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filterPrivacy="1" defaultThemeVersion="124226"/>
  <xr:revisionPtr revIDLastSave="0" documentId="8_{00AEA6E0-6262-4A3A-AA12-38E7177F97BB}" xr6:coauthVersionLast="45" xr6:coauthVersionMax="45" xr10:uidLastSave="{00000000-0000-0000-0000-000000000000}"/>
  <bookViews>
    <workbookView xWindow="1170" yWindow="465" windowWidth="28260" windowHeight="14970" tabRatio="838" activeTab="1" xr2:uid="{00000000-000D-0000-FFFF-FFFF00000000}"/>
  </bookViews>
  <sheets>
    <sheet name="TAZ definitions" sheetId="1" r:id="rId1"/>
    <sheet name="2040_NoBuild" sheetId="2" r:id="rId2"/>
    <sheet name="sum" sheetId="9" r:id="rId3"/>
    <sheet name="2040_Build" sheetId="3" r:id="rId4"/>
    <sheet name="metric results" sheetId="4" r:id="rId5"/>
    <sheet name="accessibility tables" sheetId="5" r:id="rId6"/>
    <sheet name="mobility tables" sheetId="6" r:id="rId7"/>
    <sheet name="environmental metrics" sheetId="8" r:id="rId8"/>
    <sheet name="summary" sheetId="7" r:id="rId9"/>
  </sheets>
  <externalReferences>
    <externalReference r:id="rId10"/>
  </externalReferences>
  <definedNames>
    <definedName name="_xlnm._FilterDatabase" localSheetId="1" hidden="1">'2040_NoBuild'!$A$1:$AD$1903</definedName>
    <definedName name="_xlnm._FilterDatabase" localSheetId="2" hidden="1">sum!$A$2:$AB$1903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914" i="9" l="1"/>
  <c r="I1914" i="9" s="1"/>
  <c r="G1913" i="9"/>
  <c r="G1912" i="9"/>
  <c r="I1913" i="9"/>
  <c r="I1912" i="9"/>
  <c r="J1907" i="9"/>
  <c r="J1908" i="9" s="1"/>
  <c r="J1905" i="9"/>
  <c r="J1906" i="9" s="1"/>
  <c r="H1909" i="9"/>
  <c r="I1915" i="9" l="1"/>
  <c r="I1916" i="9" s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2" i="2"/>
  <c r="G1903" i="2" s="1"/>
  <c r="F3" i="2"/>
  <c r="F4" i="9" s="1"/>
  <c r="F4" i="2"/>
  <c r="F5" i="9" s="1"/>
  <c r="F5" i="2"/>
  <c r="F6" i="9" s="1"/>
  <c r="F6" i="2"/>
  <c r="F7" i="9" s="1"/>
  <c r="F7" i="2"/>
  <c r="F8" i="9" s="1"/>
  <c r="F8" i="2"/>
  <c r="F9" i="9" s="1"/>
  <c r="F9" i="2"/>
  <c r="F10" i="9" s="1"/>
  <c r="F10" i="2"/>
  <c r="F11" i="9" s="1"/>
  <c r="F11" i="2"/>
  <c r="F12" i="9" s="1"/>
  <c r="F12" i="2"/>
  <c r="F13" i="9" s="1"/>
  <c r="F13" i="2"/>
  <c r="F14" i="9" s="1"/>
  <c r="F14" i="2"/>
  <c r="F15" i="9" s="1"/>
  <c r="F15" i="2"/>
  <c r="F16" i="9" s="1"/>
  <c r="F16" i="2"/>
  <c r="F17" i="9" s="1"/>
  <c r="F17" i="2"/>
  <c r="F18" i="9" s="1"/>
  <c r="F18" i="2"/>
  <c r="F19" i="9" s="1"/>
  <c r="F19" i="2"/>
  <c r="F20" i="9" s="1"/>
  <c r="F20" i="2"/>
  <c r="F21" i="9" s="1"/>
  <c r="F21" i="2"/>
  <c r="F22" i="9" s="1"/>
  <c r="F22" i="2"/>
  <c r="F23" i="9" s="1"/>
  <c r="F23" i="2"/>
  <c r="F24" i="9" s="1"/>
  <c r="F24" i="2"/>
  <c r="F25" i="9" s="1"/>
  <c r="F25" i="2"/>
  <c r="F26" i="9" s="1"/>
  <c r="F26" i="2"/>
  <c r="F27" i="9" s="1"/>
  <c r="F27" i="2"/>
  <c r="F28" i="9" s="1"/>
  <c r="F28" i="2"/>
  <c r="F29" i="9" s="1"/>
  <c r="F29" i="2"/>
  <c r="F30" i="9" s="1"/>
  <c r="F30" i="2"/>
  <c r="F31" i="9" s="1"/>
  <c r="F31" i="2"/>
  <c r="F32" i="9" s="1"/>
  <c r="F32" i="2"/>
  <c r="F33" i="9" s="1"/>
  <c r="F33" i="2"/>
  <c r="F34" i="9" s="1"/>
  <c r="F34" i="2"/>
  <c r="F35" i="9" s="1"/>
  <c r="F35" i="2"/>
  <c r="F36" i="9" s="1"/>
  <c r="F36" i="2"/>
  <c r="F37" i="9" s="1"/>
  <c r="F37" i="2"/>
  <c r="F38" i="9" s="1"/>
  <c r="F38" i="2"/>
  <c r="F39" i="9" s="1"/>
  <c r="F39" i="2"/>
  <c r="F40" i="9" s="1"/>
  <c r="F40" i="2"/>
  <c r="F41" i="9" s="1"/>
  <c r="F41" i="2"/>
  <c r="F42" i="9" s="1"/>
  <c r="F42" i="2"/>
  <c r="F43" i="9" s="1"/>
  <c r="F43" i="2"/>
  <c r="F44" i="9" s="1"/>
  <c r="F44" i="2"/>
  <c r="F45" i="9" s="1"/>
  <c r="F45" i="2"/>
  <c r="F46" i="9" s="1"/>
  <c r="F46" i="2"/>
  <c r="F47" i="9" s="1"/>
  <c r="F47" i="2"/>
  <c r="F48" i="9" s="1"/>
  <c r="F48" i="2"/>
  <c r="F49" i="9" s="1"/>
  <c r="F49" i="2"/>
  <c r="F50" i="9" s="1"/>
  <c r="F50" i="2"/>
  <c r="F51" i="9" s="1"/>
  <c r="F51" i="2"/>
  <c r="F52" i="9" s="1"/>
  <c r="F52" i="2"/>
  <c r="F53" i="9" s="1"/>
  <c r="F53" i="2"/>
  <c r="F54" i="9" s="1"/>
  <c r="F54" i="2"/>
  <c r="F55" i="9" s="1"/>
  <c r="F55" i="2"/>
  <c r="F56" i="9" s="1"/>
  <c r="F56" i="2"/>
  <c r="F57" i="9" s="1"/>
  <c r="F57" i="2"/>
  <c r="F58" i="9" s="1"/>
  <c r="F58" i="2"/>
  <c r="F59" i="9" s="1"/>
  <c r="F59" i="2"/>
  <c r="F60" i="9" s="1"/>
  <c r="F60" i="2"/>
  <c r="F61" i="9" s="1"/>
  <c r="F61" i="2"/>
  <c r="F62" i="9" s="1"/>
  <c r="F62" i="2"/>
  <c r="F63" i="9" s="1"/>
  <c r="F63" i="2"/>
  <c r="F64" i="9" s="1"/>
  <c r="F64" i="2"/>
  <c r="F65" i="9" s="1"/>
  <c r="F65" i="2"/>
  <c r="F66" i="9" s="1"/>
  <c r="F66" i="2"/>
  <c r="F67" i="9" s="1"/>
  <c r="F67" i="2"/>
  <c r="F68" i="9" s="1"/>
  <c r="F68" i="2"/>
  <c r="F69" i="9" s="1"/>
  <c r="F69" i="2"/>
  <c r="F70" i="9" s="1"/>
  <c r="F70" i="2"/>
  <c r="F71" i="9" s="1"/>
  <c r="F71" i="2"/>
  <c r="F72" i="9" s="1"/>
  <c r="F72" i="2"/>
  <c r="F73" i="9" s="1"/>
  <c r="F73" i="2"/>
  <c r="F74" i="9" s="1"/>
  <c r="F74" i="2"/>
  <c r="F75" i="9" s="1"/>
  <c r="F75" i="2"/>
  <c r="F76" i="9" s="1"/>
  <c r="F76" i="2"/>
  <c r="F77" i="9" s="1"/>
  <c r="F77" i="2"/>
  <c r="F78" i="9" s="1"/>
  <c r="F78" i="2"/>
  <c r="F79" i="9" s="1"/>
  <c r="F79" i="2"/>
  <c r="F80" i="9" s="1"/>
  <c r="F80" i="2"/>
  <c r="F81" i="9" s="1"/>
  <c r="F81" i="2"/>
  <c r="F82" i="9" s="1"/>
  <c r="F82" i="2"/>
  <c r="F83" i="9" s="1"/>
  <c r="F83" i="2"/>
  <c r="F84" i="9" s="1"/>
  <c r="F84" i="2"/>
  <c r="F85" i="9" s="1"/>
  <c r="F85" i="2"/>
  <c r="F86" i="9" s="1"/>
  <c r="F86" i="2"/>
  <c r="F87" i="9" s="1"/>
  <c r="F87" i="2"/>
  <c r="F88" i="9" s="1"/>
  <c r="F88" i="2"/>
  <c r="F89" i="9" s="1"/>
  <c r="F89" i="2"/>
  <c r="F90" i="9" s="1"/>
  <c r="F90" i="2"/>
  <c r="F91" i="9" s="1"/>
  <c r="F91" i="2"/>
  <c r="F92" i="9" s="1"/>
  <c r="F92" i="2"/>
  <c r="F93" i="9" s="1"/>
  <c r="F93" i="2"/>
  <c r="F94" i="9" s="1"/>
  <c r="F94" i="2"/>
  <c r="F95" i="9" s="1"/>
  <c r="F95" i="2"/>
  <c r="F96" i="9" s="1"/>
  <c r="F96" i="2"/>
  <c r="F97" i="9" s="1"/>
  <c r="F97" i="2"/>
  <c r="F98" i="9" s="1"/>
  <c r="F98" i="2"/>
  <c r="F99" i="9" s="1"/>
  <c r="F99" i="2"/>
  <c r="F100" i="9" s="1"/>
  <c r="F100" i="2"/>
  <c r="F101" i="9" s="1"/>
  <c r="F101" i="2"/>
  <c r="F102" i="9" s="1"/>
  <c r="F102" i="2"/>
  <c r="F103" i="9" s="1"/>
  <c r="F103" i="2"/>
  <c r="F104" i="9" s="1"/>
  <c r="F104" i="2"/>
  <c r="F105" i="9" s="1"/>
  <c r="F105" i="2"/>
  <c r="F106" i="9" s="1"/>
  <c r="F106" i="2"/>
  <c r="F107" i="9" s="1"/>
  <c r="F107" i="2"/>
  <c r="F108" i="9" s="1"/>
  <c r="F108" i="2"/>
  <c r="F109" i="9" s="1"/>
  <c r="F109" i="2"/>
  <c r="F110" i="9" s="1"/>
  <c r="F110" i="2"/>
  <c r="F111" i="9" s="1"/>
  <c r="F111" i="2"/>
  <c r="F112" i="9" s="1"/>
  <c r="F112" i="2"/>
  <c r="F113" i="9" s="1"/>
  <c r="F113" i="2"/>
  <c r="F114" i="9" s="1"/>
  <c r="F114" i="2"/>
  <c r="F115" i="9" s="1"/>
  <c r="F115" i="2"/>
  <c r="F116" i="9" s="1"/>
  <c r="F116" i="2"/>
  <c r="F117" i="9" s="1"/>
  <c r="F117" i="2"/>
  <c r="F118" i="9" s="1"/>
  <c r="F118" i="2"/>
  <c r="F119" i="9" s="1"/>
  <c r="F119" i="2"/>
  <c r="F120" i="9" s="1"/>
  <c r="F120" i="2"/>
  <c r="F121" i="9" s="1"/>
  <c r="F121" i="2"/>
  <c r="F122" i="9" s="1"/>
  <c r="F122" i="2"/>
  <c r="F123" i="9" s="1"/>
  <c r="F123" i="2"/>
  <c r="F124" i="9" s="1"/>
  <c r="F124" i="2"/>
  <c r="F125" i="9" s="1"/>
  <c r="F125" i="2"/>
  <c r="F126" i="9" s="1"/>
  <c r="F126" i="2"/>
  <c r="F127" i="9" s="1"/>
  <c r="F127" i="2"/>
  <c r="F128" i="9" s="1"/>
  <c r="F128" i="2"/>
  <c r="F129" i="9" s="1"/>
  <c r="F129" i="2"/>
  <c r="F130" i="9" s="1"/>
  <c r="F130" i="2"/>
  <c r="F131" i="9" s="1"/>
  <c r="F131" i="2"/>
  <c r="F132" i="9" s="1"/>
  <c r="F132" i="2"/>
  <c r="F133" i="9" s="1"/>
  <c r="F133" i="2"/>
  <c r="F134" i="9" s="1"/>
  <c r="F134" i="2"/>
  <c r="F135" i="9" s="1"/>
  <c r="F135" i="2"/>
  <c r="F136" i="9" s="1"/>
  <c r="F136" i="2"/>
  <c r="F137" i="9" s="1"/>
  <c r="F137" i="2"/>
  <c r="F138" i="9" s="1"/>
  <c r="F138" i="2"/>
  <c r="F139" i="9" s="1"/>
  <c r="F139" i="2"/>
  <c r="F140" i="9" s="1"/>
  <c r="F140" i="2"/>
  <c r="F141" i="9" s="1"/>
  <c r="F141" i="2"/>
  <c r="F142" i="9" s="1"/>
  <c r="F142" i="2"/>
  <c r="F143" i="9" s="1"/>
  <c r="F143" i="2"/>
  <c r="F144" i="9" s="1"/>
  <c r="F144" i="2"/>
  <c r="F145" i="9" s="1"/>
  <c r="F145" i="2"/>
  <c r="F146" i="9" s="1"/>
  <c r="F146" i="2"/>
  <c r="F147" i="9" s="1"/>
  <c r="F147" i="2"/>
  <c r="F148" i="9" s="1"/>
  <c r="F148" i="2"/>
  <c r="F149" i="9" s="1"/>
  <c r="F149" i="2"/>
  <c r="F150" i="9" s="1"/>
  <c r="F150" i="2"/>
  <c r="F151" i="9" s="1"/>
  <c r="F151" i="2"/>
  <c r="F152" i="9" s="1"/>
  <c r="F152" i="2"/>
  <c r="F153" i="9" s="1"/>
  <c r="F153" i="2"/>
  <c r="F154" i="9" s="1"/>
  <c r="F154" i="2"/>
  <c r="F155" i="9" s="1"/>
  <c r="F155" i="2"/>
  <c r="F156" i="9" s="1"/>
  <c r="F156" i="2"/>
  <c r="F157" i="9" s="1"/>
  <c r="F157" i="2"/>
  <c r="F158" i="9" s="1"/>
  <c r="F158" i="2"/>
  <c r="F159" i="9" s="1"/>
  <c r="F159" i="2"/>
  <c r="F160" i="9" s="1"/>
  <c r="F160" i="2"/>
  <c r="F161" i="9" s="1"/>
  <c r="F161" i="2"/>
  <c r="F162" i="9" s="1"/>
  <c r="F162" i="2"/>
  <c r="F163" i="9" s="1"/>
  <c r="F163" i="2"/>
  <c r="F164" i="9" s="1"/>
  <c r="F164" i="2"/>
  <c r="F165" i="9" s="1"/>
  <c r="F165" i="2"/>
  <c r="F166" i="9" s="1"/>
  <c r="F166" i="2"/>
  <c r="F167" i="9" s="1"/>
  <c r="F167" i="2"/>
  <c r="F168" i="9" s="1"/>
  <c r="F168" i="2"/>
  <c r="F169" i="9" s="1"/>
  <c r="F169" i="2"/>
  <c r="F170" i="9" s="1"/>
  <c r="F170" i="2"/>
  <c r="F171" i="9" s="1"/>
  <c r="F171" i="2"/>
  <c r="F172" i="9" s="1"/>
  <c r="F172" i="2"/>
  <c r="F173" i="9" s="1"/>
  <c r="F173" i="2"/>
  <c r="F174" i="9" s="1"/>
  <c r="F174" i="2"/>
  <c r="F175" i="9" s="1"/>
  <c r="F175" i="2"/>
  <c r="F176" i="9" s="1"/>
  <c r="F176" i="2"/>
  <c r="F177" i="9" s="1"/>
  <c r="F177" i="2"/>
  <c r="F178" i="9" s="1"/>
  <c r="F178" i="2"/>
  <c r="F179" i="9" s="1"/>
  <c r="F179" i="2"/>
  <c r="F180" i="9" s="1"/>
  <c r="F180" i="2"/>
  <c r="F181" i="9" s="1"/>
  <c r="F181" i="2"/>
  <c r="F182" i="9" s="1"/>
  <c r="F182" i="2"/>
  <c r="F183" i="9" s="1"/>
  <c r="F183" i="2"/>
  <c r="F184" i="9" s="1"/>
  <c r="F184" i="2"/>
  <c r="F185" i="9" s="1"/>
  <c r="F185" i="2"/>
  <c r="F186" i="9" s="1"/>
  <c r="F186" i="2"/>
  <c r="F187" i="9" s="1"/>
  <c r="F187" i="2"/>
  <c r="F188" i="9" s="1"/>
  <c r="F188" i="2"/>
  <c r="F189" i="9" s="1"/>
  <c r="F189" i="2"/>
  <c r="F190" i="9" s="1"/>
  <c r="F190" i="2"/>
  <c r="F191" i="9" s="1"/>
  <c r="F191" i="2"/>
  <c r="F192" i="9" s="1"/>
  <c r="F192" i="2"/>
  <c r="F193" i="9" s="1"/>
  <c r="F193" i="2"/>
  <c r="F194" i="9" s="1"/>
  <c r="F194" i="2"/>
  <c r="F195" i="9" s="1"/>
  <c r="F195" i="2"/>
  <c r="F196" i="9" s="1"/>
  <c r="F196" i="2"/>
  <c r="F197" i="9" s="1"/>
  <c r="F197" i="2"/>
  <c r="F198" i="9" s="1"/>
  <c r="F198" i="2"/>
  <c r="F199" i="9" s="1"/>
  <c r="F199" i="2"/>
  <c r="F200" i="9" s="1"/>
  <c r="F200" i="2"/>
  <c r="F201" i="9" s="1"/>
  <c r="F201" i="2"/>
  <c r="F202" i="9" s="1"/>
  <c r="F202" i="2"/>
  <c r="F203" i="9" s="1"/>
  <c r="F203" i="2"/>
  <c r="F204" i="9" s="1"/>
  <c r="F204" i="2"/>
  <c r="F205" i="9" s="1"/>
  <c r="F205" i="2"/>
  <c r="F206" i="9" s="1"/>
  <c r="F206" i="2"/>
  <c r="F207" i="9" s="1"/>
  <c r="F207" i="2"/>
  <c r="F208" i="9" s="1"/>
  <c r="F208" i="2"/>
  <c r="F209" i="9" s="1"/>
  <c r="F209" i="2"/>
  <c r="F210" i="9" s="1"/>
  <c r="F210" i="2"/>
  <c r="F211" i="9" s="1"/>
  <c r="F211" i="2"/>
  <c r="F212" i="9" s="1"/>
  <c r="F212" i="2"/>
  <c r="F213" i="9" s="1"/>
  <c r="F213" i="2"/>
  <c r="F214" i="9" s="1"/>
  <c r="F214" i="2"/>
  <c r="F215" i="9" s="1"/>
  <c r="F215" i="2"/>
  <c r="F216" i="9" s="1"/>
  <c r="F216" i="2"/>
  <c r="F217" i="9" s="1"/>
  <c r="F217" i="2"/>
  <c r="F218" i="9" s="1"/>
  <c r="F218" i="2"/>
  <c r="F219" i="9" s="1"/>
  <c r="F219" i="2"/>
  <c r="F220" i="9" s="1"/>
  <c r="F220" i="2"/>
  <c r="F221" i="9" s="1"/>
  <c r="F221" i="2"/>
  <c r="F222" i="9" s="1"/>
  <c r="F222" i="2"/>
  <c r="F223" i="9" s="1"/>
  <c r="F223" i="2"/>
  <c r="F224" i="9" s="1"/>
  <c r="F224" i="2"/>
  <c r="F225" i="9" s="1"/>
  <c r="F225" i="2"/>
  <c r="F226" i="9" s="1"/>
  <c r="F226" i="2"/>
  <c r="F227" i="9" s="1"/>
  <c r="F227" i="2"/>
  <c r="F228" i="9" s="1"/>
  <c r="F228" i="2"/>
  <c r="F229" i="9" s="1"/>
  <c r="F229" i="2"/>
  <c r="F230" i="9" s="1"/>
  <c r="F230" i="2"/>
  <c r="F231" i="9" s="1"/>
  <c r="F231" i="2"/>
  <c r="F232" i="9" s="1"/>
  <c r="F232" i="2"/>
  <c r="F233" i="9" s="1"/>
  <c r="F233" i="2"/>
  <c r="F234" i="9" s="1"/>
  <c r="F234" i="2"/>
  <c r="F235" i="9" s="1"/>
  <c r="F235" i="2"/>
  <c r="F236" i="9" s="1"/>
  <c r="F236" i="2"/>
  <c r="F237" i="9" s="1"/>
  <c r="F237" i="2"/>
  <c r="F238" i="9" s="1"/>
  <c r="F238" i="2"/>
  <c r="F239" i="9" s="1"/>
  <c r="F239" i="2"/>
  <c r="F240" i="9" s="1"/>
  <c r="F240" i="2"/>
  <c r="F241" i="9" s="1"/>
  <c r="F241" i="2"/>
  <c r="F242" i="9" s="1"/>
  <c r="F242" i="2"/>
  <c r="F243" i="9" s="1"/>
  <c r="F243" i="2"/>
  <c r="F244" i="9" s="1"/>
  <c r="F244" i="2"/>
  <c r="F245" i="9" s="1"/>
  <c r="F245" i="2"/>
  <c r="F246" i="9" s="1"/>
  <c r="F246" i="2"/>
  <c r="F247" i="9" s="1"/>
  <c r="F247" i="2"/>
  <c r="F248" i="9" s="1"/>
  <c r="F248" i="2"/>
  <c r="F249" i="9" s="1"/>
  <c r="F249" i="2"/>
  <c r="F250" i="9" s="1"/>
  <c r="F250" i="2"/>
  <c r="F251" i="9" s="1"/>
  <c r="F251" i="2"/>
  <c r="F252" i="9" s="1"/>
  <c r="F252" i="2"/>
  <c r="F253" i="9" s="1"/>
  <c r="F253" i="2"/>
  <c r="F254" i="9" s="1"/>
  <c r="F254" i="2"/>
  <c r="F255" i="9" s="1"/>
  <c r="F255" i="2"/>
  <c r="F256" i="9" s="1"/>
  <c r="F256" i="2"/>
  <c r="F257" i="9" s="1"/>
  <c r="F257" i="2"/>
  <c r="F258" i="9" s="1"/>
  <c r="F258" i="2"/>
  <c r="F259" i="9" s="1"/>
  <c r="F259" i="2"/>
  <c r="F260" i="9" s="1"/>
  <c r="F260" i="2"/>
  <c r="F261" i="9" s="1"/>
  <c r="F261" i="2"/>
  <c r="F262" i="9" s="1"/>
  <c r="F262" i="2"/>
  <c r="F263" i="9" s="1"/>
  <c r="F263" i="2"/>
  <c r="F264" i="9" s="1"/>
  <c r="F264" i="2"/>
  <c r="F265" i="9" s="1"/>
  <c r="F265" i="2"/>
  <c r="F266" i="9" s="1"/>
  <c r="F266" i="2"/>
  <c r="F267" i="9" s="1"/>
  <c r="F267" i="2"/>
  <c r="F268" i="9" s="1"/>
  <c r="F268" i="2"/>
  <c r="F269" i="9" s="1"/>
  <c r="F269" i="2"/>
  <c r="F270" i="9" s="1"/>
  <c r="F270" i="2"/>
  <c r="F271" i="9" s="1"/>
  <c r="F271" i="2"/>
  <c r="F272" i="9" s="1"/>
  <c r="F272" i="2"/>
  <c r="F273" i="9" s="1"/>
  <c r="F273" i="2"/>
  <c r="F274" i="9" s="1"/>
  <c r="F274" i="2"/>
  <c r="F275" i="9" s="1"/>
  <c r="F275" i="2"/>
  <c r="F276" i="9" s="1"/>
  <c r="F276" i="2"/>
  <c r="F277" i="9" s="1"/>
  <c r="F277" i="2"/>
  <c r="F278" i="9" s="1"/>
  <c r="F278" i="2"/>
  <c r="F279" i="9" s="1"/>
  <c r="F279" i="2"/>
  <c r="F280" i="9" s="1"/>
  <c r="F280" i="2"/>
  <c r="F281" i="9" s="1"/>
  <c r="F281" i="2"/>
  <c r="F282" i="9" s="1"/>
  <c r="F282" i="2"/>
  <c r="F283" i="9" s="1"/>
  <c r="F283" i="2"/>
  <c r="F284" i="9" s="1"/>
  <c r="F284" i="2"/>
  <c r="F285" i="9" s="1"/>
  <c r="F285" i="2"/>
  <c r="F286" i="9" s="1"/>
  <c r="F286" i="2"/>
  <c r="F287" i="9" s="1"/>
  <c r="F287" i="2"/>
  <c r="F288" i="9" s="1"/>
  <c r="F288" i="2"/>
  <c r="F289" i="9" s="1"/>
  <c r="F289" i="2"/>
  <c r="F290" i="9" s="1"/>
  <c r="F290" i="2"/>
  <c r="F291" i="9" s="1"/>
  <c r="F291" i="2"/>
  <c r="F292" i="9" s="1"/>
  <c r="F292" i="2"/>
  <c r="F293" i="9" s="1"/>
  <c r="F293" i="2"/>
  <c r="F294" i="9" s="1"/>
  <c r="F294" i="2"/>
  <c r="F295" i="9" s="1"/>
  <c r="F295" i="2"/>
  <c r="F296" i="9" s="1"/>
  <c r="F296" i="2"/>
  <c r="F297" i="9" s="1"/>
  <c r="F297" i="2"/>
  <c r="F298" i="9" s="1"/>
  <c r="F298" i="2"/>
  <c r="F299" i="9" s="1"/>
  <c r="F299" i="2"/>
  <c r="F300" i="9" s="1"/>
  <c r="F300" i="2"/>
  <c r="F301" i="9" s="1"/>
  <c r="F301" i="2"/>
  <c r="F302" i="9" s="1"/>
  <c r="F302" i="2"/>
  <c r="F303" i="9" s="1"/>
  <c r="F303" i="2"/>
  <c r="F304" i="9" s="1"/>
  <c r="F304" i="2"/>
  <c r="F305" i="9" s="1"/>
  <c r="F305" i="2"/>
  <c r="F306" i="9" s="1"/>
  <c r="F306" i="2"/>
  <c r="F307" i="9" s="1"/>
  <c r="F307" i="2"/>
  <c r="F308" i="9" s="1"/>
  <c r="F308" i="2"/>
  <c r="F309" i="9" s="1"/>
  <c r="F309" i="2"/>
  <c r="F310" i="9" s="1"/>
  <c r="F310" i="2"/>
  <c r="F311" i="9" s="1"/>
  <c r="F311" i="2"/>
  <c r="F312" i="9" s="1"/>
  <c r="F312" i="2"/>
  <c r="F313" i="9" s="1"/>
  <c r="F313" i="2"/>
  <c r="F314" i="9" s="1"/>
  <c r="F314" i="2"/>
  <c r="F315" i="9" s="1"/>
  <c r="F315" i="2"/>
  <c r="F316" i="9" s="1"/>
  <c r="F316" i="2"/>
  <c r="F317" i="9" s="1"/>
  <c r="F317" i="2"/>
  <c r="F318" i="9" s="1"/>
  <c r="F318" i="2"/>
  <c r="F319" i="9" s="1"/>
  <c r="F319" i="2"/>
  <c r="F320" i="9" s="1"/>
  <c r="F320" i="2"/>
  <c r="F321" i="9" s="1"/>
  <c r="F321" i="2"/>
  <c r="F322" i="9" s="1"/>
  <c r="F322" i="2"/>
  <c r="F323" i="9" s="1"/>
  <c r="F323" i="2"/>
  <c r="F324" i="9" s="1"/>
  <c r="F324" i="2"/>
  <c r="F325" i="9" s="1"/>
  <c r="F325" i="2"/>
  <c r="F326" i="9" s="1"/>
  <c r="F326" i="2"/>
  <c r="F327" i="9" s="1"/>
  <c r="F327" i="2"/>
  <c r="F328" i="9" s="1"/>
  <c r="F328" i="2"/>
  <c r="F329" i="9" s="1"/>
  <c r="F329" i="2"/>
  <c r="F330" i="9" s="1"/>
  <c r="F330" i="2"/>
  <c r="F331" i="9" s="1"/>
  <c r="F331" i="2"/>
  <c r="F332" i="9" s="1"/>
  <c r="F332" i="2"/>
  <c r="F333" i="9" s="1"/>
  <c r="F333" i="2"/>
  <c r="F334" i="9" s="1"/>
  <c r="F334" i="2"/>
  <c r="F335" i="9" s="1"/>
  <c r="F335" i="2"/>
  <c r="F336" i="9" s="1"/>
  <c r="F336" i="2"/>
  <c r="F337" i="9" s="1"/>
  <c r="F337" i="2"/>
  <c r="F338" i="9" s="1"/>
  <c r="F338" i="2"/>
  <c r="F339" i="9" s="1"/>
  <c r="F339" i="2"/>
  <c r="F340" i="9" s="1"/>
  <c r="F340" i="2"/>
  <c r="F341" i="9" s="1"/>
  <c r="F341" i="2"/>
  <c r="F342" i="9" s="1"/>
  <c r="F342" i="2"/>
  <c r="F343" i="9" s="1"/>
  <c r="F343" i="2"/>
  <c r="F344" i="9" s="1"/>
  <c r="F344" i="2"/>
  <c r="F345" i="9" s="1"/>
  <c r="F345" i="2"/>
  <c r="F346" i="9" s="1"/>
  <c r="F346" i="2"/>
  <c r="F347" i="9" s="1"/>
  <c r="F347" i="2"/>
  <c r="F348" i="9" s="1"/>
  <c r="F348" i="2"/>
  <c r="F349" i="9" s="1"/>
  <c r="F349" i="2"/>
  <c r="F350" i="9" s="1"/>
  <c r="F350" i="2"/>
  <c r="F351" i="9" s="1"/>
  <c r="F351" i="2"/>
  <c r="F352" i="9" s="1"/>
  <c r="F352" i="2"/>
  <c r="F353" i="9" s="1"/>
  <c r="F353" i="2"/>
  <c r="F354" i="9" s="1"/>
  <c r="F354" i="2"/>
  <c r="F355" i="9" s="1"/>
  <c r="F355" i="2"/>
  <c r="F356" i="9" s="1"/>
  <c r="F356" i="2"/>
  <c r="F357" i="9" s="1"/>
  <c r="F357" i="2"/>
  <c r="F358" i="9" s="1"/>
  <c r="F358" i="2"/>
  <c r="F359" i="9" s="1"/>
  <c r="F359" i="2"/>
  <c r="F360" i="9" s="1"/>
  <c r="F360" i="2"/>
  <c r="F361" i="9" s="1"/>
  <c r="F361" i="2"/>
  <c r="F362" i="9" s="1"/>
  <c r="F362" i="2"/>
  <c r="F363" i="9" s="1"/>
  <c r="F363" i="2"/>
  <c r="F364" i="9" s="1"/>
  <c r="F364" i="2"/>
  <c r="F365" i="9" s="1"/>
  <c r="F365" i="2"/>
  <c r="F366" i="9" s="1"/>
  <c r="F366" i="2"/>
  <c r="F367" i="9" s="1"/>
  <c r="F367" i="2"/>
  <c r="F368" i="9" s="1"/>
  <c r="F368" i="2"/>
  <c r="F369" i="9" s="1"/>
  <c r="F369" i="2"/>
  <c r="F370" i="9" s="1"/>
  <c r="F370" i="2"/>
  <c r="F371" i="9" s="1"/>
  <c r="F371" i="2"/>
  <c r="F372" i="9" s="1"/>
  <c r="F372" i="2"/>
  <c r="F373" i="9" s="1"/>
  <c r="F373" i="2"/>
  <c r="F374" i="9" s="1"/>
  <c r="F374" i="2"/>
  <c r="F375" i="9" s="1"/>
  <c r="F375" i="2"/>
  <c r="F376" i="9" s="1"/>
  <c r="F376" i="2"/>
  <c r="F377" i="9" s="1"/>
  <c r="F377" i="2"/>
  <c r="F378" i="9" s="1"/>
  <c r="F378" i="2"/>
  <c r="F379" i="9" s="1"/>
  <c r="F379" i="2"/>
  <c r="F380" i="9" s="1"/>
  <c r="F380" i="2"/>
  <c r="F381" i="9" s="1"/>
  <c r="F381" i="2"/>
  <c r="F382" i="9" s="1"/>
  <c r="F382" i="2"/>
  <c r="F383" i="9" s="1"/>
  <c r="F383" i="2"/>
  <c r="F384" i="9" s="1"/>
  <c r="F384" i="2"/>
  <c r="F385" i="9" s="1"/>
  <c r="F385" i="2"/>
  <c r="F386" i="9" s="1"/>
  <c r="F386" i="2"/>
  <c r="F387" i="9" s="1"/>
  <c r="F387" i="2"/>
  <c r="F388" i="9" s="1"/>
  <c r="F388" i="2"/>
  <c r="F389" i="9" s="1"/>
  <c r="F389" i="2"/>
  <c r="F390" i="9" s="1"/>
  <c r="F390" i="2"/>
  <c r="F391" i="9" s="1"/>
  <c r="F391" i="2"/>
  <c r="F392" i="9" s="1"/>
  <c r="F392" i="2"/>
  <c r="F393" i="9" s="1"/>
  <c r="F393" i="2"/>
  <c r="F394" i="9" s="1"/>
  <c r="F394" i="2"/>
  <c r="F395" i="9" s="1"/>
  <c r="F395" i="2"/>
  <c r="F396" i="9" s="1"/>
  <c r="F396" i="2"/>
  <c r="F397" i="9" s="1"/>
  <c r="F397" i="2"/>
  <c r="F398" i="9" s="1"/>
  <c r="F398" i="2"/>
  <c r="F399" i="9" s="1"/>
  <c r="F399" i="2"/>
  <c r="F400" i="9" s="1"/>
  <c r="F400" i="2"/>
  <c r="F401" i="9" s="1"/>
  <c r="F401" i="2"/>
  <c r="F402" i="9" s="1"/>
  <c r="F402" i="2"/>
  <c r="F403" i="9" s="1"/>
  <c r="F403" i="2"/>
  <c r="F404" i="9" s="1"/>
  <c r="F404" i="2"/>
  <c r="F405" i="9" s="1"/>
  <c r="F405" i="2"/>
  <c r="F406" i="9" s="1"/>
  <c r="F406" i="2"/>
  <c r="F407" i="9" s="1"/>
  <c r="F407" i="2"/>
  <c r="F408" i="9" s="1"/>
  <c r="F408" i="2"/>
  <c r="F409" i="9" s="1"/>
  <c r="F409" i="2"/>
  <c r="F410" i="9" s="1"/>
  <c r="F410" i="2"/>
  <c r="F411" i="9" s="1"/>
  <c r="F411" i="2"/>
  <c r="F412" i="9" s="1"/>
  <c r="F412" i="2"/>
  <c r="F413" i="9" s="1"/>
  <c r="F413" i="2"/>
  <c r="F414" i="9" s="1"/>
  <c r="F414" i="2"/>
  <c r="F415" i="9" s="1"/>
  <c r="F415" i="2"/>
  <c r="F416" i="9" s="1"/>
  <c r="F416" i="2"/>
  <c r="F417" i="9" s="1"/>
  <c r="F417" i="2"/>
  <c r="F418" i="9" s="1"/>
  <c r="F418" i="2"/>
  <c r="F419" i="9" s="1"/>
  <c r="F419" i="2"/>
  <c r="F420" i="9" s="1"/>
  <c r="F420" i="2"/>
  <c r="F421" i="9" s="1"/>
  <c r="F421" i="2"/>
  <c r="F422" i="9" s="1"/>
  <c r="F422" i="2"/>
  <c r="F423" i="9" s="1"/>
  <c r="F423" i="2"/>
  <c r="F424" i="9" s="1"/>
  <c r="F424" i="2"/>
  <c r="F425" i="9" s="1"/>
  <c r="F425" i="2"/>
  <c r="F426" i="9" s="1"/>
  <c r="F426" i="2"/>
  <c r="F427" i="9" s="1"/>
  <c r="F427" i="2"/>
  <c r="F428" i="9" s="1"/>
  <c r="F428" i="2"/>
  <c r="F429" i="9" s="1"/>
  <c r="F429" i="2"/>
  <c r="F430" i="9" s="1"/>
  <c r="F430" i="2"/>
  <c r="F431" i="9" s="1"/>
  <c r="F431" i="2"/>
  <c r="F432" i="9" s="1"/>
  <c r="F432" i="2"/>
  <c r="F433" i="9" s="1"/>
  <c r="F433" i="2"/>
  <c r="F434" i="9" s="1"/>
  <c r="F434" i="2"/>
  <c r="F435" i="9" s="1"/>
  <c r="F435" i="2"/>
  <c r="F436" i="9" s="1"/>
  <c r="F436" i="2"/>
  <c r="F437" i="9" s="1"/>
  <c r="F437" i="2"/>
  <c r="F438" i="9" s="1"/>
  <c r="F438" i="2"/>
  <c r="F439" i="9" s="1"/>
  <c r="F439" i="2"/>
  <c r="F440" i="9" s="1"/>
  <c r="F440" i="2"/>
  <c r="F441" i="9" s="1"/>
  <c r="F441" i="2"/>
  <c r="F442" i="9" s="1"/>
  <c r="F442" i="2"/>
  <c r="F443" i="9" s="1"/>
  <c r="F443" i="2"/>
  <c r="F444" i="9" s="1"/>
  <c r="F444" i="2"/>
  <c r="F445" i="9" s="1"/>
  <c r="F445" i="2"/>
  <c r="F446" i="9" s="1"/>
  <c r="F446" i="2"/>
  <c r="F447" i="9" s="1"/>
  <c r="F447" i="2"/>
  <c r="F448" i="9" s="1"/>
  <c r="F448" i="2"/>
  <c r="F449" i="9" s="1"/>
  <c r="F449" i="2"/>
  <c r="F450" i="9" s="1"/>
  <c r="F450" i="2"/>
  <c r="F451" i="9" s="1"/>
  <c r="F451" i="2"/>
  <c r="F452" i="9" s="1"/>
  <c r="F452" i="2"/>
  <c r="F453" i="9" s="1"/>
  <c r="F453" i="2"/>
  <c r="F454" i="9" s="1"/>
  <c r="F454" i="2"/>
  <c r="F455" i="9" s="1"/>
  <c r="F455" i="2"/>
  <c r="F456" i="9" s="1"/>
  <c r="F456" i="2"/>
  <c r="F457" i="9" s="1"/>
  <c r="F457" i="2"/>
  <c r="F458" i="9" s="1"/>
  <c r="F458" i="2"/>
  <c r="F459" i="9" s="1"/>
  <c r="F459" i="2"/>
  <c r="F460" i="9" s="1"/>
  <c r="F460" i="2"/>
  <c r="F461" i="9" s="1"/>
  <c r="F461" i="2"/>
  <c r="F462" i="9" s="1"/>
  <c r="F462" i="2"/>
  <c r="F463" i="9" s="1"/>
  <c r="F463" i="2"/>
  <c r="F464" i="9" s="1"/>
  <c r="F464" i="2"/>
  <c r="F465" i="9" s="1"/>
  <c r="F465" i="2"/>
  <c r="F466" i="9" s="1"/>
  <c r="F466" i="2"/>
  <c r="F467" i="9" s="1"/>
  <c r="F467" i="2"/>
  <c r="F468" i="9" s="1"/>
  <c r="F468" i="2"/>
  <c r="F469" i="9" s="1"/>
  <c r="F469" i="2"/>
  <c r="F470" i="9" s="1"/>
  <c r="F470" i="2"/>
  <c r="F471" i="9" s="1"/>
  <c r="F471" i="2"/>
  <c r="F472" i="9" s="1"/>
  <c r="F472" i="2"/>
  <c r="F473" i="9" s="1"/>
  <c r="F473" i="2"/>
  <c r="F474" i="9" s="1"/>
  <c r="F474" i="2"/>
  <c r="F475" i="9" s="1"/>
  <c r="F475" i="2"/>
  <c r="F476" i="9" s="1"/>
  <c r="F476" i="2"/>
  <c r="F477" i="9" s="1"/>
  <c r="F477" i="2"/>
  <c r="F478" i="9" s="1"/>
  <c r="F478" i="2"/>
  <c r="F479" i="9" s="1"/>
  <c r="F479" i="2"/>
  <c r="F480" i="9" s="1"/>
  <c r="F480" i="2"/>
  <c r="F481" i="9" s="1"/>
  <c r="F481" i="2"/>
  <c r="F482" i="9" s="1"/>
  <c r="F482" i="2"/>
  <c r="F483" i="9" s="1"/>
  <c r="F483" i="2"/>
  <c r="F484" i="9" s="1"/>
  <c r="F484" i="2"/>
  <c r="F485" i="9" s="1"/>
  <c r="F485" i="2"/>
  <c r="F486" i="9" s="1"/>
  <c r="F486" i="2"/>
  <c r="F487" i="9" s="1"/>
  <c r="F487" i="2"/>
  <c r="F488" i="9" s="1"/>
  <c r="F488" i="2"/>
  <c r="F489" i="9" s="1"/>
  <c r="F489" i="2"/>
  <c r="F490" i="9" s="1"/>
  <c r="F490" i="2"/>
  <c r="F491" i="9" s="1"/>
  <c r="F491" i="2"/>
  <c r="F492" i="9" s="1"/>
  <c r="F492" i="2"/>
  <c r="F493" i="9" s="1"/>
  <c r="F493" i="2"/>
  <c r="F494" i="9" s="1"/>
  <c r="F494" i="2"/>
  <c r="F495" i="9" s="1"/>
  <c r="F495" i="2"/>
  <c r="F496" i="9" s="1"/>
  <c r="F496" i="2"/>
  <c r="F497" i="9" s="1"/>
  <c r="F497" i="2"/>
  <c r="F498" i="9" s="1"/>
  <c r="F498" i="2"/>
  <c r="F499" i="9" s="1"/>
  <c r="F499" i="2"/>
  <c r="F500" i="9" s="1"/>
  <c r="F500" i="2"/>
  <c r="F501" i="9" s="1"/>
  <c r="F501" i="2"/>
  <c r="F502" i="9" s="1"/>
  <c r="F502" i="2"/>
  <c r="F503" i="9" s="1"/>
  <c r="F503" i="2"/>
  <c r="F504" i="9" s="1"/>
  <c r="F504" i="2"/>
  <c r="F505" i="9" s="1"/>
  <c r="F505" i="2"/>
  <c r="F506" i="9" s="1"/>
  <c r="F506" i="2"/>
  <c r="F507" i="9" s="1"/>
  <c r="F507" i="2"/>
  <c r="F508" i="9" s="1"/>
  <c r="F508" i="2"/>
  <c r="F509" i="9" s="1"/>
  <c r="F509" i="2"/>
  <c r="F510" i="9" s="1"/>
  <c r="F510" i="2"/>
  <c r="F511" i="9" s="1"/>
  <c r="F511" i="2"/>
  <c r="F512" i="9" s="1"/>
  <c r="F512" i="2"/>
  <c r="F513" i="9" s="1"/>
  <c r="F513" i="2"/>
  <c r="F514" i="9" s="1"/>
  <c r="F514" i="2"/>
  <c r="F515" i="9" s="1"/>
  <c r="F515" i="2"/>
  <c r="F516" i="9" s="1"/>
  <c r="F516" i="2"/>
  <c r="F517" i="9" s="1"/>
  <c r="F517" i="2"/>
  <c r="F518" i="9" s="1"/>
  <c r="F518" i="2"/>
  <c r="F519" i="9" s="1"/>
  <c r="F519" i="2"/>
  <c r="F520" i="9" s="1"/>
  <c r="F520" i="2"/>
  <c r="F521" i="9" s="1"/>
  <c r="F521" i="2"/>
  <c r="F522" i="9" s="1"/>
  <c r="F522" i="2"/>
  <c r="F523" i="9" s="1"/>
  <c r="F523" i="2"/>
  <c r="F524" i="9" s="1"/>
  <c r="F524" i="2"/>
  <c r="F525" i="9" s="1"/>
  <c r="F525" i="2"/>
  <c r="F526" i="9" s="1"/>
  <c r="F526" i="2"/>
  <c r="F527" i="9" s="1"/>
  <c r="F527" i="2"/>
  <c r="F528" i="9" s="1"/>
  <c r="F528" i="2"/>
  <c r="F529" i="9" s="1"/>
  <c r="F529" i="2"/>
  <c r="F530" i="9" s="1"/>
  <c r="F530" i="2"/>
  <c r="F531" i="9" s="1"/>
  <c r="F531" i="2"/>
  <c r="F532" i="9" s="1"/>
  <c r="F532" i="2"/>
  <c r="F533" i="9" s="1"/>
  <c r="F533" i="2"/>
  <c r="F534" i="9" s="1"/>
  <c r="F534" i="2"/>
  <c r="F535" i="9" s="1"/>
  <c r="F535" i="2"/>
  <c r="F536" i="9" s="1"/>
  <c r="F536" i="2"/>
  <c r="F537" i="9" s="1"/>
  <c r="F537" i="2"/>
  <c r="F538" i="9" s="1"/>
  <c r="F538" i="2"/>
  <c r="F539" i="9" s="1"/>
  <c r="F539" i="2"/>
  <c r="F540" i="9" s="1"/>
  <c r="F540" i="2"/>
  <c r="F541" i="9" s="1"/>
  <c r="F541" i="2"/>
  <c r="F542" i="9" s="1"/>
  <c r="F542" i="2"/>
  <c r="F543" i="9" s="1"/>
  <c r="F543" i="2"/>
  <c r="F544" i="9" s="1"/>
  <c r="F544" i="2"/>
  <c r="F545" i="9" s="1"/>
  <c r="F545" i="2"/>
  <c r="F546" i="9" s="1"/>
  <c r="F546" i="2"/>
  <c r="F547" i="9" s="1"/>
  <c r="F547" i="2"/>
  <c r="F548" i="9" s="1"/>
  <c r="F548" i="2"/>
  <c r="F549" i="9" s="1"/>
  <c r="F549" i="2"/>
  <c r="F550" i="9" s="1"/>
  <c r="F550" i="2"/>
  <c r="F551" i="9" s="1"/>
  <c r="F551" i="2"/>
  <c r="F552" i="9" s="1"/>
  <c r="F552" i="2"/>
  <c r="F553" i="9" s="1"/>
  <c r="F553" i="2"/>
  <c r="F554" i="9" s="1"/>
  <c r="F554" i="2"/>
  <c r="F555" i="9" s="1"/>
  <c r="F555" i="2"/>
  <c r="F556" i="9" s="1"/>
  <c r="F556" i="2"/>
  <c r="F557" i="9" s="1"/>
  <c r="F557" i="2"/>
  <c r="F558" i="9" s="1"/>
  <c r="F558" i="2"/>
  <c r="F559" i="9" s="1"/>
  <c r="F559" i="2"/>
  <c r="F560" i="9" s="1"/>
  <c r="F560" i="2"/>
  <c r="F561" i="9" s="1"/>
  <c r="F561" i="2"/>
  <c r="F562" i="9" s="1"/>
  <c r="F562" i="2"/>
  <c r="F563" i="9" s="1"/>
  <c r="F563" i="2"/>
  <c r="F564" i="9" s="1"/>
  <c r="F564" i="2"/>
  <c r="F565" i="9" s="1"/>
  <c r="F565" i="2"/>
  <c r="F566" i="9" s="1"/>
  <c r="F566" i="2"/>
  <c r="F567" i="9" s="1"/>
  <c r="F567" i="2"/>
  <c r="F568" i="9" s="1"/>
  <c r="F568" i="2"/>
  <c r="F569" i="9" s="1"/>
  <c r="F569" i="2"/>
  <c r="F570" i="9" s="1"/>
  <c r="F570" i="2"/>
  <c r="F571" i="9" s="1"/>
  <c r="F571" i="2"/>
  <c r="F572" i="9" s="1"/>
  <c r="F572" i="2"/>
  <c r="F573" i="9" s="1"/>
  <c r="F573" i="2"/>
  <c r="F574" i="9" s="1"/>
  <c r="F574" i="2"/>
  <c r="F575" i="9" s="1"/>
  <c r="F575" i="2"/>
  <c r="F576" i="9" s="1"/>
  <c r="F576" i="2"/>
  <c r="F577" i="9" s="1"/>
  <c r="F577" i="2"/>
  <c r="F578" i="9" s="1"/>
  <c r="F578" i="2"/>
  <c r="F579" i="9" s="1"/>
  <c r="F579" i="2"/>
  <c r="F580" i="9" s="1"/>
  <c r="F580" i="2"/>
  <c r="F581" i="9" s="1"/>
  <c r="F581" i="2"/>
  <c r="F582" i="9" s="1"/>
  <c r="F582" i="2"/>
  <c r="F583" i="9" s="1"/>
  <c r="F583" i="2"/>
  <c r="F584" i="9" s="1"/>
  <c r="F584" i="2"/>
  <c r="F585" i="9" s="1"/>
  <c r="F585" i="2"/>
  <c r="F586" i="9" s="1"/>
  <c r="F586" i="2"/>
  <c r="F587" i="9" s="1"/>
  <c r="F587" i="2"/>
  <c r="F588" i="9" s="1"/>
  <c r="F588" i="2"/>
  <c r="F589" i="9" s="1"/>
  <c r="F589" i="2"/>
  <c r="F590" i="9" s="1"/>
  <c r="F590" i="2"/>
  <c r="F591" i="9" s="1"/>
  <c r="F591" i="2"/>
  <c r="F592" i="9" s="1"/>
  <c r="F592" i="2"/>
  <c r="F593" i="9" s="1"/>
  <c r="F593" i="2"/>
  <c r="F594" i="9" s="1"/>
  <c r="F594" i="2"/>
  <c r="F595" i="9" s="1"/>
  <c r="F595" i="2"/>
  <c r="F596" i="9" s="1"/>
  <c r="F596" i="2"/>
  <c r="F597" i="9" s="1"/>
  <c r="F597" i="2"/>
  <c r="F598" i="9" s="1"/>
  <c r="F598" i="2"/>
  <c r="F599" i="9" s="1"/>
  <c r="F599" i="2"/>
  <c r="F600" i="9" s="1"/>
  <c r="F600" i="2"/>
  <c r="F601" i="9" s="1"/>
  <c r="F601" i="2"/>
  <c r="F602" i="9" s="1"/>
  <c r="F602" i="2"/>
  <c r="F603" i="9" s="1"/>
  <c r="F603" i="2"/>
  <c r="F604" i="9" s="1"/>
  <c r="F604" i="2"/>
  <c r="F605" i="9" s="1"/>
  <c r="F605" i="2"/>
  <c r="F606" i="9" s="1"/>
  <c r="F606" i="2"/>
  <c r="F607" i="9" s="1"/>
  <c r="F607" i="2"/>
  <c r="F608" i="9" s="1"/>
  <c r="F608" i="2"/>
  <c r="F609" i="9" s="1"/>
  <c r="F609" i="2"/>
  <c r="F610" i="9" s="1"/>
  <c r="F610" i="2"/>
  <c r="F611" i="9" s="1"/>
  <c r="F611" i="2"/>
  <c r="F612" i="9" s="1"/>
  <c r="F612" i="2"/>
  <c r="F613" i="9" s="1"/>
  <c r="F613" i="2"/>
  <c r="F614" i="9" s="1"/>
  <c r="F614" i="2"/>
  <c r="F615" i="9" s="1"/>
  <c r="F615" i="2"/>
  <c r="F616" i="9" s="1"/>
  <c r="F616" i="2"/>
  <c r="F617" i="9" s="1"/>
  <c r="F617" i="2"/>
  <c r="F618" i="9" s="1"/>
  <c r="F618" i="2"/>
  <c r="F619" i="9" s="1"/>
  <c r="F619" i="2"/>
  <c r="F620" i="9" s="1"/>
  <c r="F620" i="2"/>
  <c r="F621" i="9" s="1"/>
  <c r="F621" i="2"/>
  <c r="F622" i="9" s="1"/>
  <c r="F622" i="2"/>
  <c r="F623" i="9" s="1"/>
  <c r="F623" i="2"/>
  <c r="F624" i="9" s="1"/>
  <c r="F624" i="2"/>
  <c r="F625" i="9" s="1"/>
  <c r="F625" i="2"/>
  <c r="F626" i="9" s="1"/>
  <c r="F626" i="2"/>
  <c r="F627" i="9" s="1"/>
  <c r="F627" i="2"/>
  <c r="F628" i="9" s="1"/>
  <c r="F628" i="2"/>
  <c r="F629" i="9" s="1"/>
  <c r="F629" i="2"/>
  <c r="F630" i="9" s="1"/>
  <c r="F630" i="2"/>
  <c r="F631" i="9" s="1"/>
  <c r="F631" i="2"/>
  <c r="F632" i="9" s="1"/>
  <c r="F632" i="2"/>
  <c r="F633" i="9" s="1"/>
  <c r="F633" i="2"/>
  <c r="F634" i="9" s="1"/>
  <c r="F634" i="2"/>
  <c r="F635" i="9" s="1"/>
  <c r="F635" i="2"/>
  <c r="F636" i="9" s="1"/>
  <c r="F636" i="2"/>
  <c r="F637" i="9" s="1"/>
  <c r="F637" i="2"/>
  <c r="F638" i="9" s="1"/>
  <c r="F638" i="2"/>
  <c r="F639" i="9" s="1"/>
  <c r="F639" i="2"/>
  <c r="F640" i="9" s="1"/>
  <c r="F640" i="2"/>
  <c r="F641" i="9" s="1"/>
  <c r="F641" i="2"/>
  <c r="F642" i="9" s="1"/>
  <c r="F642" i="2"/>
  <c r="F643" i="9" s="1"/>
  <c r="F643" i="2"/>
  <c r="F644" i="9" s="1"/>
  <c r="F644" i="2"/>
  <c r="F645" i="9" s="1"/>
  <c r="F645" i="2"/>
  <c r="F646" i="9" s="1"/>
  <c r="F646" i="2"/>
  <c r="F647" i="9" s="1"/>
  <c r="F647" i="2"/>
  <c r="F648" i="9" s="1"/>
  <c r="F648" i="2"/>
  <c r="F649" i="9" s="1"/>
  <c r="F649" i="2"/>
  <c r="F650" i="9" s="1"/>
  <c r="F650" i="2"/>
  <c r="F651" i="9" s="1"/>
  <c r="F651" i="2"/>
  <c r="F652" i="9" s="1"/>
  <c r="F652" i="2"/>
  <c r="F653" i="9" s="1"/>
  <c r="F653" i="2"/>
  <c r="F654" i="9" s="1"/>
  <c r="F654" i="2"/>
  <c r="F655" i="9" s="1"/>
  <c r="F655" i="2"/>
  <c r="F656" i="9" s="1"/>
  <c r="F656" i="2"/>
  <c r="F657" i="9" s="1"/>
  <c r="F657" i="2"/>
  <c r="F658" i="9" s="1"/>
  <c r="F658" i="2"/>
  <c r="F659" i="9" s="1"/>
  <c r="F659" i="2"/>
  <c r="F660" i="9" s="1"/>
  <c r="F660" i="2"/>
  <c r="F661" i="9" s="1"/>
  <c r="F661" i="2"/>
  <c r="F662" i="9" s="1"/>
  <c r="F662" i="2"/>
  <c r="F663" i="9" s="1"/>
  <c r="F663" i="2"/>
  <c r="F664" i="9" s="1"/>
  <c r="F664" i="2"/>
  <c r="F665" i="9" s="1"/>
  <c r="F665" i="2"/>
  <c r="F666" i="9" s="1"/>
  <c r="F666" i="2"/>
  <c r="F667" i="9" s="1"/>
  <c r="F667" i="2"/>
  <c r="F668" i="9" s="1"/>
  <c r="F668" i="2"/>
  <c r="F669" i="9" s="1"/>
  <c r="F669" i="2"/>
  <c r="F670" i="9" s="1"/>
  <c r="F670" i="2"/>
  <c r="F671" i="9" s="1"/>
  <c r="F671" i="2"/>
  <c r="F672" i="9" s="1"/>
  <c r="F672" i="2"/>
  <c r="F673" i="9" s="1"/>
  <c r="F673" i="2"/>
  <c r="F674" i="9" s="1"/>
  <c r="F674" i="2"/>
  <c r="F675" i="9" s="1"/>
  <c r="F675" i="2"/>
  <c r="F676" i="9" s="1"/>
  <c r="F676" i="2"/>
  <c r="F677" i="9" s="1"/>
  <c r="F677" i="2"/>
  <c r="F678" i="9" s="1"/>
  <c r="F678" i="2"/>
  <c r="F679" i="9" s="1"/>
  <c r="F679" i="2"/>
  <c r="F680" i="9" s="1"/>
  <c r="F680" i="2"/>
  <c r="F681" i="9" s="1"/>
  <c r="F681" i="2"/>
  <c r="F682" i="9" s="1"/>
  <c r="F682" i="2"/>
  <c r="F683" i="9" s="1"/>
  <c r="F683" i="2"/>
  <c r="F684" i="9" s="1"/>
  <c r="F684" i="2"/>
  <c r="F685" i="9" s="1"/>
  <c r="F685" i="2"/>
  <c r="F686" i="9" s="1"/>
  <c r="F686" i="2"/>
  <c r="F687" i="9" s="1"/>
  <c r="F687" i="2"/>
  <c r="F688" i="9" s="1"/>
  <c r="F688" i="2"/>
  <c r="F689" i="9" s="1"/>
  <c r="F689" i="2"/>
  <c r="F690" i="9" s="1"/>
  <c r="F690" i="2"/>
  <c r="F691" i="9" s="1"/>
  <c r="F691" i="2"/>
  <c r="F692" i="9" s="1"/>
  <c r="F692" i="2"/>
  <c r="F693" i="9" s="1"/>
  <c r="F693" i="2"/>
  <c r="F694" i="9" s="1"/>
  <c r="F694" i="2"/>
  <c r="F695" i="9" s="1"/>
  <c r="F695" i="2"/>
  <c r="F696" i="9" s="1"/>
  <c r="F696" i="2"/>
  <c r="F697" i="9" s="1"/>
  <c r="F697" i="2"/>
  <c r="F698" i="9" s="1"/>
  <c r="F698" i="2"/>
  <c r="F699" i="9" s="1"/>
  <c r="F699" i="2"/>
  <c r="F700" i="9" s="1"/>
  <c r="F700" i="2"/>
  <c r="F701" i="9" s="1"/>
  <c r="F701" i="2"/>
  <c r="F702" i="9" s="1"/>
  <c r="F702" i="2"/>
  <c r="F703" i="9" s="1"/>
  <c r="F703" i="2"/>
  <c r="F704" i="9" s="1"/>
  <c r="F704" i="2"/>
  <c r="F705" i="9" s="1"/>
  <c r="F705" i="2"/>
  <c r="F706" i="9" s="1"/>
  <c r="F706" i="2"/>
  <c r="F707" i="9" s="1"/>
  <c r="F707" i="2"/>
  <c r="F708" i="9" s="1"/>
  <c r="F708" i="2"/>
  <c r="F709" i="9" s="1"/>
  <c r="F709" i="2"/>
  <c r="F710" i="9" s="1"/>
  <c r="F710" i="2"/>
  <c r="F711" i="9" s="1"/>
  <c r="F711" i="2"/>
  <c r="F712" i="9" s="1"/>
  <c r="F712" i="2"/>
  <c r="F713" i="9" s="1"/>
  <c r="F713" i="2"/>
  <c r="F714" i="9" s="1"/>
  <c r="F714" i="2"/>
  <c r="F715" i="9" s="1"/>
  <c r="F715" i="2"/>
  <c r="F716" i="9" s="1"/>
  <c r="F716" i="2"/>
  <c r="F717" i="9" s="1"/>
  <c r="F717" i="2"/>
  <c r="F718" i="9" s="1"/>
  <c r="F718" i="2"/>
  <c r="F719" i="9" s="1"/>
  <c r="F719" i="2"/>
  <c r="F720" i="9" s="1"/>
  <c r="F720" i="2"/>
  <c r="F721" i="9" s="1"/>
  <c r="F721" i="2"/>
  <c r="F722" i="9" s="1"/>
  <c r="F722" i="2"/>
  <c r="F723" i="9" s="1"/>
  <c r="F723" i="2"/>
  <c r="F724" i="9" s="1"/>
  <c r="F724" i="2"/>
  <c r="F725" i="9" s="1"/>
  <c r="F725" i="2"/>
  <c r="F726" i="9" s="1"/>
  <c r="F726" i="2"/>
  <c r="F727" i="9" s="1"/>
  <c r="F727" i="2"/>
  <c r="F728" i="9" s="1"/>
  <c r="F728" i="2"/>
  <c r="F729" i="9" s="1"/>
  <c r="F729" i="2"/>
  <c r="F730" i="9" s="1"/>
  <c r="F730" i="2"/>
  <c r="F731" i="9" s="1"/>
  <c r="F731" i="2"/>
  <c r="F732" i="9" s="1"/>
  <c r="F732" i="2"/>
  <c r="F733" i="9" s="1"/>
  <c r="F733" i="2"/>
  <c r="F734" i="9" s="1"/>
  <c r="F734" i="2"/>
  <c r="F735" i="9" s="1"/>
  <c r="F735" i="2"/>
  <c r="F736" i="9" s="1"/>
  <c r="F736" i="2"/>
  <c r="F737" i="9" s="1"/>
  <c r="F737" i="2"/>
  <c r="F738" i="9" s="1"/>
  <c r="F738" i="2"/>
  <c r="F739" i="9" s="1"/>
  <c r="F739" i="2"/>
  <c r="F740" i="9" s="1"/>
  <c r="F740" i="2"/>
  <c r="F741" i="9" s="1"/>
  <c r="F741" i="2"/>
  <c r="F742" i="9" s="1"/>
  <c r="F742" i="2"/>
  <c r="F743" i="9" s="1"/>
  <c r="F743" i="2"/>
  <c r="F744" i="9" s="1"/>
  <c r="F744" i="2"/>
  <c r="F745" i="9" s="1"/>
  <c r="F745" i="2"/>
  <c r="F746" i="9" s="1"/>
  <c r="F746" i="2"/>
  <c r="F747" i="9" s="1"/>
  <c r="F747" i="2"/>
  <c r="F748" i="9" s="1"/>
  <c r="F748" i="2"/>
  <c r="F749" i="9" s="1"/>
  <c r="F749" i="2"/>
  <c r="F750" i="9" s="1"/>
  <c r="F750" i="2"/>
  <c r="F751" i="9" s="1"/>
  <c r="F751" i="2"/>
  <c r="F752" i="9" s="1"/>
  <c r="F752" i="2"/>
  <c r="F753" i="9" s="1"/>
  <c r="F753" i="2"/>
  <c r="F754" i="9" s="1"/>
  <c r="F754" i="2"/>
  <c r="F755" i="9" s="1"/>
  <c r="F755" i="2"/>
  <c r="F756" i="9" s="1"/>
  <c r="F756" i="2"/>
  <c r="F757" i="9" s="1"/>
  <c r="F757" i="2"/>
  <c r="F758" i="9" s="1"/>
  <c r="F758" i="2"/>
  <c r="F759" i="9" s="1"/>
  <c r="F759" i="2"/>
  <c r="F760" i="9" s="1"/>
  <c r="F760" i="2"/>
  <c r="F761" i="9" s="1"/>
  <c r="F761" i="2"/>
  <c r="F762" i="9" s="1"/>
  <c r="F762" i="2"/>
  <c r="F763" i="9" s="1"/>
  <c r="F763" i="2"/>
  <c r="F764" i="9" s="1"/>
  <c r="F764" i="2"/>
  <c r="F765" i="9" s="1"/>
  <c r="F765" i="2"/>
  <c r="F766" i="9" s="1"/>
  <c r="F766" i="2"/>
  <c r="F767" i="9" s="1"/>
  <c r="F767" i="2"/>
  <c r="F768" i="9" s="1"/>
  <c r="F768" i="2"/>
  <c r="F769" i="9" s="1"/>
  <c r="F769" i="2"/>
  <c r="F770" i="9" s="1"/>
  <c r="F770" i="2"/>
  <c r="F771" i="9" s="1"/>
  <c r="F771" i="2"/>
  <c r="F772" i="9" s="1"/>
  <c r="F772" i="2"/>
  <c r="F773" i="9" s="1"/>
  <c r="F773" i="2"/>
  <c r="F774" i="9" s="1"/>
  <c r="F774" i="2"/>
  <c r="F775" i="9" s="1"/>
  <c r="F775" i="2"/>
  <c r="F776" i="9" s="1"/>
  <c r="F776" i="2"/>
  <c r="F777" i="9" s="1"/>
  <c r="F777" i="2"/>
  <c r="F778" i="9" s="1"/>
  <c r="F778" i="2"/>
  <c r="F779" i="9" s="1"/>
  <c r="F779" i="2"/>
  <c r="F780" i="9" s="1"/>
  <c r="F780" i="2"/>
  <c r="F781" i="9" s="1"/>
  <c r="F781" i="2"/>
  <c r="F782" i="9" s="1"/>
  <c r="F782" i="2"/>
  <c r="F783" i="9" s="1"/>
  <c r="F783" i="2"/>
  <c r="F784" i="9" s="1"/>
  <c r="F784" i="2"/>
  <c r="F785" i="9" s="1"/>
  <c r="F785" i="2"/>
  <c r="F786" i="9" s="1"/>
  <c r="F786" i="2"/>
  <c r="F787" i="9" s="1"/>
  <c r="F787" i="2"/>
  <c r="F788" i="9" s="1"/>
  <c r="F788" i="2"/>
  <c r="F789" i="9" s="1"/>
  <c r="F789" i="2"/>
  <c r="F790" i="9" s="1"/>
  <c r="F790" i="2"/>
  <c r="F791" i="9" s="1"/>
  <c r="F791" i="2"/>
  <c r="F792" i="9" s="1"/>
  <c r="F792" i="2"/>
  <c r="F793" i="9" s="1"/>
  <c r="F793" i="2"/>
  <c r="F794" i="9" s="1"/>
  <c r="F794" i="2"/>
  <c r="F795" i="9" s="1"/>
  <c r="F795" i="2"/>
  <c r="F796" i="9" s="1"/>
  <c r="F796" i="2"/>
  <c r="F797" i="9" s="1"/>
  <c r="F797" i="2"/>
  <c r="F798" i="9" s="1"/>
  <c r="F798" i="2"/>
  <c r="F799" i="9" s="1"/>
  <c r="F799" i="2"/>
  <c r="F800" i="9" s="1"/>
  <c r="F800" i="2"/>
  <c r="F801" i="9" s="1"/>
  <c r="F801" i="2"/>
  <c r="F802" i="9" s="1"/>
  <c r="F802" i="2"/>
  <c r="F803" i="9" s="1"/>
  <c r="F803" i="2"/>
  <c r="F804" i="9" s="1"/>
  <c r="F804" i="2"/>
  <c r="F805" i="9" s="1"/>
  <c r="F805" i="2"/>
  <c r="F806" i="9" s="1"/>
  <c r="F806" i="2"/>
  <c r="F807" i="9" s="1"/>
  <c r="F807" i="2"/>
  <c r="F808" i="9" s="1"/>
  <c r="F808" i="2"/>
  <c r="F809" i="9" s="1"/>
  <c r="F809" i="2"/>
  <c r="F810" i="9" s="1"/>
  <c r="F810" i="2"/>
  <c r="F811" i="9" s="1"/>
  <c r="F811" i="2"/>
  <c r="F812" i="9" s="1"/>
  <c r="F812" i="2"/>
  <c r="F813" i="9" s="1"/>
  <c r="F813" i="2"/>
  <c r="F814" i="9" s="1"/>
  <c r="F814" i="2"/>
  <c r="F815" i="9" s="1"/>
  <c r="F815" i="2"/>
  <c r="F816" i="9" s="1"/>
  <c r="F816" i="2"/>
  <c r="F817" i="9" s="1"/>
  <c r="F817" i="2"/>
  <c r="F818" i="9" s="1"/>
  <c r="F818" i="2"/>
  <c r="F819" i="9" s="1"/>
  <c r="F819" i="2"/>
  <c r="F820" i="9" s="1"/>
  <c r="F820" i="2"/>
  <c r="F821" i="9" s="1"/>
  <c r="F821" i="2"/>
  <c r="F822" i="9" s="1"/>
  <c r="F822" i="2"/>
  <c r="F823" i="9" s="1"/>
  <c r="F823" i="2"/>
  <c r="F824" i="9" s="1"/>
  <c r="F824" i="2"/>
  <c r="F825" i="9" s="1"/>
  <c r="F825" i="2"/>
  <c r="F826" i="9" s="1"/>
  <c r="F826" i="2"/>
  <c r="F827" i="9" s="1"/>
  <c r="F827" i="2"/>
  <c r="F828" i="9" s="1"/>
  <c r="F828" i="2"/>
  <c r="F829" i="9" s="1"/>
  <c r="F829" i="2"/>
  <c r="F830" i="9" s="1"/>
  <c r="F830" i="2"/>
  <c r="F831" i="9" s="1"/>
  <c r="F831" i="2"/>
  <c r="F832" i="9" s="1"/>
  <c r="F832" i="2"/>
  <c r="F833" i="9" s="1"/>
  <c r="F833" i="2"/>
  <c r="F834" i="9" s="1"/>
  <c r="F834" i="2"/>
  <c r="F835" i="9" s="1"/>
  <c r="F835" i="2"/>
  <c r="F836" i="9" s="1"/>
  <c r="F836" i="2"/>
  <c r="F837" i="9" s="1"/>
  <c r="F837" i="2"/>
  <c r="F838" i="9" s="1"/>
  <c r="F838" i="2"/>
  <c r="F839" i="9" s="1"/>
  <c r="F839" i="2"/>
  <c r="F840" i="9" s="1"/>
  <c r="F840" i="2"/>
  <c r="F841" i="9" s="1"/>
  <c r="F841" i="2"/>
  <c r="F842" i="9" s="1"/>
  <c r="F842" i="2"/>
  <c r="F843" i="9" s="1"/>
  <c r="F843" i="2"/>
  <c r="F844" i="9" s="1"/>
  <c r="F844" i="2"/>
  <c r="F845" i="9" s="1"/>
  <c r="F845" i="2"/>
  <c r="F846" i="9" s="1"/>
  <c r="F846" i="2"/>
  <c r="F847" i="9" s="1"/>
  <c r="F847" i="2"/>
  <c r="F848" i="9" s="1"/>
  <c r="F848" i="2"/>
  <c r="F849" i="9" s="1"/>
  <c r="F849" i="2"/>
  <c r="F850" i="9" s="1"/>
  <c r="F850" i="2"/>
  <c r="F851" i="9" s="1"/>
  <c r="F851" i="2"/>
  <c r="F852" i="9" s="1"/>
  <c r="F852" i="2"/>
  <c r="F853" i="9" s="1"/>
  <c r="F853" i="2"/>
  <c r="F854" i="9" s="1"/>
  <c r="F854" i="2"/>
  <c r="F855" i="9" s="1"/>
  <c r="F855" i="2"/>
  <c r="F856" i="9" s="1"/>
  <c r="F856" i="2"/>
  <c r="F857" i="9" s="1"/>
  <c r="F857" i="2"/>
  <c r="F858" i="9" s="1"/>
  <c r="F858" i="2"/>
  <c r="F859" i="9" s="1"/>
  <c r="F859" i="2"/>
  <c r="F860" i="9" s="1"/>
  <c r="F860" i="2"/>
  <c r="F861" i="9" s="1"/>
  <c r="F861" i="2"/>
  <c r="F862" i="9" s="1"/>
  <c r="F862" i="2"/>
  <c r="F863" i="9" s="1"/>
  <c r="F863" i="2"/>
  <c r="F864" i="9" s="1"/>
  <c r="F864" i="2"/>
  <c r="F865" i="9" s="1"/>
  <c r="F865" i="2"/>
  <c r="F866" i="9" s="1"/>
  <c r="F866" i="2"/>
  <c r="F867" i="9" s="1"/>
  <c r="F867" i="2"/>
  <c r="F868" i="9" s="1"/>
  <c r="F868" i="2"/>
  <c r="F869" i="9" s="1"/>
  <c r="F869" i="2"/>
  <c r="F870" i="9" s="1"/>
  <c r="F870" i="2"/>
  <c r="F871" i="9" s="1"/>
  <c r="F871" i="2"/>
  <c r="F872" i="9" s="1"/>
  <c r="F872" i="2"/>
  <c r="F873" i="9" s="1"/>
  <c r="F873" i="2"/>
  <c r="F874" i="9" s="1"/>
  <c r="F874" i="2"/>
  <c r="F875" i="9" s="1"/>
  <c r="F875" i="2"/>
  <c r="F876" i="9" s="1"/>
  <c r="F876" i="2"/>
  <c r="F877" i="9" s="1"/>
  <c r="F877" i="2"/>
  <c r="F878" i="9" s="1"/>
  <c r="F878" i="2"/>
  <c r="F879" i="9" s="1"/>
  <c r="F879" i="2"/>
  <c r="F880" i="9" s="1"/>
  <c r="F880" i="2"/>
  <c r="F881" i="9" s="1"/>
  <c r="F881" i="2"/>
  <c r="F882" i="9" s="1"/>
  <c r="F882" i="2"/>
  <c r="F883" i="9" s="1"/>
  <c r="F883" i="2"/>
  <c r="F884" i="9" s="1"/>
  <c r="F884" i="2"/>
  <c r="F885" i="9" s="1"/>
  <c r="F885" i="2"/>
  <c r="F886" i="9" s="1"/>
  <c r="F886" i="2"/>
  <c r="F887" i="9" s="1"/>
  <c r="F887" i="2"/>
  <c r="F888" i="9" s="1"/>
  <c r="F888" i="2"/>
  <c r="F889" i="9" s="1"/>
  <c r="F889" i="2"/>
  <c r="F890" i="9" s="1"/>
  <c r="F890" i="2"/>
  <c r="F891" i="9" s="1"/>
  <c r="F891" i="2"/>
  <c r="F892" i="9" s="1"/>
  <c r="F892" i="2"/>
  <c r="F893" i="9" s="1"/>
  <c r="F893" i="2"/>
  <c r="F894" i="9" s="1"/>
  <c r="F894" i="2"/>
  <c r="F895" i="9" s="1"/>
  <c r="F895" i="2"/>
  <c r="F896" i="9" s="1"/>
  <c r="F896" i="2"/>
  <c r="F897" i="9" s="1"/>
  <c r="F897" i="2"/>
  <c r="F898" i="9" s="1"/>
  <c r="F898" i="2"/>
  <c r="F899" i="9" s="1"/>
  <c r="F899" i="2"/>
  <c r="F900" i="9" s="1"/>
  <c r="F900" i="2"/>
  <c r="F901" i="9" s="1"/>
  <c r="F901" i="2"/>
  <c r="F902" i="9" s="1"/>
  <c r="F902" i="2"/>
  <c r="F903" i="9" s="1"/>
  <c r="F903" i="2"/>
  <c r="F904" i="9" s="1"/>
  <c r="F904" i="2"/>
  <c r="F905" i="9" s="1"/>
  <c r="F905" i="2"/>
  <c r="F906" i="9" s="1"/>
  <c r="F906" i="2"/>
  <c r="F907" i="9" s="1"/>
  <c r="F907" i="2"/>
  <c r="F908" i="9" s="1"/>
  <c r="F908" i="2"/>
  <c r="F909" i="9" s="1"/>
  <c r="F909" i="2"/>
  <c r="F910" i="9" s="1"/>
  <c r="F910" i="2"/>
  <c r="F911" i="9" s="1"/>
  <c r="F911" i="2"/>
  <c r="F912" i="9" s="1"/>
  <c r="F912" i="2"/>
  <c r="F913" i="9" s="1"/>
  <c r="F913" i="2"/>
  <c r="F914" i="9" s="1"/>
  <c r="F914" i="2"/>
  <c r="F915" i="9" s="1"/>
  <c r="F915" i="2"/>
  <c r="F916" i="9" s="1"/>
  <c r="F916" i="2"/>
  <c r="F917" i="9" s="1"/>
  <c r="F917" i="2"/>
  <c r="F918" i="9" s="1"/>
  <c r="F918" i="2"/>
  <c r="F919" i="9" s="1"/>
  <c r="F919" i="2"/>
  <c r="F920" i="9" s="1"/>
  <c r="F920" i="2"/>
  <c r="F921" i="9" s="1"/>
  <c r="F921" i="2"/>
  <c r="F922" i="9" s="1"/>
  <c r="F922" i="2"/>
  <c r="F923" i="9" s="1"/>
  <c r="F923" i="2"/>
  <c r="F924" i="9" s="1"/>
  <c r="F924" i="2"/>
  <c r="F925" i="9" s="1"/>
  <c r="F925" i="2"/>
  <c r="F926" i="9" s="1"/>
  <c r="F926" i="2"/>
  <c r="F927" i="9" s="1"/>
  <c r="F927" i="2"/>
  <c r="F928" i="9" s="1"/>
  <c r="F928" i="2"/>
  <c r="F929" i="9" s="1"/>
  <c r="F929" i="2"/>
  <c r="F930" i="9" s="1"/>
  <c r="F930" i="2"/>
  <c r="F931" i="9" s="1"/>
  <c r="F931" i="2"/>
  <c r="F932" i="9" s="1"/>
  <c r="F932" i="2"/>
  <c r="F933" i="9" s="1"/>
  <c r="F933" i="2"/>
  <c r="F934" i="9" s="1"/>
  <c r="F934" i="2"/>
  <c r="F935" i="9" s="1"/>
  <c r="F935" i="2"/>
  <c r="F936" i="9" s="1"/>
  <c r="F936" i="2"/>
  <c r="F937" i="9" s="1"/>
  <c r="F937" i="2"/>
  <c r="F938" i="9" s="1"/>
  <c r="F938" i="2"/>
  <c r="F939" i="9" s="1"/>
  <c r="F939" i="2"/>
  <c r="F940" i="9" s="1"/>
  <c r="F940" i="2"/>
  <c r="F941" i="9" s="1"/>
  <c r="F941" i="2"/>
  <c r="F942" i="9" s="1"/>
  <c r="F942" i="2"/>
  <c r="F943" i="9" s="1"/>
  <c r="F943" i="2"/>
  <c r="F944" i="9" s="1"/>
  <c r="F944" i="2"/>
  <c r="F945" i="9" s="1"/>
  <c r="F945" i="2"/>
  <c r="F946" i="9" s="1"/>
  <c r="F946" i="2"/>
  <c r="F947" i="9" s="1"/>
  <c r="F947" i="2"/>
  <c r="F948" i="9" s="1"/>
  <c r="F948" i="2"/>
  <c r="F949" i="9" s="1"/>
  <c r="F949" i="2"/>
  <c r="F950" i="9" s="1"/>
  <c r="F950" i="2"/>
  <c r="F951" i="9" s="1"/>
  <c r="F951" i="2"/>
  <c r="F952" i="9" s="1"/>
  <c r="F952" i="2"/>
  <c r="F953" i="9" s="1"/>
  <c r="F953" i="2"/>
  <c r="F954" i="9" s="1"/>
  <c r="F954" i="2"/>
  <c r="F955" i="9" s="1"/>
  <c r="F955" i="2"/>
  <c r="F956" i="9" s="1"/>
  <c r="F956" i="2"/>
  <c r="F957" i="9" s="1"/>
  <c r="F957" i="2"/>
  <c r="F958" i="9" s="1"/>
  <c r="F958" i="2"/>
  <c r="F959" i="9" s="1"/>
  <c r="F959" i="2"/>
  <c r="F960" i="9" s="1"/>
  <c r="F960" i="2"/>
  <c r="F961" i="9" s="1"/>
  <c r="F961" i="2"/>
  <c r="F962" i="9" s="1"/>
  <c r="F962" i="2"/>
  <c r="F963" i="9" s="1"/>
  <c r="F963" i="2"/>
  <c r="F964" i="9" s="1"/>
  <c r="F964" i="2"/>
  <c r="F965" i="9" s="1"/>
  <c r="F965" i="2"/>
  <c r="F966" i="9" s="1"/>
  <c r="F966" i="2"/>
  <c r="F967" i="9" s="1"/>
  <c r="F967" i="2"/>
  <c r="F968" i="9" s="1"/>
  <c r="F968" i="2"/>
  <c r="F969" i="9" s="1"/>
  <c r="F969" i="2"/>
  <c r="F970" i="9" s="1"/>
  <c r="F970" i="2"/>
  <c r="F971" i="9" s="1"/>
  <c r="F971" i="2"/>
  <c r="F972" i="9" s="1"/>
  <c r="F972" i="2"/>
  <c r="F973" i="9" s="1"/>
  <c r="F973" i="2"/>
  <c r="F974" i="9" s="1"/>
  <c r="F974" i="2"/>
  <c r="F975" i="9" s="1"/>
  <c r="F975" i="2"/>
  <c r="F976" i="9" s="1"/>
  <c r="F976" i="2"/>
  <c r="F977" i="9" s="1"/>
  <c r="F977" i="2"/>
  <c r="F978" i="9" s="1"/>
  <c r="F978" i="2"/>
  <c r="F979" i="9" s="1"/>
  <c r="F979" i="2"/>
  <c r="F980" i="9" s="1"/>
  <c r="F980" i="2"/>
  <c r="F981" i="9" s="1"/>
  <c r="F981" i="2"/>
  <c r="F982" i="9" s="1"/>
  <c r="F982" i="2"/>
  <c r="F983" i="9" s="1"/>
  <c r="F983" i="2"/>
  <c r="F984" i="9" s="1"/>
  <c r="F984" i="2"/>
  <c r="F985" i="9" s="1"/>
  <c r="F985" i="2"/>
  <c r="F986" i="9" s="1"/>
  <c r="F986" i="2"/>
  <c r="F987" i="9" s="1"/>
  <c r="F987" i="2"/>
  <c r="F988" i="9" s="1"/>
  <c r="F988" i="2"/>
  <c r="F989" i="9" s="1"/>
  <c r="F989" i="2"/>
  <c r="F990" i="9" s="1"/>
  <c r="F990" i="2"/>
  <c r="F991" i="9" s="1"/>
  <c r="F991" i="2"/>
  <c r="F992" i="9" s="1"/>
  <c r="F992" i="2"/>
  <c r="F993" i="9" s="1"/>
  <c r="F993" i="2"/>
  <c r="F994" i="9" s="1"/>
  <c r="F994" i="2"/>
  <c r="F995" i="9" s="1"/>
  <c r="F995" i="2"/>
  <c r="F996" i="9" s="1"/>
  <c r="F996" i="2"/>
  <c r="F997" i="9" s="1"/>
  <c r="F997" i="2"/>
  <c r="F998" i="9" s="1"/>
  <c r="F998" i="2"/>
  <c r="F999" i="9" s="1"/>
  <c r="F999" i="2"/>
  <c r="F1000" i="9" s="1"/>
  <c r="F1000" i="2"/>
  <c r="F1001" i="9" s="1"/>
  <c r="F1001" i="2"/>
  <c r="F1002" i="9" s="1"/>
  <c r="F1002" i="2"/>
  <c r="F1003" i="9" s="1"/>
  <c r="F1003" i="2"/>
  <c r="F1004" i="9" s="1"/>
  <c r="F1004" i="2"/>
  <c r="F1005" i="9" s="1"/>
  <c r="F1005" i="2"/>
  <c r="F1006" i="9" s="1"/>
  <c r="F1006" i="2"/>
  <c r="F1007" i="9" s="1"/>
  <c r="F1007" i="2"/>
  <c r="F1008" i="9" s="1"/>
  <c r="F1008" i="2"/>
  <c r="F1009" i="9" s="1"/>
  <c r="F1009" i="2"/>
  <c r="F1010" i="9" s="1"/>
  <c r="F1010" i="2"/>
  <c r="F1011" i="9" s="1"/>
  <c r="F1011" i="2"/>
  <c r="F1012" i="9" s="1"/>
  <c r="F1012" i="2"/>
  <c r="F1013" i="9" s="1"/>
  <c r="F1013" i="2"/>
  <c r="F1014" i="9" s="1"/>
  <c r="F1014" i="2"/>
  <c r="F1015" i="9" s="1"/>
  <c r="F1015" i="2"/>
  <c r="F1016" i="9" s="1"/>
  <c r="F1016" i="2"/>
  <c r="F1017" i="9" s="1"/>
  <c r="F1017" i="2"/>
  <c r="F1018" i="9" s="1"/>
  <c r="F1018" i="2"/>
  <c r="F1019" i="9" s="1"/>
  <c r="F1019" i="2"/>
  <c r="F1020" i="9" s="1"/>
  <c r="F1020" i="2"/>
  <c r="F1021" i="9" s="1"/>
  <c r="F1021" i="2"/>
  <c r="F1022" i="9" s="1"/>
  <c r="F1022" i="2"/>
  <c r="F1023" i="9" s="1"/>
  <c r="F1023" i="2"/>
  <c r="F1024" i="9" s="1"/>
  <c r="F1024" i="2"/>
  <c r="F1025" i="9" s="1"/>
  <c r="F1025" i="2"/>
  <c r="F1026" i="9" s="1"/>
  <c r="F1026" i="2"/>
  <c r="F1027" i="9" s="1"/>
  <c r="F1027" i="2"/>
  <c r="F1028" i="9" s="1"/>
  <c r="F1028" i="2"/>
  <c r="F1029" i="9" s="1"/>
  <c r="F1029" i="2"/>
  <c r="F1030" i="9" s="1"/>
  <c r="F1030" i="2"/>
  <c r="F1031" i="9" s="1"/>
  <c r="F1031" i="2"/>
  <c r="F1032" i="9" s="1"/>
  <c r="F1032" i="2"/>
  <c r="F1033" i="9" s="1"/>
  <c r="F1033" i="2"/>
  <c r="F1034" i="9" s="1"/>
  <c r="F1034" i="2"/>
  <c r="F1035" i="9" s="1"/>
  <c r="F1035" i="2"/>
  <c r="F1036" i="9" s="1"/>
  <c r="F1036" i="2"/>
  <c r="F1037" i="9" s="1"/>
  <c r="F1037" i="2"/>
  <c r="F1038" i="9" s="1"/>
  <c r="F1038" i="2"/>
  <c r="F1039" i="9" s="1"/>
  <c r="F1039" i="2"/>
  <c r="F1040" i="9" s="1"/>
  <c r="F1040" i="2"/>
  <c r="F1041" i="9" s="1"/>
  <c r="F1041" i="2"/>
  <c r="F1042" i="9" s="1"/>
  <c r="F1042" i="2"/>
  <c r="F1043" i="9" s="1"/>
  <c r="F1043" i="2"/>
  <c r="F1044" i="9" s="1"/>
  <c r="F1044" i="2"/>
  <c r="F1045" i="9" s="1"/>
  <c r="F1045" i="2"/>
  <c r="F1046" i="9" s="1"/>
  <c r="F1046" i="2"/>
  <c r="F1047" i="9" s="1"/>
  <c r="F1047" i="2"/>
  <c r="F1048" i="9" s="1"/>
  <c r="F1048" i="2"/>
  <c r="F1049" i="9" s="1"/>
  <c r="F1049" i="2"/>
  <c r="F1050" i="9" s="1"/>
  <c r="F1050" i="2"/>
  <c r="F1051" i="9" s="1"/>
  <c r="F1051" i="2"/>
  <c r="F1052" i="9" s="1"/>
  <c r="F1052" i="2"/>
  <c r="F1053" i="9" s="1"/>
  <c r="F1053" i="2"/>
  <c r="F1054" i="9" s="1"/>
  <c r="F1054" i="2"/>
  <c r="F1055" i="9" s="1"/>
  <c r="F1055" i="2"/>
  <c r="F1056" i="9" s="1"/>
  <c r="F1056" i="2"/>
  <c r="F1057" i="9" s="1"/>
  <c r="F1057" i="2"/>
  <c r="F1058" i="9" s="1"/>
  <c r="F1058" i="2"/>
  <c r="F1059" i="9" s="1"/>
  <c r="F1059" i="2"/>
  <c r="F1060" i="9" s="1"/>
  <c r="F1060" i="2"/>
  <c r="F1061" i="9" s="1"/>
  <c r="F1061" i="2"/>
  <c r="F1062" i="9" s="1"/>
  <c r="F1062" i="2"/>
  <c r="F1063" i="9" s="1"/>
  <c r="F1063" i="2"/>
  <c r="F1064" i="9" s="1"/>
  <c r="F1064" i="2"/>
  <c r="F1065" i="9" s="1"/>
  <c r="F1065" i="2"/>
  <c r="F1066" i="9" s="1"/>
  <c r="F1066" i="2"/>
  <c r="F1067" i="9" s="1"/>
  <c r="F1067" i="2"/>
  <c r="F1068" i="9" s="1"/>
  <c r="F1068" i="2"/>
  <c r="F1069" i="9" s="1"/>
  <c r="F1069" i="2"/>
  <c r="F1070" i="9" s="1"/>
  <c r="F1070" i="2"/>
  <c r="F1071" i="9" s="1"/>
  <c r="F1071" i="2"/>
  <c r="F1072" i="9" s="1"/>
  <c r="F1072" i="2"/>
  <c r="F1073" i="9" s="1"/>
  <c r="F1073" i="2"/>
  <c r="F1074" i="9" s="1"/>
  <c r="F1074" i="2"/>
  <c r="F1075" i="9" s="1"/>
  <c r="F1075" i="2"/>
  <c r="F1076" i="9" s="1"/>
  <c r="F1076" i="2"/>
  <c r="F1077" i="9" s="1"/>
  <c r="F1077" i="2"/>
  <c r="F1078" i="9" s="1"/>
  <c r="F1078" i="2"/>
  <c r="F1079" i="9" s="1"/>
  <c r="F1079" i="2"/>
  <c r="F1080" i="9" s="1"/>
  <c r="F1080" i="2"/>
  <c r="F1081" i="9" s="1"/>
  <c r="F1081" i="2"/>
  <c r="F1082" i="9" s="1"/>
  <c r="F1082" i="2"/>
  <c r="F1083" i="9" s="1"/>
  <c r="F1083" i="2"/>
  <c r="F1084" i="9" s="1"/>
  <c r="F1084" i="2"/>
  <c r="F1085" i="9" s="1"/>
  <c r="F1085" i="2"/>
  <c r="F1086" i="9" s="1"/>
  <c r="F1086" i="2"/>
  <c r="F1087" i="9" s="1"/>
  <c r="F1087" i="2"/>
  <c r="F1088" i="9" s="1"/>
  <c r="F1088" i="2"/>
  <c r="F1089" i="9" s="1"/>
  <c r="F1089" i="2"/>
  <c r="F1090" i="9" s="1"/>
  <c r="F1090" i="2"/>
  <c r="F1091" i="9" s="1"/>
  <c r="F1091" i="2"/>
  <c r="F1092" i="9" s="1"/>
  <c r="F1092" i="2"/>
  <c r="F1093" i="9" s="1"/>
  <c r="F1093" i="2"/>
  <c r="F1094" i="9" s="1"/>
  <c r="F1094" i="2"/>
  <c r="F1095" i="9" s="1"/>
  <c r="F1095" i="2"/>
  <c r="F1096" i="9" s="1"/>
  <c r="F1096" i="2"/>
  <c r="F1097" i="9" s="1"/>
  <c r="F1097" i="2"/>
  <c r="F1098" i="9" s="1"/>
  <c r="F1098" i="2"/>
  <c r="F1099" i="9" s="1"/>
  <c r="F1099" i="2"/>
  <c r="F1100" i="9" s="1"/>
  <c r="F1100" i="2"/>
  <c r="F1101" i="9" s="1"/>
  <c r="F1101" i="2"/>
  <c r="F1102" i="9" s="1"/>
  <c r="F1102" i="2"/>
  <c r="F1103" i="9" s="1"/>
  <c r="F1103" i="2"/>
  <c r="F1104" i="9" s="1"/>
  <c r="F1104" i="2"/>
  <c r="F1105" i="9" s="1"/>
  <c r="F1105" i="2"/>
  <c r="F1106" i="9" s="1"/>
  <c r="F1106" i="2"/>
  <c r="F1107" i="9" s="1"/>
  <c r="F1107" i="2"/>
  <c r="F1108" i="9" s="1"/>
  <c r="F1108" i="2"/>
  <c r="F1109" i="9" s="1"/>
  <c r="F1109" i="2"/>
  <c r="F1110" i="9" s="1"/>
  <c r="F1110" i="2"/>
  <c r="F1111" i="9" s="1"/>
  <c r="F1111" i="2"/>
  <c r="F1112" i="9" s="1"/>
  <c r="F1112" i="2"/>
  <c r="F1113" i="9" s="1"/>
  <c r="F1113" i="2"/>
  <c r="F1114" i="9" s="1"/>
  <c r="F1114" i="2"/>
  <c r="F1115" i="9" s="1"/>
  <c r="F1115" i="2"/>
  <c r="F1116" i="9" s="1"/>
  <c r="F1116" i="2"/>
  <c r="F1117" i="9" s="1"/>
  <c r="F1117" i="2"/>
  <c r="F1118" i="9" s="1"/>
  <c r="F1118" i="2"/>
  <c r="F1119" i="9" s="1"/>
  <c r="F1119" i="2"/>
  <c r="F1120" i="9" s="1"/>
  <c r="F1120" i="2"/>
  <c r="F1121" i="9" s="1"/>
  <c r="F1121" i="2"/>
  <c r="F1122" i="9" s="1"/>
  <c r="F1122" i="2"/>
  <c r="F1123" i="9" s="1"/>
  <c r="F1123" i="2"/>
  <c r="F1124" i="9" s="1"/>
  <c r="F1124" i="2"/>
  <c r="F1125" i="9" s="1"/>
  <c r="F1125" i="2"/>
  <c r="F1126" i="9" s="1"/>
  <c r="F1126" i="2"/>
  <c r="F1127" i="9" s="1"/>
  <c r="F1127" i="2"/>
  <c r="F1128" i="9" s="1"/>
  <c r="F1128" i="2"/>
  <c r="F1129" i="9" s="1"/>
  <c r="F1129" i="2"/>
  <c r="F1130" i="9" s="1"/>
  <c r="F1130" i="2"/>
  <c r="F1131" i="9" s="1"/>
  <c r="F1131" i="2"/>
  <c r="F1132" i="9" s="1"/>
  <c r="F1132" i="2"/>
  <c r="F1133" i="9" s="1"/>
  <c r="F1133" i="2"/>
  <c r="F1134" i="9" s="1"/>
  <c r="F1134" i="2"/>
  <c r="F1135" i="9" s="1"/>
  <c r="F1135" i="2"/>
  <c r="F1136" i="9" s="1"/>
  <c r="F1136" i="2"/>
  <c r="F1137" i="9" s="1"/>
  <c r="F1137" i="2"/>
  <c r="F1138" i="9" s="1"/>
  <c r="F1138" i="2"/>
  <c r="F1139" i="9" s="1"/>
  <c r="F1139" i="2"/>
  <c r="F1140" i="9" s="1"/>
  <c r="F1140" i="2"/>
  <c r="F1141" i="9" s="1"/>
  <c r="F1141" i="2"/>
  <c r="F1142" i="9" s="1"/>
  <c r="F1142" i="2"/>
  <c r="F1143" i="9" s="1"/>
  <c r="F1143" i="2"/>
  <c r="F1144" i="9" s="1"/>
  <c r="F1144" i="2"/>
  <c r="F1145" i="9" s="1"/>
  <c r="F1145" i="2"/>
  <c r="F1146" i="9" s="1"/>
  <c r="F1146" i="2"/>
  <c r="F1147" i="9" s="1"/>
  <c r="F1147" i="2"/>
  <c r="F1148" i="9" s="1"/>
  <c r="F1148" i="2"/>
  <c r="F1149" i="9" s="1"/>
  <c r="F1149" i="2"/>
  <c r="F1150" i="9" s="1"/>
  <c r="F1150" i="2"/>
  <c r="F1151" i="9" s="1"/>
  <c r="F1151" i="2"/>
  <c r="F1152" i="9" s="1"/>
  <c r="F1152" i="2"/>
  <c r="F1153" i="9" s="1"/>
  <c r="F1153" i="2"/>
  <c r="F1154" i="9" s="1"/>
  <c r="F1154" i="2"/>
  <c r="F1155" i="9" s="1"/>
  <c r="F1155" i="2"/>
  <c r="F1156" i="9" s="1"/>
  <c r="F1156" i="2"/>
  <c r="F1157" i="9" s="1"/>
  <c r="F1157" i="2"/>
  <c r="F1158" i="9" s="1"/>
  <c r="F1158" i="2"/>
  <c r="F1159" i="9" s="1"/>
  <c r="F1159" i="2"/>
  <c r="F1160" i="9" s="1"/>
  <c r="F1160" i="2"/>
  <c r="F1161" i="9" s="1"/>
  <c r="F1161" i="2"/>
  <c r="F1162" i="9" s="1"/>
  <c r="F1162" i="2"/>
  <c r="F1163" i="9" s="1"/>
  <c r="F1163" i="2"/>
  <c r="F1164" i="9" s="1"/>
  <c r="F1164" i="2"/>
  <c r="F1165" i="9" s="1"/>
  <c r="F1165" i="2"/>
  <c r="F1166" i="9" s="1"/>
  <c r="F1166" i="2"/>
  <c r="F1167" i="9" s="1"/>
  <c r="F1167" i="2"/>
  <c r="F1168" i="9" s="1"/>
  <c r="F1168" i="2"/>
  <c r="F1169" i="9" s="1"/>
  <c r="F1169" i="2"/>
  <c r="F1170" i="9" s="1"/>
  <c r="F1170" i="2"/>
  <c r="F1171" i="9" s="1"/>
  <c r="F1171" i="2"/>
  <c r="F1172" i="9" s="1"/>
  <c r="F1172" i="2"/>
  <c r="F1173" i="9" s="1"/>
  <c r="F1173" i="2"/>
  <c r="F1174" i="9" s="1"/>
  <c r="F1174" i="2"/>
  <c r="F1175" i="9" s="1"/>
  <c r="F1175" i="2"/>
  <c r="F1176" i="9" s="1"/>
  <c r="F1176" i="2"/>
  <c r="F1177" i="9" s="1"/>
  <c r="F1177" i="2"/>
  <c r="F1178" i="9" s="1"/>
  <c r="F1178" i="2"/>
  <c r="F1179" i="9" s="1"/>
  <c r="F1179" i="2"/>
  <c r="F1180" i="9" s="1"/>
  <c r="F1180" i="2"/>
  <c r="F1181" i="9" s="1"/>
  <c r="F1181" i="2"/>
  <c r="F1182" i="9" s="1"/>
  <c r="F1182" i="2"/>
  <c r="F1183" i="9" s="1"/>
  <c r="F1183" i="2"/>
  <c r="F1184" i="9" s="1"/>
  <c r="F1184" i="2"/>
  <c r="F1185" i="9" s="1"/>
  <c r="F1185" i="2"/>
  <c r="F1186" i="9" s="1"/>
  <c r="F1186" i="2"/>
  <c r="F1187" i="9" s="1"/>
  <c r="F1187" i="2"/>
  <c r="F1188" i="9" s="1"/>
  <c r="F1188" i="2"/>
  <c r="F1189" i="9" s="1"/>
  <c r="F1189" i="2"/>
  <c r="F1190" i="9" s="1"/>
  <c r="F1190" i="2"/>
  <c r="F1191" i="9" s="1"/>
  <c r="F1191" i="2"/>
  <c r="F1192" i="9" s="1"/>
  <c r="F1192" i="2"/>
  <c r="F1193" i="9" s="1"/>
  <c r="F1193" i="2"/>
  <c r="F1194" i="9" s="1"/>
  <c r="F1194" i="2"/>
  <c r="F1195" i="9" s="1"/>
  <c r="F1195" i="2"/>
  <c r="F1196" i="9" s="1"/>
  <c r="F1196" i="2"/>
  <c r="F1197" i="9" s="1"/>
  <c r="F1197" i="2"/>
  <c r="F1198" i="9" s="1"/>
  <c r="F1198" i="2"/>
  <c r="F1199" i="9" s="1"/>
  <c r="F1199" i="2"/>
  <c r="F1200" i="9" s="1"/>
  <c r="F1200" i="2"/>
  <c r="F1201" i="9" s="1"/>
  <c r="F1201" i="2"/>
  <c r="F1202" i="9" s="1"/>
  <c r="F1202" i="2"/>
  <c r="F1203" i="9" s="1"/>
  <c r="F1203" i="2"/>
  <c r="F1204" i="9" s="1"/>
  <c r="F1204" i="2"/>
  <c r="F1205" i="9" s="1"/>
  <c r="F1205" i="2"/>
  <c r="F1206" i="9" s="1"/>
  <c r="F1206" i="2"/>
  <c r="F1207" i="9" s="1"/>
  <c r="F1207" i="2"/>
  <c r="F1208" i="9" s="1"/>
  <c r="F1208" i="2"/>
  <c r="F1209" i="9" s="1"/>
  <c r="F1209" i="2"/>
  <c r="F1210" i="9" s="1"/>
  <c r="F1210" i="2"/>
  <c r="F1211" i="9" s="1"/>
  <c r="F1211" i="2"/>
  <c r="F1212" i="9" s="1"/>
  <c r="F1212" i="2"/>
  <c r="F1213" i="9" s="1"/>
  <c r="F1213" i="2"/>
  <c r="F1214" i="9" s="1"/>
  <c r="F1214" i="2"/>
  <c r="F1215" i="9" s="1"/>
  <c r="F1215" i="2"/>
  <c r="F1216" i="9" s="1"/>
  <c r="F1216" i="2"/>
  <c r="F1217" i="9" s="1"/>
  <c r="F1217" i="2"/>
  <c r="F1218" i="9" s="1"/>
  <c r="F1218" i="2"/>
  <c r="F1219" i="9" s="1"/>
  <c r="F1219" i="2"/>
  <c r="F1220" i="9" s="1"/>
  <c r="F1220" i="2"/>
  <c r="F1221" i="9" s="1"/>
  <c r="F1221" i="2"/>
  <c r="F1222" i="9" s="1"/>
  <c r="F1222" i="2"/>
  <c r="F1223" i="9" s="1"/>
  <c r="F1223" i="2"/>
  <c r="F1224" i="9" s="1"/>
  <c r="F1224" i="2"/>
  <c r="F1225" i="9" s="1"/>
  <c r="F1225" i="2"/>
  <c r="F1226" i="9" s="1"/>
  <c r="F1226" i="2"/>
  <c r="F1227" i="9" s="1"/>
  <c r="F1227" i="2"/>
  <c r="F1228" i="9" s="1"/>
  <c r="F1228" i="2"/>
  <c r="F1229" i="9" s="1"/>
  <c r="F1229" i="2"/>
  <c r="F1230" i="9" s="1"/>
  <c r="F1230" i="2"/>
  <c r="F1231" i="9" s="1"/>
  <c r="F1231" i="2"/>
  <c r="F1232" i="9" s="1"/>
  <c r="F1232" i="2"/>
  <c r="F1233" i="9" s="1"/>
  <c r="F1233" i="2"/>
  <c r="F1234" i="9" s="1"/>
  <c r="F1234" i="2"/>
  <c r="F1235" i="9" s="1"/>
  <c r="F1235" i="2"/>
  <c r="F1236" i="9" s="1"/>
  <c r="F1236" i="2"/>
  <c r="F1237" i="9" s="1"/>
  <c r="F1237" i="2"/>
  <c r="F1238" i="9" s="1"/>
  <c r="F1238" i="2"/>
  <c r="F1239" i="9" s="1"/>
  <c r="F1239" i="2"/>
  <c r="F1240" i="9" s="1"/>
  <c r="F1240" i="2"/>
  <c r="F1241" i="9" s="1"/>
  <c r="F1241" i="2"/>
  <c r="F1242" i="9" s="1"/>
  <c r="F1242" i="2"/>
  <c r="F1243" i="9" s="1"/>
  <c r="F1243" i="2"/>
  <c r="F1244" i="9" s="1"/>
  <c r="F1244" i="2"/>
  <c r="F1245" i="9" s="1"/>
  <c r="F1245" i="2"/>
  <c r="F1246" i="9" s="1"/>
  <c r="F1246" i="2"/>
  <c r="F1247" i="9" s="1"/>
  <c r="F1247" i="2"/>
  <c r="F1248" i="9" s="1"/>
  <c r="F1248" i="2"/>
  <c r="F1249" i="9" s="1"/>
  <c r="F1249" i="2"/>
  <c r="F1250" i="9" s="1"/>
  <c r="F1250" i="2"/>
  <c r="F1251" i="9" s="1"/>
  <c r="F1251" i="2"/>
  <c r="F1252" i="9" s="1"/>
  <c r="F1252" i="2"/>
  <c r="F1253" i="9" s="1"/>
  <c r="F1253" i="2"/>
  <c r="F1254" i="9" s="1"/>
  <c r="F1254" i="2"/>
  <c r="F1255" i="9" s="1"/>
  <c r="F1255" i="2"/>
  <c r="F1256" i="9" s="1"/>
  <c r="F1256" i="2"/>
  <c r="F1257" i="9" s="1"/>
  <c r="F1257" i="2"/>
  <c r="F1258" i="9" s="1"/>
  <c r="F1258" i="2"/>
  <c r="F1259" i="9" s="1"/>
  <c r="F1259" i="2"/>
  <c r="F1260" i="9" s="1"/>
  <c r="F1260" i="2"/>
  <c r="F1261" i="9" s="1"/>
  <c r="F1261" i="2"/>
  <c r="F1262" i="9" s="1"/>
  <c r="F1262" i="2"/>
  <c r="F1263" i="9" s="1"/>
  <c r="F1263" i="2"/>
  <c r="F1264" i="9" s="1"/>
  <c r="F1264" i="2"/>
  <c r="F1265" i="9" s="1"/>
  <c r="F1265" i="2"/>
  <c r="F1266" i="9" s="1"/>
  <c r="F1266" i="2"/>
  <c r="F1267" i="9" s="1"/>
  <c r="F1267" i="2"/>
  <c r="F1268" i="9" s="1"/>
  <c r="F1268" i="2"/>
  <c r="F1269" i="9" s="1"/>
  <c r="F1269" i="2"/>
  <c r="F1270" i="9" s="1"/>
  <c r="F1270" i="2"/>
  <c r="F1271" i="9" s="1"/>
  <c r="F1271" i="2"/>
  <c r="F1272" i="9" s="1"/>
  <c r="F1272" i="2"/>
  <c r="F1273" i="9" s="1"/>
  <c r="F1273" i="2"/>
  <c r="F1274" i="9" s="1"/>
  <c r="F1274" i="2"/>
  <c r="F1275" i="9" s="1"/>
  <c r="F1275" i="2"/>
  <c r="F1276" i="9" s="1"/>
  <c r="F1276" i="2"/>
  <c r="F1277" i="9" s="1"/>
  <c r="F1277" i="2"/>
  <c r="F1278" i="9" s="1"/>
  <c r="F1278" i="2"/>
  <c r="F1279" i="9" s="1"/>
  <c r="F1279" i="2"/>
  <c r="F1280" i="9" s="1"/>
  <c r="F1280" i="2"/>
  <c r="F1281" i="9" s="1"/>
  <c r="F1281" i="2"/>
  <c r="F1282" i="9" s="1"/>
  <c r="F1282" i="2"/>
  <c r="F1283" i="9" s="1"/>
  <c r="F1283" i="2"/>
  <c r="F1284" i="9" s="1"/>
  <c r="F1284" i="2"/>
  <c r="F1285" i="9" s="1"/>
  <c r="F1285" i="2"/>
  <c r="F1286" i="9" s="1"/>
  <c r="F1286" i="2"/>
  <c r="F1287" i="9" s="1"/>
  <c r="F1287" i="2"/>
  <c r="F1288" i="9" s="1"/>
  <c r="F1288" i="2"/>
  <c r="F1289" i="9" s="1"/>
  <c r="F1289" i="2"/>
  <c r="F1290" i="9" s="1"/>
  <c r="F1290" i="2"/>
  <c r="F1291" i="9" s="1"/>
  <c r="F1291" i="2"/>
  <c r="F1292" i="9" s="1"/>
  <c r="F1292" i="2"/>
  <c r="F1293" i="9" s="1"/>
  <c r="F1293" i="2"/>
  <c r="F1294" i="9" s="1"/>
  <c r="F1294" i="2"/>
  <c r="F1295" i="9" s="1"/>
  <c r="F1295" i="2"/>
  <c r="F1296" i="9" s="1"/>
  <c r="F1296" i="2"/>
  <c r="F1297" i="9" s="1"/>
  <c r="F1297" i="2"/>
  <c r="F1298" i="9" s="1"/>
  <c r="F1298" i="2"/>
  <c r="F1299" i="9" s="1"/>
  <c r="F1299" i="2"/>
  <c r="F1300" i="9" s="1"/>
  <c r="F1300" i="2"/>
  <c r="F1301" i="9" s="1"/>
  <c r="F1301" i="2"/>
  <c r="F1302" i="9" s="1"/>
  <c r="F1302" i="2"/>
  <c r="F1303" i="9" s="1"/>
  <c r="F1303" i="2"/>
  <c r="F1304" i="9" s="1"/>
  <c r="F1304" i="2"/>
  <c r="F1305" i="9" s="1"/>
  <c r="F1305" i="2"/>
  <c r="F1306" i="9" s="1"/>
  <c r="F1306" i="2"/>
  <c r="F1307" i="9" s="1"/>
  <c r="F1307" i="2"/>
  <c r="F1308" i="9" s="1"/>
  <c r="F1308" i="2"/>
  <c r="F1309" i="9" s="1"/>
  <c r="F1309" i="2"/>
  <c r="F1310" i="9" s="1"/>
  <c r="F1310" i="2"/>
  <c r="F1311" i="9" s="1"/>
  <c r="F1311" i="2"/>
  <c r="F1312" i="9" s="1"/>
  <c r="F1312" i="2"/>
  <c r="F1313" i="9" s="1"/>
  <c r="F1313" i="2"/>
  <c r="F1314" i="9" s="1"/>
  <c r="F1314" i="2"/>
  <c r="F1315" i="9" s="1"/>
  <c r="F1315" i="2"/>
  <c r="F1316" i="9" s="1"/>
  <c r="F1316" i="2"/>
  <c r="F1317" i="9" s="1"/>
  <c r="F1317" i="2"/>
  <c r="F1318" i="9" s="1"/>
  <c r="F1318" i="2"/>
  <c r="F1319" i="9" s="1"/>
  <c r="F1319" i="2"/>
  <c r="F1320" i="9" s="1"/>
  <c r="F1320" i="2"/>
  <c r="F1321" i="9" s="1"/>
  <c r="F1321" i="2"/>
  <c r="F1322" i="9" s="1"/>
  <c r="F1322" i="2"/>
  <c r="F1323" i="9" s="1"/>
  <c r="F1323" i="2"/>
  <c r="F1324" i="9" s="1"/>
  <c r="F1324" i="2"/>
  <c r="F1325" i="9" s="1"/>
  <c r="F1325" i="2"/>
  <c r="F1326" i="9" s="1"/>
  <c r="F1326" i="2"/>
  <c r="F1327" i="9" s="1"/>
  <c r="F1327" i="2"/>
  <c r="F1328" i="9" s="1"/>
  <c r="F1328" i="2"/>
  <c r="F1329" i="9" s="1"/>
  <c r="F1329" i="2"/>
  <c r="F1330" i="9" s="1"/>
  <c r="F1330" i="2"/>
  <c r="F1331" i="9" s="1"/>
  <c r="F1331" i="2"/>
  <c r="F1332" i="9" s="1"/>
  <c r="F1332" i="2"/>
  <c r="F1333" i="9" s="1"/>
  <c r="F1333" i="2"/>
  <c r="F1334" i="9" s="1"/>
  <c r="F1334" i="2"/>
  <c r="F1335" i="9" s="1"/>
  <c r="F1335" i="2"/>
  <c r="F1336" i="9" s="1"/>
  <c r="F1336" i="2"/>
  <c r="F1337" i="9" s="1"/>
  <c r="F1337" i="2"/>
  <c r="F1338" i="9" s="1"/>
  <c r="F1338" i="2"/>
  <c r="F1339" i="9" s="1"/>
  <c r="F1339" i="2"/>
  <c r="F1340" i="9" s="1"/>
  <c r="F1340" i="2"/>
  <c r="F1341" i="9" s="1"/>
  <c r="F1341" i="2"/>
  <c r="F1342" i="9" s="1"/>
  <c r="F1342" i="2"/>
  <c r="F1343" i="9" s="1"/>
  <c r="F1343" i="2"/>
  <c r="F1344" i="9" s="1"/>
  <c r="F1344" i="2"/>
  <c r="F1345" i="9" s="1"/>
  <c r="F1345" i="2"/>
  <c r="F1346" i="9" s="1"/>
  <c r="F1346" i="2"/>
  <c r="F1347" i="9" s="1"/>
  <c r="F1347" i="2"/>
  <c r="F1348" i="9" s="1"/>
  <c r="F1348" i="2"/>
  <c r="F1349" i="9" s="1"/>
  <c r="F1349" i="2"/>
  <c r="F1350" i="9" s="1"/>
  <c r="F1350" i="2"/>
  <c r="F1351" i="9" s="1"/>
  <c r="F1351" i="2"/>
  <c r="F1352" i="9" s="1"/>
  <c r="F1352" i="2"/>
  <c r="F1353" i="9" s="1"/>
  <c r="F1353" i="2"/>
  <c r="F1354" i="9" s="1"/>
  <c r="F1354" i="2"/>
  <c r="F1355" i="9" s="1"/>
  <c r="F1355" i="2"/>
  <c r="F1356" i="9" s="1"/>
  <c r="F1356" i="2"/>
  <c r="F1357" i="9" s="1"/>
  <c r="F1357" i="2"/>
  <c r="F1358" i="9" s="1"/>
  <c r="F1358" i="2"/>
  <c r="F1359" i="9" s="1"/>
  <c r="F1359" i="2"/>
  <c r="F1360" i="9" s="1"/>
  <c r="F1360" i="2"/>
  <c r="F1361" i="9" s="1"/>
  <c r="F1361" i="2"/>
  <c r="F1362" i="9" s="1"/>
  <c r="F1362" i="2"/>
  <c r="F1363" i="9" s="1"/>
  <c r="F1363" i="2"/>
  <c r="F1364" i="9" s="1"/>
  <c r="F1364" i="2"/>
  <c r="F1365" i="9" s="1"/>
  <c r="F1365" i="2"/>
  <c r="F1366" i="9" s="1"/>
  <c r="F1366" i="2"/>
  <c r="F1367" i="9" s="1"/>
  <c r="F1367" i="2"/>
  <c r="F1368" i="9" s="1"/>
  <c r="F1368" i="2"/>
  <c r="F1369" i="9" s="1"/>
  <c r="F1369" i="2"/>
  <c r="F1370" i="9" s="1"/>
  <c r="F1370" i="2"/>
  <c r="F1371" i="9" s="1"/>
  <c r="F1371" i="2"/>
  <c r="F1372" i="9" s="1"/>
  <c r="F1372" i="2"/>
  <c r="F1373" i="9" s="1"/>
  <c r="F1373" i="2"/>
  <c r="F1374" i="9" s="1"/>
  <c r="F1374" i="2"/>
  <c r="F1375" i="9" s="1"/>
  <c r="F1375" i="2"/>
  <c r="F1376" i="9" s="1"/>
  <c r="F1376" i="2"/>
  <c r="F1377" i="9" s="1"/>
  <c r="F1377" i="2"/>
  <c r="F1378" i="9" s="1"/>
  <c r="F1378" i="2"/>
  <c r="F1379" i="9" s="1"/>
  <c r="F1379" i="2"/>
  <c r="F1380" i="9" s="1"/>
  <c r="F1380" i="2"/>
  <c r="F1381" i="9" s="1"/>
  <c r="F1381" i="2"/>
  <c r="F1382" i="9" s="1"/>
  <c r="F1382" i="2"/>
  <c r="F1383" i="9" s="1"/>
  <c r="F1383" i="2"/>
  <c r="F1384" i="9" s="1"/>
  <c r="F1384" i="2"/>
  <c r="F1385" i="9" s="1"/>
  <c r="F1385" i="2"/>
  <c r="F1386" i="9" s="1"/>
  <c r="F1386" i="2"/>
  <c r="F1387" i="9" s="1"/>
  <c r="F1387" i="2"/>
  <c r="F1388" i="9" s="1"/>
  <c r="F1388" i="2"/>
  <c r="F1389" i="9" s="1"/>
  <c r="F1389" i="2"/>
  <c r="F1390" i="9" s="1"/>
  <c r="F1390" i="2"/>
  <c r="F1391" i="9" s="1"/>
  <c r="F1391" i="2"/>
  <c r="F1392" i="9" s="1"/>
  <c r="F1392" i="2"/>
  <c r="F1393" i="9" s="1"/>
  <c r="F1393" i="2"/>
  <c r="F1394" i="9" s="1"/>
  <c r="F1394" i="2"/>
  <c r="F1395" i="9" s="1"/>
  <c r="F1395" i="2"/>
  <c r="F1396" i="9" s="1"/>
  <c r="F1396" i="2"/>
  <c r="F1397" i="9" s="1"/>
  <c r="F1397" i="2"/>
  <c r="F1398" i="9" s="1"/>
  <c r="F1398" i="2"/>
  <c r="F1399" i="9" s="1"/>
  <c r="F1399" i="2"/>
  <c r="F1400" i="9" s="1"/>
  <c r="F1400" i="2"/>
  <c r="F1401" i="9" s="1"/>
  <c r="F1401" i="2"/>
  <c r="F1402" i="9" s="1"/>
  <c r="F1402" i="2"/>
  <c r="F1403" i="9" s="1"/>
  <c r="F1403" i="2"/>
  <c r="F1404" i="9" s="1"/>
  <c r="F1404" i="2"/>
  <c r="F1405" i="9" s="1"/>
  <c r="F1405" i="2"/>
  <c r="F1406" i="9" s="1"/>
  <c r="F1406" i="2"/>
  <c r="F1407" i="9" s="1"/>
  <c r="F1407" i="2"/>
  <c r="F1408" i="9" s="1"/>
  <c r="F1408" i="2"/>
  <c r="F1409" i="9" s="1"/>
  <c r="F1409" i="2"/>
  <c r="F1410" i="9" s="1"/>
  <c r="F1410" i="2"/>
  <c r="F1411" i="9" s="1"/>
  <c r="F1411" i="2"/>
  <c r="F1412" i="9" s="1"/>
  <c r="F1412" i="2"/>
  <c r="F1413" i="9" s="1"/>
  <c r="F1413" i="2"/>
  <c r="F1414" i="9" s="1"/>
  <c r="F1414" i="2"/>
  <c r="F1415" i="9" s="1"/>
  <c r="F1415" i="2"/>
  <c r="F1416" i="9" s="1"/>
  <c r="F1416" i="2"/>
  <c r="F1417" i="9" s="1"/>
  <c r="F1417" i="2"/>
  <c r="F1418" i="9" s="1"/>
  <c r="F1418" i="2"/>
  <c r="F1419" i="9" s="1"/>
  <c r="F1419" i="2"/>
  <c r="F1420" i="9" s="1"/>
  <c r="F1420" i="2"/>
  <c r="F1421" i="9" s="1"/>
  <c r="F1421" i="2"/>
  <c r="F1422" i="9" s="1"/>
  <c r="F1422" i="2"/>
  <c r="F1423" i="9" s="1"/>
  <c r="F1423" i="2"/>
  <c r="F1424" i="9" s="1"/>
  <c r="F1424" i="2"/>
  <c r="F1425" i="9" s="1"/>
  <c r="F1425" i="2"/>
  <c r="F1426" i="9" s="1"/>
  <c r="F1426" i="2"/>
  <c r="F1427" i="9" s="1"/>
  <c r="F1427" i="2"/>
  <c r="F1428" i="9" s="1"/>
  <c r="F1428" i="2"/>
  <c r="F1429" i="9" s="1"/>
  <c r="F1429" i="2"/>
  <c r="F1430" i="9" s="1"/>
  <c r="F1430" i="2"/>
  <c r="F1431" i="9" s="1"/>
  <c r="F1431" i="2"/>
  <c r="F1432" i="9" s="1"/>
  <c r="F1432" i="2"/>
  <c r="F1433" i="9" s="1"/>
  <c r="F1433" i="2"/>
  <c r="F1434" i="9" s="1"/>
  <c r="F1434" i="2"/>
  <c r="F1435" i="9" s="1"/>
  <c r="F1435" i="2"/>
  <c r="F1436" i="9" s="1"/>
  <c r="F1436" i="2"/>
  <c r="F1437" i="9" s="1"/>
  <c r="F1437" i="2"/>
  <c r="F1438" i="9" s="1"/>
  <c r="F1438" i="2"/>
  <c r="F1439" i="9" s="1"/>
  <c r="F1439" i="2"/>
  <c r="F1440" i="9" s="1"/>
  <c r="F1440" i="2"/>
  <c r="F1441" i="9" s="1"/>
  <c r="F1441" i="2"/>
  <c r="F1442" i="9" s="1"/>
  <c r="F1442" i="2"/>
  <c r="F1443" i="9" s="1"/>
  <c r="F1443" i="2"/>
  <c r="F1444" i="9" s="1"/>
  <c r="F1444" i="2"/>
  <c r="F1445" i="9" s="1"/>
  <c r="F1445" i="2"/>
  <c r="F1446" i="9" s="1"/>
  <c r="F1446" i="2"/>
  <c r="F1447" i="9" s="1"/>
  <c r="F1447" i="2"/>
  <c r="F1448" i="9" s="1"/>
  <c r="F1448" i="2"/>
  <c r="F1449" i="9" s="1"/>
  <c r="F1449" i="2"/>
  <c r="F1450" i="9" s="1"/>
  <c r="F1450" i="2"/>
  <c r="F1451" i="9" s="1"/>
  <c r="F1451" i="2"/>
  <c r="F1452" i="9" s="1"/>
  <c r="F1452" i="2"/>
  <c r="F1453" i="9" s="1"/>
  <c r="F1453" i="2"/>
  <c r="F1454" i="9" s="1"/>
  <c r="F1454" i="2"/>
  <c r="F1455" i="9" s="1"/>
  <c r="F1455" i="2"/>
  <c r="F1456" i="9" s="1"/>
  <c r="F1456" i="2"/>
  <c r="F1457" i="9" s="1"/>
  <c r="F1457" i="2"/>
  <c r="F1458" i="9" s="1"/>
  <c r="F1458" i="2"/>
  <c r="F1459" i="9" s="1"/>
  <c r="F1459" i="2"/>
  <c r="F1460" i="9" s="1"/>
  <c r="F1460" i="2"/>
  <c r="F1461" i="9" s="1"/>
  <c r="F1461" i="2"/>
  <c r="F1462" i="9" s="1"/>
  <c r="F1462" i="2"/>
  <c r="F1463" i="9" s="1"/>
  <c r="F1463" i="2"/>
  <c r="F1464" i="9" s="1"/>
  <c r="F1464" i="2"/>
  <c r="F1465" i="9" s="1"/>
  <c r="F1465" i="2"/>
  <c r="F1466" i="9" s="1"/>
  <c r="F1466" i="2"/>
  <c r="F1467" i="9" s="1"/>
  <c r="F1467" i="2"/>
  <c r="F1468" i="9" s="1"/>
  <c r="F1468" i="2"/>
  <c r="F1469" i="9" s="1"/>
  <c r="F1469" i="2"/>
  <c r="F1470" i="9" s="1"/>
  <c r="F1470" i="2"/>
  <c r="F1471" i="9" s="1"/>
  <c r="F1471" i="2"/>
  <c r="F1472" i="9" s="1"/>
  <c r="F1472" i="2"/>
  <c r="F1473" i="9" s="1"/>
  <c r="F1473" i="2"/>
  <c r="F1474" i="9" s="1"/>
  <c r="F1474" i="2"/>
  <c r="F1475" i="9" s="1"/>
  <c r="F1475" i="2"/>
  <c r="F1476" i="9" s="1"/>
  <c r="F1476" i="2"/>
  <c r="F1477" i="9" s="1"/>
  <c r="F1477" i="2"/>
  <c r="F1478" i="9" s="1"/>
  <c r="F1478" i="2"/>
  <c r="F1479" i="9" s="1"/>
  <c r="F1479" i="2"/>
  <c r="F1480" i="9" s="1"/>
  <c r="F1480" i="2"/>
  <c r="F1481" i="9" s="1"/>
  <c r="F1481" i="2"/>
  <c r="F1482" i="9" s="1"/>
  <c r="F1482" i="2"/>
  <c r="F1483" i="9" s="1"/>
  <c r="F1483" i="2"/>
  <c r="F1484" i="9" s="1"/>
  <c r="F1484" i="2"/>
  <c r="F1485" i="9" s="1"/>
  <c r="F1485" i="2"/>
  <c r="F1486" i="9" s="1"/>
  <c r="F1486" i="2"/>
  <c r="F1487" i="9" s="1"/>
  <c r="F1487" i="2"/>
  <c r="F1488" i="9" s="1"/>
  <c r="F1488" i="2"/>
  <c r="F1489" i="9" s="1"/>
  <c r="F1489" i="2"/>
  <c r="F1490" i="9" s="1"/>
  <c r="F1490" i="2"/>
  <c r="F1491" i="9" s="1"/>
  <c r="F1491" i="2"/>
  <c r="F1492" i="9" s="1"/>
  <c r="F1492" i="2"/>
  <c r="F1493" i="9" s="1"/>
  <c r="F1493" i="2"/>
  <c r="F1494" i="9" s="1"/>
  <c r="F1494" i="2"/>
  <c r="F1495" i="9" s="1"/>
  <c r="F1495" i="2"/>
  <c r="F1496" i="9" s="1"/>
  <c r="F1496" i="2"/>
  <c r="F1497" i="9" s="1"/>
  <c r="F1497" i="2"/>
  <c r="F1498" i="9" s="1"/>
  <c r="F1498" i="2"/>
  <c r="F1499" i="9" s="1"/>
  <c r="F1499" i="2"/>
  <c r="F1500" i="9" s="1"/>
  <c r="F1500" i="2"/>
  <c r="F1501" i="9" s="1"/>
  <c r="F1501" i="2"/>
  <c r="F1502" i="9" s="1"/>
  <c r="F1502" i="2"/>
  <c r="F1503" i="9" s="1"/>
  <c r="F1503" i="2"/>
  <c r="F1504" i="9" s="1"/>
  <c r="F1504" i="2"/>
  <c r="F1505" i="9" s="1"/>
  <c r="F1505" i="2"/>
  <c r="F1506" i="9" s="1"/>
  <c r="F1506" i="2"/>
  <c r="F1507" i="9" s="1"/>
  <c r="F1507" i="2"/>
  <c r="F1508" i="9" s="1"/>
  <c r="F1508" i="2"/>
  <c r="F1509" i="9" s="1"/>
  <c r="F1509" i="2"/>
  <c r="F1510" i="9" s="1"/>
  <c r="F1510" i="2"/>
  <c r="F1511" i="9" s="1"/>
  <c r="F1511" i="2"/>
  <c r="F1512" i="9" s="1"/>
  <c r="F1512" i="2"/>
  <c r="F1513" i="9" s="1"/>
  <c r="F1513" i="2"/>
  <c r="F1514" i="9" s="1"/>
  <c r="F1514" i="2"/>
  <c r="F1515" i="9" s="1"/>
  <c r="F1515" i="2"/>
  <c r="F1516" i="9" s="1"/>
  <c r="F1516" i="2"/>
  <c r="F1517" i="9" s="1"/>
  <c r="F1517" i="2"/>
  <c r="F1518" i="9" s="1"/>
  <c r="F1518" i="2"/>
  <c r="F1519" i="9" s="1"/>
  <c r="F1519" i="2"/>
  <c r="F1520" i="9" s="1"/>
  <c r="F1520" i="2"/>
  <c r="F1521" i="9" s="1"/>
  <c r="F1521" i="2"/>
  <c r="F1522" i="9" s="1"/>
  <c r="F1522" i="2"/>
  <c r="F1523" i="9" s="1"/>
  <c r="F1523" i="2"/>
  <c r="F1524" i="9" s="1"/>
  <c r="F1524" i="2"/>
  <c r="F1525" i="9" s="1"/>
  <c r="F1525" i="2"/>
  <c r="F1526" i="9" s="1"/>
  <c r="F1526" i="2"/>
  <c r="F1527" i="9" s="1"/>
  <c r="F1527" i="2"/>
  <c r="F1528" i="9" s="1"/>
  <c r="F1528" i="2"/>
  <c r="F1529" i="9" s="1"/>
  <c r="F1529" i="2"/>
  <c r="F1530" i="9" s="1"/>
  <c r="F1530" i="2"/>
  <c r="F1531" i="9" s="1"/>
  <c r="F1531" i="2"/>
  <c r="F1532" i="9" s="1"/>
  <c r="F1532" i="2"/>
  <c r="F1533" i="9" s="1"/>
  <c r="F1533" i="2"/>
  <c r="F1534" i="9" s="1"/>
  <c r="F1534" i="2"/>
  <c r="F1535" i="9" s="1"/>
  <c r="F1535" i="2"/>
  <c r="F1536" i="9" s="1"/>
  <c r="F1536" i="2"/>
  <c r="F1537" i="9" s="1"/>
  <c r="F1537" i="2"/>
  <c r="F1538" i="9" s="1"/>
  <c r="F1538" i="2"/>
  <c r="F1539" i="9" s="1"/>
  <c r="F1539" i="2"/>
  <c r="F1540" i="9" s="1"/>
  <c r="F1540" i="2"/>
  <c r="F1541" i="9" s="1"/>
  <c r="F1541" i="2"/>
  <c r="F1542" i="9" s="1"/>
  <c r="F1542" i="2"/>
  <c r="F1543" i="9" s="1"/>
  <c r="F1543" i="2"/>
  <c r="F1544" i="9" s="1"/>
  <c r="F1544" i="2"/>
  <c r="F1545" i="9" s="1"/>
  <c r="F1545" i="2"/>
  <c r="F1546" i="9" s="1"/>
  <c r="F1546" i="2"/>
  <c r="F1547" i="9" s="1"/>
  <c r="F1547" i="2"/>
  <c r="F1548" i="9" s="1"/>
  <c r="F1548" i="2"/>
  <c r="F1549" i="9" s="1"/>
  <c r="F1549" i="2"/>
  <c r="F1550" i="9" s="1"/>
  <c r="F1550" i="2"/>
  <c r="F1551" i="9" s="1"/>
  <c r="F1551" i="2"/>
  <c r="F1552" i="9" s="1"/>
  <c r="F1552" i="2"/>
  <c r="F1553" i="9" s="1"/>
  <c r="F1553" i="2"/>
  <c r="F1554" i="9" s="1"/>
  <c r="F1554" i="2"/>
  <c r="F1555" i="9" s="1"/>
  <c r="F1555" i="2"/>
  <c r="F1556" i="9" s="1"/>
  <c r="F1556" i="2"/>
  <c r="F1557" i="9" s="1"/>
  <c r="F1557" i="2"/>
  <c r="F1558" i="9" s="1"/>
  <c r="F1558" i="2"/>
  <c r="F1559" i="9" s="1"/>
  <c r="F1559" i="2"/>
  <c r="F1560" i="9" s="1"/>
  <c r="F1560" i="2"/>
  <c r="F1561" i="9" s="1"/>
  <c r="F1561" i="2"/>
  <c r="F1562" i="9" s="1"/>
  <c r="F1562" i="2"/>
  <c r="F1563" i="9" s="1"/>
  <c r="F1563" i="2"/>
  <c r="F1564" i="9" s="1"/>
  <c r="F1564" i="2"/>
  <c r="F1565" i="9" s="1"/>
  <c r="F1565" i="2"/>
  <c r="F1566" i="9" s="1"/>
  <c r="F1566" i="2"/>
  <c r="F1567" i="9" s="1"/>
  <c r="F1567" i="2"/>
  <c r="F1568" i="9" s="1"/>
  <c r="F1568" i="2"/>
  <c r="F1569" i="9" s="1"/>
  <c r="F1569" i="2"/>
  <c r="F1570" i="9" s="1"/>
  <c r="F1570" i="2"/>
  <c r="F1571" i="9" s="1"/>
  <c r="F1571" i="2"/>
  <c r="F1572" i="9" s="1"/>
  <c r="F1572" i="2"/>
  <c r="F1573" i="9" s="1"/>
  <c r="F1573" i="2"/>
  <c r="F1574" i="9" s="1"/>
  <c r="F1574" i="2"/>
  <c r="F1575" i="9" s="1"/>
  <c r="F1575" i="2"/>
  <c r="F1576" i="9" s="1"/>
  <c r="F1576" i="2"/>
  <c r="F1577" i="9" s="1"/>
  <c r="F1577" i="2"/>
  <c r="F1578" i="9" s="1"/>
  <c r="F1578" i="2"/>
  <c r="F1579" i="9" s="1"/>
  <c r="F1579" i="2"/>
  <c r="F1580" i="9" s="1"/>
  <c r="F1580" i="2"/>
  <c r="F1581" i="9" s="1"/>
  <c r="F1581" i="2"/>
  <c r="F1582" i="9" s="1"/>
  <c r="F1582" i="2"/>
  <c r="F1583" i="9" s="1"/>
  <c r="F1583" i="2"/>
  <c r="F1584" i="9" s="1"/>
  <c r="F1584" i="2"/>
  <c r="F1585" i="9" s="1"/>
  <c r="F1585" i="2"/>
  <c r="F1586" i="9" s="1"/>
  <c r="F1586" i="2"/>
  <c r="F1587" i="9" s="1"/>
  <c r="F1587" i="2"/>
  <c r="F1588" i="9" s="1"/>
  <c r="F1588" i="2"/>
  <c r="F1589" i="9" s="1"/>
  <c r="F1589" i="2"/>
  <c r="F1590" i="9" s="1"/>
  <c r="F1590" i="2"/>
  <c r="F1591" i="9" s="1"/>
  <c r="F1591" i="2"/>
  <c r="F1592" i="9" s="1"/>
  <c r="F1592" i="2"/>
  <c r="F1593" i="9" s="1"/>
  <c r="F1593" i="2"/>
  <c r="F1594" i="9" s="1"/>
  <c r="F1594" i="2"/>
  <c r="F1595" i="9" s="1"/>
  <c r="F1595" i="2"/>
  <c r="F1596" i="9" s="1"/>
  <c r="F1596" i="2"/>
  <c r="F1597" i="9" s="1"/>
  <c r="F1597" i="2"/>
  <c r="F1598" i="9" s="1"/>
  <c r="F1598" i="2"/>
  <c r="F1599" i="9" s="1"/>
  <c r="F1599" i="2"/>
  <c r="F1600" i="9" s="1"/>
  <c r="F1600" i="2"/>
  <c r="F1601" i="9" s="1"/>
  <c r="F1601" i="2"/>
  <c r="F1602" i="9" s="1"/>
  <c r="F1602" i="2"/>
  <c r="F1603" i="9" s="1"/>
  <c r="F1603" i="2"/>
  <c r="F1604" i="9" s="1"/>
  <c r="F1604" i="2"/>
  <c r="F1605" i="9" s="1"/>
  <c r="F1605" i="2"/>
  <c r="F1606" i="9" s="1"/>
  <c r="F1606" i="2"/>
  <c r="F1607" i="9" s="1"/>
  <c r="F1607" i="2"/>
  <c r="F1608" i="9" s="1"/>
  <c r="F1608" i="2"/>
  <c r="F1609" i="9" s="1"/>
  <c r="F1609" i="2"/>
  <c r="F1610" i="9" s="1"/>
  <c r="F1610" i="2"/>
  <c r="F1611" i="9" s="1"/>
  <c r="F1611" i="2"/>
  <c r="F1612" i="9" s="1"/>
  <c r="F1612" i="2"/>
  <c r="F1613" i="9" s="1"/>
  <c r="F1613" i="2"/>
  <c r="F1614" i="9" s="1"/>
  <c r="F1614" i="2"/>
  <c r="F1615" i="9" s="1"/>
  <c r="F1615" i="2"/>
  <c r="F1616" i="9" s="1"/>
  <c r="F1616" i="2"/>
  <c r="F1617" i="9" s="1"/>
  <c r="F1617" i="2"/>
  <c r="F1618" i="9" s="1"/>
  <c r="F1618" i="2"/>
  <c r="F1619" i="9" s="1"/>
  <c r="F1619" i="2"/>
  <c r="F1620" i="9" s="1"/>
  <c r="F1620" i="2"/>
  <c r="F1621" i="9" s="1"/>
  <c r="F1621" i="2"/>
  <c r="F1622" i="9" s="1"/>
  <c r="F1622" i="2"/>
  <c r="F1623" i="9" s="1"/>
  <c r="F1623" i="2"/>
  <c r="F1624" i="9" s="1"/>
  <c r="F1624" i="2"/>
  <c r="F1625" i="9" s="1"/>
  <c r="F1625" i="2"/>
  <c r="F1626" i="9" s="1"/>
  <c r="F1626" i="2"/>
  <c r="F1627" i="9" s="1"/>
  <c r="F1627" i="2"/>
  <c r="F1628" i="9" s="1"/>
  <c r="F1628" i="2"/>
  <c r="F1629" i="9" s="1"/>
  <c r="F1629" i="2"/>
  <c r="F1630" i="9" s="1"/>
  <c r="F1630" i="2"/>
  <c r="F1631" i="9" s="1"/>
  <c r="F1631" i="2"/>
  <c r="F1632" i="9" s="1"/>
  <c r="F1632" i="2"/>
  <c r="F1633" i="9" s="1"/>
  <c r="F1633" i="2"/>
  <c r="F1634" i="9" s="1"/>
  <c r="F1634" i="2"/>
  <c r="F1635" i="9" s="1"/>
  <c r="F1635" i="2"/>
  <c r="F1636" i="9" s="1"/>
  <c r="F1636" i="2"/>
  <c r="F1637" i="9" s="1"/>
  <c r="F1637" i="2"/>
  <c r="F1638" i="9" s="1"/>
  <c r="F1638" i="2"/>
  <c r="F1639" i="9" s="1"/>
  <c r="F1639" i="2"/>
  <c r="F1640" i="9" s="1"/>
  <c r="F1640" i="2"/>
  <c r="F1641" i="9" s="1"/>
  <c r="F1641" i="2"/>
  <c r="F1642" i="9" s="1"/>
  <c r="F1642" i="2"/>
  <c r="F1643" i="9" s="1"/>
  <c r="F1643" i="2"/>
  <c r="F1644" i="9" s="1"/>
  <c r="F1644" i="2"/>
  <c r="F1645" i="9" s="1"/>
  <c r="F1645" i="2"/>
  <c r="F1646" i="9" s="1"/>
  <c r="F1646" i="2"/>
  <c r="F1647" i="9" s="1"/>
  <c r="F1647" i="2"/>
  <c r="F1648" i="9" s="1"/>
  <c r="F1648" i="2"/>
  <c r="F1649" i="9" s="1"/>
  <c r="F1649" i="2"/>
  <c r="F1650" i="9" s="1"/>
  <c r="F1650" i="2"/>
  <c r="F1651" i="9" s="1"/>
  <c r="F1651" i="2"/>
  <c r="F1652" i="9" s="1"/>
  <c r="F1652" i="2"/>
  <c r="F1653" i="9" s="1"/>
  <c r="F1653" i="2"/>
  <c r="F1654" i="9" s="1"/>
  <c r="F1654" i="2"/>
  <c r="F1655" i="9" s="1"/>
  <c r="F1655" i="2"/>
  <c r="F1656" i="9" s="1"/>
  <c r="F1656" i="2"/>
  <c r="F1657" i="9" s="1"/>
  <c r="F1657" i="2"/>
  <c r="F1658" i="9" s="1"/>
  <c r="F1658" i="2"/>
  <c r="F1659" i="9" s="1"/>
  <c r="F1659" i="2"/>
  <c r="F1660" i="9" s="1"/>
  <c r="F1660" i="2"/>
  <c r="F1661" i="9" s="1"/>
  <c r="F1661" i="2"/>
  <c r="F1662" i="9" s="1"/>
  <c r="F1662" i="2"/>
  <c r="F1663" i="9" s="1"/>
  <c r="F1663" i="2"/>
  <c r="F1664" i="9" s="1"/>
  <c r="F1664" i="2"/>
  <c r="F1665" i="9" s="1"/>
  <c r="F1665" i="2"/>
  <c r="F1666" i="9" s="1"/>
  <c r="F1666" i="2"/>
  <c r="F1667" i="9" s="1"/>
  <c r="F1667" i="2"/>
  <c r="F1668" i="9" s="1"/>
  <c r="F1668" i="2"/>
  <c r="F1669" i="9" s="1"/>
  <c r="F1669" i="2"/>
  <c r="F1670" i="9" s="1"/>
  <c r="F1670" i="2"/>
  <c r="F1671" i="9" s="1"/>
  <c r="F1671" i="2"/>
  <c r="F1672" i="9" s="1"/>
  <c r="F1672" i="2"/>
  <c r="F1673" i="9" s="1"/>
  <c r="F1673" i="2"/>
  <c r="F1674" i="9" s="1"/>
  <c r="F1674" i="2"/>
  <c r="F1675" i="9" s="1"/>
  <c r="F1675" i="2"/>
  <c r="F1676" i="9" s="1"/>
  <c r="F1676" i="2"/>
  <c r="F1677" i="9" s="1"/>
  <c r="F1677" i="2"/>
  <c r="F1678" i="9" s="1"/>
  <c r="F1678" i="2"/>
  <c r="F1679" i="9" s="1"/>
  <c r="F1679" i="2"/>
  <c r="F1680" i="9" s="1"/>
  <c r="F1680" i="2"/>
  <c r="F1681" i="9" s="1"/>
  <c r="F1681" i="2"/>
  <c r="F1682" i="9" s="1"/>
  <c r="F1682" i="2"/>
  <c r="F1683" i="9" s="1"/>
  <c r="F1683" i="2"/>
  <c r="F1684" i="9" s="1"/>
  <c r="F1684" i="2"/>
  <c r="F1685" i="9" s="1"/>
  <c r="F1685" i="2"/>
  <c r="F1686" i="9" s="1"/>
  <c r="F1686" i="2"/>
  <c r="F1687" i="9" s="1"/>
  <c r="F1687" i="2"/>
  <c r="F1688" i="9" s="1"/>
  <c r="F1688" i="2"/>
  <c r="F1689" i="9" s="1"/>
  <c r="F1689" i="2"/>
  <c r="F1690" i="9" s="1"/>
  <c r="F1690" i="2"/>
  <c r="F1691" i="9" s="1"/>
  <c r="F1691" i="2"/>
  <c r="F1692" i="9" s="1"/>
  <c r="F1692" i="2"/>
  <c r="F1693" i="9" s="1"/>
  <c r="F1693" i="2"/>
  <c r="F1694" i="9" s="1"/>
  <c r="F1694" i="2"/>
  <c r="F1695" i="9" s="1"/>
  <c r="F1695" i="2"/>
  <c r="F1696" i="9" s="1"/>
  <c r="F1696" i="2"/>
  <c r="F1697" i="9" s="1"/>
  <c r="F1697" i="2"/>
  <c r="F1698" i="9" s="1"/>
  <c r="F1698" i="2"/>
  <c r="F1699" i="9" s="1"/>
  <c r="F1699" i="2"/>
  <c r="F1700" i="9" s="1"/>
  <c r="F1700" i="2"/>
  <c r="F1701" i="9" s="1"/>
  <c r="F1701" i="2"/>
  <c r="F1702" i="9" s="1"/>
  <c r="F1702" i="2"/>
  <c r="F1703" i="9" s="1"/>
  <c r="F1703" i="2"/>
  <c r="F1704" i="9" s="1"/>
  <c r="F1704" i="2"/>
  <c r="F1705" i="9" s="1"/>
  <c r="F1705" i="2"/>
  <c r="F1706" i="9" s="1"/>
  <c r="F1706" i="2"/>
  <c r="F1707" i="9" s="1"/>
  <c r="F1707" i="2"/>
  <c r="F1708" i="9" s="1"/>
  <c r="F1708" i="2"/>
  <c r="F1709" i="9" s="1"/>
  <c r="F1709" i="2"/>
  <c r="F1710" i="9" s="1"/>
  <c r="F1710" i="2"/>
  <c r="F1711" i="9" s="1"/>
  <c r="F1711" i="2"/>
  <c r="F1712" i="9" s="1"/>
  <c r="F1712" i="2"/>
  <c r="F1713" i="9" s="1"/>
  <c r="F1713" i="2"/>
  <c r="F1714" i="9" s="1"/>
  <c r="F1714" i="2"/>
  <c r="F1715" i="9" s="1"/>
  <c r="F1715" i="2"/>
  <c r="F1716" i="9" s="1"/>
  <c r="F1716" i="2"/>
  <c r="F1717" i="9" s="1"/>
  <c r="F1717" i="2"/>
  <c r="F1718" i="9" s="1"/>
  <c r="F1718" i="2"/>
  <c r="F1719" i="9" s="1"/>
  <c r="F1719" i="2"/>
  <c r="F1720" i="9" s="1"/>
  <c r="F1720" i="2"/>
  <c r="F1721" i="9" s="1"/>
  <c r="F1721" i="2"/>
  <c r="F1722" i="9" s="1"/>
  <c r="F1722" i="2"/>
  <c r="F1723" i="9" s="1"/>
  <c r="F1723" i="2"/>
  <c r="F1724" i="9" s="1"/>
  <c r="F1724" i="2"/>
  <c r="F1725" i="9" s="1"/>
  <c r="F1725" i="2"/>
  <c r="F1726" i="9" s="1"/>
  <c r="F1726" i="2"/>
  <c r="F1727" i="9" s="1"/>
  <c r="F1727" i="2"/>
  <c r="F1728" i="9" s="1"/>
  <c r="F1728" i="2"/>
  <c r="F1729" i="9" s="1"/>
  <c r="F1729" i="2"/>
  <c r="F1730" i="9" s="1"/>
  <c r="F1730" i="2"/>
  <c r="F1731" i="9" s="1"/>
  <c r="F1731" i="2"/>
  <c r="F1732" i="9" s="1"/>
  <c r="F1732" i="2"/>
  <c r="F1733" i="9" s="1"/>
  <c r="F1733" i="2"/>
  <c r="F1734" i="9" s="1"/>
  <c r="F1734" i="2"/>
  <c r="F1735" i="9" s="1"/>
  <c r="F1735" i="2"/>
  <c r="F1736" i="9" s="1"/>
  <c r="F1736" i="2"/>
  <c r="F1737" i="9" s="1"/>
  <c r="F1737" i="2"/>
  <c r="F1738" i="9" s="1"/>
  <c r="F1738" i="2"/>
  <c r="F1739" i="9" s="1"/>
  <c r="F1739" i="2"/>
  <c r="F1740" i="9" s="1"/>
  <c r="F1740" i="2"/>
  <c r="F1741" i="9" s="1"/>
  <c r="F1741" i="2"/>
  <c r="F1742" i="9" s="1"/>
  <c r="F1742" i="2"/>
  <c r="F1743" i="9" s="1"/>
  <c r="F1743" i="2"/>
  <c r="F1744" i="9" s="1"/>
  <c r="F1744" i="2"/>
  <c r="F1745" i="9" s="1"/>
  <c r="F1745" i="2"/>
  <c r="F1746" i="9" s="1"/>
  <c r="F1746" i="2"/>
  <c r="F1747" i="9" s="1"/>
  <c r="F1747" i="2"/>
  <c r="F1748" i="9" s="1"/>
  <c r="F1748" i="2"/>
  <c r="F1749" i="9" s="1"/>
  <c r="F1749" i="2"/>
  <c r="F1750" i="9" s="1"/>
  <c r="F1750" i="2"/>
  <c r="F1751" i="9" s="1"/>
  <c r="F1751" i="2"/>
  <c r="F1752" i="9" s="1"/>
  <c r="F1752" i="2"/>
  <c r="F1753" i="9" s="1"/>
  <c r="F1753" i="2"/>
  <c r="F1754" i="9" s="1"/>
  <c r="F1754" i="2"/>
  <c r="F1755" i="9" s="1"/>
  <c r="F1755" i="2"/>
  <c r="F1756" i="9" s="1"/>
  <c r="F1756" i="2"/>
  <c r="F1757" i="9" s="1"/>
  <c r="F1757" i="2"/>
  <c r="F1758" i="9" s="1"/>
  <c r="F1758" i="2"/>
  <c r="F1759" i="9" s="1"/>
  <c r="F1759" i="2"/>
  <c r="F1760" i="9" s="1"/>
  <c r="F1760" i="2"/>
  <c r="F1761" i="9" s="1"/>
  <c r="F1761" i="2"/>
  <c r="F1762" i="9" s="1"/>
  <c r="F1762" i="2"/>
  <c r="F1763" i="9" s="1"/>
  <c r="F1763" i="2"/>
  <c r="F1764" i="9" s="1"/>
  <c r="F1764" i="2"/>
  <c r="F1765" i="9" s="1"/>
  <c r="F1765" i="2"/>
  <c r="F1766" i="9" s="1"/>
  <c r="F1766" i="2"/>
  <c r="F1767" i="9" s="1"/>
  <c r="F1767" i="2"/>
  <c r="F1768" i="9" s="1"/>
  <c r="F1768" i="2"/>
  <c r="F1769" i="9" s="1"/>
  <c r="F1769" i="2"/>
  <c r="F1770" i="9" s="1"/>
  <c r="F1770" i="2"/>
  <c r="F1771" i="9" s="1"/>
  <c r="F1771" i="2"/>
  <c r="F1772" i="9" s="1"/>
  <c r="F1772" i="2"/>
  <c r="F1773" i="9" s="1"/>
  <c r="F1773" i="2"/>
  <c r="F1774" i="9" s="1"/>
  <c r="F1774" i="2"/>
  <c r="F1775" i="9" s="1"/>
  <c r="F1775" i="2"/>
  <c r="F1776" i="9" s="1"/>
  <c r="F1776" i="2"/>
  <c r="F1777" i="9" s="1"/>
  <c r="F1777" i="2"/>
  <c r="F1778" i="9" s="1"/>
  <c r="F1778" i="2"/>
  <c r="F1779" i="9" s="1"/>
  <c r="F1779" i="2"/>
  <c r="F1780" i="9" s="1"/>
  <c r="F1780" i="2"/>
  <c r="F1781" i="9" s="1"/>
  <c r="F1781" i="2"/>
  <c r="F1782" i="9" s="1"/>
  <c r="F1782" i="2"/>
  <c r="F1783" i="9" s="1"/>
  <c r="F1783" i="2"/>
  <c r="F1784" i="9" s="1"/>
  <c r="F1784" i="2"/>
  <c r="F1785" i="9" s="1"/>
  <c r="F1785" i="2"/>
  <c r="F1786" i="9" s="1"/>
  <c r="F1786" i="2"/>
  <c r="F1787" i="9" s="1"/>
  <c r="F1787" i="2"/>
  <c r="F1788" i="9" s="1"/>
  <c r="F1788" i="2"/>
  <c r="F1789" i="9" s="1"/>
  <c r="F1789" i="2"/>
  <c r="F1790" i="9" s="1"/>
  <c r="F1790" i="2"/>
  <c r="F1791" i="9" s="1"/>
  <c r="F1791" i="2"/>
  <c r="F1792" i="9" s="1"/>
  <c r="F1792" i="2"/>
  <c r="F1793" i="9" s="1"/>
  <c r="F1793" i="2"/>
  <c r="F1794" i="9" s="1"/>
  <c r="F1794" i="2"/>
  <c r="F1795" i="9" s="1"/>
  <c r="F1795" i="2"/>
  <c r="F1796" i="9" s="1"/>
  <c r="F1796" i="2"/>
  <c r="F1797" i="9" s="1"/>
  <c r="F1797" i="2"/>
  <c r="F1798" i="9" s="1"/>
  <c r="F1798" i="2"/>
  <c r="F1799" i="9" s="1"/>
  <c r="F1799" i="2"/>
  <c r="F1800" i="9" s="1"/>
  <c r="F1800" i="2"/>
  <c r="F1801" i="9" s="1"/>
  <c r="F1801" i="2"/>
  <c r="F1802" i="9" s="1"/>
  <c r="F1802" i="2"/>
  <c r="F1803" i="9" s="1"/>
  <c r="F1803" i="2"/>
  <c r="F1804" i="9" s="1"/>
  <c r="F1804" i="2"/>
  <c r="F1805" i="9" s="1"/>
  <c r="F1805" i="2"/>
  <c r="F1806" i="9" s="1"/>
  <c r="F1806" i="2"/>
  <c r="F1807" i="9" s="1"/>
  <c r="F1807" i="2"/>
  <c r="F1808" i="9" s="1"/>
  <c r="F1808" i="2"/>
  <c r="F1809" i="9" s="1"/>
  <c r="F1809" i="2"/>
  <c r="F1810" i="9" s="1"/>
  <c r="F1810" i="2"/>
  <c r="F1811" i="9" s="1"/>
  <c r="F1811" i="2"/>
  <c r="F1812" i="9" s="1"/>
  <c r="F1812" i="2"/>
  <c r="F1813" i="9" s="1"/>
  <c r="F1813" i="2"/>
  <c r="F1814" i="9" s="1"/>
  <c r="F1814" i="2"/>
  <c r="F1815" i="9" s="1"/>
  <c r="F1815" i="2"/>
  <c r="F1816" i="9" s="1"/>
  <c r="F1816" i="2"/>
  <c r="F1817" i="9" s="1"/>
  <c r="F1817" i="2"/>
  <c r="F1818" i="9" s="1"/>
  <c r="F1818" i="2"/>
  <c r="F1819" i="9" s="1"/>
  <c r="F1819" i="2"/>
  <c r="F1820" i="9" s="1"/>
  <c r="F1820" i="2"/>
  <c r="F1821" i="9" s="1"/>
  <c r="F1821" i="2"/>
  <c r="F1822" i="9" s="1"/>
  <c r="F1822" i="2"/>
  <c r="F1823" i="9" s="1"/>
  <c r="F1823" i="2"/>
  <c r="F1824" i="9" s="1"/>
  <c r="F1824" i="2"/>
  <c r="F1825" i="9" s="1"/>
  <c r="F1825" i="2"/>
  <c r="F1826" i="9" s="1"/>
  <c r="F1826" i="2"/>
  <c r="F1827" i="9" s="1"/>
  <c r="F1827" i="2"/>
  <c r="F1828" i="9" s="1"/>
  <c r="F1828" i="2"/>
  <c r="F1829" i="9" s="1"/>
  <c r="F1829" i="2"/>
  <c r="F1830" i="9" s="1"/>
  <c r="F1830" i="2"/>
  <c r="F1831" i="9" s="1"/>
  <c r="F1831" i="2"/>
  <c r="F1832" i="9" s="1"/>
  <c r="F1832" i="2"/>
  <c r="F1833" i="9" s="1"/>
  <c r="F1833" i="2"/>
  <c r="F1834" i="9" s="1"/>
  <c r="F1834" i="2"/>
  <c r="F1835" i="9" s="1"/>
  <c r="F1835" i="2"/>
  <c r="F1836" i="9" s="1"/>
  <c r="F1836" i="2"/>
  <c r="F1837" i="9" s="1"/>
  <c r="F1837" i="2"/>
  <c r="F1838" i="9" s="1"/>
  <c r="F1838" i="2"/>
  <c r="F1839" i="9" s="1"/>
  <c r="F1839" i="2"/>
  <c r="F1840" i="9" s="1"/>
  <c r="F1840" i="2"/>
  <c r="F1841" i="9" s="1"/>
  <c r="F1841" i="2"/>
  <c r="F1842" i="9" s="1"/>
  <c r="F1842" i="2"/>
  <c r="F1843" i="9" s="1"/>
  <c r="F1843" i="2"/>
  <c r="F1844" i="9" s="1"/>
  <c r="F1844" i="2"/>
  <c r="F1845" i="9" s="1"/>
  <c r="F1845" i="2"/>
  <c r="F1846" i="9" s="1"/>
  <c r="F1846" i="2"/>
  <c r="F1847" i="9" s="1"/>
  <c r="F1847" i="2"/>
  <c r="F1848" i="9" s="1"/>
  <c r="F1848" i="2"/>
  <c r="F1849" i="9" s="1"/>
  <c r="F1849" i="2"/>
  <c r="F1850" i="9" s="1"/>
  <c r="F1850" i="2"/>
  <c r="F1851" i="9" s="1"/>
  <c r="F1851" i="2"/>
  <c r="F1852" i="9" s="1"/>
  <c r="F1852" i="2"/>
  <c r="F1853" i="9" s="1"/>
  <c r="F1853" i="2"/>
  <c r="F1854" i="9" s="1"/>
  <c r="F1854" i="2"/>
  <c r="F1855" i="9" s="1"/>
  <c r="F1855" i="2"/>
  <c r="F1856" i="9" s="1"/>
  <c r="F1856" i="2"/>
  <c r="F1857" i="9" s="1"/>
  <c r="F1857" i="2"/>
  <c r="F1858" i="9" s="1"/>
  <c r="F1858" i="2"/>
  <c r="F1859" i="9" s="1"/>
  <c r="F1859" i="2"/>
  <c r="F1860" i="9" s="1"/>
  <c r="F1860" i="2"/>
  <c r="F1861" i="9" s="1"/>
  <c r="F1861" i="2"/>
  <c r="F1862" i="9" s="1"/>
  <c r="F1862" i="2"/>
  <c r="F1863" i="9" s="1"/>
  <c r="F1863" i="2"/>
  <c r="F1864" i="9" s="1"/>
  <c r="F1864" i="2"/>
  <c r="F1865" i="9" s="1"/>
  <c r="F1865" i="2"/>
  <c r="F1866" i="9" s="1"/>
  <c r="F1866" i="2"/>
  <c r="F1867" i="9" s="1"/>
  <c r="F1867" i="2"/>
  <c r="F1868" i="9" s="1"/>
  <c r="F1868" i="2"/>
  <c r="F1869" i="9" s="1"/>
  <c r="F1869" i="2"/>
  <c r="F1870" i="9" s="1"/>
  <c r="F1870" i="2"/>
  <c r="F1871" i="9" s="1"/>
  <c r="F1871" i="2"/>
  <c r="F1872" i="9" s="1"/>
  <c r="F1872" i="2"/>
  <c r="F1873" i="9" s="1"/>
  <c r="F1873" i="2"/>
  <c r="F1874" i="9" s="1"/>
  <c r="F1874" i="2"/>
  <c r="F1875" i="9" s="1"/>
  <c r="F1875" i="2"/>
  <c r="F1876" i="9" s="1"/>
  <c r="F1876" i="2"/>
  <c r="F1877" i="9" s="1"/>
  <c r="F1877" i="2"/>
  <c r="F1878" i="9" s="1"/>
  <c r="F1878" i="2"/>
  <c r="F1879" i="9" s="1"/>
  <c r="F1879" i="2"/>
  <c r="F1880" i="9" s="1"/>
  <c r="F1880" i="2"/>
  <c r="F1881" i="9" s="1"/>
  <c r="F1881" i="2"/>
  <c r="F1882" i="9" s="1"/>
  <c r="F1882" i="2"/>
  <c r="F1883" i="9" s="1"/>
  <c r="F1883" i="2"/>
  <c r="F1884" i="9" s="1"/>
  <c r="F1884" i="2"/>
  <c r="F1885" i="9" s="1"/>
  <c r="F1885" i="2"/>
  <c r="F1886" i="9" s="1"/>
  <c r="F1886" i="2"/>
  <c r="F1887" i="9" s="1"/>
  <c r="F1887" i="2"/>
  <c r="F1888" i="9" s="1"/>
  <c r="F1888" i="2"/>
  <c r="F1889" i="9" s="1"/>
  <c r="F1889" i="2"/>
  <c r="F1890" i="9" s="1"/>
  <c r="F1890" i="2"/>
  <c r="F1891" i="9" s="1"/>
  <c r="F1891" i="2"/>
  <c r="F1892" i="9" s="1"/>
  <c r="F1892" i="2"/>
  <c r="F1893" i="9" s="1"/>
  <c r="F1893" i="2"/>
  <c r="F1894" i="9" s="1"/>
  <c r="F1894" i="2"/>
  <c r="F1895" i="9" s="1"/>
  <c r="F1895" i="2"/>
  <c r="F1896" i="9" s="1"/>
  <c r="F1896" i="2"/>
  <c r="F1897" i="9" s="1"/>
  <c r="F1897" i="2"/>
  <c r="F1898" i="9" s="1"/>
  <c r="F1898" i="2"/>
  <c r="F1899" i="9" s="1"/>
  <c r="F1899" i="2"/>
  <c r="F1900" i="9" s="1"/>
  <c r="F1900" i="2"/>
  <c r="F1901" i="9" s="1"/>
  <c r="F1901" i="2"/>
  <c r="F1902" i="9" s="1"/>
  <c r="F1902" i="2"/>
  <c r="F1903" i="9" s="1"/>
  <c r="F2" i="2"/>
  <c r="F3" i="9" s="1"/>
  <c r="F1903" i="2" l="1"/>
  <c r="F1904" i="9"/>
  <c r="F1905" i="9" s="1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2" i="3"/>
  <c r="AD5741" i="3" l="1"/>
  <c r="AC5741" i="3"/>
  <c r="AB5741" i="3"/>
  <c r="AA5741" i="3"/>
  <c r="Z5741" i="3"/>
  <c r="Y5741" i="3"/>
  <c r="X5741" i="3"/>
  <c r="W5741" i="3"/>
  <c r="V5741" i="3"/>
  <c r="U5741" i="3"/>
  <c r="T5741" i="3"/>
  <c r="S5741" i="3"/>
  <c r="R5741" i="3"/>
  <c r="Q5741" i="3"/>
  <c r="P5741" i="3"/>
  <c r="O5741" i="3"/>
  <c r="N5741" i="3"/>
  <c r="M5741" i="3"/>
  <c r="L5741" i="3"/>
  <c r="K5741" i="3"/>
  <c r="J5741" i="3"/>
  <c r="I5741" i="3"/>
  <c r="H5741" i="3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W1903" i="2"/>
  <c r="X1903" i="2"/>
  <c r="Y1903" i="2"/>
  <c r="Z1903" i="2"/>
  <c r="AA1903" i="2"/>
  <c r="AB1903" i="2"/>
  <c r="AC1903" i="2"/>
  <c r="AD1903" i="2"/>
  <c r="H1903" i="2"/>
  <c r="E25" i="7" l="1"/>
  <c r="E24" i="7" l="1"/>
  <c r="D25" i="7"/>
  <c r="D24" i="7"/>
  <c r="E18" i="7"/>
  <c r="E17" i="7"/>
  <c r="E16" i="7"/>
  <c r="E15" i="7"/>
  <c r="D18" i="7"/>
  <c r="D17" i="7"/>
  <c r="D16" i="7"/>
  <c r="D15" i="7"/>
  <c r="D5" i="7"/>
  <c r="E5" i="7"/>
  <c r="E8" i="7"/>
  <c r="E7" i="7"/>
  <c r="E6" i="7"/>
  <c r="D8" i="7"/>
  <c r="D7" i="7"/>
  <c r="D6" i="7"/>
  <c r="E18" i="8"/>
  <c r="D18" i="8"/>
  <c r="E17" i="8"/>
  <c r="D17" i="8"/>
  <c r="E16" i="8"/>
  <c r="D16" i="8"/>
  <c r="E15" i="8"/>
  <c r="D15" i="8"/>
  <c r="E9" i="8"/>
  <c r="D9" i="8"/>
  <c r="E8" i="8"/>
  <c r="D8" i="8"/>
  <c r="E7" i="8"/>
  <c r="D7" i="8"/>
  <c r="E6" i="8"/>
  <c r="F6" i="8"/>
  <c r="D6" i="8"/>
  <c r="E34" i="6"/>
  <c r="D34" i="6"/>
  <c r="E33" i="6"/>
  <c r="D33" i="6"/>
  <c r="E32" i="6"/>
  <c r="D32" i="6"/>
  <c r="E31" i="6"/>
  <c r="F31" i="6"/>
  <c r="D31" i="6"/>
  <c r="E25" i="6"/>
  <c r="D25" i="6"/>
  <c r="E24" i="6"/>
  <c r="D24" i="6"/>
  <c r="E23" i="6"/>
  <c r="D23" i="6"/>
  <c r="E22" i="6"/>
  <c r="D22" i="6"/>
  <c r="E16" i="6"/>
  <c r="F16" i="6"/>
  <c r="D16" i="6"/>
  <c r="E15" i="6"/>
  <c r="D15" i="6"/>
  <c r="E14" i="6"/>
  <c r="D14" i="6"/>
  <c r="E13" i="6"/>
  <c r="D13" i="6"/>
  <c r="F7" i="6"/>
  <c r="F6" i="6"/>
  <c r="E7" i="6"/>
  <c r="E6" i="6"/>
  <c r="E5" i="6"/>
  <c r="E4" i="6"/>
  <c r="D7" i="6"/>
  <c r="D6" i="6"/>
  <c r="D5" i="6"/>
  <c r="D4" i="6"/>
  <c r="F35" i="5"/>
  <c r="F34" i="5"/>
  <c r="E35" i="5"/>
  <c r="E34" i="5"/>
  <c r="E33" i="5"/>
  <c r="E32" i="5"/>
  <c r="D35" i="5"/>
  <c r="D34" i="5"/>
  <c r="D33" i="5"/>
  <c r="D32" i="5"/>
  <c r="F26" i="5"/>
  <c r="F25" i="5"/>
  <c r="F24" i="5"/>
  <c r="E26" i="5"/>
  <c r="E25" i="5"/>
  <c r="E24" i="5"/>
  <c r="E23" i="5"/>
  <c r="D26" i="5"/>
  <c r="D25" i="5"/>
  <c r="D24" i="5"/>
  <c r="D23" i="5"/>
  <c r="F17" i="5"/>
  <c r="F16" i="5"/>
  <c r="F15" i="5"/>
  <c r="E17" i="5"/>
  <c r="E16" i="5"/>
  <c r="E15" i="5"/>
  <c r="E14" i="5"/>
  <c r="D17" i="5"/>
  <c r="D16" i="5"/>
  <c r="D15" i="5"/>
  <c r="D14" i="5"/>
  <c r="F6" i="5"/>
  <c r="F5" i="5"/>
  <c r="E7" i="5"/>
  <c r="E6" i="5"/>
  <c r="E5" i="5"/>
  <c r="E4" i="5"/>
  <c r="D7" i="5"/>
  <c r="D5" i="5"/>
  <c r="D4" i="5"/>
  <c r="D6" i="5"/>
  <c r="M19" i="4"/>
  <c r="F18" i="8" s="1"/>
  <c r="M17" i="4"/>
  <c r="F9" i="8" s="1"/>
  <c r="M15" i="4"/>
  <c r="F34" i="6" s="1"/>
  <c r="M14" i="4"/>
  <c r="F25" i="6" s="1"/>
  <c r="M11" i="4"/>
  <c r="M10" i="4"/>
  <c r="M7" i="4"/>
  <c r="M6" i="4"/>
  <c r="M5" i="4"/>
  <c r="M4" i="4"/>
  <c r="F7" i="5" s="1"/>
  <c r="J19" i="4"/>
  <c r="F17" i="8" s="1"/>
  <c r="J17" i="4"/>
  <c r="F8" i="8" s="1"/>
  <c r="J15" i="4"/>
  <c r="F33" i="6" s="1"/>
  <c r="J14" i="4"/>
  <c r="F24" i="6" s="1"/>
  <c r="J11" i="4"/>
  <c r="F15" i="6" s="1"/>
  <c r="J10" i="4"/>
  <c r="J7" i="4"/>
  <c r="J6" i="4"/>
  <c r="J5" i="4"/>
  <c r="J4" i="4"/>
  <c r="G19" i="4"/>
  <c r="F16" i="8" s="1"/>
  <c r="G17" i="4"/>
  <c r="F7" i="8" s="1"/>
  <c r="G15" i="4"/>
  <c r="F32" i="6" s="1"/>
  <c r="G14" i="4"/>
  <c r="F23" i="6" s="1"/>
  <c r="G11" i="4"/>
  <c r="F14" i="6" s="1"/>
  <c r="G10" i="4"/>
  <c r="F5" i="6" s="1"/>
  <c r="G7" i="4"/>
  <c r="F33" i="5" s="1"/>
  <c r="G6" i="4"/>
  <c r="G5" i="4"/>
  <c r="G4" i="4"/>
  <c r="D19" i="4"/>
  <c r="F15" i="8" s="1"/>
  <c r="D17" i="4"/>
  <c r="D15" i="4"/>
  <c r="D14" i="4"/>
  <c r="F22" i="6" s="1"/>
  <c r="D11" i="4"/>
  <c r="F13" i="6" s="1"/>
  <c r="D10" i="4"/>
  <c r="F4" i="6" s="1"/>
  <c r="D7" i="4"/>
  <c r="F32" i="5" s="1"/>
  <c r="D6" i="4"/>
  <c r="F23" i="5" s="1"/>
  <c r="D5" i="4"/>
  <c r="F14" i="5" s="1"/>
  <c r="D4" i="4"/>
  <c r="F4" i="5" s="1"/>
</calcChain>
</file>

<file path=xl/sharedStrings.xml><?xml version="1.0" encoding="utf-8"?>
<sst xmlns="http://schemas.openxmlformats.org/spreadsheetml/2006/main" count="37210" uniqueCount="557">
  <si>
    <t>TAZ</t>
  </si>
  <si>
    <t>Percent low-income</t>
  </si>
  <si>
    <t>Percent non-low-income</t>
  </si>
  <si>
    <t>Percent minority</t>
  </si>
  <si>
    <t>Percent nonminority</t>
  </si>
  <si>
    <t>Minority Population</t>
  </si>
  <si>
    <t>2040 NB</t>
  </si>
  <si>
    <t>2040 BLD</t>
  </si>
  <si>
    <t>Jobs</t>
  </si>
  <si>
    <t>Transit Accessibility to…</t>
  </si>
  <si>
    <t>Healthcare Facilities</t>
  </si>
  <si>
    <t>Travel Times for Transit Trips…</t>
  </si>
  <si>
    <t>Produced in TAZs</t>
  </si>
  <si>
    <t>Attracted to TAZs</t>
  </si>
  <si>
    <t>Travel Times for Highway Trips…</t>
  </si>
  <si>
    <t>Congested VMT per Sq. Mile</t>
  </si>
  <si>
    <t>CO per Sq. Mile</t>
  </si>
  <si>
    <t>Nonminority Population</t>
  </si>
  <si>
    <t>Low-income Population</t>
  </si>
  <si>
    <t>Non-low-income Population</t>
  </si>
  <si>
    <t>Disparate Impact and Disproportionate Burden Analysis for Access to Jobs: Within a 60 minute Transit Trip</t>
  </si>
  <si>
    <t>Population</t>
  </si>
  <si>
    <t xml:space="preserve">No-build Scenario </t>
  </si>
  <si>
    <t>Build Scenario</t>
  </si>
  <si>
    <t xml:space="preserve">Projected Impact </t>
  </si>
  <si>
    <t xml:space="preserve">Minority </t>
  </si>
  <si>
    <t>Nonminority</t>
  </si>
  <si>
    <t>Low-income</t>
  </si>
  <si>
    <t>Non-low-income</t>
  </si>
  <si>
    <t>Table 6.2</t>
  </si>
  <si>
    <t>Disparate Impact and Disproportionate Burden Analysis for Access to Retail Amenities: Within a 60-minute Transit Trip</t>
  </si>
  <si>
    <t>Table 6.3</t>
  </si>
  <si>
    <t>Disparate Impact and Disproportionate Burden Analysis for Access to Higher Education: Within a 40-minute Transit Trip</t>
  </si>
  <si>
    <t>Table 6.4</t>
  </si>
  <si>
    <t>Disparate Impact and Disproportionate Burden Analysis for Access to Healthcare Facilities: Within a 40-minute Transit Trip</t>
  </si>
  <si>
    <t>Table 6.5</t>
  </si>
  <si>
    <t>Disparate Impact and Disproportionate Burden Analysis for Average Transit Travel Times: Trip Attractions</t>
  </si>
  <si>
    <t>Table 6.6</t>
  </si>
  <si>
    <t>Disparate Impact and Disproportionate Burden Analysis for Average Transit Travel Times: Trip Productions</t>
  </si>
  <si>
    <t>Table 6.7</t>
  </si>
  <si>
    <t>Disparate Impact and Disproportionate Burden Analysis for Average Highway Travel Times: Trip Attractions</t>
  </si>
  <si>
    <t>Table 6.8</t>
  </si>
  <si>
    <t>Disparate Impact and Disproportionate Burden Analysis for Average Highway Travel Times: Trip Productions</t>
  </si>
  <si>
    <t>Table 6.9</t>
  </si>
  <si>
    <t>Disparate Impact and Disproportionate Burden Analysis for Congested VMT</t>
  </si>
  <si>
    <t xml:space="preserve">No-build Scenario Congested VMT </t>
  </si>
  <si>
    <t>Build Scenario Congested VMT</t>
  </si>
  <si>
    <t>Table 6.10</t>
  </si>
  <si>
    <t>Disparate Impact and Disproportionate Burden Analysis for Carbon Monoxide Emissions</t>
  </si>
  <si>
    <t>Table 6.11</t>
  </si>
  <si>
    <t>Summary of Potential Disparate Impacts and Disproportionate Burdens: Accessibility Metrics</t>
  </si>
  <si>
    <t>Metric</t>
  </si>
  <si>
    <t>Minority Population: Disparate Impact?</t>
  </si>
  <si>
    <t>Low-income Population: Disproportionate Burden?</t>
  </si>
  <si>
    <t>Jobs via 60-minute transit trip</t>
  </si>
  <si>
    <t>Higher education via 40-minute transit trip</t>
  </si>
  <si>
    <t>Healthcare via 40-minute transit trip</t>
  </si>
  <si>
    <t>Table 6.12</t>
  </si>
  <si>
    <t>Summary of Potential Disparate Impacts and Disproportionate Burdens: Mobility Metrics</t>
  </si>
  <si>
    <t>Table 6.13</t>
  </si>
  <si>
    <t>Summary of Potential Disparate Impacts and Disproportionate Burdens: Environmental Metrics</t>
  </si>
  <si>
    <t>Congested VMT</t>
  </si>
  <si>
    <t xml:space="preserve">Carbon Monoxide Emissions </t>
  </si>
  <si>
    <t>Impact</t>
  </si>
  <si>
    <t>Retail Amenities</t>
  </si>
  <si>
    <t>Higher Education</t>
  </si>
  <si>
    <t>Disparate Impact or Disproportionate Burden?</t>
  </si>
  <si>
    <t>Transit Travel Time, for Trip Attractions</t>
  </si>
  <si>
    <t>Transit Travel Time, for Trip Productions</t>
  </si>
  <si>
    <t>Highway Travel Time, for Trip Attractions</t>
  </si>
  <si>
    <t>Highway Travel Time, for Trip Productions</t>
  </si>
  <si>
    <t>N/A</t>
  </si>
  <si>
    <t>Retail opportunities via 60 minute transit trip</t>
  </si>
  <si>
    <t>TAZ_ID</t>
  </si>
  <si>
    <t>State</t>
  </si>
  <si>
    <t>County</t>
  </si>
  <si>
    <t>Town</t>
  </si>
  <si>
    <t>RPA</t>
  </si>
  <si>
    <t>Jobs30Hwy</t>
  </si>
  <si>
    <t>Jobs60Trn</t>
  </si>
  <si>
    <t>Retl30Hwy</t>
  </si>
  <si>
    <t>Retl60Trn</t>
  </si>
  <si>
    <t>HEdu20Hwy</t>
  </si>
  <si>
    <t>HEdu40Trn</t>
  </si>
  <si>
    <t>Heal20Hwy</t>
  </si>
  <si>
    <t>Heal40Trn</t>
  </si>
  <si>
    <t>TrnProdTm</t>
  </si>
  <si>
    <t>TrnAttrTm</t>
  </si>
  <si>
    <t>HwyProdTm</t>
  </si>
  <si>
    <t>HwyAttrTm</t>
  </si>
  <si>
    <t>JobsAccCmp</t>
  </si>
  <si>
    <t>RetlAccCmp</t>
  </si>
  <si>
    <t>HEduAccCmp</t>
  </si>
  <si>
    <t>HealAccCmp</t>
  </si>
  <si>
    <t>CongVMT_sqmi</t>
  </si>
  <si>
    <t>TotalVMT_sqmi</t>
  </si>
  <si>
    <t>TotalVHT_sqmi</t>
  </si>
  <si>
    <t>CO_sqmi</t>
  </si>
  <si>
    <t>NOX_sqmi</t>
  </si>
  <si>
    <t>VOC_sqmi</t>
  </si>
  <si>
    <t>CO2_sqmi</t>
  </si>
  <si>
    <t>MA</t>
  </si>
  <si>
    <t>Suffolk</t>
  </si>
  <si>
    <t>Boston</t>
  </si>
  <si>
    <t>MAPC</t>
  </si>
  <si>
    <t>Winthrop</t>
  </si>
  <si>
    <t>Chelsea</t>
  </si>
  <si>
    <t>Revere</t>
  </si>
  <si>
    <t>Middlesex</t>
  </si>
  <si>
    <t>Everett</t>
  </si>
  <si>
    <t>Malden</t>
  </si>
  <si>
    <t>Medford</t>
  </si>
  <si>
    <t>Somerville</t>
  </si>
  <si>
    <t>Cambridge</t>
  </si>
  <si>
    <t>Norfolk</t>
  </si>
  <si>
    <t>Brookline</t>
  </si>
  <si>
    <t>Essex</t>
  </si>
  <si>
    <t>Nahant</t>
  </si>
  <si>
    <t>Lynn</t>
  </si>
  <si>
    <t>Saugus</t>
  </si>
  <si>
    <t>Melrose</t>
  </si>
  <si>
    <t>Wakefield</t>
  </si>
  <si>
    <t>Stoneham</t>
  </si>
  <si>
    <t>Winchester</t>
  </si>
  <si>
    <t>Woburn</t>
  </si>
  <si>
    <t>Arlington</t>
  </si>
  <si>
    <t>Belmont</t>
  </si>
  <si>
    <t>Watertown</t>
  </si>
  <si>
    <t>Lexington</t>
  </si>
  <si>
    <t>Waltham</t>
  </si>
  <si>
    <t>Newton</t>
  </si>
  <si>
    <t>Dedham</t>
  </si>
  <si>
    <t>Milton</t>
  </si>
  <si>
    <t>Quincy</t>
  </si>
  <si>
    <t>Swampscott</t>
  </si>
  <si>
    <t>Marblehead</t>
  </si>
  <si>
    <t>Salem</t>
  </si>
  <si>
    <t>Beverly</t>
  </si>
  <si>
    <t>Wenham</t>
  </si>
  <si>
    <t>Hamilton</t>
  </si>
  <si>
    <t>Lynnfield</t>
  </si>
  <si>
    <t>Peabody</t>
  </si>
  <si>
    <t>Danvers</t>
  </si>
  <si>
    <t>Middleton</t>
  </si>
  <si>
    <t>Topsfield</t>
  </si>
  <si>
    <t>Boxford</t>
  </si>
  <si>
    <t>MVPC</t>
  </si>
  <si>
    <t>Reading</t>
  </si>
  <si>
    <t>North Reading</t>
  </si>
  <si>
    <t>Wilmington</t>
  </si>
  <si>
    <t>North Andover</t>
  </si>
  <si>
    <t>Andover</t>
  </si>
  <si>
    <t>Tewksbury</t>
  </si>
  <si>
    <t>NMCOG</t>
  </si>
  <si>
    <t>Burlington</t>
  </si>
  <si>
    <t>Billerica</t>
  </si>
  <si>
    <t>Lincoln</t>
  </si>
  <si>
    <t>Bedford</t>
  </si>
  <si>
    <t>Concord</t>
  </si>
  <si>
    <t>Carlisle</t>
  </si>
  <si>
    <t>Acton</t>
  </si>
  <si>
    <t>Maynard</t>
  </si>
  <si>
    <t>Weston</t>
  </si>
  <si>
    <t>Wellesley</t>
  </si>
  <si>
    <t>Needham</t>
  </si>
  <si>
    <t>Wayland</t>
  </si>
  <si>
    <t>Natick</t>
  </si>
  <si>
    <t>Dover</t>
  </si>
  <si>
    <t>Sudbury</t>
  </si>
  <si>
    <t>Framingham</t>
  </si>
  <si>
    <t>Sherborn</t>
  </si>
  <si>
    <t>Ashland</t>
  </si>
  <si>
    <t>Holliston</t>
  </si>
  <si>
    <t>Westwood</t>
  </si>
  <si>
    <t>Norwood</t>
  </si>
  <si>
    <t>Medfield</t>
  </si>
  <si>
    <t>Walpole</t>
  </si>
  <si>
    <t>Sharon</t>
  </si>
  <si>
    <t>Millis</t>
  </si>
  <si>
    <t>Canton</t>
  </si>
  <si>
    <t>Randolph</t>
  </si>
  <si>
    <t>Stoughton</t>
  </si>
  <si>
    <t>OCPC</t>
  </si>
  <si>
    <t>Avon</t>
  </si>
  <si>
    <t>Holbrook</t>
  </si>
  <si>
    <t>Plymouth</t>
  </si>
  <si>
    <t>Brockton</t>
  </si>
  <si>
    <t>Whitman</t>
  </si>
  <si>
    <t>Braintree</t>
  </si>
  <si>
    <t>Weymouth</t>
  </si>
  <si>
    <t>Hull</t>
  </si>
  <si>
    <t>Hingham</t>
  </si>
  <si>
    <t>Cohasset</t>
  </si>
  <si>
    <t>Abington</t>
  </si>
  <si>
    <t>Rockland</t>
  </si>
  <si>
    <t>Hanover</t>
  </si>
  <si>
    <t>Norwell</t>
  </si>
  <si>
    <t>Scituate</t>
  </si>
  <si>
    <t>Manchester-By-The-Sea</t>
  </si>
  <si>
    <t>Gloucester</t>
  </si>
  <si>
    <t>Rockport</t>
  </si>
  <si>
    <t>Ipswich</t>
  </si>
  <si>
    <t>Rowley</t>
  </si>
  <si>
    <t>Georgetown</t>
  </si>
  <si>
    <t>Newbury</t>
  </si>
  <si>
    <t>Newburyport</t>
  </si>
  <si>
    <t>West Newbury</t>
  </si>
  <si>
    <t>Groveland</t>
  </si>
  <si>
    <t>Salisbury</t>
  </si>
  <si>
    <t>Amesbury</t>
  </si>
  <si>
    <t>Merrimac</t>
  </si>
  <si>
    <t>Lawrence</t>
  </si>
  <si>
    <t>Haverhill</t>
  </si>
  <si>
    <t>Methuen</t>
  </si>
  <si>
    <t>Lowell</t>
  </si>
  <si>
    <t>CMRPC</t>
  </si>
  <si>
    <t>Chelmsford</t>
  </si>
  <si>
    <t>Dracut</t>
  </si>
  <si>
    <t>Tyngsborough</t>
  </si>
  <si>
    <t>Dunstable</t>
  </si>
  <si>
    <t>Westford</t>
  </si>
  <si>
    <t>Littleton</t>
  </si>
  <si>
    <t>Boxborough</t>
  </si>
  <si>
    <t>Stow</t>
  </si>
  <si>
    <t>Groton</t>
  </si>
  <si>
    <t>MRPC</t>
  </si>
  <si>
    <t>Ayer</t>
  </si>
  <si>
    <t>Worcester</t>
  </si>
  <si>
    <t>Harvard</t>
  </si>
  <si>
    <t>Bolton</t>
  </si>
  <si>
    <t>Pepperell</t>
  </si>
  <si>
    <t>Shirley</t>
  </si>
  <si>
    <t>Lancaster</t>
  </si>
  <si>
    <t>Clinton</t>
  </si>
  <si>
    <t>Hudson</t>
  </si>
  <si>
    <t>Marlborough</t>
  </si>
  <si>
    <t>Southborough</t>
  </si>
  <si>
    <t>Hopkinton</t>
  </si>
  <si>
    <t>Berlin</t>
  </si>
  <si>
    <t>Medway</t>
  </si>
  <si>
    <t>Franklin</t>
  </si>
  <si>
    <t>Milford</t>
  </si>
  <si>
    <t>Bellingham</t>
  </si>
  <si>
    <t>Hopedale</t>
  </si>
  <si>
    <t>Mendon</t>
  </si>
  <si>
    <t>Blackstone</t>
  </si>
  <si>
    <t>Millville</t>
  </si>
  <si>
    <t>Uxbridge</t>
  </si>
  <si>
    <t>Foxborough</t>
  </si>
  <si>
    <t>Wrentham</t>
  </si>
  <si>
    <t>Bristol</t>
  </si>
  <si>
    <t>Easton</t>
  </si>
  <si>
    <t>West Bridgewater</t>
  </si>
  <si>
    <t>East Bridgewater</t>
  </si>
  <si>
    <t>Bridgewater</t>
  </si>
  <si>
    <t>Marshfield</t>
  </si>
  <si>
    <t>Hanson</t>
  </si>
  <si>
    <t>Pembroke</t>
  </si>
  <si>
    <t>Duxbury</t>
  </si>
  <si>
    <t>Halifax</t>
  </si>
  <si>
    <t>Plympton</t>
  </si>
  <si>
    <t>Kingston</t>
  </si>
  <si>
    <t>Auburn</t>
  </si>
  <si>
    <t>Webster</t>
  </si>
  <si>
    <t>Douglas</t>
  </si>
  <si>
    <t>Princeton</t>
  </si>
  <si>
    <t>Rutland</t>
  </si>
  <si>
    <t>Holden</t>
  </si>
  <si>
    <t>Sutton</t>
  </si>
  <si>
    <t>Millbury</t>
  </si>
  <si>
    <t>Barre</t>
  </si>
  <si>
    <t>Oxford</t>
  </si>
  <si>
    <t>Hardwick</t>
  </si>
  <si>
    <t>New Braintree</t>
  </si>
  <si>
    <t>Sturbridge</t>
  </si>
  <si>
    <t>Brookfield</t>
  </si>
  <si>
    <t>Warren</t>
  </si>
  <si>
    <t>North Brookfield</t>
  </si>
  <si>
    <t>East Brookfield</t>
  </si>
  <si>
    <t>West Brookfield</t>
  </si>
  <si>
    <t>Charlton</t>
  </si>
  <si>
    <t>Spencer</t>
  </si>
  <si>
    <t>Leicester</t>
  </si>
  <si>
    <t>Southbridge</t>
  </si>
  <si>
    <t>Oakham</t>
  </si>
  <si>
    <t>Dudley</t>
  </si>
  <si>
    <t>Paxton</t>
  </si>
  <si>
    <t>Westborough</t>
  </si>
  <si>
    <t>Northborough</t>
  </si>
  <si>
    <t>Upton</t>
  </si>
  <si>
    <t>Northbridge</t>
  </si>
  <si>
    <t>Grafton</t>
  </si>
  <si>
    <t>Boylston</t>
  </si>
  <si>
    <t>Shrewsbury</t>
  </si>
  <si>
    <t>West Boylston</t>
  </si>
  <si>
    <t>Sterling</t>
  </si>
  <si>
    <t>Leominster</t>
  </si>
  <si>
    <t>Petersham</t>
  </si>
  <si>
    <t>Lunenburg</t>
  </si>
  <si>
    <t>Ashby</t>
  </si>
  <si>
    <t>Ashburnham</t>
  </si>
  <si>
    <t>Hubbardston</t>
  </si>
  <si>
    <t>Fitchburg</t>
  </si>
  <si>
    <t>Westminster</t>
  </si>
  <si>
    <t>Athol</t>
  </si>
  <si>
    <t>Phillipston</t>
  </si>
  <si>
    <t>Templeton</t>
  </si>
  <si>
    <t>Royalston</t>
  </si>
  <si>
    <t>Winchendon</t>
  </si>
  <si>
    <t>Gardner</t>
  </si>
  <si>
    <t>Townsend</t>
  </si>
  <si>
    <t>Mansfield</t>
  </si>
  <si>
    <t>SRPEDD</t>
  </si>
  <si>
    <t>Norton</t>
  </si>
  <si>
    <t>Raynham</t>
  </si>
  <si>
    <t>Taunton</t>
  </si>
  <si>
    <t>Dighton</t>
  </si>
  <si>
    <t>Berkley</t>
  </si>
  <si>
    <t>Freetown</t>
  </si>
  <si>
    <t>North Attleborough</t>
  </si>
  <si>
    <t>Attleboro</t>
  </si>
  <si>
    <t>Seekonk</t>
  </si>
  <si>
    <t>Rehoboth</t>
  </si>
  <si>
    <t>Fall River</t>
  </si>
  <si>
    <t>Westport</t>
  </si>
  <si>
    <t>Somerset</t>
  </si>
  <si>
    <t>Swansea</t>
  </si>
  <si>
    <t>New Bedford</t>
  </si>
  <si>
    <t>Dartmouth</t>
  </si>
  <si>
    <t>Acushnet</t>
  </si>
  <si>
    <t>Fairhaven</t>
  </si>
  <si>
    <t>Plainville</t>
  </si>
  <si>
    <t>Lakeville</t>
  </si>
  <si>
    <t>Rochester</t>
  </si>
  <si>
    <t>Middleborough</t>
  </si>
  <si>
    <t>Carver</t>
  </si>
  <si>
    <t>Wareham</t>
  </si>
  <si>
    <t>Mattapoisett</t>
  </si>
  <si>
    <t>Marion</t>
  </si>
  <si>
    <t>Barnstable</t>
  </si>
  <si>
    <t>Wellfleet</t>
  </si>
  <si>
    <t>CCC</t>
  </si>
  <si>
    <t>Eastham</t>
  </si>
  <si>
    <t>Barnstable Town</t>
  </si>
  <si>
    <t>Yarmouth</t>
  </si>
  <si>
    <t>Bourne</t>
  </si>
  <si>
    <t>Falmouth</t>
  </si>
  <si>
    <t>Mashpee</t>
  </si>
  <si>
    <t>Sandwich</t>
  </si>
  <si>
    <t>Brewster</t>
  </si>
  <si>
    <t>Orleans</t>
  </si>
  <si>
    <t>Harwich</t>
  </si>
  <si>
    <t>Dennis</t>
  </si>
  <si>
    <t>Chatham</t>
  </si>
  <si>
    <t>Provincetown</t>
  </si>
  <si>
    <t>Truro</t>
  </si>
  <si>
    <t>Dukes</t>
  </si>
  <si>
    <t>Edgartown</t>
  </si>
  <si>
    <t>MVC</t>
  </si>
  <si>
    <t>Oak Bluffs</t>
  </si>
  <si>
    <t>Chilmark</t>
  </si>
  <si>
    <t>Aquinnah</t>
  </si>
  <si>
    <t>Gosnold</t>
  </si>
  <si>
    <t>Tisbury</t>
  </si>
  <si>
    <t>West Tisbury</t>
  </si>
  <si>
    <t>Nantucket</t>
  </si>
  <si>
    <t>NPEDC</t>
  </si>
  <si>
    <t>Hampden</t>
  </si>
  <si>
    <t>Monson</t>
  </si>
  <si>
    <t>PVPC</t>
  </si>
  <si>
    <t>Palmer</t>
  </si>
  <si>
    <t>Hampshire</t>
  </si>
  <si>
    <t>Belchertown</t>
  </si>
  <si>
    <t>Ware</t>
  </si>
  <si>
    <t>Ludlow</t>
  </si>
  <si>
    <t>Pelham</t>
  </si>
  <si>
    <t>Wilbraham</t>
  </si>
  <si>
    <t>Goshen</t>
  </si>
  <si>
    <t>Granville</t>
  </si>
  <si>
    <t>Blandford</t>
  </si>
  <si>
    <t>Tolland</t>
  </si>
  <si>
    <t>Russell</t>
  </si>
  <si>
    <t>Westfield</t>
  </si>
  <si>
    <t>Southwick</t>
  </si>
  <si>
    <t>Hadley</t>
  </si>
  <si>
    <t>Plainfield</t>
  </si>
  <si>
    <t>Williamsburg</t>
  </si>
  <si>
    <t>Huntington</t>
  </si>
  <si>
    <t>Montgomery</t>
  </si>
  <si>
    <t>Cummington</t>
  </si>
  <si>
    <t>Chester</t>
  </si>
  <si>
    <t>Southampton</t>
  </si>
  <si>
    <t>Chesterfield</t>
  </si>
  <si>
    <t>Middlefield/Worthington</t>
  </si>
  <si>
    <t>Granby</t>
  </si>
  <si>
    <t>Chicopee</t>
  </si>
  <si>
    <t>South Hadley</t>
  </si>
  <si>
    <t>Springfield</t>
  </si>
  <si>
    <t>Agawam</t>
  </si>
  <si>
    <t>Holyoke</t>
  </si>
  <si>
    <t>West Springfield</t>
  </si>
  <si>
    <t>Longmeadow</t>
  </si>
  <si>
    <t>Easthampton</t>
  </si>
  <si>
    <t>Northampton</t>
  </si>
  <si>
    <t>Hatfield</t>
  </si>
  <si>
    <t>Westhampton</t>
  </si>
  <si>
    <t>East Longmeadow</t>
  </si>
  <si>
    <t>Amherst</t>
  </si>
  <si>
    <t>Brimfield</t>
  </si>
  <si>
    <t>Wales</t>
  </si>
  <si>
    <t>Holland</t>
  </si>
  <si>
    <t>Greenfield</t>
  </si>
  <si>
    <t>FRCOG</t>
  </si>
  <si>
    <t>Montague</t>
  </si>
  <si>
    <t>Heath</t>
  </si>
  <si>
    <t>Leverett</t>
  </si>
  <si>
    <t>Colrain</t>
  </si>
  <si>
    <t>Orange</t>
  </si>
  <si>
    <t>Ashfield</t>
  </si>
  <si>
    <t>Leyden</t>
  </si>
  <si>
    <t>Bernardston</t>
  </si>
  <si>
    <t>Buckland</t>
  </si>
  <si>
    <t>Rowe/Hawley/Monore/Charlemont</t>
  </si>
  <si>
    <t>Deerfield</t>
  </si>
  <si>
    <t>Erving</t>
  </si>
  <si>
    <t>Warwick</t>
  </si>
  <si>
    <t>Gill</t>
  </si>
  <si>
    <t>Shelburne</t>
  </si>
  <si>
    <t>Northfield</t>
  </si>
  <si>
    <t>New Salem</t>
  </si>
  <si>
    <t>Shutesbury</t>
  </si>
  <si>
    <t>Sunderland</t>
  </si>
  <si>
    <t>Wendell</t>
  </si>
  <si>
    <t>Conway</t>
  </si>
  <si>
    <t>Whately</t>
  </si>
  <si>
    <t>Berkshire</t>
  </si>
  <si>
    <t>Stockbridge</t>
  </si>
  <si>
    <t>BRPC</t>
  </si>
  <si>
    <t>North Adams</t>
  </si>
  <si>
    <t>Hancock</t>
  </si>
  <si>
    <t>Williamstown</t>
  </si>
  <si>
    <t>Great Barrington</t>
  </si>
  <si>
    <t>New Ashford</t>
  </si>
  <si>
    <t>Alford</t>
  </si>
  <si>
    <t>Tyringham</t>
  </si>
  <si>
    <t>Lee</t>
  </si>
  <si>
    <t>Lenox</t>
  </si>
  <si>
    <t>Monterey</t>
  </si>
  <si>
    <t>New Marlborough</t>
  </si>
  <si>
    <t>Sandisfield</t>
  </si>
  <si>
    <t>Florida</t>
  </si>
  <si>
    <t>Pittsfield</t>
  </si>
  <si>
    <t>Peru</t>
  </si>
  <si>
    <t>Otis</t>
  </si>
  <si>
    <t>Adams</t>
  </si>
  <si>
    <t>Dalton</t>
  </si>
  <si>
    <t>Washington</t>
  </si>
  <si>
    <t>Savoy</t>
  </si>
  <si>
    <t>Windsor</t>
  </si>
  <si>
    <t>Hinsdale</t>
  </si>
  <si>
    <t>Egremont/Mount Washington</t>
  </si>
  <si>
    <t>West Stockbridge</t>
  </si>
  <si>
    <t>Becket</t>
  </si>
  <si>
    <t>Cheshire</t>
  </si>
  <si>
    <t>Lanesborough</t>
  </si>
  <si>
    <t>Clarksburg</t>
  </si>
  <si>
    <t>Richmond</t>
  </si>
  <si>
    <t>Sheffield</t>
  </si>
  <si>
    <t>NH</t>
  </si>
  <si>
    <t>Rockingham</t>
  </si>
  <si>
    <t>Windham</t>
  </si>
  <si>
    <t>Londonderry</t>
  </si>
  <si>
    <t>Derry</t>
  </si>
  <si>
    <t>Candia</t>
  </si>
  <si>
    <t>Raymond</t>
  </si>
  <si>
    <t>Fremont</t>
  </si>
  <si>
    <t>Brentwood</t>
  </si>
  <si>
    <t>Epping</t>
  </si>
  <si>
    <t>Exeter</t>
  </si>
  <si>
    <t>Newfields</t>
  </si>
  <si>
    <t>North Hampton</t>
  </si>
  <si>
    <t>Stratham</t>
  </si>
  <si>
    <t>Greenland</t>
  </si>
  <si>
    <t>Rye</t>
  </si>
  <si>
    <t>Portsmouth</t>
  </si>
  <si>
    <t>East Kingston</t>
  </si>
  <si>
    <t>Danville</t>
  </si>
  <si>
    <t>South Hampton</t>
  </si>
  <si>
    <t>Atkinson</t>
  </si>
  <si>
    <t>Hampstead</t>
  </si>
  <si>
    <t>Sandown</t>
  </si>
  <si>
    <t>Plaistow</t>
  </si>
  <si>
    <t>Seabrook</t>
  </si>
  <si>
    <t>Hampton Falls</t>
  </si>
  <si>
    <t>Hampton</t>
  </si>
  <si>
    <t>Kensington</t>
  </si>
  <si>
    <t>Newington</t>
  </si>
  <si>
    <t>New Castle</t>
  </si>
  <si>
    <t>Hillsborough</t>
  </si>
  <si>
    <t>Manchester</t>
  </si>
  <si>
    <t>Goffstown</t>
  </si>
  <si>
    <t>New Boston</t>
  </si>
  <si>
    <t>Lyndeborough</t>
  </si>
  <si>
    <t>New Ipswich</t>
  </si>
  <si>
    <t>Temple</t>
  </si>
  <si>
    <t>Wilton</t>
  </si>
  <si>
    <t>Greenville</t>
  </si>
  <si>
    <t>Nashua</t>
  </si>
  <si>
    <t>Mason</t>
  </si>
  <si>
    <t>Hollis</t>
  </si>
  <si>
    <t>Merrimack</t>
  </si>
  <si>
    <t>Mont Vernon</t>
  </si>
  <si>
    <t>Litchfield</t>
  </si>
  <si>
    <t>Rindge</t>
  </si>
  <si>
    <t>Hooksett</t>
  </si>
  <si>
    <t>RI</t>
  </si>
  <si>
    <t>Newport</t>
  </si>
  <si>
    <t>Middletown</t>
  </si>
  <si>
    <t>Jamestown</t>
  </si>
  <si>
    <t>Tiverton</t>
  </si>
  <si>
    <t>Little Compton</t>
  </si>
  <si>
    <t>Providence</t>
  </si>
  <si>
    <t>Cumberland</t>
  </si>
  <si>
    <t>Glocester</t>
  </si>
  <si>
    <t>Burrillville</t>
  </si>
  <si>
    <t>North Smithfield</t>
  </si>
  <si>
    <t>Smithfield</t>
  </si>
  <si>
    <t>East Providence</t>
  </si>
  <si>
    <t>Johnston</t>
  </si>
  <si>
    <t>Cranston</t>
  </si>
  <si>
    <t>Foster</t>
  </si>
  <si>
    <t>North Providence</t>
  </si>
  <si>
    <t>Pawtucket</t>
  </si>
  <si>
    <t>Central Falls</t>
  </si>
  <si>
    <t>Woonsocket</t>
  </si>
  <si>
    <t>Barrington</t>
  </si>
  <si>
    <t>Kent</t>
  </si>
  <si>
    <t>Coventry</t>
  </si>
  <si>
    <t>West Warwick</t>
  </si>
  <si>
    <t>West Greenwich</t>
  </si>
  <si>
    <t>East Greenwich</t>
  </si>
  <si>
    <t>Westerly</t>
  </si>
  <si>
    <t>South Kingstown</t>
  </si>
  <si>
    <t>Charlestown</t>
  </si>
  <si>
    <t>Narragansett</t>
  </si>
  <si>
    <t>New Shoreham</t>
  </si>
  <si>
    <t>North Kingstown</t>
  </si>
  <si>
    <t>Low_inc</t>
  </si>
  <si>
    <t>Minority</t>
  </si>
  <si>
    <t>No-build</t>
  </si>
  <si>
    <t>&lt;-- total jobs/total pop</t>
  </si>
  <si>
    <t>jobs per person?</t>
  </si>
  <si>
    <t>emissions</t>
  </si>
  <si>
    <t>Model Results—CO Emissions</t>
  </si>
  <si>
    <t>TOTAL</t>
  </si>
  <si>
    <t>Emissions, weighted by pop</t>
  </si>
  <si>
    <t>Table 6.1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</si>
</sst>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7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164" fontId="1" fillId="0" borderId="0" xfId="0" applyNumberFormat="1" applyFont="1"/>
    <xf numFmtId="0" fontId="1" fillId="0" borderId="0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0" fontId="1" fillId="0" borderId="1" xfId="0" applyFont="1" applyBorder="1"/>
    <xf numFmtId="0" fontId="2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2" xfId="0" applyFont="1" applyBorder="1" applyAlignment="1">
      <alignment horizontal="left" indent="1"/>
    </xf>
    <xf numFmtId="0" fontId="2" fillId="0" borderId="5" xfId="0" applyFont="1" applyBorder="1"/>
    <xf numFmtId="0" fontId="1" fillId="0" borderId="4" xfId="0" applyFont="1" applyBorder="1"/>
    <xf numFmtId="0" fontId="1" fillId="0" borderId="0" xfId="0" applyFont="1" applyBorder="1"/>
    <xf numFmtId="0" fontId="1" fillId="0" borderId="5" xfId="0" applyFont="1" applyBorder="1"/>
    <xf numFmtId="0" fontId="3" fillId="0" borderId="0" xfId="0" applyFont="1" applyAlignment="1">
      <alignment horizontal="left" vertical="center"/>
    </xf>
    <xf numFmtId="0" fontId="2" fillId="0" borderId="6" xfId="0" applyFont="1" applyBorder="1" applyAlignment="1">
      <alignment horizontal="right" vertical="center" wrapText="1"/>
    </xf>
    <xf numFmtId="0" fontId="2" fillId="2" borderId="7" xfId="0" applyFont="1" applyFill="1" applyBorder="1" applyAlignment="1">
      <alignment horizontal="right" vertical="center" wrapText="1"/>
    </xf>
    <xf numFmtId="0" fontId="2" fillId="0" borderId="6" xfId="0" applyFont="1" applyBorder="1" applyAlignment="1">
      <alignment horizontal="left" wrapText="1"/>
    </xf>
    <xf numFmtId="0" fontId="2" fillId="0" borderId="6" xfId="0" applyFont="1" applyBorder="1" applyAlignment="1">
      <alignment horizontal="right" wrapText="1"/>
    </xf>
    <xf numFmtId="0" fontId="2" fillId="0" borderId="0" xfId="0" applyFont="1" applyAlignment="1">
      <alignment horizontal="left" wrapText="1"/>
    </xf>
    <xf numFmtId="0" fontId="2" fillId="2" borderId="0" xfId="0" applyFont="1" applyFill="1" applyAlignment="1">
      <alignment horizontal="left" wrapText="1"/>
    </xf>
    <xf numFmtId="0" fontId="2" fillId="2" borderId="7" xfId="0" applyFont="1" applyFill="1" applyBorder="1" applyAlignment="1">
      <alignment horizontal="left" wrapText="1"/>
    </xf>
    <xf numFmtId="0" fontId="2" fillId="0" borderId="0" xfId="0" applyFont="1" applyAlignment="1">
      <alignment horizontal="right" wrapText="1"/>
    </xf>
    <xf numFmtId="0" fontId="2" fillId="2" borderId="0" xfId="0" applyFont="1" applyFill="1" applyAlignment="1">
      <alignment horizontal="right" wrapText="1"/>
    </xf>
    <xf numFmtId="0" fontId="2" fillId="2" borderId="7" xfId="0" applyFont="1" applyFill="1" applyBorder="1" applyAlignment="1">
      <alignment horizontal="right" wrapText="1"/>
    </xf>
    <xf numFmtId="0" fontId="3" fillId="0" borderId="0" xfId="0" applyFont="1" applyAlignment="1">
      <alignment horizontal="left"/>
    </xf>
    <xf numFmtId="0" fontId="2" fillId="0" borderId="1" xfId="0" applyFont="1" applyBorder="1" applyAlignment="1">
      <alignment horizontal="right"/>
    </xf>
    <xf numFmtId="0" fontId="1" fillId="0" borderId="0" xfId="0" applyFont="1" applyAlignment="1">
      <alignment horizontal="right" wrapText="1"/>
    </xf>
    <xf numFmtId="0" fontId="1" fillId="2" borderId="0" xfId="0" applyFont="1" applyFill="1" applyAlignment="1">
      <alignment horizontal="right" wrapText="1"/>
    </xf>
    <xf numFmtId="0" fontId="1" fillId="2" borderId="7" xfId="0" applyFont="1" applyFill="1" applyBorder="1" applyAlignment="1">
      <alignment horizontal="right" wrapText="1"/>
    </xf>
    <xf numFmtId="0" fontId="1" fillId="0" borderId="0" xfId="0" applyFont="1" applyAlignment="1">
      <alignment horizontal="right" vertical="center" wrapText="1"/>
    </xf>
    <xf numFmtId="0" fontId="1" fillId="2" borderId="0" xfId="0" applyFont="1" applyFill="1" applyAlignment="1">
      <alignment horizontal="right" vertical="center" wrapText="1"/>
    </xf>
    <xf numFmtId="0" fontId="1" fillId="2" borderId="7" xfId="0" applyFont="1" applyFill="1" applyBorder="1" applyAlignment="1">
      <alignment horizontal="right" vertical="center" wrapText="1"/>
    </xf>
    <xf numFmtId="0" fontId="2" fillId="0" borderId="8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right" vertical="center" wrapText="1"/>
    </xf>
    <xf numFmtId="0" fontId="2" fillId="2" borderId="0" xfId="0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left" vertical="center" wrapText="1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3" borderId="7" xfId="0" applyFont="1" applyFill="1" applyBorder="1" applyAlignment="1">
      <alignment horizontal="left" vertical="center" wrapText="1"/>
    </xf>
    <xf numFmtId="0" fontId="5" fillId="0" borderId="0" xfId="0" applyFont="1"/>
    <xf numFmtId="3" fontId="5" fillId="4" borderId="0" xfId="1" applyNumberFormat="1" applyFont="1" applyFill="1" applyAlignment="1"/>
    <xf numFmtId="3" fontId="0" fillId="0" borderId="0" xfId="1" applyNumberFormat="1" applyFont="1" applyAlignment="1"/>
    <xf numFmtId="3" fontId="0" fillId="0" borderId="0" xfId="0" applyNumberFormat="1"/>
    <xf numFmtId="0" fontId="0" fillId="0" borderId="0" xfId="0" applyAlignment="1"/>
    <xf numFmtId="3" fontId="5" fillId="5" borderId="0" xfId="1" applyNumberFormat="1" applyFont="1" applyFill="1" applyAlignment="1"/>
    <xf numFmtId="9" fontId="0" fillId="0" borderId="0" xfId="2" applyFont="1"/>
    <xf numFmtId="43" fontId="0" fillId="0" borderId="0" xfId="1" applyFont="1"/>
    <xf numFmtId="9" fontId="5" fillId="0" borderId="0" xfId="2" applyFont="1"/>
    <xf numFmtId="0" fontId="5" fillId="0" borderId="0" xfId="0" applyFont="1" applyAlignment="1"/>
    <xf numFmtId="0" fontId="0" fillId="0" borderId="0" xfId="2" applyNumberFormat="1" applyFont="1"/>
    <xf numFmtId="165" fontId="0" fillId="0" borderId="0" xfId="1" applyNumberFormat="1" applyFont="1"/>
    <xf numFmtId="165" fontId="5" fillId="0" borderId="0" xfId="1" applyNumberFormat="1" applyFont="1"/>
    <xf numFmtId="165" fontId="5" fillId="0" borderId="0" xfId="0" applyNumberFormat="1" applyFont="1"/>
    <xf numFmtId="0" fontId="2" fillId="0" borderId="3" xfId="0" applyFont="1" applyBorder="1" applyAlignment="1">
      <alignment horizontal="right"/>
    </xf>
    <xf numFmtId="43" fontId="0" fillId="0" borderId="0" xfId="0" applyNumberFormat="1"/>
    <xf numFmtId="0" fontId="2" fillId="0" borderId="6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3" fontId="1" fillId="0" borderId="0" xfId="0" applyNumberFormat="1" applyFont="1" applyAlignment="1">
      <alignment horizontal="right" vertical="center" wrapText="1"/>
    </xf>
    <xf numFmtId="0" fontId="1" fillId="0" borderId="7" xfId="0" applyFont="1" applyBorder="1" applyAlignment="1">
      <alignment vertical="center" wrapText="1"/>
    </xf>
    <xf numFmtId="3" fontId="1" fillId="0" borderId="7" xfId="0" applyNumberFormat="1" applyFont="1" applyBorder="1" applyAlignment="1">
      <alignment horizontal="right" vertical="center" wrapText="1"/>
    </xf>
    <xf numFmtId="0" fontId="1" fillId="0" borderId="7" xfId="0" applyFont="1" applyBorder="1" applyAlignment="1">
      <alignment horizontal="right" vertical="center" wrapText="1"/>
    </xf>
    <xf numFmtId="0" fontId="2" fillId="0" borderId="7" xfId="0" applyFont="1" applyBorder="1" applyAlignment="1">
      <alignment vertical="center" wrapText="1"/>
    </xf>
    <xf numFmtId="3" fontId="2" fillId="0" borderId="7" xfId="0" applyNumberFormat="1" applyFont="1" applyBorder="1" applyAlignment="1">
      <alignment horizontal="right" vertical="center" wrapText="1"/>
    </xf>
    <xf numFmtId="0" fontId="2" fillId="0" borderId="7" xfId="0" applyFont="1" applyBorder="1" applyAlignment="1">
      <alignment horizontal="right" vertical="center" wrapText="1"/>
    </xf>
    <xf numFmtId="165" fontId="2" fillId="0" borderId="7" xfId="1" applyNumberFormat="1" applyFont="1" applyBorder="1" applyAlignment="1">
      <alignment horizontal="right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2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ertification_Activities/8518%20Transportation%20Equity%20Program/Data%20and%20GIS/Demographics/Demographics_97/Final_TAZ_Indicators_All_2014ACS_9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inority"/>
      <sheetName val="Low-income - HH inc."/>
      <sheetName val="Low-income - poverty"/>
      <sheetName val="LEP"/>
      <sheetName val="Elderly"/>
      <sheetName val="Youth"/>
      <sheetName val="Disability"/>
      <sheetName val="Zero Vehicle"/>
      <sheetName val="Female headed HH with children"/>
      <sheetName val="All Indicators"/>
      <sheetName val="EJ TAZs by Muni"/>
      <sheetName val="PTs by Muni &amp; Nghbrhd_TAZcount"/>
      <sheetName val="PTs by Muni &amp; Nghbrhd_EJcount"/>
      <sheetName val="xtabs-min &amp; low-inc with others"/>
      <sheetName val="Pop. who live in EJ TAZs"/>
      <sheetName val="Pct. of pop. who live in EJ TAZ"/>
      <sheetName val="Pct. of pop. who are EJ"/>
      <sheetName val="Sheet2"/>
      <sheetName val="Sheet3"/>
      <sheetName val="Sheet1"/>
    </sheetNames>
    <sheetDataSet>
      <sheetData sheetId="0" refreshError="1"/>
      <sheetData sheetId="1" refreshError="1">
        <row r="1">
          <cell r="A1" t="str">
            <v>TAZ</v>
          </cell>
          <cell r="B1" t="str">
            <v>Town ID</v>
          </cell>
          <cell r="C1" t="str">
            <v>Town Name</v>
          </cell>
          <cell r="D1" t="str">
            <v>Neighborhood</v>
          </cell>
          <cell r="E1" t="str">
            <v>Total Population</v>
          </cell>
          <cell r="F1" t="str">
            <v xml:space="preserve">Minority </v>
          </cell>
          <cell r="G1" t="str">
            <v>Percent Minority</v>
          </cell>
          <cell r="H1" t="str">
            <v>Exceeds Threshold?</v>
          </cell>
        </row>
        <row r="2">
          <cell r="A2">
            <v>1</v>
          </cell>
          <cell r="B2">
            <v>35</v>
          </cell>
          <cell r="C2" t="str">
            <v>Boston</v>
          </cell>
          <cell r="D2" t="str">
            <v>West End</v>
          </cell>
          <cell r="E2">
            <v>727</v>
          </cell>
          <cell r="F2">
            <v>589</v>
          </cell>
          <cell r="G2">
            <v>0.81017881705639616</v>
          </cell>
          <cell r="H2">
            <v>1</v>
          </cell>
        </row>
        <row r="3">
          <cell r="A3">
            <v>2</v>
          </cell>
          <cell r="B3">
            <v>35</v>
          </cell>
          <cell r="C3" t="str">
            <v>Boston</v>
          </cell>
          <cell r="D3" t="str">
            <v>West End</v>
          </cell>
          <cell r="E3">
            <v>14</v>
          </cell>
          <cell r="F3">
            <v>7</v>
          </cell>
          <cell r="G3">
            <v>0.5</v>
          </cell>
          <cell r="H3">
            <v>1</v>
          </cell>
        </row>
        <row r="4">
          <cell r="A4">
            <v>3</v>
          </cell>
          <cell r="B4">
            <v>35</v>
          </cell>
          <cell r="C4" t="str">
            <v>Boston</v>
          </cell>
          <cell r="D4" t="str">
            <v>West End</v>
          </cell>
          <cell r="E4">
            <v>322</v>
          </cell>
          <cell r="F4">
            <v>96</v>
          </cell>
          <cell r="G4">
            <v>0.29813664596273293</v>
          </cell>
          <cell r="H4">
            <v>1</v>
          </cell>
        </row>
        <row r="5">
          <cell r="A5">
            <v>4</v>
          </cell>
          <cell r="B5">
            <v>35</v>
          </cell>
          <cell r="C5" t="str">
            <v>Boston</v>
          </cell>
          <cell r="D5" t="str">
            <v>West End</v>
          </cell>
          <cell r="E5">
            <v>186</v>
          </cell>
          <cell r="F5">
            <v>24</v>
          </cell>
          <cell r="G5">
            <v>0.12903225806451613</v>
          </cell>
          <cell r="H5">
            <v>0</v>
          </cell>
        </row>
        <row r="6">
          <cell r="A6">
            <v>5</v>
          </cell>
          <cell r="B6">
            <v>35</v>
          </cell>
          <cell r="C6" t="str">
            <v>Boston</v>
          </cell>
          <cell r="D6" t="str">
            <v>North End</v>
          </cell>
          <cell r="E6">
            <v>1669</v>
          </cell>
          <cell r="F6">
            <v>121</v>
          </cell>
          <cell r="G6">
            <v>7.2498502097064113E-2</v>
          </cell>
          <cell r="H6">
            <v>0</v>
          </cell>
        </row>
        <row r="7">
          <cell r="A7">
            <v>6</v>
          </cell>
          <cell r="B7">
            <v>35</v>
          </cell>
          <cell r="C7" t="str">
            <v>Boston</v>
          </cell>
          <cell r="D7" t="str">
            <v>North End</v>
          </cell>
          <cell r="E7">
            <v>2138</v>
          </cell>
          <cell r="F7">
            <v>171</v>
          </cell>
          <cell r="G7">
            <v>7.9981290926099152E-2</v>
          </cell>
          <cell r="H7">
            <v>0</v>
          </cell>
        </row>
        <row r="8">
          <cell r="A8">
            <v>7</v>
          </cell>
          <cell r="B8">
            <v>35</v>
          </cell>
          <cell r="C8" t="str">
            <v>Boston</v>
          </cell>
          <cell r="D8" t="str">
            <v>North End</v>
          </cell>
          <cell r="E8">
            <v>704</v>
          </cell>
          <cell r="F8">
            <v>76</v>
          </cell>
          <cell r="G8">
            <v>0.10795454545454546</v>
          </cell>
          <cell r="H8">
            <v>0</v>
          </cell>
        </row>
        <row r="9">
          <cell r="A9">
            <v>8</v>
          </cell>
          <cell r="B9">
            <v>35</v>
          </cell>
          <cell r="C9" t="str">
            <v>Boston</v>
          </cell>
          <cell r="D9" t="str">
            <v>North End</v>
          </cell>
          <cell r="E9">
            <v>1303</v>
          </cell>
          <cell r="F9">
            <v>133</v>
          </cell>
          <cell r="G9">
            <v>0.10207214121258634</v>
          </cell>
          <cell r="H9">
            <v>0</v>
          </cell>
        </row>
        <row r="10">
          <cell r="A10">
            <v>9</v>
          </cell>
          <cell r="B10">
            <v>35</v>
          </cell>
          <cell r="C10" t="str">
            <v>Boston</v>
          </cell>
          <cell r="D10" t="str">
            <v>North End</v>
          </cell>
          <cell r="E10">
            <v>1320</v>
          </cell>
          <cell r="F10">
            <v>107</v>
          </cell>
          <cell r="G10">
            <v>8.1060606060606055E-2</v>
          </cell>
          <cell r="H10">
            <v>0</v>
          </cell>
        </row>
        <row r="11">
          <cell r="A11">
            <v>10</v>
          </cell>
          <cell r="B11">
            <v>35</v>
          </cell>
          <cell r="C11" t="str">
            <v>Boston</v>
          </cell>
          <cell r="D11" t="str">
            <v>North End</v>
          </cell>
          <cell r="E11">
            <v>1370</v>
          </cell>
          <cell r="F11">
            <v>109</v>
          </cell>
          <cell r="G11">
            <v>7.9562043795620443E-2</v>
          </cell>
          <cell r="H11">
            <v>0</v>
          </cell>
        </row>
        <row r="12">
          <cell r="A12">
            <v>11</v>
          </cell>
          <cell r="B12">
            <v>35</v>
          </cell>
          <cell r="C12" t="str">
            <v>Boston</v>
          </cell>
          <cell r="D12" t="str">
            <v>North End</v>
          </cell>
          <cell r="E12">
            <v>1627</v>
          </cell>
          <cell r="F12">
            <v>207</v>
          </cell>
          <cell r="G12">
            <v>0.12722802704363859</v>
          </cell>
          <cell r="H12">
            <v>0</v>
          </cell>
        </row>
        <row r="13">
          <cell r="A13">
            <v>12</v>
          </cell>
          <cell r="B13">
            <v>35</v>
          </cell>
          <cell r="C13" t="str">
            <v>Boston</v>
          </cell>
          <cell r="D13" t="str">
            <v>North End</v>
          </cell>
          <cell r="E13">
            <v>288</v>
          </cell>
          <cell r="F13">
            <v>11</v>
          </cell>
          <cell r="G13">
            <v>3.8194444444444448E-2</v>
          </cell>
          <cell r="H13">
            <v>0</v>
          </cell>
        </row>
        <row r="14">
          <cell r="A14">
            <v>13</v>
          </cell>
          <cell r="B14">
            <v>35</v>
          </cell>
          <cell r="C14" t="str">
            <v>Boston</v>
          </cell>
          <cell r="D14" t="str">
            <v>North End</v>
          </cell>
          <cell r="E14">
            <v>967</v>
          </cell>
          <cell r="F14">
            <v>94</v>
          </cell>
          <cell r="G14">
            <v>9.7207859358841783E-2</v>
          </cell>
          <cell r="H14">
            <v>0</v>
          </cell>
        </row>
        <row r="15">
          <cell r="A15">
            <v>14</v>
          </cell>
          <cell r="B15">
            <v>35</v>
          </cell>
          <cell r="C15" t="str">
            <v>Boston</v>
          </cell>
          <cell r="D15" t="str">
            <v>Financial District</v>
          </cell>
          <cell r="E15">
            <v>201</v>
          </cell>
          <cell r="F15">
            <v>49</v>
          </cell>
          <cell r="G15">
            <v>0.24378109452736318</v>
          </cell>
          <cell r="H15">
            <v>0</v>
          </cell>
        </row>
        <row r="16">
          <cell r="A16">
            <v>15</v>
          </cell>
          <cell r="B16">
            <v>35</v>
          </cell>
          <cell r="C16" t="str">
            <v>Boston</v>
          </cell>
          <cell r="D16" t="str">
            <v>Financial District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A17">
            <v>16</v>
          </cell>
          <cell r="B17">
            <v>35</v>
          </cell>
          <cell r="C17" t="str">
            <v>Boston</v>
          </cell>
          <cell r="D17" t="str">
            <v>Financial District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>
            <v>17</v>
          </cell>
          <cell r="B18">
            <v>35</v>
          </cell>
          <cell r="C18" t="str">
            <v>Boston</v>
          </cell>
          <cell r="D18" t="str">
            <v>Financial District</v>
          </cell>
          <cell r="E18">
            <v>396</v>
          </cell>
          <cell r="F18">
            <v>89</v>
          </cell>
          <cell r="G18">
            <v>0.22474747474747475</v>
          </cell>
          <cell r="H18">
            <v>0</v>
          </cell>
        </row>
        <row r="19">
          <cell r="A19">
            <v>18</v>
          </cell>
          <cell r="B19">
            <v>35</v>
          </cell>
          <cell r="C19" t="str">
            <v>Boston</v>
          </cell>
          <cell r="D19" t="str">
            <v>Financial District</v>
          </cell>
          <cell r="E19">
            <v>243</v>
          </cell>
          <cell r="F19">
            <v>60</v>
          </cell>
          <cell r="G19">
            <v>0.24691358024691357</v>
          </cell>
          <cell r="H19">
            <v>0</v>
          </cell>
        </row>
        <row r="20">
          <cell r="A20">
            <v>19</v>
          </cell>
          <cell r="B20">
            <v>35</v>
          </cell>
          <cell r="C20" t="str">
            <v>Boston</v>
          </cell>
          <cell r="D20" t="str">
            <v>Financial District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>
            <v>20</v>
          </cell>
          <cell r="B21">
            <v>35</v>
          </cell>
          <cell r="C21" t="str">
            <v>Boston</v>
          </cell>
          <cell r="D21" t="str">
            <v>Chinatown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A22">
            <v>21</v>
          </cell>
          <cell r="B22">
            <v>35</v>
          </cell>
          <cell r="C22" t="str">
            <v>Boston</v>
          </cell>
          <cell r="D22" t="str">
            <v>West End</v>
          </cell>
          <cell r="E22">
            <v>3730</v>
          </cell>
          <cell r="F22">
            <v>1081</v>
          </cell>
          <cell r="G22">
            <v>0.2898123324396783</v>
          </cell>
          <cell r="H22">
            <v>1</v>
          </cell>
        </row>
        <row r="23">
          <cell r="A23">
            <v>22</v>
          </cell>
          <cell r="B23">
            <v>35</v>
          </cell>
          <cell r="C23" t="str">
            <v>Boston</v>
          </cell>
          <cell r="D23" t="str">
            <v>West End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>
            <v>23</v>
          </cell>
          <cell r="B24">
            <v>35</v>
          </cell>
          <cell r="C24" t="str">
            <v>Boston</v>
          </cell>
          <cell r="D24" t="str">
            <v>West End</v>
          </cell>
          <cell r="E24">
            <v>4</v>
          </cell>
          <cell r="F24">
            <v>1</v>
          </cell>
          <cell r="G24">
            <v>0.25</v>
          </cell>
          <cell r="H24">
            <v>0</v>
          </cell>
        </row>
        <row r="25">
          <cell r="A25">
            <v>24</v>
          </cell>
          <cell r="B25">
            <v>35</v>
          </cell>
          <cell r="C25" t="str">
            <v>Boston</v>
          </cell>
          <cell r="D25" t="str">
            <v>West End</v>
          </cell>
          <cell r="E25">
            <v>346</v>
          </cell>
          <cell r="F25">
            <v>115</v>
          </cell>
          <cell r="G25">
            <v>0.33236994219653176</v>
          </cell>
          <cell r="H25">
            <v>1</v>
          </cell>
        </row>
        <row r="26">
          <cell r="A26">
            <v>25</v>
          </cell>
          <cell r="B26">
            <v>35</v>
          </cell>
          <cell r="C26" t="str">
            <v>Boston</v>
          </cell>
          <cell r="D26" t="str">
            <v>Beacon Hill</v>
          </cell>
          <cell r="E26">
            <v>1941</v>
          </cell>
          <cell r="F26">
            <v>233</v>
          </cell>
          <cell r="G26">
            <v>0.12004121586810922</v>
          </cell>
          <cell r="H26">
            <v>0</v>
          </cell>
        </row>
        <row r="27">
          <cell r="A27">
            <v>26</v>
          </cell>
          <cell r="B27">
            <v>35</v>
          </cell>
          <cell r="C27" t="str">
            <v>Boston</v>
          </cell>
          <cell r="D27" t="str">
            <v>Beacon Hill</v>
          </cell>
          <cell r="E27">
            <v>1132</v>
          </cell>
          <cell r="F27">
            <v>102</v>
          </cell>
          <cell r="G27">
            <v>9.0106007067137811E-2</v>
          </cell>
          <cell r="H27">
            <v>0</v>
          </cell>
        </row>
        <row r="28">
          <cell r="A28">
            <v>27</v>
          </cell>
          <cell r="B28">
            <v>35</v>
          </cell>
          <cell r="C28" t="str">
            <v>Boston</v>
          </cell>
          <cell r="D28" t="str">
            <v>Beacon Hill</v>
          </cell>
          <cell r="E28">
            <v>2525</v>
          </cell>
          <cell r="F28">
            <v>464</v>
          </cell>
          <cell r="G28">
            <v>0.18376237623762376</v>
          </cell>
          <cell r="H28">
            <v>0</v>
          </cell>
        </row>
        <row r="29">
          <cell r="A29">
            <v>28</v>
          </cell>
          <cell r="B29">
            <v>35</v>
          </cell>
          <cell r="C29" t="str">
            <v>Boston</v>
          </cell>
          <cell r="D29" t="str">
            <v>Beacon Hill</v>
          </cell>
          <cell r="E29">
            <v>2249</v>
          </cell>
          <cell r="F29">
            <v>224</v>
          </cell>
          <cell r="G29">
            <v>9.959982214317474E-2</v>
          </cell>
          <cell r="H29">
            <v>0</v>
          </cell>
        </row>
        <row r="30">
          <cell r="A30">
            <v>29</v>
          </cell>
          <cell r="B30">
            <v>35</v>
          </cell>
          <cell r="C30" t="str">
            <v>Boston</v>
          </cell>
          <cell r="D30" t="str">
            <v>West End</v>
          </cell>
          <cell r="E30">
            <v>94</v>
          </cell>
          <cell r="F30">
            <v>60</v>
          </cell>
          <cell r="G30">
            <v>0.63829787234042556</v>
          </cell>
          <cell r="H30">
            <v>1</v>
          </cell>
        </row>
        <row r="31">
          <cell r="A31">
            <v>30</v>
          </cell>
          <cell r="B31">
            <v>35</v>
          </cell>
          <cell r="C31" t="str">
            <v>Boston</v>
          </cell>
          <cell r="D31" t="str">
            <v>Beacon Hill</v>
          </cell>
          <cell r="E31">
            <v>1012</v>
          </cell>
          <cell r="F31">
            <v>153</v>
          </cell>
          <cell r="G31">
            <v>0.15118577075098813</v>
          </cell>
          <cell r="H31">
            <v>0</v>
          </cell>
        </row>
        <row r="32">
          <cell r="A32">
            <v>31</v>
          </cell>
          <cell r="B32">
            <v>35</v>
          </cell>
          <cell r="C32" t="str">
            <v>Boston</v>
          </cell>
          <cell r="D32" t="str">
            <v>Beacon Hill</v>
          </cell>
          <cell r="E32">
            <v>169</v>
          </cell>
          <cell r="F32">
            <v>17</v>
          </cell>
          <cell r="G32">
            <v>0.10059171597633136</v>
          </cell>
          <cell r="H32">
            <v>0</v>
          </cell>
        </row>
        <row r="33">
          <cell r="A33">
            <v>32</v>
          </cell>
          <cell r="B33">
            <v>35</v>
          </cell>
          <cell r="C33" t="str">
            <v>Boston</v>
          </cell>
          <cell r="D33" t="str">
            <v>Government Center</v>
          </cell>
          <cell r="E33">
            <v>93</v>
          </cell>
          <cell r="F33">
            <v>42</v>
          </cell>
          <cell r="G33">
            <v>0.45161290322580644</v>
          </cell>
          <cell r="H33">
            <v>1</v>
          </cell>
        </row>
        <row r="34">
          <cell r="A34">
            <v>33</v>
          </cell>
          <cell r="B34">
            <v>35</v>
          </cell>
          <cell r="C34" t="str">
            <v>Boston</v>
          </cell>
          <cell r="D34" t="str">
            <v>Beacon Hill</v>
          </cell>
          <cell r="E34">
            <v>127</v>
          </cell>
          <cell r="F34">
            <v>41</v>
          </cell>
          <cell r="G34">
            <v>0.32283464566929132</v>
          </cell>
          <cell r="H34">
            <v>1</v>
          </cell>
        </row>
        <row r="35">
          <cell r="A35">
            <v>34</v>
          </cell>
          <cell r="B35">
            <v>35</v>
          </cell>
          <cell r="C35" t="str">
            <v>Boston</v>
          </cell>
          <cell r="D35" t="str">
            <v>Beacon Hill</v>
          </cell>
          <cell r="E35">
            <v>758</v>
          </cell>
          <cell r="F35">
            <v>104</v>
          </cell>
          <cell r="G35">
            <v>0.13720316622691292</v>
          </cell>
          <cell r="H35">
            <v>0</v>
          </cell>
        </row>
        <row r="36">
          <cell r="A36">
            <v>35</v>
          </cell>
          <cell r="B36">
            <v>35</v>
          </cell>
          <cell r="C36" t="str">
            <v>Boston</v>
          </cell>
          <cell r="D36" t="str">
            <v>Government Center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A37">
            <v>36</v>
          </cell>
          <cell r="B37">
            <v>35</v>
          </cell>
          <cell r="C37" t="str">
            <v>Boston</v>
          </cell>
          <cell r="D37" t="str">
            <v>Government Center</v>
          </cell>
          <cell r="E37">
            <v>300</v>
          </cell>
          <cell r="F37">
            <v>86</v>
          </cell>
          <cell r="G37">
            <v>0.28666666666666668</v>
          </cell>
          <cell r="H37">
            <v>1</v>
          </cell>
        </row>
        <row r="38">
          <cell r="A38">
            <v>37</v>
          </cell>
          <cell r="B38">
            <v>35</v>
          </cell>
          <cell r="C38" t="str">
            <v>Boston</v>
          </cell>
          <cell r="D38" t="str">
            <v>Government Center</v>
          </cell>
          <cell r="E38">
            <v>25</v>
          </cell>
          <cell r="F38">
            <v>14</v>
          </cell>
          <cell r="G38">
            <v>0.56000000000000005</v>
          </cell>
          <cell r="H38">
            <v>1</v>
          </cell>
        </row>
        <row r="39">
          <cell r="A39">
            <v>38</v>
          </cell>
          <cell r="B39">
            <v>35</v>
          </cell>
          <cell r="C39" t="str">
            <v>Boston</v>
          </cell>
          <cell r="D39" t="str">
            <v>Government Center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>
            <v>39</v>
          </cell>
          <cell r="B40">
            <v>35</v>
          </cell>
          <cell r="C40" t="str">
            <v>Boston</v>
          </cell>
          <cell r="D40" t="str">
            <v>Government Center</v>
          </cell>
          <cell r="E40">
            <v>196</v>
          </cell>
          <cell r="F40">
            <v>106</v>
          </cell>
          <cell r="G40">
            <v>0.54081632653061229</v>
          </cell>
          <cell r="H40">
            <v>1</v>
          </cell>
        </row>
        <row r="41">
          <cell r="A41">
            <v>40</v>
          </cell>
          <cell r="B41">
            <v>35</v>
          </cell>
          <cell r="C41" t="str">
            <v>Boston</v>
          </cell>
          <cell r="D41" t="str">
            <v>Beacon Hill</v>
          </cell>
          <cell r="E41">
            <v>35</v>
          </cell>
          <cell r="F41">
            <v>4</v>
          </cell>
          <cell r="G41">
            <v>0.11428571428571428</v>
          </cell>
          <cell r="H41">
            <v>0</v>
          </cell>
        </row>
        <row r="42">
          <cell r="A42">
            <v>41</v>
          </cell>
          <cell r="B42">
            <v>35</v>
          </cell>
          <cell r="C42" t="str">
            <v>Boston</v>
          </cell>
          <cell r="D42" t="str">
            <v>Financial District</v>
          </cell>
          <cell r="E42">
            <v>2</v>
          </cell>
          <cell r="F42">
            <v>1</v>
          </cell>
          <cell r="G42">
            <v>0.5</v>
          </cell>
          <cell r="H42">
            <v>1</v>
          </cell>
        </row>
        <row r="43">
          <cell r="A43">
            <v>42</v>
          </cell>
          <cell r="B43">
            <v>35</v>
          </cell>
          <cell r="C43" t="str">
            <v>Boston</v>
          </cell>
          <cell r="D43" t="str">
            <v>Financial District</v>
          </cell>
          <cell r="E43">
            <v>548</v>
          </cell>
          <cell r="F43">
            <v>160</v>
          </cell>
          <cell r="G43">
            <v>0.29197080291970801</v>
          </cell>
          <cell r="H43">
            <v>1</v>
          </cell>
        </row>
        <row r="44">
          <cell r="A44">
            <v>43</v>
          </cell>
          <cell r="B44">
            <v>35</v>
          </cell>
          <cell r="C44" t="str">
            <v>Boston</v>
          </cell>
          <cell r="D44" t="str">
            <v>Financial District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A45">
            <v>44</v>
          </cell>
          <cell r="B45">
            <v>35</v>
          </cell>
          <cell r="C45" t="str">
            <v>Boston</v>
          </cell>
          <cell r="D45" t="str">
            <v>Financial District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A46">
            <v>45</v>
          </cell>
          <cell r="B46">
            <v>35</v>
          </cell>
          <cell r="C46" t="str">
            <v>Boston</v>
          </cell>
          <cell r="D46" t="str">
            <v>Financial District</v>
          </cell>
          <cell r="E46">
            <v>3</v>
          </cell>
          <cell r="F46">
            <v>0</v>
          </cell>
          <cell r="G46">
            <v>0</v>
          </cell>
          <cell r="H46">
            <v>0</v>
          </cell>
        </row>
        <row r="47">
          <cell r="A47">
            <v>46</v>
          </cell>
          <cell r="B47">
            <v>35</v>
          </cell>
          <cell r="C47" t="str">
            <v>Boston</v>
          </cell>
          <cell r="D47" t="str">
            <v>Financial District</v>
          </cell>
          <cell r="E47">
            <v>42</v>
          </cell>
          <cell r="F47">
            <v>21</v>
          </cell>
          <cell r="G47">
            <v>0.5</v>
          </cell>
          <cell r="H47">
            <v>1</v>
          </cell>
        </row>
        <row r="48">
          <cell r="A48">
            <v>47</v>
          </cell>
          <cell r="B48">
            <v>35</v>
          </cell>
          <cell r="C48" t="str">
            <v>Boston</v>
          </cell>
          <cell r="D48" t="str">
            <v>Financial District</v>
          </cell>
          <cell r="E48">
            <v>23</v>
          </cell>
          <cell r="F48">
            <v>2</v>
          </cell>
          <cell r="G48">
            <v>8.6956521739130432E-2</v>
          </cell>
          <cell r="H48">
            <v>0</v>
          </cell>
        </row>
        <row r="49">
          <cell r="A49">
            <v>48</v>
          </cell>
          <cell r="B49">
            <v>35</v>
          </cell>
          <cell r="C49" t="str">
            <v>Boston</v>
          </cell>
          <cell r="D49" t="str">
            <v>Financial District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>
            <v>49</v>
          </cell>
          <cell r="B50">
            <v>35</v>
          </cell>
          <cell r="C50" t="str">
            <v>Boston</v>
          </cell>
          <cell r="D50" t="str">
            <v>Financial District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>
            <v>50</v>
          </cell>
          <cell r="B51">
            <v>35</v>
          </cell>
          <cell r="C51" t="str">
            <v>Boston</v>
          </cell>
          <cell r="D51" t="str">
            <v>Financial District</v>
          </cell>
          <cell r="E51">
            <v>174</v>
          </cell>
          <cell r="F51">
            <v>37</v>
          </cell>
          <cell r="G51">
            <v>0.21264367816091953</v>
          </cell>
          <cell r="H51">
            <v>0</v>
          </cell>
        </row>
        <row r="52">
          <cell r="A52">
            <v>51</v>
          </cell>
          <cell r="B52">
            <v>35</v>
          </cell>
          <cell r="C52" t="str">
            <v>Boston</v>
          </cell>
          <cell r="D52" t="str">
            <v>Financial District</v>
          </cell>
          <cell r="E52">
            <v>13</v>
          </cell>
          <cell r="F52">
            <v>0</v>
          </cell>
          <cell r="G52">
            <v>0</v>
          </cell>
          <cell r="H52">
            <v>0</v>
          </cell>
        </row>
        <row r="53">
          <cell r="A53">
            <v>52</v>
          </cell>
          <cell r="B53">
            <v>35</v>
          </cell>
          <cell r="C53" t="str">
            <v>Boston</v>
          </cell>
          <cell r="D53" t="str">
            <v>Financial District</v>
          </cell>
          <cell r="E53">
            <v>18</v>
          </cell>
          <cell r="F53">
            <v>9</v>
          </cell>
          <cell r="G53">
            <v>0.5</v>
          </cell>
          <cell r="H53">
            <v>1</v>
          </cell>
        </row>
        <row r="54">
          <cell r="A54">
            <v>53</v>
          </cell>
          <cell r="B54">
            <v>35</v>
          </cell>
          <cell r="C54" t="str">
            <v>Boston</v>
          </cell>
          <cell r="D54" t="str">
            <v>Financial District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A55">
            <v>54</v>
          </cell>
          <cell r="B55">
            <v>35</v>
          </cell>
          <cell r="C55" t="str">
            <v>Boston</v>
          </cell>
          <cell r="D55" t="str">
            <v>Financial District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</row>
        <row r="56">
          <cell r="A56">
            <v>55</v>
          </cell>
          <cell r="B56">
            <v>35</v>
          </cell>
          <cell r="C56" t="str">
            <v>Boston</v>
          </cell>
          <cell r="D56" t="str">
            <v>Financial District</v>
          </cell>
          <cell r="E56">
            <v>35</v>
          </cell>
          <cell r="F56">
            <v>1</v>
          </cell>
          <cell r="G56">
            <v>2.8571428571428571E-2</v>
          </cell>
          <cell r="H56">
            <v>0</v>
          </cell>
        </row>
        <row r="57">
          <cell r="A57">
            <v>56</v>
          </cell>
          <cell r="B57">
            <v>35</v>
          </cell>
          <cell r="C57" t="str">
            <v>Boston</v>
          </cell>
          <cell r="D57" t="str">
            <v>Financial District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A58">
            <v>57</v>
          </cell>
          <cell r="B58">
            <v>35</v>
          </cell>
          <cell r="C58" t="str">
            <v>Boston</v>
          </cell>
          <cell r="D58" t="str">
            <v>Financial District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>
            <v>58</v>
          </cell>
          <cell r="B59">
            <v>35</v>
          </cell>
          <cell r="C59" t="str">
            <v>Boston</v>
          </cell>
          <cell r="D59" t="str">
            <v>Financial District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A60">
            <v>59</v>
          </cell>
          <cell r="B60">
            <v>35</v>
          </cell>
          <cell r="C60" t="str">
            <v>Boston</v>
          </cell>
          <cell r="D60" t="str">
            <v>Financial District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>
            <v>60</v>
          </cell>
          <cell r="B61">
            <v>35</v>
          </cell>
          <cell r="C61" t="str">
            <v>Boston</v>
          </cell>
          <cell r="D61" t="str">
            <v>Financial District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>
            <v>61</v>
          </cell>
          <cell r="B62">
            <v>35</v>
          </cell>
          <cell r="C62" t="str">
            <v>Boston</v>
          </cell>
          <cell r="D62" t="str">
            <v>Financial District</v>
          </cell>
          <cell r="E62">
            <v>315</v>
          </cell>
          <cell r="F62">
            <v>164</v>
          </cell>
          <cell r="G62">
            <v>0.52063492063492067</v>
          </cell>
          <cell r="H62">
            <v>1</v>
          </cell>
        </row>
        <row r="63">
          <cell r="A63">
            <v>62</v>
          </cell>
          <cell r="B63">
            <v>35</v>
          </cell>
          <cell r="C63" t="str">
            <v>Boston</v>
          </cell>
          <cell r="D63" t="str">
            <v>Financial District</v>
          </cell>
          <cell r="E63">
            <v>1995</v>
          </cell>
          <cell r="F63">
            <v>592</v>
          </cell>
          <cell r="G63">
            <v>0.29674185463659147</v>
          </cell>
          <cell r="H63">
            <v>1</v>
          </cell>
        </row>
        <row r="64">
          <cell r="A64">
            <v>63</v>
          </cell>
          <cell r="B64">
            <v>35</v>
          </cell>
          <cell r="C64" t="str">
            <v>Boston</v>
          </cell>
          <cell r="D64" t="str">
            <v>Financial District</v>
          </cell>
          <cell r="E64">
            <v>102</v>
          </cell>
          <cell r="F64">
            <v>19</v>
          </cell>
          <cell r="G64">
            <v>0.18627450980392157</v>
          </cell>
          <cell r="H64">
            <v>0</v>
          </cell>
        </row>
        <row r="65">
          <cell r="A65">
            <v>64</v>
          </cell>
          <cell r="B65">
            <v>35</v>
          </cell>
          <cell r="C65" t="str">
            <v>Boston</v>
          </cell>
          <cell r="D65" t="str">
            <v>Financial District</v>
          </cell>
          <cell r="E65">
            <v>128</v>
          </cell>
          <cell r="F65">
            <v>62</v>
          </cell>
          <cell r="G65">
            <v>0.484375</v>
          </cell>
          <cell r="H65">
            <v>1</v>
          </cell>
        </row>
        <row r="66">
          <cell r="A66">
            <v>65</v>
          </cell>
          <cell r="B66">
            <v>35</v>
          </cell>
          <cell r="C66" t="str">
            <v>Boston</v>
          </cell>
          <cell r="D66" t="str">
            <v>Financial District</v>
          </cell>
          <cell r="E66">
            <v>96</v>
          </cell>
          <cell r="F66">
            <v>47</v>
          </cell>
          <cell r="G66">
            <v>0.48958333333333331</v>
          </cell>
          <cell r="H66">
            <v>1</v>
          </cell>
        </row>
        <row r="67">
          <cell r="A67">
            <v>66</v>
          </cell>
          <cell r="B67">
            <v>35</v>
          </cell>
          <cell r="C67" t="str">
            <v>Boston</v>
          </cell>
          <cell r="D67" t="str">
            <v>Financial District</v>
          </cell>
          <cell r="E67">
            <v>16</v>
          </cell>
          <cell r="F67">
            <v>0</v>
          </cell>
          <cell r="G67">
            <v>0</v>
          </cell>
          <cell r="H67">
            <v>0</v>
          </cell>
        </row>
        <row r="68">
          <cell r="A68">
            <v>67</v>
          </cell>
          <cell r="B68">
            <v>35</v>
          </cell>
          <cell r="C68" t="str">
            <v>Boston</v>
          </cell>
          <cell r="D68" t="str">
            <v>Financial District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A69">
            <v>68</v>
          </cell>
          <cell r="B69">
            <v>35</v>
          </cell>
          <cell r="C69" t="str">
            <v>Boston</v>
          </cell>
          <cell r="D69" t="str">
            <v>Financial District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A70">
            <v>69</v>
          </cell>
          <cell r="B70">
            <v>35</v>
          </cell>
          <cell r="C70" t="str">
            <v>Boston</v>
          </cell>
          <cell r="D70" t="str">
            <v>Financial District</v>
          </cell>
          <cell r="E70">
            <v>451</v>
          </cell>
          <cell r="F70">
            <v>208</v>
          </cell>
          <cell r="G70">
            <v>0.46119733924611972</v>
          </cell>
          <cell r="H70">
            <v>1</v>
          </cell>
        </row>
        <row r="71">
          <cell r="A71">
            <v>70</v>
          </cell>
          <cell r="B71">
            <v>35</v>
          </cell>
          <cell r="C71" t="str">
            <v>Boston</v>
          </cell>
          <cell r="D71" t="str">
            <v>Financial District</v>
          </cell>
          <cell r="E71">
            <v>183</v>
          </cell>
          <cell r="F71">
            <v>179</v>
          </cell>
          <cell r="G71">
            <v>0.97814207650273222</v>
          </cell>
          <cell r="H71">
            <v>1</v>
          </cell>
        </row>
        <row r="72">
          <cell r="A72">
            <v>71</v>
          </cell>
          <cell r="B72">
            <v>35</v>
          </cell>
          <cell r="C72" t="str">
            <v>Boston</v>
          </cell>
          <cell r="D72" t="str">
            <v>Beacon Hill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</row>
        <row r="73">
          <cell r="A73">
            <v>72</v>
          </cell>
          <cell r="B73">
            <v>35</v>
          </cell>
          <cell r="C73" t="str">
            <v>Boston</v>
          </cell>
          <cell r="D73" t="str">
            <v>Bay Village</v>
          </cell>
          <cell r="E73">
            <v>199</v>
          </cell>
          <cell r="F73">
            <v>10</v>
          </cell>
          <cell r="G73">
            <v>5.0251256281407038E-2</v>
          </cell>
          <cell r="H73">
            <v>0</v>
          </cell>
        </row>
        <row r="74">
          <cell r="A74">
            <v>73</v>
          </cell>
          <cell r="B74">
            <v>35</v>
          </cell>
          <cell r="C74" t="str">
            <v>Boston</v>
          </cell>
          <cell r="D74" t="str">
            <v>Bay Village</v>
          </cell>
          <cell r="E74">
            <v>287</v>
          </cell>
          <cell r="F74">
            <v>48</v>
          </cell>
          <cell r="G74">
            <v>0.1672473867595819</v>
          </cell>
          <cell r="H74">
            <v>0</v>
          </cell>
        </row>
        <row r="75">
          <cell r="A75">
            <v>74</v>
          </cell>
          <cell r="B75">
            <v>35</v>
          </cell>
          <cell r="C75" t="str">
            <v>Boston</v>
          </cell>
          <cell r="D75" t="str">
            <v>Bay Village</v>
          </cell>
          <cell r="E75">
            <v>1644</v>
          </cell>
          <cell r="F75">
            <v>256</v>
          </cell>
          <cell r="G75">
            <v>0.15571776155717762</v>
          </cell>
          <cell r="H75">
            <v>0</v>
          </cell>
        </row>
        <row r="76">
          <cell r="A76">
            <v>75</v>
          </cell>
          <cell r="B76">
            <v>35</v>
          </cell>
          <cell r="C76" t="str">
            <v>Boston</v>
          </cell>
          <cell r="D76" t="str">
            <v>Bay Village</v>
          </cell>
          <cell r="E76">
            <v>406</v>
          </cell>
          <cell r="F76">
            <v>178</v>
          </cell>
          <cell r="G76">
            <v>0.43842364532019706</v>
          </cell>
          <cell r="H76">
            <v>1</v>
          </cell>
        </row>
        <row r="77">
          <cell r="A77">
            <v>76</v>
          </cell>
          <cell r="B77">
            <v>35</v>
          </cell>
          <cell r="C77" t="str">
            <v>Boston</v>
          </cell>
          <cell r="D77" t="str">
            <v>Chinatown</v>
          </cell>
          <cell r="E77">
            <v>801</v>
          </cell>
          <cell r="F77">
            <v>479</v>
          </cell>
          <cell r="G77">
            <v>0.59800249687890139</v>
          </cell>
          <cell r="H77">
            <v>1</v>
          </cell>
        </row>
        <row r="78">
          <cell r="A78">
            <v>77</v>
          </cell>
          <cell r="B78">
            <v>35</v>
          </cell>
          <cell r="C78" t="str">
            <v>Boston</v>
          </cell>
          <cell r="D78" t="str">
            <v>Chinatown</v>
          </cell>
          <cell r="E78">
            <v>819</v>
          </cell>
          <cell r="F78">
            <v>708</v>
          </cell>
          <cell r="G78">
            <v>0.86446886446886451</v>
          </cell>
          <cell r="H78">
            <v>1</v>
          </cell>
        </row>
        <row r="79">
          <cell r="A79">
            <v>78</v>
          </cell>
          <cell r="B79">
            <v>35</v>
          </cell>
          <cell r="C79" t="str">
            <v>Boston</v>
          </cell>
          <cell r="D79" t="str">
            <v>Bay Village</v>
          </cell>
          <cell r="E79">
            <v>934</v>
          </cell>
          <cell r="F79">
            <v>374</v>
          </cell>
          <cell r="G79">
            <v>0.40042826552462529</v>
          </cell>
          <cell r="H79">
            <v>1</v>
          </cell>
        </row>
        <row r="80">
          <cell r="A80">
            <v>79</v>
          </cell>
          <cell r="B80">
            <v>35</v>
          </cell>
          <cell r="C80" t="str">
            <v>Boston</v>
          </cell>
          <cell r="D80" t="str">
            <v>Bay Village</v>
          </cell>
          <cell r="E80">
            <v>196</v>
          </cell>
          <cell r="F80">
            <v>143</v>
          </cell>
          <cell r="G80">
            <v>0.72959183673469385</v>
          </cell>
          <cell r="H80">
            <v>1</v>
          </cell>
        </row>
        <row r="81">
          <cell r="A81">
            <v>80</v>
          </cell>
          <cell r="B81">
            <v>35</v>
          </cell>
          <cell r="C81" t="str">
            <v>Boston</v>
          </cell>
          <cell r="D81" t="str">
            <v>Bay Village</v>
          </cell>
          <cell r="E81">
            <v>6</v>
          </cell>
          <cell r="F81">
            <v>4</v>
          </cell>
          <cell r="G81">
            <v>0.66666666666666663</v>
          </cell>
          <cell r="H81">
            <v>1</v>
          </cell>
        </row>
        <row r="82">
          <cell r="A82">
            <v>81</v>
          </cell>
          <cell r="B82">
            <v>35</v>
          </cell>
          <cell r="C82" t="str">
            <v>Boston</v>
          </cell>
          <cell r="D82" t="str">
            <v>Chinatown</v>
          </cell>
          <cell r="E82">
            <v>517</v>
          </cell>
          <cell r="F82">
            <v>390</v>
          </cell>
          <cell r="G82">
            <v>0.75435203094777559</v>
          </cell>
          <cell r="H82">
            <v>1</v>
          </cell>
        </row>
        <row r="83">
          <cell r="A83">
            <v>82</v>
          </cell>
          <cell r="B83">
            <v>35</v>
          </cell>
          <cell r="C83" t="str">
            <v>Boston</v>
          </cell>
          <cell r="D83" t="str">
            <v>Chinatown</v>
          </cell>
          <cell r="E83">
            <v>435</v>
          </cell>
          <cell r="F83">
            <v>336</v>
          </cell>
          <cell r="G83">
            <v>0.77241379310344827</v>
          </cell>
          <cell r="H83">
            <v>1</v>
          </cell>
        </row>
        <row r="84">
          <cell r="A84">
            <v>83</v>
          </cell>
          <cell r="B84">
            <v>35</v>
          </cell>
          <cell r="C84" t="str">
            <v>Boston</v>
          </cell>
          <cell r="D84" t="str">
            <v>Chinatown</v>
          </cell>
          <cell r="E84">
            <v>1872</v>
          </cell>
          <cell r="F84">
            <v>1831</v>
          </cell>
          <cell r="G84">
            <v>0.97809829059829057</v>
          </cell>
          <cell r="H84">
            <v>1</v>
          </cell>
        </row>
        <row r="85">
          <cell r="A85">
            <v>84</v>
          </cell>
          <cell r="B85">
            <v>35</v>
          </cell>
          <cell r="C85" t="str">
            <v>Boston</v>
          </cell>
          <cell r="D85" t="str">
            <v>Back Bay</v>
          </cell>
          <cell r="E85">
            <v>1839</v>
          </cell>
          <cell r="F85">
            <v>283</v>
          </cell>
          <cell r="G85">
            <v>0.15388798259923872</v>
          </cell>
          <cell r="H85">
            <v>0</v>
          </cell>
        </row>
        <row r="86">
          <cell r="A86">
            <v>85</v>
          </cell>
          <cell r="B86">
            <v>35</v>
          </cell>
          <cell r="C86" t="str">
            <v>Boston</v>
          </cell>
          <cell r="D86" t="str">
            <v>Back Bay</v>
          </cell>
          <cell r="E86">
            <v>2114</v>
          </cell>
          <cell r="F86">
            <v>317</v>
          </cell>
          <cell r="G86">
            <v>0.14995269631031222</v>
          </cell>
          <cell r="H86">
            <v>0</v>
          </cell>
        </row>
        <row r="87">
          <cell r="A87">
            <v>86</v>
          </cell>
          <cell r="B87">
            <v>35</v>
          </cell>
          <cell r="C87" t="str">
            <v>Boston</v>
          </cell>
          <cell r="D87" t="str">
            <v>Back Bay</v>
          </cell>
          <cell r="E87">
            <v>2047</v>
          </cell>
          <cell r="F87">
            <v>293</v>
          </cell>
          <cell r="G87">
            <v>0.14313629702002931</v>
          </cell>
          <cell r="H87">
            <v>0</v>
          </cell>
        </row>
        <row r="88">
          <cell r="A88">
            <v>87</v>
          </cell>
          <cell r="B88">
            <v>35</v>
          </cell>
          <cell r="C88" t="str">
            <v>Boston</v>
          </cell>
          <cell r="D88" t="str">
            <v>Back Bay</v>
          </cell>
          <cell r="E88">
            <v>544</v>
          </cell>
          <cell r="F88">
            <v>89</v>
          </cell>
          <cell r="G88">
            <v>0.16360294117647059</v>
          </cell>
          <cell r="H88">
            <v>0</v>
          </cell>
        </row>
        <row r="89">
          <cell r="A89">
            <v>88</v>
          </cell>
          <cell r="B89">
            <v>35</v>
          </cell>
          <cell r="C89" t="str">
            <v>Boston</v>
          </cell>
          <cell r="D89" t="str">
            <v>Back Bay</v>
          </cell>
          <cell r="E89">
            <v>426</v>
          </cell>
          <cell r="F89">
            <v>57</v>
          </cell>
          <cell r="G89">
            <v>0.13380281690140844</v>
          </cell>
          <cell r="H89">
            <v>0</v>
          </cell>
        </row>
        <row r="90">
          <cell r="A90">
            <v>89</v>
          </cell>
          <cell r="B90">
            <v>35</v>
          </cell>
          <cell r="C90" t="str">
            <v>Boston</v>
          </cell>
          <cell r="D90" t="str">
            <v>Back Bay</v>
          </cell>
          <cell r="E90">
            <v>153</v>
          </cell>
          <cell r="F90">
            <v>26</v>
          </cell>
          <cell r="G90">
            <v>0.16993464052287582</v>
          </cell>
          <cell r="H90">
            <v>0</v>
          </cell>
        </row>
        <row r="91">
          <cell r="A91">
            <v>90</v>
          </cell>
          <cell r="B91">
            <v>35</v>
          </cell>
          <cell r="C91" t="str">
            <v>Boston</v>
          </cell>
          <cell r="D91" t="str">
            <v>Back Bay</v>
          </cell>
          <cell r="E91">
            <v>110</v>
          </cell>
          <cell r="F91">
            <v>19</v>
          </cell>
          <cell r="G91">
            <v>0.17272727272727273</v>
          </cell>
          <cell r="H91">
            <v>0</v>
          </cell>
        </row>
        <row r="92">
          <cell r="A92">
            <v>91</v>
          </cell>
          <cell r="B92">
            <v>35</v>
          </cell>
          <cell r="C92" t="str">
            <v>Boston</v>
          </cell>
          <cell r="D92" t="str">
            <v>Back Bay</v>
          </cell>
          <cell r="E92">
            <v>311</v>
          </cell>
          <cell r="F92">
            <v>52</v>
          </cell>
          <cell r="G92">
            <v>0.16720257234726688</v>
          </cell>
          <cell r="H92">
            <v>0</v>
          </cell>
        </row>
        <row r="93">
          <cell r="A93">
            <v>92</v>
          </cell>
          <cell r="B93">
            <v>35</v>
          </cell>
          <cell r="C93" t="str">
            <v>Boston</v>
          </cell>
          <cell r="D93" t="str">
            <v>Back Bay</v>
          </cell>
          <cell r="E93">
            <v>2057</v>
          </cell>
          <cell r="F93">
            <v>366</v>
          </cell>
          <cell r="G93">
            <v>0.17792902284880893</v>
          </cell>
          <cell r="H93">
            <v>0</v>
          </cell>
        </row>
        <row r="94">
          <cell r="A94">
            <v>93</v>
          </cell>
          <cell r="B94">
            <v>35</v>
          </cell>
          <cell r="C94" t="str">
            <v>Boston</v>
          </cell>
          <cell r="D94" t="str">
            <v>Back Bay</v>
          </cell>
          <cell r="E94">
            <v>180</v>
          </cell>
          <cell r="F94">
            <v>37</v>
          </cell>
          <cell r="G94">
            <v>0.20555555555555555</v>
          </cell>
          <cell r="H94">
            <v>0</v>
          </cell>
        </row>
        <row r="95">
          <cell r="A95">
            <v>94</v>
          </cell>
          <cell r="B95">
            <v>35</v>
          </cell>
          <cell r="C95" t="str">
            <v>Boston</v>
          </cell>
          <cell r="D95" t="str">
            <v>Back Bay</v>
          </cell>
          <cell r="E95">
            <v>658</v>
          </cell>
          <cell r="F95">
            <v>138</v>
          </cell>
          <cell r="G95">
            <v>0.20972644376899696</v>
          </cell>
          <cell r="H95">
            <v>0</v>
          </cell>
        </row>
        <row r="96">
          <cell r="A96">
            <v>95</v>
          </cell>
          <cell r="B96">
            <v>35</v>
          </cell>
          <cell r="C96" t="str">
            <v>Boston</v>
          </cell>
          <cell r="D96" t="str">
            <v>Back Bay</v>
          </cell>
          <cell r="E96">
            <v>260</v>
          </cell>
          <cell r="F96">
            <v>73</v>
          </cell>
          <cell r="G96">
            <v>0.28076923076923077</v>
          </cell>
          <cell r="H96">
            <v>0</v>
          </cell>
        </row>
        <row r="97">
          <cell r="A97">
            <v>96</v>
          </cell>
          <cell r="B97">
            <v>35</v>
          </cell>
          <cell r="C97" t="str">
            <v>Boston</v>
          </cell>
          <cell r="D97" t="str">
            <v>Back Bay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</row>
        <row r="98">
          <cell r="A98">
            <v>97</v>
          </cell>
          <cell r="B98">
            <v>35</v>
          </cell>
          <cell r="C98" t="str">
            <v>Boston</v>
          </cell>
          <cell r="D98" t="str">
            <v>Back Bay</v>
          </cell>
          <cell r="E98">
            <v>18</v>
          </cell>
          <cell r="F98">
            <v>3</v>
          </cell>
          <cell r="G98">
            <v>0.16666666666666666</v>
          </cell>
          <cell r="H98">
            <v>0</v>
          </cell>
        </row>
        <row r="99">
          <cell r="A99">
            <v>98</v>
          </cell>
          <cell r="B99">
            <v>35</v>
          </cell>
          <cell r="C99" t="str">
            <v>Boston</v>
          </cell>
          <cell r="D99" t="str">
            <v>Back Bay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0">
          <cell r="A100">
            <v>99</v>
          </cell>
          <cell r="B100">
            <v>35</v>
          </cell>
          <cell r="C100" t="str">
            <v>Boston</v>
          </cell>
          <cell r="D100" t="str">
            <v>Back Bay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</row>
        <row r="101">
          <cell r="A101">
            <v>100</v>
          </cell>
          <cell r="B101">
            <v>35</v>
          </cell>
          <cell r="C101" t="str">
            <v>Boston</v>
          </cell>
          <cell r="D101" t="str">
            <v>Back Bay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</row>
        <row r="102">
          <cell r="A102">
            <v>101</v>
          </cell>
          <cell r="B102">
            <v>35</v>
          </cell>
          <cell r="C102" t="str">
            <v>Boston</v>
          </cell>
          <cell r="D102" t="str">
            <v>Bay Village</v>
          </cell>
          <cell r="E102">
            <v>378</v>
          </cell>
          <cell r="F102">
            <v>123</v>
          </cell>
          <cell r="G102">
            <v>0.32539682539682541</v>
          </cell>
          <cell r="H102">
            <v>1</v>
          </cell>
        </row>
        <row r="103">
          <cell r="A103">
            <v>102</v>
          </cell>
          <cell r="B103">
            <v>35</v>
          </cell>
          <cell r="C103" t="str">
            <v>Boston</v>
          </cell>
          <cell r="D103" t="str">
            <v>Back Bay</v>
          </cell>
          <cell r="E103">
            <v>285</v>
          </cell>
          <cell r="F103">
            <v>62</v>
          </cell>
          <cell r="G103">
            <v>0.21754385964912282</v>
          </cell>
          <cell r="H103">
            <v>0</v>
          </cell>
        </row>
        <row r="104">
          <cell r="A104">
            <v>103</v>
          </cell>
          <cell r="B104">
            <v>35</v>
          </cell>
          <cell r="C104" t="str">
            <v>Boston</v>
          </cell>
          <cell r="D104" t="str">
            <v>Back Bay</v>
          </cell>
          <cell r="E104">
            <v>75</v>
          </cell>
          <cell r="F104">
            <v>32</v>
          </cell>
          <cell r="G104">
            <v>0.42666666666666669</v>
          </cell>
          <cell r="H104">
            <v>1</v>
          </cell>
        </row>
        <row r="105">
          <cell r="A105">
            <v>104</v>
          </cell>
          <cell r="B105">
            <v>35</v>
          </cell>
          <cell r="C105" t="str">
            <v>Boston</v>
          </cell>
          <cell r="D105" t="str">
            <v>Back Bay</v>
          </cell>
          <cell r="E105">
            <v>108</v>
          </cell>
          <cell r="F105">
            <v>8</v>
          </cell>
          <cell r="G105">
            <v>7.407407407407407E-2</v>
          </cell>
          <cell r="H105">
            <v>0</v>
          </cell>
        </row>
        <row r="106">
          <cell r="A106">
            <v>105</v>
          </cell>
          <cell r="B106">
            <v>35</v>
          </cell>
          <cell r="C106" t="str">
            <v>Boston</v>
          </cell>
          <cell r="D106" t="str">
            <v>Back Bay</v>
          </cell>
          <cell r="E106">
            <v>139</v>
          </cell>
          <cell r="F106">
            <v>38</v>
          </cell>
          <cell r="G106">
            <v>0.2733812949640288</v>
          </cell>
          <cell r="H106">
            <v>0</v>
          </cell>
        </row>
        <row r="107">
          <cell r="A107">
            <v>106</v>
          </cell>
          <cell r="B107">
            <v>35</v>
          </cell>
          <cell r="C107" t="str">
            <v>Boston</v>
          </cell>
          <cell r="D107" t="str">
            <v>Back Bay</v>
          </cell>
          <cell r="E107">
            <v>1146</v>
          </cell>
          <cell r="F107">
            <v>211</v>
          </cell>
          <cell r="G107">
            <v>0.18411867364746945</v>
          </cell>
          <cell r="H107">
            <v>0</v>
          </cell>
        </row>
        <row r="108">
          <cell r="A108">
            <v>107</v>
          </cell>
          <cell r="B108">
            <v>35</v>
          </cell>
          <cell r="C108" t="str">
            <v>Boston</v>
          </cell>
          <cell r="D108" t="str">
            <v>Back Bay</v>
          </cell>
          <cell r="E108">
            <v>3251</v>
          </cell>
          <cell r="F108">
            <v>1145</v>
          </cell>
          <cell r="G108">
            <v>0.35219932328514303</v>
          </cell>
          <cell r="H108">
            <v>1</v>
          </cell>
        </row>
        <row r="109">
          <cell r="A109">
            <v>108</v>
          </cell>
          <cell r="B109">
            <v>35</v>
          </cell>
          <cell r="C109" t="str">
            <v>Boston</v>
          </cell>
          <cell r="D109" t="str">
            <v>Fenway/Kenmore</v>
          </cell>
          <cell r="E109">
            <v>422</v>
          </cell>
          <cell r="F109">
            <v>133</v>
          </cell>
          <cell r="G109">
            <v>0.31516587677725116</v>
          </cell>
          <cell r="H109">
            <v>1</v>
          </cell>
        </row>
        <row r="110">
          <cell r="A110">
            <v>109</v>
          </cell>
          <cell r="B110">
            <v>35</v>
          </cell>
          <cell r="C110" t="str">
            <v>Boston</v>
          </cell>
          <cell r="D110" t="str">
            <v>Fenway/Kenmore</v>
          </cell>
          <cell r="E110">
            <v>531</v>
          </cell>
          <cell r="F110">
            <v>148</v>
          </cell>
          <cell r="G110">
            <v>0.27871939736346518</v>
          </cell>
          <cell r="H110">
            <v>0</v>
          </cell>
        </row>
        <row r="111">
          <cell r="A111">
            <v>110</v>
          </cell>
          <cell r="B111">
            <v>35</v>
          </cell>
          <cell r="C111" t="str">
            <v>Boston</v>
          </cell>
          <cell r="D111" t="str">
            <v>South End</v>
          </cell>
          <cell r="E111">
            <v>2109</v>
          </cell>
          <cell r="F111">
            <v>1019</v>
          </cell>
          <cell r="G111">
            <v>0.48316737790421999</v>
          </cell>
          <cell r="H111">
            <v>1</v>
          </cell>
        </row>
        <row r="112">
          <cell r="A112">
            <v>111</v>
          </cell>
          <cell r="B112">
            <v>35</v>
          </cell>
          <cell r="C112" t="str">
            <v>Boston</v>
          </cell>
          <cell r="D112" t="str">
            <v>South End</v>
          </cell>
          <cell r="E112">
            <v>202</v>
          </cell>
          <cell r="F112">
            <v>51</v>
          </cell>
          <cell r="G112">
            <v>0.25247524752475248</v>
          </cell>
          <cell r="H112">
            <v>0</v>
          </cell>
        </row>
        <row r="113">
          <cell r="A113">
            <v>112</v>
          </cell>
          <cell r="B113">
            <v>35</v>
          </cell>
          <cell r="C113" t="str">
            <v>Boston</v>
          </cell>
          <cell r="D113" t="str">
            <v>South End</v>
          </cell>
          <cell r="E113">
            <v>2159</v>
          </cell>
          <cell r="F113">
            <v>395</v>
          </cell>
          <cell r="G113">
            <v>0.18295507179249654</v>
          </cell>
          <cell r="H113">
            <v>0</v>
          </cell>
        </row>
        <row r="114">
          <cell r="A114">
            <v>113</v>
          </cell>
          <cell r="B114">
            <v>35</v>
          </cell>
          <cell r="C114" t="str">
            <v>Boston</v>
          </cell>
          <cell r="D114" t="str">
            <v>South End</v>
          </cell>
          <cell r="E114">
            <v>149</v>
          </cell>
          <cell r="F114">
            <v>19</v>
          </cell>
          <cell r="G114">
            <v>0.12751677852348994</v>
          </cell>
          <cell r="H114">
            <v>0</v>
          </cell>
        </row>
        <row r="115">
          <cell r="A115">
            <v>114</v>
          </cell>
          <cell r="B115">
            <v>35</v>
          </cell>
          <cell r="C115" t="str">
            <v>Boston</v>
          </cell>
          <cell r="D115" t="str">
            <v>South End</v>
          </cell>
          <cell r="E115">
            <v>1651</v>
          </cell>
          <cell r="F115">
            <v>1593</v>
          </cell>
          <cell r="G115">
            <v>0.96486977589339795</v>
          </cell>
          <cell r="H115">
            <v>1</v>
          </cell>
        </row>
        <row r="116">
          <cell r="A116">
            <v>115</v>
          </cell>
          <cell r="B116">
            <v>35</v>
          </cell>
          <cell r="C116" t="str">
            <v>Boston</v>
          </cell>
          <cell r="D116" t="str">
            <v>South End</v>
          </cell>
          <cell r="E116">
            <v>72</v>
          </cell>
          <cell r="F116">
            <v>20</v>
          </cell>
          <cell r="G116">
            <v>0.27777777777777779</v>
          </cell>
          <cell r="H116">
            <v>0</v>
          </cell>
        </row>
        <row r="117">
          <cell r="A117">
            <v>116</v>
          </cell>
          <cell r="B117">
            <v>35</v>
          </cell>
          <cell r="C117" t="str">
            <v>Boston</v>
          </cell>
          <cell r="D117" t="str">
            <v>South End</v>
          </cell>
          <cell r="E117">
            <v>2666</v>
          </cell>
          <cell r="F117">
            <v>931</v>
          </cell>
          <cell r="G117">
            <v>0.34921230307576895</v>
          </cell>
          <cell r="H117">
            <v>1</v>
          </cell>
        </row>
        <row r="118">
          <cell r="A118">
            <v>117</v>
          </cell>
          <cell r="B118">
            <v>35</v>
          </cell>
          <cell r="C118" t="str">
            <v>Boston</v>
          </cell>
          <cell r="D118" t="str">
            <v>South End</v>
          </cell>
          <cell r="E118">
            <v>1472</v>
          </cell>
          <cell r="F118">
            <v>274</v>
          </cell>
          <cell r="G118">
            <v>0.18614130434782608</v>
          </cell>
          <cell r="H118">
            <v>0</v>
          </cell>
        </row>
        <row r="119">
          <cell r="A119">
            <v>118</v>
          </cell>
          <cell r="B119">
            <v>35</v>
          </cell>
          <cell r="C119" t="str">
            <v>Boston</v>
          </cell>
          <cell r="D119" t="str">
            <v>South End</v>
          </cell>
          <cell r="E119">
            <v>571</v>
          </cell>
          <cell r="F119">
            <v>85</v>
          </cell>
          <cell r="G119">
            <v>0.14886164623467601</v>
          </cell>
          <cell r="H119">
            <v>0</v>
          </cell>
        </row>
        <row r="120">
          <cell r="A120">
            <v>119</v>
          </cell>
          <cell r="B120">
            <v>35</v>
          </cell>
          <cell r="C120" t="str">
            <v>Boston</v>
          </cell>
          <cell r="D120" t="str">
            <v>South End</v>
          </cell>
          <cell r="E120">
            <v>2102</v>
          </cell>
          <cell r="F120">
            <v>554</v>
          </cell>
          <cell r="G120">
            <v>0.26355851569933397</v>
          </cell>
          <cell r="H120">
            <v>0</v>
          </cell>
        </row>
        <row r="121">
          <cell r="A121">
            <v>120</v>
          </cell>
          <cell r="B121">
            <v>35</v>
          </cell>
          <cell r="C121" t="str">
            <v>Boston</v>
          </cell>
          <cell r="D121" t="str">
            <v>South End</v>
          </cell>
          <cell r="E121">
            <v>1939</v>
          </cell>
          <cell r="F121">
            <v>707</v>
          </cell>
          <cell r="G121">
            <v>0.36462093862815886</v>
          </cell>
          <cell r="H121">
            <v>1</v>
          </cell>
        </row>
        <row r="122">
          <cell r="A122">
            <v>121</v>
          </cell>
          <cell r="B122">
            <v>35</v>
          </cell>
          <cell r="C122" t="str">
            <v>Boston</v>
          </cell>
          <cell r="D122" t="str">
            <v>South End</v>
          </cell>
          <cell r="E122">
            <v>847</v>
          </cell>
          <cell r="F122">
            <v>435</v>
          </cell>
          <cell r="G122">
            <v>0.51357733175914999</v>
          </cell>
          <cell r="H122">
            <v>1</v>
          </cell>
        </row>
        <row r="123">
          <cell r="A123">
            <v>122</v>
          </cell>
          <cell r="B123">
            <v>35</v>
          </cell>
          <cell r="C123" t="str">
            <v>Boston</v>
          </cell>
          <cell r="D123" t="str">
            <v>South End</v>
          </cell>
          <cell r="E123">
            <v>2308</v>
          </cell>
          <cell r="F123">
            <v>1011</v>
          </cell>
          <cell r="G123">
            <v>0.43804159445407281</v>
          </cell>
          <cell r="H123">
            <v>1</v>
          </cell>
        </row>
        <row r="124">
          <cell r="A124">
            <v>123</v>
          </cell>
          <cell r="B124">
            <v>35</v>
          </cell>
          <cell r="C124" t="str">
            <v>Boston</v>
          </cell>
          <cell r="D124" t="str">
            <v>South End</v>
          </cell>
          <cell r="E124">
            <v>2225</v>
          </cell>
          <cell r="F124">
            <v>1564</v>
          </cell>
          <cell r="G124">
            <v>0.70292134831460673</v>
          </cell>
          <cell r="H124">
            <v>1</v>
          </cell>
        </row>
        <row r="125">
          <cell r="A125">
            <v>124</v>
          </cell>
          <cell r="B125">
            <v>35</v>
          </cell>
          <cell r="C125" t="str">
            <v>Boston</v>
          </cell>
          <cell r="D125" t="str">
            <v>South End</v>
          </cell>
          <cell r="E125">
            <v>1666</v>
          </cell>
          <cell r="F125">
            <v>1321</v>
          </cell>
          <cell r="G125">
            <v>0.79291716686674674</v>
          </cell>
          <cell r="H125">
            <v>1</v>
          </cell>
        </row>
        <row r="126">
          <cell r="A126">
            <v>125</v>
          </cell>
          <cell r="B126">
            <v>35</v>
          </cell>
          <cell r="C126" t="str">
            <v>Boston</v>
          </cell>
          <cell r="D126" t="str">
            <v>South End</v>
          </cell>
          <cell r="E126">
            <v>911</v>
          </cell>
          <cell r="F126">
            <v>478</v>
          </cell>
          <cell r="G126">
            <v>0.52469813391877063</v>
          </cell>
          <cell r="H126">
            <v>1</v>
          </cell>
        </row>
        <row r="127">
          <cell r="A127">
            <v>126</v>
          </cell>
          <cell r="B127">
            <v>35</v>
          </cell>
          <cell r="C127" t="str">
            <v>Boston</v>
          </cell>
          <cell r="D127" t="str">
            <v>South End</v>
          </cell>
          <cell r="E127">
            <v>153</v>
          </cell>
          <cell r="F127">
            <v>70</v>
          </cell>
          <cell r="G127">
            <v>0.45751633986928103</v>
          </cell>
          <cell r="H127">
            <v>1</v>
          </cell>
        </row>
        <row r="128">
          <cell r="A128">
            <v>127</v>
          </cell>
          <cell r="B128">
            <v>35</v>
          </cell>
          <cell r="C128" t="str">
            <v>Boston</v>
          </cell>
          <cell r="D128" t="str">
            <v>South End</v>
          </cell>
          <cell r="E128">
            <v>1194</v>
          </cell>
          <cell r="F128">
            <v>345</v>
          </cell>
          <cell r="G128">
            <v>0.28894472361809043</v>
          </cell>
          <cell r="H128">
            <v>1</v>
          </cell>
        </row>
        <row r="129">
          <cell r="A129">
            <v>128</v>
          </cell>
          <cell r="B129">
            <v>35</v>
          </cell>
          <cell r="C129" t="str">
            <v>Boston</v>
          </cell>
          <cell r="D129" t="str">
            <v>South End</v>
          </cell>
          <cell r="E129">
            <v>485</v>
          </cell>
          <cell r="F129">
            <v>404</v>
          </cell>
          <cell r="G129">
            <v>0.83298969072164952</v>
          </cell>
          <cell r="H129">
            <v>1</v>
          </cell>
        </row>
        <row r="130">
          <cell r="A130">
            <v>129</v>
          </cell>
          <cell r="B130">
            <v>35</v>
          </cell>
          <cell r="C130" t="str">
            <v>Boston</v>
          </cell>
          <cell r="D130" t="str">
            <v>South End</v>
          </cell>
          <cell r="E130">
            <v>334</v>
          </cell>
          <cell r="F130">
            <v>187</v>
          </cell>
          <cell r="G130">
            <v>0.55988023952095811</v>
          </cell>
          <cell r="H130">
            <v>1</v>
          </cell>
        </row>
        <row r="131">
          <cell r="A131">
            <v>130</v>
          </cell>
          <cell r="B131">
            <v>35</v>
          </cell>
          <cell r="C131" t="str">
            <v>Boston</v>
          </cell>
          <cell r="D131" t="str">
            <v>South Boston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A132">
            <v>131</v>
          </cell>
          <cell r="B132">
            <v>35</v>
          </cell>
          <cell r="C132" t="str">
            <v>Boston</v>
          </cell>
          <cell r="D132" t="str">
            <v>North Dorchester</v>
          </cell>
          <cell r="E132">
            <v>1512</v>
          </cell>
          <cell r="F132">
            <v>1195</v>
          </cell>
          <cell r="G132">
            <v>0.79034391534391535</v>
          </cell>
          <cell r="H132">
            <v>1</v>
          </cell>
        </row>
        <row r="133">
          <cell r="A133">
            <v>132</v>
          </cell>
          <cell r="B133">
            <v>35</v>
          </cell>
          <cell r="C133" t="str">
            <v>Boston</v>
          </cell>
          <cell r="D133" t="str">
            <v>North Dorchester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>
            <v>133</v>
          </cell>
          <cell r="B134">
            <v>35</v>
          </cell>
          <cell r="C134" t="str">
            <v>Boston</v>
          </cell>
          <cell r="D134" t="str">
            <v>North Dorchester</v>
          </cell>
          <cell r="E134">
            <v>224</v>
          </cell>
          <cell r="F134">
            <v>82</v>
          </cell>
          <cell r="G134">
            <v>0.36607142857142855</v>
          </cell>
          <cell r="H134">
            <v>1</v>
          </cell>
        </row>
        <row r="135">
          <cell r="A135">
            <v>134</v>
          </cell>
          <cell r="B135">
            <v>35</v>
          </cell>
          <cell r="C135" t="str">
            <v>Boston</v>
          </cell>
          <cell r="D135" t="str">
            <v>North Dorchester</v>
          </cell>
          <cell r="E135">
            <v>2374</v>
          </cell>
          <cell r="F135">
            <v>690</v>
          </cell>
          <cell r="G135">
            <v>0.2906486941870261</v>
          </cell>
          <cell r="H135">
            <v>1</v>
          </cell>
        </row>
        <row r="136">
          <cell r="A136">
            <v>135</v>
          </cell>
          <cell r="B136">
            <v>35</v>
          </cell>
          <cell r="C136" t="str">
            <v>Boston</v>
          </cell>
          <cell r="D136" t="str">
            <v>South Boston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</row>
        <row r="137">
          <cell r="A137">
            <v>136</v>
          </cell>
          <cell r="B137">
            <v>35</v>
          </cell>
          <cell r="C137" t="str">
            <v>Boston</v>
          </cell>
          <cell r="D137" t="str">
            <v>South Boston</v>
          </cell>
          <cell r="E137">
            <v>305</v>
          </cell>
          <cell r="F137">
            <v>26</v>
          </cell>
          <cell r="G137">
            <v>8.5245901639344257E-2</v>
          </cell>
          <cell r="H137">
            <v>0</v>
          </cell>
        </row>
        <row r="138">
          <cell r="A138">
            <v>137</v>
          </cell>
          <cell r="B138">
            <v>35</v>
          </cell>
          <cell r="C138" t="str">
            <v>Boston</v>
          </cell>
          <cell r="D138" t="str">
            <v>South Boston</v>
          </cell>
          <cell r="E138">
            <v>70</v>
          </cell>
          <cell r="F138">
            <v>7</v>
          </cell>
          <cell r="G138">
            <v>0.1</v>
          </cell>
          <cell r="H138">
            <v>0</v>
          </cell>
        </row>
        <row r="139">
          <cell r="A139">
            <v>138</v>
          </cell>
          <cell r="B139">
            <v>35</v>
          </cell>
          <cell r="C139" t="str">
            <v>Boston</v>
          </cell>
          <cell r="D139" t="str">
            <v>South Boston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</row>
        <row r="140">
          <cell r="A140">
            <v>139</v>
          </cell>
          <cell r="B140">
            <v>35</v>
          </cell>
          <cell r="C140" t="str">
            <v>Boston</v>
          </cell>
          <cell r="D140" t="str">
            <v>South Boston</v>
          </cell>
          <cell r="E140">
            <v>702</v>
          </cell>
          <cell r="F140">
            <v>127</v>
          </cell>
          <cell r="G140">
            <v>0.18091168091168092</v>
          </cell>
          <cell r="H140">
            <v>0</v>
          </cell>
        </row>
        <row r="141">
          <cell r="A141">
            <v>140</v>
          </cell>
          <cell r="B141">
            <v>35</v>
          </cell>
          <cell r="C141" t="str">
            <v>Boston</v>
          </cell>
          <cell r="D141" t="str">
            <v>South Boston</v>
          </cell>
          <cell r="E141">
            <v>2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141</v>
          </cell>
          <cell r="B142">
            <v>35</v>
          </cell>
          <cell r="C142" t="str">
            <v>Boston</v>
          </cell>
          <cell r="D142" t="str">
            <v>South Boston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</row>
        <row r="143">
          <cell r="A143">
            <v>142</v>
          </cell>
          <cell r="B143">
            <v>35</v>
          </cell>
          <cell r="C143" t="str">
            <v>Boston</v>
          </cell>
          <cell r="D143" t="str">
            <v>South Boston</v>
          </cell>
          <cell r="E143">
            <v>207</v>
          </cell>
          <cell r="F143">
            <v>52</v>
          </cell>
          <cell r="G143">
            <v>0.25120772946859904</v>
          </cell>
          <cell r="H143">
            <v>0</v>
          </cell>
        </row>
        <row r="144">
          <cell r="A144">
            <v>143</v>
          </cell>
          <cell r="B144">
            <v>35</v>
          </cell>
          <cell r="C144" t="str">
            <v>Boston</v>
          </cell>
          <cell r="D144" t="str">
            <v>South Boston</v>
          </cell>
          <cell r="E144">
            <v>14</v>
          </cell>
          <cell r="F144">
            <v>0</v>
          </cell>
          <cell r="G144">
            <v>0</v>
          </cell>
          <cell r="H144">
            <v>0</v>
          </cell>
        </row>
        <row r="145">
          <cell r="A145">
            <v>144</v>
          </cell>
          <cell r="B145">
            <v>35</v>
          </cell>
          <cell r="C145" t="str">
            <v>Boston</v>
          </cell>
          <cell r="D145" t="str">
            <v>South Boston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</row>
        <row r="146">
          <cell r="A146">
            <v>145</v>
          </cell>
          <cell r="B146">
            <v>35</v>
          </cell>
          <cell r="C146" t="str">
            <v>Boston</v>
          </cell>
          <cell r="D146" t="str">
            <v>South Boston</v>
          </cell>
          <cell r="E146">
            <v>523</v>
          </cell>
          <cell r="F146">
            <v>65</v>
          </cell>
          <cell r="G146">
            <v>0.124282982791587</v>
          </cell>
          <cell r="H146">
            <v>0</v>
          </cell>
        </row>
        <row r="147">
          <cell r="A147">
            <v>146</v>
          </cell>
          <cell r="B147">
            <v>35</v>
          </cell>
          <cell r="C147" t="str">
            <v>Boston</v>
          </cell>
          <cell r="D147" t="str">
            <v>South Boston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>
            <v>147</v>
          </cell>
          <cell r="B148">
            <v>35</v>
          </cell>
          <cell r="C148" t="str">
            <v>Boston</v>
          </cell>
          <cell r="D148" t="str">
            <v>South Boston</v>
          </cell>
          <cell r="E148">
            <v>763</v>
          </cell>
          <cell r="F148">
            <v>183</v>
          </cell>
          <cell r="G148">
            <v>0.2398427260812582</v>
          </cell>
          <cell r="H148">
            <v>0</v>
          </cell>
        </row>
        <row r="149">
          <cell r="A149">
            <v>148</v>
          </cell>
          <cell r="B149">
            <v>35</v>
          </cell>
          <cell r="C149" t="str">
            <v>Boston</v>
          </cell>
          <cell r="D149" t="str">
            <v>South Boston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</row>
        <row r="150">
          <cell r="A150">
            <v>149</v>
          </cell>
          <cell r="B150">
            <v>35</v>
          </cell>
          <cell r="C150" t="str">
            <v>Boston</v>
          </cell>
          <cell r="D150" t="str">
            <v>South Boston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>
            <v>150</v>
          </cell>
          <cell r="B151">
            <v>35</v>
          </cell>
          <cell r="C151" t="str">
            <v>Boston</v>
          </cell>
          <cell r="D151" t="str">
            <v>South Boston</v>
          </cell>
          <cell r="E151">
            <v>66</v>
          </cell>
          <cell r="F151">
            <v>7</v>
          </cell>
          <cell r="G151">
            <v>0.10606060606060606</v>
          </cell>
          <cell r="H151">
            <v>0</v>
          </cell>
        </row>
        <row r="152">
          <cell r="A152">
            <v>151</v>
          </cell>
          <cell r="B152">
            <v>35</v>
          </cell>
          <cell r="C152" t="str">
            <v>Boston</v>
          </cell>
          <cell r="D152" t="str">
            <v>South Boston</v>
          </cell>
          <cell r="E152">
            <v>1054</v>
          </cell>
          <cell r="F152">
            <v>151</v>
          </cell>
          <cell r="G152">
            <v>0.14326375711574951</v>
          </cell>
          <cell r="H152">
            <v>0</v>
          </cell>
        </row>
        <row r="153">
          <cell r="A153">
            <v>152</v>
          </cell>
          <cell r="B153">
            <v>35</v>
          </cell>
          <cell r="C153" t="str">
            <v>Boston</v>
          </cell>
          <cell r="D153" t="str">
            <v>South Boston</v>
          </cell>
          <cell r="E153">
            <v>2924</v>
          </cell>
          <cell r="F153">
            <v>1652</v>
          </cell>
          <cell r="G153">
            <v>0.56497948016415867</v>
          </cell>
          <cell r="H153">
            <v>1</v>
          </cell>
        </row>
        <row r="154">
          <cell r="A154">
            <v>153</v>
          </cell>
          <cell r="B154">
            <v>35</v>
          </cell>
          <cell r="C154" t="str">
            <v>Boston</v>
          </cell>
          <cell r="D154" t="str">
            <v>South Boston</v>
          </cell>
          <cell r="E154">
            <v>1427</v>
          </cell>
          <cell r="F154">
            <v>169</v>
          </cell>
          <cell r="G154">
            <v>0.11843027330063069</v>
          </cell>
          <cell r="H154">
            <v>0</v>
          </cell>
        </row>
        <row r="155">
          <cell r="A155">
            <v>154</v>
          </cell>
          <cell r="B155">
            <v>35</v>
          </cell>
          <cell r="C155" t="str">
            <v>Boston</v>
          </cell>
          <cell r="D155" t="str">
            <v>South Boston</v>
          </cell>
          <cell r="E155">
            <v>1203</v>
          </cell>
          <cell r="F155">
            <v>129</v>
          </cell>
          <cell r="G155">
            <v>0.10723192019950124</v>
          </cell>
          <cell r="H155">
            <v>0</v>
          </cell>
        </row>
        <row r="156">
          <cell r="A156">
            <v>155</v>
          </cell>
          <cell r="B156">
            <v>35</v>
          </cell>
          <cell r="C156" t="str">
            <v>Boston</v>
          </cell>
          <cell r="D156" t="str">
            <v>South Boston</v>
          </cell>
          <cell r="E156">
            <v>2683</v>
          </cell>
          <cell r="F156">
            <v>1783</v>
          </cell>
          <cell r="G156">
            <v>0.66455460305628034</v>
          </cell>
          <cell r="H156">
            <v>1</v>
          </cell>
        </row>
        <row r="157">
          <cell r="A157">
            <v>156</v>
          </cell>
          <cell r="B157">
            <v>35</v>
          </cell>
          <cell r="C157" t="str">
            <v>Boston</v>
          </cell>
          <cell r="D157" t="str">
            <v>South Boston</v>
          </cell>
          <cell r="E157">
            <v>2722</v>
          </cell>
          <cell r="F157">
            <v>271</v>
          </cell>
          <cell r="G157">
            <v>9.9559147685525345E-2</v>
          </cell>
          <cell r="H157">
            <v>0</v>
          </cell>
        </row>
        <row r="158">
          <cell r="A158">
            <v>157</v>
          </cell>
          <cell r="B158">
            <v>35</v>
          </cell>
          <cell r="C158" t="str">
            <v>Boston</v>
          </cell>
          <cell r="D158" t="str">
            <v>South Boston</v>
          </cell>
          <cell r="E158">
            <v>289</v>
          </cell>
          <cell r="F158">
            <v>16</v>
          </cell>
          <cell r="G158">
            <v>5.536332179930796E-2</v>
          </cell>
          <cell r="H158">
            <v>0</v>
          </cell>
        </row>
        <row r="159">
          <cell r="A159">
            <v>158</v>
          </cell>
          <cell r="B159">
            <v>35</v>
          </cell>
          <cell r="C159" t="str">
            <v>Boston</v>
          </cell>
          <cell r="D159" t="str">
            <v>South Boston</v>
          </cell>
          <cell r="E159">
            <v>338</v>
          </cell>
          <cell r="F159">
            <v>17</v>
          </cell>
          <cell r="G159">
            <v>5.0295857988165681E-2</v>
          </cell>
          <cell r="H159">
            <v>0</v>
          </cell>
        </row>
        <row r="160">
          <cell r="A160">
            <v>159</v>
          </cell>
          <cell r="B160">
            <v>35</v>
          </cell>
          <cell r="C160" t="str">
            <v>Boston</v>
          </cell>
          <cell r="D160" t="str">
            <v>South Boston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>
            <v>160</v>
          </cell>
          <cell r="B161">
            <v>35</v>
          </cell>
          <cell r="C161" t="str">
            <v>Boston</v>
          </cell>
          <cell r="D161" t="str">
            <v>South Boston</v>
          </cell>
          <cell r="E161">
            <v>2081</v>
          </cell>
          <cell r="F161">
            <v>66</v>
          </cell>
          <cell r="G161">
            <v>3.1715521383950021E-2</v>
          </cell>
          <cell r="H161">
            <v>0</v>
          </cell>
        </row>
        <row r="162">
          <cell r="A162">
            <v>161</v>
          </cell>
          <cell r="B162">
            <v>35</v>
          </cell>
          <cell r="C162" t="str">
            <v>Boston</v>
          </cell>
          <cell r="D162" t="str">
            <v>South Boston</v>
          </cell>
          <cell r="E162">
            <v>1807</v>
          </cell>
          <cell r="F162">
            <v>49</v>
          </cell>
          <cell r="G162">
            <v>2.7116768123962368E-2</v>
          </cell>
          <cell r="H162">
            <v>0</v>
          </cell>
        </row>
        <row r="163">
          <cell r="A163">
            <v>162</v>
          </cell>
          <cell r="B163">
            <v>35</v>
          </cell>
          <cell r="C163" t="str">
            <v>Boston</v>
          </cell>
          <cell r="D163" t="str">
            <v>South Boston</v>
          </cell>
          <cell r="E163">
            <v>2605</v>
          </cell>
          <cell r="F163">
            <v>69</v>
          </cell>
          <cell r="G163">
            <v>2.6487523992322456E-2</v>
          </cell>
          <cell r="H163">
            <v>0</v>
          </cell>
        </row>
        <row r="164">
          <cell r="A164">
            <v>163</v>
          </cell>
          <cell r="B164">
            <v>35</v>
          </cell>
          <cell r="C164" t="str">
            <v>Boston</v>
          </cell>
          <cell r="D164" t="str">
            <v>South Boston</v>
          </cell>
          <cell r="E164">
            <v>2165</v>
          </cell>
          <cell r="F164">
            <v>90</v>
          </cell>
          <cell r="G164">
            <v>4.1570438799076209E-2</v>
          </cell>
          <cell r="H164">
            <v>0</v>
          </cell>
        </row>
        <row r="165">
          <cell r="A165">
            <v>164</v>
          </cell>
          <cell r="B165">
            <v>35</v>
          </cell>
          <cell r="C165" t="str">
            <v>Boston</v>
          </cell>
          <cell r="D165" t="str">
            <v>South Boston</v>
          </cell>
          <cell r="E165">
            <v>2676</v>
          </cell>
          <cell r="F165">
            <v>102</v>
          </cell>
          <cell r="G165">
            <v>3.811659192825112E-2</v>
          </cell>
          <cell r="H165">
            <v>0</v>
          </cell>
        </row>
        <row r="166">
          <cell r="A166">
            <v>165</v>
          </cell>
          <cell r="B166">
            <v>35</v>
          </cell>
          <cell r="C166" t="str">
            <v>Boston</v>
          </cell>
          <cell r="D166" t="str">
            <v>South Boston</v>
          </cell>
          <cell r="E166">
            <v>3106</v>
          </cell>
          <cell r="F166">
            <v>152</v>
          </cell>
          <cell r="G166">
            <v>4.8937540244687702E-2</v>
          </cell>
          <cell r="H166">
            <v>0</v>
          </cell>
        </row>
        <row r="167">
          <cell r="A167">
            <v>166</v>
          </cell>
          <cell r="B167">
            <v>35</v>
          </cell>
          <cell r="C167" t="str">
            <v>Boston</v>
          </cell>
          <cell r="D167" t="str">
            <v>South Boston</v>
          </cell>
          <cell r="E167">
            <v>1375</v>
          </cell>
          <cell r="F167">
            <v>107</v>
          </cell>
          <cell r="G167">
            <v>7.7818181818181814E-2</v>
          </cell>
          <cell r="H167">
            <v>0</v>
          </cell>
        </row>
        <row r="168">
          <cell r="A168">
            <v>167</v>
          </cell>
          <cell r="B168">
            <v>35</v>
          </cell>
          <cell r="C168" t="str">
            <v>Boston</v>
          </cell>
          <cell r="D168" t="str">
            <v>South Boston</v>
          </cell>
          <cell r="E168">
            <v>2581</v>
          </cell>
          <cell r="F168">
            <v>1846</v>
          </cell>
          <cell r="G168">
            <v>0.71522665633475402</v>
          </cell>
          <cell r="H168">
            <v>1</v>
          </cell>
        </row>
        <row r="169">
          <cell r="A169">
            <v>168</v>
          </cell>
          <cell r="B169">
            <v>35</v>
          </cell>
          <cell r="C169" t="str">
            <v>Boston</v>
          </cell>
          <cell r="D169" t="str">
            <v>East Boston</v>
          </cell>
          <cell r="E169">
            <v>32</v>
          </cell>
          <cell r="F169">
            <v>7</v>
          </cell>
          <cell r="G169">
            <v>0.21875</v>
          </cell>
          <cell r="H169">
            <v>0</v>
          </cell>
        </row>
        <row r="170">
          <cell r="A170">
            <v>169</v>
          </cell>
          <cell r="B170">
            <v>35</v>
          </cell>
          <cell r="C170" t="str">
            <v>Boston</v>
          </cell>
          <cell r="D170" t="str">
            <v>East Boston</v>
          </cell>
          <cell r="E170">
            <v>2347</v>
          </cell>
          <cell r="F170">
            <v>1023</v>
          </cell>
          <cell r="G170">
            <v>0.43587558585428204</v>
          </cell>
          <cell r="H170">
            <v>1</v>
          </cell>
        </row>
        <row r="171">
          <cell r="A171">
            <v>170</v>
          </cell>
          <cell r="B171">
            <v>35</v>
          </cell>
          <cell r="C171" t="str">
            <v>Boston</v>
          </cell>
          <cell r="D171" t="str">
            <v>East Boston</v>
          </cell>
          <cell r="E171">
            <v>1735</v>
          </cell>
          <cell r="F171">
            <v>971</v>
          </cell>
          <cell r="G171">
            <v>0.55965417867435163</v>
          </cell>
          <cell r="H171">
            <v>1</v>
          </cell>
        </row>
        <row r="172">
          <cell r="A172">
            <v>171</v>
          </cell>
          <cell r="B172">
            <v>35</v>
          </cell>
          <cell r="C172" t="str">
            <v>Boston</v>
          </cell>
          <cell r="D172" t="str">
            <v>East Boston</v>
          </cell>
          <cell r="E172">
            <v>1326</v>
          </cell>
          <cell r="F172">
            <v>1073</v>
          </cell>
          <cell r="G172">
            <v>0.80920060331825039</v>
          </cell>
          <cell r="H172">
            <v>1</v>
          </cell>
        </row>
        <row r="173">
          <cell r="A173">
            <v>172</v>
          </cell>
          <cell r="B173">
            <v>35</v>
          </cell>
          <cell r="C173" t="str">
            <v>Boston</v>
          </cell>
          <cell r="D173" t="str">
            <v>East Boston</v>
          </cell>
          <cell r="E173">
            <v>1524</v>
          </cell>
          <cell r="F173">
            <v>1055</v>
          </cell>
          <cell r="G173">
            <v>0.69225721784776906</v>
          </cell>
          <cell r="H173">
            <v>1</v>
          </cell>
        </row>
        <row r="174">
          <cell r="A174">
            <v>173</v>
          </cell>
          <cell r="B174">
            <v>35</v>
          </cell>
          <cell r="C174" t="str">
            <v>Boston</v>
          </cell>
          <cell r="D174" t="str">
            <v>East Boston</v>
          </cell>
          <cell r="E174">
            <v>1327</v>
          </cell>
          <cell r="F174">
            <v>1016</v>
          </cell>
          <cell r="G174">
            <v>0.76563677467972868</v>
          </cell>
          <cell r="H174">
            <v>1</v>
          </cell>
        </row>
        <row r="175">
          <cell r="A175">
            <v>174</v>
          </cell>
          <cell r="B175">
            <v>35</v>
          </cell>
          <cell r="C175" t="str">
            <v>Boston</v>
          </cell>
          <cell r="D175" t="str">
            <v>East Boston</v>
          </cell>
          <cell r="E175">
            <v>1049</v>
          </cell>
          <cell r="F175">
            <v>717</v>
          </cell>
          <cell r="G175">
            <v>0.68350810295519537</v>
          </cell>
          <cell r="H175">
            <v>1</v>
          </cell>
        </row>
        <row r="176">
          <cell r="A176">
            <v>175</v>
          </cell>
          <cell r="B176">
            <v>35</v>
          </cell>
          <cell r="C176" t="str">
            <v>Boston</v>
          </cell>
          <cell r="D176" t="str">
            <v>East Boston</v>
          </cell>
          <cell r="E176">
            <v>4474</v>
          </cell>
          <cell r="F176">
            <v>3262</v>
          </cell>
          <cell r="G176">
            <v>0.72910147518998658</v>
          </cell>
          <cell r="H176">
            <v>1</v>
          </cell>
        </row>
        <row r="177">
          <cell r="A177">
            <v>176</v>
          </cell>
          <cell r="B177">
            <v>35</v>
          </cell>
          <cell r="C177" t="str">
            <v>Boston</v>
          </cell>
          <cell r="D177" t="str">
            <v>East Boston</v>
          </cell>
          <cell r="E177">
            <v>587</v>
          </cell>
          <cell r="F177">
            <v>426</v>
          </cell>
          <cell r="G177">
            <v>0.72572402044293016</v>
          </cell>
          <cell r="H177">
            <v>1</v>
          </cell>
        </row>
        <row r="178">
          <cell r="A178">
            <v>177</v>
          </cell>
          <cell r="B178">
            <v>35</v>
          </cell>
          <cell r="C178" t="str">
            <v>Boston</v>
          </cell>
          <cell r="D178" t="str">
            <v>East Boston</v>
          </cell>
          <cell r="E178">
            <v>3316</v>
          </cell>
          <cell r="F178">
            <v>2397</v>
          </cell>
          <cell r="G178">
            <v>0.72285886610373939</v>
          </cell>
          <cell r="H178">
            <v>1</v>
          </cell>
        </row>
        <row r="179">
          <cell r="A179">
            <v>178</v>
          </cell>
          <cell r="B179">
            <v>35</v>
          </cell>
          <cell r="C179" t="str">
            <v>Boston</v>
          </cell>
          <cell r="D179" t="str">
            <v>East Boston</v>
          </cell>
          <cell r="E179">
            <v>3526</v>
          </cell>
          <cell r="F179">
            <v>2502</v>
          </cell>
          <cell r="G179">
            <v>0.70958593306863305</v>
          </cell>
          <cell r="H179">
            <v>1</v>
          </cell>
        </row>
        <row r="180">
          <cell r="A180">
            <v>179</v>
          </cell>
          <cell r="B180">
            <v>35</v>
          </cell>
          <cell r="C180" t="str">
            <v>Boston</v>
          </cell>
          <cell r="D180" t="str">
            <v>East Boston</v>
          </cell>
          <cell r="E180">
            <v>2069</v>
          </cell>
          <cell r="F180">
            <v>1520</v>
          </cell>
          <cell r="G180">
            <v>0.73465442242629286</v>
          </cell>
          <cell r="H180">
            <v>1</v>
          </cell>
        </row>
        <row r="181">
          <cell r="A181">
            <v>180</v>
          </cell>
          <cell r="B181">
            <v>35</v>
          </cell>
          <cell r="C181" t="str">
            <v>Boston</v>
          </cell>
          <cell r="D181" t="str">
            <v>East Boston</v>
          </cell>
          <cell r="E181">
            <v>4526</v>
          </cell>
          <cell r="F181">
            <v>3318</v>
          </cell>
          <cell r="G181">
            <v>0.73309765797613791</v>
          </cell>
          <cell r="H181">
            <v>1</v>
          </cell>
        </row>
        <row r="182">
          <cell r="A182">
            <v>181</v>
          </cell>
          <cell r="B182">
            <v>35</v>
          </cell>
          <cell r="C182" t="str">
            <v>Boston</v>
          </cell>
          <cell r="D182" t="str">
            <v>East Boston</v>
          </cell>
          <cell r="E182">
            <v>1983</v>
          </cell>
          <cell r="F182">
            <v>1202</v>
          </cell>
          <cell r="G182">
            <v>0.6061522945032779</v>
          </cell>
          <cell r="H182">
            <v>1</v>
          </cell>
        </row>
        <row r="183">
          <cell r="A183">
            <v>182</v>
          </cell>
          <cell r="B183">
            <v>35</v>
          </cell>
          <cell r="C183" t="str">
            <v>Boston</v>
          </cell>
          <cell r="D183" t="str">
            <v>East Boston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>
            <v>183</v>
          </cell>
          <cell r="B184">
            <v>35</v>
          </cell>
          <cell r="C184" t="str">
            <v>Boston</v>
          </cell>
          <cell r="D184" t="str">
            <v>East Boston</v>
          </cell>
          <cell r="E184">
            <v>389</v>
          </cell>
          <cell r="F184">
            <v>131</v>
          </cell>
          <cell r="G184">
            <v>0.33676092544987146</v>
          </cell>
          <cell r="H184">
            <v>1</v>
          </cell>
        </row>
        <row r="185">
          <cell r="A185">
            <v>184</v>
          </cell>
          <cell r="B185">
            <v>35</v>
          </cell>
          <cell r="C185" t="str">
            <v>Boston</v>
          </cell>
          <cell r="D185" t="str">
            <v>East Boston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>
            <v>185</v>
          </cell>
          <cell r="B186">
            <v>35</v>
          </cell>
          <cell r="C186" t="str">
            <v>Boston</v>
          </cell>
          <cell r="D186" t="str">
            <v>East Boston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>
            <v>186</v>
          </cell>
          <cell r="B187">
            <v>35</v>
          </cell>
          <cell r="C187" t="str">
            <v>Boston</v>
          </cell>
          <cell r="D187" t="str">
            <v>East Boston</v>
          </cell>
          <cell r="E187">
            <v>2356</v>
          </cell>
          <cell r="F187">
            <v>1109</v>
          </cell>
          <cell r="G187">
            <v>0.47071307300509335</v>
          </cell>
          <cell r="H187">
            <v>1</v>
          </cell>
        </row>
        <row r="188">
          <cell r="A188">
            <v>187</v>
          </cell>
          <cell r="B188">
            <v>35</v>
          </cell>
          <cell r="C188" t="str">
            <v>Boston</v>
          </cell>
          <cell r="D188" t="str">
            <v>East Boston</v>
          </cell>
          <cell r="E188">
            <v>2050</v>
          </cell>
          <cell r="F188">
            <v>966</v>
          </cell>
          <cell r="G188">
            <v>0.47121951219512193</v>
          </cell>
          <cell r="H188">
            <v>1</v>
          </cell>
        </row>
        <row r="189">
          <cell r="A189">
            <v>188</v>
          </cell>
          <cell r="B189">
            <v>35</v>
          </cell>
          <cell r="C189" t="str">
            <v>Boston</v>
          </cell>
          <cell r="D189" t="str">
            <v>East Boston</v>
          </cell>
          <cell r="E189">
            <v>2052</v>
          </cell>
          <cell r="F189">
            <v>1098</v>
          </cell>
          <cell r="G189">
            <v>0.53508771929824561</v>
          </cell>
          <cell r="H189">
            <v>1</v>
          </cell>
        </row>
        <row r="190">
          <cell r="A190">
            <v>189</v>
          </cell>
          <cell r="B190">
            <v>35</v>
          </cell>
          <cell r="C190" t="str">
            <v>Boston</v>
          </cell>
          <cell r="D190" t="str">
            <v>East Boston</v>
          </cell>
          <cell r="E190">
            <v>2077</v>
          </cell>
          <cell r="F190">
            <v>1052</v>
          </cell>
          <cell r="G190">
            <v>0.50649975926817525</v>
          </cell>
          <cell r="H190">
            <v>1</v>
          </cell>
        </row>
        <row r="191">
          <cell r="A191">
            <v>190</v>
          </cell>
          <cell r="B191">
            <v>35</v>
          </cell>
          <cell r="C191" t="str">
            <v>Boston</v>
          </cell>
          <cell r="D191" t="str">
            <v>East Boston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</row>
        <row r="192">
          <cell r="A192">
            <v>191</v>
          </cell>
          <cell r="B192">
            <v>35</v>
          </cell>
          <cell r="C192" t="str">
            <v>Boston</v>
          </cell>
          <cell r="D192" t="str">
            <v>East Boston</v>
          </cell>
          <cell r="E192">
            <v>1763</v>
          </cell>
          <cell r="F192">
            <v>612</v>
          </cell>
          <cell r="G192">
            <v>0.34713556437889959</v>
          </cell>
          <cell r="H192">
            <v>1</v>
          </cell>
        </row>
        <row r="193">
          <cell r="A193">
            <v>192</v>
          </cell>
          <cell r="B193">
            <v>35</v>
          </cell>
          <cell r="C193" t="str">
            <v>Boston</v>
          </cell>
          <cell r="D193" t="str">
            <v>Charlestown</v>
          </cell>
          <cell r="E193">
            <v>239</v>
          </cell>
          <cell r="F193">
            <v>25</v>
          </cell>
          <cell r="G193">
            <v>0.10460251046025104</v>
          </cell>
          <cell r="H193">
            <v>0</v>
          </cell>
        </row>
        <row r="194">
          <cell r="A194">
            <v>193</v>
          </cell>
          <cell r="B194">
            <v>35</v>
          </cell>
          <cell r="C194" t="str">
            <v>Boston</v>
          </cell>
          <cell r="D194" t="str">
            <v>Charlestown</v>
          </cell>
          <cell r="E194">
            <v>844</v>
          </cell>
          <cell r="F194">
            <v>103</v>
          </cell>
          <cell r="G194">
            <v>0.12203791469194313</v>
          </cell>
          <cell r="H194">
            <v>0</v>
          </cell>
        </row>
        <row r="195">
          <cell r="A195">
            <v>194</v>
          </cell>
          <cell r="B195">
            <v>35</v>
          </cell>
          <cell r="C195" t="str">
            <v>Boston</v>
          </cell>
          <cell r="D195" t="str">
            <v>Charlestown</v>
          </cell>
          <cell r="E195">
            <v>1167</v>
          </cell>
          <cell r="F195">
            <v>129</v>
          </cell>
          <cell r="G195">
            <v>0.11053984575835475</v>
          </cell>
          <cell r="H195">
            <v>0</v>
          </cell>
        </row>
        <row r="196">
          <cell r="A196">
            <v>195</v>
          </cell>
          <cell r="B196">
            <v>35</v>
          </cell>
          <cell r="C196" t="str">
            <v>Boston</v>
          </cell>
          <cell r="D196" t="str">
            <v>Charlestown</v>
          </cell>
          <cell r="E196">
            <v>39</v>
          </cell>
          <cell r="F196">
            <v>12</v>
          </cell>
          <cell r="G196">
            <v>0.30769230769230771</v>
          </cell>
          <cell r="H196">
            <v>1</v>
          </cell>
        </row>
        <row r="197">
          <cell r="A197">
            <v>196</v>
          </cell>
          <cell r="B197">
            <v>35</v>
          </cell>
          <cell r="C197" t="str">
            <v>Boston</v>
          </cell>
          <cell r="D197" t="str">
            <v>Charlestown</v>
          </cell>
          <cell r="E197">
            <v>3226</v>
          </cell>
          <cell r="F197">
            <v>2728</v>
          </cell>
          <cell r="G197">
            <v>0.84562926224426538</v>
          </cell>
          <cell r="H197">
            <v>1</v>
          </cell>
        </row>
        <row r="198">
          <cell r="A198">
            <v>197</v>
          </cell>
          <cell r="B198">
            <v>35</v>
          </cell>
          <cell r="C198" t="str">
            <v>Boston</v>
          </cell>
          <cell r="D198" t="str">
            <v>Charlestown</v>
          </cell>
          <cell r="E198">
            <v>3130</v>
          </cell>
          <cell r="F198">
            <v>211</v>
          </cell>
          <cell r="G198">
            <v>6.7412140575079868E-2</v>
          </cell>
          <cell r="H198">
            <v>0</v>
          </cell>
        </row>
        <row r="199">
          <cell r="A199">
            <v>198</v>
          </cell>
          <cell r="B199">
            <v>35</v>
          </cell>
          <cell r="C199" t="str">
            <v>Boston</v>
          </cell>
          <cell r="D199" t="str">
            <v>Charlestown</v>
          </cell>
          <cell r="E199">
            <v>1190</v>
          </cell>
          <cell r="F199">
            <v>64</v>
          </cell>
          <cell r="G199">
            <v>5.378151260504202E-2</v>
          </cell>
          <cell r="H199">
            <v>0</v>
          </cell>
        </row>
        <row r="200">
          <cell r="A200">
            <v>199</v>
          </cell>
          <cell r="B200">
            <v>35</v>
          </cell>
          <cell r="C200" t="str">
            <v>Boston</v>
          </cell>
          <cell r="D200" t="str">
            <v>Charlestown</v>
          </cell>
          <cell r="E200">
            <v>1085</v>
          </cell>
          <cell r="F200">
            <v>326</v>
          </cell>
          <cell r="G200">
            <v>0.30046082949308756</v>
          </cell>
          <cell r="H200">
            <v>1</v>
          </cell>
        </row>
        <row r="201">
          <cell r="A201">
            <v>200</v>
          </cell>
          <cell r="B201">
            <v>35</v>
          </cell>
          <cell r="C201" t="str">
            <v>Boston</v>
          </cell>
          <cell r="D201" t="str">
            <v>Charlestown</v>
          </cell>
          <cell r="E201">
            <v>2121</v>
          </cell>
          <cell r="F201">
            <v>133</v>
          </cell>
          <cell r="G201">
            <v>6.2706270627062702E-2</v>
          </cell>
          <cell r="H201">
            <v>0</v>
          </cell>
        </row>
        <row r="202">
          <cell r="A202">
            <v>201</v>
          </cell>
          <cell r="B202">
            <v>35</v>
          </cell>
          <cell r="C202" t="str">
            <v>Boston</v>
          </cell>
          <cell r="D202" t="str">
            <v>Charlestown</v>
          </cell>
          <cell r="E202">
            <v>2900</v>
          </cell>
          <cell r="F202">
            <v>150</v>
          </cell>
          <cell r="G202">
            <v>5.1724137931034482E-2</v>
          </cell>
          <cell r="H202">
            <v>0</v>
          </cell>
        </row>
        <row r="203">
          <cell r="A203">
            <v>202</v>
          </cell>
          <cell r="B203">
            <v>35</v>
          </cell>
          <cell r="C203" t="str">
            <v>Boston</v>
          </cell>
          <cell r="D203" t="str">
            <v>Charlestown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</row>
        <row r="204">
          <cell r="A204">
            <v>203</v>
          </cell>
          <cell r="B204">
            <v>35</v>
          </cell>
          <cell r="C204" t="str">
            <v>Boston</v>
          </cell>
          <cell r="D204" t="str">
            <v>Charlestown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</row>
        <row r="205">
          <cell r="A205">
            <v>204</v>
          </cell>
          <cell r="B205">
            <v>35</v>
          </cell>
          <cell r="C205" t="str">
            <v>Boston</v>
          </cell>
          <cell r="D205" t="str">
            <v>Charlestown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>
            <v>205</v>
          </cell>
          <cell r="B206">
            <v>35</v>
          </cell>
          <cell r="C206" t="str">
            <v>Boston</v>
          </cell>
          <cell r="D206" t="str">
            <v>Charlestown</v>
          </cell>
          <cell r="E206">
            <v>485</v>
          </cell>
          <cell r="F206">
            <v>101</v>
          </cell>
          <cell r="G206">
            <v>0.20824742268041238</v>
          </cell>
          <cell r="H206">
            <v>0</v>
          </cell>
        </row>
        <row r="207">
          <cell r="A207">
            <v>206</v>
          </cell>
          <cell r="B207">
            <v>35</v>
          </cell>
          <cell r="C207" t="str">
            <v>Boston</v>
          </cell>
          <cell r="D207" t="str">
            <v>Charlestown</v>
          </cell>
          <cell r="E207">
            <v>13</v>
          </cell>
          <cell r="F207">
            <v>0</v>
          </cell>
          <cell r="G207">
            <v>0</v>
          </cell>
          <cell r="H207">
            <v>0</v>
          </cell>
        </row>
        <row r="208">
          <cell r="A208">
            <v>207</v>
          </cell>
          <cell r="B208">
            <v>35</v>
          </cell>
          <cell r="C208" t="str">
            <v>Boston</v>
          </cell>
          <cell r="D208" t="str">
            <v>Allston/Brighton</v>
          </cell>
          <cell r="E208">
            <v>2651</v>
          </cell>
          <cell r="F208">
            <v>709</v>
          </cell>
          <cell r="G208">
            <v>0.26744624669935874</v>
          </cell>
          <cell r="H208">
            <v>0</v>
          </cell>
        </row>
        <row r="209">
          <cell r="A209">
            <v>208</v>
          </cell>
          <cell r="B209">
            <v>35</v>
          </cell>
          <cell r="C209" t="str">
            <v>Boston</v>
          </cell>
          <cell r="D209" t="str">
            <v>Allston/Brighton</v>
          </cell>
          <cell r="E209">
            <v>2507</v>
          </cell>
          <cell r="F209">
            <v>658</v>
          </cell>
          <cell r="G209">
            <v>0.26246509772636617</v>
          </cell>
          <cell r="H209">
            <v>0</v>
          </cell>
        </row>
        <row r="210">
          <cell r="A210">
            <v>209</v>
          </cell>
          <cell r="B210">
            <v>35</v>
          </cell>
          <cell r="C210" t="str">
            <v>Boston</v>
          </cell>
          <cell r="D210" t="str">
            <v>Allston/Brighton</v>
          </cell>
          <cell r="E210">
            <v>2088</v>
          </cell>
          <cell r="F210">
            <v>613</v>
          </cell>
          <cell r="G210">
            <v>0.29358237547892718</v>
          </cell>
          <cell r="H210">
            <v>1</v>
          </cell>
        </row>
        <row r="211">
          <cell r="A211">
            <v>210</v>
          </cell>
          <cell r="B211">
            <v>35</v>
          </cell>
          <cell r="C211" t="str">
            <v>Boston</v>
          </cell>
          <cell r="D211" t="str">
            <v>Allston/Brighton</v>
          </cell>
          <cell r="E211">
            <v>3736</v>
          </cell>
          <cell r="F211">
            <v>1001</v>
          </cell>
          <cell r="G211">
            <v>0.26793361884368311</v>
          </cell>
          <cell r="H211">
            <v>0</v>
          </cell>
        </row>
        <row r="212">
          <cell r="A212">
            <v>211</v>
          </cell>
          <cell r="B212">
            <v>35</v>
          </cell>
          <cell r="C212" t="str">
            <v>Boston</v>
          </cell>
          <cell r="D212" t="str">
            <v>Allston/Brighton</v>
          </cell>
          <cell r="E212">
            <v>1407</v>
          </cell>
          <cell r="F212">
            <v>320</v>
          </cell>
          <cell r="G212">
            <v>0.22743425728500355</v>
          </cell>
          <cell r="H212">
            <v>0</v>
          </cell>
        </row>
        <row r="213">
          <cell r="A213">
            <v>212</v>
          </cell>
          <cell r="B213">
            <v>35</v>
          </cell>
          <cell r="C213" t="str">
            <v>Boston</v>
          </cell>
          <cell r="D213" t="str">
            <v>Allston/Brighton</v>
          </cell>
          <cell r="E213">
            <v>2005</v>
          </cell>
          <cell r="F213">
            <v>431</v>
          </cell>
          <cell r="G213">
            <v>0.21496259351620947</v>
          </cell>
          <cell r="H213">
            <v>0</v>
          </cell>
        </row>
        <row r="214">
          <cell r="A214">
            <v>213</v>
          </cell>
          <cell r="B214">
            <v>35</v>
          </cell>
          <cell r="C214" t="str">
            <v>Boston</v>
          </cell>
          <cell r="D214" t="str">
            <v>Allston/Brighton</v>
          </cell>
          <cell r="E214">
            <v>2542</v>
          </cell>
          <cell r="F214">
            <v>694</v>
          </cell>
          <cell r="G214">
            <v>0.27301337529504327</v>
          </cell>
          <cell r="H214">
            <v>0</v>
          </cell>
        </row>
        <row r="215">
          <cell r="A215">
            <v>214</v>
          </cell>
          <cell r="B215">
            <v>35</v>
          </cell>
          <cell r="C215" t="str">
            <v>Boston</v>
          </cell>
          <cell r="D215" t="str">
            <v>Allston/Brighton</v>
          </cell>
          <cell r="E215">
            <v>818</v>
          </cell>
          <cell r="F215">
            <v>160</v>
          </cell>
          <cell r="G215">
            <v>0.19559902200488999</v>
          </cell>
          <cell r="H215">
            <v>0</v>
          </cell>
        </row>
        <row r="216">
          <cell r="A216">
            <v>215</v>
          </cell>
          <cell r="B216">
            <v>35</v>
          </cell>
          <cell r="C216" t="str">
            <v>Boston</v>
          </cell>
          <cell r="D216" t="str">
            <v>Allston/Brighton</v>
          </cell>
          <cell r="E216">
            <v>2089</v>
          </cell>
          <cell r="F216">
            <v>551</v>
          </cell>
          <cell r="G216">
            <v>0.26376256582096697</v>
          </cell>
          <cell r="H216">
            <v>0</v>
          </cell>
        </row>
        <row r="217">
          <cell r="A217">
            <v>216</v>
          </cell>
          <cell r="B217">
            <v>35</v>
          </cell>
          <cell r="C217" t="str">
            <v>Boston</v>
          </cell>
          <cell r="D217" t="str">
            <v>Allston/Brighton</v>
          </cell>
          <cell r="E217">
            <v>1767</v>
          </cell>
          <cell r="F217">
            <v>463</v>
          </cell>
          <cell r="G217">
            <v>0.26202603282399545</v>
          </cell>
          <cell r="H217">
            <v>0</v>
          </cell>
        </row>
        <row r="218">
          <cell r="A218">
            <v>217</v>
          </cell>
          <cell r="B218">
            <v>35</v>
          </cell>
          <cell r="C218" t="str">
            <v>Boston</v>
          </cell>
          <cell r="D218" t="str">
            <v>Allston/Brighton</v>
          </cell>
          <cell r="E218">
            <v>1402</v>
          </cell>
          <cell r="F218">
            <v>399</v>
          </cell>
          <cell r="G218">
            <v>0.28459343794579173</v>
          </cell>
          <cell r="H218">
            <v>1</v>
          </cell>
        </row>
        <row r="219">
          <cell r="A219">
            <v>218</v>
          </cell>
          <cell r="B219">
            <v>35</v>
          </cell>
          <cell r="C219" t="str">
            <v>Boston</v>
          </cell>
          <cell r="D219" t="str">
            <v>Allston/Brighton</v>
          </cell>
          <cell r="E219">
            <v>3061</v>
          </cell>
          <cell r="F219">
            <v>896</v>
          </cell>
          <cell r="G219">
            <v>0.29271479908526626</v>
          </cell>
          <cell r="H219">
            <v>1</v>
          </cell>
        </row>
        <row r="220">
          <cell r="A220">
            <v>219</v>
          </cell>
          <cell r="B220">
            <v>35</v>
          </cell>
          <cell r="C220" t="str">
            <v>Boston</v>
          </cell>
          <cell r="D220" t="str">
            <v>Allston/Brighton</v>
          </cell>
          <cell r="E220">
            <v>1684</v>
          </cell>
          <cell r="F220">
            <v>381</v>
          </cell>
          <cell r="G220">
            <v>0.22624703087885986</v>
          </cell>
          <cell r="H220">
            <v>0</v>
          </cell>
        </row>
        <row r="221">
          <cell r="A221">
            <v>220</v>
          </cell>
          <cell r="B221">
            <v>35</v>
          </cell>
          <cell r="C221" t="str">
            <v>Boston</v>
          </cell>
          <cell r="D221" t="str">
            <v>Allston/Brighton</v>
          </cell>
          <cell r="E221">
            <v>3740</v>
          </cell>
          <cell r="F221">
            <v>790</v>
          </cell>
          <cell r="G221">
            <v>0.21122994652406418</v>
          </cell>
          <cell r="H221">
            <v>0</v>
          </cell>
        </row>
        <row r="222">
          <cell r="A222">
            <v>221</v>
          </cell>
          <cell r="B222">
            <v>35</v>
          </cell>
          <cell r="C222" t="str">
            <v>Boston</v>
          </cell>
          <cell r="D222" t="str">
            <v>Allston/Brighton</v>
          </cell>
          <cell r="E222">
            <v>1606</v>
          </cell>
          <cell r="F222">
            <v>293</v>
          </cell>
          <cell r="G222">
            <v>0.18244084682440848</v>
          </cell>
          <cell r="H222">
            <v>0</v>
          </cell>
        </row>
        <row r="223">
          <cell r="A223">
            <v>222</v>
          </cell>
          <cell r="B223">
            <v>35</v>
          </cell>
          <cell r="C223" t="str">
            <v>Boston</v>
          </cell>
          <cell r="D223" t="str">
            <v>Allston/Brighton</v>
          </cell>
          <cell r="E223">
            <v>102</v>
          </cell>
          <cell r="F223">
            <v>94</v>
          </cell>
          <cell r="G223">
            <v>0.92156862745098034</v>
          </cell>
          <cell r="H223">
            <v>1</v>
          </cell>
        </row>
        <row r="224">
          <cell r="A224">
            <v>223</v>
          </cell>
          <cell r="B224">
            <v>35</v>
          </cell>
          <cell r="C224" t="str">
            <v>Boston</v>
          </cell>
          <cell r="D224" t="str">
            <v>Allston/Brighton</v>
          </cell>
          <cell r="E224">
            <v>370</v>
          </cell>
          <cell r="F224">
            <v>195</v>
          </cell>
          <cell r="G224">
            <v>0.52702702702702697</v>
          </cell>
          <cell r="H224">
            <v>1</v>
          </cell>
        </row>
        <row r="225">
          <cell r="A225">
            <v>224</v>
          </cell>
          <cell r="B225">
            <v>35</v>
          </cell>
          <cell r="C225" t="str">
            <v>Boston</v>
          </cell>
          <cell r="D225" t="str">
            <v>Allston/Brighton</v>
          </cell>
          <cell r="E225">
            <v>1656</v>
          </cell>
          <cell r="F225">
            <v>1028</v>
          </cell>
          <cell r="G225">
            <v>0.62077294685990336</v>
          </cell>
          <cell r="H225">
            <v>1</v>
          </cell>
        </row>
        <row r="226">
          <cell r="A226">
            <v>225</v>
          </cell>
          <cell r="B226">
            <v>35</v>
          </cell>
          <cell r="C226" t="str">
            <v>Boston</v>
          </cell>
          <cell r="D226" t="str">
            <v>Allston/Brighton</v>
          </cell>
          <cell r="E226">
            <v>2068</v>
          </cell>
          <cell r="F226">
            <v>582</v>
          </cell>
          <cell r="G226">
            <v>0.28143133462282399</v>
          </cell>
          <cell r="H226">
            <v>0</v>
          </cell>
        </row>
        <row r="227">
          <cell r="A227">
            <v>226</v>
          </cell>
          <cell r="B227">
            <v>35</v>
          </cell>
          <cell r="C227" t="str">
            <v>Boston</v>
          </cell>
          <cell r="D227" t="str">
            <v>Allston/Brighton</v>
          </cell>
          <cell r="E227">
            <v>1079</v>
          </cell>
          <cell r="F227">
            <v>299</v>
          </cell>
          <cell r="G227">
            <v>0.27710843373493976</v>
          </cell>
          <cell r="H227">
            <v>0</v>
          </cell>
        </row>
        <row r="228">
          <cell r="A228">
            <v>227</v>
          </cell>
          <cell r="B228">
            <v>35</v>
          </cell>
          <cell r="C228" t="str">
            <v>Boston</v>
          </cell>
          <cell r="D228" t="str">
            <v>Allston/Brighton</v>
          </cell>
          <cell r="E228">
            <v>1657</v>
          </cell>
          <cell r="F228">
            <v>453</v>
          </cell>
          <cell r="G228">
            <v>0.27338563669281835</v>
          </cell>
          <cell r="H228">
            <v>0</v>
          </cell>
        </row>
        <row r="229">
          <cell r="A229">
            <v>228</v>
          </cell>
          <cell r="B229">
            <v>35</v>
          </cell>
          <cell r="C229" t="str">
            <v>Boston</v>
          </cell>
          <cell r="D229" t="str">
            <v>Allston/Brighton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</row>
        <row r="230">
          <cell r="A230">
            <v>229</v>
          </cell>
          <cell r="B230">
            <v>35</v>
          </cell>
          <cell r="C230" t="str">
            <v>Boston</v>
          </cell>
          <cell r="D230" t="str">
            <v>Allston/Brighton</v>
          </cell>
          <cell r="E230">
            <v>1406</v>
          </cell>
          <cell r="F230">
            <v>1006</v>
          </cell>
          <cell r="G230">
            <v>0.71550497866287344</v>
          </cell>
          <cell r="H230">
            <v>1</v>
          </cell>
        </row>
        <row r="231">
          <cell r="A231">
            <v>230</v>
          </cell>
          <cell r="B231">
            <v>35</v>
          </cell>
          <cell r="C231" t="str">
            <v>Boston</v>
          </cell>
          <cell r="D231" t="str">
            <v>Allston/Brighton</v>
          </cell>
          <cell r="E231">
            <v>1589</v>
          </cell>
          <cell r="F231">
            <v>567</v>
          </cell>
          <cell r="G231">
            <v>0.35682819383259912</v>
          </cell>
          <cell r="H231">
            <v>1</v>
          </cell>
        </row>
        <row r="232">
          <cell r="A232">
            <v>231</v>
          </cell>
          <cell r="B232">
            <v>35</v>
          </cell>
          <cell r="C232" t="str">
            <v>Boston</v>
          </cell>
          <cell r="D232" t="str">
            <v>Allston/Brighton</v>
          </cell>
          <cell r="E232">
            <v>2340</v>
          </cell>
          <cell r="F232">
            <v>797</v>
          </cell>
          <cell r="G232">
            <v>0.34059829059829061</v>
          </cell>
          <cell r="H232">
            <v>1</v>
          </cell>
        </row>
        <row r="233">
          <cell r="A233">
            <v>232</v>
          </cell>
          <cell r="B233">
            <v>35</v>
          </cell>
          <cell r="C233" t="str">
            <v>Boston</v>
          </cell>
          <cell r="D233" t="str">
            <v>Allston/Brighton</v>
          </cell>
          <cell r="E233">
            <v>2851</v>
          </cell>
          <cell r="F233">
            <v>788</v>
          </cell>
          <cell r="G233">
            <v>0.27639424763240966</v>
          </cell>
          <cell r="H233">
            <v>0</v>
          </cell>
        </row>
        <row r="234">
          <cell r="A234">
            <v>233</v>
          </cell>
          <cell r="B234">
            <v>35</v>
          </cell>
          <cell r="C234" t="str">
            <v>Boston</v>
          </cell>
          <cell r="D234" t="str">
            <v>Allston/Brighton</v>
          </cell>
          <cell r="E234">
            <v>1905</v>
          </cell>
          <cell r="F234">
            <v>724</v>
          </cell>
          <cell r="G234">
            <v>0.3800524934383202</v>
          </cell>
          <cell r="H234">
            <v>1</v>
          </cell>
        </row>
        <row r="235">
          <cell r="A235">
            <v>234</v>
          </cell>
          <cell r="B235">
            <v>35</v>
          </cell>
          <cell r="C235" t="str">
            <v>Boston</v>
          </cell>
          <cell r="D235" t="str">
            <v>Allston/Brighton</v>
          </cell>
          <cell r="E235">
            <v>1548</v>
          </cell>
          <cell r="F235">
            <v>799</v>
          </cell>
          <cell r="G235">
            <v>0.51614987080103358</v>
          </cell>
          <cell r="H235">
            <v>1</v>
          </cell>
        </row>
        <row r="236">
          <cell r="A236">
            <v>235</v>
          </cell>
          <cell r="B236">
            <v>35</v>
          </cell>
          <cell r="C236" t="str">
            <v>Boston</v>
          </cell>
          <cell r="D236" t="str">
            <v>Allston/Brighton</v>
          </cell>
          <cell r="E236">
            <v>1929</v>
          </cell>
          <cell r="F236">
            <v>610</v>
          </cell>
          <cell r="G236">
            <v>0.31622602384655263</v>
          </cell>
          <cell r="H236">
            <v>1</v>
          </cell>
        </row>
        <row r="237">
          <cell r="A237">
            <v>236</v>
          </cell>
          <cell r="B237">
            <v>35</v>
          </cell>
          <cell r="C237" t="str">
            <v>Boston</v>
          </cell>
          <cell r="D237" t="str">
            <v>Allston/Brighton</v>
          </cell>
          <cell r="E237">
            <v>1483</v>
          </cell>
          <cell r="F237">
            <v>485</v>
          </cell>
          <cell r="G237">
            <v>0.3270397842211733</v>
          </cell>
          <cell r="H237">
            <v>1</v>
          </cell>
        </row>
        <row r="238">
          <cell r="A238">
            <v>237</v>
          </cell>
          <cell r="B238">
            <v>35</v>
          </cell>
          <cell r="C238" t="str">
            <v>Boston</v>
          </cell>
          <cell r="D238" t="str">
            <v>Allston/Brighton</v>
          </cell>
          <cell r="E238">
            <v>1308</v>
          </cell>
          <cell r="F238">
            <v>598</v>
          </cell>
          <cell r="G238">
            <v>0.45718654434250766</v>
          </cell>
          <cell r="H238">
            <v>1</v>
          </cell>
        </row>
        <row r="239">
          <cell r="A239">
            <v>238</v>
          </cell>
          <cell r="B239">
            <v>35</v>
          </cell>
          <cell r="C239" t="str">
            <v>Boston</v>
          </cell>
          <cell r="D239" t="str">
            <v>Allston/Brighton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</row>
        <row r="240">
          <cell r="A240">
            <v>239</v>
          </cell>
          <cell r="B240">
            <v>35</v>
          </cell>
          <cell r="C240" t="str">
            <v>Boston</v>
          </cell>
          <cell r="D240" t="str">
            <v>Allston/Brighton</v>
          </cell>
          <cell r="E240">
            <v>139</v>
          </cell>
          <cell r="F240">
            <v>119</v>
          </cell>
          <cell r="G240">
            <v>0.85611510791366907</v>
          </cell>
          <cell r="H240">
            <v>1</v>
          </cell>
        </row>
        <row r="241">
          <cell r="A241">
            <v>240</v>
          </cell>
          <cell r="B241">
            <v>35</v>
          </cell>
          <cell r="C241" t="str">
            <v>Boston</v>
          </cell>
          <cell r="D241" t="str">
            <v>Allston/Brighton</v>
          </cell>
          <cell r="E241">
            <v>1656</v>
          </cell>
          <cell r="F241">
            <v>795</v>
          </cell>
          <cell r="G241">
            <v>0.48007246376811596</v>
          </cell>
          <cell r="H241">
            <v>1</v>
          </cell>
        </row>
        <row r="242">
          <cell r="A242">
            <v>241</v>
          </cell>
          <cell r="B242">
            <v>35</v>
          </cell>
          <cell r="C242" t="str">
            <v>Boston</v>
          </cell>
          <cell r="D242" t="str">
            <v>Allston/Brighton</v>
          </cell>
          <cell r="E242">
            <v>260</v>
          </cell>
          <cell r="F242">
            <v>98</v>
          </cell>
          <cell r="G242">
            <v>0.37692307692307692</v>
          </cell>
          <cell r="H242">
            <v>1</v>
          </cell>
        </row>
        <row r="243">
          <cell r="A243">
            <v>242</v>
          </cell>
          <cell r="B243">
            <v>35</v>
          </cell>
          <cell r="C243" t="str">
            <v>Boston</v>
          </cell>
          <cell r="D243" t="str">
            <v>Allston/Brighton</v>
          </cell>
          <cell r="E243">
            <v>1614</v>
          </cell>
          <cell r="F243">
            <v>536</v>
          </cell>
          <cell r="G243">
            <v>0.33209417596034696</v>
          </cell>
          <cell r="H243">
            <v>1</v>
          </cell>
        </row>
        <row r="244">
          <cell r="A244">
            <v>243</v>
          </cell>
          <cell r="B244">
            <v>35</v>
          </cell>
          <cell r="C244" t="str">
            <v>Boston</v>
          </cell>
          <cell r="D244" t="str">
            <v>Allston/Brighton</v>
          </cell>
          <cell r="E244">
            <v>2842</v>
          </cell>
          <cell r="F244">
            <v>1276</v>
          </cell>
          <cell r="G244">
            <v>0.44897959183673469</v>
          </cell>
          <cell r="H244">
            <v>1</v>
          </cell>
        </row>
        <row r="245">
          <cell r="A245">
            <v>244</v>
          </cell>
          <cell r="B245">
            <v>35</v>
          </cell>
          <cell r="C245" t="str">
            <v>Boston</v>
          </cell>
          <cell r="D245" t="str">
            <v>Allston/Brighton</v>
          </cell>
          <cell r="E245">
            <v>3069</v>
          </cell>
          <cell r="F245">
            <v>1483</v>
          </cell>
          <cell r="G245">
            <v>0.48321928967090255</v>
          </cell>
          <cell r="H245">
            <v>1</v>
          </cell>
        </row>
        <row r="246">
          <cell r="A246">
            <v>245</v>
          </cell>
          <cell r="B246">
            <v>35</v>
          </cell>
          <cell r="C246" t="str">
            <v>Boston</v>
          </cell>
          <cell r="D246" t="str">
            <v>Allston/Brighton</v>
          </cell>
          <cell r="E246">
            <v>127</v>
          </cell>
          <cell r="F246">
            <v>44</v>
          </cell>
          <cell r="G246">
            <v>0.34645669291338582</v>
          </cell>
          <cell r="H246">
            <v>1</v>
          </cell>
        </row>
        <row r="247">
          <cell r="A247">
            <v>246</v>
          </cell>
          <cell r="B247">
            <v>35</v>
          </cell>
          <cell r="C247" t="str">
            <v>Boston</v>
          </cell>
          <cell r="D247" t="str">
            <v>Allston/Brighton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</row>
        <row r="248">
          <cell r="A248">
            <v>247</v>
          </cell>
          <cell r="B248">
            <v>35</v>
          </cell>
          <cell r="C248" t="str">
            <v>Boston</v>
          </cell>
          <cell r="D248" t="str">
            <v>Allston/Brighton</v>
          </cell>
          <cell r="E248">
            <v>1072</v>
          </cell>
          <cell r="F248">
            <v>696</v>
          </cell>
          <cell r="G248">
            <v>0.64925373134328357</v>
          </cell>
          <cell r="H248">
            <v>1</v>
          </cell>
        </row>
        <row r="249">
          <cell r="A249">
            <v>248</v>
          </cell>
          <cell r="B249">
            <v>35</v>
          </cell>
          <cell r="C249" t="str">
            <v>Boston</v>
          </cell>
          <cell r="D249" t="str">
            <v>Allston/Brighton</v>
          </cell>
          <cell r="E249">
            <v>1218</v>
          </cell>
          <cell r="F249">
            <v>662</v>
          </cell>
          <cell r="G249">
            <v>0.54351395730706076</v>
          </cell>
          <cell r="H249">
            <v>1</v>
          </cell>
        </row>
        <row r="250">
          <cell r="A250">
            <v>249</v>
          </cell>
          <cell r="B250">
            <v>35</v>
          </cell>
          <cell r="C250" t="str">
            <v>Boston</v>
          </cell>
          <cell r="D250" t="str">
            <v>Allston/Brighton</v>
          </cell>
          <cell r="E250">
            <v>2250</v>
          </cell>
          <cell r="F250">
            <v>847</v>
          </cell>
          <cell r="G250">
            <v>0.37644444444444447</v>
          </cell>
          <cell r="H250">
            <v>1</v>
          </cell>
        </row>
        <row r="251">
          <cell r="A251">
            <v>250</v>
          </cell>
          <cell r="B251">
            <v>35</v>
          </cell>
          <cell r="C251" t="str">
            <v>Boston</v>
          </cell>
          <cell r="D251" t="str">
            <v>Allston/Brighton</v>
          </cell>
          <cell r="E251">
            <v>876</v>
          </cell>
          <cell r="F251">
            <v>336</v>
          </cell>
          <cell r="G251">
            <v>0.38356164383561642</v>
          </cell>
          <cell r="H251">
            <v>1</v>
          </cell>
        </row>
        <row r="252">
          <cell r="A252">
            <v>251</v>
          </cell>
          <cell r="B252">
            <v>35</v>
          </cell>
          <cell r="C252" t="str">
            <v>Boston</v>
          </cell>
          <cell r="D252" t="str">
            <v>Allston/Brighton</v>
          </cell>
          <cell r="E252">
            <v>765</v>
          </cell>
          <cell r="F252">
            <v>276</v>
          </cell>
          <cell r="G252">
            <v>0.36078431372549019</v>
          </cell>
          <cell r="H252">
            <v>1</v>
          </cell>
        </row>
        <row r="253">
          <cell r="A253">
            <v>252</v>
          </cell>
          <cell r="B253">
            <v>35</v>
          </cell>
          <cell r="C253" t="str">
            <v>Boston</v>
          </cell>
          <cell r="D253" t="str">
            <v>Allston/Brighton</v>
          </cell>
          <cell r="E253">
            <v>2716</v>
          </cell>
          <cell r="F253">
            <v>876</v>
          </cell>
          <cell r="G253">
            <v>0.32253313696612668</v>
          </cell>
          <cell r="H253">
            <v>1</v>
          </cell>
        </row>
        <row r="254">
          <cell r="A254">
            <v>253</v>
          </cell>
          <cell r="B254">
            <v>35</v>
          </cell>
          <cell r="C254" t="str">
            <v>Boston</v>
          </cell>
          <cell r="D254" t="str">
            <v>Fenway/Kenmore</v>
          </cell>
          <cell r="E254">
            <v>75</v>
          </cell>
          <cell r="F254">
            <v>21</v>
          </cell>
          <cell r="G254">
            <v>0.28000000000000003</v>
          </cell>
          <cell r="H254">
            <v>0</v>
          </cell>
        </row>
        <row r="255">
          <cell r="A255">
            <v>254</v>
          </cell>
          <cell r="B255">
            <v>35</v>
          </cell>
          <cell r="C255" t="str">
            <v>Boston</v>
          </cell>
          <cell r="D255" t="str">
            <v>Fenway/Kenmore</v>
          </cell>
          <cell r="E255">
            <v>1005</v>
          </cell>
          <cell r="F255">
            <v>426</v>
          </cell>
          <cell r="G255">
            <v>0.42388059701492536</v>
          </cell>
          <cell r="H255">
            <v>1</v>
          </cell>
        </row>
        <row r="256">
          <cell r="A256">
            <v>255</v>
          </cell>
          <cell r="B256">
            <v>35</v>
          </cell>
          <cell r="C256" t="str">
            <v>Boston</v>
          </cell>
          <cell r="D256" t="str">
            <v>Fenway/Kenmore</v>
          </cell>
          <cell r="E256">
            <v>1144</v>
          </cell>
          <cell r="F256">
            <v>539</v>
          </cell>
          <cell r="G256">
            <v>0.47115384615384615</v>
          </cell>
          <cell r="H256">
            <v>1</v>
          </cell>
        </row>
        <row r="257">
          <cell r="A257">
            <v>256</v>
          </cell>
          <cell r="B257">
            <v>35</v>
          </cell>
          <cell r="C257" t="str">
            <v>Boston</v>
          </cell>
          <cell r="D257" t="str">
            <v>Fenway/Kenmore</v>
          </cell>
          <cell r="E257">
            <v>2122</v>
          </cell>
          <cell r="F257">
            <v>767</v>
          </cell>
          <cell r="G257">
            <v>0.36145146088595664</v>
          </cell>
          <cell r="H257">
            <v>1</v>
          </cell>
        </row>
        <row r="258">
          <cell r="A258">
            <v>257</v>
          </cell>
          <cell r="B258">
            <v>35</v>
          </cell>
          <cell r="C258" t="str">
            <v>Boston</v>
          </cell>
          <cell r="D258" t="str">
            <v>Back Bay</v>
          </cell>
          <cell r="E258">
            <v>1487</v>
          </cell>
          <cell r="F258">
            <v>470</v>
          </cell>
          <cell r="G258">
            <v>0.31607262945527909</v>
          </cell>
          <cell r="H258">
            <v>1</v>
          </cell>
        </row>
        <row r="259">
          <cell r="A259">
            <v>258</v>
          </cell>
          <cell r="B259">
            <v>35</v>
          </cell>
          <cell r="C259" t="str">
            <v>Boston</v>
          </cell>
          <cell r="D259" t="str">
            <v>Fenway/Kenmore</v>
          </cell>
          <cell r="E259">
            <v>2345</v>
          </cell>
          <cell r="F259">
            <v>1009</v>
          </cell>
          <cell r="G259">
            <v>0.43027718550106608</v>
          </cell>
          <cell r="H259">
            <v>1</v>
          </cell>
        </row>
        <row r="260">
          <cell r="A260">
            <v>259</v>
          </cell>
          <cell r="B260">
            <v>35</v>
          </cell>
          <cell r="C260" t="str">
            <v>Boston</v>
          </cell>
          <cell r="D260" t="str">
            <v>Fenway/Kenmore</v>
          </cell>
          <cell r="E260">
            <v>1202</v>
          </cell>
          <cell r="F260">
            <v>430</v>
          </cell>
          <cell r="G260">
            <v>0.3577371048252912</v>
          </cell>
          <cell r="H260">
            <v>1</v>
          </cell>
        </row>
        <row r="261">
          <cell r="A261">
            <v>260</v>
          </cell>
          <cell r="B261">
            <v>35</v>
          </cell>
          <cell r="C261" t="str">
            <v>Boston</v>
          </cell>
          <cell r="D261" t="str">
            <v>Fenway/Kenmore</v>
          </cell>
          <cell r="E261">
            <v>1876</v>
          </cell>
          <cell r="F261">
            <v>726</v>
          </cell>
          <cell r="G261">
            <v>0.38699360341151384</v>
          </cell>
          <cell r="H261">
            <v>1</v>
          </cell>
        </row>
        <row r="262">
          <cell r="A262">
            <v>261</v>
          </cell>
          <cell r="B262">
            <v>35</v>
          </cell>
          <cell r="C262" t="str">
            <v>Boston</v>
          </cell>
          <cell r="D262" t="str">
            <v>Fenway/Kenmore</v>
          </cell>
          <cell r="E262">
            <v>1204</v>
          </cell>
          <cell r="F262">
            <v>301</v>
          </cell>
          <cell r="G262">
            <v>0.25</v>
          </cell>
          <cell r="H262">
            <v>0</v>
          </cell>
        </row>
        <row r="263">
          <cell r="A263">
            <v>262</v>
          </cell>
          <cell r="B263">
            <v>35</v>
          </cell>
          <cell r="C263" t="str">
            <v>Boston</v>
          </cell>
          <cell r="D263" t="str">
            <v>Fenway/Kenmore</v>
          </cell>
          <cell r="E263">
            <v>93</v>
          </cell>
          <cell r="F263">
            <v>12</v>
          </cell>
          <cell r="G263">
            <v>0.12903225806451613</v>
          </cell>
          <cell r="H263">
            <v>0</v>
          </cell>
        </row>
        <row r="264">
          <cell r="A264">
            <v>263</v>
          </cell>
          <cell r="B264">
            <v>35</v>
          </cell>
          <cell r="C264" t="str">
            <v>Boston</v>
          </cell>
          <cell r="D264" t="str">
            <v>Fenway/Kenmore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</row>
        <row r="265">
          <cell r="A265">
            <v>264</v>
          </cell>
          <cell r="B265">
            <v>35</v>
          </cell>
          <cell r="C265" t="str">
            <v>Boston</v>
          </cell>
          <cell r="D265" t="str">
            <v>Fenway/Kenmore</v>
          </cell>
          <cell r="E265">
            <v>694</v>
          </cell>
          <cell r="F265">
            <v>245</v>
          </cell>
          <cell r="G265">
            <v>0.35302593659942361</v>
          </cell>
          <cell r="H265">
            <v>1</v>
          </cell>
        </row>
        <row r="266">
          <cell r="A266">
            <v>265</v>
          </cell>
          <cell r="B266">
            <v>35</v>
          </cell>
          <cell r="C266" t="str">
            <v>Boston</v>
          </cell>
          <cell r="D266" t="str">
            <v>Fenway/Kenmore</v>
          </cell>
          <cell r="E266">
            <v>1194</v>
          </cell>
          <cell r="F266">
            <v>415</v>
          </cell>
          <cell r="G266">
            <v>0.34757118927973202</v>
          </cell>
          <cell r="H266">
            <v>1</v>
          </cell>
        </row>
        <row r="267">
          <cell r="A267">
            <v>266</v>
          </cell>
          <cell r="B267">
            <v>35</v>
          </cell>
          <cell r="C267" t="str">
            <v>Boston</v>
          </cell>
          <cell r="D267" t="str">
            <v>Fenway/Kenmore</v>
          </cell>
          <cell r="E267">
            <v>2094</v>
          </cell>
          <cell r="F267">
            <v>1047</v>
          </cell>
          <cell r="G267">
            <v>0.5</v>
          </cell>
          <cell r="H267">
            <v>1</v>
          </cell>
        </row>
        <row r="268">
          <cell r="A268">
            <v>267</v>
          </cell>
          <cell r="B268">
            <v>35</v>
          </cell>
          <cell r="C268" t="str">
            <v>Boston</v>
          </cell>
          <cell r="D268" t="str">
            <v>Fenway/Kenmore</v>
          </cell>
          <cell r="E268">
            <v>747</v>
          </cell>
          <cell r="F268">
            <v>210</v>
          </cell>
          <cell r="G268">
            <v>0.28112449799196787</v>
          </cell>
          <cell r="H268">
            <v>0</v>
          </cell>
        </row>
        <row r="269">
          <cell r="A269">
            <v>268</v>
          </cell>
          <cell r="B269">
            <v>35</v>
          </cell>
          <cell r="C269" t="str">
            <v>Boston</v>
          </cell>
          <cell r="D269" t="str">
            <v>Fenway/Kenmore</v>
          </cell>
          <cell r="E269">
            <v>859</v>
          </cell>
          <cell r="F269">
            <v>410</v>
          </cell>
          <cell r="G269">
            <v>0.47729918509895225</v>
          </cell>
          <cell r="H269">
            <v>1</v>
          </cell>
        </row>
        <row r="270">
          <cell r="A270">
            <v>269</v>
          </cell>
          <cell r="B270">
            <v>35</v>
          </cell>
          <cell r="C270" t="str">
            <v>Boston</v>
          </cell>
          <cell r="D270" t="str">
            <v>Fenway/Kenmore</v>
          </cell>
          <cell r="E270">
            <v>1423</v>
          </cell>
          <cell r="F270">
            <v>460</v>
          </cell>
          <cell r="G270">
            <v>0.32326071679550245</v>
          </cell>
          <cell r="H270">
            <v>1</v>
          </cell>
        </row>
        <row r="271">
          <cell r="A271">
            <v>270</v>
          </cell>
          <cell r="B271">
            <v>35</v>
          </cell>
          <cell r="C271" t="str">
            <v>Boston</v>
          </cell>
          <cell r="D271" t="str">
            <v>Fenway/Kenmore</v>
          </cell>
          <cell r="E271">
            <v>1552</v>
          </cell>
          <cell r="F271">
            <v>522</v>
          </cell>
          <cell r="G271">
            <v>0.33634020618556704</v>
          </cell>
          <cell r="H271">
            <v>1</v>
          </cell>
        </row>
        <row r="272">
          <cell r="A272">
            <v>271</v>
          </cell>
          <cell r="B272">
            <v>35</v>
          </cell>
          <cell r="C272" t="str">
            <v>Boston</v>
          </cell>
          <cell r="D272" t="str">
            <v>Fenway/Kenmore</v>
          </cell>
          <cell r="E272">
            <v>2018</v>
          </cell>
          <cell r="F272">
            <v>595</v>
          </cell>
          <cell r="G272">
            <v>0.29484638255698714</v>
          </cell>
          <cell r="H272">
            <v>1</v>
          </cell>
        </row>
        <row r="273">
          <cell r="A273">
            <v>272</v>
          </cell>
          <cell r="B273">
            <v>35</v>
          </cell>
          <cell r="C273" t="str">
            <v>Boston</v>
          </cell>
          <cell r="D273" t="str">
            <v>Fenway/Kenmore</v>
          </cell>
          <cell r="E273">
            <v>1465</v>
          </cell>
          <cell r="F273">
            <v>441</v>
          </cell>
          <cell r="G273">
            <v>0.30102389078498293</v>
          </cell>
          <cell r="H273">
            <v>1</v>
          </cell>
        </row>
        <row r="274">
          <cell r="A274">
            <v>273</v>
          </cell>
          <cell r="B274">
            <v>35</v>
          </cell>
          <cell r="C274" t="str">
            <v>Boston</v>
          </cell>
          <cell r="D274" t="str">
            <v>Fenway/Kenmore</v>
          </cell>
          <cell r="E274">
            <v>2353</v>
          </cell>
          <cell r="F274">
            <v>773</v>
          </cell>
          <cell r="G274">
            <v>0.328516787080323</v>
          </cell>
          <cell r="H274">
            <v>1</v>
          </cell>
        </row>
        <row r="275">
          <cell r="A275">
            <v>274</v>
          </cell>
          <cell r="B275">
            <v>35</v>
          </cell>
          <cell r="C275" t="str">
            <v>Boston</v>
          </cell>
          <cell r="D275" t="str">
            <v>Fenway/Kenmore</v>
          </cell>
          <cell r="E275">
            <v>177</v>
          </cell>
          <cell r="F275">
            <v>149</v>
          </cell>
          <cell r="G275">
            <v>0.84180790960451979</v>
          </cell>
          <cell r="H275">
            <v>1</v>
          </cell>
        </row>
        <row r="276">
          <cell r="A276">
            <v>275</v>
          </cell>
          <cell r="B276">
            <v>35</v>
          </cell>
          <cell r="C276" t="str">
            <v>Boston</v>
          </cell>
          <cell r="D276" t="str">
            <v>Fenway/Kenmore</v>
          </cell>
          <cell r="E276">
            <v>916</v>
          </cell>
          <cell r="F276">
            <v>316</v>
          </cell>
          <cell r="G276">
            <v>0.34497816593886466</v>
          </cell>
          <cell r="H276">
            <v>1</v>
          </cell>
        </row>
        <row r="277">
          <cell r="A277">
            <v>276</v>
          </cell>
          <cell r="B277">
            <v>35</v>
          </cell>
          <cell r="C277" t="str">
            <v>Boston</v>
          </cell>
          <cell r="D277" t="str">
            <v>Fenway/Kenmore</v>
          </cell>
          <cell r="E277">
            <v>2806</v>
          </cell>
          <cell r="F277">
            <v>798</v>
          </cell>
          <cell r="G277">
            <v>0.28439059158945118</v>
          </cell>
          <cell r="H277">
            <v>1</v>
          </cell>
        </row>
        <row r="278">
          <cell r="A278">
            <v>277</v>
          </cell>
          <cell r="B278">
            <v>35</v>
          </cell>
          <cell r="C278" t="str">
            <v>Boston</v>
          </cell>
          <cell r="D278" t="str">
            <v>Fenway/Kenmore</v>
          </cell>
          <cell r="E278">
            <v>771</v>
          </cell>
          <cell r="F278">
            <v>436</v>
          </cell>
          <cell r="G278">
            <v>0.56549935149156938</v>
          </cell>
          <cell r="H278">
            <v>1</v>
          </cell>
        </row>
        <row r="279">
          <cell r="A279">
            <v>278</v>
          </cell>
          <cell r="B279">
            <v>35</v>
          </cell>
          <cell r="C279" t="str">
            <v>Boston</v>
          </cell>
          <cell r="D279" t="str">
            <v>Fenway/Kenmore</v>
          </cell>
          <cell r="E279">
            <v>2446</v>
          </cell>
          <cell r="F279">
            <v>530</v>
          </cell>
          <cell r="G279">
            <v>0.21668029435813574</v>
          </cell>
          <cell r="H279">
            <v>0</v>
          </cell>
        </row>
        <row r="280">
          <cell r="A280">
            <v>279</v>
          </cell>
          <cell r="B280">
            <v>35</v>
          </cell>
          <cell r="C280" t="str">
            <v>Boston</v>
          </cell>
          <cell r="D280" t="str">
            <v>Fenway/Kenmore</v>
          </cell>
          <cell r="E280">
            <v>1644</v>
          </cell>
          <cell r="F280">
            <v>367</v>
          </cell>
          <cell r="G280">
            <v>0.2232360097323601</v>
          </cell>
          <cell r="H280">
            <v>0</v>
          </cell>
        </row>
        <row r="281">
          <cell r="A281">
            <v>280</v>
          </cell>
          <cell r="B281">
            <v>35</v>
          </cell>
          <cell r="C281" t="str">
            <v>Boston</v>
          </cell>
          <cell r="D281" t="str">
            <v>Fenway/Kenmore</v>
          </cell>
          <cell r="E281">
            <v>1411</v>
          </cell>
          <cell r="F281">
            <v>417</v>
          </cell>
          <cell r="G281">
            <v>0.29553508150248053</v>
          </cell>
          <cell r="H281">
            <v>1</v>
          </cell>
        </row>
        <row r="282">
          <cell r="A282">
            <v>281</v>
          </cell>
          <cell r="B282">
            <v>35</v>
          </cell>
          <cell r="C282" t="str">
            <v>Boston</v>
          </cell>
          <cell r="D282" t="str">
            <v>Fenway/Kenmore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</row>
        <row r="283">
          <cell r="A283">
            <v>282</v>
          </cell>
          <cell r="B283">
            <v>35</v>
          </cell>
          <cell r="C283" t="str">
            <v>Boston</v>
          </cell>
          <cell r="D283" t="str">
            <v>Fenway/Kenmore</v>
          </cell>
          <cell r="E283">
            <v>1633</v>
          </cell>
          <cell r="F283">
            <v>547</v>
          </cell>
          <cell r="G283">
            <v>0.33496631965707285</v>
          </cell>
          <cell r="H283">
            <v>1</v>
          </cell>
        </row>
        <row r="284">
          <cell r="A284">
            <v>283</v>
          </cell>
          <cell r="B284">
            <v>35</v>
          </cell>
          <cell r="C284" t="str">
            <v>Boston</v>
          </cell>
          <cell r="D284" t="str">
            <v>Fenway/Kenmore</v>
          </cell>
          <cell r="E284">
            <v>3</v>
          </cell>
          <cell r="F284">
            <v>1</v>
          </cell>
          <cell r="G284">
            <v>0.33333333333333331</v>
          </cell>
          <cell r="H284">
            <v>1</v>
          </cell>
        </row>
        <row r="285">
          <cell r="A285">
            <v>284</v>
          </cell>
          <cell r="B285">
            <v>35</v>
          </cell>
          <cell r="C285" t="str">
            <v>Boston</v>
          </cell>
          <cell r="D285" t="str">
            <v>Fenway/Kenmore</v>
          </cell>
          <cell r="E285">
            <v>1</v>
          </cell>
          <cell r="F285">
            <v>1</v>
          </cell>
          <cell r="G285">
            <v>1</v>
          </cell>
          <cell r="H285">
            <v>1</v>
          </cell>
        </row>
        <row r="286">
          <cell r="A286">
            <v>285</v>
          </cell>
          <cell r="B286">
            <v>35</v>
          </cell>
          <cell r="C286" t="str">
            <v>Boston</v>
          </cell>
          <cell r="D286" t="str">
            <v>Fenway/Kenmore</v>
          </cell>
          <cell r="E286">
            <v>214</v>
          </cell>
          <cell r="F286">
            <v>120</v>
          </cell>
          <cell r="G286">
            <v>0.56074766355140182</v>
          </cell>
          <cell r="H286">
            <v>1</v>
          </cell>
        </row>
        <row r="287">
          <cell r="A287">
            <v>286</v>
          </cell>
          <cell r="B287">
            <v>35</v>
          </cell>
          <cell r="C287" t="str">
            <v>Boston</v>
          </cell>
          <cell r="D287" t="str">
            <v>Fenway/Kenmore</v>
          </cell>
          <cell r="E287">
            <v>27</v>
          </cell>
          <cell r="F287">
            <v>5</v>
          </cell>
          <cell r="G287">
            <v>0.18518518518518517</v>
          </cell>
          <cell r="H287">
            <v>0</v>
          </cell>
        </row>
        <row r="288">
          <cell r="A288">
            <v>287</v>
          </cell>
          <cell r="B288">
            <v>35</v>
          </cell>
          <cell r="C288" t="str">
            <v>Boston</v>
          </cell>
          <cell r="D288" t="str">
            <v>Fenway/Kenmore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</row>
        <row r="289">
          <cell r="A289">
            <v>288</v>
          </cell>
          <cell r="B289">
            <v>35</v>
          </cell>
          <cell r="C289" t="str">
            <v>Boston</v>
          </cell>
          <cell r="D289" t="str">
            <v>Fenway/Kenmore</v>
          </cell>
          <cell r="E289">
            <v>1124</v>
          </cell>
          <cell r="F289">
            <v>147</v>
          </cell>
          <cell r="G289">
            <v>0.13078291814946619</v>
          </cell>
          <cell r="H289">
            <v>0</v>
          </cell>
        </row>
        <row r="290">
          <cell r="A290">
            <v>289</v>
          </cell>
          <cell r="B290">
            <v>35</v>
          </cell>
          <cell r="C290" t="str">
            <v>Boston</v>
          </cell>
          <cell r="D290" t="str">
            <v>Jamaica Plain</v>
          </cell>
          <cell r="E290">
            <v>1024</v>
          </cell>
          <cell r="F290">
            <v>953</v>
          </cell>
          <cell r="G290">
            <v>0.9306640625</v>
          </cell>
          <cell r="H290">
            <v>1</v>
          </cell>
        </row>
        <row r="291">
          <cell r="A291">
            <v>290</v>
          </cell>
          <cell r="B291">
            <v>35</v>
          </cell>
          <cell r="C291" t="str">
            <v>Boston</v>
          </cell>
          <cell r="D291" t="str">
            <v>Roxbury</v>
          </cell>
          <cell r="E291">
            <v>1140</v>
          </cell>
          <cell r="F291">
            <v>283</v>
          </cell>
          <cell r="G291">
            <v>0.24824561403508771</v>
          </cell>
          <cell r="H291">
            <v>0</v>
          </cell>
        </row>
        <row r="292">
          <cell r="A292">
            <v>291</v>
          </cell>
          <cell r="B292">
            <v>35</v>
          </cell>
          <cell r="C292" t="str">
            <v>Boston</v>
          </cell>
          <cell r="D292" t="str">
            <v>Jamaica Plain</v>
          </cell>
          <cell r="E292">
            <v>2495</v>
          </cell>
          <cell r="F292">
            <v>1850</v>
          </cell>
          <cell r="G292">
            <v>0.74148296593186369</v>
          </cell>
          <cell r="H292">
            <v>1</v>
          </cell>
        </row>
        <row r="293">
          <cell r="A293">
            <v>292</v>
          </cell>
          <cell r="B293">
            <v>35</v>
          </cell>
          <cell r="C293" t="str">
            <v>Boston</v>
          </cell>
          <cell r="D293" t="str">
            <v>Fenway/Kenmore</v>
          </cell>
          <cell r="E293">
            <v>2006</v>
          </cell>
          <cell r="F293">
            <v>811</v>
          </cell>
          <cell r="G293">
            <v>0.40428713858424725</v>
          </cell>
          <cell r="H293">
            <v>1</v>
          </cell>
        </row>
        <row r="294">
          <cell r="A294">
            <v>293</v>
          </cell>
          <cell r="B294">
            <v>35</v>
          </cell>
          <cell r="C294" t="str">
            <v>Boston</v>
          </cell>
          <cell r="D294" t="str">
            <v>Jamaica Plain</v>
          </cell>
          <cell r="E294">
            <v>2636</v>
          </cell>
          <cell r="F294">
            <v>1901</v>
          </cell>
          <cell r="G294">
            <v>0.72116843702579669</v>
          </cell>
          <cell r="H294">
            <v>1</v>
          </cell>
        </row>
        <row r="295">
          <cell r="A295">
            <v>294</v>
          </cell>
          <cell r="B295">
            <v>35</v>
          </cell>
          <cell r="C295" t="str">
            <v>Boston</v>
          </cell>
          <cell r="D295" t="str">
            <v>Jamaica Plain</v>
          </cell>
          <cell r="E295">
            <v>3933</v>
          </cell>
          <cell r="F295">
            <v>1221</v>
          </cell>
          <cell r="G295">
            <v>0.31045003813882532</v>
          </cell>
          <cell r="H295">
            <v>1</v>
          </cell>
        </row>
        <row r="296">
          <cell r="A296">
            <v>295</v>
          </cell>
          <cell r="B296">
            <v>35</v>
          </cell>
          <cell r="C296" t="str">
            <v>Boston</v>
          </cell>
          <cell r="D296" t="str">
            <v>Jamaica Plain</v>
          </cell>
          <cell r="E296">
            <v>143</v>
          </cell>
          <cell r="F296">
            <v>51</v>
          </cell>
          <cell r="G296">
            <v>0.35664335664335667</v>
          </cell>
          <cell r="H296">
            <v>1</v>
          </cell>
        </row>
        <row r="297">
          <cell r="A297">
            <v>296</v>
          </cell>
          <cell r="B297">
            <v>35</v>
          </cell>
          <cell r="C297" t="str">
            <v>Boston</v>
          </cell>
          <cell r="D297" t="str">
            <v>Jamaica Plain</v>
          </cell>
          <cell r="E297">
            <v>2614</v>
          </cell>
          <cell r="F297">
            <v>1576</v>
          </cell>
          <cell r="G297">
            <v>0.60290742157612853</v>
          </cell>
          <cell r="H297">
            <v>1</v>
          </cell>
        </row>
        <row r="298">
          <cell r="A298">
            <v>297</v>
          </cell>
          <cell r="B298">
            <v>35</v>
          </cell>
          <cell r="C298" t="str">
            <v>Boston</v>
          </cell>
          <cell r="D298" t="str">
            <v>Jamaica Plain</v>
          </cell>
          <cell r="E298">
            <v>768</v>
          </cell>
          <cell r="F298">
            <v>339</v>
          </cell>
          <cell r="G298">
            <v>0.44140625</v>
          </cell>
          <cell r="H298">
            <v>1</v>
          </cell>
        </row>
        <row r="299">
          <cell r="A299">
            <v>298</v>
          </cell>
          <cell r="B299">
            <v>35</v>
          </cell>
          <cell r="C299" t="str">
            <v>Boston</v>
          </cell>
          <cell r="D299" t="str">
            <v>Jamaica Plain</v>
          </cell>
          <cell r="E299">
            <v>509</v>
          </cell>
          <cell r="F299">
            <v>247</v>
          </cell>
          <cell r="G299">
            <v>0.48526522593320237</v>
          </cell>
          <cell r="H299">
            <v>1</v>
          </cell>
        </row>
        <row r="300">
          <cell r="A300">
            <v>299</v>
          </cell>
          <cell r="B300">
            <v>35</v>
          </cell>
          <cell r="C300" t="str">
            <v>Boston</v>
          </cell>
          <cell r="D300" t="str">
            <v>Jamaica Plain</v>
          </cell>
          <cell r="E300">
            <v>1588</v>
          </cell>
          <cell r="F300">
            <v>986</v>
          </cell>
          <cell r="G300">
            <v>0.62090680100755669</v>
          </cell>
          <cell r="H300">
            <v>1</v>
          </cell>
        </row>
        <row r="301">
          <cell r="A301">
            <v>300</v>
          </cell>
          <cell r="B301">
            <v>35</v>
          </cell>
          <cell r="C301" t="str">
            <v>Boston</v>
          </cell>
          <cell r="D301" t="str">
            <v>Jamaica Plain</v>
          </cell>
          <cell r="E301">
            <v>1307</v>
          </cell>
          <cell r="F301">
            <v>350</v>
          </cell>
          <cell r="G301">
            <v>0.26778882938026016</v>
          </cell>
          <cell r="H301">
            <v>0</v>
          </cell>
        </row>
        <row r="302">
          <cell r="A302">
            <v>301</v>
          </cell>
          <cell r="B302">
            <v>35</v>
          </cell>
          <cell r="C302" t="str">
            <v>Boston</v>
          </cell>
          <cell r="D302" t="str">
            <v>Jamaica Plain</v>
          </cell>
          <cell r="E302">
            <v>2130</v>
          </cell>
          <cell r="F302">
            <v>2094</v>
          </cell>
          <cell r="G302">
            <v>0.9830985915492958</v>
          </cell>
          <cell r="H302">
            <v>1</v>
          </cell>
        </row>
        <row r="303">
          <cell r="A303">
            <v>302</v>
          </cell>
          <cell r="B303">
            <v>35</v>
          </cell>
          <cell r="C303" t="str">
            <v>Boston</v>
          </cell>
          <cell r="D303" t="str">
            <v>Jamaica Plain</v>
          </cell>
          <cell r="E303">
            <v>1789</v>
          </cell>
          <cell r="F303">
            <v>425</v>
          </cell>
          <cell r="G303">
            <v>0.23756288429290107</v>
          </cell>
          <cell r="H303">
            <v>0</v>
          </cell>
        </row>
        <row r="304">
          <cell r="A304">
            <v>303</v>
          </cell>
          <cell r="B304">
            <v>35</v>
          </cell>
          <cell r="C304" t="str">
            <v>Boston</v>
          </cell>
          <cell r="D304" t="str">
            <v>Jamaica Plain</v>
          </cell>
          <cell r="E304">
            <v>2331</v>
          </cell>
          <cell r="F304">
            <v>582</v>
          </cell>
          <cell r="G304">
            <v>0.24967824967824967</v>
          </cell>
          <cell r="H304">
            <v>0</v>
          </cell>
        </row>
        <row r="305">
          <cell r="A305">
            <v>304</v>
          </cell>
          <cell r="B305">
            <v>35</v>
          </cell>
          <cell r="C305" t="str">
            <v>Boston</v>
          </cell>
          <cell r="D305" t="str">
            <v>Jamaica Plain</v>
          </cell>
          <cell r="E305">
            <v>2331</v>
          </cell>
          <cell r="F305">
            <v>1567</v>
          </cell>
          <cell r="G305">
            <v>0.67224367224367221</v>
          </cell>
          <cell r="H305">
            <v>1</v>
          </cell>
        </row>
        <row r="306">
          <cell r="A306">
            <v>305</v>
          </cell>
          <cell r="B306">
            <v>35</v>
          </cell>
          <cell r="C306" t="str">
            <v>Boston</v>
          </cell>
          <cell r="D306" t="str">
            <v>Jamaica Plain</v>
          </cell>
          <cell r="E306">
            <v>2474</v>
          </cell>
          <cell r="F306">
            <v>652</v>
          </cell>
          <cell r="G306">
            <v>0.26354082457558609</v>
          </cell>
          <cell r="H306">
            <v>0</v>
          </cell>
        </row>
        <row r="307">
          <cell r="A307">
            <v>306</v>
          </cell>
          <cell r="B307">
            <v>35</v>
          </cell>
          <cell r="C307" t="str">
            <v>Boston</v>
          </cell>
          <cell r="D307" t="str">
            <v>Jamaica Plain</v>
          </cell>
          <cell r="E307">
            <v>2050</v>
          </cell>
          <cell r="F307">
            <v>484</v>
          </cell>
          <cell r="G307">
            <v>0.23609756097560974</v>
          </cell>
          <cell r="H307">
            <v>0</v>
          </cell>
        </row>
        <row r="308">
          <cell r="A308">
            <v>307</v>
          </cell>
          <cell r="B308">
            <v>35</v>
          </cell>
          <cell r="C308" t="str">
            <v>Boston</v>
          </cell>
          <cell r="D308" t="str">
            <v>Jamaica Plain</v>
          </cell>
          <cell r="E308">
            <v>1759</v>
          </cell>
          <cell r="F308">
            <v>291</v>
          </cell>
          <cell r="G308">
            <v>0.16543490619670267</v>
          </cell>
          <cell r="H308">
            <v>0</v>
          </cell>
        </row>
        <row r="309">
          <cell r="A309">
            <v>308</v>
          </cell>
          <cell r="B309">
            <v>35</v>
          </cell>
          <cell r="C309" t="str">
            <v>Boston</v>
          </cell>
          <cell r="D309" t="str">
            <v>Jamaica Plain</v>
          </cell>
          <cell r="E309">
            <v>1865</v>
          </cell>
          <cell r="F309">
            <v>429</v>
          </cell>
          <cell r="G309">
            <v>0.23002680965147454</v>
          </cell>
          <cell r="H309">
            <v>0</v>
          </cell>
        </row>
        <row r="310">
          <cell r="A310">
            <v>309</v>
          </cell>
          <cell r="B310">
            <v>35</v>
          </cell>
          <cell r="C310" t="str">
            <v>Boston</v>
          </cell>
          <cell r="D310" t="str">
            <v>Jamaica Plain</v>
          </cell>
          <cell r="E310">
            <v>2948</v>
          </cell>
          <cell r="F310">
            <v>936</v>
          </cell>
          <cell r="G310">
            <v>0.3175033921302578</v>
          </cell>
          <cell r="H310">
            <v>1</v>
          </cell>
        </row>
        <row r="311">
          <cell r="A311">
            <v>310</v>
          </cell>
          <cell r="B311">
            <v>35</v>
          </cell>
          <cell r="C311" t="str">
            <v>Boston</v>
          </cell>
          <cell r="D311" t="str">
            <v>Jamaica Plain</v>
          </cell>
          <cell r="E311">
            <v>247</v>
          </cell>
          <cell r="F311">
            <v>52</v>
          </cell>
          <cell r="G311">
            <v>0.21052631578947367</v>
          </cell>
          <cell r="H311">
            <v>0</v>
          </cell>
        </row>
        <row r="312">
          <cell r="A312">
            <v>311</v>
          </cell>
          <cell r="B312">
            <v>35</v>
          </cell>
          <cell r="C312" t="str">
            <v>Boston</v>
          </cell>
          <cell r="D312" t="str">
            <v>Roslindale</v>
          </cell>
          <cell r="E312">
            <v>1802</v>
          </cell>
          <cell r="F312">
            <v>1655</v>
          </cell>
          <cell r="G312">
            <v>0.91842397336293002</v>
          </cell>
          <cell r="H312">
            <v>1</v>
          </cell>
        </row>
        <row r="313">
          <cell r="A313">
            <v>312</v>
          </cell>
          <cell r="B313">
            <v>35</v>
          </cell>
          <cell r="C313" t="str">
            <v>Boston</v>
          </cell>
          <cell r="D313" t="str">
            <v>South End</v>
          </cell>
          <cell r="E313">
            <v>3112</v>
          </cell>
          <cell r="F313">
            <v>1295</v>
          </cell>
          <cell r="G313">
            <v>0.4161311053984576</v>
          </cell>
          <cell r="H313">
            <v>1</v>
          </cell>
        </row>
        <row r="314">
          <cell r="A314">
            <v>313</v>
          </cell>
          <cell r="B314">
            <v>35</v>
          </cell>
          <cell r="C314" t="str">
            <v>Boston</v>
          </cell>
          <cell r="D314" t="str">
            <v>South End</v>
          </cell>
          <cell r="E314">
            <v>3458</v>
          </cell>
          <cell r="F314">
            <v>2979</v>
          </cell>
          <cell r="G314">
            <v>0.86148062463851938</v>
          </cell>
          <cell r="H314">
            <v>1</v>
          </cell>
        </row>
        <row r="315">
          <cell r="A315">
            <v>314</v>
          </cell>
          <cell r="B315">
            <v>35</v>
          </cell>
          <cell r="C315" t="str">
            <v>Boston</v>
          </cell>
          <cell r="D315" t="str">
            <v>South End</v>
          </cell>
          <cell r="E315">
            <v>1790</v>
          </cell>
          <cell r="F315">
            <v>1487</v>
          </cell>
          <cell r="G315">
            <v>0.83072625698324021</v>
          </cell>
          <cell r="H315">
            <v>1</v>
          </cell>
        </row>
        <row r="316">
          <cell r="A316">
            <v>315</v>
          </cell>
          <cell r="B316">
            <v>35</v>
          </cell>
          <cell r="C316" t="str">
            <v>Boston</v>
          </cell>
          <cell r="D316" t="str">
            <v>South End</v>
          </cell>
          <cell r="E316">
            <v>2</v>
          </cell>
          <cell r="F316">
            <v>2</v>
          </cell>
          <cell r="G316">
            <v>1</v>
          </cell>
          <cell r="H316">
            <v>1</v>
          </cell>
        </row>
        <row r="317">
          <cell r="A317">
            <v>316</v>
          </cell>
          <cell r="B317">
            <v>35</v>
          </cell>
          <cell r="C317" t="str">
            <v>Boston</v>
          </cell>
          <cell r="D317" t="str">
            <v>Roxbury</v>
          </cell>
          <cell r="E317">
            <v>444</v>
          </cell>
          <cell r="F317">
            <v>334</v>
          </cell>
          <cell r="G317">
            <v>0.75225225225225223</v>
          </cell>
          <cell r="H317">
            <v>1</v>
          </cell>
        </row>
        <row r="318">
          <cell r="A318">
            <v>317</v>
          </cell>
          <cell r="B318">
            <v>35</v>
          </cell>
          <cell r="C318" t="str">
            <v>Boston</v>
          </cell>
          <cell r="D318" t="str">
            <v>Roxbury</v>
          </cell>
          <cell r="E318">
            <v>2401</v>
          </cell>
          <cell r="F318">
            <v>2288</v>
          </cell>
          <cell r="G318">
            <v>0.95293627655143687</v>
          </cell>
          <cell r="H318">
            <v>1</v>
          </cell>
        </row>
        <row r="319">
          <cell r="A319">
            <v>318</v>
          </cell>
          <cell r="B319">
            <v>35</v>
          </cell>
          <cell r="C319" t="str">
            <v>Boston</v>
          </cell>
          <cell r="D319" t="str">
            <v>North Dorchester</v>
          </cell>
          <cell r="E319">
            <v>96</v>
          </cell>
          <cell r="F319">
            <v>73</v>
          </cell>
          <cell r="G319">
            <v>0.76041666666666663</v>
          </cell>
          <cell r="H319">
            <v>1</v>
          </cell>
        </row>
        <row r="320">
          <cell r="A320">
            <v>319</v>
          </cell>
          <cell r="B320">
            <v>35</v>
          </cell>
          <cell r="C320" t="str">
            <v>Boston</v>
          </cell>
          <cell r="D320" t="str">
            <v>North Dorchester</v>
          </cell>
          <cell r="E320">
            <v>1905</v>
          </cell>
          <cell r="F320">
            <v>1755</v>
          </cell>
          <cell r="G320">
            <v>0.92125984251968507</v>
          </cell>
          <cell r="H320">
            <v>1</v>
          </cell>
        </row>
        <row r="321">
          <cell r="A321">
            <v>320</v>
          </cell>
          <cell r="B321">
            <v>35</v>
          </cell>
          <cell r="C321" t="str">
            <v>Boston</v>
          </cell>
          <cell r="D321" t="str">
            <v>Roxbury</v>
          </cell>
          <cell r="E321">
            <v>1319</v>
          </cell>
          <cell r="F321">
            <v>1306</v>
          </cell>
          <cell r="G321">
            <v>0.99014404852160731</v>
          </cell>
          <cell r="H321">
            <v>1</v>
          </cell>
        </row>
        <row r="322">
          <cell r="A322">
            <v>321</v>
          </cell>
          <cell r="B322">
            <v>35</v>
          </cell>
          <cell r="C322" t="str">
            <v>Boston</v>
          </cell>
          <cell r="D322" t="str">
            <v>Roxbury</v>
          </cell>
          <cell r="E322">
            <v>393</v>
          </cell>
          <cell r="F322">
            <v>391</v>
          </cell>
          <cell r="G322">
            <v>0.99491094147582693</v>
          </cell>
          <cell r="H322">
            <v>1</v>
          </cell>
        </row>
        <row r="323">
          <cell r="A323">
            <v>322</v>
          </cell>
          <cell r="B323">
            <v>35</v>
          </cell>
          <cell r="C323" t="str">
            <v>Boston</v>
          </cell>
          <cell r="D323" t="str">
            <v>Roxbury</v>
          </cell>
          <cell r="E323">
            <v>586</v>
          </cell>
          <cell r="F323">
            <v>523</v>
          </cell>
          <cell r="G323">
            <v>0.89249146757679176</v>
          </cell>
          <cell r="H323">
            <v>1</v>
          </cell>
        </row>
        <row r="324">
          <cell r="A324">
            <v>323</v>
          </cell>
          <cell r="B324">
            <v>35</v>
          </cell>
          <cell r="C324" t="str">
            <v>Boston</v>
          </cell>
          <cell r="D324" t="str">
            <v>Roxbury</v>
          </cell>
          <cell r="E324">
            <v>3045</v>
          </cell>
          <cell r="F324">
            <v>2917</v>
          </cell>
          <cell r="G324">
            <v>0.9579638752052545</v>
          </cell>
          <cell r="H324">
            <v>1</v>
          </cell>
        </row>
        <row r="325">
          <cell r="A325">
            <v>324</v>
          </cell>
          <cell r="B325">
            <v>35</v>
          </cell>
          <cell r="C325" t="str">
            <v>Boston</v>
          </cell>
          <cell r="D325" t="str">
            <v>Roxbury</v>
          </cell>
          <cell r="E325">
            <v>431</v>
          </cell>
          <cell r="F325">
            <v>366</v>
          </cell>
          <cell r="G325">
            <v>0.84918793503480283</v>
          </cell>
          <cell r="H325">
            <v>1</v>
          </cell>
        </row>
        <row r="326">
          <cell r="A326">
            <v>325</v>
          </cell>
          <cell r="B326">
            <v>35</v>
          </cell>
          <cell r="C326" t="str">
            <v>Boston</v>
          </cell>
          <cell r="D326" t="str">
            <v>Roxbury</v>
          </cell>
          <cell r="E326">
            <v>1978</v>
          </cell>
          <cell r="F326">
            <v>1701</v>
          </cell>
          <cell r="G326">
            <v>0.85995955510616784</v>
          </cell>
          <cell r="H326">
            <v>1</v>
          </cell>
        </row>
        <row r="327">
          <cell r="A327">
            <v>326</v>
          </cell>
          <cell r="B327">
            <v>35</v>
          </cell>
          <cell r="C327" t="str">
            <v>Boston</v>
          </cell>
          <cell r="D327" t="str">
            <v>Roxbury</v>
          </cell>
          <cell r="E327">
            <v>1674</v>
          </cell>
          <cell r="F327">
            <v>1634</v>
          </cell>
          <cell r="G327">
            <v>0.97610513739546001</v>
          </cell>
          <cell r="H327">
            <v>1</v>
          </cell>
        </row>
        <row r="328">
          <cell r="A328">
            <v>327</v>
          </cell>
          <cell r="B328">
            <v>35</v>
          </cell>
          <cell r="C328" t="str">
            <v>Boston</v>
          </cell>
          <cell r="D328" t="str">
            <v>Roxbury</v>
          </cell>
          <cell r="E328">
            <v>1513</v>
          </cell>
          <cell r="F328">
            <v>1489</v>
          </cell>
          <cell r="G328">
            <v>0.98413747521480499</v>
          </cell>
          <cell r="H328">
            <v>1</v>
          </cell>
        </row>
        <row r="329">
          <cell r="A329">
            <v>328</v>
          </cell>
          <cell r="B329">
            <v>35</v>
          </cell>
          <cell r="C329" t="str">
            <v>Boston</v>
          </cell>
          <cell r="D329" t="str">
            <v>Roxbury</v>
          </cell>
          <cell r="E329">
            <v>2441</v>
          </cell>
          <cell r="F329">
            <v>2366</v>
          </cell>
          <cell r="G329">
            <v>0.96927488734125355</v>
          </cell>
          <cell r="H329">
            <v>1</v>
          </cell>
        </row>
        <row r="330">
          <cell r="A330">
            <v>329</v>
          </cell>
          <cell r="B330">
            <v>35</v>
          </cell>
          <cell r="C330" t="str">
            <v>Boston</v>
          </cell>
          <cell r="D330" t="str">
            <v>Roxbury</v>
          </cell>
          <cell r="E330">
            <v>2830</v>
          </cell>
          <cell r="F330">
            <v>2742</v>
          </cell>
          <cell r="G330">
            <v>0.96890459363957593</v>
          </cell>
          <cell r="H330">
            <v>1</v>
          </cell>
        </row>
        <row r="331">
          <cell r="A331">
            <v>330</v>
          </cell>
          <cell r="B331">
            <v>35</v>
          </cell>
          <cell r="C331" t="str">
            <v>Boston</v>
          </cell>
          <cell r="D331" t="str">
            <v>Roxbury</v>
          </cell>
          <cell r="E331">
            <v>3095</v>
          </cell>
          <cell r="F331">
            <v>2983</v>
          </cell>
          <cell r="G331">
            <v>0.96381260096930532</v>
          </cell>
          <cell r="H331">
            <v>1</v>
          </cell>
        </row>
        <row r="332">
          <cell r="A332">
            <v>331</v>
          </cell>
          <cell r="B332">
            <v>35</v>
          </cell>
          <cell r="C332" t="str">
            <v>Boston</v>
          </cell>
          <cell r="D332" t="str">
            <v>North Dorchester</v>
          </cell>
          <cell r="E332">
            <v>1672</v>
          </cell>
          <cell r="F332">
            <v>1543</v>
          </cell>
          <cell r="G332">
            <v>0.92284688995215314</v>
          </cell>
          <cell r="H332">
            <v>1</v>
          </cell>
        </row>
        <row r="333">
          <cell r="A333">
            <v>332</v>
          </cell>
          <cell r="B333">
            <v>35</v>
          </cell>
          <cell r="C333" t="str">
            <v>Boston</v>
          </cell>
          <cell r="D333" t="str">
            <v>Roxbury</v>
          </cell>
          <cell r="E333">
            <v>1540</v>
          </cell>
          <cell r="F333">
            <v>1226</v>
          </cell>
          <cell r="G333">
            <v>0.79610389610389609</v>
          </cell>
          <cell r="H333">
            <v>1</v>
          </cell>
        </row>
        <row r="334">
          <cell r="A334">
            <v>333</v>
          </cell>
          <cell r="B334">
            <v>35</v>
          </cell>
          <cell r="C334" t="str">
            <v>Boston</v>
          </cell>
          <cell r="D334" t="str">
            <v>Roxbury</v>
          </cell>
          <cell r="E334">
            <v>2976</v>
          </cell>
          <cell r="F334">
            <v>2797</v>
          </cell>
          <cell r="G334">
            <v>0.93985215053763438</v>
          </cell>
          <cell r="H334">
            <v>1</v>
          </cell>
        </row>
        <row r="335">
          <cell r="A335">
            <v>334</v>
          </cell>
          <cell r="B335">
            <v>35</v>
          </cell>
          <cell r="C335" t="str">
            <v>Boston</v>
          </cell>
          <cell r="D335" t="str">
            <v>Roxbury</v>
          </cell>
          <cell r="E335">
            <v>2554</v>
          </cell>
          <cell r="F335">
            <v>2439</v>
          </cell>
          <cell r="G335">
            <v>0.95497259201252938</v>
          </cell>
          <cell r="H335">
            <v>1</v>
          </cell>
        </row>
        <row r="336">
          <cell r="A336">
            <v>335</v>
          </cell>
          <cell r="B336">
            <v>35</v>
          </cell>
          <cell r="C336" t="str">
            <v>Boston</v>
          </cell>
          <cell r="D336" t="str">
            <v>Roxbury</v>
          </cell>
          <cell r="E336">
            <v>2010</v>
          </cell>
          <cell r="F336">
            <v>1963</v>
          </cell>
          <cell r="G336">
            <v>0.97661691542288553</v>
          </cell>
          <cell r="H336">
            <v>1</v>
          </cell>
        </row>
        <row r="337">
          <cell r="A337">
            <v>336</v>
          </cell>
          <cell r="B337">
            <v>35</v>
          </cell>
          <cell r="C337" t="str">
            <v>Boston</v>
          </cell>
          <cell r="D337" t="str">
            <v>Roxbury</v>
          </cell>
          <cell r="E337">
            <v>1742</v>
          </cell>
          <cell r="F337">
            <v>1712</v>
          </cell>
          <cell r="G337">
            <v>0.98277841561423651</v>
          </cell>
          <cell r="H337">
            <v>1</v>
          </cell>
        </row>
        <row r="338">
          <cell r="A338">
            <v>337</v>
          </cell>
          <cell r="B338">
            <v>35</v>
          </cell>
          <cell r="C338" t="str">
            <v>Boston</v>
          </cell>
          <cell r="D338" t="str">
            <v>Roxbury</v>
          </cell>
          <cell r="E338">
            <v>1749</v>
          </cell>
          <cell r="F338">
            <v>1722</v>
          </cell>
          <cell r="G338">
            <v>0.98456260720411659</v>
          </cell>
          <cell r="H338">
            <v>1</v>
          </cell>
        </row>
        <row r="339">
          <cell r="A339">
            <v>338</v>
          </cell>
          <cell r="B339">
            <v>35</v>
          </cell>
          <cell r="C339" t="str">
            <v>Boston</v>
          </cell>
          <cell r="D339" t="str">
            <v>Roxbury</v>
          </cell>
          <cell r="E339">
            <v>3142</v>
          </cell>
          <cell r="F339">
            <v>3095</v>
          </cell>
          <cell r="G339">
            <v>0.98504137492043287</v>
          </cell>
          <cell r="H339">
            <v>1</v>
          </cell>
        </row>
        <row r="340">
          <cell r="A340">
            <v>339</v>
          </cell>
          <cell r="B340">
            <v>35</v>
          </cell>
          <cell r="C340" t="str">
            <v>Boston</v>
          </cell>
          <cell r="D340" t="str">
            <v>Roxbury</v>
          </cell>
          <cell r="E340">
            <v>2270</v>
          </cell>
          <cell r="F340">
            <v>2230</v>
          </cell>
          <cell r="G340">
            <v>0.98237885462555063</v>
          </cell>
          <cell r="H340">
            <v>1</v>
          </cell>
        </row>
        <row r="341">
          <cell r="A341">
            <v>340</v>
          </cell>
          <cell r="B341">
            <v>35</v>
          </cell>
          <cell r="C341" t="str">
            <v>Boston</v>
          </cell>
          <cell r="D341" t="str">
            <v>Roxbury</v>
          </cell>
          <cell r="E341">
            <v>3478</v>
          </cell>
          <cell r="F341">
            <v>3419</v>
          </cell>
          <cell r="G341">
            <v>0.98303622771707877</v>
          </cell>
          <cell r="H341">
            <v>1</v>
          </cell>
        </row>
        <row r="342">
          <cell r="A342">
            <v>341</v>
          </cell>
          <cell r="B342">
            <v>35</v>
          </cell>
          <cell r="C342" t="str">
            <v>Boston</v>
          </cell>
          <cell r="D342" t="str">
            <v>Roxbury</v>
          </cell>
          <cell r="E342">
            <v>2781</v>
          </cell>
          <cell r="F342">
            <v>2755</v>
          </cell>
          <cell r="G342">
            <v>0.99065084501977707</v>
          </cell>
          <cell r="H342">
            <v>1</v>
          </cell>
        </row>
        <row r="343">
          <cell r="A343">
            <v>342</v>
          </cell>
          <cell r="B343">
            <v>35</v>
          </cell>
          <cell r="C343" t="str">
            <v>Boston</v>
          </cell>
          <cell r="D343" t="str">
            <v>Roxbury</v>
          </cell>
          <cell r="E343">
            <v>2855</v>
          </cell>
          <cell r="F343">
            <v>2810</v>
          </cell>
          <cell r="G343">
            <v>0.98423817863397545</v>
          </cell>
          <cell r="H343">
            <v>1</v>
          </cell>
        </row>
        <row r="344">
          <cell r="A344">
            <v>343</v>
          </cell>
          <cell r="B344">
            <v>35</v>
          </cell>
          <cell r="C344" t="str">
            <v>Boston</v>
          </cell>
          <cell r="D344" t="str">
            <v>Roxbury</v>
          </cell>
          <cell r="E344">
            <v>2397</v>
          </cell>
          <cell r="F344">
            <v>1476</v>
          </cell>
          <cell r="G344">
            <v>0.61576971214017517</v>
          </cell>
          <cell r="H344">
            <v>1</v>
          </cell>
        </row>
        <row r="345">
          <cell r="A345">
            <v>344</v>
          </cell>
          <cell r="B345">
            <v>35</v>
          </cell>
          <cell r="C345" t="str">
            <v>Boston</v>
          </cell>
          <cell r="D345" t="str">
            <v>Roxbury</v>
          </cell>
          <cell r="E345">
            <v>3063</v>
          </cell>
          <cell r="F345">
            <v>2016</v>
          </cell>
          <cell r="G345">
            <v>0.65817825661116547</v>
          </cell>
          <cell r="H345">
            <v>1</v>
          </cell>
        </row>
        <row r="346">
          <cell r="A346">
            <v>345</v>
          </cell>
          <cell r="B346">
            <v>35</v>
          </cell>
          <cell r="C346" t="str">
            <v>Boston</v>
          </cell>
          <cell r="D346" t="str">
            <v>Jamaica Plain</v>
          </cell>
          <cell r="E346">
            <v>1841</v>
          </cell>
          <cell r="F346">
            <v>1071</v>
          </cell>
          <cell r="G346">
            <v>0.58174904942965777</v>
          </cell>
          <cell r="H346">
            <v>1</v>
          </cell>
        </row>
        <row r="347">
          <cell r="A347">
            <v>346</v>
          </cell>
          <cell r="B347">
            <v>35</v>
          </cell>
          <cell r="C347" t="str">
            <v>Boston</v>
          </cell>
          <cell r="D347" t="str">
            <v>Roxbury</v>
          </cell>
          <cell r="E347">
            <v>2</v>
          </cell>
          <cell r="F347">
            <v>0</v>
          </cell>
          <cell r="G347">
            <v>0</v>
          </cell>
          <cell r="H347">
            <v>0</v>
          </cell>
        </row>
        <row r="348">
          <cell r="A348">
            <v>347</v>
          </cell>
          <cell r="B348">
            <v>35</v>
          </cell>
          <cell r="C348" t="str">
            <v>Boston</v>
          </cell>
          <cell r="D348" t="str">
            <v>Jamaica Plain</v>
          </cell>
          <cell r="E348">
            <v>451</v>
          </cell>
          <cell r="F348">
            <v>180</v>
          </cell>
          <cell r="G348">
            <v>0.3991130820399113</v>
          </cell>
          <cell r="H348">
            <v>1</v>
          </cell>
        </row>
        <row r="349">
          <cell r="A349">
            <v>348</v>
          </cell>
          <cell r="B349">
            <v>35</v>
          </cell>
          <cell r="C349" t="str">
            <v>Boston</v>
          </cell>
          <cell r="D349" t="str">
            <v>Roslindale</v>
          </cell>
          <cell r="E349">
            <v>1905</v>
          </cell>
          <cell r="F349">
            <v>768</v>
          </cell>
          <cell r="G349">
            <v>0.40314960629921259</v>
          </cell>
          <cell r="H349">
            <v>1</v>
          </cell>
        </row>
        <row r="350">
          <cell r="A350">
            <v>349</v>
          </cell>
          <cell r="B350">
            <v>35</v>
          </cell>
          <cell r="C350" t="str">
            <v>Boston</v>
          </cell>
          <cell r="D350" t="str">
            <v>Roslindale</v>
          </cell>
          <cell r="E350">
            <v>342</v>
          </cell>
          <cell r="F350">
            <v>192</v>
          </cell>
          <cell r="G350">
            <v>0.56140350877192979</v>
          </cell>
          <cell r="H350">
            <v>1</v>
          </cell>
        </row>
        <row r="351">
          <cell r="A351">
            <v>350</v>
          </cell>
          <cell r="B351">
            <v>35</v>
          </cell>
          <cell r="C351" t="str">
            <v>Boston</v>
          </cell>
          <cell r="D351" t="str">
            <v>Mattapan</v>
          </cell>
          <cell r="E351">
            <v>1692</v>
          </cell>
          <cell r="F351">
            <v>1674</v>
          </cell>
          <cell r="G351">
            <v>0.98936170212765961</v>
          </cell>
          <cell r="H351">
            <v>1</v>
          </cell>
        </row>
        <row r="352">
          <cell r="A352">
            <v>351</v>
          </cell>
          <cell r="B352">
            <v>35</v>
          </cell>
          <cell r="C352" t="str">
            <v>Boston</v>
          </cell>
          <cell r="D352" t="str">
            <v>Mattapan</v>
          </cell>
          <cell r="E352">
            <v>400</v>
          </cell>
          <cell r="F352">
            <v>321</v>
          </cell>
          <cell r="G352">
            <v>0.80249999999999999</v>
          </cell>
          <cell r="H352">
            <v>1</v>
          </cell>
        </row>
        <row r="353">
          <cell r="A353">
            <v>352</v>
          </cell>
          <cell r="B353">
            <v>35</v>
          </cell>
          <cell r="C353" t="str">
            <v>Boston</v>
          </cell>
          <cell r="D353" t="str">
            <v>Mattapan</v>
          </cell>
          <cell r="E353">
            <v>1759</v>
          </cell>
          <cell r="F353">
            <v>1731</v>
          </cell>
          <cell r="G353">
            <v>0.98408186469584991</v>
          </cell>
          <cell r="H353">
            <v>1</v>
          </cell>
        </row>
        <row r="354">
          <cell r="A354">
            <v>353</v>
          </cell>
          <cell r="B354">
            <v>35</v>
          </cell>
          <cell r="C354" t="str">
            <v>Boston</v>
          </cell>
          <cell r="D354" t="str">
            <v>North Dorchester</v>
          </cell>
          <cell r="E354">
            <v>2052</v>
          </cell>
          <cell r="F354">
            <v>1423</v>
          </cell>
          <cell r="G354">
            <v>0.69346978557504868</v>
          </cell>
          <cell r="H354">
            <v>1</v>
          </cell>
        </row>
        <row r="355">
          <cell r="A355">
            <v>354</v>
          </cell>
          <cell r="B355">
            <v>35</v>
          </cell>
          <cell r="C355" t="str">
            <v>Boston</v>
          </cell>
          <cell r="D355" t="str">
            <v>North Dorchester</v>
          </cell>
          <cell r="E355">
            <v>3920</v>
          </cell>
          <cell r="F355">
            <v>2096</v>
          </cell>
          <cell r="G355">
            <v>0.53469387755102038</v>
          </cell>
          <cell r="H355">
            <v>1</v>
          </cell>
        </row>
        <row r="356">
          <cell r="A356">
            <v>355</v>
          </cell>
          <cell r="B356">
            <v>35</v>
          </cell>
          <cell r="C356" t="str">
            <v>Boston</v>
          </cell>
          <cell r="D356" t="str">
            <v>North Dorchester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</row>
        <row r="357">
          <cell r="A357">
            <v>356</v>
          </cell>
          <cell r="B357">
            <v>35</v>
          </cell>
          <cell r="C357" t="str">
            <v>Boston</v>
          </cell>
          <cell r="D357" t="str">
            <v>North Dorchester</v>
          </cell>
          <cell r="E357">
            <v>3136</v>
          </cell>
          <cell r="F357">
            <v>2095</v>
          </cell>
          <cell r="G357">
            <v>0.66804846938775508</v>
          </cell>
          <cell r="H357">
            <v>1</v>
          </cell>
        </row>
        <row r="358">
          <cell r="A358">
            <v>357</v>
          </cell>
          <cell r="B358">
            <v>35</v>
          </cell>
          <cell r="C358" t="str">
            <v>Boston</v>
          </cell>
          <cell r="D358" t="str">
            <v>North Dorchester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</row>
        <row r="359">
          <cell r="A359">
            <v>358</v>
          </cell>
          <cell r="B359">
            <v>35</v>
          </cell>
          <cell r="C359" t="str">
            <v>Boston</v>
          </cell>
          <cell r="D359" t="str">
            <v>North Dorchester</v>
          </cell>
          <cell r="E359">
            <v>594</v>
          </cell>
          <cell r="F359">
            <v>235</v>
          </cell>
          <cell r="G359">
            <v>0.3956228956228956</v>
          </cell>
          <cell r="H359">
            <v>1</v>
          </cell>
        </row>
        <row r="360">
          <cell r="A360">
            <v>359</v>
          </cell>
          <cell r="B360">
            <v>35</v>
          </cell>
          <cell r="C360" t="str">
            <v>Boston</v>
          </cell>
          <cell r="D360" t="str">
            <v>North Dorchester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</row>
        <row r="361">
          <cell r="A361">
            <v>360</v>
          </cell>
          <cell r="B361">
            <v>35</v>
          </cell>
          <cell r="C361" t="str">
            <v>Boston</v>
          </cell>
          <cell r="D361" t="str">
            <v>North Dorchester</v>
          </cell>
          <cell r="E361">
            <v>1349</v>
          </cell>
          <cell r="F361">
            <v>212</v>
          </cell>
          <cell r="G361">
            <v>0.15715344699777614</v>
          </cell>
          <cell r="H361">
            <v>0</v>
          </cell>
        </row>
        <row r="362">
          <cell r="A362">
            <v>361</v>
          </cell>
          <cell r="B362">
            <v>35</v>
          </cell>
          <cell r="C362" t="str">
            <v>Boston</v>
          </cell>
          <cell r="D362" t="str">
            <v>North Dorchester</v>
          </cell>
          <cell r="E362">
            <v>2460</v>
          </cell>
          <cell r="F362">
            <v>1323</v>
          </cell>
          <cell r="G362">
            <v>0.53780487804878052</v>
          </cell>
          <cell r="H362">
            <v>1</v>
          </cell>
        </row>
        <row r="363">
          <cell r="A363">
            <v>362</v>
          </cell>
          <cell r="B363">
            <v>35</v>
          </cell>
          <cell r="C363" t="str">
            <v>Boston</v>
          </cell>
          <cell r="D363" t="str">
            <v>North Dorchester</v>
          </cell>
          <cell r="E363">
            <v>2472</v>
          </cell>
          <cell r="F363">
            <v>1837</v>
          </cell>
          <cell r="G363">
            <v>0.7431229773462783</v>
          </cell>
          <cell r="H363">
            <v>1</v>
          </cell>
        </row>
        <row r="364">
          <cell r="A364">
            <v>363</v>
          </cell>
          <cell r="B364">
            <v>35</v>
          </cell>
          <cell r="C364" t="str">
            <v>Boston</v>
          </cell>
          <cell r="D364" t="str">
            <v>North Dorchester</v>
          </cell>
          <cell r="E364">
            <v>1201</v>
          </cell>
          <cell r="F364">
            <v>772</v>
          </cell>
          <cell r="G364">
            <v>0.64279766860949206</v>
          </cell>
          <cell r="H364">
            <v>1</v>
          </cell>
        </row>
        <row r="365">
          <cell r="A365">
            <v>364</v>
          </cell>
          <cell r="B365">
            <v>35</v>
          </cell>
          <cell r="C365" t="str">
            <v>Boston</v>
          </cell>
          <cell r="D365" t="str">
            <v>North Dorchester</v>
          </cell>
          <cell r="E365">
            <v>3146</v>
          </cell>
          <cell r="F365">
            <v>2989</v>
          </cell>
          <cell r="G365">
            <v>0.95009535918626831</v>
          </cell>
          <cell r="H365">
            <v>1</v>
          </cell>
        </row>
        <row r="366">
          <cell r="A366">
            <v>365</v>
          </cell>
          <cell r="B366">
            <v>35</v>
          </cell>
          <cell r="C366" t="str">
            <v>Boston</v>
          </cell>
          <cell r="D366" t="str">
            <v>South Dorchester</v>
          </cell>
          <cell r="E366">
            <v>2956</v>
          </cell>
          <cell r="F366">
            <v>2577</v>
          </cell>
          <cell r="G366">
            <v>0.871786197564276</v>
          </cell>
          <cell r="H366">
            <v>1</v>
          </cell>
        </row>
        <row r="367">
          <cell r="A367">
            <v>366</v>
          </cell>
          <cell r="B367">
            <v>35</v>
          </cell>
          <cell r="C367" t="str">
            <v>Boston</v>
          </cell>
          <cell r="D367" t="str">
            <v>South Dorchester</v>
          </cell>
          <cell r="E367">
            <v>3452</v>
          </cell>
          <cell r="F367">
            <v>3320</v>
          </cell>
          <cell r="G367">
            <v>0.96176129779837771</v>
          </cell>
          <cell r="H367">
            <v>1</v>
          </cell>
        </row>
        <row r="368">
          <cell r="A368">
            <v>367</v>
          </cell>
          <cell r="B368">
            <v>35</v>
          </cell>
          <cell r="C368" t="str">
            <v>Boston</v>
          </cell>
          <cell r="D368" t="str">
            <v>South Dorchester</v>
          </cell>
          <cell r="E368">
            <v>2567</v>
          </cell>
          <cell r="F368">
            <v>2280</v>
          </cell>
          <cell r="G368">
            <v>0.88819633813790422</v>
          </cell>
          <cell r="H368">
            <v>1</v>
          </cell>
        </row>
        <row r="369">
          <cell r="A369">
            <v>368</v>
          </cell>
          <cell r="B369">
            <v>35</v>
          </cell>
          <cell r="C369" t="str">
            <v>Boston</v>
          </cell>
          <cell r="D369" t="str">
            <v>South Dorchester</v>
          </cell>
          <cell r="E369">
            <v>2508</v>
          </cell>
          <cell r="F369">
            <v>2345</v>
          </cell>
          <cell r="G369">
            <v>0.93500797448165873</v>
          </cell>
          <cell r="H369">
            <v>1</v>
          </cell>
        </row>
        <row r="370">
          <cell r="A370">
            <v>369</v>
          </cell>
          <cell r="B370">
            <v>35</v>
          </cell>
          <cell r="C370" t="str">
            <v>Boston</v>
          </cell>
          <cell r="D370" t="str">
            <v>South Dorchester</v>
          </cell>
          <cell r="E370">
            <v>3682</v>
          </cell>
          <cell r="F370">
            <v>3505</v>
          </cell>
          <cell r="G370">
            <v>0.95192829983704508</v>
          </cell>
          <cell r="H370">
            <v>1</v>
          </cell>
        </row>
        <row r="371">
          <cell r="A371">
            <v>370</v>
          </cell>
          <cell r="B371">
            <v>35</v>
          </cell>
          <cell r="C371" t="str">
            <v>Boston</v>
          </cell>
          <cell r="D371" t="str">
            <v>South Dorchester</v>
          </cell>
          <cell r="E371">
            <v>4328</v>
          </cell>
          <cell r="F371">
            <v>4213</v>
          </cell>
          <cell r="G371">
            <v>0.97342883548983361</v>
          </cell>
          <cell r="H371">
            <v>1</v>
          </cell>
        </row>
        <row r="372">
          <cell r="A372">
            <v>371</v>
          </cell>
          <cell r="B372">
            <v>35</v>
          </cell>
          <cell r="C372" t="str">
            <v>Boston</v>
          </cell>
          <cell r="D372" t="str">
            <v>Roxbury</v>
          </cell>
          <cell r="E372">
            <v>3742</v>
          </cell>
          <cell r="F372">
            <v>3684</v>
          </cell>
          <cell r="G372">
            <v>0.98450026723677175</v>
          </cell>
          <cell r="H372">
            <v>1</v>
          </cell>
        </row>
        <row r="373">
          <cell r="A373">
            <v>372</v>
          </cell>
          <cell r="B373">
            <v>35</v>
          </cell>
          <cell r="C373" t="str">
            <v>Boston</v>
          </cell>
          <cell r="D373" t="str">
            <v>Roxbury</v>
          </cell>
          <cell r="E373">
            <v>2027</v>
          </cell>
          <cell r="F373">
            <v>1992</v>
          </cell>
          <cell r="G373">
            <v>0.98273310310804141</v>
          </cell>
          <cell r="H373">
            <v>1</v>
          </cell>
        </row>
        <row r="374">
          <cell r="A374">
            <v>373</v>
          </cell>
          <cell r="B374">
            <v>35</v>
          </cell>
          <cell r="C374" t="str">
            <v>Boston</v>
          </cell>
          <cell r="D374" t="str">
            <v>South Dorchester</v>
          </cell>
          <cell r="E374">
            <v>2893</v>
          </cell>
          <cell r="F374">
            <v>2846</v>
          </cell>
          <cell r="G374">
            <v>0.98375388869685443</v>
          </cell>
          <cell r="H374">
            <v>1</v>
          </cell>
        </row>
        <row r="375">
          <cell r="A375">
            <v>374</v>
          </cell>
          <cell r="B375">
            <v>35</v>
          </cell>
          <cell r="C375" t="str">
            <v>Boston</v>
          </cell>
          <cell r="D375" t="str">
            <v>South Dorchester</v>
          </cell>
          <cell r="E375">
            <v>1662</v>
          </cell>
          <cell r="F375">
            <v>1333</v>
          </cell>
          <cell r="G375">
            <v>0.80204572803850782</v>
          </cell>
          <cell r="H375">
            <v>1</v>
          </cell>
        </row>
        <row r="376">
          <cell r="A376">
            <v>375</v>
          </cell>
          <cell r="B376">
            <v>35</v>
          </cell>
          <cell r="C376" t="str">
            <v>Boston</v>
          </cell>
          <cell r="D376" t="str">
            <v>South Dorchester</v>
          </cell>
          <cell r="E376">
            <v>1687</v>
          </cell>
          <cell r="F376">
            <v>1276</v>
          </cell>
          <cell r="G376">
            <v>0.75637225844694722</v>
          </cell>
          <cell r="H376">
            <v>1</v>
          </cell>
        </row>
        <row r="377">
          <cell r="A377">
            <v>376</v>
          </cell>
          <cell r="B377">
            <v>35</v>
          </cell>
          <cell r="C377" t="str">
            <v>Boston</v>
          </cell>
          <cell r="D377" t="str">
            <v>South Dorchester</v>
          </cell>
          <cell r="E377">
            <v>930</v>
          </cell>
          <cell r="F377">
            <v>773</v>
          </cell>
          <cell r="G377">
            <v>0.83118279569892473</v>
          </cell>
          <cell r="H377">
            <v>1</v>
          </cell>
        </row>
        <row r="378">
          <cell r="A378">
            <v>377</v>
          </cell>
          <cell r="B378">
            <v>35</v>
          </cell>
          <cell r="C378" t="str">
            <v>Boston</v>
          </cell>
          <cell r="D378" t="str">
            <v>South Dorchester</v>
          </cell>
          <cell r="E378">
            <v>691</v>
          </cell>
          <cell r="F378">
            <v>308</v>
          </cell>
          <cell r="G378">
            <v>0.44573082489146165</v>
          </cell>
          <cell r="H378">
            <v>1</v>
          </cell>
        </row>
        <row r="379">
          <cell r="A379">
            <v>378</v>
          </cell>
          <cell r="B379">
            <v>35</v>
          </cell>
          <cell r="C379" t="str">
            <v>Boston</v>
          </cell>
          <cell r="D379" t="str">
            <v>South Dorchester</v>
          </cell>
          <cell r="E379">
            <v>729</v>
          </cell>
          <cell r="F379">
            <v>280</v>
          </cell>
          <cell r="G379">
            <v>0.38408779149519889</v>
          </cell>
          <cell r="H379">
            <v>1</v>
          </cell>
        </row>
        <row r="380">
          <cell r="A380">
            <v>379</v>
          </cell>
          <cell r="B380">
            <v>35</v>
          </cell>
          <cell r="C380" t="str">
            <v>Boston</v>
          </cell>
          <cell r="D380" t="str">
            <v>Mattapan</v>
          </cell>
          <cell r="E380">
            <v>3283</v>
          </cell>
          <cell r="F380">
            <v>3268</v>
          </cell>
          <cell r="G380">
            <v>0.99543100822418518</v>
          </cell>
          <cell r="H380">
            <v>1</v>
          </cell>
        </row>
        <row r="381">
          <cell r="A381">
            <v>380</v>
          </cell>
          <cell r="B381">
            <v>35</v>
          </cell>
          <cell r="C381" t="str">
            <v>Boston</v>
          </cell>
          <cell r="D381" t="str">
            <v>South Dorchester</v>
          </cell>
          <cell r="E381">
            <v>2527</v>
          </cell>
          <cell r="F381">
            <v>2450</v>
          </cell>
          <cell r="G381">
            <v>0.96952908587257614</v>
          </cell>
          <cell r="H381">
            <v>1</v>
          </cell>
        </row>
        <row r="382">
          <cell r="A382">
            <v>381</v>
          </cell>
          <cell r="B382">
            <v>35</v>
          </cell>
          <cell r="C382" t="str">
            <v>Boston</v>
          </cell>
          <cell r="D382" t="str">
            <v>South Dorchester</v>
          </cell>
          <cell r="E382">
            <v>1646</v>
          </cell>
          <cell r="F382">
            <v>1129</v>
          </cell>
          <cell r="G382">
            <v>0.68590522478736327</v>
          </cell>
          <cell r="H382">
            <v>1</v>
          </cell>
        </row>
        <row r="383">
          <cell r="A383">
            <v>382</v>
          </cell>
          <cell r="B383">
            <v>35</v>
          </cell>
          <cell r="C383" t="str">
            <v>Boston</v>
          </cell>
          <cell r="D383" t="str">
            <v>South Dorchester</v>
          </cell>
          <cell r="E383">
            <v>2114</v>
          </cell>
          <cell r="F383">
            <v>1866</v>
          </cell>
          <cell r="G383">
            <v>0.8826868495742668</v>
          </cell>
          <cell r="H383">
            <v>1</v>
          </cell>
        </row>
        <row r="384">
          <cell r="A384">
            <v>383</v>
          </cell>
          <cell r="B384">
            <v>35</v>
          </cell>
          <cell r="C384" t="str">
            <v>Boston</v>
          </cell>
          <cell r="D384" t="str">
            <v>South Dorchester</v>
          </cell>
          <cell r="E384">
            <v>3246</v>
          </cell>
          <cell r="F384">
            <v>2480</v>
          </cell>
          <cell r="G384">
            <v>0.76401725200246462</v>
          </cell>
          <cell r="H384">
            <v>1</v>
          </cell>
        </row>
        <row r="385">
          <cell r="A385">
            <v>384</v>
          </cell>
          <cell r="B385">
            <v>35</v>
          </cell>
          <cell r="C385" t="str">
            <v>Boston</v>
          </cell>
          <cell r="D385" t="str">
            <v>South Dorchester</v>
          </cell>
          <cell r="E385">
            <v>2452</v>
          </cell>
          <cell r="F385">
            <v>1923</v>
          </cell>
          <cell r="G385">
            <v>0.784257748776509</v>
          </cell>
          <cell r="H385">
            <v>1</v>
          </cell>
        </row>
        <row r="386">
          <cell r="A386">
            <v>385</v>
          </cell>
          <cell r="B386">
            <v>35</v>
          </cell>
          <cell r="C386" t="str">
            <v>Boston</v>
          </cell>
          <cell r="D386" t="str">
            <v>South Dorchester</v>
          </cell>
          <cell r="E386">
            <v>2403</v>
          </cell>
          <cell r="F386">
            <v>1422</v>
          </cell>
          <cell r="G386">
            <v>0.59176029962546817</v>
          </cell>
          <cell r="H386">
            <v>1</v>
          </cell>
        </row>
        <row r="387">
          <cell r="A387">
            <v>386</v>
          </cell>
          <cell r="B387">
            <v>35</v>
          </cell>
          <cell r="C387" t="str">
            <v>Boston</v>
          </cell>
          <cell r="D387" t="str">
            <v>South Dorchester</v>
          </cell>
          <cell r="E387">
            <v>2330</v>
          </cell>
          <cell r="F387">
            <v>711</v>
          </cell>
          <cell r="G387">
            <v>0.3051502145922747</v>
          </cell>
          <cell r="H387">
            <v>1</v>
          </cell>
        </row>
        <row r="388">
          <cell r="A388">
            <v>387</v>
          </cell>
          <cell r="B388">
            <v>35</v>
          </cell>
          <cell r="C388" t="str">
            <v>Boston</v>
          </cell>
          <cell r="D388" t="str">
            <v>South Dorchester</v>
          </cell>
          <cell r="E388">
            <v>668</v>
          </cell>
          <cell r="F388">
            <v>172</v>
          </cell>
          <cell r="G388">
            <v>0.25748502994011974</v>
          </cell>
          <cell r="H388">
            <v>0</v>
          </cell>
        </row>
        <row r="389">
          <cell r="A389">
            <v>388</v>
          </cell>
          <cell r="B389">
            <v>35</v>
          </cell>
          <cell r="C389" t="str">
            <v>Boston</v>
          </cell>
          <cell r="D389" t="str">
            <v>Mattapan</v>
          </cell>
          <cell r="E389">
            <v>2787</v>
          </cell>
          <cell r="F389">
            <v>2750</v>
          </cell>
          <cell r="G389">
            <v>0.98672407606745605</v>
          </cell>
          <cell r="H389">
            <v>1</v>
          </cell>
        </row>
        <row r="390">
          <cell r="A390">
            <v>389</v>
          </cell>
          <cell r="B390">
            <v>35</v>
          </cell>
          <cell r="C390" t="str">
            <v>Boston</v>
          </cell>
          <cell r="D390" t="str">
            <v>Mattapan</v>
          </cell>
          <cell r="E390">
            <v>3513</v>
          </cell>
          <cell r="F390">
            <v>3375</v>
          </cell>
          <cell r="G390">
            <v>0.96071733561058925</v>
          </cell>
          <cell r="H390">
            <v>1</v>
          </cell>
        </row>
        <row r="391">
          <cell r="A391">
            <v>390</v>
          </cell>
          <cell r="B391">
            <v>35</v>
          </cell>
          <cell r="C391" t="str">
            <v>Boston</v>
          </cell>
          <cell r="D391" t="str">
            <v>South Dorchester</v>
          </cell>
          <cell r="E391">
            <v>2300</v>
          </cell>
          <cell r="F391">
            <v>2171</v>
          </cell>
          <cell r="G391">
            <v>0.94391304347826088</v>
          </cell>
          <cell r="H391">
            <v>1</v>
          </cell>
        </row>
        <row r="392">
          <cell r="A392">
            <v>391</v>
          </cell>
          <cell r="B392">
            <v>35</v>
          </cell>
          <cell r="C392" t="str">
            <v>Boston</v>
          </cell>
          <cell r="D392" t="str">
            <v>South Dorchester</v>
          </cell>
          <cell r="E392">
            <v>2057</v>
          </cell>
          <cell r="F392">
            <v>1693</v>
          </cell>
          <cell r="G392">
            <v>0.82304326689353424</v>
          </cell>
          <cell r="H392">
            <v>1</v>
          </cell>
        </row>
        <row r="393">
          <cell r="A393">
            <v>392</v>
          </cell>
          <cell r="B393">
            <v>35</v>
          </cell>
          <cell r="C393" t="str">
            <v>Boston</v>
          </cell>
          <cell r="D393" t="str">
            <v>South Dorchester</v>
          </cell>
          <cell r="E393">
            <v>2827</v>
          </cell>
          <cell r="F393">
            <v>1314</v>
          </cell>
          <cell r="G393">
            <v>0.4648036788114609</v>
          </cell>
          <cell r="H393">
            <v>1</v>
          </cell>
        </row>
        <row r="394">
          <cell r="A394">
            <v>393</v>
          </cell>
          <cell r="B394">
            <v>35</v>
          </cell>
          <cell r="C394" t="str">
            <v>Boston</v>
          </cell>
          <cell r="D394" t="str">
            <v>South Dorchester</v>
          </cell>
          <cell r="E394">
            <v>2337</v>
          </cell>
          <cell r="F394">
            <v>275</v>
          </cell>
          <cell r="G394">
            <v>0.11767222935387249</v>
          </cell>
          <cell r="H394">
            <v>0</v>
          </cell>
        </row>
        <row r="395">
          <cell r="A395">
            <v>394</v>
          </cell>
          <cell r="B395">
            <v>35</v>
          </cell>
          <cell r="C395" t="str">
            <v>Boston</v>
          </cell>
          <cell r="D395" t="str">
            <v>South Dorchester</v>
          </cell>
          <cell r="E395">
            <v>2237</v>
          </cell>
          <cell r="F395">
            <v>258</v>
          </cell>
          <cell r="G395">
            <v>0.11533303531515422</v>
          </cell>
          <cell r="H395">
            <v>0</v>
          </cell>
        </row>
        <row r="396">
          <cell r="A396">
            <v>395</v>
          </cell>
          <cell r="B396">
            <v>35</v>
          </cell>
          <cell r="C396" t="str">
            <v>Boston</v>
          </cell>
          <cell r="D396" t="str">
            <v>South Dorchester</v>
          </cell>
          <cell r="E396">
            <v>1672</v>
          </cell>
          <cell r="F396">
            <v>692</v>
          </cell>
          <cell r="G396">
            <v>0.4138755980861244</v>
          </cell>
          <cell r="H396">
            <v>1</v>
          </cell>
        </row>
        <row r="397">
          <cell r="A397">
            <v>396</v>
          </cell>
          <cell r="B397">
            <v>35</v>
          </cell>
          <cell r="C397" t="str">
            <v>Boston</v>
          </cell>
          <cell r="D397" t="str">
            <v>Harbor Islands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</row>
        <row r="398">
          <cell r="A398">
            <v>397</v>
          </cell>
          <cell r="B398">
            <v>35</v>
          </cell>
          <cell r="C398" t="str">
            <v>Boston</v>
          </cell>
          <cell r="D398" t="str">
            <v>Harbor Islands</v>
          </cell>
          <cell r="E398">
            <v>2</v>
          </cell>
          <cell r="F398">
            <v>0</v>
          </cell>
          <cell r="G398">
            <v>0</v>
          </cell>
          <cell r="H398">
            <v>0</v>
          </cell>
        </row>
        <row r="399">
          <cell r="A399">
            <v>398</v>
          </cell>
          <cell r="B399">
            <v>35</v>
          </cell>
          <cell r="C399" t="str">
            <v>Boston</v>
          </cell>
          <cell r="D399" t="str">
            <v>Harbor Islands</v>
          </cell>
          <cell r="E399">
            <v>533</v>
          </cell>
          <cell r="F399">
            <v>370</v>
          </cell>
          <cell r="G399">
            <v>0.69418386491557227</v>
          </cell>
          <cell r="H399">
            <v>1</v>
          </cell>
        </row>
        <row r="400">
          <cell r="A400">
            <v>399</v>
          </cell>
          <cell r="B400">
            <v>35</v>
          </cell>
          <cell r="C400" t="str">
            <v>Boston</v>
          </cell>
          <cell r="D400" t="str">
            <v>Harbor Islands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</row>
        <row r="401">
          <cell r="A401">
            <v>400</v>
          </cell>
          <cell r="B401">
            <v>35</v>
          </cell>
          <cell r="C401" t="str">
            <v>Boston</v>
          </cell>
          <cell r="D401" t="str">
            <v>Mattapan</v>
          </cell>
          <cell r="E401">
            <v>2788</v>
          </cell>
          <cell r="F401">
            <v>2208</v>
          </cell>
          <cell r="G401">
            <v>0.7919655667144907</v>
          </cell>
          <cell r="H401">
            <v>1</v>
          </cell>
        </row>
        <row r="402">
          <cell r="A402">
            <v>401</v>
          </cell>
          <cell r="B402">
            <v>35</v>
          </cell>
          <cell r="C402" t="str">
            <v>Boston</v>
          </cell>
          <cell r="D402" t="str">
            <v>Mattapan</v>
          </cell>
          <cell r="E402">
            <v>1782</v>
          </cell>
          <cell r="F402">
            <v>1373</v>
          </cell>
          <cell r="G402">
            <v>0.77048260381593714</v>
          </cell>
          <cell r="H402">
            <v>1</v>
          </cell>
        </row>
        <row r="403">
          <cell r="A403">
            <v>402</v>
          </cell>
          <cell r="B403">
            <v>35</v>
          </cell>
          <cell r="C403" t="str">
            <v>Boston</v>
          </cell>
          <cell r="D403" t="str">
            <v>Mattapan</v>
          </cell>
          <cell r="E403">
            <v>1787</v>
          </cell>
          <cell r="F403">
            <v>1689</v>
          </cell>
          <cell r="G403">
            <v>0.94515948517067716</v>
          </cell>
          <cell r="H403">
            <v>1</v>
          </cell>
        </row>
        <row r="404">
          <cell r="A404">
            <v>403</v>
          </cell>
          <cell r="B404">
            <v>35</v>
          </cell>
          <cell r="C404" t="str">
            <v>Boston</v>
          </cell>
          <cell r="D404" t="str">
            <v>Mattapan</v>
          </cell>
          <cell r="E404">
            <v>2304</v>
          </cell>
          <cell r="F404">
            <v>2271</v>
          </cell>
          <cell r="G404">
            <v>0.98567708333333337</v>
          </cell>
          <cell r="H404">
            <v>1</v>
          </cell>
        </row>
        <row r="405">
          <cell r="A405">
            <v>404</v>
          </cell>
          <cell r="B405">
            <v>35</v>
          </cell>
          <cell r="C405" t="str">
            <v>Boston</v>
          </cell>
          <cell r="D405" t="str">
            <v>Mattapan</v>
          </cell>
          <cell r="E405">
            <v>3055</v>
          </cell>
          <cell r="F405">
            <v>3028</v>
          </cell>
          <cell r="G405">
            <v>0.99116202945990184</v>
          </cell>
          <cell r="H405">
            <v>1</v>
          </cell>
        </row>
        <row r="406">
          <cell r="A406">
            <v>405</v>
          </cell>
          <cell r="B406">
            <v>35</v>
          </cell>
          <cell r="C406" t="str">
            <v>Boston</v>
          </cell>
          <cell r="D406" t="str">
            <v>Mattapan</v>
          </cell>
          <cell r="E406">
            <v>3155</v>
          </cell>
          <cell r="F406">
            <v>3126</v>
          </cell>
          <cell r="G406">
            <v>0.99080824088748021</v>
          </cell>
          <cell r="H406">
            <v>1</v>
          </cell>
        </row>
        <row r="407">
          <cell r="A407">
            <v>406</v>
          </cell>
          <cell r="B407">
            <v>35</v>
          </cell>
          <cell r="C407" t="str">
            <v>Boston</v>
          </cell>
          <cell r="D407" t="str">
            <v>Mattapan</v>
          </cell>
          <cell r="E407">
            <v>2499</v>
          </cell>
          <cell r="F407">
            <v>2445</v>
          </cell>
          <cell r="G407">
            <v>0.978391356542617</v>
          </cell>
          <cell r="H407">
            <v>1</v>
          </cell>
        </row>
        <row r="408">
          <cell r="A408">
            <v>407</v>
          </cell>
          <cell r="B408">
            <v>35</v>
          </cell>
          <cell r="C408" t="str">
            <v>Boston</v>
          </cell>
          <cell r="D408" t="str">
            <v>Mattapan</v>
          </cell>
          <cell r="E408">
            <v>754</v>
          </cell>
          <cell r="F408">
            <v>730</v>
          </cell>
          <cell r="G408">
            <v>0.96816976127320953</v>
          </cell>
          <cell r="H408">
            <v>1</v>
          </cell>
        </row>
        <row r="409">
          <cell r="A409">
            <v>408</v>
          </cell>
          <cell r="B409">
            <v>35</v>
          </cell>
          <cell r="C409" t="str">
            <v>Boston</v>
          </cell>
          <cell r="D409" t="str">
            <v>Mattapan</v>
          </cell>
          <cell r="E409">
            <v>2743</v>
          </cell>
          <cell r="F409">
            <v>2672</v>
          </cell>
          <cell r="G409">
            <v>0.97411593146190301</v>
          </cell>
          <cell r="H409">
            <v>1</v>
          </cell>
        </row>
        <row r="410">
          <cell r="A410">
            <v>409</v>
          </cell>
          <cell r="B410">
            <v>35</v>
          </cell>
          <cell r="C410" t="str">
            <v>Boston</v>
          </cell>
          <cell r="D410" t="str">
            <v>Hyde Park</v>
          </cell>
          <cell r="E410">
            <v>3001</v>
          </cell>
          <cell r="F410">
            <v>2913</v>
          </cell>
          <cell r="G410">
            <v>0.97067644118627128</v>
          </cell>
          <cell r="H410">
            <v>1</v>
          </cell>
        </row>
        <row r="411">
          <cell r="A411">
            <v>410</v>
          </cell>
          <cell r="B411">
            <v>35</v>
          </cell>
          <cell r="C411" t="str">
            <v>Boston</v>
          </cell>
          <cell r="D411" t="str">
            <v>Hyde Park</v>
          </cell>
          <cell r="E411">
            <v>3087</v>
          </cell>
          <cell r="F411">
            <v>2967</v>
          </cell>
          <cell r="G411">
            <v>0.9611273080660836</v>
          </cell>
          <cell r="H411">
            <v>1</v>
          </cell>
        </row>
        <row r="412">
          <cell r="A412">
            <v>411</v>
          </cell>
          <cell r="B412">
            <v>35</v>
          </cell>
          <cell r="C412" t="str">
            <v>Boston</v>
          </cell>
          <cell r="D412" t="str">
            <v>Hyde Park</v>
          </cell>
          <cell r="E412">
            <v>1957</v>
          </cell>
          <cell r="F412">
            <v>1726</v>
          </cell>
          <cell r="G412">
            <v>0.88196218702095042</v>
          </cell>
          <cell r="H412">
            <v>1</v>
          </cell>
        </row>
        <row r="413">
          <cell r="A413">
            <v>412</v>
          </cell>
          <cell r="B413">
            <v>35</v>
          </cell>
          <cell r="C413" t="str">
            <v>Boston</v>
          </cell>
          <cell r="D413" t="str">
            <v>Hyde Park</v>
          </cell>
          <cell r="E413">
            <v>2064</v>
          </cell>
          <cell r="F413">
            <v>1708</v>
          </cell>
          <cell r="G413">
            <v>0.82751937984496127</v>
          </cell>
          <cell r="H413">
            <v>1</v>
          </cell>
        </row>
        <row r="414">
          <cell r="A414">
            <v>413</v>
          </cell>
          <cell r="B414">
            <v>35</v>
          </cell>
          <cell r="C414" t="str">
            <v>Boston</v>
          </cell>
          <cell r="D414" t="str">
            <v>Hyde Park</v>
          </cell>
          <cell r="E414">
            <v>3486</v>
          </cell>
          <cell r="F414">
            <v>1881</v>
          </cell>
          <cell r="G414">
            <v>0.53958691910499135</v>
          </cell>
          <cell r="H414">
            <v>1</v>
          </cell>
        </row>
        <row r="415">
          <cell r="A415">
            <v>414</v>
          </cell>
          <cell r="B415">
            <v>35</v>
          </cell>
          <cell r="C415" t="str">
            <v>Boston</v>
          </cell>
          <cell r="D415" t="str">
            <v>Hyde Park</v>
          </cell>
          <cell r="E415">
            <v>2463</v>
          </cell>
          <cell r="F415">
            <v>2201</v>
          </cell>
          <cell r="G415">
            <v>0.8936256597645148</v>
          </cell>
          <cell r="H415">
            <v>1</v>
          </cell>
        </row>
        <row r="416">
          <cell r="A416">
            <v>415</v>
          </cell>
          <cell r="B416">
            <v>35</v>
          </cell>
          <cell r="C416" t="str">
            <v>Boston</v>
          </cell>
          <cell r="D416" t="str">
            <v>Hyde Park</v>
          </cell>
          <cell r="E416">
            <v>2855</v>
          </cell>
          <cell r="F416">
            <v>2358</v>
          </cell>
          <cell r="G416">
            <v>0.82591943957968472</v>
          </cell>
          <cell r="H416">
            <v>1</v>
          </cell>
        </row>
        <row r="417">
          <cell r="A417">
            <v>416</v>
          </cell>
          <cell r="B417">
            <v>35</v>
          </cell>
          <cell r="C417" t="str">
            <v>Boston</v>
          </cell>
          <cell r="D417" t="str">
            <v>Hyde Park</v>
          </cell>
          <cell r="E417">
            <v>3570</v>
          </cell>
          <cell r="F417">
            <v>2502</v>
          </cell>
          <cell r="G417">
            <v>0.70084033613445373</v>
          </cell>
          <cell r="H417">
            <v>1</v>
          </cell>
        </row>
        <row r="418">
          <cell r="A418">
            <v>417</v>
          </cell>
          <cell r="B418">
            <v>35</v>
          </cell>
          <cell r="C418" t="str">
            <v>Boston</v>
          </cell>
          <cell r="D418" t="str">
            <v>Hyde Park</v>
          </cell>
          <cell r="E418">
            <v>2123</v>
          </cell>
          <cell r="F418">
            <v>1522</v>
          </cell>
          <cell r="G418">
            <v>0.71691003297220912</v>
          </cell>
          <cell r="H418">
            <v>1</v>
          </cell>
        </row>
        <row r="419">
          <cell r="A419">
            <v>418</v>
          </cell>
          <cell r="B419">
            <v>35</v>
          </cell>
          <cell r="C419" t="str">
            <v>Boston</v>
          </cell>
          <cell r="D419" t="str">
            <v>Hyde Park</v>
          </cell>
          <cell r="E419">
            <v>3228</v>
          </cell>
          <cell r="F419">
            <v>1471</v>
          </cell>
          <cell r="G419">
            <v>0.45570012391573728</v>
          </cell>
          <cell r="H419">
            <v>1</v>
          </cell>
        </row>
        <row r="420">
          <cell r="A420">
            <v>419</v>
          </cell>
          <cell r="B420">
            <v>35</v>
          </cell>
          <cell r="C420" t="str">
            <v>Boston</v>
          </cell>
          <cell r="D420" t="str">
            <v>Hyde Park</v>
          </cell>
          <cell r="E420">
            <v>2372</v>
          </cell>
          <cell r="F420">
            <v>1729</v>
          </cell>
          <cell r="G420">
            <v>0.72892074198988199</v>
          </cell>
          <cell r="H420">
            <v>1</v>
          </cell>
        </row>
        <row r="421">
          <cell r="A421">
            <v>420</v>
          </cell>
          <cell r="B421">
            <v>35</v>
          </cell>
          <cell r="C421" t="str">
            <v>Boston</v>
          </cell>
          <cell r="D421" t="str">
            <v>Hyde Park</v>
          </cell>
          <cell r="E421">
            <v>1640</v>
          </cell>
          <cell r="F421">
            <v>786</v>
          </cell>
          <cell r="G421">
            <v>0.47926829268292681</v>
          </cell>
          <cell r="H421">
            <v>1</v>
          </cell>
        </row>
        <row r="422">
          <cell r="A422">
            <v>421</v>
          </cell>
          <cell r="B422">
            <v>35</v>
          </cell>
          <cell r="C422" t="str">
            <v>Boston</v>
          </cell>
          <cell r="D422" t="str">
            <v>Hyde Park</v>
          </cell>
          <cell r="E422">
            <v>2057</v>
          </cell>
          <cell r="F422">
            <v>912</v>
          </cell>
          <cell r="G422">
            <v>0.44336412250850754</v>
          </cell>
          <cell r="H422">
            <v>1</v>
          </cell>
        </row>
        <row r="423">
          <cell r="A423">
            <v>422</v>
          </cell>
          <cell r="B423">
            <v>35</v>
          </cell>
          <cell r="C423" t="str">
            <v>Boston</v>
          </cell>
          <cell r="D423" t="str">
            <v>Hyde Park</v>
          </cell>
          <cell r="E423">
            <v>4087</v>
          </cell>
          <cell r="F423">
            <v>3519</v>
          </cell>
          <cell r="G423">
            <v>0.8610227550770736</v>
          </cell>
          <cell r="H423">
            <v>1</v>
          </cell>
        </row>
        <row r="424">
          <cell r="A424">
            <v>423</v>
          </cell>
          <cell r="B424">
            <v>35</v>
          </cell>
          <cell r="C424" t="str">
            <v>Boston</v>
          </cell>
          <cell r="D424" t="str">
            <v>Roslindale</v>
          </cell>
          <cell r="E424">
            <v>2577</v>
          </cell>
          <cell r="F424">
            <v>1239</v>
          </cell>
          <cell r="G424">
            <v>0.48079161816065191</v>
          </cell>
          <cell r="H424">
            <v>1</v>
          </cell>
        </row>
        <row r="425">
          <cell r="A425">
            <v>424</v>
          </cell>
          <cell r="B425">
            <v>35</v>
          </cell>
          <cell r="C425" t="str">
            <v>Boston</v>
          </cell>
          <cell r="D425" t="str">
            <v>Roslindale</v>
          </cell>
          <cell r="E425">
            <v>2230</v>
          </cell>
          <cell r="F425">
            <v>1745</v>
          </cell>
          <cell r="G425">
            <v>0.78251121076233188</v>
          </cell>
          <cell r="H425">
            <v>1</v>
          </cell>
        </row>
        <row r="426">
          <cell r="A426">
            <v>425</v>
          </cell>
          <cell r="B426">
            <v>35</v>
          </cell>
          <cell r="C426" t="str">
            <v>Boston</v>
          </cell>
          <cell r="D426" t="str">
            <v>Roslindale</v>
          </cell>
          <cell r="E426">
            <v>2535</v>
          </cell>
          <cell r="F426">
            <v>1939</v>
          </cell>
          <cell r="G426">
            <v>0.76489151873767258</v>
          </cell>
          <cell r="H426">
            <v>1</v>
          </cell>
        </row>
        <row r="427">
          <cell r="A427">
            <v>426</v>
          </cell>
          <cell r="B427">
            <v>35</v>
          </cell>
          <cell r="C427" t="str">
            <v>Boston</v>
          </cell>
          <cell r="D427" t="str">
            <v>Roslindale</v>
          </cell>
          <cell r="E427">
            <v>2870</v>
          </cell>
          <cell r="F427">
            <v>1528</v>
          </cell>
          <cell r="G427">
            <v>0.53240418118466903</v>
          </cell>
          <cell r="H427">
            <v>1</v>
          </cell>
        </row>
        <row r="428">
          <cell r="A428">
            <v>427</v>
          </cell>
          <cell r="B428">
            <v>35</v>
          </cell>
          <cell r="C428" t="str">
            <v>Boston</v>
          </cell>
          <cell r="D428" t="str">
            <v>Roslindale</v>
          </cell>
          <cell r="E428">
            <v>3732</v>
          </cell>
          <cell r="F428">
            <v>1661</v>
          </cell>
          <cell r="G428">
            <v>0.445069667738478</v>
          </cell>
          <cell r="H428">
            <v>1</v>
          </cell>
        </row>
        <row r="429">
          <cell r="A429">
            <v>428</v>
          </cell>
          <cell r="B429">
            <v>35</v>
          </cell>
          <cell r="C429" t="str">
            <v>Boston</v>
          </cell>
          <cell r="D429" t="str">
            <v>Roslindale</v>
          </cell>
          <cell r="E429">
            <v>2295</v>
          </cell>
          <cell r="F429">
            <v>1769</v>
          </cell>
          <cell r="G429">
            <v>0.77080610021786489</v>
          </cell>
          <cell r="H429">
            <v>1</v>
          </cell>
        </row>
        <row r="430">
          <cell r="A430">
            <v>429</v>
          </cell>
          <cell r="B430">
            <v>35</v>
          </cell>
          <cell r="C430" t="str">
            <v>Boston</v>
          </cell>
          <cell r="D430" t="str">
            <v>Roslindale</v>
          </cell>
          <cell r="E430">
            <v>1242</v>
          </cell>
          <cell r="F430">
            <v>256</v>
          </cell>
          <cell r="G430">
            <v>0.20611916264090177</v>
          </cell>
          <cell r="H430">
            <v>0</v>
          </cell>
        </row>
        <row r="431">
          <cell r="A431">
            <v>430</v>
          </cell>
          <cell r="B431">
            <v>35</v>
          </cell>
          <cell r="C431" t="str">
            <v>Boston</v>
          </cell>
          <cell r="D431" t="str">
            <v>Roslindale</v>
          </cell>
          <cell r="E431">
            <v>2091</v>
          </cell>
          <cell r="F431">
            <v>885</v>
          </cell>
          <cell r="G431">
            <v>0.42324246771879481</v>
          </cell>
          <cell r="H431">
            <v>1</v>
          </cell>
        </row>
        <row r="432">
          <cell r="A432">
            <v>431</v>
          </cell>
          <cell r="B432">
            <v>35</v>
          </cell>
          <cell r="C432" t="str">
            <v>Boston</v>
          </cell>
          <cell r="D432" t="str">
            <v>Roslindale</v>
          </cell>
          <cell r="E432">
            <v>3495</v>
          </cell>
          <cell r="F432">
            <v>1060</v>
          </cell>
          <cell r="G432">
            <v>0.3032904148783977</v>
          </cell>
          <cell r="H432">
            <v>1</v>
          </cell>
        </row>
        <row r="433">
          <cell r="A433">
            <v>432</v>
          </cell>
          <cell r="B433">
            <v>35</v>
          </cell>
          <cell r="C433" t="str">
            <v>Boston</v>
          </cell>
          <cell r="D433" t="str">
            <v>Roslindale</v>
          </cell>
          <cell r="E433">
            <v>3938</v>
          </cell>
          <cell r="F433">
            <v>652</v>
          </cell>
          <cell r="G433">
            <v>0.16556627729812087</v>
          </cell>
          <cell r="H433">
            <v>0</v>
          </cell>
        </row>
        <row r="434">
          <cell r="A434">
            <v>433</v>
          </cell>
          <cell r="B434">
            <v>35</v>
          </cell>
          <cell r="C434" t="str">
            <v>Boston</v>
          </cell>
          <cell r="D434" t="str">
            <v>West Roxbury</v>
          </cell>
          <cell r="E434">
            <v>1790</v>
          </cell>
          <cell r="F434">
            <v>192</v>
          </cell>
          <cell r="G434">
            <v>0.10726256983240223</v>
          </cell>
          <cell r="H434">
            <v>0</v>
          </cell>
        </row>
        <row r="435">
          <cell r="A435">
            <v>434</v>
          </cell>
          <cell r="B435">
            <v>35</v>
          </cell>
          <cell r="C435" t="str">
            <v>Boston</v>
          </cell>
          <cell r="D435" t="str">
            <v>West Roxbury</v>
          </cell>
          <cell r="E435">
            <v>2340</v>
          </cell>
          <cell r="F435">
            <v>983</v>
          </cell>
          <cell r="G435">
            <v>0.42008547008547009</v>
          </cell>
          <cell r="H435">
            <v>1</v>
          </cell>
        </row>
        <row r="436">
          <cell r="A436">
            <v>435</v>
          </cell>
          <cell r="B436">
            <v>35</v>
          </cell>
          <cell r="C436" t="str">
            <v>Boston</v>
          </cell>
          <cell r="D436" t="str">
            <v>West Roxbury</v>
          </cell>
          <cell r="E436">
            <v>1892</v>
          </cell>
          <cell r="F436">
            <v>585</v>
          </cell>
          <cell r="G436">
            <v>0.30919661733615222</v>
          </cell>
          <cell r="H436">
            <v>1</v>
          </cell>
        </row>
        <row r="437">
          <cell r="A437">
            <v>436</v>
          </cell>
          <cell r="B437">
            <v>35</v>
          </cell>
          <cell r="C437" t="str">
            <v>Boston</v>
          </cell>
          <cell r="D437" t="str">
            <v>West Roxbury</v>
          </cell>
          <cell r="E437">
            <v>1912</v>
          </cell>
          <cell r="F437">
            <v>432</v>
          </cell>
          <cell r="G437">
            <v>0.22594142259414227</v>
          </cell>
          <cell r="H437">
            <v>0</v>
          </cell>
        </row>
        <row r="438">
          <cell r="A438">
            <v>437</v>
          </cell>
          <cell r="B438">
            <v>35</v>
          </cell>
          <cell r="C438" t="str">
            <v>Boston</v>
          </cell>
          <cell r="D438" t="str">
            <v>West Roxbury</v>
          </cell>
          <cell r="E438">
            <v>347</v>
          </cell>
          <cell r="F438">
            <v>72</v>
          </cell>
          <cell r="G438">
            <v>0.207492795389049</v>
          </cell>
          <cell r="H438">
            <v>0</v>
          </cell>
        </row>
        <row r="439">
          <cell r="A439">
            <v>438</v>
          </cell>
          <cell r="B439">
            <v>35</v>
          </cell>
          <cell r="C439" t="str">
            <v>Boston</v>
          </cell>
          <cell r="D439" t="str">
            <v>West Roxbury</v>
          </cell>
          <cell r="E439">
            <v>2533</v>
          </cell>
          <cell r="F439">
            <v>511</v>
          </cell>
          <cell r="G439">
            <v>0.20173707066719304</v>
          </cell>
          <cell r="H439">
            <v>0</v>
          </cell>
        </row>
        <row r="440">
          <cell r="A440">
            <v>439</v>
          </cell>
          <cell r="B440">
            <v>35</v>
          </cell>
          <cell r="C440" t="str">
            <v>Boston</v>
          </cell>
          <cell r="D440" t="str">
            <v>West Roxbury</v>
          </cell>
          <cell r="E440">
            <v>2515</v>
          </cell>
          <cell r="F440">
            <v>470</v>
          </cell>
          <cell r="G440">
            <v>0.18687872763419483</v>
          </cell>
          <cell r="H440">
            <v>0</v>
          </cell>
        </row>
        <row r="441">
          <cell r="A441">
            <v>440</v>
          </cell>
          <cell r="B441">
            <v>35</v>
          </cell>
          <cell r="C441" t="str">
            <v>Boston</v>
          </cell>
          <cell r="D441" t="str">
            <v>West Roxbury</v>
          </cell>
          <cell r="E441">
            <v>1895</v>
          </cell>
          <cell r="F441">
            <v>268</v>
          </cell>
          <cell r="G441">
            <v>0.14142480211081795</v>
          </cell>
          <cell r="H441">
            <v>0</v>
          </cell>
        </row>
        <row r="442">
          <cell r="A442">
            <v>441</v>
          </cell>
          <cell r="B442">
            <v>35</v>
          </cell>
          <cell r="C442" t="str">
            <v>Boston</v>
          </cell>
          <cell r="D442" t="str">
            <v>West Roxbury</v>
          </cell>
          <cell r="E442">
            <v>2361</v>
          </cell>
          <cell r="F442">
            <v>339</v>
          </cell>
          <cell r="G442">
            <v>0.14358322744599747</v>
          </cell>
          <cell r="H442">
            <v>0</v>
          </cell>
        </row>
        <row r="443">
          <cell r="A443">
            <v>442</v>
          </cell>
          <cell r="B443">
            <v>35</v>
          </cell>
          <cell r="C443" t="str">
            <v>Boston</v>
          </cell>
          <cell r="D443" t="str">
            <v>West Roxbury</v>
          </cell>
          <cell r="E443">
            <v>1721</v>
          </cell>
          <cell r="F443">
            <v>303</v>
          </cell>
          <cell r="G443">
            <v>0.17606042998256827</v>
          </cell>
          <cell r="H443">
            <v>0</v>
          </cell>
        </row>
        <row r="444">
          <cell r="A444">
            <v>443</v>
          </cell>
          <cell r="B444">
            <v>35</v>
          </cell>
          <cell r="C444" t="str">
            <v>Boston</v>
          </cell>
          <cell r="D444" t="str">
            <v>West Roxbury</v>
          </cell>
          <cell r="E444">
            <v>2012</v>
          </cell>
          <cell r="F444">
            <v>160</v>
          </cell>
          <cell r="G444">
            <v>7.9522862823061632E-2</v>
          </cell>
          <cell r="H444">
            <v>0</v>
          </cell>
        </row>
        <row r="445">
          <cell r="A445">
            <v>444</v>
          </cell>
          <cell r="B445">
            <v>35</v>
          </cell>
          <cell r="C445" t="str">
            <v>Boston</v>
          </cell>
          <cell r="D445" t="str">
            <v>West Roxbury</v>
          </cell>
          <cell r="E445">
            <v>2802</v>
          </cell>
          <cell r="F445">
            <v>369</v>
          </cell>
          <cell r="G445">
            <v>0.1316916488222698</v>
          </cell>
          <cell r="H445">
            <v>0</v>
          </cell>
        </row>
        <row r="446">
          <cell r="A446">
            <v>445</v>
          </cell>
          <cell r="B446">
            <v>35</v>
          </cell>
          <cell r="C446" t="str">
            <v>Boston</v>
          </cell>
          <cell r="D446" t="str">
            <v>West Roxbury</v>
          </cell>
          <cell r="E446">
            <v>512</v>
          </cell>
          <cell r="F446">
            <v>125</v>
          </cell>
          <cell r="G446">
            <v>0.244140625</v>
          </cell>
          <cell r="H446">
            <v>0</v>
          </cell>
        </row>
        <row r="447">
          <cell r="A447">
            <v>446</v>
          </cell>
          <cell r="B447">
            <v>35</v>
          </cell>
          <cell r="C447" t="str">
            <v>Boston</v>
          </cell>
          <cell r="D447" t="str">
            <v>West Roxbury</v>
          </cell>
          <cell r="E447">
            <v>343</v>
          </cell>
          <cell r="F447">
            <v>64</v>
          </cell>
          <cell r="G447">
            <v>0.18658892128279883</v>
          </cell>
          <cell r="H447">
            <v>0</v>
          </cell>
        </row>
        <row r="448">
          <cell r="A448">
            <v>447</v>
          </cell>
          <cell r="B448">
            <v>35</v>
          </cell>
          <cell r="C448" t="str">
            <v>Boston</v>
          </cell>
          <cell r="D448" t="str">
            <v>West Roxbury</v>
          </cell>
          <cell r="E448">
            <v>2015</v>
          </cell>
          <cell r="F448">
            <v>612</v>
          </cell>
          <cell r="G448">
            <v>0.30372208436724568</v>
          </cell>
          <cell r="H448">
            <v>1</v>
          </cell>
        </row>
        <row r="449">
          <cell r="A449">
            <v>448</v>
          </cell>
          <cell r="B449">
            <v>346</v>
          </cell>
          <cell r="C449" t="str">
            <v>Winthrop</v>
          </cell>
          <cell r="D449" t="str">
            <v>None</v>
          </cell>
          <cell r="E449">
            <v>2270</v>
          </cell>
          <cell r="F449">
            <v>241</v>
          </cell>
          <cell r="G449">
            <v>0.10616740088105726</v>
          </cell>
          <cell r="H449">
            <v>0</v>
          </cell>
        </row>
        <row r="450">
          <cell r="A450">
            <v>449</v>
          </cell>
          <cell r="B450">
            <v>346</v>
          </cell>
          <cell r="C450" t="str">
            <v>Winthrop</v>
          </cell>
          <cell r="D450" t="str">
            <v>None</v>
          </cell>
          <cell r="E450">
            <v>1903</v>
          </cell>
          <cell r="F450">
            <v>351</v>
          </cell>
          <cell r="G450">
            <v>0.18444561219127692</v>
          </cell>
          <cell r="H450">
            <v>0</v>
          </cell>
        </row>
        <row r="451">
          <cell r="A451">
            <v>450</v>
          </cell>
          <cell r="B451">
            <v>346</v>
          </cell>
          <cell r="C451" t="str">
            <v>Winthrop</v>
          </cell>
          <cell r="D451" t="str">
            <v>None</v>
          </cell>
          <cell r="E451">
            <v>3420</v>
          </cell>
          <cell r="F451">
            <v>224</v>
          </cell>
          <cell r="G451">
            <v>6.5497076023391818E-2</v>
          </cell>
          <cell r="H451">
            <v>0</v>
          </cell>
        </row>
        <row r="452">
          <cell r="A452">
            <v>451</v>
          </cell>
          <cell r="B452">
            <v>346</v>
          </cell>
          <cell r="C452" t="str">
            <v>Winthrop</v>
          </cell>
          <cell r="D452" t="str">
            <v>None</v>
          </cell>
          <cell r="E452">
            <v>2692</v>
          </cell>
          <cell r="F452">
            <v>227</v>
          </cell>
          <cell r="G452">
            <v>8.4323922734026752E-2</v>
          </cell>
          <cell r="H452">
            <v>0</v>
          </cell>
        </row>
        <row r="453">
          <cell r="A453">
            <v>452</v>
          </cell>
          <cell r="B453">
            <v>346</v>
          </cell>
          <cell r="C453" t="str">
            <v>Winthrop</v>
          </cell>
          <cell r="D453" t="str">
            <v>None</v>
          </cell>
          <cell r="E453">
            <v>2497</v>
          </cell>
          <cell r="F453">
            <v>390</v>
          </cell>
          <cell r="G453">
            <v>0.15618742490989188</v>
          </cell>
          <cell r="H453">
            <v>0</v>
          </cell>
        </row>
        <row r="454">
          <cell r="A454">
            <v>453</v>
          </cell>
          <cell r="B454">
            <v>346</v>
          </cell>
          <cell r="C454" t="str">
            <v>Winthrop</v>
          </cell>
          <cell r="D454" t="str">
            <v>None</v>
          </cell>
          <cell r="E454">
            <v>1532</v>
          </cell>
          <cell r="F454">
            <v>298</v>
          </cell>
          <cell r="G454">
            <v>0.19451697127937337</v>
          </cell>
          <cell r="H454">
            <v>0</v>
          </cell>
        </row>
        <row r="455">
          <cell r="A455">
            <v>454</v>
          </cell>
          <cell r="B455">
            <v>346</v>
          </cell>
          <cell r="C455" t="str">
            <v>Winthrop</v>
          </cell>
          <cell r="D455" t="str">
            <v>None</v>
          </cell>
          <cell r="E455">
            <v>3183</v>
          </cell>
          <cell r="F455">
            <v>280</v>
          </cell>
          <cell r="G455">
            <v>8.7967326421614825E-2</v>
          </cell>
          <cell r="H455">
            <v>0</v>
          </cell>
        </row>
        <row r="456">
          <cell r="A456">
            <v>455</v>
          </cell>
          <cell r="B456">
            <v>57</v>
          </cell>
          <cell r="C456" t="str">
            <v>Chelsea</v>
          </cell>
          <cell r="D456" t="str">
            <v>None</v>
          </cell>
          <cell r="E456">
            <v>391</v>
          </cell>
          <cell r="F456">
            <v>208</v>
          </cell>
          <cell r="G456">
            <v>0.53196930946291565</v>
          </cell>
          <cell r="H456">
            <v>1</v>
          </cell>
        </row>
        <row r="457">
          <cell r="A457">
            <v>456</v>
          </cell>
          <cell r="B457">
            <v>57</v>
          </cell>
          <cell r="C457" t="str">
            <v>Chelsea</v>
          </cell>
          <cell r="D457" t="str">
            <v>None</v>
          </cell>
          <cell r="E457">
            <v>493</v>
          </cell>
          <cell r="F457">
            <v>161</v>
          </cell>
          <cell r="G457">
            <v>0.32657200811359027</v>
          </cell>
          <cell r="H457">
            <v>1</v>
          </cell>
        </row>
        <row r="458">
          <cell r="A458">
            <v>457</v>
          </cell>
          <cell r="B458">
            <v>57</v>
          </cell>
          <cell r="C458" t="str">
            <v>Chelsea</v>
          </cell>
          <cell r="D458" t="str">
            <v>None</v>
          </cell>
          <cell r="E458">
            <v>2849</v>
          </cell>
          <cell r="F458">
            <v>2608</v>
          </cell>
          <cell r="G458">
            <v>0.91540891540891545</v>
          </cell>
          <cell r="H458">
            <v>1</v>
          </cell>
        </row>
        <row r="459">
          <cell r="A459">
            <v>458</v>
          </cell>
          <cell r="B459">
            <v>57</v>
          </cell>
          <cell r="C459" t="str">
            <v>Chelsea</v>
          </cell>
          <cell r="D459" t="str">
            <v>None</v>
          </cell>
          <cell r="E459">
            <v>984</v>
          </cell>
          <cell r="F459">
            <v>828</v>
          </cell>
          <cell r="G459">
            <v>0.84146341463414631</v>
          </cell>
          <cell r="H459">
            <v>1</v>
          </cell>
        </row>
        <row r="460">
          <cell r="A460">
            <v>459</v>
          </cell>
          <cell r="B460">
            <v>57</v>
          </cell>
          <cell r="C460" t="str">
            <v>Chelsea</v>
          </cell>
          <cell r="D460" t="str">
            <v>None</v>
          </cell>
          <cell r="E460">
            <v>1989</v>
          </cell>
          <cell r="F460">
            <v>1806</v>
          </cell>
          <cell r="G460">
            <v>0.90799396681749622</v>
          </cell>
          <cell r="H460">
            <v>1</v>
          </cell>
        </row>
        <row r="461">
          <cell r="A461">
            <v>460</v>
          </cell>
          <cell r="B461">
            <v>57</v>
          </cell>
          <cell r="C461" t="str">
            <v>Chelsea</v>
          </cell>
          <cell r="D461" t="str">
            <v>None</v>
          </cell>
          <cell r="E461">
            <v>2303</v>
          </cell>
          <cell r="F461">
            <v>2030</v>
          </cell>
          <cell r="G461">
            <v>0.8814589665653495</v>
          </cell>
          <cell r="H461">
            <v>1</v>
          </cell>
        </row>
        <row r="462">
          <cell r="A462">
            <v>461</v>
          </cell>
          <cell r="B462">
            <v>57</v>
          </cell>
          <cell r="C462" t="str">
            <v>Chelsea</v>
          </cell>
          <cell r="D462" t="str">
            <v>None</v>
          </cell>
          <cell r="E462">
            <v>2903</v>
          </cell>
          <cell r="F462">
            <v>2638</v>
          </cell>
          <cell r="G462">
            <v>0.90871512228728901</v>
          </cell>
          <cell r="H462">
            <v>1</v>
          </cell>
        </row>
        <row r="463">
          <cell r="A463">
            <v>462</v>
          </cell>
          <cell r="B463">
            <v>57</v>
          </cell>
          <cell r="C463" t="str">
            <v>Chelsea</v>
          </cell>
          <cell r="D463" t="str">
            <v>None</v>
          </cell>
          <cell r="E463">
            <v>1723</v>
          </cell>
          <cell r="F463">
            <v>684</v>
          </cell>
          <cell r="G463">
            <v>0.39698200812536272</v>
          </cell>
          <cell r="H463">
            <v>1</v>
          </cell>
        </row>
        <row r="464">
          <cell r="A464">
            <v>463</v>
          </cell>
          <cell r="B464">
            <v>57</v>
          </cell>
          <cell r="C464" t="str">
            <v>Chelsea</v>
          </cell>
          <cell r="D464" t="str">
            <v>None</v>
          </cell>
          <cell r="E464">
            <v>1955</v>
          </cell>
          <cell r="F464">
            <v>1680</v>
          </cell>
          <cell r="G464">
            <v>0.85933503836317138</v>
          </cell>
          <cell r="H464">
            <v>1</v>
          </cell>
        </row>
        <row r="465">
          <cell r="A465">
            <v>464</v>
          </cell>
          <cell r="B465">
            <v>57</v>
          </cell>
          <cell r="C465" t="str">
            <v>Chelsea</v>
          </cell>
          <cell r="D465" t="str">
            <v>None</v>
          </cell>
          <cell r="E465">
            <v>393</v>
          </cell>
          <cell r="F465">
            <v>365</v>
          </cell>
          <cell r="G465">
            <v>0.92875318066157764</v>
          </cell>
          <cell r="H465">
            <v>1</v>
          </cell>
        </row>
        <row r="466">
          <cell r="A466">
            <v>465</v>
          </cell>
          <cell r="B466">
            <v>57</v>
          </cell>
          <cell r="C466" t="str">
            <v>Chelsea</v>
          </cell>
          <cell r="D466" t="str">
            <v>None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</row>
        <row r="467">
          <cell r="A467">
            <v>466</v>
          </cell>
          <cell r="B467">
            <v>57</v>
          </cell>
          <cell r="C467" t="str">
            <v>Chelsea</v>
          </cell>
          <cell r="D467" t="str">
            <v>None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</row>
        <row r="468">
          <cell r="A468">
            <v>467</v>
          </cell>
          <cell r="B468">
            <v>57</v>
          </cell>
          <cell r="C468" t="str">
            <v>Chelsea</v>
          </cell>
          <cell r="D468" t="str">
            <v>None</v>
          </cell>
          <cell r="E468">
            <v>278</v>
          </cell>
          <cell r="F468">
            <v>102</v>
          </cell>
          <cell r="G468">
            <v>0.36690647482014388</v>
          </cell>
          <cell r="H468">
            <v>1</v>
          </cell>
        </row>
        <row r="469">
          <cell r="A469">
            <v>468</v>
          </cell>
          <cell r="B469">
            <v>57</v>
          </cell>
          <cell r="C469" t="str">
            <v>Chelsea</v>
          </cell>
          <cell r="D469" t="str">
            <v>None</v>
          </cell>
          <cell r="E469">
            <v>1359</v>
          </cell>
          <cell r="F469">
            <v>983</v>
          </cell>
          <cell r="G469">
            <v>0.72332597498160411</v>
          </cell>
          <cell r="H469">
            <v>1</v>
          </cell>
        </row>
        <row r="470">
          <cell r="A470">
            <v>469</v>
          </cell>
          <cell r="B470">
            <v>57</v>
          </cell>
          <cell r="C470" t="str">
            <v>Chelsea</v>
          </cell>
          <cell r="D470" t="str">
            <v>None</v>
          </cell>
          <cell r="E470">
            <v>1618</v>
          </cell>
          <cell r="F470">
            <v>1043</v>
          </cell>
          <cell r="G470">
            <v>0.64462299134734236</v>
          </cell>
          <cell r="H470">
            <v>1</v>
          </cell>
        </row>
        <row r="471">
          <cell r="A471">
            <v>470</v>
          </cell>
          <cell r="B471">
            <v>57</v>
          </cell>
          <cell r="C471" t="str">
            <v>Chelsea</v>
          </cell>
          <cell r="D471" t="str">
            <v>None</v>
          </cell>
          <cell r="E471">
            <v>1214</v>
          </cell>
          <cell r="F471">
            <v>989</v>
          </cell>
          <cell r="G471">
            <v>0.81466227347611198</v>
          </cell>
          <cell r="H471">
            <v>1</v>
          </cell>
        </row>
        <row r="472">
          <cell r="A472">
            <v>471</v>
          </cell>
          <cell r="B472">
            <v>57</v>
          </cell>
          <cell r="C472" t="str">
            <v>Chelsea</v>
          </cell>
          <cell r="D472" t="str">
            <v>None</v>
          </cell>
          <cell r="E472">
            <v>2474</v>
          </cell>
          <cell r="F472">
            <v>1964</v>
          </cell>
          <cell r="G472">
            <v>0.79385610347615199</v>
          </cell>
          <cell r="H472">
            <v>1</v>
          </cell>
        </row>
        <row r="473">
          <cell r="A473">
            <v>472</v>
          </cell>
          <cell r="B473">
            <v>57</v>
          </cell>
          <cell r="C473" t="str">
            <v>Chelsea</v>
          </cell>
          <cell r="D473" t="str">
            <v>None</v>
          </cell>
          <cell r="E473">
            <v>2123</v>
          </cell>
          <cell r="F473">
            <v>1833</v>
          </cell>
          <cell r="G473">
            <v>0.86340084785680637</v>
          </cell>
          <cell r="H473">
            <v>1</v>
          </cell>
        </row>
        <row r="474">
          <cell r="A474">
            <v>473</v>
          </cell>
          <cell r="B474">
            <v>57</v>
          </cell>
          <cell r="C474" t="str">
            <v>Chelsea</v>
          </cell>
          <cell r="D474" t="str">
            <v>None</v>
          </cell>
          <cell r="E474">
            <v>13</v>
          </cell>
          <cell r="F474">
            <v>13</v>
          </cell>
          <cell r="G474">
            <v>1</v>
          </cell>
          <cell r="H474">
            <v>1</v>
          </cell>
        </row>
        <row r="475">
          <cell r="A475">
            <v>474</v>
          </cell>
          <cell r="B475">
            <v>57</v>
          </cell>
          <cell r="C475" t="str">
            <v>Chelsea</v>
          </cell>
          <cell r="D475" t="str">
            <v>None</v>
          </cell>
          <cell r="E475">
            <v>3205</v>
          </cell>
          <cell r="F475">
            <v>2189</v>
          </cell>
          <cell r="G475">
            <v>0.68299531981279249</v>
          </cell>
          <cell r="H475">
            <v>1</v>
          </cell>
        </row>
        <row r="476">
          <cell r="A476">
            <v>475</v>
          </cell>
          <cell r="B476">
            <v>57</v>
          </cell>
          <cell r="C476" t="str">
            <v>Chelsea</v>
          </cell>
          <cell r="D476" t="str">
            <v>None</v>
          </cell>
          <cell r="E476">
            <v>2161</v>
          </cell>
          <cell r="F476">
            <v>1340</v>
          </cell>
          <cell r="G476">
            <v>0.62008329477093937</v>
          </cell>
          <cell r="H476">
            <v>1</v>
          </cell>
        </row>
        <row r="477">
          <cell r="A477">
            <v>476</v>
          </cell>
          <cell r="B477">
            <v>57</v>
          </cell>
          <cell r="C477" t="str">
            <v>Chelsea</v>
          </cell>
          <cell r="D477" t="str">
            <v>None</v>
          </cell>
          <cell r="E477">
            <v>2181</v>
          </cell>
          <cell r="F477">
            <v>1433</v>
          </cell>
          <cell r="G477">
            <v>0.65703805593764331</v>
          </cell>
          <cell r="H477">
            <v>1</v>
          </cell>
        </row>
        <row r="478">
          <cell r="A478">
            <v>477</v>
          </cell>
          <cell r="B478">
            <v>57</v>
          </cell>
          <cell r="C478" t="str">
            <v>Chelsea</v>
          </cell>
          <cell r="D478" t="str">
            <v>None</v>
          </cell>
          <cell r="E478">
            <v>2569</v>
          </cell>
          <cell r="F478">
            <v>1398</v>
          </cell>
          <cell r="G478">
            <v>0.54418061502530168</v>
          </cell>
          <cell r="H478">
            <v>1</v>
          </cell>
        </row>
        <row r="479">
          <cell r="A479">
            <v>478</v>
          </cell>
          <cell r="B479">
            <v>248</v>
          </cell>
          <cell r="C479" t="str">
            <v>Revere</v>
          </cell>
          <cell r="D479" t="str">
            <v>None</v>
          </cell>
          <cell r="E479">
            <v>3668</v>
          </cell>
          <cell r="F479">
            <v>1244</v>
          </cell>
          <cell r="G479">
            <v>0.33914940021810253</v>
          </cell>
          <cell r="H479">
            <v>1</v>
          </cell>
        </row>
        <row r="480">
          <cell r="A480">
            <v>479</v>
          </cell>
          <cell r="B480">
            <v>248</v>
          </cell>
          <cell r="C480" t="str">
            <v>Revere</v>
          </cell>
          <cell r="D480" t="str">
            <v>None</v>
          </cell>
          <cell r="E480">
            <v>2049</v>
          </cell>
          <cell r="F480">
            <v>694</v>
          </cell>
          <cell r="G480">
            <v>0.33870180575890679</v>
          </cell>
          <cell r="H480">
            <v>1</v>
          </cell>
        </row>
        <row r="481">
          <cell r="A481">
            <v>480</v>
          </cell>
          <cell r="B481">
            <v>248</v>
          </cell>
          <cell r="C481" t="str">
            <v>Revere</v>
          </cell>
          <cell r="D481" t="str">
            <v>None</v>
          </cell>
          <cell r="E481">
            <v>1447</v>
          </cell>
          <cell r="F481">
            <v>714</v>
          </cell>
          <cell r="G481">
            <v>0.49343469246717347</v>
          </cell>
          <cell r="H481">
            <v>1</v>
          </cell>
        </row>
        <row r="482">
          <cell r="A482">
            <v>481</v>
          </cell>
          <cell r="B482">
            <v>248</v>
          </cell>
          <cell r="C482" t="str">
            <v>Revere</v>
          </cell>
          <cell r="D482" t="str">
            <v>None</v>
          </cell>
          <cell r="E482">
            <v>510</v>
          </cell>
          <cell r="F482">
            <v>155</v>
          </cell>
          <cell r="G482">
            <v>0.30392156862745096</v>
          </cell>
          <cell r="H482">
            <v>1</v>
          </cell>
        </row>
        <row r="483">
          <cell r="A483">
            <v>482</v>
          </cell>
          <cell r="B483">
            <v>248</v>
          </cell>
          <cell r="C483" t="str">
            <v>Revere</v>
          </cell>
          <cell r="D483" t="str">
            <v>None</v>
          </cell>
          <cell r="E483">
            <v>2045</v>
          </cell>
          <cell r="F483">
            <v>1174</v>
          </cell>
          <cell r="G483">
            <v>0.57408312958435204</v>
          </cell>
          <cell r="H483">
            <v>1</v>
          </cell>
        </row>
        <row r="484">
          <cell r="A484">
            <v>483</v>
          </cell>
          <cell r="B484">
            <v>248</v>
          </cell>
          <cell r="C484" t="str">
            <v>Revere</v>
          </cell>
          <cell r="D484" t="str">
            <v>None</v>
          </cell>
          <cell r="E484">
            <v>4128</v>
          </cell>
          <cell r="F484">
            <v>2987</v>
          </cell>
          <cell r="G484">
            <v>0.72359496124031009</v>
          </cell>
          <cell r="H484">
            <v>1</v>
          </cell>
        </row>
        <row r="485">
          <cell r="A485">
            <v>484</v>
          </cell>
          <cell r="B485">
            <v>248</v>
          </cell>
          <cell r="C485" t="str">
            <v>Revere</v>
          </cell>
          <cell r="D485" t="str">
            <v>None</v>
          </cell>
          <cell r="E485">
            <v>855</v>
          </cell>
          <cell r="F485">
            <v>274</v>
          </cell>
          <cell r="G485">
            <v>0.32046783625730996</v>
          </cell>
          <cell r="H485">
            <v>1</v>
          </cell>
        </row>
        <row r="486">
          <cell r="A486">
            <v>485</v>
          </cell>
          <cell r="B486">
            <v>248</v>
          </cell>
          <cell r="C486" t="str">
            <v>Revere</v>
          </cell>
          <cell r="D486" t="str">
            <v>None</v>
          </cell>
          <cell r="E486">
            <v>117</v>
          </cell>
          <cell r="F486">
            <v>86</v>
          </cell>
          <cell r="G486">
            <v>0.7350427350427351</v>
          </cell>
          <cell r="H486">
            <v>1</v>
          </cell>
        </row>
        <row r="487">
          <cell r="A487">
            <v>486</v>
          </cell>
          <cell r="B487">
            <v>248</v>
          </cell>
          <cell r="C487" t="str">
            <v>Revere</v>
          </cell>
          <cell r="D487" t="str">
            <v>None</v>
          </cell>
          <cell r="E487">
            <v>370</v>
          </cell>
          <cell r="F487">
            <v>179</v>
          </cell>
          <cell r="G487">
            <v>0.48378378378378378</v>
          </cell>
          <cell r="H487">
            <v>1</v>
          </cell>
        </row>
        <row r="488">
          <cell r="A488">
            <v>487</v>
          </cell>
          <cell r="B488">
            <v>248</v>
          </cell>
          <cell r="C488" t="str">
            <v>Revere</v>
          </cell>
          <cell r="D488" t="str">
            <v>None</v>
          </cell>
          <cell r="E488">
            <v>1934</v>
          </cell>
          <cell r="F488">
            <v>664</v>
          </cell>
          <cell r="G488">
            <v>0.34332988624612204</v>
          </cell>
          <cell r="H488">
            <v>1</v>
          </cell>
        </row>
        <row r="489">
          <cell r="A489">
            <v>488</v>
          </cell>
          <cell r="B489">
            <v>248</v>
          </cell>
          <cell r="C489" t="str">
            <v>Revere</v>
          </cell>
          <cell r="D489" t="str">
            <v>None</v>
          </cell>
          <cell r="E489">
            <v>2801</v>
          </cell>
          <cell r="F489">
            <v>1139</v>
          </cell>
          <cell r="G489">
            <v>0.40664048554087828</v>
          </cell>
          <cell r="H489">
            <v>1</v>
          </cell>
        </row>
        <row r="490">
          <cell r="A490">
            <v>489</v>
          </cell>
          <cell r="B490">
            <v>248</v>
          </cell>
          <cell r="C490" t="str">
            <v>Revere</v>
          </cell>
          <cell r="D490" t="str">
            <v>None</v>
          </cell>
          <cell r="E490">
            <v>2276</v>
          </cell>
          <cell r="F490">
            <v>1162</v>
          </cell>
          <cell r="G490">
            <v>0.51054481546572938</v>
          </cell>
          <cell r="H490">
            <v>1</v>
          </cell>
        </row>
        <row r="491">
          <cell r="A491">
            <v>490</v>
          </cell>
          <cell r="B491">
            <v>248</v>
          </cell>
          <cell r="C491" t="str">
            <v>Revere</v>
          </cell>
          <cell r="D491" t="str">
            <v>None</v>
          </cell>
          <cell r="E491">
            <v>3456</v>
          </cell>
          <cell r="F491">
            <v>1301</v>
          </cell>
          <cell r="G491">
            <v>0.37644675925925924</v>
          </cell>
          <cell r="H491">
            <v>1</v>
          </cell>
        </row>
        <row r="492">
          <cell r="A492">
            <v>491</v>
          </cell>
          <cell r="B492">
            <v>248</v>
          </cell>
          <cell r="C492" t="str">
            <v>Revere</v>
          </cell>
          <cell r="D492" t="str">
            <v>None</v>
          </cell>
          <cell r="E492">
            <v>4293</v>
          </cell>
          <cell r="F492">
            <v>1327</v>
          </cell>
          <cell r="G492">
            <v>0.30910784998835311</v>
          </cell>
          <cell r="H492">
            <v>1</v>
          </cell>
        </row>
        <row r="493">
          <cell r="A493">
            <v>492</v>
          </cell>
          <cell r="B493">
            <v>248</v>
          </cell>
          <cell r="C493" t="str">
            <v>Revere</v>
          </cell>
          <cell r="D493" t="str">
            <v>None</v>
          </cell>
          <cell r="E493">
            <v>1957</v>
          </cell>
          <cell r="F493">
            <v>515</v>
          </cell>
          <cell r="G493">
            <v>0.26315789473684209</v>
          </cell>
          <cell r="H493">
            <v>0</v>
          </cell>
        </row>
        <row r="494">
          <cell r="A494">
            <v>493</v>
          </cell>
          <cell r="B494">
            <v>248</v>
          </cell>
          <cell r="C494" t="str">
            <v>Revere</v>
          </cell>
          <cell r="D494" t="str">
            <v>None</v>
          </cell>
          <cell r="E494">
            <v>2333</v>
          </cell>
          <cell r="F494">
            <v>437</v>
          </cell>
          <cell r="G494">
            <v>0.18731247321045863</v>
          </cell>
          <cell r="H494">
            <v>0</v>
          </cell>
        </row>
        <row r="495">
          <cell r="A495">
            <v>494</v>
          </cell>
          <cell r="B495">
            <v>248</v>
          </cell>
          <cell r="C495" t="str">
            <v>Revere</v>
          </cell>
          <cell r="D495" t="str">
            <v>None</v>
          </cell>
          <cell r="E495">
            <v>1863</v>
          </cell>
          <cell r="F495">
            <v>303</v>
          </cell>
          <cell r="G495">
            <v>0.16264090177133655</v>
          </cell>
          <cell r="H495">
            <v>0</v>
          </cell>
        </row>
        <row r="496">
          <cell r="A496">
            <v>495</v>
          </cell>
          <cell r="B496">
            <v>248</v>
          </cell>
          <cell r="C496" t="str">
            <v>Revere</v>
          </cell>
          <cell r="D496" t="str">
            <v>None</v>
          </cell>
          <cell r="E496">
            <v>2671</v>
          </cell>
          <cell r="F496">
            <v>737</v>
          </cell>
          <cell r="G496">
            <v>0.27592661924372897</v>
          </cell>
          <cell r="H496">
            <v>0</v>
          </cell>
        </row>
        <row r="497">
          <cell r="A497">
            <v>496</v>
          </cell>
          <cell r="B497">
            <v>248</v>
          </cell>
          <cell r="C497" t="str">
            <v>Revere</v>
          </cell>
          <cell r="D497" t="str">
            <v>None</v>
          </cell>
          <cell r="E497">
            <v>3350</v>
          </cell>
          <cell r="F497">
            <v>1230</v>
          </cell>
          <cell r="G497">
            <v>0.36716417910447763</v>
          </cell>
          <cell r="H497">
            <v>1</v>
          </cell>
        </row>
        <row r="498">
          <cell r="A498">
            <v>497</v>
          </cell>
          <cell r="B498">
            <v>248</v>
          </cell>
          <cell r="C498" t="str">
            <v>Revere</v>
          </cell>
          <cell r="D498" t="str">
            <v>None</v>
          </cell>
          <cell r="E498">
            <v>2177</v>
          </cell>
          <cell r="F498">
            <v>782</v>
          </cell>
          <cell r="G498">
            <v>0.35920992191088652</v>
          </cell>
          <cell r="H498">
            <v>1</v>
          </cell>
        </row>
        <row r="499">
          <cell r="A499">
            <v>498</v>
          </cell>
          <cell r="B499">
            <v>248</v>
          </cell>
          <cell r="C499" t="str">
            <v>Revere</v>
          </cell>
          <cell r="D499" t="str">
            <v>None</v>
          </cell>
          <cell r="E499">
            <v>2766</v>
          </cell>
          <cell r="F499">
            <v>649</v>
          </cell>
          <cell r="G499">
            <v>0.23463485177151119</v>
          </cell>
          <cell r="H499">
            <v>0</v>
          </cell>
        </row>
        <row r="500">
          <cell r="A500">
            <v>499</v>
          </cell>
          <cell r="B500">
            <v>248</v>
          </cell>
          <cell r="C500" t="str">
            <v>Revere</v>
          </cell>
          <cell r="D500" t="str">
            <v>None</v>
          </cell>
          <cell r="E500">
            <v>980</v>
          </cell>
          <cell r="F500">
            <v>251</v>
          </cell>
          <cell r="G500">
            <v>0.25612244897959185</v>
          </cell>
          <cell r="H500">
            <v>0</v>
          </cell>
        </row>
        <row r="501">
          <cell r="A501">
            <v>500</v>
          </cell>
          <cell r="B501">
            <v>248</v>
          </cell>
          <cell r="C501" t="str">
            <v>Revere</v>
          </cell>
          <cell r="D501" t="str">
            <v>None</v>
          </cell>
          <cell r="E501">
            <v>1264</v>
          </cell>
          <cell r="F501">
            <v>551</v>
          </cell>
          <cell r="G501">
            <v>0.43591772151898733</v>
          </cell>
          <cell r="H501">
            <v>1</v>
          </cell>
        </row>
        <row r="502">
          <cell r="A502">
            <v>501</v>
          </cell>
          <cell r="B502">
            <v>248</v>
          </cell>
          <cell r="C502" t="str">
            <v>Revere</v>
          </cell>
          <cell r="D502" t="str">
            <v>None</v>
          </cell>
          <cell r="E502">
            <v>2445</v>
          </cell>
          <cell r="F502">
            <v>901</v>
          </cell>
          <cell r="G502">
            <v>0.3685071574642127</v>
          </cell>
          <cell r="H502">
            <v>1</v>
          </cell>
        </row>
        <row r="503">
          <cell r="A503">
            <v>502</v>
          </cell>
          <cell r="B503">
            <v>93</v>
          </cell>
          <cell r="C503" t="str">
            <v>Everett</v>
          </cell>
          <cell r="D503" t="str">
            <v>None</v>
          </cell>
          <cell r="E503">
            <v>1010</v>
          </cell>
          <cell r="F503">
            <v>624</v>
          </cell>
          <cell r="G503">
            <v>0.61782178217821782</v>
          </cell>
          <cell r="H503">
            <v>1</v>
          </cell>
        </row>
        <row r="504">
          <cell r="A504">
            <v>503</v>
          </cell>
          <cell r="B504">
            <v>93</v>
          </cell>
          <cell r="C504" t="str">
            <v>Everett</v>
          </cell>
          <cell r="D504" t="str">
            <v>None</v>
          </cell>
          <cell r="E504">
            <v>905</v>
          </cell>
          <cell r="F504">
            <v>425</v>
          </cell>
          <cell r="G504">
            <v>0.46961325966850831</v>
          </cell>
          <cell r="H504">
            <v>1</v>
          </cell>
        </row>
        <row r="505">
          <cell r="A505">
            <v>504</v>
          </cell>
          <cell r="B505">
            <v>93</v>
          </cell>
          <cell r="C505" t="str">
            <v>Everett</v>
          </cell>
          <cell r="D505" t="str">
            <v>None</v>
          </cell>
          <cell r="E505">
            <v>338</v>
          </cell>
          <cell r="F505">
            <v>144</v>
          </cell>
          <cell r="G505">
            <v>0.42603550295857989</v>
          </cell>
          <cell r="H505">
            <v>1</v>
          </cell>
        </row>
        <row r="506">
          <cell r="A506">
            <v>505</v>
          </cell>
          <cell r="B506">
            <v>93</v>
          </cell>
          <cell r="C506" t="str">
            <v>Everett</v>
          </cell>
          <cell r="D506" t="str">
            <v>None</v>
          </cell>
          <cell r="E506">
            <v>1512</v>
          </cell>
          <cell r="F506">
            <v>747</v>
          </cell>
          <cell r="G506">
            <v>0.49404761904761907</v>
          </cell>
          <cell r="H506">
            <v>1</v>
          </cell>
        </row>
        <row r="507">
          <cell r="A507">
            <v>506</v>
          </cell>
          <cell r="B507">
            <v>93</v>
          </cell>
          <cell r="C507" t="str">
            <v>Everett</v>
          </cell>
          <cell r="D507" t="str">
            <v>None</v>
          </cell>
          <cell r="E507">
            <v>4144</v>
          </cell>
          <cell r="F507">
            <v>2166</v>
          </cell>
          <cell r="G507">
            <v>0.52268339768339767</v>
          </cell>
          <cell r="H507">
            <v>1</v>
          </cell>
        </row>
        <row r="508">
          <cell r="A508">
            <v>507</v>
          </cell>
          <cell r="B508">
            <v>93</v>
          </cell>
          <cell r="C508" t="str">
            <v>Everett</v>
          </cell>
          <cell r="D508" t="str">
            <v>None</v>
          </cell>
          <cell r="E508">
            <v>2878</v>
          </cell>
          <cell r="F508">
            <v>1374</v>
          </cell>
          <cell r="G508">
            <v>0.47741487143849898</v>
          </cell>
          <cell r="H508">
            <v>1</v>
          </cell>
        </row>
        <row r="509">
          <cell r="A509">
            <v>508</v>
          </cell>
          <cell r="B509">
            <v>93</v>
          </cell>
          <cell r="C509" t="str">
            <v>Everett</v>
          </cell>
          <cell r="D509" t="str">
            <v>None</v>
          </cell>
          <cell r="E509">
            <v>3708</v>
          </cell>
          <cell r="F509">
            <v>1726</v>
          </cell>
          <cell r="G509">
            <v>0.46548004314994607</v>
          </cell>
          <cell r="H509">
            <v>1</v>
          </cell>
        </row>
        <row r="510">
          <cell r="A510">
            <v>509</v>
          </cell>
          <cell r="B510">
            <v>93</v>
          </cell>
          <cell r="C510" t="str">
            <v>Everett</v>
          </cell>
          <cell r="D510" t="str">
            <v>None</v>
          </cell>
          <cell r="E510">
            <v>2275</v>
          </cell>
          <cell r="F510">
            <v>1022</v>
          </cell>
          <cell r="G510">
            <v>0.44923076923076921</v>
          </cell>
          <cell r="H510">
            <v>1</v>
          </cell>
        </row>
        <row r="511">
          <cell r="A511">
            <v>510</v>
          </cell>
          <cell r="B511">
            <v>93</v>
          </cell>
          <cell r="C511" t="str">
            <v>Everett</v>
          </cell>
          <cell r="D511" t="str">
            <v>None</v>
          </cell>
          <cell r="E511">
            <v>1763</v>
          </cell>
          <cell r="F511">
            <v>730</v>
          </cell>
          <cell r="G511">
            <v>0.41406693136698808</v>
          </cell>
          <cell r="H511">
            <v>1</v>
          </cell>
        </row>
        <row r="512">
          <cell r="A512">
            <v>511</v>
          </cell>
          <cell r="B512">
            <v>93</v>
          </cell>
          <cell r="C512" t="str">
            <v>Everett</v>
          </cell>
          <cell r="D512" t="str">
            <v>None</v>
          </cell>
          <cell r="E512">
            <v>2882</v>
          </cell>
          <cell r="F512">
            <v>1275</v>
          </cell>
          <cell r="G512">
            <v>0.44240111034004165</v>
          </cell>
          <cell r="H512">
            <v>1</v>
          </cell>
        </row>
        <row r="513">
          <cell r="A513">
            <v>512</v>
          </cell>
          <cell r="B513">
            <v>93</v>
          </cell>
          <cell r="C513" t="str">
            <v>Everett</v>
          </cell>
          <cell r="D513" t="str">
            <v>None</v>
          </cell>
          <cell r="E513">
            <v>2111</v>
          </cell>
          <cell r="F513">
            <v>925</v>
          </cell>
          <cell r="G513">
            <v>0.438180956892468</v>
          </cell>
          <cell r="H513">
            <v>1</v>
          </cell>
        </row>
        <row r="514">
          <cell r="A514">
            <v>513</v>
          </cell>
          <cell r="B514">
            <v>93</v>
          </cell>
          <cell r="C514" t="str">
            <v>Everett</v>
          </cell>
          <cell r="D514" t="str">
            <v>None</v>
          </cell>
          <cell r="E514">
            <v>2628</v>
          </cell>
          <cell r="F514">
            <v>1330</v>
          </cell>
          <cell r="G514">
            <v>0.5060882800608828</v>
          </cell>
          <cell r="H514">
            <v>1</v>
          </cell>
        </row>
        <row r="515">
          <cell r="A515">
            <v>514</v>
          </cell>
          <cell r="B515">
            <v>93</v>
          </cell>
          <cell r="C515" t="str">
            <v>Everett</v>
          </cell>
          <cell r="D515" t="str">
            <v>None</v>
          </cell>
          <cell r="E515">
            <v>2214</v>
          </cell>
          <cell r="F515">
            <v>1084</v>
          </cell>
          <cell r="G515">
            <v>0.48961156278229451</v>
          </cell>
          <cell r="H515">
            <v>1</v>
          </cell>
        </row>
        <row r="516">
          <cell r="A516">
            <v>515</v>
          </cell>
          <cell r="B516">
            <v>93</v>
          </cell>
          <cell r="C516" t="str">
            <v>Everett</v>
          </cell>
          <cell r="D516" t="str">
            <v>None</v>
          </cell>
          <cell r="E516">
            <v>3878</v>
          </cell>
          <cell r="F516">
            <v>1786</v>
          </cell>
          <cell r="G516">
            <v>0.46054667354306345</v>
          </cell>
          <cell r="H516">
            <v>1</v>
          </cell>
        </row>
        <row r="517">
          <cell r="A517">
            <v>516</v>
          </cell>
          <cell r="B517">
            <v>93</v>
          </cell>
          <cell r="C517" t="str">
            <v>Everett</v>
          </cell>
          <cell r="D517" t="str">
            <v>None</v>
          </cell>
          <cell r="E517">
            <v>3435</v>
          </cell>
          <cell r="F517">
            <v>1397</v>
          </cell>
          <cell r="G517">
            <v>0.40669577874818047</v>
          </cell>
          <cell r="H517">
            <v>1</v>
          </cell>
        </row>
        <row r="518">
          <cell r="A518">
            <v>517</v>
          </cell>
          <cell r="B518">
            <v>93</v>
          </cell>
          <cell r="C518" t="str">
            <v>Everett</v>
          </cell>
          <cell r="D518" t="str">
            <v>None</v>
          </cell>
          <cell r="E518">
            <v>1236</v>
          </cell>
          <cell r="F518">
            <v>652</v>
          </cell>
          <cell r="G518">
            <v>0.52750809061488668</v>
          </cell>
          <cell r="H518">
            <v>1</v>
          </cell>
        </row>
        <row r="519">
          <cell r="A519">
            <v>518</v>
          </cell>
          <cell r="B519">
            <v>93</v>
          </cell>
          <cell r="C519" t="str">
            <v>Everett</v>
          </cell>
          <cell r="D519" t="str">
            <v>None</v>
          </cell>
          <cell r="E519">
            <v>2493</v>
          </cell>
          <cell r="F519">
            <v>1118</v>
          </cell>
          <cell r="G519">
            <v>0.44845567589249902</v>
          </cell>
          <cell r="H519">
            <v>1</v>
          </cell>
        </row>
        <row r="520">
          <cell r="A520">
            <v>519</v>
          </cell>
          <cell r="B520">
            <v>93</v>
          </cell>
          <cell r="C520" t="str">
            <v>Everett</v>
          </cell>
          <cell r="D520" t="str">
            <v>None</v>
          </cell>
          <cell r="E520">
            <v>2257</v>
          </cell>
          <cell r="F520">
            <v>826</v>
          </cell>
          <cell r="G520">
            <v>0.36597252990695611</v>
          </cell>
          <cell r="H520">
            <v>1</v>
          </cell>
        </row>
        <row r="521">
          <cell r="A521">
            <v>520</v>
          </cell>
          <cell r="B521">
            <v>165</v>
          </cell>
          <cell r="C521" t="str">
            <v>Malden</v>
          </cell>
          <cell r="D521" t="str">
            <v>None</v>
          </cell>
          <cell r="E521">
            <v>1106</v>
          </cell>
          <cell r="F521">
            <v>396</v>
          </cell>
          <cell r="G521">
            <v>0.35804701627486435</v>
          </cell>
          <cell r="H521">
            <v>1</v>
          </cell>
        </row>
        <row r="522">
          <cell r="A522">
            <v>521</v>
          </cell>
          <cell r="B522">
            <v>165</v>
          </cell>
          <cell r="C522" t="str">
            <v>Malden</v>
          </cell>
          <cell r="D522" t="str">
            <v>None</v>
          </cell>
          <cell r="E522">
            <v>1857</v>
          </cell>
          <cell r="F522">
            <v>1063</v>
          </cell>
          <cell r="G522">
            <v>0.57242864835756602</v>
          </cell>
          <cell r="H522">
            <v>1</v>
          </cell>
        </row>
        <row r="523">
          <cell r="A523">
            <v>522</v>
          </cell>
          <cell r="B523">
            <v>165</v>
          </cell>
          <cell r="C523" t="str">
            <v>Malden</v>
          </cell>
          <cell r="D523" t="str">
            <v>None</v>
          </cell>
          <cell r="E523">
            <v>1836</v>
          </cell>
          <cell r="F523">
            <v>967</v>
          </cell>
          <cell r="G523">
            <v>0.52668845315904145</v>
          </cell>
          <cell r="H523">
            <v>1</v>
          </cell>
        </row>
        <row r="524">
          <cell r="A524">
            <v>523</v>
          </cell>
          <cell r="B524">
            <v>165</v>
          </cell>
          <cell r="C524" t="str">
            <v>Malden</v>
          </cell>
          <cell r="D524" t="str">
            <v>None</v>
          </cell>
          <cell r="E524">
            <v>1965</v>
          </cell>
          <cell r="F524">
            <v>1163</v>
          </cell>
          <cell r="G524">
            <v>0.59185750636132317</v>
          </cell>
          <cell r="H524">
            <v>1</v>
          </cell>
        </row>
        <row r="525">
          <cell r="A525">
            <v>524</v>
          </cell>
          <cell r="B525">
            <v>165</v>
          </cell>
          <cell r="C525" t="str">
            <v>Malden</v>
          </cell>
          <cell r="D525" t="str">
            <v>None</v>
          </cell>
          <cell r="E525">
            <v>2971</v>
          </cell>
          <cell r="F525">
            <v>1934</v>
          </cell>
          <cell r="G525">
            <v>0.65095927297206324</v>
          </cell>
          <cell r="H525">
            <v>1</v>
          </cell>
        </row>
        <row r="526">
          <cell r="A526">
            <v>525</v>
          </cell>
          <cell r="B526">
            <v>165</v>
          </cell>
          <cell r="C526" t="str">
            <v>Malden</v>
          </cell>
          <cell r="D526" t="str">
            <v>None</v>
          </cell>
          <cell r="E526">
            <v>3888</v>
          </cell>
          <cell r="F526">
            <v>2067</v>
          </cell>
          <cell r="G526">
            <v>0.53163580246913578</v>
          </cell>
          <cell r="H526">
            <v>1</v>
          </cell>
        </row>
        <row r="527">
          <cell r="A527">
            <v>526</v>
          </cell>
          <cell r="B527">
            <v>165</v>
          </cell>
          <cell r="C527" t="str">
            <v>Malden</v>
          </cell>
          <cell r="D527" t="str">
            <v>None</v>
          </cell>
          <cell r="E527">
            <v>2865</v>
          </cell>
          <cell r="F527">
            <v>1290</v>
          </cell>
          <cell r="G527">
            <v>0.45026178010471202</v>
          </cell>
          <cell r="H527">
            <v>1</v>
          </cell>
        </row>
        <row r="528">
          <cell r="A528">
            <v>527</v>
          </cell>
          <cell r="B528">
            <v>165</v>
          </cell>
          <cell r="C528" t="str">
            <v>Malden</v>
          </cell>
          <cell r="D528" t="str">
            <v>None</v>
          </cell>
          <cell r="E528">
            <v>12</v>
          </cell>
          <cell r="F528">
            <v>7</v>
          </cell>
          <cell r="G528">
            <v>0.58333333333333337</v>
          </cell>
          <cell r="H528">
            <v>1</v>
          </cell>
        </row>
        <row r="529">
          <cell r="A529">
            <v>528</v>
          </cell>
          <cell r="B529">
            <v>165</v>
          </cell>
          <cell r="C529" t="str">
            <v>Malden</v>
          </cell>
          <cell r="D529" t="str">
            <v>None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</row>
        <row r="530">
          <cell r="A530">
            <v>529</v>
          </cell>
          <cell r="B530">
            <v>165</v>
          </cell>
          <cell r="C530" t="str">
            <v>Malden</v>
          </cell>
          <cell r="D530" t="str">
            <v>None</v>
          </cell>
          <cell r="E530">
            <v>2396</v>
          </cell>
          <cell r="F530">
            <v>896</v>
          </cell>
          <cell r="G530">
            <v>0.37395659432387313</v>
          </cell>
          <cell r="H530">
            <v>1</v>
          </cell>
        </row>
        <row r="531">
          <cell r="A531">
            <v>530</v>
          </cell>
          <cell r="B531">
            <v>165</v>
          </cell>
          <cell r="C531" t="str">
            <v>Malden</v>
          </cell>
          <cell r="D531" t="str">
            <v>None</v>
          </cell>
          <cell r="E531">
            <v>1114</v>
          </cell>
          <cell r="F531">
            <v>374</v>
          </cell>
          <cell r="G531">
            <v>0.3357271095152603</v>
          </cell>
          <cell r="H531">
            <v>1</v>
          </cell>
        </row>
        <row r="532">
          <cell r="A532">
            <v>531</v>
          </cell>
          <cell r="B532">
            <v>165</v>
          </cell>
          <cell r="C532" t="str">
            <v>Malden</v>
          </cell>
          <cell r="D532" t="str">
            <v>None</v>
          </cell>
          <cell r="E532">
            <v>1292</v>
          </cell>
          <cell r="F532">
            <v>694</v>
          </cell>
          <cell r="G532">
            <v>0.53715170278637769</v>
          </cell>
          <cell r="H532">
            <v>1</v>
          </cell>
        </row>
        <row r="533">
          <cell r="A533">
            <v>532</v>
          </cell>
          <cell r="B533">
            <v>165</v>
          </cell>
          <cell r="C533" t="str">
            <v>Malden</v>
          </cell>
          <cell r="D533" t="str">
            <v>None</v>
          </cell>
          <cell r="E533">
            <v>2398</v>
          </cell>
          <cell r="F533">
            <v>1223</v>
          </cell>
          <cell r="G533">
            <v>0.51000834028356967</v>
          </cell>
          <cell r="H533">
            <v>1</v>
          </cell>
        </row>
        <row r="534">
          <cell r="A534">
            <v>533</v>
          </cell>
          <cell r="B534">
            <v>165</v>
          </cell>
          <cell r="C534" t="str">
            <v>Malden</v>
          </cell>
          <cell r="D534" t="str">
            <v>None</v>
          </cell>
          <cell r="E534">
            <v>3127</v>
          </cell>
          <cell r="F534">
            <v>1216</v>
          </cell>
          <cell r="G534">
            <v>0.38887112248161176</v>
          </cell>
          <cell r="H534">
            <v>1</v>
          </cell>
        </row>
        <row r="535">
          <cell r="A535">
            <v>534</v>
          </cell>
          <cell r="B535">
            <v>165</v>
          </cell>
          <cell r="C535" t="str">
            <v>Malden</v>
          </cell>
          <cell r="D535" t="str">
            <v>None</v>
          </cell>
          <cell r="E535">
            <v>2113</v>
          </cell>
          <cell r="F535">
            <v>994</v>
          </cell>
          <cell r="G535">
            <v>0.47042120208234739</v>
          </cell>
          <cell r="H535">
            <v>1</v>
          </cell>
        </row>
        <row r="536">
          <cell r="A536">
            <v>535</v>
          </cell>
          <cell r="B536">
            <v>165</v>
          </cell>
          <cell r="C536" t="str">
            <v>Malden</v>
          </cell>
          <cell r="D536" t="str">
            <v>None</v>
          </cell>
          <cell r="E536">
            <v>2709</v>
          </cell>
          <cell r="F536">
            <v>904</v>
          </cell>
          <cell r="G536">
            <v>0.33370247323735697</v>
          </cell>
          <cell r="H536">
            <v>1</v>
          </cell>
        </row>
        <row r="537">
          <cell r="A537">
            <v>536</v>
          </cell>
          <cell r="B537">
            <v>165</v>
          </cell>
          <cell r="C537" t="str">
            <v>Malden</v>
          </cell>
          <cell r="D537" t="str">
            <v>None</v>
          </cell>
          <cell r="E537">
            <v>2882</v>
          </cell>
          <cell r="F537">
            <v>762</v>
          </cell>
          <cell r="G537">
            <v>0.2643997224149896</v>
          </cell>
          <cell r="H537">
            <v>0</v>
          </cell>
        </row>
        <row r="538">
          <cell r="A538">
            <v>537</v>
          </cell>
          <cell r="B538">
            <v>165</v>
          </cell>
          <cell r="C538" t="str">
            <v>Malden</v>
          </cell>
          <cell r="D538" t="str">
            <v>None</v>
          </cell>
          <cell r="E538">
            <v>886</v>
          </cell>
          <cell r="F538">
            <v>451</v>
          </cell>
          <cell r="G538">
            <v>0.50902934537246047</v>
          </cell>
          <cell r="H538">
            <v>1</v>
          </cell>
        </row>
        <row r="539">
          <cell r="A539">
            <v>538</v>
          </cell>
          <cell r="B539">
            <v>165</v>
          </cell>
          <cell r="C539" t="str">
            <v>Malden</v>
          </cell>
          <cell r="D539" t="str">
            <v>None</v>
          </cell>
          <cell r="E539">
            <v>3202</v>
          </cell>
          <cell r="F539">
            <v>1699</v>
          </cell>
          <cell r="G539">
            <v>0.53060587133041848</v>
          </cell>
          <cell r="H539">
            <v>1</v>
          </cell>
        </row>
        <row r="540">
          <cell r="A540">
            <v>539</v>
          </cell>
          <cell r="B540">
            <v>165</v>
          </cell>
          <cell r="C540" t="str">
            <v>Malden</v>
          </cell>
          <cell r="D540" t="str">
            <v>None</v>
          </cell>
          <cell r="E540">
            <v>1432</v>
          </cell>
          <cell r="F540">
            <v>815</v>
          </cell>
          <cell r="G540">
            <v>0.56913407821229045</v>
          </cell>
          <cell r="H540">
            <v>1</v>
          </cell>
        </row>
        <row r="541">
          <cell r="A541">
            <v>540</v>
          </cell>
          <cell r="B541">
            <v>165</v>
          </cell>
          <cell r="C541" t="str">
            <v>Malden</v>
          </cell>
          <cell r="D541" t="str">
            <v>None</v>
          </cell>
          <cell r="E541">
            <v>1289</v>
          </cell>
          <cell r="F541">
            <v>916</v>
          </cell>
          <cell r="G541">
            <v>0.71062839410395651</v>
          </cell>
          <cell r="H541">
            <v>1</v>
          </cell>
        </row>
        <row r="542">
          <cell r="A542">
            <v>541</v>
          </cell>
          <cell r="B542">
            <v>165</v>
          </cell>
          <cell r="C542" t="str">
            <v>Malden</v>
          </cell>
          <cell r="D542" t="str">
            <v>None</v>
          </cell>
          <cell r="E542">
            <v>856</v>
          </cell>
          <cell r="F542">
            <v>510</v>
          </cell>
          <cell r="G542">
            <v>0.59579439252336452</v>
          </cell>
          <cell r="H542">
            <v>1</v>
          </cell>
        </row>
        <row r="543">
          <cell r="A543">
            <v>542</v>
          </cell>
          <cell r="B543">
            <v>165</v>
          </cell>
          <cell r="C543" t="str">
            <v>Malden</v>
          </cell>
          <cell r="D543" t="str">
            <v>None</v>
          </cell>
          <cell r="E543">
            <v>2158</v>
          </cell>
          <cell r="F543">
            <v>1180</v>
          </cell>
          <cell r="G543">
            <v>0.5468025949953661</v>
          </cell>
          <cell r="H543">
            <v>1</v>
          </cell>
        </row>
        <row r="544">
          <cell r="A544">
            <v>543</v>
          </cell>
          <cell r="B544">
            <v>165</v>
          </cell>
          <cell r="C544" t="str">
            <v>Malden</v>
          </cell>
          <cell r="D544" t="str">
            <v>None</v>
          </cell>
          <cell r="E544">
            <v>2611</v>
          </cell>
          <cell r="F544">
            <v>1131</v>
          </cell>
          <cell r="G544">
            <v>0.43316736882420531</v>
          </cell>
          <cell r="H544">
            <v>1</v>
          </cell>
        </row>
        <row r="545">
          <cell r="A545">
            <v>544</v>
          </cell>
          <cell r="B545">
            <v>165</v>
          </cell>
          <cell r="C545" t="str">
            <v>Malden</v>
          </cell>
          <cell r="D545" t="str">
            <v>None</v>
          </cell>
          <cell r="E545">
            <v>1876</v>
          </cell>
          <cell r="F545">
            <v>1083</v>
          </cell>
          <cell r="G545">
            <v>0.5772921108742004</v>
          </cell>
          <cell r="H545">
            <v>1</v>
          </cell>
        </row>
        <row r="546">
          <cell r="A546">
            <v>545</v>
          </cell>
          <cell r="B546">
            <v>165</v>
          </cell>
          <cell r="C546" t="str">
            <v>Malden</v>
          </cell>
          <cell r="D546" t="str">
            <v>None</v>
          </cell>
          <cell r="E546">
            <v>2371</v>
          </cell>
          <cell r="F546">
            <v>1074</v>
          </cell>
          <cell r="G546">
            <v>0.45297342893293968</v>
          </cell>
          <cell r="H546">
            <v>1</v>
          </cell>
        </row>
        <row r="547">
          <cell r="A547">
            <v>546</v>
          </cell>
          <cell r="B547">
            <v>165</v>
          </cell>
          <cell r="C547" t="str">
            <v>Malden</v>
          </cell>
          <cell r="D547" t="str">
            <v>None</v>
          </cell>
          <cell r="E547">
            <v>2692</v>
          </cell>
          <cell r="F547">
            <v>1487</v>
          </cell>
          <cell r="G547">
            <v>0.55237741456166423</v>
          </cell>
          <cell r="H547">
            <v>1</v>
          </cell>
        </row>
        <row r="548">
          <cell r="A548">
            <v>547</v>
          </cell>
          <cell r="B548">
            <v>165</v>
          </cell>
          <cell r="C548" t="str">
            <v>Malden</v>
          </cell>
          <cell r="D548" t="str">
            <v>None</v>
          </cell>
          <cell r="E548">
            <v>2078</v>
          </cell>
          <cell r="F548">
            <v>823</v>
          </cell>
          <cell r="G548">
            <v>0.39605389797882579</v>
          </cell>
          <cell r="H548">
            <v>1</v>
          </cell>
        </row>
        <row r="549">
          <cell r="A549">
            <v>548</v>
          </cell>
          <cell r="B549">
            <v>165</v>
          </cell>
          <cell r="C549" t="str">
            <v>Malden</v>
          </cell>
          <cell r="D549" t="str">
            <v>None</v>
          </cell>
          <cell r="E549">
            <v>1012</v>
          </cell>
          <cell r="F549">
            <v>304</v>
          </cell>
          <cell r="G549">
            <v>0.30039525691699603</v>
          </cell>
          <cell r="H549">
            <v>1</v>
          </cell>
        </row>
        <row r="550">
          <cell r="A550">
            <v>549</v>
          </cell>
          <cell r="B550">
            <v>165</v>
          </cell>
          <cell r="C550" t="str">
            <v>Malden</v>
          </cell>
          <cell r="D550" t="str">
            <v>None</v>
          </cell>
          <cell r="E550">
            <v>2457</v>
          </cell>
          <cell r="F550">
            <v>815</v>
          </cell>
          <cell r="G550">
            <v>0.33170533170533173</v>
          </cell>
          <cell r="H550">
            <v>1</v>
          </cell>
        </row>
        <row r="551">
          <cell r="A551">
            <v>550</v>
          </cell>
          <cell r="B551">
            <v>176</v>
          </cell>
          <cell r="C551" t="str">
            <v>Medford</v>
          </cell>
          <cell r="D551" t="str">
            <v>None</v>
          </cell>
          <cell r="E551">
            <v>3435</v>
          </cell>
          <cell r="F551">
            <v>1140</v>
          </cell>
          <cell r="G551">
            <v>0.33187772925764192</v>
          </cell>
          <cell r="H551">
            <v>1</v>
          </cell>
        </row>
        <row r="552">
          <cell r="A552">
            <v>551</v>
          </cell>
          <cell r="B552">
            <v>176</v>
          </cell>
          <cell r="C552" t="str">
            <v>Medford</v>
          </cell>
          <cell r="D552" t="str">
            <v>None</v>
          </cell>
          <cell r="E552">
            <v>590</v>
          </cell>
          <cell r="F552">
            <v>406</v>
          </cell>
          <cell r="G552">
            <v>0.68813559322033901</v>
          </cell>
          <cell r="H552">
            <v>1</v>
          </cell>
        </row>
        <row r="553">
          <cell r="A553">
            <v>552</v>
          </cell>
          <cell r="B553">
            <v>176</v>
          </cell>
          <cell r="C553" t="str">
            <v>Medford</v>
          </cell>
          <cell r="D553" t="str">
            <v>None</v>
          </cell>
          <cell r="E553">
            <v>1979</v>
          </cell>
          <cell r="F553">
            <v>491</v>
          </cell>
          <cell r="G553">
            <v>0.24810510358767054</v>
          </cell>
          <cell r="H553">
            <v>0</v>
          </cell>
        </row>
        <row r="554">
          <cell r="A554">
            <v>553</v>
          </cell>
          <cell r="B554">
            <v>176</v>
          </cell>
          <cell r="C554" t="str">
            <v>Medford</v>
          </cell>
          <cell r="D554" t="str">
            <v>None</v>
          </cell>
          <cell r="E554">
            <v>2658</v>
          </cell>
          <cell r="F554">
            <v>552</v>
          </cell>
          <cell r="G554">
            <v>0.20767494356659141</v>
          </cell>
          <cell r="H554">
            <v>0</v>
          </cell>
        </row>
        <row r="555">
          <cell r="A555">
            <v>554</v>
          </cell>
          <cell r="B555">
            <v>176</v>
          </cell>
          <cell r="C555" t="str">
            <v>Medford</v>
          </cell>
          <cell r="D555" t="str">
            <v>None</v>
          </cell>
          <cell r="E555">
            <v>1359</v>
          </cell>
          <cell r="F555">
            <v>359</v>
          </cell>
          <cell r="G555">
            <v>0.26416482707873434</v>
          </cell>
          <cell r="H555">
            <v>0</v>
          </cell>
        </row>
        <row r="556">
          <cell r="A556">
            <v>555</v>
          </cell>
          <cell r="B556">
            <v>176</v>
          </cell>
          <cell r="C556" t="str">
            <v>Medford</v>
          </cell>
          <cell r="D556" t="str">
            <v>None</v>
          </cell>
          <cell r="E556">
            <v>1949</v>
          </cell>
          <cell r="F556">
            <v>508</v>
          </cell>
          <cell r="G556">
            <v>0.26064648537711649</v>
          </cell>
          <cell r="H556">
            <v>0</v>
          </cell>
        </row>
        <row r="557">
          <cell r="A557">
            <v>556</v>
          </cell>
          <cell r="B557">
            <v>176</v>
          </cell>
          <cell r="C557" t="str">
            <v>Medford</v>
          </cell>
          <cell r="D557" t="str">
            <v>None</v>
          </cell>
          <cell r="E557">
            <v>2331</v>
          </cell>
          <cell r="F557">
            <v>384</v>
          </cell>
          <cell r="G557">
            <v>0.16473616473616473</v>
          </cell>
          <cell r="H557">
            <v>0</v>
          </cell>
        </row>
        <row r="558">
          <cell r="A558">
            <v>557</v>
          </cell>
          <cell r="B558">
            <v>176</v>
          </cell>
          <cell r="C558" t="str">
            <v>Medford</v>
          </cell>
          <cell r="D558" t="str">
            <v>None</v>
          </cell>
          <cell r="E558">
            <v>1786</v>
          </cell>
          <cell r="F558">
            <v>324</v>
          </cell>
          <cell r="G558">
            <v>0.18141097424412095</v>
          </cell>
          <cell r="H558">
            <v>0</v>
          </cell>
        </row>
        <row r="559">
          <cell r="A559">
            <v>558</v>
          </cell>
          <cell r="B559">
            <v>176</v>
          </cell>
          <cell r="C559" t="str">
            <v>Medford</v>
          </cell>
          <cell r="D559" t="str">
            <v>None</v>
          </cell>
          <cell r="E559">
            <v>1540</v>
          </cell>
          <cell r="F559">
            <v>299</v>
          </cell>
          <cell r="G559">
            <v>0.19415584415584416</v>
          </cell>
          <cell r="H559">
            <v>0</v>
          </cell>
        </row>
        <row r="560">
          <cell r="A560">
            <v>559</v>
          </cell>
          <cell r="B560">
            <v>176</v>
          </cell>
          <cell r="C560" t="str">
            <v>Medford</v>
          </cell>
          <cell r="D560" t="str">
            <v>None</v>
          </cell>
          <cell r="E560">
            <v>1096</v>
          </cell>
          <cell r="F560">
            <v>443</v>
          </cell>
          <cell r="G560">
            <v>0.40419708029197082</v>
          </cell>
          <cell r="H560">
            <v>1</v>
          </cell>
        </row>
        <row r="561">
          <cell r="A561">
            <v>560</v>
          </cell>
          <cell r="B561">
            <v>176</v>
          </cell>
          <cell r="C561" t="str">
            <v>Medford</v>
          </cell>
          <cell r="D561" t="str">
            <v>None</v>
          </cell>
          <cell r="E561">
            <v>181</v>
          </cell>
          <cell r="F561">
            <v>61</v>
          </cell>
          <cell r="G561">
            <v>0.33701657458563539</v>
          </cell>
          <cell r="H561">
            <v>1</v>
          </cell>
        </row>
        <row r="562">
          <cell r="A562">
            <v>561</v>
          </cell>
          <cell r="B562">
            <v>176</v>
          </cell>
          <cell r="C562" t="str">
            <v>Medford</v>
          </cell>
          <cell r="D562" t="str">
            <v>None</v>
          </cell>
          <cell r="E562">
            <v>1632</v>
          </cell>
          <cell r="F562">
            <v>615</v>
          </cell>
          <cell r="G562">
            <v>0.37683823529411764</v>
          </cell>
          <cell r="H562">
            <v>1</v>
          </cell>
        </row>
        <row r="563">
          <cell r="A563">
            <v>562</v>
          </cell>
          <cell r="B563">
            <v>176</v>
          </cell>
          <cell r="C563" t="str">
            <v>Medford</v>
          </cell>
          <cell r="D563" t="str">
            <v>None</v>
          </cell>
          <cell r="E563">
            <v>1772</v>
          </cell>
          <cell r="F563">
            <v>591</v>
          </cell>
          <cell r="G563">
            <v>0.33352144469525957</v>
          </cell>
          <cell r="H563">
            <v>1</v>
          </cell>
        </row>
        <row r="564">
          <cell r="A564">
            <v>563</v>
          </cell>
          <cell r="B564">
            <v>176</v>
          </cell>
          <cell r="C564" t="str">
            <v>Medford</v>
          </cell>
          <cell r="D564" t="str">
            <v>None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</row>
        <row r="565">
          <cell r="A565">
            <v>564</v>
          </cell>
          <cell r="B565">
            <v>176</v>
          </cell>
          <cell r="C565" t="str">
            <v>Medford</v>
          </cell>
          <cell r="D565" t="str">
            <v>None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</row>
        <row r="566">
          <cell r="A566">
            <v>565</v>
          </cell>
          <cell r="B566">
            <v>176</v>
          </cell>
          <cell r="C566" t="str">
            <v>Medford</v>
          </cell>
          <cell r="D566" t="str">
            <v>None</v>
          </cell>
          <cell r="E566">
            <v>517</v>
          </cell>
          <cell r="F566">
            <v>147</v>
          </cell>
          <cell r="G566">
            <v>0.28433268858800775</v>
          </cell>
          <cell r="H566">
            <v>1</v>
          </cell>
        </row>
        <row r="567">
          <cell r="A567">
            <v>566</v>
          </cell>
          <cell r="B567">
            <v>176</v>
          </cell>
          <cell r="C567" t="str">
            <v>Medford</v>
          </cell>
          <cell r="D567" t="str">
            <v>None</v>
          </cell>
          <cell r="E567">
            <v>3769</v>
          </cell>
          <cell r="F567">
            <v>1425</v>
          </cell>
          <cell r="G567">
            <v>0.3780843725126028</v>
          </cell>
          <cell r="H567">
            <v>1</v>
          </cell>
        </row>
        <row r="568">
          <cell r="A568">
            <v>567</v>
          </cell>
          <cell r="B568">
            <v>176</v>
          </cell>
          <cell r="C568" t="str">
            <v>Medford</v>
          </cell>
          <cell r="D568" t="str">
            <v>None</v>
          </cell>
          <cell r="E568">
            <v>2678</v>
          </cell>
          <cell r="F568">
            <v>601</v>
          </cell>
          <cell r="G568">
            <v>0.22442120985810307</v>
          </cell>
          <cell r="H568">
            <v>0</v>
          </cell>
        </row>
        <row r="569">
          <cell r="A569">
            <v>568</v>
          </cell>
          <cell r="B569">
            <v>176</v>
          </cell>
          <cell r="C569" t="str">
            <v>Medford</v>
          </cell>
          <cell r="D569" t="str">
            <v>None</v>
          </cell>
          <cell r="E569">
            <v>2581</v>
          </cell>
          <cell r="F569">
            <v>667</v>
          </cell>
          <cell r="G569">
            <v>0.25842696629213485</v>
          </cell>
          <cell r="H569">
            <v>0</v>
          </cell>
        </row>
        <row r="570">
          <cell r="A570">
            <v>569</v>
          </cell>
          <cell r="B570">
            <v>176</v>
          </cell>
          <cell r="C570" t="str">
            <v>Medford</v>
          </cell>
          <cell r="D570" t="str">
            <v>None</v>
          </cell>
          <cell r="E570">
            <v>2594</v>
          </cell>
          <cell r="F570">
            <v>801</v>
          </cell>
          <cell r="G570">
            <v>0.30878951426368545</v>
          </cell>
          <cell r="H570">
            <v>1</v>
          </cell>
        </row>
        <row r="571">
          <cell r="A571">
            <v>570</v>
          </cell>
          <cell r="B571">
            <v>176</v>
          </cell>
          <cell r="C571" t="str">
            <v>Medford</v>
          </cell>
          <cell r="D571" t="str">
            <v>None</v>
          </cell>
          <cell r="E571">
            <v>3021</v>
          </cell>
          <cell r="F571">
            <v>549</v>
          </cell>
          <cell r="G571">
            <v>0.18172790466732869</v>
          </cell>
          <cell r="H571">
            <v>0</v>
          </cell>
        </row>
        <row r="572">
          <cell r="A572">
            <v>571</v>
          </cell>
          <cell r="B572">
            <v>176</v>
          </cell>
          <cell r="C572" t="str">
            <v>Medford</v>
          </cell>
          <cell r="D572" t="str">
            <v>None</v>
          </cell>
          <cell r="E572">
            <v>3559</v>
          </cell>
          <cell r="F572">
            <v>404</v>
          </cell>
          <cell r="G572">
            <v>0.11351503231244732</v>
          </cell>
          <cell r="H572">
            <v>0</v>
          </cell>
        </row>
        <row r="573">
          <cell r="A573">
            <v>572</v>
          </cell>
          <cell r="B573">
            <v>176</v>
          </cell>
          <cell r="C573" t="str">
            <v>Medford</v>
          </cell>
          <cell r="D573" t="str">
            <v>None</v>
          </cell>
          <cell r="E573">
            <v>1701</v>
          </cell>
          <cell r="F573">
            <v>325</v>
          </cell>
          <cell r="G573">
            <v>0.19106407995296884</v>
          </cell>
          <cell r="H573">
            <v>0</v>
          </cell>
        </row>
        <row r="574">
          <cell r="A574">
            <v>573</v>
          </cell>
          <cell r="B574">
            <v>176</v>
          </cell>
          <cell r="C574" t="str">
            <v>Medford</v>
          </cell>
          <cell r="D574" t="str">
            <v>None</v>
          </cell>
          <cell r="E574">
            <v>2069</v>
          </cell>
          <cell r="F574">
            <v>197</v>
          </cell>
          <cell r="G574">
            <v>9.5215079748670856E-2</v>
          </cell>
          <cell r="H574">
            <v>0</v>
          </cell>
        </row>
        <row r="575">
          <cell r="A575">
            <v>574</v>
          </cell>
          <cell r="B575">
            <v>176</v>
          </cell>
          <cell r="C575" t="str">
            <v>Medford</v>
          </cell>
          <cell r="D575" t="str">
            <v>None</v>
          </cell>
          <cell r="E575">
            <v>2307</v>
          </cell>
          <cell r="F575">
            <v>252</v>
          </cell>
          <cell r="G575">
            <v>0.10923276983094929</v>
          </cell>
          <cell r="H575">
            <v>0</v>
          </cell>
        </row>
        <row r="576">
          <cell r="A576">
            <v>575</v>
          </cell>
          <cell r="B576">
            <v>176</v>
          </cell>
          <cell r="C576" t="str">
            <v>Medford</v>
          </cell>
          <cell r="D576" t="str">
            <v>None</v>
          </cell>
          <cell r="E576">
            <v>2890</v>
          </cell>
          <cell r="F576">
            <v>342</v>
          </cell>
          <cell r="G576">
            <v>0.11833910034602076</v>
          </cell>
          <cell r="H576">
            <v>0</v>
          </cell>
        </row>
        <row r="577">
          <cell r="A577">
            <v>576</v>
          </cell>
          <cell r="B577">
            <v>176</v>
          </cell>
          <cell r="C577" t="str">
            <v>Medford</v>
          </cell>
          <cell r="D577" t="str">
            <v>None</v>
          </cell>
          <cell r="E577">
            <v>2232</v>
          </cell>
          <cell r="F577">
            <v>217</v>
          </cell>
          <cell r="G577">
            <v>9.7222222222222224E-2</v>
          </cell>
          <cell r="H577">
            <v>0</v>
          </cell>
        </row>
        <row r="578">
          <cell r="A578">
            <v>577</v>
          </cell>
          <cell r="B578">
            <v>176</v>
          </cell>
          <cell r="C578" t="str">
            <v>Medford</v>
          </cell>
          <cell r="D578" t="str">
            <v>None</v>
          </cell>
          <cell r="E578">
            <v>2358</v>
          </cell>
          <cell r="F578">
            <v>1169</v>
          </cell>
          <cell r="G578">
            <v>0.49575911789652249</v>
          </cell>
          <cell r="H578">
            <v>1</v>
          </cell>
        </row>
        <row r="579">
          <cell r="A579">
            <v>578</v>
          </cell>
          <cell r="B579">
            <v>176</v>
          </cell>
          <cell r="C579" t="str">
            <v>Medford</v>
          </cell>
          <cell r="D579" t="str">
            <v>None</v>
          </cell>
          <cell r="E579">
            <v>1589</v>
          </cell>
          <cell r="F579">
            <v>115</v>
          </cell>
          <cell r="G579">
            <v>7.23725613593455E-2</v>
          </cell>
          <cell r="H579">
            <v>0</v>
          </cell>
        </row>
        <row r="580">
          <cell r="A580">
            <v>579</v>
          </cell>
          <cell r="B580">
            <v>274</v>
          </cell>
          <cell r="C580" t="str">
            <v>Somerville</v>
          </cell>
          <cell r="D580" t="str">
            <v>None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</row>
        <row r="581">
          <cell r="A581">
            <v>580</v>
          </cell>
          <cell r="B581">
            <v>274</v>
          </cell>
          <cell r="C581" t="str">
            <v>Somerville</v>
          </cell>
          <cell r="D581" t="str">
            <v>None</v>
          </cell>
          <cell r="E581">
            <v>286</v>
          </cell>
          <cell r="F581">
            <v>78</v>
          </cell>
          <cell r="G581">
            <v>0.27272727272727271</v>
          </cell>
          <cell r="H581">
            <v>0</v>
          </cell>
        </row>
        <row r="582">
          <cell r="A582">
            <v>581</v>
          </cell>
          <cell r="B582">
            <v>274</v>
          </cell>
          <cell r="C582" t="str">
            <v>Somerville</v>
          </cell>
          <cell r="D582" t="str">
            <v>None</v>
          </cell>
          <cell r="E582">
            <v>182</v>
          </cell>
          <cell r="F582">
            <v>26</v>
          </cell>
          <cell r="G582">
            <v>0.14285714285714285</v>
          </cell>
          <cell r="H582">
            <v>0</v>
          </cell>
        </row>
        <row r="583">
          <cell r="A583">
            <v>582</v>
          </cell>
          <cell r="B583">
            <v>274</v>
          </cell>
          <cell r="C583" t="str">
            <v>Somerville</v>
          </cell>
          <cell r="D583" t="str">
            <v>None</v>
          </cell>
          <cell r="E583">
            <v>668</v>
          </cell>
          <cell r="F583">
            <v>231</v>
          </cell>
          <cell r="G583">
            <v>0.34580838323353291</v>
          </cell>
          <cell r="H583">
            <v>1</v>
          </cell>
        </row>
        <row r="584">
          <cell r="A584">
            <v>583</v>
          </cell>
          <cell r="B584">
            <v>274</v>
          </cell>
          <cell r="C584" t="str">
            <v>Somerville</v>
          </cell>
          <cell r="D584" t="str">
            <v>None</v>
          </cell>
          <cell r="E584">
            <v>1009</v>
          </cell>
          <cell r="F584">
            <v>575</v>
          </cell>
          <cell r="G584">
            <v>0.56987115956392465</v>
          </cell>
          <cell r="H584">
            <v>1</v>
          </cell>
        </row>
        <row r="585">
          <cell r="A585">
            <v>584</v>
          </cell>
          <cell r="B585">
            <v>274</v>
          </cell>
          <cell r="C585" t="str">
            <v>Somerville</v>
          </cell>
          <cell r="D585" t="str">
            <v>None</v>
          </cell>
          <cell r="E585">
            <v>2924</v>
          </cell>
          <cell r="F585">
            <v>705</v>
          </cell>
          <cell r="G585">
            <v>0.24110807113543092</v>
          </cell>
          <cell r="H585">
            <v>0</v>
          </cell>
        </row>
        <row r="586">
          <cell r="A586">
            <v>585</v>
          </cell>
          <cell r="B586">
            <v>274</v>
          </cell>
          <cell r="C586" t="str">
            <v>Somerville</v>
          </cell>
          <cell r="D586" t="str">
            <v>None</v>
          </cell>
          <cell r="E586">
            <v>1774</v>
          </cell>
          <cell r="F586">
            <v>397</v>
          </cell>
          <cell r="G586">
            <v>0.22378804960541149</v>
          </cell>
          <cell r="H586">
            <v>0</v>
          </cell>
        </row>
        <row r="587">
          <cell r="A587">
            <v>586</v>
          </cell>
          <cell r="B587">
            <v>274</v>
          </cell>
          <cell r="C587" t="str">
            <v>Somerville</v>
          </cell>
          <cell r="D587" t="str">
            <v>None</v>
          </cell>
          <cell r="E587">
            <v>1861</v>
          </cell>
          <cell r="F587">
            <v>532</v>
          </cell>
          <cell r="G587">
            <v>0.28586781300376141</v>
          </cell>
          <cell r="H587">
            <v>1</v>
          </cell>
        </row>
        <row r="588">
          <cell r="A588">
            <v>587</v>
          </cell>
          <cell r="B588">
            <v>274</v>
          </cell>
          <cell r="C588" t="str">
            <v>Somerville</v>
          </cell>
          <cell r="D588" t="str">
            <v>None</v>
          </cell>
          <cell r="E588">
            <v>1883</v>
          </cell>
          <cell r="F588">
            <v>946</v>
          </cell>
          <cell r="G588">
            <v>0.50238980350504514</v>
          </cell>
          <cell r="H588">
            <v>1</v>
          </cell>
        </row>
        <row r="589">
          <cell r="A589">
            <v>588</v>
          </cell>
          <cell r="B589">
            <v>274</v>
          </cell>
          <cell r="C589" t="str">
            <v>Somerville</v>
          </cell>
          <cell r="D589" t="str">
            <v>None</v>
          </cell>
          <cell r="E589">
            <v>1935</v>
          </cell>
          <cell r="F589">
            <v>1052</v>
          </cell>
          <cell r="G589">
            <v>0.54366925064599481</v>
          </cell>
          <cell r="H589">
            <v>1</v>
          </cell>
        </row>
        <row r="590">
          <cell r="A590">
            <v>589</v>
          </cell>
          <cell r="B590">
            <v>274</v>
          </cell>
          <cell r="C590" t="str">
            <v>Somerville</v>
          </cell>
          <cell r="D590" t="str">
            <v>None</v>
          </cell>
          <cell r="E590">
            <v>2370</v>
          </cell>
          <cell r="F590">
            <v>1121</v>
          </cell>
          <cell r="G590">
            <v>0.47299578059071729</v>
          </cell>
          <cell r="H590">
            <v>1</v>
          </cell>
        </row>
        <row r="591">
          <cell r="A591">
            <v>590</v>
          </cell>
          <cell r="B591">
            <v>274</v>
          </cell>
          <cell r="C591" t="str">
            <v>Somerville</v>
          </cell>
          <cell r="D591" t="str">
            <v>None</v>
          </cell>
          <cell r="E591">
            <v>1512</v>
          </cell>
          <cell r="F591">
            <v>915</v>
          </cell>
          <cell r="G591">
            <v>0.60515873015873012</v>
          </cell>
          <cell r="H591">
            <v>1</v>
          </cell>
        </row>
        <row r="592">
          <cell r="A592">
            <v>591</v>
          </cell>
          <cell r="B592">
            <v>274</v>
          </cell>
          <cell r="C592" t="str">
            <v>Somerville</v>
          </cell>
          <cell r="D592" t="str">
            <v>None</v>
          </cell>
          <cell r="E592">
            <v>1334</v>
          </cell>
          <cell r="F592">
            <v>628</v>
          </cell>
          <cell r="G592">
            <v>0.47076461769115441</v>
          </cell>
          <cell r="H592">
            <v>1</v>
          </cell>
        </row>
        <row r="593">
          <cell r="A593">
            <v>592</v>
          </cell>
          <cell r="B593">
            <v>274</v>
          </cell>
          <cell r="C593" t="str">
            <v>Somerville</v>
          </cell>
          <cell r="D593" t="str">
            <v>None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</row>
        <row r="594">
          <cell r="A594">
            <v>593</v>
          </cell>
          <cell r="B594">
            <v>274</v>
          </cell>
          <cell r="C594" t="str">
            <v>Somerville</v>
          </cell>
          <cell r="D594" t="str">
            <v>None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</row>
        <row r="595">
          <cell r="A595">
            <v>594</v>
          </cell>
          <cell r="B595">
            <v>274</v>
          </cell>
          <cell r="C595" t="str">
            <v>Somerville</v>
          </cell>
          <cell r="D595" t="str">
            <v>None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</row>
        <row r="596">
          <cell r="A596">
            <v>595</v>
          </cell>
          <cell r="B596">
            <v>274</v>
          </cell>
          <cell r="C596" t="str">
            <v>Somerville</v>
          </cell>
          <cell r="D596" t="str">
            <v>None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</row>
        <row r="597">
          <cell r="A597">
            <v>596</v>
          </cell>
          <cell r="B597">
            <v>274</v>
          </cell>
          <cell r="C597" t="str">
            <v>Somerville</v>
          </cell>
          <cell r="D597" t="str">
            <v>None</v>
          </cell>
          <cell r="E597">
            <v>1210</v>
          </cell>
          <cell r="F597">
            <v>305</v>
          </cell>
          <cell r="G597">
            <v>0.25206611570247933</v>
          </cell>
          <cell r="H597">
            <v>0</v>
          </cell>
        </row>
        <row r="598">
          <cell r="A598">
            <v>597</v>
          </cell>
          <cell r="B598">
            <v>274</v>
          </cell>
          <cell r="C598" t="str">
            <v>Somerville</v>
          </cell>
          <cell r="D598" t="str">
            <v>None</v>
          </cell>
          <cell r="E598">
            <v>1887</v>
          </cell>
          <cell r="F598">
            <v>1271</v>
          </cell>
          <cell r="G598">
            <v>0.67355590885002647</v>
          </cell>
          <cell r="H598">
            <v>1</v>
          </cell>
        </row>
        <row r="599">
          <cell r="A599">
            <v>598</v>
          </cell>
          <cell r="B599">
            <v>274</v>
          </cell>
          <cell r="C599" t="str">
            <v>Somerville</v>
          </cell>
          <cell r="D599" t="str">
            <v>None</v>
          </cell>
          <cell r="E599">
            <v>1879</v>
          </cell>
          <cell r="F599">
            <v>813</v>
          </cell>
          <cell r="G599">
            <v>0.43267695582756788</v>
          </cell>
          <cell r="H599">
            <v>1</v>
          </cell>
        </row>
        <row r="600">
          <cell r="A600">
            <v>599</v>
          </cell>
          <cell r="B600">
            <v>274</v>
          </cell>
          <cell r="C600" t="str">
            <v>Somerville</v>
          </cell>
          <cell r="D600" t="str">
            <v>None</v>
          </cell>
          <cell r="E600">
            <v>2119</v>
          </cell>
          <cell r="F600">
            <v>1211</v>
          </cell>
          <cell r="G600">
            <v>0.57149598867390283</v>
          </cell>
          <cell r="H600">
            <v>1</v>
          </cell>
        </row>
        <row r="601">
          <cell r="A601">
            <v>600</v>
          </cell>
          <cell r="B601">
            <v>274</v>
          </cell>
          <cell r="C601" t="str">
            <v>Somerville</v>
          </cell>
          <cell r="D601" t="str">
            <v>None</v>
          </cell>
          <cell r="E601">
            <v>3339</v>
          </cell>
          <cell r="F601">
            <v>1566</v>
          </cell>
          <cell r="G601">
            <v>0.46900269541778977</v>
          </cell>
          <cell r="H601">
            <v>1</v>
          </cell>
        </row>
        <row r="602">
          <cell r="A602">
            <v>601</v>
          </cell>
          <cell r="B602">
            <v>274</v>
          </cell>
          <cell r="C602" t="str">
            <v>Somerville</v>
          </cell>
          <cell r="D602" t="str">
            <v>None</v>
          </cell>
          <cell r="E602">
            <v>2244</v>
          </cell>
          <cell r="F602">
            <v>657</v>
          </cell>
          <cell r="G602">
            <v>0.29278074866310161</v>
          </cell>
          <cell r="H602">
            <v>1</v>
          </cell>
        </row>
        <row r="603">
          <cell r="A603">
            <v>602</v>
          </cell>
          <cell r="B603">
            <v>274</v>
          </cell>
          <cell r="C603" t="str">
            <v>Somerville</v>
          </cell>
          <cell r="D603" t="str">
            <v>None</v>
          </cell>
          <cell r="E603">
            <v>2341</v>
          </cell>
          <cell r="F603">
            <v>619</v>
          </cell>
          <cell r="G603">
            <v>0.26441691584792826</v>
          </cell>
          <cell r="H603">
            <v>0</v>
          </cell>
        </row>
        <row r="604">
          <cell r="A604">
            <v>603</v>
          </cell>
          <cell r="B604">
            <v>274</v>
          </cell>
          <cell r="C604" t="str">
            <v>Somerville</v>
          </cell>
          <cell r="D604" t="str">
            <v>None</v>
          </cell>
          <cell r="E604">
            <v>923</v>
          </cell>
          <cell r="F604">
            <v>360</v>
          </cell>
          <cell r="G604">
            <v>0.39003250270855905</v>
          </cell>
          <cell r="H604">
            <v>1</v>
          </cell>
        </row>
        <row r="605">
          <cell r="A605">
            <v>604</v>
          </cell>
          <cell r="B605">
            <v>274</v>
          </cell>
          <cell r="C605" t="str">
            <v>Somerville</v>
          </cell>
          <cell r="D605" t="str">
            <v>None</v>
          </cell>
          <cell r="E605">
            <v>281</v>
          </cell>
          <cell r="F605">
            <v>222</v>
          </cell>
          <cell r="G605">
            <v>0.79003558718861211</v>
          </cell>
          <cell r="H605">
            <v>1</v>
          </cell>
        </row>
        <row r="606">
          <cell r="A606">
            <v>605</v>
          </cell>
          <cell r="B606">
            <v>274</v>
          </cell>
          <cell r="C606" t="str">
            <v>Somerville</v>
          </cell>
          <cell r="D606" t="str">
            <v>None</v>
          </cell>
          <cell r="E606">
            <v>2071</v>
          </cell>
          <cell r="F606">
            <v>518</v>
          </cell>
          <cell r="G606">
            <v>0.25012071463061325</v>
          </cell>
          <cell r="H606">
            <v>0</v>
          </cell>
        </row>
        <row r="607">
          <cell r="A607">
            <v>606</v>
          </cell>
          <cell r="B607">
            <v>274</v>
          </cell>
          <cell r="C607" t="str">
            <v>Somerville</v>
          </cell>
          <cell r="D607" t="str">
            <v>None</v>
          </cell>
          <cell r="E607">
            <v>2162</v>
          </cell>
          <cell r="F607">
            <v>626</v>
          </cell>
          <cell r="G607">
            <v>0.2895467160037003</v>
          </cell>
          <cell r="H607">
            <v>1</v>
          </cell>
        </row>
        <row r="608">
          <cell r="A608">
            <v>607</v>
          </cell>
          <cell r="B608">
            <v>274</v>
          </cell>
          <cell r="C608" t="str">
            <v>Somerville</v>
          </cell>
          <cell r="D608" t="str">
            <v>None</v>
          </cell>
          <cell r="E608">
            <v>3117</v>
          </cell>
          <cell r="F608">
            <v>813</v>
          </cell>
          <cell r="G608">
            <v>0.26082771896053897</v>
          </cell>
          <cell r="H608">
            <v>0</v>
          </cell>
        </row>
        <row r="609">
          <cell r="A609">
            <v>608</v>
          </cell>
          <cell r="B609">
            <v>274</v>
          </cell>
          <cell r="C609" t="str">
            <v>Somerville</v>
          </cell>
          <cell r="D609" t="str">
            <v>None</v>
          </cell>
          <cell r="E609">
            <v>740</v>
          </cell>
          <cell r="F609">
            <v>413</v>
          </cell>
          <cell r="G609">
            <v>0.55810810810810807</v>
          </cell>
          <cell r="H609">
            <v>1</v>
          </cell>
        </row>
        <row r="610">
          <cell r="A610">
            <v>609</v>
          </cell>
          <cell r="B610">
            <v>274</v>
          </cell>
          <cell r="C610" t="str">
            <v>Somerville</v>
          </cell>
          <cell r="D610" t="str">
            <v>None</v>
          </cell>
          <cell r="E610">
            <v>201</v>
          </cell>
          <cell r="F610">
            <v>92</v>
          </cell>
          <cell r="G610">
            <v>0.45771144278606968</v>
          </cell>
          <cell r="H610">
            <v>1</v>
          </cell>
        </row>
        <row r="611">
          <cell r="A611">
            <v>610</v>
          </cell>
          <cell r="B611">
            <v>274</v>
          </cell>
          <cell r="C611" t="str">
            <v>Somerville</v>
          </cell>
          <cell r="D611" t="str">
            <v>None</v>
          </cell>
          <cell r="E611">
            <v>2173</v>
          </cell>
          <cell r="F611">
            <v>543</v>
          </cell>
          <cell r="G611">
            <v>0.24988495167970548</v>
          </cell>
          <cell r="H611">
            <v>0</v>
          </cell>
        </row>
        <row r="612">
          <cell r="A612">
            <v>611</v>
          </cell>
          <cell r="B612">
            <v>274</v>
          </cell>
          <cell r="C612" t="str">
            <v>Somerville</v>
          </cell>
          <cell r="D612" t="str">
            <v>None</v>
          </cell>
          <cell r="E612">
            <v>1929</v>
          </cell>
          <cell r="F612">
            <v>331</v>
          </cell>
          <cell r="G612">
            <v>0.17159149818558839</v>
          </cell>
          <cell r="H612">
            <v>0</v>
          </cell>
        </row>
        <row r="613">
          <cell r="A613">
            <v>612</v>
          </cell>
          <cell r="B613">
            <v>274</v>
          </cell>
          <cell r="C613" t="str">
            <v>Somerville</v>
          </cell>
          <cell r="D613" t="str">
            <v>None</v>
          </cell>
          <cell r="E613">
            <v>1585</v>
          </cell>
          <cell r="F613">
            <v>319</v>
          </cell>
          <cell r="G613">
            <v>0.20126182965299685</v>
          </cell>
          <cell r="H613">
            <v>0</v>
          </cell>
        </row>
        <row r="614">
          <cell r="A614">
            <v>613</v>
          </cell>
          <cell r="B614">
            <v>274</v>
          </cell>
          <cell r="C614" t="str">
            <v>Somerville</v>
          </cell>
          <cell r="D614" t="str">
            <v>None</v>
          </cell>
          <cell r="E614">
            <v>3085</v>
          </cell>
          <cell r="F614">
            <v>603</v>
          </cell>
          <cell r="G614">
            <v>0.19546191247974068</v>
          </cell>
          <cell r="H614">
            <v>0</v>
          </cell>
        </row>
        <row r="615">
          <cell r="A615">
            <v>614</v>
          </cell>
          <cell r="B615">
            <v>274</v>
          </cell>
          <cell r="C615" t="str">
            <v>Somerville</v>
          </cell>
          <cell r="D615" t="str">
            <v>None</v>
          </cell>
          <cell r="E615">
            <v>2947</v>
          </cell>
          <cell r="F615">
            <v>562</v>
          </cell>
          <cell r="G615">
            <v>0.19070240922972514</v>
          </cell>
          <cell r="H615">
            <v>0</v>
          </cell>
        </row>
        <row r="616">
          <cell r="A616">
            <v>615</v>
          </cell>
          <cell r="B616">
            <v>274</v>
          </cell>
          <cell r="C616" t="str">
            <v>Somerville</v>
          </cell>
          <cell r="D616" t="str">
            <v>None</v>
          </cell>
          <cell r="E616">
            <v>3387</v>
          </cell>
          <cell r="F616">
            <v>461</v>
          </cell>
          <cell r="G616">
            <v>0.13610865072335401</v>
          </cell>
          <cell r="H616">
            <v>0</v>
          </cell>
        </row>
        <row r="617">
          <cell r="A617">
            <v>616</v>
          </cell>
          <cell r="B617">
            <v>274</v>
          </cell>
          <cell r="C617" t="str">
            <v>Somerville</v>
          </cell>
          <cell r="D617" t="str">
            <v>None</v>
          </cell>
          <cell r="E617">
            <v>2012</v>
          </cell>
          <cell r="F617">
            <v>288</v>
          </cell>
          <cell r="G617">
            <v>0.14314115308151093</v>
          </cell>
          <cell r="H617">
            <v>0</v>
          </cell>
        </row>
        <row r="618">
          <cell r="A618">
            <v>617</v>
          </cell>
          <cell r="B618">
            <v>274</v>
          </cell>
          <cell r="C618" t="str">
            <v>Somerville</v>
          </cell>
          <cell r="D618" t="str">
            <v>None</v>
          </cell>
          <cell r="E618">
            <v>1302</v>
          </cell>
          <cell r="F618">
            <v>215</v>
          </cell>
          <cell r="G618">
            <v>0.1651305683563748</v>
          </cell>
          <cell r="H618">
            <v>0</v>
          </cell>
        </row>
        <row r="619">
          <cell r="A619">
            <v>618</v>
          </cell>
          <cell r="B619">
            <v>274</v>
          </cell>
          <cell r="C619" t="str">
            <v>Somerville</v>
          </cell>
          <cell r="D619" t="str">
            <v>None</v>
          </cell>
          <cell r="E619">
            <v>1783</v>
          </cell>
          <cell r="F619">
            <v>377</v>
          </cell>
          <cell r="G619">
            <v>0.21144139091418956</v>
          </cell>
          <cell r="H619">
            <v>0</v>
          </cell>
        </row>
        <row r="620">
          <cell r="A620">
            <v>619</v>
          </cell>
          <cell r="B620">
            <v>274</v>
          </cell>
          <cell r="C620" t="str">
            <v>Somerville</v>
          </cell>
          <cell r="D620" t="str">
            <v>None</v>
          </cell>
          <cell r="E620">
            <v>1629</v>
          </cell>
          <cell r="F620">
            <v>204</v>
          </cell>
          <cell r="G620">
            <v>0.12523020257826889</v>
          </cell>
          <cell r="H620">
            <v>0</v>
          </cell>
        </row>
        <row r="621">
          <cell r="A621">
            <v>620</v>
          </cell>
          <cell r="B621">
            <v>274</v>
          </cell>
          <cell r="C621" t="str">
            <v>Somerville</v>
          </cell>
          <cell r="D621" t="str">
            <v>None</v>
          </cell>
          <cell r="E621">
            <v>2697</v>
          </cell>
          <cell r="F621">
            <v>380</v>
          </cell>
          <cell r="G621">
            <v>0.14089729328883946</v>
          </cell>
          <cell r="H621">
            <v>0</v>
          </cell>
        </row>
        <row r="622">
          <cell r="A622">
            <v>621</v>
          </cell>
          <cell r="B622">
            <v>274</v>
          </cell>
          <cell r="C622" t="str">
            <v>Somerville</v>
          </cell>
          <cell r="D622" t="str">
            <v>None</v>
          </cell>
          <cell r="E622">
            <v>2821</v>
          </cell>
          <cell r="F622">
            <v>735</v>
          </cell>
          <cell r="G622">
            <v>0.26054590570719605</v>
          </cell>
          <cell r="H622">
            <v>0</v>
          </cell>
        </row>
        <row r="623">
          <cell r="A623">
            <v>622</v>
          </cell>
          <cell r="B623">
            <v>274</v>
          </cell>
          <cell r="C623" t="str">
            <v>Somerville</v>
          </cell>
          <cell r="D623" t="str">
            <v>None</v>
          </cell>
          <cell r="E623">
            <v>2281</v>
          </cell>
          <cell r="F623">
            <v>768</v>
          </cell>
          <cell r="G623">
            <v>0.33669443226654977</v>
          </cell>
          <cell r="H623">
            <v>1</v>
          </cell>
        </row>
        <row r="624">
          <cell r="A624">
            <v>623</v>
          </cell>
          <cell r="B624">
            <v>274</v>
          </cell>
          <cell r="C624" t="str">
            <v>Somerville</v>
          </cell>
          <cell r="D624" t="str">
            <v>None</v>
          </cell>
          <cell r="E624">
            <v>1990</v>
          </cell>
          <cell r="F624">
            <v>270</v>
          </cell>
          <cell r="G624">
            <v>0.135678391959799</v>
          </cell>
          <cell r="H624">
            <v>0</v>
          </cell>
        </row>
        <row r="625">
          <cell r="A625">
            <v>624</v>
          </cell>
          <cell r="B625">
            <v>274</v>
          </cell>
          <cell r="C625" t="str">
            <v>Somerville</v>
          </cell>
          <cell r="D625" t="str">
            <v>None</v>
          </cell>
          <cell r="E625">
            <v>1881</v>
          </cell>
          <cell r="F625">
            <v>648</v>
          </cell>
          <cell r="G625">
            <v>0.34449760765550241</v>
          </cell>
          <cell r="H625">
            <v>1</v>
          </cell>
        </row>
        <row r="626">
          <cell r="A626">
            <v>625</v>
          </cell>
          <cell r="B626">
            <v>49</v>
          </cell>
          <cell r="C626" t="str">
            <v>Cambridge</v>
          </cell>
          <cell r="D626" t="str">
            <v>None</v>
          </cell>
          <cell r="E626">
            <v>1654</v>
          </cell>
          <cell r="F626">
            <v>759</v>
          </cell>
          <cell r="G626">
            <v>0.45888754534461912</v>
          </cell>
          <cell r="H626">
            <v>1</v>
          </cell>
        </row>
        <row r="627">
          <cell r="A627">
            <v>626</v>
          </cell>
          <cell r="B627">
            <v>49</v>
          </cell>
          <cell r="C627" t="str">
            <v>Cambridge</v>
          </cell>
          <cell r="D627" t="str">
            <v>None</v>
          </cell>
          <cell r="E627">
            <v>247</v>
          </cell>
          <cell r="F627">
            <v>73</v>
          </cell>
          <cell r="G627">
            <v>0.29554655870445345</v>
          </cell>
          <cell r="H627">
            <v>1</v>
          </cell>
        </row>
        <row r="628">
          <cell r="A628">
            <v>627</v>
          </cell>
          <cell r="B628">
            <v>49</v>
          </cell>
          <cell r="C628" t="str">
            <v>Cambridge</v>
          </cell>
          <cell r="D628" t="str">
            <v>None</v>
          </cell>
          <cell r="E628">
            <v>208</v>
          </cell>
          <cell r="F628">
            <v>56</v>
          </cell>
          <cell r="G628">
            <v>0.26923076923076922</v>
          </cell>
          <cell r="H628">
            <v>0</v>
          </cell>
        </row>
        <row r="629">
          <cell r="A629">
            <v>628</v>
          </cell>
          <cell r="B629">
            <v>49</v>
          </cell>
          <cell r="C629" t="str">
            <v>Cambridge</v>
          </cell>
          <cell r="D629" t="str">
            <v>None</v>
          </cell>
          <cell r="E629">
            <v>250</v>
          </cell>
          <cell r="F629">
            <v>73</v>
          </cell>
          <cell r="G629">
            <v>0.29199999999999998</v>
          </cell>
          <cell r="H629">
            <v>1</v>
          </cell>
        </row>
        <row r="630">
          <cell r="A630">
            <v>629</v>
          </cell>
          <cell r="B630">
            <v>49</v>
          </cell>
          <cell r="C630" t="str">
            <v>Cambridge</v>
          </cell>
          <cell r="D630" t="str">
            <v>None</v>
          </cell>
          <cell r="E630">
            <v>884</v>
          </cell>
          <cell r="F630">
            <v>367</v>
          </cell>
          <cell r="G630">
            <v>0.41515837104072401</v>
          </cell>
          <cell r="H630">
            <v>1</v>
          </cell>
        </row>
        <row r="631">
          <cell r="A631">
            <v>630</v>
          </cell>
          <cell r="B631">
            <v>49</v>
          </cell>
          <cell r="C631" t="str">
            <v>Cambridge</v>
          </cell>
          <cell r="D631" t="str">
            <v>None</v>
          </cell>
          <cell r="E631">
            <v>674</v>
          </cell>
          <cell r="F631">
            <v>149</v>
          </cell>
          <cell r="G631">
            <v>0.22106824925816024</v>
          </cell>
          <cell r="H631">
            <v>0</v>
          </cell>
        </row>
        <row r="632">
          <cell r="A632">
            <v>631</v>
          </cell>
          <cell r="B632">
            <v>49</v>
          </cell>
          <cell r="C632" t="str">
            <v>Cambridge</v>
          </cell>
          <cell r="D632" t="str">
            <v>None</v>
          </cell>
          <cell r="E632">
            <v>571</v>
          </cell>
          <cell r="F632">
            <v>178</v>
          </cell>
          <cell r="G632">
            <v>0.31173380035026271</v>
          </cell>
          <cell r="H632">
            <v>1</v>
          </cell>
        </row>
        <row r="633">
          <cell r="A633">
            <v>632</v>
          </cell>
          <cell r="B633">
            <v>49</v>
          </cell>
          <cell r="C633" t="str">
            <v>Cambridge</v>
          </cell>
          <cell r="D633" t="str">
            <v>None</v>
          </cell>
          <cell r="E633">
            <v>1642</v>
          </cell>
          <cell r="F633">
            <v>499</v>
          </cell>
          <cell r="G633">
            <v>0.30389768574908649</v>
          </cell>
          <cell r="H633">
            <v>1</v>
          </cell>
        </row>
        <row r="634">
          <cell r="A634">
            <v>633</v>
          </cell>
          <cell r="B634">
            <v>49</v>
          </cell>
          <cell r="C634" t="str">
            <v>Cambridge</v>
          </cell>
          <cell r="D634" t="str">
            <v>None</v>
          </cell>
          <cell r="E634">
            <v>172</v>
          </cell>
          <cell r="F634">
            <v>55</v>
          </cell>
          <cell r="G634">
            <v>0.31976744186046513</v>
          </cell>
          <cell r="H634">
            <v>1</v>
          </cell>
        </row>
        <row r="635">
          <cell r="A635">
            <v>634</v>
          </cell>
          <cell r="B635">
            <v>49</v>
          </cell>
          <cell r="C635" t="str">
            <v>Cambridge</v>
          </cell>
          <cell r="D635" t="str">
            <v>None</v>
          </cell>
          <cell r="E635">
            <v>952</v>
          </cell>
          <cell r="F635">
            <v>317</v>
          </cell>
          <cell r="G635">
            <v>0.33298319327731091</v>
          </cell>
          <cell r="H635">
            <v>1</v>
          </cell>
        </row>
        <row r="636">
          <cell r="A636">
            <v>635</v>
          </cell>
          <cell r="B636">
            <v>49</v>
          </cell>
          <cell r="C636" t="str">
            <v>Cambridge</v>
          </cell>
          <cell r="D636" t="str">
            <v>None</v>
          </cell>
          <cell r="E636">
            <v>410</v>
          </cell>
          <cell r="F636">
            <v>135</v>
          </cell>
          <cell r="G636">
            <v>0.32926829268292684</v>
          </cell>
          <cell r="H636">
            <v>1</v>
          </cell>
        </row>
        <row r="637">
          <cell r="A637">
            <v>636</v>
          </cell>
          <cell r="B637">
            <v>49</v>
          </cell>
          <cell r="C637" t="str">
            <v>Cambridge</v>
          </cell>
          <cell r="D637" t="str">
            <v>None</v>
          </cell>
          <cell r="E637">
            <v>245</v>
          </cell>
          <cell r="F637">
            <v>66</v>
          </cell>
          <cell r="G637">
            <v>0.26938775510204083</v>
          </cell>
          <cell r="H637">
            <v>0</v>
          </cell>
        </row>
        <row r="638">
          <cell r="A638">
            <v>637</v>
          </cell>
          <cell r="B638">
            <v>49</v>
          </cell>
          <cell r="C638" t="str">
            <v>Cambridge</v>
          </cell>
          <cell r="D638" t="str">
            <v>None</v>
          </cell>
          <cell r="E638">
            <v>430</v>
          </cell>
          <cell r="F638">
            <v>230</v>
          </cell>
          <cell r="G638">
            <v>0.53488372093023251</v>
          </cell>
          <cell r="H638">
            <v>1</v>
          </cell>
        </row>
        <row r="639">
          <cell r="A639">
            <v>638</v>
          </cell>
          <cell r="B639">
            <v>49</v>
          </cell>
          <cell r="C639" t="str">
            <v>Cambridge</v>
          </cell>
          <cell r="D639" t="str">
            <v>None</v>
          </cell>
          <cell r="E639">
            <v>895</v>
          </cell>
          <cell r="F639">
            <v>452</v>
          </cell>
          <cell r="G639">
            <v>0.50502793296089388</v>
          </cell>
          <cell r="H639">
            <v>1</v>
          </cell>
        </row>
        <row r="640">
          <cell r="A640">
            <v>639</v>
          </cell>
          <cell r="B640">
            <v>49</v>
          </cell>
          <cell r="C640" t="str">
            <v>Cambridge</v>
          </cell>
          <cell r="D640" t="str">
            <v>None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</row>
        <row r="641">
          <cell r="A641">
            <v>640</v>
          </cell>
          <cell r="B641">
            <v>49</v>
          </cell>
          <cell r="C641" t="str">
            <v>Cambridge</v>
          </cell>
          <cell r="D641" t="str">
            <v>None</v>
          </cell>
          <cell r="E641">
            <v>17</v>
          </cell>
          <cell r="F641">
            <v>14</v>
          </cell>
          <cell r="G641">
            <v>0.82352941176470584</v>
          </cell>
          <cell r="H641">
            <v>1</v>
          </cell>
        </row>
        <row r="642">
          <cell r="A642">
            <v>641</v>
          </cell>
          <cell r="B642">
            <v>49</v>
          </cell>
          <cell r="C642" t="str">
            <v>Cambridge</v>
          </cell>
          <cell r="D642" t="str">
            <v>None</v>
          </cell>
          <cell r="E642">
            <v>382</v>
          </cell>
          <cell r="F642">
            <v>217</v>
          </cell>
          <cell r="G642">
            <v>0.56806282722513091</v>
          </cell>
          <cell r="H642">
            <v>1</v>
          </cell>
        </row>
        <row r="643">
          <cell r="A643">
            <v>642</v>
          </cell>
          <cell r="B643">
            <v>49</v>
          </cell>
          <cell r="C643" t="str">
            <v>Cambridge</v>
          </cell>
          <cell r="D643" t="str">
            <v>None</v>
          </cell>
          <cell r="E643">
            <v>611</v>
          </cell>
          <cell r="F643">
            <v>318</v>
          </cell>
          <cell r="G643">
            <v>0.52045826513911619</v>
          </cell>
          <cell r="H643">
            <v>1</v>
          </cell>
        </row>
        <row r="644">
          <cell r="A644">
            <v>643</v>
          </cell>
          <cell r="B644">
            <v>49</v>
          </cell>
          <cell r="C644" t="str">
            <v>Cambridge</v>
          </cell>
          <cell r="D644" t="str">
            <v>None</v>
          </cell>
          <cell r="E644">
            <v>416</v>
          </cell>
          <cell r="F644">
            <v>179</v>
          </cell>
          <cell r="G644">
            <v>0.43028846153846156</v>
          </cell>
          <cell r="H644">
            <v>1</v>
          </cell>
        </row>
        <row r="645">
          <cell r="A645">
            <v>644</v>
          </cell>
          <cell r="B645">
            <v>49</v>
          </cell>
          <cell r="C645" t="str">
            <v>Cambridge</v>
          </cell>
          <cell r="D645" t="str">
            <v>None</v>
          </cell>
          <cell r="E645">
            <v>3631</v>
          </cell>
          <cell r="F645">
            <v>2225</v>
          </cell>
          <cell r="G645">
            <v>0.61277884880198297</v>
          </cell>
          <cell r="H645">
            <v>1</v>
          </cell>
        </row>
        <row r="646">
          <cell r="A646">
            <v>645</v>
          </cell>
          <cell r="B646">
            <v>49</v>
          </cell>
          <cell r="C646" t="str">
            <v>Cambridge</v>
          </cell>
          <cell r="D646" t="str">
            <v>None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</row>
        <row r="647">
          <cell r="A647">
            <v>646</v>
          </cell>
          <cell r="B647">
            <v>49</v>
          </cell>
          <cell r="C647" t="str">
            <v>Cambridge</v>
          </cell>
          <cell r="D647" t="str">
            <v>None</v>
          </cell>
          <cell r="E647">
            <v>1737</v>
          </cell>
          <cell r="F647">
            <v>816</v>
          </cell>
          <cell r="G647">
            <v>0.46977547495682209</v>
          </cell>
          <cell r="H647">
            <v>1</v>
          </cell>
        </row>
        <row r="648">
          <cell r="A648">
            <v>647</v>
          </cell>
          <cell r="B648">
            <v>49</v>
          </cell>
          <cell r="C648" t="str">
            <v>Cambridge</v>
          </cell>
          <cell r="D648" t="str">
            <v>None</v>
          </cell>
          <cell r="E648">
            <v>1369</v>
          </cell>
          <cell r="F648">
            <v>457</v>
          </cell>
          <cell r="G648">
            <v>0.33382030679327979</v>
          </cell>
          <cell r="H648">
            <v>1</v>
          </cell>
        </row>
        <row r="649">
          <cell r="A649">
            <v>648</v>
          </cell>
          <cell r="B649">
            <v>49</v>
          </cell>
          <cell r="C649" t="str">
            <v>Cambridge</v>
          </cell>
          <cell r="D649" t="str">
            <v>None</v>
          </cell>
          <cell r="E649">
            <v>1104</v>
          </cell>
          <cell r="F649">
            <v>384</v>
          </cell>
          <cell r="G649">
            <v>0.34782608695652173</v>
          </cell>
          <cell r="H649">
            <v>1</v>
          </cell>
        </row>
        <row r="650">
          <cell r="A650">
            <v>649</v>
          </cell>
          <cell r="B650">
            <v>49</v>
          </cell>
          <cell r="C650" t="str">
            <v>Cambridge</v>
          </cell>
          <cell r="D650" t="str">
            <v>None</v>
          </cell>
          <cell r="E650">
            <v>1274</v>
          </cell>
          <cell r="F650">
            <v>506</v>
          </cell>
          <cell r="G650">
            <v>0.39717425431711145</v>
          </cell>
          <cell r="H650">
            <v>1</v>
          </cell>
        </row>
        <row r="651">
          <cell r="A651">
            <v>650</v>
          </cell>
          <cell r="B651">
            <v>49</v>
          </cell>
          <cell r="C651" t="str">
            <v>Cambridge</v>
          </cell>
          <cell r="D651" t="str">
            <v>None</v>
          </cell>
          <cell r="E651">
            <v>770</v>
          </cell>
          <cell r="F651">
            <v>332</v>
          </cell>
          <cell r="G651">
            <v>0.43116883116883115</v>
          </cell>
          <cell r="H651">
            <v>1</v>
          </cell>
        </row>
        <row r="652">
          <cell r="A652">
            <v>651</v>
          </cell>
          <cell r="B652">
            <v>49</v>
          </cell>
          <cell r="C652" t="str">
            <v>Cambridge</v>
          </cell>
          <cell r="D652" t="str">
            <v>None</v>
          </cell>
          <cell r="E652">
            <v>2248</v>
          </cell>
          <cell r="F652">
            <v>980</v>
          </cell>
          <cell r="G652">
            <v>0.43594306049822062</v>
          </cell>
          <cell r="H652">
            <v>1</v>
          </cell>
        </row>
        <row r="653">
          <cell r="A653">
            <v>652</v>
          </cell>
          <cell r="B653">
            <v>49</v>
          </cell>
          <cell r="C653" t="str">
            <v>Cambridge</v>
          </cell>
          <cell r="D653" t="str">
            <v>None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</row>
        <row r="654">
          <cell r="A654">
            <v>653</v>
          </cell>
          <cell r="B654">
            <v>49</v>
          </cell>
          <cell r="C654" t="str">
            <v>Cambridge</v>
          </cell>
          <cell r="D654" t="str">
            <v>None</v>
          </cell>
          <cell r="E654">
            <v>3039</v>
          </cell>
          <cell r="F654">
            <v>2051</v>
          </cell>
          <cell r="G654">
            <v>0.6748930569266206</v>
          </cell>
          <cell r="H654">
            <v>1</v>
          </cell>
        </row>
        <row r="655">
          <cell r="A655">
            <v>654</v>
          </cell>
          <cell r="B655">
            <v>49</v>
          </cell>
          <cell r="C655" t="str">
            <v>Cambridge</v>
          </cell>
          <cell r="D655" t="str">
            <v>None</v>
          </cell>
          <cell r="E655">
            <v>251</v>
          </cell>
          <cell r="F655">
            <v>104</v>
          </cell>
          <cell r="G655">
            <v>0.41434262948207173</v>
          </cell>
          <cell r="H655">
            <v>1</v>
          </cell>
        </row>
        <row r="656">
          <cell r="A656">
            <v>655</v>
          </cell>
          <cell r="B656">
            <v>49</v>
          </cell>
          <cell r="C656" t="str">
            <v>Cambridge</v>
          </cell>
          <cell r="D656" t="str">
            <v>None</v>
          </cell>
          <cell r="E656">
            <v>120</v>
          </cell>
          <cell r="F656">
            <v>59</v>
          </cell>
          <cell r="G656">
            <v>0.49166666666666664</v>
          </cell>
          <cell r="H656">
            <v>1</v>
          </cell>
        </row>
        <row r="657">
          <cell r="A657">
            <v>656</v>
          </cell>
          <cell r="B657">
            <v>49</v>
          </cell>
          <cell r="C657" t="str">
            <v>Cambridge</v>
          </cell>
          <cell r="D657" t="str">
            <v>None</v>
          </cell>
          <cell r="E657">
            <v>939</v>
          </cell>
          <cell r="F657">
            <v>540</v>
          </cell>
          <cell r="G657">
            <v>0.57507987220447288</v>
          </cell>
          <cell r="H657">
            <v>1</v>
          </cell>
        </row>
        <row r="658">
          <cell r="A658">
            <v>657</v>
          </cell>
          <cell r="B658">
            <v>49</v>
          </cell>
          <cell r="C658" t="str">
            <v>Cambridge</v>
          </cell>
          <cell r="D658" t="str">
            <v>None</v>
          </cell>
          <cell r="E658">
            <v>102</v>
          </cell>
          <cell r="F658">
            <v>52</v>
          </cell>
          <cell r="G658">
            <v>0.50980392156862742</v>
          </cell>
          <cell r="H658">
            <v>1</v>
          </cell>
        </row>
        <row r="659">
          <cell r="A659">
            <v>658</v>
          </cell>
          <cell r="B659">
            <v>49</v>
          </cell>
          <cell r="C659" t="str">
            <v>Cambridge</v>
          </cell>
          <cell r="D659" t="str">
            <v>None</v>
          </cell>
          <cell r="E659">
            <v>431</v>
          </cell>
          <cell r="F659">
            <v>201</v>
          </cell>
          <cell r="G659">
            <v>0.46635730858468677</v>
          </cell>
          <cell r="H659">
            <v>1</v>
          </cell>
        </row>
        <row r="660">
          <cell r="A660">
            <v>659</v>
          </cell>
          <cell r="B660">
            <v>49</v>
          </cell>
          <cell r="C660" t="str">
            <v>Cambridge</v>
          </cell>
          <cell r="D660" t="str">
            <v>None</v>
          </cell>
          <cell r="E660">
            <v>1665</v>
          </cell>
          <cell r="F660">
            <v>922</v>
          </cell>
          <cell r="G660">
            <v>0.5537537537537538</v>
          </cell>
          <cell r="H660">
            <v>1</v>
          </cell>
        </row>
        <row r="661">
          <cell r="A661">
            <v>660</v>
          </cell>
          <cell r="B661">
            <v>49</v>
          </cell>
          <cell r="C661" t="str">
            <v>Cambridge</v>
          </cell>
          <cell r="D661" t="str">
            <v>None</v>
          </cell>
          <cell r="E661">
            <v>826</v>
          </cell>
          <cell r="F661">
            <v>258</v>
          </cell>
          <cell r="G661">
            <v>0.31234866828087166</v>
          </cell>
          <cell r="H661">
            <v>1</v>
          </cell>
        </row>
        <row r="662">
          <cell r="A662">
            <v>661</v>
          </cell>
          <cell r="B662">
            <v>49</v>
          </cell>
          <cell r="C662" t="str">
            <v>Cambridge</v>
          </cell>
          <cell r="D662" t="str">
            <v>None</v>
          </cell>
          <cell r="E662">
            <v>878</v>
          </cell>
          <cell r="F662">
            <v>238</v>
          </cell>
          <cell r="G662">
            <v>0.27107061503416857</v>
          </cell>
          <cell r="H662">
            <v>0</v>
          </cell>
        </row>
        <row r="663">
          <cell r="A663">
            <v>662</v>
          </cell>
          <cell r="B663">
            <v>49</v>
          </cell>
          <cell r="C663" t="str">
            <v>Cambridge</v>
          </cell>
          <cell r="D663" t="str">
            <v>None</v>
          </cell>
          <cell r="E663">
            <v>1548</v>
          </cell>
          <cell r="F663">
            <v>398</v>
          </cell>
          <cell r="G663">
            <v>0.25710594315245477</v>
          </cell>
          <cell r="H663">
            <v>0</v>
          </cell>
        </row>
        <row r="664">
          <cell r="A664">
            <v>663</v>
          </cell>
          <cell r="B664">
            <v>49</v>
          </cell>
          <cell r="C664" t="str">
            <v>Cambridge</v>
          </cell>
          <cell r="D664" t="str">
            <v>None</v>
          </cell>
          <cell r="E664">
            <v>1281</v>
          </cell>
          <cell r="F664">
            <v>541</v>
          </cell>
          <cell r="G664">
            <v>0.42232630757220924</v>
          </cell>
          <cell r="H664">
            <v>1</v>
          </cell>
        </row>
        <row r="665">
          <cell r="A665">
            <v>664</v>
          </cell>
          <cell r="B665">
            <v>49</v>
          </cell>
          <cell r="C665" t="str">
            <v>Cambridge</v>
          </cell>
          <cell r="D665" t="str">
            <v>None</v>
          </cell>
          <cell r="E665">
            <v>214</v>
          </cell>
          <cell r="F665">
            <v>93</v>
          </cell>
          <cell r="G665">
            <v>0.43457943925233644</v>
          </cell>
          <cell r="H665">
            <v>1</v>
          </cell>
        </row>
        <row r="666">
          <cell r="A666">
            <v>665</v>
          </cell>
          <cell r="B666">
            <v>49</v>
          </cell>
          <cell r="C666" t="str">
            <v>Cambridge</v>
          </cell>
          <cell r="D666" t="str">
            <v>None</v>
          </cell>
          <cell r="E666">
            <v>1367</v>
          </cell>
          <cell r="F666">
            <v>598</v>
          </cell>
          <cell r="G666">
            <v>0.43745427944403803</v>
          </cell>
          <cell r="H666">
            <v>1</v>
          </cell>
        </row>
        <row r="667">
          <cell r="A667">
            <v>666</v>
          </cell>
          <cell r="B667">
            <v>49</v>
          </cell>
          <cell r="C667" t="str">
            <v>Cambridge</v>
          </cell>
          <cell r="D667" t="str">
            <v>None</v>
          </cell>
          <cell r="E667">
            <v>2563</v>
          </cell>
          <cell r="F667">
            <v>751</v>
          </cell>
          <cell r="G667">
            <v>0.29301599687865781</v>
          </cell>
          <cell r="H667">
            <v>1</v>
          </cell>
        </row>
        <row r="668">
          <cell r="A668">
            <v>667</v>
          </cell>
          <cell r="B668">
            <v>49</v>
          </cell>
          <cell r="C668" t="str">
            <v>Cambridge</v>
          </cell>
          <cell r="D668" t="str">
            <v>None</v>
          </cell>
          <cell r="E668">
            <v>1966</v>
          </cell>
          <cell r="F668">
            <v>538</v>
          </cell>
          <cell r="G668">
            <v>0.27365208545269581</v>
          </cell>
          <cell r="H668">
            <v>0</v>
          </cell>
        </row>
        <row r="669">
          <cell r="A669">
            <v>668</v>
          </cell>
          <cell r="B669">
            <v>49</v>
          </cell>
          <cell r="C669" t="str">
            <v>Cambridge</v>
          </cell>
          <cell r="D669" t="str">
            <v>None</v>
          </cell>
          <cell r="E669">
            <v>860</v>
          </cell>
          <cell r="F669">
            <v>139</v>
          </cell>
          <cell r="G669">
            <v>0.16162790697674417</v>
          </cell>
          <cell r="H669">
            <v>0</v>
          </cell>
        </row>
        <row r="670">
          <cell r="A670">
            <v>669</v>
          </cell>
          <cell r="B670">
            <v>49</v>
          </cell>
          <cell r="C670" t="str">
            <v>Cambridge</v>
          </cell>
          <cell r="D670" t="str">
            <v>None</v>
          </cell>
          <cell r="E670">
            <v>1110</v>
          </cell>
          <cell r="F670">
            <v>770</v>
          </cell>
          <cell r="G670">
            <v>0.69369369369369371</v>
          </cell>
          <cell r="H670">
            <v>1</v>
          </cell>
        </row>
        <row r="671">
          <cell r="A671">
            <v>670</v>
          </cell>
          <cell r="B671">
            <v>49</v>
          </cell>
          <cell r="C671" t="str">
            <v>Cambridge</v>
          </cell>
          <cell r="D671" t="str">
            <v>None</v>
          </cell>
          <cell r="E671">
            <v>1617</v>
          </cell>
          <cell r="F671">
            <v>678</v>
          </cell>
          <cell r="G671">
            <v>0.41929499072356213</v>
          </cell>
          <cell r="H671">
            <v>1</v>
          </cell>
        </row>
        <row r="672">
          <cell r="A672">
            <v>671</v>
          </cell>
          <cell r="B672">
            <v>49</v>
          </cell>
          <cell r="C672" t="str">
            <v>Cambridge</v>
          </cell>
          <cell r="D672" t="str">
            <v>None</v>
          </cell>
          <cell r="E672">
            <v>992</v>
          </cell>
          <cell r="F672">
            <v>594</v>
          </cell>
          <cell r="G672">
            <v>0.59879032258064513</v>
          </cell>
          <cell r="H672">
            <v>1</v>
          </cell>
        </row>
        <row r="673">
          <cell r="A673">
            <v>672</v>
          </cell>
          <cell r="B673">
            <v>49</v>
          </cell>
          <cell r="C673" t="str">
            <v>Cambridge</v>
          </cell>
          <cell r="D673" t="str">
            <v>None</v>
          </cell>
          <cell r="E673">
            <v>1597</v>
          </cell>
          <cell r="F673">
            <v>457</v>
          </cell>
          <cell r="G673">
            <v>0.28616155291170947</v>
          </cell>
          <cell r="H673">
            <v>1</v>
          </cell>
        </row>
        <row r="674">
          <cell r="A674">
            <v>673</v>
          </cell>
          <cell r="B674">
            <v>49</v>
          </cell>
          <cell r="C674" t="str">
            <v>Cambridge</v>
          </cell>
          <cell r="D674" t="str">
            <v>None</v>
          </cell>
          <cell r="E674">
            <v>819</v>
          </cell>
          <cell r="F674">
            <v>285</v>
          </cell>
          <cell r="G674">
            <v>0.34798534798534797</v>
          </cell>
          <cell r="H674">
            <v>1</v>
          </cell>
        </row>
        <row r="675">
          <cell r="A675">
            <v>674</v>
          </cell>
          <cell r="B675">
            <v>49</v>
          </cell>
          <cell r="C675" t="str">
            <v>Cambridge</v>
          </cell>
          <cell r="D675" t="str">
            <v>None</v>
          </cell>
          <cell r="E675">
            <v>2077</v>
          </cell>
          <cell r="F675">
            <v>605</v>
          </cell>
          <cell r="G675">
            <v>0.2912855079441502</v>
          </cell>
          <cell r="H675">
            <v>1</v>
          </cell>
        </row>
        <row r="676">
          <cell r="A676">
            <v>675</v>
          </cell>
          <cell r="B676">
            <v>49</v>
          </cell>
          <cell r="C676" t="str">
            <v>Cambridge</v>
          </cell>
          <cell r="D676" t="str">
            <v>None</v>
          </cell>
          <cell r="E676">
            <v>1786</v>
          </cell>
          <cell r="F676">
            <v>486</v>
          </cell>
          <cell r="G676">
            <v>0.27211646136618139</v>
          </cell>
          <cell r="H676">
            <v>0</v>
          </cell>
        </row>
        <row r="677">
          <cell r="A677">
            <v>676</v>
          </cell>
          <cell r="B677">
            <v>49</v>
          </cell>
          <cell r="C677" t="str">
            <v>Cambridge</v>
          </cell>
          <cell r="D677" t="str">
            <v>None</v>
          </cell>
          <cell r="E677">
            <v>1311</v>
          </cell>
          <cell r="F677">
            <v>245</v>
          </cell>
          <cell r="G677">
            <v>0.18688024408848208</v>
          </cell>
          <cell r="H677">
            <v>0</v>
          </cell>
        </row>
        <row r="678">
          <cell r="A678">
            <v>677</v>
          </cell>
          <cell r="B678">
            <v>49</v>
          </cell>
          <cell r="C678" t="str">
            <v>Cambridge</v>
          </cell>
          <cell r="D678" t="str">
            <v>None</v>
          </cell>
          <cell r="E678">
            <v>669</v>
          </cell>
          <cell r="F678">
            <v>111</v>
          </cell>
          <cell r="G678">
            <v>0.16591928251121077</v>
          </cell>
          <cell r="H678">
            <v>0</v>
          </cell>
        </row>
        <row r="679">
          <cell r="A679">
            <v>678</v>
          </cell>
          <cell r="B679">
            <v>49</v>
          </cell>
          <cell r="C679" t="str">
            <v>Cambridge</v>
          </cell>
          <cell r="D679" t="str">
            <v>None</v>
          </cell>
          <cell r="E679">
            <v>1598</v>
          </cell>
          <cell r="F679">
            <v>462</v>
          </cell>
          <cell r="G679">
            <v>0.28911138923654567</v>
          </cell>
          <cell r="H679">
            <v>1</v>
          </cell>
        </row>
        <row r="680">
          <cell r="A680">
            <v>679</v>
          </cell>
          <cell r="B680">
            <v>49</v>
          </cell>
          <cell r="C680" t="str">
            <v>Cambridge</v>
          </cell>
          <cell r="D680" t="str">
            <v>None</v>
          </cell>
          <cell r="E680">
            <v>195</v>
          </cell>
          <cell r="F680">
            <v>65</v>
          </cell>
          <cell r="G680">
            <v>0.33333333333333331</v>
          </cell>
          <cell r="H680">
            <v>1</v>
          </cell>
        </row>
        <row r="681">
          <cell r="A681">
            <v>680</v>
          </cell>
          <cell r="B681">
            <v>49</v>
          </cell>
          <cell r="C681" t="str">
            <v>Cambridge</v>
          </cell>
          <cell r="D681" t="str">
            <v>None</v>
          </cell>
          <cell r="E681">
            <v>1036</v>
          </cell>
          <cell r="F681">
            <v>420</v>
          </cell>
          <cell r="G681">
            <v>0.40540540540540543</v>
          </cell>
          <cell r="H681">
            <v>1</v>
          </cell>
        </row>
        <row r="682">
          <cell r="A682">
            <v>681</v>
          </cell>
          <cell r="B682">
            <v>49</v>
          </cell>
          <cell r="C682" t="str">
            <v>Cambridge</v>
          </cell>
          <cell r="D682" t="str">
            <v>None</v>
          </cell>
          <cell r="E682">
            <v>825</v>
          </cell>
          <cell r="F682">
            <v>219</v>
          </cell>
          <cell r="G682">
            <v>0.26545454545454544</v>
          </cell>
          <cell r="H682">
            <v>0</v>
          </cell>
        </row>
        <row r="683">
          <cell r="A683">
            <v>682</v>
          </cell>
          <cell r="B683">
            <v>49</v>
          </cell>
          <cell r="C683" t="str">
            <v>Cambridge</v>
          </cell>
          <cell r="D683" t="str">
            <v>None</v>
          </cell>
          <cell r="E683">
            <v>2088</v>
          </cell>
          <cell r="F683">
            <v>844</v>
          </cell>
          <cell r="G683">
            <v>0.4042145593869732</v>
          </cell>
          <cell r="H683">
            <v>1</v>
          </cell>
        </row>
        <row r="684">
          <cell r="A684">
            <v>683</v>
          </cell>
          <cell r="B684">
            <v>49</v>
          </cell>
          <cell r="C684" t="str">
            <v>Cambridge</v>
          </cell>
          <cell r="D684" t="str">
            <v>None</v>
          </cell>
          <cell r="E684">
            <v>3295</v>
          </cell>
          <cell r="F684">
            <v>1819</v>
          </cell>
          <cell r="G684">
            <v>0.5520485584218513</v>
          </cell>
          <cell r="H684">
            <v>1</v>
          </cell>
        </row>
        <row r="685">
          <cell r="A685">
            <v>684</v>
          </cell>
          <cell r="B685">
            <v>49</v>
          </cell>
          <cell r="C685" t="str">
            <v>Cambridge</v>
          </cell>
          <cell r="D685" t="str">
            <v>None</v>
          </cell>
          <cell r="E685">
            <v>1692</v>
          </cell>
          <cell r="F685">
            <v>681</v>
          </cell>
          <cell r="G685">
            <v>0.4024822695035461</v>
          </cell>
          <cell r="H685">
            <v>1</v>
          </cell>
        </row>
        <row r="686">
          <cell r="A686">
            <v>685</v>
          </cell>
          <cell r="B686">
            <v>49</v>
          </cell>
          <cell r="C686" t="str">
            <v>Cambridge</v>
          </cell>
          <cell r="D686" t="str">
            <v>None</v>
          </cell>
          <cell r="E686">
            <v>166</v>
          </cell>
          <cell r="F686">
            <v>48</v>
          </cell>
          <cell r="G686">
            <v>0.28915662650602408</v>
          </cell>
          <cell r="H686">
            <v>1</v>
          </cell>
        </row>
        <row r="687">
          <cell r="A687">
            <v>686</v>
          </cell>
          <cell r="B687">
            <v>49</v>
          </cell>
          <cell r="C687" t="str">
            <v>Cambridge</v>
          </cell>
          <cell r="D687" t="str">
            <v>None</v>
          </cell>
          <cell r="E687">
            <v>388</v>
          </cell>
          <cell r="F687">
            <v>74</v>
          </cell>
          <cell r="G687">
            <v>0.19072164948453607</v>
          </cell>
          <cell r="H687">
            <v>0</v>
          </cell>
        </row>
        <row r="688">
          <cell r="A688">
            <v>687</v>
          </cell>
          <cell r="B688">
            <v>49</v>
          </cell>
          <cell r="C688" t="str">
            <v>Cambridge</v>
          </cell>
          <cell r="D688" t="str">
            <v>None</v>
          </cell>
          <cell r="E688">
            <v>355</v>
          </cell>
          <cell r="F688">
            <v>119</v>
          </cell>
          <cell r="G688">
            <v>0.3352112676056338</v>
          </cell>
          <cell r="H688">
            <v>1</v>
          </cell>
        </row>
        <row r="689">
          <cell r="A689">
            <v>688</v>
          </cell>
          <cell r="B689">
            <v>49</v>
          </cell>
          <cell r="C689" t="str">
            <v>Cambridge</v>
          </cell>
          <cell r="D689" t="str">
            <v>None</v>
          </cell>
          <cell r="E689">
            <v>5</v>
          </cell>
          <cell r="F689">
            <v>1</v>
          </cell>
          <cell r="G689">
            <v>0.2</v>
          </cell>
          <cell r="H689">
            <v>0</v>
          </cell>
        </row>
        <row r="690">
          <cell r="A690">
            <v>689</v>
          </cell>
          <cell r="B690">
            <v>49</v>
          </cell>
          <cell r="C690" t="str">
            <v>Cambridge</v>
          </cell>
          <cell r="D690" t="str">
            <v>None</v>
          </cell>
          <cell r="E690">
            <v>24</v>
          </cell>
          <cell r="F690">
            <v>11</v>
          </cell>
          <cell r="G690">
            <v>0.45833333333333331</v>
          </cell>
          <cell r="H690">
            <v>1</v>
          </cell>
        </row>
        <row r="691">
          <cell r="A691">
            <v>690</v>
          </cell>
          <cell r="B691">
            <v>49</v>
          </cell>
          <cell r="C691" t="str">
            <v>Cambridge</v>
          </cell>
          <cell r="D691" t="str">
            <v>None</v>
          </cell>
          <cell r="E691">
            <v>864</v>
          </cell>
          <cell r="F691">
            <v>364</v>
          </cell>
          <cell r="G691">
            <v>0.42129629629629628</v>
          </cell>
          <cell r="H691">
            <v>1</v>
          </cell>
        </row>
        <row r="692">
          <cell r="A692">
            <v>691</v>
          </cell>
          <cell r="B692">
            <v>49</v>
          </cell>
          <cell r="C692" t="str">
            <v>Cambridge</v>
          </cell>
          <cell r="D692" t="str">
            <v>None</v>
          </cell>
          <cell r="E692">
            <v>1460</v>
          </cell>
          <cell r="F692">
            <v>625</v>
          </cell>
          <cell r="G692">
            <v>0.42808219178082191</v>
          </cell>
          <cell r="H692">
            <v>1</v>
          </cell>
        </row>
        <row r="693">
          <cell r="A693">
            <v>692</v>
          </cell>
          <cell r="B693">
            <v>49</v>
          </cell>
          <cell r="C693" t="str">
            <v>Cambridge</v>
          </cell>
          <cell r="D693" t="str">
            <v>None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</row>
        <row r="694">
          <cell r="A694">
            <v>693</v>
          </cell>
          <cell r="B694">
            <v>49</v>
          </cell>
          <cell r="C694" t="str">
            <v>Cambridge</v>
          </cell>
          <cell r="D694" t="str">
            <v>None</v>
          </cell>
          <cell r="E694">
            <v>150</v>
          </cell>
          <cell r="F694">
            <v>55</v>
          </cell>
          <cell r="G694">
            <v>0.36666666666666664</v>
          </cell>
          <cell r="H694">
            <v>1</v>
          </cell>
        </row>
        <row r="695">
          <cell r="A695">
            <v>694</v>
          </cell>
          <cell r="B695">
            <v>49</v>
          </cell>
          <cell r="C695" t="str">
            <v>Cambridge</v>
          </cell>
          <cell r="D695" t="str">
            <v>None</v>
          </cell>
          <cell r="E695">
            <v>2024</v>
          </cell>
          <cell r="F695">
            <v>520</v>
          </cell>
          <cell r="G695">
            <v>0.25691699604743085</v>
          </cell>
          <cell r="H695">
            <v>0</v>
          </cell>
        </row>
        <row r="696">
          <cell r="A696">
            <v>695</v>
          </cell>
          <cell r="B696">
            <v>49</v>
          </cell>
          <cell r="C696" t="str">
            <v>Cambridge</v>
          </cell>
          <cell r="D696" t="str">
            <v>None</v>
          </cell>
          <cell r="E696">
            <v>935</v>
          </cell>
          <cell r="F696">
            <v>273</v>
          </cell>
          <cell r="G696">
            <v>0.29197860962566846</v>
          </cell>
          <cell r="H696">
            <v>1</v>
          </cell>
        </row>
        <row r="697">
          <cell r="A697">
            <v>696</v>
          </cell>
          <cell r="B697">
            <v>49</v>
          </cell>
          <cell r="C697" t="str">
            <v>Cambridge</v>
          </cell>
          <cell r="D697" t="str">
            <v>None</v>
          </cell>
          <cell r="E697">
            <v>726</v>
          </cell>
          <cell r="F697">
            <v>302</v>
          </cell>
          <cell r="G697">
            <v>0.41597796143250687</v>
          </cell>
          <cell r="H697">
            <v>1</v>
          </cell>
        </row>
        <row r="698">
          <cell r="A698">
            <v>697</v>
          </cell>
          <cell r="B698">
            <v>49</v>
          </cell>
          <cell r="C698" t="str">
            <v>Cambridge</v>
          </cell>
          <cell r="D698" t="str">
            <v>None</v>
          </cell>
          <cell r="E698">
            <v>197</v>
          </cell>
          <cell r="F698">
            <v>56</v>
          </cell>
          <cell r="G698">
            <v>0.28426395939086296</v>
          </cell>
          <cell r="H698">
            <v>1</v>
          </cell>
        </row>
        <row r="699">
          <cell r="A699">
            <v>698</v>
          </cell>
          <cell r="B699">
            <v>49</v>
          </cell>
          <cell r="C699" t="str">
            <v>Cambridge</v>
          </cell>
          <cell r="D699" t="str">
            <v>None</v>
          </cell>
          <cell r="E699">
            <v>1899</v>
          </cell>
          <cell r="F699">
            <v>418</v>
          </cell>
          <cell r="G699">
            <v>0.22011585044760401</v>
          </cell>
          <cell r="H699">
            <v>0</v>
          </cell>
        </row>
        <row r="700">
          <cell r="A700">
            <v>699</v>
          </cell>
          <cell r="B700">
            <v>49</v>
          </cell>
          <cell r="C700" t="str">
            <v>Cambridge</v>
          </cell>
          <cell r="D700" t="str">
            <v>None</v>
          </cell>
          <cell r="E700">
            <v>749</v>
          </cell>
          <cell r="F700">
            <v>119</v>
          </cell>
          <cell r="G700">
            <v>0.15887850467289719</v>
          </cell>
          <cell r="H700">
            <v>0</v>
          </cell>
        </row>
        <row r="701">
          <cell r="A701">
            <v>700</v>
          </cell>
          <cell r="B701">
            <v>49</v>
          </cell>
          <cell r="C701" t="str">
            <v>Cambridge</v>
          </cell>
          <cell r="D701" t="str">
            <v>None</v>
          </cell>
          <cell r="E701">
            <v>1146</v>
          </cell>
          <cell r="F701">
            <v>445</v>
          </cell>
          <cell r="G701">
            <v>0.38830715532286214</v>
          </cell>
          <cell r="H701">
            <v>1</v>
          </cell>
        </row>
        <row r="702">
          <cell r="A702">
            <v>701</v>
          </cell>
          <cell r="B702">
            <v>49</v>
          </cell>
          <cell r="C702" t="str">
            <v>Cambridge</v>
          </cell>
          <cell r="D702" t="str">
            <v>None</v>
          </cell>
          <cell r="E702">
            <v>582</v>
          </cell>
          <cell r="F702">
            <v>98</v>
          </cell>
          <cell r="G702">
            <v>0.16838487972508592</v>
          </cell>
          <cell r="H702">
            <v>0</v>
          </cell>
        </row>
        <row r="703">
          <cell r="A703">
            <v>702</v>
          </cell>
          <cell r="B703">
            <v>49</v>
          </cell>
          <cell r="C703" t="str">
            <v>Cambridge</v>
          </cell>
          <cell r="D703" t="str">
            <v>None</v>
          </cell>
          <cell r="E703">
            <v>1195</v>
          </cell>
          <cell r="F703">
            <v>207</v>
          </cell>
          <cell r="G703">
            <v>0.17322175732217573</v>
          </cell>
          <cell r="H703">
            <v>0</v>
          </cell>
        </row>
        <row r="704">
          <cell r="A704">
            <v>703</v>
          </cell>
          <cell r="B704">
            <v>49</v>
          </cell>
          <cell r="C704" t="str">
            <v>Cambridge</v>
          </cell>
          <cell r="D704" t="str">
            <v>None</v>
          </cell>
          <cell r="E704">
            <v>2071</v>
          </cell>
          <cell r="F704">
            <v>432</v>
          </cell>
          <cell r="G704">
            <v>0.208594881699662</v>
          </cell>
          <cell r="H704">
            <v>0</v>
          </cell>
        </row>
        <row r="705">
          <cell r="A705">
            <v>704</v>
          </cell>
          <cell r="B705">
            <v>49</v>
          </cell>
          <cell r="C705" t="str">
            <v>Cambridge</v>
          </cell>
          <cell r="D705" t="str">
            <v>None</v>
          </cell>
          <cell r="E705">
            <v>1262</v>
          </cell>
          <cell r="F705">
            <v>281</v>
          </cell>
          <cell r="G705">
            <v>0.22266244057052298</v>
          </cell>
          <cell r="H705">
            <v>0</v>
          </cell>
        </row>
        <row r="706">
          <cell r="A706">
            <v>705</v>
          </cell>
          <cell r="B706">
            <v>49</v>
          </cell>
          <cell r="C706" t="str">
            <v>Cambridge</v>
          </cell>
          <cell r="D706" t="str">
            <v>None</v>
          </cell>
          <cell r="E706">
            <v>1751</v>
          </cell>
          <cell r="F706">
            <v>1124</v>
          </cell>
          <cell r="G706">
            <v>0.6419189034837236</v>
          </cell>
          <cell r="H706">
            <v>1</v>
          </cell>
        </row>
        <row r="707">
          <cell r="A707">
            <v>706</v>
          </cell>
          <cell r="B707">
            <v>49</v>
          </cell>
          <cell r="C707" t="str">
            <v>Cambridge</v>
          </cell>
          <cell r="D707" t="str">
            <v>None</v>
          </cell>
          <cell r="E707">
            <v>1447</v>
          </cell>
          <cell r="F707">
            <v>540</v>
          </cell>
          <cell r="G707">
            <v>0.37318590186592954</v>
          </cell>
          <cell r="H707">
            <v>1</v>
          </cell>
        </row>
        <row r="708">
          <cell r="A708">
            <v>707</v>
          </cell>
          <cell r="B708">
            <v>49</v>
          </cell>
          <cell r="C708" t="str">
            <v>Cambridge</v>
          </cell>
          <cell r="D708" t="str">
            <v>None</v>
          </cell>
          <cell r="E708">
            <v>1798</v>
          </cell>
          <cell r="F708">
            <v>337</v>
          </cell>
          <cell r="G708">
            <v>0.18743047830923248</v>
          </cell>
          <cell r="H708">
            <v>0</v>
          </cell>
        </row>
        <row r="709">
          <cell r="A709">
            <v>708</v>
          </cell>
          <cell r="B709">
            <v>49</v>
          </cell>
          <cell r="C709" t="str">
            <v>Cambridge</v>
          </cell>
          <cell r="D709" t="str">
            <v>None</v>
          </cell>
          <cell r="E709">
            <v>1095</v>
          </cell>
          <cell r="F709">
            <v>210</v>
          </cell>
          <cell r="G709">
            <v>0.19178082191780821</v>
          </cell>
          <cell r="H709">
            <v>0</v>
          </cell>
        </row>
        <row r="710">
          <cell r="A710">
            <v>709</v>
          </cell>
          <cell r="B710">
            <v>49</v>
          </cell>
          <cell r="C710" t="str">
            <v>Cambridge</v>
          </cell>
          <cell r="D710" t="str">
            <v>None</v>
          </cell>
          <cell r="E710">
            <v>958</v>
          </cell>
          <cell r="F710">
            <v>87</v>
          </cell>
          <cell r="G710">
            <v>9.0814196242171186E-2</v>
          </cell>
          <cell r="H710">
            <v>0</v>
          </cell>
        </row>
        <row r="711">
          <cell r="A711">
            <v>710</v>
          </cell>
          <cell r="B711">
            <v>49</v>
          </cell>
          <cell r="C711" t="str">
            <v>Cambridge</v>
          </cell>
          <cell r="D711" t="str">
            <v>None</v>
          </cell>
          <cell r="E711">
            <v>1138</v>
          </cell>
          <cell r="F711">
            <v>172</v>
          </cell>
          <cell r="G711">
            <v>0.15114235500878734</v>
          </cell>
          <cell r="H711">
            <v>0</v>
          </cell>
        </row>
        <row r="712">
          <cell r="A712">
            <v>711</v>
          </cell>
          <cell r="B712">
            <v>49</v>
          </cell>
          <cell r="C712" t="str">
            <v>Cambridge</v>
          </cell>
          <cell r="D712" t="str">
            <v>None</v>
          </cell>
          <cell r="E712">
            <v>141</v>
          </cell>
          <cell r="F712">
            <v>9</v>
          </cell>
          <cell r="G712">
            <v>6.3829787234042548E-2</v>
          </cell>
          <cell r="H712">
            <v>0</v>
          </cell>
        </row>
        <row r="713">
          <cell r="A713">
            <v>712</v>
          </cell>
          <cell r="B713">
            <v>49</v>
          </cell>
          <cell r="C713" t="str">
            <v>Cambridge</v>
          </cell>
          <cell r="D713" t="str">
            <v>None</v>
          </cell>
          <cell r="E713">
            <v>193</v>
          </cell>
          <cell r="F713">
            <v>18</v>
          </cell>
          <cell r="G713">
            <v>9.3264248704663211E-2</v>
          </cell>
          <cell r="H713">
            <v>0</v>
          </cell>
        </row>
        <row r="714">
          <cell r="A714">
            <v>713</v>
          </cell>
          <cell r="B714">
            <v>49</v>
          </cell>
          <cell r="C714" t="str">
            <v>Cambridge</v>
          </cell>
          <cell r="D714" t="str">
            <v>None</v>
          </cell>
          <cell r="E714">
            <v>1089</v>
          </cell>
          <cell r="F714">
            <v>148</v>
          </cell>
          <cell r="G714">
            <v>0.13590449954086317</v>
          </cell>
          <cell r="H714">
            <v>0</v>
          </cell>
        </row>
        <row r="715">
          <cell r="A715">
            <v>714</v>
          </cell>
          <cell r="B715">
            <v>49</v>
          </cell>
          <cell r="C715" t="str">
            <v>Cambridge</v>
          </cell>
          <cell r="D715" t="str">
            <v>None</v>
          </cell>
          <cell r="E715">
            <v>547</v>
          </cell>
          <cell r="F715">
            <v>176</v>
          </cell>
          <cell r="G715">
            <v>0.3217550274223035</v>
          </cell>
          <cell r="H715">
            <v>1</v>
          </cell>
        </row>
        <row r="716">
          <cell r="A716">
            <v>715</v>
          </cell>
          <cell r="B716">
            <v>49</v>
          </cell>
          <cell r="C716" t="str">
            <v>Cambridge</v>
          </cell>
          <cell r="D716" t="str">
            <v>None</v>
          </cell>
          <cell r="E716">
            <v>2347</v>
          </cell>
          <cell r="F716">
            <v>874</v>
          </cell>
          <cell r="G716">
            <v>0.37239028547081382</v>
          </cell>
          <cell r="H716">
            <v>1</v>
          </cell>
        </row>
        <row r="717">
          <cell r="A717">
            <v>716</v>
          </cell>
          <cell r="B717">
            <v>49</v>
          </cell>
          <cell r="C717" t="str">
            <v>Cambridge</v>
          </cell>
          <cell r="D717" t="str">
            <v>None</v>
          </cell>
          <cell r="E717">
            <v>35</v>
          </cell>
          <cell r="F717">
            <v>5</v>
          </cell>
          <cell r="G717">
            <v>0.14285714285714285</v>
          </cell>
          <cell r="H717">
            <v>0</v>
          </cell>
        </row>
        <row r="718">
          <cell r="A718">
            <v>717</v>
          </cell>
          <cell r="B718">
            <v>49</v>
          </cell>
          <cell r="C718" t="str">
            <v>Cambridge</v>
          </cell>
          <cell r="D718" t="str">
            <v>None</v>
          </cell>
          <cell r="E718">
            <v>1487</v>
          </cell>
          <cell r="F718">
            <v>337</v>
          </cell>
          <cell r="G718">
            <v>0.22663080026899798</v>
          </cell>
          <cell r="H718">
            <v>0</v>
          </cell>
        </row>
        <row r="719">
          <cell r="A719">
            <v>718</v>
          </cell>
          <cell r="B719">
            <v>49</v>
          </cell>
          <cell r="C719" t="str">
            <v>Cambridge</v>
          </cell>
          <cell r="D719" t="str">
            <v>None</v>
          </cell>
          <cell r="E719">
            <v>1746</v>
          </cell>
          <cell r="F719">
            <v>470</v>
          </cell>
          <cell r="G719">
            <v>0.26918671248568155</v>
          </cell>
          <cell r="H719">
            <v>0</v>
          </cell>
        </row>
        <row r="720">
          <cell r="A720">
            <v>719</v>
          </cell>
          <cell r="B720">
            <v>49</v>
          </cell>
          <cell r="C720" t="str">
            <v>Cambridge</v>
          </cell>
          <cell r="D720" t="str">
            <v>None</v>
          </cell>
          <cell r="E720">
            <v>1854</v>
          </cell>
          <cell r="F720">
            <v>564</v>
          </cell>
          <cell r="G720">
            <v>0.30420711974110032</v>
          </cell>
          <cell r="H720">
            <v>1</v>
          </cell>
        </row>
        <row r="721">
          <cell r="A721">
            <v>720</v>
          </cell>
          <cell r="B721">
            <v>49</v>
          </cell>
          <cell r="C721" t="str">
            <v>Cambridge</v>
          </cell>
          <cell r="D721" t="str">
            <v>None</v>
          </cell>
          <cell r="E721">
            <v>1954</v>
          </cell>
          <cell r="F721">
            <v>579</v>
          </cell>
          <cell r="G721">
            <v>0.29631525076765608</v>
          </cell>
          <cell r="H721">
            <v>1</v>
          </cell>
        </row>
        <row r="722">
          <cell r="A722">
            <v>721</v>
          </cell>
          <cell r="B722">
            <v>49</v>
          </cell>
          <cell r="C722" t="str">
            <v>Cambridge</v>
          </cell>
          <cell r="D722" t="str">
            <v>None</v>
          </cell>
          <cell r="E722">
            <v>1120</v>
          </cell>
          <cell r="F722">
            <v>265</v>
          </cell>
          <cell r="G722">
            <v>0.23660714285714285</v>
          </cell>
          <cell r="H722">
            <v>0</v>
          </cell>
        </row>
        <row r="723">
          <cell r="A723">
            <v>722</v>
          </cell>
          <cell r="B723">
            <v>49</v>
          </cell>
          <cell r="C723" t="str">
            <v>Cambridge</v>
          </cell>
          <cell r="D723" t="str">
            <v>None</v>
          </cell>
          <cell r="E723">
            <v>3144</v>
          </cell>
          <cell r="F723">
            <v>2859</v>
          </cell>
          <cell r="G723">
            <v>0.90935114503816794</v>
          </cell>
          <cell r="H723">
            <v>1</v>
          </cell>
        </row>
        <row r="724">
          <cell r="A724">
            <v>723</v>
          </cell>
          <cell r="B724">
            <v>49</v>
          </cell>
          <cell r="C724" t="str">
            <v>Cambridge</v>
          </cell>
          <cell r="D724" t="str">
            <v>None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</row>
        <row r="725">
          <cell r="A725">
            <v>724</v>
          </cell>
          <cell r="B725">
            <v>49</v>
          </cell>
          <cell r="C725" t="str">
            <v>Cambridge</v>
          </cell>
          <cell r="D725" t="str">
            <v>None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</row>
        <row r="726">
          <cell r="A726">
            <v>725</v>
          </cell>
          <cell r="B726">
            <v>49</v>
          </cell>
          <cell r="C726" t="str">
            <v>Cambridge</v>
          </cell>
          <cell r="D726" t="str">
            <v>None</v>
          </cell>
          <cell r="E726">
            <v>330</v>
          </cell>
          <cell r="F726">
            <v>95</v>
          </cell>
          <cell r="G726">
            <v>0.2878787878787879</v>
          </cell>
          <cell r="H726">
            <v>1</v>
          </cell>
        </row>
        <row r="727">
          <cell r="A727">
            <v>726</v>
          </cell>
          <cell r="B727">
            <v>49</v>
          </cell>
          <cell r="C727" t="str">
            <v>Cambridge</v>
          </cell>
          <cell r="D727" t="str">
            <v>None</v>
          </cell>
          <cell r="E727">
            <v>673</v>
          </cell>
          <cell r="F727">
            <v>177</v>
          </cell>
          <cell r="G727">
            <v>0.26300148588410105</v>
          </cell>
          <cell r="H727">
            <v>0</v>
          </cell>
        </row>
        <row r="728">
          <cell r="A728">
            <v>727</v>
          </cell>
          <cell r="B728">
            <v>49</v>
          </cell>
          <cell r="C728" t="str">
            <v>Cambridge</v>
          </cell>
          <cell r="D728" t="str">
            <v>None</v>
          </cell>
          <cell r="E728">
            <v>568</v>
          </cell>
          <cell r="F728">
            <v>347</v>
          </cell>
          <cell r="G728">
            <v>0.6109154929577465</v>
          </cell>
          <cell r="H728">
            <v>1</v>
          </cell>
        </row>
        <row r="729">
          <cell r="A729">
            <v>728</v>
          </cell>
          <cell r="B729">
            <v>49</v>
          </cell>
          <cell r="C729" t="str">
            <v>Cambridge</v>
          </cell>
          <cell r="D729" t="str">
            <v>None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</row>
        <row r="730">
          <cell r="A730">
            <v>729</v>
          </cell>
          <cell r="B730">
            <v>46</v>
          </cell>
          <cell r="C730" t="str">
            <v>Brookline</v>
          </cell>
          <cell r="D730" t="str">
            <v>None</v>
          </cell>
          <cell r="E730">
            <v>2138</v>
          </cell>
          <cell r="F730">
            <v>598</v>
          </cell>
          <cell r="G730">
            <v>0.27970065481758655</v>
          </cell>
          <cell r="H730">
            <v>0</v>
          </cell>
        </row>
        <row r="731">
          <cell r="A731">
            <v>730</v>
          </cell>
          <cell r="B731">
            <v>46</v>
          </cell>
          <cell r="C731" t="str">
            <v>Brookline</v>
          </cell>
          <cell r="D731" t="str">
            <v>None</v>
          </cell>
          <cell r="E731">
            <v>4410</v>
          </cell>
          <cell r="F731">
            <v>1388</v>
          </cell>
          <cell r="G731">
            <v>0.31473922902494333</v>
          </cell>
          <cell r="H731">
            <v>1</v>
          </cell>
        </row>
        <row r="732">
          <cell r="A732">
            <v>731</v>
          </cell>
          <cell r="B732">
            <v>46</v>
          </cell>
          <cell r="C732" t="str">
            <v>Brookline</v>
          </cell>
          <cell r="D732" t="str">
            <v>None</v>
          </cell>
          <cell r="E732">
            <v>3032</v>
          </cell>
          <cell r="F732">
            <v>784</v>
          </cell>
          <cell r="G732">
            <v>0.25857519788918204</v>
          </cell>
          <cell r="H732">
            <v>0</v>
          </cell>
        </row>
        <row r="733">
          <cell r="A733">
            <v>732</v>
          </cell>
          <cell r="B733">
            <v>46</v>
          </cell>
          <cell r="C733" t="str">
            <v>Brookline</v>
          </cell>
          <cell r="D733" t="str">
            <v>None</v>
          </cell>
          <cell r="E733">
            <v>2180</v>
          </cell>
          <cell r="F733">
            <v>486</v>
          </cell>
          <cell r="G733">
            <v>0.22293577981651377</v>
          </cell>
          <cell r="H733">
            <v>0</v>
          </cell>
        </row>
        <row r="734">
          <cell r="A734">
            <v>733</v>
          </cell>
          <cell r="B734">
            <v>46</v>
          </cell>
          <cell r="C734" t="str">
            <v>Brookline</v>
          </cell>
          <cell r="D734" t="str">
            <v>None</v>
          </cell>
          <cell r="E734">
            <v>3485</v>
          </cell>
          <cell r="F734">
            <v>771</v>
          </cell>
          <cell r="G734">
            <v>0.22123385939741749</v>
          </cell>
          <cell r="H734">
            <v>0</v>
          </cell>
        </row>
        <row r="735">
          <cell r="A735">
            <v>734</v>
          </cell>
          <cell r="B735">
            <v>46</v>
          </cell>
          <cell r="C735" t="str">
            <v>Brookline</v>
          </cell>
          <cell r="D735" t="str">
            <v>None</v>
          </cell>
          <cell r="E735">
            <v>1314</v>
          </cell>
          <cell r="F735">
            <v>273</v>
          </cell>
          <cell r="G735">
            <v>0.20776255707762556</v>
          </cell>
          <cell r="H735">
            <v>0</v>
          </cell>
        </row>
        <row r="736">
          <cell r="A736">
            <v>735</v>
          </cell>
          <cell r="B736">
            <v>46</v>
          </cell>
          <cell r="C736" t="str">
            <v>Brookline</v>
          </cell>
          <cell r="D736" t="str">
            <v>None</v>
          </cell>
          <cell r="E736">
            <v>3540</v>
          </cell>
          <cell r="F736">
            <v>980</v>
          </cell>
          <cell r="G736">
            <v>0.2768361581920904</v>
          </cell>
          <cell r="H736">
            <v>0</v>
          </cell>
        </row>
        <row r="737">
          <cell r="A737">
            <v>736</v>
          </cell>
          <cell r="B737">
            <v>46</v>
          </cell>
          <cell r="C737" t="str">
            <v>Brookline</v>
          </cell>
          <cell r="D737" t="str">
            <v>None</v>
          </cell>
          <cell r="E737">
            <v>1497</v>
          </cell>
          <cell r="F737">
            <v>441</v>
          </cell>
          <cell r="G737">
            <v>0.29458917835671344</v>
          </cell>
          <cell r="H737">
            <v>1</v>
          </cell>
        </row>
        <row r="738">
          <cell r="A738">
            <v>737</v>
          </cell>
          <cell r="B738">
            <v>46</v>
          </cell>
          <cell r="C738" t="str">
            <v>Brookline</v>
          </cell>
          <cell r="D738" t="str">
            <v>None</v>
          </cell>
          <cell r="E738">
            <v>3804</v>
          </cell>
          <cell r="F738">
            <v>1124</v>
          </cell>
          <cell r="G738">
            <v>0.29547844374342797</v>
          </cell>
          <cell r="H738">
            <v>1</v>
          </cell>
        </row>
        <row r="739">
          <cell r="A739">
            <v>738</v>
          </cell>
          <cell r="B739">
            <v>46</v>
          </cell>
          <cell r="C739" t="str">
            <v>Brookline</v>
          </cell>
          <cell r="D739" t="str">
            <v>None</v>
          </cell>
          <cell r="E739">
            <v>2419</v>
          </cell>
          <cell r="F739">
            <v>506</v>
          </cell>
          <cell r="G739">
            <v>0.20917734601074825</v>
          </cell>
          <cell r="H739">
            <v>0</v>
          </cell>
        </row>
        <row r="740">
          <cell r="A740">
            <v>739</v>
          </cell>
          <cell r="B740">
            <v>46</v>
          </cell>
          <cell r="C740" t="str">
            <v>Brookline</v>
          </cell>
          <cell r="D740" t="str">
            <v>None</v>
          </cell>
          <cell r="E740">
            <v>2065</v>
          </cell>
          <cell r="F740">
            <v>483</v>
          </cell>
          <cell r="G740">
            <v>0.23389830508474577</v>
          </cell>
          <cell r="H740">
            <v>0</v>
          </cell>
        </row>
        <row r="741">
          <cell r="A741">
            <v>740</v>
          </cell>
          <cell r="B741">
            <v>46</v>
          </cell>
          <cell r="C741" t="str">
            <v>Brookline</v>
          </cell>
          <cell r="D741" t="str">
            <v>None</v>
          </cell>
          <cell r="E741">
            <v>1906</v>
          </cell>
          <cell r="F741">
            <v>457</v>
          </cell>
          <cell r="G741">
            <v>0.23976915005246591</v>
          </cell>
          <cell r="H741">
            <v>0</v>
          </cell>
        </row>
        <row r="742">
          <cell r="A742">
            <v>741</v>
          </cell>
          <cell r="B742">
            <v>46</v>
          </cell>
          <cell r="C742" t="str">
            <v>Brookline</v>
          </cell>
          <cell r="D742" t="str">
            <v>None</v>
          </cell>
          <cell r="E742">
            <v>3122</v>
          </cell>
          <cell r="F742">
            <v>594</v>
          </cell>
          <cell r="G742">
            <v>0.19026265214606022</v>
          </cell>
          <cell r="H742">
            <v>0</v>
          </cell>
        </row>
        <row r="743">
          <cell r="A743">
            <v>742</v>
          </cell>
          <cell r="B743">
            <v>46</v>
          </cell>
          <cell r="C743" t="str">
            <v>Brookline</v>
          </cell>
          <cell r="D743" t="str">
            <v>None</v>
          </cell>
          <cell r="E743">
            <v>1917</v>
          </cell>
          <cell r="F743">
            <v>403</v>
          </cell>
          <cell r="G743">
            <v>0.2102243088158581</v>
          </cell>
          <cell r="H743">
            <v>0</v>
          </cell>
        </row>
        <row r="744">
          <cell r="A744">
            <v>743</v>
          </cell>
          <cell r="B744">
            <v>46</v>
          </cell>
          <cell r="C744" t="str">
            <v>Brookline</v>
          </cell>
          <cell r="D744" t="str">
            <v>None</v>
          </cell>
          <cell r="E744">
            <v>1029</v>
          </cell>
          <cell r="F744">
            <v>289</v>
          </cell>
          <cell r="G744">
            <v>0.28085519922254615</v>
          </cell>
          <cell r="H744">
            <v>0</v>
          </cell>
        </row>
        <row r="745">
          <cell r="A745">
            <v>744</v>
          </cell>
          <cell r="B745">
            <v>46</v>
          </cell>
          <cell r="C745" t="str">
            <v>Brookline</v>
          </cell>
          <cell r="D745" t="str">
            <v>None</v>
          </cell>
          <cell r="E745">
            <v>1767</v>
          </cell>
          <cell r="F745">
            <v>431</v>
          </cell>
          <cell r="G745">
            <v>0.24391624221844935</v>
          </cell>
          <cell r="H745">
            <v>0</v>
          </cell>
        </row>
        <row r="746">
          <cell r="A746">
            <v>745</v>
          </cell>
          <cell r="B746">
            <v>46</v>
          </cell>
          <cell r="C746" t="str">
            <v>Brookline</v>
          </cell>
          <cell r="D746" t="str">
            <v>None</v>
          </cell>
          <cell r="E746">
            <v>1339</v>
          </cell>
          <cell r="F746">
            <v>500</v>
          </cell>
          <cell r="G746">
            <v>0.37341299477221807</v>
          </cell>
          <cell r="H746">
            <v>1</v>
          </cell>
        </row>
        <row r="747">
          <cell r="A747">
            <v>746</v>
          </cell>
          <cell r="B747">
            <v>46</v>
          </cell>
          <cell r="C747" t="str">
            <v>Brookline</v>
          </cell>
          <cell r="D747" t="str">
            <v>None</v>
          </cell>
          <cell r="E747">
            <v>1668</v>
          </cell>
          <cell r="F747">
            <v>820</v>
          </cell>
          <cell r="G747">
            <v>0.49160671462829736</v>
          </cell>
          <cell r="H747">
            <v>1</v>
          </cell>
        </row>
        <row r="748">
          <cell r="A748">
            <v>747</v>
          </cell>
          <cell r="B748">
            <v>46</v>
          </cell>
          <cell r="C748" t="str">
            <v>Brookline</v>
          </cell>
          <cell r="D748" t="str">
            <v>None</v>
          </cell>
          <cell r="E748">
            <v>1172</v>
          </cell>
          <cell r="F748">
            <v>276</v>
          </cell>
          <cell r="G748">
            <v>0.23549488054607509</v>
          </cell>
          <cell r="H748">
            <v>0</v>
          </cell>
        </row>
        <row r="749">
          <cell r="A749">
            <v>748</v>
          </cell>
          <cell r="B749">
            <v>46</v>
          </cell>
          <cell r="C749" t="str">
            <v>Brookline</v>
          </cell>
          <cell r="D749" t="str">
            <v>None</v>
          </cell>
          <cell r="E749">
            <v>2360</v>
          </cell>
          <cell r="F749">
            <v>802</v>
          </cell>
          <cell r="G749">
            <v>0.3398305084745763</v>
          </cell>
          <cell r="H749">
            <v>1</v>
          </cell>
        </row>
        <row r="750">
          <cell r="A750">
            <v>749</v>
          </cell>
          <cell r="B750">
            <v>46</v>
          </cell>
          <cell r="C750" t="str">
            <v>Brookline</v>
          </cell>
          <cell r="D750" t="str">
            <v>None</v>
          </cell>
          <cell r="E750">
            <v>1447</v>
          </cell>
          <cell r="F750">
            <v>279</v>
          </cell>
          <cell r="G750">
            <v>0.19281271596406357</v>
          </cell>
          <cell r="H750">
            <v>0</v>
          </cell>
        </row>
        <row r="751">
          <cell r="A751">
            <v>750</v>
          </cell>
          <cell r="B751">
            <v>46</v>
          </cell>
          <cell r="C751" t="str">
            <v>Brookline</v>
          </cell>
          <cell r="D751" t="str">
            <v>None</v>
          </cell>
          <cell r="E751">
            <v>2136</v>
          </cell>
          <cell r="F751">
            <v>460</v>
          </cell>
          <cell r="G751">
            <v>0.21535580524344569</v>
          </cell>
          <cell r="H751">
            <v>0</v>
          </cell>
        </row>
        <row r="752">
          <cell r="A752">
            <v>751</v>
          </cell>
          <cell r="B752">
            <v>46</v>
          </cell>
          <cell r="C752" t="str">
            <v>Brookline</v>
          </cell>
          <cell r="D752" t="str">
            <v>None</v>
          </cell>
          <cell r="E752">
            <v>1497</v>
          </cell>
          <cell r="F752">
            <v>240</v>
          </cell>
          <cell r="G752">
            <v>0.16032064128256512</v>
          </cell>
          <cell r="H752">
            <v>0</v>
          </cell>
        </row>
        <row r="753">
          <cell r="A753">
            <v>752</v>
          </cell>
          <cell r="B753">
            <v>46</v>
          </cell>
          <cell r="C753" t="str">
            <v>Brookline</v>
          </cell>
          <cell r="D753" t="str">
            <v>None</v>
          </cell>
          <cell r="E753">
            <v>1230</v>
          </cell>
          <cell r="F753">
            <v>472</v>
          </cell>
          <cell r="G753">
            <v>0.38373983739837397</v>
          </cell>
          <cell r="H753">
            <v>1</v>
          </cell>
        </row>
        <row r="754">
          <cell r="A754">
            <v>753</v>
          </cell>
          <cell r="B754">
            <v>46</v>
          </cell>
          <cell r="C754" t="str">
            <v>Brookline</v>
          </cell>
          <cell r="D754" t="str">
            <v>None</v>
          </cell>
          <cell r="E754">
            <v>1191</v>
          </cell>
          <cell r="F754">
            <v>212</v>
          </cell>
          <cell r="G754">
            <v>0.17800167926112512</v>
          </cell>
          <cell r="H754">
            <v>0</v>
          </cell>
        </row>
        <row r="755">
          <cell r="A755">
            <v>754</v>
          </cell>
          <cell r="B755">
            <v>46</v>
          </cell>
          <cell r="C755" t="str">
            <v>Brookline</v>
          </cell>
          <cell r="D755" t="str">
            <v>None</v>
          </cell>
          <cell r="E755">
            <v>1032</v>
          </cell>
          <cell r="F755">
            <v>181</v>
          </cell>
          <cell r="G755">
            <v>0.17538759689922481</v>
          </cell>
          <cell r="H755">
            <v>0</v>
          </cell>
        </row>
        <row r="756">
          <cell r="A756">
            <v>755</v>
          </cell>
          <cell r="B756">
            <v>46</v>
          </cell>
          <cell r="C756" t="str">
            <v>Brookline</v>
          </cell>
          <cell r="D756" t="str">
            <v>None</v>
          </cell>
          <cell r="E756">
            <v>4035</v>
          </cell>
          <cell r="F756">
            <v>1442</v>
          </cell>
          <cell r="G756">
            <v>0.3573729863692689</v>
          </cell>
          <cell r="H756">
            <v>1</v>
          </cell>
        </row>
        <row r="757">
          <cell r="A757">
            <v>756</v>
          </cell>
          <cell r="B757">
            <v>196</v>
          </cell>
          <cell r="C757" t="str">
            <v>Nahant</v>
          </cell>
          <cell r="D757" t="str">
            <v>None</v>
          </cell>
          <cell r="E757">
            <v>3410</v>
          </cell>
          <cell r="F757">
            <v>153</v>
          </cell>
          <cell r="G757">
            <v>4.4868035190615836E-2</v>
          </cell>
          <cell r="H757">
            <v>0</v>
          </cell>
        </row>
        <row r="758">
          <cell r="A758">
            <v>757</v>
          </cell>
          <cell r="B758">
            <v>163</v>
          </cell>
          <cell r="C758" t="str">
            <v>Lynn</v>
          </cell>
          <cell r="D758" t="str">
            <v>None</v>
          </cell>
          <cell r="E758">
            <v>344</v>
          </cell>
          <cell r="F758">
            <v>255</v>
          </cell>
          <cell r="G758">
            <v>0.74127906976744184</v>
          </cell>
          <cell r="H758">
            <v>1</v>
          </cell>
        </row>
        <row r="759">
          <cell r="A759">
            <v>758</v>
          </cell>
          <cell r="B759">
            <v>163</v>
          </cell>
          <cell r="C759" t="str">
            <v>Lynn</v>
          </cell>
          <cell r="D759" t="str">
            <v>None</v>
          </cell>
          <cell r="E759">
            <v>896</v>
          </cell>
          <cell r="F759">
            <v>307</v>
          </cell>
          <cell r="G759">
            <v>0.34263392857142855</v>
          </cell>
          <cell r="H759">
            <v>1</v>
          </cell>
        </row>
        <row r="760">
          <cell r="A760">
            <v>759</v>
          </cell>
          <cell r="B760">
            <v>163</v>
          </cell>
          <cell r="C760" t="str">
            <v>Lynn</v>
          </cell>
          <cell r="D760" t="str">
            <v>None</v>
          </cell>
          <cell r="E760">
            <v>3073</v>
          </cell>
          <cell r="F760">
            <v>1562</v>
          </cell>
          <cell r="G760">
            <v>0.50829808005206634</v>
          </cell>
          <cell r="H760">
            <v>1</v>
          </cell>
        </row>
        <row r="761">
          <cell r="A761">
            <v>760</v>
          </cell>
          <cell r="B761">
            <v>163</v>
          </cell>
          <cell r="C761" t="str">
            <v>Lynn</v>
          </cell>
          <cell r="D761" t="str">
            <v>None</v>
          </cell>
          <cell r="E761">
            <v>1439</v>
          </cell>
          <cell r="F761">
            <v>948</v>
          </cell>
          <cell r="G761">
            <v>0.65879082696316882</v>
          </cell>
          <cell r="H761">
            <v>1</v>
          </cell>
        </row>
        <row r="762">
          <cell r="A762">
            <v>761</v>
          </cell>
          <cell r="B762">
            <v>163</v>
          </cell>
          <cell r="C762" t="str">
            <v>Lynn</v>
          </cell>
          <cell r="D762" t="str">
            <v>None</v>
          </cell>
          <cell r="E762">
            <v>1705</v>
          </cell>
          <cell r="F762">
            <v>463</v>
          </cell>
          <cell r="G762">
            <v>0.27155425219941348</v>
          </cell>
          <cell r="H762">
            <v>0</v>
          </cell>
        </row>
        <row r="763">
          <cell r="A763">
            <v>762</v>
          </cell>
          <cell r="B763">
            <v>163</v>
          </cell>
          <cell r="C763" t="str">
            <v>Lynn</v>
          </cell>
          <cell r="D763" t="str">
            <v>None</v>
          </cell>
          <cell r="E763">
            <v>1242</v>
          </cell>
          <cell r="F763">
            <v>790</v>
          </cell>
          <cell r="G763">
            <v>0.63607085346215786</v>
          </cell>
          <cell r="H763">
            <v>1</v>
          </cell>
        </row>
        <row r="764">
          <cell r="A764">
            <v>763</v>
          </cell>
          <cell r="B764">
            <v>163</v>
          </cell>
          <cell r="C764" t="str">
            <v>Lynn</v>
          </cell>
          <cell r="D764" t="str">
            <v>None</v>
          </cell>
          <cell r="E764">
            <v>1980</v>
          </cell>
          <cell r="F764">
            <v>726</v>
          </cell>
          <cell r="G764">
            <v>0.36666666666666664</v>
          </cell>
          <cell r="H764">
            <v>1</v>
          </cell>
        </row>
        <row r="765">
          <cell r="A765">
            <v>764</v>
          </cell>
          <cell r="B765">
            <v>163</v>
          </cell>
          <cell r="C765" t="str">
            <v>Lynn</v>
          </cell>
          <cell r="D765" t="str">
            <v>None</v>
          </cell>
          <cell r="E765">
            <v>1953</v>
          </cell>
          <cell r="F765">
            <v>840</v>
          </cell>
          <cell r="G765">
            <v>0.43010752688172044</v>
          </cell>
          <cell r="H765">
            <v>1</v>
          </cell>
        </row>
        <row r="766">
          <cell r="A766">
            <v>765</v>
          </cell>
          <cell r="B766">
            <v>163</v>
          </cell>
          <cell r="C766" t="str">
            <v>Lynn</v>
          </cell>
          <cell r="D766" t="str">
            <v>None</v>
          </cell>
          <cell r="E766">
            <v>538</v>
          </cell>
          <cell r="F766">
            <v>278</v>
          </cell>
          <cell r="G766">
            <v>0.51672862453531598</v>
          </cell>
          <cell r="H766">
            <v>1</v>
          </cell>
        </row>
        <row r="767">
          <cell r="A767">
            <v>766</v>
          </cell>
          <cell r="B767">
            <v>163</v>
          </cell>
          <cell r="C767" t="str">
            <v>Lynn</v>
          </cell>
          <cell r="D767" t="str">
            <v>None</v>
          </cell>
          <cell r="E767">
            <v>4341</v>
          </cell>
          <cell r="F767">
            <v>3109</v>
          </cell>
          <cell r="G767">
            <v>0.71619442524763877</v>
          </cell>
          <cell r="H767">
            <v>1</v>
          </cell>
        </row>
        <row r="768">
          <cell r="A768">
            <v>767</v>
          </cell>
          <cell r="B768">
            <v>163</v>
          </cell>
          <cell r="C768" t="str">
            <v>Lynn</v>
          </cell>
          <cell r="D768" t="str">
            <v>None</v>
          </cell>
          <cell r="E768">
            <v>2263</v>
          </cell>
          <cell r="F768">
            <v>1877</v>
          </cell>
          <cell r="G768">
            <v>0.82942996022978344</v>
          </cell>
          <cell r="H768">
            <v>1</v>
          </cell>
        </row>
        <row r="769">
          <cell r="A769">
            <v>768</v>
          </cell>
          <cell r="B769">
            <v>163</v>
          </cell>
          <cell r="C769" t="str">
            <v>Lynn</v>
          </cell>
          <cell r="D769" t="str">
            <v>None</v>
          </cell>
          <cell r="E769">
            <v>2875</v>
          </cell>
          <cell r="F769">
            <v>2086</v>
          </cell>
          <cell r="G769">
            <v>0.72556521739130431</v>
          </cell>
          <cell r="H769">
            <v>1</v>
          </cell>
        </row>
        <row r="770">
          <cell r="A770">
            <v>769</v>
          </cell>
          <cell r="B770">
            <v>163</v>
          </cell>
          <cell r="C770" t="str">
            <v>Lynn</v>
          </cell>
          <cell r="D770" t="str">
            <v>None</v>
          </cell>
          <cell r="E770">
            <v>1245</v>
          </cell>
          <cell r="F770">
            <v>576</v>
          </cell>
          <cell r="G770">
            <v>0.46265060240963857</v>
          </cell>
          <cell r="H770">
            <v>1</v>
          </cell>
        </row>
        <row r="771">
          <cell r="A771">
            <v>770</v>
          </cell>
          <cell r="B771">
            <v>163</v>
          </cell>
          <cell r="C771" t="str">
            <v>Lynn</v>
          </cell>
          <cell r="D771" t="str">
            <v>None</v>
          </cell>
          <cell r="E771">
            <v>3598</v>
          </cell>
          <cell r="F771">
            <v>2974</v>
          </cell>
          <cell r="G771">
            <v>0.82657031684269033</v>
          </cell>
          <cell r="H771">
            <v>1</v>
          </cell>
        </row>
        <row r="772">
          <cell r="A772">
            <v>771</v>
          </cell>
          <cell r="B772">
            <v>163</v>
          </cell>
          <cell r="C772" t="str">
            <v>Lynn</v>
          </cell>
          <cell r="D772" t="str">
            <v>None</v>
          </cell>
          <cell r="E772">
            <v>1769</v>
          </cell>
          <cell r="F772">
            <v>1275</v>
          </cell>
          <cell r="G772">
            <v>0.72074618428490678</v>
          </cell>
          <cell r="H772">
            <v>1</v>
          </cell>
        </row>
        <row r="773">
          <cell r="A773">
            <v>772</v>
          </cell>
          <cell r="B773">
            <v>163</v>
          </cell>
          <cell r="C773" t="str">
            <v>Lynn</v>
          </cell>
          <cell r="D773" t="str">
            <v>None</v>
          </cell>
          <cell r="E773">
            <v>1015</v>
          </cell>
          <cell r="F773">
            <v>584</v>
          </cell>
          <cell r="G773">
            <v>0.57536945812807883</v>
          </cell>
          <cell r="H773">
            <v>1</v>
          </cell>
        </row>
        <row r="774">
          <cell r="A774">
            <v>773</v>
          </cell>
          <cell r="B774">
            <v>163</v>
          </cell>
          <cell r="C774" t="str">
            <v>Lynn</v>
          </cell>
          <cell r="D774" t="str">
            <v>None</v>
          </cell>
          <cell r="E774">
            <v>2959</v>
          </cell>
          <cell r="F774">
            <v>2385</v>
          </cell>
          <cell r="G774">
            <v>0.80601554579249746</v>
          </cell>
          <cell r="H774">
            <v>1</v>
          </cell>
        </row>
        <row r="775">
          <cell r="A775">
            <v>774</v>
          </cell>
          <cell r="B775">
            <v>163</v>
          </cell>
          <cell r="C775" t="str">
            <v>Lynn</v>
          </cell>
          <cell r="D775" t="str">
            <v>None</v>
          </cell>
          <cell r="E775">
            <v>3638</v>
          </cell>
          <cell r="F775">
            <v>2995</v>
          </cell>
          <cell r="G775">
            <v>0.82325453545904348</v>
          </cell>
          <cell r="H775">
            <v>1</v>
          </cell>
        </row>
        <row r="776">
          <cell r="A776">
            <v>775</v>
          </cell>
          <cell r="B776">
            <v>163</v>
          </cell>
          <cell r="C776" t="str">
            <v>Lynn</v>
          </cell>
          <cell r="D776" t="str">
            <v>None</v>
          </cell>
          <cell r="E776">
            <v>2631</v>
          </cell>
          <cell r="F776">
            <v>1422</v>
          </cell>
          <cell r="G776">
            <v>0.54047890535917897</v>
          </cell>
          <cell r="H776">
            <v>1</v>
          </cell>
        </row>
        <row r="777">
          <cell r="A777">
            <v>776</v>
          </cell>
          <cell r="B777">
            <v>163</v>
          </cell>
          <cell r="C777" t="str">
            <v>Lynn</v>
          </cell>
          <cell r="D777" t="str">
            <v>None</v>
          </cell>
          <cell r="E777">
            <v>2055</v>
          </cell>
          <cell r="F777">
            <v>1459</v>
          </cell>
          <cell r="G777">
            <v>0.70997566909975673</v>
          </cell>
          <cell r="H777">
            <v>1</v>
          </cell>
        </row>
        <row r="778">
          <cell r="A778">
            <v>777</v>
          </cell>
          <cell r="B778">
            <v>163</v>
          </cell>
          <cell r="C778" t="str">
            <v>Lynn</v>
          </cell>
          <cell r="D778" t="str">
            <v>None</v>
          </cell>
          <cell r="E778">
            <v>3874</v>
          </cell>
          <cell r="F778">
            <v>3098</v>
          </cell>
          <cell r="G778">
            <v>0.79969024264326283</v>
          </cell>
          <cell r="H778">
            <v>1</v>
          </cell>
        </row>
        <row r="779">
          <cell r="A779">
            <v>778</v>
          </cell>
          <cell r="B779">
            <v>163</v>
          </cell>
          <cell r="C779" t="str">
            <v>Lynn</v>
          </cell>
          <cell r="D779" t="str">
            <v>None</v>
          </cell>
          <cell r="E779">
            <v>2585</v>
          </cell>
          <cell r="F779">
            <v>1462</v>
          </cell>
          <cell r="G779">
            <v>0.56557059961315281</v>
          </cell>
          <cell r="H779">
            <v>1</v>
          </cell>
        </row>
        <row r="780">
          <cell r="A780">
            <v>779</v>
          </cell>
          <cell r="B780">
            <v>163</v>
          </cell>
          <cell r="C780" t="str">
            <v>Lynn</v>
          </cell>
          <cell r="D780" t="str">
            <v>None</v>
          </cell>
          <cell r="E780">
            <v>3075</v>
          </cell>
          <cell r="F780">
            <v>2336</v>
          </cell>
          <cell r="G780">
            <v>0.75967479674796745</v>
          </cell>
          <cell r="H780">
            <v>1</v>
          </cell>
        </row>
        <row r="781">
          <cell r="A781">
            <v>780</v>
          </cell>
          <cell r="B781">
            <v>163</v>
          </cell>
          <cell r="C781" t="str">
            <v>Lynn</v>
          </cell>
          <cell r="D781" t="str">
            <v>None</v>
          </cell>
          <cell r="E781">
            <v>2706</v>
          </cell>
          <cell r="F781">
            <v>1175</v>
          </cell>
          <cell r="G781">
            <v>0.43422025129342201</v>
          </cell>
          <cell r="H781">
            <v>1</v>
          </cell>
        </row>
        <row r="782">
          <cell r="A782">
            <v>781</v>
          </cell>
          <cell r="B782">
            <v>163</v>
          </cell>
          <cell r="C782" t="str">
            <v>Lynn</v>
          </cell>
          <cell r="D782" t="str">
            <v>None</v>
          </cell>
          <cell r="E782">
            <v>2396</v>
          </cell>
          <cell r="F782">
            <v>678</v>
          </cell>
          <cell r="G782">
            <v>0.28297161936560933</v>
          </cell>
          <cell r="H782">
            <v>1</v>
          </cell>
        </row>
        <row r="783">
          <cell r="A783">
            <v>782</v>
          </cell>
          <cell r="B783">
            <v>163</v>
          </cell>
          <cell r="C783" t="str">
            <v>Lynn</v>
          </cell>
          <cell r="D783" t="str">
            <v>None</v>
          </cell>
          <cell r="E783">
            <v>2884</v>
          </cell>
          <cell r="F783">
            <v>1531</v>
          </cell>
          <cell r="G783">
            <v>0.53085991678224687</v>
          </cell>
          <cell r="H783">
            <v>1</v>
          </cell>
        </row>
        <row r="784">
          <cell r="A784">
            <v>783</v>
          </cell>
          <cell r="B784">
            <v>163</v>
          </cell>
          <cell r="C784" t="str">
            <v>Lynn</v>
          </cell>
          <cell r="D784" t="str">
            <v>None</v>
          </cell>
          <cell r="E784">
            <v>1334</v>
          </cell>
          <cell r="F784">
            <v>421</v>
          </cell>
          <cell r="G784">
            <v>0.31559220389805098</v>
          </cell>
          <cell r="H784">
            <v>1</v>
          </cell>
        </row>
        <row r="785">
          <cell r="A785">
            <v>784</v>
          </cell>
          <cell r="B785">
            <v>163</v>
          </cell>
          <cell r="C785" t="str">
            <v>Lynn</v>
          </cell>
          <cell r="D785" t="str">
            <v>None</v>
          </cell>
          <cell r="E785">
            <v>3000</v>
          </cell>
          <cell r="F785">
            <v>1425</v>
          </cell>
          <cell r="G785">
            <v>0.47499999999999998</v>
          </cell>
          <cell r="H785">
            <v>1</v>
          </cell>
        </row>
        <row r="786">
          <cell r="A786">
            <v>785</v>
          </cell>
          <cell r="B786">
            <v>163</v>
          </cell>
          <cell r="C786" t="str">
            <v>Lynn</v>
          </cell>
          <cell r="D786" t="str">
            <v>None</v>
          </cell>
          <cell r="E786">
            <v>2005</v>
          </cell>
          <cell r="F786">
            <v>336</v>
          </cell>
          <cell r="G786">
            <v>0.16758104738154614</v>
          </cell>
          <cell r="H786">
            <v>0</v>
          </cell>
        </row>
        <row r="787">
          <cell r="A787">
            <v>786</v>
          </cell>
          <cell r="B787">
            <v>163</v>
          </cell>
          <cell r="C787" t="str">
            <v>Lynn</v>
          </cell>
          <cell r="D787" t="str">
            <v>None</v>
          </cell>
          <cell r="E787">
            <v>2920</v>
          </cell>
          <cell r="F787">
            <v>1302</v>
          </cell>
          <cell r="G787">
            <v>0.44589041095890408</v>
          </cell>
          <cell r="H787">
            <v>1</v>
          </cell>
        </row>
        <row r="788">
          <cell r="A788">
            <v>787</v>
          </cell>
          <cell r="B788">
            <v>163</v>
          </cell>
          <cell r="C788" t="str">
            <v>Lynn</v>
          </cell>
          <cell r="D788" t="str">
            <v>None</v>
          </cell>
          <cell r="E788">
            <v>3987</v>
          </cell>
          <cell r="F788">
            <v>2233</v>
          </cell>
          <cell r="G788">
            <v>0.56007022824178576</v>
          </cell>
          <cell r="H788">
            <v>1</v>
          </cell>
        </row>
        <row r="789">
          <cell r="A789">
            <v>788</v>
          </cell>
          <cell r="B789">
            <v>163</v>
          </cell>
          <cell r="C789" t="str">
            <v>Lynn</v>
          </cell>
          <cell r="D789" t="str">
            <v>None</v>
          </cell>
          <cell r="E789">
            <v>1882</v>
          </cell>
          <cell r="F789">
            <v>1424</v>
          </cell>
          <cell r="G789">
            <v>0.75664187035069075</v>
          </cell>
          <cell r="H789">
            <v>1</v>
          </cell>
        </row>
        <row r="790">
          <cell r="A790">
            <v>789</v>
          </cell>
          <cell r="B790">
            <v>163</v>
          </cell>
          <cell r="C790" t="str">
            <v>Lynn</v>
          </cell>
          <cell r="D790" t="str">
            <v>None</v>
          </cell>
          <cell r="E790">
            <v>546</v>
          </cell>
          <cell r="F790">
            <v>218</v>
          </cell>
          <cell r="G790">
            <v>0.39926739926739929</v>
          </cell>
          <cell r="H790">
            <v>1</v>
          </cell>
        </row>
        <row r="791">
          <cell r="A791">
            <v>790</v>
          </cell>
          <cell r="B791">
            <v>163</v>
          </cell>
          <cell r="C791" t="str">
            <v>Lynn</v>
          </cell>
          <cell r="D791" t="str">
            <v>None</v>
          </cell>
          <cell r="E791">
            <v>1469</v>
          </cell>
          <cell r="F791">
            <v>404</v>
          </cell>
          <cell r="G791">
            <v>0.27501701837985026</v>
          </cell>
          <cell r="H791">
            <v>0</v>
          </cell>
        </row>
        <row r="792">
          <cell r="A792">
            <v>791</v>
          </cell>
          <cell r="B792">
            <v>163</v>
          </cell>
          <cell r="C792" t="str">
            <v>Lynn</v>
          </cell>
          <cell r="D792" t="str">
            <v>None</v>
          </cell>
          <cell r="E792">
            <v>1781</v>
          </cell>
          <cell r="F792">
            <v>620</v>
          </cell>
          <cell r="G792">
            <v>0.34811903425042112</v>
          </cell>
          <cell r="H792">
            <v>1</v>
          </cell>
        </row>
        <row r="793">
          <cell r="A793">
            <v>792</v>
          </cell>
          <cell r="B793">
            <v>163</v>
          </cell>
          <cell r="C793" t="str">
            <v>Lynn</v>
          </cell>
          <cell r="D793" t="str">
            <v>None</v>
          </cell>
          <cell r="E793">
            <v>3193</v>
          </cell>
          <cell r="F793">
            <v>538</v>
          </cell>
          <cell r="G793">
            <v>0.16849357970560602</v>
          </cell>
          <cell r="H793">
            <v>0</v>
          </cell>
        </row>
        <row r="794">
          <cell r="A794">
            <v>793</v>
          </cell>
          <cell r="B794">
            <v>163</v>
          </cell>
          <cell r="C794" t="str">
            <v>Lynn</v>
          </cell>
          <cell r="D794" t="str">
            <v>None</v>
          </cell>
          <cell r="E794">
            <v>2677</v>
          </cell>
          <cell r="F794">
            <v>598</v>
          </cell>
          <cell r="G794">
            <v>0.22338438550616363</v>
          </cell>
          <cell r="H794">
            <v>0</v>
          </cell>
        </row>
        <row r="795">
          <cell r="A795">
            <v>794</v>
          </cell>
          <cell r="B795">
            <v>163</v>
          </cell>
          <cell r="C795" t="str">
            <v>Lynn</v>
          </cell>
          <cell r="D795" t="str">
            <v>None</v>
          </cell>
          <cell r="E795">
            <v>3404</v>
          </cell>
          <cell r="F795">
            <v>359</v>
          </cell>
          <cell r="G795">
            <v>0.1054641598119859</v>
          </cell>
          <cell r="H795">
            <v>0</v>
          </cell>
        </row>
        <row r="796">
          <cell r="A796">
            <v>795</v>
          </cell>
          <cell r="B796">
            <v>163</v>
          </cell>
          <cell r="C796" t="str">
            <v>Lynn</v>
          </cell>
          <cell r="D796" t="str">
            <v>None</v>
          </cell>
          <cell r="E796">
            <v>3053</v>
          </cell>
          <cell r="F796">
            <v>291</v>
          </cell>
          <cell r="G796">
            <v>9.5316082541762201E-2</v>
          </cell>
          <cell r="H796">
            <v>0</v>
          </cell>
        </row>
        <row r="797">
          <cell r="A797">
            <v>796</v>
          </cell>
          <cell r="B797">
            <v>262</v>
          </cell>
          <cell r="C797" t="str">
            <v>Saugus</v>
          </cell>
          <cell r="D797" t="str">
            <v>None</v>
          </cell>
          <cell r="E797">
            <v>2242</v>
          </cell>
          <cell r="F797">
            <v>323</v>
          </cell>
          <cell r="G797">
            <v>0.1440677966101695</v>
          </cell>
          <cell r="H797">
            <v>0</v>
          </cell>
        </row>
        <row r="798">
          <cell r="A798">
            <v>797</v>
          </cell>
          <cell r="B798">
            <v>262</v>
          </cell>
          <cell r="C798" t="str">
            <v>Saugus</v>
          </cell>
          <cell r="D798" t="str">
            <v>None</v>
          </cell>
          <cell r="E798">
            <v>1979</v>
          </cell>
          <cell r="F798">
            <v>264</v>
          </cell>
          <cell r="G798">
            <v>0.13340070742799393</v>
          </cell>
          <cell r="H798">
            <v>0</v>
          </cell>
        </row>
        <row r="799">
          <cell r="A799">
            <v>798</v>
          </cell>
          <cell r="B799">
            <v>262</v>
          </cell>
          <cell r="C799" t="str">
            <v>Saugus</v>
          </cell>
          <cell r="D799" t="str">
            <v>None</v>
          </cell>
          <cell r="E799">
            <v>2446</v>
          </cell>
          <cell r="F799">
            <v>273</v>
          </cell>
          <cell r="G799">
            <v>0.1116107931316435</v>
          </cell>
          <cell r="H799">
            <v>0</v>
          </cell>
        </row>
        <row r="800">
          <cell r="A800">
            <v>799</v>
          </cell>
          <cell r="B800">
            <v>262</v>
          </cell>
          <cell r="C800" t="str">
            <v>Saugus</v>
          </cell>
          <cell r="D800" t="str">
            <v>None</v>
          </cell>
          <cell r="E800">
            <v>2423</v>
          </cell>
          <cell r="F800">
            <v>236</v>
          </cell>
          <cell r="G800">
            <v>9.7399917457697063E-2</v>
          </cell>
          <cell r="H800">
            <v>0</v>
          </cell>
        </row>
        <row r="801">
          <cell r="A801">
            <v>800</v>
          </cell>
          <cell r="B801">
            <v>262</v>
          </cell>
          <cell r="C801" t="str">
            <v>Saugus</v>
          </cell>
          <cell r="D801" t="str">
            <v>None</v>
          </cell>
          <cell r="E801">
            <v>1422</v>
          </cell>
          <cell r="F801">
            <v>88</v>
          </cell>
          <cell r="G801">
            <v>6.1884669479606191E-2</v>
          </cell>
          <cell r="H801">
            <v>0</v>
          </cell>
        </row>
        <row r="802">
          <cell r="A802">
            <v>801</v>
          </cell>
          <cell r="B802">
            <v>262</v>
          </cell>
          <cell r="C802" t="str">
            <v>Saugus</v>
          </cell>
          <cell r="D802" t="str">
            <v>None</v>
          </cell>
          <cell r="E802">
            <v>2016</v>
          </cell>
          <cell r="F802">
            <v>183</v>
          </cell>
          <cell r="G802">
            <v>9.0773809523809521E-2</v>
          </cell>
          <cell r="H802">
            <v>0</v>
          </cell>
        </row>
        <row r="803">
          <cell r="A803">
            <v>802</v>
          </cell>
          <cell r="B803">
            <v>262</v>
          </cell>
          <cell r="C803" t="str">
            <v>Saugus</v>
          </cell>
          <cell r="D803" t="str">
            <v>None</v>
          </cell>
          <cell r="E803">
            <v>174</v>
          </cell>
          <cell r="F803">
            <v>24</v>
          </cell>
          <cell r="G803">
            <v>0.13793103448275862</v>
          </cell>
          <cell r="H803">
            <v>0</v>
          </cell>
        </row>
        <row r="804">
          <cell r="A804">
            <v>803</v>
          </cell>
          <cell r="B804">
            <v>262</v>
          </cell>
          <cell r="C804" t="str">
            <v>Saugus</v>
          </cell>
          <cell r="D804" t="str">
            <v>None</v>
          </cell>
          <cell r="E804">
            <v>2137</v>
          </cell>
          <cell r="F804">
            <v>204</v>
          </cell>
          <cell r="G804">
            <v>9.5460926532522222E-2</v>
          </cell>
          <cell r="H804">
            <v>0</v>
          </cell>
        </row>
        <row r="805">
          <cell r="A805">
            <v>804</v>
          </cell>
          <cell r="B805">
            <v>262</v>
          </cell>
          <cell r="C805" t="str">
            <v>Saugus</v>
          </cell>
          <cell r="D805" t="str">
            <v>None</v>
          </cell>
          <cell r="E805">
            <v>1375</v>
          </cell>
          <cell r="F805">
            <v>121</v>
          </cell>
          <cell r="G805">
            <v>8.7999999999999995E-2</v>
          </cell>
          <cell r="H805">
            <v>0</v>
          </cell>
        </row>
        <row r="806">
          <cell r="A806">
            <v>805</v>
          </cell>
          <cell r="B806">
            <v>262</v>
          </cell>
          <cell r="C806" t="str">
            <v>Saugus</v>
          </cell>
          <cell r="D806" t="str">
            <v>None</v>
          </cell>
          <cell r="E806">
            <v>2780</v>
          </cell>
          <cell r="F806">
            <v>224</v>
          </cell>
          <cell r="G806">
            <v>8.0575539568345317E-2</v>
          </cell>
          <cell r="H806">
            <v>0</v>
          </cell>
        </row>
        <row r="807">
          <cell r="A807">
            <v>806</v>
          </cell>
          <cell r="B807">
            <v>262</v>
          </cell>
          <cell r="C807" t="str">
            <v>Saugus</v>
          </cell>
          <cell r="D807" t="str">
            <v>None</v>
          </cell>
          <cell r="E807">
            <v>729</v>
          </cell>
          <cell r="F807">
            <v>83</v>
          </cell>
          <cell r="G807">
            <v>0.11385459533607682</v>
          </cell>
          <cell r="H807">
            <v>0</v>
          </cell>
        </row>
        <row r="808">
          <cell r="A808">
            <v>807</v>
          </cell>
          <cell r="B808">
            <v>262</v>
          </cell>
          <cell r="C808" t="str">
            <v>Saugus</v>
          </cell>
          <cell r="D808" t="str">
            <v>None</v>
          </cell>
          <cell r="E808">
            <v>1152</v>
          </cell>
          <cell r="F808">
            <v>108</v>
          </cell>
          <cell r="G808">
            <v>9.375E-2</v>
          </cell>
          <cell r="H808">
            <v>0</v>
          </cell>
        </row>
        <row r="809">
          <cell r="A809">
            <v>808</v>
          </cell>
          <cell r="B809">
            <v>262</v>
          </cell>
          <cell r="C809" t="str">
            <v>Saugus</v>
          </cell>
          <cell r="D809" t="str">
            <v>None</v>
          </cell>
          <cell r="E809">
            <v>52</v>
          </cell>
          <cell r="F809">
            <v>21</v>
          </cell>
          <cell r="G809">
            <v>0.40384615384615385</v>
          </cell>
          <cell r="H809">
            <v>1</v>
          </cell>
        </row>
        <row r="810">
          <cell r="A810">
            <v>809</v>
          </cell>
          <cell r="B810">
            <v>262</v>
          </cell>
          <cell r="C810" t="str">
            <v>Saugus</v>
          </cell>
          <cell r="D810" t="str">
            <v>None</v>
          </cell>
          <cell r="E810">
            <v>30</v>
          </cell>
          <cell r="F810">
            <v>6</v>
          </cell>
          <cell r="G810">
            <v>0.2</v>
          </cell>
          <cell r="H810">
            <v>0</v>
          </cell>
        </row>
        <row r="811">
          <cell r="A811">
            <v>810</v>
          </cell>
          <cell r="B811">
            <v>262</v>
          </cell>
          <cell r="C811" t="str">
            <v>Saugus</v>
          </cell>
          <cell r="D811" t="str">
            <v>None</v>
          </cell>
          <cell r="E811">
            <v>1177</v>
          </cell>
          <cell r="F811">
            <v>163</v>
          </cell>
          <cell r="G811">
            <v>0.13848768054375532</v>
          </cell>
          <cell r="H811">
            <v>0</v>
          </cell>
        </row>
        <row r="812">
          <cell r="A812">
            <v>811</v>
          </cell>
          <cell r="B812">
            <v>262</v>
          </cell>
          <cell r="C812" t="str">
            <v>Saugus</v>
          </cell>
          <cell r="D812" t="str">
            <v>None</v>
          </cell>
          <cell r="E812">
            <v>227</v>
          </cell>
          <cell r="F812">
            <v>9</v>
          </cell>
          <cell r="G812">
            <v>3.9647577092511016E-2</v>
          </cell>
          <cell r="H812">
            <v>0</v>
          </cell>
        </row>
        <row r="813">
          <cell r="A813">
            <v>812</v>
          </cell>
          <cell r="B813">
            <v>262</v>
          </cell>
          <cell r="C813" t="str">
            <v>Saugus</v>
          </cell>
          <cell r="D813" t="str">
            <v>None</v>
          </cell>
          <cell r="E813">
            <v>1765</v>
          </cell>
          <cell r="F813">
            <v>187</v>
          </cell>
          <cell r="G813">
            <v>0.10594900849858357</v>
          </cell>
          <cell r="H813">
            <v>0</v>
          </cell>
        </row>
        <row r="814">
          <cell r="A814">
            <v>813</v>
          </cell>
          <cell r="B814">
            <v>262</v>
          </cell>
          <cell r="C814" t="str">
            <v>Saugus</v>
          </cell>
          <cell r="D814" t="str">
            <v>None</v>
          </cell>
          <cell r="E814">
            <v>1432</v>
          </cell>
          <cell r="F814">
            <v>167</v>
          </cell>
          <cell r="G814">
            <v>0.11662011173184357</v>
          </cell>
          <cell r="H814">
            <v>0</v>
          </cell>
        </row>
        <row r="815">
          <cell r="A815">
            <v>814</v>
          </cell>
          <cell r="B815">
            <v>262</v>
          </cell>
          <cell r="C815" t="str">
            <v>Saugus</v>
          </cell>
          <cell r="D815" t="str">
            <v>None</v>
          </cell>
          <cell r="E815">
            <v>1070</v>
          </cell>
          <cell r="F815">
            <v>84</v>
          </cell>
          <cell r="G815">
            <v>7.8504672897196259E-2</v>
          </cell>
          <cell r="H815">
            <v>0</v>
          </cell>
        </row>
        <row r="816">
          <cell r="A816">
            <v>815</v>
          </cell>
          <cell r="B816">
            <v>178</v>
          </cell>
          <cell r="C816" t="str">
            <v>Melrose</v>
          </cell>
          <cell r="D816" t="str">
            <v>None</v>
          </cell>
          <cell r="E816">
            <v>2701</v>
          </cell>
          <cell r="F816">
            <v>435</v>
          </cell>
          <cell r="G816">
            <v>0.16105146242132543</v>
          </cell>
          <cell r="H816">
            <v>0</v>
          </cell>
        </row>
        <row r="817">
          <cell r="A817">
            <v>816</v>
          </cell>
          <cell r="B817">
            <v>178</v>
          </cell>
          <cell r="C817" t="str">
            <v>Melrose</v>
          </cell>
          <cell r="D817" t="str">
            <v>None</v>
          </cell>
          <cell r="E817">
            <v>3023</v>
          </cell>
          <cell r="F817">
            <v>515</v>
          </cell>
          <cell r="G817">
            <v>0.17036056897122065</v>
          </cell>
          <cell r="H817">
            <v>0</v>
          </cell>
        </row>
        <row r="818">
          <cell r="A818">
            <v>817</v>
          </cell>
          <cell r="B818">
            <v>178</v>
          </cell>
          <cell r="C818" t="str">
            <v>Melrose</v>
          </cell>
          <cell r="D818" t="str">
            <v>None</v>
          </cell>
          <cell r="E818">
            <v>3666</v>
          </cell>
          <cell r="F818">
            <v>299</v>
          </cell>
          <cell r="G818">
            <v>8.1560283687943269E-2</v>
          </cell>
          <cell r="H818">
            <v>0</v>
          </cell>
        </row>
        <row r="819">
          <cell r="A819">
            <v>818</v>
          </cell>
          <cell r="B819">
            <v>178</v>
          </cell>
          <cell r="C819" t="str">
            <v>Melrose</v>
          </cell>
          <cell r="D819" t="str">
            <v>None</v>
          </cell>
          <cell r="E819">
            <v>3159</v>
          </cell>
          <cell r="F819">
            <v>328</v>
          </cell>
          <cell r="G819">
            <v>0.10383032605254827</v>
          </cell>
          <cell r="H819">
            <v>0</v>
          </cell>
        </row>
        <row r="820">
          <cell r="A820">
            <v>819</v>
          </cell>
          <cell r="B820">
            <v>178</v>
          </cell>
          <cell r="C820" t="str">
            <v>Melrose</v>
          </cell>
          <cell r="D820" t="str">
            <v>None</v>
          </cell>
          <cell r="E820">
            <v>1554</v>
          </cell>
          <cell r="F820">
            <v>289</v>
          </cell>
          <cell r="G820">
            <v>0.18597168597168598</v>
          </cell>
          <cell r="H820">
            <v>0</v>
          </cell>
        </row>
        <row r="821">
          <cell r="A821">
            <v>820</v>
          </cell>
          <cell r="B821">
            <v>178</v>
          </cell>
          <cell r="C821" t="str">
            <v>Melrose</v>
          </cell>
          <cell r="D821" t="str">
            <v>None</v>
          </cell>
          <cell r="E821">
            <v>2973</v>
          </cell>
          <cell r="F821">
            <v>223</v>
          </cell>
          <cell r="G821">
            <v>7.5008409014463498E-2</v>
          </cell>
          <cell r="H821">
            <v>0</v>
          </cell>
        </row>
        <row r="822">
          <cell r="A822">
            <v>821</v>
          </cell>
          <cell r="B822">
            <v>178</v>
          </cell>
          <cell r="C822" t="str">
            <v>Melrose</v>
          </cell>
          <cell r="D822" t="str">
            <v>None</v>
          </cell>
          <cell r="E822">
            <v>1098</v>
          </cell>
          <cell r="F822">
            <v>64</v>
          </cell>
          <cell r="G822">
            <v>5.8287795992714025E-2</v>
          </cell>
          <cell r="H822">
            <v>0</v>
          </cell>
        </row>
        <row r="823">
          <cell r="A823">
            <v>822</v>
          </cell>
          <cell r="B823">
            <v>178</v>
          </cell>
          <cell r="C823" t="str">
            <v>Melrose</v>
          </cell>
          <cell r="D823" t="str">
            <v>None</v>
          </cell>
          <cell r="E823">
            <v>1711</v>
          </cell>
          <cell r="F823">
            <v>65</v>
          </cell>
          <cell r="G823">
            <v>3.7989479836353007E-2</v>
          </cell>
          <cell r="H823">
            <v>0</v>
          </cell>
        </row>
        <row r="824">
          <cell r="A824">
            <v>823</v>
          </cell>
          <cell r="B824">
            <v>178</v>
          </cell>
          <cell r="C824" t="str">
            <v>Melrose</v>
          </cell>
          <cell r="D824" t="str">
            <v>None</v>
          </cell>
          <cell r="E824">
            <v>2901</v>
          </cell>
          <cell r="F824">
            <v>232</v>
          </cell>
          <cell r="G824">
            <v>7.9972423302309553E-2</v>
          </cell>
          <cell r="H824">
            <v>0</v>
          </cell>
        </row>
        <row r="825">
          <cell r="A825">
            <v>824</v>
          </cell>
          <cell r="B825">
            <v>178</v>
          </cell>
          <cell r="C825" t="str">
            <v>Melrose</v>
          </cell>
          <cell r="D825" t="str">
            <v>None</v>
          </cell>
          <cell r="E825">
            <v>1959</v>
          </cell>
          <cell r="F825">
            <v>185</v>
          </cell>
          <cell r="G825">
            <v>9.4435936702399179E-2</v>
          </cell>
          <cell r="H825">
            <v>0</v>
          </cell>
        </row>
        <row r="826">
          <cell r="A826">
            <v>825</v>
          </cell>
          <cell r="B826">
            <v>178</v>
          </cell>
          <cell r="C826" t="str">
            <v>Melrose</v>
          </cell>
          <cell r="D826" t="str">
            <v>None</v>
          </cell>
          <cell r="E826">
            <v>2238</v>
          </cell>
          <cell r="F826">
            <v>187</v>
          </cell>
          <cell r="G826">
            <v>8.3556747095621095E-2</v>
          </cell>
          <cell r="H826">
            <v>0</v>
          </cell>
        </row>
        <row r="827">
          <cell r="A827">
            <v>826</v>
          </cell>
          <cell r="B827">
            <v>305</v>
          </cell>
          <cell r="C827" t="str">
            <v>Wakefield</v>
          </cell>
          <cell r="D827" t="str">
            <v>None</v>
          </cell>
          <cell r="E827">
            <v>1768</v>
          </cell>
          <cell r="F827">
            <v>118</v>
          </cell>
          <cell r="G827">
            <v>6.67420814479638E-2</v>
          </cell>
          <cell r="H827">
            <v>0</v>
          </cell>
        </row>
        <row r="828">
          <cell r="A828">
            <v>827</v>
          </cell>
          <cell r="B828">
            <v>305</v>
          </cell>
          <cell r="C828" t="str">
            <v>Wakefield</v>
          </cell>
          <cell r="D828" t="str">
            <v>None</v>
          </cell>
          <cell r="E828">
            <v>2746</v>
          </cell>
          <cell r="F828">
            <v>165</v>
          </cell>
          <cell r="G828">
            <v>6.0087399854333576E-2</v>
          </cell>
          <cell r="H828">
            <v>0</v>
          </cell>
        </row>
        <row r="829">
          <cell r="A829">
            <v>828</v>
          </cell>
          <cell r="B829">
            <v>305</v>
          </cell>
          <cell r="C829" t="str">
            <v>Wakefield</v>
          </cell>
          <cell r="D829" t="str">
            <v>None</v>
          </cell>
          <cell r="E829">
            <v>588</v>
          </cell>
          <cell r="F829">
            <v>69</v>
          </cell>
          <cell r="G829">
            <v>0.11734693877551021</v>
          </cell>
          <cell r="H829">
            <v>0</v>
          </cell>
        </row>
        <row r="830">
          <cell r="A830">
            <v>829</v>
          </cell>
          <cell r="B830">
            <v>305</v>
          </cell>
          <cell r="C830" t="str">
            <v>Wakefield</v>
          </cell>
          <cell r="D830" t="str">
            <v>None</v>
          </cell>
          <cell r="E830">
            <v>760</v>
          </cell>
          <cell r="F830">
            <v>63</v>
          </cell>
          <cell r="G830">
            <v>8.2894736842105257E-2</v>
          </cell>
          <cell r="H830">
            <v>0</v>
          </cell>
        </row>
        <row r="831">
          <cell r="A831">
            <v>830</v>
          </cell>
          <cell r="B831">
            <v>305</v>
          </cell>
          <cell r="C831" t="str">
            <v>Wakefield</v>
          </cell>
          <cell r="D831" t="str">
            <v>None</v>
          </cell>
          <cell r="E831">
            <v>2761</v>
          </cell>
          <cell r="F831">
            <v>244</v>
          </cell>
          <cell r="G831">
            <v>8.837377761680551E-2</v>
          </cell>
          <cell r="H831">
            <v>0</v>
          </cell>
        </row>
        <row r="832">
          <cell r="A832">
            <v>831</v>
          </cell>
          <cell r="B832">
            <v>305</v>
          </cell>
          <cell r="C832" t="str">
            <v>Wakefield</v>
          </cell>
          <cell r="D832" t="str">
            <v>None</v>
          </cell>
          <cell r="E832">
            <v>934</v>
          </cell>
          <cell r="F832">
            <v>74</v>
          </cell>
          <cell r="G832">
            <v>7.922912205567452E-2</v>
          </cell>
          <cell r="H832">
            <v>0</v>
          </cell>
        </row>
        <row r="833">
          <cell r="A833">
            <v>832</v>
          </cell>
          <cell r="B833">
            <v>305</v>
          </cell>
          <cell r="C833" t="str">
            <v>Wakefield</v>
          </cell>
          <cell r="D833" t="str">
            <v>None</v>
          </cell>
          <cell r="E833">
            <v>1479</v>
          </cell>
          <cell r="F833">
            <v>94</v>
          </cell>
          <cell r="G833">
            <v>6.3556457065584854E-2</v>
          </cell>
          <cell r="H833">
            <v>0</v>
          </cell>
        </row>
        <row r="834">
          <cell r="A834">
            <v>833</v>
          </cell>
          <cell r="B834">
            <v>305</v>
          </cell>
          <cell r="C834" t="str">
            <v>Wakefield</v>
          </cell>
          <cell r="D834" t="str">
            <v>None</v>
          </cell>
          <cell r="E834">
            <v>2347</v>
          </cell>
          <cell r="F834">
            <v>179</v>
          </cell>
          <cell r="G834">
            <v>7.626757562846187E-2</v>
          </cell>
          <cell r="H834">
            <v>0</v>
          </cell>
        </row>
        <row r="835">
          <cell r="A835">
            <v>834</v>
          </cell>
          <cell r="B835">
            <v>305</v>
          </cell>
          <cell r="C835" t="str">
            <v>Wakefield</v>
          </cell>
          <cell r="D835" t="str">
            <v>None</v>
          </cell>
          <cell r="E835">
            <v>199</v>
          </cell>
          <cell r="F835">
            <v>59</v>
          </cell>
          <cell r="G835">
            <v>0.29648241206030151</v>
          </cell>
          <cell r="H835">
            <v>1</v>
          </cell>
        </row>
        <row r="836">
          <cell r="A836">
            <v>835</v>
          </cell>
          <cell r="B836">
            <v>305</v>
          </cell>
          <cell r="C836" t="str">
            <v>Wakefield</v>
          </cell>
          <cell r="D836" t="str">
            <v>None</v>
          </cell>
          <cell r="E836">
            <v>2862</v>
          </cell>
          <cell r="F836">
            <v>82</v>
          </cell>
          <cell r="G836">
            <v>2.8651292802236199E-2</v>
          </cell>
          <cell r="H836">
            <v>0</v>
          </cell>
        </row>
        <row r="837">
          <cell r="A837">
            <v>836</v>
          </cell>
          <cell r="B837">
            <v>305</v>
          </cell>
          <cell r="C837" t="str">
            <v>Wakefield</v>
          </cell>
          <cell r="D837" t="str">
            <v>None</v>
          </cell>
          <cell r="E837">
            <v>1676</v>
          </cell>
          <cell r="F837">
            <v>141</v>
          </cell>
          <cell r="G837">
            <v>8.412887828162291E-2</v>
          </cell>
          <cell r="H837">
            <v>0</v>
          </cell>
        </row>
        <row r="838">
          <cell r="A838">
            <v>837</v>
          </cell>
          <cell r="B838">
            <v>305</v>
          </cell>
          <cell r="C838" t="str">
            <v>Wakefield</v>
          </cell>
          <cell r="D838" t="str">
            <v>None</v>
          </cell>
          <cell r="E838">
            <v>433</v>
          </cell>
          <cell r="F838">
            <v>66</v>
          </cell>
          <cell r="G838">
            <v>0.15242494226327943</v>
          </cell>
          <cell r="H838">
            <v>0</v>
          </cell>
        </row>
        <row r="839">
          <cell r="A839">
            <v>838</v>
          </cell>
          <cell r="B839">
            <v>305</v>
          </cell>
          <cell r="C839" t="str">
            <v>Wakefield</v>
          </cell>
          <cell r="D839" t="str">
            <v>None</v>
          </cell>
          <cell r="E839">
            <v>717</v>
          </cell>
          <cell r="F839">
            <v>40</v>
          </cell>
          <cell r="G839">
            <v>5.5788005578800558E-2</v>
          </cell>
          <cell r="H839">
            <v>0</v>
          </cell>
        </row>
        <row r="840">
          <cell r="A840">
            <v>839</v>
          </cell>
          <cell r="B840">
            <v>305</v>
          </cell>
          <cell r="C840" t="str">
            <v>Wakefield</v>
          </cell>
          <cell r="D840" t="str">
            <v>None</v>
          </cell>
          <cell r="E840">
            <v>40</v>
          </cell>
          <cell r="F840">
            <v>2</v>
          </cell>
          <cell r="G840">
            <v>0.05</v>
          </cell>
          <cell r="H840">
            <v>0</v>
          </cell>
        </row>
        <row r="841">
          <cell r="A841">
            <v>840</v>
          </cell>
          <cell r="B841">
            <v>305</v>
          </cell>
          <cell r="C841" t="str">
            <v>Wakefield</v>
          </cell>
          <cell r="D841" t="str">
            <v>None</v>
          </cell>
          <cell r="E841">
            <v>3210</v>
          </cell>
          <cell r="F841">
            <v>131</v>
          </cell>
          <cell r="G841">
            <v>4.0809968847352024E-2</v>
          </cell>
          <cell r="H841">
            <v>0</v>
          </cell>
        </row>
        <row r="842">
          <cell r="A842">
            <v>841</v>
          </cell>
          <cell r="B842">
            <v>305</v>
          </cell>
          <cell r="C842" t="str">
            <v>Wakefield</v>
          </cell>
          <cell r="D842" t="str">
            <v>None</v>
          </cell>
          <cell r="E842">
            <v>2411</v>
          </cell>
          <cell r="F842">
            <v>224</v>
          </cell>
          <cell r="G842">
            <v>9.2907507258399011E-2</v>
          </cell>
          <cell r="H842">
            <v>0</v>
          </cell>
        </row>
        <row r="843">
          <cell r="A843">
            <v>842</v>
          </cell>
          <cell r="B843">
            <v>284</v>
          </cell>
          <cell r="C843" t="str">
            <v>Stoneham</v>
          </cell>
          <cell r="D843" t="str">
            <v>None</v>
          </cell>
          <cell r="E843">
            <v>1434</v>
          </cell>
          <cell r="F843">
            <v>144</v>
          </cell>
          <cell r="G843">
            <v>0.100418410041841</v>
          </cell>
          <cell r="H843">
            <v>0</v>
          </cell>
        </row>
        <row r="844">
          <cell r="A844">
            <v>843</v>
          </cell>
          <cell r="B844">
            <v>284</v>
          </cell>
          <cell r="C844" t="str">
            <v>Stoneham</v>
          </cell>
          <cell r="D844" t="str">
            <v>None</v>
          </cell>
          <cell r="E844">
            <v>910</v>
          </cell>
          <cell r="F844">
            <v>103</v>
          </cell>
          <cell r="G844">
            <v>0.11318681318681319</v>
          </cell>
          <cell r="H844">
            <v>0</v>
          </cell>
        </row>
        <row r="845">
          <cell r="A845">
            <v>844</v>
          </cell>
          <cell r="B845">
            <v>284</v>
          </cell>
          <cell r="C845" t="str">
            <v>Stoneham</v>
          </cell>
          <cell r="D845" t="str">
            <v>None</v>
          </cell>
          <cell r="E845">
            <v>2697</v>
          </cell>
          <cell r="F845">
            <v>197</v>
          </cell>
          <cell r="G845">
            <v>7.3044123099740454E-2</v>
          </cell>
          <cell r="H845">
            <v>0</v>
          </cell>
        </row>
        <row r="846">
          <cell r="A846">
            <v>845</v>
          </cell>
          <cell r="B846">
            <v>284</v>
          </cell>
          <cell r="C846" t="str">
            <v>Stoneham</v>
          </cell>
          <cell r="D846" t="str">
            <v>None</v>
          </cell>
          <cell r="E846">
            <v>1733</v>
          </cell>
          <cell r="F846">
            <v>200</v>
          </cell>
          <cell r="G846">
            <v>0.1154068090017311</v>
          </cell>
          <cell r="H846">
            <v>0</v>
          </cell>
        </row>
        <row r="847">
          <cell r="A847">
            <v>846</v>
          </cell>
          <cell r="B847">
            <v>284</v>
          </cell>
          <cell r="C847" t="str">
            <v>Stoneham</v>
          </cell>
          <cell r="D847" t="str">
            <v>None</v>
          </cell>
          <cell r="E847">
            <v>1329</v>
          </cell>
          <cell r="F847">
            <v>218</v>
          </cell>
          <cell r="G847">
            <v>0.16403310759969902</v>
          </cell>
          <cell r="H847">
            <v>0</v>
          </cell>
        </row>
        <row r="848">
          <cell r="A848">
            <v>847</v>
          </cell>
          <cell r="B848">
            <v>284</v>
          </cell>
          <cell r="C848" t="str">
            <v>Stoneham</v>
          </cell>
          <cell r="D848" t="str">
            <v>None</v>
          </cell>
          <cell r="E848">
            <v>1382</v>
          </cell>
          <cell r="F848">
            <v>191</v>
          </cell>
          <cell r="G848">
            <v>0.13820549927641099</v>
          </cell>
          <cell r="H848">
            <v>0</v>
          </cell>
        </row>
        <row r="849">
          <cell r="A849">
            <v>848</v>
          </cell>
          <cell r="B849">
            <v>284</v>
          </cell>
          <cell r="C849" t="str">
            <v>Stoneham</v>
          </cell>
          <cell r="D849" t="str">
            <v>None</v>
          </cell>
          <cell r="E849">
            <v>2852</v>
          </cell>
          <cell r="F849">
            <v>223</v>
          </cell>
          <cell r="G849">
            <v>7.819074333800842E-2</v>
          </cell>
          <cell r="H849">
            <v>0</v>
          </cell>
        </row>
        <row r="850">
          <cell r="A850">
            <v>849</v>
          </cell>
          <cell r="B850">
            <v>284</v>
          </cell>
          <cell r="C850" t="str">
            <v>Stoneham</v>
          </cell>
          <cell r="D850" t="str">
            <v>None</v>
          </cell>
          <cell r="E850">
            <v>1680</v>
          </cell>
          <cell r="F850">
            <v>175</v>
          </cell>
          <cell r="G850">
            <v>0.10416666666666667</v>
          </cell>
          <cell r="H850">
            <v>0</v>
          </cell>
        </row>
        <row r="851">
          <cell r="A851">
            <v>850</v>
          </cell>
          <cell r="B851">
            <v>284</v>
          </cell>
          <cell r="C851" t="str">
            <v>Stoneham</v>
          </cell>
          <cell r="D851" t="str">
            <v>None</v>
          </cell>
          <cell r="E851">
            <v>3161</v>
          </cell>
          <cell r="F851">
            <v>294</v>
          </cell>
          <cell r="G851">
            <v>9.3008541600759248E-2</v>
          </cell>
          <cell r="H851">
            <v>0</v>
          </cell>
        </row>
        <row r="852">
          <cell r="A852">
            <v>851</v>
          </cell>
          <cell r="B852">
            <v>284</v>
          </cell>
          <cell r="C852" t="str">
            <v>Stoneham</v>
          </cell>
          <cell r="D852" t="str">
            <v>None</v>
          </cell>
          <cell r="E852">
            <v>1326</v>
          </cell>
          <cell r="F852">
            <v>117</v>
          </cell>
          <cell r="G852">
            <v>8.8235294117647065E-2</v>
          </cell>
          <cell r="H852">
            <v>0</v>
          </cell>
        </row>
        <row r="853">
          <cell r="A853">
            <v>852</v>
          </cell>
          <cell r="B853">
            <v>284</v>
          </cell>
          <cell r="C853" t="str">
            <v>Stoneham</v>
          </cell>
          <cell r="D853" t="str">
            <v>None</v>
          </cell>
          <cell r="E853">
            <v>2933</v>
          </cell>
          <cell r="F853">
            <v>171</v>
          </cell>
          <cell r="G853">
            <v>5.8302079781793387E-2</v>
          </cell>
          <cell r="H853">
            <v>0</v>
          </cell>
        </row>
        <row r="854">
          <cell r="A854">
            <v>853</v>
          </cell>
          <cell r="B854">
            <v>344</v>
          </cell>
          <cell r="C854" t="str">
            <v>Winchester</v>
          </cell>
          <cell r="D854" t="str">
            <v>None</v>
          </cell>
          <cell r="E854">
            <v>4195</v>
          </cell>
          <cell r="F854">
            <v>324</v>
          </cell>
          <cell r="G854">
            <v>7.7234803337306313E-2</v>
          </cell>
          <cell r="H854">
            <v>0</v>
          </cell>
        </row>
        <row r="855">
          <cell r="A855">
            <v>854</v>
          </cell>
          <cell r="B855">
            <v>344</v>
          </cell>
          <cell r="C855" t="str">
            <v>Winchester</v>
          </cell>
          <cell r="D855" t="str">
            <v>None</v>
          </cell>
          <cell r="E855">
            <v>825</v>
          </cell>
          <cell r="F855">
            <v>99</v>
          </cell>
          <cell r="G855">
            <v>0.12</v>
          </cell>
          <cell r="H855">
            <v>0</v>
          </cell>
        </row>
        <row r="856">
          <cell r="A856">
            <v>855</v>
          </cell>
          <cell r="B856">
            <v>344</v>
          </cell>
          <cell r="C856" t="str">
            <v>Winchester</v>
          </cell>
          <cell r="D856" t="str">
            <v>None</v>
          </cell>
          <cell r="E856">
            <v>3224</v>
          </cell>
          <cell r="F856">
            <v>562</v>
          </cell>
          <cell r="G856">
            <v>0.17431761786600497</v>
          </cell>
          <cell r="H856">
            <v>0</v>
          </cell>
        </row>
        <row r="857">
          <cell r="A857">
            <v>856</v>
          </cell>
          <cell r="B857">
            <v>344</v>
          </cell>
          <cell r="C857" t="str">
            <v>Winchester</v>
          </cell>
          <cell r="D857" t="str">
            <v>None</v>
          </cell>
          <cell r="E857">
            <v>1565</v>
          </cell>
          <cell r="F857">
            <v>314</v>
          </cell>
          <cell r="G857">
            <v>0.20063897763578276</v>
          </cell>
          <cell r="H857">
            <v>0</v>
          </cell>
        </row>
        <row r="858">
          <cell r="A858">
            <v>857</v>
          </cell>
          <cell r="B858">
            <v>344</v>
          </cell>
          <cell r="C858" t="str">
            <v>Winchester</v>
          </cell>
          <cell r="D858" t="str">
            <v>None</v>
          </cell>
          <cell r="E858">
            <v>3542</v>
          </cell>
          <cell r="F858">
            <v>937</v>
          </cell>
          <cell r="G858">
            <v>0.26453980801806887</v>
          </cell>
          <cell r="H858">
            <v>0</v>
          </cell>
        </row>
        <row r="859">
          <cell r="A859">
            <v>858</v>
          </cell>
          <cell r="B859">
            <v>344</v>
          </cell>
          <cell r="C859" t="str">
            <v>Winchester</v>
          </cell>
          <cell r="D859" t="str">
            <v>None</v>
          </cell>
          <cell r="E859">
            <v>3656</v>
          </cell>
          <cell r="F859">
            <v>235</v>
          </cell>
          <cell r="G859">
            <v>6.4277899343544859E-2</v>
          </cell>
          <cell r="H859">
            <v>0</v>
          </cell>
        </row>
        <row r="860">
          <cell r="A860">
            <v>859</v>
          </cell>
          <cell r="B860">
            <v>344</v>
          </cell>
          <cell r="C860" t="str">
            <v>Winchester</v>
          </cell>
          <cell r="D860" t="str">
            <v>None</v>
          </cell>
          <cell r="E860">
            <v>1535</v>
          </cell>
          <cell r="F860">
            <v>158</v>
          </cell>
          <cell r="G860">
            <v>0.10293159609120521</v>
          </cell>
          <cell r="H860">
            <v>0</v>
          </cell>
        </row>
        <row r="861">
          <cell r="A861">
            <v>860</v>
          </cell>
          <cell r="B861">
            <v>344</v>
          </cell>
          <cell r="C861" t="str">
            <v>Winchester</v>
          </cell>
          <cell r="D861" t="str">
            <v>None</v>
          </cell>
          <cell r="E861">
            <v>2832</v>
          </cell>
          <cell r="F861">
            <v>437</v>
          </cell>
          <cell r="G861">
            <v>0.15430790960451976</v>
          </cell>
          <cell r="H861">
            <v>0</v>
          </cell>
        </row>
        <row r="862">
          <cell r="A862">
            <v>861</v>
          </cell>
          <cell r="B862">
            <v>347</v>
          </cell>
          <cell r="C862" t="str">
            <v>Woburn</v>
          </cell>
          <cell r="D862" t="str">
            <v>None</v>
          </cell>
          <cell r="E862">
            <v>424</v>
          </cell>
          <cell r="F862">
            <v>63</v>
          </cell>
          <cell r="G862">
            <v>0.14858490566037735</v>
          </cell>
          <cell r="H862">
            <v>0</v>
          </cell>
        </row>
        <row r="863">
          <cell r="A863">
            <v>862</v>
          </cell>
          <cell r="B863">
            <v>347</v>
          </cell>
          <cell r="C863" t="str">
            <v>Woburn</v>
          </cell>
          <cell r="D863" t="str">
            <v>None</v>
          </cell>
          <cell r="E863">
            <v>2225</v>
          </cell>
          <cell r="F863">
            <v>454</v>
          </cell>
          <cell r="G863">
            <v>0.20404494382022473</v>
          </cell>
          <cell r="H863">
            <v>0</v>
          </cell>
        </row>
        <row r="864">
          <cell r="A864">
            <v>863</v>
          </cell>
          <cell r="B864">
            <v>347</v>
          </cell>
          <cell r="C864" t="str">
            <v>Woburn</v>
          </cell>
          <cell r="D864" t="str">
            <v>None</v>
          </cell>
          <cell r="E864">
            <v>298</v>
          </cell>
          <cell r="F864">
            <v>40</v>
          </cell>
          <cell r="G864">
            <v>0.13422818791946309</v>
          </cell>
          <cell r="H864">
            <v>0</v>
          </cell>
        </row>
        <row r="865">
          <cell r="A865">
            <v>864</v>
          </cell>
          <cell r="B865">
            <v>347</v>
          </cell>
          <cell r="C865" t="str">
            <v>Woburn</v>
          </cell>
          <cell r="D865" t="str">
            <v>None</v>
          </cell>
          <cell r="E865">
            <v>422</v>
          </cell>
          <cell r="F865">
            <v>184</v>
          </cell>
          <cell r="G865">
            <v>0.43601895734597157</v>
          </cell>
          <cell r="H865">
            <v>1</v>
          </cell>
        </row>
        <row r="866">
          <cell r="A866">
            <v>865</v>
          </cell>
          <cell r="B866">
            <v>347</v>
          </cell>
          <cell r="C866" t="str">
            <v>Woburn</v>
          </cell>
          <cell r="D866" t="str">
            <v>None</v>
          </cell>
          <cell r="E866">
            <v>104</v>
          </cell>
          <cell r="F866">
            <v>14</v>
          </cell>
          <cell r="G866">
            <v>0.13461538461538461</v>
          </cell>
          <cell r="H866">
            <v>0</v>
          </cell>
        </row>
        <row r="867">
          <cell r="A867">
            <v>866</v>
          </cell>
          <cell r="B867">
            <v>347</v>
          </cell>
          <cell r="C867" t="str">
            <v>Woburn</v>
          </cell>
          <cell r="D867" t="str">
            <v>None</v>
          </cell>
          <cell r="E867">
            <v>28</v>
          </cell>
          <cell r="F867">
            <v>0</v>
          </cell>
          <cell r="G867">
            <v>0</v>
          </cell>
          <cell r="H867">
            <v>0</v>
          </cell>
        </row>
        <row r="868">
          <cell r="A868">
            <v>867</v>
          </cell>
          <cell r="B868">
            <v>347</v>
          </cell>
          <cell r="C868" t="str">
            <v>Woburn</v>
          </cell>
          <cell r="D868" t="str">
            <v>None</v>
          </cell>
          <cell r="E868">
            <v>198</v>
          </cell>
          <cell r="F868">
            <v>22</v>
          </cell>
          <cell r="G868">
            <v>0.1111111111111111</v>
          </cell>
          <cell r="H868">
            <v>0</v>
          </cell>
        </row>
        <row r="869">
          <cell r="A869">
            <v>868</v>
          </cell>
          <cell r="B869">
            <v>347</v>
          </cell>
          <cell r="C869" t="str">
            <v>Woburn</v>
          </cell>
          <cell r="D869" t="str">
            <v>None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</row>
        <row r="870">
          <cell r="A870">
            <v>869</v>
          </cell>
          <cell r="B870">
            <v>347</v>
          </cell>
          <cell r="C870" t="str">
            <v>Woburn</v>
          </cell>
          <cell r="D870" t="str">
            <v>None</v>
          </cell>
          <cell r="E870">
            <v>16</v>
          </cell>
          <cell r="F870">
            <v>4</v>
          </cell>
          <cell r="G870">
            <v>0.25</v>
          </cell>
          <cell r="H870">
            <v>0</v>
          </cell>
        </row>
        <row r="871">
          <cell r="A871">
            <v>870</v>
          </cell>
          <cell r="B871">
            <v>347</v>
          </cell>
          <cell r="C871" t="str">
            <v>Woburn</v>
          </cell>
          <cell r="D871" t="str">
            <v>None</v>
          </cell>
          <cell r="E871">
            <v>8</v>
          </cell>
          <cell r="F871">
            <v>0</v>
          </cell>
          <cell r="G871">
            <v>0</v>
          </cell>
          <cell r="H871">
            <v>0</v>
          </cell>
        </row>
        <row r="872">
          <cell r="A872">
            <v>871</v>
          </cell>
          <cell r="B872">
            <v>347</v>
          </cell>
          <cell r="C872" t="str">
            <v>Woburn</v>
          </cell>
          <cell r="D872" t="str">
            <v>None</v>
          </cell>
          <cell r="E872">
            <v>1762</v>
          </cell>
          <cell r="F872">
            <v>194</v>
          </cell>
          <cell r="G872">
            <v>0.11010215664018161</v>
          </cell>
          <cell r="H872">
            <v>0</v>
          </cell>
        </row>
        <row r="873">
          <cell r="A873">
            <v>872</v>
          </cell>
          <cell r="B873">
            <v>347</v>
          </cell>
          <cell r="C873" t="str">
            <v>Woburn</v>
          </cell>
          <cell r="D873" t="str">
            <v>None</v>
          </cell>
          <cell r="E873">
            <v>2863</v>
          </cell>
          <cell r="F873">
            <v>622</v>
          </cell>
          <cell r="G873">
            <v>0.21725462801257422</v>
          </cell>
          <cell r="H873">
            <v>0</v>
          </cell>
        </row>
        <row r="874">
          <cell r="A874">
            <v>873</v>
          </cell>
          <cell r="B874">
            <v>347</v>
          </cell>
          <cell r="C874" t="str">
            <v>Woburn</v>
          </cell>
          <cell r="D874" t="str">
            <v>None</v>
          </cell>
          <cell r="E874">
            <v>1871</v>
          </cell>
          <cell r="F874">
            <v>991</v>
          </cell>
          <cell r="G874">
            <v>0.5296632816675575</v>
          </cell>
          <cell r="H874">
            <v>1</v>
          </cell>
        </row>
        <row r="875">
          <cell r="A875">
            <v>874</v>
          </cell>
          <cell r="B875">
            <v>347</v>
          </cell>
          <cell r="C875" t="str">
            <v>Woburn</v>
          </cell>
          <cell r="D875" t="str">
            <v>None</v>
          </cell>
          <cell r="E875">
            <v>3285</v>
          </cell>
          <cell r="F875">
            <v>491</v>
          </cell>
          <cell r="G875">
            <v>0.14946727549467276</v>
          </cell>
          <cell r="H875">
            <v>0</v>
          </cell>
        </row>
        <row r="876">
          <cell r="A876">
            <v>875</v>
          </cell>
          <cell r="B876">
            <v>347</v>
          </cell>
          <cell r="C876" t="str">
            <v>Woburn</v>
          </cell>
          <cell r="D876" t="str">
            <v>None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</row>
        <row r="877">
          <cell r="A877">
            <v>876</v>
          </cell>
          <cell r="B877">
            <v>347</v>
          </cell>
          <cell r="C877" t="str">
            <v>Woburn</v>
          </cell>
          <cell r="D877" t="str">
            <v>None</v>
          </cell>
          <cell r="E877">
            <v>3</v>
          </cell>
          <cell r="F877">
            <v>0</v>
          </cell>
          <cell r="G877">
            <v>0</v>
          </cell>
          <cell r="H877">
            <v>0</v>
          </cell>
        </row>
        <row r="878">
          <cell r="A878">
            <v>877</v>
          </cell>
          <cell r="B878">
            <v>347</v>
          </cell>
          <cell r="C878" t="str">
            <v>Woburn</v>
          </cell>
          <cell r="D878" t="str">
            <v>None</v>
          </cell>
          <cell r="E878">
            <v>2216</v>
          </cell>
          <cell r="F878">
            <v>166</v>
          </cell>
          <cell r="G878">
            <v>7.4909747292418769E-2</v>
          </cell>
          <cell r="H878">
            <v>0</v>
          </cell>
        </row>
        <row r="879">
          <cell r="A879">
            <v>878</v>
          </cell>
          <cell r="B879">
            <v>347</v>
          </cell>
          <cell r="C879" t="str">
            <v>Woburn</v>
          </cell>
          <cell r="D879" t="str">
            <v>None</v>
          </cell>
          <cell r="E879">
            <v>2087</v>
          </cell>
          <cell r="F879">
            <v>333</v>
          </cell>
          <cell r="G879">
            <v>0.15955917585050311</v>
          </cell>
          <cell r="H879">
            <v>0</v>
          </cell>
        </row>
        <row r="880">
          <cell r="A880">
            <v>879</v>
          </cell>
          <cell r="B880">
            <v>347</v>
          </cell>
          <cell r="C880" t="str">
            <v>Woburn</v>
          </cell>
          <cell r="D880" t="str">
            <v>None</v>
          </cell>
          <cell r="E880">
            <v>1531</v>
          </cell>
          <cell r="F880">
            <v>293</v>
          </cell>
          <cell r="G880">
            <v>0.19137818419333769</v>
          </cell>
          <cell r="H880">
            <v>0</v>
          </cell>
        </row>
        <row r="881">
          <cell r="A881">
            <v>880</v>
          </cell>
          <cell r="B881">
            <v>347</v>
          </cell>
          <cell r="C881" t="str">
            <v>Woburn</v>
          </cell>
          <cell r="D881" t="str">
            <v>None</v>
          </cell>
          <cell r="E881">
            <v>986</v>
          </cell>
          <cell r="F881">
            <v>249</v>
          </cell>
          <cell r="G881">
            <v>0.25253549695740363</v>
          </cell>
          <cell r="H881">
            <v>0</v>
          </cell>
        </row>
        <row r="882">
          <cell r="A882">
            <v>881</v>
          </cell>
          <cell r="B882">
            <v>347</v>
          </cell>
          <cell r="C882" t="str">
            <v>Woburn</v>
          </cell>
          <cell r="D882" t="str">
            <v>None</v>
          </cell>
          <cell r="E882">
            <v>2609</v>
          </cell>
          <cell r="F882">
            <v>391</v>
          </cell>
          <cell r="G882">
            <v>0.14986584898428518</v>
          </cell>
          <cell r="H882">
            <v>0</v>
          </cell>
        </row>
        <row r="883">
          <cell r="A883">
            <v>882</v>
          </cell>
          <cell r="B883">
            <v>347</v>
          </cell>
          <cell r="C883" t="str">
            <v>Woburn</v>
          </cell>
          <cell r="D883" t="str">
            <v>None</v>
          </cell>
          <cell r="E883">
            <v>2298</v>
          </cell>
          <cell r="F883">
            <v>497</v>
          </cell>
          <cell r="G883">
            <v>0.21627502175805047</v>
          </cell>
          <cell r="H883">
            <v>0</v>
          </cell>
        </row>
        <row r="884">
          <cell r="A884">
            <v>883</v>
          </cell>
          <cell r="B884">
            <v>347</v>
          </cell>
          <cell r="C884" t="str">
            <v>Woburn</v>
          </cell>
          <cell r="D884" t="str">
            <v>None</v>
          </cell>
          <cell r="E884">
            <v>2677</v>
          </cell>
          <cell r="F884">
            <v>493</v>
          </cell>
          <cell r="G884">
            <v>0.18416137467314159</v>
          </cell>
          <cell r="H884">
            <v>0</v>
          </cell>
        </row>
        <row r="885">
          <cell r="A885">
            <v>884</v>
          </cell>
          <cell r="B885">
            <v>347</v>
          </cell>
          <cell r="C885" t="str">
            <v>Woburn</v>
          </cell>
          <cell r="D885" t="str">
            <v>None</v>
          </cell>
          <cell r="E885">
            <v>2810</v>
          </cell>
          <cell r="F885">
            <v>396</v>
          </cell>
          <cell r="G885">
            <v>0.1409252669039146</v>
          </cell>
          <cell r="H885">
            <v>0</v>
          </cell>
        </row>
        <row r="886">
          <cell r="A886">
            <v>885</v>
          </cell>
          <cell r="B886">
            <v>347</v>
          </cell>
          <cell r="C886" t="str">
            <v>Woburn</v>
          </cell>
          <cell r="D886" t="str">
            <v>None</v>
          </cell>
          <cell r="E886">
            <v>1362</v>
          </cell>
          <cell r="F886">
            <v>536</v>
          </cell>
          <cell r="G886">
            <v>0.39353891336270191</v>
          </cell>
          <cell r="H886">
            <v>1</v>
          </cell>
        </row>
        <row r="887">
          <cell r="A887">
            <v>886</v>
          </cell>
          <cell r="B887">
            <v>347</v>
          </cell>
          <cell r="C887" t="str">
            <v>Woburn</v>
          </cell>
          <cell r="D887" t="str">
            <v>None</v>
          </cell>
          <cell r="E887">
            <v>1270</v>
          </cell>
          <cell r="F887">
            <v>95</v>
          </cell>
          <cell r="G887">
            <v>7.4803149606299218E-2</v>
          </cell>
          <cell r="H887">
            <v>0</v>
          </cell>
        </row>
        <row r="888">
          <cell r="A888">
            <v>887</v>
          </cell>
          <cell r="B888">
            <v>347</v>
          </cell>
          <cell r="C888" t="str">
            <v>Woburn</v>
          </cell>
          <cell r="D888" t="str">
            <v>None</v>
          </cell>
          <cell r="E888">
            <v>2972</v>
          </cell>
          <cell r="F888">
            <v>232</v>
          </cell>
          <cell r="G888">
            <v>7.8061911170928672E-2</v>
          </cell>
          <cell r="H888">
            <v>0</v>
          </cell>
        </row>
        <row r="889">
          <cell r="A889">
            <v>888</v>
          </cell>
          <cell r="B889">
            <v>347</v>
          </cell>
          <cell r="C889" t="str">
            <v>Woburn</v>
          </cell>
          <cell r="D889" t="str">
            <v>None</v>
          </cell>
          <cell r="E889">
            <v>1795</v>
          </cell>
          <cell r="F889">
            <v>230</v>
          </cell>
          <cell r="G889">
            <v>0.12813370473537605</v>
          </cell>
          <cell r="H889">
            <v>0</v>
          </cell>
        </row>
        <row r="890">
          <cell r="A890">
            <v>889</v>
          </cell>
          <cell r="B890">
            <v>10</v>
          </cell>
          <cell r="C890" t="str">
            <v>Arlington</v>
          </cell>
          <cell r="D890" t="str">
            <v>None</v>
          </cell>
          <cell r="E890">
            <v>1928</v>
          </cell>
          <cell r="F890">
            <v>243</v>
          </cell>
          <cell r="G890">
            <v>0.12603734439834025</v>
          </cell>
          <cell r="H890">
            <v>0</v>
          </cell>
        </row>
        <row r="891">
          <cell r="A891">
            <v>890</v>
          </cell>
          <cell r="B891">
            <v>10</v>
          </cell>
          <cell r="C891" t="str">
            <v>Arlington</v>
          </cell>
          <cell r="D891" t="str">
            <v>None</v>
          </cell>
          <cell r="E891">
            <v>2876</v>
          </cell>
          <cell r="F891">
            <v>439</v>
          </cell>
          <cell r="G891">
            <v>0.15264255910987481</v>
          </cell>
          <cell r="H891">
            <v>0</v>
          </cell>
        </row>
        <row r="892">
          <cell r="A892">
            <v>891</v>
          </cell>
          <cell r="B892">
            <v>10</v>
          </cell>
          <cell r="C892" t="str">
            <v>Arlington</v>
          </cell>
          <cell r="D892" t="str">
            <v>None</v>
          </cell>
          <cell r="E892">
            <v>2813</v>
          </cell>
          <cell r="F892">
            <v>538</v>
          </cell>
          <cell r="G892">
            <v>0.19125488801990756</v>
          </cell>
          <cell r="H892">
            <v>0</v>
          </cell>
        </row>
        <row r="893">
          <cell r="A893">
            <v>892</v>
          </cell>
          <cell r="B893">
            <v>10</v>
          </cell>
          <cell r="C893" t="str">
            <v>Arlington</v>
          </cell>
          <cell r="D893" t="str">
            <v>None</v>
          </cell>
          <cell r="E893">
            <v>2848</v>
          </cell>
          <cell r="F893">
            <v>812</v>
          </cell>
          <cell r="G893">
            <v>0.2851123595505618</v>
          </cell>
          <cell r="H893">
            <v>1</v>
          </cell>
        </row>
        <row r="894">
          <cell r="A894">
            <v>893</v>
          </cell>
          <cell r="B894">
            <v>10</v>
          </cell>
          <cell r="C894" t="str">
            <v>Arlington</v>
          </cell>
          <cell r="D894" t="str">
            <v>None</v>
          </cell>
          <cell r="E894">
            <v>2806</v>
          </cell>
          <cell r="F894">
            <v>369</v>
          </cell>
          <cell r="G894">
            <v>0.13150392017106202</v>
          </cell>
          <cell r="H894">
            <v>0</v>
          </cell>
        </row>
        <row r="895">
          <cell r="A895">
            <v>894</v>
          </cell>
          <cell r="B895">
            <v>10</v>
          </cell>
          <cell r="C895" t="str">
            <v>Arlington</v>
          </cell>
          <cell r="D895" t="str">
            <v>None</v>
          </cell>
          <cell r="E895">
            <v>1634</v>
          </cell>
          <cell r="F895">
            <v>423</v>
          </cell>
          <cell r="G895">
            <v>0.25887392900856793</v>
          </cell>
          <cell r="H895">
            <v>0</v>
          </cell>
        </row>
        <row r="896">
          <cell r="A896">
            <v>895</v>
          </cell>
          <cell r="B896">
            <v>10</v>
          </cell>
          <cell r="C896" t="str">
            <v>Arlington</v>
          </cell>
          <cell r="D896" t="str">
            <v>None</v>
          </cell>
          <cell r="E896">
            <v>2529</v>
          </cell>
          <cell r="F896">
            <v>367</v>
          </cell>
          <cell r="G896">
            <v>0.14511664689600634</v>
          </cell>
          <cell r="H896">
            <v>0</v>
          </cell>
        </row>
        <row r="897">
          <cell r="A897">
            <v>896</v>
          </cell>
          <cell r="B897">
            <v>10</v>
          </cell>
          <cell r="C897" t="str">
            <v>Arlington</v>
          </cell>
          <cell r="D897" t="str">
            <v>None</v>
          </cell>
          <cell r="E897">
            <v>736</v>
          </cell>
          <cell r="F897">
            <v>158</v>
          </cell>
          <cell r="G897">
            <v>0.21467391304347827</v>
          </cell>
          <cell r="H897">
            <v>0</v>
          </cell>
        </row>
        <row r="898">
          <cell r="A898">
            <v>897</v>
          </cell>
          <cell r="B898">
            <v>10</v>
          </cell>
          <cell r="C898" t="str">
            <v>Arlington</v>
          </cell>
          <cell r="D898" t="str">
            <v>None</v>
          </cell>
          <cell r="E898">
            <v>396</v>
          </cell>
          <cell r="F898">
            <v>81</v>
          </cell>
          <cell r="G898">
            <v>0.20454545454545456</v>
          </cell>
          <cell r="H898">
            <v>0</v>
          </cell>
        </row>
        <row r="899">
          <cell r="A899">
            <v>898</v>
          </cell>
          <cell r="B899">
            <v>10</v>
          </cell>
          <cell r="C899" t="str">
            <v>Arlington</v>
          </cell>
          <cell r="D899" t="str">
            <v>None</v>
          </cell>
          <cell r="E899">
            <v>3555</v>
          </cell>
          <cell r="F899">
            <v>345</v>
          </cell>
          <cell r="G899">
            <v>9.7046413502109699E-2</v>
          </cell>
          <cell r="H899">
            <v>0</v>
          </cell>
        </row>
        <row r="900">
          <cell r="A900">
            <v>899</v>
          </cell>
          <cell r="B900">
            <v>10</v>
          </cell>
          <cell r="C900" t="str">
            <v>Arlington</v>
          </cell>
          <cell r="D900" t="str">
            <v>None</v>
          </cell>
          <cell r="E900">
            <v>2727</v>
          </cell>
          <cell r="F900">
            <v>454</v>
          </cell>
          <cell r="G900">
            <v>0.16648331499816649</v>
          </cell>
          <cell r="H900">
            <v>0</v>
          </cell>
        </row>
        <row r="901">
          <cell r="A901">
            <v>900</v>
          </cell>
          <cell r="B901">
            <v>10</v>
          </cell>
          <cell r="C901" t="str">
            <v>Arlington</v>
          </cell>
          <cell r="D901" t="str">
            <v>None</v>
          </cell>
          <cell r="E901">
            <v>1351</v>
          </cell>
          <cell r="F901">
            <v>362</v>
          </cell>
          <cell r="G901">
            <v>0.2679496669133975</v>
          </cell>
          <cell r="H901">
            <v>0</v>
          </cell>
        </row>
        <row r="902">
          <cell r="A902">
            <v>901</v>
          </cell>
          <cell r="B902">
            <v>10</v>
          </cell>
          <cell r="C902" t="str">
            <v>Arlington</v>
          </cell>
          <cell r="D902" t="str">
            <v>None</v>
          </cell>
          <cell r="E902">
            <v>839</v>
          </cell>
          <cell r="F902">
            <v>167</v>
          </cell>
          <cell r="G902">
            <v>0.19904648390941598</v>
          </cell>
          <cell r="H902">
            <v>0</v>
          </cell>
        </row>
        <row r="903">
          <cell r="A903">
            <v>902</v>
          </cell>
          <cell r="B903">
            <v>10</v>
          </cell>
          <cell r="C903" t="str">
            <v>Arlington</v>
          </cell>
          <cell r="D903" t="str">
            <v>None</v>
          </cell>
          <cell r="E903">
            <v>1815</v>
          </cell>
          <cell r="F903">
            <v>223</v>
          </cell>
          <cell r="G903">
            <v>0.12286501377410468</v>
          </cell>
          <cell r="H903">
            <v>0</v>
          </cell>
        </row>
        <row r="904">
          <cell r="A904">
            <v>903</v>
          </cell>
          <cell r="B904">
            <v>10</v>
          </cell>
          <cell r="C904" t="str">
            <v>Arlington</v>
          </cell>
          <cell r="D904" t="str">
            <v>None</v>
          </cell>
          <cell r="E904">
            <v>3085</v>
          </cell>
          <cell r="F904">
            <v>545</v>
          </cell>
          <cell r="G904">
            <v>0.1766612641815235</v>
          </cell>
          <cell r="H904">
            <v>0</v>
          </cell>
        </row>
        <row r="905">
          <cell r="A905">
            <v>904</v>
          </cell>
          <cell r="B905">
            <v>10</v>
          </cell>
          <cell r="C905" t="str">
            <v>Arlington</v>
          </cell>
          <cell r="D905" t="str">
            <v>None</v>
          </cell>
          <cell r="E905">
            <v>2879</v>
          </cell>
          <cell r="F905">
            <v>323</v>
          </cell>
          <cell r="G905">
            <v>0.11219173324070858</v>
          </cell>
          <cell r="H905">
            <v>0</v>
          </cell>
        </row>
        <row r="906">
          <cell r="A906">
            <v>905</v>
          </cell>
          <cell r="B906">
            <v>10</v>
          </cell>
          <cell r="C906" t="str">
            <v>Arlington</v>
          </cell>
          <cell r="D906" t="str">
            <v>None</v>
          </cell>
          <cell r="E906">
            <v>3766</v>
          </cell>
          <cell r="F906">
            <v>605</v>
          </cell>
          <cell r="G906">
            <v>0.16064790228359002</v>
          </cell>
          <cell r="H906">
            <v>0</v>
          </cell>
        </row>
        <row r="907">
          <cell r="A907">
            <v>906</v>
          </cell>
          <cell r="B907">
            <v>10</v>
          </cell>
          <cell r="C907" t="str">
            <v>Arlington</v>
          </cell>
          <cell r="D907" t="str">
            <v>None</v>
          </cell>
          <cell r="E907">
            <v>1698</v>
          </cell>
          <cell r="F907">
            <v>193</v>
          </cell>
          <cell r="G907">
            <v>0.11366313309776208</v>
          </cell>
          <cell r="H907">
            <v>0</v>
          </cell>
        </row>
        <row r="908">
          <cell r="A908">
            <v>907</v>
          </cell>
          <cell r="B908">
            <v>10</v>
          </cell>
          <cell r="C908" t="str">
            <v>Arlington</v>
          </cell>
          <cell r="D908" t="str">
            <v>None</v>
          </cell>
          <cell r="E908">
            <v>2564</v>
          </cell>
          <cell r="F908">
            <v>394</v>
          </cell>
          <cell r="G908">
            <v>0.15366614664586584</v>
          </cell>
          <cell r="H908">
            <v>0</v>
          </cell>
        </row>
        <row r="909">
          <cell r="A909">
            <v>908</v>
          </cell>
          <cell r="B909">
            <v>26</v>
          </cell>
          <cell r="C909" t="str">
            <v>Belmont</v>
          </cell>
          <cell r="D909" t="str">
            <v>None</v>
          </cell>
          <cell r="E909">
            <v>2973</v>
          </cell>
          <cell r="F909">
            <v>578</v>
          </cell>
          <cell r="G909">
            <v>0.19441641439623275</v>
          </cell>
          <cell r="H909">
            <v>0</v>
          </cell>
        </row>
        <row r="910">
          <cell r="A910">
            <v>909</v>
          </cell>
          <cell r="B910">
            <v>26</v>
          </cell>
          <cell r="C910" t="str">
            <v>Belmont</v>
          </cell>
          <cell r="D910" t="str">
            <v>None</v>
          </cell>
          <cell r="E910">
            <v>1834</v>
          </cell>
          <cell r="F910">
            <v>421</v>
          </cell>
          <cell r="G910">
            <v>0.22955288985823338</v>
          </cell>
          <cell r="H910">
            <v>0</v>
          </cell>
        </row>
        <row r="911">
          <cell r="A911">
            <v>910</v>
          </cell>
          <cell r="B911">
            <v>26</v>
          </cell>
          <cell r="C911" t="str">
            <v>Belmont</v>
          </cell>
          <cell r="D911" t="str">
            <v>None</v>
          </cell>
          <cell r="E911">
            <v>1368</v>
          </cell>
          <cell r="F911">
            <v>151</v>
          </cell>
          <cell r="G911">
            <v>0.11038011695906433</v>
          </cell>
          <cell r="H911">
            <v>0</v>
          </cell>
        </row>
        <row r="912">
          <cell r="A912">
            <v>911</v>
          </cell>
          <cell r="B912">
            <v>26</v>
          </cell>
          <cell r="C912" t="str">
            <v>Belmont</v>
          </cell>
          <cell r="D912" t="str">
            <v>None</v>
          </cell>
          <cell r="E912">
            <v>2888</v>
          </cell>
          <cell r="F912">
            <v>422</v>
          </cell>
          <cell r="G912">
            <v>0.14612188365650969</v>
          </cell>
          <cell r="H912">
            <v>0</v>
          </cell>
        </row>
        <row r="913">
          <cell r="A913">
            <v>912</v>
          </cell>
          <cell r="B913">
            <v>26</v>
          </cell>
          <cell r="C913" t="str">
            <v>Belmont</v>
          </cell>
          <cell r="D913" t="str">
            <v>None</v>
          </cell>
          <cell r="E913">
            <v>1019</v>
          </cell>
          <cell r="F913">
            <v>274</v>
          </cell>
          <cell r="G913">
            <v>0.26889106967615312</v>
          </cell>
          <cell r="H913">
            <v>0</v>
          </cell>
        </row>
        <row r="914">
          <cell r="A914">
            <v>913</v>
          </cell>
          <cell r="B914">
            <v>26</v>
          </cell>
          <cell r="C914" t="str">
            <v>Belmont</v>
          </cell>
          <cell r="D914" t="str">
            <v>None</v>
          </cell>
          <cell r="E914">
            <v>2443</v>
          </cell>
          <cell r="F914">
            <v>465</v>
          </cell>
          <cell r="G914">
            <v>0.19033974621367172</v>
          </cell>
          <cell r="H914">
            <v>0</v>
          </cell>
        </row>
        <row r="915">
          <cell r="A915">
            <v>914</v>
          </cell>
          <cell r="B915">
            <v>26</v>
          </cell>
          <cell r="C915" t="str">
            <v>Belmont</v>
          </cell>
          <cell r="D915" t="str">
            <v>None</v>
          </cell>
          <cell r="E915">
            <v>2719</v>
          </cell>
          <cell r="F915">
            <v>540</v>
          </cell>
          <cell r="G915">
            <v>0.1986024273630011</v>
          </cell>
          <cell r="H915">
            <v>0</v>
          </cell>
        </row>
        <row r="916">
          <cell r="A916">
            <v>915</v>
          </cell>
          <cell r="B916">
            <v>26</v>
          </cell>
          <cell r="C916" t="str">
            <v>Belmont</v>
          </cell>
          <cell r="D916" t="str">
            <v>None</v>
          </cell>
          <cell r="E916">
            <v>1936</v>
          </cell>
          <cell r="F916">
            <v>536</v>
          </cell>
          <cell r="G916">
            <v>0.27685950413223143</v>
          </cell>
          <cell r="H916">
            <v>0</v>
          </cell>
        </row>
        <row r="917">
          <cell r="A917">
            <v>916</v>
          </cell>
          <cell r="B917">
            <v>26</v>
          </cell>
          <cell r="C917" t="str">
            <v>Belmont</v>
          </cell>
          <cell r="D917" t="str">
            <v>None</v>
          </cell>
          <cell r="E917">
            <v>1975</v>
          </cell>
          <cell r="F917">
            <v>399</v>
          </cell>
          <cell r="G917">
            <v>0.20202531645569621</v>
          </cell>
          <cell r="H917">
            <v>0</v>
          </cell>
        </row>
        <row r="918">
          <cell r="A918">
            <v>917</v>
          </cell>
          <cell r="B918">
            <v>26</v>
          </cell>
          <cell r="C918" t="str">
            <v>Belmont</v>
          </cell>
          <cell r="D918" t="str">
            <v>None</v>
          </cell>
          <cell r="E918">
            <v>1845</v>
          </cell>
          <cell r="F918">
            <v>254</v>
          </cell>
          <cell r="G918">
            <v>0.13766937669376694</v>
          </cell>
          <cell r="H918">
            <v>0</v>
          </cell>
        </row>
        <row r="919">
          <cell r="A919">
            <v>918</v>
          </cell>
          <cell r="B919">
            <v>26</v>
          </cell>
          <cell r="C919" t="str">
            <v>Belmont</v>
          </cell>
          <cell r="D919" t="str">
            <v>None</v>
          </cell>
          <cell r="E919">
            <v>1241</v>
          </cell>
          <cell r="F919">
            <v>125</v>
          </cell>
          <cell r="G919">
            <v>0.10072522159548751</v>
          </cell>
          <cell r="H919">
            <v>0</v>
          </cell>
        </row>
        <row r="920">
          <cell r="A920">
            <v>919</v>
          </cell>
          <cell r="B920">
            <v>26</v>
          </cell>
          <cell r="C920" t="str">
            <v>Belmont</v>
          </cell>
          <cell r="D920" t="str">
            <v>None</v>
          </cell>
          <cell r="E920">
            <v>1351</v>
          </cell>
          <cell r="F920">
            <v>209</v>
          </cell>
          <cell r="G920">
            <v>0.15470022205773501</v>
          </cell>
          <cell r="H920">
            <v>0</v>
          </cell>
        </row>
        <row r="921">
          <cell r="A921">
            <v>920</v>
          </cell>
          <cell r="B921">
            <v>26</v>
          </cell>
          <cell r="C921" t="str">
            <v>Belmont</v>
          </cell>
          <cell r="D921" t="str">
            <v>None</v>
          </cell>
          <cell r="E921">
            <v>674</v>
          </cell>
          <cell r="F921">
            <v>131</v>
          </cell>
          <cell r="G921">
            <v>0.1943620178041543</v>
          </cell>
          <cell r="H921">
            <v>0</v>
          </cell>
        </row>
        <row r="922">
          <cell r="A922">
            <v>921</v>
          </cell>
          <cell r="B922">
            <v>26</v>
          </cell>
          <cell r="C922" t="str">
            <v>Belmont</v>
          </cell>
          <cell r="D922" t="str">
            <v>None</v>
          </cell>
          <cell r="E922">
            <v>463</v>
          </cell>
          <cell r="F922">
            <v>106</v>
          </cell>
          <cell r="G922">
            <v>0.22894168466522677</v>
          </cell>
          <cell r="H922">
            <v>0</v>
          </cell>
        </row>
        <row r="923">
          <cell r="A923">
            <v>922</v>
          </cell>
          <cell r="B923">
            <v>314</v>
          </cell>
          <cell r="C923" t="str">
            <v>Watertown</v>
          </cell>
          <cell r="D923" t="str">
            <v>None</v>
          </cell>
          <cell r="E923">
            <v>1675</v>
          </cell>
          <cell r="F923">
            <v>473</v>
          </cell>
          <cell r="G923">
            <v>0.28238805970149256</v>
          </cell>
          <cell r="H923">
            <v>1</v>
          </cell>
        </row>
        <row r="924">
          <cell r="A924">
            <v>923</v>
          </cell>
          <cell r="B924">
            <v>314</v>
          </cell>
          <cell r="C924" t="str">
            <v>Watertown</v>
          </cell>
          <cell r="D924" t="str">
            <v>None</v>
          </cell>
          <cell r="E924">
            <v>836</v>
          </cell>
          <cell r="F924">
            <v>212</v>
          </cell>
          <cell r="G924">
            <v>0.25358851674641147</v>
          </cell>
          <cell r="H924">
            <v>0</v>
          </cell>
        </row>
        <row r="925">
          <cell r="A925">
            <v>924</v>
          </cell>
          <cell r="B925">
            <v>314</v>
          </cell>
          <cell r="C925" t="str">
            <v>Watertown</v>
          </cell>
          <cell r="D925" t="str">
            <v>None</v>
          </cell>
          <cell r="E925">
            <v>252</v>
          </cell>
          <cell r="F925">
            <v>29</v>
          </cell>
          <cell r="G925">
            <v>0.11507936507936507</v>
          </cell>
          <cell r="H925">
            <v>0</v>
          </cell>
        </row>
        <row r="926">
          <cell r="A926">
            <v>925</v>
          </cell>
          <cell r="B926">
            <v>314</v>
          </cell>
          <cell r="C926" t="str">
            <v>Watertown</v>
          </cell>
          <cell r="D926" t="str">
            <v>None</v>
          </cell>
          <cell r="E926">
            <v>1140</v>
          </cell>
          <cell r="F926">
            <v>184</v>
          </cell>
          <cell r="G926">
            <v>0.16140350877192983</v>
          </cell>
          <cell r="H926">
            <v>0</v>
          </cell>
        </row>
        <row r="927">
          <cell r="A927">
            <v>926</v>
          </cell>
          <cell r="B927">
            <v>314</v>
          </cell>
          <cell r="C927" t="str">
            <v>Watertown</v>
          </cell>
          <cell r="D927" t="str">
            <v>None</v>
          </cell>
          <cell r="E927">
            <v>557</v>
          </cell>
          <cell r="F927">
            <v>134</v>
          </cell>
          <cell r="G927">
            <v>0.24057450628366248</v>
          </cell>
          <cell r="H927">
            <v>0</v>
          </cell>
        </row>
        <row r="928">
          <cell r="A928">
            <v>927</v>
          </cell>
          <cell r="B928">
            <v>314</v>
          </cell>
          <cell r="C928" t="str">
            <v>Watertown</v>
          </cell>
          <cell r="D928" t="str">
            <v>None</v>
          </cell>
          <cell r="E928">
            <v>2381</v>
          </cell>
          <cell r="F928">
            <v>367</v>
          </cell>
          <cell r="G928">
            <v>0.15413691726165477</v>
          </cell>
          <cell r="H928">
            <v>0</v>
          </cell>
        </row>
        <row r="929">
          <cell r="A929">
            <v>928</v>
          </cell>
          <cell r="B929">
            <v>314</v>
          </cell>
          <cell r="C929" t="str">
            <v>Watertown</v>
          </cell>
          <cell r="D929" t="str">
            <v>None</v>
          </cell>
          <cell r="E929">
            <v>2166</v>
          </cell>
          <cell r="F929">
            <v>487</v>
          </cell>
          <cell r="G929">
            <v>0.22483841181902123</v>
          </cell>
          <cell r="H929">
            <v>0</v>
          </cell>
        </row>
        <row r="930">
          <cell r="A930">
            <v>929</v>
          </cell>
          <cell r="B930">
            <v>314</v>
          </cell>
          <cell r="C930" t="str">
            <v>Watertown</v>
          </cell>
          <cell r="D930" t="str">
            <v>None</v>
          </cell>
          <cell r="E930">
            <v>3046</v>
          </cell>
          <cell r="F930">
            <v>379</v>
          </cell>
          <cell r="G930">
            <v>0.12442547603414314</v>
          </cell>
          <cell r="H930">
            <v>0</v>
          </cell>
        </row>
        <row r="931">
          <cell r="A931">
            <v>930</v>
          </cell>
          <cell r="B931">
            <v>314</v>
          </cell>
          <cell r="C931" t="str">
            <v>Watertown</v>
          </cell>
          <cell r="D931" t="str">
            <v>None</v>
          </cell>
          <cell r="E931">
            <v>3652</v>
          </cell>
          <cell r="F931">
            <v>484</v>
          </cell>
          <cell r="G931">
            <v>0.13253012048192772</v>
          </cell>
          <cell r="H931">
            <v>0</v>
          </cell>
        </row>
        <row r="932">
          <cell r="A932">
            <v>931</v>
          </cell>
          <cell r="B932">
            <v>314</v>
          </cell>
          <cell r="C932" t="str">
            <v>Watertown</v>
          </cell>
          <cell r="D932" t="str">
            <v>None</v>
          </cell>
          <cell r="E932">
            <v>1512</v>
          </cell>
          <cell r="F932">
            <v>166</v>
          </cell>
          <cell r="G932">
            <v>0.10978835978835978</v>
          </cell>
          <cell r="H932">
            <v>0</v>
          </cell>
        </row>
        <row r="933">
          <cell r="A933">
            <v>932</v>
          </cell>
          <cell r="B933">
            <v>314</v>
          </cell>
          <cell r="C933" t="str">
            <v>Watertown</v>
          </cell>
          <cell r="D933" t="str">
            <v>None</v>
          </cell>
          <cell r="E933">
            <v>1540</v>
          </cell>
          <cell r="F933">
            <v>341</v>
          </cell>
          <cell r="G933">
            <v>0.22142857142857142</v>
          </cell>
          <cell r="H933">
            <v>0</v>
          </cell>
        </row>
        <row r="934">
          <cell r="A934">
            <v>933</v>
          </cell>
          <cell r="B934">
            <v>314</v>
          </cell>
          <cell r="C934" t="str">
            <v>Watertown</v>
          </cell>
          <cell r="D934" t="str">
            <v>None</v>
          </cell>
          <cell r="E934">
            <v>1485</v>
          </cell>
          <cell r="F934">
            <v>460</v>
          </cell>
          <cell r="G934">
            <v>0.30976430976430974</v>
          </cell>
          <cell r="H934">
            <v>1</v>
          </cell>
        </row>
        <row r="935">
          <cell r="A935">
            <v>934</v>
          </cell>
          <cell r="B935">
            <v>314</v>
          </cell>
          <cell r="C935" t="str">
            <v>Watertown</v>
          </cell>
          <cell r="D935" t="str">
            <v>None</v>
          </cell>
          <cell r="E935">
            <v>415</v>
          </cell>
          <cell r="F935">
            <v>70</v>
          </cell>
          <cell r="G935">
            <v>0.16867469879518071</v>
          </cell>
          <cell r="H935">
            <v>0</v>
          </cell>
        </row>
        <row r="936">
          <cell r="A936">
            <v>935</v>
          </cell>
          <cell r="B936">
            <v>314</v>
          </cell>
          <cell r="C936" t="str">
            <v>Watertown</v>
          </cell>
          <cell r="D936" t="str">
            <v>None</v>
          </cell>
          <cell r="E936">
            <v>2092</v>
          </cell>
          <cell r="F936">
            <v>411</v>
          </cell>
          <cell r="G936">
            <v>0.19646271510516253</v>
          </cell>
          <cell r="H936">
            <v>0</v>
          </cell>
        </row>
        <row r="937">
          <cell r="A937">
            <v>936</v>
          </cell>
          <cell r="B937">
            <v>314</v>
          </cell>
          <cell r="C937" t="str">
            <v>Watertown</v>
          </cell>
          <cell r="D937" t="str">
            <v>None</v>
          </cell>
          <cell r="E937">
            <v>3111</v>
          </cell>
          <cell r="F937">
            <v>623</v>
          </cell>
          <cell r="G937">
            <v>0.20025715204114433</v>
          </cell>
          <cell r="H937">
            <v>0</v>
          </cell>
        </row>
        <row r="938">
          <cell r="A938">
            <v>937</v>
          </cell>
          <cell r="B938">
            <v>314</v>
          </cell>
          <cell r="C938" t="str">
            <v>Watertown</v>
          </cell>
          <cell r="D938" t="str">
            <v>None</v>
          </cell>
          <cell r="E938">
            <v>2187</v>
          </cell>
          <cell r="F938">
            <v>281</v>
          </cell>
          <cell r="G938">
            <v>0.12848651120256058</v>
          </cell>
          <cell r="H938">
            <v>0</v>
          </cell>
        </row>
        <row r="939">
          <cell r="A939">
            <v>938</v>
          </cell>
          <cell r="B939">
            <v>314</v>
          </cell>
          <cell r="C939" t="str">
            <v>Watertown</v>
          </cell>
          <cell r="D939" t="str">
            <v>None</v>
          </cell>
          <cell r="E939">
            <v>3323</v>
          </cell>
          <cell r="F939">
            <v>553</v>
          </cell>
          <cell r="G939">
            <v>0.16641588925669576</v>
          </cell>
          <cell r="H939">
            <v>0</v>
          </cell>
        </row>
        <row r="940">
          <cell r="A940">
            <v>939</v>
          </cell>
          <cell r="B940">
            <v>314</v>
          </cell>
          <cell r="C940" t="str">
            <v>Watertown</v>
          </cell>
          <cell r="D940" t="str">
            <v>None</v>
          </cell>
          <cell r="E940">
            <v>545</v>
          </cell>
          <cell r="F940">
            <v>196</v>
          </cell>
          <cell r="G940">
            <v>0.3596330275229358</v>
          </cell>
          <cell r="H940">
            <v>1</v>
          </cell>
        </row>
        <row r="941">
          <cell r="A941">
            <v>940</v>
          </cell>
          <cell r="B941">
            <v>155</v>
          </cell>
          <cell r="C941" t="str">
            <v>Lexington</v>
          </cell>
          <cell r="D941" t="str">
            <v>None</v>
          </cell>
          <cell r="E941">
            <v>2327</v>
          </cell>
          <cell r="F941">
            <v>806</v>
          </cell>
          <cell r="G941">
            <v>0.34636871508379891</v>
          </cell>
          <cell r="H941">
            <v>1</v>
          </cell>
        </row>
        <row r="942">
          <cell r="A942">
            <v>941</v>
          </cell>
          <cell r="B942">
            <v>155</v>
          </cell>
          <cell r="C942" t="str">
            <v>Lexington</v>
          </cell>
          <cell r="D942" t="str">
            <v>None</v>
          </cell>
          <cell r="E942">
            <v>826</v>
          </cell>
          <cell r="F942">
            <v>401</v>
          </cell>
          <cell r="G942">
            <v>0.4854721549636804</v>
          </cell>
          <cell r="H942">
            <v>1</v>
          </cell>
        </row>
        <row r="943">
          <cell r="A943">
            <v>942</v>
          </cell>
          <cell r="B943">
            <v>155</v>
          </cell>
          <cell r="C943" t="str">
            <v>Lexington</v>
          </cell>
          <cell r="D943" t="str">
            <v>None</v>
          </cell>
          <cell r="E943">
            <v>114</v>
          </cell>
          <cell r="F943">
            <v>34</v>
          </cell>
          <cell r="G943">
            <v>0.2982456140350877</v>
          </cell>
          <cell r="H943">
            <v>1</v>
          </cell>
        </row>
        <row r="944">
          <cell r="A944">
            <v>943</v>
          </cell>
          <cell r="B944">
            <v>155</v>
          </cell>
          <cell r="C944" t="str">
            <v>Lexington</v>
          </cell>
          <cell r="D944" t="str">
            <v>None</v>
          </cell>
          <cell r="E944">
            <v>2446</v>
          </cell>
          <cell r="F944">
            <v>643</v>
          </cell>
          <cell r="G944">
            <v>0.26287816843826656</v>
          </cell>
          <cell r="H944">
            <v>0</v>
          </cell>
        </row>
        <row r="945">
          <cell r="A945">
            <v>944</v>
          </cell>
          <cell r="B945">
            <v>155</v>
          </cell>
          <cell r="C945" t="str">
            <v>Lexington</v>
          </cell>
          <cell r="D945" t="str">
            <v>None</v>
          </cell>
          <cell r="E945">
            <v>2302</v>
          </cell>
          <cell r="F945">
            <v>431</v>
          </cell>
          <cell r="G945">
            <v>0.18722849695916594</v>
          </cell>
          <cell r="H945">
            <v>0</v>
          </cell>
        </row>
        <row r="946">
          <cell r="A946">
            <v>945</v>
          </cell>
          <cell r="B946">
            <v>155</v>
          </cell>
          <cell r="C946" t="str">
            <v>Lexington</v>
          </cell>
          <cell r="D946" t="str">
            <v>None</v>
          </cell>
          <cell r="E946">
            <v>2131</v>
          </cell>
          <cell r="F946">
            <v>434</v>
          </cell>
          <cell r="G946">
            <v>0.2036602534021586</v>
          </cell>
          <cell r="H946">
            <v>0</v>
          </cell>
        </row>
        <row r="947">
          <cell r="A947">
            <v>946</v>
          </cell>
          <cell r="B947">
            <v>155</v>
          </cell>
          <cell r="C947" t="str">
            <v>Lexington</v>
          </cell>
          <cell r="D947" t="str">
            <v>None</v>
          </cell>
          <cell r="E947">
            <v>1944</v>
          </cell>
          <cell r="F947">
            <v>557</v>
          </cell>
          <cell r="G947">
            <v>0.28652263374485598</v>
          </cell>
          <cell r="H947">
            <v>1</v>
          </cell>
        </row>
        <row r="948">
          <cell r="A948">
            <v>947</v>
          </cell>
          <cell r="B948">
            <v>155</v>
          </cell>
          <cell r="C948" t="str">
            <v>Lexington</v>
          </cell>
          <cell r="D948" t="str">
            <v>None</v>
          </cell>
          <cell r="E948">
            <v>3192</v>
          </cell>
          <cell r="F948">
            <v>911</v>
          </cell>
          <cell r="G948">
            <v>0.28540100250626566</v>
          </cell>
          <cell r="H948">
            <v>1</v>
          </cell>
        </row>
        <row r="949">
          <cell r="A949">
            <v>948</v>
          </cell>
          <cell r="B949">
            <v>155</v>
          </cell>
          <cell r="C949" t="str">
            <v>Lexington</v>
          </cell>
          <cell r="D949" t="str">
            <v>None</v>
          </cell>
          <cell r="E949">
            <v>1970</v>
          </cell>
          <cell r="F949">
            <v>445</v>
          </cell>
          <cell r="G949">
            <v>0.22588832487309646</v>
          </cell>
          <cell r="H949">
            <v>0</v>
          </cell>
        </row>
        <row r="950">
          <cell r="A950">
            <v>949</v>
          </cell>
          <cell r="B950">
            <v>155</v>
          </cell>
          <cell r="C950" t="str">
            <v>Lexington</v>
          </cell>
          <cell r="D950" t="str">
            <v>None</v>
          </cell>
          <cell r="E950">
            <v>1354</v>
          </cell>
          <cell r="F950">
            <v>292</v>
          </cell>
          <cell r="G950">
            <v>0.21565731166912852</v>
          </cell>
          <cell r="H950">
            <v>0</v>
          </cell>
        </row>
        <row r="951">
          <cell r="A951">
            <v>950</v>
          </cell>
          <cell r="B951">
            <v>155</v>
          </cell>
          <cell r="C951" t="str">
            <v>Lexington</v>
          </cell>
          <cell r="D951" t="str">
            <v>None</v>
          </cell>
          <cell r="E951">
            <v>2470</v>
          </cell>
          <cell r="F951">
            <v>670</v>
          </cell>
          <cell r="G951">
            <v>0.27125506072874495</v>
          </cell>
          <cell r="H951">
            <v>0</v>
          </cell>
        </row>
        <row r="952">
          <cell r="A952">
            <v>951</v>
          </cell>
          <cell r="B952">
            <v>155</v>
          </cell>
          <cell r="C952" t="str">
            <v>Lexington</v>
          </cell>
          <cell r="D952" t="str">
            <v>None</v>
          </cell>
          <cell r="E952">
            <v>661</v>
          </cell>
          <cell r="F952">
            <v>131</v>
          </cell>
          <cell r="G952">
            <v>0.19818456883509833</v>
          </cell>
          <cell r="H952">
            <v>0</v>
          </cell>
        </row>
        <row r="953">
          <cell r="A953">
            <v>952</v>
          </cell>
          <cell r="B953">
            <v>155</v>
          </cell>
          <cell r="C953" t="str">
            <v>Lexington</v>
          </cell>
          <cell r="D953" t="str">
            <v>None</v>
          </cell>
          <cell r="E953">
            <v>2592</v>
          </cell>
          <cell r="F953">
            <v>413</v>
          </cell>
          <cell r="G953">
            <v>0.15933641975308643</v>
          </cell>
          <cell r="H953">
            <v>0</v>
          </cell>
        </row>
        <row r="954">
          <cell r="A954">
            <v>953</v>
          </cell>
          <cell r="B954">
            <v>155</v>
          </cell>
          <cell r="C954" t="str">
            <v>Lexington</v>
          </cell>
          <cell r="D954" t="str">
            <v>None</v>
          </cell>
          <cell r="E954">
            <v>4197</v>
          </cell>
          <cell r="F954">
            <v>1099</v>
          </cell>
          <cell r="G954">
            <v>0.26185370502740052</v>
          </cell>
          <cell r="H954">
            <v>0</v>
          </cell>
        </row>
        <row r="955">
          <cell r="A955">
            <v>954</v>
          </cell>
          <cell r="B955">
            <v>155</v>
          </cell>
          <cell r="C955" t="str">
            <v>Lexington</v>
          </cell>
          <cell r="D955" t="str">
            <v>None</v>
          </cell>
          <cell r="E955">
            <v>8</v>
          </cell>
          <cell r="F955">
            <v>1</v>
          </cell>
          <cell r="G955">
            <v>0.125</v>
          </cell>
          <cell r="H955">
            <v>0</v>
          </cell>
        </row>
        <row r="956">
          <cell r="A956">
            <v>955</v>
          </cell>
          <cell r="B956">
            <v>155</v>
          </cell>
          <cell r="C956" t="str">
            <v>Lexington</v>
          </cell>
          <cell r="D956" t="str">
            <v>None</v>
          </cell>
          <cell r="E956">
            <v>797</v>
          </cell>
          <cell r="F956">
            <v>304</v>
          </cell>
          <cell r="G956">
            <v>0.38143036386449186</v>
          </cell>
          <cell r="H956">
            <v>1</v>
          </cell>
        </row>
        <row r="957">
          <cell r="A957">
            <v>956</v>
          </cell>
          <cell r="B957">
            <v>155</v>
          </cell>
          <cell r="C957" t="str">
            <v>Lexington</v>
          </cell>
          <cell r="D957" t="str">
            <v>None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</row>
        <row r="958">
          <cell r="A958">
            <v>957</v>
          </cell>
          <cell r="B958">
            <v>155</v>
          </cell>
          <cell r="C958" t="str">
            <v>Lexington</v>
          </cell>
          <cell r="D958" t="str">
            <v>None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</row>
        <row r="959">
          <cell r="A959">
            <v>958</v>
          </cell>
          <cell r="B959">
            <v>155</v>
          </cell>
          <cell r="C959" t="str">
            <v>Lexington</v>
          </cell>
          <cell r="D959" t="str">
            <v>None</v>
          </cell>
          <cell r="E959">
            <v>6</v>
          </cell>
          <cell r="F959">
            <v>1</v>
          </cell>
          <cell r="G959">
            <v>0.16666666666666666</v>
          </cell>
          <cell r="H959">
            <v>0</v>
          </cell>
        </row>
        <row r="960">
          <cell r="A960">
            <v>959</v>
          </cell>
          <cell r="B960">
            <v>155</v>
          </cell>
          <cell r="C960" t="str">
            <v>Lexington</v>
          </cell>
          <cell r="D960" t="str">
            <v>None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</row>
        <row r="961">
          <cell r="A961">
            <v>960</v>
          </cell>
          <cell r="B961">
            <v>155</v>
          </cell>
          <cell r="C961" t="str">
            <v>Lexington</v>
          </cell>
          <cell r="D961" t="str">
            <v>None</v>
          </cell>
          <cell r="E961">
            <v>2053</v>
          </cell>
          <cell r="F961">
            <v>683</v>
          </cell>
          <cell r="G961">
            <v>0.3326838772528008</v>
          </cell>
          <cell r="H961">
            <v>1</v>
          </cell>
        </row>
        <row r="962">
          <cell r="A962">
            <v>961</v>
          </cell>
          <cell r="B962">
            <v>308</v>
          </cell>
          <cell r="C962" t="str">
            <v>Waltham</v>
          </cell>
          <cell r="D962" t="str">
            <v>None</v>
          </cell>
          <cell r="E962">
            <v>1533</v>
          </cell>
          <cell r="F962">
            <v>153</v>
          </cell>
          <cell r="G962">
            <v>9.9804305283757333E-2</v>
          </cell>
          <cell r="H962">
            <v>0</v>
          </cell>
        </row>
        <row r="963">
          <cell r="A963">
            <v>962</v>
          </cell>
          <cell r="B963">
            <v>308</v>
          </cell>
          <cell r="C963" t="str">
            <v>Waltham</v>
          </cell>
          <cell r="D963" t="str">
            <v>None</v>
          </cell>
          <cell r="E963">
            <v>344</v>
          </cell>
          <cell r="F963">
            <v>78</v>
          </cell>
          <cell r="G963">
            <v>0.22674418604651161</v>
          </cell>
          <cell r="H963">
            <v>0</v>
          </cell>
        </row>
        <row r="964">
          <cell r="A964">
            <v>963</v>
          </cell>
          <cell r="B964">
            <v>308</v>
          </cell>
          <cell r="C964" t="str">
            <v>Waltham</v>
          </cell>
          <cell r="D964" t="str">
            <v>None</v>
          </cell>
          <cell r="E964">
            <v>2275</v>
          </cell>
          <cell r="F964">
            <v>483</v>
          </cell>
          <cell r="G964">
            <v>0.21230769230769231</v>
          </cell>
          <cell r="H964">
            <v>0</v>
          </cell>
        </row>
        <row r="965">
          <cell r="A965">
            <v>964</v>
          </cell>
          <cell r="B965">
            <v>308</v>
          </cell>
          <cell r="C965" t="str">
            <v>Waltham</v>
          </cell>
          <cell r="D965" t="str">
            <v>None</v>
          </cell>
          <cell r="E965">
            <v>2220</v>
          </cell>
          <cell r="F965">
            <v>255</v>
          </cell>
          <cell r="G965">
            <v>0.11486486486486487</v>
          </cell>
          <cell r="H965">
            <v>0</v>
          </cell>
        </row>
        <row r="966">
          <cell r="A966">
            <v>965</v>
          </cell>
          <cell r="B966">
            <v>308</v>
          </cell>
          <cell r="C966" t="str">
            <v>Waltham</v>
          </cell>
          <cell r="D966" t="str">
            <v>None</v>
          </cell>
          <cell r="E966">
            <v>3450</v>
          </cell>
          <cell r="F966">
            <v>898</v>
          </cell>
          <cell r="G966">
            <v>0.26028985507246377</v>
          </cell>
          <cell r="H966">
            <v>0</v>
          </cell>
        </row>
        <row r="967">
          <cell r="A967">
            <v>966</v>
          </cell>
          <cell r="B967">
            <v>308</v>
          </cell>
          <cell r="C967" t="str">
            <v>Waltham</v>
          </cell>
          <cell r="D967" t="str">
            <v>None</v>
          </cell>
          <cell r="E967">
            <v>3425</v>
          </cell>
          <cell r="F967">
            <v>1041</v>
          </cell>
          <cell r="G967">
            <v>0.30394160583941604</v>
          </cell>
          <cell r="H967">
            <v>1</v>
          </cell>
        </row>
        <row r="968">
          <cell r="A968">
            <v>967</v>
          </cell>
          <cell r="B968">
            <v>308</v>
          </cell>
          <cell r="C968" t="str">
            <v>Waltham</v>
          </cell>
          <cell r="D968" t="str">
            <v>None</v>
          </cell>
          <cell r="E968">
            <v>3015</v>
          </cell>
          <cell r="F968">
            <v>1142</v>
          </cell>
          <cell r="G968">
            <v>0.37877280265339969</v>
          </cell>
          <cell r="H968">
            <v>1</v>
          </cell>
        </row>
        <row r="969">
          <cell r="A969">
            <v>968</v>
          </cell>
          <cell r="B969">
            <v>308</v>
          </cell>
          <cell r="C969" t="str">
            <v>Waltham</v>
          </cell>
          <cell r="D969" t="str">
            <v>None</v>
          </cell>
          <cell r="E969">
            <v>17</v>
          </cell>
          <cell r="F969">
            <v>7</v>
          </cell>
          <cell r="G969">
            <v>0.41176470588235292</v>
          </cell>
          <cell r="H969">
            <v>1</v>
          </cell>
        </row>
        <row r="970">
          <cell r="A970">
            <v>969</v>
          </cell>
          <cell r="B970">
            <v>308</v>
          </cell>
          <cell r="C970" t="str">
            <v>Waltham</v>
          </cell>
          <cell r="D970" t="str">
            <v>None</v>
          </cell>
          <cell r="E970">
            <v>1431</v>
          </cell>
          <cell r="F970">
            <v>341</v>
          </cell>
          <cell r="G970">
            <v>0.23829489867225717</v>
          </cell>
          <cell r="H970">
            <v>0</v>
          </cell>
        </row>
        <row r="971">
          <cell r="A971">
            <v>970</v>
          </cell>
          <cell r="B971">
            <v>308</v>
          </cell>
          <cell r="C971" t="str">
            <v>Waltham</v>
          </cell>
          <cell r="D971" t="str">
            <v>None</v>
          </cell>
          <cell r="E971">
            <v>1094</v>
          </cell>
          <cell r="F971">
            <v>108</v>
          </cell>
          <cell r="G971">
            <v>9.8720292504570387E-2</v>
          </cell>
          <cell r="H971">
            <v>0</v>
          </cell>
        </row>
        <row r="972">
          <cell r="A972">
            <v>971</v>
          </cell>
          <cell r="B972">
            <v>308</v>
          </cell>
          <cell r="C972" t="str">
            <v>Waltham</v>
          </cell>
          <cell r="D972" t="str">
            <v>None</v>
          </cell>
          <cell r="E972">
            <v>798</v>
          </cell>
          <cell r="F972">
            <v>77</v>
          </cell>
          <cell r="G972">
            <v>9.6491228070175433E-2</v>
          </cell>
          <cell r="H972">
            <v>0</v>
          </cell>
        </row>
        <row r="973">
          <cell r="A973">
            <v>972</v>
          </cell>
          <cell r="B973">
            <v>308</v>
          </cell>
          <cell r="C973" t="str">
            <v>Waltham</v>
          </cell>
          <cell r="D973" t="str">
            <v>None</v>
          </cell>
          <cell r="E973">
            <v>111</v>
          </cell>
          <cell r="F973">
            <v>6</v>
          </cell>
          <cell r="G973">
            <v>5.4054054054054057E-2</v>
          </cell>
          <cell r="H973">
            <v>0</v>
          </cell>
        </row>
        <row r="974">
          <cell r="A974">
            <v>973</v>
          </cell>
          <cell r="B974">
            <v>308</v>
          </cell>
          <cell r="C974" t="str">
            <v>Waltham</v>
          </cell>
          <cell r="D974" t="str">
            <v>None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</row>
        <row r="975">
          <cell r="A975">
            <v>974</v>
          </cell>
          <cell r="B975">
            <v>308</v>
          </cell>
          <cell r="C975" t="str">
            <v>Waltham</v>
          </cell>
          <cell r="D975" t="str">
            <v>None</v>
          </cell>
          <cell r="E975">
            <v>355</v>
          </cell>
          <cell r="F975">
            <v>76</v>
          </cell>
          <cell r="G975">
            <v>0.21408450704225351</v>
          </cell>
          <cell r="H975">
            <v>0</v>
          </cell>
        </row>
        <row r="976">
          <cell r="A976">
            <v>975</v>
          </cell>
          <cell r="B976">
            <v>308</v>
          </cell>
          <cell r="C976" t="str">
            <v>Waltham</v>
          </cell>
          <cell r="D976" t="str">
            <v>None</v>
          </cell>
          <cell r="E976">
            <v>110</v>
          </cell>
          <cell r="F976">
            <v>82</v>
          </cell>
          <cell r="G976">
            <v>0.74545454545454548</v>
          </cell>
          <cell r="H976">
            <v>1</v>
          </cell>
        </row>
        <row r="977">
          <cell r="A977">
            <v>976</v>
          </cell>
          <cell r="B977">
            <v>308</v>
          </cell>
          <cell r="C977" t="str">
            <v>Waltham</v>
          </cell>
          <cell r="D977" t="str">
            <v>None</v>
          </cell>
          <cell r="E977">
            <v>947</v>
          </cell>
          <cell r="F977">
            <v>137</v>
          </cell>
          <cell r="G977">
            <v>0.1446673706441394</v>
          </cell>
          <cell r="H977">
            <v>0</v>
          </cell>
        </row>
        <row r="978">
          <cell r="A978">
            <v>977</v>
          </cell>
          <cell r="B978">
            <v>308</v>
          </cell>
          <cell r="C978" t="str">
            <v>Waltham</v>
          </cell>
          <cell r="D978" t="str">
            <v>None</v>
          </cell>
          <cell r="E978">
            <v>395</v>
          </cell>
          <cell r="F978">
            <v>161</v>
          </cell>
          <cell r="G978">
            <v>0.40759493670886077</v>
          </cell>
          <cell r="H978">
            <v>1</v>
          </cell>
        </row>
        <row r="979">
          <cell r="A979">
            <v>978</v>
          </cell>
          <cell r="B979">
            <v>308</v>
          </cell>
          <cell r="C979" t="str">
            <v>Waltham</v>
          </cell>
          <cell r="D979" t="str">
            <v>None</v>
          </cell>
          <cell r="E979">
            <v>2631</v>
          </cell>
          <cell r="F979">
            <v>659</v>
          </cell>
          <cell r="G979">
            <v>0.25047510452299504</v>
          </cell>
          <cell r="H979">
            <v>0</v>
          </cell>
        </row>
        <row r="980">
          <cell r="A980">
            <v>979</v>
          </cell>
          <cell r="B980">
            <v>308</v>
          </cell>
          <cell r="C980" t="str">
            <v>Waltham</v>
          </cell>
          <cell r="D980" t="str">
            <v>None</v>
          </cell>
          <cell r="E980">
            <v>1612</v>
          </cell>
          <cell r="F980">
            <v>654</v>
          </cell>
          <cell r="G980">
            <v>0.40570719602977667</v>
          </cell>
          <cell r="H980">
            <v>1</v>
          </cell>
        </row>
        <row r="981">
          <cell r="A981">
            <v>980</v>
          </cell>
          <cell r="B981">
            <v>308</v>
          </cell>
          <cell r="C981" t="str">
            <v>Waltham</v>
          </cell>
          <cell r="D981" t="str">
            <v>None</v>
          </cell>
          <cell r="E981">
            <v>1325</v>
          </cell>
          <cell r="F981">
            <v>495</v>
          </cell>
          <cell r="G981">
            <v>0.37358490566037733</v>
          </cell>
          <cell r="H981">
            <v>1</v>
          </cell>
        </row>
        <row r="982">
          <cell r="A982">
            <v>981</v>
          </cell>
          <cell r="B982">
            <v>308</v>
          </cell>
          <cell r="C982" t="str">
            <v>Waltham</v>
          </cell>
          <cell r="D982" t="str">
            <v>None</v>
          </cell>
          <cell r="E982">
            <v>3767</v>
          </cell>
          <cell r="F982">
            <v>1426</v>
          </cell>
          <cell r="G982">
            <v>0.37855057074595166</v>
          </cell>
          <cell r="H982">
            <v>1</v>
          </cell>
        </row>
        <row r="983">
          <cell r="A983">
            <v>982</v>
          </cell>
          <cell r="B983">
            <v>308</v>
          </cell>
          <cell r="C983" t="str">
            <v>Waltham</v>
          </cell>
          <cell r="D983" t="str">
            <v>None</v>
          </cell>
          <cell r="E983">
            <v>1002</v>
          </cell>
          <cell r="F983">
            <v>295</v>
          </cell>
          <cell r="G983">
            <v>0.29441117764471059</v>
          </cell>
          <cell r="H983">
            <v>1</v>
          </cell>
        </row>
        <row r="984">
          <cell r="A984">
            <v>983</v>
          </cell>
          <cell r="B984">
            <v>308</v>
          </cell>
          <cell r="C984" t="str">
            <v>Waltham</v>
          </cell>
          <cell r="D984" t="str">
            <v>None</v>
          </cell>
          <cell r="E984">
            <v>2422</v>
          </cell>
          <cell r="F984">
            <v>455</v>
          </cell>
          <cell r="G984">
            <v>0.18786127167630057</v>
          </cell>
          <cell r="H984">
            <v>0</v>
          </cell>
        </row>
        <row r="985">
          <cell r="A985">
            <v>984</v>
          </cell>
          <cell r="B985">
            <v>308</v>
          </cell>
          <cell r="C985" t="str">
            <v>Waltham</v>
          </cell>
          <cell r="D985" t="str">
            <v>None</v>
          </cell>
          <cell r="E985">
            <v>2222</v>
          </cell>
          <cell r="F985">
            <v>665</v>
          </cell>
          <cell r="G985">
            <v>0.29927992799279929</v>
          </cell>
          <cell r="H985">
            <v>1</v>
          </cell>
        </row>
        <row r="986">
          <cell r="A986">
            <v>985</v>
          </cell>
          <cell r="B986">
            <v>308</v>
          </cell>
          <cell r="C986" t="str">
            <v>Waltham</v>
          </cell>
          <cell r="D986" t="str">
            <v>None</v>
          </cell>
          <cell r="E986">
            <v>1302</v>
          </cell>
          <cell r="F986">
            <v>453</v>
          </cell>
          <cell r="G986">
            <v>0.34792626728110598</v>
          </cell>
          <cell r="H986">
            <v>1</v>
          </cell>
        </row>
        <row r="987">
          <cell r="A987">
            <v>986</v>
          </cell>
          <cell r="B987">
            <v>308</v>
          </cell>
          <cell r="C987" t="str">
            <v>Waltham</v>
          </cell>
          <cell r="D987" t="str">
            <v>None</v>
          </cell>
          <cell r="E987">
            <v>512</v>
          </cell>
          <cell r="F987">
            <v>179</v>
          </cell>
          <cell r="G987">
            <v>0.349609375</v>
          </cell>
          <cell r="H987">
            <v>1</v>
          </cell>
        </row>
        <row r="988">
          <cell r="A988">
            <v>987</v>
          </cell>
          <cell r="B988">
            <v>308</v>
          </cell>
          <cell r="C988" t="str">
            <v>Waltham</v>
          </cell>
          <cell r="D988" t="str">
            <v>None</v>
          </cell>
          <cell r="E988">
            <v>1846</v>
          </cell>
          <cell r="F988">
            <v>932</v>
          </cell>
          <cell r="G988">
            <v>0.50487540628385696</v>
          </cell>
          <cell r="H988">
            <v>1</v>
          </cell>
        </row>
        <row r="989">
          <cell r="A989">
            <v>988</v>
          </cell>
          <cell r="B989">
            <v>308</v>
          </cell>
          <cell r="C989" t="str">
            <v>Waltham</v>
          </cell>
          <cell r="D989" t="str">
            <v>None</v>
          </cell>
          <cell r="E989">
            <v>1228</v>
          </cell>
          <cell r="F989">
            <v>668</v>
          </cell>
          <cell r="G989">
            <v>0.5439739413680782</v>
          </cell>
          <cell r="H989">
            <v>1</v>
          </cell>
        </row>
        <row r="990">
          <cell r="A990">
            <v>989</v>
          </cell>
          <cell r="B990">
            <v>308</v>
          </cell>
          <cell r="C990" t="str">
            <v>Waltham</v>
          </cell>
          <cell r="D990" t="str">
            <v>None</v>
          </cell>
          <cell r="E990">
            <v>1657</v>
          </cell>
          <cell r="F990">
            <v>981</v>
          </cell>
          <cell r="G990">
            <v>0.59203379601689798</v>
          </cell>
          <cell r="H990">
            <v>1</v>
          </cell>
        </row>
        <row r="991">
          <cell r="A991">
            <v>990</v>
          </cell>
          <cell r="B991">
            <v>308</v>
          </cell>
          <cell r="C991" t="str">
            <v>Waltham</v>
          </cell>
          <cell r="D991" t="str">
            <v>None</v>
          </cell>
          <cell r="E991">
            <v>3078</v>
          </cell>
          <cell r="F991">
            <v>361</v>
          </cell>
          <cell r="G991">
            <v>0.11728395061728394</v>
          </cell>
          <cell r="H991">
            <v>0</v>
          </cell>
        </row>
        <row r="992">
          <cell r="A992">
            <v>991</v>
          </cell>
          <cell r="B992">
            <v>308</v>
          </cell>
          <cell r="C992" t="str">
            <v>Waltham</v>
          </cell>
          <cell r="D992" t="str">
            <v>None</v>
          </cell>
          <cell r="E992">
            <v>1541</v>
          </cell>
          <cell r="F992">
            <v>244</v>
          </cell>
          <cell r="G992">
            <v>0.15833874107722259</v>
          </cell>
          <cell r="H992">
            <v>0</v>
          </cell>
        </row>
        <row r="993">
          <cell r="A993">
            <v>992</v>
          </cell>
          <cell r="B993">
            <v>308</v>
          </cell>
          <cell r="C993" t="str">
            <v>Waltham</v>
          </cell>
          <cell r="D993" t="str">
            <v>None</v>
          </cell>
          <cell r="E993">
            <v>1518</v>
          </cell>
          <cell r="F993">
            <v>587</v>
          </cell>
          <cell r="G993">
            <v>0.38669301712779974</v>
          </cell>
          <cell r="H993">
            <v>1</v>
          </cell>
        </row>
        <row r="994">
          <cell r="A994">
            <v>993</v>
          </cell>
          <cell r="B994">
            <v>308</v>
          </cell>
          <cell r="C994" t="str">
            <v>Waltham</v>
          </cell>
          <cell r="D994" t="str">
            <v>None</v>
          </cell>
          <cell r="E994">
            <v>2896</v>
          </cell>
          <cell r="F994">
            <v>1462</v>
          </cell>
          <cell r="G994">
            <v>0.50483425414364635</v>
          </cell>
          <cell r="H994">
            <v>1</v>
          </cell>
        </row>
        <row r="995">
          <cell r="A995">
            <v>994</v>
          </cell>
          <cell r="B995">
            <v>308</v>
          </cell>
          <cell r="C995" t="str">
            <v>Waltham</v>
          </cell>
          <cell r="D995" t="str">
            <v>None</v>
          </cell>
          <cell r="E995">
            <v>1250</v>
          </cell>
          <cell r="F995">
            <v>639</v>
          </cell>
          <cell r="G995">
            <v>0.51119999999999999</v>
          </cell>
          <cell r="H995">
            <v>1</v>
          </cell>
        </row>
        <row r="996">
          <cell r="A996">
            <v>995</v>
          </cell>
          <cell r="B996">
            <v>308</v>
          </cell>
          <cell r="C996" t="str">
            <v>Waltham</v>
          </cell>
          <cell r="D996" t="str">
            <v>None</v>
          </cell>
          <cell r="E996">
            <v>1294</v>
          </cell>
          <cell r="F996">
            <v>542</v>
          </cell>
          <cell r="G996">
            <v>0.41885625965996909</v>
          </cell>
          <cell r="H996">
            <v>1</v>
          </cell>
        </row>
        <row r="997">
          <cell r="A997">
            <v>996</v>
          </cell>
          <cell r="B997">
            <v>308</v>
          </cell>
          <cell r="C997" t="str">
            <v>Waltham</v>
          </cell>
          <cell r="D997" t="str">
            <v>None</v>
          </cell>
          <cell r="E997">
            <v>1892</v>
          </cell>
          <cell r="F997">
            <v>458</v>
          </cell>
          <cell r="G997">
            <v>0.24207188160676532</v>
          </cell>
          <cell r="H997">
            <v>0</v>
          </cell>
        </row>
        <row r="998">
          <cell r="A998">
            <v>997</v>
          </cell>
          <cell r="B998">
            <v>308</v>
          </cell>
          <cell r="C998" t="str">
            <v>Waltham</v>
          </cell>
          <cell r="D998" t="str">
            <v>None</v>
          </cell>
          <cell r="E998">
            <v>2812</v>
          </cell>
          <cell r="F998">
            <v>1279</v>
          </cell>
          <cell r="G998">
            <v>0.45483641536273117</v>
          </cell>
          <cell r="H998">
            <v>1</v>
          </cell>
        </row>
        <row r="999">
          <cell r="A999">
            <v>998</v>
          </cell>
          <cell r="B999">
            <v>308</v>
          </cell>
          <cell r="C999" t="str">
            <v>Waltham</v>
          </cell>
          <cell r="D999" t="str">
            <v>None</v>
          </cell>
          <cell r="E999">
            <v>1305</v>
          </cell>
          <cell r="F999">
            <v>475</v>
          </cell>
          <cell r="G999">
            <v>0.36398467432950193</v>
          </cell>
          <cell r="H999">
            <v>1</v>
          </cell>
        </row>
        <row r="1000">
          <cell r="A1000">
            <v>999</v>
          </cell>
          <cell r="B1000">
            <v>207</v>
          </cell>
          <cell r="C1000" t="str">
            <v>Newton</v>
          </cell>
          <cell r="D1000" t="str">
            <v>None</v>
          </cell>
          <cell r="E1000">
            <v>966</v>
          </cell>
          <cell r="F1000">
            <v>262</v>
          </cell>
          <cell r="G1000">
            <v>0.27122153209109728</v>
          </cell>
          <cell r="H1000">
            <v>0</v>
          </cell>
        </row>
        <row r="1001">
          <cell r="A1001">
            <v>1000</v>
          </cell>
          <cell r="B1001">
            <v>207</v>
          </cell>
          <cell r="C1001" t="str">
            <v>Newton</v>
          </cell>
          <cell r="D1001" t="str">
            <v>None</v>
          </cell>
          <cell r="E1001">
            <v>956</v>
          </cell>
          <cell r="F1001">
            <v>188</v>
          </cell>
          <cell r="G1001">
            <v>0.19665271966527198</v>
          </cell>
          <cell r="H1001">
            <v>0</v>
          </cell>
        </row>
        <row r="1002">
          <cell r="A1002">
            <v>1001</v>
          </cell>
          <cell r="B1002">
            <v>207</v>
          </cell>
          <cell r="C1002" t="str">
            <v>Newton</v>
          </cell>
          <cell r="D1002" t="str">
            <v>None</v>
          </cell>
          <cell r="E1002">
            <v>2459</v>
          </cell>
          <cell r="F1002">
            <v>554</v>
          </cell>
          <cell r="G1002">
            <v>0.22529483529890199</v>
          </cell>
          <cell r="H1002">
            <v>0</v>
          </cell>
        </row>
        <row r="1003">
          <cell r="A1003">
            <v>1002</v>
          </cell>
          <cell r="B1003">
            <v>207</v>
          </cell>
          <cell r="C1003" t="str">
            <v>Newton</v>
          </cell>
          <cell r="D1003" t="str">
            <v>None</v>
          </cell>
          <cell r="E1003">
            <v>1077</v>
          </cell>
          <cell r="F1003">
            <v>273</v>
          </cell>
          <cell r="G1003">
            <v>0.25348189415041783</v>
          </cell>
          <cell r="H1003">
            <v>0</v>
          </cell>
        </row>
        <row r="1004">
          <cell r="A1004">
            <v>1003</v>
          </cell>
          <cell r="B1004">
            <v>207</v>
          </cell>
          <cell r="C1004" t="str">
            <v>Newton</v>
          </cell>
          <cell r="D1004" t="str">
            <v>None</v>
          </cell>
          <cell r="E1004">
            <v>1833</v>
          </cell>
          <cell r="F1004">
            <v>379</v>
          </cell>
          <cell r="G1004">
            <v>0.20676486633933441</v>
          </cell>
          <cell r="H1004">
            <v>0</v>
          </cell>
        </row>
        <row r="1005">
          <cell r="A1005">
            <v>1004</v>
          </cell>
          <cell r="B1005">
            <v>207</v>
          </cell>
          <cell r="C1005" t="str">
            <v>Newton</v>
          </cell>
          <cell r="D1005" t="str">
            <v>None</v>
          </cell>
          <cell r="E1005">
            <v>1023</v>
          </cell>
          <cell r="F1005">
            <v>239</v>
          </cell>
          <cell r="G1005">
            <v>0.23362658846529813</v>
          </cell>
          <cell r="H1005">
            <v>0</v>
          </cell>
        </row>
        <row r="1006">
          <cell r="A1006">
            <v>1005</v>
          </cell>
          <cell r="B1006">
            <v>207</v>
          </cell>
          <cell r="C1006" t="str">
            <v>Newton</v>
          </cell>
          <cell r="D1006" t="str">
            <v>None</v>
          </cell>
          <cell r="E1006">
            <v>1423</v>
          </cell>
          <cell r="F1006">
            <v>330</v>
          </cell>
          <cell r="G1006">
            <v>0.23190442726633873</v>
          </cell>
          <cell r="H1006">
            <v>0</v>
          </cell>
        </row>
        <row r="1007">
          <cell r="A1007">
            <v>1006</v>
          </cell>
          <cell r="B1007">
            <v>207</v>
          </cell>
          <cell r="C1007" t="str">
            <v>Newton</v>
          </cell>
          <cell r="D1007" t="str">
            <v>None</v>
          </cell>
          <cell r="E1007">
            <v>2454</v>
          </cell>
          <cell r="F1007">
            <v>493</v>
          </cell>
          <cell r="G1007">
            <v>0.20089649551752242</v>
          </cell>
          <cell r="H1007">
            <v>0</v>
          </cell>
        </row>
        <row r="1008">
          <cell r="A1008">
            <v>1007</v>
          </cell>
          <cell r="B1008">
            <v>207</v>
          </cell>
          <cell r="C1008" t="str">
            <v>Newton</v>
          </cell>
          <cell r="D1008" t="str">
            <v>None</v>
          </cell>
          <cell r="E1008">
            <v>2166</v>
          </cell>
          <cell r="F1008">
            <v>293</v>
          </cell>
          <cell r="G1008">
            <v>0.1352723915050785</v>
          </cell>
          <cell r="H1008">
            <v>0</v>
          </cell>
        </row>
        <row r="1009">
          <cell r="A1009">
            <v>1008</v>
          </cell>
          <cell r="B1009">
            <v>207</v>
          </cell>
          <cell r="C1009" t="str">
            <v>Newton</v>
          </cell>
          <cell r="D1009" t="str">
            <v>None</v>
          </cell>
          <cell r="E1009">
            <v>812</v>
          </cell>
          <cell r="F1009">
            <v>208</v>
          </cell>
          <cell r="G1009">
            <v>0.25615763546798032</v>
          </cell>
          <cell r="H1009">
            <v>0</v>
          </cell>
        </row>
        <row r="1010">
          <cell r="A1010">
            <v>1009</v>
          </cell>
          <cell r="B1010">
            <v>207</v>
          </cell>
          <cell r="C1010" t="str">
            <v>Newton</v>
          </cell>
          <cell r="D1010" t="str">
            <v>None</v>
          </cell>
          <cell r="E1010">
            <v>1599</v>
          </cell>
          <cell r="F1010">
            <v>390</v>
          </cell>
          <cell r="G1010">
            <v>0.24390243902439024</v>
          </cell>
          <cell r="H1010">
            <v>0</v>
          </cell>
        </row>
        <row r="1011">
          <cell r="A1011">
            <v>1010</v>
          </cell>
          <cell r="B1011">
            <v>207</v>
          </cell>
          <cell r="C1011" t="str">
            <v>Newton</v>
          </cell>
          <cell r="D1011" t="str">
            <v>None</v>
          </cell>
          <cell r="E1011">
            <v>1483</v>
          </cell>
          <cell r="F1011">
            <v>309</v>
          </cell>
          <cell r="G1011">
            <v>0.20836142953472692</v>
          </cell>
          <cell r="H1011">
            <v>0</v>
          </cell>
        </row>
        <row r="1012">
          <cell r="A1012">
            <v>1011</v>
          </cell>
          <cell r="B1012">
            <v>207</v>
          </cell>
          <cell r="C1012" t="str">
            <v>Newton</v>
          </cell>
          <cell r="D1012" t="str">
            <v>None</v>
          </cell>
          <cell r="E1012">
            <v>1889</v>
          </cell>
          <cell r="F1012">
            <v>463</v>
          </cell>
          <cell r="G1012">
            <v>0.24510322922181049</v>
          </cell>
          <cell r="H1012">
            <v>0</v>
          </cell>
        </row>
        <row r="1013">
          <cell r="A1013">
            <v>1012</v>
          </cell>
          <cell r="B1013">
            <v>207</v>
          </cell>
          <cell r="C1013" t="str">
            <v>Newton</v>
          </cell>
          <cell r="D1013" t="str">
            <v>None</v>
          </cell>
          <cell r="E1013">
            <v>1847</v>
          </cell>
          <cell r="F1013">
            <v>390</v>
          </cell>
          <cell r="G1013">
            <v>0.21115322144017326</v>
          </cell>
          <cell r="H1013">
            <v>0</v>
          </cell>
        </row>
        <row r="1014">
          <cell r="A1014">
            <v>1013</v>
          </cell>
          <cell r="B1014">
            <v>207</v>
          </cell>
          <cell r="C1014" t="str">
            <v>Newton</v>
          </cell>
          <cell r="D1014" t="str">
            <v>None</v>
          </cell>
          <cell r="E1014">
            <v>1876</v>
          </cell>
          <cell r="F1014">
            <v>346</v>
          </cell>
          <cell r="G1014">
            <v>0.18443496801705758</v>
          </cell>
          <cell r="H1014">
            <v>0</v>
          </cell>
        </row>
        <row r="1015">
          <cell r="A1015">
            <v>1014</v>
          </cell>
          <cell r="B1015">
            <v>207</v>
          </cell>
          <cell r="C1015" t="str">
            <v>Newton</v>
          </cell>
          <cell r="D1015" t="str">
            <v>None</v>
          </cell>
          <cell r="E1015">
            <v>1255</v>
          </cell>
          <cell r="F1015">
            <v>156</v>
          </cell>
          <cell r="G1015">
            <v>0.12430278884462151</v>
          </cell>
          <cell r="H1015">
            <v>0</v>
          </cell>
        </row>
        <row r="1016">
          <cell r="A1016">
            <v>1015</v>
          </cell>
          <cell r="B1016">
            <v>207</v>
          </cell>
          <cell r="C1016" t="str">
            <v>Newton</v>
          </cell>
          <cell r="D1016" t="str">
            <v>None</v>
          </cell>
          <cell r="E1016">
            <v>2391</v>
          </cell>
          <cell r="F1016">
            <v>356</v>
          </cell>
          <cell r="G1016">
            <v>0.14889167712254286</v>
          </cell>
          <cell r="H1016">
            <v>0</v>
          </cell>
        </row>
        <row r="1017">
          <cell r="A1017">
            <v>1016</v>
          </cell>
          <cell r="B1017">
            <v>207</v>
          </cell>
          <cell r="C1017" t="str">
            <v>Newton</v>
          </cell>
          <cell r="D1017" t="str">
            <v>None</v>
          </cell>
          <cell r="E1017">
            <v>1383</v>
          </cell>
          <cell r="F1017">
            <v>295</v>
          </cell>
          <cell r="G1017">
            <v>0.21330441070137382</v>
          </cell>
          <cell r="H1017">
            <v>0</v>
          </cell>
        </row>
        <row r="1018">
          <cell r="A1018">
            <v>1017</v>
          </cell>
          <cell r="B1018">
            <v>207</v>
          </cell>
          <cell r="C1018" t="str">
            <v>Newton</v>
          </cell>
          <cell r="D1018" t="str">
            <v>None</v>
          </cell>
          <cell r="E1018">
            <v>2153</v>
          </cell>
          <cell r="F1018">
            <v>567</v>
          </cell>
          <cell r="G1018">
            <v>0.2633534602879703</v>
          </cell>
          <cell r="H1018">
            <v>0</v>
          </cell>
        </row>
        <row r="1019">
          <cell r="A1019">
            <v>1018</v>
          </cell>
          <cell r="B1019">
            <v>207</v>
          </cell>
          <cell r="C1019" t="str">
            <v>Newton</v>
          </cell>
          <cell r="D1019" t="str">
            <v>None</v>
          </cell>
          <cell r="E1019">
            <v>1412</v>
          </cell>
          <cell r="F1019">
            <v>200</v>
          </cell>
          <cell r="G1019">
            <v>0.14164305949008499</v>
          </cell>
          <cell r="H1019">
            <v>0</v>
          </cell>
        </row>
        <row r="1020">
          <cell r="A1020">
            <v>1019</v>
          </cell>
          <cell r="B1020">
            <v>207</v>
          </cell>
          <cell r="C1020" t="str">
            <v>Newton</v>
          </cell>
          <cell r="D1020" t="str">
            <v>None</v>
          </cell>
          <cell r="E1020">
            <v>1689</v>
          </cell>
          <cell r="F1020">
            <v>205</v>
          </cell>
          <cell r="G1020">
            <v>0.12137359384251035</v>
          </cell>
          <cell r="H1020">
            <v>0</v>
          </cell>
        </row>
        <row r="1021">
          <cell r="A1021">
            <v>1020</v>
          </cell>
          <cell r="B1021">
            <v>207</v>
          </cell>
          <cell r="C1021" t="str">
            <v>Newton</v>
          </cell>
          <cell r="D1021" t="str">
            <v>None</v>
          </cell>
          <cell r="E1021">
            <v>2588</v>
          </cell>
          <cell r="F1021">
            <v>470</v>
          </cell>
          <cell r="G1021">
            <v>0.18160741885625967</v>
          </cell>
          <cell r="H1021">
            <v>0</v>
          </cell>
        </row>
        <row r="1022">
          <cell r="A1022">
            <v>1021</v>
          </cell>
          <cell r="B1022">
            <v>207</v>
          </cell>
          <cell r="C1022" t="str">
            <v>Newton</v>
          </cell>
          <cell r="D1022" t="str">
            <v>None</v>
          </cell>
          <cell r="E1022">
            <v>2047</v>
          </cell>
          <cell r="F1022">
            <v>362</v>
          </cell>
          <cell r="G1022">
            <v>0.17684416218856863</v>
          </cell>
          <cell r="H1022">
            <v>0</v>
          </cell>
        </row>
        <row r="1023">
          <cell r="A1023">
            <v>1022</v>
          </cell>
          <cell r="B1023">
            <v>207</v>
          </cell>
          <cell r="C1023" t="str">
            <v>Newton</v>
          </cell>
          <cell r="D1023" t="str">
            <v>None</v>
          </cell>
          <cell r="E1023">
            <v>3001</v>
          </cell>
          <cell r="F1023">
            <v>457</v>
          </cell>
          <cell r="G1023">
            <v>0.1522825724758414</v>
          </cell>
          <cell r="H1023">
            <v>0</v>
          </cell>
        </row>
        <row r="1024">
          <cell r="A1024">
            <v>1023</v>
          </cell>
          <cell r="B1024">
            <v>207</v>
          </cell>
          <cell r="C1024" t="str">
            <v>Newton</v>
          </cell>
          <cell r="D1024" t="str">
            <v>None</v>
          </cell>
          <cell r="E1024">
            <v>1651</v>
          </cell>
          <cell r="F1024">
            <v>226</v>
          </cell>
          <cell r="G1024">
            <v>0.13688673531193216</v>
          </cell>
          <cell r="H1024">
            <v>0</v>
          </cell>
        </row>
        <row r="1025">
          <cell r="A1025">
            <v>1024</v>
          </cell>
          <cell r="B1025">
            <v>207</v>
          </cell>
          <cell r="C1025" t="str">
            <v>Newton</v>
          </cell>
          <cell r="D1025" t="str">
            <v>None</v>
          </cell>
          <cell r="E1025">
            <v>1646</v>
          </cell>
          <cell r="F1025">
            <v>267</v>
          </cell>
          <cell r="G1025">
            <v>0.16221142162818955</v>
          </cell>
          <cell r="H1025">
            <v>0</v>
          </cell>
        </row>
        <row r="1026">
          <cell r="A1026">
            <v>1025</v>
          </cell>
          <cell r="B1026">
            <v>207</v>
          </cell>
          <cell r="C1026" t="str">
            <v>Newton</v>
          </cell>
          <cell r="D1026" t="str">
            <v>None</v>
          </cell>
          <cell r="E1026">
            <v>1726</v>
          </cell>
          <cell r="F1026">
            <v>235</v>
          </cell>
          <cell r="G1026">
            <v>0.13615295480880649</v>
          </cell>
          <cell r="H1026">
            <v>0</v>
          </cell>
        </row>
        <row r="1027">
          <cell r="A1027">
            <v>1026</v>
          </cell>
          <cell r="B1027">
            <v>207</v>
          </cell>
          <cell r="C1027" t="str">
            <v>Newton</v>
          </cell>
          <cell r="D1027" t="str">
            <v>None</v>
          </cell>
          <cell r="E1027">
            <v>1154</v>
          </cell>
          <cell r="F1027">
            <v>180</v>
          </cell>
          <cell r="G1027">
            <v>0.15597920277296359</v>
          </cell>
          <cell r="H1027">
            <v>0</v>
          </cell>
        </row>
        <row r="1028">
          <cell r="A1028">
            <v>1027</v>
          </cell>
          <cell r="B1028">
            <v>207</v>
          </cell>
          <cell r="C1028" t="str">
            <v>Newton</v>
          </cell>
          <cell r="D1028" t="str">
            <v>None</v>
          </cell>
          <cell r="E1028">
            <v>2046</v>
          </cell>
          <cell r="F1028">
            <v>516</v>
          </cell>
          <cell r="G1028">
            <v>0.25219941348973607</v>
          </cell>
          <cell r="H1028">
            <v>0</v>
          </cell>
        </row>
        <row r="1029">
          <cell r="A1029">
            <v>1028</v>
          </cell>
          <cell r="B1029">
            <v>207</v>
          </cell>
          <cell r="C1029" t="str">
            <v>Newton</v>
          </cell>
          <cell r="D1029" t="str">
            <v>None</v>
          </cell>
          <cell r="E1029">
            <v>2906</v>
          </cell>
          <cell r="F1029">
            <v>604</v>
          </cell>
          <cell r="G1029">
            <v>0.20784583620096353</v>
          </cell>
          <cell r="H1029">
            <v>0</v>
          </cell>
        </row>
        <row r="1030">
          <cell r="A1030">
            <v>1029</v>
          </cell>
          <cell r="B1030">
            <v>207</v>
          </cell>
          <cell r="C1030" t="str">
            <v>Newton</v>
          </cell>
          <cell r="D1030" t="str">
            <v>None</v>
          </cell>
          <cell r="E1030">
            <v>616</v>
          </cell>
          <cell r="F1030">
            <v>114</v>
          </cell>
          <cell r="G1030">
            <v>0.18506493506493507</v>
          </cell>
          <cell r="H1030">
            <v>0</v>
          </cell>
        </row>
        <row r="1031">
          <cell r="A1031">
            <v>1030</v>
          </cell>
          <cell r="B1031">
            <v>207</v>
          </cell>
          <cell r="C1031" t="str">
            <v>Newton</v>
          </cell>
          <cell r="D1031" t="str">
            <v>None</v>
          </cell>
          <cell r="E1031">
            <v>1246</v>
          </cell>
          <cell r="F1031">
            <v>267</v>
          </cell>
          <cell r="G1031">
            <v>0.21428571428571427</v>
          </cell>
          <cell r="H1031">
            <v>0</v>
          </cell>
        </row>
        <row r="1032">
          <cell r="A1032">
            <v>1031</v>
          </cell>
          <cell r="B1032">
            <v>207</v>
          </cell>
          <cell r="C1032" t="str">
            <v>Newton</v>
          </cell>
          <cell r="D1032" t="str">
            <v>None</v>
          </cell>
          <cell r="E1032">
            <v>1292</v>
          </cell>
          <cell r="F1032">
            <v>184</v>
          </cell>
          <cell r="G1032">
            <v>0.14241486068111456</v>
          </cell>
          <cell r="H1032">
            <v>0</v>
          </cell>
        </row>
        <row r="1033">
          <cell r="A1033">
            <v>1032</v>
          </cell>
          <cell r="B1033">
            <v>207</v>
          </cell>
          <cell r="C1033" t="str">
            <v>Newton</v>
          </cell>
          <cell r="D1033" t="str">
            <v>None</v>
          </cell>
          <cell r="E1033">
            <v>1252</v>
          </cell>
          <cell r="F1033">
            <v>229</v>
          </cell>
          <cell r="G1033">
            <v>0.18290734824281149</v>
          </cell>
          <cell r="H1033">
            <v>0</v>
          </cell>
        </row>
        <row r="1034">
          <cell r="A1034">
            <v>1033</v>
          </cell>
          <cell r="B1034">
            <v>207</v>
          </cell>
          <cell r="C1034" t="str">
            <v>Newton</v>
          </cell>
          <cell r="D1034" t="str">
            <v>None</v>
          </cell>
          <cell r="E1034">
            <v>2037</v>
          </cell>
          <cell r="F1034">
            <v>204</v>
          </cell>
          <cell r="G1034">
            <v>0.10014727540500737</v>
          </cell>
          <cell r="H1034">
            <v>0</v>
          </cell>
        </row>
        <row r="1035">
          <cell r="A1035">
            <v>1034</v>
          </cell>
          <cell r="B1035">
            <v>207</v>
          </cell>
          <cell r="C1035" t="str">
            <v>Newton</v>
          </cell>
          <cell r="D1035" t="str">
            <v>None</v>
          </cell>
          <cell r="E1035">
            <v>2325</v>
          </cell>
          <cell r="F1035">
            <v>365</v>
          </cell>
          <cell r="G1035">
            <v>0.15698924731182795</v>
          </cell>
          <cell r="H1035">
            <v>0</v>
          </cell>
        </row>
        <row r="1036">
          <cell r="A1036">
            <v>1035</v>
          </cell>
          <cell r="B1036">
            <v>207</v>
          </cell>
          <cell r="C1036" t="str">
            <v>Newton</v>
          </cell>
          <cell r="D1036" t="str">
            <v>None</v>
          </cell>
          <cell r="E1036">
            <v>286</v>
          </cell>
          <cell r="F1036">
            <v>62</v>
          </cell>
          <cell r="G1036">
            <v>0.21678321678321677</v>
          </cell>
          <cell r="H1036">
            <v>0</v>
          </cell>
        </row>
        <row r="1037">
          <cell r="A1037">
            <v>1036</v>
          </cell>
          <cell r="B1037">
            <v>207</v>
          </cell>
          <cell r="C1037" t="str">
            <v>Newton</v>
          </cell>
          <cell r="D1037" t="str">
            <v>None</v>
          </cell>
          <cell r="E1037">
            <v>3013</v>
          </cell>
          <cell r="F1037">
            <v>675</v>
          </cell>
          <cell r="G1037">
            <v>0.22402920677066046</v>
          </cell>
          <cell r="H1037">
            <v>0</v>
          </cell>
        </row>
        <row r="1038">
          <cell r="A1038">
            <v>1037</v>
          </cell>
          <cell r="B1038">
            <v>207</v>
          </cell>
          <cell r="C1038" t="str">
            <v>Newton</v>
          </cell>
          <cell r="D1038" t="str">
            <v>None</v>
          </cell>
          <cell r="E1038">
            <v>2230</v>
          </cell>
          <cell r="F1038">
            <v>579</v>
          </cell>
          <cell r="G1038">
            <v>0.25964125560538115</v>
          </cell>
          <cell r="H1038">
            <v>0</v>
          </cell>
        </row>
        <row r="1039">
          <cell r="A1039">
            <v>1038</v>
          </cell>
          <cell r="B1039">
            <v>207</v>
          </cell>
          <cell r="C1039" t="str">
            <v>Newton</v>
          </cell>
          <cell r="D1039" t="str">
            <v>None</v>
          </cell>
          <cell r="E1039">
            <v>912</v>
          </cell>
          <cell r="F1039">
            <v>163</v>
          </cell>
          <cell r="G1039">
            <v>0.1787280701754386</v>
          </cell>
          <cell r="H1039">
            <v>0</v>
          </cell>
        </row>
        <row r="1040">
          <cell r="A1040">
            <v>1039</v>
          </cell>
          <cell r="B1040">
            <v>207</v>
          </cell>
          <cell r="C1040" t="str">
            <v>Newton</v>
          </cell>
          <cell r="D1040" t="str">
            <v>None</v>
          </cell>
          <cell r="E1040">
            <v>591</v>
          </cell>
          <cell r="F1040">
            <v>86</v>
          </cell>
          <cell r="G1040">
            <v>0.1455160744500846</v>
          </cell>
          <cell r="H1040">
            <v>0</v>
          </cell>
        </row>
        <row r="1041">
          <cell r="A1041">
            <v>1040</v>
          </cell>
          <cell r="B1041">
            <v>207</v>
          </cell>
          <cell r="C1041" t="str">
            <v>Newton</v>
          </cell>
          <cell r="D1041" t="str">
            <v>None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</row>
        <row r="1042">
          <cell r="A1042">
            <v>1041</v>
          </cell>
          <cell r="B1042">
            <v>207</v>
          </cell>
          <cell r="C1042" t="str">
            <v>Newton</v>
          </cell>
          <cell r="D1042" t="str">
            <v>None</v>
          </cell>
          <cell r="E1042">
            <v>1619</v>
          </cell>
          <cell r="F1042">
            <v>436</v>
          </cell>
          <cell r="G1042">
            <v>0.26930203829524396</v>
          </cell>
          <cell r="H1042">
            <v>0</v>
          </cell>
        </row>
        <row r="1043">
          <cell r="A1043">
            <v>1042</v>
          </cell>
          <cell r="B1043">
            <v>207</v>
          </cell>
          <cell r="C1043" t="str">
            <v>Newton</v>
          </cell>
          <cell r="D1043" t="str">
            <v>None</v>
          </cell>
          <cell r="E1043">
            <v>1587</v>
          </cell>
          <cell r="F1043">
            <v>349</v>
          </cell>
          <cell r="G1043">
            <v>0.21991178323881538</v>
          </cell>
          <cell r="H1043">
            <v>0</v>
          </cell>
        </row>
        <row r="1044">
          <cell r="A1044">
            <v>1043</v>
          </cell>
          <cell r="B1044">
            <v>207</v>
          </cell>
          <cell r="C1044" t="str">
            <v>Newton</v>
          </cell>
          <cell r="D1044" t="str">
            <v>None</v>
          </cell>
          <cell r="E1044">
            <v>2018</v>
          </cell>
          <cell r="F1044">
            <v>534</v>
          </cell>
          <cell r="G1044">
            <v>0.26461843409316155</v>
          </cell>
          <cell r="H1044">
            <v>0</v>
          </cell>
        </row>
        <row r="1045">
          <cell r="A1045">
            <v>1044</v>
          </cell>
          <cell r="B1045">
            <v>207</v>
          </cell>
          <cell r="C1045" t="str">
            <v>Newton</v>
          </cell>
          <cell r="D1045" t="str">
            <v>None</v>
          </cell>
          <cell r="E1045">
            <v>729</v>
          </cell>
          <cell r="F1045">
            <v>289</v>
          </cell>
          <cell r="G1045">
            <v>0.39643347050754457</v>
          </cell>
          <cell r="H1045">
            <v>1</v>
          </cell>
        </row>
        <row r="1046">
          <cell r="A1046">
            <v>1045</v>
          </cell>
          <cell r="B1046">
            <v>207</v>
          </cell>
          <cell r="C1046" t="str">
            <v>Newton</v>
          </cell>
          <cell r="D1046" t="str">
            <v>None</v>
          </cell>
          <cell r="E1046">
            <v>2632</v>
          </cell>
          <cell r="F1046">
            <v>775</v>
          </cell>
          <cell r="G1046">
            <v>0.29445288753799392</v>
          </cell>
          <cell r="H1046">
            <v>1</v>
          </cell>
        </row>
        <row r="1047">
          <cell r="A1047">
            <v>1046</v>
          </cell>
          <cell r="B1047">
            <v>207</v>
          </cell>
          <cell r="C1047" t="str">
            <v>Newton</v>
          </cell>
          <cell r="D1047" t="str">
            <v>None</v>
          </cell>
          <cell r="E1047">
            <v>404</v>
          </cell>
          <cell r="F1047">
            <v>118</v>
          </cell>
          <cell r="G1047">
            <v>0.29207920792079206</v>
          </cell>
          <cell r="H1047">
            <v>1</v>
          </cell>
        </row>
        <row r="1048">
          <cell r="A1048">
            <v>1047</v>
          </cell>
          <cell r="B1048">
            <v>207</v>
          </cell>
          <cell r="C1048" t="str">
            <v>Newton</v>
          </cell>
          <cell r="D1048" t="str">
            <v>None</v>
          </cell>
          <cell r="E1048">
            <v>1507</v>
          </cell>
          <cell r="F1048">
            <v>324</v>
          </cell>
          <cell r="G1048">
            <v>0.21499668214996681</v>
          </cell>
          <cell r="H1048">
            <v>0</v>
          </cell>
        </row>
        <row r="1049">
          <cell r="A1049">
            <v>1048</v>
          </cell>
          <cell r="B1049">
            <v>207</v>
          </cell>
          <cell r="C1049" t="str">
            <v>Newton</v>
          </cell>
          <cell r="D1049" t="str">
            <v>None</v>
          </cell>
          <cell r="E1049">
            <v>2020</v>
          </cell>
          <cell r="F1049">
            <v>418</v>
          </cell>
          <cell r="G1049">
            <v>0.20693069306930692</v>
          </cell>
          <cell r="H1049">
            <v>0</v>
          </cell>
        </row>
        <row r="1050">
          <cell r="A1050">
            <v>1049</v>
          </cell>
          <cell r="B1050">
            <v>207</v>
          </cell>
          <cell r="C1050" t="str">
            <v>Newton</v>
          </cell>
          <cell r="D1050" t="str">
            <v>None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</row>
        <row r="1051">
          <cell r="A1051">
            <v>1050</v>
          </cell>
          <cell r="B1051">
            <v>207</v>
          </cell>
          <cell r="C1051" t="str">
            <v>Newton</v>
          </cell>
          <cell r="D1051" t="str">
            <v>None</v>
          </cell>
          <cell r="E1051">
            <v>1100</v>
          </cell>
          <cell r="F1051">
            <v>292</v>
          </cell>
          <cell r="G1051">
            <v>0.26545454545454544</v>
          </cell>
          <cell r="H1051">
            <v>0</v>
          </cell>
        </row>
        <row r="1052">
          <cell r="A1052">
            <v>1051</v>
          </cell>
          <cell r="B1052">
            <v>207</v>
          </cell>
          <cell r="C1052" t="str">
            <v>Newton</v>
          </cell>
          <cell r="D1052" t="str">
            <v>None</v>
          </cell>
          <cell r="E1052">
            <v>2818</v>
          </cell>
          <cell r="F1052">
            <v>669</v>
          </cell>
          <cell r="G1052">
            <v>0.23740241305890702</v>
          </cell>
          <cell r="H1052">
            <v>0</v>
          </cell>
        </row>
        <row r="1053">
          <cell r="A1053">
            <v>1052</v>
          </cell>
          <cell r="B1053">
            <v>73</v>
          </cell>
          <cell r="C1053" t="str">
            <v>Dedham</v>
          </cell>
          <cell r="D1053" t="str">
            <v>None</v>
          </cell>
          <cell r="E1053">
            <v>1817</v>
          </cell>
          <cell r="F1053">
            <v>302</v>
          </cell>
          <cell r="G1053">
            <v>0.16620803522289487</v>
          </cell>
          <cell r="H1053">
            <v>0</v>
          </cell>
        </row>
        <row r="1054">
          <cell r="A1054">
            <v>1053</v>
          </cell>
          <cell r="B1054">
            <v>73</v>
          </cell>
          <cell r="C1054" t="str">
            <v>Dedham</v>
          </cell>
          <cell r="D1054" t="str">
            <v>None</v>
          </cell>
          <cell r="E1054">
            <v>2138</v>
          </cell>
          <cell r="F1054">
            <v>272</v>
          </cell>
          <cell r="G1054">
            <v>0.12722170252572498</v>
          </cell>
          <cell r="H1054">
            <v>0</v>
          </cell>
        </row>
        <row r="1055">
          <cell r="A1055">
            <v>1054</v>
          </cell>
          <cell r="B1055">
            <v>73</v>
          </cell>
          <cell r="C1055" t="str">
            <v>Dedham</v>
          </cell>
          <cell r="D1055" t="str">
            <v>None</v>
          </cell>
          <cell r="E1055">
            <v>1334</v>
          </cell>
          <cell r="F1055">
            <v>230</v>
          </cell>
          <cell r="G1055">
            <v>0.17241379310344829</v>
          </cell>
          <cell r="H1055">
            <v>0</v>
          </cell>
        </row>
        <row r="1056">
          <cell r="A1056">
            <v>1055</v>
          </cell>
          <cell r="B1056">
            <v>73</v>
          </cell>
          <cell r="C1056" t="str">
            <v>Dedham</v>
          </cell>
          <cell r="D1056" t="str">
            <v>None</v>
          </cell>
          <cell r="E1056">
            <v>2295</v>
          </cell>
          <cell r="F1056">
            <v>202</v>
          </cell>
          <cell r="G1056">
            <v>8.8017429193899779E-2</v>
          </cell>
          <cell r="H1056">
            <v>0</v>
          </cell>
        </row>
        <row r="1057">
          <cell r="A1057">
            <v>1056</v>
          </cell>
          <cell r="B1057">
            <v>73</v>
          </cell>
          <cell r="C1057" t="str">
            <v>Dedham</v>
          </cell>
          <cell r="D1057" t="str">
            <v>None</v>
          </cell>
          <cell r="E1057">
            <v>37</v>
          </cell>
          <cell r="F1057">
            <v>3</v>
          </cell>
          <cell r="G1057">
            <v>8.1081081081081086E-2</v>
          </cell>
          <cell r="H1057">
            <v>0</v>
          </cell>
        </row>
        <row r="1058">
          <cell r="A1058">
            <v>1057</v>
          </cell>
          <cell r="B1058">
            <v>73</v>
          </cell>
          <cell r="C1058" t="str">
            <v>Dedham</v>
          </cell>
          <cell r="D1058" t="str">
            <v>None</v>
          </cell>
          <cell r="E1058">
            <v>39</v>
          </cell>
          <cell r="F1058">
            <v>1</v>
          </cell>
          <cell r="G1058">
            <v>2.564102564102564E-2</v>
          </cell>
          <cell r="H1058">
            <v>0</v>
          </cell>
        </row>
        <row r="1059">
          <cell r="A1059">
            <v>1058</v>
          </cell>
          <cell r="B1059">
            <v>73</v>
          </cell>
          <cell r="C1059" t="str">
            <v>Dedham</v>
          </cell>
          <cell r="D1059" t="str">
            <v>None</v>
          </cell>
          <cell r="E1059">
            <v>113</v>
          </cell>
          <cell r="F1059">
            <v>22</v>
          </cell>
          <cell r="G1059">
            <v>0.19469026548672566</v>
          </cell>
          <cell r="H1059">
            <v>0</v>
          </cell>
        </row>
        <row r="1060">
          <cell r="A1060">
            <v>1059</v>
          </cell>
          <cell r="B1060">
            <v>73</v>
          </cell>
          <cell r="C1060" t="str">
            <v>Dedham</v>
          </cell>
          <cell r="D1060" t="str">
            <v>None</v>
          </cell>
          <cell r="E1060">
            <v>1684</v>
          </cell>
          <cell r="F1060">
            <v>385</v>
          </cell>
          <cell r="G1060">
            <v>0.22862232779097388</v>
          </cell>
          <cell r="H1060">
            <v>0</v>
          </cell>
        </row>
        <row r="1061">
          <cell r="A1061">
            <v>1060</v>
          </cell>
          <cell r="B1061">
            <v>73</v>
          </cell>
          <cell r="C1061" t="str">
            <v>Dedham</v>
          </cell>
          <cell r="D1061" t="str">
            <v>None</v>
          </cell>
          <cell r="E1061">
            <v>3332</v>
          </cell>
          <cell r="F1061">
            <v>738</v>
          </cell>
          <cell r="G1061">
            <v>0.22148859543817526</v>
          </cell>
          <cell r="H1061">
            <v>0</v>
          </cell>
        </row>
        <row r="1062">
          <cell r="A1062">
            <v>1061</v>
          </cell>
          <cell r="B1062">
            <v>73</v>
          </cell>
          <cell r="C1062" t="str">
            <v>Dedham</v>
          </cell>
          <cell r="D1062" t="str">
            <v>None</v>
          </cell>
          <cell r="E1062">
            <v>1077</v>
          </cell>
          <cell r="F1062">
            <v>449</v>
          </cell>
          <cell r="G1062">
            <v>0.41689879294336118</v>
          </cell>
          <cell r="H1062">
            <v>1</v>
          </cell>
        </row>
        <row r="1063">
          <cell r="A1063">
            <v>1062</v>
          </cell>
          <cell r="B1063">
            <v>73</v>
          </cell>
          <cell r="C1063" t="str">
            <v>Dedham</v>
          </cell>
          <cell r="D1063" t="str">
            <v>None</v>
          </cell>
          <cell r="E1063">
            <v>7</v>
          </cell>
          <cell r="F1063">
            <v>2</v>
          </cell>
          <cell r="G1063">
            <v>0.2857142857142857</v>
          </cell>
          <cell r="H1063">
            <v>1</v>
          </cell>
        </row>
        <row r="1064">
          <cell r="A1064">
            <v>1063</v>
          </cell>
          <cell r="B1064">
            <v>73</v>
          </cell>
          <cell r="C1064" t="str">
            <v>Dedham</v>
          </cell>
          <cell r="D1064" t="str">
            <v>None</v>
          </cell>
          <cell r="E1064">
            <v>1013</v>
          </cell>
          <cell r="F1064">
            <v>85</v>
          </cell>
          <cell r="G1064">
            <v>8.3909180651530108E-2</v>
          </cell>
          <cell r="H1064">
            <v>0</v>
          </cell>
        </row>
        <row r="1065">
          <cell r="A1065">
            <v>1064</v>
          </cell>
          <cell r="B1065">
            <v>73</v>
          </cell>
          <cell r="C1065" t="str">
            <v>Dedham</v>
          </cell>
          <cell r="D1065" t="str">
            <v>None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</row>
        <row r="1066">
          <cell r="A1066">
            <v>1065</v>
          </cell>
          <cell r="B1066">
            <v>73</v>
          </cell>
          <cell r="C1066" t="str">
            <v>Dedham</v>
          </cell>
          <cell r="D1066" t="str">
            <v>None</v>
          </cell>
          <cell r="E1066">
            <v>1432</v>
          </cell>
          <cell r="F1066">
            <v>140</v>
          </cell>
          <cell r="G1066">
            <v>9.7765363128491614E-2</v>
          </cell>
          <cell r="H1066">
            <v>0</v>
          </cell>
        </row>
        <row r="1067">
          <cell r="A1067">
            <v>1066</v>
          </cell>
          <cell r="B1067">
            <v>73</v>
          </cell>
          <cell r="C1067" t="str">
            <v>Dedham</v>
          </cell>
          <cell r="D1067" t="str">
            <v>None</v>
          </cell>
          <cell r="E1067">
            <v>2548</v>
          </cell>
          <cell r="F1067">
            <v>262</v>
          </cell>
          <cell r="G1067">
            <v>0.10282574568288853</v>
          </cell>
          <cell r="H1067">
            <v>0</v>
          </cell>
        </row>
        <row r="1068">
          <cell r="A1068">
            <v>1067</v>
          </cell>
          <cell r="B1068">
            <v>73</v>
          </cell>
          <cell r="C1068" t="str">
            <v>Dedham</v>
          </cell>
          <cell r="D1068" t="str">
            <v>None</v>
          </cell>
          <cell r="E1068">
            <v>2603</v>
          </cell>
          <cell r="F1068">
            <v>188</v>
          </cell>
          <cell r="G1068">
            <v>7.2224356511717255E-2</v>
          </cell>
          <cell r="H1068">
            <v>0</v>
          </cell>
        </row>
        <row r="1069">
          <cell r="A1069">
            <v>1068</v>
          </cell>
          <cell r="B1069">
            <v>73</v>
          </cell>
          <cell r="C1069" t="str">
            <v>Dedham</v>
          </cell>
          <cell r="D1069" t="str">
            <v>None</v>
          </cell>
          <cell r="E1069">
            <v>3260</v>
          </cell>
          <cell r="F1069">
            <v>401</v>
          </cell>
          <cell r="G1069">
            <v>0.12300613496932515</v>
          </cell>
          <cell r="H1069">
            <v>0</v>
          </cell>
        </row>
        <row r="1070">
          <cell r="A1070">
            <v>1069</v>
          </cell>
          <cell r="B1070">
            <v>189</v>
          </cell>
          <cell r="C1070" t="str">
            <v>Milton</v>
          </cell>
          <cell r="D1070" t="str">
            <v>None</v>
          </cell>
          <cell r="E1070">
            <v>2481</v>
          </cell>
          <cell r="F1070">
            <v>350</v>
          </cell>
          <cell r="G1070">
            <v>0.14107214832728737</v>
          </cell>
          <cell r="H1070">
            <v>0</v>
          </cell>
        </row>
        <row r="1071">
          <cell r="A1071">
            <v>1070</v>
          </cell>
          <cell r="B1071">
            <v>189</v>
          </cell>
          <cell r="C1071" t="str">
            <v>Milton</v>
          </cell>
          <cell r="D1071" t="str">
            <v>None</v>
          </cell>
          <cell r="E1071">
            <v>1285</v>
          </cell>
          <cell r="F1071">
            <v>226</v>
          </cell>
          <cell r="G1071">
            <v>0.17587548638132297</v>
          </cell>
          <cell r="H1071">
            <v>0</v>
          </cell>
        </row>
        <row r="1072">
          <cell r="A1072">
            <v>1071</v>
          </cell>
          <cell r="B1072">
            <v>189</v>
          </cell>
          <cell r="C1072" t="str">
            <v>Milton</v>
          </cell>
          <cell r="D1072" t="str">
            <v>None</v>
          </cell>
          <cell r="E1072">
            <v>3154</v>
          </cell>
          <cell r="F1072">
            <v>1369</v>
          </cell>
          <cell r="G1072">
            <v>0.43405199746353834</v>
          </cell>
          <cell r="H1072">
            <v>1</v>
          </cell>
        </row>
        <row r="1073">
          <cell r="A1073">
            <v>1072</v>
          </cell>
          <cell r="B1073">
            <v>189</v>
          </cell>
          <cell r="C1073" t="str">
            <v>Milton</v>
          </cell>
          <cell r="D1073" t="str">
            <v>None</v>
          </cell>
          <cell r="E1073">
            <v>4006</v>
          </cell>
          <cell r="F1073">
            <v>2294</v>
          </cell>
          <cell r="G1073">
            <v>0.57264103844233649</v>
          </cell>
          <cell r="H1073">
            <v>1</v>
          </cell>
        </row>
        <row r="1074">
          <cell r="A1074">
            <v>1073</v>
          </cell>
          <cell r="B1074">
            <v>189</v>
          </cell>
          <cell r="C1074" t="str">
            <v>Milton</v>
          </cell>
          <cell r="D1074" t="str">
            <v>None</v>
          </cell>
          <cell r="E1074">
            <v>1651</v>
          </cell>
          <cell r="F1074">
            <v>167</v>
          </cell>
          <cell r="G1074">
            <v>0.10115081768625075</v>
          </cell>
          <cell r="H1074">
            <v>0</v>
          </cell>
        </row>
        <row r="1075">
          <cell r="A1075">
            <v>1074</v>
          </cell>
          <cell r="B1075">
            <v>189</v>
          </cell>
          <cell r="C1075" t="str">
            <v>Milton</v>
          </cell>
          <cell r="D1075" t="str">
            <v>None</v>
          </cell>
          <cell r="E1075">
            <v>1078</v>
          </cell>
          <cell r="F1075">
            <v>183</v>
          </cell>
          <cell r="G1075">
            <v>0.16975881261595546</v>
          </cell>
          <cell r="H1075">
            <v>0</v>
          </cell>
        </row>
        <row r="1076">
          <cell r="A1076">
            <v>1075</v>
          </cell>
          <cell r="B1076">
            <v>189</v>
          </cell>
          <cell r="C1076" t="str">
            <v>Milton</v>
          </cell>
          <cell r="D1076" t="str">
            <v>None</v>
          </cell>
          <cell r="E1076">
            <v>3042</v>
          </cell>
          <cell r="F1076">
            <v>830</v>
          </cell>
          <cell r="G1076">
            <v>0.27284681130834976</v>
          </cell>
          <cell r="H1076">
            <v>0</v>
          </cell>
        </row>
        <row r="1077">
          <cell r="A1077">
            <v>1076</v>
          </cell>
          <cell r="B1077">
            <v>189</v>
          </cell>
          <cell r="C1077" t="str">
            <v>Milton</v>
          </cell>
          <cell r="D1077" t="str">
            <v>None</v>
          </cell>
          <cell r="E1077">
            <v>660</v>
          </cell>
          <cell r="F1077">
            <v>98</v>
          </cell>
          <cell r="G1077">
            <v>0.1484848484848485</v>
          </cell>
          <cell r="H1077">
            <v>0</v>
          </cell>
        </row>
        <row r="1078">
          <cell r="A1078">
            <v>1077</v>
          </cell>
          <cell r="B1078">
            <v>189</v>
          </cell>
          <cell r="C1078" t="str">
            <v>Milton</v>
          </cell>
          <cell r="D1078" t="str">
            <v>None</v>
          </cell>
          <cell r="E1078">
            <v>3250</v>
          </cell>
          <cell r="F1078">
            <v>380</v>
          </cell>
          <cell r="G1078">
            <v>0.11692307692307692</v>
          </cell>
          <cell r="H1078">
            <v>0</v>
          </cell>
        </row>
        <row r="1079">
          <cell r="A1079">
            <v>1078</v>
          </cell>
          <cell r="B1079">
            <v>189</v>
          </cell>
          <cell r="C1079" t="str">
            <v>Milton</v>
          </cell>
          <cell r="D1079" t="str">
            <v>None</v>
          </cell>
          <cell r="E1079">
            <v>1761</v>
          </cell>
          <cell r="F1079">
            <v>203</v>
          </cell>
          <cell r="G1079">
            <v>0.11527541169789893</v>
          </cell>
          <cell r="H1079">
            <v>0</v>
          </cell>
        </row>
        <row r="1080">
          <cell r="A1080">
            <v>1079</v>
          </cell>
          <cell r="B1080">
            <v>189</v>
          </cell>
          <cell r="C1080" t="str">
            <v>Milton</v>
          </cell>
          <cell r="D1080" t="str">
            <v>None</v>
          </cell>
          <cell r="E1080">
            <v>2272</v>
          </cell>
          <cell r="F1080">
            <v>156</v>
          </cell>
          <cell r="G1080">
            <v>6.8661971830985921E-2</v>
          </cell>
          <cell r="H1080">
            <v>0</v>
          </cell>
        </row>
        <row r="1081">
          <cell r="A1081">
            <v>1080</v>
          </cell>
          <cell r="B1081">
            <v>189</v>
          </cell>
          <cell r="C1081" t="str">
            <v>Milton</v>
          </cell>
          <cell r="D1081" t="str">
            <v>None</v>
          </cell>
          <cell r="E1081">
            <v>2362</v>
          </cell>
          <cell r="F1081">
            <v>258</v>
          </cell>
          <cell r="G1081">
            <v>0.10922946655376799</v>
          </cell>
          <cell r="H1081">
            <v>0</v>
          </cell>
        </row>
        <row r="1082">
          <cell r="A1082">
            <v>1081</v>
          </cell>
          <cell r="B1082">
            <v>243</v>
          </cell>
          <cell r="C1082" t="str">
            <v>Quincy</v>
          </cell>
          <cell r="D1082" t="str">
            <v>None</v>
          </cell>
          <cell r="E1082">
            <v>2848</v>
          </cell>
          <cell r="F1082">
            <v>782</v>
          </cell>
          <cell r="G1082">
            <v>0.27457865168539325</v>
          </cell>
          <cell r="H1082">
            <v>0</v>
          </cell>
        </row>
        <row r="1083">
          <cell r="A1083">
            <v>1082</v>
          </cell>
          <cell r="B1083">
            <v>243</v>
          </cell>
          <cell r="C1083" t="str">
            <v>Quincy</v>
          </cell>
          <cell r="D1083" t="str">
            <v>None</v>
          </cell>
          <cell r="E1083">
            <v>2025</v>
          </cell>
          <cell r="F1083">
            <v>607</v>
          </cell>
          <cell r="G1083">
            <v>0.29975308641975307</v>
          </cell>
          <cell r="H1083">
            <v>1</v>
          </cell>
        </row>
        <row r="1084">
          <cell r="A1084">
            <v>1083</v>
          </cell>
          <cell r="B1084">
            <v>243</v>
          </cell>
          <cell r="C1084" t="str">
            <v>Quincy</v>
          </cell>
          <cell r="D1084" t="str">
            <v>None</v>
          </cell>
          <cell r="E1084">
            <v>194</v>
          </cell>
          <cell r="F1084">
            <v>67</v>
          </cell>
          <cell r="G1084">
            <v>0.34536082474226804</v>
          </cell>
          <cell r="H1084">
            <v>1</v>
          </cell>
        </row>
        <row r="1085">
          <cell r="A1085">
            <v>1084</v>
          </cell>
          <cell r="B1085">
            <v>243</v>
          </cell>
          <cell r="C1085" t="str">
            <v>Quincy</v>
          </cell>
          <cell r="D1085" t="str">
            <v>None</v>
          </cell>
          <cell r="E1085">
            <v>1461</v>
          </cell>
          <cell r="F1085">
            <v>520</v>
          </cell>
          <cell r="G1085">
            <v>0.35592060232717315</v>
          </cell>
          <cell r="H1085">
            <v>1</v>
          </cell>
        </row>
        <row r="1086">
          <cell r="A1086">
            <v>1085</v>
          </cell>
          <cell r="B1086">
            <v>243</v>
          </cell>
          <cell r="C1086" t="str">
            <v>Quincy</v>
          </cell>
          <cell r="D1086" t="str">
            <v>None</v>
          </cell>
          <cell r="E1086">
            <v>2172</v>
          </cell>
          <cell r="F1086">
            <v>796</v>
          </cell>
          <cell r="G1086">
            <v>0.36648250460405157</v>
          </cell>
          <cell r="H1086">
            <v>1</v>
          </cell>
        </row>
        <row r="1087">
          <cell r="A1087">
            <v>1086</v>
          </cell>
          <cell r="B1087">
            <v>243</v>
          </cell>
          <cell r="C1087" t="str">
            <v>Quincy</v>
          </cell>
          <cell r="D1087" t="str">
            <v>None</v>
          </cell>
          <cell r="E1087">
            <v>407</v>
          </cell>
          <cell r="F1087">
            <v>190</v>
          </cell>
          <cell r="G1087">
            <v>0.46683046683046681</v>
          </cell>
          <cell r="H1087">
            <v>1</v>
          </cell>
        </row>
        <row r="1088">
          <cell r="A1088">
            <v>1087</v>
          </cell>
          <cell r="B1088">
            <v>243</v>
          </cell>
          <cell r="C1088" t="str">
            <v>Quincy</v>
          </cell>
          <cell r="D1088" t="str">
            <v>None</v>
          </cell>
          <cell r="E1088">
            <v>1897</v>
          </cell>
          <cell r="F1088">
            <v>464</v>
          </cell>
          <cell r="G1088">
            <v>0.24459673168160254</v>
          </cell>
          <cell r="H1088">
            <v>0</v>
          </cell>
        </row>
        <row r="1089">
          <cell r="A1089">
            <v>1088</v>
          </cell>
          <cell r="B1089">
            <v>243</v>
          </cell>
          <cell r="C1089" t="str">
            <v>Quincy</v>
          </cell>
          <cell r="D1089" t="str">
            <v>None</v>
          </cell>
          <cell r="E1089">
            <v>4084</v>
          </cell>
          <cell r="F1089">
            <v>1620</v>
          </cell>
          <cell r="G1089">
            <v>0.39666993143976492</v>
          </cell>
          <cell r="H1089">
            <v>1</v>
          </cell>
        </row>
        <row r="1090">
          <cell r="A1090">
            <v>1089</v>
          </cell>
          <cell r="B1090">
            <v>243</v>
          </cell>
          <cell r="C1090" t="str">
            <v>Quincy</v>
          </cell>
          <cell r="D1090" t="str">
            <v>None</v>
          </cell>
          <cell r="E1090">
            <v>609</v>
          </cell>
          <cell r="F1090">
            <v>137</v>
          </cell>
          <cell r="G1090">
            <v>0.22495894909688013</v>
          </cell>
          <cell r="H1090">
            <v>0</v>
          </cell>
        </row>
        <row r="1091">
          <cell r="A1091">
            <v>1090</v>
          </cell>
          <cell r="B1091">
            <v>243</v>
          </cell>
          <cell r="C1091" t="str">
            <v>Quincy</v>
          </cell>
          <cell r="D1091" t="str">
            <v>None</v>
          </cell>
          <cell r="E1091">
            <v>2129</v>
          </cell>
          <cell r="F1091">
            <v>728</v>
          </cell>
          <cell r="G1091">
            <v>0.34194457491780178</v>
          </cell>
          <cell r="H1091">
            <v>1</v>
          </cell>
        </row>
        <row r="1092">
          <cell r="A1092">
            <v>1091</v>
          </cell>
          <cell r="B1092">
            <v>243</v>
          </cell>
          <cell r="C1092" t="str">
            <v>Quincy</v>
          </cell>
          <cell r="D1092" t="str">
            <v>None</v>
          </cell>
          <cell r="E1092">
            <v>1360</v>
          </cell>
          <cell r="F1092">
            <v>308</v>
          </cell>
          <cell r="G1092">
            <v>0.22647058823529412</v>
          </cell>
          <cell r="H1092">
            <v>0</v>
          </cell>
        </row>
        <row r="1093">
          <cell r="A1093">
            <v>1092</v>
          </cell>
          <cell r="B1093">
            <v>243</v>
          </cell>
          <cell r="C1093" t="str">
            <v>Quincy</v>
          </cell>
          <cell r="D1093" t="str">
            <v>None</v>
          </cell>
          <cell r="E1093">
            <v>2203</v>
          </cell>
          <cell r="F1093">
            <v>480</v>
          </cell>
          <cell r="G1093">
            <v>0.21788470267816615</v>
          </cell>
          <cell r="H1093">
            <v>0</v>
          </cell>
        </row>
        <row r="1094">
          <cell r="A1094">
            <v>1093</v>
          </cell>
          <cell r="B1094">
            <v>243</v>
          </cell>
          <cell r="C1094" t="str">
            <v>Quincy</v>
          </cell>
          <cell r="D1094" t="str">
            <v>None</v>
          </cell>
          <cell r="E1094">
            <v>2604</v>
          </cell>
          <cell r="F1094">
            <v>737</v>
          </cell>
          <cell r="G1094">
            <v>0.28302611367127495</v>
          </cell>
          <cell r="H1094">
            <v>1</v>
          </cell>
        </row>
        <row r="1095">
          <cell r="A1095">
            <v>1094</v>
          </cell>
          <cell r="B1095">
            <v>243</v>
          </cell>
          <cell r="C1095" t="str">
            <v>Quincy</v>
          </cell>
          <cell r="D1095" t="str">
            <v>None</v>
          </cell>
          <cell r="E1095">
            <v>2413</v>
          </cell>
          <cell r="F1095">
            <v>1009</v>
          </cell>
          <cell r="G1095">
            <v>0.41815167840862</v>
          </cell>
          <cell r="H1095">
            <v>1</v>
          </cell>
        </row>
        <row r="1096">
          <cell r="A1096">
            <v>1095</v>
          </cell>
          <cell r="B1096">
            <v>243</v>
          </cell>
          <cell r="C1096" t="str">
            <v>Quincy</v>
          </cell>
          <cell r="D1096" t="str">
            <v>None</v>
          </cell>
          <cell r="E1096">
            <v>1414</v>
          </cell>
          <cell r="F1096">
            <v>939</v>
          </cell>
          <cell r="G1096">
            <v>0.66407355021216408</v>
          </cell>
          <cell r="H1096">
            <v>1</v>
          </cell>
        </row>
        <row r="1097">
          <cell r="A1097">
            <v>1096</v>
          </cell>
          <cell r="B1097">
            <v>243</v>
          </cell>
          <cell r="C1097" t="str">
            <v>Quincy</v>
          </cell>
          <cell r="D1097" t="str">
            <v>None</v>
          </cell>
          <cell r="E1097">
            <v>592</v>
          </cell>
          <cell r="F1097">
            <v>351</v>
          </cell>
          <cell r="G1097">
            <v>0.59290540540540537</v>
          </cell>
          <cell r="H1097">
            <v>1</v>
          </cell>
        </row>
        <row r="1098">
          <cell r="A1098">
            <v>1097</v>
          </cell>
          <cell r="B1098">
            <v>243</v>
          </cell>
          <cell r="C1098" t="str">
            <v>Quincy</v>
          </cell>
          <cell r="D1098" t="str">
            <v>None</v>
          </cell>
          <cell r="E1098">
            <v>2440</v>
          </cell>
          <cell r="F1098">
            <v>934</v>
          </cell>
          <cell r="G1098">
            <v>0.38278688524590165</v>
          </cell>
          <cell r="H1098">
            <v>1</v>
          </cell>
        </row>
        <row r="1099">
          <cell r="A1099">
            <v>1098</v>
          </cell>
          <cell r="B1099">
            <v>243</v>
          </cell>
          <cell r="C1099" t="str">
            <v>Quincy</v>
          </cell>
          <cell r="D1099" t="str">
            <v>None</v>
          </cell>
          <cell r="E1099">
            <v>1999</v>
          </cell>
          <cell r="F1099">
            <v>1187</v>
          </cell>
          <cell r="G1099">
            <v>0.59379689844922456</v>
          </cell>
          <cell r="H1099">
            <v>1</v>
          </cell>
        </row>
        <row r="1100">
          <cell r="A1100">
            <v>1099</v>
          </cell>
          <cell r="B1100">
            <v>243</v>
          </cell>
          <cell r="C1100" t="str">
            <v>Quincy</v>
          </cell>
          <cell r="D1100" t="str">
            <v>None</v>
          </cell>
          <cell r="E1100">
            <v>744</v>
          </cell>
          <cell r="F1100">
            <v>372</v>
          </cell>
          <cell r="G1100">
            <v>0.5</v>
          </cell>
          <cell r="H1100">
            <v>1</v>
          </cell>
        </row>
        <row r="1101">
          <cell r="A1101">
            <v>1100</v>
          </cell>
          <cell r="B1101">
            <v>243</v>
          </cell>
          <cell r="C1101" t="str">
            <v>Quincy</v>
          </cell>
          <cell r="D1101" t="str">
            <v>None</v>
          </cell>
          <cell r="E1101">
            <v>1428</v>
          </cell>
          <cell r="F1101">
            <v>212</v>
          </cell>
          <cell r="G1101">
            <v>0.1484593837535014</v>
          </cell>
          <cell r="H1101">
            <v>0</v>
          </cell>
        </row>
        <row r="1102">
          <cell r="A1102">
            <v>1101</v>
          </cell>
          <cell r="B1102">
            <v>243</v>
          </cell>
          <cell r="C1102" t="str">
            <v>Quincy</v>
          </cell>
          <cell r="D1102" t="str">
            <v>None</v>
          </cell>
          <cell r="E1102">
            <v>2566</v>
          </cell>
          <cell r="F1102">
            <v>169</v>
          </cell>
          <cell r="G1102">
            <v>6.5861262665627432E-2</v>
          </cell>
          <cell r="H1102">
            <v>0</v>
          </cell>
        </row>
        <row r="1103">
          <cell r="A1103">
            <v>1102</v>
          </cell>
          <cell r="B1103">
            <v>243</v>
          </cell>
          <cell r="C1103" t="str">
            <v>Quincy</v>
          </cell>
          <cell r="D1103" t="str">
            <v>None</v>
          </cell>
          <cell r="E1103">
            <v>1434</v>
          </cell>
          <cell r="F1103">
            <v>460</v>
          </cell>
          <cell r="G1103">
            <v>0.32078103207810321</v>
          </cell>
          <cell r="H1103">
            <v>1</v>
          </cell>
        </row>
        <row r="1104">
          <cell r="A1104">
            <v>1103</v>
          </cell>
          <cell r="B1104">
            <v>243</v>
          </cell>
          <cell r="C1104" t="str">
            <v>Quincy</v>
          </cell>
          <cell r="D1104" t="str">
            <v>None</v>
          </cell>
          <cell r="E1104">
            <v>2756</v>
          </cell>
          <cell r="F1104">
            <v>1253</v>
          </cell>
          <cell r="G1104">
            <v>0.45464441219158203</v>
          </cell>
          <cell r="H1104">
            <v>1</v>
          </cell>
        </row>
        <row r="1105">
          <cell r="A1105">
            <v>1104</v>
          </cell>
          <cell r="B1105">
            <v>243</v>
          </cell>
          <cell r="C1105" t="str">
            <v>Quincy</v>
          </cell>
          <cell r="D1105" t="str">
            <v>None</v>
          </cell>
          <cell r="E1105">
            <v>1121</v>
          </cell>
          <cell r="F1105">
            <v>730</v>
          </cell>
          <cell r="G1105">
            <v>0.65120428189116863</v>
          </cell>
          <cell r="H1105">
            <v>1</v>
          </cell>
        </row>
        <row r="1106">
          <cell r="A1106">
            <v>1105</v>
          </cell>
          <cell r="B1106">
            <v>243</v>
          </cell>
          <cell r="C1106" t="str">
            <v>Quincy</v>
          </cell>
          <cell r="D1106" t="str">
            <v>None</v>
          </cell>
          <cell r="E1106">
            <v>2265</v>
          </cell>
          <cell r="F1106">
            <v>835</v>
          </cell>
          <cell r="G1106">
            <v>0.36865342163355408</v>
          </cell>
          <cell r="H1106">
            <v>1</v>
          </cell>
        </row>
        <row r="1107">
          <cell r="A1107">
            <v>1106</v>
          </cell>
          <cell r="B1107">
            <v>243</v>
          </cell>
          <cell r="C1107" t="str">
            <v>Quincy</v>
          </cell>
          <cell r="D1107" t="str">
            <v>None</v>
          </cell>
          <cell r="E1107">
            <v>2320</v>
          </cell>
          <cell r="F1107">
            <v>1382</v>
          </cell>
          <cell r="G1107">
            <v>0.59568965517241379</v>
          </cell>
          <cell r="H1107">
            <v>1</v>
          </cell>
        </row>
        <row r="1108">
          <cell r="A1108">
            <v>1107</v>
          </cell>
          <cell r="B1108">
            <v>243</v>
          </cell>
          <cell r="C1108" t="str">
            <v>Quincy</v>
          </cell>
          <cell r="D1108" t="str">
            <v>None</v>
          </cell>
          <cell r="E1108">
            <v>2839</v>
          </cell>
          <cell r="F1108">
            <v>936</v>
          </cell>
          <cell r="G1108">
            <v>0.32969355406833389</v>
          </cell>
          <cell r="H1108">
            <v>1</v>
          </cell>
        </row>
        <row r="1109">
          <cell r="A1109">
            <v>1108</v>
          </cell>
          <cell r="B1109">
            <v>243</v>
          </cell>
          <cell r="C1109" t="str">
            <v>Quincy</v>
          </cell>
          <cell r="D1109" t="str">
            <v>None</v>
          </cell>
          <cell r="E1109">
            <v>1105</v>
          </cell>
          <cell r="F1109">
            <v>601</v>
          </cell>
          <cell r="G1109">
            <v>0.54389140271493208</v>
          </cell>
          <cell r="H1109">
            <v>1</v>
          </cell>
        </row>
        <row r="1110">
          <cell r="A1110">
            <v>1109</v>
          </cell>
          <cell r="B1110">
            <v>243</v>
          </cell>
          <cell r="C1110" t="str">
            <v>Quincy</v>
          </cell>
          <cell r="D1110" t="str">
            <v>None</v>
          </cell>
          <cell r="E1110">
            <v>3427</v>
          </cell>
          <cell r="F1110">
            <v>1297</v>
          </cell>
          <cell r="G1110">
            <v>0.3784651298511818</v>
          </cell>
          <cell r="H1110">
            <v>1</v>
          </cell>
        </row>
        <row r="1111">
          <cell r="A1111">
            <v>1110</v>
          </cell>
          <cell r="B1111">
            <v>243</v>
          </cell>
          <cell r="C1111" t="str">
            <v>Quincy</v>
          </cell>
          <cell r="D1111" t="str">
            <v>None</v>
          </cell>
          <cell r="E1111">
            <v>1804</v>
          </cell>
          <cell r="F1111">
            <v>311</v>
          </cell>
          <cell r="G1111">
            <v>0.17239467849223947</v>
          </cell>
          <cell r="H1111">
            <v>0</v>
          </cell>
        </row>
        <row r="1112">
          <cell r="A1112">
            <v>1111</v>
          </cell>
          <cell r="B1112">
            <v>243</v>
          </cell>
          <cell r="C1112" t="str">
            <v>Quincy</v>
          </cell>
          <cell r="D1112" t="str">
            <v>None</v>
          </cell>
          <cell r="E1112">
            <v>1669</v>
          </cell>
          <cell r="F1112">
            <v>767</v>
          </cell>
          <cell r="G1112">
            <v>0.45955662073097664</v>
          </cell>
          <cell r="H1112">
            <v>1</v>
          </cell>
        </row>
        <row r="1113">
          <cell r="A1113">
            <v>1112</v>
          </cell>
          <cell r="B1113">
            <v>243</v>
          </cell>
          <cell r="C1113" t="str">
            <v>Quincy</v>
          </cell>
          <cell r="D1113" t="str">
            <v>None</v>
          </cell>
          <cell r="E1113">
            <v>578</v>
          </cell>
          <cell r="F1113">
            <v>236</v>
          </cell>
          <cell r="G1113">
            <v>0.40830449826989618</v>
          </cell>
          <cell r="H1113">
            <v>1</v>
          </cell>
        </row>
        <row r="1114">
          <cell r="A1114">
            <v>1113</v>
          </cell>
          <cell r="B1114">
            <v>243</v>
          </cell>
          <cell r="C1114" t="str">
            <v>Quincy</v>
          </cell>
          <cell r="D1114" t="str">
            <v>None</v>
          </cell>
          <cell r="E1114">
            <v>1476</v>
          </cell>
          <cell r="F1114">
            <v>409</v>
          </cell>
          <cell r="G1114">
            <v>0.27710027100271001</v>
          </cell>
          <cell r="H1114">
            <v>0</v>
          </cell>
        </row>
        <row r="1115">
          <cell r="A1115">
            <v>1114</v>
          </cell>
          <cell r="B1115">
            <v>243</v>
          </cell>
          <cell r="C1115" t="str">
            <v>Quincy</v>
          </cell>
          <cell r="D1115" t="str">
            <v>None</v>
          </cell>
          <cell r="E1115">
            <v>620</v>
          </cell>
          <cell r="F1115">
            <v>286</v>
          </cell>
          <cell r="G1115">
            <v>0.46129032258064517</v>
          </cell>
          <cell r="H1115">
            <v>1</v>
          </cell>
        </row>
        <row r="1116">
          <cell r="A1116">
            <v>1115</v>
          </cell>
          <cell r="B1116">
            <v>243</v>
          </cell>
          <cell r="C1116" t="str">
            <v>Quincy</v>
          </cell>
          <cell r="D1116" t="str">
            <v>None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</row>
        <row r="1117">
          <cell r="A1117">
            <v>1116</v>
          </cell>
          <cell r="B1117">
            <v>243</v>
          </cell>
          <cell r="C1117" t="str">
            <v>Quincy</v>
          </cell>
          <cell r="D1117" t="str">
            <v>None</v>
          </cell>
          <cell r="E1117">
            <v>455</v>
          </cell>
          <cell r="F1117">
            <v>171</v>
          </cell>
          <cell r="G1117">
            <v>0.37582417582417582</v>
          </cell>
          <cell r="H1117">
            <v>1</v>
          </cell>
        </row>
        <row r="1118">
          <cell r="A1118">
            <v>1117</v>
          </cell>
          <cell r="B1118">
            <v>243</v>
          </cell>
          <cell r="C1118" t="str">
            <v>Quincy</v>
          </cell>
          <cell r="D1118" t="str">
            <v>None</v>
          </cell>
          <cell r="E1118">
            <v>824</v>
          </cell>
          <cell r="F1118">
            <v>122</v>
          </cell>
          <cell r="G1118">
            <v>0.14805825242718446</v>
          </cell>
          <cell r="H1118">
            <v>0</v>
          </cell>
        </row>
        <row r="1119">
          <cell r="A1119">
            <v>1118</v>
          </cell>
          <cell r="B1119">
            <v>243</v>
          </cell>
          <cell r="C1119" t="str">
            <v>Quincy</v>
          </cell>
          <cell r="D1119" t="str">
            <v>None</v>
          </cell>
          <cell r="E1119">
            <v>398</v>
          </cell>
          <cell r="F1119">
            <v>41</v>
          </cell>
          <cell r="G1119">
            <v>0.10301507537688442</v>
          </cell>
          <cell r="H1119">
            <v>0</v>
          </cell>
        </row>
        <row r="1120">
          <cell r="A1120">
            <v>1119</v>
          </cell>
          <cell r="B1120">
            <v>243</v>
          </cell>
          <cell r="C1120" t="str">
            <v>Quincy</v>
          </cell>
          <cell r="D1120" t="str">
            <v>None</v>
          </cell>
          <cell r="E1120">
            <v>1768</v>
          </cell>
          <cell r="F1120">
            <v>424</v>
          </cell>
          <cell r="G1120">
            <v>0.23981900452488689</v>
          </cell>
          <cell r="H1120">
            <v>0</v>
          </cell>
        </row>
        <row r="1121">
          <cell r="A1121">
            <v>1120</v>
          </cell>
          <cell r="B1121">
            <v>243</v>
          </cell>
          <cell r="C1121" t="str">
            <v>Quincy</v>
          </cell>
          <cell r="D1121" t="str">
            <v>None</v>
          </cell>
          <cell r="E1121">
            <v>2216</v>
          </cell>
          <cell r="F1121">
            <v>547</v>
          </cell>
          <cell r="G1121">
            <v>0.24684115523465705</v>
          </cell>
          <cell r="H1121">
            <v>0</v>
          </cell>
        </row>
        <row r="1122">
          <cell r="A1122">
            <v>1121</v>
          </cell>
          <cell r="B1122">
            <v>243</v>
          </cell>
          <cell r="C1122" t="str">
            <v>Quincy</v>
          </cell>
          <cell r="D1122" t="str">
            <v>None</v>
          </cell>
          <cell r="E1122">
            <v>3236</v>
          </cell>
          <cell r="F1122">
            <v>1208</v>
          </cell>
          <cell r="G1122">
            <v>0.37330037082818296</v>
          </cell>
          <cell r="H1122">
            <v>1</v>
          </cell>
        </row>
        <row r="1123">
          <cell r="A1123">
            <v>1122</v>
          </cell>
          <cell r="B1123">
            <v>243</v>
          </cell>
          <cell r="C1123" t="str">
            <v>Quincy</v>
          </cell>
          <cell r="D1123" t="str">
            <v>None</v>
          </cell>
          <cell r="E1123">
            <v>1119</v>
          </cell>
          <cell r="F1123">
            <v>390</v>
          </cell>
          <cell r="G1123">
            <v>0.34852546916890081</v>
          </cell>
          <cell r="H1123">
            <v>1</v>
          </cell>
        </row>
        <row r="1124">
          <cell r="A1124">
            <v>1123</v>
          </cell>
          <cell r="B1124">
            <v>243</v>
          </cell>
          <cell r="C1124" t="str">
            <v>Quincy</v>
          </cell>
          <cell r="D1124" t="str">
            <v>None</v>
          </cell>
          <cell r="E1124">
            <v>575</v>
          </cell>
          <cell r="F1124">
            <v>182</v>
          </cell>
          <cell r="G1124">
            <v>0.3165217391304348</v>
          </cell>
          <cell r="H1124">
            <v>1</v>
          </cell>
        </row>
        <row r="1125">
          <cell r="A1125">
            <v>1124</v>
          </cell>
          <cell r="B1125">
            <v>243</v>
          </cell>
          <cell r="C1125" t="str">
            <v>Quincy</v>
          </cell>
          <cell r="D1125" t="str">
            <v>None</v>
          </cell>
          <cell r="E1125">
            <v>1806</v>
          </cell>
          <cell r="F1125">
            <v>846</v>
          </cell>
          <cell r="G1125">
            <v>0.46843853820598008</v>
          </cell>
          <cell r="H1125">
            <v>1</v>
          </cell>
        </row>
        <row r="1126">
          <cell r="A1126">
            <v>1125</v>
          </cell>
          <cell r="B1126">
            <v>243</v>
          </cell>
          <cell r="C1126" t="str">
            <v>Quincy</v>
          </cell>
          <cell r="D1126" t="str">
            <v>None</v>
          </cell>
          <cell r="E1126">
            <v>2293</v>
          </cell>
          <cell r="F1126">
            <v>1509</v>
          </cell>
          <cell r="G1126">
            <v>0.65808983863933712</v>
          </cell>
          <cell r="H1126">
            <v>1</v>
          </cell>
        </row>
        <row r="1127">
          <cell r="A1127">
            <v>1126</v>
          </cell>
          <cell r="B1127">
            <v>243</v>
          </cell>
          <cell r="C1127" t="str">
            <v>Quincy</v>
          </cell>
          <cell r="D1127" t="str">
            <v>None</v>
          </cell>
          <cell r="E1127">
            <v>34</v>
          </cell>
          <cell r="F1127">
            <v>13</v>
          </cell>
          <cell r="G1127">
            <v>0.38235294117647056</v>
          </cell>
          <cell r="H1127">
            <v>1</v>
          </cell>
        </row>
        <row r="1128">
          <cell r="A1128">
            <v>1127</v>
          </cell>
          <cell r="B1128">
            <v>243</v>
          </cell>
          <cell r="C1128" t="str">
            <v>Quincy</v>
          </cell>
          <cell r="D1128" t="str">
            <v>None</v>
          </cell>
          <cell r="E1128">
            <v>3719</v>
          </cell>
          <cell r="F1128">
            <v>1080</v>
          </cell>
          <cell r="G1128">
            <v>0.29040064533476739</v>
          </cell>
          <cell r="H1128">
            <v>1</v>
          </cell>
        </row>
        <row r="1129">
          <cell r="A1129">
            <v>1128</v>
          </cell>
          <cell r="B1129">
            <v>243</v>
          </cell>
          <cell r="C1129" t="str">
            <v>Quincy</v>
          </cell>
          <cell r="D1129" t="str">
            <v>None</v>
          </cell>
          <cell r="E1129">
            <v>1554</v>
          </cell>
          <cell r="F1129">
            <v>535</v>
          </cell>
          <cell r="G1129">
            <v>0.34427284427284427</v>
          </cell>
          <cell r="H1129">
            <v>1</v>
          </cell>
        </row>
        <row r="1130">
          <cell r="A1130">
            <v>1129</v>
          </cell>
          <cell r="B1130">
            <v>243</v>
          </cell>
          <cell r="C1130" t="str">
            <v>Quincy</v>
          </cell>
          <cell r="D1130" t="str">
            <v>None</v>
          </cell>
          <cell r="E1130">
            <v>333</v>
          </cell>
          <cell r="F1130">
            <v>63</v>
          </cell>
          <cell r="G1130">
            <v>0.1891891891891892</v>
          </cell>
          <cell r="H1130">
            <v>0</v>
          </cell>
        </row>
        <row r="1131">
          <cell r="A1131">
            <v>1130</v>
          </cell>
          <cell r="B1131">
            <v>243</v>
          </cell>
          <cell r="C1131" t="str">
            <v>Quincy</v>
          </cell>
          <cell r="D1131" t="str">
            <v>None</v>
          </cell>
          <cell r="E1131">
            <v>2935</v>
          </cell>
          <cell r="F1131">
            <v>430</v>
          </cell>
          <cell r="G1131">
            <v>0.1465076660988075</v>
          </cell>
          <cell r="H1131">
            <v>0</v>
          </cell>
        </row>
        <row r="1132">
          <cell r="A1132">
            <v>1131</v>
          </cell>
          <cell r="B1132">
            <v>243</v>
          </cell>
          <cell r="C1132" t="str">
            <v>Quincy</v>
          </cell>
          <cell r="D1132" t="str">
            <v>None</v>
          </cell>
          <cell r="E1132">
            <v>4411</v>
          </cell>
          <cell r="F1132">
            <v>455</v>
          </cell>
          <cell r="G1132">
            <v>0.10315121287689866</v>
          </cell>
          <cell r="H1132">
            <v>0</v>
          </cell>
        </row>
        <row r="1133">
          <cell r="A1133">
            <v>1132</v>
          </cell>
          <cell r="B1133">
            <v>243</v>
          </cell>
          <cell r="C1133" t="str">
            <v>Quincy</v>
          </cell>
          <cell r="D1133" t="str">
            <v>None</v>
          </cell>
          <cell r="E1133">
            <v>3593</v>
          </cell>
          <cell r="F1133">
            <v>1694</v>
          </cell>
          <cell r="G1133">
            <v>0.4714723072641247</v>
          </cell>
          <cell r="H1133">
            <v>1</v>
          </cell>
        </row>
        <row r="1134">
          <cell r="A1134">
            <v>1133</v>
          </cell>
          <cell r="B1134">
            <v>291</v>
          </cell>
          <cell r="C1134" t="str">
            <v>Swampscott</v>
          </cell>
          <cell r="D1134" t="str">
            <v>None</v>
          </cell>
          <cell r="E1134">
            <v>1630</v>
          </cell>
          <cell r="F1134">
            <v>115</v>
          </cell>
          <cell r="G1134">
            <v>7.0552147239263799E-2</v>
          </cell>
          <cell r="H1134">
            <v>0</v>
          </cell>
        </row>
        <row r="1135">
          <cell r="A1135">
            <v>1134</v>
          </cell>
          <cell r="B1135">
            <v>291</v>
          </cell>
          <cell r="C1135" t="str">
            <v>Swampscott</v>
          </cell>
          <cell r="D1135" t="str">
            <v>None</v>
          </cell>
          <cell r="E1135">
            <v>2336</v>
          </cell>
          <cell r="F1135">
            <v>157</v>
          </cell>
          <cell r="G1135">
            <v>6.7208904109589046E-2</v>
          </cell>
          <cell r="H1135">
            <v>0</v>
          </cell>
        </row>
        <row r="1136">
          <cell r="A1136">
            <v>1135</v>
          </cell>
          <cell r="B1136">
            <v>291</v>
          </cell>
          <cell r="C1136" t="str">
            <v>Swampscott</v>
          </cell>
          <cell r="D1136" t="str">
            <v>None</v>
          </cell>
          <cell r="E1136">
            <v>2017</v>
          </cell>
          <cell r="F1136">
            <v>74</v>
          </cell>
          <cell r="G1136">
            <v>3.6688150718889437E-2</v>
          </cell>
          <cell r="H1136">
            <v>0</v>
          </cell>
        </row>
        <row r="1137">
          <cell r="A1137">
            <v>1136</v>
          </cell>
          <cell r="B1137">
            <v>291</v>
          </cell>
          <cell r="C1137" t="str">
            <v>Swampscott</v>
          </cell>
          <cell r="D1137" t="str">
            <v>None</v>
          </cell>
          <cell r="E1137">
            <v>1674</v>
          </cell>
          <cell r="F1137">
            <v>101</v>
          </cell>
          <cell r="G1137">
            <v>6.0334528076463563E-2</v>
          </cell>
          <cell r="H1137">
            <v>0</v>
          </cell>
        </row>
        <row r="1138">
          <cell r="A1138">
            <v>1137</v>
          </cell>
          <cell r="B1138">
            <v>291</v>
          </cell>
          <cell r="C1138" t="str">
            <v>Swampscott</v>
          </cell>
          <cell r="D1138" t="str">
            <v>None</v>
          </cell>
          <cell r="E1138">
            <v>2181</v>
          </cell>
          <cell r="F1138">
            <v>165</v>
          </cell>
          <cell r="G1138">
            <v>7.5653370013755161E-2</v>
          </cell>
          <cell r="H1138">
            <v>0</v>
          </cell>
        </row>
        <row r="1139">
          <cell r="A1139">
            <v>1138</v>
          </cell>
          <cell r="B1139">
            <v>291</v>
          </cell>
          <cell r="C1139" t="str">
            <v>Swampscott</v>
          </cell>
          <cell r="D1139" t="str">
            <v>None</v>
          </cell>
          <cell r="E1139">
            <v>493</v>
          </cell>
          <cell r="F1139">
            <v>35</v>
          </cell>
          <cell r="G1139">
            <v>7.099391480730223E-2</v>
          </cell>
          <cell r="H1139">
            <v>0</v>
          </cell>
        </row>
        <row r="1140">
          <cell r="A1140">
            <v>1139</v>
          </cell>
          <cell r="B1140">
            <v>291</v>
          </cell>
          <cell r="C1140" t="str">
            <v>Swampscott</v>
          </cell>
          <cell r="D1140" t="str">
            <v>None</v>
          </cell>
          <cell r="E1140">
            <v>473</v>
          </cell>
          <cell r="F1140">
            <v>25</v>
          </cell>
          <cell r="G1140">
            <v>5.2854122621564484E-2</v>
          </cell>
          <cell r="H1140">
            <v>0</v>
          </cell>
        </row>
        <row r="1141">
          <cell r="A1141">
            <v>1140</v>
          </cell>
          <cell r="B1141">
            <v>291</v>
          </cell>
          <cell r="C1141" t="str">
            <v>Swampscott</v>
          </cell>
          <cell r="D1141" t="str">
            <v>None</v>
          </cell>
          <cell r="E1141">
            <v>2983</v>
          </cell>
          <cell r="F1141">
            <v>291</v>
          </cell>
          <cell r="G1141">
            <v>9.7552799195440826E-2</v>
          </cell>
          <cell r="H1141">
            <v>0</v>
          </cell>
        </row>
        <row r="1142">
          <cell r="A1142">
            <v>1141</v>
          </cell>
          <cell r="B1142">
            <v>168</v>
          </cell>
          <cell r="C1142" t="str">
            <v>Marblehead</v>
          </cell>
          <cell r="D1142" t="str">
            <v>None</v>
          </cell>
          <cell r="E1142">
            <v>2290</v>
          </cell>
          <cell r="F1142">
            <v>90</v>
          </cell>
          <cell r="G1142">
            <v>3.9301310043668124E-2</v>
          </cell>
          <cell r="H1142">
            <v>0</v>
          </cell>
        </row>
        <row r="1143">
          <cell r="A1143">
            <v>1142</v>
          </cell>
          <cell r="B1143">
            <v>168</v>
          </cell>
          <cell r="C1143" t="str">
            <v>Marblehead</v>
          </cell>
          <cell r="D1143" t="str">
            <v>None</v>
          </cell>
          <cell r="E1143">
            <v>3604</v>
          </cell>
          <cell r="F1143">
            <v>198</v>
          </cell>
          <cell r="G1143">
            <v>5.4938956714761379E-2</v>
          </cell>
          <cell r="H1143">
            <v>0</v>
          </cell>
        </row>
        <row r="1144">
          <cell r="A1144">
            <v>1143</v>
          </cell>
          <cell r="B1144">
            <v>168</v>
          </cell>
          <cell r="C1144" t="str">
            <v>Marblehead</v>
          </cell>
          <cell r="D1144" t="str">
            <v>None</v>
          </cell>
          <cell r="E1144">
            <v>2031</v>
          </cell>
          <cell r="F1144">
            <v>111</v>
          </cell>
          <cell r="G1144">
            <v>5.4652880354505169E-2</v>
          </cell>
          <cell r="H1144">
            <v>0</v>
          </cell>
        </row>
        <row r="1145">
          <cell r="A1145">
            <v>1144</v>
          </cell>
          <cell r="B1145">
            <v>168</v>
          </cell>
          <cell r="C1145" t="str">
            <v>Marblehead</v>
          </cell>
          <cell r="D1145" t="str">
            <v>None</v>
          </cell>
          <cell r="E1145">
            <v>1393</v>
          </cell>
          <cell r="F1145">
            <v>39</v>
          </cell>
          <cell r="G1145">
            <v>2.7997128499641061E-2</v>
          </cell>
          <cell r="H1145">
            <v>0</v>
          </cell>
        </row>
        <row r="1146">
          <cell r="A1146">
            <v>1145</v>
          </cell>
          <cell r="B1146">
            <v>168</v>
          </cell>
          <cell r="C1146" t="str">
            <v>Marblehead</v>
          </cell>
          <cell r="D1146" t="str">
            <v>None</v>
          </cell>
          <cell r="E1146">
            <v>2003</v>
          </cell>
          <cell r="F1146">
            <v>136</v>
          </cell>
          <cell r="G1146">
            <v>6.7898152770843739E-2</v>
          </cell>
          <cell r="H1146">
            <v>0</v>
          </cell>
        </row>
        <row r="1147">
          <cell r="A1147">
            <v>1146</v>
          </cell>
          <cell r="B1147">
            <v>168</v>
          </cell>
          <cell r="C1147" t="str">
            <v>Marblehead</v>
          </cell>
          <cell r="D1147" t="str">
            <v>None</v>
          </cell>
          <cell r="E1147">
            <v>2994</v>
          </cell>
          <cell r="F1147">
            <v>105</v>
          </cell>
          <cell r="G1147">
            <v>3.5070140280561123E-2</v>
          </cell>
          <cell r="H1147">
            <v>0</v>
          </cell>
        </row>
        <row r="1148">
          <cell r="A1148">
            <v>1147</v>
          </cell>
          <cell r="B1148">
            <v>168</v>
          </cell>
          <cell r="C1148" t="str">
            <v>Marblehead</v>
          </cell>
          <cell r="D1148" t="str">
            <v>None</v>
          </cell>
          <cell r="E1148">
            <v>2575</v>
          </cell>
          <cell r="F1148">
            <v>159</v>
          </cell>
          <cell r="G1148">
            <v>6.1747572815533981E-2</v>
          </cell>
          <cell r="H1148">
            <v>0</v>
          </cell>
        </row>
        <row r="1149">
          <cell r="A1149">
            <v>1148</v>
          </cell>
          <cell r="B1149">
            <v>168</v>
          </cell>
          <cell r="C1149" t="str">
            <v>Marblehead</v>
          </cell>
          <cell r="D1149" t="str">
            <v>None</v>
          </cell>
          <cell r="E1149">
            <v>2919</v>
          </cell>
          <cell r="F1149">
            <v>153</v>
          </cell>
          <cell r="G1149">
            <v>5.2415210688591986E-2</v>
          </cell>
          <cell r="H1149">
            <v>0</v>
          </cell>
        </row>
        <row r="1150">
          <cell r="A1150">
            <v>1149</v>
          </cell>
          <cell r="B1150">
            <v>258</v>
          </cell>
          <cell r="C1150" t="str">
            <v>Salem</v>
          </cell>
          <cell r="D1150" t="str">
            <v>None</v>
          </cell>
          <cell r="E1150">
            <v>2072</v>
          </cell>
          <cell r="F1150">
            <v>392</v>
          </cell>
          <cell r="G1150">
            <v>0.1891891891891892</v>
          </cell>
          <cell r="H1150">
            <v>0</v>
          </cell>
        </row>
        <row r="1151">
          <cell r="A1151">
            <v>1150</v>
          </cell>
          <cell r="B1151">
            <v>258</v>
          </cell>
          <cell r="C1151" t="str">
            <v>Salem</v>
          </cell>
          <cell r="D1151" t="str">
            <v>None</v>
          </cell>
          <cell r="E1151">
            <v>2863</v>
          </cell>
          <cell r="F1151">
            <v>489</v>
          </cell>
          <cell r="G1151">
            <v>0.17079986028641286</v>
          </cell>
          <cell r="H1151">
            <v>0</v>
          </cell>
        </row>
        <row r="1152">
          <cell r="A1152">
            <v>1151</v>
          </cell>
          <cell r="B1152">
            <v>258</v>
          </cell>
          <cell r="C1152" t="str">
            <v>Salem</v>
          </cell>
          <cell r="D1152" t="str">
            <v>None</v>
          </cell>
          <cell r="E1152">
            <v>2692</v>
          </cell>
          <cell r="F1152">
            <v>865</v>
          </cell>
          <cell r="G1152">
            <v>0.32132243684992573</v>
          </cell>
          <cell r="H1152">
            <v>1</v>
          </cell>
        </row>
        <row r="1153">
          <cell r="A1153">
            <v>1152</v>
          </cell>
          <cell r="B1153">
            <v>258</v>
          </cell>
          <cell r="C1153" t="str">
            <v>Salem</v>
          </cell>
          <cell r="D1153" t="str">
            <v>None</v>
          </cell>
          <cell r="E1153">
            <v>785</v>
          </cell>
          <cell r="F1153">
            <v>93</v>
          </cell>
          <cell r="G1153">
            <v>0.11847133757961784</v>
          </cell>
          <cell r="H1153">
            <v>0</v>
          </cell>
        </row>
        <row r="1154">
          <cell r="A1154">
            <v>1153</v>
          </cell>
          <cell r="B1154">
            <v>258</v>
          </cell>
          <cell r="C1154" t="str">
            <v>Salem</v>
          </cell>
          <cell r="D1154" t="str">
            <v>None</v>
          </cell>
          <cell r="E1154">
            <v>1363</v>
          </cell>
          <cell r="F1154">
            <v>278</v>
          </cell>
          <cell r="G1154">
            <v>0.20396184886280264</v>
          </cell>
          <cell r="H1154">
            <v>0</v>
          </cell>
        </row>
        <row r="1155">
          <cell r="A1155">
            <v>1154</v>
          </cell>
          <cell r="B1155">
            <v>258</v>
          </cell>
          <cell r="C1155" t="str">
            <v>Salem</v>
          </cell>
          <cell r="D1155" t="str">
            <v>None</v>
          </cell>
          <cell r="E1155">
            <v>1977</v>
          </cell>
          <cell r="F1155">
            <v>281</v>
          </cell>
          <cell r="G1155">
            <v>0.14213454729387962</v>
          </cell>
          <cell r="H1155">
            <v>0</v>
          </cell>
        </row>
        <row r="1156">
          <cell r="A1156">
            <v>1155</v>
          </cell>
          <cell r="B1156">
            <v>258</v>
          </cell>
          <cell r="C1156" t="str">
            <v>Salem</v>
          </cell>
          <cell r="D1156" t="str">
            <v>None</v>
          </cell>
          <cell r="E1156">
            <v>1928</v>
          </cell>
          <cell r="F1156">
            <v>924</v>
          </cell>
          <cell r="G1156">
            <v>0.47925311203319504</v>
          </cell>
          <cell r="H1156">
            <v>1</v>
          </cell>
        </row>
        <row r="1157">
          <cell r="A1157">
            <v>1156</v>
          </cell>
          <cell r="B1157">
            <v>258</v>
          </cell>
          <cell r="C1157" t="str">
            <v>Salem</v>
          </cell>
          <cell r="D1157" t="str">
            <v>None</v>
          </cell>
          <cell r="E1157">
            <v>2203</v>
          </cell>
          <cell r="F1157">
            <v>439</v>
          </cell>
          <cell r="G1157">
            <v>0.19927371765773944</v>
          </cell>
          <cell r="H1157">
            <v>0</v>
          </cell>
        </row>
        <row r="1158">
          <cell r="A1158">
            <v>1157</v>
          </cell>
          <cell r="B1158">
            <v>258</v>
          </cell>
          <cell r="C1158" t="str">
            <v>Salem</v>
          </cell>
          <cell r="D1158" t="str">
            <v>None</v>
          </cell>
          <cell r="E1158">
            <v>1333</v>
          </cell>
          <cell r="F1158">
            <v>515</v>
          </cell>
          <cell r="G1158">
            <v>0.38634658664666166</v>
          </cell>
          <cell r="H1158">
            <v>1</v>
          </cell>
        </row>
        <row r="1159">
          <cell r="A1159">
            <v>1158</v>
          </cell>
          <cell r="B1159">
            <v>258</v>
          </cell>
          <cell r="C1159" t="str">
            <v>Salem</v>
          </cell>
          <cell r="D1159" t="str">
            <v>None</v>
          </cell>
          <cell r="E1159">
            <v>1771</v>
          </cell>
          <cell r="F1159">
            <v>356</v>
          </cell>
          <cell r="G1159">
            <v>0.2010163749294184</v>
          </cell>
          <cell r="H1159">
            <v>0</v>
          </cell>
        </row>
        <row r="1160">
          <cell r="A1160">
            <v>1159</v>
          </cell>
          <cell r="B1160">
            <v>258</v>
          </cell>
          <cell r="C1160" t="str">
            <v>Salem</v>
          </cell>
          <cell r="D1160" t="str">
            <v>None</v>
          </cell>
          <cell r="E1160">
            <v>2504</v>
          </cell>
          <cell r="F1160">
            <v>419</v>
          </cell>
          <cell r="G1160">
            <v>0.16733226837060702</v>
          </cell>
          <cell r="H1160">
            <v>0</v>
          </cell>
        </row>
        <row r="1161">
          <cell r="A1161">
            <v>1160</v>
          </cell>
          <cell r="B1161">
            <v>258</v>
          </cell>
          <cell r="C1161" t="str">
            <v>Salem</v>
          </cell>
          <cell r="D1161" t="str">
            <v>None</v>
          </cell>
          <cell r="E1161">
            <v>1666</v>
          </cell>
          <cell r="F1161">
            <v>608</v>
          </cell>
          <cell r="G1161">
            <v>0.36494597839135656</v>
          </cell>
          <cell r="H1161">
            <v>1</v>
          </cell>
        </row>
        <row r="1162">
          <cell r="A1162">
            <v>1161</v>
          </cell>
          <cell r="B1162">
            <v>258</v>
          </cell>
          <cell r="C1162" t="str">
            <v>Salem</v>
          </cell>
          <cell r="D1162" t="str">
            <v>None</v>
          </cell>
          <cell r="E1162">
            <v>2742</v>
          </cell>
          <cell r="F1162">
            <v>1979</v>
          </cell>
          <cell r="G1162">
            <v>0.72173595915390221</v>
          </cell>
          <cell r="H1162">
            <v>1</v>
          </cell>
        </row>
        <row r="1163">
          <cell r="A1163">
            <v>1162</v>
          </cell>
          <cell r="B1163">
            <v>258</v>
          </cell>
          <cell r="C1163" t="str">
            <v>Salem</v>
          </cell>
          <cell r="D1163" t="str">
            <v>None</v>
          </cell>
          <cell r="E1163">
            <v>1901</v>
          </cell>
          <cell r="F1163">
            <v>259</v>
          </cell>
          <cell r="G1163">
            <v>0.13624408206207259</v>
          </cell>
          <cell r="H1163">
            <v>0</v>
          </cell>
        </row>
        <row r="1164">
          <cell r="A1164">
            <v>1163</v>
          </cell>
          <cell r="B1164">
            <v>258</v>
          </cell>
          <cell r="C1164" t="str">
            <v>Salem</v>
          </cell>
          <cell r="D1164" t="str">
            <v>None</v>
          </cell>
          <cell r="E1164">
            <v>3253</v>
          </cell>
          <cell r="F1164">
            <v>579</v>
          </cell>
          <cell r="G1164">
            <v>0.17798954810943743</v>
          </cell>
          <cell r="H1164">
            <v>0</v>
          </cell>
        </row>
        <row r="1165">
          <cell r="A1165">
            <v>1164</v>
          </cell>
          <cell r="B1165">
            <v>258</v>
          </cell>
          <cell r="C1165" t="str">
            <v>Salem</v>
          </cell>
          <cell r="D1165" t="str">
            <v>None</v>
          </cell>
          <cell r="E1165">
            <v>2941</v>
          </cell>
          <cell r="F1165">
            <v>476</v>
          </cell>
          <cell r="G1165">
            <v>0.16184971098265896</v>
          </cell>
          <cell r="H1165">
            <v>0</v>
          </cell>
        </row>
        <row r="1166">
          <cell r="A1166">
            <v>1165</v>
          </cell>
          <cell r="B1166">
            <v>258</v>
          </cell>
          <cell r="C1166" t="str">
            <v>Salem</v>
          </cell>
          <cell r="D1166" t="str">
            <v>None</v>
          </cell>
          <cell r="E1166">
            <v>1753</v>
          </cell>
          <cell r="F1166">
            <v>290</v>
          </cell>
          <cell r="G1166">
            <v>0.16543069024529378</v>
          </cell>
          <cell r="H1166">
            <v>0</v>
          </cell>
        </row>
        <row r="1167">
          <cell r="A1167">
            <v>1166</v>
          </cell>
          <cell r="B1167">
            <v>258</v>
          </cell>
          <cell r="C1167" t="str">
            <v>Salem</v>
          </cell>
          <cell r="D1167" t="str">
            <v>None</v>
          </cell>
          <cell r="E1167">
            <v>2875</v>
          </cell>
          <cell r="F1167">
            <v>461</v>
          </cell>
          <cell r="G1167">
            <v>0.16034782608695652</v>
          </cell>
          <cell r="H1167">
            <v>0</v>
          </cell>
        </row>
        <row r="1168">
          <cell r="A1168">
            <v>1167</v>
          </cell>
          <cell r="B1168">
            <v>258</v>
          </cell>
          <cell r="C1168" t="str">
            <v>Salem</v>
          </cell>
          <cell r="D1168" t="str">
            <v>None</v>
          </cell>
          <cell r="E1168">
            <v>2718</v>
          </cell>
          <cell r="F1168">
            <v>261</v>
          </cell>
          <cell r="G1168">
            <v>9.602649006622517E-2</v>
          </cell>
          <cell r="H1168">
            <v>0</v>
          </cell>
        </row>
        <row r="1169">
          <cell r="A1169">
            <v>1168</v>
          </cell>
          <cell r="B1169">
            <v>30</v>
          </cell>
          <cell r="C1169" t="str">
            <v>Beverly</v>
          </cell>
          <cell r="D1169" t="str">
            <v>None</v>
          </cell>
          <cell r="E1169">
            <v>2564</v>
          </cell>
          <cell r="F1169">
            <v>103</v>
          </cell>
          <cell r="G1169">
            <v>4.0171606864274574E-2</v>
          </cell>
          <cell r="H1169">
            <v>0</v>
          </cell>
        </row>
        <row r="1170">
          <cell r="A1170">
            <v>1169</v>
          </cell>
          <cell r="B1170">
            <v>30</v>
          </cell>
          <cell r="C1170" t="str">
            <v>Beverly</v>
          </cell>
          <cell r="D1170" t="str">
            <v>None</v>
          </cell>
          <cell r="E1170">
            <v>1460</v>
          </cell>
          <cell r="F1170">
            <v>61</v>
          </cell>
          <cell r="G1170">
            <v>4.1780821917808221E-2</v>
          </cell>
          <cell r="H1170">
            <v>0</v>
          </cell>
        </row>
        <row r="1171">
          <cell r="A1171">
            <v>1170</v>
          </cell>
          <cell r="B1171">
            <v>30</v>
          </cell>
          <cell r="C1171" t="str">
            <v>Beverly</v>
          </cell>
          <cell r="D1171" t="str">
            <v>None</v>
          </cell>
          <cell r="E1171">
            <v>1</v>
          </cell>
          <cell r="F1171">
            <v>1</v>
          </cell>
          <cell r="G1171">
            <v>1</v>
          </cell>
          <cell r="H1171">
            <v>1</v>
          </cell>
        </row>
        <row r="1172">
          <cell r="A1172">
            <v>1171</v>
          </cell>
          <cell r="B1172">
            <v>30</v>
          </cell>
          <cell r="C1172" t="str">
            <v>Beverly</v>
          </cell>
          <cell r="D1172" t="str">
            <v>None</v>
          </cell>
          <cell r="E1172">
            <v>2610</v>
          </cell>
          <cell r="F1172">
            <v>321</v>
          </cell>
          <cell r="G1172">
            <v>0.12298850574712644</v>
          </cell>
          <cell r="H1172">
            <v>0</v>
          </cell>
        </row>
        <row r="1173">
          <cell r="A1173">
            <v>1172</v>
          </cell>
          <cell r="B1173">
            <v>30</v>
          </cell>
          <cell r="C1173" t="str">
            <v>Beverly</v>
          </cell>
          <cell r="D1173" t="str">
            <v>None</v>
          </cell>
          <cell r="E1173">
            <v>2566</v>
          </cell>
          <cell r="F1173">
            <v>226</v>
          </cell>
          <cell r="G1173">
            <v>8.8074824629773965E-2</v>
          </cell>
          <cell r="H1173">
            <v>0</v>
          </cell>
        </row>
        <row r="1174">
          <cell r="A1174">
            <v>1173</v>
          </cell>
          <cell r="B1174">
            <v>30</v>
          </cell>
          <cell r="C1174" t="str">
            <v>Beverly</v>
          </cell>
          <cell r="D1174" t="str">
            <v>None</v>
          </cell>
          <cell r="E1174">
            <v>1539</v>
          </cell>
          <cell r="F1174">
            <v>206</v>
          </cell>
          <cell r="G1174">
            <v>0.13385315139701104</v>
          </cell>
          <cell r="H1174">
            <v>0</v>
          </cell>
        </row>
        <row r="1175">
          <cell r="A1175">
            <v>1174</v>
          </cell>
          <cell r="B1175">
            <v>30</v>
          </cell>
          <cell r="C1175" t="str">
            <v>Beverly</v>
          </cell>
          <cell r="D1175" t="str">
            <v>None</v>
          </cell>
          <cell r="E1175">
            <v>2267</v>
          </cell>
          <cell r="F1175">
            <v>332</v>
          </cell>
          <cell r="G1175">
            <v>0.14644905161005733</v>
          </cell>
          <cell r="H1175">
            <v>0</v>
          </cell>
        </row>
        <row r="1176">
          <cell r="A1176">
            <v>1175</v>
          </cell>
          <cell r="B1176">
            <v>30</v>
          </cell>
          <cell r="C1176" t="str">
            <v>Beverly</v>
          </cell>
          <cell r="D1176" t="str">
            <v>None</v>
          </cell>
          <cell r="E1176">
            <v>1726</v>
          </cell>
          <cell r="F1176">
            <v>221</v>
          </cell>
          <cell r="G1176">
            <v>0.12804171494785632</v>
          </cell>
          <cell r="H1176">
            <v>0</v>
          </cell>
        </row>
        <row r="1177">
          <cell r="A1177">
            <v>1176</v>
          </cell>
          <cell r="B1177">
            <v>30</v>
          </cell>
          <cell r="C1177" t="str">
            <v>Beverly</v>
          </cell>
          <cell r="D1177" t="str">
            <v>None</v>
          </cell>
          <cell r="E1177">
            <v>1311</v>
          </cell>
          <cell r="F1177">
            <v>94</v>
          </cell>
          <cell r="G1177">
            <v>7.1700991609458434E-2</v>
          </cell>
          <cell r="H1177">
            <v>0</v>
          </cell>
        </row>
        <row r="1178">
          <cell r="A1178">
            <v>1177</v>
          </cell>
          <cell r="B1178">
            <v>30</v>
          </cell>
          <cell r="C1178" t="str">
            <v>Beverly</v>
          </cell>
          <cell r="D1178" t="str">
            <v>None</v>
          </cell>
          <cell r="E1178">
            <v>2647</v>
          </cell>
          <cell r="F1178">
            <v>202</v>
          </cell>
          <cell r="G1178">
            <v>7.6312806951265577E-2</v>
          </cell>
          <cell r="H1178">
            <v>0</v>
          </cell>
        </row>
        <row r="1179">
          <cell r="A1179">
            <v>1178</v>
          </cell>
          <cell r="B1179">
            <v>30</v>
          </cell>
          <cell r="C1179" t="str">
            <v>Beverly</v>
          </cell>
          <cell r="D1179" t="str">
            <v>None</v>
          </cell>
          <cell r="E1179">
            <v>2993</v>
          </cell>
          <cell r="F1179">
            <v>170</v>
          </cell>
          <cell r="G1179">
            <v>5.6799198128967589E-2</v>
          </cell>
          <cell r="H1179">
            <v>0</v>
          </cell>
        </row>
        <row r="1180">
          <cell r="A1180">
            <v>1179</v>
          </cell>
          <cell r="B1180">
            <v>30</v>
          </cell>
          <cell r="C1180" t="str">
            <v>Beverly</v>
          </cell>
          <cell r="D1180" t="str">
            <v>None</v>
          </cell>
          <cell r="E1180">
            <v>1052</v>
          </cell>
          <cell r="F1180">
            <v>42</v>
          </cell>
          <cell r="G1180">
            <v>3.9923954372623575E-2</v>
          </cell>
          <cell r="H1180">
            <v>0</v>
          </cell>
        </row>
        <row r="1181">
          <cell r="A1181">
            <v>1180</v>
          </cell>
          <cell r="B1181">
            <v>30</v>
          </cell>
          <cell r="C1181" t="str">
            <v>Beverly</v>
          </cell>
          <cell r="D1181" t="str">
            <v>None</v>
          </cell>
          <cell r="E1181">
            <v>1840</v>
          </cell>
          <cell r="F1181">
            <v>332</v>
          </cell>
          <cell r="G1181">
            <v>0.18043478260869567</v>
          </cell>
          <cell r="H1181">
            <v>0</v>
          </cell>
        </row>
        <row r="1182">
          <cell r="A1182">
            <v>1181</v>
          </cell>
          <cell r="B1182">
            <v>30</v>
          </cell>
          <cell r="C1182" t="str">
            <v>Beverly</v>
          </cell>
          <cell r="D1182" t="str">
            <v>None</v>
          </cell>
          <cell r="E1182">
            <v>1529</v>
          </cell>
          <cell r="F1182">
            <v>235</v>
          </cell>
          <cell r="G1182">
            <v>0.15369522563767168</v>
          </cell>
          <cell r="H1182">
            <v>0</v>
          </cell>
        </row>
        <row r="1183">
          <cell r="A1183">
            <v>1182</v>
          </cell>
          <cell r="B1183">
            <v>30</v>
          </cell>
          <cell r="C1183" t="str">
            <v>Beverly</v>
          </cell>
          <cell r="D1183" t="str">
            <v>None</v>
          </cell>
          <cell r="E1183">
            <v>1856</v>
          </cell>
          <cell r="F1183">
            <v>177</v>
          </cell>
          <cell r="G1183">
            <v>9.5366379310344834E-2</v>
          </cell>
          <cell r="H1183">
            <v>0</v>
          </cell>
        </row>
        <row r="1184">
          <cell r="A1184">
            <v>1183</v>
          </cell>
          <cell r="B1184">
            <v>30</v>
          </cell>
          <cell r="C1184" t="str">
            <v>Beverly</v>
          </cell>
          <cell r="D1184" t="str">
            <v>None</v>
          </cell>
          <cell r="E1184">
            <v>2010</v>
          </cell>
          <cell r="F1184">
            <v>137</v>
          </cell>
          <cell r="G1184">
            <v>6.8159203980099503E-2</v>
          </cell>
          <cell r="H1184">
            <v>0</v>
          </cell>
        </row>
        <row r="1185">
          <cell r="A1185">
            <v>1184</v>
          </cell>
          <cell r="B1185">
            <v>30</v>
          </cell>
          <cell r="C1185" t="str">
            <v>Beverly</v>
          </cell>
          <cell r="D1185" t="str">
            <v>None</v>
          </cell>
          <cell r="E1185">
            <v>2013</v>
          </cell>
          <cell r="F1185">
            <v>81</v>
          </cell>
          <cell r="G1185">
            <v>4.0238450074515646E-2</v>
          </cell>
          <cell r="H1185">
            <v>0</v>
          </cell>
        </row>
        <row r="1186">
          <cell r="A1186">
            <v>1185</v>
          </cell>
          <cell r="B1186">
            <v>30</v>
          </cell>
          <cell r="C1186" t="str">
            <v>Beverly</v>
          </cell>
          <cell r="D1186" t="str">
            <v>None</v>
          </cell>
          <cell r="E1186">
            <v>578</v>
          </cell>
          <cell r="F1186">
            <v>39</v>
          </cell>
          <cell r="G1186">
            <v>6.7474048442906581E-2</v>
          </cell>
          <cell r="H1186">
            <v>0</v>
          </cell>
        </row>
        <row r="1187">
          <cell r="A1187">
            <v>1186</v>
          </cell>
          <cell r="B1187">
            <v>30</v>
          </cell>
          <cell r="C1187" t="str">
            <v>Beverly</v>
          </cell>
          <cell r="D1187" t="str">
            <v>None</v>
          </cell>
          <cell r="E1187">
            <v>1628</v>
          </cell>
          <cell r="F1187">
            <v>182</v>
          </cell>
          <cell r="G1187">
            <v>0.11179361179361179</v>
          </cell>
          <cell r="H1187">
            <v>0</v>
          </cell>
        </row>
        <row r="1188">
          <cell r="A1188">
            <v>1187</v>
          </cell>
          <cell r="B1188">
            <v>30</v>
          </cell>
          <cell r="C1188" t="str">
            <v>Beverly</v>
          </cell>
          <cell r="D1188" t="str">
            <v>None</v>
          </cell>
          <cell r="E1188">
            <v>1591</v>
          </cell>
          <cell r="F1188">
            <v>78</v>
          </cell>
          <cell r="G1188">
            <v>4.9025769956002517E-2</v>
          </cell>
          <cell r="H1188">
            <v>0</v>
          </cell>
        </row>
        <row r="1189">
          <cell r="A1189">
            <v>1188</v>
          </cell>
          <cell r="B1189">
            <v>30</v>
          </cell>
          <cell r="C1189" t="str">
            <v>Beverly</v>
          </cell>
          <cell r="D1189" t="str">
            <v>None</v>
          </cell>
          <cell r="E1189">
            <v>3721</v>
          </cell>
          <cell r="F1189">
            <v>157</v>
          </cell>
          <cell r="G1189">
            <v>4.2192958882020959E-2</v>
          </cell>
          <cell r="H1189">
            <v>0</v>
          </cell>
        </row>
        <row r="1190">
          <cell r="A1190">
            <v>1189</v>
          </cell>
          <cell r="B1190">
            <v>320</v>
          </cell>
          <cell r="C1190" t="str">
            <v>Wenham</v>
          </cell>
          <cell r="D1190" t="str">
            <v>None</v>
          </cell>
          <cell r="E1190">
            <v>1708</v>
          </cell>
          <cell r="F1190">
            <v>185</v>
          </cell>
          <cell r="G1190">
            <v>0.10831381733021077</v>
          </cell>
          <cell r="H1190">
            <v>0</v>
          </cell>
        </row>
        <row r="1191">
          <cell r="A1191">
            <v>1190</v>
          </cell>
          <cell r="B1191">
            <v>320</v>
          </cell>
          <cell r="C1191" t="str">
            <v>Wenham</v>
          </cell>
          <cell r="D1191" t="str">
            <v>None</v>
          </cell>
          <cell r="E1191">
            <v>1987</v>
          </cell>
          <cell r="F1191">
            <v>35</v>
          </cell>
          <cell r="G1191">
            <v>1.7614494212380472E-2</v>
          </cell>
          <cell r="H1191">
            <v>0</v>
          </cell>
        </row>
        <row r="1192">
          <cell r="A1192">
            <v>1191</v>
          </cell>
          <cell r="B1192">
            <v>320</v>
          </cell>
          <cell r="C1192" t="str">
            <v>Wenham</v>
          </cell>
          <cell r="D1192" t="str">
            <v>None</v>
          </cell>
          <cell r="E1192">
            <v>1180</v>
          </cell>
          <cell r="F1192">
            <v>48</v>
          </cell>
          <cell r="G1192">
            <v>4.0677966101694912E-2</v>
          </cell>
          <cell r="H1192">
            <v>0</v>
          </cell>
        </row>
        <row r="1193">
          <cell r="A1193">
            <v>1192</v>
          </cell>
          <cell r="B1193">
            <v>119</v>
          </cell>
          <cell r="C1193" t="str">
            <v>Hamilton</v>
          </cell>
          <cell r="D1193" t="str">
            <v>None</v>
          </cell>
          <cell r="E1193">
            <v>2358</v>
          </cell>
          <cell r="F1193">
            <v>74</v>
          </cell>
          <cell r="G1193">
            <v>3.1382527565733676E-2</v>
          </cell>
          <cell r="H1193">
            <v>0</v>
          </cell>
        </row>
        <row r="1194">
          <cell r="A1194">
            <v>1193</v>
          </cell>
          <cell r="B1194">
            <v>119</v>
          </cell>
          <cell r="C1194" t="str">
            <v>Hamilton</v>
          </cell>
          <cell r="D1194" t="str">
            <v>None</v>
          </cell>
          <cell r="E1194">
            <v>1662</v>
          </cell>
          <cell r="F1194">
            <v>417</v>
          </cell>
          <cell r="G1194">
            <v>0.25090252707581229</v>
          </cell>
          <cell r="H1194">
            <v>0</v>
          </cell>
        </row>
        <row r="1195">
          <cell r="A1195">
            <v>1194</v>
          </cell>
          <cell r="B1195">
            <v>119</v>
          </cell>
          <cell r="C1195" t="str">
            <v>Hamilton</v>
          </cell>
          <cell r="D1195" t="str">
            <v>None</v>
          </cell>
          <cell r="E1195">
            <v>876</v>
          </cell>
          <cell r="F1195">
            <v>38</v>
          </cell>
          <cell r="G1195">
            <v>4.3378995433789952E-2</v>
          </cell>
          <cell r="H1195">
            <v>0</v>
          </cell>
        </row>
        <row r="1196">
          <cell r="A1196">
            <v>1195</v>
          </cell>
          <cell r="B1196">
            <v>119</v>
          </cell>
          <cell r="C1196" t="str">
            <v>Hamilton</v>
          </cell>
          <cell r="D1196" t="str">
            <v>None</v>
          </cell>
          <cell r="E1196">
            <v>2721</v>
          </cell>
          <cell r="F1196">
            <v>136</v>
          </cell>
          <cell r="G1196">
            <v>4.9981624402793093E-2</v>
          </cell>
          <cell r="H1196">
            <v>0</v>
          </cell>
        </row>
        <row r="1197">
          <cell r="A1197">
            <v>1196</v>
          </cell>
          <cell r="B1197">
            <v>119</v>
          </cell>
          <cell r="C1197" t="str">
            <v>Hamilton</v>
          </cell>
          <cell r="D1197" t="str">
            <v>None</v>
          </cell>
          <cell r="E1197">
            <v>147</v>
          </cell>
          <cell r="F1197">
            <v>11</v>
          </cell>
          <cell r="G1197">
            <v>7.4829931972789115E-2</v>
          </cell>
          <cell r="H1197">
            <v>0</v>
          </cell>
        </row>
        <row r="1198">
          <cell r="A1198">
            <v>1197</v>
          </cell>
          <cell r="B1198">
            <v>164</v>
          </cell>
          <cell r="C1198" t="str">
            <v>Lynnfield</v>
          </cell>
          <cell r="D1198" t="str">
            <v>None</v>
          </cell>
          <cell r="E1198">
            <v>265</v>
          </cell>
          <cell r="F1198">
            <v>34</v>
          </cell>
          <cell r="G1198">
            <v>0.12830188679245283</v>
          </cell>
          <cell r="H1198">
            <v>0</v>
          </cell>
        </row>
        <row r="1199">
          <cell r="A1199">
            <v>1198</v>
          </cell>
          <cell r="B1199">
            <v>164</v>
          </cell>
          <cell r="C1199" t="str">
            <v>Lynnfield</v>
          </cell>
          <cell r="D1199" t="str">
            <v>None</v>
          </cell>
          <cell r="E1199">
            <v>707</v>
          </cell>
          <cell r="F1199">
            <v>85</v>
          </cell>
          <cell r="G1199">
            <v>0.12022630834512023</v>
          </cell>
          <cell r="H1199">
            <v>0</v>
          </cell>
        </row>
        <row r="1200">
          <cell r="A1200">
            <v>1199</v>
          </cell>
          <cell r="B1200">
            <v>164</v>
          </cell>
          <cell r="C1200" t="str">
            <v>Lynnfield</v>
          </cell>
          <cell r="D1200" t="str">
            <v>None</v>
          </cell>
          <cell r="E1200">
            <v>1189</v>
          </cell>
          <cell r="F1200">
            <v>134</v>
          </cell>
          <cell r="G1200">
            <v>0.11269974768713205</v>
          </cell>
          <cell r="H1200">
            <v>0</v>
          </cell>
        </row>
        <row r="1201">
          <cell r="A1201">
            <v>1200</v>
          </cell>
          <cell r="B1201">
            <v>164</v>
          </cell>
          <cell r="C1201" t="str">
            <v>Lynnfield</v>
          </cell>
          <cell r="D1201" t="str">
            <v>None</v>
          </cell>
          <cell r="E1201">
            <v>1634</v>
          </cell>
          <cell r="F1201">
            <v>92</v>
          </cell>
          <cell r="G1201">
            <v>5.6303549571603426E-2</v>
          </cell>
          <cell r="H1201">
            <v>0</v>
          </cell>
        </row>
        <row r="1202">
          <cell r="A1202">
            <v>1201</v>
          </cell>
          <cell r="B1202">
            <v>164</v>
          </cell>
          <cell r="C1202" t="str">
            <v>Lynnfield</v>
          </cell>
          <cell r="D1202" t="str">
            <v>None</v>
          </cell>
          <cell r="E1202">
            <v>2292</v>
          </cell>
          <cell r="F1202">
            <v>124</v>
          </cell>
          <cell r="G1202">
            <v>5.4101221640488653E-2</v>
          </cell>
          <cell r="H1202">
            <v>0</v>
          </cell>
        </row>
        <row r="1203">
          <cell r="A1203">
            <v>1202</v>
          </cell>
          <cell r="B1203">
            <v>164</v>
          </cell>
          <cell r="C1203" t="str">
            <v>Lynnfield</v>
          </cell>
          <cell r="D1203" t="str">
            <v>None</v>
          </cell>
          <cell r="E1203">
            <v>1352</v>
          </cell>
          <cell r="F1203">
            <v>84</v>
          </cell>
          <cell r="G1203">
            <v>6.2130177514792898E-2</v>
          </cell>
          <cell r="H1203">
            <v>0</v>
          </cell>
        </row>
        <row r="1204">
          <cell r="A1204">
            <v>1203</v>
          </cell>
          <cell r="B1204">
            <v>164</v>
          </cell>
          <cell r="C1204" t="str">
            <v>Lynnfield</v>
          </cell>
          <cell r="D1204" t="str">
            <v>None</v>
          </cell>
          <cell r="E1204">
            <v>2284</v>
          </cell>
          <cell r="F1204">
            <v>97</v>
          </cell>
          <cell r="G1204">
            <v>4.246935201401051E-2</v>
          </cell>
          <cell r="H1204">
            <v>0</v>
          </cell>
        </row>
        <row r="1205">
          <cell r="A1205">
            <v>1204</v>
          </cell>
          <cell r="B1205">
            <v>164</v>
          </cell>
          <cell r="C1205" t="str">
            <v>Lynnfield</v>
          </cell>
          <cell r="D1205" t="str">
            <v>None</v>
          </cell>
          <cell r="E1205">
            <v>1872</v>
          </cell>
          <cell r="F1205">
            <v>108</v>
          </cell>
          <cell r="G1205">
            <v>5.7692307692307696E-2</v>
          </cell>
          <cell r="H1205">
            <v>0</v>
          </cell>
        </row>
        <row r="1206">
          <cell r="A1206">
            <v>1205</v>
          </cell>
          <cell r="B1206">
            <v>229</v>
          </cell>
          <cell r="C1206" t="str">
            <v>Peabody</v>
          </cell>
          <cell r="D1206" t="str">
            <v>None</v>
          </cell>
          <cell r="E1206">
            <v>2317</v>
          </cell>
          <cell r="F1206">
            <v>310</v>
          </cell>
          <cell r="G1206">
            <v>0.13379369874838154</v>
          </cell>
          <cell r="H1206">
            <v>0</v>
          </cell>
        </row>
        <row r="1207">
          <cell r="A1207">
            <v>1206</v>
          </cell>
          <cell r="B1207">
            <v>229</v>
          </cell>
          <cell r="C1207" t="str">
            <v>Peabody</v>
          </cell>
          <cell r="D1207" t="str">
            <v>None</v>
          </cell>
          <cell r="E1207">
            <v>1856</v>
          </cell>
          <cell r="F1207">
            <v>134</v>
          </cell>
          <cell r="G1207">
            <v>7.2198275862068964E-2</v>
          </cell>
          <cell r="H1207">
            <v>0</v>
          </cell>
        </row>
        <row r="1208">
          <cell r="A1208">
            <v>1207</v>
          </cell>
          <cell r="B1208">
            <v>229</v>
          </cell>
          <cell r="C1208" t="str">
            <v>Peabody</v>
          </cell>
          <cell r="D1208" t="str">
            <v>None</v>
          </cell>
          <cell r="E1208">
            <v>3588</v>
          </cell>
          <cell r="F1208">
            <v>232</v>
          </cell>
          <cell r="G1208">
            <v>6.4659977703455968E-2</v>
          </cell>
          <cell r="H1208">
            <v>0</v>
          </cell>
        </row>
        <row r="1209">
          <cell r="A1209">
            <v>1208</v>
          </cell>
          <cell r="B1209">
            <v>229</v>
          </cell>
          <cell r="C1209" t="str">
            <v>Peabody</v>
          </cell>
          <cell r="D1209" t="str">
            <v>None</v>
          </cell>
          <cell r="E1209">
            <v>2115</v>
          </cell>
          <cell r="F1209">
            <v>180</v>
          </cell>
          <cell r="G1209">
            <v>8.5106382978723402E-2</v>
          </cell>
          <cell r="H1209">
            <v>0</v>
          </cell>
        </row>
        <row r="1210">
          <cell r="A1210">
            <v>1209</v>
          </cell>
          <cell r="B1210">
            <v>229</v>
          </cell>
          <cell r="C1210" t="str">
            <v>Peabody</v>
          </cell>
          <cell r="D1210" t="str">
            <v>None</v>
          </cell>
          <cell r="E1210">
            <v>3987</v>
          </cell>
          <cell r="F1210">
            <v>858</v>
          </cell>
          <cell r="G1210">
            <v>0.21519939804364183</v>
          </cell>
          <cell r="H1210">
            <v>0</v>
          </cell>
        </row>
        <row r="1211">
          <cell r="A1211">
            <v>1210</v>
          </cell>
          <cell r="B1211">
            <v>229</v>
          </cell>
          <cell r="C1211" t="str">
            <v>Peabody</v>
          </cell>
          <cell r="D1211" t="str">
            <v>None</v>
          </cell>
          <cell r="E1211">
            <v>1404</v>
          </cell>
          <cell r="F1211">
            <v>589</v>
          </cell>
          <cell r="G1211">
            <v>0.41951566951566954</v>
          </cell>
          <cell r="H1211">
            <v>1</v>
          </cell>
        </row>
        <row r="1212">
          <cell r="A1212">
            <v>1211</v>
          </cell>
          <cell r="B1212">
            <v>229</v>
          </cell>
          <cell r="C1212" t="str">
            <v>Peabody</v>
          </cell>
          <cell r="D1212" t="str">
            <v>None</v>
          </cell>
          <cell r="E1212">
            <v>1253</v>
          </cell>
          <cell r="F1212">
            <v>355</v>
          </cell>
          <cell r="G1212">
            <v>0.2833200319233839</v>
          </cell>
          <cell r="H1212">
            <v>1</v>
          </cell>
        </row>
        <row r="1213">
          <cell r="A1213">
            <v>1212</v>
          </cell>
          <cell r="B1213">
            <v>229</v>
          </cell>
          <cell r="C1213" t="str">
            <v>Peabody</v>
          </cell>
          <cell r="D1213" t="str">
            <v>None</v>
          </cell>
          <cell r="E1213">
            <v>3929</v>
          </cell>
          <cell r="F1213">
            <v>640</v>
          </cell>
          <cell r="G1213">
            <v>0.16289132094680581</v>
          </cell>
          <cell r="H1213">
            <v>0</v>
          </cell>
        </row>
        <row r="1214">
          <cell r="A1214">
            <v>1213</v>
          </cell>
          <cell r="B1214">
            <v>229</v>
          </cell>
          <cell r="C1214" t="str">
            <v>Peabody</v>
          </cell>
          <cell r="D1214" t="str">
            <v>None</v>
          </cell>
          <cell r="E1214">
            <v>1149</v>
          </cell>
          <cell r="F1214">
            <v>78</v>
          </cell>
          <cell r="G1214">
            <v>6.7885117493472591E-2</v>
          </cell>
          <cell r="H1214">
            <v>0</v>
          </cell>
        </row>
        <row r="1215">
          <cell r="A1215">
            <v>1214</v>
          </cell>
          <cell r="B1215">
            <v>229</v>
          </cell>
          <cell r="C1215" t="str">
            <v>Peabody</v>
          </cell>
          <cell r="D1215" t="str">
            <v>None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</row>
        <row r="1216">
          <cell r="A1216">
            <v>1215</v>
          </cell>
          <cell r="B1216">
            <v>229</v>
          </cell>
          <cell r="C1216" t="str">
            <v>Peabody</v>
          </cell>
          <cell r="D1216" t="str">
            <v>None</v>
          </cell>
          <cell r="E1216">
            <v>11</v>
          </cell>
          <cell r="F1216">
            <v>1</v>
          </cell>
          <cell r="G1216">
            <v>9.0909090909090912E-2</v>
          </cell>
          <cell r="H1216">
            <v>0</v>
          </cell>
        </row>
        <row r="1217">
          <cell r="A1217">
            <v>1216</v>
          </cell>
          <cell r="B1217">
            <v>229</v>
          </cell>
          <cell r="C1217" t="str">
            <v>Peabody</v>
          </cell>
          <cell r="D1217" t="str">
            <v>None</v>
          </cell>
          <cell r="E1217">
            <v>24</v>
          </cell>
          <cell r="F1217">
            <v>5</v>
          </cell>
          <cell r="G1217">
            <v>0.20833333333333334</v>
          </cell>
          <cell r="H1217">
            <v>0</v>
          </cell>
        </row>
        <row r="1218">
          <cell r="A1218">
            <v>1217</v>
          </cell>
          <cell r="B1218">
            <v>229</v>
          </cell>
          <cell r="C1218" t="str">
            <v>Peabody</v>
          </cell>
          <cell r="D1218" t="str">
            <v>None</v>
          </cell>
          <cell r="E1218">
            <v>3106</v>
          </cell>
          <cell r="F1218">
            <v>278</v>
          </cell>
          <cell r="G1218">
            <v>8.9504185447520923E-2</v>
          </cell>
          <cell r="H1218">
            <v>0</v>
          </cell>
        </row>
        <row r="1219">
          <cell r="A1219">
            <v>1218</v>
          </cell>
          <cell r="B1219">
            <v>229</v>
          </cell>
          <cell r="C1219" t="str">
            <v>Peabody</v>
          </cell>
          <cell r="D1219" t="str">
            <v>None</v>
          </cell>
          <cell r="E1219">
            <v>2317</v>
          </cell>
          <cell r="F1219">
            <v>576</v>
          </cell>
          <cell r="G1219">
            <v>0.24859732412602503</v>
          </cell>
          <cell r="H1219">
            <v>0</v>
          </cell>
        </row>
        <row r="1220">
          <cell r="A1220">
            <v>1219</v>
          </cell>
          <cell r="B1220">
            <v>229</v>
          </cell>
          <cell r="C1220" t="str">
            <v>Peabody</v>
          </cell>
          <cell r="D1220" t="str">
            <v>None</v>
          </cell>
          <cell r="E1220">
            <v>2754</v>
          </cell>
          <cell r="F1220">
            <v>430</v>
          </cell>
          <cell r="G1220">
            <v>0.15613652868554828</v>
          </cell>
          <cell r="H1220">
            <v>0</v>
          </cell>
        </row>
        <row r="1221">
          <cell r="A1221">
            <v>1220</v>
          </cell>
          <cell r="B1221">
            <v>229</v>
          </cell>
          <cell r="C1221" t="str">
            <v>Peabody</v>
          </cell>
          <cell r="D1221" t="str">
            <v>None</v>
          </cell>
          <cell r="E1221">
            <v>408</v>
          </cell>
          <cell r="F1221">
            <v>29</v>
          </cell>
          <cell r="G1221">
            <v>7.1078431372549017E-2</v>
          </cell>
          <cell r="H1221">
            <v>0</v>
          </cell>
        </row>
        <row r="1222">
          <cell r="A1222">
            <v>1221</v>
          </cell>
          <cell r="B1222">
            <v>229</v>
          </cell>
          <cell r="C1222" t="str">
            <v>Peabody</v>
          </cell>
          <cell r="D1222" t="str">
            <v>None</v>
          </cell>
          <cell r="E1222">
            <v>93</v>
          </cell>
          <cell r="F1222">
            <v>9</v>
          </cell>
          <cell r="G1222">
            <v>9.6774193548387094E-2</v>
          </cell>
          <cell r="H1222">
            <v>0</v>
          </cell>
        </row>
        <row r="1223">
          <cell r="A1223">
            <v>1222</v>
          </cell>
          <cell r="B1223">
            <v>229</v>
          </cell>
          <cell r="C1223" t="str">
            <v>Peabody</v>
          </cell>
          <cell r="D1223" t="str">
            <v>None</v>
          </cell>
          <cell r="E1223">
            <v>1154</v>
          </cell>
          <cell r="F1223">
            <v>356</v>
          </cell>
          <cell r="G1223">
            <v>0.30849220103986136</v>
          </cell>
          <cell r="H1223">
            <v>1</v>
          </cell>
        </row>
        <row r="1224">
          <cell r="A1224">
            <v>1223</v>
          </cell>
          <cell r="B1224">
            <v>229</v>
          </cell>
          <cell r="C1224" t="str">
            <v>Peabody</v>
          </cell>
          <cell r="D1224" t="str">
            <v>None</v>
          </cell>
          <cell r="E1224">
            <v>1905</v>
          </cell>
          <cell r="F1224">
            <v>110</v>
          </cell>
          <cell r="G1224">
            <v>5.774278215223097E-2</v>
          </cell>
          <cell r="H1224">
            <v>0</v>
          </cell>
        </row>
        <row r="1225">
          <cell r="A1225">
            <v>1224</v>
          </cell>
          <cell r="B1225">
            <v>229</v>
          </cell>
          <cell r="C1225" t="str">
            <v>Peabody</v>
          </cell>
          <cell r="D1225" t="str">
            <v>None</v>
          </cell>
          <cell r="E1225">
            <v>3755</v>
          </cell>
          <cell r="F1225">
            <v>119</v>
          </cell>
          <cell r="G1225">
            <v>3.1691078561917441E-2</v>
          </cell>
          <cell r="H1225">
            <v>0</v>
          </cell>
        </row>
        <row r="1226">
          <cell r="A1226">
            <v>1225</v>
          </cell>
          <cell r="B1226">
            <v>229</v>
          </cell>
          <cell r="C1226" t="str">
            <v>Peabody</v>
          </cell>
          <cell r="D1226" t="str">
            <v>None</v>
          </cell>
          <cell r="E1226">
            <v>875</v>
          </cell>
          <cell r="F1226">
            <v>207</v>
          </cell>
          <cell r="G1226">
            <v>0.23657142857142857</v>
          </cell>
          <cell r="H1226">
            <v>0</v>
          </cell>
        </row>
        <row r="1227">
          <cell r="A1227">
            <v>1226</v>
          </cell>
          <cell r="B1227">
            <v>229</v>
          </cell>
          <cell r="C1227" t="str">
            <v>Peabody</v>
          </cell>
          <cell r="D1227" t="str">
            <v>None</v>
          </cell>
          <cell r="E1227">
            <v>1757</v>
          </cell>
          <cell r="F1227">
            <v>102</v>
          </cell>
          <cell r="G1227">
            <v>5.8053500284575982E-2</v>
          </cell>
          <cell r="H1227">
            <v>0</v>
          </cell>
        </row>
        <row r="1228">
          <cell r="A1228">
            <v>1227</v>
          </cell>
          <cell r="B1228">
            <v>229</v>
          </cell>
          <cell r="C1228" t="str">
            <v>Peabody</v>
          </cell>
          <cell r="D1228" t="str">
            <v>None</v>
          </cell>
          <cell r="E1228">
            <v>1974</v>
          </cell>
          <cell r="F1228">
            <v>230</v>
          </cell>
          <cell r="G1228">
            <v>0.11651469098277609</v>
          </cell>
          <cell r="H1228">
            <v>0</v>
          </cell>
        </row>
        <row r="1229">
          <cell r="A1229">
            <v>1228</v>
          </cell>
          <cell r="B1229">
            <v>229</v>
          </cell>
          <cell r="C1229" t="str">
            <v>Peabody</v>
          </cell>
          <cell r="D1229" t="str">
            <v>None</v>
          </cell>
          <cell r="E1229">
            <v>1967</v>
          </cell>
          <cell r="F1229">
            <v>106</v>
          </cell>
          <cell r="G1229">
            <v>5.3889171326893748E-2</v>
          </cell>
          <cell r="H1229">
            <v>0</v>
          </cell>
        </row>
        <row r="1230">
          <cell r="A1230">
            <v>1229</v>
          </cell>
          <cell r="B1230">
            <v>229</v>
          </cell>
          <cell r="C1230" t="str">
            <v>Peabody</v>
          </cell>
          <cell r="D1230" t="str">
            <v>None</v>
          </cell>
          <cell r="E1230">
            <v>3324</v>
          </cell>
          <cell r="F1230">
            <v>179</v>
          </cell>
          <cell r="G1230">
            <v>5.3850782190132368E-2</v>
          </cell>
          <cell r="H1230">
            <v>0</v>
          </cell>
        </row>
        <row r="1231">
          <cell r="A1231">
            <v>1230</v>
          </cell>
          <cell r="B1231">
            <v>229</v>
          </cell>
          <cell r="C1231" t="str">
            <v>Peabody</v>
          </cell>
          <cell r="D1231" t="str">
            <v>None</v>
          </cell>
          <cell r="E1231">
            <v>4230</v>
          </cell>
          <cell r="F1231">
            <v>204</v>
          </cell>
          <cell r="G1231">
            <v>4.8226950354609929E-2</v>
          </cell>
          <cell r="H1231">
            <v>0</v>
          </cell>
        </row>
        <row r="1232">
          <cell r="A1232">
            <v>1231</v>
          </cell>
          <cell r="B1232">
            <v>71</v>
          </cell>
          <cell r="C1232" t="str">
            <v>Danvers</v>
          </cell>
          <cell r="D1232" t="str">
            <v>None</v>
          </cell>
          <cell r="E1232">
            <v>1799</v>
          </cell>
          <cell r="F1232">
            <v>134</v>
          </cell>
          <cell r="G1232">
            <v>7.4485825458588104E-2</v>
          </cell>
          <cell r="H1232">
            <v>0</v>
          </cell>
        </row>
        <row r="1233">
          <cell r="A1233">
            <v>1232</v>
          </cell>
          <cell r="B1233">
            <v>71</v>
          </cell>
          <cell r="C1233" t="str">
            <v>Danvers</v>
          </cell>
          <cell r="D1233" t="str">
            <v>None</v>
          </cell>
          <cell r="E1233">
            <v>152</v>
          </cell>
          <cell r="F1233">
            <v>7</v>
          </cell>
          <cell r="G1233">
            <v>4.6052631578947366E-2</v>
          </cell>
          <cell r="H1233">
            <v>0</v>
          </cell>
        </row>
        <row r="1234">
          <cell r="A1234">
            <v>1233</v>
          </cell>
          <cell r="B1234">
            <v>71</v>
          </cell>
          <cell r="C1234" t="str">
            <v>Danvers</v>
          </cell>
          <cell r="D1234" t="str">
            <v>None</v>
          </cell>
          <cell r="E1234">
            <v>1843</v>
          </cell>
          <cell r="F1234">
            <v>92</v>
          </cell>
          <cell r="G1234">
            <v>4.9918610960390665E-2</v>
          </cell>
          <cell r="H1234">
            <v>0</v>
          </cell>
        </row>
        <row r="1235">
          <cell r="A1235">
            <v>1234</v>
          </cell>
          <cell r="B1235">
            <v>71</v>
          </cell>
          <cell r="C1235" t="str">
            <v>Danvers</v>
          </cell>
          <cell r="D1235" t="str">
            <v>None</v>
          </cell>
          <cell r="E1235">
            <v>55</v>
          </cell>
          <cell r="F1235">
            <v>23</v>
          </cell>
          <cell r="G1235">
            <v>0.41818181818181815</v>
          </cell>
          <cell r="H1235">
            <v>1</v>
          </cell>
        </row>
        <row r="1236">
          <cell r="A1236">
            <v>1235</v>
          </cell>
          <cell r="B1236">
            <v>71</v>
          </cell>
          <cell r="C1236" t="str">
            <v>Danvers</v>
          </cell>
          <cell r="D1236" t="str">
            <v>None</v>
          </cell>
          <cell r="E1236">
            <v>176</v>
          </cell>
          <cell r="F1236">
            <v>11</v>
          </cell>
          <cell r="G1236">
            <v>6.25E-2</v>
          </cell>
          <cell r="H1236">
            <v>0</v>
          </cell>
        </row>
        <row r="1237">
          <cell r="A1237">
            <v>1236</v>
          </cell>
          <cell r="B1237">
            <v>71</v>
          </cell>
          <cell r="C1237" t="str">
            <v>Danvers</v>
          </cell>
          <cell r="D1237" t="str">
            <v>None</v>
          </cell>
          <cell r="E1237">
            <v>1500</v>
          </cell>
          <cell r="F1237">
            <v>67</v>
          </cell>
          <cell r="G1237">
            <v>4.4666666666666667E-2</v>
          </cell>
          <cell r="H1237">
            <v>0</v>
          </cell>
        </row>
        <row r="1238">
          <cell r="A1238">
            <v>1237</v>
          </cell>
          <cell r="B1238">
            <v>71</v>
          </cell>
          <cell r="C1238" t="str">
            <v>Danvers</v>
          </cell>
          <cell r="D1238" t="str">
            <v>None</v>
          </cell>
          <cell r="E1238">
            <v>1043</v>
          </cell>
          <cell r="F1238">
            <v>38</v>
          </cell>
          <cell r="G1238">
            <v>3.6433365292425697E-2</v>
          </cell>
          <cell r="H1238">
            <v>0</v>
          </cell>
        </row>
        <row r="1239">
          <cell r="A1239">
            <v>1238</v>
          </cell>
          <cell r="B1239">
            <v>71</v>
          </cell>
          <cell r="C1239" t="str">
            <v>Danvers</v>
          </cell>
          <cell r="D1239" t="str">
            <v>None</v>
          </cell>
          <cell r="E1239">
            <v>1236</v>
          </cell>
          <cell r="F1239">
            <v>82</v>
          </cell>
          <cell r="G1239">
            <v>6.6343042071197414E-2</v>
          </cell>
          <cell r="H1239">
            <v>0</v>
          </cell>
        </row>
        <row r="1240">
          <cell r="A1240">
            <v>1239</v>
          </cell>
          <cell r="B1240">
            <v>71</v>
          </cell>
          <cell r="C1240" t="str">
            <v>Danvers</v>
          </cell>
          <cell r="D1240" t="str">
            <v>None</v>
          </cell>
          <cell r="E1240">
            <v>1626</v>
          </cell>
          <cell r="F1240">
            <v>71</v>
          </cell>
          <cell r="G1240">
            <v>4.3665436654366542E-2</v>
          </cell>
          <cell r="H1240">
            <v>0</v>
          </cell>
        </row>
        <row r="1241">
          <cell r="A1241">
            <v>1240</v>
          </cell>
          <cell r="B1241">
            <v>71</v>
          </cell>
          <cell r="C1241" t="str">
            <v>Danvers</v>
          </cell>
          <cell r="D1241" t="str">
            <v>None</v>
          </cell>
          <cell r="E1241">
            <v>1964</v>
          </cell>
          <cell r="F1241">
            <v>129</v>
          </cell>
          <cell r="G1241">
            <v>6.5682281059063138E-2</v>
          </cell>
          <cell r="H1241">
            <v>0</v>
          </cell>
        </row>
        <row r="1242">
          <cell r="A1242">
            <v>1241</v>
          </cell>
          <cell r="B1242">
            <v>71</v>
          </cell>
          <cell r="C1242" t="str">
            <v>Danvers</v>
          </cell>
          <cell r="D1242" t="str">
            <v>None</v>
          </cell>
          <cell r="E1242">
            <v>2900</v>
          </cell>
          <cell r="F1242">
            <v>117</v>
          </cell>
          <cell r="G1242">
            <v>4.0344827586206895E-2</v>
          </cell>
          <cell r="H1242">
            <v>0</v>
          </cell>
        </row>
        <row r="1243">
          <cell r="A1243">
            <v>1242</v>
          </cell>
          <cell r="B1243">
            <v>71</v>
          </cell>
          <cell r="C1243" t="str">
            <v>Danvers</v>
          </cell>
          <cell r="D1243" t="str">
            <v>None</v>
          </cell>
          <cell r="E1243">
            <v>754</v>
          </cell>
          <cell r="F1243">
            <v>69</v>
          </cell>
          <cell r="G1243">
            <v>9.1511936339522551E-2</v>
          </cell>
          <cell r="H1243">
            <v>0</v>
          </cell>
        </row>
        <row r="1244">
          <cell r="A1244">
            <v>1243</v>
          </cell>
          <cell r="B1244">
            <v>71</v>
          </cell>
          <cell r="C1244" t="str">
            <v>Danvers</v>
          </cell>
          <cell r="D1244" t="str">
            <v>None</v>
          </cell>
          <cell r="E1244">
            <v>705</v>
          </cell>
          <cell r="F1244">
            <v>65</v>
          </cell>
          <cell r="G1244">
            <v>9.2198581560283682E-2</v>
          </cell>
          <cell r="H1244">
            <v>0</v>
          </cell>
        </row>
        <row r="1245">
          <cell r="A1245">
            <v>1244</v>
          </cell>
          <cell r="B1245">
            <v>71</v>
          </cell>
          <cell r="C1245" t="str">
            <v>Danvers</v>
          </cell>
          <cell r="D1245" t="str">
            <v>None</v>
          </cell>
          <cell r="E1245">
            <v>2215</v>
          </cell>
          <cell r="F1245">
            <v>107</v>
          </cell>
          <cell r="G1245">
            <v>4.8306997742663657E-2</v>
          </cell>
          <cell r="H1245">
            <v>0</v>
          </cell>
        </row>
        <row r="1246">
          <cell r="A1246">
            <v>1245</v>
          </cell>
          <cell r="B1246">
            <v>71</v>
          </cell>
          <cell r="C1246" t="str">
            <v>Danvers</v>
          </cell>
          <cell r="D1246" t="str">
            <v>None</v>
          </cell>
          <cell r="E1246">
            <v>3655</v>
          </cell>
          <cell r="F1246">
            <v>122</v>
          </cell>
          <cell r="G1246">
            <v>3.3378932968536251E-2</v>
          </cell>
          <cell r="H1246">
            <v>0</v>
          </cell>
        </row>
        <row r="1247">
          <cell r="A1247">
            <v>1246</v>
          </cell>
          <cell r="B1247">
            <v>71</v>
          </cell>
          <cell r="C1247" t="str">
            <v>Danvers</v>
          </cell>
          <cell r="D1247" t="str">
            <v>None</v>
          </cell>
          <cell r="E1247">
            <v>121</v>
          </cell>
          <cell r="F1247">
            <v>2</v>
          </cell>
          <cell r="G1247">
            <v>1.6528925619834711E-2</v>
          </cell>
          <cell r="H1247">
            <v>0</v>
          </cell>
        </row>
        <row r="1248">
          <cell r="A1248">
            <v>1247</v>
          </cell>
          <cell r="B1248">
            <v>71</v>
          </cell>
          <cell r="C1248" t="str">
            <v>Danvers</v>
          </cell>
          <cell r="D1248" t="str">
            <v>None</v>
          </cell>
          <cell r="E1248">
            <v>252</v>
          </cell>
          <cell r="F1248">
            <v>60</v>
          </cell>
          <cell r="G1248">
            <v>0.23809523809523808</v>
          </cell>
          <cell r="H1248">
            <v>0</v>
          </cell>
        </row>
        <row r="1249">
          <cell r="A1249">
            <v>1248</v>
          </cell>
          <cell r="B1249">
            <v>71</v>
          </cell>
          <cell r="C1249" t="str">
            <v>Danvers</v>
          </cell>
          <cell r="D1249" t="str">
            <v>None</v>
          </cell>
          <cell r="E1249">
            <v>1782</v>
          </cell>
          <cell r="F1249">
            <v>166</v>
          </cell>
          <cell r="G1249">
            <v>9.3153759820426493E-2</v>
          </cell>
          <cell r="H1249">
            <v>0</v>
          </cell>
        </row>
        <row r="1250">
          <cell r="A1250">
            <v>1249</v>
          </cell>
          <cell r="B1250">
            <v>71</v>
          </cell>
          <cell r="C1250" t="str">
            <v>Danvers</v>
          </cell>
          <cell r="D1250" t="str">
            <v>None</v>
          </cell>
          <cell r="E1250">
            <v>1164</v>
          </cell>
          <cell r="F1250">
            <v>178</v>
          </cell>
          <cell r="G1250">
            <v>0.15292096219931273</v>
          </cell>
          <cell r="H1250">
            <v>0</v>
          </cell>
        </row>
        <row r="1251">
          <cell r="A1251">
            <v>1250</v>
          </cell>
          <cell r="B1251">
            <v>71</v>
          </cell>
          <cell r="C1251" t="str">
            <v>Danvers</v>
          </cell>
          <cell r="D1251" t="str">
            <v>None</v>
          </cell>
          <cell r="E1251">
            <v>384</v>
          </cell>
          <cell r="F1251">
            <v>32</v>
          </cell>
          <cell r="G1251">
            <v>8.3333333333333329E-2</v>
          </cell>
          <cell r="H1251">
            <v>0</v>
          </cell>
        </row>
        <row r="1252">
          <cell r="A1252">
            <v>1251</v>
          </cell>
          <cell r="B1252">
            <v>71</v>
          </cell>
          <cell r="C1252" t="str">
            <v>Danvers</v>
          </cell>
          <cell r="D1252" t="str">
            <v>None</v>
          </cell>
          <cell r="E1252">
            <v>1167</v>
          </cell>
          <cell r="F1252">
            <v>82</v>
          </cell>
          <cell r="G1252">
            <v>7.0265638389031701E-2</v>
          </cell>
          <cell r="H1252">
            <v>0</v>
          </cell>
        </row>
        <row r="1253">
          <cell r="A1253">
            <v>1252</v>
          </cell>
          <cell r="B1253">
            <v>184</v>
          </cell>
          <cell r="C1253" t="str">
            <v>Middleton</v>
          </cell>
          <cell r="D1253" t="str">
            <v>None</v>
          </cell>
          <cell r="E1253">
            <v>2142</v>
          </cell>
          <cell r="F1253">
            <v>110</v>
          </cell>
          <cell r="G1253">
            <v>5.1353874883286646E-2</v>
          </cell>
          <cell r="H1253">
            <v>0</v>
          </cell>
        </row>
        <row r="1254">
          <cell r="A1254">
            <v>1253</v>
          </cell>
          <cell r="B1254">
            <v>184</v>
          </cell>
          <cell r="C1254" t="str">
            <v>Middleton</v>
          </cell>
          <cell r="D1254" t="str">
            <v>None</v>
          </cell>
          <cell r="E1254">
            <v>185</v>
          </cell>
          <cell r="F1254">
            <v>11</v>
          </cell>
          <cell r="G1254">
            <v>5.9459459459459463E-2</v>
          </cell>
          <cell r="H1254">
            <v>0</v>
          </cell>
        </row>
        <row r="1255">
          <cell r="A1255">
            <v>1254</v>
          </cell>
          <cell r="B1255">
            <v>184</v>
          </cell>
          <cell r="C1255" t="str">
            <v>Middleton</v>
          </cell>
          <cell r="D1255" t="str">
            <v>None</v>
          </cell>
          <cell r="E1255">
            <v>2318</v>
          </cell>
          <cell r="F1255">
            <v>130</v>
          </cell>
          <cell r="G1255">
            <v>5.6082830025884385E-2</v>
          </cell>
          <cell r="H1255">
            <v>0</v>
          </cell>
        </row>
        <row r="1256">
          <cell r="A1256">
            <v>1255</v>
          </cell>
          <cell r="B1256">
            <v>184</v>
          </cell>
          <cell r="C1256" t="str">
            <v>Middleton</v>
          </cell>
          <cell r="D1256" t="str">
            <v>None</v>
          </cell>
          <cell r="E1256">
            <v>2633</v>
          </cell>
          <cell r="F1256">
            <v>787</v>
          </cell>
          <cell r="G1256">
            <v>0.29889859475883024</v>
          </cell>
          <cell r="H1256">
            <v>1</v>
          </cell>
        </row>
        <row r="1257">
          <cell r="A1257">
            <v>1256</v>
          </cell>
          <cell r="B1257">
            <v>184</v>
          </cell>
          <cell r="C1257" t="str">
            <v>Middleton</v>
          </cell>
          <cell r="D1257" t="str">
            <v>None</v>
          </cell>
          <cell r="E1257">
            <v>1710</v>
          </cell>
          <cell r="F1257">
            <v>104</v>
          </cell>
          <cell r="G1257">
            <v>6.0818713450292397E-2</v>
          </cell>
          <cell r="H1257">
            <v>0</v>
          </cell>
        </row>
        <row r="1258">
          <cell r="A1258">
            <v>1257</v>
          </cell>
          <cell r="B1258">
            <v>298</v>
          </cell>
          <cell r="C1258" t="str">
            <v>Topsfield</v>
          </cell>
          <cell r="D1258" t="str">
            <v>None</v>
          </cell>
          <cell r="E1258">
            <v>963</v>
          </cell>
          <cell r="F1258">
            <v>39</v>
          </cell>
          <cell r="G1258">
            <v>4.0498442367601244E-2</v>
          </cell>
          <cell r="H1258">
            <v>0</v>
          </cell>
        </row>
        <row r="1259">
          <cell r="A1259">
            <v>1258</v>
          </cell>
          <cell r="B1259">
            <v>298</v>
          </cell>
          <cell r="C1259" t="str">
            <v>Topsfield</v>
          </cell>
          <cell r="D1259" t="str">
            <v>None</v>
          </cell>
          <cell r="E1259">
            <v>1504</v>
          </cell>
          <cell r="F1259">
            <v>58</v>
          </cell>
          <cell r="G1259">
            <v>3.8563829787234043E-2</v>
          </cell>
          <cell r="H1259">
            <v>0</v>
          </cell>
        </row>
        <row r="1260">
          <cell r="A1260">
            <v>1259</v>
          </cell>
          <cell r="B1260">
            <v>298</v>
          </cell>
          <cell r="C1260" t="str">
            <v>Topsfield</v>
          </cell>
          <cell r="D1260" t="str">
            <v>None</v>
          </cell>
          <cell r="E1260">
            <v>2192</v>
          </cell>
          <cell r="F1260">
            <v>117</v>
          </cell>
          <cell r="G1260">
            <v>5.3375912408759121E-2</v>
          </cell>
          <cell r="H1260">
            <v>0</v>
          </cell>
        </row>
        <row r="1261">
          <cell r="A1261">
            <v>1260</v>
          </cell>
          <cell r="B1261">
            <v>298</v>
          </cell>
          <cell r="C1261" t="str">
            <v>Topsfield</v>
          </cell>
          <cell r="D1261" t="str">
            <v>None</v>
          </cell>
          <cell r="E1261">
            <v>1426</v>
          </cell>
          <cell r="F1261">
            <v>69</v>
          </cell>
          <cell r="G1261">
            <v>4.8387096774193547E-2</v>
          </cell>
          <cell r="H1261">
            <v>0</v>
          </cell>
        </row>
        <row r="1262">
          <cell r="A1262">
            <v>1265</v>
          </cell>
          <cell r="B1262">
            <v>246</v>
          </cell>
          <cell r="C1262" t="str">
            <v>Reading</v>
          </cell>
          <cell r="D1262" t="str">
            <v>None</v>
          </cell>
          <cell r="E1262">
            <v>2033</v>
          </cell>
          <cell r="F1262">
            <v>131</v>
          </cell>
          <cell r="G1262">
            <v>6.4436792916871613E-2</v>
          </cell>
          <cell r="H1262">
            <v>0</v>
          </cell>
        </row>
        <row r="1263">
          <cell r="A1263">
            <v>1266</v>
          </cell>
          <cell r="B1263">
            <v>246</v>
          </cell>
          <cell r="C1263" t="str">
            <v>Reading</v>
          </cell>
          <cell r="D1263" t="str">
            <v>None</v>
          </cell>
          <cell r="E1263">
            <v>2202</v>
          </cell>
          <cell r="F1263">
            <v>169</v>
          </cell>
          <cell r="G1263">
            <v>7.6748410535876471E-2</v>
          </cell>
          <cell r="H1263">
            <v>0</v>
          </cell>
        </row>
        <row r="1264">
          <cell r="A1264">
            <v>1267</v>
          </cell>
          <cell r="B1264">
            <v>246</v>
          </cell>
          <cell r="C1264" t="str">
            <v>Reading</v>
          </cell>
          <cell r="D1264" t="str">
            <v>None</v>
          </cell>
          <cell r="E1264">
            <v>4257</v>
          </cell>
          <cell r="F1264">
            <v>446</v>
          </cell>
          <cell r="G1264">
            <v>0.10476861639652338</v>
          </cell>
          <cell r="H1264">
            <v>0</v>
          </cell>
        </row>
        <row r="1265">
          <cell r="A1265">
            <v>1268</v>
          </cell>
          <cell r="B1265">
            <v>246</v>
          </cell>
          <cell r="C1265" t="str">
            <v>Reading</v>
          </cell>
          <cell r="D1265" t="str">
            <v>None</v>
          </cell>
          <cell r="E1265">
            <v>1444</v>
          </cell>
          <cell r="F1265">
            <v>82</v>
          </cell>
          <cell r="G1265">
            <v>5.6786703601108032E-2</v>
          </cell>
          <cell r="H1265">
            <v>0</v>
          </cell>
        </row>
        <row r="1266">
          <cell r="A1266">
            <v>1269</v>
          </cell>
          <cell r="B1266">
            <v>246</v>
          </cell>
          <cell r="C1266" t="str">
            <v>Reading</v>
          </cell>
          <cell r="D1266" t="str">
            <v>None</v>
          </cell>
          <cell r="E1266">
            <v>2914</v>
          </cell>
          <cell r="F1266">
            <v>130</v>
          </cell>
          <cell r="G1266">
            <v>4.4612216884008238E-2</v>
          </cell>
          <cell r="H1266">
            <v>0</v>
          </cell>
        </row>
        <row r="1267">
          <cell r="A1267">
            <v>1270</v>
          </cell>
          <cell r="B1267">
            <v>246</v>
          </cell>
          <cell r="C1267" t="str">
            <v>Reading</v>
          </cell>
          <cell r="D1267" t="str">
            <v>None</v>
          </cell>
          <cell r="E1267">
            <v>1223</v>
          </cell>
          <cell r="F1267">
            <v>61</v>
          </cell>
          <cell r="G1267">
            <v>4.9877350776778413E-2</v>
          </cell>
          <cell r="H1267">
            <v>0</v>
          </cell>
        </row>
        <row r="1268">
          <cell r="A1268">
            <v>1271</v>
          </cell>
          <cell r="B1268">
            <v>246</v>
          </cell>
          <cell r="C1268" t="str">
            <v>Reading</v>
          </cell>
          <cell r="D1268" t="str">
            <v>None</v>
          </cell>
          <cell r="E1268">
            <v>363</v>
          </cell>
          <cell r="F1268">
            <v>49</v>
          </cell>
          <cell r="G1268">
            <v>0.13498622589531681</v>
          </cell>
          <cell r="H1268">
            <v>0</v>
          </cell>
        </row>
        <row r="1269">
          <cell r="A1269">
            <v>1272</v>
          </cell>
          <cell r="B1269">
            <v>246</v>
          </cell>
          <cell r="C1269" t="str">
            <v>Reading</v>
          </cell>
          <cell r="D1269" t="str">
            <v>None</v>
          </cell>
          <cell r="E1269">
            <v>1134</v>
          </cell>
          <cell r="F1269">
            <v>126</v>
          </cell>
          <cell r="G1269">
            <v>0.1111111111111111</v>
          </cell>
          <cell r="H1269">
            <v>0</v>
          </cell>
        </row>
        <row r="1270">
          <cell r="A1270">
            <v>1273</v>
          </cell>
          <cell r="B1270">
            <v>246</v>
          </cell>
          <cell r="C1270" t="str">
            <v>Reading</v>
          </cell>
          <cell r="D1270" t="str">
            <v>None</v>
          </cell>
          <cell r="E1270">
            <v>1528</v>
          </cell>
          <cell r="F1270">
            <v>178</v>
          </cell>
          <cell r="G1270">
            <v>0.11649214659685864</v>
          </cell>
          <cell r="H1270">
            <v>0</v>
          </cell>
        </row>
        <row r="1271">
          <cell r="A1271">
            <v>1274</v>
          </cell>
          <cell r="B1271">
            <v>246</v>
          </cell>
          <cell r="C1271" t="str">
            <v>Reading</v>
          </cell>
          <cell r="D1271" t="str">
            <v>None</v>
          </cell>
          <cell r="E1271">
            <v>1480</v>
          </cell>
          <cell r="F1271">
            <v>151</v>
          </cell>
          <cell r="G1271">
            <v>0.10202702702702703</v>
          </cell>
          <cell r="H1271">
            <v>0</v>
          </cell>
        </row>
        <row r="1272">
          <cell r="A1272">
            <v>1275</v>
          </cell>
          <cell r="B1272">
            <v>246</v>
          </cell>
          <cell r="C1272" t="str">
            <v>Reading</v>
          </cell>
          <cell r="D1272" t="str">
            <v>None</v>
          </cell>
          <cell r="E1272">
            <v>2759</v>
          </cell>
          <cell r="F1272">
            <v>122</v>
          </cell>
          <cell r="G1272">
            <v>4.4218919898513953E-2</v>
          </cell>
          <cell r="H1272">
            <v>0</v>
          </cell>
        </row>
        <row r="1273">
          <cell r="A1273">
            <v>1276</v>
          </cell>
          <cell r="B1273">
            <v>246</v>
          </cell>
          <cell r="C1273" t="str">
            <v>Reading</v>
          </cell>
          <cell r="D1273" t="str">
            <v>None</v>
          </cell>
          <cell r="E1273">
            <v>3409</v>
          </cell>
          <cell r="F1273">
            <v>224</v>
          </cell>
          <cell r="G1273">
            <v>6.5708418891170434E-2</v>
          </cell>
          <cell r="H1273">
            <v>0</v>
          </cell>
        </row>
        <row r="1274">
          <cell r="A1274">
            <v>1277</v>
          </cell>
          <cell r="B1274">
            <v>213</v>
          </cell>
          <cell r="C1274" t="str">
            <v>North Reading</v>
          </cell>
          <cell r="D1274" t="str">
            <v>None</v>
          </cell>
          <cell r="E1274">
            <v>2539</v>
          </cell>
          <cell r="F1274">
            <v>100</v>
          </cell>
          <cell r="G1274">
            <v>3.9385584875935409E-2</v>
          </cell>
          <cell r="H1274">
            <v>0</v>
          </cell>
        </row>
        <row r="1275">
          <cell r="A1275">
            <v>1278</v>
          </cell>
          <cell r="B1275">
            <v>213</v>
          </cell>
          <cell r="C1275" t="str">
            <v>North Reading</v>
          </cell>
          <cell r="D1275" t="str">
            <v>None</v>
          </cell>
          <cell r="E1275">
            <v>2581</v>
          </cell>
          <cell r="F1275">
            <v>141</v>
          </cell>
          <cell r="G1275">
            <v>5.4629988376598215E-2</v>
          </cell>
          <cell r="H1275">
            <v>0</v>
          </cell>
        </row>
        <row r="1276">
          <cell r="A1276">
            <v>1279</v>
          </cell>
          <cell r="B1276">
            <v>213</v>
          </cell>
          <cell r="C1276" t="str">
            <v>North Reading</v>
          </cell>
          <cell r="D1276" t="str">
            <v>None</v>
          </cell>
          <cell r="E1276">
            <v>2254</v>
          </cell>
          <cell r="F1276">
            <v>99</v>
          </cell>
          <cell r="G1276">
            <v>4.3921916592724049E-2</v>
          </cell>
          <cell r="H1276">
            <v>0</v>
          </cell>
        </row>
        <row r="1277">
          <cell r="A1277">
            <v>1280</v>
          </cell>
          <cell r="B1277">
            <v>213</v>
          </cell>
          <cell r="C1277" t="str">
            <v>North Reading</v>
          </cell>
          <cell r="D1277" t="str">
            <v>None</v>
          </cell>
          <cell r="E1277">
            <v>2068</v>
          </cell>
          <cell r="F1277">
            <v>107</v>
          </cell>
          <cell r="G1277">
            <v>5.1740812379110254E-2</v>
          </cell>
          <cell r="H1277">
            <v>0</v>
          </cell>
        </row>
        <row r="1278">
          <cell r="A1278">
            <v>1281</v>
          </cell>
          <cell r="B1278">
            <v>213</v>
          </cell>
          <cell r="C1278" t="str">
            <v>North Reading</v>
          </cell>
          <cell r="D1278" t="str">
            <v>None</v>
          </cell>
          <cell r="E1278">
            <v>1247</v>
          </cell>
          <cell r="F1278">
            <v>87</v>
          </cell>
          <cell r="G1278">
            <v>6.9767441860465115E-2</v>
          </cell>
          <cell r="H1278">
            <v>0</v>
          </cell>
        </row>
        <row r="1279">
          <cell r="A1279">
            <v>1282</v>
          </cell>
          <cell r="B1279">
            <v>213</v>
          </cell>
          <cell r="C1279" t="str">
            <v>North Reading</v>
          </cell>
          <cell r="D1279" t="str">
            <v>None</v>
          </cell>
          <cell r="E1279">
            <v>2193</v>
          </cell>
          <cell r="F1279">
            <v>223</v>
          </cell>
          <cell r="G1279">
            <v>0.10168718650250798</v>
          </cell>
          <cell r="H1279">
            <v>0</v>
          </cell>
        </row>
        <row r="1280">
          <cell r="A1280">
            <v>1283</v>
          </cell>
          <cell r="B1280">
            <v>213</v>
          </cell>
          <cell r="C1280" t="str">
            <v>North Reading</v>
          </cell>
          <cell r="D1280" t="str">
            <v>None</v>
          </cell>
          <cell r="E1280">
            <v>911</v>
          </cell>
          <cell r="F1280">
            <v>60</v>
          </cell>
          <cell r="G1280">
            <v>6.5861690450054883E-2</v>
          </cell>
          <cell r="H1280">
            <v>0</v>
          </cell>
        </row>
        <row r="1281">
          <cell r="A1281">
            <v>1284</v>
          </cell>
          <cell r="B1281">
            <v>213</v>
          </cell>
          <cell r="C1281" t="str">
            <v>North Reading</v>
          </cell>
          <cell r="D1281" t="str">
            <v>None</v>
          </cell>
          <cell r="E1281">
            <v>1099</v>
          </cell>
          <cell r="F1281">
            <v>84</v>
          </cell>
          <cell r="G1281">
            <v>7.6433121019108277E-2</v>
          </cell>
          <cell r="H1281">
            <v>0</v>
          </cell>
        </row>
        <row r="1282">
          <cell r="A1282">
            <v>1285</v>
          </cell>
          <cell r="B1282">
            <v>342</v>
          </cell>
          <cell r="C1282" t="str">
            <v>Wilmington</v>
          </cell>
          <cell r="D1282" t="str">
            <v>None</v>
          </cell>
          <cell r="E1282">
            <v>661</v>
          </cell>
          <cell r="F1282">
            <v>79</v>
          </cell>
          <cell r="G1282">
            <v>0.11951588502269289</v>
          </cell>
          <cell r="H1282">
            <v>0</v>
          </cell>
        </row>
        <row r="1283">
          <cell r="A1283">
            <v>1286</v>
          </cell>
          <cell r="B1283">
            <v>342</v>
          </cell>
          <cell r="C1283" t="str">
            <v>Wilmington</v>
          </cell>
          <cell r="D1283" t="str">
            <v>None</v>
          </cell>
          <cell r="E1283">
            <v>1431</v>
          </cell>
          <cell r="F1283">
            <v>62</v>
          </cell>
          <cell r="G1283">
            <v>4.3326345213137663E-2</v>
          </cell>
          <cell r="H1283">
            <v>0</v>
          </cell>
        </row>
        <row r="1284">
          <cell r="A1284">
            <v>1287</v>
          </cell>
          <cell r="B1284">
            <v>342</v>
          </cell>
          <cell r="C1284" t="str">
            <v>Wilmington</v>
          </cell>
          <cell r="D1284" t="str">
            <v>None</v>
          </cell>
          <cell r="E1284">
            <v>333</v>
          </cell>
          <cell r="F1284">
            <v>11</v>
          </cell>
          <cell r="G1284">
            <v>3.3033033033033031E-2</v>
          </cell>
          <cell r="H1284">
            <v>0</v>
          </cell>
        </row>
        <row r="1285">
          <cell r="A1285">
            <v>1288</v>
          </cell>
          <cell r="B1285">
            <v>342</v>
          </cell>
          <cell r="C1285" t="str">
            <v>Wilmington</v>
          </cell>
          <cell r="D1285" t="str">
            <v>None</v>
          </cell>
          <cell r="E1285">
            <v>2099</v>
          </cell>
          <cell r="F1285">
            <v>136</v>
          </cell>
          <cell r="G1285">
            <v>6.479275845640782E-2</v>
          </cell>
          <cell r="H1285">
            <v>0</v>
          </cell>
        </row>
        <row r="1286">
          <cell r="A1286">
            <v>1289</v>
          </cell>
          <cell r="B1286">
            <v>342</v>
          </cell>
          <cell r="C1286" t="str">
            <v>Wilmington</v>
          </cell>
          <cell r="D1286" t="str">
            <v>None</v>
          </cell>
          <cell r="E1286">
            <v>1472</v>
          </cell>
          <cell r="F1286">
            <v>102</v>
          </cell>
          <cell r="G1286">
            <v>6.9293478260869568E-2</v>
          </cell>
          <cell r="H1286">
            <v>0</v>
          </cell>
        </row>
        <row r="1287">
          <cell r="A1287">
            <v>1290</v>
          </cell>
          <cell r="B1287">
            <v>342</v>
          </cell>
          <cell r="C1287" t="str">
            <v>Wilmington</v>
          </cell>
          <cell r="D1287" t="str">
            <v>None</v>
          </cell>
          <cell r="E1287">
            <v>3123</v>
          </cell>
          <cell r="F1287">
            <v>226</v>
          </cell>
          <cell r="G1287">
            <v>7.2366314441242391E-2</v>
          </cell>
          <cell r="H1287">
            <v>0</v>
          </cell>
        </row>
        <row r="1288">
          <cell r="A1288">
            <v>1291</v>
          </cell>
          <cell r="B1288">
            <v>342</v>
          </cell>
          <cell r="C1288" t="str">
            <v>Wilmington</v>
          </cell>
          <cell r="D1288" t="str">
            <v>None</v>
          </cell>
          <cell r="E1288">
            <v>2640</v>
          </cell>
          <cell r="F1288">
            <v>249</v>
          </cell>
          <cell r="G1288">
            <v>9.4318181818181815E-2</v>
          </cell>
          <cell r="H1288">
            <v>0</v>
          </cell>
        </row>
        <row r="1289">
          <cell r="A1289">
            <v>1292</v>
          </cell>
          <cell r="B1289">
            <v>342</v>
          </cell>
          <cell r="C1289" t="str">
            <v>Wilmington</v>
          </cell>
          <cell r="D1289" t="str">
            <v>None</v>
          </cell>
          <cell r="E1289">
            <v>1390</v>
          </cell>
          <cell r="F1289">
            <v>98</v>
          </cell>
          <cell r="G1289">
            <v>7.0503597122302156E-2</v>
          </cell>
          <cell r="H1289">
            <v>0</v>
          </cell>
        </row>
        <row r="1290">
          <cell r="A1290">
            <v>1293</v>
          </cell>
          <cell r="B1290">
            <v>342</v>
          </cell>
          <cell r="C1290" t="str">
            <v>Wilmington</v>
          </cell>
          <cell r="D1290" t="str">
            <v>None</v>
          </cell>
          <cell r="E1290">
            <v>2979</v>
          </cell>
          <cell r="F1290">
            <v>251</v>
          </cell>
          <cell r="G1290">
            <v>8.4256461899966426E-2</v>
          </cell>
          <cell r="H1290">
            <v>0</v>
          </cell>
        </row>
        <row r="1291">
          <cell r="A1291">
            <v>1294</v>
          </cell>
          <cell r="B1291">
            <v>342</v>
          </cell>
          <cell r="C1291" t="str">
            <v>Wilmington</v>
          </cell>
          <cell r="D1291" t="str">
            <v>None</v>
          </cell>
          <cell r="E1291">
            <v>1853</v>
          </cell>
          <cell r="F1291">
            <v>109</v>
          </cell>
          <cell r="G1291">
            <v>5.8823529411764705E-2</v>
          </cell>
          <cell r="H1291">
            <v>0</v>
          </cell>
        </row>
        <row r="1292">
          <cell r="A1292">
            <v>1295</v>
          </cell>
          <cell r="B1292">
            <v>342</v>
          </cell>
          <cell r="C1292" t="str">
            <v>Wilmington</v>
          </cell>
          <cell r="D1292" t="str">
            <v>None</v>
          </cell>
          <cell r="E1292">
            <v>1890</v>
          </cell>
          <cell r="F1292">
            <v>155</v>
          </cell>
          <cell r="G1292">
            <v>8.2010582010582006E-2</v>
          </cell>
          <cell r="H1292">
            <v>0</v>
          </cell>
        </row>
        <row r="1293">
          <cell r="A1293">
            <v>1296</v>
          </cell>
          <cell r="B1293">
            <v>342</v>
          </cell>
          <cell r="C1293" t="str">
            <v>Wilmington</v>
          </cell>
          <cell r="D1293" t="str">
            <v>None</v>
          </cell>
          <cell r="E1293">
            <v>1944</v>
          </cell>
          <cell r="F1293">
            <v>175</v>
          </cell>
          <cell r="G1293">
            <v>9.0020576131687249E-2</v>
          </cell>
          <cell r="H1293">
            <v>0</v>
          </cell>
        </row>
        <row r="1294">
          <cell r="A1294">
            <v>1297</v>
          </cell>
          <cell r="B1294">
            <v>342</v>
          </cell>
          <cell r="C1294" t="str">
            <v>Wilmington</v>
          </cell>
          <cell r="D1294" t="str">
            <v>None</v>
          </cell>
          <cell r="E1294">
            <v>509</v>
          </cell>
          <cell r="F1294">
            <v>73</v>
          </cell>
          <cell r="G1294">
            <v>0.14341846758349705</v>
          </cell>
          <cell r="H1294">
            <v>0</v>
          </cell>
        </row>
        <row r="1295">
          <cell r="A1295">
            <v>1298</v>
          </cell>
          <cell r="B1295">
            <v>342</v>
          </cell>
          <cell r="C1295" t="str">
            <v>Wilmington</v>
          </cell>
          <cell r="D1295" t="str">
            <v>None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</row>
        <row r="1296">
          <cell r="A1296">
            <v>1364</v>
          </cell>
          <cell r="B1296">
            <v>48</v>
          </cell>
          <cell r="C1296" t="str">
            <v>Burlington</v>
          </cell>
          <cell r="D1296" t="str">
            <v>None</v>
          </cell>
          <cell r="E1296">
            <v>1012</v>
          </cell>
          <cell r="F1296">
            <v>249</v>
          </cell>
          <cell r="G1296">
            <v>0.24604743083003952</v>
          </cell>
          <cell r="H1296">
            <v>0</v>
          </cell>
        </row>
        <row r="1297">
          <cell r="A1297">
            <v>1365</v>
          </cell>
          <cell r="B1297">
            <v>48</v>
          </cell>
          <cell r="C1297" t="str">
            <v>Burlington</v>
          </cell>
          <cell r="D1297" t="str">
            <v>None</v>
          </cell>
          <cell r="E1297">
            <v>46</v>
          </cell>
          <cell r="F1297">
            <v>5</v>
          </cell>
          <cell r="G1297">
            <v>0.10869565217391304</v>
          </cell>
          <cell r="H1297">
            <v>0</v>
          </cell>
        </row>
        <row r="1298">
          <cell r="A1298">
            <v>1366</v>
          </cell>
          <cell r="B1298">
            <v>48</v>
          </cell>
          <cell r="C1298" t="str">
            <v>Burlington</v>
          </cell>
          <cell r="D1298" t="str">
            <v>None</v>
          </cell>
          <cell r="E1298">
            <v>72</v>
          </cell>
          <cell r="F1298">
            <v>17</v>
          </cell>
          <cell r="G1298">
            <v>0.2361111111111111</v>
          </cell>
          <cell r="H1298">
            <v>0</v>
          </cell>
        </row>
        <row r="1299">
          <cell r="A1299">
            <v>1367</v>
          </cell>
          <cell r="B1299">
            <v>48</v>
          </cell>
          <cell r="C1299" t="str">
            <v>Burlington</v>
          </cell>
          <cell r="D1299" t="str">
            <v>None</v>
          </cell>
          <cell r="E1299">
            <v>2018</v>
          </cell>
          <cell r="F1299">
            <v>360</v>
          </cell>
          <cell r="G1299">
            <v>0.17839444995044598</v>
          </cell>
          <cell r="H1299">
            <v>0</v>
          </cell>
        </row>
        <row r="1300">
          <cell r="A1300">
            <v>1368</v>
          </cell>
          <cell r="B1300">
            <v>48</v>
          </cell>
          <cell r="C1300" t="str">
            <v>Burlington</v>
          </cell>
          <cell r="D1300" t="str">
            <v>None</v>
          </cell>
          <cell r="E1300">
            <v>11</v>
          </cell>
          <cell r="F1300">
            <v>0</v>
          </cell>
          <cell r="G1300">
            <v>0</v>
          </cell>
          <cell r="H1300">
            <v>0</v>
          </cell>
        </row>
        <row r="1301">
          <cell r="A1301">
            <v>1369</v>
          </cell>
          <cell r="B1301">
            <v>48</v>
          </cell>
          <cell r="C1301" t="str">
            <v>Burlington</v>
          </cell>
          <cell r="D1301" t="str">
            <v>None</v>
          </cell>
          <cell r="E1301">
            <v>73</v>
          </cell>
          <cell r="F1301">
            <v>26</v>
          </cell>
          <cell r="G1301">
            <v>0.35616438356164382</v>
          </cell>
          <cell r="H1301">
            <v>1</v>
          </cell>
        </row>
        <row r="1302">
          <cell r="A1302">
            <v>1370</v>
          </cell>
          <cell r="B1302">
            <v>48</v>
          </cell>
          <cell r="C1302" t="str">
            <v>Burlington</v>
          </cell>
          <cell r="D1302" t="str">
            <v>None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</row>
        <row r="1303">
          <cell r="A1303">
            <v>1371</v>
          </cell>
          <cell r="B1303">
            <v>48</v>
          </cell>
          <cell r="C1303" t="str">
            <v>Burlington</v>
          </cell>
          <cell r="D1303" t="str">
            <v>None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</row>
        <row r="1304">
          <cell r="A1304">
            <v>1372</v>
          </cell>
          <cell r="B1304">
            <v>48</v>
          </cell>
          <cell r="C1304" t="str">
            <v>Burlington</v>
          </cell>
          <cell r="D1304" t="str">
            <v>None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</row>
        <row r="1305">
          <cell r="A1305">
            <v>1373</v>
          </cell>
          <cell r="B1305">
            <v>48</v>
          </cell>
          <cell r="C1305" t="str">
            <v>Burlington</v>
          </cell>
          <cell r="D1305" t="str">
            <v>None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</row>
        <row r="1306">
          <cell r="A1306">
            <v>1374</v>
          </cell>
          <cell r="B1306">
            <v>48</v>
          </cell>
          <cell r="C1306" t="str">
            <v>Burlington</v>
          </cell>
          <cell r="D1306" t="str">
            <v>None</v>
          </cell>
          <cell r="E1306">
            <v>167</v>
          </cell>
          <cell r="F1306">
            <v>15</v>
          </cell>
          <cell r="G1306">
            <v>8.9820359281437126E-2</v>
          </cell>
          <cell r="H1306">
            <v>0</v>
          </cell>
        </row>
        <row r="1307">
          <cell r="A1307">
            <v>1375</v>
          </cell>
          <cell r="B1307">
            <v>48</v>
          </cell>
          <cell r="C1307" t="str">
            <v>Burlington</v>
          </cell>
          <cell r="D1307" t="str">
            <v>None</v>
          </cell>
          <cell r="E1307">
            <v>676</v>
          </cell>
          <cell r="F1307">
            <v>69</v>
          </cell>
          <cell r="G1307">
            <v>0.10207100591715976</v>
          </cell>
          <cell r="H1307">
            <v>0</v>
          </cell>
        </row>
        <row r="1308">
          <cell r="A1308">
            <v>1376</v>
          </cell>
          <cell r="B1308">
            <v>48</v>
          </cell>
          <cell r="C1308" t="str">
            <v>Burlington</v>
          </cell>
          <cell r="D1308" t="str">
            <v>None</v>
          </cell>
          <cell r="E1308">
            <v>1140</v>
          </cell>
          <cell r="F1308">
            <v>296</v>
          </cell>
          <cell r="G1308">
            <v>0.25964912280701752</v>
          </cell>
          <cell r="H1308">
            <v>0</v>
          </cell>
        </row>
        <row r="1309">
          <cell r="A1309">
            <v>1377</v>
          </cell>
          <cell r="B1309">
            <v>48</v>
          </cell>
          <cell r="C1309" t="str">
            <v>Burlington</v>
          </cell>
          <cell r="D1309" t="str">
            <v>None</v>
          </cell>
          <cell r="E1309">
            <v>486</v>
          </cell>
          <cell r="F1309">
            <v>59</v>
          </cell>
          <cell r="G1309">
            <v>0.12139917695473251</v>
          </cell>
          <cell r="H1309">
            <v>0</v>
          </cell>
        </row>
        <row r="1310">
          <cell r="A1310">
            <v>1378</v>
          </cell>
          <cell r="B1310">
            <v>48</v>
          </cell>
          <cell r="C1310" t="str">
            <v>Burlington</v>
          </cell>
          <cell r="D1310" t="str">
            <v>None</v>
          </cell>
          <cell r="E1310">
            <v>1689</v>
          </cell>
          <cell r="F1310">
            <v>237</v>
          </cell>
          <cell r="G1310">
            <v>0.14031971580817051</v>
          </cell>
          <cell r="H1310">
            <v>0</v>
          </cell>
        </row>
        <row r="1311">
          <cell r="A1311">
            <v>1379</v>
          </cell>
          <cell r="B1311">
            <v>48</v>
          </cell>
          <cell r="C1311" t="str">
            <v>Burlington</v>
          </cell>
          <cell r="D1311" t="str">
            <v>None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</row>
        <row r="1312">
          <cell r="A1312">
            <v>1380</v>
          </cell>
          <cell r="B1312">
            <v>48</v>
          </cell>
          <cell r="C1312" t="str">
            <v>Burlington</v>
          </cell>
          <cell r="D1312" t="str">
            <v>None</v>
          </cell>
          <cell r="E1312">
            <v>2054</v>
          </cell>
          <cell r="F1312">
            <v>865</v>
          </cell>
          <cell r="G1312">
            <v>0.42112950340798444</v>
          </cell>
          <cell r="H1312">
            <v>1</v>
          </cell>
        </row>
        <row r="1313">
          <cell r="A1313">
            <v>1381</v>
          </cell>
          <cell r="B1313">
            <v>48</v>
          </cell>
          <cell r="C1313" t="str">
            <v>Burlington</v>
          </cell>
          <cell r="D1313" t="str">
            <v>None</v>
          </cell>
          <cell r="E1313">
            <v>2085</v>
          </cell>
          <cell r="F1313">
            <v>260</v>
          </cell>
          <cell r="G1313">
            <v>0.12470023980815348</v>
          </cell>
          <cell r="H1313">
            <v>0</v>
          </cell>
        </row>
        <row r="1314">
          <cell r="A1314">
            <v>1382</v>
          </cell>
          <cell r="B1314">
            <v>48</v>
          </cell>
          <cell r="C1314" t="str">
            <v>Burlington</v>
          </cell>
          <cell r="D1314" t="str">
            <v>None</v>
          </cell>
          <cell r="E1314">
            <v>2530</v>
          </cell>
          <cell r="F1314">
            <v>304</v>
          </cell>
          <cell r="G1314">
            <v>0.12015810276679842</v>
          </cell>
          <cell r="H1314">
            <v>0</v>
          </cell>
        </row>
        <row r="1315">
          <cell r="A1315">
            <v>1383</v>
          </cell>
          <cell r="B1315">
            <v>48</v>
          </cell>
          <cell r="C1315" t="str">
            <v>Burlington</v>
          </cell>
          <cell r="D1315" t="str">
            <v>None</v>
          </cell>
          <cell r="E1315">
            <v>3034</v>
          </cell>
          <cell r="F1315">
            <v>1256</v>
          </cell>
          <cell r="G1315">
            <v>0.41397495056031641</v>
          </cell>
          <cell r="H1315">
            <v>1</v>
          </cell>
        </row>
        <row r="1316">
          <cell r="A1316">
            <v>1384</v>
          </cell>
          <cell r="B1316">
            <v>48</v>
          </cell>
          <cell r="C1316" t="str">
            <v>Burlington</v>
          </cell>
          <cell r="D1316" t="str">
            <v>None</v>
          </cell>
          <cell r="E1316">
            <v>1885</v>
          </cell>
          <cell r="F1316">
            <v>280</v>
          </cell>
          <cell r="G1316">
            <v>0.14854111405835543</v>
          </cell>
          <cell r="H1316">
            <v>0</v>
          </cell>
        </row>
        <row r="1317">
          <cell r="A1317">
            <v>1385</v>
          </cell>
          <cell r="B1317">
            <v>48</v>
          </cell>
          <cell r="C1317" t="str">
            <v>Burlington</v>
          </cell>
          <cell r="D1317" t="str">
            <v>None</v>
          </cell>
          <cell r="E1317">
            <v>3024</v>
          </cell>
          <cell r="F1317">
            <v>434</v>
          </cell>
          <cell r="G1317">
            <v>0.14351851851851852</v>
          </cell>
          <cell r="H1317">
            <v>0</v>
          </cell>
        </row>
        <row r="1318">
          <cell r="A1318">
            <v>1386</v>
          </cell>
          <cell r="B1318">
            <v>48</v>
          </cell>
          <cell r="C1318" t="str">
            <v>Burlington</v>
          </cell>
          <cell r="D1318" t="str">
            <v>None</v>
          </cell>
          <cell r="E1318">
            <v>2496</v>
          </cell>
          <cell r="F1318">
            <v>374</v>
          </cell>
          <cell r="G1318">
            <v>0.14983974358974358</v>
          </cell>
          <cell r="H1318">
            <v>0</v>
          </cell>
        </row>
        <row r="1319">
          <cell r="A1319">
            <v>1414</v>
          </cell>
          <cell r="B1319">
            <v>157</v>
          </cell>
          <cell r="C1319" t="str">
            <v>Lincoln</v>
          </cell>
          <cell r="D1319" t="str">
            <v>None</v>
          </cell>
          <cell r="E1319">
            <v>1051</v>
          </cell>
          <cell r="F1319">
            <v>72</v>
          </cell>
          <cell r="G1319">
            <v>6.8506184586108465E-2</v>
          </cell>
          <cell r="H1319">
            <v>0</v>
          </cell>
        </row>
        <row r="1320">
          <cell r="A1320">
            <v>1415</v>
          </cell>
          <cell r="B1320">
            <v>157</v>
          </cell>
          <cell r="C1320" t="str">
            <v>Lincoln</v>
          </cell>
          <cell r="D1320" t="str">
            <v>None</v>
          </cell>
          <cell r="E1320">
            <v>1314</v>
          </cell>
          <cell r="F1320">
            <v>214</v>
          </cell>
          <cell r="G1320">
            <v>0.16286149162861491</v>
          </cell>
          <cell r="H1320">
            <v>0</v>
          </cell>
        </row>
        <row r="1321">
          <cell r="A1321">
            <v>1416</v>
          </cell>
          <cell r="B1321">
            <v>157</v>
          </cell>
          <cell r="C1321" t="str">
            <v>Lincoln</v>
          </cell>
          <cell r="D1321" t="str">
            <v>None</v>
          </cell>
          <cell r="E1321">
            <v>2429</v>
          </cell>
          <cell r="F1321">
            <v>301</v>
          </cell>
          <cell r="G1321">
            <v>0.1239193083573487</v>
          </cell>
          <cell r="H1321">
            <v>0</v>
          </cell>
        </row>
        <row r="1322">
          <cell r="A1322">
            <v>1417</v>
          </cell>
          <cell r="B1322">
            <v>157</v>
          </cell>
          <cell r="C1322" t="str">
            <v>Lincoln</v>
          </cell>
          <cell r="D1322" t="str">
            <v>None</v>
          </cell>
          <cell r="E1322">
            <v>280</v>
          </cell>
          <cell r="F1322">
            <v>66</v>
          </cell>
          <cell r="G1322">
            <v>0.23571428571428571</v>
          </cell>
          <cell r="H1322">
            <v>0</v>
          </cell>
        </row>
        <row r="1323">
          <cell r="A1323">
            <v>1418</v>
          </cell>
          <cell r="B1323">
            <v>157</v>
          </cell>
          <cell r="C1323" t="str">
            <v>Lincoln</v>
          </cell>
          <cell r="D1323" t="str">
            <v>None</v>
          </cell>
          <cell r="E1323">
            <v>1288</v>
          </cell>
          <cell r="F1323">
            <v>443</v>
          </cell>
          <cell r="G1323">
            <v>0.34394409937888198</v>
          </cell>
          <cell r="H1323">
            <v>1</v>
          </cell>
        </row>
        <row r="1324">
          <cell r="A1324">
            <v>1419</v>
          </cell>
          <cell r="B1324">
            <v>23</v>
          </cell>
          <cell r="C1324" t="str">
            <v>Bedford</v>
          </cell>
          <cell r="D1324" t="str">
            <v>None</v>
          </cell>
          <cell r="E1324">
            <v>693</v>
          </cell>
          <cell r="F1324">
            <v>234</v>
          </cell>
          <cell r="G1324">
            <v>0.33766233766233766</v>
          </cell>
          <cell r="H1324">
            <v>1</v>
          </cell>
        </row>
        <row r="1325">
          <cell r="A1325">
            <v>1420</v>
          </cell>
          <cell r="B1325">
            <v>23</v>
          </cell>
          <cell r="C1325" t="str">
            <v>Bedford</v>
          </cell>
          <cell r="D1325" t="str">
            <v>None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</row>
        <row r="1326">
          <cell r="A1326">
            <v>1421</v>
          </cell>
          <cell r="B1326">
            <v>23</v>
          </cell>
          <cell r="C1326" t="str">
            <v>Bedford</v>
          </cell>
          <cell r="D1326" t="str">
            <v>None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</row>
        <row r="1327">
          <cell r="A1327">
            <v>1422</v>
          </cell>
          <cell r="B1327">
            <v>23</v>
          </cell>
          <cell r="C1327" t="str">
            <v>Bedford</v>
          </cell>
          <cell r="D1327" t="str">
            <v>None</v>
          </cell>
          <cell r="E1327">
            <v>2021</v>
          </cell>
          <cell r="F1327">
            <v>242</v>
          </cell>
          <cell r="G1327">
            <v>0.11974270163285503</v>
          </cell>
          <cell r="H1327">
            <v>0</v>
          </cell>
        </row>
        <row r="1328">
          <cell r="A1328">
            <v>1423</v>
          </cell>
          <cell r="B1328">
            <v>23</v>
          </cell>
          <cell r="C1328" t="str">
            <v>Bedford</v>
          </cell>
          <cell r="D1328" t="str">
            <v>None</v>
          </cell>
          <cell r="E1328">
            <v>1429</v>
          </cell>
          <cell r="F1328">
            <v>164</v>
          </cell>
          <cell r="G1328">
            <v>0.11476557032890133</v>
          </cell>
          <cell r="H1328">
            <v>0</v>
          </cell>
        </row>
        <row r="1329">
          <cell r="A1329">
            <v>1424</v>
          </cell>
          <cell r="B1329">
            <v>23</v>
          </cell>
          <cell r="C1329" t="str">
            <v>Bedford</v>
          </cell>
          <cell r="D1329" t="str">
            <v>None</v>
          </cell>
          <cell r="E1329">
            <v>2278</v>
          </cell>
          <cell r="F1329">
            <v>286</v>
          </cell>
          <cell r="G1329">
            <v>0.12554872695346794</v>
          </cell>
          <cell r="H1329">
            <v>0</v>
          </cell>
        </row>
        <row r="1330">
          <cell r="A1330">
            <v>1425</v>
          </cell>
          <cell r="B1330">
            <v>23</v>
          </cell>
          <cell r="C1330" t="str">
            <v>Bedford</v>
          </cell>
          <cell r="D1330" t="str">
            <v>None</v>
          </cell>
          <cell r="E1330">
            <v>1361</v>
          </cell>
          <cell r="F1330">
            <v>249</v>
          </cell>
          <cell r="G1330">
            <v>0.18295371050698017</v>
          </cell>
          <cell r="H1330">
            <v>0</v>
          </cell>
        </row>
        <row r="1331">
          <cell r="A1331">
            <v>1426</v>
          </cell>
          <cell r="B1331">
            <v>23</v>
          </cell>
          <cell r="C1331" t="str">
            <v>Bedford</v>
          </cell>
          <cell r="D1331" t="str">
            <v>None</v>
          </cell>
          <cell r="E1331">
            <v>734</v>
          </cell>
          <cell r="F1331">
            <v>87</v>
          </cell>
          <cell r="G1331">
            <v>0.11852861035422343</v>
          </cell>
          <cell r="H1331">
            <v>0</v>
          </cell>
        </row>
        <row r="1332">
          <cell r="A1332">
            <v>1427</v>
          </cell>
          <cell r="B1332">
            <v>23</v>
          </cell>
          <cell r="C1332" t="str">
            <v>Bedford</v>
          </cell>
          <cell r="D1332" t="str">
            <v>None</v>
          </cell>
          <cell r="E1332">
            <v>325</v>
          </cell>
          <cell r="F1332">
            <v>60</v>
          </cell>
          <cell r="G1332">
            <v>0.18461538461538463</v>
          </cell>
          <cell r="H1332">
            <v>0</v>
          </cell>
        </row>
        <row r="1333">
          <cell r="A1333">
            <v>1428</v>
          </cell>
          <cell r="B1333">
            <v>23</v>
          </cell>
          <cell r="C1333" t="str">
            <v>Bedford</v>
          </cell>
          <cell r="D1333" t="str">
            <v>None</v>
          </cell>
          <cell r="E1333">
            <v>599</v>
          </cell>
          <cell r="F1333">
            <v>90</v>
          </cell>
          <cell r="G1333">
            <v>0.15025041736227046</v>
          </cell>
          <cell r="H1333">
            <v>0</v>
          </cell>
        </row>
        <row r="1334">
          <cell r="A1334">
            <v>1429</v>
          </cell>
          <cell r="B1334">
            <v>23</v>
          </cell>
          <cell r="C1334" t="str">
            <v>Bedford</v>
          </cell>
          <cell r="D1334" t="str">
            <v>None</v>
          </cell>
          <cell r="E1334">
            <v>2044</v>
          </cell>
          <cell r="F1334">
            <v>367</v>
          </cell>
          <cell r="G1334">
            <v>0.17954990215264188</v>
          </cell>
          <cell r="H1334">
            <v>0</v>
          </cell>
        </row>
        <row r="1335">
          <cell r="A1335">
            <v>1430</v>
          </cell>
          <cell r="B1335">
            <v>23</v>
          </cell>
          <cell r="C1335" t="str">
            <v>Bedford</v>
          </cell>
          <cell r="D1335" t="str">
            <v>None</v>
          </cell>
          <cell r="E1335">
            <v>1726</v>
          </cell>
          <cell r="F1335">
            <v>327</v>
          </cell>
          <cell r="G1335">
            <v>0.18945538818076477</v>
          </cell>
          <cell r="H1335">
            <v>0</v>
          </cell>
        </row>
        <row r="1336">
          <cell r="A1336">
            <v>1431</v>
          </cell>
          <cell r="B1336">
            <v>23</v>
          </cell>
          <cell r="C1336" t="str">
            <v>Bedford</v>
          </cell>
          <cell r="D1336" t="str">
            <v>None</v>
          </cell>
          <cell r="E1336">
            <v>110</v>
          </cell>
          <cell r="F1336">
            <v>31</v>
          </cell>
          <cell r="G1336">
            <v>0.2818181818181818</v>
          </cell>
          <cell r="H1336">
            <v>0</v>
          </cell>
        </row>
        <row r="1337">
          <cell r="A1337">
            <v>1432</v>
          </cell>
          <cell r="B1337">
            <v>67</v>
          </cell>
          <cell r="C1337" t="str">
            <v>Concord</v>
          </cell>
          <cell r="D1337" t="str">
            <v>None</v>
          </cell>
          <cell r="E1337">
            <v>2375</v>
          </cell>
          <cell r="F1337">
            <v>262</v>
          </cell>
          <cell r="G1337">
            <v>0.11031578947368421</v>
          </cell>
          <cell r="H1337">
            <v>0</v>
          </cell>
        </row>
        <row r="1338">
          <cell r="A1338">
            <v>1433</v>
          </cell>
          <cell r="B1338">
            <v>67</v>
          </cell>
          <cell r="C1338" t="str">
            <v>Concord</v>
          </cell>
          <cell r="D1338" t="str">
            <v>None</v>
          </cell>
          <cell r="E1338">
            <v>450</v>
          </cell>
          <cell r="F1338">
            <v>30</v>
          </cell>
          <cell r="G1338">
            <v>6.6666666666666666E-2</v>
          </cell>
          <cell r="H1338">
            <v>0</v>
          </cell>
        </row>
        <row r="1339">
          <cell r="A1339">
            <v>1434</v>
          </cell>
          <cell r="B1339">
            <v>67</v>
          </cell>
          <cell r="C1339" t="str">
            <v>Concord</v>
          </cell>
          <cell r="D1339" t="str">
            <v>None</v>
          </cell>
          <cell r="E1339">
            <v>1294</v>
          </cell>
          <cell r="F1339">
            <v>122</v>
          </cell>
          <cell r="G1339">
            <v>9.428129829984544E-2</v>
          </cell>
          <cell r="H1339">
            <v>0</v>
          </cell>
        </row>
        <row r="1340">
          <cell r="A1340">
            <v>1435</v>
          </cell>
          <cell r="B1340">
            <v>67</v>
          </cell>
          <cell r="C1340" t="str">
            <v>Concord</v>
          </cell>
          <cell r="D1340" t="str">
            <v>None</v>
          </cell>
          <cell r="E1340">
            <v>1161</v>
          </cell>
          <cell r="F1340">
            <v>85</v>
          </cell>
          <cell r="G1340">
            <v>7.3212747631352285E-2</v>
          </cell>
          <cell r="H1340">
            <v>0</v>
          </cell>
        </row>
        <row r="1341">
          <cell r="A1341">
            <v>1436</v>
          </cell>
          <cell r="B1341">
            <v>67</v>
          </cell>
          <cell r="C1341" t="str">
            <v>Concord</v>
          </cell>
          <cell r="D1341" t="str">
            <v>None</v>
          </cell>
          <cell r="E1341">
            <v>1446</v>
          </cell>
          <cell r="F1341">
            <v>110</v>
          </cell>
          <cell r="G1341">
            <v>7.6071922544951584E-2</v>
          </cell>
          <cell r="H1341">
            <v>0</v>
          </cell>
        </row>
        <row r="1342">
          <cell r="A1342">
            <v>1437</v>
          </cell>
          <cell r="B1342">
            <v>67</v>
          </cell>
          <cell r="C1342" t="str">
            <v>Concord</v>
          </cell>
          <cell r="D1342" t="str">
            <v>None</v>
          </cell>
          <cell r="E1342">
            <v>1657</v>
          </cell>
          <cell r="F1342">
            <v>58</v>
          </cell>
          <cell r="G1342">
            <v>3.5003017501508749E-2</v>
          </cell>
          <cell r="H1342">
            <v>0</v>
          </cell>
        </row>
        <row r="1343">
          <cell r="A1343">
            <v>1438</v>
          </cell>
          <cell r="B1343">
            <v>67</v>
          </cell>
          <cell r="C1343" t="str">
            <v>Concord</v>
          </cell>
          <cell r="D1343" t="str">
            <v>None</v>
          </cell>
          <cell r="E1343">
            <v>2114</v>
          </cell>
          <cell r="F1343">
            <v>188</v>
          </cell>
          <cell r="G1343">
            <v>8.8930936613055817E-2</v>
          </cell>
          <cell r="H1343">
            <v>0</v>
          </cell>
        </row>
        <row r="1344">
          <cell r="A1344">
            <v>1439</v>
          </cell>
          <cell r="B1344">
            <v>67</v>
          </cell>
          <cell r="C1344" t="str">
            <v>Concord</v>
          </cell>
          <cell r="D1344" t="str">
            <v>None</v>
          </cell>
          <cell r="E1344">
            <v>1078</v>
          </cell>
          <cell r="F1344">
            <v>80</v>
          </cell>
          <cell r="G1344">
            <v>7.4211502782931357E-2</v>
          </cell>
          <cell r="H1344">
            <v>0</v>
          </cell>
        </row>
        <row r="1345">
          <cell r="A1345">
            <v>1440</v>
          </cell>
          <cell r="B1345">
            <v>67</v>
          </cell>
          <cell r="C1345" t="str">
            <v>Concord</v>
          </cell>
          <cell r="D1345" t="str">
            <v>None</v>
          </cell>
          <cell r="E1345">
            <v>2573</v>
          </cell>
          <cell r="F1345">
            <v>919</v>
          </cell>
          <cell r="G1345">
            <v>0.35717061795569377</v>
          </cell>
          <cell r="H1345">
            <v>1</v>
          </cell>
        </row>
        <row r="1346">
          <cell r="A1346">
            <v>1441</v>
          </cell>
          <cell r="B1346">
            <v>67</v>
          </cell>
          <cell r="C1346" t="str">
            <v>Concord</v>
          </cell>
          <cell r="D1346" t="str">
            <v>None</v>
          </cell>
          <cell r="E1346">
            <v>970</v>
          </cell>
          <cell r="F1346">
            <v>81</v>
          </cell>
          <cell r="G1346">
            <v>8.3505154639175252E-2</v>
          </cell>
          <cell r="H1346">
            <v>0</v>
          </cell>
        </row>
        <row r="1347">
          <cell r="A1347">
            <v>1442</v>
          </cell>
          <cell r="B1347">
            <v>67</v>
          </cell>
          <cell r="C1347" t="str">
            <v>Concord</v>
          </cell>
          <cell r="D1347" t="str">
            <v>None</v>
          </cell>
          <cell r="E1347">
            <v>2116</v>
          </cell>
          <cell r="F1347">
            <v>310</v>
          </cell>
          <cell r="G1347">
            <v>0.14650283553875237</v>
          </cell>
          <cell r="H1347">
            <v>0</v>
          </cell>
        </row>
        <row r="1348">
          <cell r="A1348">
            <v>1443</v>
          </cell>
          <cell r="B1348">
            <v>67</v>
          </cell>
          <cell r="C1348" t="str">
            <v>Concord</v>
          </cell>
          <cell r="D1348" t="str">
            <v>None</v>
          </cell>
          <cell r="E1348">
            <v>434</v>
          </cell>
          <cell r="F1348">
            <v>21</v>
          </cell>
          <cell r="G1348">
            <v>4.8387096774193547E-2</v>
          </cell>
          <cell r="H1348">
            <v>0</v>
          </cell>
        </row>
        <row r="1349">
          <cell r="A1349">
            <v>1444</v>
          </cell>
          <cell r="B1349">
            <v>51</v>
          </cell>
          <cell r="C1349" t="str">
            <v>Carlisle</v>
          </cell>
          <cell r="D1349" t="str">
            <v>None</v>
          </cell>
          <cell r="E1349">
            <v>2239</v>
          </cell>
          <cell r="F1349">
            <v>202</v>
          </cell>
          <cell r="G1349">
            <v>9.0218847699866017E-2</v>
          </cell>
          <cell r="H1349">
            <v>0</v>
          </cell>
        </row>
        <row r="1350">
          <cell r="A1350">
            <v>1445</v>
          </cell>
          <cell r="B1350">
            <v>51</v>
          </cell>
          <cell r="C1350" t="str">
            <v>Carlisle</v>
          </cell>
          <cell r="D1350" t="str">
            <v>None</v>
          </cell>
          <cell r="E1350">
            <v>2613</v>
          </cell>
          <cell r="F1350">
            <v>393</v>
          </cell>
          <cell r="G1350">
            <v>0.15040183696900114</v>
          </cell>
          <cell r="H1350">
            <v>0</v>
          </cell>
        </row>
        <row r="1351">
          <cell r="A1351">
            <v>1446</v>
          </cell>
          <cell r="B1351">
            <v>2</v>
          </cell>
          <cell r="C1351" t="str">
            <v>Acton</v>
          </cell>
          <cell r="D1351" t="str">
            <v>None</v>
          </cell>
          <cell r="E1351">
            <v>882</v>
          </cell>
          <cell r="F1351">
            <v>282</v>
          </cell>
          <cell r="G1351">
            <v>0.31972789115646261</v>
          </cell>
          <cell r="H1351">
            <v>1</v>
          </cell>
        </row>
        <row r="1352">
          <cell r="A1352">
            <v>1447</v>
          </cell>
          <cell r="B1352">
            <v>2</v>
          </cell>
          <cell r="C1352" t="str">
            <v>Acton</v>
          </cell>
          <cell r="D1352" t="str">
            <v>None</v>
          </cell>
          <cell r="E1352">
            <v>1704</v>
          </cell>
          <cell r="F1352">
            <v>644</v>
          </cell>
          <cell r="G1352">
            <v>0.3779342723004695</v>
          </cell>
          <cell r="H1352">
            <v>1</v>
          </cell>
        </row>
        <row r="1353">
          <cell r="A1353">
            <v>1448</v>
          </cell>
          <cell r="B1353">
            <v>2</v>
          </cell>
          <cell r="C1353" t="str">
            <v>Acton</v>
          </cell>
          <cell r="D1353" t="str">
            <v>None</v>
          </cell>
          <cell r="E1353">
            <v>1330</v>
          </cell>
          <cell r="F1353">
            <v>482</v>
          </cell>
          <cell r="G1353">
            <v>0.36240601503759401</v>
          </cell>
          <cell r="H1353">
            <v>1</v>
          </cell>
        </row>
        <row r="1354">
          <cell r="A1354">
            <v>1449</v>
          </cell>
          <cell r="B1354">
            <v>2</v>
          </cell>
          <cell r="C1354" t="str">
            <v>Acton</v>
          </cell>
          <cell r="D1354" t="str">
            <v>None</v>
          </cell>
          <cell r="E1354">
            <v>2366</v>
          </cell>
          <cell r="F1354">
            <v>390</v>
          </cell>
          <cell r="G1354">
            <v>0.16483516483516483</v>
          </cell>
          <cell r="H1354">
            <v>0</v>
          </cell>
        </row>
        <row r="1355">
          <cell r="A1355">
            <v>1450</v>
          </cell>
          <cell r="B1355">
            <v>2</v>
          </cell>
          <cell r="C1355" t="str">
            <v>Acton</v>
          </cell>
          <cell r="D1355" t="str">
            <v>None</v>
          </cell>
          <cell r="E1355">
            <v>1720</v>
          </cell>
          <cell r="F1355">
            <v>732</v>
          </cell>
          <cell r="G1355">
            <v>0.42558139534883721</v>
          </cell>
          <cell r="H1355">
            <v>1</v>
          </cell>
        </row>
        <row r="1356">
          <cell r="A1356">
            <v>1451</v>
          </cell>
          <cell r="B1356">
            <v>2</v>
          </cell>
          <cell r="C1356" t="str">
            <v>Acton</v>
          </cell>
          <cell r="D1356" t="str">
            <v>None</v>
          </cell>
          <cell r="E1356">
            <v>322</v>
          </cell>
          <cell r="F1356">
            <v>45</v>
          </cell>
          <cell r="G1356">
            <v>0.13975155279503104</v>
          </cell>
          <cell r="H1356">
            <v>0</v>
          </cell>
        </row>
        <row r="1357">
          <cell r="A1357">
            <v>1452</v>
          </cell>
          <cell r="B1357">
            <v>2</v>
          </cell>
          <cell r="C1357" t="str">
            <v>Acton</v>
          </cell>
          <cell r="D1357" t="str">
            <v>None</v>
          </cell>
          <cell r="E1357">
            <v>814</v>
          </cell>
          <cell r="F1357">
            <v>141</v>
          </cell>
          <cell r="G1357">
            <v>0.17321867321867321</v>
          </cell>
          <cell r="H1357">
            <v>0</v>
          </cell>
        </row>
        <row r="1358">
          <cell r="A1358">
            <v>1453</v>
          </cell>
          <cell r="B1358">
            <v>2</v>
          </cell>
          <cell r="C1358" t="str">
            <v>Acton</v>
          </cell>
          <cell r="D1358" t="str">
            <v>None</v>
          </cell>
          <cell r="E1358">
            <v>1463</v>
          </cell>
          <cell r="F1358">
            <v>193</v>
          </cell>
          <cell r="G1358">
            <v>0.1319207108680793</v>
          </cell>
          <cell r="H1358">
            <v>0</v>
          </cell>
        </row>
        <row r="1359">
          <cell r="A1359">
            <v>1454</v>
          </cell>
          <cell r="B1359">
            <v>2</v>
          </cell>
          <cell r="C1359" t="str">
            <v>Acton</v>
          </cell>
          <cell r="D1359" t="str">
            <v>None</v>
          </cell>
          <cell r="E1359">
            <v>75</v>
          </cell>
          <cell r="F1359">
            <v>29</v>
          </cell>
          <cell r="G1359">
            <v>0.38666666666666666</v>
          </cell>
          <cell r="H1359">
            <v>1</v>
          </cell>
        </row>
        <row r="1360">
          <cell r="A1360">
            <v>1455</v>
          </cell>
          <cell r="B1360">
            <v>2</v>
          </cell>
          <cell r="C1360" t="str">
            <v>Acton</v>
          </cell>
          <cell r="D1360" t="str">
            <v>None</v>
          </cell>
          <cell r="E1360">
            <v>699</v>
          </cell>
          <cell r="F1360">
            <v>99</v>
          </cell>
          <cell r="G1360">
            <v>0.14163090128755365</v>
          </cell>
          <cell r="H1360">
            <v>0</v>
          </cell>
        </row>
        <row r="1361">
          <cell r="A1361">
            <v>1456</v>
          </cell>
          <cell r="B1361">
            <v>2</v>
          </cell>
          <cell r="C1361" t="str">
            <v>Acton</v>
          </cell>
          <cell r="D1361" t="str">
            <v>None</v>
          </cell>
          <cell r="E1361">
            <v>1545</v>
          </cell>
          <cell r="F1361">
            <v>208</v>
          </cell>
          <cell r="G1361">
            <v>0.13462783171521037</v>
          </cell>
          <cell r="H1361">
            <v>0</v>
          </cell>
        </row>
        <row r="1362">
          <cell r="A1362">
            <v>1457</v>
          </cell>
          <cell r="B1362">
            <v>2</v>
          </cell>
          <cell r="C1362" t="str">
            <v>Acton</v>
          </cell>
          <cell r="D1362" t="str">
            <v>None</v>
          </cell>
          <cell r="E1362">
            <v>2022</v>
          </cell>
          <cell r="F1362">
            <v>396</v>
          </cell>
          <cell r="G1362">
            <v>0.19584569732937684</v>
          </cell>
          <cell r="H1362">
            <v>0</v>
          </cell>
        </row>
        <row r="1363">
          <cell r="A1363">
            <v>1458</v>
          </cell>
          <cell r="B1363">
            <v>2</v>
          </cell>
          <cell r="C1363" t="str">
            <v>Acton</v>
          </cell>
          <cell r="D1363" t="str">
            <v>None</v>
          </cell>
          <cell r="E1363">
            <v>2695</v>
          </cell>
          <cell r="F1363">
            <v>564</v>
          </cell>
          <cell r="G1363">
            <v>0.20927643784786643</v>
          </cell>
          <cell r="H1363">
            <v>0</v>
          </cell>
        </row>
        <row r="1364">
          <cell r="A1364">
            <v>1459</v>
          </cell>
          <cell r="B1364">
            <v>2</v>
          </cell>
          <cell r="C1364" t="str">
            <v>Acton</v>
          </cell>
          <cell r="D1364" t="str">
            <v>None</v>
          </cell>
          <cell r="E1364">
            <v>2446</v>
          </cell>
          <cell r="F1364">
            <v>707</v>
          </cell>
          <cell r="G1364">
            <v>0.28904333605887161</v>
          </cell>
          <cell r="H1364">
            <v>1</v>
          </cell>
        </row>
        <row r="1365">
          <cell r="A1365">
            <v>1460</v>
          </cell>
          <cell r="B1365">
            <v>2</v>
          </cell>
          <cell r="C1365" t="str">
            <v>Acton</v>
          </cell>
          <cell r="D1365" t="str">
            <v>None</v>
          </cell>
          <cell r="E1365">
            <v>1841</v>
          </cell>
          <cell r="F1365">
            <v>457</v>
          </cell>
          <cell r="G1365">
            <v>0.24823465507876155</v>
          </cell>
          <cell r="H1365">
            <v>0</v>
          </cell>
        </row>
        <row r="1366">
          <cell r="A1366">
            <v>1461</v>
          </cell>
          <cell r="B1366">
            <v>174</v>
          </cell>
          <cell r="C1366" t="str">
            <v>Maynard</v>
          </cell>
          <cell r="D1366" t="str">
            <v>None</v>
          </cell>
          <cell r="E1366">
            <v>1866</v>
          </cell>
          <cell r="F1366">
            <v>122</v>
          </cell>
          <cell r="G1366">
            <v>6.5380493033226156E-2</v>
          </cell>
          <cell r="H1366">
            <v>0</v>
          </cell>
        </row>
        <row r="1367">
          <cell r="A1367">
            <v>1462</v>
          </cell>
          <cell r="B1367">
            <v>174</v>
          </cell>
          <cell r="C1367" t="str">
            <v>Maynard</v>
          </cell>
          <cell r="D1367" t="str">
            <v>None</v>
          </cell>
          <cell r="E1367">
            <v>2294</v>
          </cell>
          <cell r="F1367">
            <v>204</v>
          </cell>
          <cell r="G1367">
            <v>8.892763731473409E-2</v>
          </cell>
          <cell r="H1367">
            <v>0</v>
          </cell>
        </row>
        <row r="1368">
          <cell r="A1368">
            <v>1463</v>
          </cell>
          <cell r="B1368">
            <v>174</v>
          </cell>
          <cell r="C1368" t="str">
            <v>Maynard</v>
          </cell>
          <cell r="D1368" t="str">
            <v>None</v>
          </cell>
          <cell r="E1368">
            <v>1312</v>
          </cell>
          <cell r="F1368">
            <v>172</v>
          </cell>
          <cell r="G1368">
            <v>0.13109756097560976</v>
          </cell>
          <cell r="H1368">
            <v>0</v>
          </cell>
        </row>
        <row r="1369">
          <cell r="A1369">
            <v>1464</v>
          </cell>
          <cell r="B1369">
            <v>174</v>
          </cell>
          <cell r="C1369" t="str">
            <v>Maynard</v>
          </cell>
          <cell r="D1369" t="str">
            <v>None</v>
          </cell>
          <cell r="E1369">
            <v>1064</v>
          </cell>
          <cell r="F1369">
            <v>204</v>
          </cell>
          <cell r="G1369">
            <v>0.19172932330827067</v>
          </cell>
          <cell r="H1369">
            <v>0</v>
          </cell>
        </row>
        <row r="1370">
          <cell r="A1370">
            <v>1465</v>
          </cell>
          <cell r="B1370">
            <v>174</v>
          </cell>
          <cell r="C1370" t="str">
            <v>Maynard</v>
          </cell>
          <cell r="D1370" t="str">
            <v>None</v>
          </cell>
          <cell r="E1370">
            <v>72</v>
          </cell>
          <cell r="F1370">
            <v>5</v>
          </cell>
          <cell r="G1370">
            <v>6.9444444444444448E-2</v>
          </cell>
          <cell r="H1370">
            <v>0</v>
          </cell>
        </row>
        <row r="1371">
          <cell r="A1371">
            <v>1466</v>
          </cell>
          <cell r="B1371">
            <v>174</v>
          </cell>
          <cell r="C1371" t="str">
            <v>Maynard</v>
          </cell>
          <cell r="D1371" t="str">
            <v>None</v>
          </cell>
          <cell r="E1371">
            <v>2101</v>
          </cell>
          <cell r="F1371">
            <v>149</v>
          </cell>
          <cell r="G1371">
            <v>7.0918610185625897E-2</v>
          </cell>
          <cell r="H1371">
            <v>0</v>
          </cell>
        </row>
        <row r="1372">
          <cell r="A1372">
            <v>1467</v>
          </cell>
          <cell r="B1372">
            <v>174</v>
          </cell>
          <cell r="C1372" t="str">
            <v>Maynard</v>
          </cell>
          <cell r="D1372" t="str">
            <v>None</v>
          </cell>
          <cell r="E1372">
            <v>1397</v>
          </cell>
          <cell r="F1372">
            <v>140</v>
          </cell>
          <cell r="G1372">
            <v>0.10021474588403723</v>
          </cell>
          <cell r="H1372">
            <v>0</v>
          </cell>
        </row>
        <row r="1373">
          <cell r="A1373">
            <v>1468</v>
          </cell>
          <cell r="B1373">
            <v>333</v>
          </cell>
          <cell r="C1373" t="str">
            <v>Weston</v>
          </cell>
          <cell r="D1373" t="str">
            <v>None</v>
          </cell>
          <cell r="E1373">
            <v>2564</v>
          </cell>
          <cell r="F1373">
            <v>285</v>
          </cell>
          <cell r="G1373">
            <v>0.11115444617784712</v>
          </cell>
          <cell r="H1373">
            <v>0</v>
          </cell>
        </row>
        <row r="1374">
          <cell r="A1374">
            <v>1469</v>
          </cell>
          <cell r="B1374">
            <v>333</v>
          </cell>
          <cell r="C1374" t="str">
            <v>Weston</v>
          </cell>
          <cell r="D1374" t="str">
            <v>None</v>
          </cell>
          <cell r="E1374">
            <v>1395</v>
          </cell>
          <cell r="F1374">
            <v>332</v>
          </cell>
          <cell r="G1374">
            <v>0.23799283154121864</v>
          </cell>
          <cell r="H1374">
            <v>0</v>
          </cell>
        </row>
        <row r="1375">
          <cell r="A1375">
            <v>1470</v>
          </cell>
          <cell r="B1375">
            <v>333</v>
          </cell>
          <cell r="C1375" t="str">
            <v>Weston</v>
          </cell>
          <cell r="D1375" t="str">
            <v>None</v>
          </cell>
          <cell r="E1375">
            <v>1444</v>
          </cell>
          <cell r="F1375">
            <v>274</v>
          </cell>
          <cell r="G1375">
            <v>0.18975069252077562</v>
          </cell>
          <cell r="H1375">
            <v>0</v>
          </cell>
        </row>
        <row r="1376">
          <cell r="A1376">
            <v>1471</v>
          </cell>
          <cell r="B1376">
            <v>333</v>
          </cell>
          <cell r="C1376" t="str">
            <v>Weston</v>
          </cell>
          <cell r="D1376" t="str">
            <v>None</v>
          </cell>
          <cell r="E1376">
            <v>966</v>
          </cell>
          <cell r="F1376">
            <v>130</v>
          </cell>
          <cell r="G1376">
            <v>0.13457556935817805</v>
          </cell>
          <cell r="H1376">
            <v>0</v>
          </cell>
        </row>
        <row r="1377">
          <cell r="A1377">
            <v>1472</v>
          </cell>
          <cell r="B1377">
            <v>333</v>
          </cell>
          <cell r="C1377" t="str">
            <v>Weston</v>
          </cell>
          <cell r="D1377" t="str">
            <v>None</v>
          </cell>
          <cell r="E1377">
            <v>1267</v>
          </cell>
          <cell r="F1377">
            <v>339</v>
          </cell>
          <cell r="G1377">
            <v>0.26756116811365432</v>
          </cell>
          <cell r="H1377">
            <v>0</v>
          </cell>
        </row>
        <row r="1378">
          <cell r="A1378">
            <v>1473</v>
          </cell>
          <cell r="B1378">
            <v>333</v>
          </cell>
          <cell r="C1378" t="str">
            <v>Weston</v>
          </cell>
          <cell r="D1378" t="str">
            <v>None</v>
          </cell>
          <cell r="E1378">
            <v>1290</v>
          </cell>
          <cell r="F1378">
            <v>183</v>
          </cell>
          <cell r="G1378">
            <v>0.14186046511627906</v>
          </cell>
          <cell r="H1378">
            <v>0</v>
          </cell>
        </row>
        <row r="1379">
          <cell r="A1379">
            <v>1474</v>
          </cell>
          <cell r="B1379">
            <v>333</v>
          </cell>
          <cell r="C1379" t="str">
            <v>Weston</v>
          </cell>
          <cell r="D1379" t="str">
            <v>None</v>
          </cell>
          <cell r="E1379">
            <v>2335</v>
          </cell>
          <cell r="F1379">
            <v>325</v>
          </cell>
          <cell r="G1379">
            <v>0.13918629550321199</v>
          </cell>
          <cell r="H1379">
            <v>0</v>
          </cell>
        </row>
        <row r="1380">
          <cell r="A1380">
            <v>1475</v>
          </cell>
          <cell r="B1380">
            <v>317</v>
          </cell>
          <cell r="C1380" t="str">
            <v>Wellesley</v>
          </cell>
          <cell r="D1380" t="str">
            <v>None</v>
          </cell>
          <cell r="E1380">
            <v>3770</v>
          </cell>
          <cell r="F1380">
            <v>297</v>
          </cell>
          <cell r="G1380">
            <v>7.8779840848806362E-2</v>
          </cell>
          <cell r="H1380">
            <v>0</v>
          </cell>
        </row>
        <row r="1381">
          <cell r="A1381">
            <v>1476</v>
          </cell>
          <cell r="B1381">
            <v>317</v>
          </cell>
          <cell r="C1381" t="str">
            <v>Wellesley</v>
          </cell>
          <cell r="D1381" t="str">
            <v>None</v>
          </cell>
          <cell r="E1381">
            <v>1548</v>
          </cell>
          <cell r="F1381">
            <v>279</v>
          </cell>
          <cell r="G1381">
            <v>0.18023255813953487</v>
          </cell>
          <cell r="H1381">
            <v>0</v>
          </cell>
        </row>
        <row r="1382">
          <cell r="A1382">
            <v>1477</v>
          </cell>
          <cell r="B1382">
            <v>317</v>
          </cell>
          <cell r="C1382" t="str">
            <v>Wellesley</v>
          </cell>
          <cell r="D1382" t="str">
            <v>None</v>
          </cell>
          <cell r="E1382">
            <v>4102</v>
          </cell>
          <cell r="F1382">
            <v>549</v>
          </cell>
          <cell r="G1382">
            <v>0.13383715260848367</v>
          </cell>
          <cell r="H1382">
            <v>0</v>
          </cell>
        </row>
        <row r="1383">
          <cell r="A1383">
            <v>1478</v>
          </cell>
          <cell r="B1383">
            <v>317</v>
          </cell>
          <cell r="C1383" t="str">
            <v>Wellesley</v>
          </cell>
          <cell r="D1383" t="str">
            <v>None</v>
          </cell>
          <cell r="E1383">
            <v>2758</v>
          </cell>
          <cell r="F1383">
            <v>404</v>
          </cell>
          <cell r="G1383">
            <v>0.14648295866569977</v>
          </cell>
          <cell r="H1383">
            <v>0</v>
          </cell>
        </row>
        <row r="1384">
          <cell r="A1384">
            <v>1479</v>
          </cell>
          <cell r="B1384">
            <v>317</v>
          </cell>
          <cell r="C1384" t="str">
            <v>Wellesley</v>
          </cell>
          <cell r="D1384" t="str">
            <v>None</v>
          </cell>
          <cell r="E1384">
            <v>2394</v>
          </cell>
          <cell r="F1384">
            <v>1086</v>
          </cell>
          <cell r="G1384">
            <v>0.45363408521303256</v>
          </cell>
          <cell r="H1384">
            <v>1</v>
          </cell>
        </row>
        <row r="1385">
          <cell r="A1385">
            <v>1480</v>
          </cell>
          <cell r="B1385">
            <v>317</v>
          </cell>
          <cell r="C1385" t="str">
            <v>Wellesley</v>
          </cell>
          <cell r="D1385" t="str">
            <v>None</v>
          </cell>
          <cell r="E1385">
            <v>2032</v>
          </cell>
          <cell r="F1385">
            <v>148</v>
          </cell>
          <cell r="G1385">
            <v>7.2834645669291334E-2</v>
          </cell>
          <cell r="H1385">
            <v>0</v>
          </cell>
        </row>
        <row r="1386">
          <cell r="A1386">
            <v>1481</v>
          </cell>
          <cell r="B1386">
            <v>317</v>
          </cell>
          <cell r="C1386" t="str">
            <v>Wellesley</v>
          </cell>
          <cell r="D1386" t="str">
            <v>None</v>
          </cell>
          <cell r="E1386">
            <v>727</v>
          </cell>
          <cell r="F1386">
            <v>82</v>
          </cell>
          <cell r="G1386">
            <v>0.11279229711141678</v>
          </cell>
          <cell r="H1386">
            <v>0</v>
          </cell>
        </row>
        <row r="1387">
          <cell r="A1387">
            <v>1482</v>
          </cell>
          <cell r="B1387">
            <v>317</v>
          </cell>
          <cell r="C1387" t="str">
            <v>Wellesley</v>
          </cell>
          <cell r="D1387" t="str">
            <v>None</v>
          </cell>
          <cell r="E1387">
            <v>1325</v>
          </cell>
          <cell r="F1387">
            <v>129</v>
          </cell>
          <cell r="G1387">
            <v>9.7358490566037736E-2</v>
          </cell>
          <cell r="H1387">
            <v>0</v>
          </cell>
        </row>
        <row r="1388">
          <cell r="A1388">
            <v>1483</v>
          </cell>
          <cell r="B1388">
            <v>317</v>
          </cell>
          <cell r="C1388" t="str">
            <v>Wellesley</v>
          </cell>
          <cell r="D1388" t="str">
            <v>None</v>
          </cell>
          <cell r="E1388">
            <v>813</v>
          </cell>
          <cell r="F1388">
            <v>74</v>
          </cell>
          <cell r="G1388">
            <v>9.1020910209102093E-2</v>
          </cell>
          <cell r="H1388">
            <v>0</v>
          </cell>
        </row>
        <row r="1389">
          <cell r="A1389">
            <v>1484</v>
          </cell>
          <cell r="B1389">
            <v>317</v>
          </cell>
          <cell r="C1389" t="str">
            <v>Wellesley</v>
          </cell>
          <cell r="D1389" t="str">
            <v>None</v>
          </cell>
          <cell r="E1389">
            <v>1773</v>
          </cell>
          <cell r="F1389">
            <v>629</v>
          </cell>
          <cell r="G1389">
            <v>0.35476593344613649</v>
          </cell>
          <cell r="H1389">
            <v>1</v>
          </cell>
        </row>
        <row r="1390">
          <cell r="A1390">
            <v>1485</v>
          </cell>
          <cell r="B1390">
            <v>317</v>
          </cell>
          <cell r="C1390" t="str">
            <v>Wellesley</v>
          </cell>
          <cell r="D1390" t="str">
            <v>None</v>
          </cell>
          <cell r="E1390">
            <v>1186</v>
          </cell>
          <cell r="F1390">
            <v>76</v>
          </cell>
          <cell r="G1390">
            <v>6.4080944350758853E-2</v>
          </cell>
          <cell r="H1390">
            <v>0</v>
          </cell>
        </row>
        <row r="1391">
          <cell r="A1391">
            <v>1486</v>
          </cell>
          <cell r="B1391">
            <v>317</v>
          </cell>
          <cell r="C1391" t="str">
            <v>Wellesley</v>
          </cell>
          <cell r="D1391" t="str">
            <v>None</v>
          </cell>
          <cell r="E1391">
            <v>1634</v>
          </cell>
          <cell r="F1391">
            <v>175</v>
          </cell>
          <cell r="G1391">
            <v>0.10709914320685435</v>
          </cell>
          <cell r="H1391">
            <v>0</v>
          </cell>
        </row>
        <row r="1392">
          <cell r="A1392">
            <v>1487</v>
          </cell>
          <cell r="B1392">
            <v>317</v>
          </cell>
          <cell r="C1392" t="str">
            <v>Wellesley</v>
          </cell>
          <cell r="D1392" t="str">
            <v>None</v>
          </cell>
          <cell r="E1392">
            <v>1570</v>
          </cell>
          <cell r="F1392">
            <v>217</v>
          </cell>
          <cell r="G1392">
            <v>0.13821656050955414</v>
          </cell>
          <cell r="H1392">
            <v>0</v>
          </cell>
        </row>
        <row r="1393">
          <cell r="A1393">
            <v>1488</v>
          </cell>
          <cell r="B1393">
            <v>317</v>
          </cell>
          <cell r="C1393" t="str">
            <v>Wellesley</v>
          </cell>
          <cell r="D1393" t="str">
            <v>None</v>
          </cell>
          <cell r="E1393">
            <v>819</v>
          </cell>
          <cell r="F1393">
            <v>228</v>
          </cell>
          <cell r="G1393">
            <v>0.2783882783882784</v>
          </cell>
          <cell r="H1393">
            <v>0</v>
          </cell>
        </row>
        <row r="1394">
          <cell r="A1394">
            <v>1489</v>
          </cell>
          <cell r="B1394">
            <v>317</v>
          </cell>
          <cell r="C1394" t="str">
            <v>Wellesley</v>
          </cell>
          <cell r="D1394" t="str">
            <v>None</v>
          </cell>
          <cell r="E1394">
            <v>1533</v>
          </cell>
          <cell r="F1394">
            <v>548</v>
          </cell>
          <cell r="G1394">
            <v>0.35746901500326156</v>
          </cell>
          <cell r="H1394">
            <v>1</v>
          </cell>
        </row>
        <row r="1395">
          <cell r="A1395">
            <v>1490</v>
          </cell>
          <cell r="B1395">
            <v>317</v>
          </cell>
          <cell r="C1395" t="str">
            <v>Wellesley</v>
          </cell>
          <cell r="D1395" t="str">
            <v>None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</row>
        <row r="1396">
          <cell r="A1396">
            <v>1491</v>
          </cell>
          <cell r="B1396">
            <v>199</v>
          </cell>
          <cell r="C1396" t="str">
            <v>Needham</v>
          </cell>
          <cell r="D1396" t="str">
            <v>None</v>
          </cell>
          <cell r="E1396">
            <v>2824</v>
          </cell>
          <cell r="F1396">
            <v>410</v>
          </cell>
          <cell r="G1396">
            <v>0.14518413597733712</v>
          </cell>
          <cell r="H1396">
            <v>0</v>
          </cell>
        </row>
        <row r="1397">
          <cell r="A1397">
            <v>1492</v>
          </cell>
          <cell r="B1397">
            <v>199</v>
          </cell>
          <cell r="C1397" t="str">
            <v>Needham</v>
          </cell>
          <cell r="D1397" t="str">
            <v>None</v>
          </cell>
          <cell r="E1397">
            <v>2067</v>
          </cell>
          <cell r="F1397">
            <v>311</v>
          </cell>
          <cell r="G1397">
            <v>0.15045960328979197</v>
          </cell>
          <cell r="H1397">
            <v>0</v>
          </cell>
        </row>
        <row r="1398">
          <cell r="A1398">
            <v>1493</v>
          </cell>
          <cell r="B1398">
            <v>199</v>
          </cell>
          <cell r="C1398" t="str">
            <v>Needham</v>
          </cell>
          <cell r="D1398" t="str">
            <v>None</v>
          </cell>
          <cell r="E1398">
            <v>2998</v>
          </cell>
          <cell r="F1398">
            <v>380</v>
          </cell>
          <cell r="G1398">
            <v>0.12675116744496331</v>
          </cell>
          <cell r="H1398">
            <v>0</v>
          </cell>
        </row>
        <row r="1399">
          <cell r="A1399">
            <v>1494</v>
          </cell>
          <cell r="B1399">
            <v>199</v>
          </cell>
          <cell r="C1399" t="str">
            <v>Needham</v>
          </cell>
          <cell r="D1399" t="str">
            <v>None</v>
          </cell>
          <cell r="E1399">
            <v>3929</v>
          </cell>
          <cell r="F1399">
            <v>508</v>
          </cell>
          <cell r="G1399">
            <v>0.12929498600152711</v>
          </cell>
          <cell r="H1399">
            <v>0</v>
          </cell>
        </row>
        <row r="1400">
          <cell r="A1400">
            <v>1495</v>
          </cell>
          <cell r="B1400">
            <v>199</v>
          </cell>
          <cell r="C1400" t="str">
            <v>Needham</v>
          </cell>
          <cell r="D1400" t="str">
            <v>None</v>
          </cell>
          <cell r="E1400">
            <v>1401</v>
          </cell>
          <cell r="F1400">
            <v>134</v>
          </cell>
          <cell r="G1400">
            <v>9.5645967166309784E-2</v>
          </cell>
          <cell r="H1400">
            <v>0</v>
          </cell>
        </row>
        <row r="1401">
          <cell r="A1401">
            <v>1496</v>
          </cell>
          <cell r="B1401">
            <v>199</v>
          </cell>
          <cell r="C1401" t="str">
            <v>Needham</v>
          </cell>
          <cell r="D1401" t="str">
            <v>None</v>
          </cell>
          <cell r="E1401">
            <v>2052</v>
          </cell>
          <cell r="F1401">
            <v>190</v>
          </cell>
          <cell r="G1401">
            <v>9.2592592592592587E-2</v>
          </cell>
          <cell r="H1401">
            <v>0</v>
          </cell>
        </row>
        <row r="1402">
          <cell r="A1402">
            <v>1497</v>
          </cell>
          <cell r="B1402">
            <v>199</v>
          </cell>
          <cell r="C1402" t="str">
            <v>Needham</v>
          </cell>
          <cell r="D1402" t="str">
            <v>None</v>
          </cell>
          <cell r="E1402">
            <v>2001</v>
          </cell>
          <cell r="F1402">
            <v>181</v>
          </cell>
          <cell r="G1402">
            <v>9.0454772613693155E-2</v>
          </cell>
          <cell r="H1402">
            <v>0</v>
          </cell>
        </row>
        <row r="1403">
          <cell r="A1403">
            <v>1498</v>
          </cell>
          <cell r="B1403">
            <v>199</v>
          </cell>
          <cell r="C1403" t="str">
            <v>Needham</v>
          </cell>
          <cell r="D1403" t="str">
            <v>None</v>
          </cell>
          <cell r="E1403">
            <v>1155</v>
          </cell>
          <cell r="F1403">
            <v>76</v>
          </cell>
          <cell r="G1403">
            <v>6.5800865800865804E-2</v>
          </cell>
          <cell r="H1403">
            <v>0</v>
          </cell>
        </row>
        <row r="1404">
          <cell r="A1404">
            <v>1499</v>
          </cell>
          <cell r="B1404">
            <v>199</v>
          </cell>
          <cell r="C1404" t="str">
            <v>Needham</v>
          </cell>
          <cell r="D1404" t="str">
            <v>None</v>
          </cell>
          <cell r="E1404">
            <v>918</v>
          </cell>
          <cell r="F1404">
            <v>58</v>
          </cell>
          <cell r="G1404">
            <v>6.3180827886710242E-2</v>
          </cell>
          <cell r="H1404">
            <v>0</v>
          </cell>
        </row>
        <row r="1405">
          <cell r="A1405">
            <v>1500</v>
          </cell>
          <cell r="B1405">
            <v>199</v>
          </cell>
          <cell r="C1405" t="str">
            <v>Needham</v>
          </cell>
          <cell r="D1405" t="str">
            <v>None</v>
          </cell>
          <cell r="E1405">
            <v>3186</v>
          </cell>
          <cell r="F1405">
            <v>201</v>
          </cell>
          <cell r="G1405">
            <v>6.308851224105462E-2</v>
          </cell>
          <cell r="H1405">
            <v>0</v>
          </cell>
        </row>
        <row r="1406">
          <cell r="A1406">
            <v>1501</v>
          </cell>
          <cell r="B1406">
            <v>199</v>
          </cell>
          <cell r="C1406" t="str">
            <v>Needham</v>
          </cell>
          <cell r="D1406" t="str">
            <v>None</v>
          </cell>
          <cell r="E1406">
            <v>2638</v>
          </cell>
          <cell r="F1406">
            <v>280</v>
          </cell>
          <cell r="G1406">
            <v>0.10614101592115238</v>
          </cell>
          <cell r="H1406">
            <v>0</v>
          </cell>
        </row>
        <row r="1407">
          <cell r="A1407">
            <v>1502</v>
          </cell>
          <cell r="B1407">
            <v>199</v>
          </cell>
          <cell r="C1407" t="str">
            <v>Needham</v>
          </cell>
          <cell r="D1407" t="str">
            <v>None</v>
          </cell>
          <cell r="E1407">
            <v>2040</v>
          </cell>
          <cell r="F1407">
            <v>167</v>
          </cell>
          <cell r="G1407">
            <v>8.1862745098039216E-2</v>
          </cell>
          <cell r="H1407">
            <v>0</v>
          </cell>
        </row>
        <row r="1408">
          <cell r="A1408">
            <v>1503</v>
          </cell>
          <cell r="B1408">
            <v>199</v>
          </cell>
          <cell r="C1408" t="str">
            <v>Needham</v>
          </cell>
          <cell r="D1408" t="str">
            <v>None</v>
          </cell>
          <cell r="E1408">
            <v>1467</v>
          </cell>
          <cell r="F1408">
            <v>209</v>
          </cell>
          <cell r="G1408">
            <v>0.14246762099522836</v>
          </cell>
          <cell r="H1408">
            <v>0</v>
          </cell>
        </row>
        <row r="1409">
          <cell r="A1409">
            <v>1504</v>
          </cell>
          <cell r="B1409">
            <v>199</v>
          </cell>
          <cell r="C1409" t="str">
            <v>Needham</v>
          </cell>
          <cell r="D1409" t="str">
            <v>None</v>
          </cell>
          <cell r="E1409">
            <v>210</v>
          </cell>
          <cell r="F1409">
            <v>51</v>
          </cell>
          <cell r="G1409">
            <v>0.24285714285714285</v>
          </cell>
          <cell r="H1409">
            <v>0</v>
          </cell>
        </row>
        <row r="1410">
          <cell r="A1410">
            <v>1505</v>
          </cell>
          <cell r="B1410">
            <v>315</v>
          </cell>
          <cell r="C1410" t="str">
            <v>Wayland</v>
          </cell>
          <cell r="D1410" t="str">
            <v>None</v>
          </cell>
          <cell r="E1410">
            <v>1754</v>
          </cell>
          <cell r="F1410">
            <v>215</v>
          </cell>
          <cell r="G1410">
            <v>0.1225769669327252</v>
          </cell>
          <cell r="H1410">
            <v>0</v>
          </cell>
        </row>
        <row r="1411">
          <cell r="A1411">
            <v>1506</v>
          </cell>
          <cell r="B1411">
            <v>315</v>
          </cell>
          <cell r="C1411" t="str">
            <v>Wayland</v>
          </cell>
          <cell r="D1411" t="str">
            <v>None</v>
          </cell>
          <cell r="E1411">
            <v>1844</v>
          </cell>
          <cell r="F1411">
            <v>190</v>
          </cell>
          <cell r="G1411">
            <v>0.10303687635574837</v>
          </cell>
          <cell r="H1411">
            <v>0</v>
          </cell>
        </row>
        <row r="1412">
          <cell r="A1412">
            <v>1507</v>
          </cell>
          <cell r="B1412">
            <v>315</v>
          </cell>
          <cell r="C1412" t="str">
            <v>Wayland</v>
          </cell>
          <cell r="D1412" t="str">
            <v>None</v>
          </cell>
          <cell r="E1412">
            <v>373</v>
          </cell>
          <cell r="F1412">
            <v>35</v>
          </cell>
          <cell r="G1412">
            <v>9.3833780160857902E-2</v>
          </cell>
          <cell r="H1412">
            <v>0</v>
          </cell>
        </row>
        <row r="1413">
          <cell r="A1413">
            <v>1508</v>
          </cell>
          <cell r="B1413">
            <v>315</v>
          </cell>
          <cell r="C1413" t="str">
            <v>Wayland</v>
          </cell>
          <cell r="D1413" t="str">
            <v>None</v>
          </cell>
          <cell r="E1413">
            <v>1265</v>
          </cell>
          <cell r="F1413">
            <v>195</v>
          </cell>
          <cell r="G1413">
            <v>0.1541501976284585</v>
          </cell>
          <cell r="H1413">
            <v>0</v>
          </cell>
        </row>
        <row r="1414">
          <cell r="A1414">
            <v>1509</v>
          </cell>
          <cell r="B1414">
            <v>315</v>
          </cell>
          <cell r="C1414" t="str">
            <v>Wayland</v>
          </cell>
          <cell r="D1414" t="str">
            <v>None</v>
          </cell>
          <cell r="E1414">
            <v>2171</v>
          </cell>
          <cell r="F1414">
            <v>395</v>
          </cell>
          <cell r="G1414">
            <v>0.18194380469829571</v>
          </cell>
          <cell r="H1414">
            <v>0</v>
          </cell>
        </row>
        <row r="1415">
          <cell r="A1415">
            <v>1510</v>
          </cell>
          <cell r="B1415">
            <v>315</v>
          </cell>
          <cell r="C1415" t="str">
            <v>Wayland</v>
          </cell>
          <cell r="D1415" t="str">
            <v>None</v>
          </cell>
          <cell r="E1415">
            <v>1765</v>
          </cell>
          <cell r="F1415">
            <v>175</v>
          </cell>
          <cell r="G1415">
            <v>9.9150141643059492E-2</v>
          </cell>
          <cell r="H1415">
            <v>0</v>
          </cell>
        </row>
        <row r="1416">
          <cell r="A1416">
            <v>1511</v>
          </cell>
          <cell r="B1416">
            <v>315</v>
          </cell>
          <cell r="C1416" t="str">
            <v>Wayland</v>
          </cell>
          <cell r="D1416" t="str">
            <v>None</v>
          </cell>
          <cell r="E1416">
            <v>1949</v>
          </cell>
          <cell r="F1416">
            <v>324</v>
          </cell>
          <cell r="G1416">
            <v>0.16623909697280656</v>
          </cell>
          <cell r="H1416">
            <v>0</v>
          </cell>
        </row>
        <row r="1417">
          <cell r="A1417">
            <v>1512</v>
          </cell>
          <cell r="B1417">
            <v>315</v>
          </cell>
          <cell r="C1417" t="str">
            <v>Wayland</v>
          </cell>
          <cell r="D1417" t="str">
            <v>None</v>
          </cell>
          <cell r="E1417">
            <v>1873</v>
          </cell>
          <cell r="F1417">
            <v>383</v>
          </cell>
          <cell r="G1417">
            <v>0.20448478376935397</v>
          </cell>
          <cell r="H1417">
            <v>0</v>
          </cell>
        </row>
        <row r="1418">
          <cell r="A1418">
            <v>1513</v>
          </cell>
          <cell r="B1418">
            <v>198</v>
          </cell>
          <cell r="C1418" t="str">
            <v>Natick</v>
          </cell>
          <cell r="D1418" t="str">
            <v>None</v>
          </cell>
          <cell r="E1418">
            <v>932</v>
          </cell>
          <cell r="F1418">
            <v>209</v>
          </cell>
          <cell r="G1418">
            <v>0.22424892703862662</v>
          </cell>
          <cell r="H1418">
            <v>0</v>
          </cell>
        </row>
        <row r="1419">
          <cell r="A1419">
            <v>1514</v>
          </cell>
          <cell r="B1419">
            <v>198</v>
          </cell>
          <cell r="C1419" t="str">
            <v>Natick</v>
          </cell>
          <cell r="D1419" t="str">
            <v>None</v>
          </cell>
          <cell r="E1419">
            <v>1249</v>
          </cell>
          <cell r="F1419">
            <v>141</v>
          </cell>
          <cell r="G1419">
            <v>0.11289031224979984</v>
          </cell>
          <cell r="H1419">
            <v>0</v>
          </cell>
        </row>
        <row r="1420">
          <cell r="A1420">
            <v>1515</v>
          </cell>
          <cell r="B1420">
            <v>198</v>
          </cell>
          <cell r="C1420" t="str">
            <v>Natick</v>
          </cell>
          <cell r="D1420" t="str">
            <v>None</v>
          </cell>
          <cell r="E1420">
            <v>530</v>
          </cell>
          <cell r="F1420">
            <v>53</v>
          </cell>
          <cell r="G1420">
            <v>0.1</v>
          </cell>
          <cell r="H1420">
            <v>0</v>
          </cell>
        </row>
        <row r="1421">
          <cell r="A1421">
            <v>1516</v>
          </cell>
          <cell r="B1421">
            <v>198</v>
          </cell>
          <cell r="C1421" t="str">
            <v>Natick</v>
          </cell>
          <cell r="D1421" t="str">
            <v>None</v>
          </cell>
          <cell r="E1421">
            <v>2393</v>
          </cell>
          <cell r="F1421">
            <v>328</v>
          </cell>
          <cell r="G1421">
            <v>0.13706644379440033</v>
          </cell>
          <cell r="H1421">
            <v>0</v>
          </cell>
        </row>
        <row r="1422">
          <cell r="A1422">
            <v>1517</v>
          </cell>
          <cell r="B1422">
            <v>198</v>
          </cell>
          <cell r="C1422" t="str">
            <v>Natick</v>
          </cell>
          <cell r="D1422" t="str">
            <v>None</v>
          </cell>
          <cell r="E1422">
            <v>744</v>
          </cell>
          <cell r="F1422">
            <v>81</v>
          </cell>
          <cell r="G1422">
            <v>0.10887096774193548</v>
          </cell>
          <cell r="H1422">
            <v>0</v>
          </cell>
        </row>
        <row r="1423">
          <cell r="A1423">
            <v>1518</v>
          </cell>
          <cell r="B1423">
            <v>198</v>
          </cell>
          <cell r="C1423" t="str">
            <v>Natick</v>
          </cell>
          <cell r="D1423" t="str">
            <v>None</v>
          </cell>
          <cell r="E1423">
            <v>9</v>
          </cell>
          <cell r="F1423">
            <v>5</v>
          </cell>
          <cell r="G1423">
            <v>0.55555555555555558</v>
          </cell>
          <cell r="H1423">
            <v>1</v>
          </cell>
        </row>
        <row r="1424">
          <cell r="A1424">
            <v>1519</v>
          </cell>
          <cell r="B1424">
            <v>198</v>
          </cell>
          <cell r="C1424" t="str">
            <v>Natick</v>
          </cell>
          <cell r="D1424" t="str">
            <v>None</v>
          </cell>
          <cell r="E1424">
            <v>268</v>
          </cell>
          <cell r="F1424">
            <v>89</v>
          </cell>
          <cell r="G1424">
            <v>0.33208955223880599</v>
          </cell>
          <cell r="H1424">
            <v>1</v>
          </cell>
        </row>
        <row r="1425">
          <cell r="A1425">
            <v>1520</v>
          </cell>
          <cell r="B1425">
            <v>198</v>
          </cell>
          <cell r="C1425" t="str">
            <v>Natick</v>
          </cell>
          <cell r="D1425" t="str">
            <v>None</v>
          </cell>
          <cell r="E1425">
            <v>148</v>
          </cell>
          <cell r="F1425">
            <v>47</v>
          </cell>
          <cell r="G1425">
            <v>0.31756756756756754</v>
          </cell>
          <cell r="H1425">
            <v>1</v>
          </cell>
        </row>
        <row r="1426">
          <cell r="A1426">
            <v>1521</v>
          </cell>
          <cell r="B1426">
            <v>198</v>
          </cell>
          <cell r="C1426" t="str">
            <v>Natick</v>
          </cell>
          <cell r="D1426" t="str">
            <v>None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</row>
        <row r="1427">
          <cell r="A1427">
            <v>1522</v>
          </cell>
          <cell r="B1427">
            <v>198</v>
          </cell>
          <cell r="C1427" t="str">
            <v>Natick</v>
          </cell>
          <cell r="D1427" t="str">
            <v>None</v>
          </cell>
          <cell r="E1427">
            <v>4579</v>
          </cell>
          <cell r="F1427">
            <v>621</v>
          </cell>
          <cell r="G1427">
            <v>0.13561913081458835</v>
          </cell>
          <cell r="H1427">
            <v>0</v>
          </cell>
        </row>
        <row r="1428">
          <cell r="A1428">
            <v>1523</v>
          </cell>
          <cell r="B1428">
            <v>198</v>
          </cell>
          <cell r="C1428" t="str">
            <v>Natick</v>
          </cell>
          <cell r="D1428" t="str">
            <v>None</v>
          </cell>
          <cell r="E1428">
            <v>75</v>
          </cell>
          <cell r="F1428">
            <v>16</v>
          </cell>
          <cell r="G1428">
            <v>0.21333333333333335</v>
          </cell>
          <cell r="H1428">
            <v>0</v>
          </cell>
        </row>
        <row r="1429">
          <cell r="A1429">
            <v>1524</v>
          </cell>
          <cell r="B1429">
            <v>198</v>
          </cell>
          <cell r="C1429" t="str">
            <v>Natick</v>
          </cell>
          <cell r="D1429" t="str">
            <v>None</v>
          </cell>
          <cell r="E1429">
            <v>1624</v>
          </cell>
          <cell r="F1429">
            <v>284</v>
          </cell>
          <cell r="G1429">
            <v>0.1748768472906404</v>
          </cell>
          <cell r="H1429">
            <v>0</v>
          </cell>
        </row>
        <row r="1430">
          <cell r="A1430">
            <v>1525</v>
          </cell>
          <cell r="B1430">
            <v>198</v>
          </cell>
          <cell r="C1430" t="str">
            <v>Natick</v>
          </cell>
          <cell r="D1430" t="str">
            <v>None</v>
          </cell>
          <cell r="E1430">
            <v>91</v>
          </cell>
          <cell r="F1430">
            <v>6</v>
          </cell>
          <cell r="G1430">
            <v>6.5934065934065936E-2</v>
          </cell>
          <cell r="H1430">
            <v>0</v>
          </cell>
        </row>
        <row r="1431">
          <cell r="A1431">
            <v>1526</v>
          </cell>
          <cell r="B1431">
            <v>198</v>
          </cell>
          <cell r="C1431" t="str">
            <v>Natick</v>
          </cell>
          <cell r="D1431" t="str">
            <v>None</v>
          </cell>
          <cell r="E1431">
            <v>2859</v>
          </cell>
          <cell r="F1431">
            <v>300</v>
          </cell>
          <cell r="G1431">
            <v>0.1049317943336831</v>
          </cell>
          <cell r="H1431">
            <v>0</v>
          </cell>
        </row>
        <row r="1432">
          <cell r="A1432">
            <v>1527</v>
          </cell>
          <cell r="B1432">
            <v>198</v>
          </cell>
          <cell r="C1432" t="str">
            <v>Natick</v>
          </cell>
          <cell r="D1432" t="str">
            <v>None</v>
          </cell>
          <cell r="E1432">
            <v>1847</v>
          </cell>
          <cell r="F1432">
            <v>212</v>
          </cell>
          <cell r="G1432">
            <v>0.11478072550081213</v>
          </cell>
          <cell r="H1432">
            <v>0</v>
          </cell>
        </row>
        <row r="1433">
          <cell r="A1433">
            <v>1528</v>
          </cell>
          <cell r="B1433">
            <v>198</v>
          </cell>
          <cell r="C1433" t="str">
            <v>Natick</v>
          </cell>
          <cell r="D1433" t="str">
            <v>None</v>
          </cell>
          <cell r="E1433">
            <v>20</v>
          </cell>
          <cell r="F1433">
            <v>5</v>
          </cell>
          <cell r="G1433">
            <v>0.25</v>
          </cell>
          <cell r="H1433">
            <v>0</v>
          </cell>
        </row>
        <row r="1434">
          <cell r="A1434">
            <v>1529</v>
          </cell>
          <cell r="B1434">
            <v>198</v>
          </cell>
          <cell r="C1434" t="str">
            <v>Natick</v>
          </cell>
          <cell r="D1434" t="str">
            <v>None</v>
          </cell>
          <cell r="E1434">
            <v>3332</v>
          </cell>
          <cell r="F1434">
            <v>1171</v>
          </cell>
          <cell r="G1434">
            <v>0.35144057623049219</v>
          </cell>
          <cell r="H1434">
            <v>1</v>
          </cell>
        </row>
        <row r="1435">
          <cell r="A1435">
            <v>1530</v>
          </cell>
          <cell r="B1435">
            <v>198</v>
          </cell>
          <cell r="C1435" t="str">
            <v>Natick</v>
          </cell>
          <cell r="D1435" t="str">
            <v>None</v>
          </cell>
          <cell r="E1435">
            <v>2178</v>
          </cell>
          <cell r="F1435">
            <v>208</v>
          </cell>
          <cell r="G1435">
            <v>9.5500459136822771E-2</v>
          </cell>
          <cell r="H1435">
            <v>0</v>
          </cell>
        </row>
        <row r="1436">
          <cell r="A1436">
            <v>1531</v>
          </cell>
          <cell r="B1436">
            <v>198</v>
          </cell>
          <cell r="C1436" t="str">
            <v>Natick</v>
          </cell>
          <cell r="D1436" t="str">
            <v>None</v>
          </cell>
          <cell r="E1436">
            <v>828</v>
          </cell>
          <cell r="F1436">
            <v>83</v>
          </cell>
          <cell r="G1436">
            <v>0.10024154589371981</v>
          </cell>
          <cell r="H1436">
            <v>0</v>
          </cell>
        </row>
        <row r="1437">
          <cell r="A1437">
            <v>1532</v>
          </cell>
          <cell r="B1437">
            <v>198</v>
          </cell>
          <cell r="C1437" t="str">
            <v>Natick</v>
          </cell>
          <cell r="D1437" t="str">
            <v>None</v>
          </cell>
          <cell r="E1437">
            <v>2346</v>
          </cell>
          <cell r="F1437">
            <v>229</v>
          </cell>
          <cell r="G1437">
            <v>9.7612958226768964E-2</v>
          </cell>
          <cell r="H1437">
            <v>0</v>
          </cell>
        </row>
        <row r="1438">
          <cell r="A1438">
            <v>1533</v>
          </cell>
          <cell r="B1438">
            <v>198</v>
          </cell>
          <cell r="C1438" t="str">
            <v>Natick</v>
          </cell>
          <cell r="D1438" t="str">
            <v>None</v>
          </cell>
          <cell r="E1438">
            <v>1277</v>
          </cell>
          <cell r="F1438">
            <v>101</v>
          </cell>
          <cell r="G1438">
            <v>7.9091620986687552E-2</v>
          </cell>
          <cell r="H1438">
            <v>0</v>
          </cell>
        </row>
        <row r="1439">
          <cell r="A1439">
            <v>1534</v>
          </cell>
          <cell r="B1439">
            <v>198</v>
          </cell>
          <cell r="C1439" t="str">
            <v>Natick</v>
          </cell>
          <cell r="D1439" t="str">
            <v>None</v>
          </cell>
          <cell r="E1439">
            <v>2299</v>
          </cell>
          <cell r="F1439">
            <v>241</v>
          </cell>
          <cell r="G1439">
            <v>0.10482818616789909</v>
          </cell>
          <cell r="H1439">
            <v>0</v>
          </cell>
        </row>
        <row r="1440">
          <cell r="A1440">
            <v>1535</v>
          </cell>
          <cell r="B1440">
            <v>198</v>
          </cell>
          <cell r="C1440" t="str">
            <v>Natick</v>
          </cell>
          <cell r="D1440" t="str">
            <v>None</v>
          </cell>
          <cell r="E1440">
            <v>361</v>
          </cell>
          <cell r="F1440">
            <v>81</v>
          </cell>
          <cell r="G1440">
            <v>0.22437673130193905</v>
          </cell>
          <cell r="H1440">
            <v>0</v>
          </cell>
        </row>
        <row r="1441">
          <cell r="A1441">
            <v>1536</v>
          </cell>
          <cell r="B1441">
            <v>198</v>
          </cell>
          <cell r="C1441" t="str">
            <v>Natick</v>
          </cell>
          <cell r="D1441" t="str">
            <v>None</v>
          </cell>
          <cell r="E1441">
            <v>1473</v>
          </cell>
          <cell r="F1441">
            <v>172</v>
          </cell>
          <cell r="G1441">
            <v>0.11676849966055669</v>
          </cell>
          <cell r="H1441">
            <v>0</v>
          </cell>
        </row>
        <row r="1442">
          <cell r="A1442">
            <v>1537</v>
          </cell>
          <cell r="B1442">
            <v>198</v>
          </cell>
          <cell r="C1442" t="str">
            <v>Natick</v>
          </cell>
          <cell r="D1442" t="str">
            <v>None</v>
          </cell>
          <cell r="E1442">
            <v>1543</v>
          </cell>
          <cell r="F1442">
            <v>134</v>
          </cell>
          <cell r="G1442">
            <v>8.6843810758263126E-2</v>
          </cell>
          <cell r="H1442">
            <v>0</v>
          </cell>
        </row>
        <row r="1443">
          <cell r="A1443">
            <v>1538</v>
          </cell>
          <cell r="B1443">
            <v>78</v>
          </cell>
          <cell r="C1443" t="str">
            <v>Dover</v>
          </cell>
          <cell r="D1443" t="str">
            <v>None</v>
          </cell>
          <cell r="E1443">
            <v>1143</v>
          </cell>
          <cell r="F1443">
            <v>87</v>
          </cell>
          <cell r="G1443">
            <v>7.6115485564304461E-2</v>
          </cell>
          <cell r="H1443">
            <v>0</v>
          </cell>
        </row>
        <row r="1444">
          <cell r="A1444">
            <v>1539</v>
          </cell>
          <cell r="B1444">
            <v>78</v>
          </cell>
          <cell r="C1444" t="str">
            <v>Dover</v>
          </cell>
          <cell r="D1444" t="str">
            <v>None</v>
          </cell>
          <cell r="E1444">
            <v>608</v>
          </cell>
          <cell r="F1444">
            <v>19</v>
          </cell>
          <cell r="G1444">
            <v>3.125E-2</v>
          </cell>
          <cell r="H1444">
            <v>0</v>
          </cell>
        </row>
        <row r="1445">
          <cell r="A1445">
            <v>1540</v>
          </cell>
          <cell r="B1445">
            <v>78</v>
          </cell>
          <cell r="C1445" t="str">
            <v>Dover</v>
          </cell>
          <cell r="D1445" t="str">
            <v>None</v>
          </cell>
          <cell r="E1445">
            <v>1019</v>
          </cell>
          <cell r="F1445">
            <v>95</v>
          </cell>
          <cell r="G1445">
            <v>9.3228655544651623E-2</v>
          </cell>
          <cell r="H1445">
            <v>0</v>
          </cell>
        </row>
        <row r="1446">
          <cell r="A1446">
            <v>1541</v>
          </cell>
          <cell r="B1446">
            <v>78</v>
          </cell>
          <cell r="C1446" t="str">
            <v>Dover</v>
          </cell>
          <cell r="D1446" t="str">
            <v>None</v>
          </cell>
          <cell r="E1446">
            <v>2819</v>
          </cell>
          <cell r="F1446">
            <v>290</v>
          </cell>
          <cell r="G1446">
            <v>0.10287335934728627</v>
          </cell>
          <cell r="H1446">
            <v>0</v>
          </cell>
        </row>
        <row r="1447">
          <cell r="A1447">
            <v>1542</v>
          </cell>
          <cell r="B1447">
            <v>288</v>
          </cell>
          <cell r="C1447" t="str">
            <v>Sudbury</v>
          </cell>
          <cell r="D1447" t="str">
            <v>None</v>
          </cell>
          <cell r="E1447">
            <v>3297</v>
          </cell>
          <cell r="F1447">
            <v>355</v>
          </cell>
          <cell r="G1447">
            <v>0.10767364270548983</v>
          </cell>
          <cell r="H1447">
            <v>0</v>
          </cell>
        </row>
        <row r="1448">
          <cell r="A1448">
            <v>1543</v>
          </cell>
          <cell r="B1448">
            <v>288</v>
          </cell>
          <cell r="C1448" t="str">
            <v>Sudbury</v>
          </cell>
          <cell r="D1448" t="str">
            <v>None</v>
          </cell>
          <cell r="E1448">
            <v>1151</v>
          </cell>
          <cell r="F1448">
            <v>82</v>
          </cell>
          <cell r="G1448">
            <v>7.1242397914856648E-2</v>
          </cell>
          <cell r="H1448">
            <v>0</v>
          </cell>
        </row>
        <row r="1449">
          <cell r="A1449">
            <v>1544</v>
          </cell>
          <cell r="B1449">
            <v>288</v>
          </cell>
          <cell r="C1449" t="str">
            <v>Sudbury</v>
          </cell>
          <cell r="D1449" t="str">
            <v>None</v>
          </cell>
          <cell r="E1449">
            <v>3284</v>
          </cell>
          <cell r="F1449">
            <v>384</v>
          </cell>
          <cell r="G1449">
            <v>0.11693057247259439</v>
          </cell>
          <cell r="H1449">
            <v>0</v>
          </cell>
        </row>
        <row r="1450">
          <cell r="A1450">
            <v>1545</v>
          </cell>
          <cell r="B1450">
            <v>288</v>
          </cell>
          <cell r="C1450" t="str">
            <v>Sudbury</v>
          </cell>
          <cell r="D1450" t="str">
            <v>None</v>
          </cell>
          <cell r="E1450">
            <v>3530</v>
          </cell>
          <cell r="F1450">
            <v>405</v>
          </cell>
          <cell r="G1450">
            <v>0.11473087818696884</v>
          </cell>
          <cell r="H1450">
            <v>0</v>
          </cell>
        </row>
        <row r="1451">
          <cell r="A1451">
            <v>1546</v>
          </cell>
          <cell r="B1451">
            <v>288</v>
          </cell>
          <cell r="C1451" t="str">
            <v>Sudbury</v>
          </cell>
          <cell r="D1451" t="str">
            <v>None</v>
          </cell>
          <cell r="E1451">
            <v>2055</v>
          </cell>
          <cell r="F1451">
            <v>176</v>
          </cell>
          <cell r="G1451">
            <v>8.5644768856447687E-2</v>
          </cell>
          <cell r="H1451">
            <v>0</v>
          </cell>
        </row>
        <row r="1452">
          <cell r="A1452">
            <v>1547</v>
          </cell>
          <cell r="B1452">
            <v>288</v>
          </cell>
          <cell r="C1452" t="str">
            <v>Sudbury</v>
          </cell>
          <cell r="D1452" t="str">
            <v>None</v>
          </cell>
          <cell r="E1452">
            <v>2026</v>
          </cell>
          <cell r="F1452">
            <v>274</v>
          </cell>
          <cell r="G1452">
            <v>0.13524185587364265</v>
          </cell>
          <cell r="H1452">
            <v>0</v>
          </cell>
        </row>
        <row r="1453">
          <cell r="A1453">
            <v>1548</v>
          </cell>
          <cell r="B1453">
            <v>288</v>
          </cell>
          <cell r="C1453" t="str">
            <v>Sudbury</v>
          </cell>
          <cell r="D1453" t="str">
            <v>None</v>
          </cell>
          <cell r="E1453">
            <v>325</v>
          </cell>
          <cell r="F1453">
            <v>29</v>
          </cell>
          <cell r="G1453">
            <v>8.9230769230769225E-2</v>
          </cell>
          <cell r="H1453">
            <v>0</v>
          </cell>
        </row>
        <row r="1454">
          <cell r="A1454">
            <v>1549</v>
          </cell>
          <cell r="B1454">
            <v>288</v>
          </cell>
          <cell r="C1454" t="str">
            <v>Sudbury</v>
          </cell>
          <cell r="D1454" t="str">
            <v>None</v>
          </cell>
          <cell r="E1454">
            <v>1991</v>
          </cell>
          <cell r="F1454">
            <v>175</v>
          </cell>
          <cell r="G1454">
            <v>8.7895529884480156E-2</v>
          </cell>
          <cell r="H1454">
            <v>0</v>
          </cell>
        </row>
        <row r="1455">
          <cell r="A1455">
            <v>1550</v>
          </cell>
          <cell r="B1455">
            <v>100</v>
          </cell>
          <cell r="C1455" t="str">
            <v>Framingham</v>
          </cell>
          <cell r="D1455" t="str">
            <v>None</v>
          </cell>
          <cell r="E1455">
            <v>3124</v>
          </cell>
          <cell r="F1455">
            <v>322</v>
          </cell>
          <cell r="G1455">
            <v>0.10307298335467349</v>
          </cell>
          <cell r="H1455">
            <v>0</v>
          </cell>
        </row>
        <row r="1456">
          <cell r="A1456">
            <v>1551</v>
          </cell>
          <cell r="B1456">
            <v>100</v>
          </cell>
          <cell r="C1456" t="str">
            <v>Framingham</v>
          </cell>
          <cell r="D1456" t="str">
            <v>None</v>
          </cell>
          <cell r="E1456">
            <v>766</v>
          </cell>
          <cell r="F1456">
            <v>152</v>
          </cell>
          <cell r="G1456">
            <v>0.19843342036553524</v>
          </cell>
          <cell r="H1456">
            <v>0</v>
          </cell>
        </row>
        <row r="1457">
          <cell r="A1457">
            <v>1552</v>
          </cell>
          <cell r="B1457">
            <v>100</v>
          </cell>
          <cell r="C1457" t="str">
            <v>Framingham</v>
          </cell>
          <cell r="D1457" t="str">
            <v>None</v>
          </cell>
          <cell r="E1457">
            <v>2609</v>
          </cell>
          <cell r="F1457">
            <v>615</v>
          </cell>
          <cell r="G1457">
            <v>0.23572249904177847</v>
          </cell>
          <cell r="H1457">
            <v>0</v>
          </cell>
        </row>
        <row r="1458">
          <cell r="A1458">
            <v>1553</v>
          </cell>
          <cell r="B1458">
            <v>100</v>
          </cell>
          <cell r="C1458" t="str">
            <v>Framingham</v>
          </cell>
          <cell r="D1458" t="str">
            <v>None</v>
          </cell>
          <cell r="E1458">
            <v>3057</v>
          </cell>
          <cell r="F1458">
            <v>375</v>
          </cell>
          <cell r="G1458">
            <v>0.12266928361138371</v>
          </cell>
          <cell r="H1458">
            <v>0</v>
          </cell>
        </row>
        <row r="1459">
          <cell r="A1459">
            <v>1554</v>
          </cell>
          <cell r="B1459">
            <v>100</v>
          </cell>
          <cell r="C1459" t="str">
            <v>Framingham</v>
          </cell>
          <cell r="D1459" t="str">
            <v>None</v>
          </cell>
          <cell r="E1459">
            <v>1446</v>
          </cell>
          <cell r="F1459">
            <v>301</v>
          </cell>
          <cell r="G1459">
            <v>0.20816044260027664</v>
          </cell>
          <cell r="H1459">
            <v>0</v>
          </cell>
        </row>
        <row r="1460">
          <cell r="A1460">
            <v>1555</v>
          </cell>
          <cell r="B1460">
            <v>100</v>
          </cell>
          <cell r="C1460" t="str">
            <v>Framingham</v>
          </cell>
          <cell r="D1460" t="str">
            <v>None</v>
          </cell>
          <cell r="E1460">
            <v>2673</v>
          </cell>
          <cell r="F1460">
            <v>541</v>
          </cell>
          <cell r="G1460">
            <v>0.20239431350542461</v>
          </cell>
          <cell r="H1460">
            <v>0</v>
          </cell>
        </row>
        <row r="1461">
          <cell r="A1461">
            <v>1556</v>
          </cell>
          <cell r="B1461">
            <v>100</v>
          </cell>
          <cell r="C1461" t="str">
            <v>Framingham</v>
          </cell>
          <cell r="D1461" t="str">
            <v>None</v>
          </cell>
          <cell r="E1461">
            <v>2</v>
          </cell>
          <cell r="F1461">
            <v>0</v>
          </cell>
          <cell r="G1461">
            <v>0</v>
          </cell>
          <cell r="H1461">
            <v>0</v>
          </cell>
        </row>
        <row r="1462">
          <cell r="A1462">
            <v>1557</v>
          </cell>
          <cell r="B1462">
            <v>100</v>
          </cell>
          <cell r="C1462" t="str">
            <v>Framingham</v>
          </cell>
          <cell r="D1462" t="str">
            <v>None</v>
          </cell>
          <cell r="E1462">
            <v>37</v>
          </cell>
          <cell r="F1462">
            <v>11</v>
          </cell>
          <cell r="G1462">
            <v>0.29729729729729731</v>
          </cell>
          <cell r="H1462">
            <v>1</v>
          </cell>
        </row>
        <row r="1463">
          <cell r="A1463">
            <v>1558</v>
          </cell>
          <cell r="B1463">
            <v>100</v>
          </cell>
          <cell r="C1463" t="str">
            <v>Framingham</v>
          </cell>
          <cell r="D1463" t="str">
            <v>None</v>
          </cell>
          <cell r="E1463">
            <v>3699</v>
          </cell>
          <cell r="F1463">
            <v>770</v>
          </cell>
          <cell r="G1463">
            <v>0.20816436874831035</v>
          </cell>
          <cell r="H1463">
            <v>0</v>
          </cell>
        </row>
        <row r="1464">
          <cell r="A1464">
            <v>1559</v>
          </cell>
          <cell r="B1464">
            <v>100</v>
          </cell>
          <cell r="C1464" t="str">
            <v>Framingham</v>
          </cell>
          <cell r="D1464" t="str">
            <v>None</v>
          </cell>
          <cell r="E1464">
            <v>2</v>
          </cell>
          <cell r="F1464">
            <v>0</v>
          </cell>
          <cell r="G1464">
            <v>0</v>
          </cell>
          <cell r="H1464">
            <v>0</v>
          </cell>
        </row>
        <row r="1465">
          <cell r="A1465">
            <v>1560</v>
          </cell>
          <cell r="B1465">
            <v>100</v>
          </cell>
          <cell r="C1465" t="str">
            <v>Framingham</v>
          </cell>
          <cell r="D1465" t="str">
            <v>None</v>
          </cell>
          <cell r="E1465">
            <v>2</v>
          </cell>
          <cell r="F1465">
            <v>2</v>
          </cell>
          <cell r="G1465">
            <v>1</v>
          </cell>
          <cell r="H1465">
            <v>1</v>
          </cell>
        </row>
        <row r="1466">
          <cell r="A1466">
            <v>1561</v>
          </cell>
          <cell r="B1466">
            <v>100</v>
          </cell>
          <cell r="C1466" t="str">
            <v>Framingham</v>
          </cell>
          <cell r="D1466" t="str">
            <v>None</v>
          </cell>
          <cell r="E1466">
            <v>599</v>
          </cell>
          <cell r="F1466">
            <v>469</v>
          </cell>
          <cell r="G1466">
            <v>0.78297161936560933</v>
          </cell>
          <cell r="H1466">
            <v>1</v>
          </cell>
        </row>
        <row r="1467">
          <cell r="A1467">
            <v>1562</v>
          </cell>
          <cell r="B1467">
            <v>100</v>
          </cell>
          <cell r="C1467" t="str">
            <v>Framingham</v>
          </cell>
          <cell r="D1467" t="str">
            <v>None</v>
          </cell>
          <cell r="E1467">
            <v>293</v>
          </cell>
          <cell r="F1467">
            <v>97</v>
          </cell>
          <cell r="G1467">
            <v>0.33105802047781568</v>
          </cell>
          <cell r="H1467">
            <v>1</v>
          </cell>
        </row>
        <row r="1468">
          <cell r="A1468">
            <v>1563</v>
          </cell>
          <cell r="B1468">
            <v>100</v>
          </cell>
          <cell r="C1468" t="str">
            <v>Framingham</v>
          </cell>
          <cell r="D1468" t="str">
            <v>None</v>
          </cell>
          <cell r="E1468">
            <v>1861</v>
          </cell>
          <cell r="F1468">
            <v>357</v>
          </cell>
          <cell r="G1468">
            <v>0.19183234819989253</v>
          </cell>
          <cell r="H1468">
            <v>0</v>
          </cell>
        </row>
        <row r="1469">
          <cell r="A1469">
            <v>1564</v>
          </cell>
          <cell r="B1469">
            <v>100</v>
          </cell>
          <cell r="C1469" t="str">
            <v>Framingham</v>
          </cell>
          <cell r="D1469" t="str">
            <v>None</v>
          </cell>
          <cell r="E1469">
            <v>899</v>
          </cell>
          <cell r="F1469">
            <v>282</v>
          </cell>
          <cell r="G1469">
            <v>0.31368186874304782</v>
          </cell>
          <cell r="H1469">
            <v>1</v>
          </cell>
        </row>
        <row r="1470">
          <cell r="A1470">
            <v>1565</v>
          </cell>
          <cell r="B1470">
            <v>100</v>
          </cell>
          <cell r="C1470" t="str">
            <v>Framingham</v>
          </cell>
          <cell r="D1470" t="str">
            <v>None</v>
          </cell>
          <cell r="E1470">
            <v>815</v>
          </cell>
          <cell r="F1470">
            <v>182</v>
          </cell>
          <cell r="G1470">
            <v>0.22331288343558281</v>
          </cell>
          <cell r="H1470">
            <v>0</v>
          </cell>
        </row>
        <row r="1471">
          <cell r="A1471">
            <v>1566</v>
          </cell>
          <cell r="B1471">
            <v>100</v>
          </cell>
          <cell r="C1471" t="str">
            <v>Framingham</v>
          </cell>
          <cell r="D1471" t="str">
            <v>None</v>
          </cell>
          <cell r="E1471">
            <v>1080</v>
          </cell>
          <cell r="F1471">
            <v>261</v>
          </cell>
          <cell r="G1471">
            <v>0.24166666666666667</v>
          </cell>
          <cell r="H1471">
            <v>0</v>
          </cell>
        </row>
        <row r="1472">
          <cell r="A1472">
            <v>1567</v>
          </cell>
          <cell r="B1472">
            <v>100</v>
          </cell>
          <cell r="C1472" t="str">
            <v>Framingham</v>
          </cell>
          <cell r="D1472" t="str">
            <v>None</v>
          </cell>
          <cell r="E1472">
            <v>2479</v>
          </cell>
          <cell r="F1472">
            <v>492</v>
          </cell>
          <cell r="G1472">
            <v>0.19846712384025816</v>
          </cell>
          <cell r="H1472">
            <v>0</v>
          </cell>
        </row>
        <row r="1473">
          <cell r="A1473">
            <v>1568</v>
          </cell>
          <cell r="B1473">
            <v>100</v>
          </cell>
          <cell r="C1473" t="str">
            <v>Framingham</v>
          </cell>
          <cell r="D1473" t="str">
            <v>None</v>
          </cell>
          <cell r="E1473">
            <v>689</v>
          </cell>
          <cell r="F1473">
            <v>335</v>
          </cell>
          <cell r="G1473">
            <v>0.48621190130624092</v>
          </cell>
          <cell r="H1473">
            <v>1</v>
          </cell>
        </row>
        <row r="1474">
          <cell r="A1474">
            <v>1569</v>
          </cell>
          <cell r="B1474">
            <v>100</v>
          </cell>
          <cell r="C1474" t="str">
            <v>Framingham</v>
          </cell>
          <cell r="D1474" t="str">
            <v>None</v>
          </cell>
          <cell r="E1474">
            <v>899</v>
          </cell>
          <cell r="F1474">
            <v>499</v>
          </cell>
          <cell r="G1474">
            <v>0.55506117908787544</v>
          </cell>
          <cell r="H1474">
            <v>1</v>
          </cell>
        </row>
        <row r="1475">
          <cell r="A1475">
            <v>1570</v>
          </cell>
          <cell r="B1475">
            <v>100</v>
          </cell>
          <cell r="C1475" t="str">
            <v>Framingham</v>
          </cell>
          <cell r="D1475" t="str">
            <v>None</v>
          </cell>
          <cell r="E1475">
            <v>2216</v>
          </cell>
          <cell r="F1475">
            <v>801</v>
          </cell>
          <cell r="G1475">
            <v>0.36146209386281586</v>
          </cell>
          <cell r="H1475">
            <v>1</v>
          </cell>
        </row>
        <row r="1476">
          <cell r="A1476">
            <v>1571</v>
          </cell>
          <cell r="B1476">
            <v>100</v>
          </cell>
          <cell r="C1476" t="str">
            <v>Framingham</v>
          </cell>
          <cell r="D1476" t="str">
            <v>None</v>
          </cell>
          <cell r="E1476">
            <v>1830</v>
          </cell>
          <cell r="F1476">
            <v>720</v>
          </cell>
          <cell r="G1476">
            <v>0.39344262295081966</v>
          </cell>
          <cell r="H1476">
            <v>1</v>
          </cell>
        </row>
        <row r="1477">
          <cell r="A1477">
            <v>1572</v>
          </cell>
          <cell r="B1477">
            <v>100</v>
          </cell>
          <cell r="C1477" t="str">
            <v>Framingham</v>
          </cell>
          <cell r="D1477" t="str">
            <v>None</v>
          </cell>
          <cell r="E1477">
            <v>1737</v>
          </cell>
          <cell r="F1477">
            <v>701</v>
          </cell>
          <cell r="G1477">
            <v>0.4035693724812896</v>
          </cell>
          <cell r="H1477">
            <v>1</v>
          </cell>
        </row>
        <row r="1478">
          <cell r="A1478">
            <v>1573</v>
          </cell>
          <cell r="B1478">
            <v>100</v>
          </cell>
          <cell r="C1478" t="str">
            <v>Framingham</v>
          </cell>
          <cell r="D1478" t="str">
            <v>None</v>
          </cell>
          <cell r="E1478">
            <v>1682</v>
          </cell>
          <cell r="F1478">
            <v>1006</v>
          </cell>
          <cell r="G1478">
            <v>0.59809750297265163</v>
          </cell>
          <cell r="H1478">
            <v>1</v>
          </cell>
        </row>
        <row r="1479">
          <cell r="A1479">
            <v>1574</v>
          </cell>
          <cell r="B1479">
            <v>100</v>
          </cell>
          <cell r="C1479" t="str">
            <v>Framingham</v>
          </cell>
          <cell r="D1479" t="str">
            <v>None</v>
          </cell>
          <cell r="E1479">
            <v>2241</v>
          </cell>
          <cell r="F1479">
            <v>1163</v>
          </cell>
          <cell r="G1479">
            <v>0.51896474788041058</v>
          </cell>
          <cell r="H1479">
            <v>1</v>
          </cell>
        </row>
        <row r="1480">
          <cell r="A1480">
            <v>1575</v>
          </cell>
          <cell r="B1480">
            <v>100</v>
          </cell>
          <cell r="C1480" t="str">
            <v>Framingham</v>
          </cell>
          <cell r="D1480" t="str">
            <v>None</v>
          </cell>
          <cell r="E1480">
            <v>297</v>
          </cell>
          <cell r="F1480">
            <v>228</v>
          </cell>
          <cell r="G1480">
            <v>0.76767676767676762</v>
          </cell>
          <cell r="H1480">
            <v>1</v>
          </cell>
        </row>
        <row r="1481">
          <cell r="A1481">
            <v>1576</v>
          </cell>
          <cell r="B1481">
            <v>100</v>
          </cell>
          <cell r="C1481" t="str">
            <v>Framingham</v>
          </cell>
          <cell r="D1481" t="str">
            <v>None</v>
          </cell>
          <cell r="E1481">
            <v>2308</v>
          </cell>
          <cell r="F1481">
            <v>1579</v>
          </cell>
          <cell r="G1481">
            <v>0.6841421143847487</v>
          </cell>
          <cell r="H1481">
            <v>1</v>
          </cell>
        </row>
        <row r="1482">
          <cell r="A1482">
            <v>1577</v>
          </cell>
          <cell r="B1482">
            <v>100</v>
          </cell>
          <cell r="C1482" t="str">
            <v>Framingham</v>
          </cell>
          <cell r="D1482" t="str">
            <v>None</v>
          </cell>
          <cell r="E1482">
            <v>4741</v>
          </cell>
          <cell r="F1482">
            <v>3627</v>
          </cell>
          <cell r="G1482">
            <v>0.76502847500527316</v>
          </cell>
          <cell r="H1482">
            <v>1</v>
          </cell>
        </row>
        <row r="1483">
          <cell r="A1483">
            <v>1578</v>
          </cell>
          <cell r="B1483">
            <v>100</v>
          </cell>
          <cell r="C1483" t="str">
            <v>Framingham</v>
          </cell>
          <cell r="D1483" t="str">
            <v>None</v>
          </cell>
          <cell r="E1483">
            <v>1794</v>
          </cell>
          <cell r="F1483">
            <v>879</v>
          </cell>
          <cell r="G1483">
            <v>0.48996655518394649</v>
          </cell>
          <cell r="H1483">
            <v>1</v>
          </cell>
        </row>
        <row r="1484">
          <cell r="A1484">
            <v>1579</v>
          </cell>
          <cell r="B1484">
            <v>100</v>
          </cell>
          <cell r="C1484" t="str">
            <v>Framingham</v>
          </cell>
          <cell r="D1484" t="str">
            <v>None</v>
          </cell>
          <cell r="E1484">
            <v>1248</v>
          </cell>
          <cell r="F1484">
            <v>139</v>
          </cell>
          <cell r="G1484">
            <v>0.11137820512820513</v>
          </cell>
          <cell r="H1484">
            <v>0</v>
          </cell>
        </row>
        <row r="1485">
          <cell r="A1485">
            <v>1580</v>
          </cell>
          <cell r="B1485">
            <v>100</v>
          </cell>
          <cell r="C1485" t="str">
            <v>Framingham</v>
          </cell>
          <cell r="D1485" t="str">
            <v>None</v>
          </cell>
          <cell r="E1485">
            <v>2271</v>
          </cell>
          <cell r="F1485">
            <v>397</v>
          </cell>
          <cell r="G1485">
            <v>0.17481285777190664</v>
          </cell>
          <cell r="H1485">
            <v>0</v>
          </cell>
        </row>
        <row r="1486">
          <cell r="A1486">
            <v>1581</v>
          </cell>
          <cell r="B1486">
            <v>100</v>
          </cell>
          <cell r="C1486" t="str">
            <v>Framingham</v>
          </cell>
          <cell r="D1486" t="str">
            <v>None</v>
          </cell>
          <cell r="E1486">
            <v>1788</v>
          </cell>
          <cell r="F1486">
            <v>229</v>
          </cell>
          <cell r="G1486">
            <v>0.12807606263982102</v>
          </cell>
          <cell r="H1486">
            <v>0</v>
          </cell>
        </row>
        <row r="1487">
          <cell r="A1487">
            <v>1582</v>
          </cell>
          <cell r="B1487">
            <v>100</v>
          </cell>
          <cell r="C1487" t="str">
            <v>Framingham</v>
          </cell>
          <cell r="D1487" t="str">
            <v>None</v>
          </cell>
          <cell r="E1487">
            <v>3318</v>
          </cell>
          <cell r="F1487">
            <v>598</v>
          </cell>
          <cell r="G1487">
            <v>0.18022905364677516</v>
          </cell>
          <cell r="H1487">
            <v>0</v>
          </cell>
        </row>
        <row r="1488">
          <cell r="A1488">
            <v>1583</v>
          </cell>
          <cell r="B1488">
            <v>100</v>
          </cell>
          <cell r="C1488" t="str">
            <v>Framingham</v>
          </cell>
          <cell r="D1488" t="str">
            <v>None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</row>
        <row r="1489">
          <cell r="A1489">
            <v>1584</v>
          </cell>
          <cell r="B1489">
            <v>100</v>
          </cell>
          <cell r="C1489" t="str">
            <v>Framingham</v>
          </cell>
          <cell r="D1489" t="str">
            <v>None</v>
          </cell>
          <cell r="E1489">
            <v>3</v>
          </cell>
          <cell r="F1489">
            <v>1</v>
          </cell>
          <cell r="G1489">
            <v>0.33333333333333331</v>
          </cell>
          <cell r="H1489">
            <v>1</v>
          </cell>
        </row>
        <row r="1490">
          <cell r="A1490">
            <v>1585</v>
          </cell>
          <cell r="B1490">
            <v>100</v>
          </cell>
          <cell r="C1490" t="str">
            <v>Framingham</v>
          </cell>
          <cell r="D1490" t="str">
            <v>None</v>
          </cell>
          <cell r="E1490">
            <v>4130</v>
          </cell>
          <cell r="F1490">
            <v>1932</v>
          </cell>
          <cell r="G1490">
            <v>0.46779661016949153</v>
          </cell>
          <cell r="H1490">
            <v>1</v>
          </cell>
        </row>
        <row r="1491">
          <cell r="A1491">
            <v>1586</v>
          </cell>
          <cell r="B1491">
            <v>100</v>
          </cell>
          <cell r="C1491" t="str">
            <v>Framingham</v>
          </cell>
          <cell r="D1491" t="str">
            <v>None</v>
          </cell>
          <cell r="E1491">
            <v>2092</v>
          </cell>
          <cell r="F1491">
            <v>238</v>
          </cell>
          <cell r="G1491">
            <v>0.11376673040152964</v>
          </cell>
          <cell r="H1491">
            <v>0</v>
          </cell>
        </row>
        <row r="1492">
          <cell r="A1492">
            <v>1587</v>
          </cell>
          <cell r="B1492">
            <v>100</v>
          </cell>
          <cell r="C1492" t="str">
            <v>Framingham</v>
          </cell>
          <cell r="D1492" t="str">
            <v>None</v>
          </cell>
          <cell r="E1492">
            <v>1548</v>
          </cell>
          <cell r="F1492">
            <v>278</v>
          </cell>
          <cell r="G1492">
            <v>0.17958656330749354</v>
          </cell>
          <cell r="H1492">
            <v>0</v>
          </cell>
        </row>
        <row r="1493">
          <cell r="A1493">
            <v>1588</v>
          </cell>
          <cell r="B1493">
            <v>100</v>
          </cell>
          <cell r="C1493" t="str">
            <v>Framingham</v>
          </cell>
          <cell r="D1493" t="str">
            <v>None</v>
          </cell>
          <cell r="E1493">
            <v>2889</v>
          </cell>
          <cell r="F1493">
            <v>1280</v>
          </cell>
          <cell r="G1493">
            <v>0.44305988231221877</v>
          </cell>
          <cell r="H1493">
            <v>1</v>
          </cell>
        </row>
        <row r="1494">
          <cell r="A1494">
            <v>1589</v>
          </cell>
          <cell r="B1494">
            <v>100</v>
          </cell>
          <cell r="C1494" t="str">
            <v>Framingham</v>
          </cell>
          <cell r="D1494" t="str">
            <v>None</v>
          </cell>
          <cell r="E1494">
            <v>3157</v>
          </cell>
          <cell r="F1494">
            <v>1837</v>
          </cell>
          <cell r="G1494">
            <v>0.58188153310104529</v>
          </cell>
          <cell r="H1494">
            <v>1</v>
          </cell>
        </row>
        <row r="1495">
          <cell r="A1495">
            <v>1590</v>
          </cell>
          <cell r="B1495">
            <v>269</v>
          </cell>
          <cell r="C1495" t="str">
            <v>Sherborn</v>
          </cell>
          <cell r="D1495" t="str">
            <v>None</v>
          </cell>
          <cell r="E1495">
            <v>2111</v>
          </cell>
          <cell r="F1495">
            <v>138</v>
          </cell>
          <cell r="G1495">
            <v>6.5371861676930362E-2</v>
          </cell>
          <cell r="H1495">
            <v>0</v>
          </cell>
        </row>
        <row r="1496">
          <cell r="A1496">
            <v>1591</v>
          </cell>
          <cell r="B1496">
            <v>269</v>
          </cell>
          <cell r="C1496" t="str">
            <v>Sherborn</v>
          </cell>
          <cell r="D1496" t="str">
            <v>None</v>
          </cell>
          <cell r="E1496">
            <v>2008</v>
          </cell>
          <cell r="F1496">
            <v>136</v>
          </cell>
          <cell r="G1496">
            <v>6.7729083665338641E-2</v>
          </cell>
          <cell r="H1496">
            <v>0</v>
          </cell>
        </row>
        <row r="1497">
          <cell r="A1497">
            <v>1592</v>
          </cell>
          <cell r="B1497">
            <v>14</v>
          </cell>
          <cell r="C1497" t="str">
            <v>Ashland</v>
          </cell>
          <cell r="D1497" t="str">
            <v>None</v>
          </cell>
          <cell r="E1497">
            <v>3355</v>
          </cell>
          <cell r="F1497">
            <v>600</v>
          </cell>
          <cell r="G1497">
            <v>0.17883755588673622</v>
          </cell>
          <cell r="H1497">
            <v>0</v>
          </cell>
        </row>
        <row r="1498">
          <cell r="A1498">
            <v>1593</v>
          </cell>
          <cell r="B1498">
            <v>14</v>
          </cell>
          <cell r="C1498" t="str">
            <v>Ashland</v>
          </cell>
          <cell r="D1498" t="str">
            <v>None</v>
          </cell>
          <cell r="E1498">
            <v>2164</v>
          </cell>
          <cell r="F1498">
            <v>315</v>
          </cell>
          <cell r="G1498">
            <v>0.14556377079482441</v>
          </cell>
          <cell r="H1498">
            <v>0</v>
          </cell>
        </row>
        <row r="1499">
          <cell r="A1499">
            <v>1594</v>
          </cell>
          <cell r="B1499">
            <v>14</v>
          </cell>
          <cell r="C1499" t="str">
            <v>Ashland</v>
          </cell>
          <cell r="D1499" t="str">
            <v>None</v>
          </cell>
          <cell r="E1499">
            <v>2611</v>
          </cell>
          <cell r="F1499">
            <v>313</v>
          </cell>
          <cell r="G1499">
            <v>0.11987744159325929</v>
          </cell>
          <cell r="H1499">
            <v>0</v>
          </cell>
        </row>
        <row r="1500">
          <cell r="A1500">
            <v>1595</v>
          </cell>
          <cell r="B1500">
            <v>14</v>
          </cell>
          <cell r="C1500" t="str">
            <v>Ashland</v>
          </cell>
          <cell r="D1500" t="str">
            <v>None</v>
          </cell>
          <cell r="E1500">
            <v>1379</v>
          </cell>
          <cell r="F1500">
            <v>337</v>
          </cell>
          <cell r="G1500">
            <v>0.24437998549673676</v>
          </cell>
          <cell r="H1500">
            <v>0</v>
          </cell>
        </row>
        <row r="1501">
          <cell r="A1501">
            <v>1596</v>
          </cell>
          <cell r="B1501">
            <v>14</v>
          </cell>
          <cell r="C1501" t="str">
            <v>Ashland</v>
          </cell>
          <cell r="D1501" t="str">
            <v>None</v>
          </cell>
          <cell r="E1501">
            <v>1623</v>
          </cell>
          <cell r="F1501">
            <v>330</v>
          </cell>
          <cell r="G1501">
            <v>0.20332717190388169</v>
          </cell>
          <cell r="H1501">
            <v>0</v>
          </cell>
        </row>
        <row r="1502">
          <cell r="A1502">
            <v>1597</v>
          </cell>
          <cell r="B1502">
            <v>14</v>
          </cell>
          <cell r="C1502" t="str">
            <v>Ashland</v>
          </cell>
          <cell r="D1502" t="str">
            <v>None</v>
          </cell>
          <cell r="E1502">
            <v>3985</v>
          </cell>
          <cell r="F1502">
            <v>901</v>
          </cell>
          <cell r="G1502">
            <v>0.2260978670012547</v>
          </cell>
          <cell r="H1502">
            <v>0</v>
          </cell>
        </row>
        <row r="1503">
          <cell r="A1503">
            <v>1598</v>
          </cell>
          <cell r="B1503">
            <v>14</v>
          </cell>
          <cell r="C1503" t="str">
            <v>Ashland</v>
          </cell>
          <cell r="D1503" t="str">
            <v>None</v>
          </cell>
          <cell r="E1503">
            <v>1476</v>
          </cell>
          <cell r="F1503">
            <v>267</v>
          </cell>
          <cell r="G1503">
            <v>0.18089430894308944</v>
          </cell>
          <cell r="H1503">
            <v>0</v>
          </cell>
        </row>
        <row r="1504">
          <cell r="A1504">
            <v>1599</v>
          </cell>
          <cell r="B1504">
            <v>136</v>
          </cell>
          <cell r="C1504" t="str">
            <v>Holliston</v>
          </cell>
          <cell r="D1504" t="str">
            <v>None</v>
          </cell>
          <cell r="E1504">
            <v>3332</v>
          </cell>
          <cell r="F1504">
            <v>285</v>
          </cell>
          <cell r="G1504">
            <v>8.5534213685474189E-2</v>
          </cell>
          <cell r="H1504">
            <v>0</v>
          </cell>
        </row>
        <row r="1505">
          <cell r="A1505">
            <v>1600</v>
          </cell>
          <cell r="B1505">
            <v>136</v>
          </cell>
          <cell r="C1505" t="str">
            <v>Holliston</v>
          </cell>
          <cell r="D1505" t="str">
            <v>None</v>
          </cell>
          <cell r="E1505">
            <v>627</v>
          </cell>
          <cell r="F1505">
            <v>47</v>
          </cell>
          <cell r="G1505">
            <v>7.4960127591706532E-2</v>
          </cell>
          <cell r="H1505">
            <v>0</v>
          </cell>
        </row>
        <row r="1506">
          <cell r="A1506">
            <v>1601</v>
          </cell>
          <cell r="B1506">
            <v>136</v>
          </cell>
          <cell r="C1506" t="str">
            <v>Holliston</v>
          </cell>
          <cell r="D1506" t="str">
            <v>None</v>
          </cell>
          <cell r="E1506">
            <v>1793</v>
          </cell>
          <cell r="F1506">
            <v>95</v>
          </cell>
          <cell r="G1506">
            <v>5.2983825989960959E-2</v>
          </cell>
          <cell r="H1506">
            <v>0</v>
          </cell>
        </row>
        <row r="1507">
          <cell r="A1507">
            <v>1602</v>
          </cell>
          <cell r="B1507">
            <v>136</v>
          </cell>
          <cell r="C1507" t="str">
            <v>Holliston</v>
          </cell>
          <cell r="D1507" t="str">
            <v>None</v>
          </cell>
          <cell r="E1507">
            <v>2093</v>
          </cell>
          <cell r="F1507">
            <v>127</v>
          </cell>
          <cell r="G1507">
            <v>6.0678451982799808E-2</v>
          </cell>
          <cell r="H1507">
            <v>0</v>
          </cell>
        </row>
        <row r="1508">
          <cell r="A1508">
            <v>1603</v>
          </cell>
          <cell r="B1508">
            <v>136</v>
          </cell>
          <cell r="C1508" t="str">
            <v>Holliston</v>
          </cell>
          <cell r="D1508" t="str">
            <v>None</v>
          </cell>
          <cell r="E1508">
            <v>1099</v>
          </cell>
          <cell r="F1508">
            <v>62</v>
          </cell>
          <cell r="G1508">
            <v>5.6414922656960874E-2</v>
          </cell>
          <cell r="H1508">
            <v>0</v>
          </cell>
        </row>
        <row r="1509">
          <cell r="A1509">
            <v>1604</v>
          </cell>
          <cell r="B1509">
            <v>136</v>
          </cell>
          <cell r="C1509" t="str">
            <v>Holliston</v>
          </cell>
          <cell r="D1509" t="str">
            <v>None</v>
          </cell>
          <cell r="E1509">
            <v>780</v>
          </cell>
          <cell r="F1509">
            <v>73</v>
          </cell>
          <cell r="G1509">
            <v>9.358974358974359E-2</v>
          </cell>
          <cell r="H1509">
            <v>0</v>
          </cell>
        </row>
        <row r="1510">
          <cell r="A1510">
            <v>1605</v>
          </cell>
          <cell r="B1510">
            <v>136</v>
          </cell>
          <cell r="C1510" t="str">
            <v>Holliston</v>
          </cell>
          <cell r="D1510" t="str">
            <v>None</v>
          </cell>
          <cell r="E1510">
            <v>2786</v>
          </cell>
          <cell r="F1510">
            <v>158</v>
          </cell>
          <cell r="G1510">
            <v>5.6712132089016508E-2</v>
          </cell>
          <cell r="H1510">
            <v>0</v>
          </cell>
        </row>
        <row r="1511">
          <cell r="A1511">
            <v>1606</v>
          </cell>
          <cell r="B1511">
            <v>136</v>
          </cell>
          <cell r="C1511" t="str">
            <v>Holliston</v>
          </cell>
          <cell r="D1511" t="str">
            <v>None</v>
          </cell>
          <cell r="E1511">
            <v>1037</v>
          </cell>
          <cell r="F1511">
            <v>55</v>
          </cell>
          <cell r="G1511">
            <v>5.3037608486017358E-2</v>
          </cell>
          <cell r="H1511">
            <v>0</v>
          </cell>
        </row>
        <row r="1512">
          <cell r="A1512">
            <v>1607</v>
          </cell>
          <cell r="B1512">
            <v>335</v>
          </cell>
          <cell r="C1512" t="str">
            <v>Westwood</v>
          </cell>
          <cell r="D1512" t="str">
            <v>None</v>
          </cell>
          <cell r="E1512">
            <v>2431</v>
          </cell>
          <cell r="F1512">
            <v>121</v>
          </cell>
          <cell r="G1512">
            <v>4.9773755656108594E-2</v>
          </cell>
          <cell r="H1512">
            <v>0</v>
          </cell>
        </row>
        <row r="1513">
          <cell r="A1513">
            <v>1608</v>
          </cell>
          <cell r="B1513">
            <v>335</v>
          </cell>
          <cell r="C1513" t="str">
            <v>Westwood</v>
          </cell>
          <cell r="D1513" t="str">
            <v>None</v>
          </cell>
          <cell r="E1513">
            <v>2398</v>
          </cell>
          <cell r="F1513">
            <v>170</v>
          </cell>
          <cell r="G1513">
            <v>7.0892410341951623E-2</v>
          </cell>
          <cell r="H1513">
            <v>0</v>
          </cell>
        </row>
        <row r="1514">
          <cell r="A1514">
            <v>1609</v>
          </cell>
          <cell r="B1514">
            <v>335</v>
          </cell>
          <cell r="C1514" t="str">
            <v>Westwood</v>
          </cell>
          <cell r="D1514" t="str">
            <v>None</v>
          </cell>
          <cell r="E1514">
            <v>2579</v>
          </cell>
          <cell r="F1514">
            <v>240</v>
          </cell>
          <cell r="G1514">
            <v>9.3059325319891431E-2</v>
          </cell>
          <cell r="H1514">
            <v>0</v>
          </cell>
        </row>
        <row r="1515">
          <cell r="A1515">
            <v>1610</v>
          </cell>
          <cell r="B1515">
            <v>335</v>
          </cell>
          <cell r="C1515" t="str">
            <v>Westwood</v>
          </cell>
          <cell r="D1515" t="str">
            <v>None</v>
          </cell>
          <cell r="E1515">
            <v>2218</v>
          </cell>
          <cell r="F1515">
            <v>164</v>
          </cell>
          <cell r="G1515">
            <v>7.3940486925157797E-2</v>
          </cell>
          <cell r="H1515">
            <v>0</v>
          </cell>
        </row>
        <row r="1516">
          <cell r="A1516">
            <v>1611</v>
          </cell>
          <cell r="B1516">
            <v>335</v>
          </cell>
          <cell r="C1516" t="str">
            <v>Westwood</v>
          </cell>
          <cell r="D1516" t="str">
            <v>None</v>
          </cell>
          <cell r="E1516">
            <v>2087</v>
          </cell>
          <cell r="F1516">
            <v>185</v>
          </cell>
          <cell r="G1516">
            <v>8.8643986583612847E-2</v>
          </cell>
          <cell r="H1516">
            <v>0</v>
          </cell>
        </row>
        <row r="1517">
          <cell r="A1517">
            <v>1612</v>
          </cell>
          <cell r="B1517">
            <v>335</v>
          </cell>
          <cell r="C1517" t="str">
            <v>Westwood</v>
          </cell>
          <cell r="D1517" t="str">
            <v>None</v>
          </cell>
          <cell r="E1517">
            <v>736</v>
          </cell>
          <cell r="F1517">
            <v>113</v>
          </cell>
          <cell r="G1517">
            <v>0.15353260869565216</v>
          </cell>
          <cell r="H1517">
            <v>0</v>
          </cell>
        </row>
        <row r="1518">
          <cell r="A1518">
            <v>1613</v>
          </cell>
          <cell r="B1518">
            <v>335</v>
          </cell>
          <cell r="C1518" t="str">
            <v>Westwood</v>
          </cell>
          <cell r="D1518" t="str">
            <v>None</v>
          </cell>
          <cell r="E1518">
            <v>2169</v>
          </cell>
          <cell r="F1518">
            <v>244</v>
          </cell>
          <cell r="G1518">
            <v>0.11249423697556478</v>
          </cell>
          <cell r="H1518">
            <v>0</v>
          </cell>
        </row>
        <row r="1519">
          <cell r="A1519">
            <v>1614</v>
          </cell>
          <cell r="B1519">
            <v>335</v>
          </cell>
          <cell r="C1519" t="str">
            <v>Westwood</v>
          </cell>
          <cell r="D1519" t="str">
            <v>None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</row>
        <row r="1520">
          <cell r="A1520">
            <v>1615</v>
          </cell>
          <cell r="B1520">
            <v>220</v>
          </cell>
          <cell r="C1520" t="str">
            <v>Norwood</v>
          </cell>
          <cell r="D1520" t="str">
            <v>None</v>
          </cell>
          <cell r="E1520">
            <v>1221</v>
          </cell>
          <cell r="F1520">
            <v>145</v>
          </cell>
          <cell r="G1520">
            <v>0.11875511875511875</v>
          </cell>
          <cell r="H1520">
            <v>0</v>
          </cell>
        </row>
        <row r="1521">
          <cell r="A1521">
            <v>1616</v>
          </cell>
          <cell r="B1521">
            <v>220</v>
          </cell>
          <cell r="C1521" t="str">
            <v>Norwood</v>
          </cell>
          <cell r="D1521" t="str">
            <v>None</v>
          </cell>
          <cell r="E1521">
            <v>3</v>
          </cell>
          <cell r="F1521">
            <v>2</v>
          </cell>
          <cell r="G1521">
            <v>0.66666666666666663</v>
          </cell>
          <cell r="H1521">
            <v>1</v>
          </cell>
        </row>
        <row r="1522">
          <cell r="A1522">
            <v>1617</v>
          </cell>
          <cell r="B1522">
            <v>220</v>
          </cell>
          <cell r="C1522" t="str">
            <v>Norwood</v>
          </cell>
          <cell r="D1522" t="str">
            <v>None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</row>
        <row r="1523">
          <cell r="A1523">
            <v>1618</v>
          </cell>
          <cell r="B1523">
            <v>220</v>
          </cell>
          <cell r="C1523" t="str">
            <v>Norwood</v>
          </cell>
          <cell r="D1523" t="str">
            <v>None</v>
          </cell>
          <cell r="E1523">
            <v>51</v>
          </cell>
          <cell r="F1523">
            <v>17</v>
          </cell>
          <cell r="G1523">
            <v>0.33333333333333331</v>
          </cell>
          <cell r="H1523">
            <v>1</v>
          </cell>
        </row>
        <row r="1524">
          <cell r="A1524">
            <v>1619</v>
          </cell>
          <cell r="B1524">
            <v>220</v>
          </cell>
          <cell r="C1524" t="str">
            <v>Norwood</v>
          </cell>
          <cell r="D1524" t="str">
            <v>None</v>
          </cell>
          <cell r="E1524">
            <v>2857</v>
          </cell>
          <cell r="F1524">
            <v>408</v>
          </cell>
          <cell r="G1524">
            <v>0.14280714035701786</v>
          </cell>
          <cell r="H1524">
            <v>0</v>
          </cell>
        </row>
        <row r="1525">
          <cell r="A1525">
            <v>1620</v>
          </cell>
          <cell r="B1525">
            <v>220</v>
          </cell>
          <cell r="C1525" t="str">
            <v>Norwood</v>
          </cell>
          <cell r="D1525" t="str">
            <v>None</v>
          </cell>
          <cell r="E1525">
            <v>2562</v>
          </cell>
          <cell r="F1525">
            <v>243</v>
          </cell>
          <cell r="G1525">
            <v>9.4847775175644022E-2</v>
          </cell>
          <cell r="H1525">
            <v>0</v>
          </cell>
        </row>
        <row r="1526">
          <cell r="A1526">
            <v>1621</v>
          </cell>
          <cell r="B1526">
            <v>220</v>
          </cell>
          <cell r="C1526" t="str">
            <v>Norwood</v>
          </cell>
          <cell r="D1526" t="str">
            <v>None</v>
          </cell>
          <cell r="E1526">
            <v>106</v>
          </cell>
          <cell r="F1526">
            <v>14</v>
          </cell>
          <cell r="G1526">
            <v>0.13207547169811321</v>
          </cell>
          <cell r="H1526">
            <v>0</v>
          </cell>
        </row>
        <row r="1527">
          <cell r="A1527">
            <v>1622</v>
          </cell>
          <cell r="B1527">
            <v>220</v>
          </cell>
          <cell r="C1527" t="str">
            <v>Norwood</v>
          </cell>
          <cell r="D1527" t="str">
            <v>None</v>
          </cell>
          <cell r="E1527">
            <v>32</v>
          </cell>
          <cell r="F1527">
            <v>5</v>
          </cell>
          <cell r="G1527">
            <v>0.15625</v>
          </cell>
          <cell r="H1527">
            <v>0</v>
          </cell>
        </row>
        <row r="1528">
          <cell r="A1528">
            <v>1623</v>
          </cell>
          <cell r="B1528">
            <v>220</v>
          </cell>
          <cell r="C1528" t="str">
            <v>Norwood</v>
          </cell>
          <cell r="D1528" t="str">
            <v>None</v>
          </cell>
          <cell r="E1528">
            <v>2859</v>
          </cell>
          <cell r="F1528">
            <v>233</v>
          </cell>
          <cell r="G1528">
            <v>8.1497026932493874E-2</v>
          </cell>
          <cell r="H1528">
            <v>0</v>
          </cell>
        </row>
        <row r="1529">
          <cell r="A1529">
            <v>1624</v>
          </cell>
          <cell r="B1529">
            <v>220</v>
          </cell>
          <cell r="C1529" t="str">
            <v>Norwood</v>
          </cell>
          <cell r="D1529" t="str">
            <v>None</v>
          </cell>
          <cell r="E1529">
            <v>2812</v>
          </cell>
          <cell r="F1529">
            <v>695</v>
          </cell>
          <cell r="G1529">
            <v>0.24715504978662872</v>
          </cell>
          <cell r="H1529">
            <v>0</v>
          </cell>
        </row>
        <row r="1530">
          <cell r="A1530">
            <v>1625</v>
          </cell>
          <cell r="B1530">
            <v>220</v>
          </cell>
          <cell r="C1530" t="str">
            <v>Norwood</v>
          </cell>
          <cell r="D1530" t="str">
            <v>None</v>
          </cell>
          <cell r="E1530">
            <v>184</v>
          </cell>
          <cell r="F1530">
            <v>37</v>
          </cell>
          <cell r="G1530">
            <v>0.20108695652173914</v>
          </cell>
          <cell r="H1530">
            <v>0</v>
          </cell>
        </row>
        <row r="1531">
          <cell r="A1531">
            <v>1626</v>
          </cell>
          <cell r="B1531">
            <v>220</v>
          </cell>
          <cell r="C1531" t="str">
            <v>Norwood</v>
          </cell>
          <cell r="D1531" t="str">
            <v>None</v>
          </cell>
          <cell r="E1531">
            <v>33</v>
          </cell>
          <cell r="F1531">
            <v>7</v>
          </cell>
          <cell r="G1531">
            <v>0.21212121212121213</v>
          </cell>
          <cell r="H1531">
            <v>0</v>
          </cell>
        </row>
        <row r="1532">
          <cell r="A1532">
            <v>1627</v>
          </cell>
          <cell r="B1532">
            <v>220</v>
          </cell>
          <cell r="C1532" t="str">
            <v>Norwood</v>
          </cell>
          <cell r="D1532" t="str">
            <v>None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</row>
        <row r="1533">
          <cell r="A1533">
            <v>1628</v>
          </cell>
          <cell r="B1533">
            <v>220</v>
          </cell>
          <cell r="C1533" t="str">
            <v>Norwood</v>
          </cell>
          <cell r="D1533" t="str">
            <v>None</v>
          </cell>
          <cell r="E1533">
            <v>16</v>
          </cell>
          <cell r="F1533">
            <v>5</v>
          </cell>
          <cell r="G1533">
            <v>0.3125</v>
          </cell>
          <cell r="H1533">
            <v>1</v>
          </cell>
        </row>
        <row r="1534">
          <cell r="A1534">
            <v>1629</v>
          </cell>
          <cell r="B1534">
            <v>220</v>
          </cell>
          <cell r="C1534" t="str">
            <v>Norwood</v>
          </cell>
          <cell r="D1534" t="str">
            <v>None</v>
          </cell>
          <cell r="E1534">
            <v>1552</v>
          </cell>
          <cell r="F1534">
            <v>434</v>
          </cell>
          <cell r="G1534">
            <v>0.27963917525773196</v>
          </cell>
          <cell r="H1534">
            <v>0</v>
          </cell>
        </row>
        <row r="1535">
          <cell r="A1535">
            <v>1630</v>
          </cell>
          <cell r="B1535">
            <v>220</v>
          </cell>
          <cell r="C1535" t="str">
            <v>Norwood</v>
          </cell>
          <cell r="D1535" t="str">
            <v>None</v>
          </cell>
          <cell r="E1535">
            <v>473</v>
          </cell>
          <cell r="F1535">
            <v>26</v>
          </cell>
          <cell r="G1535">
            <v>5.4968287526427059E-2</v>
          </cell>
          <cell r="H1535">
            <v>0</v>
          </cell>
        </row>
        <row r="1536">
          <cell r="A1536">
            <v>1631</v>
          </cell>
          <cell r="B1536">
            <v>220</v>
          </cell>
          <cell r="C1536" t="str">
            <v>Norwood</v>
          </cell>
          <cell r="D1536" t="str">
            <v>None</v>
          </cell>
          <cell r="E1536">
            <v>1477</v>
          </cell>
          <cell r="F1536">
            <v>192</v>
          </cell>
          <cell r="G1536">
            <v>0.12999322951929587</v>
          </cell>
          <cell r="H1536">
            <v>0</v>
          </cell>
        </row>
        <row r="1537">
          <cell r="A1537">
            <v>1632</v>
          </cell>
          <cell r="B1537">
            <v>220</v>
          </cell>
          <cell r="C1537" t="str">
            <v>Norwood</v>
          </cell>
          <cell r="D1537" t="str">
            <v>None</v>
          </cell>
          <cell r="E1537">
            <v>3189</v>
          </cell>
          <cell r="F1537">
            <v>609</v>
          </cell>
          <cell r="G1537">
            <v>0.19096895578551271</v>
          </cell>
          <cell r="H1537">
            <v>0</v>
          </cell>
        </row>
        <row r="1538">
          <cell r="A1538">
            <v>1633</v>
          </cell>
          <cell r="B1538">
            <v>220</v>
          </cell>
          <cell r="C1538" t="str">
            <v>Norwood</v>
          </cell>
          <cell r="D1538" t="str">
            <v>None</v>
          </cell>
          <cell r="E1538">
            <v>1383</v>
          </cell>
          <cell r="F1538">
            <v>125</v>
          </cell>
          <cell r="G1538">
            <v>9.038322487346348E-2</v>
          </cell>
          <cell r="H1538">
            <v>0</v>
          </cell>
        </row>
        <row r="1539">
          <cell r="A1539">
            <v>1634</v>
          </cell>
          <cell r="B1539">
            <v>220</v>
          </cell>
          <cell r="C1539" t="str">
            <v>Norwood</v>
          </cell>
          <cell r="D1539" t="str">
            <v>None</v>
          </cell>
          <cell r="E1539">
            <v>205</v>
          </cell>
          <cell r="F1539">
            <v>38</v>
          </cell>
          <cell r="G1539">
            <v>0.18536585365853658</v>
          </cell>
          <cell r="H1539">
            <v>0</v>
          </cell>
        </row>
        <row r="1540">
          <cell r="A1540">
            <v>1635</v>
          </cell>
          <cell r="B1540">
            <v>220</v>
          </cell>
          <cell r="C1540" t="str">
            <v>Norwood</v>
          </cell>
          <cell r="D1540" t="str">
            <v>None</v>
          </cell>
          <cell r="E1540">
            <v>2925</v>
          </cell>
          <cell r="F1540">
            <v>162</v>
          </cell>
          <cell r="G1540">
            <v>5.5384615384615386E-2</v>
          </cell>
          <cell r="H1540">
            <v>0</v>
          </cell>
        </row>
        <row r="1541">
          <cell r="A1541">
            <v>1636</v>
          </cell>
          <cell r="B1541">
            <v>220</v>
          </cell>
          <cell r="C1541" t="str">
            <v>Norwood</v>
          </cell>
          <cell r="D1541" t="str">
            <v>None</v>
          </cell>
          <cell r="E1541">
            <v>1735</v>
          </cell>
          <cell r="F1541">
            <v>182</v>
          </cell>
          <cell r="G1541">
            <v>0.10489913544668587</v>
          </cell>
          <cell r="H1541">
            <v>0</v>
          </cell>
        </row>
        <row r="1542">
          <cell r="A1542">
            <v>1637</v>
          </cell>
          <cell r="B1542">
            <v>220</v>
          </cell>
          <cell r="C1542" t="str">
            <v>Norwood</v>
          </cell>
          <cell r="D1542" t="str">
            <v>None</v>
          </cell>
          <cell r="E1542">
            <v>2928</v>
          </cell>
          <cell r="F1542">
            <v>1381</v>
          </cell>
          <cell r="G1542">
            <v>0.47165300546448086</v>
          </cell>
          <cell r="H1542">
            <v>1</v>
          </cell>
        </row>
        <row r="1543">
          <cell r="A1543">
            <v>1638</v>
          </cell>
          <cell r="B1543">
            <v>175</v>
          </cell>
          <cell r="C1543" t="str">
            <v>Medfield</v>
          </cell>
          <cell r="D1543" t="str">
            <v>None</v>
          </cell>
          <cell r="E1543">
            <v>1151</v>
          </cell>
          <cell r="F1543">
            <v>52</v>
          </cell>
          <cell r="G1543">
            <v>4.5178105994787145E-2</v>
          </cell>
          <cell r="H1543">
            <v>0</v>
          </cell>
        </row>
        <row r="1544">
          <cell r="A1544">
            <v>1639</v>
          </cell>
          <cell r="B1544">
            <v>175</v>
          </cell>
          <cell r="C1544" t="str">
            <v>Medfield</v>
          </cell>
          <cell r="D1544" t="str">
            <v>None</v>
          </cell>
          <cell r="E1544">
            <v>2593</v>
          </cell>
          <cell r="F1544">
            <v>109</v>
          </cell>
          <cell r="G1544">
            <v>4.2036251446201309E-2</v>
          </cell>
          <cell r="H1544">
            <v>0</v>
          </cell>
        </row>
        <row r="1545">
          <cell r="A1545">
            <v>1640</v>
          </cell>
          <cell r="B1545">
            <v>175</v>
          </cell>
          <cell r="C1545" t="str">
            <v>Medfield</v>
          </cell>
          <cell r="D1545" t="str">
            <v>None</v>
          </cell>
          <cell r="E1545">
            <v>2222</v>
          </cell>
          <cell r="F1545">
            <v>152</v>
          </cell>
          <cell r="G1545">
            <v>6.840684068406841E-2</v>
          </cell>
          <cell r="H1545">
            <v>0</v>
          </cell>
        </row>
        <row r="1546">
          <cell r="A1546">
            <v>1641</v>
          </cell>
          <cell r="B1546">
            <v>175</v>
          </cell>
          <cell r="C1546" t="str">
            <v>Medfield</v>
          </cell>
          <cell r="D1546" t="str">
            <v>None</v>
          </cell>
          <cell r="E1546">
            <v>894</v>
          </cell>
          <cell r="F1546">
            <v>79</v>
          </cell>
          <cell r="G1546">
            <v>8.8366890380313201E-2</v>
          </cell>
          <cell r="H1546">
            <v>0</v>
          </cell>
        </row>
        <row r="1547">
          <cell r="A1547">
            <v>1642</v>
          </cell>
          <cell r="B1547">
            <v>175</v>
          </cell>
          <cell r="C1547" t="str">
            <v>Medfield</v>
          </cell>
          <cell r="D1547" t="str">
            <v>None</v>
          </cell>
          <cell r="E1547">
            <v>1826</v>
          </cell>
          <cell r="F1547">
            <v>171</v>
          </cell>
          <cell r="G1547">
            <v>9.3647316538882808E-2</v>
          </cell>
          <cell r="H1547">
            <v>0</v>
          </cell>
        </row>
        <row r="1548">
          <cell r="A1548">
            <v>1643</v>
          </cell>
          <cell r="B1548">
            <v>175</v>
          </cell>
          <cell r="C1548" t="str">
            <v>Medfield</v>
          </cell>
          <cell r="D1548" t="str">
            <v>None</v>
          </cell>
          <cell r="E1548">
            <v>3338</v>
          </cell>
          <cell r="F1548">
            <v>168</v>
          </cell>
          <cell r="G1548">
            <v>5.0329538645895747E-2</v>
          </cell>
          <cell r="H1548">
            <v>0</v>
          </cell>
        </row>
        <row r="1549">
          <cell r="A1549">
            <v>1644</v>
          </cell>
          <cell r="B1549">
            <v>307</v>
          </cell>
          <cell r="C1549" t="str">
            <v>Walpole</v>
          </cell>
          <cell r="D1549" t="str">
            <v>None</v>
          </cell>
          <cell r="E1549">
            <v>3310</v>
          </cell>
          <cell r="F1549">
            <v>138</v>
          </cell>
          <cell r="G1549">
            <v>4.1691842900302117E-2</v>
          </cell>
          <cell r="H1549">
            <v>0</v>
          </cell>
        </row>
        <row r="1550">
          <cell r="A1550">
            <v>1645</v>
          </cell>
          <cell r="B1550">
            <v>307</v>
          </cell>
          <cell r="C1550" t="str">
            <v>Walpole</v>
          </cell>
          <cell r="D1550" t="str">
            <v>None</v>
          </cell>
          <cell r="E1550">
            <v>748</v>
          </cell>
          <cell r="F1550">
            <v>51</v>
          </cell>
          <cell r="G1550">
            <v>6.8181818181818177E-2</v>
          </cell>
          <cell r="H1550">
            <v>0</v>
          </cell>
        </row>
        <row r="1551">
          <cell r="A1551">
            <v>1646</v>
          </cell>
          <cell r="B1551">
            <v>307</v>
          </cell>
          <cell r="C1551" t="str">
            <v>Walpole</v>
          </cell>
          <cell r="D1551" t="str">
            <v>None</v>
          </cell>
          <cell r="E1551">
            <v>1477</v>
          </cell>
          <cell r="F1551">
            <v>113</v>
          </cell>
          <cell r="G1551">
            <v>7.6506431956668924E-2</v>
          </cell>
          <cell r="H1551">
            <v>0</v>
          </cell>
        </row>
        <row r="1552">
          <cell r="A1552">
            <v>1647</v>
          </cell>
          <cell r="B1552">
            <v>307</v>
          </cell>
          <cell r="C1552" t="str">
            <v>Walpole</v>
          </cell>
          <cell r="D1552" t="str">
            <v>None</v>
          </cell>
          <cell r="E1552">
            <v>1552</v>
          </cell>
          <cell r="F1552">
            <v>69</v>
          </cell>
          <cell r="G1552">
            <v>4.445876288659794E-2</v>
          </cell>
          <cell r="H1552">
            <v>0</v>
          </cell>
        </row>
        <row r="1553">
          <cell r="A1553">
            <v>1648</v>
          </cell>
          <cell r="B1553">
            <v>307</v>
          </cell>
          <cell r="C1553" t="str">
            <v>Walpole</v>
          </cell>
          <cell r="D1553" t="str">
            <v>None</v>
          </cell>
          <cell r="E1553">
            <v>2016</v>
          </cell>
          <cell r="F1553">
            <v>382</v>
          </cell>
          <cell r="G1553">
            <v>0.18948412698412698</v>
          </cell>
          <cell r="H1553">
            <v>0</v>
          </cell>
        </row>
        <row r="1554">
          <cell r="A1554">
            <v>1649</v>
          </cell>
          <cell r="B1554">
            <v>307</v>
          </cell>
          <cell r="C1554" t="str">
            <v>Walpole</v>
          </cell>
          <cell r="D1554" t="str">
            <v>None</v>
          </cell>
          <cell r="E1554">
            <v>2492</v>
          </cell>
          <cell r="F1554">
            <v>110</v>
          </cell>
          <cell r="G1554">
            <v>4.4141252006420544E-2</v>
          </cell>
          <cell r="H1554">
            <v>0</v>
          </cell>
        </row>
        <row r="1555">
          <cell r="A1555">
            <v>1650</v>
          </cell>
          <cell r="B1555">
            <v>307</v>
          </cell>
          <cell r="C1555" t="str">
            <v>Walpole</v>
          </cell>
          <cell r="D1555" t="str">
            <v>None</v>
          </cell>
          <cell r="E1555">
            <v>370</v>
          </cell>
          <cell r="F1555">
            <v>12</v>
          </cell>
          <cell r="G1555">
            <v>3.2432432432432434E-2</v>
          </cell>
          <cell r="H1555">
            <v>0</v>
          </cell>
        </row>
        <row r="1556">
          <cell r="A1556">
            <v>1651</v>
          </cell>
          <cell r="B1556">
            <v>307</v>
          </cell>
          <cell r="C1556" t="str">
            <v>Walpole</v>
          </cell>
          <cell r="D1556" t="str">
            <v>None</v>
          </cell>
          <cell r="E1556">
            <v>2348</v>
          </cell>
          <cell r="F1556">
            <v>121</v>
          </cell>
          <cell r="G1556">
            <v>5.1533219761499147E-2</v>
          </cell>
          <cell r="H1556">
            <v>0</v>
          </cell>
        </row>
        <row r="1557">
          <cell r="A1557">
            <v>1652</v>
          </cell>
          <cell r="B1557">
            <v>307</v>
          </cell>
          <cell r="C1557" t="str">
            <v>Walpole</v>
          </cell>
          <cell r="D1557" t="str">
            <v>None</v>
          </cell>
          <cell r="E1557">
            <v>2351</v>
          </cell>
          <cell r="F1557">
            <v>233</v>
          </cell>
          <cell r="G1557">
            <v>9.9106763079540625E-2</v>
          </cell>
          <cell r="H1557">
            <v>0</v>
          </cell>
        </row>
        <row r="1558">
          <cell r="A1558">
            <v>1653</v>
          </cell>
          <cell r="B1558">
            <v>307</v>
          </cell>
          <cell r="C1558" t="str">
            <v>Walpole</v>
          </cell>
          <cell r="D1558" t="str">
            <v>None</v>
          </cell>
          <cell r="E1558">
            <v>2804</v>
          </cell>
          <cell r="F1558">
            <v>150</v>
          </cell>
          <cell r="G1558">
            <v>5.3495007132667617E-2</v>
          </cell>
          <cell r="H1558">
            <v>0</v>
          </cell>
        </row>
        <row r="1559">
          <cell r="A1559">
            <v>1654</v>
          </cell>
          <cell r="B1559">
            <v>307</v>
          </cell>
          <cell r="C1559" t="str">
            <v>Walpole</v>
          </cell>
          <cell r="D1559" t="str">
            <v>None</v>
          </cell>
          <cell r="E1559">
            <v>1880</v>
          </cell>
          <cell r="F1559">
            <v>388</v>
          </cell>
          <cell r="G1559">
            <v>0.20638297872340425</v>
          </cell>
          <cell r="H1559">
            <v>0</v>
          </cell>
        </row>
        <row r="1560">
          <cell r="A1560">
            <v>1655</v>
          </cell>
          <cell r="B1560">
            <v>307</v>
          </cell>
          <cell r="C1560" t="str">
            <v>Walpole</v>
          </cell>
          <cell r="D1560" t="str">
            <v>None</v>
          </cell>
          <cell r="E1560">
            <v>2723</v>
          </cell>
          <cell r="F1560">
            <v>454</v>
          </cell>
          <cell r="G1560">
            <v>0.16672787366874769</v>
          </cell>
          <cell r="H1560">
            <v>0</v>
          </cell>
        </row>
        <row r="1561">
          <cell r="A1561">
            <v>1656</v>
          </cell>
          <cell r="B1561">
            <v>266</v>
          </cell>
          <cell r="C1561" t="str">
            <v>Sharon</v>
          </cell>
          <cell r="D1561" t="str">
            <v>None</v>
          </cell>
          <cell r="E1561">
            <v>1999</v>
          </cell>
          <cell r="F1561">
            <v>477</v>
          </cell>
          <cell r="G1561">
            <v>0.23861930965482742</v>
          </cell>
          <cell r="H1561">
            <v>0</v>
          </cell>
        </row>
        <row r="1562">
          <cell r="A1562">
            <v>1657</v>
          </cell>
          <cell r="B1562">
            <v>266</v>
          </cell>
          <cell r="C1562" t="str">
            <v>Sharon</v>
          </cell>
          <cell r="D1562" t="str">
            <v>None</v>
          </cell>
          <cell r="E1562">
            <v>1361</v>
          </cell>
          <cell r="F1562">
            <v>302</v>
          </cell>
          <cell r="G1562">
            <v>0.221895664952241</v>
          </cell>
          <cell r="H1562">
            <v>0</v>
          </cell>
        </row>
        <row r="1563">
          <cell r="A1563">
            <v>1658</v>
          </cell>
          <cell r="B1563">
            <v>266</v>
          </cell>
          <cell r="C1563" t="str">
            <v>Sharon</v>
          </cell>
          <cell r="D1563" t="str">
            <v>None</v>
          </cell>
          <cell r="E1563">
            <v>2333</v>
          </cell>
          <cell r="F1563">
            <v>692</v>
          </cell>
          <cell r="G1563">
            <v>0.29661380197171022</v>
          </cell>
          <cell r="H1563">
            <v>1</v>
          </cell>
        </row>
        <row r="1564">
          <cell r="A1564">
            <v>1659</v>
          </cell>
          <cell r="B1564">
            <v>266</v>
          </cell>
          <cell r="C1564" t="str">
            <v>Sharon</v>
          </cell>
          <cell r="D1564" t="str">
            <v>None</v>
          </cell>
          <cell r="E1564">
            <v>2583</v>
          </cell>
          <cell r="F1564">
            <v>317</v>
          </cell>
          <cell r="G1564">
            <v>0.1227255129694154</v>
          </cell>
          <cell r="H1564">
            <v>0</v>
          </cell>
        </row>
        <row r="1565">
          <cell r="A1565">
            <v>1660</v>
          </cell>
          <cell r="B1565">
            <v>266</v>
          </cell>
          <cell r="C1565" t="str">
            <v>Sharon</v>
          </cell>
          <cell r="D1565" t="str">
            <v>None</v>
          </cell>
          <cell r="E1565">
            <v>1864</v>
          </cell>
          <cell r="F1565">
            <v>241</v>
          </cell>
          <cell r="G1565">
            <v>0.12929184549356224</v>
          </cell>
          <cell r="H1565">
            <v>0</v>
          </cell>
        </row>
        <row r="1566">
          <cell r="A1566">
            <v>1661</v>
          </cell>
          <cell r="B1566">
            <v>266</v>
          </cell>
          <cell r="C1566" t="str">
            <v>Sharon</v>
          </cell>
          <cell r="D1566" t="str">
            <v>None</v>
          </cell>
          <cell r="E1566">
            <v>2282</v>
          </cell>
          <cell r="F1566">
            <v>416</v>
          </cell>
          <cell r="G1566">
            <v>0.18229623137598597</v>
          </cell>
          <cell r="H1566">
            <v>0</v>
          </cell>
        </row>
        <row r="1567">
          <cell r="A1567">
            <v>1662</v>
          </cell>
          <cell r="B1567">
            <v>266</v>
          </cell>
          <cell r="C1567" t="str">
            <v>Sharon</v>
          </cell>
          <cell r="D1567" t="str">
            <v>None</v>
          </cell>
          <cell r="E1567">
            <v>2358</v>
          </cell>
          <cell r="F1567">
            <v>404</v>
          </cell>
          <cell r="G1567">
            <v>0.17133163698049195</v>
          </cell>
          <cell r="H1567">
            <v>0</v>
          </cell>
        </row>
        <row r="1568">
          <cell r="A1568">
            <v>1663</v>
          </cell>
          <cell r="B1568">
            <v>266</v>
          </cell>
          <cell r="C1568" t="str">
            <v>Sharon</v>
          </cell>
          <cell r="D1568" t="str">
            <v>None</v>
          </cell>
          <cell r="E1568">
            <v>2832</v>
          </cell>
          <cell r="F1568">
            <v>493</v>
          </cell>
          <cell r="G1568">
            <v>0.1740819209039548</v>
          </cell>
          <cell r="H1568">
            <v>0</v>
          </cell>
        </row>
        <row r="1569">
          <cell r="A1569">
            <v>1664</v>
          </cell>
          <cell r="B1569">
            <v>187</v>
          </cell>
          <cell r="C1569" t="str">
            <v>Millis</v>
          </cell>
          <cell r="D1569" t="str">
            <v>None</v>
          </cell>
          <cell r="E1569">
            <v>2890</v>
          </cell>
          <cell r="F1569">
            <v>178</v>
          </cell>
          <cell r="G1569">
            <v>6.1591695501730104E-2</v>
          </cell>
          <cell r="H1569">
            <v>0</v>
          </cell>
        </row>
        <row r="1570">
          <cell r="A1570">
            <v>1665</v>
          </cell>
          <cell r="B1570">
            <v>187</v>
          </cell>
          <cell r="C1570" t="str">
            <v>Millis</v>
          </cell>
          <cell r="D1570" t="str">
            <v>None</v>
          </cell>
          <cell r="E1570">
            <v>479</v>
          </cell>
          <cell r="F1570">
            <v>45</v>
          </cell>
          <cell r="G1570">
            <v>9.3945720250521919E-2</v>
          </cell>
          <cell r="H1570">
            <v>0</v>
          </cell>
        </row>
        <row r="1571">
          <cell r="A1571">
            <v>1666</v>
          </cell>
          <cell r="B1571">
            <v>187</v>
          </cell>
          <cell r="C1571" t="str">
            <v>Millis</v>
          </cell>
          <cell r="D1571" t="str">
            <v>None</v>
          </cell>
          <cell r="E1571">
            <v>2535</v>
          </cell>
          <cell r="F1571">
            <v>148</v>
          </cell>
          <cell r="G1571">
            <v>5.838264299802761E-2</v>
          </cell>
          <cell r="H1571">
            <v>0</v>
          </cell>
        </row>
        <row r="1572">
          <cell r="A1572">
            <v>1667</v>
          </cell>
          <cell r="B1572">
            <v>187</v>
          </cell>
          <cell r="C1572" t="str">
            <v>Millis</v>
          </cell>
          <cell r="D1572" t="str">
            <v>None</v>
          </cell>
          <cell r="E1572">
            <v>1987</v>
          </cell>
          <cell r="F1572">
            <v>205</v>
          </cell>
          <cell r="G1572">
            <v>0.10317060895822848</v>
          </cell>
          <cell r="H1572">
            <v>0</v>
          </cell>
        </row>
        <row r="1573">
          <cell r="A1573">
            <v>1668</v>
          </cell>
          <cell r="B1573">
            <v>208</v>
          </cell>
          <cell r="C1573" t="str">
            <v>Norfolk</v>
          </cell>
          <cell r="D1573" t="str">
            <v>None</v>
          </cell>
          <cell r="E1573">
            <v>1986</v>
          </cell>
          <cell r="F1573">
            <v>78</v>
          </cell>
          <cell r="G1573">
            <v>3.9274924471299093E-2</v>
          </cell>
          <cell r="H1573">
            <v>0</v>
          </cell>
        </row>
        <row r="1574">
          <cell r="A1574">
            <v>1669</v>
          </cell>
          <cell r="B1574">
            <v>208</v>
          </cell>
          <cell r="C1574" t="str">
            <v>Norfolk</v>
          </cell>
          <cell r="D1574" t="str">
            <v>None</v>
          </cell>
          <cell r="E1574">
            <v>407</v>
          </cell>
          <cell r="F1574">
            <v>7</v>
          </cell>
          <cell r="G1574">
            <v>1.7199017199017199E-2</v>
          </cell>
          <cell r="H1574">
            <v>0</v>
          </cell>
        </row>
        <row r="1575">
          <cell r="A1575">
            <v>1670</v>
          </cell>
          <cell r="B1575">
            <v>208</v>
          </cell>
          <cell r="C1575" t="str">
            <v>Norfolk</v>
          </cell>
          <cell r="D1575" t="str">
            <v>None</v>
          </cell>
          <cell r="E1575">
            <v>2562</v>
          </cell>
          <cell r="F1575">
            <v>1132</v>
          </cell>
          <cell r="G1575">
            <v>0.4418423106947697</v>
          </cell>
          <cell r="H1575">
            <v>1</v>
          </cell>
        </row>
        <row r="1576">
          <cell r="A1576">
            <v>1671</v>
          </cell>
          <cell r="B1576">
            <v>208</v>
          </cell>
          <cell r="C1576" t="str">
            <v>Norfolk</v>
          </cell>
          <cell r="D1576" t="str">
            <v>None</v>
          </cell>
          <cell r="E1576">
            <v>1239</v>
          </cell>
          <cell r="F1576">
            <v>299</v>
          </cell>
          <cell r="G1576">
            <v>0.24132364810330911</v>
          </cell>
          <cell r="H1576">
            <v>0</v>
          </cell>
        </row>
        <row r="1577">
          <cell r="A1577">
            <v>1672</v>
          </cell>
          <cell r="B1577">
            <v>208</v>
          </cell>
          <cell r="C1577" t="str">
            <v>Norfolk</v>
          </cell>
          <cell r="D1577" t="str">
            <v>None</v>
          </cell>
          <cell r="E1577">
            <v>2188</v>
          </cell>
          <cell r="F1577">
            <v>99</v>
          </cell>
          <cell r="G1577">
            <v>4.5246800731261423E-2</v>
          </cell>
          <cell r="H1577">
            <v>0</v>
          </cell>
        </row>
        <row r="1578">
          <cell r="A1578">
            <v>1673</v>
          </cell>
          <cell r="B1578">
            <v>208</v>
          </cell>
          <cell r="C1578" t="str">
            <v>Norfolk</v>
          </cell>
          <cell r="D1578" t="str">
            <v>None</v>
          </cell>
          <cell r="E1578">
            <v>2845</v>
          </cell>
          <cell r="F1578">
            <v>119</v>
          </cell>
          <cell r="G1578">
            <v>4.1827768014059755E-2</v>
          </cell>
          <cell r="H1578">
            <v>0</v>
          </cell>
        </row>
        <row r="1579">
          <cell r="A1579">
            <v>1674</v>
          </cell>
          <cell r="B1579">
            <v>50</v>
          </cell>
          <cell r="C1579" t="str">
            <v>Canton</v>
          </cell>
          <cell r="D1579" t="str">
            <v>None</v>
          </cell>
          <cell r="E1579">
            <v>231</v>
          </cell>
          <cell r="F1579">
            <v>50</v>
          </cell>
          <cell r="G1579">
            <v>0.21645021645021645</v>
          </cell>
          <cell r="H1579">
            <v>0</v>
          </cell>
        </row>
        <row r="1580">
          <cell r="A1580">
            <v>1675</v>
          </cell>
          <cell r="B1580">
            <v>50</v>
          </cell>
          <cell r="C1580" t="str">
            <v>Canton</v>
          </cell>
          <cell r="D1580" t="str">
            <v>None</v>
          </cell>
          <cell r="E1580">
            <v>2559</v>
          </cell>
          <cell r="F1580">
            <v>242</v>
          </cell>
          <cell r="G1580">
            <v>9.4568190699491989E-2</v>
          </cell>
          <cell r="H1580">
            <v>0</v>
          </cell>
        </row>
        <row r="1581">
          <cell r="A1581">
            <v>1676</v>
          </cell>
          <cell r="B1581">
            <v>50</v>
          </cell>
          <cell r="C1581" t="str">
            <v>Canton</v>
          </cell>
          <cell r="D1581" t="str">
            <v>None</v>
          </cell>
          <cell r="E1581">
            <v>1991</v>
          </cell>
          <cell r="F1581">
            <v>212</v>
          </cell>
          <cell r="G1581">
            <v>0.10647915620291311</v>
          </cell>
          <cell r="H1581">
            <v>0</v>
          </cell>
        </row>
        <row r="1582">
          <cell r="A1582">
            <v>1677</v>
          </cell>
          <cell r="B1582">
            <v>50</v>
          </cell>
          <cell r="C1582" t="str">
            <v>Canton</v>
          </cell>
          <cell r="D1582" t="str">
            <v>None</v>
          </cell>
          <cell r="E1582">
            <v>1594</v>
          </cell>
          <cell r="F1582">
            <v>326</v>
          </cell>
          <cell r="G1582">
            <v>0.20451693851944794</v>
          </cell>
          <cell r="H1582">
            <v>0</v>
          </cell>
        </row>
        <row r="1583">
          <cell r="A1583">
            <v>1678</v>
          </cell>
          <cell r="B1583">
            <v>50</v>
          </cell>
          <cell r="C1583" t="str">
            <v>Canton</v>
          </cell>
          <cell r="D1583" t="str">
            <v>None</v>
          </cell>
          <cell r="E1583">
            <v>2057</v>
          </cell>
          <cell r="F1583">
            <v>293</v>
          </cell>
          <cell r="G1583">
            <v>0.14244044725328148</v>
          </cell>
          <cell r="H1583">
            <v>0</v>
          </cell>
        </row>
        <row r="1584">
          <cell r="A1584">
            <v>1679</v>
          </cell>
          <cell r="B1584">
            <v>50</v>
          </cell>
          <cell r="C1584" t="str">
            <v>Canton</v>
          </cell>
          <cell r="D1584" t="str">
            <v>None</v>
          </cell>
          <cell r="E1584">
            <v>843</v>
          </cell>
          <cell r="F1584">
            <v>73</v>
          </cell>
          <cell r="G1584">
            <v>8.6595492289442466E-2</v>
          </cell>
          <cell r="H1584">
            <v>0</v>
          </cell>
        </row>
        <row r="1585">
          <cell r="A1585">
            <v>1680</v>
          </cell>
          <cell r="B1585">
            <v>50</v>
          </cell>
          <cell r="C1585" t="str">
            <v>Canton</v>
          </cell>
          <cell r="D1585" t="str">
            <v>None</v>
          </cell>
          <cell r="E1585">
            <v>300</v>
          </cell>
          <cell r="F1585">
            <v>60</v>
          </cell>
          <cell r="G1585">
            <v>0.2</v>
          </cell>
          <cell r="H1585">
            <v>0</v>
          </cell>
        </row>
        <row r="1586">
          <cell r="A1586">
            <v>1681</v>
          </cell>
          <cell r="B1586">
            <v>50</v>
          </cell>
          <cell r="C1586" t="str">
            <v>Canton</v>
          </cell>
          <cell r="D1586" t="str">
            <v>None</v>
          </cell>
          <cell r="E1586">
            <v>2090</v>
          </cell>
          <cell r="F1586">
            <v>333</v>
          </cell>
          <cell r="G1586">
            <v>0.15933014354066985</v>
          </cell>
          <cell r="H1586">
            <v>0</v>
          </cell>
        </row>
        <row r="1587">
          <cell r="A1587">
            <v>1682</v>
          </cell>
          <cell r="B1587">
            <v>50</v>
          </cell>
          <cell r="C1587" t="str">
            <v>Canton</v>
          </cell>
          <cell r="D1587" t="str">
            <v>None</v>
          </cell>
          <cell r="E1587">
            <v>1858</v>
          </cell>
          <cell r="F1587">
            <v>329</v>
          </cell>
          <cell r="G1587">
            <v>0.17707212055974167</v>
          </cell>
          <cell r="H1587">
            <v>0</v>
          </cell>
        </row>
        <row r="1588">
          <cell r="A1588">
            <v>1683</v>
          </cell>
          <cell r="B1588">
            <v>50</v>
          </cell>
          <cell r="C1588" t="str">
            <v>Canton</v>
          </cell>
          <cell r="D1588" t="str">
            <v>None</v>
          </cell>
          <cell r="E1588">
            <v>2924</v>
          </cell>
          <cell r="F1588">
            <v>374</v>
          </cell>
          <cell r="G1588">
            <v>0.12790697674418605</v>
          </cell>
          <cell r="H1588">
            <v>0</v>
          </cell>
        </row>
        <row r="1589">
          <cell r="A1589">
            <v>1684</v>
          </cell>
          <cell r="B1589">
            <v>50</v>
          </cell>
          <cell r="C1589" t="str">
            <v>Canton</v>
          </cell>
          <cell r="D1589" t="str">
            <v>None</v>
          </cell>
          <cell r="E1589">
            <v>13</v>
          </cell>
          <cell r="F1589">
            <v>5</v>
          </cell>
          <cell r="G1589">
            <v>0.38461538461538464</v>
          </cell>
          <cell r="H1589">
            <v>1</v>
          </cell>
        </row>
        <row r="1590">
          <cell r="A1590">
            <v>1685</v>
          </cell>
          <cell r="B1590">
            <v>50</v>
          </cell>
          <cell r="C1590" t="str">
            <v>Canton</v>
          </cell>
          <cell r="D1590" t="str">
            <v>None</v>
          </cell>
          <cell r="E1590">
            <v>1703</v>
          </cell>
          <cell r="F1590">
            <v>384</v>
          </cell>
          <cell r="G1590">
            <v>0.22548443922489725</v>
          </cell>
          <cell r="H1590">
            <v>0</v>
          </cell>
        </row>
        <row r="1591">
          <cell r="A1591">
            <v>1686</v>
          </cell>
          <cell r="B1591">
            <v>50</v>
          </cell>
          <cell r="C1591" t="str">
            <v>Canton</v>
          </cell>
          <cell r="D1591" t="str">
            <v>None</v>
          </cell>
          <cell r="E1591">
            <v>1090</v>
          </cell>
          <cell r="F1591">
            <v>304</v>
          </cell>
          <cell r="G1591">
            <v>0.27889908256880735</v>
          </cell>
          <cell r="H1591">
            <v>0</v>
          </cell>
        </row>
        <row r="1592">
          <cell r="A1592">
            <v>1687</v>
          </cell>
          <cell r="B1592">
            <v>50</v>
          </cell>
          <cell r="C1592" t="str">
            <v>Canton</v>
          </cell>
          <cell r="D1592" t="str">
            <v>None</v>
          </cell>
          <cell r="E1592">
            <v>112</v>
          </cell>
          <cell r="F1592">
            <v>11</v>
          </cell>
          <cell r="G1592">
            <v>9.8214285714285712E-2</v>
          </cell>
          <cell r="H1592">
            <v>0</v>
          </cell>
        </row>
        <row r="1593">
          <cell r="A1593">
            <v>1688</v>
          </cell>
          <cell r="B1593">
            <v>50</v>
          </cell>
          <cell r="C1593" t="str">
            <v>Canton</v>
          </cell>
          <cell r="D1593" t="str">
            <v>None</v>
          </cell>
          <cell r="E1593">
            <v>2196</v>
          </cell>
          <cell r="F1593">
            <v>614</v>
          </cell>
          <cell r="G1593">
            <v>0.27959927140255009</v>
          </cell>
          <cell r="H1593">
            <v>0</v>
          </cell>
        </row>
        <row r="1594">
          <cell r="A1594">
            <v>1689</v>
          </cell>
          <cell r="B1594">
            <v>244</v>
          </cell>
          <cell r="C1594" t="str">
            <v>Randolph</v>
          </cell>
          <cell r="D1594" t="str">
            <v>None</v>
          </cell>
          <cell r="E1594">
            <v>2662</v>
          </cell>
          <cell r="F1594">
            <v>1636</v>
          </cell>
          <cell r="G1594">
            <v>0.61457550713749065</v>
          </cell>
          <cell r="H1594">
            <v>1</v>
          </cell>
        </row>
        <row r="1595">
          <cell r="A1595">
            <v>1690</v>
          </cell>
          <cell r="B1595">
            <v>244</v>
          </cell>
          <cell r="C1595" t="str">
            <v>Randolph</v>
          </cell>
          <cell r="D1595" t="str">
            <v>None</v>
          </cell>
          <cell r="E1595">
            <v>2179</v>
          </cell>
          <cell r="F1595">
            <v>1547</v>
          </cell>
          <cell r="G1595">
            <v>0.70995869664983935</v>
          </cell>
          <cell r="H1595">
            <v>1</v>
          </cell>
        </row>
        <row r="1596">
          <cell r="A1596">
            <v>1691</v>
          </cell>
          <cell r="B1596">
            <v>244</v>
          </cell>
          <cell r="C1596" t="str">
            <v>Randolph</v>
          </cell>
          <cell r="D1596" t="str">
            <v>None</v>
          </cell>
          <cell r="E1596">
            <v>868</v>
          </cell>
          <cell r="F1596">
            <v>509</v>
          </cell>
          <cell r="G1596">
            <v>0.58640552995391704</v>
          </cell>
          <cell r="H1596">
            <v>1</v>
          </cell>
        </row>
        <row r="1597">
          <cell r="A1597">
            <v>1692</v>
          </cell>
          <cell r="B1597">
            <v>244</v>
          </cell>
          <cell r="C1597" t="str">
            <v>Randolph</v>
          </cell>
          <cell r="D1597" t="str">
            <v>None</v>
          </cell>
          <cell r="E1597">
            <v>2946</v>
          </cell>
          <cell r="F1597">
            <v>1722</v>
          </cell>
          <cell r="G1597">
            <v>0.58452138492871686</v>
          </cell>
          <cell r="H1597">
            <v>1</v>
          </cell>
        </row>
        <row r="1598">
          <cell r="A1598">
            <v>1693</v>
          </cell>
          <cell r="B1598">
            <v>244</v>
          </cell>
          <cell r="C1598" t="str">
            <v>Randolph</v>
          </cell>
          <cell r="D1598" t="str">
            <v>None</v>
          </cell>
          <cell r="E1598">
            <v>1943</v>
          </cell>
          <cell r="F1598">
            <v>1108</v>
          </cell>
          <cell r="G1598">
            <v>0.57025218733916627</v>
          </cell>
          <cell r="H1598">
            <v>1</v>
          </cell>
        </row>
        <row r="1599">
          <cell r="A1599">
            <v>1694</v>
          </cell>
          <cell r="B1599">
            <v>244</v>
          </cell>
          <cell r="C1599" t="str">
            <v>Randolph</v>
          </cell>
          <cell r="D1599" t="str">
            <v>None</v>
          </cell>
          <cell r="E1599">
            <v>3390</v>
          </cell>
          <cell r="F1599">
            <v>2095</v>
          </cell>
          <cell r="G1599">
            <v>0.61799410029498525</v>
          </cell>
          <cell r="H1599">
            <v>1</v>
          </cell>
        </row>
        <row r="1600">
          <cell r="A1600">
            <v>1695</v>
          </cell>
          <cell r="B1600">
            <v>244</v>
          </cell>
          <cell r="C1600" t="str">
            <v>Randolph</v>
          </cell>
          <cell r="D1600" t="str">
            <v>None</v>
          </cell>
          <cell r="E1600">
            <v>2328</v>
          </cell>
          <cell r="F1600">
            <v>1418</v>
          </cell>
          <cell r="G1600">
            <v>0.60910652920962194</v>
          </cell>
          <cell r="H1600">
            <v>1</v>
          </cell>
        </row>
        <row r="1601">
          <cell r="A1601">
            <v>1696</v>
          </cell>
          <cell r="B1601">
            <v>244</v>
          </cell>
          <cell r="C1601" t="str">
            <v>Randolph</v>
          </cell>
          <cell r="D1601" t="str">
            <v>None</v>
          </cell>
          <cell r="E1601">
            <v>2594</v>
          </cell>
          <cell r="F1601">
            <v>1603</v>
          </cell>
          <cell r="G1601">
            <v>0.61796453353893599</v>
          </cell>
          <cell r="H1601">
            <v>1</v>
          </cell>
        </row>
        <row r="1602">
          <cell r="A1602">
            <v>1697</v>
          </cell>
          <cell r="B1602">
            <v>244</v>
          </cell>
          <cell r="C1602" t="str">
            <v>Randolph</v>
          </cell>
          <cell r="D1602" t="str">
            <v>None</v>
          </cell>
          <cell r="E1602">
            <v>2274</v>
          </cell>
          <cell r="F1602">
            <v>1243</v>
          </cell>
          <cell r="G1602">
            <v>0.54661389621811785</v>
          </cell>
          <cell r="H1602">
            <v>1</v>
          </cell>
        </row>
        <row r="1603">
          <cell r="A1603">
            <v>1698</v>
          </cell>
          <cell r="B1603">
            <v>244</v>
          </cell>
          <cell r="C1603" t="str">
            <v>Randolph</v>
          </cell>
          <cell r="D1603" t="str">
            <v>None</v>
          </cell>
          <cell r="E1603">
            <v>948</v>
          </cell>
          <cell r="F1603">
            <v>526</v>
          </cell>
          <cell r="G1603">
            <v>0.55485232067510548</v>
          </cell>
          <cell r="H1603">
            <v>1</v>
          </cell>
        </row>
        <row r="1604">
          <cell r="A1604">
            <v>1699</v>
          </cell>
          <cell r="B1604">
            <v>244</v>
          </cell>
          <cell r="C1604" t="str">
            <v>Randolph</v>
          </cell>
          <cell r="D1604" t="str">
            <v>None</v>
          </cell>
          <cell r="E1604">
            <v>252</v>
          </cell>
          <cell r="F1604">
            <v>81</v>
          </cell>
          <cell r="G1604">
            <v>0.32142857142857145</v>
          </cell>
          <cell r="H1604">
            <v>1</v>
          </cell>
        </row>
        <row r="1605">
          <cell r="A1605">
            <v>1700</v>
          </cell>
          <cell r="B1605">
            <v>244</v>
          </cell>
          <cell r="C1605" t="str">
            <v>Randolph</v>
          </cell>
          <cell r="D1605" t="str">
            <v>None</v>
          </cell>
          <cell r="E1605">
            <v>1477</v>
          </cell>
          <cell r="F1605">
            <v>1064</v>
          </cell>
          <cell r="G1605">
            <v>0.72037914691943128</v>
          </cell>
          <cell r="H1605">
            <v>1</v>
          </cell>
        </row>
        <row r="1606">
          <cell r="A1606">
            <v>1701</v>
          </cell>
          <cell r="B1606">
            <v>244</v>
          </cell>
          <cell r="C1606" t="str">
            <v>Randolph</v>
          </cell>
          <cell r="D1606" t="str">
            <v>None</v>
          </cell>
          <cell r="E1606">
            <v>2526</v>
          </cell>
          <cell r="F1606">
            <v>1618</v>
          </cell>
          <cell r="G1606">
            <v>0.6405384006334125</v>
          </cell>
          <cell r="H1606">
            <v>1</v>
          </cell>
        </row>
        <row r="1607">
          <cell r="A1607">
            <v>1702</v>
          </cell>
          <cell r="B1607">
            <v>244</v>
          </cell>
          <cell r="C1607" t="str">
            <v>Randolph</v>
          </cell>
          <cell r="D1607" t="str">
            <v>None</v>
          </cell>
          <cell r="E1607">
            <v>2391</v>
          </cell>
          <cell r="F1607">
            <v>1422</v>
          </cell>
          <cell r="G1607">
            <v>0.59473023839397743</v>
          </cell>
          <cell r="H1607">
            <v>1</v>
          </cell>
        </row>
        <row r="1608">
          <cell r="A1608">
            <v>1703</v>
          </cell>
          <cell r="B1608">
            <v>244</v>
          </cell>
          <cell r="C1608" t="str">
            <v>Randolph</v>
          </cell>
          <cell r="D1608" t="str">
            <v>None</v>
          </cell>
          <cell r="E1608">
            <v>3333</v>
          </cell>
          <cell r="F1608">
            <v>1967</v>
          </cell>
          <cell r="G1608">
            <v>0.59015901590159014</v>
          </cell>
          <cell r="H1608">
            <v>1</v>
          </cell>
        </row>
        <row r="1609">
          <cell r="A1609">
            <v>1728</v>
          </cell>
          <cell r="B1609">
            <v>133</v>
          </cell>
          <cell r="C1609" t="str">
            <v>Holbrook</v>
          </cell>
          <cell r="D1609" t="str">
            <v>None</v>
          </cell>
          <cell r="E1609">
            <v>2536</v>
          </cell>
          <cell r="F1609">
            <v>518</v>
          </cell>
          <cell r="G1609">
            <v>0.20425867507886436</v>
          </cell>
          <cell r="H1609">
            <v>0</v>
          </cell>
        </row>
        <row r="1610">
          <cell r="A1610">
            <v>1729</v>
          </cell>
          <cell r="B1610">
            <v>133</v>
          </cell>
          <cell r="C1610" t="str">
            <v>Holbrook</v>
          </cell>
          <cell r="D1610" t="str">
            <v>None</v>
          </cell>
          <cell r="E1610">
            <v>3616</v>
          </cell>
          <cell r="F1610">
            <v>760</v>
          </cell>
          <cell r="G1610">
            <v>0.21017699115044247</v>
          </cell>
          <cell r="H1610">
            <v>0</v>
          </cell>
        </row>
        <row r="1611">
          <cell r="A1611">
            <v>1730</v>
          </cell>
          <cell r="B1611">
            <v>133</v>
          </cell>
          <cell r="C1611" t="str">
            <v>Holbrook</v>
          </cell>
          <cell r="D1611" t="str">
            <v>None</v>
          </cell>
          <cell r="E1611">
            <v>2102</v>
          </cell>
          <cell r="F1611">
            <v>394</v>
          </cell>
          <cell r="G1611">
            <v>0.18744053282588011</v>
          </cell>
          <cell r="H1611">
            <v>0</v>
          </cell>
        </row>
        <row r="1612">
          <cell r="A1612">
            <v>1731</v>
          </cell>
          <cell r="B1612">
            <v>133</v>
          </cell>
          <cell r="C1612" t="str">
            <v>Holbrook</v>
          </cell>
          <cell r="D1612" t="str">
            <v>None</v>
          </cell>
          <cell r="E1612">
            <v>2538</v>
          </cell>
          <cell r="F1612">
            <v>398</v>
          </cell>
          <cell r="G1612">
            <v>0.15681639085894405</v>
          </cell>
          <cell r="H1612">
            <v>0</v>
          </cell>
        </row>
        <row r="1613">
          <cell r="A1613">
            <v>1792</v>
          </cell>
          <cell r="B1613">
            <v>40</v>
          </cell>
          <cell r="C1613" t="str">
            <v>Braintree</v>
          </cell>
          <cell r="D1613" t="str">
            <v>None</v>
          </cell>
          <cell r="E1613">
            <v>7</v>
          </cell>
          <cell r="F1613">
            <v>3</v>
          </cell>
          <cell r="G1613">
            <v>0.42857142857142855</v>
          </cell>
          <cell r="H1613">
            <v>1</v>
          </cell>
        </row>
        <row r="1614">
          <cell r="A1614">
            <v>1793</v>
          </cell>
          <cell r="B1614">
            <v>40</v>
          </cell>
          <cell r="C1614" t="str">
            <v>Braintree</v>
          </cell>
          <cell r="D1614" t="str">
            <v>None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</row>
        <row r="1615">
          <cell r="A1615">
            <v>1794</v>
          </cell>
          <cell r="B1615">
            <v>40</v>
          </cell>
          <cell r="C1615" t="str">
            <v>Braintree</v>
          </cell>
          <cell r="D1615" t="str">
            <v>None</v>
          </cell>
          <cell r="E1615">
            <v>2</v>
          </cell>
          <cell r="F1615">
            <v>0</v>
          </cell>
          <cell r="G1615">
            <v>0</v>
          </cell>
          <cell r="H1615">
            <v>0</v>
          </cell>
        </row>
        <row r="1616">
          <cell r="A1616">
            <v>1795</v>
          </cell>
          <cell r="B1616">
            <v>40</v>
          </cell>
          <cell r="C1616" t="str">
            <v>Braintree</v>
          </cell>
          <cell r="D1616" t="str">
            <v>None</v>
          </cell>
          <cell r="E1616">
            <v>2978</v>
          </cell>
          <cell r="F1616">
            <v>386</v>
          </cell>
          <cell r="G1616">
            <v>0.12961719274680994</v>
          </cell>
          <cell r="H1616">
            <v>0</v>
          </cell>
        </row>
        <row r="1617">
          <cell r="A1617">
            <v>1796</v>
          </cell>
          <cell r="B1617">
            <v>40</v>
          </cell>
          <cell r="C1617" t="str">
            <v>Braintree</v>
          </cell>
          <cell r="D1617" t="str">
            <v>None</v>
          </cell>
          <cell r="E1617">
            <v>857</v>
          </cell>
          <cell r="F1617">
            <v>186</v>
          </cell>
          <cell r="G1617">
            <v>0.21703617269544925</v>
          </cell>
          <cell r="H1617">
            <v>0</v>
          </cell>
        </row>
        <row r="1618">
          <cell r="A1618">
            <v>1797</v>
          </cell>
          <cell r="B1618">
            <v>40</v>
          </cell>
          <cell r="C1618" t="str">
            <v>Braintree</v>
          </cell>
          <cell r="D1618" t="str">
            <v>None</v>
          </cell>
          <cell r="E1618">
            <v>2180</v>
          </cell>
          <cell r="F1618">
            <v>232</v>
          </cell>
          <cell r="G1618">
            <v>0.10642201834862386</v>
          </cell>
          <cell r="H1618">
            <v>0</v>
          </cell>
        </row>
        <row r="1619">
          <cell r="A1619">
            <v>1798</v>
          </cell>
          <cell r="B1619">
            <v>40</v>
          </cell>
          <cell r="C1619" t="str">
            <v>Braintree</v>
          </cell>
          <cell r="D1619" t="str">
            <v>None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</row>
        <row r="1620">
          <cell r="A1620">
            <v>1799</v>
          </cell>
          <cell r="B1620">
            <v>40</v>
          </cell>
          <cell r="C1620" t="str">
            <v>Braintree</v>
          </cell>
          <cell r="D1620" t="str">
            <v>None</v>
          </cell>
          <cell r="E1620">
            <v>182</v>
          </cell>
          <cell r="F1620">
            <v>29</v>
          </cell>
          <cell r="G1620">
            <v>0.15934065934065933</v>
          </cell>
          <cell r="H1620">
            <v>0</v>
          </cell>
        </row>
        <row r="1621">
          <cell r="A1621">
            <v>1800</v>
          </cell>
          <cell r="B1621">
            <v>40</v>
          </cell>
          <cell r="C1621" t="str">
            <v>Braintree</v>
          </cell>
          <cell r="D1621" t="str">
            <v>None</v>
          </cell>
          <cell r="E1621">
            <v>874</v>
          </cell>
          <cell r="F1621">
            <v>106</v>
          </cell>
          <cell r="G1621">
            <v>0.12128146453089245</v>
          </cell>
          <cell r="H1621">
            <v>0</v>
          </cell>
        </row>
        <row r="1622">
          <cell r="A1622">
            <v>1801</v>
          </cell>
          <cell r="B1622">
            <v>40</v>
          </cell>
          <cell r="C1622" t="str">
            <v>Braintree</v>
          </cell>
          <cell r="D1622" t="str">
            <v>None</v>
          </cell>
          <cell r="E1622">
            <v>505</v>
          </cell>
          <cell r="F1622">
            <v>104</v>
          </cell>
          <cell r="G1622">
            <v>0.20594059405940593</v>
          </cell>
          <cell r="H1622">
            <v>0</v>
          </cell>
        </row>
        <row r="1623">
          <cell r="A1623">
            <v>1802</v>
          </cell>
          <cell r="B1623">
            <v>40</v>
          </cell>
          <cell r="C1623" t="str">
            <v>Braintree</v>
          </cell>
          <cell r="D1623" t="str">
            <v>None</v>
          </cell>
          <cell r="E1623">
            <v>1145</v>
          </cell>
          <cell r="F1623">
            <v>108</v>
          </cell>
          <cell r="G1623">
            <v>9.4323144104803497E-2</v>
          </cell>
          <cell r="H1623">
            <v>0</v>
          </cell>
        </row>
        <row r="1624">
          <cell r="A1624">
            <v>1803</v>
          </cell>
          <cell r="B1624">
            <v>40</v>
          </cell>
          <cell r="C1624" t="str">
            <v>Braintree</v>
          </cell>
          <cell r="D1624" t="str">
            <v>None</v>
          </cell>
          <cell r="E1624">
            <v>1887</v>
          </cell>
          <cell r="F1624">
            <v>262</v>
          </cell>
          <cell r="G1624">
            <v>0.13884472708002119</v>
          </cell>
          <cell r="H1624">
            <v>0</v>
          </cell>
        </row>
        <row r="1625">
          <cell r="A1625">
            <v>1804</v>
          </cell>
          <cell r="B1625">
            <v>40</v>
          </cell>
          <cell r="C1625" t="str">
            <v>Braintree</v>
          </cell>
          <cell r="D1625" t="str">
            <v>None</v>
          </cell>
          <cell r="E1625">
            <v>3172</v>
          </cell>
          <cell r="F1625">
            <v>259</v>
          </cell>
          <cell r="G1625">
            <v>8.1651954602774274E-2</v>
          </cell>
          <cell r="H1625">
            <v>0</v>
          </cell>
        </row>
        <row r="1626">
          <cell r="A1626">
            <v>1805</v>
          </cell>
          <cell r="B1626">
            <v>40</v>
          </cell>
          <cell r="C1626" t="str">
            <v>Braintree</v>
          </cell>
          <cell r="D1626" t="str">
            <v>None</v>
          </cell>
          <cell r="E1626">
            <v>2220</v>
          </cell>
          <cell r="F1626">
            <v>259</v>
          </cell>
          <cell r="G1626">
            <v>0.11666666666666667</v>
          </cell>
          <cell r="H1626">
            <v>0</v>
          </cell>
        </row>
        <row r="1627">
          <cell r="A1627">
            <v>1806</v>
          </cell>
          <cell r="B1627">
            <v>40</v>
          </cell>
          <cell r="C1627" t="str">
            <v>Braintree</v>
          </cell>
          <cell r="D1627" t="str">
            <v>None</v>
          </cell>
          <cell r="E1627">
            <v>1914</v>
          </cell>
          <cell r="F1627">
            <v>225</v>
          </cell>
          <cell r="G1627">
            <v>0.11755485893416928</v>
          </cell>
          <cell r="H1627">
            <v>0</v>
          </cell>
        </row>
        <row r="1628">
          <cell r="A1628">
            <v>1807</v>
          </cell>
          <cell r="B1628">
            <v>40</v>
          </cell>
          <cell r="C1628" t="str">
            <v>Braintree</v>
          </cell>
          <cell r="D1628" t="str">
            <v>None</v>
          </cell>
          <cell r="E1628">
            <v>2637</v>
          </cell>
          <cell r="F1628">
            <v>565</v>
          </cell>
          <cell r="G1628">
            <v>0.2142586272279105</v>
          </cell>
          <cell r="H1628">
            <v>0</v>
          </cell>
        </row>
        <row r="1629">
          <cell r="A1629">
            <v>1808</v>
          </cell>
          <cell r="B1629">
            <v>40</v>
          </cell>
          <cell r="C1629" t="str">
            <v>Braintree</v>
          </cell>
          <cell r="D1629" t="str">
            <v>None</v>
          </cell>
          <cell r="E1629">
            <v>77</v>
          </cell>
          <cell r="F1629">
            <v>13</v>
          </cell>
          <cell r="G1629">
            <v>0.16883116883116883</v>
          </cell>
          <cell r="H1629">
            <v>0</v>
          </cell>
        </row>
        <row r="1630">
          <cell r="A1630">
            <v>1809</v>
          </cell>
          <cell r="B1630">
            <v>40</v>
          </cell>
          <cell r="C1630" t="str">
            <v>Braintree</v>
          </cell>
          <cell r="D1630" t="str">
            <v>None</v>
          </cell>
          <cell r="E1630">
            <v>1241</v>
          </cell>
          <cell r="F1630">
            <v>214</v>
          </cell>
          <cell r="G1630">
            <v>0.17244157937147461</v>
          </cell>
          <cell r="H1630">
            <v>0</v>
          </cell>
        </row>
        <row r="1631">
          <cell r="A1631">
            <v>1810</v>
          </cell>
          <cell r="B1631">
            <v>40</v>
          </cell>
          <cell r="C1631" t="str">
            <v>Braintree</v>
          </cell>
          <cell r="D1631" t="str">
            <v>None</v>
          </cell>
          <cell r="E1631">
            <v>2070</v>
          </cell>
          <cell r="F1631">
            <v>270</v>
          </cell>
          <cell r="G1631">
            <v>0.13043478260869565</v>
          </cell>
          <cell r="H1631">
            <v>0</v>
          </cell>
        </row>
        <row r="1632">
          <cell r="A1632">
            <v>1811</v>
          </cell>
          <cell r="B1632">
            <v>40</v>
          </cell>
          <cell r="C1632" t="str">
            <v>Braintree</v>
          </cell>
          <cell r="D1632" t="str">
            <v>None</v>
          </cell>
          <cell r="E1632">
            <v>2929</v>
          </cell>
          <cell r="F1632">
            <v>632</v>
          </cell>
          <cell r="G1632">
            <v>0.21577330146807785</v>
          </cell>
          <cell r="H1632">
            <v>0</v>
          </cell>
        </row>
        <row r="1633">
          <cell r="A1633">
            <v>1812</v>
          </cell>
          <cell r="B1633">
            <v>40</v>
          </cell>
          <cell r="C1633" t="str">
            <v>Braintree</v>
          </cell>
          <cell r="D1633" t="str">
            <v>None</v>
          </cell>
          <cell r="E1633">
            <v>2599</v>
          </cell>
          <cell r="F1633">
            <v>271</v>
          </cell>
          <cell r="G1633">
            <v>0.1042708734128511</v>
          </cell>
          <cell r="H1633">
            <v>0</v>
          </cell>
        </row>
        <row r="1634">
          <cell r="A1634">
            <v>1813</v>
          </cell>
          <cell r="B1634">
            <v>40</v>
          </cell>
          <cell r="C1634" t="str">
            <v>Braintree</v>
          </cell>
          <cell r="D1634" t="str">
            <v>None</v>
          </cell>
          <cell r="E1634">
            <v>4719</v>
          </cell>
          <cell r="F1634">
            <v>586</v>
          </cell>
          <cell r="G1634">
            <v>0.12417885145157873</v>
          </cell>
          <cell r="H1634">
            <v>0</v>
          </cell>
        </row>
        <row r="1635">
          <cell r="A1635">
            <v>1814</v>
          </cell>
          <cell r="B1635">
            <v>40</v>
          </cell>
          <cell r="C1635" t="str">
            <v>Braintree</v>
          </cell>
          <cell r="D1635" t="str">
            <v>None</v>
          </cell>
          <cell r="E1635">
            <v>1550</v>
          </cell>
          <cell r="F1635">
            <v>562</v>
          </cell>
          <cell r="G1635">
            <v>0.36258064516129035</v>
          </cell>
          <cell r="H1635">
            <v>1</v>
          </cell>
        </row>
        <row r="1636">
          <cell r="A1636">
            <v>1815</v>
          </cell>
          <cell r="B1636">
            <v>336</v>
          </cell>
          <cell r="C1636" t="str">
            <v>Weymouth</v>
          </cell>
          <cell r="D1636" t="str">
            <v>None</v>
          </cell>
          <cell r="E1636">
            <v>1965</v>
          </cell>
          <cell r="F1636">
            <v>122</v>
          </cell>
          <cell r="G1636">
            <v>6.2086513994910941E-2</v>
          </cell>
          <cell r="H1636">
            <v>0</v>
          </cell>
        </row>
        <row r="1637">
          <cell r="A1637">
            <v>1816</v>
          </cell>
          <cell r="B1637">
            <v>336</v>
          </cell>
          <cell r="C1637" t="str">
            <v>Weymouth</v>
          </cell>
          <cell r="D1637" t="str">
            <v>None</v>
          </cell>
          <cell r="E1637">
            <v>1887</v>
          </cell>
          <cell r="F1637">
            <v>161</v>
          </cell>
          <cell r="G1637">
            <v>8.5320614732379438E-2</v>
          </cell>
          <cell r="H1637">
            <v>0</v>
          </cell>
        </row>
        <row r="1638">
          <cell r="A1638">
            <v>1817</v>
          </cell>
          <cell r="B1638">
            <v>336</v>
          </cell>
          <cell r="C1638" t="str">
            <v>Weymouth</v>
          </cell>
          <cell r="D1638" t="str">
            <v>None</v>
          </cell>
          <cell r="E1638">
            <v>1997</v>
          </cell>
          <cell r="F1638">
            <v>235</v>
          </cell>
          <cell r="G1638">
            <v>0.11767651477215824</v>
          </cell>
          <cell r="H1638">
            <v>0</v>
          </cell>
        </row>
        <row r="1639">
          <cell r="A1639">
            <v>1818</v>
          </cell>
          <cell r="B1639">
            <v>336</v>
          </cell>
          <cell r="C1639" t="str">
            <v>Weymouth</v>
          </cell>
          <cell r="D1639" t="str">
            <v>None</v>
          </cell>
          <cell r="E1639">
            <v>2240</v>
          </cell>
          <cell r="F1639">
            <v>132</v>
          </cell>
          <cell r="G1639">
            <v>5.8928571428571427E-2</v>
          </cell>
          <cell r="H1639">
            <v>0</v>
          </cell>
        </row>
        <row r="1640">
          <cell r="A1640">
            <v>1819</v>
          </cell>
          <cell r="B1640">
            <v>336</v>
          </cell>
          <cell r="C1640" t="str">
            <v>Weymouth</v>
          </cell>
          <cell r="D1640" t="str">
            <v>None</v>
          </cell>
          <cell r="E1640">
            <v>1461</v>
          </cell>
          <cell r="F1640">
            <v>125</v>
          </cell>
          <cell r="G1640">
            <v>8.5557837097878162E-2</v>
          </cell>
          <cell r="H1640">
            <v>0</v>
          </cell>
        </row>
        <row r="1641">
          <cell r="A1641">
            <v>1820</v>
          </cell>
          <cell r="B1641">
            <v>336</v>
          </cell>
          <cell r="C1641" t="str">
            <v>Weymouth</v>
          </cell>
          <cell r="D1641" t="str">
            <v>None</v>
          </cell>
          <cell r="E1641">
            <v>1378</v>
          </cell>
          <cell r="F1641">
            <v>102</v>
          </cell>
          <cell r="G1641">
            <v>7.4020319303338175E-2</v>
          </cell>
          <cell r="H1641">
            <v>0</v>
          </cell>
        </row>
        <row r="1642">
          <cell r="A1642">
            <v>1821</v>
          </cell>
          <cell r="B1642">
            <v>336</v>
          </cell>
          <cell r="C1642" t="str">
            <v>Weymouth</v>
          </cell>
          <cell r="D1642" t="str">
            <v>None</v>
          </cell>
          <cell r="E1642">
            <v>1577</v>
          </cell>
          <cell r="F1642">
            <v>206</v>
          </cell>
          <cell r="G1642">
            <v>0.1306277742549144</v>
          </cell>
          <cell r="H1642">
            <v>0</v>
          </cell>
        </row>
        <row r="1643">
          <cell r="A1643">
            <v>1822</v>
          </cell>
          <cell r="B1643">
            <v>336</v>
          </cell>
          <cell r="C1643" t="str">
            <v>Weymouth</v>
          </cell>
          <cell r="D1643" t="str">
            <v>None</v>
          </cell>
          <cell r="E1643">
            <v>2282</v>
          </cell>
          <cell r="F1643">
            <v>120</v>
          </cell>
          <cell r="G1643">
            <v>5.2585451358457491E-2</v>
          </cell>
          <cell r="H1643">
            <v>0</v>
          </cell>
        </row>
        <row r="1644">
          <cell r="A1644">
            <v>1823</v>
          </cell>
          <cell r="B1644">
            <v>336</v>
          </cell>
          <cell r="C1644" t="str">
            <v>Weymouth</v>
          </cell>
          <cell r="D1644" t="str">
            <v>None</v>
          </cell>
          <cell r="E1644">
            <v>2757</v>
          </cell>
          <cell r="F1644">
            <v>373</v>
          </cell>
          <cell r="G1644">
            <v>0.13529198404062387</v>
          </cell>
          <cell r="H1644">
            <v>0</v>
          </cell>
        </row>
        <row r="1645">
          <cell r="A1645">
            <v>1824</v>
          </cell>
          <cell r="B1645">
            <v>336</v>
          </cell>
          <cell r="C1645" t="str">
            <v>Weymouth</v>
          </cell>
          <cell r="D1645" t="str">
            <v>None</v>
          </cell>
          <cell r="E1645">
            <v>1954</v>
          </cell>
          <cell r="F1645">
            <v>182</v>
          </cell>
          <cell r="G1645">
            <v>9.3142272262026607E-2</v>
          </cell>
          <cell r="H1645">
            <v>0</v>
          </cell>
        </row>
        <row r="1646">
          <cell r="A1646">
            <v>1825</v>
          </cell>
          <cell r="B1646">
            <v>336</v>
          </cell>
          <cell r="C1646" t="str">
            <v>Weymouth</v>
          </cell>
          <cell r="D1646" t="str">
            <v>None</v>
          </cell>
          <cell r="E1646">
            <v>1133</v>
          </cell>
          <cell r="F1646">
            <v>211</v>
          </cell>
          <cell r="G1646">
            <v>0.18623124448367168</v>
          </cell>
          <cell r="H1646">
            <v>0</v>
          </cell>
        </row>
        <row r="1647">
          <cell r="A1647">
            <v>1826</v>
          </cell>
          <cell r="B1647">
            <v>336</v>
          </cell>
          <cell r="C1647" t="str">
            <v>Weymouth</v>
          </cell>
          <cell r="D1647" t="str">
            <v>None</v>
          </cell>
          <cell r="E1647">
            <v>2304</v>
          </cell>
          <cell r="F1647">
            <v>344</v>
          </cell>
          <cell r="G1647">
            <v>0.14930555555555555</v>
          </cell>
          <cell r="H1647">
            <v>0</v>
          </cell>
        </row>
        <row r="1648">
          <cell r="A1648">
            <v>1827</v>
          </cell>
          <cell r="B1648">
            <v>336</v>
          </cell>
          <cell r="C1648" t="str">
            <v>Weymouth</v>
          </cell>
          <cell r="D1648" t="str">
            <v>None</v>
          </cell>
          <cell r="E1648">
            <v>2155</v>
          </cell>
          <cell r="F1648">
            <v>389</v>
          </cell>
          <cell r="G1648">
            <v>0.18051044083526682</v>
          </cell>
          <cell r="H1648">
            <v>0</v>
          </cell>
        </row>
        <row r="1649">
          <cell r="A1649">
            <v>1828</v>
          </cell>
          <cell r="B1649">
            <v>336</v>
          </cell>
          <cell r="C1649" t="str">
            <v>Weymouth</v>
          </cell>
          <cell r="D1649" t="str">
            <v>None</v>
          </cell>
          <cell r="E1649">
            <v>1593</v>
          </cell>
          <cell r="F1649">
            <v>107</v>
          </cell>
          <cell r="G1649">
            <v>6.7168863779033264E-2</v>
          </cell>
          <cell r="H1649">
            <v>0</v>
          </cell>
        </row>
        <row r="1650">
          <cell r="A1650">
            <v>1829</v>
          </cell>
          <cell r="B1650">
            <v>336</v>
          </cell>
          <cell r="C1650" t="str">
            <v>Weymouth</v>
          </cell>
          <cell r="D1650" t="str">
            <v>None</v>
          </cell>
          <cell r="E1650">
            <v>1037</v>
          </cell>
          <cell r="F1650">
            <v>61</v>
          </cell>
          <cell r="G1650">
            <v>5.8823529411764705E-2</v>
          </cell>
          <cell r="H1650">
            <v>0</v>
          </cell>
        </row>
        <row r="1651">
          <cell r="A1651">
            <v>1830</v>
          </cell>
          <cell r="B1651">
            <v>336</v>
          </cell>
          <cell r="C1651" t="str">
            <v>Weymouth</v>
          </cell>
          <cell r="D1651" t="str">
            <v>None</v>
          </cell>
          <cell r="E1651">
            <v>115</v>
          </cell>
          <cell r="F1651">
            <v>3</v>
          </cell>
          <cell r="G1651">
            <v>2.6086956521739129E-2</v>
          </cell>
          <cell r="H1651">
            <v>0</v>
          </cell>
        </row>
        <row r="1652">
          <cell r="A1652">
            <v>1831</v>
          </cell>
          <cell r="B1652">
            <v>336</v>
          </cell>
          <cell r="C1652" t="str">
            <v>Weymouth</v>
          </cell>
          <cell r="D1652" t="str">
            <v>None</v>
          </cell>
          <cell r="E1652">
            <v>1280</v>
          </cell>
          <cell r="F1652">
            <v>253</v>
          </cell>
          <cell r="G1652">
            <v>0.19765625000000001</v>
          </cell>
          <cell r="H1652">
            <v>0</v>
          </cell>
        </row>
        <row r="1653">
          <cell r="A1653">
            <v>1832</v>
          </cell>
          <cell r="B1653">
            <v>336</v>
          </cell>
          <cell r="C1653" t="str">
            <v>Weymouth</v>
          </cell>
          <cell r="D1653" t="str">
            <v>None</v>
          </cell>
          <cell r="E1653">
            <v>3341</v>
          </cell>
          <cell r="F1653">
            <v>753</v>
          </cell>
          <cell r="G1653">
            <v>0.22538162226878181</v>
          </cell>
          <cell r="H1653">
            <v>0</v>
          </cell>
        </row>
        <row r="1654">
          <cell r="A1654">
            <v>1833</v>
          </cell>
          <cell r="B1654">
            <v>336</v>
          </cell>
          <cell r="C1654" t="str">
            <v>Weymouth</v>
          </cell>
          <cell r="D1654" t="str">
            <v>None</v>
          </cell>
          <cell r="E1654">
            <v>1027</v>
          </cell>
          <cell r="F1654">
            <v>124</v>
          </cell>
          <cell r="G1654">
            <v>0.12074001947419669</v>
          </cell>
          <cell r="H1654">
            <v>0</v>
          </cell>
        </row>
        <row r="1655">
          <cell r="A1655">
            <v>1834</v>
          </cell>
          <cell r="B1655">
            <v>336</v>
          </cell>
          <cell r="C1655" t="str">
            <v>Weymouth</v>
          </cell>
          <cell r="D1655" t="str">
            <v>None</v>
          </cell>
          <cell r="E1655">
            <v>703</v>
          </cell>
          <cell r="F1655">
            <v>74</v>
          </cell>
          <cell r="G1655">
            <v>0.10526315789473684</v>
          </cell>
          <cell r="H1655">
            <v>0</v>
          </cell>
        </row>
        <row r="1656">
          <cell r="A1656">
            <v>1835</v>
          </cell>
          <cell r="B1656">
            <v>336</v>
          </cell>
          <cell r="C1656" t="str">
            <v>Weymouth</v>
          </cell>
          <cell r="D1656" t="str">
            <v>None</v>
          </cell>
          <cell r="E1656">
            <v>3407</v>
          </cell>
          <cell r="F1656">
            <v>748</v>
          </cell>
          <cell r="G1656">
            <v>0.21954798943351922</v>
          </cell>
          <cell r="H1656">
            <v>0</v>
          </cell>
        </row>
        <row r="1657">
          <cell r="A1657">
            <v>1836</v>
          </cell>
          <cell r="B1657">
            <v>336</v>
          </cell>
          <cell r="C1657" t="str">
            <v>Weymouth</v>
          </cell>
          <cell r="D1657" t="str">
            <v>None</v>
          </cell>
          <cell r="E1657">
            <v>1495</v>
          </cell>
          <cell r="F1657">
            <v>118</v>
          </cell>
          <cell r="G1657">
            <v>7.8929765886287626E-2</v>
          </cell>
          <cell r="H1657">
            <v>0</v>
          </cell>
        </row>
        <row r="1658">
          <cell r="A1658">
            <v>1837</v>
          </cell>
          <cell r="B1658">
            <v>336</v>
          </cell>
          <cell r="C1658" t="str">
            <v>Weymouth</v>
          </cell>
          <cell r="D1658" t="str">
            <v>None</v>
          </cell>
          <cell r="E1658">
            <v>2259</v>
          </cell>
          <cell r="F1658">
            <v>278</v>
          </cell>
          <cell r="G1658">
            <v>0.12306330234617087</v>
          </cell>
          <cell r="H1658">
            <v>0</v>
          </cell>
        </row>
        <row r="1659">
          <cell r="A1659">
            <v>1838</v>
          </cell>
          <cell r="B1659">
            <v>336</v>
          </cell>
          <cell r="C1659" t="str">
            <v>Weymouth</v>
          </cell>
          <cell r="D1659" t="str">
            <v>None</v>
          </cell>
          <cell r="E1659">
            <v>1934</v>
          </cell>
          <cell r="F1659">
            <v>68</v>
          </cell>
          <cell r="G1659">
            <v>3.5160289555325748E-2</v>
          </cell>
          <cell r="H1659">
            <v>0</v>
          </cell>
        </row>
        <row r="1660">
          <cell r="A1660">
            <v>1839</v>
          </cell>
          <cell r="B1660">
            <v>336</v>
          </cell>
          <cell r="C1660" t="str">
            <v>Weymouth</v>
          </cell>
          <cell r="D1660" t="str">
            <v>None</v>
          </cell>
          <cell r="E1660">
            <v>1258</v>
          </cell>
          <cell r="F1660">
            <v>68</v>
          </cell>
          <cell r="G1660">
            <v>5.4054054054054057E-2</v>
          </cell>
          <cell r="H1660">
            <v>0</v>
          </cell>
        </row>
        <row r="1661">
          <cell r="A1661">
            <v>1840</v>
          </cell>
          <cell r="B1661">
            <v>336</v>
          </cell>
          <cell r="C1661" t="str">
            <v>Weymouth</v>
          </cell>
          <cell r="D1661" t="str">
            <v>None</v>
          </cell>
          <cell r="E1661">
            <v>490</v>
          </cell>
          <cell r="F1661">
            <v>46</v>
          </cell>
          <cell r="G1661">
            <v>9.3877551020408165E-2</v>
          </cell>
          <cell r="H1661">
            <v>0</v>
          </cell>
        </row>
        <row r="1662">
          <cell r="A1662">
            <v>1841</v>
          </cell>
          <cell r="B1662">
            <v>336</v>
          </cell>
          <cell r="C1662" t="str">
            <v>Weymouth</v>
          </cell>
          <cell r="D1662" t="str">
            <v>None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</row>
        <row r="1663">
          <cell r="A1663">
            <v>1842</v>
          </cell>
          <cell r="B1663">
            <v>336</v>
          </cell>
          <cell r="C1663" t="str">
            <v>Weymouth</v>
          </cell>
          <cell r="D1663" t="str">
            <v>None</v>
          </cell>
          <cell r="E1663">
            <v>495</v>
          </cell>
          <cell r="F1663">
            <v>41</v>
          </cell>
          <cell r="G1663">
            <v>8.2828282828282834E-2</v>
          </cell>
          <cell r="H1663">
            <v>0</v>
          </cell>
        </row>
        <row r="1664">
          <cell r="A1664">
            <v>1843</v>
          </cell>
          <cell r="B1664">
            <v>336</v>
          </cell>
          <cell r="C1664" t="str">
            <v>Weymouth</v>
          </cell>
          <cell r="D1664" t="str">
            <v>None</v>
          </cell>
          <cell r="E1664">
            <v>1628</v>
          </cell>
          <cell r="F1664">
            <v>350</v>
          </cell>
          <cell r="G1664">
            <v>0.21498771498771499</v>
          </cell>
          <cell r="H1664">
            <v>0</v>
          </cell>
        </row>
        <row r="1665">
          <cell r="A1665">
            <v>1844</v>
          </cell>
          <cell r="B1665">
            <v>336</v>
          </cell>
          <cell r="C1665" t="str">
            <v>Weymouth</v>
          </cell>
          <cell r="D1665" t="str">
            <v>None</v>
          </cell>
          <cell r="E1665">
            <v>2747</v>
          </cell>
          <cell r="F1665">
            <v>211</v>
          </cell>
          <cell r="G1665">
            <v>7.6811066618128865E-2</v>
          </cell>
          <cell r="H1665">
            <v>0</v>
          </cell>
        </row>
        <row r="1666">
          <cell r="A1666">
            <v>1845</v>
          </cell>
          <cell r="B1666">
            <v>336</v>
          </cell>
          <cell r="C1666" t="str">
            <v>Weymouth</v>
          </cell>
          <cell r="D1666" t="str">
            <v>None</v>
          </cell>
          <cell r="E1666">
            <v>1561</v>
          </cell>
          <cell r="F1666">
            <v>145</v>
          </cell>
          <cell r="G1666">
            <v>9.2889173606662392E-2</v>
          </cell>
          <cell r="H1666">
            <v>0</v>
          </cell>
        </row>
        <row r="1667">
          <cell r="A1667">
            <v>1846</v>
          </cell>
          <cell r="B1667">
            <v>336</v>
          </cell>
          <cell r="C1667" t="str">
            <v>Weymouth</v>
          </cell>
          <cell r="D1667" t="str">
            <v>None</v>
          </cell>
          <cell r="E1667">
            <v>1907</v>
          </cell>
          <cell r="F1667">
            <v>176</v>
          </cell>
          <cell r="G1667">
            <v>9.2291557420031464E-2</v>
          </cell>
          <cell r="H1667">
            <v>0</v>
          </cell>
        </row>
        <row r="1668">
          <cell r="A1668">
            <v>1847</v>
          </cell>
          <cell r="B1668">
            <v>336</v>
          </cell>
          <cell r="C1668" t="str">
            <v>Weymouth</v>
          </cell>
          <cell r="D1668" t="str">
            <v>None</v>
          </cell>
          <cell r="E1668">
            <v>377</v>
          </cell>
          <cell r="F1668">
            <v>52</v>
          </cell>
          <cell r="G1668">
            <v>0.13793103448275862</v>
          </cell>
          <cell r="H1668">
            <v>0</v>
          </cell>
        </row>
        <row r="1669">
          <cell r="A1669">
            <v>1848</v>
          </cell>
          <cell r="B1669">
            <v>142</v>
          </cell>
          <cell r="C1669" t="str">
            <v>Hull</v>
          </cell>
          <cell r="D1669" t="str">
            <v>None</v>
          </cell>
          <cell r="E1669">
            <v>2321</v>
          </cell>
          <cell r="F1669">
            <v>112</v>
          </cell>
          <cell r="G1669">
            <v>4.8255062473071951E-2</v>
          </cell>
          <cell r="H1669">
            <v>0</v>
          </cell>
        </row>
        <row r="1670">
          <cell r="A1670">
            <v>1849</v>
          </cell>
          <cell r="B1670">
            <v>142</v>
          </cell>
          <cell r="C1670" t="str">
            <v>Hull</v>
          </cell>
          <cell r="D1670" t="str">
            <v>None</v>
          </cell>
          <cell r="E1670">
            <v>2481</v>
          </cell>
          <cell r="F1670">
            <v>170</v>
          </cell>
          <cell r="G1670">
            <v>6.8520757758968154E-2</v>
          </cell>
          <cell r="H1670">
            <v>0</v>
          </cell>
        </row>
        <row r="1671">
          <cell r="A1671">
            <v>1850</v>
          </cell>
          <cell r="B1671">
            <v>142</v>
          </cell>
          <cell r="C1671" t="str">
            <v>Hull</v>
          </cell>
          <cell r="D1671" t="str">
            <v>None</v>
          </cell>
          <cell r="E1671">
            <v>2397</v>
          </cell>
          <cell r="F1671">
            <v>143</v>
          </cell>
          <cell r="G1671">
            <v>5.9657905715477681E-2</v>
          </cell>
          <cell r="H1671">
            <v>0</v>
          </cell>
        </row>
        <row r="1672">
          <cell r="A1672">
            <v>1851</v>
          </cell>
          <cell r="B1672">
            <v>142</v>
          </cell>
          <cell r="C1672" t="str">
            <v>Hull</v>
          </cell>
          <cell r="D1672" t="str">
            <v>None</v>
          </cell>
          <cell r="E1672">
            <v>1468</v>
          </cell>
          <cell r="F1672">
            <v>86</v>
          </cell>
          <cell r="G1672">
            <v>5.858310626702997E-2</v>
          </cell>
          <cell r="H1672">
            <v>0</v>
          </cell>
        </row>
        <row r="1673">
          <cell r="A1673">
            <v>1852</v>
          </cell>
          <cell r="B1673">
            <v>142</v>
          </cell>
          <cell r="C1673" t="str">
            <v>Hull</v>
          </cell>
          <cell r="D1673" t="str">
            <v>None</v>
          </cell>
          <cell r="E1673">
            <v>1626</v>
          </cell>
          <cell r="F1673">
            <v>80</v>
          </cell>
          <cell r="G1673">
            <v>4.9200492004920049E-2</v>
          </cell>
          <cell r="H1673">
            <v>0</v>
          </cell>
        </row>
        <row r="1674">
          <cell r="A1674">
            <v>1853</v>
          </cell>
          <cell r="B1674">
            <v>131</v>
          </cell>
          <cell r="C1674" t="str">
            <v>Hingham</v>
          </cell>
          <cell r="D1674" t="str">
            <v>None</v>
          </cell>
          <cell r="E1674">
            <v>2569</v>
          </cell>
          <cell r="F1674">
            <v>118</v>
          </cell>
          <cell r="G1674">
            <v>4.5932269365511876E-2</v>
          </cell>
          <cell r="H1674">
            <v>0</v>
          </cell>
        </row>
        <row r="1675">
          <cell r="A1675">
            <v>1854</v>
          </cell>
          <cell r="B1675">
            <v>131</v>
          </cell>
          <cell r="C1675" t="str">
            <v>Hingham</v>
          </cell>
          <cell r="D1675" t="str">
            <v>None</v>
          </cell>
          <cell r="E1675">
            <v>366</v>
          </cell>
          <cell r="F1675">
            <v>36</v>
          </cell>
          <cell r="G1675">
            <v>9.8360655737704916E-2</v>
          </cell>
          <cell r="H1675">
            <v>0</v>
          </cell>
        </row>
        <row r="1676">
          <cell r="A1676">
            <v>1855</v>
          </cell>
          <cell r="B1676">
            <v>131</v>
          </cell>
          <cell r="C1676" t="str">
            <v>Hingham</v>
          </cell>
          <cell r="D1676" t="str">
            <v>None</v>
          </cell>
          <cell r="E1676">
            <v>36</v>
          </cell>
          <cell r="F1676">
            <v>0</v>
          </cell>
          <cell r="G1676">
            <v>0</v>
          </cell>
          <cell r="H1676">
            <v>0</v>
          </cell>
        </row>
        <row r="1677">
          <cell r="A1677">
            <v>1856</v>
          </cell>
          <cell r="B1677">
            <v>131</v>
          </cell>
          <cell r="C1677" t="str">
            <v>Hingham</v>
          </cell>
          <cell r="D1677" t="str">
            <v>None</v>
          </cell>
          <cell r="E1677">
            <v>1441</v>
          </cell>
          <cell r="F1677">
            <v>77</v>
          </cell>
          <cell r="G1677">
            <v>5.3435114503816793E-2</v>
          </cell>
          <cell r="H1677">
            <v>0</v>
          </cell>
        </row>
        <row r="1678">
          <cell r="A1678">
            <v>1857</v>
          </cell>
          <cell r="B1678">
            <v>131</v>
          </cell>
          <cell r="C1678" t="str">
            <v>Hingham</v>
          </cell>
          <cell r="D1678" t="str">
            <v>None</v>
          </cell>
          <cell r="E1678">
            <v>1516</v>
          </cell>
          <cell r="F1678">
            <v>112</v>
          </cell>
          <cell r="G1678">
            <v>7.3878627968337732E-2</v>
          </cell>
          <cell r="H1678">
            <v>0</v>
          </cell>
        </row>
        <row r="1679">
          <cell r="A1679">
            <v>1858</v>
          </cell>
          <cell r="B1679">
            <v>131</v>
          </cell>
          <cell r="C1679" t="str">
            <v>Hingham</v>
          </cell>
          <cell r="D1679" t="str">
            <v>None</v>
          </cell>
          <cell r="E1679">
            <v>421</v>
          </cell>
          <cell r="F1679">
            <v>8</v>
          </cell>
          <cell r="G1679">
            <v>1.9002375296912115E-2</v>
          </cell>
          <cell r="H1679">
            <v>0</v>
          </cell>
        </row>
        <row r="1680">
          <cell r="A1680">
            <v>1859</v>
          </cell>
          <cell r="B1680">
            <v>131</v>
          </cell>
          <cell r="C1680" t="str">
            <v>Hingham</v>
          </cell>
          <cell r="D1680" t="str">
            <v>None</v>
          </cell>
          <cell r="E1680">
            <v>1669</v>
          </cell>
          <cell r="F1680">
            <v>85</v>
          </cell>
          <cell r="G1680">
            <v>5.0928699820251645E-2</v>
          </cell>
          <cell r="H1680">
            <v>0</v>
          </cell>
        </row>
        <row r="1681">
          <cell r="A1681">
            <v>1860</v>
          </cell>
          <cell r="B1681">
            <v>131</v>
          </cell>
          <cell r="C1681" t="str">
            <v>Hingham</v>
          </cell>
          <cell r="D1681" t="str">
            <v>None</v>
          </cell>
          <cell r="E1681">
            <v>1403</v>
          </cell>
          <cell r="F1681">
            <v>22</v>
          </cell>
          <cell r="G1681">
            <v>1.5680684248039915E-2</v>
          </cell>
          <cell r="H1681">
            <v>0</v>
          </cell>
        </row>
        <row r="1682">
          <cell r="A1682">
            <v>1861</v>
          </cell>
          <cell r="B1682">
            <v>131</v>
          </cell>
          <cell r="C1682" t="str">
            <v>Hingham</v>
          </cell>
          <cell r="D1682" t="str">
            <v>None</v>
          </cell>
          <cell r="E1682">
            <v>2225</v>
          </cell>
          <cell r="F1682">
            <v>70</v>
          </cell>
          <cell r="G1682">
            <v>3.1460674157303373E-2</v>
          </cell>
          <cell r="H1682">
            <v>0</v>
          </cell>
        </row>
        <row r="1683">
          <cell r="A1683">
            <v>1862</v>
          </cell>
          <cell r="B1683">
            <v>131</v>
          </cell>
          <cell r="C1683" t="str">
            <v>Hingham</v>
          </cell>
          <cell r="D1683" t="str">
            <v>None</v>
          </cell>
          <cell r="E1683">
            <v>2762</v>
          </cell>
          <cell r="F1683">
            <v>137</v>
          </cell>
          <cell r="G1683">
            <v>4.9601737871107894E-2</v>
          </cell>
          <cell r="H1683">
            <v>0</v>
          </cell>
        </row>
        <row r="1684">
          <cell r="A1684">
            <v>1863</v>
          </cell>
          <cell r="B1684">
            <v>131</v>
          </cell>
          <cell r="C1684" t="str">
            <v>Hingham</v>
          </cell>
          <cell r="D1684" t="str">
            <v>None</v>
          </cell>
          <cell r="E1684">
            <v>2254</v>
          </cell>
          <cell r="F1684">
            <v>103</v>
          </cell>
          <cell r="G1684">
            <v>4.5696539485359358E-2</v>
          </cell>
          <cell r="H1684">
            <v>0</v>
          </cell>
        </row>
        <row r="1685">
          <cell r="A1685">
            <v>1864</v>
          </cell>
          <cell r="B1685">
            <v>131</v>
          </cell>
          <cell r="C1685" t="str">
            <v>Hingham</v>
          </cell>
          <cell r="D1685" t="str">
            <v>None</v>
          </cell>
          <cell r="E1685">
            <v>1945</v>
          </cell>
          <cell r="F1685">
            <v>87</v>
          </cell>
          <cell r="G1685">
            <v>4.4730077120822623E-2</v>
          </cell>
          <cell r="H1685">
            <v>0</v>
          </cell>
        </row>
        <row r="1686">
          <cell r="A1686">
            <v>1865</v>
          </cell>
          <cell r="B1686">
            <v>131</v>
          </cell>
          <cell r="C1686" t="str">
            <v>Hingham</v>
          </cell>
          <cell r="D1686" t="str">
            <v>None</v>
          </cell>
          <cell r="E1686">
            <v>122</v>
          </cell>
          <cell r="F1686">
            <v>3</v>
          </cell>
          <cell r="G1686">
            <v>2.4590163934426229E-2</v>
          </cell>
          <cell r="H1686">
            <v>0</v>
          </cell>
        </row>
        <row r="1687">
          <cell r="A1687">
            <v>1866</v>
          </cell>
          <cell r="B1687">
            <v>131</v>
          </cell>
          <cell r="C1687" t="str">
            <v>Hingham</v>
          </cell>
          <cell r="D1687" t="str">
            <v>None</v>
          </cell>
          <cell r="E1687">
            <v>78</v>
          </cell>
          <cell r="F1687">
            <v>6</v>
          </cell>
          <cell r="G1687">
            <v>7.6923076923076927E-2</v>
          </cell>
          <cell r="H1687">
            <v>0</v>
          </cell>
        </row>
        <row r="1688">
          <cell r="A1688">
            <v>1867</v>
          </cell>
          <cell r="B1688">
            <v>131</v>
          </cell>
          <cell r="C1688" t="str">
            <v>Hingham</v>
          </cell>
          <cell r="D1688" t="str">
            <v>None</v>
          </cell>
          <cell r="E1688">
            <v>1496</v>
          </cell>
          <cell r="F1688">
            <v>56</v>
          </cell>
          <cell r="G1688">
            <v>3.7433155080213901E-2</v>
          </cell>
          <cell r="H1688">
            <v>0</v>
          </cell>
        </row>
        <row r="1689">
          <cell r="A1689">
            <v>1868</v>
          </cell>
          <cell r="B1689">
            <v>131</v>
          </cell>
          <cell r="C1689" t="str">
            <v>Hingham</v>
          </cell>
          <cell r="D1689" t="str">
            <v>None</v>
          </cell>
          <cell r="E1689">
            <v>1659</v>
          </cell>
          <cell r="F1689">
            <v>97</v>
          </cell>
          <cell r="G1689">
            <v>5.8468957203134421E-2</v>
          </cell>
          <cell r="H1689">
            <v>0</v>
          </cell>
        </row>
        <row r="1690">
          <cell r="A1690">
            <v>1869</v>
          </cell>
          <cell r="B1690">
            <v>65</v>
          </cell>
          <cell r="C1690" t="str">
            <v>Cohasset</v>
          </cell>
          <cell r="D1690" t="str">
            <v>None</v>
          </cell>
          <cell r="E1690">
            <v>2755</v>
          </cell>
          <cell r="F1690">
            <v>104</v>
          </cell>
          <cell r="G1690">
            <v>3.7749546279491834E-2</v>
          </cell>
          <cell r="H1690">
            <v>0</v>
          </cell>
        </row>
        <row r="1691">
          <cell r="A1691">
            <v>1870</v>
          </cell>
          <cell r="B1691">
            <v>65</v>
          </cell>
          <cell r="C1691" t="str">
            <v>Cohasset</v>
          </cell>
          <cell r="D1691" t="str">
            <v>None</v>
          </cell>
          <cell r="E1691">
            <v>1587</v>
          </cell>
          <cell r="F1691">
            <v>63</v>
          </cell>
          <cell r="G1691">
            <v>3.9697542533081283E-2</v>
          </cell>
          <cell r="H1691">
            <v>0</v>
          </cell>
        </row>
        <row r="1692">
          <cell r="A1692">
            <v>1871</v>
          </cell>
          <cell r="B1692">
            <v>65</v>
          </cell>
          <cell r="C1692" t="str">
            <v>Cohasset</v>
          </cell>
          <cell r="D1692" t="str">
            <v>None</v>
          </cell>
          <cell r="E1692">
            <v>1602</v>
          </cell>
          <cell r="F1692">
            <v>58</v>
          </cell>
          <cell r="G1692">
            <v>3.6204744069912607E-2</v>
          </cell>
          <cell r="H1692">
            <v>0</v>
          </cell>
        </row>
        <row r="1693">
          <cell r="A1693">
            <v>1872</v>
          </cell>
          <cell r="B1693">
            <v>65</v>
          </cell>
          <cell r="C1693" t="str">
            <v>Cohasset</v>
          </cell>
          <cell r="D1693" t="str">
            <v>None</v>
          </cell>
          <cell r="E1693">
            <v>1598</v>
          </cell>
          <cell r="F1693">
            <v>63</v>
          </cell>
          <cell r="G1693">
            <v>3.9424280350438046E-2</v>
          </cell>
          <cell r="H1693">
            <v>0</v>
          </cell>
        </row>
        <row r="1694">
          <cell r="A1694">
            <v>1883</v>
          </cell>
          <cell r="B1694">
            <v>251</v>
          </cell>
          <cell r="C1694" t="str">
            <v>Rockland</v>
          </cell>
          <cell r="D1694" t="str">
            <v>None</v>
          </cell>
          <cell r="E1694">
            <v>2054</v>
          </cell>
          <cell r="F1694">
            <v>125</v>
          </cell>
          <cell r="G1694">
            <v>6.0856864654333008E-2</v>
          </cell>
          <cell r="H1694">
            <v>0</v>
          </cell>
        </row>
        <row r="1695">
          <cell r="A1695">
            <v>1884</v>
          </cell>
          <cell r="B1695">
            <v>251</v>
          </cell>
          <cell r="C1695" t="str">
            <v>Rockland</v>
          </cell>
          <cell r="D1695" t="str">
            <v>None</v>
          </cell>
          <cell r="E1695">
            <v>1174</v>
          </cell>
          <cell r="F1695">
            <v>136</v>
          </cell>
          <cell r="G1695">
            <v>0.11584327086882454</v>
          </cell>
          <cell r="H1695">
            <v>0</v>
          </cell>
        </row>
        <row r="1696">
          <cell r="A1696">
            <v>1885</v>
          </cell>
          <cell r="B1696">
            <v>251</v>
          </cell>
          <cell r="C1696" t="str">
            <v>Rockland</v>
          </cell>
          <cell r="D1696" t="str">
            <v>None</v>
          </cell>
          <cell r="E1696">
            <v>1994</v>
          </cell>
          <cell r="F1696">
            <v>181</v>
          </cell>
          <cell r="G1696">
            <v>9.0772316950852555E-2</v>
          </cell>
          <cell r="H1696">
            <v>0</v>
          </cell>
        </row>
        <row r="1697">
          <cell r="A1697">
            <v>1886</v>
          </cell>
          <cell r="B1697">
            <v>251</v>
          </cell>
          <cell r="C1697" t="str">
            <v>Rockland</v>
          </cell>
          <cell r="D1697" t="str">
            <v>None</v>
          </cell>
          <cell r="E1697">
            <v>2923</v>
          </cell>
          <cell r="F1697">
            <v>332</v>
          </cell>
          <cell r="G1697">
            <v>0.11358193636674649</v>
          </cell>
          <cell r="H1697">
            <v>0</v>
          </cell>
        </row>
        <row r="1698">
          <cell r="A1698">
            <v>1887</v>
          </cell>
          <cell r="B1698">
            <v>251</v>
          </cell>
          <cell r="C1698" t="str">
            <v>Rockland</v>
          </cell>
          <cell r="D1698" t="str">
            <v>None</v>
          </cell>
          <cell r="E1698">
            <v>2770</v>
          </cell>
          <cell r="F1698">
            <v>281</v>
          </cell>
          <cell r="G1698">
            <v>0.10144404332129964</v>
          </cell>
          <cell r="H1698">
            <v>0</v>
          </cell>
        </row>
        <row r="1699">
          <cell r="A1699">
            <v>1888</v>
          </cell>
          <cell r="B1699">
            <v>251</v>
          </cell>
          <cell r="C1699" t="str">
            <v>Rockland</v>
          </cell>
          <cell r="D1699" t="str">
            <v>None</v>
          </cell>
          <cell r="E1699">
            <v>2184</v>
          </cell>
          <cell r="F1699">
            <v>260</v>
          </cell>
          <cell r="G1699">
            <v>0.11904761904761904</v>
          </cell>
          <cell r="H1699">
            <v>0</v>
          </cell>
        </row>
        <row r="1700">
          <cell r="A1700">
            <v>1889</v>
          </cell>
          <cell r="B1700">
            <v>251</v>
          </cell>
          <cell r="C1700" t="str">
            <v>Rockland</v>
          </cell>
          <cell r="D1700" t="str">
            <v>None</v>
          </cell>
          <cell r="E1700">
            <v>2116</v>
          </cell>
          <cell r="F1700">
            <v>123</v>
          </cell>
          <cell r="G1700">
            <v>5.8128544423440454E-2</v>
          </cell>
          <cell r="H1700">
            <v>0</v>
          </cell>
        </row>
        <row r="1701">
          <cell r="A1701">
            <v>1890</v>
          </cell>
          <cell r="B1701">
            <v>251</v>
          </cell>
          <cell r="C1701" t="str">
            <v>Rockland</v>
          </cell>
          <cell r="D1701" t="str">
            <v>None</v>
          </cell>
          <cell r="E1701">
            <v>1058</v>
          </cell>
          <cell r="F1701">
            <v>89</v>
          </cell>
          <cell r="G1701">
            <v>8.4120982986767484E-2</v>
          </cell>
          <cell r="H1701">
            <v>0</v>
          </cell>
        </row>
        <row r="1702">
          <cell r="A1702">
            <v>1891</v>
          </cell>
          <cell r="B1702">
            <v>251</v>
          </cell>
          <cell r="C1702" t="str">
            <v>Rockland</v>
          </cell>
          <cell r="D1702" t="str">
            <v>None</v>
          </cell>
          <cell r="E1702">
            <v>328</v>
          </cell>
          <cell r="F1702">
            <v>24</v>
          </cell>
          <cell r="G1702">
            <v>7.3170731707317069E-2</v>
          </cell>
          <cell r="H1702">
            <v>0</v>
          </cell>
        </row>
        <row r="1703">
          <cell r="A1703">
            <v>1892</v>
          </cell>
          <cell r="B1703">
            <v>251</v>
          </cell>
          <cell r="C1703" t="str">
            <v>Rockland</v>
          </cell>
          <cell r="D1703" t="str">
            <v>None</v>
          </cell>
          <cell r="E1703">
            <v>888</v>
          </cell>
          <cell r="F1703">
            <v>59</v>
          </cell>
          <cell r="G1703">
            <v>6.6441441441441443E-2</v>
          </cell>
          <cell r="H1703">
            <v>0</v>
          </cell>
        </row>
        <row r="1704">
          <cell r="A1704">
            <v>1902</v>
          </cell>
          <cell r="B1704">
            <v>219</v>
          </cell>
          <cell r="C1704" t="str">
            <v>Norwell</v>
          </cell>
          <cell r="D1704" t="str">
            <v>None</v>
          </cell>
          <cell r="E1704">
            <v>133</v>
          </cell>
          <cell r="F1704">
            <v>1</v>
          </cell>
          <cell r="G1704">
            <v>7.5187969924812026E-3</v>
          </cell>
          <cell r="H1704">
            <v>0</v>
          </cell>
        </row>
        <row r="1705">
          <cell r="A1705">
            <v>1903</v>
          </cell>
          <cell r="B1705">
            <v>219</v>
          </cell>
          <cell r="C1705" t="str">
            <v>Norwell</v>
          </cell>
          <cell r="D1705" t="str">
            <v>None</v>
          </cell>
          <cell r="E1705">
            <v>65</v>
          </cell>
          <cell r="F1705">
            <v>8</v>
          </cell>
          <cell r="G1705">
            <v>0.12307692307692308</v>
          </cell>
          <cell r="H1705">
            <v>0</v>
          </cell>
        </row>
        <row r="1706">
          <cell r="A1706">
            <v>1904</v>
          </cell>
          <cell r="B1706">
            <v>219</v>
          </cell>
          <cell r="C1706" t="str">
            <v>Norwell</v>
          </cell>
          <cell r="D1706" t="str">
            <v>None</v>
          </cell>
          <cell r="E1706">
            <v>607</v>
          </cell>
          <cell r="F1706">
            <v>21</v>
          </cell>
          <cell r="G1706">
            <v>3.459637561779242E-2</v>
          </cell>
          <cell r="H1706">
            <v>0</v>
          </cell>
        </row>
        <row r="1707">
          <cell r="A1707">
            <v>1905</v>
          </cell>
          <cell r="B1707">
            <v>219</v>
          </cell>
          <cell r="C1707" t="str">
            <v>Norwell</v>
          </cell>
          <cell r="D1707" t="str">
            <v>None</v>
          </cell>
          <cell r="E1707">
            <v>1764</v>
          </cell>
          <cell r="F1707">
            <v>87</v>
          </cell>
          <cell r="G1707">
            <v>4.9319727891156462E-2</v>
          </cell>
          <cell r="H1707">
            <v>0</v>
          </cell>
        </row>
        <row r="1708">
          <cell r="A1708">
            <v>1906</v>
          </cell>
          <cell r="B1708">
            <v>219</v>
          </cell>
          <cell r="C1708" t="str">
            <v>Norwell</v>
          </cell>
          <cell r="D1708" t="str">
            <v>None</v>
          </cell>
          <cell r="E1708">
            <v>1780</v>
          </cell>
          <cell r="F1708">
            <v>97</v>
          </cell>
          <cell r="G1708">
            <v>5.4494382022471907E-2</v>
          </cell>
          <cell r="H1708">
            <v>0</v>
          </cell>
        </row>
        <row r="1709">
          <cell r="A1709">
            <v>1907</v>
          </cell>
          <cell r="B1709">
            <v>219</v>
          </cell>
          <cell r="C1709" t="str">
            <v>Norwell</v>
          </cell>
          <cell r="D1709" t="str">
            <v>None</v>
          </cell>
          <cell r="E1709">
            <v>2969</v>
          </cell>
          <cell r="F1709">
            <v>134</v>
          </cell>
          <cell r="G1709">
            <v>4.5133041428090263E-2</v>
          </cell>
          <cell r="H1709">
            <v>0</v>
          </cell>
        </row>
        <row r="1710">
          <cell r="A1710">
            <v>1908</v>
          </cell>
          <cell r="B1710">
            <v>219</v>
          </cell>
          <cell r="C1710" t="str">
            <v>Norwell</v>
          </cell>
          <cell r="D1710" t="str">
            <v>None</v>
          </cell>
          <cell r="E1710">
            <v>1155</v>
          </cell>
          <cell r="F1710">
            <v>68</v>
          </cell>
          <cell r="G1710">
            <v>5.8874458874458878E-2</v>
          </cell>
          <cell r="H1710">
            <v>0</v>
          </cell>
        </row>
        <row r="1711">
          <cell r="A1711">
            <v>1909</v>
          </cell>
          <cell r="B1711">
            <v>219</v>
          </cell>
          <cell r="C1711" t="str">
            <v>Norwell</v>
          </cell>
          <cell r="D1711" t="str">
            <v>None</v>
          </cell>
          <cell r="E1711">
            <v>2033</v>
          </cell>
          <cell r="F1711">
            <v>78</v>
          </cell>
          <cell r="G1711">
            <v>3.8366945400885394E-2</v>
          </cell>
          <cell r="H1711">
            <v>0</v>
          </cell>
        </row>
        <row r="1712">
          <cell r="A1712">
            <v>1910</v>
          </cell>
          <cell r="B1712">
            <v>264</v>
          </cell>
          <cell r="C1712" t="str">
            <v>Scituate</v>
          </cell>
          <cell r="D1712" t="str">
            <v>None</v>
          </cell>
          <cell r="E1712">
            <v>1338</v>
          </cell>
          <cell r="F1712">
            <v>44</v>
          </cell>
          <cell r="G1712">
            <v>3.2884902840059793E-2</v>
          </cell>
          <cell r="H1712">
            <v>0</v>
          </cell>
        </row>
        <row r="1713">
          <cell r="A1713">
            <v>1911</v>
          </cell>
          <cell r="B1713">
            <v>264</v>
          </cell>
          <cell r="C1713" t="str">
            <v>Scituate</v>
          </cell>
          <cell r="D1713" t="str">
            <v>None</v>
          </cell>
          <cell r="E1713">
            <v>2146</v>
          </cell>
          <cell r="F1713">
            <v>72</v>
          </cell>
          <cell r="G1713">
            <v>3.3550792171481825E-2</v>
          </cell>
          <cell r="H1713">
            <v>0</v>
          </cell>
        </row>
        <row r="1714">
          <cell r="A1714">
            <v>1912</v>
          </cell>
          <cell r="B1714">
            <v>264</v>
          </cell>
          <cell r="C1714" t="str">
            <v>Scituate</v>
          </cell>
          <cell r="D1714" t="str">
            <v>None</v>
          </cell>
          <cell r="E1714">
            <v>1877</v>
          </cell>
          <cell r="F1714">
            <v>90</v>
          </cell>
          <cell r="G1714">
            <v>4.7948854555141182E-2</v>
          </cell>
          <cell r="H1714">
            <v>0</v>
          </cell>
        </row>
        <row r="1715">
          <cell r="A1715">
            <v>1913</v>
          </cell>
          <cell r="B1715">
            <v>264</v>
          </cell>
          <cell r="C1715" t="str">
            <v>Scituate</v>
          </cell>
          <cell r="D1715" t="str">
            <v>None</v>
          </cell>
          <cell r="E1715">
            <v>2410</v>
          </cell>
          <cell r="F1715">
            <v>81</v>
          </cell>
          <cell r="G1715">
            <v>3.3609958506224065E-2</v>
          </cell>
          <cell r="H1715">
            <v>0</v>
          </cell>
        </row>
        <row r="1716">
          <cell r="A1716">
            <v>1914</v>
          </cell>
          <cell r="B1716">
            <v>264</v>
          </cell>
          <cell r="C1716" t="str">
            <v>Scituate</v>
          </cell>
          <cell r="D1716" t="str">
            <v>None</v>
          </cell>
          <cell r="E1716">
            <v>4492</v>
          </cell>
          <cell r="F1716">
            <v>279</v>
          </cell>
          <cell r="G1716">
            <v>6.2110418521816563E-2</v>
          </cell>
          <cell r="H1716">
            <v>0</v>
          </cell>
        </row>
        <row r="1717">
          <cell r="A1717">
            <v>1915</v>
          </cell>
          <cell r="B1717">
            <v>264</v>
          </cell>
          <cell r="C1717" t="str">
            <v>Scituate</v>
          </cell>
          <cell r="D1717" t="str">
            <v>None</v>
          </cell>
          <cell r="E1717">
            <v>2080</v>
          </cell>
          <cell r="F1717">
            <v>104</v>
          </cell>
          <cell r="G1717">
            <v>0.05</v>
          </cell>
          <cell r="H1717">
            <v>0</v>
          </cell>
        </row>
        <row r="1718">
          <cell r="A1718">
            <v>1916</v>
          </cell>
          <cell r="B1718">
            <v>264</v>
          </cell>
          <cell r="C1718" t="str">
            <v>Scituate</v>
          </cell>
          <cell r="D1718" t="str">
            <v>None</v>
          </cell>
          <cell r="E1718">
            <v>3313</v>
          </cell>
          <cell r="F1718">
            <v>172</v>
          </cell>
          <cell r="G1718">
            <v>5.1916691820102626E-2</v>
          </cell>
          <cell r="H1718">
            <v>0</v>
          </cell>
        </row>
        <row r="1719">
          <cell r="A1719">
            <v>1917</v>
          </cell>
          <cell r="B1719">
            <v>264</v>
          </cell>
          <cell r="C1719" t="str">
            <v>Scituate</v>
          </cell>
          <cell r="D1719" t="str">
            <v>None</v>
          </cell>
          <cell r="E1719">
            <v>477</v>
          </cell>
          <cell r="F1719">
            <v>14</v>
          </cell>
          <cell r="G1719">
            <v>2.9350104821802937E-2</v>
          </cell>
          <cell r="H1719">
            <v>0</v>
          </cell>
        </row>
        <row r="1720">
          <cell r="A1720">
            <v>1918</v>
          </cell>
          <cell r="B1720">
            <v>166</v>
          </cell>
          <cell r="C1720" t="str">
            <v>Manchester-by-the-Sea</v>
          </cell>
          <cell r="D1720" t="str">
            <v>None</v>
          </cell>
          <cell r="E1720">
            <v>2366</v>
          </cell>
          <cell r="F1720">
            <v>88</v>
          </cell>
          <cell r="G1720">
            <v>3.7193575655114115E-2</v>
          </cell>
          <cell r="H1720">
            <v>0</v>
          </cell>
        </row>
        <row r="1721">
          <cell r="A1721">
            <v>1919</v>
          </cell>
          <cell r="B1721">
            <v>166</v>
          </cell>
          <cell r="C1721" t="str">
            <v>Manchester-by-the-Sea</v>
          </cell>
          <cell r="D1721" t="str">
            <v>None</v>
          </cell>
          <cell r="E1721">
            <v>2770</v>
          </cell>
          <cell r="F1721">
            <v>96</v>
          </cell>
          <cell r="G1721">
            <v>3.4657039711191336E-2</v>
          </cell>
          <cell r="H1721">
            <v>0</v>
          </cell>
        </row>
        <row r="1722">
          <cell r="A1722">
            <v>1920</v>
          </cell>
          <cell r="B1722">
            <v>107</v>
          </cell>
          <cell r="C1722" t="str">
            <v>Gloucester</v>
          </cell>
          <cell r="D1722" t="str">
            <v>None</v>
          </cell>
          <cell r="E1722">
            <v>2353</v>
          </cell>
          <cell r="F1722">
            <v>66</v>
          </cell>
          <cell r="G1722">
            <v>2.804929876753081E-2</v>
          </cell>
          <cell r="H1722">
            <v>0</v>
          </cell>
        </row>
        <row r="1723">
          <cell r="A1723">
            <v>1921</v>
          </cell>
          <cell r="B1723">
            <v>107</v>
          </cell>
          <cell r="C1723" t="str">
            <v>Gloucester</v>
          </cell>
          <cell r="D1723" t="str">
            <v>None</v>
          </cell>
          <cell r="E1723">
            <v>2540</v>
          </cell>
          <cell r="F1723">
            <v>155</v>
          </cell>
          <cell r="G1723">
            <v>6.1023622047244097E-2</v>
          </cell>
          <cell r="H1723">
            <v>0</v>
          </cell>
        </row>
        <row r="1724">
          <cell r="A1724">
            <v>1922</v>
          </cell>
          <cell r="B1724">
            <v>107</v>
          </cell>
          <cell r="C1724" t="str">
            <v>Gloucester</v>
          </cell>
          <cell r="D1724" t="str">
            <v>None</v>
          </cell>
          <cell r="E1724">
            <v>1977</v>
          </cell>
          <cell r="F1724">
            <v>76</v>
          </cell>
          <cell r="G1724">
            <v>3.8442083965604452E-2</v>
          </cell>
          <cell r="H1724">
            <v>0</v>
          </cell>
        </row>
        <row r="1725">
          <cell r="A1725">
            <v>1923</v>
          </cell>
          <cell r="B1725">
            <v>107</v>
          </cell>
          <cell r="C1725" t="str">
            <v>Gloucester</v>
          </cell>
          <cell r="D1725" t="str">
            <v>None</v>
          </cell>
          <cell r="E1725">
            <v>2460</v>
          </cell>
          <cell r="F1725">
            <v>65</v>
          </cell>
          <cell r="G1725">
            <v>2.6422764227642278E-2</v>
          </cell>
          <cell r="H1725">
            <v>0</v>
          </cell>
        </row>
        <row r="1726">
          <cell r="A1726">
            <v>1924</v>
          </cell>
          <cell r="B1726">
            <v>107</v>
          </cell>
          <cell r="C1726" t="str">
            <v>Gloucester</v>
          </cell>
          <cell r="D1726" t="str">
            <v>None</v>
          </cell>
          <cell r="E1726">
            <v>1722</v>
          </cell>
          <cell r="F1726">
            <v>68</v>
          </cell>
          <cell r="G1726">
            <v>3.9488966318234613E-2</v>
          </cell>
          <cell r="H1726">
            <v>0</v>
          </cell>
        </row>
        <row r="1727">
          <cell r="A1727">
            <v>1925</v>
          </cell>
          <cell r="B1727">
            <v>107</v>
          </cell>
          <cell r="C1727" t="str">
            <v>Gloucester</v>
          </cell>
          <cell r="D1727" t="str">
            <v>None</v>
          </cell>
          <cell r="E1727">
            <v>2575</v>
          </cell>
          <cell r="F1727">
            <v>206</v>
          </cell>
          <cell r="G1727">
            <v>0.08</v>
          </cell>
          <cell r="H1727">
            <v>0</v>
          </cell>
        </row>
        <row r="1728">
          <cell r="A1728">
            <v>1926</v>
          </cell>
          <cell r="B1728">
            <v>107</v>
          </cell>
          <cell r="C1728" t="str">
            <v>Gloucester</v>
          </cell>
          <cell r="D1728" t="str">
            <v>None</v>
          </cell>
          <cell r="E1728">
            <v>2016</v>
          </cell>
          <cell r="F1728">
            <v>121</v>
          </cell>
          <cell r="G1728">
            <v>6.0019841269841272E-2</v>
          </cell>
          <cell r="H1728">
            <v>0</v>
          </cell>
        </row>
        <row r="1729">
          <cell r="A1729">
            <v>1927</v>
          </cell>
          <cell r="B1729">
            <v>107</v>
          </cell>
          <cell r="C1729" t="str">
            <v>Gloucester</v>
          </cell>
          <cell r="D1729" t="str">
            <v>None</v>
          </cell>
          <cell r="E1729">
            <v>2541</v>
          </cell>
          <cell r="F1729">
            <v>190</v>
          </cell>
          <cell r="G1729">
            <v>7.4773711137347501E-2</v>
          </cell>
          <cell r="H1729">
            <v>0</v>
          </cell>
        </row>
        <row r="1730">
          <cell r="A1730">
            <v>1928</v>
          </cell>
          <cell r="B1730">
            <v>107</v>
          </cell>
          <cell r="C1730" t="str">
            <v>Gloucester</v>
          </cell>
          <cell r="D1730" t="str">
            <v>None</v>
          </cell>
          <cell r="E1730">
            <v>979</v>
          </cell>
          <cell r="F1730">
            <v>106</v>
          </cell>
          <cell r="G1730">
            <v>0.10827374872318693</v>
          </cell>
          <cell r="H1730">
            <v>0</v>
          </cell>
        </row>
        <row r="1731">
          <cell r="A1731">
            <v>1929</v>
          </cell>
          <cell r="B1731">
            <v>107</v>
          </cell>
          <cell r="C1731" t="str">
            <v>Gloucester</v>
          </cell>
          <cell r="D1731" t="str">
            <v>None</v>
          </cell>
          <cell r="E1731">
            <v>1705</v>
          </cell>
          <cell r="F1731">
            <v>145</v>
          </cell>
          <cell r="G1731">
            <v>8.5043988269794715E-2</v>
          </cell>
          <cell r="H1731">
            <v>0</v>
          </cell>
        </row>
        <row r="1732">
          <cell r="A1732">
            <v>1930</v>
          </cell>
          <cell r="B1732">
            <v>107</v>
          </cell>
          <cell r="C1732" t="str">
            <v>Gloucester</v>
          </cell>
          <cell r="D1732" t="str">
            <v>None</v>
          </cell>
          <cell r="E1732">
            <v>2730</v>
          </cell>
          <cell r="F1732">
            <v>301</v>
          </cell>
          <cell r="G1732">
            <v>0.11025641025641025</v>
          </cell>
          <cell r="H1732">
            <v>0</v>
          </cell>
        </row>
        <row r="1733">
          <cell r="A1733">
            <v>1931</v>
          </cell>
          <cell r="B1733">
            <v>107</v>
          </cell>
          <cell r="C1733" t="str">
            <v>Gloucester</v>
          </cell>
          <cell r="D1733" t="str">
            <v>None</v>
          </cell>
          <cell r="E1733">
            <v>168</v>
          </cell>
          <cell r="F1733">
            <v>6</v>
          </cell>
          <cell r="G1733">
            <v>3.5714285714285712E-2</v>
          </cell>
          <cell r="H1733">
            <v>0</v>
          </cell>
        </row>
        <row r="1734">
          <cell r="A1734">
            <v>1932</v>
          </cell>
          <cell r="B1734">
            <v>107</v>
          </cell>
          <cell r="C1734" t="str">
            <v>Gloucester</v>
          </cell>
          <cell r="D1734" t="str">
            <v>None</v>
          </cell>
          <cell r="E1734">
            <v>2459</v>
          </cell>
          <cell r="F1734">
            <v>105</v>
          </cell>
          <cell r="G1734">
            <v>4.2700284668564459E-2</v>
          </cell>
          <cell r="H1734">
            <v>0</v>
          </cell>
        </row>
        <row r="1735">
          <cell r="A1735">
            <v>1933</v>
          </cell>
          <cell r="B1735">
            <v>107</v>
          </cell>
          <cell r="C1735" t="str">
            <v>Gloucester</v>
          </cell>
          <cell r="D1735" t="str">
            <v>None</v>
          </cell>
          <cell r="E1735">
            <v>496</v>
          </cell>
          <cell r="F1735">
            <v>20</v>
          </cell>
          <cell r="G1735">
            <v>4.0322580645161289E-2</v>
          </cell>
          <cell r="H1735">
            <v>0</v>
          </cell>
        </row>
        <row r="1736">
          <cell r="A1736">
            <v>1934</v>
          </cell>
          <cell r="B1736">
            <v>107</v>
          </cell>
          <cell r="C1736" t="str">
            <v>Gloucester</v>
          </cell>
          <cell r="D1736" t="str">
            <v>None</v>
          </cell>
          <cell r="E1736">
            <v>2068</v>
          </cell>
          <cell r="F1736">
            <v>59</v>
          </cell>
          <cell r="G1736">
            <v>2.852998065764023E-2</v>
          </cell>
          <cell r="H1736">
            <v>0</v>
          </cell>
        </row>
        <row r="1737">
          <cell r="A1737">
            <v>1935</v>
          </cell>
          <cell r="B1737">
            <v>252</v>
          </cell>
          <cell r="C1737" t="str">
            <v>Rockport</v>
          </cell>
          <cell r="D1737" t="str">
            <v>None</v>
          </cell>
          <cell r="E1737">
            <v>1357</v>
          </cell>
          <cell r="F1737">
            <v>46</v>
          </cell>
          <cell r="G1737">
            <v>3.3898305084745763E-2</v>
          </cell>
          <cell r="H1737">
            <v>0</v>
          </cell>
        </row>
        <row r="1738">
          <cell r="A1738">
            <v>1936</v>
          </cell>
          <cell r="B1738">
            <v>252</v>
          </cell>
          <cell r="C1738" t="str">
            <v>Rockport</v>
          </cell>
          <cell r="D1738" t="str">
            <v>None</v>
          </cell>
          <cell r="E1738">
            <v>2278</v>
          </cell>
          <cell r="F1738">
            <v>94</v>
          </cell>
          <cell r="G1738">
            <v>4.1264266900790166E-2</v>
          </cell>
          <cell r="H1738">
            <v>0</v>
          </cell>
        </row>
        <row r="1739">
          <cell r="A1739">
            <v>1937</v>
          </cell>
          <cell r="B1739">
            <v>252</v>
          </cell>
          <cell r="C1739" t="str">
            <v>Rockport</v>
          </cell>
          <cell r="D1739" t="str">
            <v>None</v>
          </cell>
          <cell r="E1739">
            <v>1252</v>
          </cell>
          <cell r="F1739">
            <v>63</v>
          </cell>
          <cell r="G1739">
            <v>5.0319488817891375E-2</v>
          </cell>
          <cell r="H1739">
            <v>0</v>
          </cell>
        </row>
        <row r="1740">
          <cell r="A1740">
            <v>1938</v>
          </cell>
          <cell r="B1740">
            <v>252</v>
          </cell>
          <cell r="C1740" t="str">
            <v>Rockport</v>
          </cell>
          <cell r="D1740" t="str">
            <v>None</v>
          </cell>
          <cell r="E1740">
            <v>2065</v>
          </cell>
          <cell r="F1740">
            <v>83</v>
          </cell>
          <cell r="G1740">
            <v>4.0193704600484263E-2</v>
          </cell>
          <cell r="H1740">
            <v>0</v>
          </cell>
        </row>
        <row r="1741">
          <cell r="A1741">
            <v>1939</v>
          </cell>
          <cell r="B1741">
            <v>92</v>
          </cell>
          <cell r="C1741" t="str">
            <v>Essex</v>
          </cell>
          <cell r="D1741" t="str">
            <v>None</v>
          </cell>
          <cell r="E1741">
            <v>1035</v>
          </cell>
          <cell r="F1741">
            <v>47</v>
          </cell>
          <cell r="G1741">
            <v>4.5410628019323669E-2</v>
          </cell>
          <cell r="H1741">
            <v>0</v>
          </cell>
        </row>
        <row r="1742">
          <cell r="A1742">
            <v>1940</v>
          </cell>
          <cell r="B1742">
            <v>92</v>
          </cell>
          <cell r="C1742" t="str">
            <v>Essex</v>
          </cell>
          <cell r="D1742" t="str">
            <v>None</v>
          </cell>
          <cell r="E1742">
            <v>2469</v>
          </cell>
          <cell r="F1742">
            <v>88</v>
          </cell>
          <cell r="G1742">
            <v>3.5641960307816932E-2</v>
          </cell>
          <cell r="H1742">
            <v>0</v>
          </cell>
        </row>
        <row r="1743">
          <cell r="A1743">
            <v>1941</v>
          </cell>
          <cell r="B1743">
            <v>144</v>
          </cell>
          <cell r="C1743" t="str">
            <v>Ipswich</v>
          </cell>
          <cell r="D1743" t="str">
            <v>None</v>
          </cell>
          <cell r="E1743">
            <v>2242</v>
          </cell>
          <cell r="F1743">
            <v>107</v>
          </cell>
          <cell r="G1743">
            <v>4.7725245316681535E-2</v>
          </cell>
          <cell r="H1743">
            <v>0</v>
          </cell>
        </row>
        <row r="1744">
          <cell r="A1744">
            <v>1942</v>
          </cell>
          <cell r="B1744">
            <v>144</v>
          </cell>
          <cell r="C1744" t="str">
            <v>Ipswich</v>
          </cell>
          <cell r="D1744" t="str">
            <v>None</v>
          </cell>
          <cell r="E1744">
            <v>2525</v>
          </cell>
          <cell r="F1744">
            <v>111</v>
          </cell>
          <cell r="G1744">
            <v>4.3960396039603958E-2</v>
          </cell>
          <cell r="H1744">
            <v>0</v>
          </cell>
        </row>
        <row r="1745">
          <cell r="A1745">
            <v>1943</v>
          </cell>
          <cell r="B1745">
            <v>144</v>
          </cell>
          <cell r="C1745" t="str">
            <v>Ipswich</v>
          </cell>
          <cell r="D1745" t="str">
            <v>None</v>
          </cell>
          <cell r="E1745">
            <v>1298</v>
          </cell>
          <cell r="F1745">
            <v>88</v>
          </cell>
          <cell r="G1745">
            <v>6.7796610169491525E-2</v>
          </cell>
          <cell r="H1745">
            <v>0</v>
          </cell>
        </row>
        <row r="1746">
          <cell r="A1746">
            <v>1944</v>
          </cell>
          <cell r="B1746">
            <v>144</v>
          </cell>
          <cell r="C1746" t="str">
            <v>Ipswich</v>
          </cell>
          <cell r="D1746" t="str">
            <v>None</v>
          </cell>
          <cell r="E1746">
            <v>2098</v>
          </cell>
          <cell r="F1746">
            <v>128</v>
          </cell>
          <cell r="G1746">
            <v>6.1010486177311724E-2</v>
          </cell>
          <cell r="H1746">
            <v>0</v>
          </cell>
        </row>
        <row r="1747">
          <cell r="A1747">
            <v>1945</v>
          </cell>
          <cell r="B1747">
            <v>144</v>
          </cell>
          <cell r="C1747" t="str">
            <v>Ipswich</v>
          </cell>
          <cell r="D1747" t="str">
            <v>None</v>
          </cell>
          <cell r="E1747">
            <v>2696</v>
          </cell>
          <cell r="F1747">
            <v>140</v>
          </cell>
          <cell r="G1747">
            <v>5.192878338278932E-2</v>
          </cell>
          <cell r="H1747">
            <v>0</v>
          </cell>
        </row>
        <row r="1748">
          <cell r="A1748">
            <v>1946</v>
          </cell>
          <cell r="B1748">
            <v>144</v>
          </cell>
          <cell r="C1748" t="str">
            <v>Ipswich</v>
          </cell>
          <cell r="D1748" t="str">
            <v>None</v>
          </cell>
          <cell r="E1748">
            <v>2316</v>
          </cell>
          <cell r="F1748">
            <v>130</v>
          </cell>
          <cell r="G1748">
            <v>5.6131260794473233E-2</v>
          </cell>
          <cell r="H1748">
            <v>0</v>
          </cell>
        </row>
        <row r="1749">
          <cell r="A1749">
            <v>2190</v>
          </cell>
          <cell r="B1749">
            <v>158</v>
          </cell>
          <cell r="C1749" t="str">
            <v>Littleton</v>
          </cell>
          <cell r="D1749" t="str">
            <v>None</v>
          </cell>
          <cell r="E1749">
            <v>1424</v>
          </cell>
          <cell r="F1749">
            <v>145</v>
          </cell>
          <cell r="G1749">
            <v>0.10182584269662921</v>
          </cell>
          <cell r="H1749">
            <v>0</v>
          </cell>
        </row>
        <row r="1750">
          <cell r="A1750">
            <v>2191</v>
          </cell>
          <cell r="B1750">
            <v>158</v>
          </cell>
          <cell r="C1750" t="str">
            <v>Littleton</v>
          </cell>
          <cell r="D1750" t="str">
            <v>None</v>
          </cell>
          <cell r="E1750">
            <v>2248</v>
          </cell>
          <cell r="F1750">
            <v>117</v>
          </cell>
          <cell r="G1750">
            <v>5.2046263345195729E-2</v>
          </cell>
          <cell r="H1750">
            <v>0</v>
          </cell>
        </row>
        <row r="1751">
          <cell r="A1751">
            <v>2192</v>
          </cell>
          <cell r="B1751">
            <v>158</v>
          </cell>
          <cell r="C1751" t="str">
            <v>Littleton</v>
          </cell>
          <cell r="D1751" t="str">
            <v>None</v>
          </cell>
          <cell r="E1751">
            <v>593</v>
          </cell>
          <cell r="F1751">
            <v>38</v>
          </cell>
          <cell r="G1751">
            <v>6.4080944350758853E-2</v>
          </cell>
          <cell r="H1751">
            <v>0</v>
          </cell>
        </row>
        <row r="1752">
          <cell r="A1752">
            <v>2193</v>
          </cell>
          <cell r="B1752">
            <v>158</v>
          </cell>
          <cell r="C1752" t="str">
            <v>Littleton</v>
          </cell>
          <cell r="D1752" t="str">
            <v>None</v>
          </cell>
          <cell r="E1752">
            <v>272</v>
          </cell>
          <cell r="F1752">
            <v>32</v>
          </cell>
          <cell r="G1752">
            <v>0.11764705882352941</v>
          </cell>
          <cell r="H1752">
            <v>0</v>
          </cell>
        </row>
        <row r="1753">
          <cell r="A1753">
            <v>2194</v>
          </cell>
          <cell r="B1753">
            <v>158</v>
          </cell>
          <cell r="C1753" t="str">
            <v>Littleton</v>
          </cell>
          <cell r="D1753" t="str">
            <v>None</v>
          </cell>
          <cell r="E1753">
            <v>2010</v>
          </cell>
          <cell r="F1753">
            <v>170</v>
          </cell>
          <cell r="G1753">
            <v>8.45771144278607E-2</v>
          </cell>
          <cell r="H1753">
            <v>0</v>
          </cell>
        </row>
        <row r="1754">
          <cell r="A1754">
            <v>2195</v>
          </cell>
          <cell r="B1754">
            <v>158</v>
          </cell>
          <cell r="C1754" t="str">
            <v>Littleton</v>
          </cell>
          <cell r="D1754" t="str">
            <v>None</v>
          </cell>
          <cell r="E1754">
            <v>980</v>
          </cell>
          <cell r="F1754">
            <v>102</v>
          </cell>
          <cell r="G1754">
            <v>0.10408163265306122</v>
          </cell>
          <cell r="H1754">
            <v>0</v>
          </cell>
        </row>
        <row r="1755">
          <cell r="A1755">
            <v>2196</v>
          </cell>
          <cell r="B1755">
            <v>158</v>
          </cell>
          <cell r="C1755" t="str">
            <v>Littleton</v>
          </cell>
          <cell r="D1755" t="str">
            <v>None</v>
          </cell>
          <cell r="E1755">
            <v>771</v>
          </cell>
          <cell r="F1755">
            <v>38</v>
          </cell>
          <cell r="G1755">
            <v>4.9286640726329441E-2</v>
          </cell>
          <cell r="H1755">
            <v>0</v>
          </cell>
        </row>
        <row r="1756">
          <cell r="A1756">
            <v>2197</v>
          </cell>
          <cell r="B1756">
            <v>158</v>
          </cell>
          <cell r="C1756" t="str">
            <v>Littleton</v>
          </cell>
          <cell r="D1756" t="str">
            <v>None</v>
          </cell>
          <cell r="E1756">
            <v>627</v>
          </cell>
          <cell r="F1756">
            <v>43</v>
          </cell>
          <cell r="G1756">
            <v>6.8580542264752797E-2</v>
          </cell>
          <cell r="H1756">
            <v>0</v>
          </cell>
        </row>
        <row r="1757">
          <cell r="A1757">
            <v>2198</v>
          </cell>
          <cell r="B1757">
            <v>37</v>
          </cell>
          <cell r="C1757" t="str">
            <v>Boxborough</v>
          </cell>
          <cell r="D1757" t="str">
            <v>None</v>
          </cell>
          <cell r="E1757">
            <v>709</v>
          </cell>
          <cell r="F1757">
            <v>180</v>
          </cell>
          <cell r="G1757">
            <v>0.25387870239774329</v>
          </cell>
          <cell r="H1757">
            <v>0</v>
          </cell>
        </row>
        <row r="1758">
          <cell r="A1758">
            <v>2199</v>
          </cell>
          <cell r="B1758">
            <v>37</v>
          </cell>
          <cell r="C1758" t="str">
            <v>Boxborough</v>
          </cell>
          <cell r="D1758" t="str">
            <v>None</v>
          </cell>
          <cell r="E1758">
            <v>2487</v>
          </cell>
          <cell r="F1758">
            <v>461</v>
          </cell>
          <cell r="G1758">
            <v>0.18536389223964617</v>
          </cell>
          <cell r="H1758">
            <v>0</v>
          </cell>
        </row>
        <row r="1759">
          <cell r="A1759">
            <v>2200</v>
          </cell>
          <cell r="B1759">
            <v>37</v>
          </cell>
          <cell r="C1759" t="str">
            <v>Boxborough</v>
          </cell>
          <cell r="D1759" t="str">
            <v>None</v>
          </cell>
          <cell r="E1759">
            <v>1800</v>
          </cell>
          <cell r="F1759">
            <v>415</v>
          </cell>
          <cell r="G1759">
            <v>0.23055555555555557</v>
          </cell>
          <cell r="H1759">
            <v>0</v>
          </cell>
        </row>
        <row r="1760">
          <cell r="A1760">
            <v>2201</v>
          </cell>
          <cell r="B1760">
            <v>286</v>
          </cell>
          <cell r="C1760" t="str">
            <v>Stow</v>
          </cell>
          <cell r="D1760" t="str">
            <v>None</v>
          </cell>
          <cell r="E1760">
            <v>2240</v>
          </cell>
          <cell r="F1760">
            <v>164</v>
          </cell>
          <cell r="G1760">
            <v>7.3214285714285718E-2</v>
          </cell>
          <cell r="H1760">
            <v>0</v>
          </cell>
        </row>
        <row r="1761">
          <cell r="A1761">
            <v>2202</v>
          </cell>
          <cell r="B1761">
            <v>286</v>
          </cell>
          <cell r="C1761" t="str">
            <v>Stow</v>
          </cell>
          <cell r="D1761" t="str">
            <v>None</v>
          </cell>
          <cell r="E1761">
            <v>1264</v>
          </cell>
          <cell r="F1761">
            <v>92</v>
          </cell>
          <cell r="G1761">
            <v>7.2784810126582278E-2</v>
          </cell>
          <cell r="H1761">
            <v>0</v>
          </cell>
        </row>
        <row r="1762">
          <cell r="A1762">
            <v>2203</v>
          </cell>
          <cell r="B1762">
            <v>286</v>
          </cell>
          <cell r="C1762" t="str">
            <v>Stow</v>
          </cell>
          <cell r="D1762" t="str">
            <v>None</v>
          </cell>
          <cell r="E1762">
            <v>1185</v>
          </cell>
          <cell r="F1762">
            <v>127</v>
          </cell>
          <cell r="G1762">
            <v>0.10717299578059072</v>
          </cell>
          <cell r="H1762">
            <v>0</v>
          </cell>
        </row>
        <row r="1763">
          <cell r="A1763">
            <v>2204</v>
          </cell>
          <cell r="B1763">
            <v>286</v>
          </cell>
          <cell r="C1763" t="str">
            <v>Stow</v>
          </cell>
          <cell r="D1763" t="str">
            <v>None</v>
          </cell>
          <cell r="E1763">
            <v>1901</v>
          </cell>
          <cell r="F1763">
            <v>128</v>
          </cell>
          <cell r="G1763">
            <v>6.7332982640715411E-2</v>
          </cell>
          <cell r="H1763">
            <v>0</v>
          </cell>
        </row>
        <row r="1764">
          <cell r="A1764">
            <v>2225</v>
          </cell>
          <cell r="B1764">
            <v>34</v>
          </cell>
          <cell r="C1764" t="str">
            <v>Bolton</v>
          </cell>
          <cell r="D1764" t="str">
            <v>None</v>
          </cell>
          <cell r="E1764">
            <v>2135</v>
          </cell>
          <cell r="F1764">
            <v>124</v>
          </cell>
          <cell r="G1764">
            <v>5.807962529274005E-2</v>
          </cell>
          <cell r="H1764">
            <v>0</v>
          </cell>
        </row>
        <row r="1765">
          <cell r="A1765">
            <v>2226</v>
          </cell>
          <cell r="B1765">
            <v>34</v>
          </cell>
          <cell r="C1765" t="str">
            <v>Bolton</v>
          </cell>
          <cell r="D1765" t="str">
            <v>None</v>
          </cell>
          <cell r="E1765">
            <v>1245</v>
          </cell>
          <cell r="F1765">
            <v>85</v>
          </cell>
          <cell r="G1765">
            <v>6.8273092369477914E-2</v>
          </cell>
          <cell r="H1765">
            <v>0</v>
          </cell>
        </row>
        <row r="1766">
          <cell r="A1766">
            <v>2227</v>
          </cell>
          <cell r="B1766">
            <v>34</v>
          </cell>
          <cell r="C1766" t="str">
            <v>Bolton</v>
          </cell>
          <cell r="D1766" t="str">
            <v>None</v>
          </cell>
          <cell r="E1766">
            <v>1517</v>
          </cell>
          <cell r="F1766">
            <v>111</v>
          </cell>
          <cell r="G1766">
            <v>7.3170731707317069E-2</v>
          </cell>
          <cell r="H1766">
            <v>0</v>
          </cell>
        </row>
        <row r="1767">
          <cell r="A1767">
            <v>2248</v>
          </cell>
          <cell r="B1767">
            <v>141</v>
          </cell>
          <cell r="C1767" t="str">
            <v>Hudson</v>
          </cell>
          <cell r="D1767" t="str">
            <v>None</v>
          </cell>
          <cell r="E1767">
            <v>2905</v>
          </cell>
          <cell r="F1767">
            <v>372</v>
          </cell>
          <cell r="G1767">
            <v>0.12805507745266781</v>
          </cell>
          <cell r="H1767">
            <v>0</v>
          </cell>
        </row>
        <row r="1768">
          <cell r="A1768">
            <v>2249</v>
          </cell>
          <cell r="B1768">
            <v>141</v>
          </cell>
          <cell r="C1768" t="str">
            <v>Hudson</v>
          </cell>
          <cell r="D1768" t="str">
            <v>None</v>
          </cell>
          <cell r="E1768">
            <v>3185</v>
          </cell>
          <cell r="F1768">
            <v>483</v>
          </cell>
          <cell r="G1768">
            <v>0.15164835164835164</v>
          </cell>
          <cell r="H1768">
            <v>0</v>
          </cell>
        </row>
        <row r="1769">
          <cell r="A1769">
            <v>2250</v>
          </cell>
          <cell r="B1769">
            <v>141</v>
          </cell>
          <cell r="C1769" t="str">
            <v>Hudson</v>
          </cell>
          <cell r="D1769" t="str">
            <v>None</v>
          </cell>
          <cell r="E1769">
            <v>2679</v>
          </cell>
          <cell r="F1769">
            <v>256</v>
          </cell>
          <cell r="G1769">
            <v>9.5558044046285928E-2</v>
          </cell>
          <cell r="H1769">
            <v>0</v>
          </cell>
        </row>
        <row r="1770">
          <cell r="A1770">
            <v>2251</v>
          </cell>
          <cell r="B1770">
            <v>141</v>
          </cell>
          <cell r="C1770" t="str">
            <v>Hudson</v>
          </cell>
          <cell r="D1770" t="str">
            <v>None</v>
          </cell>
          <cell r="E1770">
            <v>638</v>
          </cell>
          <cell r="F1770">
            <v>128</v>
          </cell>
          <cell r="G1770">
            <v>0.20062695924764889</v>
          </cell>
          <cell r="H1770">
            <v>0</v>
          </cell>
        </row>
        <row r="1771">
          <cell r="A1771">
            <v>2252</v>
          </cell>
          <cell r="B1771">
            <v>141</v>
          </cell>
          <cell r="C1771" t="str">
            <v>Hudson</v>
          </cell>
          <cell r="D1771" t="str">
            <v>None</v>
          </cell>
          <cell r="E1771">
            <v>1406</v>
          </cell>
          <cell r="F1771">
            <v>277</v>
          </cell>
          <cell r="G1771">
            <v>0.19701280227596016</v>
          </cell>
          <cell r="H1771">
            <v>0</v>
          </cell>
        </row>
        <row r="1772">
          <cell r="A1772">
            <v>2253</v>
          </cell>
          <cell r="B1772">
            <v>141</v>
          </cell>
          <cell r="C1772" t="str">
            <v>Hudson</v>
          </cell>
          <cell r="D1772" t="str">
            <v>None</v>
          </cell>
          <cell r="E1772">
            <v>3209</v>
          </cell>
          <cell r="F1772">
            <v>233</v>
          </cell>
          <cell r="G1772">
            <v>7.2608289186662511E-2</v>
          </cell>
          <cell r="H1772">
            <v>0</v>
          </cell>
        </row>
        <row r="1773">
          <cell r="A1773">
            <v>2254</v>
          </cell>
          <cell r="B1773">
            <v>141</v>
          </cell>
          <cell r="C1773" t="str">
            <v>Hudson</v>
          </cell>
          <cell r="D1773" t="str">
            <v>None</v>
          </cell>
          <cell r="E1773">
            <v>646</v>
          </cell>
          <cell r="F1773">
            <v>80</v>
          </cell>
          <cell r="G1773">
            <v>0.1238390092879257</v>
          </cell>
          <cell r="H1773">
            <v>0</v>
          </cell>
        </row>
        <row r="1774">
          <cell r="A1774">
            <v>2255</v>
          </cell>
          <cell r="B1774">
            <v>141</v>
          </cell>
          <cell r="C1774" t="str">
            <v>Hudson</v>
          </cell>
          <cell r="D1774" t="str">
            <v>None</v>
          </cell>
          <cell r="E1774">
            <v>370</v>
          </cell>
          <cell r="F1774">
            <v>33</v>
          </cell>
          <cell r="G1774">
            <v>8.9189189189189194E-2</v>
          </cell>
          <cell r="H1774">
            <v>0</v>
          </cell>
        </row>
        <row r="1775">
          <cell r="A1775">
            <v>2256</v>
          </cell>
          <cell r="B1775">
            <v>141</v>
          </cell>
          <cell r="C1775" t="str">
            <v>Hudson</v>
          </cell>
          <cell r="D1775" t="str">
            <v>None</v>
          </cell>
          <cell r="E1775">
            <v>2827</v>
          </cell>
          <cell r="F1775">
            <v>192</v>
          </cell>
          <cell r="G1775">
            <v>6.7916519278386989E-2</v>
          </cell>
          <cell r="H1775">
            <v>0</v>
          </cell>
        </row>
        <row r="1776">
          <cell r="A1776">
            <v>2257</v>
          </cell>
          <cell r="B1776">
            <v>141</v>
          </cell>
          <cell r="C1776" t="str">
            <v>Hudson</v>
          </cell>
          <cell r="D1776" t="str">
            <v>None</v>
          </cell>
          <cell r="E1776">
            <v>1198</v>
          </cell>
          <cell r="F1776">
            <v>64</v>
          </cell>
          <cell r="G1776">
            <v>5.3422370617696162E-2</v>
          </cell>
          <cell r="H1776">
            <v>0</v>
          </cell>
        </row>
        <row r="1777">
          <cell r="A1777">
            <v>2258</v>
          </cell>
          <cell r="B1777">
            <v>170</v>
          </cell>
          <cell r="C1777" t="str">
            <v>Marlborough</v>
          </cell>
          <cell r="D1777" t="str">
            <v>None</v>
          </cell>
          <cell r="E1777">
            <v>11</v>
          </cell>
          <cell r="F1777">
            <v>7</v>
          </cell>
          <cell r="G1777">
            <v>0.63636363636363635</v>
          </cell>
          <cell r="H1777">
            <v>1</v>
          </cell>
        </row>
        <row r="1778">
          <cell r="A1778">
            <v>2259</v>
          </cell>
          <cell r="B1778">
            <v>170</v>
          </cell>
          <cell r="C1778" t="str">
            <v>Marlborough</v>
          </cell>
          <cell r="D1778" t="str">
            <v>None</v>
          </cell>
          <cell r="E1778">
            <v>1292</v>
          </cell>
          <cell r="F1778">
            <v>89</v>
          </cell>
          <cell r="G1778">
            <v>6.8885448916408673E-2</v>
          </cell>
          <cell r="H1778">
            <v>0</v>
          </cell>
        </row>
        <row r="1779">
          <cell r="A1779">
            <v>2260</v>
          </cell>
          <cell r="B1779">
            <v>170</v>
          </cell>
          <cell r="C1779" t="str">
            <v>Marlborough</v>
          </cell>
          <cell r="D1779" t="str">
            <v>None</v>
          </cell>
          <cell r="E1779">
            <v>184</v>
          </cell>
          <cell r="F1779">
            <v>24</v>
          </cell>
          <cell r="G1779">
            <v>0.13043478260869565</v>
          </cell>
          <cell r="H1779">
            <v>0</v>
          </cell>
        </row>
        <row r="1780">
          <cell r="A1780">
            <v>2261</v>
          </cell>
          <cell r="B1780">
            <v>170</v>
          </cell>
          <cell r="C1780" t="str">
            <v>Marlborough</v>
          </cell>
          <cell r="D1780" t="str">
            <v>None</v>
          </cell>
          <cell r="E1780">
            <v>328</v>
          </cell>
          <cell r="F1780">
            <v>79</v>
          </cell>
          <cell r="G1780">
            <v>0.24085365853658536</v>
          </cell>
          <cell r="H1780">
            <v>0</v>
          </cell>
        </row>
        <row r="1781">
          <cell r="A1781">
            <v>2262</v>
          </cell>
          <cell r="B1781">
            <v>170</v>
          </cell>
          <cell r="C1781" t="str">
            <v>Marlborough</v>
          </cell>
          <cell r="D1781" t="str">
            <v>None</v>
          </cell>
          <cell r="E1781">
            <v>236</v>
          </cell>
          <cell r="F1781">
            <v>9</v>
          </cell>
          <cell r="G1781">
            <v>3.8135593220338986E-2</v>
          </cell>
          <cell r="H1781">
            <v>0</v>
          </cell>
        </row>
        <row r="1782">
          <cell r="A1782">
            <v>2263</v>
          </cell>
          <cell r="B1782">
            <v>170</v>
          </cell>
          <cell r="C1782" t="str">
            <v>Marlborough</v>
          </cell>
          <cell r="D1782" t="str">
            <v>None</v>
          </cell>
          <cell r="E1782">
            <v>350</v>
          </cell>
          <cell r="F1782">
            <v>59</v>
          </cell>
          <cell r="G1782">
            <v>0.16857142857142857</v>
          </cell>
          <cell r="H1782">
            <v>0</v>
          </cell>
        </row>
        <row r="1783">
          <cell r="A1783">
            <v>2264</v>
          </cell>
          <cell r="B1783">
            <v>170</v>
          </cell>
          <cell r="C1783" t="str">
            <v>Marlborough</v>
          </cell>
          <cell r="D1783" t="str">
            <v>None</v>
          </cell>
          <cell r="E1783">
            <v>504</v>
          </cell>
          <cell r="F1783">
            <v>102</v>
          </cell>
          <cell r="G1783">
            <v>0.20238095238095238</v>
          </cell>
          <cell r="H1783">
            <v>0</v>
          </cell>
        </row>
        <row r="1784">
          <cell r="A1784">
            <v>2265</v>
          </cell>
          <cell r="B1784">
            <v>170</v>
          </cell>
          <cell r="C1784" t="str">
            <v>Marlborough</v>
          </cell>
          <cell r="D1784" t="str">
            <v>None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</row>
        <row r="1785">
          <cell r="A1785">
            <v>2266</v>
          </cell>
          <cell r="B1785">
            <v>170</v>
          </cell>
          <cell r="C1785" t="str">
            <v>Marlborough</v>
          </cell>
          <cell r="D1785" t="str">
            <v>None</v>
          </cell>
          <cell r="E1785">
            <v>392</v>
          </cell>
          <cell r="F1785">
            <v>100</v>
          </cell>
          <cell r="G1785">
            <v>0.25510204081632654</v>
          </cell>
          <cell r="H1785">
            <v>0</v>
          </cell>
        </row>
        <row r="1786">
          <cell r="A1786">
            <v>2267</v>
          </cell>
          <cell r="B1786">
            <v>170</v>
          </cell>
          <cell r="C1786" t="str">
            <v>Marlborough</v>
          </cell>
          <cell r="D1786" t="str">
            <v>None</v>
          </cell>
          <cell r="E1786">
            <v>1288</v>
          </cell>
          <cell r="F1786">
            <v>182</v>
          </cell>
          <cell r="G1786">
            <v>0.14130434782608695</v>
          </cell>
          <cell r="H1786">
            <v>0</v>
          </cell>
        </row>
        <row r="1787">
          <cell r="A1787">
            <v>2268</v>
          </cell>
          <cell r="B1787">
            <v>170</v>
          </cell>
          <cell r="C1787" t="str">
            <v>Marlborough</v>
          </cell>
          <cell r="D1787" t="str">
            <v>None</v>
          </cell>
          <cell r="E1787">
            <v>549</v>
          </cell>
          <cell r="F1787">
            <v>91</v>
          </cell>
          <cell r="G1787">
            <v>0.16575591985428051</v>
          </cell>
          <cell r="H1787">
            <v>0</v>
          </cell>
        </row>
        <row r="1788">
          <cell r="A1788">
            <v>2269</v>
          </cell>
          <cell r="B1788">
            <v>170</v>
          </cell>
          <cell r="C1788" t="str">
            <v>Marlborough</v>
          </cell>
          <cell r="D1788" t="str">
            <v>None</v>
          </cell>
          <cell r="E1788">
            <v>1765</v>
          </cell>
          <cell r="F1788">
            <v>665</v>
          </cell>
          <cell r="G1788">
            <v>0.37677053824362605</v>
          </cell>
          <cell r="H1788">
            <v>1</v>
          </cell>
        </row>
        <row r="1789">
          <cell r="A1789">
            <v>2270</v>
          </cell>
          <cell r="B1789">
            <v>170</v>
          </cell>
          <cell r="C1789" t="str">
            <v>Marlborough</v>
          </cell>
          <cell r="D1789" t="str">
            <v>None</v>
          </cell>
          <cell r="E1789">
            <v>1863</v>
          </cell>
          <cell r="F1789">
            <v>573</v>
          </cell>
          <cell r="G1789">
            <v>0.30756843800322059</v>
          </cell>
          <cell r="H1789">
            <v>1</v>
          </cell>
        </row>
        <row r="1790">
          <cell r="A1790">
            <v>2271</v>
          </cell>
          <cell r="B1790">
            <v>170</v>
          </cell>
          <cell r="C1790" t="str">
            <v>Marlborough</v>
          </cell>
          <cell r="D1790" t="str">
            <v>None</v>
          </cell>
          <cell r="E1790">
            <v>1315</v>
          </cell>
          <cell r="F1790">
            <v>560</v>
          </cell>
          <cell r="G1790">
            <v>0.42585551330798477</v>
          </cell>
          <cell r="H1790">
            <v>1</v>
          </cell>
        </row>
        <row r="1791">
          <cell r="A1791">
            <v>2272</v>
          </cell>
          <cell r="B1791">
            <v>170</v>
          </cell>
          <cell r="C1791" t="str">
            <v>Marlborough</v>
          </cell>
          <cell r="D1791" t="str">
            <v>None</v>
          </cell>
          <cell r="E1791">
            <v>700</v>
          </cell>
          <cell r="F1791">
            <v>113</v>
          </cell>
          <cell r="G1791">
            <v>0.16142857142857142</v>
          </cell>
          <cell r="H1791">
            <v>0</v>
          </cell>
        </row>
        <row r="1792">
          <cell r="A1792">
            <v>2273</v>
          </cell>
          <cell r="B1792">
            <v>170</v>
          </cell>
          <cell r="C1792" t="str">
            <v>Marlborough</v>
          </cell>
          <cell r="D1792" t="str">
            <v>None</v>
          </cell>
          <cell r="E1792">
            <v>1542</v>
          </cell>
          <cell r="F1792">
            <v>324</v>
          </cell>
          <cell r="G1792">
            <v>0.21011673151750973</v>
          </cell>
          <cell r="H1792">
            <v>0</v>
          </cell>
        </row>
        <row r="1793">
          <cell r="A1793">
            <v>2274</v>
          </cell>
          <cell r="B1793">
            <v>170</v>
          </cell>
          <cell r="C1793" t="str">
            <v>Marlborough</v>
          </cell>
          <cell r="D1793" t="str">
            <v>None</v>
          </cell>
          <cell r="E1793">
            <v>2714</v>
          </cell>
          <cell r="F1793">
            <v>882</v>
          </cell>
          <cell r="G1793">
            <v>0.32498157700810609</v>
          </cell>
          <cell r="H1793">
            <v>1</v>
          </cell>
        </row>
        <row r="1794">
          <cell r="A1794">
            <v>2275</v>
          </cell>
          <cell r="B1794">
            <v>170</v>
          </cell>
          <cell r="C1794" t="str">
            <v>Marlborough</v>
          </cell>
          <cell r="D1794" t="str">
            <v>None</v>
          </cell>
          <cell r="E1794">
            <v>2254</v>
          </cell>
          <cell r="F1794">
            <v>845</v>
          </cell>
          <cell r="G1794">
            <v>0.37488908606921029</v>
          </cell>
          <cell r="H1794">
            <v>1</v>
          </cell>
        </row>
        <row r="1795">
          <cell r="A1795">
            <v>2276</v>
          </cell>
          <cell r="B1795">
            <v>170</v>
          </cell>
          <cell r="C1795" t="str">
            <v>Marlborough</v>
          </cell>
          <cell r="D1795" t="str">
            <v>None</v>
          </cell>
          <cell r="E1795">
            <v>1843</v>
          </cell>
          <cell r="F1795">
            <v>371</v>
          </cell>
          <cell r="G1795">
            <v>0.20130222463374933</v>
          </cell>
          <cell r="H1795">
            <v>0</v>
          </cell>
        </row>
        <row r="1796">
          <cell r="A1796">
            <v>2277</v>
          </cell>
          <cell r="B1796">
            <v>170</v>
          </cell>
          <cell r="C1796" t="str">
            <v>Marlborough</v>
          </cell>
          <cell r="D1796" t="str">
            <v>None</v>
          </cell>
          <cell r="E1796">
            <v>1942</v>
          </cell>
          <cell r="F1796">
            <v>277</v>
          </cell>
          <cell r="G1796">
            <v>0.14263645726055613</v>
          </cell>
          <cell r="H1796">
            <v>0</v>
          </cell>
        </row>
        <row r="1797">
          <cell r="A1797">
            <v>2278</v>
          </cell>
          <cell r="B1797">
            <v>170</v>
          </cell>
          <cell r="C1797" t="str">
            <v>Marlborough</v>
          </cell>
          <cell r="D1797" t="str">
            <v>None</v>
          </cell>
          <cell r="E1797">
            <v>1925</v>
          </cell>
          <cell r="F1797">
            <v>283</v>
          </cell>
          <cell r="G1797">
            <v>0.14701298701298701</v>
          </cell>
          <cell r="H1797">
            <v>0</v>
          </cell>
        </row>
        <row r="1798">
          <cell r="A1798">
            <v>2279</v>
          </cell>
          <cell r="B1798">
            <v>170</v>
          </cell>
          <cell r="C1798" t="str">
            <v>Marlborough</v>
          </cell>
          <cell r="D1798" t="str">
            <v>None</v>
          </cell>
          <cell r="E1798">
            <v>2308</v>
          </cell>
          <cell r="F1798">
            <v>1003</v>
          </cell>
          <cell r="G1798">
            <v>0.43457538994800693</v>
          </cell>
          <cell r="H1798">
            <v>1</v>
          </cell>
        </row>
        <row r="1799">
          <cell r="A1799">
            <v>2280</v>
          </cell>
          <cell r="B1799">
            <v>170</v>
          </cell>
          <cell r="C1799" t="str">
            <v>Marlborough</v>
          </cell>
          <cell r="D1799" t="str">
            <v>None</v>
          </cell>
          <cell r="E1799">
            <v>1789</v>
          </cell>
          <cell r="F1799">
            <v>575</v>
          </cell>
          <cell r="G1799">
            <v>0.32140860816098377</v>
          </cell>
          <cell r="H1799">
            <v>1</v>
          </cell>
        </row>
        <row r="1800">
          <cell r="A1800">
            <v>2281</v>
          </cell>
          <cell r="B1800">
            <v>170</v>
          </cell>
          <cell r="C1800" t="str">
            <v>Marlborough</v>
          </cell>
          <cell r="D1800" t="str">
            <v>None</v>
          </cell>
          <cell r="E1800">
            <v>2631</v>
          </cell>
          <cell r="F1800">
            <v>377</v>
          </cell>
          <cell r="G1800">
            <v>0.14329152413530977</v>
          </cell>
          <cell r="H1800">
            <v>0</v>
          </cell>
        </row>
        <row r="1801">
          <cell r="A1801">
            <v>2282</v>
          </cell>
          <cell r="B1801">
            <v>170</v>
          </cell>
          <cell r="C1801" t="str">
            <v>Marlborough</v>
          </cell>
          <cell r="D1801" t="str">
            <v>None</v>
          </cell>
          <cell r="E1801">
            <v>1028</v>
          </cell>
          <cell r="F1801">
            <v>223</v>
          </cell>
          <cell r="G1801">
            <v>0.21692607003891051</v>
          </cell>
          <cell r="H1801">
            <v>0</v>
          </cell>
        </row>
        <row r="1802">
          <cell r="A1802">
            <v>2283</v>
          </cell>
          <cell r="B1802">
            <v>170</v>
          </cell>
          <cell r="C1802" t="str">
            <v>Marlborough</v>
          </cell>
          <cell r="D1802" t="str">
            <v>None</v>
          </cell>
          <cell r="E1802">
            <v>1134</v>
          </cell>
          <cell r="F1802">
            <v>385</v>
          </cell>
          <cell r="G1802">
            <v>0.33950617283950618</v>
          </cell>
          <cell r="H1802">
            <v>1</v>
          </cell>
        </row>
        <row r="1803">
          <cell r="A1803">
            <v>2284</v>
          </cell>
          <cell r="B1803">
            <v>170</v>
          </cell>
          <cell r="C1803" t="str">
            <v>Marlborough</v>
          </cell>
          <cell r="D1803" t="str">
            <v>None</v>
          </cell>
          <cell r="E1803">
            <v>2951</v>
          </cell>
          <cell r="F1803">
            <v>328</v>
          </cell>
          <cell r="G1803">
            <v>0.11114876313114198</v>
          </cell>
          <cell r="H1803">
            <v>0</v>
          </cell>
        </row>
        <row r="1804">
          <cell r="A1804">
            <v>2285</v>
          </cell>
          <cell r="B1804">
            <v>170</v>
          </cell>
          <cell r="C1804" t="str">
            <v>Marlborough</v>
          </cell>
          <cell r="D1804" t="str">
            <v>None</v>
          </cell>
          <cell r="E1804">
            <v>1728</v>
          </cell>
          <cell r="F1804">
            <v>485</v>
          </cell>
          <cell r="G1804">
            <v>0.28067129629629628</v>
          </cell>
          <cell r="H1804">
            <v>0</v>
          </cell>
        </row>
        <row r="1805">
          <cell r="A1805">
            <v>2286</v>
          </cell>
          <cell r="B1805">
            <v>170</v>
          </cell>
          <cell r="C1805" t="str">
            <v>Marlborough</v>
          </cell>
          <cell r="D1805" t="str">
            <v>None</v>
          </cell>
          <cell r="E1805">
            <v>1932</v>
          </cell>
          <cell r="F1805">
            <v>535</v>
          </cell>
          <cell r="G1805">
            <v>0.27691511387163559</v>
          </cell>
          <cell r="H1805">
            <v>0</v>
          </cell>
        </row>
        <row r="1806">
          <cell r="A1806">
            <v>2287</v>
          </cell>
          <cell r="B1806">
            <v>277</v>
          </cell>
          <cell r="C1806" t="str">
            <v>Southborough</v>
          </cell>
          <cell r="D1806" t="str">
            <v>None</v>
          </cell>
          <cell r="E1806">
            <v>1147</v>
          </cell>
          <cell r="F1806">
            <v>136</v>
          </cell>
          <cell r="G1806">
            <v>0.11857018308631212</v>
          </cell>
          <cell r="H1806">
            <v>0</v>
          </cell>
        </row>
        <row r="1807">
          <cell r="A1807">
            <v>2288</v>
          </cell>
          <cell r="B1807">
            <v>277</v>
          </cell>
          <cell r="C1807" t="str">
            <v>Southborough</v>
          </cell>
          <cell r="D1807" t="str">
            <v>None</v>
          </cell>
          <cell r="E1807">
            <v>1142</v>
          </cell>
          <cell r="F1807">
            <v>145</v>
          </cell>
          <cell r="G1807">
            <v>0.12697022767075306</v>
          </cell>
          <cell r="H1807">
            <v>0</v>
          </cell>
        </row>
        <row r="1808">
          <cell r="A1808">
            <v>2289</v>
          </cell>
          <cell r="B1808">
            <v>277</v>
          </cell>
          <cell r="C1808" t="str">
            <v>Southborough</v>
          </cell>
          <cell r="D1808" t="str">
            <v>None</v>
          </cell>
          <cell r="E1808">
            <v>1044</v>
          </cell>
          <cell r="F1808">
            <v>195</v>
          </cell>
          <cell r="G1808">
            <v>0.18678160919540229</v>
          </cell>
          <cell r="H1808">
            <v>0</v>
          </cell>
        </row>
        <row r="1809">
          <cell r="A1809">
            <v>2290</v>
          </cell>
          <cell r="B1809">
            <v>277</v>
          </cell>
          <cell r="C1809" t="str">
            <v>Southborough</v>
          </cell>
          <cell r="D1809" t="str">
            <v>None</v>
          </cell>
          <cell r="E1809">
            <v>994</v>
          </cell>
          <cell r="F1809">
            <v>115</v>
          </cell>
          <cell r="G1809">
            <v>0.11569416498993963</v>
          </cell>
          <cell r="H1809">
            <v>0</v>
          </cell>
        </row>
        <row r="1810">
          <cell r="A1810">
            <v>2291</v>
          </cell>
          <cell r="B1810">
            <v>277</v>
          </cell>
          <cell r="C1810" t="str">
            <v>Southborough</v>
          </cell>
          <cell r="D1810" t="str">
            <v>None</v>
          </cell>
          <cell r="E1810">
            <v>1022</v>
          </cell>
          <cell r="F1810">
            <v>139</v>
          </cell>
          <cell r="G1810">
            <v>0.1360078277886497</v>
          </cell>
          <cell r="H1810">
            <v>0</v>
          </cell>
        </row>
        <row r="1811">
          <cell r="A1811">
            <v>2292</v>
          </cell>
          <cell r="B1811">
            <v>277</v>
          </cell>
          <cell r="C1811" t="str">
            <v>Southborough</v>
          </cell>
          <cell r="D1811" t="str">
            <v>None</v>
          </cell>
          <cell r="E1811">
            <v>778</v>
          </cell>
          <cell r="F1811">
            <v>116</v>
          </cell>
          <cell r="G1811">
            <v>0.14910025706940874</v>
          </cell>
          <cell r="H1811">
            <v>0</v>
          </cell>
        </row>
        <row r="1812">
          <cell r="A1812">
            <v>2293</v>
          </cell>
          <cell r="B1812">
            <v>277</v>
          </cell>
          <cell r="C1812" t="str">
            <v>Southborough</v>
          </cell>
          <cell r="D1812" t="str">
            <v>None</v>
          </cell>
          <cell r="E1812">
            <v>989</v>
          </cell>
          <cell r="F1812">
            <v>134</v>
          </cell>
          <cell r="G1812">
            <v>0.13549039433771487</v>
          </cell>
          <cell r="H1812">
            <v>0</v>
          </cell>
        </row>
        <row r="1813">
          <cell r="A1813">
            <v>2294</v>
          </cell>
          <cell r="B1813">
            <v>277</v>
          </cell>
          <cell r="C1813" t="str">
            <v>Southborough</v>
          </cell>
          <cell r="D1813" t="str">
            <v>None</v>
          </cell>
          <cell r="E1813">
            <v>2650</v>
          </cell>
          <cell r="F1813">
            <v>382</v>
          </cell>
          <cell r="G1813">
            <v>0.14415094339622642</v>
          </cell>
          <cell r="H1813">
            <v>0</v>
          </cell>
        </row>
        <row r="1814">
          <cell r="A1814">
            <v>2295</v>
          </cell>
          <cell r="B1814">
            <v>139</v>
          </cell>
          <cell r="C1814" t="str">
            <v>Hopkinton</v>
          </cell>
          <cell r="D1814" t="str">
            <v>None</v>
          </cell>
          <cell r="E1814">
            <v>2173</v>
          </cell>
          <cell r="F1814">
            <v>207</v>
          </cell>
          <cell r="G1814">
            <v>9.5260009203865625E-2</v>
          </cell>
          <cell r="H1814">
            <v>0</v>
          </cell>
        </row>
        <row r="1815">
          <cell r="A1815">
            <v>2296</v>
          </cell>
          <cell r="B1815">
            <v>139</v>
          </cell>
          <cell r="C1815" t="str">
            <v>Hopkinton</v>
          </cell>
          <cell r="D1815" t="str">
            <v>None</v>
          </cell>
          <cell r="E1815">
            <v>2124</v>
          </cell>
          <cell r="F1815">
            <v>188</v>
          </cell>
          <cell r="G1815">
            <v>8.851224105461393E-2</v>
          </cell>
          <cell r="H1815">
            <v>0</v>
          </cell>
        </row>
        <row r="1816">
          <cell r="A1816">
            <v>2297</v>
          </cell>
          <cell r="B1816">
            <v>139</v>
          </cell>
          <cell r="C1816" t="str">
            <v>Hopkinton</v>
          </cell>
          <cell r="D1816" t="str">
            <v>None</v>
          </cell>
          <cell r="E1816">
            <v>743</v>
          </cell>
          <cell r="F1816">
            <v>53</v>
          </cell>
          <cell r="G1816">
            <v>7.1332436069986543E-2</v>
          </cell>
          <cell r="H1816">
            <v>0</v>
          </cell>
        </row>
        <row r="1817">
          <cell r="A1817">
            <v>2298</v>
          </cell>
          <cell r="B1817">
            <v>139</v>
          </cell>
          <cell r="C1817" t="str">
            <v>Hopkinton</v>
          </cell>
          <cell r="D1817" t="str">
            <v>None</v>
          </cell>
          <cell r="E1817">
            <v>2449</v>
          </cell>
          <cell r="F1817">
            <v>155</v>
          </cell>
          <cell r="G1817">
            <v>6.3291139240506333E-2</v>
          </cell>
          <cell r="H1817">
            <v>0</v>
          </cell>
        </row>
        <row r="1818">
          <cell r="A1818">
            <v>2299</v>
          </cell>
          <cell r="B1818">
            <v>139</v>
          </cell>
          <cell r="C1818" t="str">
            <v>Hopkinton</v>
          </cell>
          <cell r="D1818" t="str">
            <v>None</v>
          </cell>
          <cell r="E1818">
            <v>2455</v>
          </cell>
          <cell r="F1818">
            <v>172</v>
          </cell>
          <cell r="G1818">
            <v>7.0061099796334014E-2</v>
          </cell>
          <cell r="H1818">
            <v>0</v>
          </cell>
        </row>
        <row r="1819">
          <cell r="A1819">
            <v>2300</v>
          </cell>
          <cell r="B1819">
            <v>139</v>
          </cell>
          <cell r="C1819" t="str">
            <v>Hopkinton</v>
          </cell>
          <cell r="D1819" t="str">
            <v>None</v>
          </cell>
          <cell r="E1819">
            <v>1833</v>
          </cell>
          <cell r="F1819">
            <v>268</v>
          </cell>
          <cell r="G1819">
            <v>0.14620840152755046</v>
          </cell>
          <cell r="H1819">
            <v>0</v>
          </cell>
        </row>
        <row r="1820">
          <cell r="A1820">
            <v>2301</v>
          </cell>
          <cell r="B1820">
            <v>139</v>
          </cell>
          <cell r="C1820" t="str">
            <v>Hopkinton</v>
          </cell>
          <cell r="D1820" t="str">
            <v>None</v>
          </cell>
          <cell r="E1820">
            <v>3148</v>
          </cell>
          <cell r="F1820">
            <v>195</v>
          </cell>
          <cell r="G1820">
            <v>6.1944091486658193E-2</v>
          </cell>
          <cell r="H1820">
            <v>0</v>
          </cell>
        </row>
        <row r="1821">
          <cell r="A1821">
            <v>2341</v>
          </cell>
          <cell r="B1821">
            <v>177</v>
          </cell>
          <cell r="C1821" t="str">
            <v>Medway</v>
          </cell>
          <cell r="D1821" t="str">
            <v>None</v>
          </cell>
          <cell r="E1821">
            <v>3252</v>
          </cell>
          <cell r="F1821">
            <v>262</v>
          </cell>
          <cell r="G1821">
            <v>8.0565805658056586E-2</v>
          </cell>
          <cell r="H1821">
            <v>0</v>
          </cell>
        </row>
        <row r="1822">
          <cell r="A1822">
            <v>2342</v>
          </cell>
          <cell r="B1822">
            <v>177</v>
          </cell>
          <cell r="C1822" t="str">
            <v>Medway</v>
          </cell>
          <cell r="D1822" t="str">
            <v>None</v>
          </cell>
          <cell r="E1822">
            <v>3117</v>
          </cell>
          <cell r="F1822">
            <v>133</v>
          </cell>
          <cell r="G1822">
            <v>4.2669233237086941E-2</v>
          </cell>
          <cell r="H1822">
            <v>0</v>
          </cell>
        </row>
        <row r="1823">
          <cell r="A1823">
            <v>2343</v>
          </cell>
          <cell r="B1823">
            <v>177</v>
          </cell>
          <cell r="C1823" t="str">
            <v>Medway</v>
          </cell>
          <cell r="D1823" t="str">
            <v>None</v>
          </cell>
          <cell r="E1823">
            <v>1459</v>
          </cell>
          <cell r="F1823">
            <v>92</v>
          </cell>
          <cell r="G1823">
            <v>6.3056888279643591E-2</v>
          </cell>
          <cell r="H1823">
            <v>0</v>
          </cell>
        </row>
        <row r="1824">
          <cell r="A1824">
            <v>2344</v>
          </cell>
          <cell r="B1824">
            <v>177</v>
          </cell>
          <cell r="C1824" t="str">
            <v>Medway</v>
          </cell>
          <cell r="D1824" t="str">
            <v>None</v>
          </cell>
          <cell r="E1824">
            <v>2089</v>
          </cell>
          <cell r="F1824">
            <v>139</v>
          </cell>
          <cell r="G1824">
            <v>6.6539013882240303E-2</v>
          </cell>
          <cell r="H1824">
            <v>0</v>
          </cell>
        </row>
        <row r="1825">
          <cell r="A1825">
            <v>2345</v>
          </cell>
          <cell r="B1825">
            <v>177</v>
          </cell>
          <cell r="C1825" t="str">
            <v>Medway</v>
          </cell>
          <cell r="D1825" t="str">
            <v>None</v>
          </cell>
          <cell r="E1825">
            <v>2835</v>
          </cell>
          <cell r="F1825">
            <v>202</v>
          </cell>
          <cell r="G1825">
            <v>7.1252204585537923E-2</v>
          </cell>
          <cell r="H1825">
            <v>0</v>
          </cell>
        </row>
        <row r="1826">
          <cell r="A1826">
            <v>2346</v>
          </cell>
          <cell r="B1826">
            <v>101</v>
          </cell>
          <cell r="C1826" t="str">
            <v>Franklin</v>
          </cell>
          <cell r="D1826" t="str">
            <v>None</v>
          </cell>
          <cell r="E1826">
            <v>2844</v>
          </cell>
          <cell r="F1826">
            <v>314</v>
          </cell>
          <cell r="G1826">
            <v>0.11040787623066103</v>
          </cell>
          <cell r="H1826">
            <v>0</v>
          </cell>
        </row>
        <row r="1827">
          <cell r="A1827">
            <v>2347</v>
          </cell>
          <cell r="B1827">
            <v>101</v>
          </cell>
          <cell r="C1827" t="str">
            <v>Franklin</v>
          </cell>
          <cell r="D1827" t="str">
            <v>None</v>
          </cell>
          <cell r="E1827">
            <v>3002</v>
          </cell>
          <cell r="F1827">
            <v>232</v>
          </cell>
          <cell r="G1827">
            <v>7.728181212524983E-2</v>
          </cell>
          <cell r="H1827">
            <v>0</v>
          </cell>
        </row>
        <row r="1828">
          <cell r="A1828">
            <v>2348</v>
          </cell>
          <cell r="B1828">
            <v>101</v>
          </cell>
          <cell r="C1828" t="str">
            <v>Franklin</v>
          </cell>
          <cell r="D1828" t="str">
            <v>None</v>
          </cell>
          <cell r="E1828">
            <v>3352</v>
          </cell>
          <cell r="F1828">
            <v>202</v>
          </cell>
          <cell r="G1828">
            <v>6.0262529832935563E-2</v>
          </cell>
          <cell r="H1828">
            <v>0</v>
          </cell>
        </row>
        <row r="1829">
          <cell r="A1829">
            <v>2349</v>
          </cell>
          <cell r="B1829">
            <v>101</v>
          </cell>
          <cell r="C1829" t="str">
            <v>Franklin</v>
          </cell>
          <cell r="D1829" t="str">
            <v>None</v>
          </cell>
          <cell r="E1829">
            <v>3403</v>
          </cell>
          <cell r="F1829">
            <v>229</v>
          </cell>
          <cell r="G1829">
            <v>6.7293564501910083E-2</v>
          </cell>
          <cell r="H1829">
            <v>0</v>
          </cell>
        </row>
        <row r="1830">
          <cell r="A1830">
            <v>2350</v>
          </cell>
          <cell r="B1830">
            <v>101</v>
          </cell>
          <cell r="C1830" t="str">
            <v>Franklin</v>
          </cell>
          <cell r="D1830" t="str">
            <v>None</v>
          </cell>
          <cell r="E1830">
            <v>1080</v>
          </cell>
          <cell r="F1830">
            <v>156</v>
          </cell>
          <cell r="G1830">
            <v>0.14444444444444443</v>
          </cell>
          <cell r="H1830">
            <v>0</v>
          </cell>
        </row>
        <row r="1831">
          <cell r="A1831">
            <v>2351</v>
          </cell>
          <cell r="B1831">
            <v>101</v>
          </cell>
          <cell r="C1831" t="str">
            <v>Franklin</v>
          </cell>
          <cell r="D1831" t="str">
            <v>None</v>
          </cell>
          <cell r="E1831">
            <v>712</v>
          </cell>
          <cell r="F1831">
            <v>58</v>
          </cell>
          <cell r="G1831">
            <v>8.1460674157303375E-2</v>
          </cell>
          <cell r="H1831">
            <v>0</v>
          </cell>
        </row>
        <row r="1832">
          <cell r="A1832">
            <v>2352</v>
          </cell>
          <cell r="B1832">
            <v>101</v>
          </cell>
          <cell r="C1832" t="str">
            <v>Franklin</v>
          </cell>
          <cell r="D1832" t="str">
            <v>None</v>
          </cell>
          <cell r="E1832">
            <v>1017</v>
          </cell>
          <cell r="F1832">
            <v>152</v>
          </cell>
          <cell r="G1832">
            <v>0.14945919370698132</v>
          </cell>
          <cell r="H1832">
            <v>0</v>
          </cell>
        </row>
        <row r="1833">
          <cell r="A1833">
            <v>2353</v>
          </cell>
          <cell r="B1833">
            <v>101</v>
          </cell>
          <cell r="C1833" t="str">
            <v>Franklin</v>
          </cell>
          <cell r="D1833" t="str">
            <v>None</v>
          </cell>
          <cell r="E1833">
            <v>5</v>
          </cell>
          <cell r="F1833">
            <v>0</v>
          </cell>
          <cell r="G1833">
            <v>0</v>
          </cell>
          <cell r="H1833">
            <v>0</v>
          </cell>
        </row>
        <row r="1834">
          <cell r="A1834">
            <v>2354</v>
          </cell>
          <cell r="B1834">
            <v>101</v>
          </cell>
          <cell r="C1834" t="str">
            <v>Franklin</v>
          </cell>
          <cell r="D1834" t="str">
            <v>None</v>
          </cell>
          <cell r="E1834">
            <v>698</v>
          </cell>
          <cell r="F1834">
            <v>70</v>
          </cell>
          <cell r="G1834">
            <v>0.10028653295128939</v>
          </cell>
          <cell r="H1834">
            <v>0</v>
          </cell>
        </row>
        <row r="1835">
          <cell r="A1835">
            <v>2355</v>
          </cell>
          <cell r="B1835">
            <v>101</v>
          </cell>
          <cell r="C1835" t="str">
            <v>Franklin</v>
          </cell>
          <cell r="D1835" t="str">
            <v>None</v>
          </cell>
          <cell r="E1835">
            <v>1003</v>
          </cell>
          <cell r="F1835">
            <v>94</v>
          </cell>
          <cell r="G1835">
            <v>9.3718843469591223E-2</v>
          </cell>
          <cell r="H1835">
            <v>0</v>
          </cell>
        </row>
        <row r="1836">
          <cell r="A1836">
            <v>2356</v>
          </cell>
          <cell r="B1836">
            <v>101</v>
          </cell>
          <cell r="C1836" t="str">
            <v>Franklin</v>
          </cell>
          <cell r="D1836" t="str">
            <v>None</v>
          </cell>
          <cell r="E1836">
            <v>1389</v>
          </cell>
          <cell r="F1836">
            <v>75</v>
          </cell>
          <cell r="G1836">
            <v>5.3995680345572353E-2</v>
          </cell>
          <cell r="H1836">
            <v>0</v>
          </cell>
        </row>
        <row r="1837">
          <cell r="A1837">
            <v>2357</v>
          </cell>
          <cell r="B1837">
            <v>101</v>
          </cell>
          <cell r="C1837" t="str">
            <v>Franklin</v>
          </cell>
          <cell r="D1837" t="str">
            <v>None</v>
          </cell>
          <cell r="E1837">
            <v>313</v>
          </cell>
          <cell r="F1837">
            <v>14</v>
          </cell>
          <cell r="G1837">
            <v>4.472843450479233E-2</v>
          </cell>
          <cell r="H1837">
            <v>0</v>
          </cell>
        </row>
        <row r="1838">
          <cell r="A1838">
            <v>2358</v>
          </cell>
          <cell r="B1838">
            <v>101</v>
          </cell>
          <cell r="C1838" t="str">
            <v>Franklin</v>
          </cell>
          <cell r="D1838" t="str">
            <v>None</v>
          </cell>
          <cell r="E1838">
            <v>706</v>
          </cell>
          <cell r="F1838">
            <v>88</v>
          </cell>
          <cell r="G1838">
            <v>0.12464589235127478</v>
          </cell>
          <cell r="H1838">
            <v>0</v>
          </cell>
        </row>
        <row r="1839">
          <cell r="A1839">
            <v>2359</v>
          </cell>
          <cell r="B1839">
            <v>101</v>
          </cell>
          <cell r="C1839" t="str">
            <v>Franklin</v>
          </cell>
          <cell r="D1839" t="str">
            <v>None</v>
          </cell>
          <cell r="E1839">
            <v>1973</v>
          </cell>
          <cell r="F1839">
            <v>129</v>
          </cell>
          <cell r="G1839">
            <v>6.5382665990876832E-2</v>
          </cell>
          <cell r="H1839">
            <v>0</v>
          </cell>
        </row>
        <row r="1840">
          <cell r="A1840">
            <v>2360</v>
          </cell>
          <cell r="B1840">
            <v>101</v>
          </cell>
          <cell r="C1840" t="str">
            <v>Franklin</v>
          </cell>
          <cell r="D1840" t="str">
            <v>None</v>
          </cell>
          <cell r="E1840">
            <v>80</v>
          </cell>
          <cell r="F1840">
            <v>7</v>
          </cell>
          <cell r="G1840">
            <v>8.7499999999999994E-2</v>
          </cell>
          <cell r="H1840">
            <v>0</v>
          </cell>
        </row>
        <row r="1841">
          <cell r="A1841">
            <v>2361</v>
          </cell>
          <cell r="B1841">
            <v>101</v>
          </cell>
          <cell r="C1841" t="str">
            <v>Franklin</v>
          </cell>
          <cell r="D1841" t="str">
            <v>None</v>
          </cell>
          <cell r="E1841">
            <v>407</v>
          </cell>
          <cell r="F1841">
            <v>48</v>
          </cell>
          <cell r="G1841">
            <v>0.11793611793611794</v>
          </cell>
          <cell r="H1841">
            <v>0</v>
          </cell>
        </row>
        <row r="1842">
          <cell r="A1842">
            <v>2362</v>
          </cell>
          <cell r="B1842">
            <v>101</v>
          </cell>
          <cell r="C1842" t="str">
            <v>Franklin</v>
          </cell>
          <cell r="D1842" t="str">
            <v>None</v>
          </cell>
          <cell r="E1842">
            <v>1519</v>
          </cell>
          <cell r="F1842">
            <v>74</v>
          </cell>
          <cell r="G1842">
            <v>4.8716260697827515E-2</v>
          </cell>
          <cell r="H1842">
            <v>0</v>
          </cell>
        </row>
        <row r="1843">
          <cell r="A1843">
            <v>2363</v>
          </cell>
          <cell r="B1843">
            <v>101</v>
          </cell>
          <cell r="C1843" t="str">
            <v>Franklin</v>
          </cell>
          <cell r="D1843" t="str">
            <v>None</v>
          </cell>
          <cell r="E1843">
            <v>686</v>
          </cell>
          <cell r="F1843">
            <v>131</v>
          </cell>
          <cell r="G1843">
            <v>0.19096209912536444</v>
          </cell>
          <cell r="H1843">
            <v>0</v>
          </cell>
        </row>
        <row r="1844">
          <cell r="A1844">
            <v>2364</v>
          </cell>
          <cell r="B1844">
            <v>101</v>
          </cell>
          <cell r="C1844" t="str">
            <v>Franklin</v>
          </cell>
          <cell r="D1844" t="str">
            <v>None</v>
          </cell>
          <cell r="E1844">
            <v>1163</v>
          </cell>
          <cell r="F1844">
            <v>149</v>
          </cell>
          <cell r="G1844">
            <v>0.12811693895098883</v>
          </cell>
          <cell r="H1844">
            <v>0</v>
          </cell>
        </row>
        <row r="1845">
          <cell r="A1845">
            <v>2365</v>
          </cell>
          <cell r="B1845">
            <v>101</v>
          </cell>
          <cell r="C1845" t="str">
            <v>Franklin</v>
          </cell>
          <cell r="D1845" t="str">
            <v>None</v>
          </cell>
          <cell r="E1845">
            <v>2495</v>
          </cell>
          <cell r="F1845">
            <v>157</v>
          </cell>
          <cell r="G1845">
            <v>6.292585170340681E-2</v>
          </cell>
          <cell r="H1845">
            <v>0</v>
          </cell>
        </row>
        <row r="1846">
          <cell r="A1846">
            <v>2366</v>
          </cell>
          <cell r="B1846">
            <v>101</v>
          </cell>
          <cell r="C1846" t="str">
            <v>Franklin</v>
          </cell>
          <cell r="D1846" t="str">
            <v>None</v>
          </cell>
          <cell r="E1846">
            <v>549</v>
          </cell>
          <cell r="F1846">
            <v>59</v>
          </cell>
          <cell r="G1846">
            <v>0.10746812386156648</v>
          </cell>
          <cell r="H1846">
            <v>0</v>
          </cell>
        </row>
        <row r="1847">
          <cell r="A1847">
            <v>2367</v>
          </cell>
          <cell r="B1847">
            <v>101</v>
          </cell>
          <cell r="C1847" t="str">
            <v>Franklin</v>
          </cell>
          <cell r="D1847" t="str">
            <v>None</v>
          </cell>
          <cell r="E1847">
            <v>3239</v>
          </cell>
          <cell r="F1847">
            <v>271</v>
          </cell>
          <cell r="G1847">
            <v>8.3667798703303486E-2</v>
          </cell>
          <cell r="H1847">
            <v>0</v>
          </cell>
        </row>
        <row r="1848">
          <cell r="A1848">
            <v>2368</v>
          </cell>
          <cell r="B1848">
            <v>185</v>
          </cell>
          <cell r="C1848" t="str">
            <v>Milford</v>
          </cell>
          <cell r="D1848" t="str">
            <v>None</v>
          </cell>
          <cell r="E1848">
            <v>2325</v>
          </cell>
          <cell r="F1848">
            <v>183</v>
          </cell>
          <cell r="G1848">
            <v>7.8709677419354834E-2</v>
          </cell>
          <cell r="H1848">
            <v>0</v>
          </cell>
        </row>
        <row r="1849">
          <cell r="A1849">
            <v>2369</v>
          </cell>
          <cell r="B1849">
            <v>185</v>
          </cell>
          <cell r="C1849" t="str">
            <v>Milford</v>
          </cell>
          <cell r="D1849" t="str">
            <v>None</v>
          </cell>
          <cell r="E1849">
            <v>2755</v>
          </cell>
          <cell r="F1849">
            <v>213</v>
          </cell>
          <cell r="G1849">
            <v>7.7313974591651541E-2</v>
          </cell>
          <cell r="H1849">
            <v>0</v>
          </cell>
        </row>
        <row r="1850">
          <cell r="A1850">
            <v>2370</v>
          </cell>
          <cell r="B1850">
            <v>185</v>
          </cell>
          <cell r="C1850" t="str">
            <v>Milford</v>
          </cell>
          <cell r="D1850" t="str">
            <v>None</v>
          </cell>
          <cell r="E1850">
            <v>2503</v>
          </cell>
          <cell r="F1850">
            <v>436</v>
          </cell>
          <cell r="G1850">
            <v>0.17419097083499802</v>
          </cell>
          <cell r="H1850">
            <v>0</v>
          </cell>
        </row>
        <row r="1851">
          <cell r="A1851">
            <v>2371</v>
          </cell>
          <cell r="B1851">
            <v>185</v>
          </cell>
          <cell r="C1851" t="str">
            <v>Milford</v>
          </cell>
          <cell r="D1851" t="str">
            <v>None</v>
          </cell>
          <cell r="E1851">
            <v>3131</v>
          </cell>
          <cell r="F1851">
            <v>479</v>
          </cell>
          <cell r="G1851">
            <v>0.15298626636857235</v>
          </cell>
          <cell r="H1851">
            <v>0</v>
          </cell>
        </row>
        <row r="1852">
          <cell r="A1852">
            <v>2372</v>
          </cell>
          <cell r="B1852">
            <v>185</v>
          </cell>
          <cell r="C1852" t="str">
            <v>Milford</v>
          </cell>
          <cell r="D1852" t="str">
            <v>None</v>
          </cell>
          <cell r="E1852">
            <v>2332</v>
          </cell>
          <cell r="F1852">
            <v>358</v>
          </cell>
          <cell r="G1852">
            <v>0.153516295025729</v>
          </cell>
          <cell r="H1852">
            <v>0</v>
          </cell>
        </row>
        <row r="1853">
          <cell r="A1853">
            <v>2373</v>
          </cell>
          <cell r="B1853">
            <v>185</v>
          </cell>
          <cell r="C1853" t="str">
            <v>Milford</v>
          </cell>
          <cell r="D1853" t="str">
            <v>None</v>
          </cell>
          <cell r="E1853">
            <v>1284</v>
          </cell>
          <cell r="F1853">
            <v>241</v>
          </cell>
          <cell r="G1853">
            <v>0.18769470404984423</v>
          </cell>
          <cell r="H1853">
            <v>0</v>
          </cell>
        </row>
        <row r="1854">
          <cell r="A1854">
            <v>2374</v>
          </cell>
          <cell r="B1854">
            <v>185</v>
          </cell>
          <cell r="C1854" t="str">
            <v>Milford</v>
          </cell>
          <cell r="D1854" t="str">
            <v>None</v>
          </cell>
          <cell r="E1854">
            <v>962</v>
          </cell>
          <cell r="F1854">
            <v>229</v>
          </cell>
          <cell r="G1854">
            <v>0.23804573804573806</v>
          </cell>
          <cell r="H1854">
            <v>0</v>
          </cell>
        </row>
        <row r="1855">
          <cell r="A1855">
            <v>2375</v>
          </cell>
          <cell r="B1855">
            <v>185</v>
          </cell>
          <cell r="C1855" t="str">
            <v>Milford</v>
          </cell>
          <cell r="D1855" t="str">
            <v>None</v>
          </cell>
          <cell r="E1855">
            <v>1606</v>
          </cell>
          <cell r="F1855">
            <v>463</v>
          </cell>
          <cell r="G1855">
            <v>0.28829389788293897</v>
          </cell>
          <cell r="H1855">
            <v>1</v>
          </cell>
        </row>
        <row r="1856">
          <cell r="A1856">
            <v>2376</v>
          </cell>
          <cell r="B1856">
            <v>185</v>
          </cell>
          <cell r="C1856" t="str">
            <v>Milford</v>
          </cell>
          <cell r="D1856" t="str">
            <v>None</v>
          </cell>
          <cell r="E1856">
            <v>2182</v>
          </cell>
          <cell r="F1856">
            <v>759</v>
          </cell>
          <cell r="G1856">
            <v>0.34784601283226396</v>
          </cell>
          <cell r="H1856">
            <v>1</v>
          </cell>
        </row>
        <row r="1857">
          <cell r="A1857">
            <v>2377</v>
          </cell>
          <cell r="B1857">
            <v>185</v>
          </cell>
          <cell r="C1857" t="str">
            <v>Milford</v>
          </cell>
          <cell r="D1857" t="str">
            <v>None</v>
          </cell>
          <cell r="E1857">
            <v>1024</v>
          </cell>
          <cell r="F1857">
            <v>216</v>
          </cell>
          <cell r="G1857">
            <v>0.2109375</v>
          </cell>
          <cell r="H1857">
            <v>0</v>
          </cell>
        </row>
        <row r="1858">
          <cell r="A1858">
            <v>2378</v>
          </cell>
          <cell r="B1858">
            <v>185</v>
          </cell>
          <cell r="C1858" t="str">
            <v>Milford</v>
          </cell>
          <cell r="D1858" t="str">
            <v>None</v>
          </cell>
          <cell r="E1858">
            <v>987</v>
          </cell>
          <cell r="F1858">
            <v>220</v>
          </cell>
          <cell r="G1858">
            <v>0.22289766970618036</v>
          </cell>
          <cell r="H1858">
            <v>0</v>
          </cell>
        </row>
        <row r="1859">
          <cell r="A1859">
            <v>2379</v>
          </cell>
          <cell r="B1859">
            <v>185</v>
          </cell>
          <cell r="C1859" t="str">
            <v>Milford</v>
          </cell>
          <cell r="D1859" t="str">
            <v>None</v>
          </cell>
          <cell r="E1859">
            <v>106</v>
          </cell>
          <cell r="F1859">
            <v>3</v>
          </cell>
          <cell r="G1859">
            <v>2.8301886792452831E-2</v>
          </cell>
          <cell r="H1859">
            <v>0</v>
          </cell>
        </row>
        <row r="1860">
          <cell r="A1860">
            <v>2380</v>
          </cell>
          <cell r="B1860">
            <v>185</v>
          </cell>
          <cell r="C1860" t="str">
            <v>Milford</v>
          </cell>
          <cell r="D1860" t="str">
            <v>None</v>
          </cell>
          <cell r="E1860">
            <v>1697</v>
          </cell>
          <cell r="F1860">
            <v>271</v>
          </cell>
          <cell r="G1860">
            <v>0.1596935769004125</v>
          </cell>
          <cell r="H1860">
            <v>0</v>
          </cell>
        </row>
        <row r="1861">
          <cell r="A1861">
            <v>2381</v>
          </cell>
          <cell r="B1861">
            <v>185</v>
          </cell>
          <cell r="C1861" t="str">
            <v>Milford</v>
          </cell>
          <cell r="D1861" t="str">
            <v>None</v>
          </cell>
          <cell r="E1861">
            <v>232</v>
          </cell>
          <cell r="F1861">
            <v>26</v>
          </cell>
          <cell r="G1861">
            <v>0.11206896551724138</v>
          </cell>
          <cell r="H1861">
            <v>0</v>
          </cell>
        </row>
        <row r="1862">
          <cell r="A1862">
            <v>2382</v>
          </cell>
          <cell r="B1862">
            <v>185</v>
          </cell>
          <cell r="C1862" t="str">
            <v>Milford</v>
          </cell>
          <cell r="D1862" t="str">
            <v>None</v>
          </cell>
          <cell r="E1862">
            <v>92</v>
          </cell>
          <cell r="F1862">
            <v>9</v>
          </cell>
          <cell r="G1862">
            <v>9.7826086956521743E-2</v>
          </cell>
          <cell r="H1862">
            <v>0</v>
          </cell>
        </row>
        <row r="1863">
          <cell r="A1863">
            <v>2383</v>
          </cell>
          <cell r="B1863">
            <v>185</v>
          </cell>
          <cell r="C1863" t="str">
            <v>Milford</v>
          </cell>
          <cell r="D1863" t="str">
            <v>None</v>
          </cell>
          <cell r="E1863">
            <v>1128</v>
          </cell>
          <cell r="F1863">
            <v>227</v>
          </cell>
          <cell r="G1863">
            <v>0.20124113475177305</v>
          </cell>
          <cell r="H1863">
            <v>0</v>
          </cell>
        </row>
        <row r="1864">
          <cell r="A1864">
            <v>2384</v>
          </cell>
          <cell r="B1864">
            <v>185</v>
          </cell>
          <cell r="C1864" t="str">
            <v>Milford</v>
          </cell>
          <cell r="D1864" t="str">
            <v>None</v>
          </cell>
          <cell r="E1864">
            <v>2290</v>
          </cell>
          <cell r="F1864">
            <v>418</v>
          </cell>
          <cell r="G1864">
            <v>0.18253275109170305</v>
          </cell>
          <cell r="H1864">
            <v>0</v>
          </cell>
        </row>
        <row r="1865">
          <cell r="A1865">
            <v>2385</v>
          </cell>
          <cell r="B1865">
            <v>185</v>
          </cell>
          <cell r="C1865" t="str">
            <v>Milford</v>
          </cell>
          <cell r="D1865" t="str">
            <v>None</v>
          </cell>
          <cell r="E1865">
            <v>824</v>
          </cell>
          <cell r="F1865">
            <v>96</v>
          </cell>
          <cell r="G1865">
            <v>0.11650485436893204</v>
          </cell>
          <cell r="H1865">
            <v>0</v>
          </cell>
        </row>
        <row r="1866">
          <cell r="A1866">
            <v>2386</v>
          </cell>
          <cell r="B1866">
            <v>185</v>
          </cell>
          <cell r="C1866" t="str">
            <v>Milford</v>
          </cell>
          <cell r="D1866" t="str">
            <v>None</v>
          </cell>
          <cell r="E1866">
            <v>540</v>
          </cell>
          <cell r="F1866">
            <v>49</v>
          </cell>
          <cell r="G1866">
            <v>9.0740740740740747E-2</v>
          </cell>
          <cell r="H1866">
            <v>0</v>
          </cell>
        </row>
        <row r="1867">
          <cell r="A1867">
            <v>2387</v>
          </cell>
          <cell r="B1867">
            <v>25</v>
          </cell>
          <cell r="C1867" t="str">
            <v>Bellingham</v>
          </cell>
          <cell r="D1867" t="str">
            <v>None</v>
          </cell>
          <cell r="E1867">
            <v>1777</v>
          </cell>
          <cell r="F1867">
            <v>163</v>
          </cell>
          <cell r="G1867">
            <v>9.1727630838491836E-2</v>
          </cell>
          <cell r="H1867">
            <v>0</v>
          </cell>
        </row>
        <row r="1868">
          <cell r="A1868">
            <v>2388</v>
          </cell>
          <cell r="B1868">
            <v>25</v>
          </cell>
          <cell r="C1868" t="str">
            <v>Bellingham</v>
          </cell>
          <cell r="D1868" t="str">
            <v>None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</row>
        <row r="1869">
          <cell r="A1869">
            <v>2389</v>
          </cell>
          <cell r="B1869">
            <v>25</v>
          </cell>
          <cell r="C1869" t="str">
            <v>Bellingham</v>
          </cell>
          <cell r="D1869" t="str">
            <v>None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</row>
        <row r="1870">
          <cell r="A1870">
            <v>2390</v>
          </cell>
          <cell r="B1870">
            <v>25</v>
          </cell>
          <cell r="C1870" t="str">
            <v>Bellingham</v>
          </cell>
          <cell r="D1870" t="str">
            <v>None</v>
          </cell>
          <cell r="E1870">
            <v>4092</v>
          </cell>
          <cell r="F1870">
            <v>356</v>
          </cell>
          <cell r="G1870">
            <v>8.6999022482893457E-2</v>
          </cell>
          <cell r="H1870">
            <v>0</v>
          </cell>
        </row>
        <row r="1871">
          <cell r="A1871">
            <v>2391</v>
          </cell>
          <cell r="B1871">
            <v>25</v>
          </cell>
          <cell r="C1871" t="str">
            <v>Bellingham</v>
          </cell>
          <cell r="D1871" t="str">
            <v>None</v>
          </cell>
          <cell r="E1871">
            <v>1769</v>
          </cell>
          <cell r="F1871">
            <v>131</v>
          </cell>
          <cell r="G1871">
            <v>7.4053137365743357E-2</v>
          </cell>
          <cell r="H1871">
            <v>0</v>
          </cell>
        </row>
        <row r="1872">
          <cell r="A1872">
            <v>2392</v>
          </cell>
          <cell r="B1872">
            <v>25</v>
          </cell>
          <cell r="C1872" t="str">
            <v>Bellingham</v>
          </cell>
          <cell r="D1872" t="str">
            <v>None</v>
          </cell>
          <cell r="E1872">
            <v>2297</v>
          </cell>
          <cell r="F1872">
            <v>202</v>
          </cell>
          <cell r="G1872">
            <v>8.7940792337831961E-2</v>
          </cell>
          <cell r="H1872">
            <v>0</v>
          </cell>
        </row>
        <row r="1873">
          <cell r="A1873">
            <v>2393</v>
          </cell>
          <cell r="B1873">
            <v>25</v>
          </cell>
          <cell r="C1873" t="str">
            <v>Bellingham</v>
          </cell>
          <cell r="D1873" t="str">
            <v>None</v>
          </cell>
          <cell r="E1873">
            <v>2171</v>
          </cell>
          <cell r="F1873">
            <v>220</v>
          </cell>
          <cell r="G1873">
            <v>0.10133578995854445</v>
          </cell>
          <cell r="H1873">
            <v>0</v>
          </cell>
        </row>
        <row r="1874">
          <cell r="A1874">
            <v>2394</v>
          </cell>
          <cell r="B1874">
            <v>25</v>
          </cell>
          <cell r="C1874" t="str">
            <v>Bellingham</v>
          </cell>
          <cell r="D1874" t="str">
            <v>None</v>
          </cell>
          <cell r="E1874">
            <v>1377</v>
          </cell>
          <cell r="F1874">
            <v>77</v>
          </cell>
          <cell r="G1874">
            <v>5.5918663761801018E-2</v>
          </cell>
          <cell r="H1874">
            <v>0</v>
          </cell>
        </row>
        <row r="1875">
          <cell r="A1875">
            <v>2395</v>
          </cell>
          <cell r="B1875">
            <v>25</v>
          </cell>
          <cell r="C1875" t="str">
            <v>Bellingham</v>
          </cell>
          <cell r="D1875" t="str">
            <v>None</v>
          </cell>
          <cell r="E1875">
            <v>1252</v>
          </cell>
          <cell r="F1875">
            <v>83</v>
          </cell>
          <cell r="G1875">
            <v>6.6293929712460065E-2</v>
          </cell>
          <cell r="H1875">
            <v>0</v>
          </cell>
        </row>
        <row r="1876">
          <cell r="A1876">
            <v>2396</v>
          </cell>
          <cell r="B1876">
            <v>25</v>
          </cell>
          <cell r="C1876" t="str">
            <v>Bellingham</v>
          </cell>
          <cell r="D1876" t="str">
            <v>None</v>
          </cell>
          <cell r="E1876">
            <v>1598</v>
          </cell>
          <cell r="F1876">
            <v>115</v>
          </cell>
          <cell r="G1876">
            <v>7.1964956195244054E-2</v>
          </cell>
          <cell r="H1876">
            <v>0</v>
          </cell>
        </row>
        <row r="1877">
          <cell r="A1877">
            <v>2417</v>
          </cell>
          <cell r="B1877">
            <v>99</v>
          </cell>
          <cell r="C1877" t="str">
            <v>Foxborough</v>
          </cell>
          <cell r="D1877" t="str">
            <v>None</v>
          </cell>
          <cell r="E1877">
            <v>514</v>
          </cell>
          <cell r="F1877">
            <v>31</v>
          </cell>
          <cell r="G1877">
            <v>6.0311284046692608E-2</v>
          </cell>
          <cell r="H1877">
            <v>0</v>
          </cell>
        </row>
        <row r="1878">
          <cell r="A1878">
            <v>2418</v>
          </cell>
          <cell r="B1878">
            <v>99</v>
          </cell>
          <cell r="C1878" t="str">
            <v>Foxborough</v>
          </cell>
          <cell r="D1878" t="str">
            <v>None</v>
          </cell>
          <cell r="E1878">
            <v>1742</v>
          </cell>
          <cell r="F1878">
            <v>89</v>
          </cell>
          <cell r="G1878">
            <v>5.1090700344431687E-2</v>
          </cell>
          <cell r="H1878">
            <v>0</v>
          </cell>
        </row>
        <row r="1879">
          <cell r="A1879">
            <v>2419</v>
          </cell>
          <cell r="B1879">
            <v>99</v>
          </cell>
          <cell r="C1879" t="str">
            <v>Foxborough</v>
          </cell>
          <cell r="D1879" t="str">
            <v>None</v>
          </cell>
          <cell r="E1879">
            <v>2080</v>
          </cell>
          <cell r="F1879">
            <v>111</v>
          </cell>
          <cell r="G1879">
            <v>5.3365384615384613E-2</v>
          </cell>
          <cell r="H1879">
            <v>0</v>
          </cell>
        </row>
        <row r="1880">
          <cell r="A1880">
            <v>2420</v>
          </cell>
          <cell r="B1880">
            <v>99</v>
          </cell>
          <cell r="C1880" t="str">
            <v>Foxborough</v>
          </cell>
          <cell r="D1880" t="str">
            <v>None</v>
          </cell>
          <cell r="E1880">
            <v>1614</v>
          </cell>
          <cell r="F1880">
            <v>210</v>
          </cell>
          <cell r="G1880">
            <v>0.13011152416356878</v>
          </cell>
          <cell r="H1880">
            <v>0</v>
          </cell>
        </row>
        <row r="1881">
          <cell r="A1881">
            <v>2421</v>
          </cell>
          <cell r="B1881">
            <v>99</v>
          </cell>
          <cell r="C1881" t="str">
            <v>Foxborough</v>
          </cell>
          <cell r="D1881" t="str">
            <v>None</v>
          </cell>
          <cell r="E1881">
            <v>2580</v>
          </cell>
          <cell r="F1881">
            <v>152</v>
          </cell>
          <cell r="G1881">
            <v>5.8914728682170542E-2</v>
          </cell>
          <cell r="H1881">
            <v>0</v>
          </cell>
        </row>
        <row r="1882">
          <cell r="A1882">
            <v>2422</v>
          </cell>
          <cell r="B1882">
            <v>99</v>
          </cell>
          <cell r="C1882" t="str">
            <v>Foxborough</v>
          </cell>
          <cell r="D1882" t="str">
            <v>None</v>
          </cell>
          <cell r="E1882">
            <v>968</v>
          </cell>
          <cell r="F1882">
            <v>46</v>
          </cell>
          <cell r="G1882">
            <v>4.7520661157024795E-2</v>
          </cell>
          <cell r="H1882">
            <v>0</v>
          </cell>
        </row>
        <row r="1883">
          <cell r="A1883">
            <v>2423</v>
          </cell>
          <cell r="B1883">
            <v>99</v>
          </cell>
          <cell r="C1883" t="str">
            <v>Foxborough</v>
          </cell>
          <cell r="D1883" t="str">
            <v>None</v>
          </cell>
          <cell r="E1883">
            <v>2944</v>
          </cell>
          <cell r="F1883">
            <v>395</v>
          </cell>
          <cell r="G1883">
            <v>0.13417119565217392</v>
          </cell>
          <cell r="H1883">
            <v>0</v>
          </cell>
        </row>
        <row r="1884">
          <cell r="A1884">
            <v>2424</v>
          </cell>
          <cell r="B1884">
            <v>99</v>
          </cell>
          <cell r="C1884" t="str">
            <v>Foxborough</v>
          </cell>
          <cell r="D1884" t="str">
            <v>None</v>
          </cell>
          <cell r="E1884">
            <v>901</v>
          </cell>
          <cell r="F1884">
            <v>130</v>
          </cell>
          <cell r="G1884">
            <v>0.14428412874583796</v>
          </cell>
          <cell r="H1884">
            <v>0</v>
          </cell>
        </row>
        <row r="1885">
          <cell r="A1885">
            <v>2425</v>
          </cell>
          <cell r="B1885">
            <v>99</v>
          </cell>
          <cell r="C1885" t="str">
            <v>Foxborough</v>
          </cell>
          <cell r="D1885" t="str">
            <v>None</v>
          </cell>
          <cell r="E1885">
            <v>3522</v>
          </cell>
          <cell r="F1885">
            <v>236</v>
          </cell>
          <cell r="G1885">
            <v>6.7007382169222029E-2</v>
          </cell>
          <cell r="H1885">
            <v>0</v>
          </cell>
        </row>
        <row r="1886">
          <cell r="A1886">
            <v>2456</v>
          </cell>
          <cell r="B1886">
            <v>350</v>
          </cell>
          <cell r="C1886" t="str">
            <v>Wrentham</v>
          </cell>
          <cell r="D1886" t="str">
            <v>None</v>
          </cell>
          <cell r="E1886">
            <v>1706</v>
          </cell>
          <cell r="F1886">
            <v>60</v>
          </cell>
          <cell r="G1886">
            <v>3.5169988276670575E-2</v>
          </cell>
          <cell r="H1886">
            <v>0</v>
          </cell>
        </row>
        <row r="1887">
          <cell r="A1887">
            <v>2457</v>
          </cell>
          <cell r="B1887">
            <v>350</v>
          </cell>
          <cell r="C1887" t="str">
            <v>Wrentham</v>
          </cell>
          <cell r="D1887" t="str">
            <v>None</v>
          </cell>
          <cell r="E1887">
            <v>2329</v>
          </cell>
          <cell r="F1887">
            <v>81</v>
          </cell>
          <cell r="G1887">
            <v>3.4778875053671103E-2</v>
          </cell>
          <cell r="H1887">
            <v>0</v>
          </cell>
        </row>
        <row r="1888">
          <cell r="A1888">
            <v>2458</v>
          </cell>
          <cell r="B1888">
            <v>350</v>
          </cell>
          <cell r="C1888" t="str">
            <v>Wrentham</v>
          </cell>
          <cell r="D1888" t="str">
            <v>None</v>
          </cell>
          <cell r="E1888">
            <v>969</v>
          </cell>
          <cell r="F1888">
            <v>38</v>
          </cell>
          <cell r="G1888">
            <v>3.9215686274509803E-2</v>
          </cell>
          <cell r="H1888">
            <v>0</v>
          </cell>
        </row>
        <row r="1889">
          <cell r="A1889">
            <v>2459</v>
          </cell>
          <cell r="B1889">
            <v>350</v>
          </cell>
          <cell r="C1889" t="str">
            <v>Wrentham</v>
          </cell>
          <cell r="D1889" t="str">
            <v>None</v>
          </cell>
          <cell r="E1889">
            <v>2175</v>
          </cell>
          <cell r="F1889">
            <v>97</v>
          </cell>
          <cell r="G1889">
            <v>4.4597701149425288E-2</v>
          </cell>
          <cell r="H1889">
            <v>0</v>
          </cell>
        </row>
        <row r="1890">
          <cell r="A1890">
            <v>2460</v>
          </cell>
          <cell r="B1890">
            <v>350</v>
          </cell>
          <cell r="C1890" t="str">
            <v>Wrentham</v>
          </cell>
          <cell r="D1890" t="str">
            <v>None</v>
          </cell>
          <cell r="E1890">
            <v>1050</v>
          </cell>
          <cell r="F1890">
            <v>14</v>
          </cell>
          <cell r="G1890">
            <v>1.3333333333333334E-2</v>
          </cell>
          <cell r="H1890">
            <v>0</v>
          </cell>
        </row>
        <row r="1891">
          <cell r="A1891">
            <v>2461</v>
          </cell>
          <cell r="B1891">
            <v>350</v>
          </cell>
          <cell r="C1891" t="str">
            <v>Wrentham</v>
          </cell>
          <cell r="D1891" t="str">
            <v>None</v>
          </cell>
          <cell r="E1891">
            <v>82</v>
          </cell>
          <cell r="F1891">
            <v>0</v>
          </cell>
          <cell r="G1891">
            <v>0</v>
          </cell>
          <cell r="H1891">
            <v>0</v>
          </cell>
        </row>
        <row r="1892">
          <cell r="A1892">
            <v>2462</v>
          </cell>
          <cell r="B1892">
            <v>350</v>
          </cell>
          <cell r="C1892" t="str">
            <v>Wrentham</v>
          </cell>
          <cell r="D1892" t="str">
            <v>None</v>
          </cell>
          <cell r="E1892">
            <v>2644</v>
          </cell>
          <cell r="F1892">
            <v>124</v>
          </cell>
          <cell r="G1892">
            <v>4.6898638426626324E-2</v>
          </cell>
          <cell r="H1892">
            <v>0</v>
          </cell>
        </row>
        <row r="1893">
          <cell r="A1893">
            <v>2636</v>
          </cell>
          <cell r="B1893">
            <v>171</v>
          </cell>
          <cell r="C1893" t="str">
            <v>Marshfield</v>
          </cell>
          <cell r="D1893" t="str">
            <v>None</v>
          </cell>
          <cell r="E1893">
            <v>3622</v>
          </cell>
          <cell r="F1893">
            <v>144</v>
          </cell>
          <cell r="G1893">
            <v>3.9757040309221427E-2</v>
          </cell>
          <cell r="H1893">
            <v>0</v>
          </cell>
        </row>
        <row r="1894">
          <cell r="A1894">
            <v>2637</v>
          </cell>
          <cell r="B1894">
            <v>171</v>
          </cell>
          <cell r="C1894" t="str">
            <v>Marshfield</v>
          </cell>
          <cell r="D1894" t="str">
            <v>None</v>
          </cell>
          <cell r="E1894">
            <v>3525</v>
          </cell>
          <cell r="F1894">
            <v>136</v>
          </cell>
          <cell r="G1894">
            <v>3.8581560283687942E-2</v>
          </cell>
          <cell r="H1894">
            <v>0</v>
          </cell>
        </row>
        <row r="1895">
          <cell r="A1895">
            <v>2638</v>
          </cell>
          <cell r="B1895">
            <v>171</v>
          </cell>
          <cell r="C1895" t="str">
            <v>Marshfield</v>
          </cell>
          <cell r="D1895" t="str">
            <v>None</v>
          </cell>
          <cell r="E1895">
            <v>1984</v>
          </cell>
          <cell r="F1895">
            <v>182</v>
          </cell>
          <cell r="G1895">
            <v>9.1733870967741937E-2</v>
          </cell>
          <cell r="H1895">
            <v>0</v>
          </cell>
        </row>
        <row r="1896">
          <cell r="A1896">
            <v>2639</v>
          </cell>
          <cell r="B1896">
            <v>171</v>
          </cell>
          <cell r="C1896" t="str">
            <v>Marshfield</v>
          </cell>
          <cell r="D1896" t="str">
            <v>None</v>
          </cell>
          <cell r="E1896">
            <v>3236</v>
          </cell>
          <cell r="F1896">
            <v>138</v>
          </cell>
          <cell r="G1896">
            <v>4.2645241038318911E-2</v>
          </cell>
          <cell r="H1896">
            <v>0</v>
          </cell>
        </row>
        <row r="1897">
          <cell r="A1897">
            <v>2640</v>
          </cell>
          <cell r="B1897">
            <v>171</v>
          </cell>
          <cell r="C1897" t="str">
            <v>Marshfield</v>
          </cell>
          <cell r="D1897" t="str">
            <v>None</v>
          </cell>
          <cell r="E1897">
            <v>2296</v>
          </cell>
          <cell r="F1897">
            <v>79</v>
          </cell>
          <cell r="G1897">
            <v>3.4407665505226483E-2</v>
          </cell>
          <cell r="H1897">
            <v>0</v>
          </cell>
        </row>
        <row r="1898">
          <cell r="A1898">
            <v>2641</v>
          </cell>
          <cell r="B1898">
            <v>171</v>
          </cell>
          <cell r="C1898" t="str">
            <v>Marshfield</v>
          </cell>
          <cell r="D1898" t="str">
            <v>None</v>
          </cell>
          <cell r="E1898">
            <v>2036</v>
          </cell>
          <cell r="F1898">
            <v>100</v>
          </cell>
          <cell r="G1898">
            <v>4.9115913555992138E-2</v>
          </cell>
          <cell r="H1898">
            <v>0</v>
          </cell>
        </row>
        <row r="1899">
          <cell r="A1899">
            <v>2642</v>
          </cell>
          <cell r="B1899">
            <v>171</v>
          </cell>
          <cell r="C1899" t="str">
            <v>Marshfield</v>
          </cell>
          <cell r="D1899" t="str">
            <v>None</v>
          </cell>
          <cell r="E1899">
            <v>1244</v>
          </cell>
          <cell r="F1899">
            <v>31</v>
          </cell>
          <cell r="G1899">
            <v>2.4919614147909969E-2</v>
          </cell>
          <cell r="H1899">
            <v>0</v>
          </cell>
        </row>
        <row r="1900">
          <cell r="A1900">
            <v>2643</v>
          </cell>
          <cell r="B1900">
            <v>171</v>
          </cell>
          <cell r="C1900" t="str">
            <v>Marshfield</v>
          </cell>
          <cell r="D1900" t="str">
            <v>None</v>
          </cell>
          <cell r="E1900">
            <v>2085</v>
          </cell>
          <cell r="F1900">
            <v>52</v>
          </cell>
          <cell r="G1900">
            <v>2.4940047961630695E-2</v>
          </cell>
          <cell r="H1900">
            <v>0</v>
          </cell>
        </row>
        <row r="1901">
          <cell r="A1901">
            <v>2644</v>
          </cell>
          <cell r="B1901">
            <v>171</v>
          </cell>
          <cell r="C1901" t="str">
            <v>Marshfield</v>
          </cell>
          <cell r="D1901" t="str">
            <v>None</v>
          </cell>
          <cell r="E1901">
            <v>2674</v>
          </cell>
          <cell r="F1901">
            <v>69</v>
          </cell>
          <cell r="G1901">
            <v>2.580403889304413E-2</v>
          </cell>
          <cell r="H1901">
            <v>0</v>
          </cell>
        </row>
        <row r="1902">
          <cell r="A1902">
            <v>2645</v>
          </cell>
          <cell r="B1902">
            <v>171</v>
          </cell>
          <cell r="C1902" t="str">
            <v>Marshfield</v>
          </cell>
          <cell r="D1902" t="str">
            <v>None</v>
          </cell>
          <cell r="E1902">
            <v>2430</v>
          </cell>
          <cell r="F1902">
            <v>74</v>
          </cell>
          <cell r="G1902">
            <v>3.0452674897119343E-2</v>
          </cell>
          <cell r="H1902">
            <v>0</v>
          </cell>
        </row>
      </sheetData>
      <sheetData sheetId="2" refreshError="1">
        <row r="1">
          <cell r="A1" t="str">
            <v>TAZ</v>
          </cell>
          <cell r="B1" t="str">
            <v>Town ID</v>
          </cell>
          <cell r="C1" t="str">
            <v>Town Name</v>
          </cell>
          <cell r="D1" t="str">
            <v>Neighborhood</v>
          </cell>
          <cell r="E1" t="str">
            <v>Total Households</v>
          </cell>
          <cell r="F1" t="str">
            <v>Low-income Households</v>
          </cell>
          <cell r="G1" t="str">
            <v>Pct. Low-income Households</v>
          </cell>
          <cell r="H1" t="str">
            <v>Median HH Income</v>
          </cell>
          <cell r="I1" t="str">
            <v>Exceeds Threshold?</v>
          </cell>
        </row>
        <row r="2">
          <cell r="A2">
            <v>1</v>
          </cell>
          <cell r="B2">
            <v>35</v>
          </cell>
          <cell r="C2" t="str">
            <v>Boston</v>
          </cell>
          <cell r="D2" t="str">
            <v>West End</v>
          </cell>
          <cell r="E2">
            <v>0</v>
          </cell>
          <cell r="F2">
            <v>0</v>
          </cell>
          <cell r="G2">
            <v>0</v>
          </cell>
          <cell r="H2" t="e">
            <v>#N/A</v>
          </cell>
          <cell r="I2">
            <v>0</v>
          </cell>
        </row>
        <row r="3">
          <cell r="A3">
            <v>2</v>
          </cell>
          <cell r="B3">
            <v>35</v>
          </cell>
          <cell r="C3" t="str">
            <v>Boston</v>
          </cell>
          <cell r="D3" t="str">
            <v>West End</v>
          </cell>
          <cell r="E3">
            <v>4</v>
          </cell>
          <cell r="F3">
            <v>0</v>
          </cell>
          <cell r="G3">
            <v>0</v>
          </cell>
          <cell r="H3" t="str">
            <v>over $200,000</v>
          </cell>
          <cell r="I3">
            <v>0</v>
          </cell>
        </row>
        <row r="4">
          <cell r="A4">
            <v>3</v>
          </cell>
          <cell r="B4">
            <v>35</v>
          </cell>
          <cell r="C4" t="str">
            <v>Boston</v>
          </cell>
          <cell r="D4" t="str">
            <v>West End</v>
          </cell>
          <cell r="E4">
            <v>186</v>
          </cell>
          <cell r="F4">
            <v>62</v>
          </cell>
          <cell r="G4">
            <v>0.33333333333333331</v>
          </cell>
          <cell r="H4">
            <v>82237</v>
          </cell>
          <cell r="I4">
            <v>0</v>
          </cell>
        </row>
        <row r="5">
          <cell r="A5">
            <v>4</v>
          </cell>
          <cell r="B5">
            <v>35</v>
          </cell>
          <cell r="C5" t="str">
            <v>Boston</v>
          </cell>
          <cell r="D5" t="str">
            <v>West End</v>
          </cell>
          <cell r="E5">
            <v>107</v>
          </cell>
          <cell r="F5">
            <v>34</v>
          </cell>
          <cell r="G5">
            <v>0.31775700934579437</v>
          </cell>
          <cell r="H5">
            <v>84091</v>
          </cell>
          <cell r="I5">
            <v>0</v>
          </cell>
        </row>
        <row r="6">
          <cell r="A6">
            <v>5</v>
          </cell>
          <cell r="B6">
            <v>35</v>
          </cell>
          <cell r="C6" t="str">
            <v>Boston</v>
          </cell>
          <cell r="D6" t="str">
            <v>North End</v>
          </cell>
          <cell r="E6">
            <v>1102</v>
          </cell>
          <cell r="F6">
            <v>366</v>
          </cell>
          <cell r="G6">
            <v>0.33212341197822143</v>
          </cell>
          <cell r="H6">
            <v>69207</v>
          </cell>
          <cell r="I6">
            <v>0</v>
          </cell>
        </row>
        <row r="7">
          <cell r="A7">
            <v>6</v>
          </cell>
          <cell r="B7">
            <v>35</v>
          </cell>
          <cell r="C7" t="str">
            <v>Boston</v>
          </cell>
          <cell r="D7" t="str">
            <v>North End</v>
          </cell>
          <cell r="E7">
            <v>1333</v>
          </cell>
          <cell r="F7">
            <v>379</v>
          </cell>
          <cell r="G7">
            <v>0.28432108027006753</v>
          </cell>
          <cell r="H7">
            <v>71507</v>
          </cell>
          <cell r="I7">
            <v>0</v>
          </cell>
        </row>
        <row r="8">
          <cell r="A8">
            <v>7</v>
          </cell>
          <cell r="B8">
            <v>35</v>
          </cell>
          <cell r="C8" t="str">
            <v>Boston</v>
          </cell>
          <cell r="D8" t="str">
            <v>North End</v>
          </cell>
          <cell r="E8">
            <v>356</v>
          </cell>
          <cell r="F8">
            <v>70</v>
          </cell>
          <cell r="G8">
            <v>0.19662921348314608</v>
          </cell>
          <cell r="H8">
            <v>101471</v>
          </cell>
          <cell r="I8">
            <v>0</v>
          </cell>
        </row>
        <row r="9">
          <cell r="A9">
            <v>8</v>
          </cell>
          <cell r="B9">
            <v>35</v>
          </cell>
          <cell r="C9" t="str">
            <v>Boston</v>
          </cell>
          <cell r="D9" t="str">
            <v>North End</v>
          </cell>
          <cell r="E9">
            <v>777</v>
          </cell>
          <cell r="F9">
            <v>223</v>
          </cell>
          <cell r="G9">
            <v>0.28700128700128702</v>
          </cell>
          <cell r="H9">
            <v>81127</v>
          </cell>
          <cell r="I9">
            <v>0</v>
          </cell>
        </row>
        <row r="10">
          <cell r="A10">
            <v>9</v>
          </cell>
          <cell r="B10">
            <v>35</v>
          </cell>
          <cell r="C10" t="str">
            <v>Boston</v>
          </cell>
          <cell r="D10" t="str">
            <v>North End</v>
          </cell>
          <cell r="E10">
            <v>792</v>
          </cell>
          <cell r="F10">
            <v>156</v>
          </cell>
          <cell r="G10">
            <v>0.19696969696969696</v>
          </cell>
          <cell r="H10">
            <v>101438</v>
          </cell>
          <cell r="I10">
            <v>0</v>
          </cell>
        </row>
        <row r="11">
          <cell r="A11">
            <v>10</v>
          </cell>
          <cell r="B11">
            <v>35</v>
          </cell>
          <cell r="C11" t="str">
            <v>Boston</v>
          </cell>
          <cell r="D11" t="str">
            <v>North End</v>
          </cell>
          <cell r="E11">
            <v>875</v>
          </cell>
          <cell r="F11">
            <v>304</v>
          </cell>
          <cell r="G11">
            <v>0.34742857142857142</v>
          </cell>
          <cell r="H11">
            <v>68780</v>
          </cell>
          <cell r="I11">
            <v>0</v>
          </cell>
        </row>
        <row r="12">
          <cell r="A12">
            <v>11</v>
          </cell>
          <cell r="B12">
            <v>35</v>
          </cell>
          <cell r="C12" t="str">
            <v>Boston</v>
          </cell>
          <cell r="D12" t="str">
            <v>North End</v>
          </cell>
          <cell r="E12">
            <v>923</v>
          </cell>
          <cell r="F12">
            <v>311</v>
          </cell>
          <cell r="G12">
            <v>0.33694474539544961</v>
          </cell>
          <cell r="H12">
            <v>95519</v>
          </cell>
          <cell r="I12">
            <v>0</v>
          </cell>
        </row>
        <row r="13">
          <cell r="A13">
            <v>12</v>
          </cell>
          <cell r="B13">
            <v>35</v>
          </cell>
          <cell r="C13" t="str">
            <v>Boston</v>
          </cell>
          <cell r="D13" t="str">
            <v>North End</v>
          </cell>
          <cell r="E13">
            <v>167</v>
          </cell>
          <cell r="F13">
            <v>55</v>
          </cell>
          <cell r="G13">
            <v>0.32934131736526945</v>
          </cell>
          <cell r="H13">
            <v>101136</v>
          </cell>
          <cell r="I13">
            <v>0</v>
          </cell>
        </row>
        <row r="14">
          <cell r="A14">
            <v>13</v>
          </cell>
          <cell r="B14">
            <v>35</v>
          </cell>
          <cell r="C14" t="str">
            <v>Boston</v>
          </cell>
          <cell r="D14" t="str">
            <v>North End</v>
          </cell>
          <cell r="E14">
            <v>606</v>
          </cell>
          <cell r="F14">
            <v>203</v>
          </cell>
          <cell r="G14">
            <v>0.33498349834983498</v>
          </cell>
          <cell r="H14">
            <v>100000</v>
          </cell>
          <cell r="I14">
            <v>0</v>
          </cell>
        </row>
        <row r="15">
          <cell r="A15">
            <v>14</v>
          </cell>
          <cell r="B15">
            <v>35</v>
          </cell>
          <cell r="C15" t="str">
            <v>Boston</v>
          </cell>
          <cell r="D15" t="str">
            <v>Financial District</v>
          </cell>
          <cell r="E15">
            <v>112</v>
          </cell>
          <cell r="F15">
            <v>45</v>
          </cell>
          <cell r="G15">
            <v>0.4017857142857143</v>
          </cell>
          <cell r="H15">
            <v>89063</v>
          </cell>
          <cell r="I15">
            <v>0</v>
          </cell>
        </row>
        <row r="16">
          <cell r="A16">
            <v>15</v>
          </cell>
          <cell r="B16">
            <v>35</v>
          </cell>
          <cell r="C16" t="str">
            <v>Boston</v>
          </cell>
          <cell r="D16" t="str">
            <v>Financial District</v>
          </cell>
          <cell r="E16">
            <v>0</v>
          </cell>
          <cell r="F16">
            <v>0</v>
          </cell>
          <cell r="G16">
            <v>0</v>
          </cell>
          <cell r="H16" t="e">
            <v>#N/A</v>
          </cell>
          <cell r="I16">
            <v>0</v>
          </cell>
        </row>
        <row r="17">
          <cell r="A17">
            <v>16</v>
          </cell>
          <cell r="B17">
            <v>35</v>
          </cell>
          <cell r="C17" t="str">
            <v>Boston</v>
          </cell>
          <cell r="D17" t="str">
            <v>Financial District</v>
          </cell>
          <cell r="E17">
            <v>0</v>
          </cell>
          <cell r="F17">
            <v>0</v>
          </cell>
          <cell r="G17">
            <v>0</v>
          </cell>
          <cell r="H17" t="e">
            <v>#N/A</v>
          </cell>
          <cell r="I17">
            <v>0</v>
          </cell>
        </row>
        <row r="18">
          <cell r="A18">
            <v>17</v>
          </cell>
          <cell r="B18">
            <v>35</v>
          </cell>
          <cell r="C18" t="str">
            <v>Boston</v>
          </cell>
          <cell r="D18" t="str">
            <v>Financial District</v>
          </cell>
          <cell r="E18">
            <v>213</v>
          </cell>
          <cell r="F18">
            <v>84</v>
          </cell>
          <cell r="G18">
            <v>0.39436619718309857</v>
          </cell>
          <cell r="H18">
            <v>90833</v>
          </cell>
          <cell r="I18">
            <v>0</v>
          </cell>
        </row>
        <row r="19">
          <cell r="A19">
            <v>18</v>
          </cell>
          <cell r="B19">
            <v>35</v>
          </cell>
          <cell r="C19" t="str">
            <v>Boston</v>
          </cell>
          <cell r="D19" t="str">
            <v>Financial District</v>
          </cell>
          <cell r="E19">
            <v>149</v>
          </cell>
          <cell r="F19">
            <v>59</v>
          </cell>
          <cell r="G19">
            <v>0.39597315436241609</v>
          </cell>
          <cell r="H19">
            <v>92500</v>
          </cell>
          <cell r="I19">
            <v>0</v>
          </cell>
        </row>
        <row r="20">
          <cell r="A20">
            <v>19</v>
          </cell>
          <cell r="B20">
            <v>35</v>
          </cell>
          <cell r="C20" t="str">
            <v>Boston</v>
          </cell>
          <cell r="D20" t="str">
            <v>Financial District</v>
          </cell>
          <cell r="E20">
            <v>0</v>
          </cell>
          <cell r="F20">
            <v>0</v>
          </cell>
          <cell r="G20">
            <v>0</v>
          </cell>
          <cell r="H20" t="e">
            <v>#N/A</v>
          </cell>
          <cell r="I20">
            <v>0</v>
          </cell>
        </row>
        <row r="21">
          <cell r="A21">
            <v>20</v>
          </cell>
          <cell r="B21">
            <v>35</v>
          </cell>
          <cell r="C21" t="str">
            <v>Boston</v>
          </cell>
          <cell r="D21" t="str">
            <v>Chinatown</v>
          </cell>
          <cell r="E21">
            <v>0</v>
          </cell>
          <cell r="F21">
            <v>0</v>
          </cell>
          <cell r="G21">
            <v>0</v>
          </cell>
          <cell r="H21" t="e">
            <v>#N/A</v>
          </cell>
          <cell r="I21">
            <v>0</v>
          </cell>
        </row>
        <row r="22">
          <cell r="A22">
            <v>21</v>
          </cell>
          <cell r="B22">
            <v>35</v>
          </cell>
          <cell r="C22" t="str">
            <v>Boston</v>
          </cell>
          <cell r="D22" t="str">
            <v>West End</v>
          </cell>
          <cell r="E22">
            <v>2395</v>
          </cell>
          <cell r="F22">
            <v>715</v>
          </cell>
          <cell r="G22">
            <v>0.29853862212943633</v>
          </cell>
          <cell r="H22">
            <v>93136</v>
          </cell>
          <cell r="I22">
            <v>0</v>
          </cell>
        </row>
        <row r="23">
          <cell r="A23">
            <v>22</v>
          </cell>
          <cell r="B23">
            <v>35</v>
          </cell>
          <cell r="C23" t="str">
            <v>Boston</v>
          </cell>
          <cell r="D23" t="str">
            <v>West End</v>
          </cell>
          <cell r="E23">
            <v>0</v>
          </cell>
          <cell r="F23">
            <v>0</v>
          </cell>
          <cell r="G23">
            <v>0</v>
          </cell>
          <cell r="H23" t="e">
            <v>#N/A</v>
          </cell>
          <cell r="I23">
            <v>0</v>
          </cell>
        </row>
        <row r="24">
          <cell r="A24">
            <v>23</v>
          </cell>
          <cell r="B24">
            <v>35</v>
          </cell>
          <cell r="C24" t="str">
            <v>Boston</v>
          </cell>
          <cell r="D24" t="str">
            <v>West End</v>
          </cell>
          <cell r="E24">
            <v>3</v>
          </cell>
          <cell r="F24">
            <v>0</v>
          </cell>
          <cell r="G24">
            <v>0</v>
          </cell>
          <cell r="H24" t="str">
            <v>over $200,000</v>
          </cell>
          <cell r="I24">
            <v>0</v>
          </cell>
        </row>
        <row r="25">
          <cell r="A25">
            <v>24</v>
          </cell>
          <cell r="B25">
            <v>35</v>
          </cell>
          <cell r="C25" t="str">
            <v>Boston</v>
          </cell>
          <cell r="D25" t="str">
            <v>West End</v>
          </cell>
          <cell r="E25">
            <v>187</v>
          </cell>
          <cell r="F25">
            <v>48</v>
          </cell>
          <cell r="G25">
            <v>0.25668449197860965</v>
          </cell>
          <cell r="H25">
            <v>105682</v>
          </cell>
          <cell r="I25">
            <v>0</v>
          </cell>
        </row>
        <row r="26">
          <cell r="A26">
            <v>25</v>
          </cell>
          <cell r="B26">
            <v>35</v>
          </cell>
          <cell r="C26" t="str">
            <v>Boston</v>
          </cell>
          <cell r="D26" t="str">
            <v>Beacon Hill</v>
          </cell>
          <cell r="E26">
            <v>1209</v>
          </cell>
          <cell r="F26">
            <v>336</v>
          </cell>
          <cell r="G26">
            <v>0.27791563275434245</v>
          </cell>
          <cell r="H26">
            <v>84813</v>
          </cell>
          <cell r="I26">
            <v>0</v>
          </cell>
        </row>
        <row r="27">
          <cell r="A27">
            <v>26</v>
          </cell>
          <cell r="B27">
            <v>35</v>
          </cell>
          <cell r="C27" t="str">
            <v>Boston</v>
          </cell>
          <cell r="D27" t="str">
            <v>Beacon Hill</v>
          </cell>
          <cell r="E27">
            <v>669</v>
          </cell>
          <cell r="F27">
            <v>147</v>
          </cell>
          <cell r="G27">
            <v>0.21973094170403587</v>
          </cell>
          <cell r="H27">
            <v>97877</v>
          </cell>
          <cell r="I27">
            <v>0</v>
          </cell>
        </row>
        <row r="28">
          <cell r="A28">
            <v>27</v>
          </cell>
          <cell r="B28">
            <v>35</v>
          </cell>
          <cell r="C28" t="str">
            <v>Boston</v>
          </cell>
          <cell r="D28" t="str">
            <v>Beacon Hill</v>
          </cell>
          <cell r="E28">
            <v>1624</v>
          </cell>
          <cell r="F28">
            <v>522</v>
          </cell>
          <cell r="G28">
            <v>0.32142857142857145</v>
          </cell>
          <cell r="H28">
            <v>75316</v>
          </cell>
          <cell r="I28">
            <v>0</v>
          </cell>
        </row>
        <row r="29">
          <cell r="A29">
            <v>28</v>
          </cell>
          <cell r="B29">
            <v>35</v>
          </cell>
          <cell r="C29" t="str">
            <v>Boston</v>
          </cell>
          <cell r="D29" t="str">
            <v>Beacon Hill</v>
          </cell>
          <cell r="E29">
            <v>1273</v>
          </cell>
          <cell r="F29">
            <v>280</v>
          </cell>
          <cell r="G29">
            <v>0.21995286724273369</v>
          </cell>
          <cell r="H29">
            <v>97834</v>
          </cell>
          <cell r="I29">
            <v>0</v>
          </cell>
        </row>
        <row r="30">
          <cell r="A30">
            <v>29</v>
          </cell>
          <cell r="B30">
            <v>35</v>
          </cell>
          <cell r="C30" t="str">
            <v>Boston</v>
          </cell>
          <cell r="D30" t="str">
            <v>West End</v>
          </cell>
          <cell r="E30">
            <v>0</v>
          </cell>
          <cell r="F30">
            <v>0</v>
          </cell>
          <cell r="G30">
            <v>0</v>
          </cell>
          <cell r="H30" t="e">
            <v>#N/A</v>
          </cell>
          <cell r="I30">
            <v>0</v>
          </cell>
        </row>
        <row r="31">
          <cell r="A31">
            <v>30</v>
          </cell>
          <cell r="B31">
            <v>35</v>
          </cell>
          <cell r="C31" t="str">
            <v>Boston</v>
          </cell>
          <cell r="D31" t="str">
            <v>Beacon Hill</v>
          </cell>
          <cell r="E31">
            <v>569</v>
          </cell>
          <cell r="F31">
            <v>132</v>
          </cell>
          <cell r="G31">
            <v>0.23198594024604569</v>
          </cell>
          <cell r="H31">
            <v>87500</v>
          </cell>
          <cell r="I31">
            <v>0</v>
          </cell>
        </row>
        <row r="32">
          <cell r="A32">
            <v>31</v>
          </cell>
          <cell r="B32">
            <v>35</v>
          </cell>
          <cell r="C32" t="str">
            <v>Boston</v>
          </cell>
          <cell r="D32" t="str">
            <v>Beacon Hill</v>
          </cell>
          <cell r="E32">
            <v>106</v>
          </cell>
          <cell r="F32">
            <v>25</v>
          </cell>
          <cell r="G32">
            <v>0.23584905660377359</v>
          </cell>
          <cell r="H32">
            <v>86719</v>
          </cell>
          <cell r="I32">
            <v>0</v>
          </cell>
        </row>
        <row r="33">
          <cell r="A33">
            <v>32</v>
          </cell>
          <cell r="B33">
            <v>35</v>
          </cell>
          <cell r="C33" t="str">
            <v>Boston</v>
          </cell>
          <cell r="D33" t="str">
            <v>Government Center</v>
          </cell>
          <cell r="E33">
            <v>0</v>
          </cell>
          <cell r="F33">
            <v>0</v>
          </cell>
          <cell r="G33">
            <v>0</v>
          </cell>
          <cell r="H33" t="e">
            <v>#N/A</v>
          </cell>
          <cell r="I33">
            <v>0</v>
          </cell>
        </row>
        <row r="34">
          <cell r="A34">
            <v>33</v>
          </cell>
          <cell r="B34">
            <v>35</v>
          </cell>
          <cell r="C34" t="str">
            <v>Boston</v>
          </cell>
          <cell r="D34" t="str">
            <v>Beacon Hill</v>
          </cell>
          <cell r="E34">
            <v>70</v>
          </cell>
          <cell r="F34">
            <v>23</v>
          </cell>
          <cell r="G34">
            <v>0.32857142857142857</v>
          </cell>
          <cell r="H34">
            <v>105000</v>
          </cell>
          <cell r="I34">
            <v>0</v>
          </cell>
        </row>
        <row r="35">
          <cell r="A35">
            <v>34</v>
          </cell>
          <cell r="B35">
            <v>35</v>
          </cell>
          <cell r="C35" t="str">
            <v>Boston</v>
          </cell>
          <cell r="D35" t="str">
            <v>Beacon Hill</v>
          </cell>
          <cell r="E35">
            <v>329</v>
          </cell>
          <cell r="F35">
            <v>110</v>
          </cell>
          <cell r="G35">
            <v>0.33434650455927051</v>
          </cell>
          <cell r="H35">
            <v>100568</v>
          </cell>
          <cell r="I35">
            <v>0</v>
          </cell>
        </row>
        <row r="36">
          <cell r="A36">
            <v>35</v>
          </cell>
          <cell r="B36">
            <v>35</v>
          </cell>
          <cell r="C36" t="str">
            <v>Boston</v>
          </cell>
          <cell r="D36" t="str">
            <v>Government Center</v>
          </cell>
          <cell r="E36">
            <v>0</v>
          </cell>
          <cell r="F36">
            <v>0</v>
          </cell>
          <cell r="G36">
            <v>0</v>
          </cell>
          <cell r="H36" t="e">
            <v>#N/A</v>
          </cell>
          <cell r="I36">
            <v>0</v>
          </cell>
        </row>
        <row r="37">
          <cell r="A37">
            <v>36</v>
          </cell>
          <cell r="B37">
            <v>35</v>
          </cell>
          <cell r="C37" t="str">
            <v>Boston</v>
          </cell>
          <cell r="D37" t="str">
            <v>Government Center</v>
          </cell>
          <cell r="E37">
            <v>57</v>
          </cell>
          <cell r="F37">
            <v>18</v>
          </cell>
          <cell r="G37">
            <v>0.31578947368421051</v>
          </cell>
          <cell r="H37">
            <v>100000</v>
          </cell>
          <cell r="I37">
            <v>0</v>
          </cell>
        </row>
        <row r="38">
          <cell r="A38">
            <v>37</v>
          </cell>
          <cell r="B38">
            <v>35</v>
          </cell>
          <cell r="C38" t="str">
            <v>Boston</v>
          </cell>
          <cell r="D38" t="str">
            <v>Government Center</v>
          </cell>
          <cell r="E38">
            <v>2</v>
          </cell>
          <cell r="F38">
            <v>0</v>
          </cell>
          <cell r="G38">
            <v>0</v>
          </cell>
          <cell r="H38" t="e">
            <v>#N/A</v>
          </cell>
          <cell r="I38">
            <v>0</v>
          </cell>
        </row>
        <row r="39">
          <cell r="A39">
            <v>38</v>
          </cell>
          <cell r="B39">
            <v>35</v>
          </cell>
          <cell r="C39" t="str">
            <v>Boston</v>
          </cell>
          <cell r="D39" t="str">
            <v>Government Center</v>
          </cell>
          <cell r="E39">
            <v>0</v>
          </cell>
          <cell r="F39">
            <v>0</v>
          </cell>
          <cell r="G39">
            <v>0</v>
          </cell>
          <cell r="H39" t="e">
            <v>#N/A</v>
          </cell>
          <cell r="I39">
            <v>0</v>
          </cell>
        </row>
        <row r="40">
          <cell r="A40">
            <v>39</v>
          </cell>
          <cell r="B40">
            <v>35</v>
          </cell>
          <cell r="C40" t="str">
            <v>Boston</v>
          </cell>
          <cell r="D40" t="str">
            <v>Government Center</v>
          </cell>
          <cell r="E40">
            <v>0</v>
          </cell>
          <cell r="F40">
            <v>0</v>
          </cell>
          <cell r="G40">
            <v>0</v>
          </cell>
          <cell r="H40" t="e">
            <v>#N/A</v>
          </cell>
          <cell r="I40">
            <v>0</v>
          </cell>
        </row>
        <row r="41">
          <cell r="A41">
            <v>40</v>
          </cell>
          <cell r="B41">
            <v>35</v>
          </cell>
          <cell r="C41" t="str">
            <v>Boston</v>
          </cell>
          <cell r="D41" t="str">
            <v>Beacon Hill</v>
          </cell>
          <cell r="E41">
            <v>8</v>
          </cell>
          <cell r="F41">
            <v>2</v>
          </cell>
          <cell r="G41">
            <v>0.25</v>
          </cell>
          <cell r="H41">
            <v>100000</v>
          </cell>
          <cell r="I41">
            <v>0</v>
          </cell>
        </row>
        <row r="42">
          <cell r="A42">
            <v>41</v>
          </cell>
          <cell r="B42">
            <v>35</v>
          </cell>
          <cell r="C42" t="str">
            <v>Boston</v>
          </cell>
          <cell r="D42" t="str">
            <v>Financial District</v>
          </cell>
          <cell r="E42">
            <v>1</v>
          </cell>
          <cell r="F42">
            <v>0</v>
          </cell>
          <cell r="G42">
            <v>0</v>
          </cell>
          <cell r="H42" t="e">
            <v>#N/A</v>
          </cell>
          <cell r="I42">
            <v>0</v>
          </cell>
        </row>
        <row r="43">
          <cell r="A43">
            <v>42</v>
          </cell>
          <cell r="B43">
            <v>35</v>
          </cell>
          <cell r="C43" t="str">
            <v>Boston</v>
          </cell>
          <cell r="D43" t="str">
            <v>Financial District</v>
          </cell>
          <cell r="E43">
            <v>343</v>
          </cell>
          <cell r="F43">
            <v>115</v>
          </cell>
          <cell r="G43">
            <v>0.33527696793002915</v>
          </cell>
          <cell r="H43">
            <v>100543</v>
          </cell>
          <cell r="I43">
            <v>0</v>
          </cell>
        </row>
        <row r="44">
          <cell r="A44">
            <v>43</v>
          </cell>
          <cell r="B44">
            <v>35</v>
          </cell>
          <cell r="C44" t="str">
            <v>Boston</v>
          </cell>
          <cell r="D44" t="str">
            <v>Financial District</v>
          </cell>
          <cell r="E44">
            <v>0</v>
          </cell>
          <cell r="F44">
            <v>0</v>
          </cell>
          <cell r="G44">
            <v>0</v>
          </cell>
          <cell r="H44" t="e">
            <v>#N/A</v>
          </cell>
          <cell r="I44">
            <v>0</v>
          </cell>
        </row>
        <row r="45">
          <cell r="A45">
            <v>44</v>
          </cell>
          <cell r="B45">
            <v>35</v>
          </cell>
          <cell r="C45" t="str">
            <v>Boston</v>
          </cell>
          <cell r="D45" t="str">
            <v>Financial District</v>
          </cell>
          <cell r="E45">
            <v>0</v>
          </cell>
          <cell r="F45">
            <v>0</v>
          </cell>
          <cell r="G45">
            <v>0</v>
          </cell>
          <cell r="H45" t="e">
            <v>#N/A</v>
          </cell>
          <cell r="I45">
            <v>0</v>
          </cell>
        </row>
        <row r="46">
          <cell r="A46">
            <v>45</v>
          </cell>
          <cell r="B46">
            <v>35</v>
          </cell>
          <cell r="C46" t="str">
            <v>Boston</v>
          </cell>
          <cell r="D46" t="str">
            <v>Financial District</v>
          </cell>
          <cell r="E46">
            <v>2</v>
          </cell>
          <cell r="F46">
            <v>0</v>
          </cell>
          <cell r="G46">
            <v>0</v>
          </cell>
          <cell r="H46" t="e">
            <v>#N/A</v>
          </cell>
          <cell r="I46">
            <v>0</v>
          </cell>
        </row>
        <row r="47">
          <cell r="A47">
            <v>46</v>
          </cell>
          <cell r="B47">
            <v>35</v>
          </cell>
          <cell r="C47" t="str">
            <v>Boston</v>
          </cell>
          <cell r="D47" t="str">
            <v>Financial District</v>
          </cell>
          <cell r="E47">
            <v>23</v>
          </cell>
          <cell r="F47">
            <v>9</v>
          </cell>
          <cell r="G47">
            <v>0.39130434782608697</v>
          </cell>
          <cell r="H47">
            <v>100000</v>
          </cell>
          <cell r="I47">
            <v>0</v>
          </cell>
        </row>
        <row r="48">
          <cell r="A48">
            <v>47</v>
          </cell>
          <cell r="B48">
            <v>35</v>
          </cell>
          <cell r="C48" t="str">
            <v>Boston</v>
          </cell>
          <cell r="D48" t="str">
            <v>Financial District</v>
          </cell>
          <cell r="E48">
            <v>11</v>
          </cell>
          <cell r="F48">
            <v>3</v>
          </cell>
          <cell r="G48">
            <v>0.27272727272727271</v>
          </cell>
          <cell r="H48">
            <v>125000</v>
          </cell>
          <cell r="I48">
            <v>0</v>
          </cell>
        </row>
        <row r="49">
          <cell r="A49">
            <v>48</v>
          </cell>
          <cell r="B49">
            <v>35</v>
          </cell>
          <cell r="C49" t="str">
            <v>Boston</v>
          </cell>
          <cell r="D49" t="str">
            <v>Financial District</v>
          </cell>
          <cell r="E49">
            <v>0</v>
          </cell>
          <cell r="F49">
            <v>0</v>
          </cell>
          <cell r="G49">
            <v>0</v>
          </cell>
          <cell r="H49" t="e">
            <v>#N/A</v>
          </cell>
          <cell r="I49">
            <v>0</v>
          </cell>
        </row>
        <row r="50">
          <cell r="A50">
            <v>49</v>
          </cell>
          <cell r="B50">
            <v>35</v>
          </cell>
          <cell r="C50" t="str">
            <v>Boston</v>
          </cell>
          <cell r="D50" t="str">
            <v>Financial District</v>
          </cell>
          <cell r="E50">
            <v>0</v>
          </cell>
          <cell r="F50">
            <v>0</v>
          </cell>
          <cell r="G50">
            <v>0</v>
          </cell>
          <cell r="H50" t="e">
            <v>#N/A</v>
          </cell>
          <cell r="I50">
            <v>0</v>
          </cell>
        </row>
        <row r="51">
          <cell r="A51">
            <v>50</v>
          </cell>
          <cell r="B51">
            <v>35</v>
          </cell>
          <cell r="C51" t="str">
            <v>Boston</v>
          </cell>
          <cell r="D51" t="str">
            <v>Financial District</v>
          </cell>
          <cell r="E51">
            <v>112</v>
          </cell>
          <cell r="F51">
            <v>45</v>
          </cell>
          <cell r="G51">
            <v>0.4017857142857143</v>
          </cell>
          <cell r="H51">
            <v>89063</v>
          </cell>
          <cell r="I51">
            <v>0</v>
          </cell>
        </row>
        <row r="52">
          <cell r="A52">
            <v>51</v>
          </cell>
          <cell r="B52">
            <v>35</v>
          </cell>
          <cell r="C52" t="str">
            <v>Boston</v>
          </cell>
          <cell r="D52" t="str">
            <v>Financial District</v>
          </cell>
          <cell r="E52">
            <v>7</v>
          </cell>
          <cell r="F52">
            <v>1</v>
          </cell>
          <cell r="G52">
            <v>0.14285714285714285</v>
          </cell>
          <cell r="H52">
            <v>200000</v>
          </cell>
          <cell r="I52">
            <v>0</v>
          </cell>
        </row>
        <row r="53">
          <cell r="A53">
            <v>52</v>
          </cell>
          <cell r="B53">
            <v>35</v>
          </cell>
          <cell r="C53" t="str">
            <v>Boston</v>
          </cell>
          <cell r="D53" t="str">
            <v>Financial District</v>
          </cell>
          <cell r="E53">
            <v>1</v>
          </cell>
          <cell r="F53">
            <v>0</v>
          </cell>
          <cell r="G53">
            <v>0</v>
          </cell>
          <cell r="H53" t="e">
            <v>#N/A</v>
          </cell>
          <cell r="I53">
            <v>0</v>
          </cell>
        </row>
        <row r="54">
          <cell r="A54">
            <v>53</v>
          </cell>
          <cell r="B54">
            <v>35</v>
          </cell>
          <cell r="C54" t="str">
            <v>Boston</v>
          </cell>
          <cell r="D54" t="str">
            <v>Financial District</v>
          </cell>
          <cell r="E54">
            <v>0</v>
          </cell>
          <cell r="F54">
            <v>0</v>
          </cell>
          <cell r="G54">
            <v>0</v>
          </cell>
          <cell r="H54" t="e">
            <v>#N/A</v>
          </cell>
          <cell r="I54">
            <v>0</v>
          </cell>
        </row>
        <row r="55">
          <cell r="A55">
            <v>54</v>
          </cell>
          <cell r="B55">
            <v>35</v>
          </cell>
          <cell r="C55" t="str">
            <v>Boston</v>
          </cell>
          <cell r="D55" t="str">
            <v>Financial District</v>
          </cell>
          <cell r="E55">
            <v>0</v>
          </cell>
          <cell r="F55">
            <v>0</v>
          </cell>
          <cell r="G55">
            <v>0</v>
          </cell>
          <cell r="H55" t="e">
            <v>#N/A</v>
          </cell>
          <cell r="I55">
            <v>0</v>
          </cell>
        </row>
        <row r="56">
          <cell r="A56">
            <v>55</v>
          </cell>
          <cell r="B56">
            <v>35</v>
          </cell>
          <cell r="C56" t="str">
            <v>Boston</v>
          </cell>
          <cell r="D56" t="str">
            <v>Financial District</v>
          </cell>
          <cell r="E56">
            <v>3</v>
          </cell>
          <cell r="F56">
            <v>1</v>
          </cell>
          <cell r="G56">
            <v>0.33333333333333331</v>
          </cell>
          <cell r="H56" t="e">
            <v>#N/A</v>
          </cell>
          <cell r="I56">
            <v>0</v>
          </cell>
        </row>
        <row r="57">
          <cell r="A57">
            <v>56</v>
          </cell>
          <cell r="B57">
            <v>35</v>
          </cell>
          <cell r="C57" t="str">
            <v>Boston</v>
          </cell>
          <cell r="D57" t="str">
            <v>Financial District</v>
          </cell>
          <cell r="E57">
            <v>0</v>
          </cell>
          <cell r="F57">
            <v>0</v>
          </cell>
          <cell r="G57">
            <v>0</v>
          </cell>
          <cell r="H57" t="e">
            <v>#N/A</v>
          </cell>
          <cell r="I57">
            <v>0</v>
          </cell>
        </row>
        <row r="58">
          <cell r="A58">
            <v>57</v>
          </cell>
          <cell r="B58">
            <v>35</v>
          </cell>
          <cell r="C58" t="str">
            <v>Boston</v>
          </cell>
          <cell r="D58" t="str">
            <v>Financial District</v>
          </cell>
          <cell r="E58">
            <v>0</v>
          </cell>
          <cell r="F58">
            <v>0</v>
          </cell>
          <cell r="G58">
            <v>0</v>
          </cell>
          <cell r="H58" t="e">
            <v>#N/A</v>
          </cell>
          <cell r="I58">
            <v>0</v>
          </cell>
        </row>
        <row r="59">
          <cell r="A59">
            <v>58</v>
          </cell>
          <cell r="B59">
            <v>35</v>
          </cell>
          <cell r="C59" t="str">
            <v>Boston</v>
          </cell>
          <cell r="D59" t="str">
            <v>Financial District</v>
          </cell>
          <cell r="E59">
            <v>0</v>
          </cell>
          <cell r="F59">
            <v>0</v>
          </cell>
          <cell r="G59">
            <v>0</v>
          </cell>
          <cell r="H59" t="e">
            <v>#N/A</v>
          </cell>
          <cell r="I59">
            <v>0</v>
          </cell>
        </row>
        <row r="60">
          <cell r="A60">
            <v>59</v>
          </cell>
          <cell r="B60">
            <v>35</v>
          </cell>
          <cell r="C60" t="str">
            <v>Boston</v>
          </cell>
          <cell r="D60" t="str">
            <v>Financial District</v>
          </cell>
          <cell r="E60">
            <v>0</v>
          </cell>
          <cell r="F60">
            <v>0</v>
          </cell>
          <cell r="G60">
            <v>0</v>
          </cell>
          <cell r="H60" t="e">
            <v>#N/A</v>
          </cell>
          <cell r="I60">
            <v>0</v>
          </cell>
        </row>
        <row r="61">
          <cell r="A61">
            <v>60</v>
          </cell>
          <cell r="B61">
            <v>35</v>
          </cell>
          <cell r="C61" t="str">
            <v>Boston</v>
          </cell>
          <cell r="D61" t="str">
            <v>Financial District</v>
          </cell>
          <cell r="E61">
            <v>0</v>
          </cell>
          <cell r="F61">
            <v>0</v>
          </cell>
          <cell r="G61">
            <v>0</v>
          </cell>
          <cell r="H61" t="e">
            <v>#N/A</v>
          </cell>
          <cell r="I61">
            <v>0</v>
          </cell>
        </row>
        <row r="62">
          <cell r="A62">
            <v>61</v>
          </cell>
          <cell r="B62">
            <v>35</v>
          </cell>
          <cell r="C62" t="str">
            <v>Boston</v>
          </cell>
          <cell r="D62" t="str">
            <v>Financial District</v>
          </cell>
          <cell r="E62">
            <v>208</v>
          </cell>
          <cell r="F62">
            <v>82</v>
          </cell>
          <cell r="G62">
            <v>0.39423076923076922</v>
          </cell>
          <cell r="H62">
            <v>91964</v>
          </cell>
          <cell r="I62">
            <v>0</v>
          </cell>
        </row>
        <row r="63">
          <cell r="A63">
            <v>62</v>
          </cell>
          <cell r="B63">
            <v>35</v>
          </cell>
          <cell r="C63" t="str">
            <v>Boston</v>
          </cell>
          <cell r="D63" t="str">
            <v>Financial District</v>
          </cell>
          <cell r="E63">
            <v>822</v>
          </cell>
          <cell r="F63">
            <v>328</v>
          </cell>
          <cell r="G63">
            <v>0.39902676399026765</v>
          </cell>
          <cell r="H63">
            <v>90402</v>
          </cell>
          <cell r="I63">
            <v>0</v>
          </cell>
        </row>
        <row r="64">
          <cell r="A64">
            <v>63</v>
          </cell>
          <cell r="B64">
            <v>35</v>
          </cell>
          <cell r="C64" t="str">
            <v>Boston</v>
          </cell>
          <cell r="D64" t="str">
            <v>Financial District</v>
          </cell>
          <cell r="E64">
            <v>0</v>
          </cell>
          <cell r="F64">
            <v>0</v>
          </cell>
          <cell r="G64">
            <v>0</v>
          </cell>
          <cell r="H64" t="e">
            <v>#N/A</v>
          </cell>
          <cell r="I64">
            <v>0</v>
          </cell>
        </row>
        <row r="65">
          <cell r="A65">
            <v>64</v>
          </cell>
          <cell r="B65">
            <v>35</v>
          </cell>
          <cell r="C65" t="str">
            <v>Boston</v>
          </cell>
          <cell r="D65" t="str">
            <v>Financial District</v>
          </cell>
          <cell r="E65">
            <v>26</v>
          </cell>
          <cell r="F65">
            <v>10</v>
          </cell>
          <cell r="G65">
            <v>0.38461538461538464</v>
          </cell>
          <cell r="H65">
            <v>93750</v>
          </cell>
          <cell r="I65">
            <v>0</v>
          </cell>
        </row>
        <row r="66">
          <cell r="A66">
            <v>65</v>
          </cell>
          <cell r="B66">
            <v>35</v>
          </cell>
          <cell r="C66" t="str">
            <v>Boston</v>
          </cell>
          <cell r="D66" t="str">
            <v>Financial District</v>
          </cell>
          <cell r="E66">
            <v>47</v>
          </cell>
          <cell r="F66">
            <v>19</v>
          </cell>
          <cell r="G66">
            <v>0.40425531914893614</v>
          </cell>
          <cell r="H66">
            <v>87500</v>
          </cell>
          <cell r="I66">
            <v>0</v>
          </cell>
        </row>
        <row r="67">
          <cell r="A67">
            <v>66</v>
          </cell>
          <cell r="B67">
            <v>35</v>
          </cell>
          <cell r="C67" t="str">
            <v>Boston</v>
          </cell>
          <cell r="D67" t="str">
            <v>Financial District</v>
          </cell>
          <cell r="E67">
            <v>9</v>
          </cell>
          <cell r="F67">
            <v>2</v>
          </cell>
          <cell r="G67">
            <v>0.22222222222222221</v>
          </cell>
          <cell r="H67">
            <v>112500</v>
          </cell>
          <cell r="I67">
            <v>0</v>
          </cell>
        </row>
        <row r="68">
          <cell r="A68">
            <v>67</v>
          </cell>
          <cell r="B68">
            <v>35</v>
          </cell>
          <cell r="C68" t="str">
            <v>Boston</v>
          </cell>
          <cell r="D68" t="str">
            <v>Financial District</v>
          </cell>
          <cell r="E68">
            <v>0</v>
          </cell>
          <cell r="F68">
            <v>0</v>
          </cell>
          <cell r="G68">
            <v>0</v>
          </cell>
          <cell r="H68" t="e">
            <v>#N/A</v>
          </cell>
          <cell r="I68">
            <v>0</v>
          </cell>
        </row>
        <row r="69">
          <cell r="A69">
            <v>68</v>
          </cell>
          <cell r="B69">
            <v>35</v>
          </cell>
          <cell r="C69" t="str">
            <v>Boston</v>
          </cell>
          <cell r="D69" t="str">
            <v>Financial District</v>
          </cell>
          <cell r="E69">
            <v>0</v>
          </cell>
          <cell r="F69">
            <v>0</v>
          </cell>
          <cell r="G69">
            <v>0</v>
          </cell>
          <cell r="H69" t="e">
            <v>#N/A</v>
          </cell>
          <cell r="I69">
            <v>0</v>
          </cell>
        </row>
        <row r="70">
          <cell r="A70">
            <v>69</v>
          </cell>
          <cell r="B70">
            <v>35</v>
          </cell>
          <cell r="C70" t="str">
            <v>Boston</v>
          </cell>
          <cell r="D70" t="str">
            <v>Financial District</v>
          </cell>
          <cell r="E70">
            <v>125</v>
          </cell>
          <cell r="F70">
            <v>50</v>
          </cell>
          <cell r="G70">
            <v>0.4</v>
          </cell>
          <cell r="H70">
            <v>90278</v>
          </cell>
          <cell r="I70">
            <v>0</v>
          </cell>
        </row>
        <row r="71">
          <cell r="A71">
            <v>70</v>
          </cell>
          <cell r="B71">
            <v>35</v>
          </cell>
          <cell r="C71" t="str">
            <v>Boston</v>
          </cell>
          <cell r="D71" t="str">
            <v>Financial District</v>
          </cell>
          <cell r="E71">
            <v>89</v>
          </cell>
          <cell r="F71">
            <v>36</v>
          </cell>
          <cell r="G71">
            <v>0.4044943820224719</v>
          </cell>
          <cell r="H71">
            <v>87500</v>
          </cell>
          <cell r="I71">
            <v>0</v>
          </cell>
        </row>
        <row r="72">
          <cell r="A72">
            <v>71</v>
          </cell>
          <cell r="B72">
            <v>35</v>
          </cell>
          <cell r="C72" t="str">
            <v>Boston</v>
          </cell>
          <cell r="D72" t="str">
            <v>Beacon Hill</v>
          </cell>
          <cell r="E72">
            <v>0</v>
          </cell>
          <cell r="F72">
            <v>0</v>
          </cell>
          <cell r="G72">
            <v>0</v>
          </cell>
          <cell r="H72" t="e">
            <v>#N/A</v>
          </cell>
          <cell r="I72">
            <v>0</v>
          </cell>
        </row>
        <row r="73">
          <cell r="A73">
            <v>72</v>
          </cell>
          <cell r="B73">
            <v>35</v>
          </cell>
          <cell r="C73" t="str">
            <v>Boston</v>
          </cell>
          <cell r="D73" t="str">
            <v>Bay Village</v>
          </cell>
          <cell r="E73">
            <v>118</v>
          </cell>
          <cell r="F73">
            <v>34</v>
          </cell>
          <cell r="G73">
            <v>0.28813559322033899</v>
          </cell>
          <cell r="H73">
            <v>122917</v>
          </cell>
          <cell r="I73">
            <v>0</v>
          </cell>
        </row>
        <row r="74">
          <cell r="A74">
            <v>73</v>
          </cell>
          <cell r="B74">
            <v>35</v>
          </cell>
          <cell r="C74" t="str">
            <v>Boston</v>
          </cell>
          <cell r="D74" t="str">
            <v>Bay Village</v>
          </cell>
          <cell r="E74">
            <v>179</v>
          </cell>
          <cell r="F74">
            <v>53</v>
          </cell>
          <cell r="G74">
            <v>0.29608938547486036</v>
          </cell>
          <cell r="H74">
            <v>121250</v>
          </cell>
          <cell r="I74">
            <v>0</v>
          </cell>
        </row>
        <row r="75">
          <cell r="A75">
            <v>74</v>
          </cell>
          <cell r="B75">
            <v>35</v>
          </cell>
          <cell r="C75" t="str">
            <v>Boston</v>
          </cell>
          <cell r="D75" t="str">
            <v>Bay Village</v>
          </cell>
          <cell r="E75">
            <v>12</v>
          </cell>
          <cell r="F75">
            <v>7</v>
          </cell>
          <cell r="G75">
            <v>0.58333333333333337</v>
          </cell>
          <cell r="H75">
            <v>15000</v>
          </cell>
          <cell r="I75">
            <v>1</v>
          </cell>
        </row>
        <row r="76">
          <cell r="A76">
            <v>75</v>
          </cell>
          <cell r="B76">
            <v>35</v>
          </cell>
          <cell r="C76" t="str">
            <v>Boston</v>
          </cell>
          <cell r="D76" t="str">
            <v>Bay Village</v>
          </cell>
          <cell r="E76">
            <v>338</v>
          </cell>
          <cell r="F76">
            <v>144</v>
          </cell>
          <cell r="G76">
            <v>0.42603550295857989</v>
          </cell>
          <cell r="H76">
            <v>79348</v>
          </cell>
          <cell r="I76">
            <v>0</v>
          </cell>
        </row>
        <row r="77">
          <cell r="A77">
            <v>76</v>
          </cell>
          <cell r="B77">
            <v>35</v>
          </cell>
          <cell r="C77" t="str">
            <v>Boston</v>
          </cell>
          <cell r="D77" t="str">
            <v>Chinatown</v>
          </cell>
          <cell r="E77">
            <v>490</v>
          </cell>
          <cell r="F77">
            <v>224</v>
          </cell>
          <cell r="G77">
            <v>0.45714285714285713</v>
          </cell>
          <cell r="H77">
            <v>63750</v>
          </cell>
          <cell r="I77">
            <v>0</v>
          </cell>
        </row>
        <row r="78">
          <cell r="A78">
            <v>77</v>
          </cell>
          <cell r="B78">
            <v>35</v>
          </cell>
          <cell r="C78" t="str">
            <v>Boston</v>
          </cell>
          <cell r="D78" t="str">
            <v>Chinatown</v>
          </cell>
          <cell r="E78">
            <v>326</v>
          </cell>
          <cell r="F78">
            <v>164</v>
          </cell>
          <cell r="G78">
            <v>0.50306748466257667</v>
          </cell>
          <cell r="H78">
            <v>44286</v>
          </cell>
          <cell r="I78">
            <v>1</v>
          </cell>
        </row>
        <row r="79">
          <cell r="A79">
            <v>78</v>
          </cell>
          <cell r="B79">
            <v>35</v>
          </cell>
          <cell r="C79" t="str">
            <v>Boston</v>
          </cell>
          <cell r="D79" t="str">
            <v>Bay Village</v>
          </cell>
          <cell r="E79">
            <v>566</v>
          </cell>
          <cell r="F79">
            <v>168</v>
          </cell>
          <cell r="G79">
            <v>0.29681978798586572</v>
          </cell>
          <cell r="H79">
            <v>120000</v>
          </cell>
          <cell r="I79">
            <v>0</v>
          </cell>
        </row>
        <row r="80">
          <cell r="A80">
            <v>79</v>
          </cell>
          <cell r="B80">
            <v>35</v>
          </cell>
          <cell r="C80" t="str">
            <v>Boston</v>
          </cell>
          <cell r="D80" t="str">
            <v>Bay Village</v>
          </cell>
          <cell r="E80">
            <v>134</v>
          </cell>
          <cell r="F80">
            <v>96</v>
          </cell>
          <cell r="G80">
            <v>0.71641791044776115</v>
          </cell>
          <cell r="H80">
            <v>19107</v>
          </cell>
          <cell r="I80">
            <v>1</v>
          </cell>
        </row>
        <row r="81">
          <cell r="A81">
            <v>80</v>
          </cell>
          <cell r="B81">
            <v>35</v>
          </cell>
          <cell r="C81" t="str">
            <v>Boston</v>
          </cell>
          <cell r="D81" t="str">
            <v>Bay Village</v>
          </cell>
          <cell r="E81">
            <v>0</v>
          </cell>
          <cell r="F81">
            <v>0</v>
          </cell>
          <cell r="G81">
            <v>0</v>
          </cell>
          <cell r="H81" t="e">
            <v>#N/A</v>
          </cell>
          <cell r="I81">
            <v>0</v>
          </cell>
        </row>
        <row r="82">
          <cell r="A82">
            <v>81</v>
          </cell>
          <cell r="B82">
            <v>35</v>
          </cell>
          <cell r="C82" t="str">
            <v>Boston</v>
          </cell>
          <cell r="D82" t="str">
            <v>Chinatown</v>
          </cell>
          <cell r="E82">
            <v>245</v>
          </cell>
          <cell r="F82">
            <v>177</v>
          </cell>
          <cell r="G82">
            <v>0.72244897959183674</v>
          </cell>
          <cell r="H82">
            <v>19423</v>
          </cell>
          <cell r="I82">
            <v>1</v>
          </cell>
        </row>
        <row r="83">
          <cell r="A83">
            <v>82</v>
          </cell>
          <cell r="B83">
            <v>35</v>
          </cell>
          <cell r="C83" t="str">
            <v>Boston</v>
          </cell>
          <cell r="D83" t="str">
            <v>Chinatown</v>
          </cell>
          <cell r="E83">
            <v>128</v>
          </cell>
          <cell r="F83">
            <v>93</v>
          </cell>
          <cell r="G83">
            <v>0.7265625</v>
          </cell>
          <cell r="H83">
            <v>18929</v>
          </cell>
          <cell r="I83">
            <v>1</v>
          </cell>
        </row>
        <row r="84">
          <cell r="A84">
            <v>83</v>
          </cell>
          <cell r="B84">
            <v>35</v>
          </cell>
          <cell r="C84" t="str">
            <v>Boston</v>
          </cell>
          <cell r="D84" t="str">
            <v>Chinatown</v>
          </cell>
          <cell r="E84">
            <v>793</v>
          </cell>
          <cell r="F84">
            <v>569</v>
          </cell>
          <cell r="G84">
            <v>0.71752837326607821</v>
          </cell>
          <cell r="H84">
            <v>19128</v>
          </cell>
          <cell r="I84">
            <v>1</v>
          </cell>
        </row>
        <row r="85">
          <cell r="A85">
            <v>84</v>
          </cell>
          <cell r="B85">
            <v>35</v>
          </cell>
          <cell r="C85" t="str">
            <v>Boston</v>
          </cell>
          <cell r="D85" t="str">
            <v>Back Bay</v>
          </cell>
          <cell r="E85">
            <v>1060</v>
          </cell>
          <cell r="F85">
            <v>245</v>
          </cell>
          <cell r="G85">
            <v>0.23113207547169812</v>
          </cell>
          <cell r="H85">
            <v>99355</v>
          </cell>
          <cell r="I85">
            <v>0</v>
          </cell>
        </row>
        <row r="86">
          <cell r="A86">
            <v>85</v>
          </cell>
          <cell r="B86">
            <v>35</v>
          </cell>
          <cell r="C86" t="str">
            <v>Boston</v>
          </cell>
          <cell r="D86" t="str">
            <v>Back Bay</v>
          </cell>
          <cell r="E86">
            <v>1295</v>
          </cell>
          <cell r="F86">
            <v>193</v>
          </cell>
          <cell r="G86">
            <v>0.14903474903474903</v>
          </cell>
          <cell r="H86">
            <v>120139</v>
          </cell>
          <cell r="I86">
            <v>0</v>
          </cell>
        </row>
        <row r="87">
          <cell r="A87">
            <v>86</v>
          </cell>
          <cell r="B87">
            <v>35</v>
          </cell>
          <cell r="C87" t="str">
            <v>Boston</v>
          </cell>
          <cell r="D87" t="str">
            <v>Back Bay</v>
          </cell>
          <cell r="E87">
            <v>1126</v>
          </cell>
          <cell r="F87">
            <v>166</v>
          </cell>
          <cell r="G87">
            <v>0.14742451154529307</v>
          </cell>
          <cell r="H87">
            <v>119500</v>
          </cell>
          <cell r="I87">
            <v>0</v>
          </cell>
        </row>
        <row r="88">
          <cell r="A88">
            <v>87</v>
          </cell>
          <cell r="B88">
            <v>35</v>
          </cell>
          <cell r="C88" t="str">
            <v>Boston</v>
          </cell>
          <cell r="D88" t="str">
            <v>Back Bay</v>
          </cell>
          <cell r="E88">
            <v>390</v>
          </cell>
          <cell r="F88">
            <v>103</v>
          </cell>
          <cell r="G88">
            <v>0.26410256410256411</v>
          </cell>
          <cell r="H88">
            <v>97727</v>
          </cell>
          <cell r="I88">
            <v>0</v>
          </cell>
        </row>
        <row r="89">
          <cell r="A89">
            <v>88</v>
          </cell>
          <cell r="B89">
            <v>35</v>
          </cell>
          <cell r="C89" t="str">
            <v>Boston</v>
          </cell>
          <cell r="D89" t="str">
            <v>Back Bay</v>
          </cell>
          <cell r="E89">
            <v>258</v>
          </cell>
          <cell r="F89">
            <v>39</v>
          </cell>
          <cell r="G89">
            <v>0.15116279069767441</v>
          </cell>
          <cell r="H89">
            <v>108333</v>
          </cell>
          <cell r="I89">
            <v>0</v>
          </cell>
        </row>
        <row r="90">
          <cell r="A90">
            <v>89</v>
          </cell>
          <cell r="B90">
            <v>35</v>
          </cell>
          <cell r="C90" t="str">
            <v>Boston</v>
          </cell>
          <cell r="D90" t="str">
            <v>Back Bay</v>
          </cell>
          <cell r="E90">
            <v>101</v>
          </cell>
          <cell r="F90">
            <v>16</v>
          </cell>
          <cell r="G90">
            <v>0.15841584158415842</v>
          </cell>
          <cell r="H90">
            <v>107292</v>
          </cell>
          <cell r="I90">
            <v>0</v>
          </cell>
        </row>
        <row r="91">
          <cell r="A91">
            <v>90</v>
          </cell>
          <cell r="B91">
            <v>35</v>
          </cell>
          <cell r="C91" t="str">
            <v>Boston</v>
          </cell>
          <cell r="D91" t="str">
            <v>Back Bay</v>
          </cell>
          <cell r="E91">
            <v>83</v>
          </cell>
          <cell r="F91">
            <v>12</v>
          </cell>
          <cell r="G91">
            <v>0.14457831325301204</v>
          </cell>
          <cell r="H91">
            <v>108750</v>
          </cell>
          <cell r="I91">
            <v>0</v>
          </cell>
        </row>
        <row r="92">
          <cell r="A92">
            <v>91</v>
          </cell>
          <cell r="B92">
            <v>35</v>
          </cell>
          <cell r="C92" t="str">
            <v>Boston</v>
          </cell>
          <cell r="D92" t="str">
            <v>Back Bay</v>
          </cell>
          <cell r="E92">
            <v>180</v>
          </cell>
          <cell r="F92">
            <v>26</v>
          </cell>
          <cell r="G92">
            <v>0.14444444444444443</v>
          </cell>
          <cell r="H92">
            <v>109524</v>
          </cell>
          <cell r="I92">
            <v>0</v>
          </cell>
        </row>
        <row r="93">
          <cell r="A93">
            <v>92</v>
          </cell>
          <cell r="B93">
            <v>35</v>
          </cell>
          <cell r="C93" t="str">
            <v>Boston</v>
          </cell>
          <cell r="D93" t="str">
            <v>Back Bay</v>
          </cell>
          <cell r="E93">
            <v>1230</v>
          </cell>
          <cell r="F93">
            <v>266</v>
          </cell>
          <cell r="G93">
            <v>0.216260162601626</v>
          </cell>
          <cell r="H93">
            <v>100341</v>
          </cell>
          <cell r="I93">
            <v>0</v>
          </cell>
        </row>
        <row r="94">
          <cell r="A94">
            <v>93</v>
          </cell>
          <cell r="B94">
            <v>35</v>
          </cell>
          <cell r="C94" t="str">
            <v>Boston</v>
          </cell>
          <cell r="D94" t="str">
            <v>Back Bay</v>
          </cell>
          <cell r="E94">
            <v>110</v>
          </cell>
          <cell r="F94">
            <v>28</v>
          </cell>
          <cell r="G94">
            <v>0.25454545454545452</v>
          </cell>
          <cell r="H94">
            <v>99306</v>
          </cell>
          <cell r="I94">
            <v>0</v>
          </cell>
        </row>
        <row r="95">
          <cell r="A95">
            <v>94</v>
          </cell>
          <cell r="B95">
            <v>35</v>
          </cell>
          <cell r="C95" t="str">
            <v>Boston</v>
          </cell>
          <cell r="D95" t="str">
            <v>Back Bay</v>
          </cell>
          <cell r="E95">
            <v>326</v>
          </cell>
          <cell r="F95">
            <v>87</v>
          </cell>
          <cell r="G95">
            <v>0.26687116564417179</v>
          </cell>
          <cell r="H95">
            <v>97045</v>
          </cell>
          <cell r="I95">
            <v>0</v>
          </cell>
        </row>
        <row r="96">
          <cell r="A96">
            <v>95</v>
          </cell>
          <cell r="B96">
            <v>35</v>
          </cell>
          <cell r="C96" t="str">
            <v>Boston</v>
          </cell>
          <cell r="D96" t="str">
            <v>Back Bay</v>
          </cell>
          <cell r="E96">
            <v>152</v>
          </cell>
          <cell r="F96">
            <v>39</v>
          </cell>
          <cell r="G96">
            <v>0.25657894736842107</v>
          </cell>
          <cell r="H96">
            <v>97596</v>
          </cell>
          <cell r="I96">
            <v>0</v>
          </cell>
        </row>
        <row r="97">
          <cell r="A97">
            <v>96</v>
          </cell>
          <cell r="B97">
            <v>35</v>
          </cell>
          <cell r="C97" t="str">
            <v>Boston</v>
          </cell>
          <cell r="D97" t="str">
            <v>Back Bay</v>
          </cell>
          <cell r="E97">
            <v>0</v>
          </cell>
          <cell r="F97">
            <v>0</v>
          </cell>
          <cell r="G97">
            <v>0</v>
          </cell>
          <cell r="H97" t="e">
            <v>#N/A</v>
          </cell>
          <cell r="I97">
            <v>0</v>
          </cell>
        </row>
        <row r="98">
          <cell r="A98">
            <v>97</v>
          </cell>
          <cell r="B98">
            <v>35</v>
          </cell>
          <cell r="C98" t="str">
            <v>Boston</v>
          </cell>
          <cell r="D98" t="str">
            <v>Back Bay</v>
          </cell>
          <cell r="E98">
            <v>11</v>
          </cell>
          <cell r="F98">
            <v>0</v>
          </cell>
          <cell r="G98">
            <v>0</v>
          </cell>
          <cell r="H98">
            <v>125000</v>
          </cell>
          <cell r="I98">
            <v>0</v>
          </cell>
        </row>
        <row r="99">
          <cell r="A99">
            <v>98</v>
          </cell>
          <cell r="B99">
            <v>35</v>
          </cell>
          <cell r="C99" t="str">
            <v>Boston</v>
          </cell>
          <cell r="D99" t="str">
            <v>Back Bay</v>
          </cell>
          <cell r="E99">
            <v>0</v>
          </cell>
          <cell r="F99">
            <v>0</v>
          </cell>
          <cell r="G99">
            <v>0</v>
          </cell>
          <cell r="H99" t="e">
            <v>#N/A</v>
          </cell>
          <cell r="I99">
            <v>0</v>
          </cell>
        </row>
        <row r="100">
          <cell r="A100">
            <v>99</v>
          </cell>
          <cell r="B100">
            <v>35</v>
          </cell>
          <cell r="C100" t="str">
            <v>Boston</v>
          </cell>
          <cell r="D100" t="str">
            <v>Back Bay</v>
          </cell>
          <cell r="E100">
            <v>0</v>
          </cell>
          <cell r="F100">
            <v>0</v>
          </cell>
          <cell r="G100">
            <v>0</v>
          </cell>
          <cell r="H100" t="e">
            <v>#N/A</v>
          </cell>
          <cell r="I100">
            <v>0</v>
          </cell>
        </row>
        <row r="101">
          <cell r="A101">
            <v>100</v>
          </cell>
          <cell r="B101">
            <v>35</v>
          </cell>
          <cell r="C101" t="str">
            <v>Boston</v>
          </cell>
          <cell r="D101" t="str">
            <v>Back Bay</v>
          </cell>
          <cell r="E101">
            <v>0</v>
          </cell>
          <cell r="F101">
            <v>0</v>
          </cell>
          <cell r="G101">
            <v>0</v>
          </cell>
          <cell r="H101" t="e">
            <v>#N/A</v>
          </cell>
          <cell r="I101">
            <v>0</v>
          </cell>
        </row>
        <row r="102">
          <cell r="A102">
            <v>101</v>
          </cell>
          <cell r="B102">
            <v>35</v>
          </cell>
          <cell r="C102" t="str">
            <v>Boston</v>
          </cell>
          <cell r="D102" t="str">
            <v>Bay Village</v>
          </cell>
          <cell r="E102">
            <v>230</v>
          </cell>
          <cell r="F102">
            <v>69</v>
          </cell>
          <cell r="G102">
            <v>0.3</v>
          </cell>
          <cell r="H102">
            <v>119792</v>
          </cell>
          <cell r="I102">
            <v>0</v>
          </cell>
        </row>
        <row r="103">
          <cell r="A103">
            <v>102</v>
          </cell>
          <cell r="B103">
            <v>35</v>
          </cell>
          <cell r="C103" t="str">
            <v>Boston</v>
          </cell>
          <cell r="D103" t="str">
            <v>Back Bay</v>
          </cell>
          <cell r="E103">
            <v>188</v>
          </cell>
          <cell r="F103">
            <v>62</v>
          </cell>
          <cell r="G103">
            <v>0.32978723404255317</v>
          </cell>
          <cell r="H103">
            <v>84091</v>
          </cell>
          <cell r="I103">
            <v>0</v>
          </cell>
        </row>
        <row r="104">
          <cell r="A104">
            <v>103</v>
          </cell>
          <cell r="B104">
            <v>35</v>
          </cell>
          <cell r="C104" t="str">
            <v>Boston</v>
          </cell>
          <cell r="D104" t="str">
            <v>Back Bay</v>
          </cell>
          <cell r="E104">
            <v>67</v>
          </cell>
          <cell r="F104">
            <v>21</v>
          </cell>
          <cell r="G104">
            <v>0.31343283582089554</v>
          </cell>
          <cell r="H104">
            <v>90625</v>
          </cell>
          <cell r="I104">
            <v>0</v>
          </cell>
        </row>
        <row r="105">
          <cell r="A105">
            <v>104</v>
          </cell>
          <cell r="B105">
            <v>35</v>
          </cell>
          <cell r="C105" t="str">
            <v>Boston</v>
          </cell>
          <cell r="D105" t="str">
            <v>Back Bay</v>
          </cell>
          <cell r="E105">
            <v>61</v>
          </cell>
          <cell r="F105">
            <v>19</v>
          </cell>
          <cell r="G105">
            <v>0.31147540983606559</v>
          </cell>
          <cell r="H105">
            <v>87500</v>
          </cell>
          <cell r="I105">
            <v>0</v>
          </cell>
        </row>
        <row r="106">
          <cell r="A106">
            <v>105</v>
          </cell>
          <cell r="B106">
            <v>35</v>
          </cell>
          <cell r="C106" t="str">
            <v>Boston</v>
          </cell>
          <cell r="D106" t="str">
            <v>Back Bay</v>
          </cell>
          <cell r="E106">
            <v>85</v>
          </cell>
          <cell r="F106">
            <v>28</v>
          </cell>
          <cell r="G106">
            <v>0.32941176470588235</v>
          </cell>
          <cell r="H106">
            <v>87500</v>
          </cell>
          <cell r="I106">
            <v>0</v>
          </cell>
        </row>
        <row r="107">
          <cell r="A107">
            <v>106</v>
          </cell>
          <cell r="B107">
            <v>35</v>
          </cell>
          <cell r="C107" t="str">
            <v>Boston</v>
          </cell>
          <cell r="D107" t="str">
            <v>Back Bay</v>
          </cell>
          <cell r="E107">
            <v>763</v>
          </cell>
          <cell r="F107">
            <v>249</v>
          </cell>
          <cell r="G107">
            <v>0.32634338138925295</v>
          </cell>
          <cell r="H107">
            <v>87778</v>
          </cell>
          <cell r="I107">
            <v>0</v>
          </cell>
        </row>
        <row r="108">
          <cell r="A108">
            <v>107</v>
          </cell>
          <cell r="B108">
            <v>35</v>
          </cell>
          <cell r="C108" t="str">
            <v>Boston</v>
          </cell>
          <cell r="D108" t="str">
            <v>Back Bay</v>
          </cell>
          <cell r="E108">
            <v>2052</v>
          </cell>
          <cell r="F108">
            <v>958</v>
          </cell>
          <cell r="G108">
            <v>0.46686159844054581</v>
          </cell>
          <cell r="H108">
            <v>50149</v>
          </cell>
          <cell r="I108">
            <v>0</v>
          </cell>
        </row>
        <row r="109">
          <cell r="A109">
            <v>108</v>
          </cell>
          <cell r="B109">
            <v>35</v>
          </cell>
          <cell r="C109" t="str">
            <v>Boston</v>
          </cell>
          <cell r="D109" t="str">
            <v>Fenway/Kenmore</v>
          </cell>
          <cell r="E109">
            <v>1</v>
          </cell>
          <cell r="F109">
            <v>0</v>
          </cell>
          <cell r="G109">
            <v>0</v>
          </cell>
          <cell r="H109" t="e">
            <v>#N/A</v>
          </cell>
          <cell r="I109">
            <v>0</v>
          </cell>
        </row>
        <row r="110">
          <cell r="A110">
            <v>109</v>
          </cell>
          <cell r="B110">
            <v>35</v>
          </cell>
          <cell r="C110" t="str">
            <v>Boston</v>
          </cell>
          <cell r="D110" t="str">
            <v>Fenway/Kenmore</v>
          </cell>
          <cell r="E110">
            <v>323</v>
          </cell>
          <cell r="F110">
            <v>174</v>
          </cell>
          <cell r="G110">
            <v>0.53869969040247678</v>
          </cell>
          <cell r="H110">
            <v>41333</v>
          </cell>
          <cell r="I110">
            <v>1</v>
          </cell>
        </row>
        <row r="111">
          <cell r="A111">
            <v>110</v>
          </cell>
          <cell r="B111">
            <v>35</v>
          </cell>
          <cell r="C111" t="str">
            <v>Boston</v>
          </cell>
          <cell r="D111" t="str">
            <v>South End</v>
          </cell>
          <cell r="E111">
            <v>1077</v>
          </cell>
          <cell r="F111">
            <v>379</v>
          </cell>
          <cell r="G111">
            <v>0.35190343546889508</v>
          </cell>
          <cell r="H111">
            <v>77961</v>
          </cell>
          <cell r="I111">
            <v>0</v>
          </cell>
        </row>
        <row r="112">
          <cell r="A112">
            <v>111</v>
          </cell>
          <cell r="B112">
            <v>35</v>
          </cell>
          <cell r="C112" t="str">
            <v>Boston</v>
          </cell>
          <cell r="D112" t="str">
            <v>South End</v>
          </cell>
          <cell r="E112">
            <v>130</v>
          </cell>
          <cell r="F112">
            <v>46</v>
          </cell>
          <cell r="G112">
            <v>0.35384615384615387</v>
          </cell>
          <cell r="H112">
            <v>76389</v>
          </cell>
          <cell r="I112">
            <v>0</v>
          </cell>
        </row>
        <row r="113">
          <cell r="A113">
            <v>112</v>
          </cell>
          <cell r="B113">
            <v>35</v>
          </cell>
          <cell r="C113" t="str">
            <v>Boston</v>
          </cell>
          <cell r="D113" t="str">
            <v>South End</v>
          </cell>
          <cell r="E113">
            <v>1365</v>
          </cell>
          <cell r="F113">
            <v>374</v>
          </cell>
          <cell r="G113">
            <v>0.27399267399267402</v>
          </cell>
          <cell r="H113">
            <v>115698</v>
          </cell>
          <cell r="I113">
            <v>0</v>
          </cell>
        </row>
        <row r="114">
          <cell r="A114">
            <v>113</v>
          </cell>
          <cell r="B114">
            <v>35</v>
          </cell>
          <cell r="C114" t="str">
            <v>Boston</v>
          </cell>
          <cell r="D114" t="str">
            <v>South End</v>
          </cell>
          <cell r="E114">
            <v>98</v>
          </cell>
          <cell r="F114">
            <v>30</v>
          </cell>
          <cell r="G114">
            <v>0.30612244897959184</v>
          </cell>
          <cell r="H114">
            <v>117500</v>
          </cell>
          <cell r="I114">
            <v>0</v>
          </cell>
        </row>
        <row r="115">
          <cell r="A115">
            <v>114</v>
          </cell>
          <cell r="B115">
            <v>35</v>
          </cell>
          <cell r="C115" t="str">
            <v>Boston</v>
          </cell>
          <cell r="D115" t="str">
            <v>South End</v>
          </cell>
          <cell r="E115">
            <v>630</v>
          </cell>
          <cell r="F115">
            <v>567</v>
          </cell>
          <cell r="G115">
            <v>0.9</v>
          </cell>
          <cell r="H115">
            <v>14375</v>
          </cell>
          <cell r="I115">
            <v>1</v>
          </cell>
        </row>
        <row r="116">
          <cell r="A116">
            <v>115</v>
          </cell>
          <cell r="B116">
            <v>35</v>
          </cell>
          <cell r="C116" t="str">
            <v>Boston</v>
          </cell>
          <cell r="D116" t="str">
            <v>South End</v>
          </cell>
          <cell r="E116">
            <v>36</v>
          </cell>
          <cell r="F116">
            <v>33</v>
          </cell>
          <cell r="G116">
            <v>0.91666666666666663</v>
          </cell>
          <cell r="H116">
            <v>14500</v>
          </cell>
          <cell r="I116">
            <v>1</v>
          </cell>
        </row>
        <row r="117">
          <cell r="A117">
            <v>116</v>
          </cell>
          <cell r="B117">
            <v>35</v>
          </cell>
          <cell r="C117" t="str">
            <v>Boston</v>
          </cell>
          <cell r="D117" t="str">
            <v>South End</v>
          </cell>
          <cell r="E117">
            <v>1497</v>
          </cell>
          <cell r="F117">
            <v>505</v>
          </cell>
          <cell r="G117">
            <v>0.33734134936539745</v>
          </cell>
          <cell r="H117">
            <v>86925</v>
          </cell>
          <cell r="I117">
            <v>0</v>
          </cell>
        </row>
        <row r="118">
          <cell r="A118">
            <v>117</v>
          </cell>
          <cell r="B118">
            <v>35</v>
          </cell>
          <cell r="C118" t="str">
            <v>Boston</v>
          </cell>
          <cell r="D118" t="str">
            <v>South End</v>
          </cell>
          <cell r="E118">
            <v>770</v>
          </cell>
          <cell r="F118">
            <v>92</v>
          </cell>
          <cell r="G118">
            <v>0.11948051948051948</v>
          </cell>
          <cell r="H118">
            <v>107005</v>
          </cell>
          <cell r="I118">
            <v>0</v>
          </cell>
        </row>
        <row r="119">
          <cell r="A119">
            <v>118</v>
          </cell>
          <cell r="B119">
            <v>35</v>
          </cell>
          <cell r="C119" t="str">
            <v>Boston</v>
          </cell>
          <cell r="D119" t="str">
            <v>South End</v>
          </cell>
          <cell r="E119">
            <v>332</v>
          </cell>
          <cell r="F119">
            <v>56</v>
          </cell>
          <cell r="G119">
            <v>0.16867469879518071</v>
          </cell>
          <cell r="H119">
            <v>109091</v>
          </cell>
          <cell r="I119">
            <v>0</v>
          </cell>
        </row>
        <row r="120">
          <cell r="A120">
            <v>119</v>
          </cell>
          <cell r="B120">
            <v>35</v>
          </cell>
          <cell r="C120" t="str">
            <v>Boston</v>
          </cell>
          <cell r="D120" t="str">
            <v>South End</v>
          </cell>
          <cell r="E120">
            <v>1148</v>
          </cell>
          <cell r="F120">
            <v>353</v>
          </cell>
          <cell r="G120">
            <v>0.3074912891986063</v>
          </cell>
          <cell r="H120">
            <v>97466</v>
          </cell>
          <cell r="I120">
            <v>0</v>
          </cell>
        </row>
        <row r="121">
          <cell r="A121">
            <v>120</v>
          </cell>
          <cell r="B121">
            <v>35</v>
          </cell>
          <cell r="C121" t="str">
            <v>Boston</v>
          </cell>
          <cell r="D121" t="str">
            <v>South End</v>
          </cell>
          <cell r="E121">
            <v>1052</v>
          </cell>
          <cell r="F121">
            <v>423</v>
          </cell>
          <cell r="G121">
            <v>0.40209125475285173</v>
          </cell>
          <cell r="H121">
            <v>71311</v>
          </cell>
          <cell r="I121">
            <v>0</v>
          </cell>
        </row>
        <row r="122">
          <cell r="A122">
            <v>121</v>
          </cell>
          <cell r="B122">
            <v>35</v>
          </cell>
          <cell r="C122" t="str">
            <v>Boston</v>
          </cell>
          <cell r="D122" t="str">
            <v>South End</v>
          </cell>
          <cell r="E122">
            <v>281</v>
          </cell>
          <cell r="F122">
            <v>143</v>
          </cell>
          <cell r="G122">
            <v>0.50889679715302494</v>
          </cell>
          <cell r="H122">
            <v>44000</v>
          </cell>
          <cell r="I122">
            <v>1</v>
          </cell>
        </row>
        <row r="123">
          <cell r="A123">
            <v>122</v>
          </cell>
          <cell r="B123">
            <v>35</v>
          </cell>
          <cell r="C123" t="str">
            <v>Boston</v>
          </cell>
          <cell r="D123" t="str">
            <v>South End</v>
          </cell>
          <cell r="E123">
            <v>1248</v>
          </cell>
          <cell r="F123">
            <v>481</v>
          </cell>
          <cell r="G123">
            <v>0.38541666666666669</v>
          </cell>
          <cell r="H123">
            <v>71667</v>
          </cell>
          <cell r="I123">
            <v>0</v>
          </cell>
        </row>
        <row r="124">
          <cell r="A124">
            <v>123</v>
          </cell>
          <cell r="B124">
            <v>35</v>
          </cell>
          <cell r="C124" t="str">
            <v>Boston</v>
          </cell>
          <cell r="D124" t="str">
            <v>South End</v>
          </cell>
          <cell r="E124">
            <v>1126</v>
          </cell>
          <cell r="F124">
            <v>347</v>
          </cell>
          <cell r="G124">
            <v>0.30817051509769094</v>
          </cell>
          <cell r="H124">
            <v>97396</v>
          </cell>
          <cell r="I124">
            <v>0</v>
          </cell>
        </row>
        <row r="125">
          <cell r="A125">
            <v>124</v>
          </cell>
          <cell r="B125">
            <v>35</v>
          </cell>
          <cell r="C125" t="str">
            <v>Boston</v>
          </cell>
          <cell r="D125" t="str">
            <v>South End</v>
          </cell>
          <cell r="E125">
            <v>785</v>
          </cell>
          <cell r="F125">
            <v>405</v>
          </cell>
          <cell r="G125">
            <v>0.51592356687898089</v>
          </cell>
          <cell r="H125">
            <v>42386</v>
          </cell>
          <cell r="I125">
            <v>1</v>
          </cell>
        </row>
        <row r="126">
          <cell r="A126">
            <v>125</v>
          </cell>
          <cell r="B126">
            <v>35</v>
          </cell>
          <cell r="C126" t="str">
            <v>Boston</v>
          </cell>
          <cell r="D126" t="str">
            <v>South End</v>
          </cell>
          <cell r="E126">
            <v>565</v>
          </cell>
          <cell r="F126">
            <v>302</v>
          </cell>
          <cell r="G126">
            <v>0.53451327433628315</v>
          </cell>
          <cell r="H126">
            <v>41518</v>
          </cell>
          <cell r="I126">
            <v>1</v>
          </cell>
        </row>
        <row r="127">
          <cell r="A127">
            <v>126</v>
          </cell>
          <cell r="B127">
            <v>35</v>
          </cell>
          <cell r="C127" t="str">
            <v>Boston</v>
          </cell>
          <cell r="D127" t="str">
            <v>South End</v>
          </cell>
          <cell r="E127">
            <v>48</v>
          </cell>
          <cell r="F127">
            <v>24</v>
          </cell>
          <cell r="G127">
            <v>0.5</v>
          </cell>
          <cell r="H127">
            <v>43750</v>
          </cell>
          <cell r="I127">
            <v>1</v>
          </cell>
        </row>
        <row r="128">
          <cell r="A128">
            <v>127</v>
          </cell>
          <cell r="B128">
            <v>35</v>
          </cell>
          <cell r="C128" t="str">
            <v>Boston</v>
          </cell>
          <cell r="D128" t="str">
            <v>South End</v>
          </cell>
          <cell r="E128">
            <v>713</v>
          </cell>
          <cell r="F128">
            <v>381</v>
          </cell>
          <cell r="G128">
            <v>0.53436185133239833</v>
          </cell>
          <cell r="H128">
            <v>41667</v>
          </cell>
          <cell r="I128">
            <v>1</v>
          </cell>
        </row>
        <row r="129">
          <cell r="A129">
            <v>128</v>
          </cell>
          <cell r="B129">
            <v>35</v>
          </cell>
          <cell r="C129" t="str">
            <v>Boston</v>
          </cell>
          <cell r="D129" t="str">
            <v>South End</v>
          </cell>
          <cell r="E129">
            <v>343</v>
          </cell>
          <cell r="F129">
            <v>183</v>
          </cell>
          <cell r="G129">
            <v>0.53352769679300294</v>
          </cell>
          <cell r="H129">
            <v>41618</v>
          </cell>
          <cell r="I129">
            <v>1</v>
          </cell>
        </row>
        <row r="130">
          <cell r="A130">
            <v>129</v>
          </cell>
          <cell r="B130">
            <v>35</v>
          </cell>
          <cell r="C130" t="str">
            <v>Boston</v>
          </cell>
          <cell r="D130" t="str">
            <v>South End</v>
          </cell>
          <cell r="E130">
            <v>1</v>
          </cell>
          <cell r="F130">
            <v>0</v>
          </cell>
          <cell r="G130">
            <v>0</v>
          </cell>
          <cell r="H130" t="e">
            <v>#N/A</v>
          </cell>
          <cell r="I130">
            <v>0</v>
          </cell>
        </row>
        <row r="131">
          <cell r="A131">
            <v>130</v>
          </cell>
          <cell r="B131">
            <v>35</v>
          </cell>
          <cell r="C131" t="str">
            <v>Boston</v>
          </cell>
          <cell r="D131" t="str">
            <v>South Boston</v>
          </cell>
          <cell r="E131">
            <v>0</v>
          </cell>
          <cell r="F131">
            <v>0</v>
          </cell>
          <cell r="G131">
            <v>0</v>
          </cell>
          <cell r="H131" t="e">
            <v>#N/A</v>
          </cell>
          <cell r="I131">
            <v>0</v>
          </cell>
        </row>
        <row r="132">
          <cell r="A132">
            <v>131</v>
          </cell>
          <cell r="B132">
            <v>35</v>
          </cell>
          <cell r="C132" t="str">
            <v>Boston</v>
          </cell>
          <cell r="D132" t="str">
            <v>North Dorchester</v>
          </cell>
          <cell r="E132">
            <v>0</v>
          </cell>
          <cell r="F132">
            <v>0</v>
          </cell>
          <cell r="G132">
            <v>0</v>
          </cell>
          <cell r="H132" t="e">
            <v>#N/A</v>
          </cell>
          <cell r="I132">
            <v>0</v>
          </cell>
        </row>
        <row r="133">
          <cell r="A133">
            <v>132</v>
          </cell>
          <cell r="B133">
            <v>35</v>
          </cell>
          <cell r="C133" t="str">
            <v>Boston</v>
          </cell>
          <cell r="D133" t="str">
            <v>North Dorchester</v>
          </cell>
          <cell r="E133">
            <v>0</v>
          </cell>
          <cell r="F133">
            <v>0</v>
          </cell>
          <cell r="G133">
            <v>0</v>
          </cell>
          <cell r="H133" t="e">
            <v>#N/A</v>
          </cell>
          <cell r="I133">
            <v>0</v>
          </cell>
        </row>
        <row r="134">
          <cell r="A134">
            <v>133</v>
          </cell>
          <cell r="B134">
            <v>35</v>
          </cell>
          <cell r="C134" t="str">
            <v>Boston</v>
          </cell>
          <cell r="D134" t="str">
            <v>North Dorchester</v>
          </cell>
          <cell r="E134">
            <v>97</v>
          </cell>
          <cell r="F134">
            <v>46</v>
          </cell>
          <cell r="G134">
            <v>0.47422680412371132</v>
          </cell>
          <cell r="H134">
            <v>53000</v>
          </cell>
          <cell r="I134">
            <v>0</v>
          </cell>
        </row>
        <row r="135">
          <cell r="A135">
            <v>134</v>
          </cell>
          <cell r="B135">
            <v>35</v>
          </cell>
          <cell r="C135" t="str">
            <v>Boston</v>
          </cell>
          <cell r="D135" t="str">
            <v>North Dorchester</v>
          </cell>
          <cell r="E135">
            <v>1057</v>
          </cell>
          <cell r="F135">
            <v>497</v>
          </cell>
          <cell r="G135">
            <v>0.47019867549668876</v>
          </cell>
          <cell r="H135">
            <v>53909</v>
          </cell>
          <cell r="I135">
            <v>0</v>
          </cell>
        </row>
        <row r="136">
          <cell r="A136">
            <v>135</v>
          </cell>
          <cell r="B136">
            <v>35</v>
          </cell>
          <cell r="C136" t="str">
            <v>Boston</v>
          </cell>
          <cell r="D136" t="str">
            <v>South Boston</v>
          </cell>
          <cell r="E136">
            <v>0</v>
          </cell>
          <cell r="F136">
            <v>0</v>
          </cell>
          <cell r="G136">
            <v>0</v>
          </cell>
          <cell r="H136" t="e">
            <v>#N/A</v>
          </cell>
          <cell r="I136">
            <v>0</v>
          </cell>
        </row>
        <row r="137">
          <cell r="A137">
            <v>136</v>
          </cell>
          <cell r="B137">
            <v>35</v>
          </cell>
          <cell r="C137" t="str">
            <v>Boston</v>
          </cell>
          <cell r="D137" t="str">
            <v>South Boston</v>
          </cell>
          <cell r="E137">
            <v>182</v>
          </cell>
          <cell r="F137">
            <v>30</v>
          </cell>
          <cell r="G137">
            <v>0.16483516483516483</v>
          </cell>
          <cell r="H137">
            <v>103125</v>
          </cell>
          <cell r="I137">
            <v>0</v>
          </cell>
        </row>
        <row r="138">
          <cell r="A138">
            <v>137</v>
          </cell>
          <cell r="B138">
            <v>35</v>
          </cell>
          <cell r="C138" t="str">
            <v>Boston</v>
          </cell>
          <cell r="D138" t="str">
            <v>South Boston</v>
          </cell>
          <cell r="E138">
            <v>47</v>
          </cell>
          <cell r="F138">
            <v>7</v>
          </cell>
          <cell r="G138">
            <v>0.14893617021276595</v>
          </cell>
          <cell r="H138">
            <v>103125</v>
          </cell>
          <cell r="I138">
            <v>0</v>
          </cell>
        </row>
        <row r="139">
          <cell r="A139">
            <v>138</v>
          </cell>
          <cell r="B139">
            <v>35</v>
          </cell>
          <cell r="C139" t="str">
            <v>Boston</v>
          </cell>
          <cell r="D139" t="str">
            <v>South Boston</v>
          </cell>
          <cell r="E139">
            <v>0</v>
          </cell>
          <cell r="F139">
            <v>0</v>
          </cell>
          <cell r="G139">
            <v>0</v>
          </cell>
          <cell r="H139" t="e">
            <v>#N/A</v>
          </cell>
          <cell r="I139">
            <v>0</v>
          </cell>
        </row>
        <row r="140">
          <cell r="A140">
            <v>139</v>
          </cell>
          <cell r="B140">
            <v>35</v>
          </cell>
          <cell r="C140" t="str">
            <v>Boston</v>
          </cell>
          <cell r="D140" t="str">
            <v>South Boston</v>
          </cell>
          <cell r="E140">
            <v>434</v>
          </cell>
          <cell r="F140">
            <v>74</v>
          </cell>
          <cell r="G140">
            <v>0.17050691244239632</v>
          </cell>
          <cell r="H140">
            <v>102303</v>
          </cell>
          <cell r="I140">
            <v>0</v>
          </cell>
        </row>
        <row r="141">
          <cell r="A141">
            <v>140</v>
          </cell>
          <cell r="B141">
            <v>35</v>
          </cell>
          <cell r="C141" t="str">
            <v>Boston</v>
          </cell>
          <cell r="D141" t="str">
            <v>South Boston</v>
          </cell>
          <cell r="E141">
            <v>1</v>
          </cell>
          <cell r="F141">
            <v>0</v>
          </cell>
          <cell r="G141">
            <v>0</v>
          </cell>
          <cell r="H141" t="e">
            <v>#N/A</v>
          </cell>
          <cell r="I141">
            <v>0</v>
          </cell>
        </row>
        <row r="142">
          <cell r="A142">
            <v>141</v>
          </cell>
          <cell r="B142">
            <v>35</v>
          </cell>
          <cell r="C142" t="str">
            <v>Boston</v>
          </cell>
          <cell r="D142" t="str">
            <v>South Boston</v>
          </cell>
          <cell r="E142">
            <v>0</v>
          </cell>
          <cell r="F142">
            <v>0</v>
          </cell>
          <cell r="G142">
            <v>0</v>
          </cell>
          <cell r="H142" t="e">
            <v>#N/A</v>
          </cell>
          <cell r="I142">
            <v>0</v>
          </cell>
        </row>
        <row r="143">
          <cell r="A143">
            <v>142</v>
          </cell>
          <cell r="B143">
            <v>35</v>
          </cell>
          <cell r="C143" t="str">
            <v>Boston</v>
          </cell>
          <cell r="D143" t="str">
            <v>South Boston</v>
          </cell>
          <cell r="E143">
            <v>0</v>
          </cell>
          <cell r="F143">
            <v>0</v>
          </cell>
          <cell r="G143">
            <v>0</v>
          </cell>
          <cell r="H143" t="e">
            <v>#N/A</v>
          </cell>
          <cell r="I143">
            <v>0</v>
          </cell>
        </row>
        <row r="144">
          <cell r="A144">
            <v>143</v>
          </cell>
          <cell r="B144">
            <v>35</v>
          </cell>
          <cell r="C144" t="str">
            <v>Boston</v>
          </cell>
          <cell r="D144" t="str">
            <v>South Boston</v>
          </cell>
          <cell r="E144">
            <v>9</v>
          </cell>
          <cell r="F144">
            <v>0</v>
          </cell>
          <cell r="G144">
            <v>0</v>
          </cell>
          <cell r="H144">
            <v>125000</v>
          </cell>
          <cell r="I144">
            <v>0</v>
          </cell>
        </row>
        <row r="145">
          <cell r="A145">
            <v>144</v>
          </cell>
          <cell r="B145">
            <v>35</v>
          </cell>
          <cell r="C145" t="str">
            <v>Boston</v>
          </cell>
          <cell r="D145" t="str">
            <v>South Boston</v>
          </cell>
          <cell r="E145">
            <v>0</v>
          </cell>
          <cell r="F145">
            <v>0</v>
          </cell>
          <cell r="G145">
            <v>0</v>
          </cell>
          <cell r="H145" t="e">
            <v>#N/A</v>
          </cell>
          <cell r="I145">
            <v>0</v>
          </cell>
        </row>
        <row r="146">
          <cell r="A146">
            <v>145</v>
          </cell>
          <cell r="B146">
            <v>35</v>
          </cell>
          <cell r="C146" t="str">
            <v>Boston</v>
          </cell>
          <cell r="D146" t="str">
            <v>South Boston</v>
          </cell>
          <cell r="E146">
            <v>314</v>
          </cell>
          <cell r="F146">
            <v>80</v>
          </cell>
          <cell r="G146">
            <v>0.25477707006369427</v>
          </cell>
          <cell r="H146">
            <v>86364</v>
          </cell>
          <cell r="I146">
            <v>0</v>
          </cell>
        </row>
        <row r="147">
          <cell r="A147">
            <v>146</v>
          </cell>
          <cell r="B147">
            <v>35</v>
          </cell>
          <cell r="C147" t="str">
            <v>Boston</v>
          </cell>
          <cell r="D147" t="str">
            <v>South Boston</v>
          </cell>
          <cell r="E147">
            <v>0</v>
          </cell>
          <cell r="F147">
            <v>0</v>
          </cell>
          <cell r="G147">
            <v>0</v>
          </cell>
          <cell r="H147" t="e">
            <v>#N/A</v>
          </cell>
          <cell r="I147">
            <v>0</v>
          </cell>
        </row>
        <row r="148">
          <cell r="A148">
            <v>147</v>
          </cell>
          <cell r="B148">
            <v>35</v>
          </cell>
          <cell r="C148" t="str">
            <v>Boston</v>
          </cell>
          <cell r="D148" t="str">
            <v>South Boston</v>
          </cell>
          <cell r="E148">
            <v>443</v>
          </cell>
          <cell r="F148">
            <v>114</v>
          </cell>
          <cell r="G148">
            <v>0.25733634311512416</v>
          </cell>
          <cell r="H148">
            <v>85887</v>
          </cell>
          <cell r="I148">
            <v>0</v>
          </cell>
        </row>
        <row r="149">
          <cell r="A149">
            <v>148</v>
          </cell>
          <cell r="B149">
            <v>35</v>
          </cell>
          <cell r="C149" t="str">
            <v>Boston</v>
          </cell>
          <cell r="D149" t="str">
            <v>South Boston</v>
          </cell>
          <cell r="E149">
            <v>0</v>
          </cell>
          <cell r="F149">
            <v>0</v>
          </cell>
          <cell r="G149">
            <v>0</v>
          </cell>
          <cell r="H149" t="e">
            <v>#N/A</v>
          </cell>
          <cell r="I149">
            <v>0</v>
          </cell>
        </row>
        <row r="150">
          <cell r="A150">
            <v>149</v>
          </cell>
          <cell r="B150">
            <v>35</v>
          </cell>
          <cell r="C150" t="str">
            <v>Boston</v>
          </cell>
          <cell r="D150" t="str">
            <v>South Boston</v>
          </cell>
          <cell r="E150">
            <v>0</v>
          </cell>
          <cell r="F150">
            <v>0</v>
          </cell>
          <cell r="G150">
            <v>0</v>
          </cell>
          <cell r="H150" t="e">
            <v>#N/A</v>
          </cell>
          <cell r="I150">
            <v>0</v>
          </cell>
        </row>
        <row r="151">
          <cell r="A151">
            <v>150</v>
          </cell>
          <cell r="B151">
            <v>35</v>
          </cell>
          <cell r="C151" t="str">
            <v>Boston</v>
          </cell>
          <cell r="D151" t="str">
            <v>South Boston</v>
          </cell>
          <cell r="E151">
            <v>41</v>
          </cell>
          <cell r="F151">
            <v>7</v>
          </cell>
          <cell r="G151">
            <v>0.17073170731707318</v>
          </cell>
          <cell r="H151">
            <v>100000</v>
          </cell>
          <cell r="I151">
            <v>0</v>
          </cell>
        </row>
        <row r="152">
          <cell r="A152">
            <v>151</v>
          </cell>
          <cell r="B152">
            <v>35</v>
          </cell>
          <cell r="C152" t="str">
            <v>Boston</v>
          </cell>
          <cell r="D152" t="str">
            <v>South Boston</v>
          </cell>
          <cell r="E152">
            <v>571</v>
          </cell>
          <cell r="F152">
            <v>114</v>
          </cell>
          <cell r="G152">
            <v>0.19964973730297722</v>
          </cell>
          <cell r="H152">
            <v>98393</v>
          </cell>
          <cell r="I152">
            <v>0</v>
          </cell>
        </row>
        <row r="153">
          <cell r="A153">
            <v>152</v>
          </cell>
          <cell r="B153">
            <v>35</v>
          </cell>
          <cell r="C153" t="str">
            <v>Boston</v>
          </cell>
          <cell r="D153" t="str">
            <v>South Boston</v>
          </cell>
          <cell r="E153">
            <v>1174</v>
          </cell>
          <cell r="F153">
            <v>640</v>
          </cell>
          <cell r="G153">
            <v>0.54514480408858601</v>
          </cell>
          <cell r="H153">
            <v>39758</v>
          </cell>
          <cell r="I153">
            <v>1</v>
          </cell>
        </row>
        <row r="154">
          <cell r="A154">
            <v>153</v>
          </cell>
          <cell r="B154">
            <v>35</v>
          </cell>
          <cell r="C154" t="str">
            <v>Boston</v>
          </cell>
          <cell r="D154" t="str">
            <v>South Boston</v>
          </cell>
          <cell r="E154">
            <v>741</v>
          </cell>
          <cell r="F154">
            <v>164</v>
          </cell>
          <cell r="G154">
            <v>0.2213225371120108</v>
          </cell>
          <cell r="H154">
            <v>93649</v>
          </cell>
          <cell r="I154">
            <v>0</v>
          </cell>
        </row>
        <row r="155">
          <cell r="A155">
            <v>154</v>
          </cell>
          <cell r="B155">
            <v>35</v>
          </cell>
          <cell r="C155" t="str">
            <v>Boston</v>
          </cell>
          <cell r="D155" t="str">
            <v>South Boston</v>
          </cell>
          <cell r="E155">
            <v>628</v>
          </cell>
          <cell r="F155">
            <v>161</v>
          </cell>
          <cell r="G155">
            <v>0.25636942675159236</v>
          </cell>
          <cell r="H155">
            <v>86648</v>
          </cell>
          <cell r="I155">
            <v>0</v>
          </cell>
        </row>
        <row r="156">
          <cell r="A156">
            <v>155</v>
          </cell>
          <cell r="B156">
            <v>35</v>
          </cell>
          <cell r="C156" t="str">
            <v>Boston</v>
          </cell>
          <cell r="D156" t="str">
            <v>South Boston</v>
          </cell>
          <cell r="E156">
            <v>1049</v>
          </cell>
          <cell r="F156">
            <v>695</v>
          </cell>
          <cell r="G156">
            <v>0.66253574833174456</v>
          </cell>
          <cell r="H156">
            <v>26000</v>
          </cell>
          <cell r="I156">
            <v>1</v>
          </cell>
        </row>
        <row r="157">
          <cell r="A157">
            <v>156</v>
          </cell>
          <cell r="B157">
            <v>35</v>
          </cell>
          <cell r="C157" t="str">
            <v>Boston</v>
          </cell>
          <cell r="D157" t="str">
            <v>South Boston</v>
          </cell>
          <cell r="E157">
            <v>1329</v>
          </cell>
          <cell r="F157">
            <v>278</v>
          </cell>
          <cell r="G157">
            <v>0.2091798344620015</v>
          </cell>
          <cell r="H157">
            <v>96274</v>
          </cell>
          <cell r="I157">
            <v>0</v>
          </cell>
        </row>
        <row r="158">
          <cell r="A158">
            <v>157</v>
          </cell>
          <cell r="B158">
            <v>35</v>
          </cell>
          <cell r="C158" t="str">
            <v>Boston</v>
          </cell>
          <cell r="D158" t="str">
            <v>South Boston</v>
          </cell>
          <cell r="E158">
            <v>162</v>
          </cell>
          <cell r="F158">
            <v>34</v>
          </cell>
          <cell r="G158">
            <v>0.20987654320987653</v>
          </cell>
          <cell r="H158">
            <v>99457</v>
          </cell>
          <cell r="I158">
            <v>0</v>
          </cell>
        </row>
        <row r="159">
          <cell r="A159">
            <v>158</v>
          </cell>
          <cell r="B159">
            <v>35</v>
          </cell>
          <cell r="C159" t="str">
            <v>Boston</v>
          </cell>
          <cell r="D159" t="str">
            <v>South Boston</v>
          </cell>
          <cell r="E159">
            <v>164</v>
          </cell>
          <cell r="F159">
            <v>32</v>
          </cell>
          <cell r="G159">
            <v>0.1951219512195122</v>
          </cell>
          <cell r="H159">
            <v>93478</v>
          </cell>
          <cell r="I159">
            <v>0</v>
          </cell>
        </row>
        <row r="160">
          <cell r="A160">
            <v>159</v>
          </cell>
          <cell r="B160">
            <v>35</v>
          </cell>
          <cell r="C160" t="str">
            <v>Boston</v>
          </cell>
          <cell r="D160" t="str">
            <v>South Boston</v>
          </cell>
          <cell r="E160">
            <v>0</v>
          </cell>
          <cell r="F160">
            <v>0</v>
          </cell>
          <cell r="G160">
            <v>0</v>
          </cell>
          <cell r="H160" t="e">
            <v>#N/A</v>
          </cell>
          <cell r="I160">
            <v>0</v>
          </cell>
        </row>
        <row r="161">
          <cell r="A161">
            <v>160</v>
          </cell>
          <cell r="B161">
            <v>35</v>
          </cell>
          <cell r="C161" t="str">
            <v>Boston</v>
          </cell>
          <cell r="D161" t="str">
            <v>South Boston</v>
          </cell>
          <cell r="E161">
            <v>955</v>
          </cell>
          <cell r="F161">
            <v>188</v>
          </cell>
          <cell r="G161">
            <v>0.19685863874345549</v>
          </cell>
          <cell r="H161">
            <v>92271</v>
          </cell>
          <cell r="I161">
            <v>0</v>
          </cell>
        </row>
        <row r="162">
          <cell r="A162">
            <v>161</v>
          </cell>
          <cell r="B162">
            <v>35</v>
          </cell>
          <cell r="C162" t="str">
            <v>Boston</v>
          </cell>
          <cell r="D162" t="str">
            <v>South Boston</v>
          </cell>
          <cell r="E162">
            <v>866</v>
          </cell>
          <cell r="F162">
            <v>184</v>
          </cell>
          <cell r="G162">
            <v>0.21247113163972287</v>
          </cell>
          <cell r="H162">
            <v>96398</v>
          </cell>
          <cell r="I162">
            <v>0</v>
          </cell>
        </row>
        <row r="163">
          <cell r="A163">
            <v>162</v>
          </cell>
          <cell r="B163">
            <v>35</v>
          </cell>
          <cell r="C163" t="str">
            <v>Boston</v>
          </cell>
          <cell r="D163" t="str">
            <v>South Boston</v>
          </cell>
          <cell r="E163">
            <v>1354</v>
          </cell>
          <cell r="F163">
            <v>282</v>
          </cell>
          <cell r="G163">
            <v>0.20827178729689808</v>
          </cell>
          <cell r="H163">
            <v>94101</v>
          </cell>
          <cell r="I163">
            <v>0</v>
          </cell>
        </row>
        <row r="164">
          <cell r="A164">
            <v>163</v>
          </cell>
          <cell r="B164">
            <v>35</v>
          </cell>
          <cell r="C164" t="str">
            <v>Boston</v>
          </cell>
          <cell r="D164" t="str">
            <v>South Boston</v>
          </cell>
          <cell r="E164">
            <v>1168</v>
          </cell>
          <cell r="F164">
            <v>265</v>
          </cell>
          <cell r="G164">
            <v>0.22688356164383561</v>
          </cell>
          <cell r="H164">
            <v>96439</v>
          </cell>
          <cell r="I164">
            <v>0</v>
          </cell>
        </row>
        <row r="165">
          <cell r="A165">
            <v>164</v>
          </cell>
          <cell r="B165">
            <v>35</v>
          </cell>
          <cell r="C165" t="str">
            <v>Boston</v>
          </cell>
          <cell r="D165" t="str">
            <v>South Boston</v>
          </cell>
          <cell r="E165">
            <v>1322</v>
          </cell>
          <cell r="F165">
            <v>380</v>
          </cell>
          <cell r="G165">
            <v>0.2874432677760968</v>
          </cell>
          <cell r="H165">
            <v>87500</v>
          </cell>
          <cell r="I165">
            <v>0</v>
          </cell>
        </row>
        <row r="166">
          <cell r="A166">
            <v>165</v>
          </cell>
          <cell r="B166">
            <v>35</v>
          </cell>
          <cell r="C166" t="str">
            <v>Boston</v>
          </cell>
          <cell r="D166" t="str">
            <v>South Boston</v>
          </cell>
          <cell r="E166">
            <v>1632</v>
          </cell>
          <cell r="F166">
            <v>476</v>
          </cell>
          <cell r="G166">
            <v>0.29166666666666669</v>
          </cell>
          <cell r="H166">
            <v>88779</v>
          </cell>
          <cell r="I166">
            <v>0</v>
          </cell>
        </row>
        <row r="167">
          <cell r="A167">
            <v>166</v>
          </cell>
          <cell r="B167">
            <v>35</v>
          </cell>
          <cell r="C167" t="str">
            <v>Boston</v>
          </cell>
          <cell r="D167" t="str">
            <v>South Boston</v>
          </cell>
          <cell r="E167">
            <v>496</v>
          </cell>
          <cell r="F167">
            <v>215</v>
          </cell>
          <cell r="G167">
            <v>0.43346774193548387</v>
          </cell>
          <cell r="H167">
            <v>56912</v>
          </cell>
          <cell r="I167">
            <v>0</v>
          </cell>
        </row>
        <row r="168">
          <cell r="A168">
            <v>167</v>
          </cell>
          <cell r="B168">
            <v>35</v>
          </cell>
          <cell r="C168" t="str">
            <v>Boston</v>
          </cell>
          <cell r="D168" t="str">
            <v>South Boston</v>
          </cell>
          <cell r="E168">
            <v>1137</v>
          </cell>
          <cell r="F168">
            <v>912</v>
          </cell>
          <cell r="G168">
            <v>0.80211081794195249</v>
          </cell>
          <cell r="H168">
            <v>18269</v>
          </cell>
          <cell r="I168">
            <v>1</v>
          </cell>
        </row>
        <row r="169">
          <cell r="A169">
            <v>168</v>
          </cell>
          <cell r="B169">
            <v>35</v>
          </cell>
          <cell r="C169" t="str">
            <v>Boston</v>
          </cell>
          <cell r="D169" t="str">
            <v>East Boston</v>
          </cell>
          <cell r="E169">
            <v>17</v>
          </cell>
          <cell r="F169">
            <v>7</v>
          </cell>
          <cell r="G169">
            <v>0.41176470588235292</v>
          </cell>
          <cell r="H169">
            <v>60000</v>
          </cell>
          <cell r="I169">
            <v>0</v>
          </cell>
        </row>
        <row r="170">
          <cell r="A170">
            <v>169</v>
          </cell>
          <cell r="B170">
            <v>35</v>
          </cell>
          <cell r="C170" t="str">
            <v>Boston</v>
          </cell>
          <cell r="D170" t="str">
            <v>East Boston</v>
          </cell>
          <cell r="E170">
            <v>1006</v>
          </cell>
          <cell r="F170">
            <v>368</v>
          </cell>
          <cell r="G170">
            <v>0.36580516898608351</v>
          </cell>
          <cell r="H170">
            <v>60621</v>
          </cell>
          <cell r="I170">
            <v>0</v>
          </cell>
        </row>
        <row r="171">
          <cell r="A171">
            <v>170</v>
          </cell>
          <cell r="B171">
            <v>35</v>
          </cell>
          <cell r="C171" t="str">
            <v>Boston</v>
          </cell>
          <cell r="D171" t="str">
            <v>East Boston</v>
          </cell>
          <cell r="E171">
            <v>742</v>
          </cell>
          <cell r="F171">
            <v>326</v>
          </cell>
          <cell r="G171">
            <v>0.43935309973045822</v>
          </cell>
          <cell r="H171">
            <v>52752</v>
          </cell>
          <cell r="I171">
            <v>0</v>
          </cell>
        </row>
        <row r="172">
          <cell r="A172">
            <v>171</v>
          </cell>
          <cell r="B172">
            <v>35</v>
          </cell>
          <cell r="C172" t="str">
            <v>Boston</v>
          </cell>
          <cell r="D172" t="str">
            <v>East Boston</v>
          </cell>
          <cell r="E172">
            <v>447</v>
          </cell>
          <cell r="F172">
            <v>206</v>
          </cell>
          <cell r="G172">
            <v>0.46085011185682329</v>
          </cell>
          <cell r="H172">
            <v>49875</v>
          </cell>
          <cell r="I172">
            <v>0</v>
          </cell>
        </row>
        <row r="173">
          <cell r="A173">
            <v>172</v>
          </cell>
          <cell r="B173">
            <v>35</v>
          </cell>
          <cell r="C173" t="str">
            <v>Boston</v>
          </cell>
          <cell r="D173" t="str">
            <v>East Boston</v>
          </cell>
          <cell r="E173">
            <v>714</v>
          </cell>
          <cell r="F173">
            <v>539</v>
          </cell>
          <cell r="G173">
            <v>0.75490196078431371</v>
          </cell>
          <cell r="H173">
            <v>15042</v>
          </cell>
          <cell r="I173">
            <v>1</v>
          </cell>
        </row>
        <row r="174">
          <cell r="A174">
            <v>173</v>
          </cell>
          <cell r="B174">
            <v>35</v>
          </cell>
          <cell r="C174" t="str">
            <v>Boston</v>
          </cell>
          <cell r="D174" t="str">
            <v>East Boston</v>
          </cell>
          <cell r="E174">
            <v>463</v>
          </cell>
          <cell r="F174">
            <v>288</v>
          </cell>
          <cell r="G174">
            <v>0.62203023758099352</v>
          </cell>
          <cell r="H174">
            <v>28485</v>
          </cell>
          <cell r="I174">
            <v>1</v>
          </cell>
        </row>
        <row r="175">
          <cell r="A175">
            <v>174</v>
          </cell>
          <cell r="B175">
            <v>35</v>
          </cell>
          <cell r="C175" t="str">
            <v>Boston</v>
          </cell>
          <cell r="D175" t="str">
            <v>East Boston</v>
          </cell>
          <cell r="E175">
            <v>397</v>
          </cell>
          <cell r="F175">
            <v>194</v>
          </cell>
          <cell r="G175">
            <v>0.48866498740554154</v>
          </cell>
          <cell r="H175">
            <v>46389</v>
          </cell>
          <cell r="I175">
            <v>0</v>
          </cell>
        </row>
        <row r="176">
          <cell r="A176">
            <v>175</v>
          </cell>
          <cell r="B176">
            <v>35</v>
          </cell>
          <cell r="C176" t="str">
            <v>Boston</v>
          </cell>
          <cell r="D176" t="str">
            <v>East Boston</v>
          </cell>
          <cell r="E176">
            <v>1484</v>
          </cell>
          <cell r="F176">
            <v>790</v>
          </cell>
          <cell r="G176">
            <v>0.53234501347708896</v>
          </cell>
          <cell r="H176">
            <v>43144</v>
          </cell>
          <cell r="I176">
            <v>1</v>
          </cell>
        </row>
        <row r="177">
          <cell r="A177">
            <v>176</v>
          </cell>
          <cell r="B177">
            <v>35</v>
          </cell>
          <cell r="C177" t="str">
            <v>Boston</v>
          </cell>
          <cell r="D177" t="str">
            <v>East Boston</v>
          </cell>
          <cell r="E177">
            <v>174</v>
          </cell>
          <cell r="F177">
            <v>61</v>
          </cell>
          <cell r="G177">
            <v>0.35057471264367818</v>
          </cell>
          <cell r="H177">
            <v>61810</v>
          </cell>
          <cell r="I177">
            <v>0</v>
          </cell>
        </row>
        <row r="178">
          <cell r="A178">
            <v>177</v>
          </cell>
          <cell r="B178">
            <v>35</v>
          </cell>
          <cell r="C178" t="str">
            <v>Boston</v>
          </cell>
          <cell r="D178" t="str">
            <v>East Boston</v>
          </cell>
          <cell r="E178">
            <v>1091</v>
          </cell>
          <cell r="F178">
            <v>468</v>
          </cell>
          <cell r="G178">
            <v>0.42896425297891844</v>
          </cell>
          <cell r="H178">
            <v>53727</v>
          </cell>
          <cell r="I178">
            <v>0</v>
          </cell>
        </row>
        <row r="179">
          <cell r="A179">
            <v>178</v>
          </cell>
          <cell r="B179">
            <v>35</v>
          </cell>
          <cell r="C179" t="str">
            <v>Boston</v>
          </cell>
          <cell r="D179" t="str">
            <v>East Boston</v>
          </cell>
          <cell r="E179">
            <v>1158</v>
          </cell>
          <cell r="F179">
            <v>492</v>
          </cell>
          <cell r="G179">
            <v>0.42487046632124353</v>
          </cell>
          <cell r="H179">
            <v>54851</v>
          </cell>
          <cell r="I179">
            <v>0</v>
          </cell>
        </row>
        <row r="180">
          <cell r="A180">
            <v>179</v>
          </cell>
          <cell r="B180">
            <v>35</v>
          </cell>
          <cell r="C180" t="str">
            <v>Boston</v>
          </cell>
          <cell r="D180" t="str">
            <v>East Boston</v>
          </cell>
          <cell r="E180">
            <v>635</v>
          </cell>
          <cell r="F180">
            <v>228</v>
          </cell>
          <cell r="G180">
            <v>0.35905511811023622</v>
          </cell>
          <cell r="H180">
            <v>61659</v>
          </cell>
          <cell r="I180">
            <v>0</v>
          </cell>
        </row>
        <row r="181">
          <cell r="A181">
            <v>180</v>
          </cell>
          <cell r="B181">
            <v>35</v>
          </cell>
          <cell r="C181" t="str">
            <v>Boston</v>
          </cell>
          <cell r="D181" t="str">
            <v>East Boston</v>
          </cell>
          <cell r="E181">
            <v>1459</v>
          </cell>
          <cell r="F181">
            <v>651</v>
          </cell>
          <cell r="G181">
            <v>0.44619602467443453</v>
          </cell>
          <cell r="H181">
            <v>53268</v>
          </cell>
          <cell r="I181">
            <v>0</v>
          </cell>
        </row>
        <row r="182">
          <cell r="A182">
            <v>181</v>
          </cell>
          <cell r="B182">
            <v>35</v>
          </cell>
          <cell r="C182" t="str">
            <v>Boston</v>
          </cell>
          <cell r="D182" t="str">
            <v>East Boston</v>
          </cell>
          <cell r="E182">
            <v>725</v>
          </cell>
          <cell r="F182">
            <v>357</v>
          </cell>
          <cell r="G182">
            <v>0.49241379310344829</v>
          </cell>
          <cell r="H182">
            <v>46038</v>
          </cell>
          <cell r="I182">
            <v>0</v>
          </cell>
        </row>
        <row r="183">
          <cell r="A183">
            <v>182</v>
          </cell>
          <cell r="B183">
            <v>35</v>
          </cell>
          <cell r="C183" t="str">
            <v>Boston</v>
          </cell>
          <cell r="D183" t="str">
            <v>East Boston</v>
          </cell>
          <cell r="E183">
            <v>0</v>
          </cell>
          <cell r="F183">
            <v>0</v>
          </cell>
          <cell r="G183">
            <v>0</v>
          </cell>
          <cell r="H183" t="e">
            <v>#N/A</v>
          </cell>
          <cell r="I183">
            <v>0</v>
          </cell>
        </row>
        <row r="184">
          <cell r="A184">
            <v>183</v>
          </cell>
          <cell r="B184">
            <v>35</v>
          </cell>
          <cell r="C184" t="str">
            <v>Boston</v>
          </cell>
          <cell r="D184" t="str">
            <v>East Boston</v>
          </cell>
          <cell r="E184">
            <v>236</v>
          </cell>
          <cell r="F184">
            <v>12</v>
          </cell>
          <cell r="G184">
            <v>5.0847457627118647E-2</v>
          </cell>
          <cell r="H184">
            <v>86779</v>
          </cell>
          <cell r="I184">
            <v>0</v>
          </cell>
        </row>
        <row r="185">
          <cell r="A185">
            <v>184</v>
          </cell>
          <cell r="B185">
            <v>35</v>
          </cell>
          <cell r="C185" t="str">
            <v>Boston</v>
          </cell>
          <cell r="D185" t="str">
            <v>East Boston</v>
          </cell>
          <cell r="E185">
            <v>0</v>
          </cell>
          <cell r="F185">
            <v>0</v>
          </cell>
          <cell r="G185">
            <v>0</v>
          </cell>
          <cell r="H185" t="e">
            <v>#N/A</v>
          </cell>
          <cell r="I185">
            <v>0</v>
          </cell>
        </row>
        <row r="186">
          <cell r="A186">
            <v>185</v>
          </cell>
          <cell r="B186">
            <v>35</v>
          </cell>
          <cell r="C186" t="str">
            <v>Boston</v>
          </cell>
          <cell r="D186" t="str">
            <v>East Boston</v>
          </cell>
          <cell r="E186">
            <v>0</v>
          </cell>
          <cell r="F186">
            <v>0</v>
          </cell>
          <cell r="G186">
            <v>0</v>
          </cell>
          <cell r="H186" t="e">
            <v>#N/A</v>
          </cell>
          <cell r="I186">
            <v>0</v>
          </cell>
        </row>
        <row r="187">
          <cell r="A187">
            <v>186</v>
          </cell>
          <cell r="B187">
            <v>35</v>
          </cell>
          <cell r="C187" t="str">
            <v>Boston</v>
          </cell>
          <cell r="D187" t="str">
            <v>East Boston</v>
          </cell>
          <cell r="E187">
            <v>894</v>
          </cell>
          <cell r="F187">
            <v>385</v>
          </cell>
          <cell r="G187">
            <v>0.43064876957494408</v>
          </cell>
          <cell r="H187">
            <v>53451</v>
          </cell>
          <cell r="I187">
            <v>0</v>
          </cell>
        </row>
        <row r="188">
          <cell r="A188">
            <v>187</v>
          </cell>
          <cell r="B188">
            <v>35</v>
          </cell>
          <cell r="C188" t="str">
            <v>Boston</v>
          </cell>
          <cell r="D188" t="str">
            <v>East Boston</v>
          </cell>
          <cell r="E188">
            <v>878</v>
          </cell>
          <cell r="F188">
            <v>381</v>
          </cell>
          <cell r="G188">
            <v>0.43394077448747154</v>
          </cell>
          <cell r="H188">
            <v>53099</v>
          </cell>
          <cell r="I188">
            <v>0</v>
          </cell>
        </row>
        <row r="189">
          <cell r="A189">
            <v>188</v>
          </cell>
          <cell r="B189">
            <v>35</v>
          </cell>
          <cell r="C189" t="str">
            <v>Boston</v>
          </cell>
          <cell r="D189" t="str">
            <v>East Boston</v>
          </cell>
          <cell r="E189">
            <v>738</v>
          </cell>
          <cell r="F189">
            <v>349</v>
          </cell>
          <cell r="G189">
            <v>0.47289972899728999</v>
          </cell>
          <cell r="H189">
            <v>48429</v>
          </cell>
          <cell r="I189">
            <v>0</v>
          </cell>
        </row>
        <row r="190">
          <cell r="A190">
            <v>189</v>
          </cell>
          <cell r="B190">
            <v>35</v>
          </cell>
          <cell r="C190" t="str">
            <v>Boston</v>
          </cell>
          <cell r="D190" t="str">
            <v>East Boston</v>
          </cell>
          <cell r="E190">
            <v>710</v>
          </cell>
          <cell r="F190">
            <v>335</v>
          </cell>
          <cell r="G190">
            <v>0.47183098591549294</v>
          </cell>
          <cell r="H190">
            <v>48333</v>
          </cell>
          <cell r="I190">
            <v>0</v>
          </cell>
        </row>
        <row r="191">
          <cell r="A191">
            <v>190</v>
          </cell>
          <cell r="B191">
            <v>35</v>
          </cell>
          <cell r="C191" t="str">
            <v>Boston</v>
          </cell>
          <cell r="D191" t="str">
            <v>East Boston</v>
          </cell>
          <cell r="E191">
            <v>0</v>
          </cell>
          <cell r="F191">
            <v>0</v>
          </cell>
          <cell r="G191">
            <v>0</v>
          </cell>
          <cell r="H191" t="e">
            <v>#N/A</v>
          </cell>
          <cell r="I191">
            <v>0</v>
          </cell>
        </row>
        <row r="192">
          <cell r="A192">
            <v>191</v>
          </cell>
          <cell r="B192">
            <v>35</v>
          </cell>
          <cell r="C192" t="str">
            <v>Boston</v>
          </cell>
          <cell r="D192" t="str">
            <v>East Boston</v>
          </cell>
          <cell r="E192">
            <v>683</v>
          </cell>
          <cell r="F192">
            <v>325</v>
          </cell>
          <cell r="G192">
            <v>0.47584187408491946</v>
          </cell>
          <cell r="H192">
            <v>48281</v>
          </cell>
          <cell r="I192">
            <v>0</v>
          </cell>
        </row>
        <row r="193">
          <cell r="A193">
            <v>192</v>
          </cell>
          <cell r="B193">
            <v>35</v>
          </cell>
          <cell r="C193" t="str">
            <v>Boston</v>
          </cell>
          <cell r="D193" t="str">
            <v>Charlestown</v>
          </cell>
          <cell r="E193">
            <v>128</v>
          </cell>
          <cell r="F193">
            <v>26</v>
          </cell>
          <cell r="G193">
            <v>0.203125</v>
          </cell>
          <cell r="H193">
            <v>122500</v>
          </cell>
          <cell r="I193">
            <v>0</v>
          </cell>
        </row>
        <row r="194">
          <cell r="A194">
            <v>193</v>
          </cell>
          <cell r="B194">
            <v>35</v>
          </cell>
          <cell r="C194" t="str">
            <v>Boston</v>
          </cell>
          <cell r="D194" t="str">
            <v>Charlestown</v>
          </cell>
          <cell r="E194">
            <v>471</v>
          </cell>
          <cell r="F194">
            <v>211</v>
          </cell>
          <cell r="G194">
            <v>0.44798301486199577</v>
          </cell>
          <cell r="H194">
            <v>55000</v>
          </cell>
          <cell r="I194">
            <v>0</v>
          </cell>
        </row>
        <row r="195">
          <cell r="A195">
            <v>194</v>
          </cell>
          <cell r="B195">
            <v>35</v>
          </cell>
          <cell r="C195" t="str">
            <v>Boston</v>
          </cell>
          <cell r="D195" t="str">
            <v>Charlestown</v>
          </cell>
          <cell r="E195">
            <v>700</v>
          </cell>
          <cell r="F195">
            <v>312</v>
          </cell>
          <cell r="G195">
            <v>0.44571428571428573</v>
          </cell>
          <cell r="H195">
            <v>55116</v>
          </cell>
          <cell r="I195">
            <v>0</v>
          </cell>
        </row>
        <row r="196">
          <cell r="A196">
            <v>195</v>
          </cell>
          <cell r="B196">
            <v>35</v>
          </cell>
          <cell r="C196" t="str">
            <v>Boston</v>
          </cell>
          <cell r="D196" t="str">
            <v>Charlestown</v>
          </cell>
          <cell r="E196">
            <v>0</v>
          </cell>
          <cell r="F196">
            <v>0</v>
          </cell>
          <cell r="G196">
            <v>0</v>
          </cell>
          <cell r="H196" t="e">
            <v>#N/A</v>
          </cell>
          <cell r="I196">
            <v>0</v>
          </cell>
        </row>
        <row r="197">
          <cell r="A197">
            <v>196</v>
          </cell>
          <cell r="B197">
            <v>35</v>
          </cell>
          <cell r="C197" t="str">
            <v>Boston</v>
          </cell>
          <cell r="D197" t="str">
            <v>Charlestown</v>
          </cell>
          <cell r="E197">
            <v>1186</v>
          </cell>
          <cell r="F197">
            <v>500</v>
          </cell>
          <cell r="G197">
            <v>0.42158516020236086</v>
          </cell>
          <cell r="H197">
            <v>60818</v>
          </cell>
          <cell r="I197">
            <v>0</v>
          </cell>
        </row>
        <row r="198">
          <cell r="A198">
            <v>197</v>
          </cell>
          <cell r="B198">
            <v>35</v>
          </cell>
          <cell r="C198" t="str">
            <v>Boston</v>
          </cell>
          <cell r="D198" t="str">
            <v>Charlestown</v>
          </cell>
          <cell r="E198">
            <v>1593</v>
          </cell>
          <cell r="F198">
            <v>479</v>
          </cell>
          <cell r="G198">
            <v>0.30069052102950405</v>
          </cell>
          <cell r="H198">
            <v>99572</v>
          </cell>
          <cell r="I198">
            <v>0</v>
          </cell>
        </row>
        <row r="199">
          <cell r="A199">
            <v>198</v>
          </cell>
          <cell r="B199">
            <v>35</v>
          </cell>
          <cell r="C199" t="str">
            <v>Boston</v>
          </cell>
          <cell r="D199" t="str">
            <v>Charlestown</v>
          </cell>
          <cell r="E199">
            <v>714</v>
          </cell>
          <cell r="F199">
            <v>218</v>
          </cell>
          <cell r="G199">
            <v>0.30532212885154064</v>
          </cell>
          <cell r="H199">
            <v>104899</v>
          </cell>
          <cell r="I199">
            <v>0</v>
          </cell>
        </row>
        <row r="200">
          <cell r="A200">
            <v>199</v>
          </cell>
          <cell r="B200">
            <v>35</v>
          </cell>
          <cell r="C200" t="str">
            <v>Boston</v>
          </cell>
          <cell r="D200" t="str">
            <v>Charlestown</v>
          </cell>
          <cell r="E200">
            <v>437</v>
          </cell>
          <cell r="F200">
            <v>200</v>
          </cell>
          <cell r="G200">
            <v>0.45766590389016021</v>
          </cell>
          <cell r="H200">
            <v>57273</v>
          </cell>
          <cell r="I200">
            <v>0</v>
          </cell>
        </row>
        <row r="201">
          <cell r="A201">
            <v>200</v>
          </cell>
          <cell r="B201">
            <v>35</v>
          </cell>
          <cell r="C201" t="str">
            <v>Boston</v>
          </cell>
          <cell r="D201" t="str">
            <v>Charlestown</v>
          </cell>
          <cell r="E201">
            <v>1071</v>
          </cell>
          <cell r="F201">
            <v>301</v>
          </cell>
          <cell r="G201">
            <v>0.28104575163398693</v>
          </cell>
          <cell r="H201">
            <v>109800</v>
          </cell>
          <cell r="I201">
            <v>0</v>
          </cell>
        </row>
        <row r="202">
          <cell r="A202">
            <v>201</v>
          </cell>
          <cell r="B202">
            <v>35</v>
          </cell>
          <cell r="C202" t="str">
            <v>Boston</v>
          </cell>
          <cell r="D202" t="str">
            <v>Charlestown</v>
          </cell>
          <cell r="E202">
            <v>1471</v>
          </cell>
          <cell r="F202">
            <v>310</v>
          </cell>
          <cell r="G202">
            <v>0.2107409925220938</v>
          </cell>
          <cell r="H202">
            <v>119531</v>
          </cell>
          <cell r="I202">
            <v>0</v>
          </cell>
        </row>
        <row r="203">
          <cell r="A203">
            <v>202</v>
          </cell>
          <cell r="B203">
            <v>35</v>
          </cell>
          <cell r="C203" t="str">
            <v>Boston</v>
          </cell>
          <cell r="D203" t="str">
            <v>Charlestown</v>
          </cell>
          <cell r="E203">
            <v>0</v>
          </cell>
          <cell r="F203">
            <v>0</v>
          </cell>
          <cell r="G203">
            <v>0</v>
          </cell>
          <cell r="H203" t="e">
            <v>#N/A</v>
          </cell>
          <cell r="I203">
            <v>0</v>
          </cell>
        </row>
        <row r="204">
          <cell r="A204">
            <v>203</v>
          </cell>
          <cell r="B204">
            <v>35</v>
          </cell>
          <cell r="C204" t="str">
            <v>Boston</v>
          </cell>
          <cell r="D204" t="str">
            <v>Charlestown</v>
          </cell>
          <cell r="E204">
            <v>0</v>
          </cell>
          <cell r="F204">
            <v>0</v>
          </cell>
          <cell r="G204">
            <v>0</v>
          </cell>
          <cell r="H204" t="e">
            <v>#N/A</v>
          </cell>
          <cell r="I204">
            <v>0</v>
          </cell>
        </row>
        <row r="205">
          <cell r="A205">
            <v>204</v>
          </cell>
          <cell r="B205">
            <v>35</v>
          </cell>
          <cell r="C205" t="str">
            <v>Boston</v>
          </cell>
          <cell r="D205" t="str">
            <v>Charlestown</v>
          </cell>
          <cell r="E205">
            <v>0</v>
          </cell>
          <cell r="F205">
            <v>0</v>
          </cell>
          <cell r="G205">
            <v>0</v>
          </cell>
          <cell r="H205" t="e">
            <v>#N/A</v>
          </cell>
          <cell r="I205">
            <v>0</v>
          </cell>
        </row>
        <row r="206">
          <cell r="A206">
            <v>205</v>
          </cell>
          <cell r="B206">
            <v>35</v>
          </cell>
          <cell r="C206" t="str">
            <v>Boston</v>
          </cell>
          <cell r="D206" t="str">
            <v>Charlestown</v>
          </cell>
          <cell r="E206">
            <v>255</v>
          </cell>
          <cell r="F206">
            <v>42</v>
          </cell>
          <cell r="G206">
            <v>0.16470588235294117</v>
          </cell>
          <cell r="H206">
            <v>130147</v>
          </cell>
          <cell r="I206">
            <v>0</v>
          </cell>
        </row>
        <row r="207">
          <cell r="A207">
            <v>206</v>
          </cell>
          <cell r="B207">
            <v>35</v>
          </cell>
          <cell r="C207" t="str">
            <v>Boston</v>
          </cell>
          <cell r="D207" t="str">
            <v>Charlestown</v>
          </cell>
          <cell r="E207">
            <v>7</v>
          </cell>
          <cell r="F207">
            <v>0</v>
          </cell>
          <cell r="G207">
            <v>0</v>
          </cell>
          <cell r="H207">
            <v>125000</v>
          </cell>
          <cell r="I207">
            <v>0</v>
          </cell>
        </row>
        <row r="208">
          <cell r="A208">
            <v>207</v>
          </cell>
          <cell r="B208">
            <v>35</v>
          </cell>
          <cell r="C208" t="str">
            <v>Boston</v>
          </cell>
          <cell r="D208" t="str">
            <v>Allston/Brighton</v>
          </cell>
          <cell r="E208">
            <v>1006</v>
          </cell>
          <cell r="F208">
            <v>338</v>
          </cell>
          <cell r="G208">
            <v>0.3359840954274354</v>
          </cell>
          <cell r="H208">
            <v>75973</v>
          </cell>
          <cell r="I208">
            <v>0</v>
          </cell>
        </row>
        <row r="209">
          <cell r="A209">
            <v>208</v>
          </cell>
          <cell r="B209">
            <v>35</v>
          </cell>
          <cell r="C209" t="str">
            <v>Boston</v>
          </cell>
          <cell r="D209" t="str">
            <v>Allston/Brighton</v>
          </cell>
          <cell r="E209">
            <v>1034</v>
          </cell>
          <cell r="F209">
            <v>373</v>
          </cell>
          <cell r="G209">
            <v>0.36073500967117988</v>
          </cell>
          <cell r="H209">
            <v>68466</v>
          </cell>
          <cell r="I209">
            <v>0</v>
          </cell>
        </row>
        <row r="210">
          <cell r="A210">
            <v>209</v>
          </cell>
          <cell r="B210">
            <v>35</v>
          </cell>
          <cell r="C210" t="str">
            <v>Boston</v>
          </cell>
          <cell r="D210" t="str">
            <v>Allston/Brighton</v>
          </cell>
          <cell r="E210">
            <v>860</v>
          </cell>
          <cell r="F210">
            <v>336</v>
          </cell>
          <cell r="G210">
            <v>0.39069767441860465</v>
          </cell>
          <cell r="H210">
            <v>61635</v>
          </cell>
          <cell r="I210">
            <v>0</v>
          </cell>
        </row>
        <row r="211">
          <cell r="A211">
            <v>210</v>
          </cell>
          <cell r="B211">
            <v>35</v>
          </cell>
          <cell r="C211" t="str">
            <v>Boston</v>
          </cell>
          <cell r="D211" t="str">
            <v>Allston/Brighton</v>
          </cell>
          <cell r="E211">
            <v>407</v>
          </cell>
          <cell r="F211">
            <v>214</v>
          </cell>
          <cell r="G211">
            <v>0.52579852579852582</v>
          </cell>
          <cell r="H211">
            <v>37917</v>
          </cell>
          <cell r="I211">
            <v>1</v>
          </cell>
        </row>
        <row r="212">
          <cell r="A212">
            <v>211</v>
          </cell>
          <cell r="B212">
            <v>35</v>
          </cell>
          <cell r="C212" t="str">
            <v>Boston</v>
          </cell>
          <cell r="D212" t="str">
            <v>Allston/Brighton</v>
          </cell>
          <cell r="E212">
            <v>741</v>
          </cell>
          <cell r="F212">
            <v>398</v>
          </cell>
          <cell r="G212">
            <v>0.53711201079622128</v>
          </cell>
          <cell r="H212">
            <v>37500</v>
          </cell>
          <cell r="I212">
            <v>1</v>
          </cell>
        </row>
        <row r="213">
          <cell r="A213">
            <v>212</v>
          </cell>
          <cell r="B213">
            <v>35</v>
          </cell>
          <cell r="C213" t="str">
            <v>Boston</v>
          </cell>
          <cell r="D213" t="str">
            <v>Allston/Brighton</v>
          </cell>
          <cell r="E213">
            <v>772</v>
          </cell>
          <cell r="F213">
            <v>288</v>
          </cell>
          <cell r="G213">
            <v>0.37305699481865284</v>
          </cell>
          <cell r="H213">
            <v>60543</v>
          </cell>
          <cell r="I213">
            <v>0</v>
          </cell>
        </row>
        <row r="214">
          <cell r="A214">
            <v>213</v>
          </cell>
          <cell r="B214">
            <v>35</v>
          </cell>
          <cell r="C214" t="str">
            <v>Boston</v>
          </cell>
          <cell r="D214" t="str">
            <v>Allston/Brighton</v>
          </cell>
          <cell r="E214">
            <v>1103</v>
          </cell>
          <cell r="F214">
            <v>426</v>
          </cell>
          <cell r="G214">
            <v>0.38621940163191298</v>
          </cell>
          <cell r="H214">
            <v>58953</v>
          </cell>
          <cell r="I214">
            <v>0</v>
          </cell>
        </row>
        <row r="215">
          <cell r="A215">
            <v>214</v>
          </cell>
          <cell r="B215">
            <v>35</v>
          </cell>
          <cell r="C215" t="str">
            <v>Boston</v>
          </cell>
          <cell r="D215" t="str">
            <v>Allston/Brighton</v>
          </cell>
          <cell r="E215">
            <v>370</v>
          </cell>
          <cell r="F215">
            <v>159</v>
          </cell>
          <cell r="G215">
            <v>0.42972972972972973</v>
          </cell>
          <cell r="H215">
            <v>53298</v>
          </cell>
          <cell r="I215">
            <v>0</v>
          </cell>
        </row>
        <row r="216">
          <cell r="A216">
            <v>215</v>
          </cell>
          <cell r="B216">
            <v>35</v>
          </cell>
          <cell r="C216" t="str">
            <v>Boston</v>
          </cell>
          <cell r="D216" t="str">
            <v>Allston/Brighton</v>
          </cell>
          <cell r="E216">
            <v>841</v>
          </cell>
          <cell r="F216">
            <v>359</v>
          </cell>
          <cell r="G216">
            <v>0.42687277051129607</v>
          </cell>
          <cell r="H216">
            <v>53458</v>
          </cell>
          <cell r="I216">
            <v>0</v>
          </cell>
        </row>
        <row r="217">
          <cell r="A217">
            <v>216</v>
          </cell>
          <cell r="B217">
            <v>35</v>
          </cell>
          <cell r="C217" t="str">
            <v>Boston</v>
          </cell>
          <cell r="D217" t="str">
            <v>Allston/Brighton</v>
          </cell>
          <cell r="E217">
            <v>704</v>
          </cell>
          <cell r="F217">
            <v>352</v>
          </cell>
          <cell r="G217">
            <v>0.5</v>
          </cell>
          <cell r="H217">
            <v>45603</v>
          </cell>
          <cell r="I217">
            <v>0</v>
          </cell>
        </row>
        <row r="218">
          <cell r="A218">
            <v>217</v>
          </cell>
          <cell r="B218">
            <v>35</v>
          </cell>
          <cell r="C218" t="str">
            <v>Boston</v>
          </cell>
          <cell r="D218" t="str">
            <v>Allston/Brighton</v>
          </cell>
          <cell r="E218">
            <v>937</v>
          </cell>
          <cell r="F218">
            <v>512</v>
          </cell>
          <cell r="G218">
            <v>0.54642475987193173</v>
          </cell>
          <cell r="H218">
            <v>37885</v>
          </cell>
          <cell r="I218">
            <v>1</v>
          </cell>
        </row>
        <row r="219">
          <cell r="A219">
            <v>218</v>
          </cell>
          <cell r="B219">
            <v>35</v>
          </cell>
          <cell r="C219" t="str">
            <v>Boston</v>
          </cell>
          <cell r="D219" t="str">
            <v>Allston/Brighton</v>
          </cell>
          <cell r="E219">
            <v>1480</v>
          </cell>
          <cell r="F219">
            <v>807</v>
          </cell>
          <cell r="G219">
            <v>0.54527027027027031</v>
          </cell>
          <cell r="H219">
            <v>37863</v>
          </cell>
          <cell r="I219">
            <v>1</v>
          </cell>
        </row>
        <row r="220">
          <cell r="A220">
            <v>219</v>
          </cell>
          <cell r="B220">
            <v>35</v>
          </cell>
          <cell r="C220" t="str">
            <v>Boston</v>
          </cell>
          <cell r="D220" t="str">
            <v>Allston/Brighton</v>
          </cell>
          <cell r="E220">
            <v>981</v>
          </cell>
          <cell r="F220">
            <v>515</v>
          </cell>
          <cell r="G220">
            <v>0.52497451580020382</v>
          </cell>
          <cell r="H220">
            <v>37500</v>
          </cell>
          <cell r="I220">
            <v>1</v>
          </cell>
        </row>
        <row r="221">
          <cell r="A221">
            <v>220</v>
          </cell>
          <cell r="B221">
            <v>35</v>
          </cell>
          <cell r="C221" t="str">
            <v>Boston</v>
          </cell>
          <cell r="D221" t="str">
            <v>Allston/Brighton</v>
          </cell>
          <cell r="E221">
            <v>2119</v>
          </cell>
          <cell r="F221">
            <v>1114</v>
          </cell>
          <cell r="G221">
            <v>0.52571967909391226</v>
          </cell>
          <cell r="H221">
            <v>42134</v>
          </cell>
          <cell r="I221">
            <v>1</v>
          </cell>
        </row>
        <row r="222">
          <cell r="A222">
            <v>221</v>
          </cell>
          <cell r="B222">
            <v>35</v>
          </cell>
          <cell r="C222" t="str">
            <v>Boston</v>
          </cell>
          <cell r="D222" t="str">
            <v>Allston/Brighton</v>
          </cell>
          <cell r="E222">
            <v>906</v>
          </cell>
          <cell r="F222">
            <v>509</v>
          </cell>
          <cell r="G222">
            <v>0.5618101545253863</v>
          </cell>
          <cell r="H222">
            <v>35556</v>
          </cell>
          <cell r="I222">
            <v>1</v>
          </cell>
        </row>
        <row r="223">
          <cell r="A223">
            <v>222</v>
          </cell>
          <cell r="B223">
            <v>35</v>
          </cell>
          <cell r="C223" t="str">
            <v>Boston</v>
          </cell>
          <cell r="D223" t="str">
            <v>Allston/Brighton</v>
          </cell>
          <cell r="E223">
            <v>33</v>
          </cell>
          <cell r="F223">
            <v>11</v>
          </cell>
          <cell r="G223">
            <v>0.33333333333333331</v>
          </cell>
          <cell r="H223">
            <v>67500</v>
          </cell>
          <cell r="I223">
            <v>0</v>
          </cell>
        </row>
        <row r="224">
          <cell r="A224">
            <v>223</v>
          </cell>
          <cell r="B224">
            <v>35</v>
          </cell>
          <cell r="C224" t="str">
            <v>Boston</v>
          </cell>
          <cell r="D224" t="str">
            <v>Allston/Brighton</v>
          </cell>
          <cell r="E224">
            <v>129</v>
          </cell>
          <cell r="F224">
            <v>60</v>
          </cell>
          <cell r="G224">
            <v>0.46511627906976744</v>
          </cell>
          <cell r="H224">
            <v>50714</v>
          </cell>
          <cell r="I224">
            <v>0</v>
          </cell>
        </row>
        <row r="225">
          <cell r="A225">
            <v>224</v>
          </cell>
          <cell r="B225">
            <v>35</v>
          </cell>
          <cell r="C225" t="str">
            <v>Boston</v>
          </cell>
          <cell r="D225" t="str">
            <v>Allston/Brighton</v>
          </cell>
          <cell r="E225">
            <v>620</v>
          </cell>
          <cell r="F225">
            <v>260</v>
          </cell>
          <cell r="G225">
            <v>0.41935483870967744</v>
          </cell>
          <cell r="H225">
            <v>54746</v>
          </cell>
          <cell r="I225">
            <v>0</v>
          </cell>
        </row>
        <row r="226">
          <cell r="A226">
            <v>225</v>
          </cell>
          <cell r="B226">
            <v>35</v>
          </cell>
          <cell r="C226" t="str">
            <v>Boston</v>
          </cell>
          <cell r="D226" t="str">
            <v>Allston/Brighton</v>
          </cell>
          <cell r="E226">
            <v>831</v>
          </cell>
          <cell r="F226">
            <v>354</v>
          </cell>
          <cell r="G226">
            <v>0.4259927797833935</v>
          </cell>
          <cell r="H226">
            <v>54157</v>
          </cell>
          <cell r="I226">
            <v>0</v>
          </cell>
        </row>
        <row r="227">
          <cell r="A227">
            <v>226</v>
          </cell>
          <cell r="B227">
            <v>35</v>
          </cell>
          <cell r="C227" t="str">
            <v>Boston</v>
          </cell>
          <cell r="D227" t="str">
            <v>Allston/Brighton</v>
          </cell>
          <cell r="E227">
            <v>478</v>
          </cell>
          <cell r="F227">
            <v>204</v>
          </cell>
          <cell r="G227">
            <v>0.42677824267782427</v>
          </cell>
          <cell r="H227">
            <v>54043</v>
          </cell>
          <cell r="I227">
            <v>0</v>
          </cell>
        </row>
        <row r="228">
          <cell r="A228">
            <v>227</v>
          </cell>
          <cell r="B228">
            <v>35</v>
          </cell>
          <cell r="C228" t="str">
            <v>Boston</v>
          </cell>
          <cell r="D228" t="str">
            <v>Allston/Brighton</v>
          </cell>
          <cell r="E228">
            <v>717</v>
          </cell>
          <cell r="F228">
            <v>453</v>
          </cell>
          <cell r="G228">
            <v>0.63179916317991636</v>
          </cell>
          <cell r="H228">
            <v>28883</v>
          </cell>
          <cell r="I228">
            <v>1</v>
          </cell>
        </row>
        <row r="229">
          <cell r="A229">
            <v>228</v>
          </cell>
          <cell r="B229">
            <v>35</v>
          </cell>
          <cell r="C229" t="str">
            <v>Boston</v>
          </cell>
          <cell r="D229" t="str">
            <v>Allston/Brighton</v>
          </cell>
          <cell r="E229">
            <v>0</v>
          </cell>
          <cell r="F229">
            <v>0</v>
          </cell>
          <cell r="G229">
            <v>0</v>
          </cell>
          <cell r="H229" t="e">
            <v>#N/A</v>
          </cell>
          <cell r="I229">
            <v>0</v>
          </cell>
        </row>
        <row r="230">
          <cell r="A230">
            <v>229</v>
          </cell>
          <cell r="B230">
            <v>35</v>
          </cell>
          <cell r="C230" t="str">
            <v>Boston</v>
          </cell>
          <cell r="D230" t="str">
            <v>Allston/Brighton</v>
          </cell>
          <cell r="E230">
            <v>675</v>
          </cell>
          <cell r="F230">
            <v>453</v>
          </cell>
          <cell r="G230">
            <v>0.6711111111111111</v>
          </cell>
          <cell r="H230">
            <v>26310</v>
          </cell>
          <cell r="I230">
            <v>1</v>
          </cell>
        </row>
        <row r="231">
          <cell r="A231">
            <v>230</v>
          </cell>
          <cell r="B231">
            <v>35</v>
          </cell>
          <cell r="C231" t="str">
            <v>Boston</v>
          </cell>
          <cell r="D231" t="str">
            <v>Allston/Brighton</v>
          </cell>
          <cell r="E231">
            <v>751</v>
          </cell>
          <cell r="F231">
            <v>483</v>
          </cell>
          <cell r="G231">
            <v>0.64314247669773639</v>
          </cell>
          <cell r="H231">
            <v>28021</v>
          </cell>
          <cell r="I231">
            <v>1</v>
          </cell>
        </row>
        <row r="232">
          <cell r="A232">
            <v>231</v>
          </cell>
          <cell r="B232">
            <v>35</v>
          </cell>
          <cell r="C232" t="str">
            <v>Boston</v>
          </cell>
          <cell r="D232" t="str">
            <v>Allston/Brighton</v>
          </cell>
          <cell r="E232">
            <v>1193</v>
          </cell>
          <cell r="F232">
            <v>686</v>
          </cell>
          <cell r="G232">
            <v>0.57502095557418276</v>
          </cell>
          <cell r="H232">
            <v>40174</v>
          </cell>
          <cell r="I232">
            <v>1</v>
          </cell>
        </row>
        <row r="233">
          <cell r="A233">
            <v>232</v>
          </cell>
          <cell r="B233">
            <v>35</v>
          </cell>
          <cell r="C233" t="str">
            <v>Boston</v>
          </cell>
          <cell r="D233" t="str">
            <v>Allston/Brighton</v>
          </cell>
          <cell r="E233">
            <v>1546</v>
          </cell>
          <cell r="F233">
            <v>896</v>
          </cell>
          <cell r="G233">
            <v>0.57956015523932725</v>
          </cell>
          <cell r="H233">
            <v>40400</v>
          </cell>
          <cell r="I233">
            <v>1</v>
          </cell>
        </row>
        <row r="234">
          <cell r="A234">
            <v>233</v>
          </cell>
          <cell r="B234">
            <v>35</v>
          </cell>
          <cell r="C234" t="str">
            <v>Boston</v>
          </cell>
          <cell r="D234" t="str">
            <v>Allston/Brighton</v>
          </cell>
          <cell r="E234">
            <v>1042</v>
          </cell>
          <cell r="F234">
            <v>480</v>
          </cell>
          <cell r="G234">
            <v>0.46065259117082535</v>
          </cell>
          <cell r="H234">
            <v>49318</v>
          </cell>
          <cell r="I234">
            <v>0</v>
          </cell>
        </row>
        <row r="235">
          <cell r="A235">
            <v>234</v>
          </cell>
          <cell r="B235">
            <v>35</v>
          </cell>
          <cell r="C235" t="str">
            <v>Boston</v>
          </cell>
          <cell r="D235" t="str">
            <v>Allston/Brighton</v>
          </cell>
          <cell r="E235">
            <v>736</v>
          </cell>
          <cell r="F235">
            <v>362</v>
          </cell>
          <cell r="G235">
            <v>0.49184782608695654</v>
          </cell>
          <cell r="H235">
            <v>46319</v>
          </cell>
          <cell r="I235">
            <v>0</v>
          </cell>
        </row>
        <row r="236">
          <cell r="A236">
            <v>235</v>
          </cell>
          <cell r="B236">
            <v>35</v>
          </cell>
          <cell r="C236" t="str">
            <v>Boston</v>
          </cell>
          <cell r="D236" t="str">
            <v>Allston/Brighton</v>
          </cell>
          <cell r="E236">
            <v>823</v>
          </cell>
          <cell r="F236">
            <v>388</v>
          </cell>
          <cell r="G236">
            <v>0.47144592952612396</v>
          </cell>
          <cell r="H236">
            <v>48452</v>
          </cell>
          <cell r="I236">
            <v>0</v>
          </cell>
        </row>
        <row r="237">
          <cell r="A237">
            <v>236</v>
          </cell>
          <cell r="B237">
            <v>35</v>
          </cell>
          <cell r="C237" t="str">
            <v>Boston</v>
          </cell>
          <cell r="D237" t="str">
            <v>Allston/Brighton</v>
          </cell>
          <cell r="E237">
            <v>663</v>
          </cell>
          <cell r="F237">
            <v>477</v>
          </cell>
          <cell r="G237">
            <v>0.71945701357466063</v>
          </cell>
          <cell r="H237">
            <v>21298</v>
          </cell>
          <cell r="I237">
            <v>1</v>
          </cell>
        </row>
        <row r="238">
          <cell r="A238">
            <v>237</v>
          </cell>
          <cell r="B238">
            <v>35</v>
          </cell>
          <cell r="C238" t="str">
            <v>Boston</v>
          </cell>
          <cell r="D238" t="str">
            <v>Allston/Brighton</v>
          </cell>
          <cell r="E238">
            <v>732</v>
          </cell>
          <cell r="F238">
            <v>524</v>
          </cell>
          <cell r="G238">
            <v>0.71584699453551914</v>
          </cell>
          <cell r="H238">
            <v>21272</v>
          </cell>
          <cell r="I238">
            <v>1</v>
          </cell>
        </row>
        <row r="239">
          <cell r="A239">
            <v>238</v>
          </cell>
          <cell r="B239">
            <v>35</v>
          </cell>
          <cell r="C239" t="str">
            <v>Boston</v>
          </cell>
          <cell r="D239" t="str">
            <v>Allston/Brighton</v>
          </cell>
          <cell r="E239">
            <v>0</v>
          </cell>
          <cell r="F239">
            <v>0</v>
          </cell>
          <cell r="G239">
            <v>0</v>
          </cell>
          <cell r="H239" t="e">
            <v>#N/A</v>
          </cell>
          <cell r="I239">
            <v>0</v>
          </cell>
        </row>
        <row r="240">
          <cell r="A240">
            <v>239</v>
          </cell>
          <cell r="B240">
            <v>35</v>
          </cell>
          <cell r="C240" t="str">
            <v>Boston</v>
          </cell>
          <cell r="D240" t="str">
            <v>Allston/Brighton</v>
          </cell>
          <cell r="E240">
            <v>50</v>
          </cell>
          <cell r="F240">
            <v>23</v>
          </cell>
          <cell r="G240">
            <v>0.46</v>
          </cell>
          <cell r="H240">
            <v>50000</v>
          </cell>
          <cell r="I240">
            <v>0</v>
          </cell>
        </row>
        <row r="241">
          <cell r="A241">
            <v>240</v>
          </cell>
          <cell r="B241">
            <v>35</v>
          </cell>
          <cell r="C241" t="str">
            <v>Boston</v>
          </cell>
          <cell r="D241" t="str">
            <v>Allston/Brighton</v>
          </cell>
          <cell r="E241">
            <v>603</v>
          </cell>
          <cell r="F241">
            <v>283</v>
          </cell>
          <cell r="G241">
            <v>0.46932006633499168</v>
          </cell>
          <cell r="H241">
            <v>50758</v>
          </cell>
          <cell r="I241">
            <v>0</v>
          </cell>
        </row>
        <row r="242">
          <cell r="A242">
            <v>241</v>
          </cell>
          <cell r="B242">
            <v>35</v>
          </cell>
          <cell r="C242" t="str">
            <v>Boston</v>
          </cell>
          <cell r="D242" t="str">
            <v>Allston/Brighton</v>
          </cell>
          <cell r="E242">
            <v>141</v>
          </cell>
          <cell r="F242">
            <v>66</v>
          </cell>
          <cell r="G242">
            <v>0.46808510638297873</v>
          </cell>
          <cell r="H242">
            <v>51250</v>
          </cell>
          <cell r="I242">
            <v>0</v>
          </cell>
        </row>
        <row r="243">
          <cell r="A243">
            <v>242</v>
          </cell>
          <cell r="B243">
            <v>35</v>
          </cell>
          <cell r="C243" t="str">
            <v>Boston</v>
          </cell>
          <cell r="D243" t="str">
            <v>Allston/Brighton</v>
          </cell>
          <cell r="E243">
            <v>599</v>
          </cell>
          <cell r="F243">
            <v>296</v>
          </cell>
          <cell r="G243">
            <v>0.49415692821368951</v>
          </cell>
          <cell r="H243">
            <v>46522</v>
          </cell>
          <cell r="I243">
            <v>0</v>
          </cell>
        </row>
        <row r="244">
          <cell r="A244">
            <v>243</v>
          </cell>
          <cell r="B244">
            <v>35</v>
          </cell>
          <cell r="C244" t="str">
            <v>Boston</v>
          </cell>
          <cell r="D244" t="str">
            <v>Allston/Brighton</v>
          </cell>
          <cell r="E244">
            <v>938</v>
          </cell>
          <cell r="F244">
            <v>505</v>
          </cell>
          <cell r="G244">
            <v>0.53837953091684432</v>
          </cell>
          <cell r="H244">
            <v>37500</v>
          </cell>
          <cell r="I244">
            <v>1</v>
          </cell>
        </row>
        <row r="245">
          <cell r="A245">
            <v>244</v>
          </cell>
          <cell r="B245">
            <v>35</v>
          </cell>
          <cell r="C245" t="str">
            <v>Boston</v>
          </cell>
          <cell r="D245" t="str">
            <v>Allston/Brighton</v>
          </cell>
          <cell r="E245">
            <v>867</v>
          </cell>
          <cell r="F245">
            <v>502</v>
          </cell>
          <cell r="G245">
            <v>0.57900807381776243</v>
          </cell>
          <cell r="H245">
            <v>31694</v>
          </cell>
          <cell r="I245">
            <v>1</v>
          </cell>
        </row>
        <row r="246">
          <cell r="A246">
            <v>245</v>
          </cell>
          <cell r="B246">
            <v>35</v>
          </cell>
          <cell r="C246" t="str">
            <v>Boston</v>
          </cell>
          <cell r="D246" t="str">
            <v>Allston/Brighton</v>
          </cell>
          <cell r="E246">
            <v>54</v>
          </cell>
          <cell r="F246">
            <v>31</v>
          </cell>
          <cell r="G246">
            <v>0.57407407407407407</v>
          </cell>
          <cell r="H246">
            <v>30000</v>
          </cell>
          <cell r="I246">
            <v>1</v>
          </cell>
        </row>
        <row r="247">
          <cell r="A247">
            <v>246</v>
          </cell>
          <cell r="B247">
            <v>35</v>
          </cell>
          <cell r="C247" t="str">
            <v>Boston</v>
          </cell>
          <cell r="D247" t="str">
            <v>Allston/Brighton</v>
          </cell>
          <cell r="E247">
            <v>0</v>
          </cell>
          <cell r="F247">
            <v>0</v>
          </cell>
          <cell r="G247">
            <v>0</v>
          </cell>
          <cell r="H247" t="e">
            <v>#N/A</v>
          </cell>
          <cell r="I247">
            <v>0</v>
          </cell>
        </row>
        <row r="248">
          <cell r="A248">
            <v>247</v>
          </cell>
          <cell r="B248">
            <v>35</v>
          </cell>
          <cell r="C248" t="str">
            <v>Boston</v>
          </cell>
          <cell r="D248" t="str">
            <v>Allston/Brighton</v>
          </cell>
          <cell r="E248">
            <v>417</v>
          </cell>
          <cell r="F248">
            <v>234</v>
          </cell>
          <cell r="G248">
            <v>0.5611510791366906</v>
          </cell>
          <cell r="H248">
            <v>31250</v>
          </cell>
          <cell r="I248">
            <v>1</v>
          </cell>
        </row>
        <row r="249">
          <cell r="A249">
            <v>248</v>
          </cell>
          <cell r="B249">
            <v>35</v>
          </cell>
          <cell r="C249" t="str">
            <v>Boston</v>
          </cell>
          <cell r="D249" t="str">
            <v>Allston/Brighton</v>
          </cell>
          <cell r="E249">
            <v>424</v>
          </cell>
          <cell r="F249">
            <v>240</v>
          </cell>
          <cell r="G249">
            <v>0.56603773584905659</v>
          </cell>
          <cell r="H249">
            <v>31250</v>
          </cell>
          <cell r="I249">
            <v>1</v>
          </cell>
        </row>
        <row r="250">
          <cell r="A250">
            <v>249</v>
          </cell>
          <cell r="B250">
            <v>35</v>
          </cell>
          <cell r="C250" t="str">
            <v>Boston</v>
          </cell>
          <cell r="D250" t="str">
            <v>Allston/Brighton</v>
          </cell>
          <cell r="E250">
            <v>887</v>
          </cell>
          <cell r="F250">
            <v>500</v>
          </cell>
          <cell r="G250">
            <v>0.56369785794813976</v>
          </cell>
          <cell r="H250">
            <v>30938</v>
          </cell>
          <cell r="I250">
            <v>1</v>
          </cell>
        </row>
        <row r="251">
          <cell r="A251">
            <v>250</v>
          </cell>
          <cell r="B251">
            <v>35</v>
          </cell>
          <cell r="C251" t="str">
            <v>Boston</v>
          </cell>
          <cell r="D251" t="str">
            <v>Allston/Brighton</v>
          </cell>
          <cell r="E251">
            <v>399</v>
          </cell>
          <cell r="F251">
            <v>224</v>
          </cell>
          <cell r="G251">
            <v>0.56140350877192979</v>
          </cell>
          <cell r="H251">
            <v>31429</v>
          </cell>
          <cell r="I251">
            <v>1</v>
          </cell>
        </row>
        <row r="252">
          <cell r="A252">
            <v>251</v>
          </cell>
          <cell r="B252">
            <v>35</v>
          </cell>
          <cell r="C252" t="str">
            <v>Boston</v>
          </cell>
          <cell r="D252" t="str">
            <v>Allston/Brighton</v>
          </cell>
          <cell r="E252">
            <v>1</v>
          </cell>
          <cell r="F252">
            <v>0</v>
          </cell>
          <cell r="G252">
            <v>0</v>
          </cell>
          <cell r="H252" t="e">
            <v>#N/A</v>
          </cell>
          <cell r="I252">
            <v>0</v>
          </cell>
        </row>
        <row r="253">
          <cell r="A253">
            <v>252</v>
          </cell>
          <cell r="B253">
            <v>35</v>
          </cell>
          <cell r="C253" t="str">
            <v>Boston</v>
          </cell>
          <cell r="D253" t="str">
            <v>Allston/Brighton</v>
          </cell>
          <cell r="E253">
            <v>0</v>
          </cell>
          <cell r="F253">
            <v>0</v>
          </cell>
          <cell r="G253">
            <v>0</v>
          </cell>
          <cell r="H253" t="e">
            <v>#N/A</v>
          </cell>
          <cell r="I253">
            <v>0</v>
          </cell>
        </row>
        <row r="254">
          <cell r="A254">
            <v>253</v>
          </cell>
          <cell r="B254">
            <v>35</v>
          </cell>
          <cell r="C254" t="str">
            <v>Boston</v>
          </cell>
          <cell r="D254" t="str">
            <v>Fenway/Kenmore</v>
          </cell>
          <cell r="E254">
            <v>33</v>
          </cell>
          <cell r="F254">
            <v>24</v>
          </cell>
          <cell r="G254">
            <v>0.72727272727272729</v>
          </cell>
          <cell r="H254">
            <v>30000</v>
          </cell>
          <cell r="I254">
            <v>1</v>
          </cell>
        </row>
        <row r="255">
          <cell r="A255">
            <v>254</v>
          </cell>
          <cell r="B255">
            <v>35</v>
          </cell>
          <cell r="C255" t="str">
            <v>Boston</v>
          </cell>
          <cell r="D255" t="str">
            <v>Fenway/Kenmore</v>
          </cell>
          <cell r="E255">
            <v>85</v>
          </cell>
          <cell r="F255">
            <v>61</v>
          </cell>
          <cell r="G255">
            <v>0.71764705882352942</v>
          </cell>
          <cell r="H255">
            <v>25625</v>
          </cell>
          <cell r="I255">
            <v>1</v>
          </cell>
        </row>
        <row r="256">
          <cell r="A256">
            <v>255</v>
          </cell>
          <cell r="B256">
            <v>35</v>
          </cell>
          <cell r="C256" t="str">
            <v>Boston</v>
          </cell>
          <cell r="D256" t="str">
            <v>Fenway/Kenmore</v>
          </cell>
          <cell r="E256">
            <v>49</v>
          </cell>
          <cell r="F256">
            <v>36</v>
          </cell>
          <cell r="G256">
            <v>0.73469387755102045</v>
          </cell>
          <cell r="H256">
            <v>26250</v>
          </cell>
          <cell r="I256">
            <v>1</v>
          </cell>
        </row>
        <row r="257">
          <cell r="A257">
            <v>256</v>
          </cell>
          <cell r="B257">
            <v>35</v>
          </cell>
          <cell r="C257" t="str">
            <v>Boston</v>
          </cell>
          <cell r="D257" t="str">
            <v>Fenway/Kenmore</v>
          </cell>
          <cell r="E257">
            <v>463</v>
          </cell>
          <cell r="F257">
            <v>224</v>
          </cell>
          <cell r="G257">
            <v>0.48380129589632831</v>
          </cell>
          <cell r="H257">
            <v>48462</v>
          </cell>
          <cell r="I257">
            <v>0</v>
          </cell>
        </row>
        <row r="258">
          <cell r="A258">
            <v>257</v>
          </cell>
          <cell r="B258">
            <v>35</v>
          </cell>
          <cell r="C258" t="str">
            <v>Boston</v>
          </cell>
          <cell r="D258" t="str">
            <v>Back Bay</v>
          </cell>
          <cell r="E258">
            <v>670</v>
          </cell>
          <cell r="F258">
            <v>323</v>
          </cell>
          <cell r="G258">
            <v>0.48208955223880595</v>
          </cell>
          <cell r="H258">
            <v>48750</v>
          </cell>
          <cell r="I258">
            <v>0</v>
          </cell>
        </row>
        <row r="259">
          <cell r="A259">
            <v>258</v>
          </cell>
          <cell r="B259">
            <v>35</v>
          </cell>
          <cell r="C259" t="str">
            <v>Boston</v>
          </cell>
          <cell r="D259" t="str">
            <v>Fenway/Kenmore</v>
          </cell>
          <cell r="E259">
            <v>323</v>
          </cell>
          <cell r="F259">
            <v>234</v>
          </cell>
          <cell r="G259">
            <v>0.72445820433436536</v>
          </cell>
          <cell r="H259">
            <v>27167</v>
          </cell>
          <cell r="I259">
            <v>1</v>
          </cell>
        </row>
        <row r="260">
          <cell r="A260">
            <v>259</v>
          </cell>
          <cell r="B260">
            <v>35</v>
          </cell>
          <cell r="C260" t="str">
            <v>Boston</v>
          </cell>
          <cell r="D260" t="str">
            <v>Fenway/Kenmore</v>
          </cell>
          <cell r="E260">
            <v>783</v>
          </cell>
          <cell r="F260">
            <v>379</v>
          </cell>
          <cell r="G260">
            <v>0.48403575989782888</v>
          </cell>
          <cell r="H260">
            <v>48690</v>
          </cell>
          <cell r="I260">
            <v>0</v>
          </cell>
        </row>
        <row r="261">
          <cell r="A261">
            <v>260</v>
          </cell>
          <cell r="B261">
            <v>35</v>
          </cell>
          <cell r="C261" t="str">
            <v>Boston</v>
          </cell>
          <cell r="D261" t="str">
            <v>Fenway/Kenmore</v>
          </cell>
          <cell r="E261">
            <v>473</v>
          </cell>
          <cell r="F261">
            <v>297</v>
          </cell>
          <cell r="G261">
            <v>0.62790697674418605</v>
          </cell>
          <cell r="H261">
            <v>29519</v>
          </cell>
          <cell r="I261">
            <v>1</v>
          </cell>
        </row>
        <row r="262">
          <cell r="A262">
            <v>261</v>
          </cell>
          <cell r="B262">
            <v>35</v>
          </cell>
          <cell r="C262" t="str">
            <v>Boston</v>
          </cell>
          <cell r="D262" t="str">
            <v>Fenway/Kenmore</v>
          </cell>
          <cell r="E262">
            <v>645</v>
          </cell>
          <cell r="F262">
            <v>403</v>
          </cell>
          <cell r="G262">
            <v>0.62480620155038757</v>
          </cell>
          <cell r="H262">
            <v>29786</v>
          </cell>
          <cell r="I262">
            <v>1</v>
          </cell>
        </row>
        <row r="263">
          <cell r="A263">
            <v>262</v>
          </cell>
          <cell r="B263">
            <v>35</v>
          </cell>
          <cell r="C263" t="str">
            <v>Boston</v>
          </cell>
          <cell r="D263" t="str">
            <v>Fenway/Kenmore</v>
          </cell>
          <cell r="E263">
            <v>70</v>
          </cell>
          <cell r="F263">
            <v>45</v>
          </cell>
          <cell r="G263">
            <v>0.6428571428571429</v>
          </cell>
          <cell r="H263">
            <v>29375</v>
          </cell>
          <cell r="I263">
            <v>1</v>
          </cell>
        </row>
        <row r="264">
          <cell r="A264">
            <v>263</v>
          </cell>
          <cell r="B264">
            <v>35</v>
          </cell>
          <cell r="C264" t="str">
            <v>Boston</v>
          </cell>
          <cell r="D264" t="str">
            <v>Fenway/Kenmore</v>
          </cell>
          <cell r="E264">
            <v>0</v>
          </cell>
          <cell r="F264">
            <v>0</v>
          </cell>
          <cell r="G264">
            <v>0</v>
          </cell>
          <cell r="H264" t="e">
            <v>#N/A</v>
          </cell>
          <cell r="I264">
            <v>0</v>
          </cell>
        </row>
        <row r="265">
          <cell r="A265">
            <v>264</v>
          </cell>
          <cell r="B265">
            <v>35</v>
          </cell>
          <cell r="C265" t="str">
            <v>Boston</v>
          </cell>
          <cell r="D265" t="str">
            <v>Fenway/Kenmore</v>
          </cell>
          <cell r="E265">
            <v>439</v>
          </cell>
          <cell r="F265">
            <v>254</v>
          </cell>
          <cell r="G265">
            <v>0.57858769931662868</v>
          </cell>
          <cell r="H265">
            <v>31250</v>
          </cell>
          <cell r="I265">
            <v>1</v>
          </cell>
        </row>
        <row r="266">
          <cell r="A266">
            <v>265</v>
          </cell>
          <cell r="B266">
            <v>35</v>
          </cell>
          <cell r="C266" t="str">
            <v>Boston</v>
          </cell>
          <cell r="D266" t="str">
            <v>Fenway/Kenmore</v>
          </cell>
          <cell r="E266">
            <v>549</v>
          </cell>
          <cell r="F266">
            <v>371</v>
          </cell>
          <cell r="G266">
            <v>0.67577413479052828</v>
          </cell>
          <cell r="H266">
            <v>18203</v>
          </cell>
          <cell r="I266">
            <v>1</v>
          </cell>
        </row>
        <row r="267">
          <cell r="A267">
            <v>266</v>
          </cell>
          <cell r="B267">
            <v>35</v>
          </cell>
          <cell r="C267" t="str">
            <v>Boston</v>
          </cell>
          <cell r="D267" t="str">
            <v>Fenway/Kenmore</v>
          </cell>
          <cell r="E267">
            <v>1434</v>
          </cell>
          <cell r="F267">
            <v>910</v>
          </cell>
          <cell r="G267">
            <v>0.63458856345885639</v>
          </cell>
          <cell r="H267">
            <v>18385</v>
          </cell>
          <cell r="I267">
            <v>1</v>
          </cell>
        </row>
        <row r="268">
          <cell r="A268">
            <v>267</v>
          </cell>
          <cell r="B268">
            <v>35</v>
          </cell>
          <cell r="C268" t="str">
            <v>Boston</v>
          </cell>
          <cell r="D268" t="str">
            <v>Fenway/Kenmore</v>
          </cell>
          <cell r="E268">
            <v>518</v>
          </cell>
          <cell r="F268">
            <v>328</v>
          </cell>
          <cell r="G268">
            <v>0.63320463320463316</v>
          </cell>
          <cell r="H268">
            <v>18171</v>
          </cell>
          <cell r="I268">
            <v>1</v>
          </cell>
        </row>
        <row r="269">
          <cell r="A269">
            <v>268</v>
          </cell>
          <cell r="B269">
            <v>35</v>
          </cell>
          <cell r="C269" t="str">
            <v>Boston</v>
          </cell>
          <cell r="D269" t="str">
            <v>Fenway/Kenmore</v>
          </cell>
          <cell r="E269">
            <v>532</v>
          </cell>
          <cell r="F269">
            <v>308</v>
          </cell>
          <cell r="G269">
            <v>0.57894736842105265</v>
          </cell>
          <cell r="H269">
            <v>30882</v>
          </cell>
          <cell r="I269">
            <v>1</v>
          </cell>
        </row>
        <row r="270">
          <cell r="A270">
            <v>269</v>
          </cell>
          <cell r="B270">
            <v>35</v>
          </cell>
          <cell r="C270" t="str">
            <v>Boston</v>
          </cell>
          <cell r="D270" t="str">
            <v>Fenway/Kenmore</v>
          </cell>
          <cell r="E270">
            <v>855</v>
          </cell>
          <cell r="F270">
            <v>493</v>
          </cell>
          <cell r="G270">
            <v>0.5766081871345029</v>
          </cell>
          <cell r="H270">
            <v>30982</v>
          </cell>
          <cell r="I270">
            <v>1</v>
          </cell>
        </row>
        <row r="271">
          <cell r="A271">
            <v>270</v>
          </cell>
          <cell r="B271">
            <v>35</v>
          </cell>
          <cell r="C271" t="str">
            <v>Boston</v>
          </cell>
          <cell r="D271" t="str">
            <v>Fenway/Kenmore</v>
          </cell>
          <cell r="E271">
            <v>1054</v>
          </cell>
          <cell r="F271">
            <v>458</v>
          </cell>
          <cell r="G271">
            <v>0.43453510436432635</v>
          </cell>
          <cell r="H271">
            <v>53924</v>
          </cell>
          <cell r="I271">
            <v>0</v>
          </cell>
        </row>
        <row r="272">
          <cell r="A272">
            <v>271</v>
          </cell>
          <cell r="B272">
            <v>35</v>
          </cell>
          <cell r="C272" t="str">
            <v>Boston</v>
          </cell>
          <cell r="D272" t="str">
            <v>Fenway/Kenmore</v>
          </cell>
          <cell r="E272">
            <v>1300</v>
          </cell>
          <cell r="F272">
            <v>612</v>
          </cell>
          <cell r="G272">
            <v>0.47076923076923077</v>
          </cell>
          <cell r="H272">
            <v>49681</v>
          </cell>
          <cell r="I272">
            <v>0</v>
          </cell>
        </row>
        <row r="273">
          <cell r="A273">
            <v>272</v>
          </cell>
          <cell r="B273">
            <v>35</v>
          </cell>
          <cell r="C273" t="str">
            <v>Boston</v>
          </cell>
          <cell r="D273" t="str">
            <v>Fenway/Kenmore</v>
          </cell>
          <cell r="E273">
            <v>324</v>
          </cell>
          <cell r="F273">
            <v>261</v>
          </cell>
          <cell r="G273">
            <v>0.80555555555555558</v>
          </cell>
          <cell r="H273">
            <v>14085</v>
          </cell>
          <cell r="I273">
            <v>1</v>
          </cell>
        </row>
        <row r="274">
          <cell r="A274">
            <v>273</v>
          </cell>
          <cell r="B274">
            <v>35</v>
          </cell>
          <cell r="C274" t="str">
            <v>Boston</v>
          </cell>
          <cell r="D274" t="str">
            <v>Fenway/Kenmore</v>
          </cell>
          <cell r="E274">
            <v>1138</v>
          </cell>
          <cell r="F274">
            <v>865</v>
          </cell>
          <cell r="G274">
            <v>0.7601054481546573</v>
          </cell>
          <cell r="H274">
            <v>20288</v>
          </cell>
          <cell r="I274">
            <v>1</v>
          </cell>
        </row>
        <row r="275">
          <cell r="A275">
            <v>274</v>
          </cell>
          <cell r="B275">
            <v>35</v>
          </cell>
          <cell r="C275" t="str">
            <v>Boston</v>
          </cell>
          <cell r="D275" t="str">
            <v>Fenway/Kenmore</v>
          </cell>
          <cell r="E275">
            <v>97</v>
          </cell>
          <cell r="F275">
            <v>62</v>
          </cell>
          <cell r="G275">
            <v>0.63917525773195871</v>
          </cell>
          <cell r="H275">
            <v>33000</v>
          </cell>
          <cell r="I275">
            <v>1</v>
          </cell>
        </row>
        <row r="276">
          <cell r="A276">
            <v>275</v>
          </cell>
          <cell r="B276">
            <v>35</v>
          </cell>
          <cell r="C276" t="str">
            <v>Boston</v>
          </cell>
          <cell r="D276" t="str">
            <v>Fenway/Kenmore</v>
          </cell>
          <cell r="E276">
            <v>433</v>
          </cell>
          <cell r="F276">
            <v>329</v>
          </cell>
          <cell r="G276">
            <v>0.75981524249422627</v>
          </cell>
          <cell r="H276">
            <v>20500</v>
          </cell>
          <cell r="I276">
            <v>1</v>
          </cell>
        </row>
        <row r="277">
          <cell r="A277">
            <v>276</v>
          </cell>
          <cell r="B277">
            <v>35</v>
          </cell>
          <cell r="C277" t="str">
            <v>Boston</v>
          </cell>
          <cell r="D277" t="str">
            <v>Fenway/Kenmore</v>
          </cell>
          <cell r="E277">
            <v>313</v>
          </cell>
          <cell r="F277">
            <v>241</v>
          </cell>
          <cell r="G277">
            <v>0.76996805111821087</v>
          </cell>
          <cell r="H277">
            <v>18214</v>
          </cell>
          <cell r="I277">
            <v>1</v>
          </cell>
        </row>
        <row r="278">
          <cell r="A278">
            <v>277</v>
          </cell>
          <cell r="B278">
            <v>35</v>
          </cell>
          <cell r="C278" t="str">
            <v>Boston</v>
          </cell>
          <cell r="D278" t="str">
            <v>Fenway/Kenmore</v>
          </cell>
          <cell r="E278">
            <v>351</v>
          </cell>
          <cell r="F278">
            <v>282</v>
          </cell>
          <cell r="G278">
            <v>0.80341880341880345</v>
          </cell>
          <cell r="H278">
            <v>14148</v>
          </cell>
          <cell r="I278">
            <v>1</v>
          </cell>
        </row>
        <row r="279">
          <cell r="A279">
            <v>278</v>
          </cell>
          <cell r="B279">
            <v>35</v>
          </cell>
          <cell r="C279" t="str">
            <v>Boston</v>
          </cell>
          <cell r="D279" t="str">
            <v>Fenway/Kenmore</v>
          </cell>
          <cell r="E279">
            <v>3</v>
          </cell>
          <cell r="F279">
            <v>2</v>
          </cell>
          <cell r="G279">
            <v>0.66666666666666663</v>
          </cell>
          <cell r="H279" t="e">
            <v>#N/A</v>
          </cell>
          <cell r="I279">
            <v>0</v>
          </cell>
        </row>
        <row r="280">
          <cell r="A280">
            <v>279</v>
          </cell>
          <cell r="B280">
            <v>35</v>
          </cell>
          <cell r="C280" t="str">
            <v>Boston</v>
          </cell>
          <cell r="D280" t="str">
            <v>Fenway/Kenmore</v>
          </cell>
          <cell r="E280">
            <v>128</v>
          </cell>
          <cell r="F280">
            <v>80</v>
          </cell>
          <cell r="G280">
            <v>0.625</v>
          </cell>
          <cell r="H280">
            <v>33077</v>
          </cell>
          <cell r="I280">
            <v>1</v>
          </cell>
        </row>
        <row r="281">
          <cell r="A281">
            <v>280</v>
          </cell>
          <cell r="B281">
            <v>35</v>
          </cell>
          <cell r="C281" t="str">
            <v>Boston</v>
          </cell>
          <cell r="D281" t="str">
            <v>Fenway/Kenmore</v>
          </cell>
          <cell r="E281">
            <v>0</v>
          </cell>
          <cell r="F281">
            <v>0</v>
          </cell>
          <cell r="G281">
            <v>0</v>
          </cell>
          <cell r="H281" t="e">
            <v>#N/A</v>
          </cell>
          <cell r="I281">
            <v>0</v>
          </cell>
        </row>
        <row r="282">
          <cell r="A282">
            <v>281</v>
          </cell>
          <cell r="B282">
            <v>35</v>
          </cell>
          <cell r="C282" t="str">
            <v>Boston</v>
          </cell>
          <cell r="D282" t="str">
            <v>Fenway/Kenmore</v>
          </cell>
          <cell r="E282">
            <v>0</v>
          </cell>
          <cell r="F282">
            <v>0</v>
          </cell>
          <cell r="G282">
            <v>0</v>
          </cell>
          <cell r="H282" t="e">
            <v>#N/A</v>
          </cell>
          <cell r="I282">
            <v>0</v>
          </cell>
        </row>
        <row r="283">
          <cell r="A283">
            <v>282</v>
          </cell>
          <cell r="B283">
            <v>35</v>
          </cell>
          <cell r="C283" t="str">
            <v>Boston</v>
          </cell>
          <cell r="D283" t="str">
            <v>Fenway/Kenmore</v>
          </cell>
          <cell r="E283">
            <v>171</v>
          </cell>
          <cell r="F283">
            <v>105</v>
          </cell>
          <cell r="G283">
            <v>0.61403508771929827</v>
          </cell>
          <cell r="H283">
            <v>33088</v>
          </cell>
          <cell r="I283">
            <v>1</v>
          </cell>
        </row>
        <row r="284">
          <cell r="A284">
            <v>283</v>
          </cell>
          <cell r="B284">
            <v>35</v>
          </cell>
          <cell r="C284" t="str">
            <v>Boston</v>
          </cell>
          <cell r="D284" t="str">
            <v>Fenway/Kenmore</v>
          </cell>
          <cell r="E284">
            <v>2</v>
          </cell>
          <cell r="F284">
            <v>0</v>
          </cell>
          <cell r="G284">
            <v>0</v>
          </cell>
          <cell r="H284" t="e">
            <v>#N/A</v>
          </cell>
          <cell r="I284">
            <v>0</v>
          </cell>
        </row>
        <row r="285">
          <cell r="A285">
            <v>284</v>
          </cell>
          <cell r="B285">
            <v>35</v>
          </cell>
          <cell r="C285" t="str">
            <v>Boston</v>
          </cell>
          <cell r="D285" t="str">
            <v>Fenway/Kenmore</v>
          </cell>
          <cell r="E285">
            <v>1</v>
          </cell>
          <cell r="F285">
            <v>0</v>
          </cell>
          <cell r="G285">
            <v>0</v>
          </cell>
          <cell r="H285" t="e">
            <v>#N/A</v>
          </cell>
          <cell r="I285">
            <v>0</v>
          </cell>
        </row>
        <row r="286">
          <cell r="A286">
            <v>285</v>
          </cell>
          <cell r="B286">
            <v>35</v>
          </cell>
          <cell r="C286" t="str">
            <v>Boston</v>
          </cell>
          <cell r="D286" t="str">
            <v>Fenway/Kenmore</v>
          </cell>
          <cell r="E286">
            <v>135</v>
          </cell>
          <cell r="F286">
            <v>98</v>
          </cell>
          <cell r="G286">
            <v>0.72592592592592597</v>
          </cell>
          <cell r="H286">
            <v>22500</v>
          </cell>
          <cell r="I286">
            <v>1</v>
          </cell>
        </row>
        <row r="287">
          <cell r="A287">
            <v>286</v>
          </cell>
          <cell r="B287">
            <v>35</v>
          </cell>
          <cell r="C287" t="str">
            <v>Boston</v>
          </cell>
          <cell r="D287" t="str">
            <v>Fenway/Kenmore</v>
          </cell>
          <cell r="E287">
            <v>0</v>
          </cell>
          <cell r="F287">
            <v>0</v>
          </cell>
          <cell r="G287">
            <v>0</v>
          </cell>
          <cell r="H287" t="e">
            <v>#N/A</v>
          </cell>
          <cell r="I287">
            <v>0</v>
          </cell>
        </row>
        <row r="288">
          <cell r="A288">
            <v>287</v>
          </cell>
          <cell r="B288">
            <v>35</v>
          </cell>
          <cell r="C288" t="str">
            <v>Boston</v>
          </cell>
          <cell r="D288" t="str">
            <v>Fenway/Kenmore</v>
          </cell>
          <cell r="E288">
            <v>0</v>
          </cell>
          <cell r="F288">
            <v>0</v>
          </cell>
          <cell r="G288">
            <v>0</v>
          </cell>
          <cell r="H288" t="e">
            <v>#N/A</v>
          </cell>
          <cell r="I288">
            <v>0</v>
          </cell>
        </row>
        <row r="289">
          <cell r="A289">
            <v>288</v>
          </cell>
          <cell r="B289">
            <v>35</v>
          </cell>
          <cell r="C289" t="str">
            <v>Boston</v>
          </cell>
          <cell r="D289" t="str">
            <v>Fenway/Kenmore</v>
          </cell>
          <cell r="E289">
            <v>0</v>
          </cell>
          <cell r="F289">
            <v>0</v>
          </cell>
          <cell r="G289">
            <v>0</v>
          </cell>
          <cell r="H289" t="e">
            <v>#N/A</v>
          </cell>
          <cell r="I289">
            <v>0</v>
          </cell>
        </row>
        <row r="290">
          <cell r="A290">
            <v>289</v>
          </cell>
          <cell r="B290">
            <v>35</v>
          </cell>
          <cell r="C290" t="str">
            <v>Boston</v>
          </cell>
          <cell r="D290" t="str">
            <v>Jamaica Plain</v>
          </cell>
          <cell r="E290">
            <v>376</v>
          </cell>
          <cell r="F290">
            <v>308</v>
          </cell>
          <cell r="G290">
            <v>0.81914893617021278</v>
          </cell>
          <cell r="H290">
            <v>24671</v>
          </cell>
          <cell r="I290">
            <v>1</v>
          </cell>
        </row>
        <row r="291">
          <cell r="A291">
            <v>290</v>
          </cell>
          <cell r="B291">
            <v>35</v>
          </cell>
          <cell r="C291" t="str">
            <v>Boston</v>
          </cell>
          <cell r="D291" t="str">
            <v>Roxbury</v>
          </cell>
          <cell r="E291">
            <v>5</v>
          </cell>
          <cell r="F291">
            <v>3</v>
          </cell>
          <cell r="G291">
            <v>0.6</v>
          </cell>
          <cell r="H291" t="e">
            <v>#N/A</v>
          </cell>
          <cell r="I291">
            <v>0</v>
          </cell>
        </row>
        <row r="292">
          <cell r="A292">
            <v>291</v>
          </cell>
          <cell r="B292">
            <v>35</v>
          </cell>
          <cell r="C292" t="str">
            <v>Boston</v>
          </cell>
          <cell r="D292" t="str">
            <v>Jamaica Plain</v>
          </cell>
          <cell r="E292">
            <v>852</v>
          </cell>
          <cell r="F292">
            <v>586</v>
          </cell>
          <cell r="G292">
            <v>0.68779342723004699</v>
          </cell>
          <cell r="H292">
            <v>31630</v>
          </cell>
          <cell r="I292">
            <v>1</v>
          </cell>
        </row>
        <row r="293">
          <cell r="A293">
            <v>292</v>
          </cell>
          <cell r="B293">
            <v>35</v>
          </cell>
          <cell r="C293" t="str">
            <v>Boston</v>
          </cell>
          <cell r="D293" t="str">
            <v>Fenway/Kenmore</v>
          </cell>
          <cell r="E293">
            <v>1023</v>
          </cell>
          <cell r="F293">
            <v>442</v>
          </cell>
          <cell r="G293">
            <v>0.43206256109481916</v>
          </cell>
          <cell r="H293">
            <v>51007</v>
          </cell>
          <cell r="I293">
            <v>0</v>
          </cell>
        </row>
        <row r="294">
          <cell r="A294">
            <v>293</v>
          </cell>
          <cell r="B294">
            <v>35</v>
          </cell>
          <cell r="C294" t="str">
            <v>Boston</v>
          </cell>
          <cell r="D294" t="str">
            <v>Jamaica Plain</v>
          </cell>
          <cell r="E294">
            <v>1246</v>
          </cell>
          <cell r="F294">
            <v>913</v>
          </cell>
          <cell r="G294">
            <v>0.7327447833065811</v>
          </cell>
          <cell r="H294">
            <v>23185</v>
          </cell>
          <cell r="I294">
            <v>1</v>
          </cell>
        </row>
        <row r="295">
          <cell r="A295">
            <v>294</v>
          </cell>
          <cell r="B295">
            <v>35</v>
          </cell>
          <cell r="C295" t="str">
            <v>Boston</v>
          </cell>
          <cell r="D295" t="str">
            <v>Jamaica Plain</v>
          </cell>
          <cell r="E295">
            <v>1508</v>
          </cell>
          <cell r="F295">
            <v>910</v>
          </cell>
          <cell r="G295">
            <v>0.60344827586206895</v>
          </cell>
          <cell r="H295">
            <v>31411</v>
          </cell>
          <cell r="I295">
            <v>1</v>
          </cell>
        </row>
        <row r="296">
          <cell r="A296">
            <v>295</v>
          </cell>
          <cell r="B296">
            <v>35</v>
          </cell>
          <cell r="C296" t="str">
            <v>Boston</v>
          </cell>
          <cell r="D296" t="str">
            <v>Jamaica Plain</v>
          </cell>
          <cell r="E296">
            <v>64</v>
          </cell>
          <cell r="F296">
            <v>30</v>
          </cell>
          <cell r="G296">
            <v>0.46875</v>
          </cell>
          <cell r="H296">
            <v>49167</v>
          </cell>
          <cell r="I296">
            <v>0</v>
          </cell>
        </row>
        <row r="297">
          <cell r="A297">
            <v>296</v>
          </cell>
          <cell r="B297">
            <v>35</v>
          </cell>
          <cell r="C297" t="str">
            <v>Boston</v>
          </cell>
          <cell r="D297" t="str">
            <v>Jamaica Plain</v>
          </cell>
          <cell r="E297">
            <v>1039</v>
          </cell>
          <cell r="F297">
            <v>438</v>
          </cell>
          <cell r="G297">
            <v>0.42155919153031762</v>
          </cell>
          <cell r="H297">
            <v>55500</v>
          </cell>
          <cell r="I297">
            <v>0</v>
          </cell>
        </row>
        <row r="298">
          <cell r="A298">
            <v>297</v>
          </cell>
          <cell r="B298">
            <v>35</v>
          </cell>
          <cell r="C298" t="str">
            <v>Boston</v>
          </cell>
          <cell r="D298" t="str">
            <v>Jamaica Plain</v>
          </cell>
          <cell r="E298">
            <v>295</v>
          </cell>
          <cell r="F298">
            <v>124</v>
          </cell>
          <cell r="G298">
            <v>0.42033898305084744</v>
          </cell>
          <cell r="H298">
            <v>55484</v>
          </cell>
          <cell r="I298">
            <v>0</v>
          </cell>
        </row>
        <row r="299">
          <cell r="A299">
            <v>298</v>
          </cell>
          <cell r="B299">
            <v>35</v>
          </cell>
          <cell r="C299" t="str">
            <v>Boston</v>
          </cell>
          <cell r="D299" t="str">
            <v>Jamaica Plain</v>
          </cell>
          <cell r="E299">
            <v>224</v>
          </cell>
          <cell r="F299">
            <v>64</v>
          </cell>
          <cell r="G299">
            <v>0.2857142857142857</v>
          </cell>
          <cell r="H299">
            <v>83854</v>
          </cell>
          <cell r="I299">
            <v>0</v>
          </cell>
        </row>
        <row r="300">
          <cell r="A300">
            <v>299</v>
          </cell>
          <cell r="B300">
            <v>35</v>
          </cell>
          <cell r="C300" t="str">
            <v>Boston</v>
          </cell>
          <cell r="D300" t="str">
            <v>Jamaica Plain</v>
          </cell>
          <cell r="E300">
            <v>562</v>
          </cell>
          <cell r="F300">
            <v>335</v>
          </cell>
          <cell r="G300">
            <v>0.59608540925266906</v>
          </cell>
          <cell r="H300">
            <v>33696</v>
          </cell>
          <cell r="I300">
            <v>1</v>
          </cell>
        </row>
        <row r="301">
          <cell r="A301">
            <v>300</v>
          </cell>
          <cell r="B301">
            <v>35</v>
          </cell>
          <cell r="C301" t="str">
            <v>Boston</v>
          </cell>
          <cell r="D301" t="str">
            <v>Jamaica Plain</v>
          </cell>
          <cell r="E301">
            <v>710</v>
          </cell>
          <cell r="F301">
            <v>214</v>
          </cell>
          <cell r="G301">
            <v>0.30140845070422534</v>
          </cell>
          <cell r="H301">
            <v>80748</v>
          </cell>
          <cell r="I301">
            <v>0</v>
          </cell>
        </row>
        <row r="302">
          <cell r="A302">
            <v>301</v>
          </cell>
          <cell r="B302">
            <v>35</v>
          </cell>
          <cell r="C302" t="str">
            <v>Boston</v>
          </cell>
          <cell r="D302" t="str">
            <v>Jamaica Plain</v>
          </cell>
          <cell r="E302">
            <v>751</v>
          </cell>
          <cell r="F302">
            <v>570</v>
          </cell>
          <cell r="G302">
            <v>0.75898801597869503</v>
          </cell>
          <cell r="H302">
            <v>21341</v>
          </cell>
          <cell r="I302">
            <v>1</v>
          </cell>
        </row>
        <row r="303">
          <cell r="A303">
            <v>302</v>
          </cell>
          <cell r="B303">
            <v>35</v>
          </cell>
          <cell r="C303" t="str">
            <v>Boston</v>
          </cell>
          <cell r="D303" t="str">
            <v>Jamaica Plain</v>
          </cell>
          <cell r="E303">
            <v>882</v>
          </cell>
          <cell r="F303">
            <v>180</v>
          </cell>
          <cell r="G303">
            <v>0.20408163265306123</v>
          </cell>
          <cell r="H303">
            <v>88504</v>
          </cell>
          <cell r="I303">
            <v>0</v>
          </cell>
        </row>
        <row r="304">
          <cell r="A304">
            <v>303</v>
          </cell>
          <cell r="B304">
            <v>35</v>
          </cell>
          <cell r="C304" t="str">
            <v>Boston</v>
          </cell>
          <cell r="D304" t="str">
            <v>Jamaica Plain</v>
          </cell>
          <cell r="E304">
            <v>1051</v>
          </cell>
          <cell r="F304">
            <v>156</v>
          </cell>
          <cell r="G304">
            <v>0.14843006660323502</v>
          </cell>
          <cell r="H304">
            <v>102063</v>
          </cell>
          <cell r="I304">
            <v>0</v>
          </cell>
        </row>
        <row r="305">
          <cell r="A305">
            <v>304</v>
          </cell>
          <cell r="B305">
            <v>35</v>
          </cell>
          <cell r="C305" t="str">
            <v>Boston</v>
          </cell>
          <cell r="D305" t="str">
            <v>Jamaica Plain</v>
          </cell>
          <cell r="E305">
            <v>852</v>
          </cell>
          <cell r="F305">
            <v>296</v>
          </cell>
          <cell r="G305">
            <v>0.34741784037558687</v>
          </cell>
          <cell r="H305">
            <v>65243</v>
          </cell>
          <cell r="I305">
            <v>0</v>
          </cell>
        </row>
        <row r="306">
          <cell r="A306">
            <v>305</v>
          </cell>
          <cell r="B306">
            <v>35</v>
          </cell>
          <cell r="C306" t="str">
            <v>Boston</v>
          </cell>
          <cell r="D306" t="str">
            <v>Jamaica Plain</v>
          </cell>
          <cell r="E306">
            <v>1112</v>
          </cell>
          <cell r="F306">
            <v>244</v>
          </cell>
          <cell r="G306">
            <v>0.21942446043165467</v>
          </cell>
          <cell r="H306">
            <v>80571</v>
          </cell>
          <cell r="I306">
            <v>0</v>
          </cell>
        </row>
        <row r="307">
          <cell r="A307">
            <v>306</v>
          </cell>
          <cell r="B307">
            <v>35</v>
          </cell>
          <cell r="C307" t="str">
            <v>Boston</v>
          </cell>
          <cell r="D307" t="str">
            <v>Jamaica Plain</v>
          </cell>
          <cell r="E307">
            <v>692</v>
          </cell>
          <cell r="F307">
            <v>97</v>
          </cell>
          <cell r="G307">
            <v>0.14017341040462428</v>
          </cell>
          <cell r="H307">
            <v>156250</v>
          </cell>
          <cell r="I307">
            <v>0</v>
          </cell>
        </row>
        <row r="308">
          <cell r="A308">
            <v>307</v>
          </cell>
          <cell r="B308">
            <v>35</v>
          </cell>
          <cell r="C308" t="str">
            <v>Boston</v>
          </cell>
          <cell r="D308" t="str">
            <v>Jamaica Plain</v>
          </cell>
          <cell r="E308">
            <v>770</v>
          </cell>
          <cell r="F308">
            <v>88</v>
          </cell>
          <cell r="G308">
            <v>0.11428571428571428</v>
          </cell>
          <cell r="H308">
            <v>125410</v>
          </cell>
          <cell r="I308">
            <v>0</v>
          </cell>
        </row>
        <row r="309">
          <cell r="A309">
            <v>308</v>
          </cell>
          <cell r="B309">
            <v>35</v>
          </cell>
          <cell r="C309" t="str">
            <v>Boston</v>
          </cell>
          <cell r="D309" t="str">
            <v>Jamaica Plain</v>
          </cell>
          <cell r="E309">
            <v>967</v>
          </cell>
          <cell r="F309">
            <v>249</v>
          </cell>
          <cell r="G309">
            <v>0.25749741468459153</v>
          </cell>
          <cell r="H309">
            <v>77244</v>
          </cell>
          <cell r="I309">
            <v>0</v>
          </cell>
        </row>
        <row r="310">
          <cell r="A310">
            <v>309</v>
          </cell>
          <cell r="B310">
            <v>35</v>
          </cell>
          <cell r="C310" t="str">
            <v>Boston</v>
          </cell>
          <cell r="D310" t="str">
            <v>Jamaica Plain</v>
          </cell>
          <cell r="E310">
            <v>1412</v>
          </cell>
          <cell r="F310">
            <v>457</v>
          </cell>
          <cell r="G310">
            <v>0.32365439093484422</v>
          </cell>
          <cell r="H310">
            <v>70182</v>
          </cell>
          <cell r="I310">
            <v>0</v>
          </cell>
        </row>
        <row r="311">
          <cell r="A311">
            <v>310</v>
          </cell>
          <cell r="B311">
            <v>35</v>
          </cell>
          <cell r="C311" t="str">
            <v>Boston</v>
          </cell>
          <cell r="D311" t="str">
            <v>Jamaica Plain</v>
          </cell>
          <cell r="E311">
            <v>100</v>
          </cell>
          <cell r="F311">
            <v>24</v>
          </cell>
          <cell r="G311">
            <v>0.24</v>
          </cell>
          <cell r="H311">
            <v>97115</v>
          </cell>
          <cell r="I311">
            <v>0</v>
          </cell>
        </row>
        <row r="312">
          <cell r="A312">
            <v>311</v>
          </cell>
          <cell r="B312">
            <v>35</v>
          </cell>
          <cell r="C312" t="str">
            <v>Boston</v>
          </cell>
          <cell r="D312" t="str">
            <v>Roslindale</v>
          </cell>
          <cell r="E312">
            <v>565</v>
          </cell>
          <cell r="F312">
            <v>208</v>
          </cell>
          <cell r="G312">
            <v>0.36814159292035398</v>
          </cell>
          <cell r="H312">
            <v>70075</v>
          </cell>
          <cell r="I312">
            <v>0</v>
          </cell>
        </row>
        <row r="313">
          <cell r="A313">
            <v>312</v>
          </cell>
          <cell r="B313">
            <v>35</v>
          </cell>
          <cell r="C313" t="str">
            <v>Boston</v>
          </cell>
          <cell r="D313" t="str">
            <v>South End</v>
          </cell>
          <cell r="E313">
            <v>984</v>
          </cell>
          <cell r="F313">
            <v>524</v>
          </cell>
          <cell r="G313">
            <v>0.53252032520325199</v>
          </cell>
          <cell r="H313">
            <v>40764</v>
          </cell>
          <cell r="I313">
            <v>1</v>
          </cell>
        </row>
        <row r="314">
          <cell r="A314">
            <v>313</v>
          </cell>
          <cell r="B314">
            <v>35</v>
          </cell>
          <cell r="C314" t="str">
            <v>Boston</v>
          </cell>
          <cell r="D314" t="str">
            <v>South End</v>
          </cell>
          <cell r="E314">
            <v>1457</v>
          </cell>
          <cell r="F314">
            <v>1062</v>
          </cell>
          <cell r="G314">
            <v>0.72889498970487299</v>
          </cell>
          <cell r="H314">
            <v>23656</v>
          </cell>
          <cell r="I314">
            <v>1</v>
          </cell>
        </row>
        <row r="315">
          <cell r="A315">
            <v>314</v>
          </cell>
          <cell r="B315">
            <v>35</v>
          </cell>
          <cell r="C315" t="str">
            <v>Boston</v>
          </cell>
          <cell r="D315" t="str">
            <v>South End</v>
          </cell>
          <cell r="E315">
            <v>813</v>
          </cell>
          <cell r="F315">
            <v>528</v>
          </cell>
          <cell r="G315">
            <v>0.64944649446494462</v>
          </cell>
          <cell r="H315">
            <v>25732</v>
          </cell>
          <cell r="I315">
            <v>1</v>
          </cell>
        </row>
        <row r="316">
          <cell r="A316">
            <v>315</v>
          </cell>
          <cell r="B316">
            <v>35</v>
          </cell>
          <cell r="C316" t="str">
            <v>Boston</v>
          </cell>
          <cell r="D316" t="str">
            <v>South End</v>
          </cell>
          <cell r="E316">
            <v>1</v>
          </cell>
          <cell r="F316">
            <v>0</v>
          </cell>
          <cell r="G316">
            <v>0</v>
          </cell>
          <cell r="H316" t="e">
            <v>#N/A</v>
          </cell>
          <cell r="I316">
            <v>0</v>
          </cell>
        </row>
        <row r="317">
          <cell r="A317">
            <v>316</v>
          </cell>
          <cell r="B317">
            <v>35</v>
          </cell>
          <cell r="C317" t="str">
            <v>Boston</v>
          </cell>
          <cell r="D317" t="str">
            <v>Roxbury</v>
          </cell>
          <cell r="E317">
            <v>190</v>
          </cell>
          <cell r="F317">
            <v>137</v>
          </cell>
          <cell r="G317">
            <v>0.72105263157894739</v>
          </cell>
          <cell r="H317">
            <v>29167</v>
          </cell>
          <cell r="I317">
            <v>1</v>
          </cell>
        </row>
        <row r="318">
          <cell r="A318">
            <v>317</v>
          </cell>
          <cell r="B318">
            <v>35</v>
          </cell>
          <cell r="C318" t="str">
            <v>Boston</v>
          </cell>
          <cell r="D318" t="str">
            <v>Roxbury</v>
          </cell>
          <cell r="E318">
            <v>791</v>
          </cell>
          <cell r="F318">
            <v>474</v>
          </cell>
          <cell r="G318">
            <v>0.59924146649810361</v>
          </cell>
          <cell r="H318">
            <v>36146</v>
          </cell>
          <cell r="I318">
            <v>1</v>
          </cell>
        </row>
        <row r="319">
          <cell r="A319">
            <v>318</v>
          </cell>
          <cell r="B319">
            <v>35</v>
          </cell>
          <cell r="C319" t="str">
            <v>Boston</v>
          </cell>
          <cell r="D319" t="str">
            <v>North Dorchester</v>
          </cell>
          <cell r="E319">
            <v>32</v>
          </cell>
          <cell r="F319">
            <v>16</v>
          </cell>
          <cell r="G319">
            <v>0.5</v>
          </cell>
          <cell r="H319">
            <v>52500</v>
          </cell>
          <cell r="I319">
            <v>0</v>
          </cell>
        </row>
        <row r="320">
          <cell r="A320">
            <v>319</v>
          </cell>
          <cell r="B320">
            <v>35</v>
          </cell>
          <cell r="C320" t="str">
            <v>Boston</v>
          </cell>
          <cell r="D320" t="str">
            <v>North Dorchester</v>
          </cell>
          <cell r="E320">
            <v>605</v>
          </cell>
          <cell r="F320">
            <v>365</v>
          </cell>
          <cell r="G320">
            <v>0.60330578512396693</v>
          </cell>
          <cell r="H320">
            <v>34848</v>
          </cell>
          <cell r="I320">
            <v>1</v>
          </cell>
        </row>
        <row r="321">
          <cell r="A321">
            <v>320</v>
          </cell>
          <cell r="B321">
            <v>35</v>
          </cell>
          <cell r="C321" t="str">
            <v>Boston</v>
          </cell>
          <cell r="D321" t="str">
            <v>Roxbury</v>
          </cell>
          <cell r="E321">
            <v>522</v>
          </cell>
          <cell r="F321">
            <v>380</v>
          </cell>
          <cell r="G321">
            <v>0.72796934865900387</v>
          </cell>
          <cell r="H321">
            <v>18529</v>
          </cell>
          <cell r="I321">
            <v>1</v>
          </cell>
        </row>
        <row r="322">
          <cell r="A322">
            <v>321</v>
          </cell>
          <cell r="B322">
            <v>35</v>
          </cell>
          <cell r="C322" t="str">
            <v>Boston</v>
          </cell>
          <cell r="D322" t="str">
            <v>Roxbury</v>
          </cell>
          <cell r="E322">
            <v>217</v>
          </cell>
          <cell r="F322">
            <v>150</v>
          </cell>
          <cell r="G322">
            <v>0.69124423963133641</v>
          </cell>
          <cell r="H322">
            <v>18696</v>
          </cell>
          <cell r="I322">
            <v>1</v>
          </cell>
        </row>
        <row r="323">
          <cell r="A323">
            <v>322</v>
          </cell>
          <cell r="B323">
            <v>35</v>
          </cell>
          <cell r="C323" t="str">
            <v>Boston</v>
          </cell>
          <cell r="D323" t="str">
            <v>Roxbury</v>
          </cell>
          <cell r="E323">
            <v>336</v>
          </cell>
          <cell r="F323">
            <v>241</v>
          </cell>
          <cell r="G323">
            <v>0.71726190476190477</v>
          </cell>
          <cell r="H323">
            <v>19265</v>
          </cell>
          <cell r="I323">
            <v>1</v>
          </cell>
        </row>
        <row r="324">
          <cell r="A324">
            <v>323</v>
          </cell>
          <cell r="B324">
            <v>35</v>
          </cell>
          <cell r="C324" t="str">
            <v>Boston</v>
          </cell>
          <cell r="D324" t="str">
            <v>Roxbury</v>
          </cell>
          <cell r="E324">
            <v>1148</v>
          </cell>
          <cell r="F324">
            <v>835</v>
          </cell>
          <cell r="G324">
            <v>0.72735191637630658</v>
          </cell>
          <cell r="H324">
            <v>25313</v>
          </cell>
          <cell r="I324">
            <v>1</v>
          </cell>
        </row>
        <row r="325">
          <cell r="A325">
            <v>324</v>
          </cell>
          <cell r="B325">
            <v>35</v>
          </cell>
          <cell r="C325" t="str">
            <v>Boston</v>
          </cell>
          <cell r="D325" t="str">
            <v>Roxbury</v>
          </cell>
          <cell r="E325">
            <v>190</v>
          </cell>
          <cell r="F325">
            <v>104</v>
          </cell>
          <cell r="G325">
            <v>0.54736842105263162</v>
          </cell>
          <cell r="H325">
            <v>41667</v>
          </cell>
          <cell r="I325">
            <v>1</v>
          </cell>
        </row>
        <row r="326">
          <cell r="A326">
            <v>325</v>
          </cell>
          <cell r="B326">
            <v>35</v>
          </cell>
          <cell r="C326" t="str">
            <v>Boston</v>
          </cell>
          <cell r="D326" t="str">
            <v>Roxbury</v>
          </cell>
          <cell r="E326">
            <v>873</v>
          </cell>
          <cell r="F326">
            <v>505</v>
          </cell>
          <cell r="G326">
            <v>0.57846506300114553</v>
          </cell>
          <cell r="H326">
            <v>38553</v>
          </cell>
          <cell r="I326">
            <v>1</v>
          </cell>
        </row>
        <row r="327">
          <cell r="A327">
            <v>326</v>
          </cell>
          <cell r="B327">
            <v>35</v>
          </cell>
          <cell r="C327" t="str">
            <v>Boston</v>
          </cell>
          <cell r="D327" t="str">
            <v>Roxbury</v>
          </cell>
          <cell r="E327">
            <v>662</v>
          </cell>
          <cell r="F327">
            <v>461</v>
          </cell>
          <cell r="G327">
            <v>0.6963746223564955</v>
          </cell>
          <cell r="H327">
            <v>27159</v>
          </cell>
          <cell r="I327">
            <v>1</v>
          </cell>
        </row>
        <row r="328">
          <cell r="A328">
            <v>327</v>
          </cell>
          <cell r="B328">
            <v>35</v>
          </cell>
          <cell r="C328" t="str">
            <v>Boston</v>
          </cell>
          <cell r="D328" t="str">
            <v>Roxbury</v>
          </cell>
          <cell r="E328">
            <v>590</v>
          </cell>
          <cell r="F328">
            <v>411</v>
          </cell>
          <cell r="G328">
            <v>0.69661016949152543</v>
          </cell>
          <cell r="H328">
            <v>27179</v>
          </cell>
          <cell r="I328">
            <v>1</v>
          </cell>
        </row>
        <row r="329">
          <cell r="A329">
            <v>328</v>
          </cell>
          <cell r="B329">
            <v>35</v>
          </cell>
          <cell r="C329" t="str">
            <v>Boston</v>
          </cell>
          <cell r="D329" t="str">
            <v>Roxbury</v>
          </cell>
          <cell r="E329">
            <v>982</v>
          </cell>
          <cell r="F329">
            <v>665</v>
          </cell>
          <cell r="G329">
            <v>0.67718940936863548</v>
          </cell>
          <cell r="H329">
            <v>26078</v>
          </cell>
          <cell r="I329">
            <v>1</v>
          </cell>
        </row>
        <row r="330">
          <cell r="A330">
            <v>329</v>
          </cell>
          <cell r="B330">
            <v>35</v>
          </cell>
          <cell r="C330" t="str">
            <v>Boston</v>
          </cell>
          <cell r="D330" t="str">
            <v>Roxbury</v>
          </cell>
          <cell r="E330">
            <v>819</v>
          </cell>
          <cell r="F330">
            <v>507</v>
          </cell>
          <cell r="G330">
            <v>0.61904761904761907</v>
          </cell>
          <cell r="H330">
            <v>36814</v>
          </cell>
          <cell r="I330">
            <v>1</v>
          </cell>
        </row>
        <row r="331">
          <cell r="A331">
            <v>330</v>
          </cell>
          <cell r="B331">
            <v>35</v>
          </cell>
          <cell r="C331" t="str">
            <v>Boston</v>
          </cell>
          <cell r="D331" t="str">
            <v>Roxbury</v>
          </cell>
          <cell r="E331">
            <v>1001</v>
          </cell>
          <cell r="F331">
            <v>642</v>
          </cell>
          <cell r="G331">
            <v>0.6413586413586414</v>
          </cell>
          <cell r="H331">
            <v>34613</v>
          </cell>
          <cell r="I331">
            <v>1</v>
          </cell>
        </row>
        <row r="332">
          <cell r="A332">
            <v>331</v>
          </cell>
          <cell r="B332">
            <v>35</v>
          </cell>
          <cell r="C332" t="str">
            <v>Boston</v>
          </cell>
          <cell r="D332" t="str">
            <v>North Dorchester</v>
          </cell>
          <cell r="E332">
            <v>548</v>
          </cell>
          <cell r="F332">
            <v>326</v>
          </cell>
          <cell r="G332">
            <v>0.5948905109489051</v>
          </cell>
          <cell r="H332">
            <v>33511</v>
          </cell>
          <cell r="I332">
            <v>1</v>
          </cell>
        </row>
        <row r="333">
          <cell r="A333">
            <v>332</v>
          </cell>
          <cell r="B333">
            <v>35</v>
          </cell>
          <cell r="C333" t="str">
            <v>Boston</v>
          </cell>
          <cell r="D333" t="str">
            <v>Roxbury</v>
          </cell>
          <cell r="E333">
            <v>623</v>
          </cell>
          <cell r="F333">
            <v>362</v>
          </cell>
          <cell r="G333">
            <v>0.5810593900481541</v>
          </cell>
          <cell r="H333">
            <v>34222</v>
          </cell>
          <cell r="I333">
            <v>1</v>
          </cell>
        </row>
        <row r="334">
          <cell r="A334">
            <v>333</v>
          </cell>
          <cell r="B334">
            <v>35</v>
          </cell>
          <cell r="C334" t="str">
            <v>Boston</v>
          </cell>
          <cell r="D334" t="str">
            <v>Roxbury</v>
          </cell>
          <cell r="E334">
            <v>1184</v>
          </cell>
          <cell r="F334">
            <v>837</v>
          </cell>
          <cell r="G334">
            <v>0.70692567567567566</v>
          </cell>
          <cell r="H334">
            <v>22625</v>
          </cell>
          <cell r="I334">
            <v>1</v>
          </cell>
        </row>
        <row r="335">
          <cell r="A335">
            <v>334</v>
          </cell>
          <cell r="B335">
            <v>35</v>
          </cell>
          <cell r="C335" t="str">
            <v>Boston</v>
          </cell>
          <cell r="D335" t="str">
            <v>Roxbury</v>
          </cell>
          <cell r="E335">
            <v>1066</v>
          </cell>
          <cell r="F335">
            <v>695</v>
          </cell>
          <cell r="G335">
            <v>0.65196998123827388</v>
          </cell>
          <cell r="H335">
            <v>27131</v>
          </cell>
          <cell r="I335">
            <v>1</v>
          </cell>
        </row>
        <row r="336">
          <cell r="A336">
            <v>335</v>
          </cell>
          <cell r="B336">
            <v>35</v>
          </cell>
          <cell r="C336" t="str">
            <v>Boston</v>
          </cell>
          <cell r="D336" t="str">
            <v>Roxbury</v>
          </cell>
          <cell r="E336">
            <v>779</v>
          </cell>
          <cell r="F336">
            <v>486</v>
          </cell>
          <cell r="G336">
            <v>0.62387676508344025</v>
          </cell>
          <cell r="H336">
            <v>30203</v>
          </cell>
          <cell r="I336">
            <v>1</v>
          </cell>
        </row>
        <row r="337">
          <cell r="A337">
            <v>336</v>
          </cell>
          <cell r="B337">
            <v>35</v>
          </cell>
          <cell r="C337" t="str">
            <v>Boston</v>
          </cell>
          <cell r="D337" t="str">
            <v>Roxbury</v>
          </cell>
          <cell r="E337">
            <v>752</v>
          </cell>
          <cell r="F337">
            <v>441</v>
          </cell>
          <cell r="G337">
            <v>0.58643617021276595</v>
          </cell>
          <cell r="H337">
            <v>27870</v>
          </cell>
          <cell r="I337">
            <v>1</v>
          </cell>
        </row>
        <row r="338">
          <cell r="A338">
            <v>337</v>
          </cell>
          <cell r="B338">
            <v>35</v>
          </cell>
          <cell r="C338" t="str">
            <v>Boston</v>
          </cell>
          <cell r="D338" t="str">
            <v>Roxbury</v>
          </cell>
          <cell r="E338">
            <v>672</v>
          </cell>
          <cell r="F338">
            <v>405</v>
          </cell>
          <cell r="G338">
            <v>0.6026785714285714</v>
          </cell>
          <cell r="H338">
            <v>27051</v>
          </cell>
          <cell r="I338">
            <v>1</v>
          </cell>
        </row>
        <row r="339">
          <cell r="A339">
            <v>338</v>
          </cell>
          <cell r="B339">
            <v>35</v>
          </cell>
          <cell r="C339" t="str">
            <v>Boston</v>
          </cell>
          <cell r="D339" t="str">
            <v>Roxbury</v>
          </cell>
          <cell r="E339">
            <v>1100</v>
          </cell>
          <cell r="F339">
            <v>695</v>
          </cell>
          <cell r="G339">
            <v>0.63181818181818183</v>
          </cell>
          <cell r="H339">
            <v>24253</v>
          </cell>
          <cell r="I339">
            <v>1</v>
          </cell>
        </row>
        <row r="340">
          <cell r="A340">
            <v>339</v>
          </cell>
          <cell r="B340">
            <v>35</v>
          </cell>
          <cell r="C340" t="str">
            <v>Boston</v>
          </cell>
          <cell r="D340" t="str">
            <v>Roxbury</v>
          </cell>
          <cell r="E340">
            <v>795</v>
          </cell>
          <cell r="F340">
            <v>596</v>
          </cell>
          <cell r="G340">
            <v>0.74968553459119491</v>
          </cell>
          <cell r="H340">
            <v>23344</v>
          </cell>
          <cell r="I340">
            <v>1</v>
          </cell>
        </row>
        <row r="341">
          <cell r="A341">
            <v>340</v>
          </cell>
          <cell r="B341">
            <v>35</v>
          </cell>
          <cell r="C341" t="str">
            <v>Boston</v>
          </cell>
          <cell r="D341" t="str">
            <v>Roxbury</v>
          </cell>
          <cell r="E341">
            <v>1454</v>
          </cell>
          <cell r="F341">
            <v>1079</v>
          </cell>
          <cell r="G341">
            <v>0.74209078404401652</v>
          </cell>
          <cell r="H341">
            <v>18582</v>
          </cell>
          <cell r="I341">
            <v>1</v>
          </cell>
        </row>
        <row r="342">
          <cell r="A342">
            <v>341</v>
          </cell>
          <cell r="B342">
            <v>35</v>
          </cell>
          <cell r="C342" t="str">
            <v>Boston</v>
          </cell>
          <cell r="D342" t="str">
            <v>Roxbury</v>
          </cell>
          <cell r="E342">
            <v>1066</v>
          </cell>
          <cell r="F342">
            <v>860</v>
          </cell>
          <cell r="G342">
            <v>0.80675422138836772</v>
          </cell>
          <cell r="H342">
            <v>16386</v>
          </cell>
          <cell r="I342">
            <v>1</v>
          </cell>
        </row>
        <row r="343">
          <cell r="A343">
            <v>342</v>
          </cell>
          <cell r="B343">
            <v>35</v>
          </cell>
          <cell r="C343" t="str">
            <v>Boston</v>
          </cell>
          <cell r="D343" t="str">
            <v>Roxbury</v>
          </cell>
          <cell r="E343">
            <v>1092</v>
          </cell>
          <cell r="F343">
            <v>675</v>
          </cell>
          <cell r="G343">
            <v>0.61813186813186816</v>
          </cell>
          <cell r="H343">
            <v>32406</v>
          </cell>
          <cell r="I343">
            <v>1</v>
          </cell>
        </row>
        <row r="344">
          <cell r="A344">
            <v>343</v>
          </cell>
          <cell r="B344">
            <v>35</v>
          </cell>
          <cell r="C344" t="str">
            <v>Boston</v>
          </cell>
          <cell r="D344" t="str">
            <v>Roxbury</v>
          </cell>
          <cell r="E344">
            <v>947</v>
          </cell>
          <cell r="F344">
            <v>340</v>
          </cell>
          <cell r="G344">
            <v>0.35902851108764522</v>
          </cell>
          <cell r="H344">
            <v>77225</v>
          </cell>
          <cell r="I344">
            <v>0</v>
          </cell>
        </row>
        <row r="345">
          <cell r="A345">
            <v>344</v>
          </cell>
          <cell r="B345">
            <v>35</v>
          </cell>
          <cell r="C345" t="str">
            <v>Boston</v>
          </cell>
          <cell r="D345" t="str">
            <v>Roxbury</v>
          </cell>
          <cell r="E345">
            <v>1130</v>
          </cell>
          <cell r="F345">
            <v>509</v>
          </cell>
          <cell r="G345">
            <v>0.4504424778761062</v>
          </cell>
          <cell r="H345">
            <v>54470</v>
          </cell>
          <cell r="I345">
            <v>0</v>
          </cell>
        </row>
        <row r="346">
          <cell r="A346">
            <v>345</v>
          </cell>
          <cell r="B346">
            <v>35</v>
          </cell>
          <cell r="C346" t="str">
            <v>Boston</v>
          </cell>
          <cell r="D346" t="str">
            <v>Jamaica Plain</v>
          </cell>
          <cell r="E346">
            <v>862</v>
          </cell>
          <cell r="F346">
            <v>376</v>
          </cell>
          <cell r="G346">
            <v>0.43619489559164731</v>
          </cell>
          <cell r="H346">
            <v>57302</v>
          </cell>
          <cell r="I346">
            <v>0</v>
          </cell>
        </row>
        <row r="347">
          <cell r="A347">
            <v>346</v>
          </cell>
          <cell r="B347">
            <v>35</v>
          </cell>
          <cell r="C347" t="str">
            <v>Boston</v>
          </cell>
          <cell r="D347" t="str">
            <v>Roxbury</v>
          </cell>
          <cell r="E347">
            <v>2</v>
          </cell>
          <cell r="F347">
            <v>0</v>
          </cell>
          <cell r="G347">
            <v>0</v>
          </cell>
          <cell r="H347" t="e">
            <v>#N/A</v>
          </cell>
          <cell r="I347">
            <v>0</v>
          </cell>
        </row>
        <row r="348">
          <cell r="A348">
            <v>347</v>
          </cell>
          <cell r="B348">
            <v>35</v>
          </cell>
          <cell r="C348" t="str">
            <v>Boston</v>
          </cell>
          <cell r="D348" t="str">
            <v>Jamaica Plain</v>
          </cell>
          <cell r="E348">
            <v>205</v>
          </cell>
          <cell r="F348">
            <v>88</v>
          </cell>
          <cell r="G348">
            <v>0.42926829268292682</v>
          </cell>
          <cell r="H348">
            <v>57333</v>
          </cell>
          <cell r="I348">
            <v>0</v>
          </cell>
        </row>
        <row r="349">
          <cell r="A349">
            <v>348</v>
          </cell>
          <cell r="B349">
            <v>35</v>
          </cell>
          <cell r="C349" t="str">
            <v>Boston</v>
          </cell>
          <cell r="D349" t="str">
            <v>Roslindale</v>
          </cell>
          <cell r="E349">
            <v>905</v>
          </cell>
          <cell r="F349">
            <v>336</v>
          </cell>
          <cell r="G349">
            <v>0.37127071823204422</v>
          </cell>
          <cell r="H349">
            <v>69792</v>
          </cell>
          <cell r="I349">
            <v>0</v>
          </cell>
        </row>
        <row r="350">
          <cell r="A350">
            <v>349</v>
          </cell>
          <cell r="B350">
            <v>35</v>
          </cell>
          <cell r="C350" t="str">
            <v>Boston</v>
          </cell>
          <cell r="D350" t="str">
            <v>Roslindale</v>
          </cell>
          <cell r="E350">
            <v>3</v>
          </cell>
          <cell r="F350">
            <v>2</v>
          </cell>
          <cell r="G350">
            <v>0.66666666666666663</v>
          </cell>
          <cell r="H350" t="e">
            <v>#N/A</v>
          </cell>
          <cell r="I350">
            <v>0</v>
          </cell>
        </row>
        <row r="351">
          <cell r="A351">
            <v>350</v>
          </cell>
          <cell r="B351">
            <v>35</v>
          </cell>
          <cell r="C351" t="str">
            <v>Boston</v>
          </cell>
          <cell r="D351" t="str">
            <v>Mattapan</v>
          </cell>
          <cell r="E351">
            <v>582</v>
          </cell>
          <cell r="F351">
            <v>404</v>
          </cell>
          <cell r="G351">
            <v>0.69415807560137455</v>
          </cell>
          <cell r="H351">
            <v>30300</v>
          </cell>
          <cell r="I351">
            <v>1</v>
          </cell>
        </row>
        <row r="352">
          <cell r="A352">
            <v>351</v>
          </cell>
          <cell r="B352">
            <v>35</v>
          </cell>
          <cell r="C352" t="str">
            <v>Boston</v>
          </cell>
          <cell r="D352" t="str">
            <v>Mattapan</v>
          </cell>
          <cell r="E352">
            <v>80</v>
          </cell>
          <cell r="F352">
            <v>59</v>
          </cell>
          <cell r="G352">
            <v>0.73750000000000004</v>
          </cell>
          <cell r="H352">
            <v>14211</v>
          </cell>
          <cell r="I352">
            <v>1</v>
          </cell>
        </row>
        <row r="353">
          <cell r="A353">
            <v>352</v>
          </cell>
          <cell r="B353">
            <v>35</v>
          </cell>
          <cell r="C353" t="str">
            <v>Boston</v>
          </cell>
          <cell r="D353" t="str">
            <v>Mattapan</v>
          </cell>
          <cell r="E353">
            <v>568</v>
          </cell>
          <cell r="F353">
            <v>364</v>
          </cell>
          <cell r="G353">
            <v>0.64084507042253525</v>
          </cell>
          <cell r="H353">
            <v>28125</v>
          </cell>
          <cell r="I353">
            <v>1</v>
          </cell>
        </row>
        <row r="354">
          <cell r="A354">
            <v>353</v>
          </cell>
          <cell r="B354">
            <v>35</v>
          </cell>
          <cell r="C354" t="str">
            <v>Boston</v>
          </cell>
          <cell r="D354" t="str">
            <v>North Dorchester</v>
          </cell>
          <cell r="E354">
            <v>764</v>
          </cell>
          <cell r="F354">
            <v>296</v>
          </cell>
          <cell r="G354">
            <v>0.38743455497382201</v>
          </cell>
          <cell r="H354">
            <v>67500</v>
          </cell>
          <cell r="I354">
            <v>0</v>
          </cell>
        </row>
        <row r="355">
          <cell r="A355">
            <v>354</v>
          </cell>
          <cell r="B355">
            <v>35</v>
          </cell>
          <cell r="C355" t="str">
            <v>Boston</v>
          </cell>
          <cell r="D355" t="str">
            <v>North Dorchester</v>
          </cell>
          <cell r="E355">
            <v>1482</v>
          </cell>
          <cell r="F355">
            <v>589</v>
          </cell>
          <cell r="G355">
            <v>0.39743589743589741</v>
          </cell>
          <cell r="H355">
            <v>59271</v>
          </cell>
          <cell r="I355">
            <v>0</v>
          </cell>
        </row>
        <row r="356">
          <cell r="A356">
            <v>355</v>
          </cell>
          <cell r="B356">
            <v>35</v>
          </cell>
          <cell r="C356" t="str">
            <v>Boston</v>
          </cell>
          <cell r="D356" t="str">
            <v>North Dorchester</v>
          </cell>
          <cell r="E356">
            <v>0</v>
          </cell>
          <cell r="F356">
            <v>0</v>
          </cell>
          <cell r="G356">
            <v>0</v>
          </cell>
          <cell r="H356" t="e">
            <v>#N/A</v>
          </cell>
          <cell r="I356">
            <v>0</v>
          </cell>
        </row>
        <row r="357">
          <cell r="A357">
            <v>356</v>
          </cell>
          <cell r="B357">
            <v>35</v>
          </cell>
          <cell r="C357" t="str">
            <v>Boston</v>
          </cell>
          <cell r="D357" t="str">
            <v>North Dorchester</v>
          </cell>
          <cell r="E357">
            <v>1249</v>
          </cell>
          <cell r="F357">
            <v>832</v>
          </cell>
          <cell r="G357">
            <v>0.66613290632506006</v>
          </cell>
          <cell r="H357">
            <v>24731</v>
          </cell>
          <cell r="I357">
            <v>1</v>
          </cell>
        </row>
        <row r="358">
          <cell r="A358">
            <v>357</v>
          </cell>
          <cell r="B358">
            <v>35</v>
          </cell>
          <cell r="C358" t="str">
            <v>Boston</v>
          </cell>
          <cell r="D358" t="str">
            <v>North Dorchester</v>
          </cell>
          <cell r="E358">
            <v>0</v>
          </cell>
          <cell r="F358">
            <v>0</v>
          </cell>
          <cell r="G358">
            <v>0</v>
          </cell>
          <cell r="H358" t="e">
            <v>#N/A</v>
          </cell>
          <cell r="I358">
            <v>0</v>
          </cell>
        </row>
        <row r="359">
          <cell r="A359">
            <v>358</v>
          </cell>
          <cell r="B359">
            <v>35</v>
          </cell>
          <cell r="C359" t="str">
            <v>Boston</v>
          </cell>
          <cell r="D359" t="str">
            <v>North Dorchester</v>
          </cell>
          <cell r="E359">
            <v>291</v>
          </cell>
          <cell r="F359">
            <v>194</v>
          </cell>
          <cell r="G359">
            <v>0.66666666666666663</v>
          </cell>
          <cell r="H359">
            <v>24659</v>
          </cell>
          <cell r="I359">
            <v>1</v>
          </cell>
        </row>
        <row r="360">
          <cell r="A360">
            <v>359</v>
          </cell>
          <cell r="B360">
            <v>35</v>
          </cell>
          <cell r="C360" t="str">
            <v>Boston</v>
          </cell>
          <cell r="D360" t="str">
            <v>North Dorchester</v>
          </cell>
          <cell r="E360">
            <v>0</v>
          </cell>
          <cell r="F360">
            <v>0</v>
          </cell>
          <cell r="G360">
            <v>0</v>
          </cell>
          <cell r="H360" t="e">
            <v>#N/A</v>
          </cell>
          <cell r="I360">
            <v>0</v>
          </cell>
        </row>
        <row r="361">
          <cell r="A361">
            <v>360</v>
          </cell>
          <cell r="B361">
            <v>35</v>
          </cell>
          <cell r="C361" t="str">
            <v>Boston</v>
          </cell>
          <cell r="D361" t="str">
            <v>North Dorchester</v>
          </cell>
          <cell r="E361">
            <v>657</v>
          </cell>
          <cell r="F361">
            <v>248</v>
          </cell>
          <cell r="G361">
            <v>0.37747336377473362</v>
          </cell>
          <cell r="H361">
            <v>66528</v>
          </cell>
          <cell r="I361">
            <v>0</v>
          </cell>
        </row>
        <row r="362">
          <cell r="A362">
            <v>361</v>
          </cell>
          <cell r="B362">
            <v>35</v>
          </cell>
          <cell r="C362" t="str">
            <v>Boston</v>
          </cell>
          <cell r="D362" t="str">
            <v>North Dorchester</v>
          </cell>
          <cell r="E362">
            <v>924</v>
          </cell>
          <cell r="F362">
            <v>318</v>
          </cell>
          <cell r="G362">
            <v>0.34415584415584416</v>
          </cell>
          <cell r="H362">
            <v>63679</v>
          </cell>
          <cell r="I362">
            <v>0</v>
          </cell>
        </row>
        <row r="363">
          <cell r="A363">
            <v>362</v>
          </cell>
          <cell r="B363">
            <v>35</v>
          </cell>
          <cell r="C363" t="str">
            <v>Boston</v>
          </cell>
          <cell r="D363" t="str">
            <v>North Dorchester</v>
          </cell>
          <cell r="E363">
            <v>870</v>
          </cell>
          <cell r="F363">
            <v>396</v>
          </cell>
          <cell r="G363">
            <v>0.45517241379310347</v>
          </cell>
          <cell r="H363">
            <v>51373</v>
          </cell>
          <cell r="I363">
            <v>0</v>
          </cell>
        </row>
        <row r="364">
          <cell r="A364">
            <v>363</v>
          </cell>
          <cell r="B364">
            <v>35</v>
          </cell>
          <cell r="C364" t="str">
            <v>Boston</v>
          </cell>
          <cell r="D364" t="str">
            <v>North Dorchester</v>
          </cell>
          <cell r="E364">
            <v>518</v>
          </cell>
          <cell r="F364">
            <v>196</v>
          </cell>
          <cell r="G364">
            <v>0.3783783783783784</v>
          </cell>
          <cell r="H364">
            <v>66453</v>
          </cell>
          <cell r="I364">
            <v>0</v>
          </cell>
        </row>
        <row r="365">
          <cell r="A365">
            <v>364</v>
          </cell>
          <cell r="B365">
            <v>35</v>
          </cell>
          <cell r="C365" t="str">
            <v>Boston</v>
          </cell>
          <cell r="D365" t="str">
            <v>North Dorchester</v>
          </cell>
          <cell r="E365">
            <v>1026</v>
          </cell>
          <cell r="F365">
            <v>522</v>
          </cell>
          <cell r="G365">
            <v>0.50877192982456143</v>
          </cell>
          <cell r="H365">
            <v>44735</v>
          </cell>
          <cell r="I365">
            <v>1</v>
          </cell>
        </row>
        <row r="366">
          <cell r="A366">
            <v>365</v>
          </cell>
          <cell r="B366">
            <v>35</v>
          </cell>
          <cell r="C366" t="str">
            <v>Boston</v>
          </cell>
          <cell r="D366" t="str">
            <v>South Dorchester</v>
          </cell>
          <cell r="E366">
            <v>985</v>
          </cell>
          <cell r="F366">
            <v>531</v>
          </cell>
          <cell r="G366">
            <v>0.53908629441624367</v>
          </cell>
          <cell r="H366">
            <v>41422</v>
          </cell>
          <cell r="I366">
            <v>1</v>
          </cell>
        </row>
        <row r="367">
          <cell r="A367">
            <v>366</v>
          </cell>
          <cell r="B367">
            <v>35</v>
          </cell>
          <cell r="C367" t="str">
            <v>Boston</v>
          </cell>
          <cell r="D367" t="str">
            <v>South Dorchester</v>
          </cell>
          <cell r="E367">
            <v>1042</v>
          </cell>
          <cell r="F367">
            <v>562</v>
          </cell>
          <cell r="G367">
            <v>0.53934740882917465</v>
          </cell>
          <cell r="H367">
            <v>40000</v>
          </cell>
          <cell r="I367">
            <v>1</v>
          </cell>
        </row>
        <row r="368">
          <cell r="A368">
            <v>367</v>
          </cell>
          <cell r="B368">
            <v>35</v>
          </cell>
          <cell r="C368" t="str">
            <v>Boston</v>
          </cell>
          <cell r="D368" t="str">
            <v>South Dorchester</v>
          </cell>
          <cell r="E368">
            <v>795</v>
          </cell>
          <cell r="F368">
            <v>425</v>
          </cell>
          <cell r="G368">
            <v>0.53459119496855345</v>
          </cell>
          <cell r="H368">
            <v>42162</v>
          </cell>
          <cell r="I368">
            <v>1</v>
          </cell>
        </row>
        <row r="369">
          <cell r="A369">
            <v>368</v>
          </cell>
          <cell r="B369">
            <v>35</v>
          </cell>
          <cell r="C369" t="str">
            <v>Boston</v>
          </cell>
          <cell r="D369" t="str">
            <v>South Dorchester</v>
          </cell>
          <cell r="E369">
            <v>808</v>
          </cell>
          <cell r="F369">
            <v>403</v>
          </cell>
          <cell r="G369">
            <v>0.49876237623762376</v>
          </cell>
          <cell r="H369">
            <v>45733</v>
          </cell>
          <cell r="I369">
            <v>0</v>
          </cell>
        </row>
        <row r="370">
          <cell r="A370">
            <v>369</v>
          </cell>
          <cell r="B370">
            <v>35</v>
          </cell>
          <cell r="C370" t="str">
            <v>Boston</v>
          </cell>
          <cell r="D370" t="str">
            <v>South Dorchester</v>
          </cell>
          <cell r="E370">
            <v>1088</v>
          </cell>
          <cell r="F370">
            <v>549</v>
          </cell>
          <cell r="G370">
            <v>0.50459558823529416</v>
          </cell>
          <cell r="H370">
            <v>45184</v>
          </cell>
          <cell r="I370">
            <v>1</v>
          </cell>
        </row>
        <row r="371">
          <cell r="A371">
            <v>370</v>
          </cell>
          <cell r="B371">
            <v>35</v>
          </cell>
          <cell r="C371" t="str">
            <v>Boston</v>
          </cell>
          <cell r="D371" t="str">
            <v>South Dorchester</v>
          </cell>
          <cell r="E371">
            <v>1386</v>
          </cell>
          <cell r="F371">
            <v>746</v>
          </cell>
          <cell r="G371">
            <v>0.53823953823953818</v>
          </cell>
          <cell r="H371">
            <v>40048</v>
          </cell>
          <cell r="I371">
            <v>1</v>
          </cell>
        </row>
        <row r="372">
          <cell r="A372">
            <v>371</v>
          </cell>
          <cell r="B372">
            <v>35</v>
          </cell>
          <cell r="C372" t="str">
            <v>Boston</v>
          </cell>
          <cell r="D372" t="str">
            <v>Roxbury</v>
          </cell>
          <cell r="E372">
            <v>1341</v>
          </cell>
          <cell r="F372">
            <v>889</v>
          </cell>
          <cell r="G372">
            <v>0.66293810589112601</v>
          </cell>
          <cell r="H372">
            <v>31612</v>
          </cell>
          <cell r="I372">
            <v>1</v>
          </cell>
        </row>
        <row r="373">
          <cell r="A373">
            <v>372</v>
          </cell>
          <cell r="B373">
            <v>35</v>
          </cell>
          <cell r="C373" t="str">
            <v>Boston</v>
          </cell>
          <cell r="D373" t="str">
            <v>Roxbury</v>
          </cell>
          <cell r="E373">
            <v>720</v>
          </cell>
          <cell r="F373">
            <v>496</v>
          </cell>
          <cell r="G373">
            <v>0.68888888888888888</v>
          </cell>
          <cell r="H373">
            <v>30242</v>
          </cell>
          <cell r="I373">
            <v>1</v>
          </cell>
        </row>
        <row r="374">
          <cell r="A374">
            <v>373</v>
          </cell>
          <cell r="B374">
            <v>35</v>
          </cell>
          <cell r="C374" t="str">
            <v>Boston</v>
          </cell>
          <cell r="D374" t="str">
            <v>South Dorchester</v>
          </cell>
          <cell r="E374">
            <v>956</v>
          </cell>
          <cell r="F374">
            <v>523</v>
          </cell>
          <cell r="G374">
            <v>0.54707112970711302</v>
          </cell>
          <cell r="H374">
            <v>37632</v>
          </cell>
          <cell r="I374">
            <v>1</v>
          </cell>
        </row>
        <row r="375">
          <cell r="A375">
            <v>374</v>
          </cell>
          <cell r="B375">
            <v>35</v>
          </cell>
          <cell r="C375" t="str">
            <v>Boston</v>
          </cell>
          <cell r="D375" t="str">
            <v>South Dorchester</v>
          </cell>
          <cell r="E375">
            <v>598</v>
          </cell>
          <cell r="F375">
            <v>213</v>
          </cell>
          <cell r="G375">
            <v>0.35618729096989965</v>
          </cell>
          <cell r="H375">
            <v>64565</v>
          </cell>
          <cell r="I375">
            <v>0</v>
          </cell>
        </row>
        <row r="376">
          <cell r="A376">
            <v>375</v>
          </cell>
          <cell r="B376">
            <v>35</v>
          </cell>
          <cell r="C376" t="str">
            <v>Boston</v>
          </cell>
          <cell r="D376" t="str">
            <v>South Dorchester</v>
          </cell>
          <cell r="E376">
            <v>536</v>
          </cell>
          <cell r="F376">
            <v>192</v>
          </cell>
          <cell r="G376">
            <v>0.35820895522388058</v>
          </cell>
          <cell r="H376">
            <v>64643</v>
          </cell>
          <cell r="I376">
            <v>0</v>
          </cell>
        </row>
        <row r="377">
          <cell r="A377">
            <v>376</v>
          </cell>
          <cell r="B377">
            <v>35</v>
          </cell>
          <cell r="C377" t="str">
            <v>Boston</v>
          </cell>
          <cell r="D377" t="str">
            <v>South Dorchester</v>
          </cell>
          <cell r="E377">
            <v>322</v>
          </cell>
          <cell r="F377">
            <v>136</v>
          </cell>
          <cell r="G377">
            <v>0.42236024844720499</v>
          </cell>
          <cell r="H377">
            <v>52000</v>
          </cell>
          <cell r="I377">
            <v>0</v>
          </cell>
        </row>
        <row r="378">
          <cell r="A378">
            <v>377</v>
          </cell>
          <cell r="B378">
            <v>35</v>
          </cell>
          <cell r="C378" t="str">
            <v>Boston</v>
          </cell>
          <cell r="D378" t="str">
            <v>South Dorchester</v>
          </cell>
          <cell r="E378">
            <v>272</v>
          </cell>
          <cell r="F378">
            <v>115</v>
          </cell>
          <cell r="G378">
            <v>0.42279411764705882</v>
          </cell>
          <cell r="H378">
            <v>51833</v>
          </cell>
          <cell r="I378">
            <v>0</v>
          </cell>
        </row>
        <row r="379">
          <cell r="A379">
            <v>378</v>
          </cell>
          <cell r="B379">
            <v>35</v>
          </cell>
          <cell r="C379" t="str">
            <v>Boston</v>
          </cell>
          <cell r="D379" t="str">
            <v>South Dorchester</v>
          </cell>
          <cell r="E379">
            <v>293</v>
          </cell>
          <cell r="F379">
            <v>125</v>
          </cell>
          <cell r="G379">
            <v>0.42662116040955633</v>
          </cell>
          <cell r="H379">
            <v>51563</v>
          </cell>
          <cell r="I379">
            <v>0</v>
          </cell>
        </row>
        <row r="380">
          <cell r="A380">
            <v>379</v>
          </cell>
          <cell r="B380">
            <v>35</v>
          </cell>
          <cell r="C380" t="str">
            <v>Boston</v>
          </cell>
          <cell r="D380" t="str">
            <v>Mattapan</v>
          </cell>
          <cell r="E380">
            <v>1146</v>
          </cell>
          <cell r="F380">
            <v>737</v>
          </cell>
          <cell r="G380">
            <v>0.64310645724258286</v>
          </cell>
          <cell r="H380">
            <v>28125</v>
          </cell>
          <cell r="I380">
            <v>1</v>
          </cell>
        </row>
        <row r="381">
          <cell r="A381">
            <v>380</v>
          </cell>
          <cell r="B381">
            <v>35</v>
          </cell>
          <cell r="C381" t="str">
            <v>Boston</v>
          </cell>
          <cell r="D381" t="str">
            <v>South Dorchester</v>
          </cell>
          <cell r="E381">
            <v>840</v>
          </cell>
          <cell r="F381">
            <v>384</v>
          </cell>
          <cell r="G381">
            <v>0.45714285714285713</v>
          </cell>
          <cell r="H381">
            <v>49286</v>
          </cell>
          <cell r="I381">
            <v>0</v>
          </cell>
        </row>
        <row r="382">
          <cell r="A382">
            <v>381</v>
          </cell>
          <cell r="B382">
            <v>35</v>
          </cell>
          <cell r="C382" t="str">
            <v>Boston</v>
          </cell>
          <cell r="D382" t="str">
            <v>South Dorchester</v>
          </cell>
          <cell r="E382">
            <v>697</v>
          </cell>
          <cell r="F382">
            <v>313</v>
          </cell>
          <cell r="G382">
            <v>0.44906743185078912</v>
          </cell>
          <cell r="H382">
            <v>50547</v>
          </cell>
          <cell r="I382">
            <v>0</v>
          </cell>
        </row>
        <row r="383">
          <cell r="A383">
            <v>382</v>
          </cell>
          <cell r="B383">
            <v>35</v>
          </cell>
          <cell r="C383" t="str">
            <v>Boston</v>
          </cell>
          <cell r="D383" t="str">
            <v>South Dorchester</v>
          </cell>
          <cell r="E383">
            <v>799</v>
          </cell>
          <cell r="F383">
            <v>368</v>
          </cell>
          <cell r="G383">
            <v>0.46057571964956195</v>
          </cell>
          <cell r="H383">
            <v>49130</v>
          </cell>
          <cell r="I383">
            <v>0</v>
          </cell>
        </row>
        <row r="384">
          <cell r="A384">
            <v>383</v>
          </cell>
          <cell r="B384">
            <v>35</v>
          </cell>
          <cell r="C384" t="str">
            <v>Boston</v>
          </cell>
          <cell r="D384" t="str">
            <v>South Dorchester</v>
          </cell>
          <cell r="E384">
            <v>1097</v>
          </cell>
          <cell r="F384">
            <v>466</v>
          </cell>
          <cell r="G384">
            <v>0.42479489516864177</v>
          </cell>
          <cell r="H384">
            <v>51833</v>
          </cell>
          <cell r="I384">
            <v>0</v>
          </cell>
        </row>
        <row r="385">
          <cell r="A385">
            <v>384</v>
          </cell>
          <cell r="B385">
            <v>35</v>
          </cell>
          <cell r="C385" t="str">
            <v>Boston</v>
          </cell>
          <cell r="D385" t="str">
            <v>South Dorchester</v>
          </cell>
          <cell r="E385">
            <v>923</v>
          </cell>
          <cell r="F385">
            <v>353</v>
          </cell>
          <cell r="G385">
            <v>0.38244853737811485</v>
          </cell>
          <cell r="H385">
            <v>60665</v>
          </cell>
          <cell r="I385">
            <v>0</v>
          </cell>
        </row>
        <row r="386">
          <cell r="A386">
            <v>385</v>
          </cell>
          <cell r="B386">
            <v>35</v>
          </cell>
          <cell r="C386" t="str">
            <v>Boston</v>
          </cell>
          <cell r="D386" t="str">
            <v>South Dorchester</v>
          </cell>
          <cell r="E386">
            <v>972</v>
          </cell>
          <cell r="F386">
            <v>377</v>
          </cell>
          <cell r="G386">
            <v>0.38786008230452673</v>
          </cell>
          <cell r="H386">
            <v>59828</v>
          </cell>
          <cell r="I386">
            <v>0</v>
          </cell>
        </row>
        <row r="387">
          <cell r="A387">
            <v>386</v>
          </cell>
          <cell r="B387">
            <v>35</v>
          </cell>
          <cell r="C387" t="str">
            <v>Boston</v>
          </cell>
          <cell r="D387" t="str">
            <v>South Dorchester</v>
          </cell>
          <cell r="E387">
            <v>926</v>
          </cell>
          <cell r="F387">
            <v>300</v>
          </cell>
          <cell r="G387">
            <v>0.32397408207343414</v>
          </cell>
          <cell r="H387">
            <v>68478</v>
          </cell>
          <cell r="I387">
            <v>0</v>
          </cell>
        </row>
        <row r="388">
          <cell r="A388">
            <v>387</v>
          </cell>
          <cell r="B388">
            <v>35</v>
          </cell>
          <cell r="C388" t="str">
            <v>Boston</v>
          </cell>
          <cell r="D388" t="str">
            <v>South Dorchester</v>
          </cell>
          <cell r="E388">
            <v>278</v>
          </cell>
          <cell r="F388">
            <v>73</v>
          </cell>
          <cell r="G388">
            <v>0.26258992805755393</v>
          </cell>
          <cell r="H388">
            <v>78061</v>
          </cell>
          <cell r="I388">
            <v>0</v>
          </cell>
        </row>
        <row r="389">
          <cell r="A389">
            <v>388</v>
          </cell>
          <cell r="B389">
            <v>35</v>
          </cell>
          <cell r="C389" t="str">
            <v>Boston</v>
          </cell>
          <cell r="D389" t="str">
            <v>Mattapan</v>
          </cell>
          <cell r="E389">
            <v>905</v>
          </cell>
          <cell r="F389">
            <v>510</v>
          </cell>
          <cell r="G389">
            <v>0.56353591160220995</v>
          </cell>
          <cell r="H389">
            <v>37929</v>
          </cell>
          <cell r="I389">
            <v>1</v>
          </cell>
        </row>
        <row r="390">
          <cell r="A390">
            <v>389</v>
          </cell>
          <cell r="B390">
            <v>35</v>
          </cell>
          <cell r="C390" t="str">
            <v>Boston</v>
          </cell>
          <cell r="D390" t="str">
            <v>Mattapan</v>
          </cell>
          <cell r="E390">
            <v>1195</v>
          </cell>
          <cell r="F390">
            <v>539</v>
          </cell>
          <cell r="G390">
            <v>0.45104602510460251</v>
          </cell>
          <cell r="H390">
            <v>48288</v>
          </cell>
          <cell r="I390">
            <v>0</v>
          </cell>
        </row>
        <row r="391">
          <cell r="A391">
            <v>390</v>
          </cell>
          <cell r="B391">
            <v>35</v>
          </cell>
          <cell r="C391" t="str">
            <v>Boston</v>
          </cell>
          <cell r="D391" t="str">
            <v>South Dorchester</v>
          </cell>
          <cell r="E391">
            <v>793</v>
          </cell>
          <cell r="F391">
            <v>339</v>
          </cell>
          <cell r="G391">
            <v>0.42749054224464061</v>
          </cell>
          <cell r="H391">
            <v>58370</v>
          </cell>
          <cell r="I391">
            <v>0</v>
          </cell>
        </row>
        <row r="392">
          <cell r="A392">
            <v>391</v>
          </cell>
          <cell r="B392">
            <v>35</v>
          </cell>
          <cell r="C392" t="str">
            <v>Boston</v>
          </cell>
          <cell r="D392" t="str">
            <v>South Dorchester</v>
          </cell>
          <cell r="E392">
            <v>666</v>
          </cell>
          <cell r="F392">
            <v>285</v>
          </cell>
          <cell r="G392">
            <v>0.42792792792792794</v>
          </cell>
          <cell r="H392">
            <v>58462</v>
          </cell>
          <cell r="I392">
            <v>0</v>
          </cell>
        </row>
        <row r="393">
          <cell r="A393">
            <v>392</v>
          </cell>
          <cell r="B393">
            <v>35</v>
          </cell>
          <cell r="C393" t="str">
            <v>Boston</v>
          </cell>
          <cell r="D393" t="str">
            <v>South Dorchester</v>
          </cell>
          <cell r="E393">
            <v>1178</v>
          </cell>
          <cell r="F393">
            <v>414</v>
          </cell>
          <cell r="G393">
            <v>0.35144312393887944</v>
          </cell>
          <cell r="H393">
            <v>65656</v>
          </cell>
          <cell r="I393">
            <v>0</v>
          </cell>
        </row>
        <row r="394">
          <cell r="A394">
            <v>393</v>
          </cell>
          <cell r="B394">
            <v>35</v>
          </cell>
          <cell r="C394" t="str">
            <v>Boston</v>
          </cell>
          <cell r="D394" t="str">
            <v>South Dorchester</v>
          </cell>
          <cell r="E394">
            <v>976</v>
          </cell>
          <cell r="F394">
            <v>298</v>
          </cell>
          <cell r="G394">
            <v>0.30532786885245899</v>
          </cell>
          <cell r="H394">
            <v>71214</v>
          </cell>
          <cell r="I394">
            <v>0</v>
          </cell>
        </row>
        <row r="395">
          <cell r="A395">
            <v>394</v>
          </cell>
          <cell r="B395">
            <v>35</v>
          </cell>
          <cell r="C395" t="str">
            <v>Boston</v>
          </cell>
          <cell r="D395" t="str">
            <v>South Dorchester</v>
          </cell>
          <cell r="E395">
            <v>1019</v>
          </cell>
          <cell r="F395">
            <v>320</v>
          </cell>
          <cell r="G395">
            <v>0.31403336604514231</v>
          </cell>
          <cell r="H395">
            <v>70086</v>
          </cell>
          <cell r="I395">
            <v>0</v>
          </cell>
        </row>
        <row r="396">
          <cell r="A396">
            <v>395</v>
          </cell>
          <cell r="B396">
            <v>35</v>
          </cell>
          <cell r="C396" t="str">
            <v>Boston</v>
          </cell>
          <cell r="D396" t="str">
            <v>South Dorchester</v>
          </cell>
          <cell r="E396">
            <v>907</v>
          </cell>
          <cell r="F396">
            <v>321</v>
          </cell>
          <cell r="G396">
            <v>0.35391400220507169</v>
          </cell>
          <cell r="H396">
            <v>65479</v>
          </cell>
          <cell r="I396">
            <v>0</v>
          </cell>
        </row>
        <row r="397">
          <cell r="A397">
            <v>396</v>
          </cell>
          <cell r="B397">
            <v>35</v>
          </cell>
          <cell r="C397" t="str">
            <v>Boston</v>
          </cell>
          <cell r="D397" t="str">
            <v>Harbor Islands</v>
          </cell>
          <cell r="E397">
            <v>0</v>
          </cell>
          <cell r="F397">
            <v>0</v>
          </cell>
          <cell r="G397">
            <v>0</v>
          </cell>
          <cell r="H397" t="e">
            <v>#N/A</v>
          </cell>
          <cell r="I397">
            <v>0</v>
          </cell>
        </row>
        <row r="398">
          <cell r="A398">
            <v>397</v>
          </cell>
          <cell r="B398">
            <v>35</v>
          </cell>
          <cell r="C398" t="str">
            <v>Boston</v>
          </cell>
          <cell r="D398" t="str">
            <v>Harbor Islands</v>
          </cell>
          <cell r="E398">
            <v>0</v>
          </cell>
          <cell r="F398">
            <v>0</v>
          </cell>
          <cell r="G398">
            <v>0</v>
          </cell>
          <cell r="H398" t="e">
            <v>#N/A</v>
          </cell>
          <cell r="I398">
            <v>0</v>
          </cell>
        </row>
        <row r="399">
          <cell r="A399">
            <v>398</v>
          </cell>
          <cell r="B399">
            <v>35</v>
          </cell>
          <cell r="C399" t="str">
            <v>Boston</v>
          </cell>
          <cell r="D399" t="str">
            <v>Harbor Islands</v>
          </cell>
          <cell r="E399">
            <v>0</v>
          </cell>
          <cell r="F399">
            <v>0</v>
          </cell>
          <cell r="G399">
            <v>0</v>
          </cell>
          <cell r="H399" t="e">
            <v>#N/A</v>
          </cell>
          <cell r="I399">
            <v>0</v>
          </cell>
        </row>
        <row r="400">
          <cell r="A400">
            <v>399</v>
          </cell>
          <cell r="B400">
            <v>35</v>
          </cell>
          <cell r="C400" t="str">
            <v>Boston</v>
          </cell>
          <cell r="D400" t="str">
            <v>Harbor Islands</v>
          </cell>
          <cell r="E400">
            <v>0</v>
          </cell>
          <cell r="F400">
            <v>0</v>
          </cell>
          <cell r="G400">
            <v>0</v>
          </cell>
          <cell r="H400" t="e">
            <v>#N/A</v>
          </cell>
          <cell r="I400">
            <v>0</v>
          </cell>
        </row>
        <row r="401">
          <cell r="A401">
            <v>400</v>
          </cell>
          <cell r="B401">
            <v>35</v>
          </cell>
          <cell r="C401" t="str">
            <v>Boston</v>
          </cell>
          <cell r="D401" t="str">
            <v>Mattapan</v>
          </cell>
          <cell r="E401">
            <v>1030</v>
          </cell>
          <cell r="F401">
            <v>525</v>
          </cell>
          <cell r="G401">
            <v>0.50970873786407767</v>
          </cell>
          <cell r="H401">
            <v>44244</v>
          </cell>
          <cell r="I401">
            <v>1</v>
          </cell>
        </row>
        <row r="402">
          <cell r="A402">
            <v>401</v>
          </cell>
          <cell r="B402">
            <v>35</v>
          </cell>
          <cell r="C402" t="str">
            <v>Boston</v>
          </cell>
          <cell r="D402" t="str">
            <v>Mattapan</v>
          </cell>
          <cell r="E402">
            <v>746</v>
          </cell>
          <cell r="F402">
            <v>312</v>
          </cell>
          <cell r="G402">
            <v>0.41823056300268097</v>
          </cell>
          <cell r="H402">
            <v>55238</v>
          </cell>
          <cell r="I402">
            <v>0</v>
          </cell>
        </row>
        <row r="403">
          <cell r="A403">
            <v>402</v>
          </cell>
          <cell r="B403">
            <v>35</v>
          </cell>
          <cell r="C403" t="str">
            <v>Boston</v>
          </cell>
          <cell r="D403" t="str">
            <v>Mattapan</v>
          </cell>
          <cell r="E403">
            <v>759</v>
          </cell>
          <cell r="F403">
            <v>510</v>
          </cell>
          <cell r="G403">
            <v>0.67193675889328064</v>
          </cell>
          <cell r="H403">
            <v>33636</v>
          </cell>
          <cell r="I403">
            <v>1</v>
          </cell>
        </row>
        <row r="404">
          <cell r="A404">
            <v>403</v>
          </cell>
          <cell r="B404">
            <v>35</v>
          </cell>
          <cell r="C404" t="str">
            <v>Boston</v>
          </cell>
          <cell r="D404" t="str">
            <v>Mattapan</v>
          </cell>
          <cell r="E404">
            <v>893</v>
          </cell>
          <cell r="F404">
            <v>651</v>
          </cell>
          <cell r="G404">
            <v>0.72900335946248596</v>
          </cell>
          <cell r="H404">
            <v>26989</v>
          </cell>
          <cell r="I404">
            <v>1</v>
          </cell>
        </row>
        <row r="405">
          <cell r="A405">
            <v>404</v>
          </cell>
          <cell r="B405">
            <v>35</v>
          </cell>
          <cell r="C405" t="str">
            <v>Boston</v>
          </cell>
          <cell r="D405" t="str">
            <v>Mattapan</v>
          </cell>
          <cell r="E405">
            <v>1028</v>
          </cell>
          <cell r="F405">
            <v>630</v>
          </cell>
          <cell r="G405">
            <v>0.61284046692607008</v>
          </cell>
          <cell r="H405">
            <v>35811</v>
          </cell>
          <cell r="I405">
            <v>1</v>
          </cell>
        </row>
        <row r="406">
          <cell r="A406">
            <v>405</v>
          </cell>
          <cell r="B406">
            <v>35</v>
          </cell>
          <cell r="C406" t="str">
            <v>Boston</v>
          </cell>
          <cell r="D406" t="str">
            <v>Mattapan</v>
          </cell>
          <cell r="E406">
            <v>1048</v>
          </cell>
          <cell r="F406">
            <v>370</v>
          </cell>
          <cell r="G406">
            <v>0.35305343511450382</v>
          </cell>
          <cell r="H406">
            <v>58248</v>
          </cell>
          <cell r="I406">
            <v>0</v>
          </cell>
        </row>
        <row r="407">
          <cell r="A407">
            <v>406</v>
          </cell>
          <cell r="B407">
            <v>35</v>
          </cell>
          <cell r="C407" t="str">
            <v>Boston</v>
          </cell>
          <cell r="D407" t="str">
            <v>Mattapan</v>
          </cell>
          <cell r="E407">
            <v>895</v>
          </cell>
          <cell r="F407">
            <v>498</v>
          </cell>
          <cell r="G407">
            <v>0.55642458100558656</v>
          </cell>
          <cell r="H407">
            <v>41434</v>
          </cell>
          <cell r="I407">
            <v>1</v>
          </cell>
        </row>
        <row r="408">
          <cell r="A408">
            <v>407</v>
          </cell>
          <cell r="B408">
            <v>35</v>
          </cell>
          <cell r="C408" t="str">
            <v>Boston</v>
          </cell>
          <cell r="D408" t="str">
            <v>Mattapan</v>
          </cell>
          <cell r="E408">
            <v>280</v>
          </cell>
          <cell r="F408">
            <v>172</v>
          </cell>
          <cell r="G408">
            <v>0.61428571428571432</v>
          </cell>
          <cell r="H408">
            <v>36250</v>
          </cell>
          <cell r="I408">
            <v>1</v>
          </cell>
        </row>
        <row r="409">
          <cell r="A409">
            <v>408</v>
          </cell>
          <cell r="B409">
            <v>35</v>
          </cell>
          <cell r="C409" t="str">
            <v>Boston</v>
          </cell>
          <cell r="D409" t="str">
            <v>Mattapan</v>
          </cell>
          <cell r="E409">
            <v>1147</v>
          </cell>
          <cell r="F409">
            <v>558</v>
          </cell>
          <cell r="G409">
            <v>0.48648648648648651</v>
          </cell>
          <cell r="H409">
            <v>47628</v>
          </cell>
          <cell r="I409">
            <v>0</v>
          </cell>
        </row>
        <row r="410">
          <cell r="A410">
            <v>409</v>
          </cell>
          <cell r="B410">
            <v>35</v>
          </cell>
          <cell r="C410" t="str">
            <v>Boston</v>
          </cell>
          <cell r="D410" t="str">
            <v>Hyde Park</v>
          </cell>
          <cell r="E410">
            <v>1108</v>
          </cell>
          <cell r="F410">
            <v>471</v>
          </cell>
          <cell r="G410">
            <v>0.42509025270758122</v>
          </cell>
          <cell r="H410">
            <v>52950</v>
          </cell>
          <cell r="I410">
            <v>0</v>
          </cell>
        </row>
        <row r="411">
          <cell r="A411">
            <v>410</v>
          </cell>
          <cell r="B411">
            <v>35</v>
          </cell>
          <cell r="C411" t="str">
            <v>Boston</v>
          </cell>
          <cell r="D411" t="str">
            <v>Hyde Park</v>
          </cell>
          <cell r="E411">
            <v>1047</v>
          </cell>
          <cell r="F411">
            <v>394</v>
          </cell>
          <cell r="G411">
            <v>0.37631327602674308</v>
          </cell>
          <cell r="H411">
            <v>57619</v>
          </cell>
          <cell r="I411">
            <v>0</v>
          </cell>
        </row>
        <row r="412">
          <cell r="A412">
            <v>411</v>
          </cell>
          <cell r="B412">
            <v>35</v>
          </cell>
          <cell r="C412" t="str">
            <v>Boston</v>
          </cell>
          <cell r="D412" t="str">
            <v>Hyde Park</v>
          </cell>
          <cell r="E412">
            <v>678</v>
          </cell>
          <cell r="F412">
            <v>242</v>
          </cell>
          <cell r="G412">
            <v>0.35693215339233036</v>
          </cell>
          <cell r="H412">
            <v>61146</v>
          </cell>
          <cell r="I412">
            <v>0</v>
          </cell>
        </row>
        <row r="413">
          <cell r="A413">
            <v>412</v>
          </cell>
          <cell r="B413">
            <v>35</v>
          </cell>
          <cell r="C413" t="str">
            <v>Boston</v>
          </cell>
          <cell r="D413" t="str">
            <v>Hyde Park</v>
          </cell>
          <cell r="E413">
            <v>854</v>
          </cell>
          <cell r="F413">
            <v>367</v>
          </cell>
          <cell r="G413">
            <v>0.42974238875878218</v>
          </cell>
          <cell r="H413">
            <v>51346</v>
          </cell>
          <cell r="I413">
            <v>0</v>
          </cell>
        </row>
        <row r="414">
          <cell r="A414">
            <v>413</v>
          </cell>
          <cell r="B414">
            <v>35</v>
          </cell>
          <cell r="C414" t="str">
            <v>Boston</v>
          </cell>
          <cell r="D414" t="str">
            <v>Hyde Park</v>
          </cell>
          <cell r="E414">
            <v>1343</v>
          </cell>
          <cell r="F414">
            <v>440</v>
          </cell>
          <cell r="G414">
            <v>0.3276247207743857</v>
          </cell>
          <cell r="H414">
            <v>69000</v>
          </cell>
          <cell r="I414">
            <v>0</v>
          </cell>
        </row>
        <row r="415">
          <cell r="A415">
            <v>414</v>
          </cell>
          <cell r="B415">
            <v>35</v>
          </cell>
          <cell r="C415" t="str">
            <v>Boston</v>
          </cell>
          <cell r="D415" t="str">
            <v>Hyde Park</v>
          </cell>
          <cell r="E415">
            <v>796</v>
          </cell>
          <cell r="F415">
            <v>362</v>
          </cell>
          <cell r="G415">
            <v>0.45477386934673369</v>
          </cell>
          <cell r="H415">
            <v>50814</v>
          </cell>
          <cell r="I415">
            <v>0</v>
          </cell>
        </row>
        <row r="416">
          <cell r="A416">
            <v>415</v>
          </cell>
          <cell r="B416">
            <v>35</v>
          </cell>
          <cell r="C416" t="str">
            <v>Boston</v>
          </cell>
          <cell r="D416" t="str">
            <v>Hyde Park</v>
          </cell>
          <cell r="E416">
            <v>955</v>
          </cell>
          <cell r="F416">
            <v>394</v>
          </cell>
          <cell r="G416">
            <v>0.41256544502617803</v>
          </cell>
          <cell r="H416">
            <v>58492</v>
          </cell>
          <cell r="I416">
            <v>0</v>
          </cell>
        </row>
        <row r="417">
          <cell r="A417">
            <v>416</v>
          </cell>
          <cell r="B417">
            <v>35</v>
          </cell>
          <cell r="C417" t="str">
            <v>Boston</v>
          </cell>
          <cell r="D417" t="str">
            <v>Hyde Park</v>
          </cell>
          <cell r="E417">
            <v>1295</v>
          </cell>
          <cell r="F417">
            <v>472</v>
          </cell>
          <cell r="G417">
            <v>0.36447876447876448</v>
          </cell>
          <cell r="H417">
            <v>65126</v>
          </cell>
          <cell r="I417">
            <v>0</v>
          </cell>
        </row>
        <row r="418">
          <cell r="A418">
            <v>417</v>
          </cell>
          <cell r="B418">
            <v>35</v>
          </cell>
          <cell r="C418" t="str">
            <v>Boston</v>
          </cell>
          <cell r="D418" t="str">
            <v>Hyde Park</v>
          </cell>
          <cell r="E418">
            <v>945</v>
          </cell>
          <cell r="F418">
            <v>405</v>
          </cell>
          <cell r="G418">
            <v>0.42857142857142855</v>
          </cell>
          <cell r="H418">
            <v>55089</v>
          </cell>
          <cell r="I418">
            <v>0</v>
          </cell>
        </row>
        <row r="419">
          <cell r="A419">
            <v>418</v>
          </cell>
          <cell r="B419">
            <v>35</v>
          </cell>
          <cell r="C419" t="str">
            <v>Boston</v>
          </cell>
          <cell r="D419" t="str">
            <v>Hyde Park</v>
          </cell>
          <cell r="E419">
            <v>1135</v>
          </cell>
          <cell r="F419">
            <v>350</v>
          </cell>
          <cell r="G419">
            <v>0.30837004405286345</v>
          </cell>
          <cell r="H419">
            <v>72115</v>
          </cell>
          <cell r="I419">
            <v>0</v>
          </cell>
        </row>
        <row r="420">
          <cell r="A420">
            <v>419</v>
          </cell>
          <cell r="B420">
            <v>35</v>
          </cell>
          <cell r="C420" t="str">
            <v>Boston</v>
          </cell>
          <cell r="D420" t="str">
            <v>Hyde Park</v>
          </cell>
          <cell r="E420">
            <v>817</v>
          </cell>
          <cell r="F420">
            <v>251</v>
          </cell>
          <cell r="G420">
            <v>0.30722154222766218</v>
          </cell>
          <cell r="H420">
            <v>72200</v>
          </cell>
          <cell r="I420">
            <v>0</v>
          </cell>
        </row>
        <row r="421">
          <cell r="A421">
            <v>420</v>
          </cell>
          <cell r="B421">
            <v>35</v>
          </cell>
          <cell r="C421" t="str">
            <v>Boston</v>
          </cell>
          <cell r="D421" t="str">
            <v>Hyde Park</v>
          </cell>
          <cell r="E421">
            <v>711</v>
          </cell>
          <cell r="F421">
            <v>198</v>
          </cell>
          <cell r="G421">
            <v>0.27848101265822783</v>
          </cell>
          <cell r="H421">
            <v>77421</v>
          </cell>
          <cell r="I421">
            <v>0</v>
          </cell>
        </row>
        <row r="422">
          <cell r="A422">
            <v>421</v>
          </cell>
          <cell r="B422">
            <v>35</v>
          </cell>
          <cell r="C422" t="str">
            <v>Boston</v>
          </cell>
          <cell r="D422" t="str">
            <v>Hyde Park</v>
          </cell>
          <cell r="E422">
            <v>812</v>
          </cell>
          <cell r="F422">
            <v>324</v>
          </cell>
          <cell r="G422">
            <v>0.39901477832512317</v>
          </cell>
          <cell r="H422">
            <v>65735</v>
          </cell>
          <cell r="I422">
            <v>0</v>
          </cell>
        </row>
        <row r="423">
          <cell r="A423">
            <v>422</v>
          </cell>
          <cell r="B423">
            <v>35</v>
          </cell>
          <cell r="C423" t="str">
            <v>Boston</v>
          </cell>
          <cell r="D423" t="str">
            <v>Hyde Park</v>
          </cell>
          <cell r="E423">
            <v>1491</v>
          </cell>
          <cell r="F423">
            <v>755</v>
          </cell>
          <cell r="G423">
            <v>0.50637156270959083</v>
          </cell>
          <cell r="H423">
            <v>44840</v>
          </cell>
          <cell r="I423">
            <v>1</v>
          </cell>
        </row>
        <row r="424">
          <cell r="A424">
            <v>423</v>
          </cell>
          <cell r="B424">
            <v>35</v>
          </cell>
          <cell r="C424" t="str">
            <v>Boston</v>
          </cell>
          <cell r="D424" t="str">
            <v>Roslindale</v>
          </cell>
          <cell r="E424">
            <v>1082</v>
          </cell>
          <cell r="F424">
            <v>344</v>
          </cell>
          <cell r="G424">
            <v>0.31792975970425141</v>
          </cell>
          <cell r="H424">
            <v>71387</v>
          </cell>
          <cell r="I424">
            <v>0</v>
          </cell>
        </row>
        <row r="425">
          <cell r="A425">
            <v>424</v>
          </cell>
          <cell r="B425">
            <v>35</v>
          </cell>
          <cell r="C425" t="str">
            <v>Boston</v>
          </cell>
          <cell r="D425" t="str">
            <v>Roslindale</v>
          </cell>
          <cell r="E425">
            <v>763</v>
          </cell>
          <cell r="F425">
            <v>283</v>
          </cell>
          <cell r="G425">
            <v>0.37090432503276538</v>
          </cell>
          <cell r="H425">
            <v>58889</v>
          </cell>
          <cell r="I425">
            <v>0</v>
          </cell>
        </row>
        <row r="426">
          <cell r="A426">
            <v>425</v>
          </cell>
          <cell r="B426">
            <v>35</v>
          </cell>
          <cell r="C426" t="str">
            <v>Boston</v>
          </cell>
          <cell r="D426" t="str">
            <v>Roslindale</v>
          </cell>
          <cell r="E426">
            <v>874</v>
          </cell>
          <cell r="F426">
            <v>362</v>
          </cell>
          <cell r="G426">
            <v>0.41418764302059496</v>
          </cell>
          <cell r="H426">
            <v>63294</v>
          </cell>
          <cell r="I426">
            <v>0</v>
          </cell>
        </row>
        <row r="427">
          <cell r="A427">
            <v>426</v>
          </cell>
          <cell r="B427">
            <v>35</v>
          </cell>
          <cell r="C427" t="str">
            <v>Boston</v>
          </cell>
          <cell r="D427" t="str">
            <v>Roslindale</v>
          </cell>
          <cell r="E427">
            <v>1140</v>
          </cell>
          <cell r="F427">
            <v>456</v>
          </cell>
          <cell r="G427">
            <v>0.4</v>
          </cell>
          <cell r="H427">
            <v>64183</v>
          </cell>
          <cell r="I427">
            <v>0</v>
          </cell>
        </row>
        <row r="428">
          <cell r="A428">
            <v>427</v>
          </cell>
          <cell r="B428">
            <v>35</v>
          </cell>
          <cell r="C428" t="str">
            <v>Boston</v>
          </cell>
          <cell r="D428" t="str">
            <v>Roslindale</v>
          </cell>
          <cell r="E428">
            <v>1414</v>
          </cell>
          <cell r="F428">
            <v>511</v>
          </cell>
          <cell r="G428">
            <v>0.36138613861386137</v>
          </cell>
          <cell r="H428">
            <v>73241</v>
          </cell>
          <cell r="I428">
            <v>0</v>
          </cell>
        </row>
        <row r="429">
          <cell r="A429">
            <v>428</v>
          </cell>
          <cell r="B429">
            <v>35</v>
          </cell>
          <cell r="C429" t="str">
            <v>Boston</v>
          </cell>
          <cell r="D429" t="str">
            <v>Roslindale</v>
          </cell>
          <cell r="E429">
            <v>940</v>
          </cell>
          <cell r="F429">
            <v>553</v>
          </cell>
          <cell r="G429">
            <v>0.58829787234042552</v>
          </cell>
          <cell r="H429">
            <v>34567</v>
          </cell>
          <cell r="I429">
            <v>1</v>
          </cell>
        </row>
        <row r="430">
          <cell r="A430">
            <v>429</v>
          </cell>
          <cell r="B430">
            <v>35</v>
          </cell>
          <cell r="C430" t="str">
            <v>Boston</v>
          </cell>
          <cell r="D430" t="str">
            <v>Roslindale</v>
          </cell>
          <cell r="E430">
            <v>541</v>
          </cell>
          <cell r="F430">
            <v>150</v>
          </cell>
          <cell r="G430">
            <v>0.27726432532347506</v>
          </cell>
          <cell r="H430">
            <v>85054</v>
          </cell>
          <cell r="I430">
            <v>0</v>
          </cell>
        </row>
        <row r="431">
          <cell r="A431">
            <v>430</v>
          </cell>
          <cell r="B431">
            <v>35</v>
          </cell>
          <cell r="C431" t="str">
            <v>Boston</v>
          </cell>
          <cell r="D431" t="str">
            <v>Roslindale</v>
          </cell>
          <cell r="E431">
            <v>884</v>
          </cell>
          <cell r="F431">
            <v>286</v>
          </cell>
          <cell r="G431">
            <v>0.3235294117647059</v>
          </cell>
          <cell r="H431">
            <v>76721</v>
          </cell>
          <cell r="I431">
            <v>0</v>
          </cell>
        </row>
        <row r="432">
          <cell r="A432">
            <v>431</v>
          </cell>
          <cell r="B432">
            <v>35</v>
          </cell>
          <cell r="C432" t="str">
            <v>Boston</v>
          </cell>
          <cell r="D432" t="str">
            <v>Roslindale</v>
          </cell>
          <cell r="E432">
            <v>1406</v>
          </cell>
          <cell r="F432">
            <v>394</v>
          </cell>
          <cell r="G432">
            <v>0.2802275960170697</v>
          </cell>
          <cell r="H432">
            <v>88624</v>
          </cell>
          <cell r="I432">
            <v>0</v>
          </cell>
        </row>
        <row r="433">
          <cell r="A433">
            <v>432</v>
          </cell>
          <cell r="B433">
            <v>35</v>
          </cell>
          <cell r="C433" t="str">
            <v>Boston</v>
          </cell>
          <cell r="D433" t="str">
            <v>Roslindale</v>
          </cell>
          <cell r="E433">
            <v>1726</v>
          </cell>
          <cell r="F433">
            <v>489</v>
          </cell>
          <cell r="G433">
            <v>0.28331402085747392</v>
          </cell>
          <cell r="H433">
            <v>88429</v>
          </cell>
          <cell r="I433">
            <v>0</v>
          </cell>
        </row>
        <row r="434">
          <cell r="A434">
            <v>433</v>
          </cell>
          <cell r="B434">
            <v>35</v>
          </cell>
          <cell r="C434" t="str">
            <v>Boston</v>
          </cell>
          <cell r="D434" t="str">
            <v>West Roxbury</v>
          </cell>
          <cell r="E434">
            <v>622</v>
          </cell>
          <cell r="F434">
            <v>187</v>
          </cell>
          <cell r="G434">
            <v>0.30064308681672025</v>
          </cell>
          <cell r="H434">
            <v>97837</v>
          </cell>
          <cell r="I434">
            <v>0</v>
          </cell>
        </row>
        <row r="435">
          <cell r="A435">
            <v>434</v>
          </cell>
          <cell r="B435">
            <v>35</v>
          </cell>
          <cell r="C435" t="str">
            <v>Boston</v>
          </cell>
          <cell r="D435" t="str">
            <v>West Roxbury</v>
          </cell>
          <cell r="E435">
            <v>1036</v>
          </cell>
          <cell r="F435">
            <v>569</v>
          </cell>
          <cell r="G435">
            <v>0.54922779922779918</v>
          </cell>
          <cell r="H435">
            <v>41604</v>
          </cell>
          <cell r="I435">
            <v>1</v>
          </cell>
        </row>
        <row r="436">
          <cell r="A436">
            <v>435</v>
          </cell>
          <cell r="B436">
            <v>35</v>
          </cell>
          <cell r="C436" t="str">
            <v>Boston</v>
          </cell>
          <cell r="D436" t="str">
            <v>West Roxbury</v>
          </cell>
          <cell r="E436">
            <v>818</v>
          </cell>
          <cell r="F436">
            <v>264</v>
          </cell>
          <cell r="G436">
            <v>0.32273838630806845</v>
          </cell>
          <cell r="H436">
            <v>67647</v>
          </cell>
          <cell r="I436">
            <v>0</v>
          </cell>
        </row>
        <row r="437">
          <cell r="A437">
            <v>436</v>
          </cell>
          <cell r="B437">
            <v>35</v>
          </cell>
          <cell r="C437" t="str">
            <v>Boston</v>
          </cell>
          <cell r="D437" t="str">
            <v>West Roxbury</v>
          </cell>
          <cell r="E437">
            <v>782</v>
          </cell>
          <cell r="F437">
            <v>241</v>
          </cell>
          <cell r="G437">
            <v>0.30818414322250637</v>
          </cell>
          <cell r="H437">
            <v>71304</v>
          </cell>
          <cell r="I437">
            <v>0</v>
          </cell>
        </row>
        <row r="438">
          <cell r="A438">
            <v>437</v>
          </cell>
          <cell r="B438">
            <v>35</v>
          </cell>
          <cell r="C438" t="str">
            <v>Boston</v>
          </cell>
          <cell r="D438" t="str">
            <v>West Roxbury</v>
          </cell>
          <cell r="E438">
            <v>224</v>
          </cell>
          <cell r="F438">
            <v>64</v>
          </cell>
          <cell r="G438">
            <v>0.2857142857142857</v>
          </cell>
          <cell r="H438">
            <v>74444</v>
          </cell>
          <cell r="I438">
            <v>0</v>
          </cell>
        </row>
        <row r="439">
          <cell r="A439">
            <v>438</v>
          </cell>
          <cell r="B439">
            <v>35</v>
          </cell>
          <cell r="C439" t="str">
            <v>Boston</v>
          </cell>
          <cell r="D439" t="str">
            <v>West Roxbury</v>
          </cell>
          <cell r="E439">
            <v>1099</v>
          </cell>
          <cell r="F439">
            <v>312</v>
          </cell>
          <cell r="G439">
            <v>0.28389444949954507</v>
          </cell>
          <cell r="H439">
            <v>74154</v>
          </cell>
          <cell r="I439">
            <v>0</v>
          </cell>
        </row>
        <row r="440">
          <cell r="A440">
            <v>439</v>
          </cell>
          <cell r="B440">
            <v>35</v>
          </cell>
          <cell r="C440" t="str">
            <v>Boston</v>
          </cell>
          <cell r="D440" t="str">
            <v>West Roxbury</v>
          </cell>
          <cell r="E440">
            <v>992</v>
          </cell>
          <cell r="F440">
            <v>137</v>
          </cell>
          <cell r="G440">
            <v>0.13810483870967741</v>
          </cell>
          <cell r="H440">
            <v>114877</v>
          </cell>
          <cell r="I440">
            <v>0</v>
          </cell>
        </row>
        <row r="441">
          <cell r="A441">
            <v>440</v>
          </cell>
          <cell r="B441">
            <v>35</v>
          </cell>
          <cell r="C441" t="str">
            <v>Boston</v>
          </cell>
          <cell r="D441" t="str">
            <v>West Roxbury</v>
          </cell>
          <cell r="E441">
            <v>761</v>
          </cell>
          <cell r="F441">
            <v>105</v>
          </cell>
          <cell r="G441">
            <v>0.13797634691195795</v>
          </cell>
          <cell r="H441">
            <v>114908</v>
          </cell>
          <cell r="I441">
            <v>0</v>
          </cell>
        </row>
        <row r="442">
          <cell r="A442">
            <v>441</v>
          </cell>
          <cell r="B442">
            <v>35</v>
          </cell>
          <cell r="C442" t="str">
            <v>Boston</v>
          </cell>
          <cell r="D442" t="str">
            <v>West Roxbury</v>
          </cell>
          <cell r="E442">
            <v>939</v>
          </cell>
          <cell r="F442">
            <v>209</v>
          </cell>
          <cell r="G442">
            <v>0.22257720979765708</v>
          </cell>
          <cell r="H442">
            <v>102453</v>
          </cell>
          <cell r="I442">
            <v>0</v>
          </cell>
        </row>
        <row r="443">
          <cell r="A443">
            <v>442</v>
          </cell>
          <cell r="B443">
            <v>35</v>
          </cell>
          <cell r="C443" t="str">
            <v>Boston</v>
          </cell>
          <cell r="D443" t="str">
            <v>West Roxbury</v>
          </cell>
          <cell r="E443">
            <v>706</v>
          </cell>
          <cell r="F443">
            <v>186</v>
          </cell>
          <cell r="G443">
            <v>0.26345609065155806</v>
          </cell>
          <cell r="H443">
            <v>87755</v>
          </cell>
          <cell r="I443">
            <v>0</v>
          </cell>
        </row>
        <row r="444">
          <cell r="A444">
            <v>443</v>
          </cell>
          <cell r="B444">
            <v>35</v>
          </cell>
          <cell r="C444" t="str">
            <v>Boston</v>
          </cell>
          <cell r="D444" t="str">
            <v>West Roxbury</v>
          </cell>
          <cell r="E444">
            <v>825</v>
          </cell>
          <cell r="F444">
            <v>191</v>
          </cell>
          <cell r="G444">
            <v>0.23151515151515151</v>
          </cell>
          <cell r="H444">
            <v>96619</v>
          </cell>
          <cell r="I444">
            <v>0</v>
          </cell>
        </row>
        <row r="445">
          <cell r="A445">
            <v>444</v>
          </cell>
          <cell r="B445">
            <v>35</v>
          </cell>
          <cell r="C445" t="str">
            <v>Boston</v>
          </cell>
          <cell r="D445" t="str">
            <v>West Roxbury</v>
          </cell>
          <cell r="E445">
            <v>1150</v>
          </cell>
          <cell r="F445">
            <v>279</v>
          </cell>
          <cell r="G445">
            <v>0.24260869565217391</v>
          </cell>
          <cell r="H445">
            <v>91474</v>
          </cell>
          <cell r="I445">
            <v>0</v>
          </cell>
        </row>
        <row r="446">
          <cell r="A446">
            <v>445</v>
          </cell>
          <cell r="B446">
            <v>35</v>
          </cell>
          <cell r="C446" t="str">
            <v>Boston</v>
          </cell>
          <cell r="D446" t="str">
            <v>West Roxbury</v>
          </cell>
          <cell r="E446">
            <v>285</v>
          </cell>
          <cell r="F446">
            <v>81</v>
          </cell>
          <cell r="G446">
            <v>0.28421052631578947</v>
          </cell>
          <cell r="H446">
            <v>74338</v>
          </cell>
          <cell r="I446">
            <v>0</v>
          </cell>
        </row>
        <row r="447">
          <cell r="A447">
            <v>446</v>
          </cell>
          <cell r="B447">
            <v>35</v>
          </cell>
          <cell r="C447" t="str">
            <v>Boston</v>
          </cell>
          <cell r="D447" t="str">
            <v>West Roxbury</v>
          </cell>
          <cell r="E447">
            <v>152</v>
          </cell>
          <cell r="F447">
            <v>43</v>
          </cell>
          <cell r="G447">
            <v>0.28289473684210525</v>
          </cell>
          <cell r="H447">
            <v>74167</v>
          </cell>
          <cell r="I447">
            <v>0</v>
          </cell>
        </row>
        <row r="448">
          <cell r="A448">
            <v>447</v>
          </cell>
          <cell r="B448">
            <v>35</v>
          </cell>
          <cell r="C448" t="str">
            <v>Boston</v>
          </cell>
          <cell r="D448" t="str">
            <v>West Roxbury</v>
          </cell>
          <cell r="E448">
            <v>1066</v>
          </cell>
          <cell r="F448">
            <v>269</v>
          </cell>
          <cell r="G448">
            <v>0.25234521575984992</v>
          </cell>
          <cell r="H448">
            <v>86503</v>
          </cell>
          <cell r="I448">
            <v>0</v>
          </cell>
        </row>
        <row r="449">
          <cell r="A449">
            <v>448</v>
          </cell>
          <cell r="B449">
            <v>346</v>
          </cell>
          <cell r="C449" t="str">
            <v>Winthrop</v>
          </cell>
          <cell r="D449" t="str">
            <v>None</v>
          </cell>
          <cell r="E449">
            <v>1067</v>
          </cell>
          <cell r="F449">
            <v>327</v>
          </cell>
          <cell r="G449">
            <v>0.30646672914714151</v>
          </cell>
          <cell r="H449">
            <v>61118</v>
          </cell>
          <cell r="I449">
            <v>0</v>
          </cell>
        </row>
        <row r="450">
          <cell r="A450">
            <v>449</v>
          </cell>
          <cell r="B450">
            <v>346</v>
          </cell>
          <cell r="C450" t="str">
            <v>Winthrop</v>
          </cell>
          <cell r="D450" t="str">
            <v>None</v>
          </cell>
          <cell r="E450">
            <v>923</v>
          </cell>
          <cell r="F450">
            <v>274</v>
          </cell>
          <cell r="G450">
            <v>0.29685807150595883</v>
          </cell>
          <cell r="H450">
            <v>62697</v>
          </cell>
          <cell r="I450">
            <v>0</v>
          </cell>
        </row>
        <row r="451">
          <cell r="A451">
            <v>450</v>
          </cell>
          <cell r="B451">
            <v>346</v>
          </cell>
          <cell r="C451" t="str">
            <v>Winthrop</v>
          </cell>
          <cell r="D451" t="str">
            <v>None</v>
          </cell>
          <cell r="E451">
            <v>1476</v>
          </cell>
          <cell r="F451">
            <v>484</v>
          </cell>
          <cell r="G451">
            <v>0.32791327913279134</v>
          </cell>
          <cell r="H451">
            <v>73292</v>
          </cell>
          <cell r="I451">
            <v>0</v>
          </cell>
        </row>
        <row r="452">
          <cell r="A452">
            <v>451</v>
          </cell>
          <cell r="B452">
            <v>346</v>
          </cell>
          <cell r="C452" t="str">
            <v>Winthrop</v>
          </cell>
          <cell r="D452" t="str">
            <v>None</v>
          </cell>
          <cell r="E452">
            <v>1026</v>
          </cell>
          <cell r="F452">
            <v>263</v>
          </cell>
          <cell r="G452">
            <v>0.25633528265107214</v>
          </cell>
          <cell r="H452">
            <v>86151</v>
          </cell>
          <cell r="I452">
            <v>0</v>
          </cell>
        </row>
        <row r="453">
          <cell r="A453">
            <v>452</v>
          </cell>
          <cell r="B453">
            <v>346</v>
          </cell>
          <cell r="C453" t="str">
            <v>Winthrop</v>
          </cell>
          <cell r="D453" t="str">
            <v>None</v>
          </cell>
          <cell r="E453">
            <v>963</v>
          </cell>
          <cell r="F453">
            <v>422</v>
          </cell>
          <cell r="G453">
            <v>0.43821391484942884</v>
          </cell>
          <cell r="H453">
            <v>60278</v>
          </cell>
          <cell r="I453">
            <v>0</v>
          </cell>
        </row>
        <row r="454">
          <cell r="A454">
            <v>453</v>
          </cell>
          <cell r="B454">
            <v>346</v>
          </cell>
          <cell r="C454" t="str">
            <v>Winthrop</v>
          </cell>
          <cell r="D454" t="str">
            <v>None</v>
          </cell>
          <cell r="E454">
            <v>801</v>
          </cell>
          <cell r="F454">
            <v>348</v>
          </cell>
          <cell r="G454">
            <v>0.43445692883895132</v>
          </cell>
          <cell r="H454">
            <v>57105</v>
          </cell>
          <cell r="I454">
            <v>0</v>
          </cell>
        </row>
        <row r="455">
          <cell r="A455">
            <v>454</v>
          </cell>
          <cell r="B455">
            <v>346</v>
          </cell>
          <cell r="C455" t="str">
            <v>Winthrop</v>
          </cell>
          <cell r="D455" t="str">
            <v>None</v>
          </cell>
          <cell r="E455">
            <v>1527</v>
          </cell>
          <cell r="F455">
            <v>661</v>
          </cell>
          <cell r="G455">
            <v>0.43287491814014406</v>
          </cell>
          <cell r="H455">
            <v>57130</v>
          </cell>
          <cell r="I455">
            <v>0</v>
          </cell>
        </row>
        <row r="456">
          <cell r="A456">
            <v>455</v>
          </cell>
          <cell r="B456">
            <v>57</v>
          </cell>
          <cell r="C456" t="str">
            <v>Chelsea</v>
          </cell>
          <cell r="D456" t="str">
            <v>None</v>
          </cell>
          <cell r="E456">
            <v>69</v>
          </cell>
          <cell r="F456">
            <v>31</v>
          </cell>
          <cell r="G456">
            <v>0.44927536231884058</v>
          </cell>
          <cell r="H456">
            <v>53750</v>
          </cell>
          <cell r="I456">
            <v>0</v>
          </cell>
        </row>
        <row r="457">
          <cell r="A457">
            <v>456</v>
          </cell>
          <cell r="B457">
            <v>57</v>
          </cell>
          <cell r="C457" t="str">
            <v>Chelsea</v>
          </cell>
          <cell r="D457" t="str">
            <v>None</v>
          </cell>
          <cell r="E457">
            <v>283</v>
          </cell>
          <cell r="F457">
            <v>107</v>
          </cell>
          <cell r="G457">
            <v>0.37809187279151946</v>
          </cell>
          <cell r="H457">
            <v>64597</v>
          </cell>
          <cell r="I457">
            <v>0</v>
          </cell>
        </row>
        <row r="458">
          <cell r="A458">
            <v>457</v>
          </cell>
          <cell r="B458">
            <v>57</v>
          </cell>
          <cell r="C458" t="str">
            <v>Chelsea</v>
          </cell>
          <cell r="D458" t="str">
            <v>None</v>
          </cell>
          <cell r="E458">
            <v>723</v>
          </cell>
          <cell r="F458">
            <v>316</v>
          </cell>
          <cell r="G458">
            <v>0.43706777316735823</v>
          </cell>
          <cell r="H458">
            <v>53134</v>
          </cell>
          <cell r="I458">
            <v>0</v>
          </cell>
        </row>
        <row r="459">
          <cell r="A459">
            <v>458</v>
          </cell>
          <cell r="B459">
            <v>57</v>
          </cell>
          <cell r="C459" t="str">
            <v>Chelsea</v>
          </cell>
          <cell r="D459" t="str">
            <v>None</v>
          </cell>
          <cell r="E459">
            <v>332</v>
          </cell>
          <cell r="F459">
            <v>132</v>
          </cell>
          <cell r="G459">
            <v>0.39759036144578314</v>
          </cell>
          <cell r="H459">
            <v>53878</v>
          </cell>
          <cell r="I459">
            <v>0</v>
          </cell>
        </row>
        <row r="460">
          <cell r="A460">
            <v>459</v>
          </cell>
          <cell r="B460">
            <v>57</v>
          </cell>
          <cell r="C460" t="str">
            <v>Chelsea</v>
          </cell>
          <cell r="D460" t="str">
            <v>None</v>
          </cell>
          <cell r="E460">
            <v>610</v>
          </cell>
          <cell r="F460">
            <v>243</v>
          </cell>
          <cell r="G460">
            <v>0.39836065573770491</v>
          </cell>
          <cell r="H460">
            <v>53382</v>
          </cell>
          <cell r="I460">
            <v>0</v>
          </cell>
        </row>
        <row r="461">
          <cell r="A461">
            <v>460</v>
          </cell>
          <cell r="B461">
            <v>57</v>
          </cell>
          <cell r="C461" t="str">
            <v>Chelsea</v>
          </cell>
          <cell r="D461" t="str">
            <v>None</v>
          </cell>
          <cell r="E461">
            <v>605</v>
          </cell>
          <cell r="F461">
            <v>277</v>
          </cell>
          <cell r="G461">
            <v>0.45785123966942148</v>
          </cell>
          <cell r="H461">
            <v>52581</v>
          </cell>
          <cell r="I461">
            <v>0</v>
          </cell>
        </row>
        <row r="462">
          <cell r="A462">
            <v>461</v>
          </cell>
          <cell r="B462">
            <v>57</v>
          </cell>
          <cell r="C462" t="str">
            <v>Chelsea</v>
          </cell>
          <cell r="D462" t="str">
            <v>None</v>
          </cell>
          <cell r="E462">
            <v>757</v>
          </cell>
          <cell r="F462">
            <v>346</v>
          </cell>
          <cell r="G462">
            <v>0.4570673712021136</v>
          </cell>
          <cell r="H462">
            <v>52619</v>
          </cell>
          <cell r="I462">
            <v>0</v>
          </cell>
        </row>
        <row r="463">
          <cell r="A463">
            <v>462</v>
          </cell>
          <cell r="B463">
            <v>57</v>
          </cell>
          <cell r="C463" t="str">
            <v>Chelsea</v>
          </cell>
          <cell r="D463" t="str">
            <v>None</v>
          </cell>
          <cell r="E463">
            <v>953</v>
          </cell>
          <cell r="F463">
            <v>377</v>
          </cell>
          <cell r="G463">
            <v>0.39559286463798532</v>
          </cell>
          <cell r="H463">
            <v>61786</v>
          </cell>
          <cell r="I463">
            <v>0</v>
          </cell>
        </row>
        <row r="464">
          <cell r="A464">
            <v>463</v>
          </cell>
          <cell r="B464">
            <v>57</v>
          </cell>
          <cell r="C464" t="str">
            <v>Chelsea</v>
          </cell>
          <cell r="D464" t="str">
            <v>None</v>
          </cell>
          <cell r="E464">
            <v>704</v>
          </cell>
          <cell r="F464">
            <v>408</v>
          </cell>
          <cell r="G464">
            <v>0.57954545454545459</v>
          </cell>
          <cell r="H464">
            <v>37738</v>
          </cell>
          <cell r="I464">
            <v>1</v>
          </cell>
        </row>
        <row r="465">
          <cell r="A465">
            <v>464</v>
          </cell>
          <cell r="B465">
            <v>57</v>
          </cell>
          <cell r="C465" t="str">
            <v>Chelsea</v>
          </cell>
          <cell r="D465" t="str">
            <v>None</v>
          </cell>
          <cell r="E465">
            <v>108</v>
          </cell>
          <cell r="F465">
            <v>61</v>
          </cell>
          <cell r="G465">
            <v>0.56481481481481477</v>
          </cell>
          <cell r="H465">
            <v>37917</v>
          </cell>
          <cell r="I465">
            <v>1</v>
          </cell>
        </row>
        <row r="466">
          <cell r="A466">
            <v>465</v>
          </cell>
          <cell r="B466">
            <v>57</v>
          </cell>
          <cell r="C466" t="str">
            <v>Chelsea</v>
          </cell>
          <cell r="D466" t="str">
            <v>None</v>
          </cell>
          <cell r="E466">
            <v>0</v>
          </cell>
          <cell r="F466">
            <v>0</v>
          </cell>
          <cell r="G466">
            <v>0</v>
          </cell>
          <cell r="H466" t="e">
            <v>#N/A</v>
          </cell>
          <cell r="I466">
            <v>0</v>
          </cell>
        </row>
        <row r="467">
          <cell r="A467">
            <v>466</v>
          </cell>
          <cell r="B467">
            <v>57</v>
          </cell>
          <cell r="C467" t="str">
            <v>Chelsea</v>
          </cell>
          <cell r="D467" t="str">
            <v>None</v>
          </cell>
          <cell r="E467">
            <v>0</v>
          </cell>
          <cell r="F467">
            <v>0</v>
          </cell>
          <cell r="G467">
            <v>0</v>
          </cell>
          <cell r="H467" t="e">
            <v>#N/A</v>
          </cell>
          <cell r="I467">
            <v>0</v>
          </cell>
        </row>
        <row r="468">
          <cell r="A468">
            <v>467</v>
          </cell>
          <cell r="B468">
            <v>57</v>
          </cell>
          <cell r="C468" t="str">
            <v>Chelsea</v>
          </cell>
          <cell r="D468" t="str">
            <v>None</v>
          </cell>
          <cell r="E468">
            <v>148</v>
          </cell>
          <cell r="F468">
            <v>69</v>
          </cell>
          <cell r="G468">
            <v>0.46621621621621623</v>
          </cell>
          <cell r="H468">
            <v>51875</v>
          </cell>
          <cell r="I468">
            <v>0</v>
          </cell>
        </row>
        <row r="469">
          <cell r="A469">
            <v>468</v>
          </cell>
          <cell r="B469">
            <v>57</v>
          </cell>
          <cell r="C469" t="str">
            <v>Chelsea</v>
          </cell>
          <cell r="D469" t="str">
            <v>None</v>
          </cell>
          <cell r="E469">
            <v>448</v>
          </cell>
          <cell r="F469">
            <v>213</v>
          </cell>
          <cell r="G469">
            <v>0.47544642857142855</v>
          </cell>
          <cell r="H469">
            <v>52778</v>
          </cell>
          <cell r="I469">
            <v>0</v>
          </cell>
        </row>
        <row r="470">
          <cell r="A470">
            <v>469</v>
          </cell>
          <cell r="B470">
            <v>57</v>
          </cell>
          <cell r="C470" t="str">
            <v>Chelsea</v>
          </cell>
          <cell r="D470" t="str">
            <v>None</v>
          </cell>
          <cell r="E470">
            <v>630</v>
          </cell>
          <cell r="F470">
            <v>295</v>
          </cell>
          <cell r="G470">
            <v>0.46825396825396826</v>
          </cell>
          <cell r="H470">
            <v>49688</v>
          </cell>
          <cell r="I470">
            <v>0</v>
          </cell>
        </row>
        <row r="471">
          <cell r="A471">
            <v>470</v>
          </cell>
          <cell r="B471">
            <v>57</v>
          </cell>
          <cell r="C471" t="str">
            <v>Chelsea</v>
          </cell>
          <cell r="D471" t="str">
            <v>None</v>
          </cell>
          <cell r="E471">
            <v>399</v>
          </cell>
          <cell r="F471">
            <v>188</v>
          </cell>
          <cell r="G471">
            <v>0.47117794486215536</v>
          </cell>
          <cell r="H471">
            <v>54375</v>
          </cell>
          <cell r="I471">
            <v>0</v>
          </cell>
        </row>
        <row r="472">
          <cell r="A472">
            <v>471</v>
          </cell>
          <cell r="B472">
            <v>57</v>
          </cell>
          <cell r="C472" t="str">
            <v>Chelsea</v>
          </cell>
          <cell r="D472" t="str">
            <v>None</v>
          </cell>
          <cell r="E472">
            <v>910</v>
          </cell>
          <cell r="F472">
            <v>528</v>
          </cell>
          <cell r="G472">
            <v>0.58021978021978027</v>
          </cell>
          <cell r="H472">
            <v>36033</v>
          </cell>
          <cell r="I472">
            <v>1</v>
          </cell>
        </row>
        <row r="473">
          <cell r="A473">
            <v>472</v>
          </cell>
          <cell r="B473">
            <v>57</v>
          </cell>
          <cell r="C473" t="str">
            <v>Chelsea</v>
          </cell>
          <cell r="D473" t="str">
            <v>None</v>
          </cell>
          <cell r="E473">
            <v>619</v>
          </cell>
          <cell r="F473">
            <v>362</v>
          </cell>
          <cell r="G473">
            <v>0.58481421647819065</v>
          </cell>
          <cell r="H473">
            <v>35484</v>
          </cell>
          <cell r="I473">
            <v>1</v>
          </cell>
        </row>
        <row r="474">
          <cell r="A474">
            <v>473</v>
          </cell>
          <cell r="B474">
            <v>57</v>
          </cell>
          <cell r="C474" t="str">
            <v>Chelsea</v>
          </cell>
          <cell r="D474" t="str">
            <v>None</v>
          </cell>
          <cell r="E474">
            <v>3</v>
          </cell>
          <cell r="F474">
            <v>0</v>
          </cell>
          <cell r="G474">
            <v>0</v>
          </cell>
          <cell r="H474" t="e">
            <v>#N/A</v>
          </cell>
          <cell r="I474">
            <v>0</v>
          </cell>
        </row>
        <row r="475">
          <cell r="A475">
            <v>474</v>
          </cell>
          <cell r="B475">
            <v>57</v>
          </cell>
          <cell r="C475" t="str">
            <v>Chelsea</v>
          </cell>
          <cell r="D475" t="str">
            <v>None</v>
          </cell>
          <cell r="E475">
            <v>966</v>
          </cell>
          <cell r="F475">
            <v>495</v>
          </cell>
          <cell r="G475">
            <v>0.51242236024844723</v>
          </cell>
          <cell r="H475">
            <v>44122</v>
          </cell>
          <cell r="I475">
            <v>1</v>
          </cell>
        </row>
        <row r="476">
          <cell r="A476">
            <v>475</v>
          </cell>
          <cell r="B476">
            <v>57</v>
          </cell>
          <cell r="C476" t="str">
            <v>Chelsea</v>
          </cell>
          <cell r="D476" t="str">
            <v>None</v>
          </cell>
          <cell r="E476">
            <v>852</v>
          </cell>
          <cell r="F476">
            <v>392</v>
          </cell>
          <cell r="G476">
            <v>0.460093896713615</v>
          </cell>
          <cell r="H476">
            <v>48475</v>
          </cell>
          <cell r="I476">
            <v>0</v>
          </cell>
        </row>
        <row r="477">
          <cell r="A477">
            <v>476</v>
          </cell>
          <cell r="B477">
            <v>57</v>
          </cell>
          <cell r="C477" t="str">
            <v>Chelsea</v>
          </cell>
          <cell r="D477" t="str">
            <v>None</v>
          </cell>
          <cell r="E477">
            <v>798</v>
          </cell>
          <cell r="F477">
            <v>349</v>
          </cell>
          <cell r="G477">
            <v>0.43734335839598998</v>
          </cell>
          <cell r="H477">
            <v>51789</v>
          </cell>
          <cell r="I477">
            <v>0</v>
          </cell>
        </row>
        <row r="478">
          <cell r="A478">
            <v>477</v>
          </cell>
          <cell r="B478">
            <v>57</v>
          </cell>
          <cell r="C478" t="str">
            <v>Chelsea</v>
          </cell>
          <cell r="D478" t="str">
            <v>None</v>
          </cell>
          <cell r="E478">
            <v>914</v>
          </cell>
          <cell r="F478">
            <v>403</v>
          </cell>
          <cell r="G478">
            <v>0.44091903719912473</v>
          </cell>
          <cell r="H478">
            <v>51402</v>
          </cell>
          <cell r="I478">
            <v>0</v>
          </cell>
        </row>
        <row r="479">
          <cell r="A479">
            <v>478</v>
          </cell>
          <cell r="B479">
            <v>248</v>
          </cell>
          <cell r="C479" t="str">
            <v>Revere</v>
          </cell>
          <cell r="D479" t="str">
            <v>None</v>
          </cell>
          <cell r="E479">
            <v>1515</v>
          </cell>
          <cell r="F479">
            <v>614</v>
          </cell>
          <cell r="G479">
            <v>0.40528052805280529</v>
          </cell>
          <cell r="H479">
            <v>49609</v>
          </cell>
          <cell r="I479">
            <v>0</v>
          </cell>
        </row>
        <row r="480">
          <cell r="A480">
            <v>479</v>
          </cell>
          <cell r="B480">
            <v>248</v>
          </cell>
          <cell r="C480" t="str">
            <v>Revere</v>
          </cell>
          <cell r="D480" t="str">
            <v>None</v>
          </cell>
          <cell r="E480">
            <v>902</v>
          </cell>
          <cell r="F480">
            <v>399</v>
          </cell>
          <cell r="G480">
            <v>0.44235033259423501</v>
          </cell>
          <cell r="H480">
            <v>48240</v>
          </cell>
          <cell r="I480">
            <v>0</v>
          </cell>
        </row>
        <row r="481">
          <cell r="A481">
            <v>480</v>
          </cell>
          <cell r="B481">
            <v>248</v>
          </cell>
          <cell r="C481" t="str">
            <v>Revere</v>
          </cell>
          <cell r="D481" t="str">
            <v>None</v>
          </cell>
          <cell r="E481">
            <v>559</v>
          </cell>
          <cell r="F481">
            <v>309</v>
          </cell>
          <cell r="G481">
            <v>0.55277280858676203</v>
          </cell>
          <cell r="H481">
            <v>41932</v>
          </cell>
          <cell r="I481">
            <v>1</v>
          </cell>
        </row>
        <row r="482">
          <cell r="A482">
            <v>481</v>
          </cell>
          <cell r="B482">
            <v>248</v>
          </cell>
          <cell r="C482" t="str">
            <v>Revere</v>
          </cell>
          <cell r="D482" t="str">
            <v>None</v>
          </cell>
          <cell r="E482">
            <v>253</v>
          </cell>
          <cell r="F482">
            <v>148</v>
          </cell>
          <cell r="G482">
            <v>0.58498023715415015</v>
          </cell>
          <cell r="H482">
            <v>40761</v>
          </cell>
          <cell r="I482">
            <v>1</v>
          </cell>
        </row>
        <row r="483">
          <cell r="A483">
            <v>482</v>
          </cell>
          <cell r="B483">
            <v>248</v>
          </cell>
          <cell r="C483" t="str">
            <v>Revere</v>
          </cell>
          <cell r="D483" t="str">
            <v>None</v>
          </cell>
          <cell r="E483">
            <v>661</v>
          </cell>
          <cell r="F483">
            <v>345</v>
          </cell>
          <cell r="G483">
            <v>0.52193645990922843</v>
          </cell>
          <cell r="H483">
            <v>43571</v>
          </cell>
          <cell r="I483">
            <v>1</v>
          </cell>
        </row>
        <row r="484">
          <cell r="A484">
            <v>483</v>
          </cell>
          <cell r="B484">
            <v>248</v>
          </cell>
          <cell r="C484" t="str">
            <v>Revere</v>
          </cell>
          <cell r="D484" t="str">
            <v>None</v>
          </cell>
          <cell r="E484">
            <v>1337</v>
          </cell>
          <cell r="F484">
            <v>695</v>
          </cell>
          <cell r="G484">
            <v>0.51982049364248317</v>
          </cell>
          <cell r="H484">
            <v>43636</v>
          </cell>
          <cell r="I484">
            <v>1</v>
          </cell>
        </row>
        <row r="485">
          <cell r="A485">
            <v>484</v>
          </cell>
          <cell r="B485">
            <v>248</v>
          </cell>
          <cell r="C485" t="str">
            <v>Revere</v>
          </cell>
          <cell r="D485" t="str">
            <v>None</v>
          </cell>
          <cell r="E485">
            <v>459</v>
          </cell>
          <cell r="F485">
            <v>216</v>
          </cell>
          <cell r="G485">
            <v>0.47058823529411764</v>
          </cell>
          <cell r="H485">
            <v>47857</v>
          </cell>
          <cell r="I485">
            <v>0</v>
          </cell>
        </row>
        <row r="486">
          <cell r="A486">
            <v>485</v>
          </cell>
          <cell r="B486">
            <v>248</v>
          </cell>
          <cell r="C486" t="str">
            <v>Revere</v>
          </cell>
          <cell r="D486" t="str">
            <v>None</v>
          </cell>
          <cell r="E486">
            <v>35</v>
          </cell>
          <cell r="F486">
            <v>19</v>
          </cell>
          <cell r="G486">
            <v>0.54285714285714282</v>
          </cell>
          <cell r="H486">
            <v>43333</v>
          </cell>
          <cell r="I486">
            <v>1</v>
          </cell>
        </row>
        <row r="487">
          <cell r="A487">
            <v>486</v>
          </cell>
          <cell r="B487">
            <v>248</v>
          </cell>
          <cell r="C487" t="str">
            <v>Revere</v>
          </cell>
          <cell r="D487" t="str">
            <v>None</v>
          </cell>
          <cell r="E487">
            <v>126</v>
          </cell>
          <cell r="F487">
            <v>53</v>
          </cell>
          <cell r="G487">
            <v>0.42063492063492064</v>
          </cell>
          <cell r="H487">
            <v>57273</v>
          </cell>
          <cell r="I487">
            <v>0</v>
          </cell>
        </row>
        <row r="488">
          <cell r="A488">
            <v>487</v>
          </cell>
          <cell r="B488">
            <v>248</v>
          </cell>
          <cell r="C488" t="str">
            <v>Revere</v>
          </cell>
          <cell r="D488" t="str">
            <v>None</v>
          </cell>
          <cell r="E488">
            <v>718</v>
          </cell>
          <cell r="F488">
            <v>304</v>
          </cell>
          <cell r="G488">
            <v>0.42339832869080779</v>
          </cell>
          <cell r="H488">
            <v>57222</v>
          </cell>
          <cell r="I488">
            <v>0</v>
          </cell>
        </row>
        <row r="489">
          <cell r="A489">
            <v>488</v>
          </cell>
          <cell r="B489">
            <v>248</v>
          </cell>
          <cell r="C489" t="str">
            <v>Revere</v>
          </cell>
          <cell r="D489" t="str">
            <v>None</v>
          </cell>
          <cell r="E489">
            <v>1031</v>
          </cell>
          <cell r="F489">
            <v>436</v>
          </cell>
          <cell r="G489">
            <v>0.42289039767216297</v>
          </cell>
          <cell r="H489">
            <v>57333</v>
          </cell>
          <cell r="I489">
            <v>0</v>
          </cell>
        </row>
        <row r="490">
          <cell r="A490">
            <v>489</v>
          </cell>
          <cell r="B490">
            <v>248</v>
          </cell>
          <cell r="C490" t="str">
            <v>Revere</v>
          </cell>
          <cell r="D490" t="str">
            <v>None</v>
          </cell>
          <cell r="E490">
            <v>791</v>
          </cell>
          <cell r="F490">
            <v>358</v>
          </cell>
          <cell r="G490">
            <v>0.45259165613147911</v>
          </cell>
          <cell r="H490">
            <v>49886</v>
          </cell>
          <cell r="I490">
            <v>0</v>
          </cell>
        </row>
        <row r="491">
          <cell r="A491">
            <v>490</v>
          </cell>
          <cell r="B491">
            <v>248</v>
          </cell>
          <cell r="C491" t="str">
            <v>Revere</v>
          </cell>
          <cell r="D491" t="str">
            <v>None</v>
          </cell>
          <cell r="E491">
            <v>1385</v>
          </cell>
          <cell r="F491">
            <v>591</v>
          </cell>
          <cell r="G491">
            <v>0.42671480144404333</v>
          </cell>
          <cell r="H491">
            <v>51463</v>
          </cell>
          <cell r="I491">
            <v>0</v>
          </cell>
        </row>
        <row r="492">
          <cell r="A492">
            <v>491</v>
          </cell>
          <cell r="B492">
            <v>248</v>
          </cell>
          <cell r="C492" t="str">
            <v>Revere</v>
          </cell>
          <cell r="D492" t="str">
            <v>None</v>
          </cell>
          <cell r="E492">
            <v>1539</v>
          </cell>
          <cell r="F492">
            <v>688</v>
          </cell>
          <cell r="G492">
            <v>0.44704353476283298</v>
          </cell>
          <cell r="H492">
            <v>50181</v>
          </cell>
          <cell r="I492">
            <v>0</v>
          </cell>
        </row>
        <row r="493">
          <cell r="A493">
            <v>492</v>
          </cell>
          <cell r="B493">
            <v>248</v>
          </cell>
          <cell r="C493" t="str">
            <v>Revere</v>
          </cell>
          <cell r="D493" t="str">
            <v>None</v>
          </cell>
          <cell r="E493">
            <v>808</v>
          </cell>
          <cell r="F493">
            <v>357</v>
          </cell>
          <cell r="G493">
            <v>0.44183168316831684</v>
          </cell>
          <cell r="H493">
            <v>53529</v>
          </cell>
          <cell r="I493">
            <v>0</v>
          </cell>
        </row>
        <row r="494">
          <cell r="A494">
            <v>493</v>
          </cell>
          <cell r="B494">
            <v>248</v>
          </cell>
          <cell r="C494" t="str">
            <v>Revere</v>
          </cell>
          <cell r="D494" t="str">
            <v>None</v>
          </cell>
          <cell r="E494">
            <v>897</v>
          </cell>
          <cell r="F494">
            <v>364</v>
          </cell>
          <cell r="G494">
            <v>0.40579710144927539</v>
          </cell>
          <cell r="H494">
            <v>56429</v>
          </cell>
          <cell r="I494">
            <v>0</v>
          </cell>
        </row>
        <row r="495">
          <cell r="A495">
            <v>494</v>
          </cell>
          <cell r="B495">
            <v>248</v>
          </cell>
          <cell r="C495" t="str">
            <v>Revere</v>
          </cell>
          <cell r="D495" t="str">
            <v>None</v>
          </cell>
          <cell r="E495">
            <v>802</v>
          </cell>
          <cell r="F495">
            <v>350</v>
          </cell>
          <cell r="G495">
            <v>0.43640897755610975</v>
          </cell>
          <cell r="H495">
            <v>56912</v>
          </cell>
          <cell r="I495">
            <v>0</v>
          </cell>
        </row>
        <row r="496">
          <cell r="A496">
            <v>495</v>
          </cell>
          <cell r="B496">
            <v>248</v>
          </cell>
          <cell r="C496" t="str">
            <v>Revere</v>
          </cell>
          <cell r="D496" t="str">
            <v>None</v>
          </cell>
          <cell r="E496">
            <v>1428</v>
          </cell>
          <cell r="F496">
            <v>656</v>
          </cell>
          <cell r="G496">
            <v>0.45938375350140054</v>
          </cell>
          <cell r="H496">
            <v>50628</v>
          </cell>
          <cell r="I496">
            <v>0</v>
          </cell>
        </row>
        <row r="497">
          <cell r="A497">
            <v>496</v>
          </cell>
          <cell r="B497">
            <v>248</v>
          </cell>
          <cell r="C497" t="str">
            <v>Revere</v>
          </cell>
          <cell r="D497" t="str">
            <v>None</v>
          </cell>
          <cell r="E497">
            <v>1318</v>
          </cell>
          <cell r="F497">
            <v>626</v>
          </cell>
          <cell r="G497">
            <v>0.47496206373292865</v>
          </cell>
          <cell r="H497">
            <v>47838</v>
          </cell>
          <cell r="I497">
            <v>0</v>
          </cell>
        </row>
        <row r="498">
          <cell r="A498">
            <v>497</v>
          </cell>
          <cell r="B498">
            <v>248</v>
          </cell>
          <cell r="C498" t="str">
            <v>Revere</v>
          </cell>
          <cell r="D498" t="str">
            <v>None</v>
          </cell>
          <cell r="E498">
            <v>853</v>
          </cell>
          <cell r="F498">
            <v>373</v>
          </cell>
          <cell r="G498">
            <v>0.43728018757327081</v>
          </cell>
          <cell r="H498">
            <v>51139</v>
          </cell>
          <cell r="I498">
            <v>0</v>
          </cell>
        </row>
        <row r="499">
          <cell r="A499">
            <v>498</v>
          </cell>
          <cell r="B499">
            <v>248</v>
          </cell>
          <cell r="C499" t="str">
            <v>Revere</v>
          </cell>
          <cell r="D499" t="str">
            <v>None</v>
          </cell>
          <cell r="E499">
            <v>1026</v>
          </cell>
          <cell r="F499">
            <v>389</v>
          </cell>
          <cell r="G499">
            <v>0.37914230019493178</v>
          </cell>
          <cell r="H499">
            <v>56714</v>
          </cell>
          <cell r="I499">
            <v>0</v>
          </cell>
        </row>
        <row r="500">
          <cell r="A500">
            <v>499</v>
          </cell>
          <cell r="B500">
            <v>248</v>
          </cell>
          <cell r="C500" t="str">
            <v>Revere</v>
          </cell>
          <cell r="D500" t="str">
            <v>None</v>
          </cell>
          <cell r="E500">
            <v>347</v>
          </cell>
          <cell r="F500">
            <v>128</v>
          </cell>
          <cell r="G500">
            <v>0.36887608069164263</v>
          </cell>
          <cell r="H500">
            <v>58333</v>
          </cell>
          <cell r="I500">
            <v>0</v>
          </cell>
        </row>
        <row r="501">
          <cell r="A501">
            <v>500</v>
          </cell>
          <cell r="B501">
            <v>248</v>
          </cell>
          <cell r="C501" t="str">
            <v>Revere</v>
          </cell>
          <cell r="D501" t="str">
            <v>None</v>
          </cell>
          <cell r="E501">
            <v>604</v>
          </cell>
          <cell r="F501">
            <v>266</v>
          </cell>
          <cell r="G501">
            <v>0.44039735099337746</v>
          </cell>
          <cell r="H501">
            <v>50833</v>
          </cell>
          <cell r="I501">
            <v>0</v>
          </cell>
        </row>
        <row r="502">
          <cell r="A502">
            <v>501</v>
          </cell>
          <cell r="B502">
            <v>248</v>
          </cell>
          <cell r="C502" t="str">
            <v>Revere</v>
          </cell>
          <cell r="D502" t="str">
            <v>None</v>
          </cell>
          <cell r="E502">
            <v>1060</v>
          </cell>
          <cell r="F502">
            <v>383</v>
          </cell>
          <cell r="G502">
            <v>0.36132075471698111</v>
          </cell>
          <cell r="H502">
            <v>58702</v>
          </cell>
          <cell r="I502">
            <v>0</v>
          </cell>
        </row>
        <row r="503">
          <cell r="A503">
            <v>502</v>
          </cell>
          <cell r="B503">
            <v>93</v>
          </cell>
          <cell r="C503" t="str">
            <v>Everett</v>
          </cell>
          <cell r="D503" t="str">
            <v>None</v>
          </cell>
          <cell r="E503">
            <v>361</v>
          </cell>
          <cell r="F503">
            <v>179</v>
          </cell>
          <cell r="G503">
            <v>0.49584487534626037</v>
          </cell>
          <cell r="H503">
            <v>45909</v>
          </cell>
          <cell r="I503">
            <v>0</v>
          </cell>
        </row>
        <row r="504">
          <cell r="A504">
            <v>503</v>
          </cell>
          <cell r="B504">
            <v>93</v>
          </cell>
          <cell r="C504" t="str">
            <v>Everett</v>
          </cell>
          <cell r="D504" t="str">
            <v>None</v>
          </cell>
          <cell r="E504">
            <v>325</v>
          </cell>
          <cell r="F504">
            <v>162</v>
          </cell>
          <cell r="G504">
            <v>0.49846153846153846</v>
          </cell>
          <cell r="H504">
            <v>46000</v>
          </cell>
          <cell r="I504">
            <v>0</v>
          </cell>
        </row>
        <row r="505">
          <cell r="A505">
            <v>504</v>
          </cell>
          <cell r="B505">
            <v>93</v>
          </cell>
          <cell r="C505" t="str">
            <v>Everett</v>
          </cell>
          <cell r="D505" t="str">
            <v>None</v>
          </cell>
          <cell r="E505">
            <v>119</v>
          </cell>
          <cell r="F505">
            <v>58</v>
          </cell>
          <cell r="G505">
            <v>0.48739495798319327</v>
          </cell>
          <cell r="H505">
            <v>46875</v>
          </cell>
          <cell r="I505">
            <v>0</v>
          </cell>
        </row>
        <row r="506">
          <cell r="A506">
            <v>505</v>
          </cell>
          <cell r="B506">
            <v>93</v>
          </cell>
          <cell r="C506" t="str">
            <v>Everett</v>
          </cell>
          <cell r="D506" t="str">
            <v>None</v>
          </cell>
          <cell r="E506">
            <v>605</v>
          </cell>
          <cell r="F506">
            <v>291</v>
          </cell>
          <cell r="G506">
            <v>0.4809917355371901</v>
          </cell>
          <cell r="H506">
            <v>46919</v>
          </cell>
          <cell r="I506">
            <v>0</v>
          </cell>
        </row>
        <row r="507">
          <cell r="A507">
            <v>506</v>
          </cell>
          <cell r="B507">
            <v>93</v>
          </cell>
          <cell r="C507" t="str">
            <v>Everett</v>
          </cell>
          <cell r="D507" t="str">
            <v>None</v>
          </cell>
          <cell r="E507">
            <v>1485</v>
          </cell>
          <cell r="F507">
            <v>653</v>
          </cell>
          <cell r="G507">
            <v>0.43973063973063975</v>
          </cell>
          <cell r="H507">
            <v>48615</v>
          </cell>
          <cell r="I507">
            <v>0</v>
          </cell>
        </row>
        <row r="508">
          <cell r="A508">
            <v>507</v>
          </cell>
          <cell r="B508">
            <v>93</v>
          </cell>
          <cell r="C508" t="str">
            <v>Everett</v>
          </cell>
          <cell r="D508" t="str">
            <v>None</v>
          </cell>
          <cell r="E508">
            <v>1128</v>
          </cell>
          <cell r="F508">
            <v>552</v>
          </cell>
          <cell r="G508">
            <v>0.48936170212765956</v>
          </cell>
          <cell r="H508">
            <v>46351</v>
          </cell>
          <cell r="I508">
            <v>0</v>
          </cell>
        </row>
        <row r="509">
          <cell r="A509">
            <v>508</v>
          </cell>
          <cell r="B509">
            <v>93</v>
          </cell>
          <cell r="C509" t="str">
            <v>Everett</v>
          </cell>
          <cell r="D509" t="str">
            <v>None</v>
          </cell>
          <cell r="E509">
            <v>1405</v>
          </cell>
          <cell r="F509">
            <v>493</v>
          </cell>
          <cell r="G509">
            <v>0.35088967971530249</v>
          </cell>
          <cell r="H509">
            <v>60471</v>
          </cell>
          <cell r="I509">
            <v>0</v>
          </cell>
        </row>
        <row r="510">
          <cell r="A510">
            <v>509</v>
          </cell>
          <cell r="B510">
            <v>93</v>
          </cell>
          <cell r="C510" t="str">
            <v>Everett</v>
          </cell>
          <cell r="D510" t="str">
            <v>None</v>
          </cell>
          <cell r="E510">
            <v>949</v>
          </cell>
          <cell r="F510">
            <v>472</v>
          </cell>
          <cell r="G510">
            <v>0.49736564805057953</v>
          </cell>
          <cell r="H510">
            <v>45893</v>
          </cell>
          <cell r="I510">
            <v>0</v>
          </cell>
        </row>
        <row r="511">
          <cell r="A511">
            <v>510</v>
          </cell>
          <cell r="B511">
            <v>93</v>
          </cell>
          <cell r="C511" t="str">
            <v>Everett</v>
          </cell>
          <cell r="D511" t="str">
            <v>None</v>
          </cell>
          <cell r="E511">
            <v>677</v>
          </cell>
          <cell r="F511">
            <v>226</v>
          </cell>
          <cell r="G511">
            <v>0.33382570162481534</v>
          </cell>
          <cell r="H511">
            <v>62045</v>
          </cell>
          <cell r="I511">
            <v>0</v>
          </cell>
        </row>
        <row r="512">
          <cell r="A512">
            <v>511</v>
          </cell>
          <cell r="B512">
            <v>93</v>
          </cell>
          <cell r="C512" t="str">
            <v>Everett</v>
          </cell>
          <cell r="D512" t="str">
            <v>None</v>
          </cell>
          <cell r="E512">
            <v>1020</v>
          </cell>
          <cell r="F512">
            <v>287</v>
          </cell>
          <cell r="G512">
            <v>0.28137254901960784</v>
          </cell>
          <cell r="H512">
            <v>65980</v>
          </cell>
          <cell r="I512">
            <v>0</v>
          </cell>
        </row>
        <row r="513">
          <cell r="A513">
            <v>512</v>
          </cell>
          <cell r="B513">
            <v>93</v>
          </cell>
          <cell r="C513" t="str">
            <v>Everett</v>
          </cell>
          <cell r="D513" t="str">
            <v>None</v>
          </cell>
          <cell r="E513">
            <v>756</v>
          </cell>
          <cell r="F513">
            <v>366</v>
          </cell>
          <cell r="G513">
            <v>0.48412698412698413</v>
          </cell>
          <cell r="H513">
            <v>49028</v>
          </cell>
          <cell r="I513">
            <v>0</v>
          </cell>
        </row>
        <row r="514">
          <cell r="A514">
            <v>513</v>
          </cell>
          <cell r="B514">
            <v>93</v>
          </cell>
          <cell r="C514" t="str">
            <v>Everett</v>
          </cell>
          <cell r="D514" t="str">
            <v>None</v>
          </cell>
          <cell r="E514">
            <v>943</v>
          </cell>
          <cell r="F514">
            <v>464</v>
          </cell>
          <cell r="G514">
            <v>0.49204665959703076</v>
          </cell>
          <cell r="H514">
            <v>46290</v>
          </cell>
          <cell r="I514">
            <v>0</v>
          </cell>
        </row>
        <row r="515">
          <cell r="A515">
            <v>514</v>
          </cell>
          <cell r="B515">
            <v>93</v>
          </cell>
          <cell r="C515" t="str">
            <v>Everett</v>
          </cell>
          <cell r="D515" t="str">
            <v>None</v>
          </cell>
          <cell r="E515">
            <v>894</v>
          </cell>
          <cell r="F515">
            <v>380</v>
          </cell>
          <cell r="G515">
            <v>0.42505592841163309</v>
          </cell>
          <cell r="H515">
            <v>52912</v>
          </cell>
          <cell r="I515">
            <v>0</v>
          </cell>
        </row>
        <row r="516">
          <cell r="A516">
            <v>515</v>
          </cell>
          <cell r="B516">
            <v>93</v>
          </cell>
          <cell r="C516" t="str">
            <v>Everett</v>
          </cell>
          <cell r="D516" t="str">
            <v>None</v>
          </cell>
          <cell r="E516">
            <v>1404</v>
          </cell>
          <cell r="F516">
            <v>597</v>
          </cell>
          <cell r="G516">
            <v>0.4252136752136752</v>
          </cell>
          <cell r="H516">
            <v>52025</v>
          </cell>
          <cell r="I516">
            <v>0</v>
          </cell>
        </row>
        <row r="517">
          <cell r="A517">
            <v>516</v>
          </cell>
          <cell r="B517">
            <v>93</v>
          </cell>
          <cell r="C517" t="str">
            <v>Everett</v>
          </cell>
          <cell r="D517" t="str">
            <v>None</v>
          </cell>
          <cell r="E517">
            <v>1202</v>
          </cell>
          <cell r="F517">
            <v>634</v>
          </cell>
          <cell r="G517">
            <v>0.52745424292845255</v>
          </cell>
          <cell r="H517">
            <v>42041</v>
          </cell>
          <cell r="I517">
            <v>1</v>
          </cell>
        </row>
        <row r="518">
          <cell r="A518">
            <v>517</v>
          </cell>
          <cell r="B518">
            <v>93</v>
          </cell>
          <cell r="C518" t="str">
            <v>Everett</v>
          </cell>
          <cell r="D518" t="str">
            <v>None</v>
          </cell>
          <cell r="E518">
            <v>436</v>
          </cell>
          <cell r="F518">
            <v>268</v>
          </cell>
          <cell r="G518">
            <v>0.61467889908256879</v>
          </cell>
          <cell r="H518">
            <v>32500</v>
          </cell>
          <cell r="I518">
            <v>1</v>
          </cell>
        </row>
        <row r="519">
          <cell r="A519">
            <v>518</v>
          </cell>
          <cell r="B519">
            <v>93</v>
          </cell>
          <cell r="C519" t="str">
            <v>Everett</v>
          </cell>
          <cell r="D519" t="str">
            <v>None</v>
          </cell>
          <cell r="E519">
            <v>888</v>
          </cell>
          <cell r="F519">
            <v>376</v>
          </cell>
          <cell r="G519">
            <v>0.42342342342342343</v>
          </cell>
          <cell r="H519">
            <v>54589</v>
          </cell>
          <cell r="I519">
            <v>0</v>
          </cell>
        </row>
        <row r="520">
          <cell r="A520">
            <v>519</v>
          </cell>
          <cell r="B520">
            <v>93</v>
          </cell>
          <cell r="C520" t="str">
            <v>Everett</v>
          </cell>
          <cell r="D520" t="str">
            <v>None</v>
          </cell>
          <cell r="E520">
            <v>946</v>
          </cell>
          <cell r="F520">
            <v>546</v>
          </cell>
          <cell r="G520">
            <v>0.57716701902748413</v>
          </cell>
          <cell r="H520">
            <v>37336</v>
          </cell>
          <cell r="I520">
            <v>1</v>
          </cell>
        </row>
        <row r="521">
          <cell r="A521">
            <v>520</v>
          </cell>
          <cell r="B521">
            <v>165</v>
          </cell>
          <cell r="C521" t="str">
            <v>Malden</v>
          </cell>
          <cell r="D521" t="str">
            <v>None</v>
          </cell>
          <cell r="E521">
            <v>398</v>
          </cell>
          <cell r="F521">
            <v>119</v>
          </cell>
          <cell r="G521">
            <v>0.29899497487437188</v>
          </cell>
          <cell r="H521">
            <v>58559</v>
          </cell>
          <cell r="I521">
            <v>0</v>
          </cell>
        </row>
        <row r="522">
          <cell r="A522">
            <v>521</v>
          </cell>
          <cell r="B522">
            <v>165</v>
          </cell>
          <cell r="C522" t="str">
            <v>Malden</v>
          </cell>
          <cell r="D522" t="str">
            <v>None</v>
          </cell>
          <cell r="E522">
            <v>708</v>
          </cell>
          <cell r="F522">
            <v>380</v>
          </cell>
          <cell r="G522">
            <v>0.53672316384180796</v>
          </cell>
          <cell r="H522">
            <v>40700</v>
          </cell>
          <cell r="I522">
            <v>1</v>
          </cell>
        </row>
        <row r="523">
          <cell r="A523">
            <v>522</v>
          </cell>
          <cell r="B523">
            <v>165</v>
          </cell>
          <cell r="C523" t="str">
            <v>Malden</v>
          </cell>
          <cell r="D523" t="str">
            <v>None</v>
          </cell>
          <cell r="E523">
            <v>785</v>
          </cell>
          <cell r="F523">
            <v>454</v>
          </cell>
          <cell r="G523">
            <v>0.57834394904458597</v>
          </cell>
          <cell r="H523">
            <v>35930</v>
          </cell>
          <cell r="I523">
            <v>1</v>
          </cell>
        </row>
        <row r="524">
          <cell r="A524">
            <v>523</v>
          </cell>
          <cell r="B524">
            <v>165</v>
          </cell>
          <cell r="C524" t="str">
            <v>Malden</v>
          </cell>
          <cell r="D524" t="str">
            <v>None</v>
          </cell>
          <cell r="E524">
            <v>670</v>
          </cell>
          <cell r="F524">
            <v>306</v>
          </cell>
          <cell r="G524">
            <v>0.45671641791044776</v>
          </cell>
          <cell r="H524">
            <v>53036</v>
          </cell>
          <cell r="I524">
            <v>0</v>
          </cell>
        </row>
        <row r="525">
          <cell r="A525">
            <v>524</v>
          </cell>
          <cell r="B525">
            <v>165</v>
          </cell>
          <cell r="C525" t="str">
            <v>Malden</v>
          </cell>
          <cell r="D525" t="str">
            <v>None</v>
          </cell>
          <cell r="E525">
            <v>1020</v>
          </cell>
          <cell r="F525">
            <v>429</v>
          </cell>
          <cell r="G525">
            <v>0.42058823529411765</v>
          </cell>
          <cell r="H525">
            <v>57204</v>
          </cell>
          <cell r="I525">
            <v>0</v>
          </cell>
        </row>
        <row r="526">
          <cell r="A526">
            <v>525</v>
          </cell>
          <cell r="B526">
            <v>165</v>
          </cell>
          <cell r="C526" t="str">
            <v>Malden</v>
          </cell>
          <cell r="D526" t="str">
            <v>None</v>
          </cell>
          <cell r="E526">
            <v>1395</v>
          </cell>
          <cell r="F526">
            <v>475</v>
          </cell>
          <cell r="G526">
            <v>0.34050179211469533</v>
          </cell>
          <cell r="H526">
            <v>58891</v>
          </cell>
          <cell r="I526">
            <v>0</v>
          </cell>
        </row>
        <row r="527">
          <cell r="A527">
            <v>526</v>
          </cell>
          <cell r="B527">
            <v>165</v>
          </cell>
          <cell r="C527" t="str">
            <v>Malden</v>
          </cell>
          <cell r="D527" t="str">
            <v>None</v>
          </cell>
          <cell r="E527">
            <v>1175</v>
          </cell>
          <cell r="F527">
            <v>440</v>
          </cell>
          <cell r="G527">
            <v>0.37446808510638296</v>
          </cell>
          <cell r="H527">
            <v>57191</v>
          </cell>
          <cell r="I527">
            <v>0</v>
          </cell>
        </row>
        <row r="528">
          <cell r="A528">
            <v>527</v>
          </cell>
          <cell r="B528">
            <v>165</v>
          </cell>
          <cell r="C528" t="str">
            <v>Malden</v>
          </cell>
          <cell r="D528" t="str">
            <v>None</v>
          </cell>
          <cell r="E528">
            <v>1</v>
          </cell>
          <cell r="F528">
            <v>0</v>
          </cell>
          <cell r="G528">
            <v>0</v>
          </cell>
          <cell r="H528" t="e">
            <v>#N/A</v>
          </cell>
          <cell r="I528">
            <v>0</v>
          </cell>
        </row>
        <row r="529">
          <cell r="A529">
            <v>528</v>
          </cell>
          <cell r="B529">
            <v>165</v>
          </cell>
          <cell r="C529" t="str">
            <v>Malden</v>
          </cell>
          <cell r="D529" t="str">
            <v>None</v>
          </cell>
          <cell r="E529">
            <v>0</v>
          </cell>
          <cell r="F529">
            <v>0</v>
          </cell>
          <cell r="G529">
            <v>0</v>
          </cell>
          <cell r="H529" t="e">
            <v>#N/A</v>
          </cell>
          <cell r="I529">
            <v>0</v>
          </cell>
        </row>
        <row r="530">
          <cell r="A530">
            <v>529</v>
          </cell>
          <cell r="B530">
            <v>165</v>
          </cell>
          <cell r="C530" t="str">
            <v>Malden</v>
          </cell>
          <cell r="D530" t="str">
            <v>None</v>
          </cell>
          <cell r="E530">
            <v>922</v>
          </cell>
          <cell r="F530">
            <v>304</v>
          </cell>
          <cell r="G530">
            <v>0.32971800433839482</v>
          </cell>
          <cell r="H530">
            <v>69799</v>
          </cell>
          <cell r="I530">
            <v>0</v>
          </cell>
        </row>
        <row r="531">
          <cell r="A531">
            <v>530</v>
          </cell>
          <cell r="B531">
            <v>165</v>
          </cell>
          <cell r="C531" t="str">
            <v>Malden</v>
          </cell>
          <cell r="D531" t="str">
            <v>None</v>
          </cell>
          <cell r="E531">
            <v>472</v>
          </cell>
          <cell r="F531">
            <v>157</v>
          </cell>
          <cell r="G531">
            <v>0.3326271186440678</v>
          </cell>
          <cell r="H531">
            <v>69643</v>
          </cell>
          <cell r="I531">
            <v>0</v>
          </cell>
        </row>
        <row r="532">
          <cell r="A532">
            <v>531</v>
          </cell>
          <cell r="B532">
            <v>165</v>
          </cell>
          <cell r="C532" t="str">
            <v>Malden</v>
          </cell>
          <cell r="D532" t="str">
            <v>None</v>
          </cell>
          <cell r="E532">
            <v>548</v>
          </cell>
          <cell r="F532">
            <v>181</v>
          </cell>
          <cell r="G532">
            <v>0.33029197080291972</v>
          </cell>
          <cell r="H532">
            <v>69787</v>
          </cell>
          <cell r="I532">
            <v>0</v>
          </cell>
        </row>
        <row r="533">
          <cell r="A533">
            <v>532</v>
          </cell>
          <cell r="B533">
            <v>165</v>
          </cell>
          <cell r="C533" t="str">
            <v>Malden</v>
          </cell>
          <cell r="D533" t="str">
            <v>None</v>
          </cell>
          <cell r="E533">
            <v>1049</v>
          </cell>
          <cell r="F533">
            <v>346</v>
          </cell>
          <cell r="G533">
            <v>0.32983794089609153</v>
          </cell>
          <cell r="H533">
            <v>69856</v>
          </cell>
          <cell r="I533">
            <v>0</v>
          </cell>
        </row>
        <row r="534">
          <cell r="A534">
            <v>533</v>
          </cell>
          <cell r="B534">
            <v>165</v>
          </cell>
          <cell r="C534" t="str">
            <v>Malden</v>
          </cell>
          <cell r="D534" t="str">
            <v>None</v>
          </cell>
          <cell r="E534">
            <v>1149</v>
          </cell>
          <cell r="F534">
            <v>441</v>
          </cell>
          <cell r="G534">
            <v>0.3838120104438642</v>
          </cell>
          <cell r="H534">
            <v>68061</v>
          </cell>
          <cell r="I534">
            <v>0</v>
          </cell>
        </row>
        <row r="535">
          <cell r="A535">
            <v>534</v>
          </cell>
          <cell r="B535">
            <v>165</v>
          </cell>
          <cell r="C535" t="str">
            <v>Malden</v>
          </cell>
          <cell r="D535" t="str">
            <v>None</v>
          </cell>
          <cell r="E535">
            <v>781</v>
          </cell>
          <cell r="F535">
            <v>451</v>
          </cell>
          <cell r="G535">
            <v>0.57746478873239437</v>
          </cell>
          <cell r="H535">
            <v>36012</v>
          </cell>
          <cell r="I535">
            <v>1</v>
          </cell>
        </row>
        <row r="536">
          <cell r="A536">
            <v>535</v>
          </cell>
          <cell r="B536">
            <v>165</v>
          </cell>
          <cell r="C536" t="str">
            <v>Malden</v>
          </cell>
          <cell r="D536" t="str">
            <v>None</v>
          </cell>
          <cell r="E536">
            <v>1138</v>
          </cell>
          <cell r="F536">
            <v>464</v>
          </cell>
          <cell r="G536">
            <v>0.40773286467486819</v>
          </cell>
          <cell r="H536">
            <v>66442</v>
          </cell>
          <cell r="I536">
            <v>0</v>
          </cell>
        </row>
        <row r="537">
          <cell r="A537">
            <v>536</v>
          </cell>
          <cell r="B537">
            <v>165</v>
          </cell>
          <cell r="C537" t="str">
            <v>Malden</v>
          </cell>
          <cell r="D537" t="str">
            <v>None</v>
          </cell>
          <cell r="E537">
            <v>1184</v>
          </cell>
          <cell r="F537">
            <v>489</v>
          </cell>
          <cell r="G537">
            <v>0.41300675675675674</v>
          </cell>
          <cell r="H537">
            <v>56133</v>
          </cell>
          <cell r="I537">
            <v>0</v>
          </cell>
        </row>
        <row r="538">
          <cell r="A538">
            <v>537</v>
          </cell>
          <cell r="B538">
            <v>165</v>
          </cell>
          <cell r="C538" t="str">
            <v>Malden</v>
          </cell>
          <cell r="D538" t="str">
            <v>None</v>
          </cell>
          <cell r="E538">
            <v>345</v>
          </cell>
          <cell r="F538">
            <v>138</v>
          </cell>
          <cell r="G538">
            <v>0.4</v>
          </cell>
          <cell r="H538">
            <v>59242</v>
          </cell>
          <cell r="I538">
            <v>0</v>
          </cell>
        </row>
        <row r="539">
          <cell r="A539">
            <v>538</v>
          </cell>
          <cell r="B539">
            <v>165</v>
          </cell>
          <cell r="C539" t="str">
            <v>Malden</v>
          </cell>
          <cell r="D539" t="str">
            <v>None</v>
          </cell>
          <cell r="E539">
            <v>1218</v>
          </cell>
          <cell r="F539">
            <v>503</v>
          </cell>
          <cell r="G539">
            <v>0.41297208538587848</v>
          </cell>
          <cell r="H539">
            <v>55576</v>
          </cell>
          <cell r="I539">
            <v>0</v>
          </cell>
        </row>
        <row r="540">
          <cell r="A540">
            <v>539</v>
          </cell>
          <cell r="B540">
            <v>165</v>
          </cell>
          <cell r="C540" t="str">
            <v>Malden</v>
          </cell>
          <cell r="D540" t="str">
            <v>None</v>
          </cell>
          <cell r="E540">
            <v>605</v>
          </cell>
          <cell r="F540">
            <v>277</v>
          </cell>
          <cell r="G540">
            <v>0.45785123966942148</v>
          </cell>
          <cell r="H540">
            <v>50566</v>
          </cell>
          <cell r="I540">
            <v>0</v>
          </cell>
        </row>
        <row r="541">
          <cell r="A541">
            <v>540</v>
          </cell>
          <cell r="B541">
            <v>165</v>
          </cell>
          <cell r="C541" t="str">
            <v>Malden</v>
          </cell>
          <cell r="D541" t="str">
            <v>None</v>
          </cell>
          <cell r="E541">
            <v>530</v>
          </cell>
          <cell r="F541">
            <v>279</v>
          </cell>
          <cell r="G541">
            <v>0.52641509433962264</v>
          </cell>
          <cell r="H541">
            <v>42917</v>
          </cell>
          <cell r="I541">
            <v>1</v>
          </cell>
        </row>
        <row r="542">
          <cell r="A542">
            <v>541</v>
          </cell>
          <cell r="B542">
            <v>165</v>
          </cell>
          <cell r="C542" t="str">
            <v>Malden</v>
          </cell>
          <cell r="D542" t="str">
            <v>None</v>
          </cell>
          <cell r="E542">
            <v>472</v>
          </cell>
          <cell r="F542">
            <v>250</v>
          </cell>
          <cell r="G542">
            <v>0.52966101694915257</v>
          </cell>
          <cell r="H542">
            <v>42738</v>
          </cell>
          <cell r="I542">
            <v>1</v>
          </cell>
        </row>
        <row r="543">
          <cell r="A543">
            <v>542</v>
          </cell>
          <cell r="B543">
            <v>165</v>
          </cell>
          <cell r="C543" t="str">
            <v>Malden</v>
          </cell>
          <cell r="D543" t="str">
            <v>None</v>
          </cell>
          <cell r="E543">
            <v>907</v>
          </cell>
          <cell r="F543">
            <v>478</v>
          </cell>
          <cell r="G543">
            <v>0.52701212789415652</v>
          </cell>
          <cell r="H543">
            <v>42805</v>
          </cell>
          <cell r="I543">
            <v>1</v>
          </cell>
        </row>
        <row r="544">
          <cell r="A544">
            <v>543</v>
          </cell>
          <cell r="B544">
            <v>165</v>
          </cell>
          <cell r="C544" t="str">
            <v>Malden</v>
          </cell>
          <cell r="D544" t="str">
            <v>None</v>
          </cell>
          <cell r="E544">
            <v>1002</v>
          </cell>
          <cell r="F544">
            <v>441</v>
          </cell>
          <cell r="G544">
            <v>0.44011976047904194</v>
          </cell>
          <cell r="H544">
            <v>54195</v>
          </cell>
          <cell r="I544">
            <v>0</v>
          </cell>
        </row>
        <row r="545">
          <cell r="A545">
            <v>544</v>
          </cell>
          <cell r="B545">
            <v>165</v>
          </cell>
          <cell r="C545" t="str">
            <v>Malden</v>
          </cell>
          <cell r="D545" t="str">
            <v>None</v>
          </cell>
          <cell r="E545">
            <v>735</v>
          </cell>
          <cell r="F545">
            <v>324</v>
          </cell>
          <cell r="G545">
            <v>0.44081632653061226</v>
          </cell>
          <cell r="H545">
            <v>54219</v>
          </cell>
          <cell r="I545">
            <v>0</v>
          </cell>
        </row>
        <row r="546">
          <cell r="A546">
            <v>545</v>
          </cell>
          <cell r="B546">
            <v>165</v>
          </cell>
          <cell r="C546" t="str">
            <v>Malden</v>
          </cell>
          <cell r="D546" t="str">
            <v>None</v>
          </cell>
          <cell r="E546">
            <v>903</v>
          </cell>
          <cell r="F546">
            <v>399</v>
          </cell>
          <cell r="G546">
            <v>0.44186046511627908</v>
          </cell>
          <cell r="H546">
            <v>54167</v>
          </cell>
          <cell r="I546">
            <v>0</v>
          </cell>
        </row>
        <row r="547">
          <cell r="A547">
            <v>546</v>
          </cell>
          <cell r="B547">
            <v>165</v>
          </cell>
          <cell r="C547" t="str">
            <v>Malden</v>
          </cell>
          <cell r="D547" t="str">
            <v>None</v>
          </cell>
          <cell r="E547">
            <v>1253</v>
          </cell>
          <cell r="F547">
            <v>512</v>
          </cell>
          <cell r="G547">
            <v>0.40861931364724663</v>
          </cell>
          <cell r="H547">
            <v>58165</v>
          </cell>
          <cell r="I547">
            <v>0</v>
          </cell>
        </row>
        <row r="548">
          <cell r="A548">
            <v>547</v>
          </cell>
          <cell r="B548">
            <v>165</v>
          </cell>
          <cell r="C548" t="str">
            <v>Malden</v>
          </cell>
          <cell r="D548" t="str">
            <v>None</v>
          </cell>
          <cell r="E548">
            <v>869</v>
          </cell>
          <cell r="F548">
            <v>362</v>
          </cell>
          <cell r="G548">
            <v>0.41657077100115075</v>
          </cell>
          <cell r="H548">
            <v>56944</v>
          </cell>
          <cell r="I548">
            <v>0</v>
          </cell>
        </row>
        <row r="549">
          <cell r="A549">
            <v>548</v>
          </cell>
          <cell r="B549">
            <v>165</v>
          </cell>
          <cell r="C549" t="str">
            <v>Malden</v>
          </cell>
          <cell r="D549" t="str">
            <v>None</v>
          </cell>
          <cell r="E549">
            <v>515</v>
          </cell>
          <cell r="F549">
            <v>243</v>
          </cell>
          <cell r="G549">
            <v>0.47184466019417476</v>
          </cell>
          <cell r="H549">
            <v>48333</v>
          </cell>
          <cell r="I549">
            <v>0</v>
          </cell>
        </row>
        <row r="550">
          <cell r="A550">
            <v>549</v>
          </cell>
          <cell r="B550">
            <v>165</v>
          </cell>
          <cell r="C550" t="str">
            <v>Malden</v>
          </cell>
          <cell r="D550" t="str">
            <v>None</v>
          </cell>
          <cell r="E550">
            <v>924</v>
          </cell>
          <cell r="F550">
            <v>263</v>
          </cell>
          <cell r="G550">
            <v>0.28463203463203463</v>
          </cell>
          <cell r="H550">
            <v>76844</v>
          </cell>
          <cell r="I550">
            <v>0</v>
          </cell>
        </row>
        <row r="551">
          <cell r="A551">
            <v>550</v>
          </cell>
          <cell r="B551">
            <v>176</v>
          </cell>
          <cell r="C551" t="str">
            <v>Medford</v>
          </cell>
          <cell r="D551" t="str">
            <v>None</v>
          </cell>
          <cell r="E551">
            <v>1446</v>
          </cell>
          <cell r="F551">
            <v>410</v>
          </cell>
          <cell r="G551">
            <v>0.28354080221300137</v>
          </cell>
          <cell r="H551">
            <v>80139</v>
          </cell>
          <cell r="I551">
            <v>0</v>
          </cell>
        </row>
        <row r="552">
          <cell r="A552">
            <v>551</v>
          </cell>
          <cell r="B552">
            <v>176</v>
          </cell>
          <cell r="C552" t="str">
            <v>Medford</v>
          </cell>
          <cell r="D552" t="str">
            <v>None</v>
          </cell>
          <cell r="E552">
            <v>195</v>
          </cell>
          <cell r="F552">
            <v>66</v>
          </cell>
          <cell r="G552">
            <v>0.33846153846153848</v>
          </cell>
          <cell r="H552">
            <v>61765</v>
          </cell>
          <cell r="I552">
            <v>0</v>
          </cell>
        </row>
        <row r="553">
          <cell r="A553">
            <v>552</v>
          </cell>
          <cell r="B553">
            <v>176</v>
          </cell>
          <cell r="C553" t="str">
            <v>Medford</v>
          </cell>
          <cell r="D553" t="str">
            <v>None</v>
          </cell>
          <cell r="E553">
            <v>856</v>
          </cell>
          <cell r="F553">
            <v>284</v>
          </cell>
          <cell r="G553">
            <v>0.33177570093457942</v>
          </cell>
          <cell r="H553">
            <v>62270</v>
          </cell>
          <cell r="I553">
            <v>0</v>
          </cell>
        </row>
        <row r="554">
          <cell r="A554">
            <v>553</v>
          </cell>
          <cell r="B554">
            <v>176</v>
          </cell>
          <cell r="C554" t="str">
            <v>Medford</v>
          </cell>
          <cell r="D554" t="str">
            <v>None</v>
          </cell>
          <cell r="E554">
            <v>1149</v>
          </cell>
          <cell r="F554">
            <v>292</v>
          </cell>
          <cell r="G554">
            <v>0.25413402959094866</v>
          </cell>
          <cell r="H554">
            <v>87973</v>
          </cell>
          <cell r="I554">
            <v>0</v>
          </cell>
        </row>
        <row r="555">
          <cell r="A555">
            <v>554</v>
          </cell>
          <cell r="B555">
            <v>176</v>
          </cell>
          <cell r="C555" t="str">
            <v>Medford</v>
          </cell>
          <cell r="D555" t="str">
            <v>None</v>
          </cell>
          <cell r="E555">
            <v>561</v>
          </cell>
          <cell r="F555">
            <v>179</v>
          </cell>
          <cell r="G555">
            <v>0.31907308377896615</v>
          </cell>
          <cell r="H555">
            <v>76250</v>
          </cell>
          <cell r="I555">
            <v>0</v>
          </cell>
        </row>
        <row r="556">
          <cell r="A556">
            <v>555</v>
          </cell>
          <cell r="B556">
            <v>176</v>
          </cell>
          <cell r="C556" t="str">
            <v>Medford</v>
          </cell>
          <cell r="D556" t="str">
            <v>None</v>
          </cell>
          <cell r="E556">
            <v>227</v>
          </cell>
          <cell r="F556">
            <v>65</v>
          </cell>
          <cell r="G556">
            <v>0.28634361233480177</v>
          </cell>
          <cell r="H556">
            <v>84926</v>
          </cell>
          <cell r="I556">
            <v>0</v>
          </cell>
        </row>
        <row r="557">
          <cell r="A557">
            <v>556</v>
          </cell>
          <cell r="B557">
            <v>176</v>
          </cell>
          <cell r="C557" t="str">
            <v>Medford</v>
          </cell>
          <cell r="D557" t="str">
            <v>None</v>
          </cell>
          <cell r="E557">
            <v>938</v>
          </cell>
          <cell r="F557">
            <v>301</v>
          </cell>
          <cell r="G557">
            <v>0.32089552238805968</v>
          </cell>
          <cell r="H557">
            <v>75893</v>
          </cell>
          <cell r="I557">
            <v>0</v>
          </cell>
        </row>
        <row r="558">
          <cell r="A558">
            <v>557</v>
          </cell>
          <cell r="B558">
            <v>176</v>
          </cell>
          <cell r="C558" t="str">
            <v>Medford</v>
          </cell>
          <cell r="D558" t="str">
            <v>None</v>
          </cell>
          <cell r="E558">
            <v>761</v>
          </cell>
          <cell r="F558">
            <v>276</v>
          </cell>
          <cell r="G558">
            <v>0.36268068331143233</v>
          </cell>
          <cell r="H558">
            <v>65387</v>
          </cell>
          <cell r="I558">
            <v>0</v>
          </cell>
        </row>
        <row r="559">
          <cell r="A559">
            <v>558</v>
          </cell>
          <cell r="B559">
            <v>176</v>
          </cell>
          <cell r="C559" t="str">
            <v>Medford</v>
          </cell>
          <cell r="D559" t="str">
            <v>None</v>
          </cell>
          <cell r="E559">
            <v>711</v>
          </cell>
          <cell r="F559">
            <v>255</v>
          </cell>
          <cell r="G559">
            <v>0.35864978902953587</v>
          </cell>
          <cell r="H559">
            <v>65682</v>
          </cell>
          <cell r="I559">
            <v>0</v>
          </cell>
        </row>
        <row r="560">
          <cell r="A560">
            <v>559</v>
          </cell>
          <cell r="B560">
            <v>176</v>
          </cell>
          <cell r="C560" t="str">
            <v>Medford</v>
          </cell>
          <cell r="D560" t="str">
            <v>None</v>
          </cell>
          <cell r="E560">
            <v>622</v>
          </cell>
          <cell r="F560">
            <v>154</v>
          </cell>
          <cell r="G560">
            <v>0.24758842443729903</v>
          </cell>
          <cell r="H560">
            <v>83099</v>
          </cell>
          <cell r="I560">
            <v>0</v>
          </cell>
        </row>
        <row r="561">
          <cell r="A561">
            <v>560</v>
          </cell>
          <cell r="B561">
            <v>176</v>
          </cell>
          <cell r="C561" t="str">
            <v>Medford</v>
          </cell>
          <cell r="D561" t="str">
            <v>None</v>
          </cell>
          <cell r="E561">
            <v>102</v>
          </cell>
          <cell r="F561">
            <v>25</v>
          </cell>
          <cell r="G561">
            <v>0.24509803921568626</v>
          </cell>
          <cell r="H561">
            <v>82292</v>
          </cell>
          <cell r="I561">
            <v>0</v>
          </cell>
        </row>
        <row r="562">
          <cell r="A562">
            <v>561</v>
          </cell>
          <cell r="B562">
            <v>176</v>
          </cell>
          <cell r="C562" t="str">
            <v>Medford</v>
          </cell>
          <cell r="D562" t="str">
            <v>None</v>
          </cell>
          <cell r="E562">
            <v>756</v>
          </cell>
          <cell r="F562">
            <v>188</v>
          </cell>
          <cell r="G562">
            <v>0.24867724867724866</v>
          </cell>
          <cell r="H562">
            <v>83285</v>
          </cell>
          <cell r="I562">
            <v>0</v>
          </cell>
        </row>
        <row r="563">
          <cell r="A563">
            <v>562</v>
          </cell>
          <cell r="B563">
            <v>176</v>
          </cell>
          <cell r="C563" t="str">
            <v>Medford</v>
          </cell>
          <cell r="D563" t="str">
            <v>None</v>
          </cell>
          <cell r="E563">
            <v>703</v>
          </cell>
          <cell r="F563">
            <v>194</v>
          </cell>
          <cell r="G563">
            <v>0.27596017069701279</v>
          </cell>
          <cell r="H563">
            <v>79878</v>
          </cell>
          <cell r="I563">
            <v>0</v>
          </cell>
        </row>
        <row r="564">
          <cell r="A564">
            <v>563</v>
          </cell>
          <cell r="B564">
            <v>176</v>
          </cell>
          <cell r="C564" t="str">
            <v>Medford</v>
          </cell>
          <cell r="D564" t="str">
            <v>None</v>
          </cell>
          <cell r="E564">
            <v>0</v>
          </cell>
          <cell r="F564">
            <v>0</v>
          </cell>
          <cell r="G564">
            <v>0</v>
          </cell>
          <cell r="H564" t="e">
            <v>#N/A</v>
          </cell>
          <cell r="I564">
            <v>0</v>
          </cell>
        </row>
        <row r="565">
          <cell r="A565">
            <v>564</v>
          </cell>
          <cell r="B565">
            <v>176</v>
          </cell>
          <cell r="C565" t="str">
            <v>Medford</v>
          </cell>
          <cell r="D565" t="str">
            <v>None</v>
          </cell>
          <cell r="E565">
            <v>0</v>
          </cell>
          <cell r="F565">
            <v>0</v>
          </cell>
          <cell r="G565">
            <v>0</v>
          </cell>
          <cell r="H565" t="e">
            <v>#N/A</v>
          </cell>
          <cell r="I565">
            <v>0</v>
          </cell>
        </row>
        <row r="566">
          <cell r="A566">
            <v>565</v>
          </cell>
          <cell r="B566">
            <v>176</v>
          </cell>
          <cell r="C566" t="str">
            <v>Medford</v>
          </cell>
          <cell r="D566" t="str">
            <v>None</v>
          </cell>
          <cell r="E566">
            <v>268</v>
          </cell>
          <cell r="F566">
            <v>115</v>
          </cell>
          <cell r="G566">
            <v>0.42910447761194032</v>
          </cell>
          <cell r="H566">
            <v>63529</v>
          </cell>
          <cell r="I566">
            <v>0</v>
          </cell>
        </row>
        <row r="567">
          <cell r="A567">
            <v>566</v>
          </cell>
          <cell r="B567">
            <v>176</v>
          </cell>
          <cell r="C567" t="str">
            <v>Medford</v>
          </cell>
          <cell r="D567" t="str">
            <v>None</v>
          </cell>
          <cell r="E567">
            <v>1530</v>
          </cell>
          <cell r="F567">
            <v>657</v>
          </cell>
          <cell r="G567">
            <v>0.42941176470588233</v>
          </cell>
          <cell r="H567">
            <v>63079</v>
          </cell>
          <cell r="I567">
            <v>0</v>
          </cell>
        </row>
        <row r="568">
          <cell r="A568">
            <v>567</v>
          </cell>
          <cell r="B568">
            <v>176</v>
          </cell>
          <cell r="C568" t="str">
            <v>Medford</v>
          </cell>
          <cell r="D568" t="str">
            <v>None</v>
          </cell>
          <cell r="E568">
            <v>1153</v>
          </cell>
          <cell r="F568">
            <v>335</v>
          </cell>
          <cell r="G568">
            <v>0.29054640069384213</v>
          </cell>
          <cell r="H568">
            <v>63199</v>
          </cell>
          <cell r="I568">
            <v>0</v>
          </cell>
        </row>
        <row r="569">
          <cell r="A569">
            <v>568</v>
          </cell>
          <cell r="B569">
            <v>176</v>
          </cell>
          <cell r="C569" t="str">
            <v>Medford</v>
          </cell>
          <cell r="D569" t="str">
            <v>None</v>
          </cell>
          <cell r="E569">
            <v>1004</v>
          </cell>
          <cell r="F569">
            <v>300</v>
          </cell>
          <cell r="G569">
            <v>0.29880478087649404</v>
          </cell>
          <cell r="H569">
            <v>61500</v>
          </cell>
          <cell r="I569">
            <v>0</v>
          </cell>
        </row>
        <row r="570">
          <cell r="A570">
            <v>569</v>
          </cell>
          <cell r="B570">
            <v>176</v>
          </cell>
          <cell r="C570" t="str">
            <v>Medford</v>
          </cell>
          <cell r="D570" t="str">
            <v>None</v>
          </cell>
          <cell r="E570">
            <v>1061</v>
          </cell>
          <cell r="F570">
            <v>412</v>
          </cell>
          <cell r="G570">
            <v>0.38831291234684262</v>
          </cell>
          <cell r="H570">
            <v>55440</v>
          </cell>
          <cell r="I570">
            <v>0</v>
          </cell>
        </row>
        <row r="571">
          <cell r="A571">
            <v>570</v>
          </cell>
          <cell r="B571">
            <v>176</v>
          </cell>
          <cell r="C571" t="str">
            <v>Medford</v>
          </cell>
          <cell r="D571" t="str">
            <v>None</v>
          </cell>
          <cell r="E571">
            <v>1093</v>
          </cell>
          <cell r="F571">
            <v>187</v>
          </cell>
          <cell r="G571">
            <v>0.17108874656907594</v>
          </cell>
          <cell r="H571">
            <v>99038</v>
          </cell>
          <cell r="I571">
            <v>0</v>
          </cell>
        </row>
        <row r="572">
          <cell r="A572">
            <v>571</v>
          </cell>
          <cell r="B572">
            <v>176</v>
          </cell>
          <cell r="C572" t="str">
            <v>Medford</v>
          </cell>
          <cell r="D572" t="str">
            <v>None</v>
          </cell>
          <cell r="E572">
            <v>1296</v>
          </cell>
          <cell r="F572">
            <v>223</v>
          </cell>
          <cell r="G572">
            <v>0.17206790123456789</v>
          </cell>
          <cell r="H572">
            <v>99022</v>
          </cell>
          <cell r="I572">
            <v>0</v>
          </cell>
        </row>
        <row r="573">
          <cell r="A573">
            <v>572</v>
          </cell>
          <cell r="B573">
            <v>176</v>
          </cell>
          <cell r="C573" t="str">
            <v>Medford</v>
          </cell>
          <cell r="D573" t="str">
            <v>None</v>
          </cell>
          <cell r="E573">
            <v>1093</v>
          </cell>
          <cell r="F573">
            <v>427</v>
          </cell>
          <cell r="G573">
            <v>0.39066788655077767</v>
          </cell>
          <cell r="H573">
            <v>59695</v>
          </cell>
          <cell r="I573">
            <v>0</v>
          </cell>
        </row>
        <row r="574">
          <cell r="A574">
            <v>573</v>
          </cell>
          <cell r="B574">
            <v>176</v>
          </cell>
          <cell r="C574" t="str">
            <v>Medford</v>
          </cell>
          <cell r="D574" t="str">
            <v>None</v>
          </cell>
          <cell r="E574">
            <v>868</v>
          </cell>
          <cell r="F574">
            <v>338</v>
          </cell>
          <cell r="G574">
            <v>0.38940092165898615</v>
          </cell>
          <cell r="H574">
            <v>59846</v>
          </cell>
          <cell r="I574">
            <v>0</v>
          </cell>
        </row>
        <row r="575">
          <cell r="A575">
            <v>574</v>
          </cell>
          <cell r="B575">
            <v>176</v>
          </cell>
          <cell r="C575" t="str">
            <v>Medford</v>
          </cell>
          <cell r="D575" t="str">
            <v>None</v>
          </cell>
          <cell r="E575">
            <v>828</v>
          </cell>
          <cell r="F575">
            <v>322</v>
          </cell>
          <cell r="G575">
            <v>0.3888888888888889</v>
          </cell>
          <cell r="H575">
            <v>59839</v>
          </cell>
          <cell r="I575">
            <v>0</v>
          </cell>
        </row>
        <row r="576">
          <cell r="A576">
            <v>575</v>
          </cell>
          <cell r="B576">
            <v>176</v>
          </cell>
          <cell r="C576" t="str">
            <v>Medford</v>
          </cell>
          <cell r="D576" t="str">
            <v>None</v>
          </cell>
          <cell r="E576">
            <v>1141</v>
          </cell>
          <cell r="F576">
            <v>227</v>
          </cell>
          <cell r="G576">
            <v>0.19894829097283084</v>
          </cell>
          <cell r="H576">
            <v>94797</v>
          </cell>
          <cell r="I576">
            <v>0</v>
          </cell>
        </row>
        <row r="577">
          <cell r="A577">
            <v>576</v>
          </cell>
          <cell r="B577">
            <v>176</v>
          </cell>
          <cell r="C577" t="str">
            <v>Medford</v>
          </cell>
          <cell r="D577" t="str">
            <v>None</v>
          </cell>
          <cell r="E577">
            <v>895</v>
          </cell>
          <cell r="F577">
            <v>172</v>
          </cell>
          <cell r="G577">
            <v>0.19217877094972066</v>
          </cell>
          <cell r="H577">
            <v>96273</v>
          </cell>
          <cell r="I577">
            <v>0</v>
          </cell>
        </row>
        <row r="578">
          <cell r="A578">
            <v>577</v>
          </cell>
          <cell r="B578">
            <v>176</v>
          </cell>
          <cell r="C578" t="str">
            <v>Medford</v>
          </cell>
          <cell r="D578" t="str">
            <v>None</v>
          </cell>
          <cell r="E578">
            <v>966</v>
          </cell>
          <cell r="F578">
            <v>319</v>
          </cell>
          <cell r="G578">
            <v>0.33022774327122151</v>
          </cell>
          <cell r="H578">
            <v>74177</v>
          </cell>
          <cell r="I578">
            <v>0</v>
          </cell>
        </row>
        <row r="579">
          <cell r="A579">
            <v>578</v>
          </cell>
          <cell r="B579">
            <v>176</v>
          </cell>
          <cell r="C579" t="str">
            <v>Medford</v>
          </cell>
          <cell r="D579" t="str">
            <v>None</v>
          </cell>
          <cell r="E579">
            <v>587</v>
          </cell>
          <cell r="F579">
            <v>93</v>
          </cell>
          <cell r="G579">
            <v>0.15843270868824533</v>
          </cell>
          <cell r="H579">
            <v>99565</v>
          </cell>
          <cell r="I579">
            <v>0</v>
          </cell>
        </row>
        <row r="580">
          <cell r="A580">
            <v>579</v>
          </cell>
          <cell r="B580">
            <v>274</v>
          </cell>
          <cell r="C580" t="str">
            <v>Somerville</v>
          </cell>
          <cell r="D580" t="str">
            <v>None</v>
          </cell>
          <cell r="E580">
            <v>0</v>
          </cell>
          <cell r="F580">
            <v>0</v>
          </cell>
          <cell r="G580">
            <v>0</v>
          </cell>
          <cell r="H580" t="e">
            <v>#N/A</v>
          </cell>
          <cell r="I580">
            <v>0</v>
          </cell>
        </row>
        <row r="581">
          <cell r="A581">
            <v>580</v>
          </cell>
          <cell r="B581">
            <v>274</v>
          </cell>
          <cell r="C581" t="str">
            <v>Somerville</v>
          </cell>
          <cell r="D581" t="str">
            <v>None</v>
          </cell>
          <cell r="E581">
            <v>223</v>
          </cell>
          <cell r="F581">
            <v>103</v>
          </cell>
          <cell r="G581">
            <v>0.46188340807174888</v>
          </cell>
          <cell r="H581">
            <v>48929</v>
          </cell>
          <cell r="I581">
            <v>0</v>
          </cell>
        </row>
        <row r="582">
          <cell r="A582">
            <v>581</v>
          </cell>
          <cell r="B582">
            <v>274</v>
          </cell>
          <cell r="C582" t="str">
            <v>Somerville</v>
          </cell>
          <cell r="D582" t="str">
            <v>None</v>
          </cell>
          <cell r="E582">
            <v>111</v>
          </cell>
          <cell r="F582">
            <v>51</v>
          </cell>
          <cell r="G582">
            <v>0.45945945945945948</v>
          </cell>
          <cell r="H582">
            <v>48929</v>
          </cell>
          <cell r="I582">
            <v>0</v>
          </cell>
        </row>
        <row r="583">
          <cell r="A583">
            <v>582</v>
          </cell>
          <cell r="B583">
            <v>274</v>
          </cell>
          <cell r="C583" t="str">
            <v>Somerville</v>
          </cell>
          <cell r="D583" t="str">
            <v>None</v>
          </cell>
          <cell r="E583">
            <v>336</v>
          </cell>
          <cell r="F583">
            <v>155</v>
          </cell>
          <cell r="G583">
            <v>0.46130952380952384</v>
          </cell>
          <cell r="H583">
            <v>48929</v>
          </cell>
          <cell r="I583">
            <v>0</v>
          </cell>
        </row>
        <row r="584">
          <cell r="A584">
            <v>583</v>
          </cell>
          <cell r="B584">
            <v>274</v>
          </cell>
          <cell r="C584" t="str">
            <v>Somerville</v>
          </cell>
          <cell r="D584" t="str">
            <v>None</v>
          </cell>
          <cell r="E584">
            <v>377</v>
          </cell>
          <cell r="F584">
            <v>173</v>
          </cell>
          <cell r="G584">
            <v>0.45888594164456231</v>
          </cell>
          <cell r="H584">
            <v>48958</v>
          </cell>
          <cell r="I584">
            <v>0</v>
          </cell>
        </row>
        <row r="585">
          <cell r="A585">
            <v>584</v>
          </cell>
          <cell r="B585">
            <v>274</v>
          </cell>
          <cell r="C585" t="str">
            <v>Somerville</v>
          </cell>
          <cell r="D585" t="str">
            <v>None</v>
          </cell>
          <cell r="E585">
            <v>1310</v>
          </cell>
          <cell r="F585">
            <v>366</v>
          </cell>
          <cell r="G585">
            <v>0.27938931297709924</v>
          </cell>
          <cell r="H585">
            <v>77124</v>
          </cell>
          <cell r="I585">
            <v>0</v>
          </cell>
        </row>
        <row r="586">
          <cell r="A586">
            <v>585</v>
          </cell>
          <cell r="B586">
            <v>274</v>
          </cell>
          <cell r="C586" t="str">
            <v>Somerville</v>
          </cell>
          <cell r="D586" t="str">
            <v>None</v>
          </cell>
          <cell r="E586">
            <v>779</v>
          </cell>
          <cell r="F586">
            <v>225</v>
          </cell>
          <cell r="G586">
            <v>0.28883183568677789</v>
          </cell>
          <cell r="H586">
            <v>74074</v>
          </cell>
          <cell r="I586">
            <v>0</v>
          </cell>
        </row>
        <row r="587">
          <cell r="A587">
            <v>586</v>
          </cell>
          <cell r="B587">
            <v>274</v>
          </cell>
          <cell r="C587" t="str">
            <v>Somerville</v>
          </cell>
          <cell r="D587" t="str">
            <v>None</v>
          </cell>
          <cell r="E587">
            <v>866</v>
          </cell>
          <cell r="F587">
            <v>252</v>
          </cell>
          <cell r="G587">
            <v>0.29099307159353349</v>
          </cell>
          <cell r="H587">
            <v>70172</v>
          </cell>
          <cell r="I587">
            <v>0</v>
          </cell>
        </row>
        <row r="588">
          <cell r="A588">
            <v>587</v>
          </cell>
          <cell r="B588">
            <v>274</v>
          </cell>
          <cell r="C588" t="str">
            <v>Somerville</v>
          </cell>
          <cell r="D588" t="str">
            <v>None</v>
          </cell>
          <cell r="E588">
            <v>695</v>
          </cell>
          <cell r="F588">
            <v>307</v>
          </cell>
          <cell r="G588">
            <v>0.44172661870503599</v>
          </cell>
          <cell r="H588">
            <v>50565</v>
          </cell>
          <cell r="I588">
            <v>0</v>
          </cell>
        </row>
        <row r="589">
          <cell r="A589">
            <v>588</v>
          </cell>
          <cell r="B589">
            <v>274</v>
          </cell>
          <cell r="C589" t="str">
            <v>Somerville</v>
          </cell>
          <cell r="D589" t="str">
            <v>None</v>
          </cell>
          <cell r="E589">
            <v>658</v>
          </cell>
          <cell r="F589">
            <v>292</v>
          </cell>
          <cell r="G589">
            <v>0.44376899696048633</v>
          </cell>
          <cell r="H589">
            <v>50508</v>
          </cell>
          <cell r="I589">
            <v>0</v>
          </cell>
        </row>
        <row r="590">
          <cell r="A590">
            <v>589</v>
          </cell>
          <cell r="B590">
            <v>274</v>
          </cell>
          <cell r="C590" t="str">
            <v>Somerville</v>
          </cell>
          <cell r="D590" t="str">
            <v>None</v>
          </cell>
          <cell r="E590">
            <v>1022</v>
          </cell>
          <cell r="F590">
            <v>417</v>
          </cell>
          <cell r="G590">
            <v>0.40802348336594912</v>
          </cell>
          <cell r="H590">
            <v>56346</v>
          </cell>
          <cell r="I590">
            <v>0</v>
          </cell>
        </row>
        <row r="591">
          <cell r="A591">
            <v>590</v>
          </cell>
          <cell r="B591">
            <v>274</v>
          </cell>
          <cell r="C591" t="str">
            <v>Somerville</v>
          </cell>
          <cell r="D591" t="str">
            <v>None</v>
          </cell>
          <cell r="E591">
            <v>501</v>
          </cell>
          <cell r="F591">
            <v>206</v>
          </cell>
          <cell r="G591">
            <v>0.41117764471057883</v>
          </cell>
          <cell r="H591">
            <v>56275</v>
          </cell>
          <cell r="I591">
            <v>0</v>
          </cell>
        </row>
        <row r="592">
          <cell r="A592">
            <v>591</v>
          </cell>
          <cell r="B592">
            <v>274</v>
          </cell>
          <cell r="C592" t="str">
            <v>Somerville</v>
          </cell>
          <cell r="D592" t="str">
            <v>None</v>
          </cell>
          <cell r="E592">
            <v>514</v>
          </cell>
          <cell r="F592">
            <v>275</v>
          </cell>
          <cell r="G592">
            <v>0.53501945525291827</v>
          </cell>
          <cell r="H592">
            <v>42404</v>
          </cell>
          <cell r="I592">
            <v>1</v>
          </cell>
        </row>
        <row r="593">
          <cell r="A593">
            <v>592</v>
          </cell>
          <cell r="B593">
            <v>274</v>
          </cell>
          <cell r="C593" t="str">
            <v>Somerville</v>
          </cell>
          <cell r="D593" t="str">
            <v>None</v>
          </cell>
          <cell r="E593">
            <v>0</v>
          </cell>
          <cell r="F593">
            <v>0</v>
          </cell>
          <cell r="G593">
            <v>0</v>
          </cell>
          <cell r="H593" t="e">
            <v>#N/A</v>
          </cell>
          <cell r="I593">
            <v>0</v>
          </cell>
        </row>
        <row r="594">
          <cell r="A594">
            <v>593</v>
          </cell>
          <cell r="B594">
            <v>274</v>
          </cell>
          <cell r="C594" t="str">
            <v>Somerville</v>
          </cell>
          <cell r="D594" t="str">
            <v>None</v>
          </cell>
          <cell r="E594">
            <v>0</v>
          </cell>
          <cell r="F594">
            <v>0</v>
          </cell>
          <cell r="G594">
            <v>0</v>
          </cell>
          <cell r="H594" t="e">
            <v>#N/A</v>
          </cell>
          <cell r="I594">
            <v>0</v>
          </cell>
        </row>
        <row r="595">
          <cell r="A595">
            <v>594</v>
          </cell>
          <cell r="B595">
            <v>274</v>
          </cell>
          <cell r="C595" t="str">
            <v>Somerville</v>
          </cell>
          <cell r="D595" t="str">
            <v>None</v>
          </cell>
          <cell r="E595">
            <v>0</v>
          </cell>
          <cell r="F595">
            <v>0</v>
          </cell>
          <cell r="G595">
            <v>0</v>
          </cell>
          <cell r="H595" t="e">
            <v>#N/A</v>
          </cell>
          <cell r="I595">
            <v>0</v>
          </cell>
        </row>
        <row r="596">
          <cell r="A596">
            <v>595</v>
          </cell>
          <cell r="B596">
            <v>274</v>
          </cell>
          <cell r="C596" t="str">
            <v>Somerville</v>
          </cell>
          <cell r="D596" t="str">
            <v>None</v>
          </cell>
          <cell r="E596">
            <v>0</v>
          </cell>
          <cell r="F596">
            <v>0</v>
          </cell>
          <cell r="G596">
            <v>0</v>
          </cell>
          <cell r="H596" t="e">
            <v>#N/A</v>
          </cell>
          <cell r="I596">
            <v>0</v>
          </cell>
        </row>
        <row r="597">
          <cell r="A597">
            <v>596</v>
          </cell>
          <cell r="B597">
            <v>274</v>
          </cell>
          <cell r="C597" t="str">
            <v>Somerville</v>
          </cell>
          <cell r="D597" t="str">
            <v>None</v>
          </cell>
          <cell r="E597">
            <v>497</v>
          </cell>
          <cell r="F597">
            <v>122</v>
          </cell>
          <cell r="G597">
            <v>0.24547283702213279</v>
          </cell>
          <cell r="H597">
            <v>76071</v>
          </cell>
          <cell r="I597">
            <v>0</v>
          </cell>
        </row>
        <row r="598">
          <cell r="A598">
            <v>597</v>
          </cell>
          <cell r="B598">
            <v>274</v>
          </cell>
          <cell r="C598" t="str">
            <v>Somerville</v>
          </cell>
          <cell r="D598" t="str">
            <v>None</v>
          </cell>
          <cell r="E598">
            <v>635</v>
          </cell>
          <cell r="F598">
            <v>348</v>
          </cell>
          <cell r="G598">
            <v>0.54803149606299217</v>
          </cell>
          <cell r="H598">
            <v>41103</v>
          </cell>
          <cell r="I598">
            <v>1</v>
          </cell>
        </row>
        <row r="599">
          <cell r="A599">
            <v>598</v>
          </cell>
          <cell r="B599">
            <v>274</v>
          </cell>
          <cell r="C599" t="str">
            <v>Somerville</v>
          </cell>
          <cell r="D599" t="str">
            <v>None</v>
          </cell>
          <cell r="E599">
            <v>790</v>
          </cell>
          <cell r="F599">
            <v>433</v>
          </cell>
          <cell r="G599">
            <v>0.54810126582278484</v>
          </cell>
          <cell r="H599">
            <v>41163</v>
          </cell>
          <cell r="I599">
            <v>1</v>
          </cell>
        </row>
        <row r="600">
          <cell r="A600">
            <v>599</v>
          </cell>
          <cell r="B600">
            <v>274</v>
          </cell>
          <cell r="C600" t="str">
            <v>Somerville</v>
          </cell>
          <cell r="D600" t="str">
            <v>None</v>
          </cell>
          <cell r="E600">
            <v>763</v>
          </cell>
          <cell r="F600">
            <v>417</v>
          </cell>
          <cell r="G600">
            <v>0.54652686762778502</v>
          </cell>
          <cell r="H600">
            <v>41159</v>
          </cell>
          <cell r="I600">
            <v>1</v>
          </cell>
        </row>
        <row r="601">
          <cell r="A601">
            <v>600</v>
          </cell>
          <cell r="B601">
            <v>274</v>
          </cell>
          <cell r="C601" t="str">
            <v>Somerville</v>
          </cell>
          <cell r="D601" t="str">
            <v>None</v>
          </cell>
          <cell r="E601">
            <v>1310</v>
          </cell>
          <cell r="F601">
            <v>422</v>
          </cell>
          <cell r="G601">
            <v>0.32213740458015266</v>
          </cell>
          <cell r="H601">
            <v>64872</v>
          </cell>
          <cell r="I601">
            <v>0</v>
          </cell>
        </row>
        <row r="602">
          <cell r="A602">
            <v>601</v>
          </cell>
          <cell r="B602">
            <v>274</v>
          </cell>
          <cell r="C602" t="str">
            <v>Somerville</v>
          </cell>
          <cell r="D602" t="str">
            <v>None</v>
          </cell>
          <cell r="E602">
            <v>974</v>
          </cell>
          <cell r="F602">
            <v>320</v>
          </cell>
          <cell r="G602">
            <v>0.32854209445585214</v>
          </cell>
          <cell r="H602">
            <v>64482</v>
          </cell>
          <cell r="I602">
            <v>0</v>
          </cell>
        </row>
        <row r="603">
          <cell r="A603">
            <v>602</v>
          </cell>
          <cell r="B603">
            <v>274</v>
          </cell>
          <cell r="C603" t="str">
            <v>Somerville</v>
          </cell>
          <cell r="D603" t="str">
            <v>None</v>
          </cell>
          <cell r="E603">
            <v>988</v>
          </cell>
          <cell r="F603">
            <v>293</v>
          </cell>
          <cell r="G603">
            <v>0.29655870445344129</v>
          </cell>
          <cell r="H603">
            <v>72115</v>
          </cell>
          <cell r="I603">
            <v>0</v>
          </cell>
        </row>
        <row r="604">
          <cell r="A604">
            <v>603</v>
          </cell>
          <cell r="B604">
            <v>274</v>
          </cell>
          <cell r="C604" t="str">
            <v>Somerville</v>
          </cell>
          <cell r="D604" t="str">
            <v>None</v>
          </cell>
          <cell r="E604">
            <v>394</v>
          </cell>
          <cell r="F604">
            <v>114</v>
          </cell>
          <cell r="G604">
            <v>0.28934010152284262</v>
          </cell>
          <cell r="H604">
            <v>78493</v>
          </cell>
          <cell r="I604">
            <v>0</v>
          </cell>
        </row>
        <row r="605">
          <cell r="A605">
            <v>604</v>
          </cell>
          <cell r="B605">
            <v>274</v>
          </cell>
          <cell r="C605" t="str">
            <v>Somerville</v>
          </cell>
          <cell r="D605" t="str">
            <v>None</v>
          </cell>
          <cell r="E605">
            <v>70</v>
          </cell>
          <cell r="F605">
            <v>30</v>
          </cell>
          <cell r="G605">
            <v>0.42857142857142855</v>
          </cell>
          <cell r="H605">
            <v>51667</v>
          </cell>
          <cell r="I605">
            <v>0</v>
          </cell>
        </row>
        <row r="606">
          <cell r="A606">
            <v>605</v>
          </cell>
          <cell r="B606">
            <v>274</v>
          </cell>
          <cell r="C606" t="str">
            <v>Somerville</v>
          </cell>
          <cell r="D606" t="str">
            <v>None</v>
          </cell>
          <cell r="E606">
            <v>965</v>
          </cell>
          <cell r="F606">
            <v>402</v>
          </cell>
          <cell r="G606">
            <v>0.41658031088082903</v>
          </cell>
          <cell r="H606">
            <v>56214</v>
          </cell>
          <cell r="I606">
            <v>0</v>
          </cell>
        </row>
        <row r="607">
          <cell r="A607">
            <v>606</v>
          </cell>
          <cell r="B607">
            <v>274</v>
          </cell>
          <cell r="C607" t="str">
            <v>Somerville</v>
          </cell>
          <cell r="D607" t="str">
            <v>None</v>
          </cell>
          <cell r="E607">
            <v>1048</v>
          </cell>
          <cell r="F607">
            <v>437</v>
          </cell>
          <cell r="G607">
            <v>0.4169847328244275</v>
          </cell>
          <cell r="H607">
            <v>56250</v>
          </cell>
          <cell r="I607">
            <v>0</v>
          </cell>
        </row>
        <row r="608">
          <cell r="A608">
            <v>607</v>
          </cell>
          <cell r="B608">
            <v>274</v>
          </cell>
          <cell r="C608" t="str">
            <v>Somerville</v>
          </cell>
          <cell r="D608" t="str">
            <v>None</v>
          </cell>
          <cell r="E608">
            <v>1453</v>
          </cell>
          <cell r="F608">
            <v>409</v>
          </cell>
          <cell r="G608">
            <v>0.28148657949070888</v>
          </cell>
          <cell r="H608">
            <v>70533</v>
          </cell>
          <cell r="I608">
            <v>0</v>
          </cell>
        </row>
        <row r="609">
          <cell r="A609">
            <v>608</v>
          </cell>
          <cell r="B609">
            <v>274</v>
          </cell>
          <cell r="C609" t="str">
            <v>Somerville</v>
          </cell>
          <cell r="D609" t="str">
            <v>None</v>
          </cell>
          <cell r="E609">
            <v>288</v>
          </cell>
          <cell r="F609">
            <v>96</v>
          </cell>
          <cell r="G609">
            <v>0.33333333333333331</v>
          </cell>
          <cell r="H609">
            <v>67250</v>
          </cell>
          <cell r="I609">
            <v>0</v>
          </cell>
        </row>
        <row r="610">
          <cell r="A610">
            <v>609</v>
          </cell>
          <cell r="B610">
            <v>274</v>
          </cell>
          <cell r="C610" t="str">
            <v>Somerville</v>
          </cell>
          <cell r="D610" t="str">
            <v>None</v>
          </cell>
          <cell r="E610">
            <v>91</v>
          </cell>
          <cell r="F610">
            <v>29</v>
          </cell>
          <cell r="G610">
            <v>0.31868131868131866</v>
          </cell>
          <cell r="H610">
            <v>67500</v>
          </cell>
          <cell r="I610">
            <v>0</v>
          </cell>
        </row>
        <row r="611">
          <cell r="A611">
            <v>610</v>
          </cell>
          <cell r="B611">
            <v>274</v>
          </cell>
          <cell r="C611" t="str">
            <v>Somerville</v>
          </cell>
          <cell r="D611" t="str">
            <v>None</v>
          </cell>
          <cell r="E611">
            <v>1011</v>
          </cell>
          <cell r="F611">
            <v>253</v>
          </cell>
          <cell r="G611">
            <v>0.25024727992087042</v>
          </cell>
          <cell r="H611">
            <v>74906</v>
          </cell>
          <cell r="I611">
            <v>0</v>
          </cell>
        </row>
        <row r="612">
          <cell r="A612">
            <v>611</v>
          </cell>
          <cell r="B612">
            <v>274</v>
          </cell>
          <cell r="C612" t="str">
            <v>Somerville</v>
          </cell>
          <cell r="D612" t="str">
            <v>None</v>
          </cell>
          <cell r="E612">
            <v>915</v>
          </cell>
          <cell r="F612">
            <v>230</v>
          </cell>
          <cell r="G612">
            <v>0.25136612021857924</v>
          </cell>
          <cell r="H612">
            <v>74792</v>
          </cell>
          <cell r="I612">
            <v>0</v>
          </cell>
        </row>
        <row r="613">
          <cell r="A613">
            <v>612</v>
          </cell>
          <cell r="B613">
            <v>274</v>
          </cell>
          <cell r="C613" t="str">
            <v>Somerville</v>
          </cell>
          <cell r="D613" t="str">
            <v>None</v>
          </cell>
          <cell r="E613">
            <v>704</v>
          </cell>
          <cell r="F613">
            <v>165</v>
          </cell>
          <cell r="G613">
            <v>0.234375</v>
          </cell>
          <cell r="H613">
            <v>84130</v>
          </cell>
          <cell r="I613">
            <v>0</v>
          </cell>
        </row>
        <row r="614">
          <cell r="A614">
            <v>613</v>
          </cell>
          <cell r="B614">
            <v>274</v>
          </cell>
          <cell r="C614" t="str">
            <v>Somerville</v>
          </cell>
          <cell r="D614" t="str">
            <v>None</v>
          </cell>
          <cell r="E614">
            <v>1395</v>
          </cell>
          <cell r="F614">
            <v>368</v>
          </cell>
          <cell r="G614">
            <v>0.26379928315412188</v>
          </cell>
          <cell r="H614">
            <v>75573</v>
          </cell>
          <cell r="I614">
            <v>0</v>
          </cell>
        </row>
        <row r="615">
          <cell r="A615">
            <v>614</v>
          </cell>
          <cell r="B615">
            <v>274</v>
          </cell>
          <cell r="C615" t="str">
            <v>Somerville</v>
          </cell>
          <cell r="D615" t="str">
            <v>None</v>
          </cell>
          <cell r="E615">
            <v>1396</v>
          </cell>
          <cell r="F615">
            <v>366</v>
          </cell>
          <cell r="G615">
            <v>0.2621776504297994</v>
          </cell>
          <cell r="H615">
            <v>75457</v>
          </cell>
          <cell r="I615">
            <v>0</v>
          </cell>
        </row>
        <row r="616">
          <cell r="A616">
            <v>615</v>
          </cell>
          <cell r="B616">
            <v>274</v>
          </cell>
          <cell r="C616" t="str">
            <v>Somerville</v>
          </cell>
          <cell r="D616" t="str">
            <v>None</v>
          </cell>
          <cell r="E616">
            <v>1540</v>
          </cell>
          <cell r="F616">
            <v>334</v>
          </cell>
          <cell r="G616">
            <v>0.21688311688311687</v>
          </cell>
          <cell r="H616">
            <v>86077</v>
          </cell>
          <cell r="I616">
            <v>0</v>
          </cell>
        </row>
        <row r="617">
          <cell r="A617">
            <v>616</v>
          </cell>
          <cell r="B617">
            <v>274</v>
          </cell>
          <cell r="C617" t="str">
            <v>Somerville</v>
          </cell>
          <cell r="D617" t="str">
            <v>None</v>
          </cell>
          <cell r="E617">
            <v>906</v>
          </cell>
          <cell r="F617">
            <v>195</v>
          </cell>
          <cell r="G617">
            <v>0.21523178807947019</v>
          </cell>
          <cell r="H617">
            <v>100664</v>
          </cell>
          <cell r="I617">
            <v>0</v>
          </cell>
        </row>
        <row r="618">
          <cell r="A618">
            <v>617</v>
          </cell>
          <cell r="B618">
            <v>274</v>
          </cell>
          <cell r="C618" t="str">
            <v>Somerville</v>
          </cell>
          <cell r="D618" t="str">
            <v>None</v>
          </cell>
          <cell r="E618">
            <v>689</v>
          </cell>
          <cell r="F618">
            <v>147</v>
          </cell>
          <cell r="G618">
            <v>0.21335268505079827</v>
          </cell>
          <cell r="H618">
            <v>100872</v>
          </cell>
          <cell r="I618">
            <v>0</v>
          </cell>
        </row>
        <row r="619">
          <cell r="A619">
            <v>618</v>
          </cell>
          <cell r="B619">
            <v>274</v>
          </cell>
          <cell r="C619" t="str">
            <v>Somerville</v>
          </cell>
          <cell r="D619" t="str">
            <v>None</v>
          </cell>
          <cell r="E619">
            <v>843</v>
          </cell>
          <cell r="F619">
            <v>164</v>
          </cell>
          <cell r="G619">
            <v>0.19454329774614473</v>
          </cell>
          <cell r="H619">
            <v>96216</v>
          </cell>
          <cell r="I619">
            <v>0</v>
          </cell>
        </row>
        <row r="620">
          <cell r="A620">
            <v>619</v>
          </cell>
          <cell r="B620">
            <v>274</v>
          </cell>
          <cell r="C620" t="str">
            <v>Somerville</v>
          </cell>
          <cell r="D620" t="str">
            <v>None</v>
          </cell>
          <cell r="E620">
            <v>749</v>
          </cell>
          <cell r="F620">
            <v>197</v>
          </cell>
          <cell r="G620">
            <v>0.26301735647530039</v>
          </cell>
          <cell r="H620">
            <v>88924</v>
          </cell>
          <cell r="I620">
            <v>0</v>
          </cell>
        </row>
        <row r="621">
          <cell r="A621">
            <v>620</v>
          </cell>
          <cell r="B621">
            <v>274</v>
          </cell>
          <cell r="C621" t="str">
            <v>Somerville</v>
          </cell>
          <cell r="D621" t="str">
            <v>None</v>
          </cell>
          <cell r="E621">
            <v>1114</v>
          </cell>
          <cell r="F621">
            <v>357</v>
          </cell>
          <cell r="G621">
            <v>0.32046678635547576</v>
          </cell>
          <cell r="H621">
            <v>77385</v>
          </cell>
          <cell r="I621">
            <v>0</v>
          </cell>
        </row>
        <row r="622">
          <cell r="A622">
            <v>621</v>
          </cell>
          <cell r="B622">
            <v>274</v>
          </cell>
          <cell r="C622" t="str">
            <v>Somerville</v>
          </cell>
          <cell r="D622" t="str">
            <v>None</v>
          </cell>
          <cell r="E622">
            <v>359</v>
          </cell>
          <cell r="F622">
            <v>79</v>
          </cell>
          <cell r="G622">
            <v>0.22005571030640669</v>
          </cell>
          <cell r="H622">
            <v>85965</v>
          </cell>
          <cell r="I622">
            <v>0</v>
          </cell>
        </row>
        <row r="623">
          <cell r="A623">
            <v>622</v>
          </cell>
          <cell r="B623">
            <v>274</v>
          </cell>
          <cell r="C623" t="str">
            <v>Somerville</v>
          </cell>
          <cell r="D623" t="str">
            <v>None</v>
          </cell>
          <cell r="E623">
            <v>1187</v>
          </cell>
          <cell r="F623">
            <v>495</v>
          </cell>
          <cell r="G623">
            <v>0.41701769165964614</v>
          </cell>
          <cell r="H623">
            <v>59481</v>
          </cell>
          <cell r="I623">
            <v>0</v>
          </cell>
        </row>
        <row r="624">
          <cell r="A624">
            <v>623</v>
          </cell>
          <cell r="B624">
            <v>274</v>
          </cell>
          <cell r="C624" t="str">
            <v>Somerville</v>
          </cell>
          <cell r="D624" t="str">
            <v>None</v>
          </cell>
          <cell r="E624">
            <v>775</v>
          </cell>
          <cell r="F624">
            <v>274</v>
          </cell>
          <cell r="G624">
            <v>0.35354838709677422</v>
          </cell>
          <cell r="H624">
            <v>70216</v>
          </cell>
          <cell r="I624">
            <v>0</v>
          </cell>
        </row>
        <row r="625">
          <cell r="A625">
            <v>624</v>
          </cell>
          <cell r="B625">
            <v>274</v>
          </cell>
          <cell r="C625" t="str">
            <v>Somerville</v>
          </cell>
          <cell r="D625" t="str">
            <v>None</v>
          </cell>
          <cell r="E625">
            <v>864</v>
          </cell>
          <cell r="F625">
            <v>365</v>
          </cell>
          <cell r="G625">
            <v>0.42245370370370372</v>
          </cell>
          <cell r="H625">
            <v>58839</v>
          </cell>
          <cell r="I625">
            <v>0</v>
          </cell>
        </row>
        <row r="626">
          <cell r="A626">
            <v>625</v>
          </cell>
          <cell r="B626">
            <v>49</v>
          </cell>
          <cell r="C626" t="str">
            <v>Cambridge</v>
          </cell>
          <cell r="D626" t="str">
            <v>None</v>
          </cell>
          <cell r="E626">
            <v>969</v>
          </cell>
          <cell r="F626">
            <v>395</v>
          </cell>
          <cell r="G626">
            <v>0.40763673890608876</v>
          </cell>
          <cell r="H626">
            <v>65000</v>
          </cell>
          <cell r="I626">
            <v>0</v>
          </cell>
        </row>
        <row r="627">
          <cell r="A627">
            <v>626</v>
          </cell>
          <cell r="B627">
            <v>49</v>
          </cell>
          <cell r="C627" t="str">
            <v>Cambridge</v>
          </cell>
          <cell r="D627" t="str">
            <v>None</v>
          </cell>
          <cell r="E627">
            <v>138</v>
          </cell>
          <cell r="F627">
            <v>36</v>
          </cell>
          <cell r="G627">
            <v>0.2608695652173913</v>
          </cell>
          <cell r="H627">
            <v>102604</v>
          </cell>
          <cell r="I627">
            <v>0</v>
          </cell>
        </row>
        <row r="628">
          <cell r="A628">
            <v>627</v>
          </cell>
          <cell r="B628">
            <v>49</v>
          </cell>
          <cell r="C628" t="str">
            <v>Cambridge</v>
          </cell>
          <cell r="D628" t="str">
            <v>None</v>
          </cell>
          <cell r="E628">
            <v>135</v>
          </cell>
          <cell r="F628">
            <v>34</v>
          </cell>
          <cell r="G628">
            <v>0.25185185185185183</v>
          </cell>
          <cell r="H628">
            <v>103804</v>
          </cell>
          <cell r="I628">
            <v>0</v>
          </cell>
        </row>
        <row r="629">
          <cell r="A629">
            <v>628</v>
          </cell>
          <cell r="B629">
            <v>49</v>
          </cell>
          <cell r="C629" t="str">
            <v>Cambridge</v>
          </cell>
          <cell r="D629" t="str">
            <v>None</v>
          </cell>
          <cell r="E629">
            <v>150</v>
          </cell>
          <cell r="F629">
            <v>38</v>
          </cell>
          <cell r="G629">
            <v>0.25333333333333335</v>
          </cell>
          <cell r="H629">
            <v>102885</v>
          </cell>
          <cell r="I629">
            <v>0</v>
          </cell>
        </row>
        <row r="630">
          <cell r="A630">
            <v>629</v>
          </cell>
          <cell r="B630">
            <v>49</v>
          </cell>
          <cell r="C630" t="str">
            <v>Cambridge</v>
          </cell>
          <cell r="D630" t="str">
            <v>None</v>
          </cell>
          <cell r="E630">
            <v>581</v>
          </cell>
          <cell r="F630">
            <v>322</v>
          </cell>
          <cell r="G630">
            <v>0.55421686746987953</v>
          </cell>
          <cell r="H630">
            <v>36447</v>
          </cell>
          <cell r="I630">
            <v>1</v>
          </cell>
        </row>
        <row r="631">
          <cell r="A631">
            <v>630</v>
          </cell>
          <cell r="B631">
            <v>49</v>
          </cell>
          <cell r="C631" t="str">
            <v>Cambridge</v>
          </cell>
          <cell r="D631" t="str">
            <v>None</v>
          </cell>
          <cell r="E631">
            <v>333</v>
          </cell>
          <cell r="F631">
            <v>84</v>
          </cell>
          <cell r="G631">
            <v>0.25225225225225223</v>
          </cell>
          <cell r="H631">
            <v>103017</v>
          </cell>
          <cell r="I631">
            <v>0</v>
          </cell>
        </row>
        <row r="632">
          <cell r="A632">
            <v>631</v>
          </cell>
          <cell r="B632">
            <v>49</v>
          </cell>
          <cell r="C632" t="str">
            <v>Cambridge</v>
          </cell>
          <cell r="D632" t="str">
            <v>None</v>
          </cell>
          <cell r="E632">
            <v>310</v>
          </cell>
          <cell r="F632">
            <v>78</v>
          </cell>
          <cell r="G632">
            <v>0.25161290322580643</v>
          </cell>
          <cell r="H632">
            <v>103009</v>
          </cell>
          <cell r="I632">
            <v>0</v>
          </cell>
        </row>
        <row r="633">
          <cell r="A633">
            <v>632</v>
          </cell>
          <cell r="B633">
            <v>49</v>
          </cell>
          <cell r="C633" t="str">
            <v>Cambridge</v>
          </cell>
          <cell r="D633" t="str">
            <v>None</v>
          </cell>
          <cell r="E633">
            <v>821</v>
          </cell>
          <cell r="F633">
            <v>374</v>
          </cell>
          <cell r="G633">
            <v>0.45554202192448234</v>
          </cell>
          <cell r="H633">
            <v>58500</v>
          </cell>
          <cell r="I633">
            <v>0</v>
          </cell>
        </row>
        <row r="634">
          <cell r="A634">
            <v>633</v>
          </cell>
          <cell r="B634">
            <v>49</v>
          </cell>
          <cell r="C634" t="str">
            <v>Cambridge</v>
          </cell>
          <cell r="D634" t="str">
            <v>None</v>
          </cell>
          <cell r="E634">
            <v>90</v>
          </cell>
          <cell r="F634">
            <v>33</v>
          </cell>
          <cell r="G634">
            <v>0.36666666666666664</v>
          </cell>
          <cell r="H634">
            <v>82292</v>
          </cell>
          <cell r="I634">
            <v>0</v>
          </cell>
        </row>
        <row r="635">
          <cell r="A635">
            <v>634</v>
          </cell>
          <cell r="B635">
            <v>49</v>
          </cell>
          <cell r="C635" t="str">
            <v>Cambridge</v>
          </cell>
          <cell r="D635" t="str">
            <v>None</v>
          </cell>
          <cell r="E635">
            <v>453</v>
          </cell>
          <cell r="F635">
            <v>167</v>
          </cell>
          <cell r="G635">
            <v>0.36865342163355408</v>
          </cell>
          <cell r="H635">
            <v>82112</v>
          </cell>
          <cell r="I635">
            <v>0</v>
          </cell>
        </row>
        <row r="636">
          <cell r="A636">
            <v>635</v>
          </cell>
          <cell r="B636">
            <v>49</v>
          </cell>
          <cell r="C636" t="str">
            <v>Cambridge</v>
          </cell>
          <cell r="D636" t="str">
            <v>None</v>
          </cell>
          <cell r="E636">
            <v>217</v>
          </cell>
          <cell r="F636">
            <v>81</v>
          </cell>
          <cell r="G636">
            <v>0.37327188940092165</v>
          </cell>
          <cell r="H636">
            <v>81696</v>
          </cell>
          <cell r="I636">
            <v>0</v>
          </cell>
        </row>
        <row r="637">
          <cell r="A637">
            <v>636</v>
          </cell>
          <cell r="B637">
            <v>49</v>
          </cell>
          <cell r="C637" t="str">
            <v>Cambridge</v>
          </cell>
          <cell r="D637" t="str">
            <v>None</v>
          </cell>
          <cell r="E637">
            <v>118</v>
          </cell>
          <cell r="F637">
            <v>44</v>
          </cell>
          <cell r="G637">
            <v>0.3728813559322034</v>
          </cell>
          <cell r="H637">
            <v>80833</v>
          </cell>
          <cell r="I637">
            <v>0</v>
          </cell>
        </row>
        <row r="638">
          <cell r="A638">
            <v>637</v>
          </cell>
          <cell r="B638">
            <v>49</v>
          </cell>
          <cell r="C638" t="str">
            <v>Cambridge</v>
          </cell>
          <cell r="D638" t="str">
            <v>None</v>
          </cell>
          <cell r="E638">
            <v>245</v>
          </cell>
          <cell r="F638">
            <v>91</v>
          </cell>
          <cell r="G638">
            <v>0.37142857142857144</v>
          </cell>
          <cell r="H638">
            <v>81452</v>
          </cell>
          <cell r="I638">
            <v>0</v>
          </cell>
        </row>
        <row r="639">
          <cell r="A639">
            <v>638</v>
          </cell>
          <cell r="B639">
            <v>49</v>
          </cell>
          <cell r="C639" t="str">
            <v>Cambridge</v>
          </cell>
          <cell r="D639" t="str">
            <v>None</v>
          </cell>
          <cell r="E639">
            <v>490</v>
          </cell>
          <cell r="F639">
            <v>181</v>
          </cell>
          <cell r="G639">
            <v>0.3693877551020408</v>
          </cell>
          <cell r="H639">
            <v>82143</v>
          </cell>
          <cell r="I639">
            <v>0</v>
          </cell>
        </row>
        <row r="640">
          <cell r="A640">
            <v>639</v>
          </cell>
          <cell r="B640">
            <v>49</v>
          </cell>
          <cell r="C640" t="str">
            <v>Cambridge</v>
          </cell>
          <cell r="D640" t="str">
            <v>None</v>
          </cell>
          <cell r="E640">
            <v>0</v>
          </cell>
          <cell r="F640">
            <v>0</v>
          </cell>
          <cell r="G640">
            <v>0</v>
          </cell>
          <cell r="H640" t="e">
            <v>#N/A</v>
          </cell>
          <cell r="I640">
            <v>0</v>
          </cell>
        </row>
        <row r="641">
          <cell r="A641">
            <v>640</v>
          </cell>
          <cell r="B641">
            <v>49</v>
          </cell>
          <cell r="C641" t="str">
            <v>Cambridge</v>
          </cell>
          <cell r="D641" t="str">
            <v>None</v>
          </cell>
          <cell r="E641">
            <v>9</v>
          </cell>
          <cell r="F641">
            <v>7</v>
          </cell>
          <cell r="G641">
            <v>0.77777777777777779</v>
          </cell>
          <cell r="H641">
            <v>35000</v>
          </cell>
          <cell r="I641">
            <v>1</v>
          </cell>
        </row>
        <row r="642">
          <cell r="A642">
            <v>641</v>
          </cell>
          <cell r="B642">
            <v>49</v>
          </cell>
          <cell r="C642" t="str">
            <v>Cambridge</v>
          </cell>
          <cell r="D642" t="str">
            <v>None</v>
          </cell>
          <cell r="E642">
            <v>0</v>
          </cell>
          <cell r="F642">
            <v>0</v>
          </cell>
          <cell r="G642">
            <v>0</v>
          </cell>
          <cell r="H642" t="e">
            <v>#N/A</v>
          </cell>
          <cell r="I642">
            <v>0</v>
          </cell>
        </row>
        <row r="643">
          <cell r="A643">
            <v>642</v>
          </cell>
          <cell r="B643">
            <v>49</v>
          </cell>
          <cell r="C643" t="str">
            <v>Cambridge</v>
          </cell>
          <cell r="D643" t="str">
            <v>None</v>
          </cell>
          <cell r="E643">
            <v>249</v>
          </cell>
          <cell r="F643">
            <v>86</v>
          </cell>
          <cell r="G643">
            <v>0.34538152610441769</v>
          </cell>
          <cell r="H643">
            <v>79167</v>
          </cell>
          <cell r="I643">
            <v>0</v>
          </cell>
        </row>
        <row r="644">
          <cell r="A644">
            <v>643</v>
          </cell>
          <cell r="B644">
            <v>49</v>
          </cell>
          <cell r="C644" t="str">
            <v>Cambridge</v>
          </cell>
          <cell r="D644" t="str">
            <v>None</v>
          </cell>
          <cell r="E644">
            <v>0</v>
          </cell>
          <cell r="F644">
            <v>0</v>
          </cell>
          <cell r="G644">
            <v>0</v>
          </cell>
          <cell r="H644" t="e">
            <v>#N/A</v>
          </cell>
          <cell r="I644">
            <v>0</v>
          </cell>
        </row>
        <row r="645">
          <cell r="A645">
            <v>644</v>
          </cell>
          <cell r="B645">
            <v>49</v>
          </cell>
          <cell r="C645" t="str">
            <v>Cambridge</v>
          </cell>
          <cell r="D645" t="str">
            <v>None</v>
          </cell>
          <cell r="E645">
            <v>64</v>
          </cell>
          <cell r="F645">
            <v>22</v>
          </cell>
          <cell r="G645">
            <v>0.34375</v>
          </cell>
          <cell r="H645">
            <v>79167</v>
          </cell>
          <cell r="I645">
            <v>0</v>
          </cell>
        </row>
        <row r="646">
          <cell r="A646">
            <v>645</v>
          </cell>
          <cell r="B646">
            <v>49</v>
          </cell>
          <cell r="C646" t="str">
            <v>Cambridge</v>
          </cell>
          <cell r="D646" t="str">
            <v>None</v>
          </cell>
          <cell r="E646">
            <v>0</v>
          </cell>
          <cell r="F646">
            <v>0</v>
          </cell>
          <cell r="G646">
            <v>0</v>
          </cell>
          <cell r="H646" t="e">
            <v>#N/A</v>
          </cell>
          <cell r="I646">
            <v>0</v>
          </cell>
        </row>
        <row r="647">
          <cell r="A647">
            <v>646</v>
          </cell>
          <cell r="B647">
            <v>49</v>
          </cell>
          <cell r="C647" t="str">
            <v>Cambridge</v>
          </cell>
          <cell r="D647" t="str">
            <v>None</v>
          </cell>
          <cell r="E647">
            <v>848</v>
          </cell>
          <cell r="F647">
            <v>480</v>
          </cell>
          <cell r="G647">
            <v>0.56603773584905659</v>
          </cell>
          <cell r="H647">
            <v>40395</v>
          </cell>
          <cell r="I647">
            <v>1</v>
          </cell>
        </row>
        <row r="648">
          <cell r="A648">
            <v>647</v>
          </cell>
          <cell r="B648">
            <v>49</v>
          </cell>
          <cell r="C648" t="str">
            <v>Cambridge</v>
          </cell>
          <cell r="D648" t="str">
            <v>None</v>
          </cell>
          <cell r="E648">
            <v>572</v>
          </cell>
          <cell r="F648">
            <v>98</v>
          </cell>
          <cell r="G648">
            <v>0.17132867132867133</v>
          </cell>
          <cell r="H648">
            <v>99781</v>
          </cell>
          <cell r="I648">
            <v>0</v>
          </cell>
        </row>
        <row r="649">
          <cell r="A649">
            <v>648</v>
          </cell>
          <cell r="B649">
            <v>49</v>
          </cell>
          <cell r="C649" t="str">
            <v>Cambridge</v>
          </cell>
          <cell r="D649" t="str">
            <v>None</v>
          </cell>
          <cell r="E649">
            <v>490</v>
          </cell>
          <cell r="F649">
            <v>183</v>
          </cell>
          <cell r="G649">
            <v>0.37346938775510202</v>
          </cell>
          <cell r="H649">
            <v>59490</v>
          </cell>
          <cell r="I649">
            <v>0</v>
          </cell>
        </row>
        <row r="650">
          <cell r="A650">
            <v>649</v>
          </cell>
          <cell r="B650">
            <v>49</v>
          </cell>
          <cell r="C650" t="str">
            <v>Cambridge</v>
          </cell>
          <cell r="D650" t="str">
            <v>None</v>
          </cell>
          <cell r="E650">
            <v>527</v>
          </cell>
          <cell r="F650">
            <v>196</v>
          </cell>
          <cell r="G650">
            <v>0.3719165085388994</v>
          </cell>
          <cell r="H650">
            <v>59808</v>
          </cell>
          <cell r="I650">
            <v>0</v>
          </cell>
        </row>
        <row r="651">
          <cell r="A651">
            <v>650</v>
          </cell>
          <cell r="B651">
            <v>49</v>
          </cell>
          <cell r="C651" t="str">
            <v>Cambridge</v>
          </cell>
          <cell r="D651" t="str">
            <v>None</v>
          </cell>
          <cell r="E651">
            <v>333</v>
          </cell>
          <cell r="F651">
            <v>185</v>
          </cell>
          <cell r="G651">
            <v>0.55555555555555558</v>
          </cell>
          <cell r="H651">
            <v>37407</v>
          </cell>
          <cell r="I651">
            <v>1</v>
          </cell>
        </row>
        <row r="652">
          <cell r="A652">
            <v>651</v>
          </cell>
          <cell r="B652">
            <v>49</v>
          </cell>
          <cell r="C652" t="str">
            <v>Cambridge</v>
          </cell>
          <cell r="D652" t="str">
            <v>None</v>
          </cell>
          <cell r="E652">
            <v>923</v>
          </cell>
          <cell r="F652">
            <v>206</v>
          </cell>
          <cell r="G652">
            <v>0.22318526543878656</v>
          </cell>
          <cell r="H652">
            <v>90874</v>
          </cell>
          <cell r="I652">
            <v>0</v>
          </cell>
        </row>
        <row r="653">
          <cell r="A653">
            <v>652</v>
          </cell>
          <cell r="B653">
            <v>49</v>
          </cell>
          <cell r="C653" t="str">
            <v>Cambridge</v>
          </cell>
          <cell r="D653" t="str">
            <v>None</v>
          </cell>
          <cell r="E653">
            <v>0</v>
          </cell>
          <cell r="F653">
            <v>0</v>
          </cell>
          <cell r="G653">
            <v>0</v>
          </cell>
          <cell r="H653" t="e">
            <v>#N/A</v>
          </cell>
          <cell r="I653">
            <v>0</v>
          </cell>
        </row>
        <row r="654">
          <cell r="A654">
            <v>653</v>
          </cell>
          <cell r="B654">
            <v>49</v>
          </cell>
          <cell r="C654" t="str">
            <v>Cambridge</v>
          </cell>
          <cell r="D654" t="str">
            <v>None</v>
          </cell>
          <cell r="E654">
            <v>1127</v>
          </cell>
          <cell r="F654">
            <v>435</v>
          </cell>
          <cell r="G654">
            <v>0.38598047914818101</v>
          </cell>
          <cell r="H654">
            <v>68294</v>
          </cell>
          <cell r="I654">
            <v>0</v>
          </cell>
        </row>
        <row r="655">
          <cell r="A655">
            <v>654</v>
          </cell>
          <cell r="B655">
            <v>49</v>
          </cell>
          <cell r="C655" t="str">
            <v>Cambridge</v>
          </cell>
          <cell r="D655" t="str">
            <v>None</v>
          </cell>
          <cell r="E655">
            <v>90</v>
          </cell>
          <cell r="F655">
            <v>31</v>
          </cell>
          <cell r="G655">
            <v>0.34444444444444444</v>
          </cell>
          <cell r="H655">
            <v>67500</v>
          </cell>
          <cell r="I655">
            <v>0</v>
          </cell>
        </row>
        <row r="656">
          <cell r="A656">
            <v>655</v>
          </cell>
          <cell r="B656">
            <v>49</v>
          </cell>
          <cell r="C656" t="str">
            <v>Cambridge</v>
          </cell>
          <cell r="D656" t="str">
            <v>None</v>
          </cell>
          <cell r="E656">
            <v>16</v>
          </cell>
          <cell r="F656">
            <v>4</v>
          </cell>
          <cell r="G656">
            <v>0.25</v>
          </cell>
          <cell r="H656">
            <v>71250</v>
          </cell>
          <cell r="I656">
            <v>0</v>
          </cell>
        </row>
        <row r="657">
          <cell r="A657">
            <v>656</v>
          </cell>
          <cell r="B657">
            <v>49</v>
          </cell>
          <cell r="C657" t="str">
            <v>Cambridge</v>
          </cell>
          <cell r="D657" t="str">
            <v>None</v>
          </cell>
          <cell r="E657">
            <v>461</v>
          </cell>
          <cell r="F657">
            <v>152</v>
          </cell>
          <cell r="G657">
            <v>0.32971800433839482</v>
          </cell>
          <cell r="H657">
            <v>71842</v>
          </cell>
          <cell r="I657">
            <v>0</v>
          </cell>
        </row>
        <row r="658">
          <cell r="A658">
            <v>657</v>
          </cell>
          <cell r="B658">
            <v>49</v>
          </cell>
          <cell r="C658" t="str">
            <v>Cambridge</v>
          </cell>
          <cell r="D658" t="str">
            <v>None</v>
          </cell>
          <cell r="E658">
            <v>1</v>
          </cell>
          <cell r="F658">
            <v>0</v>
          </cell>
          <cell r="G658">
            <v>0</v>
          </cell>
          <cell r="H658" t="e">
            <v>#N/A</v>
          </cell>
          <cell r="I658">
            <v>0</v>
          </cell>
        </row>
        <row r="659">
          <cell r="A659">
            <v>658</v>
          </cell>
          <cell r="B659">
            <v>49</v>
          </cell>
          <cell r="C659" t="str">
            <v>Cambridge</v>
          </cell>
          <cell r="D659" t="str">
            <v>None</v>
          </cell>
          <cell r="E659">
            <v>185</v>
          </cell>
          <cell r="F659">
            <v>65</v>
          </cell>
          <cell r="G659">
            <v>0.35135135135135137</v>
          </cell>
          <cell r="H659">
            <v>68864</v>
          </cell>
          <cell r="I659">
            <v>0</v>
          </cell>
        </row>
        <row r="660">
          <cell r="A660">
            <v>659</v>
          </cell>
          <cell r="B660">
            <v>49</v>
          </cell>
          <cell r="C660" t="str">
            <v>Cambridge</v>
          </cell>
          <cell r="D660" t="str">
            <v>None</v>
          </cell>
          <cell r="E660">
            <v>32</v>
          </cell>
          <cell r="F660">
            <v>10</v>
          </cell>
          <cell r="G660">
            <v>0.3125</v>
          </cell>
          <cell r="H660">
            <v>71250</v>
          </cell>
          <cell r="I660">
            <v>0</v>
          </cell>
        </row>
        <row r="661">
          <cell r="A661">
            <v>660</v>
          </cell>
          <cell r="B661">
            <v>49</v>
          </cell>
          <cell r="C661" t="str">
            <v>Cambridge</v>
          </cell>
          <cell r="D661" t="str">
            <v>None</v>
          </cell>
          <cell r="E661">
            <v>379</v>
          </cell>
          <cell r="F661">
            <v>118</v>
          </cell>
          <cell r="G661">
            <v>0.31134564643799473</v>
          </cell>
          <cell r="H661">
            <v>73750</v>
          </cell>
          <cell r="I661">
            <v>0</v>
          </cell>
        </row>
        <row r="662">
          <cell r="A662">
            <v>661</v>
          </cell>
          <cell r="B662">
            <v>49</v>
          </cell>
          <cell r="C662" t="str">
            <v>Cambridge</v>
          </cell>
          <cell r="D662" t="str">
            <v>None</v>
          </cell>
          <cell r="E662">
            <v>377</v>
          </cell>
          <cell r="F662">
            <v>123</v>
          </cell>
          <cell r="G662">
            <v>0.32625994694960214</v>
          </cell>
          <cell r="H662">
            <v>72794</v>
          </cell>
          <cell r="I662">
            <v>0</v>
          </cell>
        </row>
        <row r="663">
          <cell r="A663">
            <v>662</v>
          </cell>
          <cell r="B663">
            <v>49</v>
          </cell>
          <cell r="C663" t="str">
            <v>Cambridge</v>
          </cell>
          <cell r="D663" t="str">
            <v>None</v>
          </cell>
          <cell r="E663">
            <v>749</v>
          </cell>
          <cell r="F663">
            <v>197</v>
          </cell>
          <cell r="G663">
            <v>0.26301735647530039</v>
          </cell>
          <cell r="H663">
            <v>76914</v>
          </cell>
          <cell r="I663">
            <v>0</v>
          </cell>
        </row>
        <row r="664">
          <cell r="A664">
            <v>663</v>
          </cell>
          <cell r="B664">
            <v>49</v>
          </cell>
          <cell r="C664" t="str">
            <v>Cambridge</v>
          </cell>
          <cell r="D664" t="str">
            <v>None</v>
          </cell>
          <cell r="E664">
            <v>578</v>
          </cell>
          <cell r="F664">
            <v>243</v>
          </cell>
          <cell r="G664">
            <v>0.42041522491349481</v>
          </cell>
          <cell r="H664">
            <v>58300</v>
          </cell>
          <cell r="I664">
            <v>0</v>
          </cell>
        </row>
        <row r="665">
          <cell r="A665">
            <v>664</v>
          </cell>
          <cell r="B665">
            <v>49</v>
          </cell>
          <cell r="C665" t="str">
            <v>Cambridge</v>
          </cell>
          <cell r="D665" t="str">
            <v>None</v>
          </cell>
          <cell r="E665">
            <v>158</v>
          </cell>
          <cell r="F665">
            <v>66</v>
          </cell>
          <cell r="G665">
            <v>0.41772151898734178</v>
          </cell>
          <cell r="H665">
            <v>59231</v>
          </cell>
          <cell r="I665">
            <v>0</v>
          </cell>
        </row>
        <row r="666">
          <cell r="A666">
            <v>665</v>
          </cell>
          <cell r="B666">
            <v>49</v>
          </cell>
          <cell r="C666" t="str">
            <v>Cambridge</v>
          </cell>
          <cell r="D666" t="str">
            <v>None</v>
          </cell>
          <cell r="E666">
            <v>747</v>
          </cell>
          <cell r="F666">
            <v>294</v>
          </cell>
          <cell r="G666">
            <v>0.39357429718875503</v>
          </cell>
          <cell r="H666">
            <v>62769</v>
          </cell>
          <cell r="I666">
            <v>0</v>
          </cell>
        </row>
        <row r="667">
          <cell r="A667">
            <v>666</v>
          </cell>
          <cell r="B667">
            <v>49</v>
          </cell>
          <cell r="C667" t="str">
            <v>Cambridge</v>
          </cell>
          <cell r="D667" t="str">
            <v>None</v>
          </cell>
          <cell r="E667">
            <v>1191</v>
          </cell>
          <cell r="F667">
            <v>310</v>
          </cell>
          <cell r="G667">
            <v>0.26028547439126787</v>
          </cell>
          <cell r="H667">
            <v>86426</v>
          </cell>
          <cell r="I667">
            <v>0</v>
          </cell>
        </row>
        <row r="668">
          <cell r="A668">
            <v>667</v>
          </cell>
          <cell r="B668">
            <v>49</v>
          </cell>
          <cell r="C668" t="str">
            <v>Cambridge</v>
          </cell>
          <cell r="D668" t="str">
            <v>None</v>
          </cell>
          <cell r="E668">
            <v>995</v>
          </cell>
          <cell r="F668">
            <v>260</v>
          </cell>
          <cell r="G668">
            <v>0.2613065326633166</v>
          </cell>
          <cell r="H668">
            <v>86372</v>
          </cell>
          <cell r="I668">
            <v>0</v>
          </cell>
        </row>
        <row r="669">
          <cell r="A669">
            <v>668</v>
          </cell>
          <cell r="B669">
            <v>49</v>
          </cell>
          <cell r="C669" t="str">
            <v>Cambridge</v>
          </cell>
          <cell r="D669" t="str">
            <v>None</v>
          </cell>
          <cell r="E669">
            <v>399</v>
          </cell>
          <cell r="F669">
            <v>103</v>
          </cell>
          <cell r="G669">
            <v>0.25814536340852129</v>
          </cell>
          <cell r="H669">
            <v>87500</v>
          </cell>
          <cell r="I669">
            <v>0</v>
          </cell>
        </row>
        <row r="670">
          <cell r="A670">
            <v>669</v>
          </cell>
          <cell r="B670">
            <v>49</v>
          </cell>
          <cell r="C670" t="str">
            <v>Cambridge</v>
          </cell>
          <cell r="D670" t="str">
            <v>None</v>
          </cell>
          <cell r="E670">
            <v>487</v>
          </cell>
          <cell r="F670">
            <v>126</v>
          </cell>
          <cell r="G670">
            <v>0.25872689938398358</v>
          </cell>
          <cell r="H670">
            <v>73500</v>
          </cell>
          <cell r="I670">
            <v>0</v>
          </cell>
        </row>
        <row r="671">
          <cell r="A671">
            <v>670</v>
          </cell>
          <cell r="B671">
            <v>49</v>
          </cell>
          <cell r="C671" t="str">
            <v>Cambridge</v>
          </cell>
          <cell r="D671" t="str">
            <v>None</v>
          </cell>
          <cell r="E671">
            <v>685</v>
          </cell>
          <cell r="F671">
            <v>178</v>
          </cell>
          <cell r="G671">
            <v>0.25985401459854013</v>
          </cell>
          <cell r="H671">
            <v>73485</v>
          </cell>
          <cell r="I671">
            <v>0</v>
          </cell>
        </row>
        <row r="672">
          <cell r="A672">
            <v>671</v>
          </cell>
          <cell r="B672">
            <v>49</v>
          </cell>
          <cell r="C672" t="str">
            <v>Cambridge</v>
          </cell>
          <cell r="D672" t="str">
            <v>None</v>
          </cell>
          <cell r="E672">
            <v>425</v>
          </cell>
          <cell r="F672">
            <v>145</v>
          </cell>
          <cell r="G672">
            <v>0.3411764705882353</v>
          </cell>
          <cell r="H672">
            <v>86792</v>
          </cell>
          <cell r="I672">
            <v>0</v>
          </cell>
        </row>
        <row r="673">
          <cell r="A673">
            <v>672</v>
          </cell>
          <cell r="B673">
            <v>49</v>
          </cell>
          <cell r="C673" t="str">
            <v>Cambridge</v>
          </cell>
          <cell r="D673" t="str">
            <v>None</v>
          </cell>
          <cell r="E673">
            <v>839</v>
          </cell>
          <cell r="F673">
            <v>285</v>
          </cell>
          <cell r="G673">
            <v>0.3396901072705602</v>
          </cell>
          <cell r="H673">
            <v>87024</v>
          </cell>
          <cell r="I673">
            <v>0</v>
          </cell>
        </row>
        <row r="674">
          <cell r="A674">
            <v>673</v>
          </cell>
          <cell r="B674">
            <v>49</v>
          </cell>
          <cell r="C674" t="str">
            <v>Cambridge</v>
          </cell>
          <cell r="D674" t="str">
            <v>None</v>
          </cell>
          <cell r="E674">
            <v>526</v>
          </cell>
          <cell r="F674">
            <v>164</v>
          </cell>
          <cell r="G674">
            <v>0.31178707224334601</v>
          </cell>
          <cell r="H674">
            <v>71321</v>
          </cell>
          <cell r="I674">
            <v>0</v>
          </cell>
        </row>
        <row r="675">
          <cell r="A675">
            <v>674</v>
          </cell>
          <cell r="B675">
            <v>49</v>
          </cell>
          <cell r="C675" t="str">
            <v>Cambridge</v>
          </cell>
          <cell r="D675" t="str">
            <v>None</v>
          </cell>
          <cell r="E675">
            <v>1152</v>
          </cell>
          <cell r="F675">
            <v>401</v>
          </cell>
          <cell r="G675">
            <v>0.34809027777777779</v>
          </cell>
          <cell r="H675">
            <v>67647</v>
          </cell>
          <cell r="I675">
            <v>0</v>
          </cell>
        </row>
        <row r="676">
          <cell r="A676">
            <v>675</v>
          </cell>
          <cell r="B676">
            <v>49</v>
          </cell>
          <cell r="C676" t="str">
            <v>Cambridge</v>
          </cell>
          <cell r="D676" t="str">
            <v>None</v>
          </cell>
          <cell r="E676">
            <v>999</v>
          </cell>
          <cell r="F676">
            <v>344</v>
          </cell>
          <cell r="G676">
            <v>0.34434434434434436</v>
          </cell>
          <cell r="H676">
            <v>68083</v>
          </cell>
          <cell r="I676">
            <v>0</v>
          </cell>
        </row>
        <row r="677">
          <cell r="A677">
            <v>676</v>
          </cell>
          <cell r="B677">
            <v>49</v>
          </cell>
          <cell r="C677" t="str">
            <v>Cambridge</v>
          </cell>
          <cell r="D677" t="str">
            <v>None</v>
          </cell>
          <cell r="E677">
            <v>731</v>
          </cell>
          <cell r="F677">
            <v>235</v>
          </cell>
          <cell r="G677">
            <v>0.32147742818057456</v>
          </cell>
          <cell r="H677">
            <v>69223</v>
          </cell>
          <cell r="I677">
            <v>0</v>
          </cell>
        </row>
        <row r="678">
          <cell r="A678">
            <v>677</v>
          </cell>
          <cell r="B678">
            <v>49</v>
          </cell>
          <cell r="C678" t="str">
            <v>Cambridge</v>
          </cell>
          <cell r="D678" t="str">
            <v>None</v>
          </cell>
          <cell r="E678">
            <v>340</v>
          </cell>
          <cell r="F678">
            <v>144</v>
          </cell>
          <cell r="G678">
            <v>0.42352941176470588</v>
          </cell>
          <cell r="H678">
            <v>54286</v>
          </cell>
          <cell r="I678">
            <v>0</v>
          </cell>
        </row>
        <row r="679">
          <cell r="A679">
            <v>678</v>
          </cell>
          <cell r="B679">
            <v>49</v>
          </cell>
          <cell r="C679" t="str">
            <v>Cambridge</v>
          </cell>
          <cell r="D679" t="str">
            <v>None</v>
          </cell>
          <cell r="E679">
            <v>800</v>
          </cell>
          <cell r="F679">
            <v>325</v>
          </cell>
          <cell r="G679">
            <v>0.40625</v>
          </cell>
          <cell r="H679">
            <v>57328</v>
          </cell>
          <cell r="I679">
            <v>0</v>
          </cell>
        </row>
        <row r="680">
          <cell r="A680">
            <v>679</v>
          </cell>
          <cell r="B680">
            <v>49</v>
          </cell>
          <cell r="C680" t="str">
            <v>Cambridge</v>
          </cell>
          <cell r="D680" t="str">
            <v>None</v>
          </cell>
          <cell r="E680">
            <v>145</v>
          </cell>
          <cell r="F680">
            <v>63</v>
          </cell>
          <cell r="G680">
            <v>0.43448275862068964</v>
          </cell>
          <cell r="H680">
            <v>52500</v>
          </cell>
          <cell r="I680">
            <v>0</v>
          </cell>
        </row>
        <row r="681">
          <cell r="A681">
            <v>680</v>
          </cell>
          <cell r="B681">
            <v>49</v>
          </cell>
          <cell r="C681" t="str">
            <v>Cambridge</v>
          </cell>
          <cell r="D681" t="str">
            <v>None</v>
          </cell>
          <cell r="E681">
            <v>538</v>
          </cell>
          <cell r="F681">
            <v>195</v>
          </cell>
          <cell r="G681">
            <v>0.36245353159851301</v>
          </cell>
          <cell r="H681">
            <v>63281</v>
          </cell>
          <cell r="I681">
            <v>0</v>
          </cell>
        </row>
        <row r="682">
          <cell r="A682">
            <v>681</v>
          </cell>
          <cell r="B682">
            <v>49</v>
          </cell>
          <cell r="C682" t="str">
            <v>Cambridge</v>
          </cell>
          <cell r="D682" t="str">
            <v>None</v>
          </cell>
          <cell r="E682">
            <v>476</v>
          </cell>
          <cell r="F682">
            <v>153</v>
          </cell>
          <cell r="G682">
            <v>0.32142857142857145</v>
          </cell>
          <cell r="H682">
            <v>69946</v>
          </cell>
          <cell r="I682">
            <v>0</v>
          </cell>
        </row>
        <row r="683">
          <cell r="A683">
            <v>682</v>
          </cell>
          <cell r="B683">
            <v>49</v>
          </cell>
          <cell r="C683" t="str">
            <v>Cambridge</v>
          </cell>
          <cell r="D683" t="str">
            <v>None</v>
          </cell>
          <cell r="E683">
            <v>511</v>
          </cell>
          <cell r="F683">
            <v>236</v>
          </cell>
          <cell r="G683">
            <v>0.46183953033268099</v>
          </cell>
          <cell r="H683">
            <v>49891</v>
          </cell>
          <cell r="I683">
            <v>0</v>
          </cell>
        </row>
        <row r="684">
          <cell r="A684">
            <v>683</v>
          </cell>
          <cell r="B684">
            <v>49</v>
          </cell>
          <cell r="C684" t="str">
            <v>Cambridge</v>
          </cell>
          <cell r="D684" t="str">
            <v>None</v>
          </cell>
          <cell r="E684">
            <v>905</v>
          </cell>
          <cell r="F684">
            <v>418</v>
          </cell>
          <cell r="G684">
            <v>0.46187845303867403</v>
          </cell>
          <cell r="H684">
            <v>49817</v>
          </cell>
          <cell r="I684">
            <v>0</v>
          </cell>
        </row>
        <row r="685">
          <cell r="A685">
            <v>684</v>
          </cell>
          <cell r="B685">
            <v>49</v>
          </cell>
          <cell r="C685" t="str">
            <v>Cambridge</v>
          </cell>
          <cell r="D685" t="str">
            <v>None</v>
          </cell>
          <cell r="E685">
            <v>31</v>
          </cell>
          <cell r="F685">
            <v>14</v>
          </cell>
          <cell r="G685">
            <v>0.45161290322580644</v>
          </cell>
          <cell r="H685">
            <v>47500</v>
          </cell>
          <cell r="I685">
            <v>0</v>
          </cell>
        </row>
        <row r="686">
          <cell r="A686">
            <v>685</v>
          </cell>
          <cell r="B686">
            <v>49</v>
          </cell>
          <cell r="C686" t="str">
            <v>Cambridge</v>
          </cell>
          <cell r="D686" t="str">
            <v>None</v>
          </cell>
          <cell r="E686">
            <v>100</v>
          </cell>
          <cell r="F686">
            <v>17</v>
          </cell>
          <cell r="G686">
            <v>0.17</v>
          </cell>
          <cell r="H686">
            <v>111667</v>
          </cell>
          <cell r="I686">
            <v>0</v>
          </cell>
        </row>
        <row r="687">
          <cell r="A687">
            <v>686</v>
          </cell>
          <cell r="B687">
            <v>49</v>
          </cell>
          <cell r="C687" t="str">
            <v>Cambridge</v>
          </cell>
          <cell r="D687" t="str">
            <v>None</v>
          </cell>
          <cell r="E687">
            <v>233</v>
          </cell>
          <cell r="F687">
            <v>39</v>
          </cell>
          <cell r="G687">
            <v>0.16738197424892703</v>
          </cell>
          <cell r="H687">
            <v>111786</v>
          </cell>
          <cell r="I687">
            <v>0</v>
          </cell>
        </row>
        <row r="688">
          <cell r="A688">
            <v>687</v>
          </cell>
          <cell r="B688">
            <v>49</v>
          </cell>
          <cell r="C688" t="str">
            <v>Cambridge</v>
          </cell>
          <cell r="D688" t="str">
            <v>None</v>
          </cell>
          <cell r="E688">
            <v>129</v>
          </cell>
          <cell r="F688">
            <v>22</v>
          </cell>
          <cell r="G688">
            <v>0.17054263565891473</v>
          </cell>
          <cell r="H688">
            <v>111184</v>
          </cell>
          <cell r="I688">
            <v>0</v>
          </cell>
        </row>
        <row r="689">
          <cell r="A689">
            <v>688</v>
          </cell>
          <cell r="B689">
            <v>49</v>
          </cell>
          <cell r="C689" t="str">
            <v>Cambridge</v>
          </cell>
          <cell r="D689" t="str">
            <v>None</v>
          </cell>
          <cell r="E689">
            <v>4</v>
          </cell>
          <cell r="F689">
            <v>0</v>
          </cell>
          <cell r="G689">
            <v>0</v>
          </cell>
          <cell r="H689">
            <v>175000</v>
          </cell>
          <cell r="I689">
            <v>0</v>
          </cell>
        </row>
        <row r="690">
          <cell r="A690">
            <v>689</v>
          </cell>
          <cell r="B690">
            <v>49</v>
          </cell>
          <cell r="C690" t="str">
            <v>Cambridge</v>
          </cell>
          <cell r="D690" t="str">
            <v>None</v>
          </cell>
          <cell r="E690">
            <v>16</v>
          </cell>
          <cell r="F690">
            <v>6</v>
          </cell>
          <cell r="G690">
            <v>0.375</v>
          </cell>
          <cell r="H690">
            <v>55000</v>
          </cell>
          <cell r="I690">
            <v>0</v>
          </cell>
        </row>
        <row r="691">
          <cell r="A691">
            <v>690</v>
          </cell>
          <cell r="B691">
            <v>49</v>
          </cell>
          <cell r="C691" t="str">
            <v>Cambridge</v>
          </cell>
          <cell r="D691" t="str">
            <v>None</v>
          </cell>
          <cell r="E691">
            <v>217</v>
          </cell>
          <cell r="F691">
            <v>95</v>
          </cell>
          <cell r="G691">
            <v>0.43778801843317972</v>
          </cell>
          <cell r="H691">
            <v>52500</v>
          </cell>
          <cell r="I691">
            <v>0</v>
          </cell>
        </row>
        <row r="692">
          <cell r="A692">
            <v>691</v>
          </cell>
          <cell r="B692">
            <v>49</v>
          </cell>
          <cell r="C692" t="str">
            <v>Cambridge</v>
          </cell>
          <cell r="D692" t="str">
            <v>None</v>
          </cell>
          <cell r="E692">
            <v>10</v>
          </cell>
          <cell r="F692">
            <v>4</v>
          </cell>
          <cell r="G692">
            <v>0.4</v>
          </cell>
          <cell r="H692">
            <v>60000</v>
          </cell>
          <cell r="I692">
            <v>0</v>
          </cell>
        </row>
        <row r="693">
          <cell r="A693">
            <v>692</v>
          </cell>
          <cell r="B693">
            <v>49</v>
          </cell>
          <cell r="C693" t="str">
            <v>Cambridge</v>
          </cell>
          <cell r="D693" t="str">
            <v>None</v>
          </cell>
          <cell r="E693">
            <v>0</v>
          </cell>
          <cell r="F693">
            <v>0</v>
          </cell>
          <cell r="G693">
            <v>0</v>
          </cell>
          <cell r="H693" t="e">
            <v>#N/A</v>
          </cell>
          <cell r="I693">
            <v>0</v>
          </cell>
        </row>
        <row r="694">
          <cell r="A694">
            <v>693</v>
          </cell>
          <cell r="B694">
            <v>49</v>
          </cell>
          <cell r="C694" t="str">
            <v>Cambridge</v>
          </cell>
          <cell r="D694" t="str">
            <v>None</v>
          </cell>
          <cell r="E694">
            <v>50</v>
          </cell>
          <cell r="F694">
            <v>10</v>
          </cell>
          <cell r="G694">
            <v>0.2</v>
          </cell>
          <cell r="H694">
            <v>103571</v>
          </cell>
          <cell r="I694">
            <v>0</v>
          </cell>
        </row>
        <row r="695">
          <cell r="A695">
            <v>694</v>
          </cell>
          <cell r="B695">
            <v>49</v>
          </cell>
          <cell r="C695" t="str">
            <v>Cambridge</v>
          </cell>
          <cell r="D695" t="str">
            <v>None</v>
          </cell>
          <cell r="E695">
            <v>1282</v>
          </cell>
          <cell r="F695">
            <v>432</v>
          </cell>
          <cell r="G695">
            <v>0.33697347893915758</v>
          </cell>
          <cell r="H695">
            <v>71923</v>
          </cell>
          <cell r="I695">
            <v>0</v>
          </cell>
        </row>
        <row r="696">
          <cell r="A696">
            <v>695</v>
          </cell>
          <cell r="B696">
            <v>49</v>
          </cell>
          <cell r="C696" t="str">
            <v>Cambridge</v>
          </cell>
          <cell r="D696" t="str">
            <v>None</v>
          </cell>
          <cell r="E696">
            <v>235</v>
          </cell>
          <cell r="F696">
            <v>66</v>
          </cell>
          <cell r="G696">
            <v>0.28085106382978725</v>
          </cell>
          <cell r="H696">
            <v>91964</v>
          </cell>
          <cell r="I696">
            <v>0</v>
          </cell>
        </row>
        <row r="697">
          <cell r="A697">
            <v>696</v>
          </cell>
          <cell r="B697">
            <v>49</v>
          </cell>
          <cell r="C697" t="str">
            <v>Cambridge</v>
          </cell>
          <cell r="D697" t="str">
            <v>None</v>
          </cell>
          <cell r="E697">
            <v>3</v>
          </cell>
          <cell r="F697">
            <v>0</v>
          </cell>
          <cell r="G697">
            <v>0</v>
          </cell>
          <cell r="H697" t="e">
            <v>#N/A</v>
          </cell>
          <cell r="I697">
            <v>0</v>
          </cell>
        </row>
        <row r="698">
          <cell r="A698">
            <v>697</v>
          </cell>
          <cell r="B698">
            <v>49</v>
          </cell>
          <cell r="C698" t="str">
            <v>Cambridge</v>
          </cell>
          <cell r="D698" t="str">
            <v>None</v>
          </cell>
          <cell r="E698">
            <v>46</v>
          </cell>
          <cell r="F698">
            <v>13</v>
          </cell>
          <cell r="G698">
            <v>0.28260869565217389</v>
          </cell>
          <cell r="H698">
            <v>89583</v>
          </cell>
          <cell r="I698">
            <v>0</v>
          </cell>
        </row>
        <row r="699">
          <cell r="A699">
            <v>698</v>
          </cell>
          <cell r="B699">
            <v>49</v>
          </cell>
          <cell r="C699" t="str">
            <v>Cambridge</v>
          </cell>
          <cell r="D699" t="str">
            <v>None</v>
          </cell>
          <cell r="E699">
            <v>827</v>
          </cell>
          <cell r="F699">
            <v>229</v>
          </cell>
          <cell r="G699">
            <v>0.27690447400241835</v>
          </cell>
          <cell r="H699">
            <v>92803</v>
          </cell>
          <cell r="I699">
            <v>0</v>
          </cell>
        </row>
        <row r="700">
          <cell r="A700">
            <v>699</v>
          </cell>
          <cell r="B700">
            <v>49</v>
          </cell>
          <cell r="C700" t="str">
            <v>Cambridge</v>
          </cell>
          <cell r="D700" t="str">
            <v>None</v>
          </cell>
          <cell r="E700">
            <v>425</v>
          </cell>
          <cell r="F700">
            <v>143</v>
          </cell>
          <cell r="G700">
            <v>0.33647058823529413</v>
          </cell>
          <cell r="H700">
            <v>72115</v>
          </cell>
          <cell r="I700">
            <v>0</v>
          </cell>
        </row>
        <row r="701">
          <cell r="A701">
            <v>700</v>
          </cell>
          <cell r="B701">
            <v>49</v>
          </cell>
          <cell r="C701" t="str">
            <v>Cambridge</v>
          </cell>
          <cell r="D701" t="str">
            <v>None</v>
          </cell>
          <cell r="E701">
            <v>22</v>
          </cell>
          <cell r="F701">
            <v>8</v>
          </cell>
          <cell r="G701">
            <v>0.36363636363636365</v>
          </cell>
          <cell r="H701">
            <v>75000</v>
          </cell>
          <cell r="I701">
            <v>0</v>
          </cell>
        </row>
        <row r="702">
          <cell r="A702">
            <v>701</v>
          </cell>
          <cell r="B702">
            <v>49</v>
          </cell>
          <cell r="C702" t="str">
            <v>Cambridge</v>
          </cell>
          <cell r="D702" t="str">
            <v>None</v>
          </cell>
          <cell r="E702">
            <v>344</v>
          </cell>
          <cell r="F702">
            <v>68</v>
          </cell>
          <cell r="G702">
            <v>0.19767441860465115</v>
          </cell>
          <cell r="H702">
            <v>105319</v>
          </cell>
          <cell r="I702">
            <v>0</v>
          </cell>
        </row>
        <row r="703">
          <cell r="A703">
            <v>702</v>
          </cell>
          <cell r="B703">
            <v>49</v>
          </cell>
          <cell r="C703" t="str">
            <v>Cambridge</v>
          </cell>
          <cell r="D703" t="str">
            <v>None</v>
          </cell>
          <cell r="E703">
            <v>572</v>
          </cell>
          <cell r="F703">
            <v>154</v>
          </cell>
          <cell r="G703">
            <v>0.26923076923076922</v>
          </cell>
          <cell r="H703">
            <v>80882</v>
          </cell>
          <cell r="I703">
            <v>0</v>
          </cell>
        </row>
        <row r="704">
          <cell r="A704">
            <v>703</v>
          </cell>
          <cell r="B704">
            <v>49</v>
          </cell>
          <cell r="C704" t="str">
            <v>Cambridge</v>
          </cell>
          <cell r="D704" t="str">
            <v>None</v>
          </cell>
          <cell r="E704">
            <v>1202</v>
          </cell>
          <cell r="F704">
            <v>322</v>
          </cell>
          <cell r="G704">
            <v>0.26788685524126454</v>
          </cell>
          <cell r="H704">
            <v>83333</v>
          </cell>
          <cell r="I704">
            <v>0</v>
          </cell>
        </row>
        <row r="705">
          <cell r="A705">
            <v>704</v>
          </cell>
          <cell r="B705">
            <v>49</v>
          </cell>
          <cell r="C705" t="str">
            <v>Cambridge</v>
          </cell>
          <cell r="D705" t="str">
            <v>None</v>
          </cell>
          <cell r="E705">
            <v>592</v>
          </cell>
          <cell r="F705">
            <v>92</v>
          </cell>
          <cell r="G705">
            <v>0.1554054054054054</v>
          </cell>
          <cell r="H705">
            <v>105236</v>
          </cell>
          <cell r="I705">
            <v>0</v>
          </cell>
        </row>
        <row r="706">
          <cell r="A706">
            <v>705</v>
          </cell>
          <cell r="B706">
            <v>49</v>
          </cell>
          <cell r="C706" t="str">
            <v>Cambridge</v>
          </cell>
          <cell r="D706" t="str">
            <v>None</v>
          </cell>
          <cell r="E706">
            <v>787</v>
          </cell>
          <cell r="F706">
            <v>203</v>
          </cell>
          <cell r="G706">
            <v>0.25794155019059722</v>
          </cell>
          <cell r="H706">
            <v>83193</v>
          </cell>
          <cell r="I706">
            <v>0</v>
          </cell>
        </row>
        <row r="707">
          <cell r="A707">
            <v>706</v>
          </cell>
          <cell r="B707">
            <v>49</v>
          </cell>
          <cell r="C707" t="str">
            <v>Cambridge</v>
          </cell>
          <cell r="D707" t="str">
            <v>None</v>
          </cell>
          <cell r="E707">
            <v>682</v>
          </cell>
          <cell r="F707">
            <v>174</v>
          </cell>
          <cell r="G707">
            <v>0.25513196480938416</v>
          </cell>
          <cell r="H707">
            <v>83374</v>
          </cell>
          <cell r="I707">
            <v>0</v>
          </cell>
        </row>
        <row r="708">
          <cell r="A708">
            <v>707</v>
          </cell>
          <cell r="B708">
            <v>49</v>
          </cell>
          <cell r="C708" t="str">
            <v>Cambridge</v>
          </cell>
          <cell r="D708" t="str">
            <v>None</v>
          </cell>
          <cell r="E708">
            <v>828</v>
          </cell>
          <cell r="F708">
            <v>153</v>
          </cell>
          <cell r="G708">
            <v>0.18478260869565216</v>
          </cell>
          <cell r="H708">
            <v>106169</v>
          </cell>
          <cell r="I708">
            <v>0</v>
          </cell>
        </row>
        <row r="709">
          <cell r="A709">
            <v>708</v>
          </cell>
          <cell r="B709">
            <v>49</v>
          </cell>
          <cell r="C709" t="str">
            <v>Cambridge</v>
          </cell>
          <cell r="D709" t="str">
            <v>None</v>
          </cell>
          <cell r="E709">
            <v>511</v>
          </cell>
          <cell r="F709">
            <v>87</v>
          </cell>
          <cell r="G709">
            <v>0.17025440313111545</v>
          </cell>
          <cell r="H709">
            <v>113014</v>
          </cell>
          <cell r="I709">
            <v>0</v>
          </cell>
        </row>
        <row r="710">
          <cell r="A710">
            <v>709</v>
          </cell>
          <cell r="B710">
            <v>49</v>
          </cell>
          <cell r="C710" t="str">
            <v>Cambridge</v>
          </cell>
          <cell r="D710" t="str">
            <v>None</v>
          </cell>
          <cell r="E710">
            <v>396</v>
          </cell>
          <cell r="F710">
            <v>65</v>
          </cell>
          <cell r="G710">
            <v>0.16414141414141414</v>
          </cell>
          <cell r="H710">
            <v>151596</v>
          </cell>
          <cell r="I710">
            <v>0</v>
          </cell>
        </row>
        <row r="711">
          <cell r="A711">
            <v>710</v>
          </cell>
          <cell r="B711">
            <v>49</v>
          </cell>
          <cell r="C711" t="str">
            <v>Cambridge</v>
          </cell>
          <cell r="D711" t="str">
            <v>None</v>
          </cell>
          <cell r="E711">
            <v>578</v>
          </cell>
          <cell r="F711">
            <v>98</v>
          </cell>
          <cell r="G711">
            <v>0.16955017301038061</v>
          </cell>
          <cell r="H711">
            <v>126415</v>
          </cell>
          <cell r="I711">
            <v>0</v>
          </cell>
        </row>
        <row r="712">
          <cell r="A712">
            <v>711</v>
          </cell>
          <cell r="B712">
            <v>49</v>
          </cell>
          <cell r="C712" t="str">
            <v>Cambridge</v>
          </cell>
          <cell r="D712" t="str">
            <v>None</v>
          </cell>
          <cell r="E712">
            <v>98</v>
          </cell>
          <cell r="F712">
            <v>16</v>
          </cell>
          <cell r="G712">
            <v>0.16326530612244897</v>
          </cell>
          <cell r="H712">
            <v>154167</v>
          </cell>
          <cell r="I712">
            <v>0</v>
          </cell>
        </row>
        <row r="713">
          <cell r="A713">
            <v>712</v>
          </cell>
          <cell r="B713">
            <v>49</v>
          </cell>
          <cell r="C713" t="str">
            <v>Cambridge</v>
          </cell>
          <cell r="D713" t="str">
            <v>None</v>
          </cell>
          <cell r="E713">
            <v>66</v>
          </cell>
          <cell r="F713">
            <v>11</v>
          </cell>
          <cell r="G713">
            <v>0.16666666666666666</v>
          </cell>
          <cell r="H713">
            <v>153125</v>
          </cell>
          <cell r="I713">
            <v>0</v>
          </cell>
        </row>
        <row r="714">
          <cell r="A714">
            <v>713</v>
          </cell>
          <cell r="B714">
            <v>49</v>
          </cell>
          <cell r="C714" t="str">
            <v>Cambridge</v>
          </cell>
          <cell r="D714" t="str">
            <v>None</v>
          </cell>
          <cell r="E714">
            <v>482</v>
          </cell>
          <cell r="F714">
            <v>110</v>
          </cell>
          <cell r="G714">
            <v>0.22821576763485477</v>
          </cell>
          <cell r="H714">
            <v>126630</v>
          </cell>
          <cell r="I714">
            <v>0</v>
          </cell>
        </row>
        <row r="715">
          <cell r="A715">
            <v>714</v>
          </cell>
          <cell r="B715">
            <v>49</v>
          </cell>
          <cell r="C715" t="str">
            <v>Cambridge</v>
          </cell>
          <cell r="D715" t="str">
            <v>None</v>
          </cell>
          <cell r="E715">
            <v>285</v>
          </cell>
          <cell r="F715">
            <v>100</v>
          </cell>
          <cell r="G715">
            <v>0.35087719298245612</v>
          </cell>
          <cell r="H715">
            <v>76838</v>
          </cell>
          <cell r="I715">
            <v>0</v>
          </cell>
        </row>
        <row r="716">
          <cell r="A716">
            <v>715</v>
          </cell>
          <cell r="B716">
            <v>49</v>
          </cell>
          <cell r="C716" t="str">
            <v>Cambridge</v>
          </cell>
          <cell r="D716" t="str">
            <v>None</v>
          </cell>
          <cell r="E716">
            <v>1067</v>
          </cell>
          <cell r="F716">
            <v>436</v>
          </cell>
          <cell r="G716">
            <v>0.408622305529522</v>
          </cell>
          <cell r="H716">
            <v>63984</v>
          </cell>
          <cell r="I716">
            <v>0</v>
          </cell>
        </row>
        <row r="717">
          <cell r="A717">
            <v>716</v>
          </cell>
          <cell r="B717">
            <v>49</v>
          </cell>
          <cell r="C717" t="str">
            <v>Cambridge</v>
          </cell>
          <cell r="D717" t="str">
            <v>None</v>
          </cell>
          <cell r="E717">
            <v>17</v>
          </cell>
          <cell r="F717">
            <v>2</v>
          </cell>
          <cell r="G717">
            <v>0.11764705882352941</v>
          </cell>
          <cell r="H717">
            <v>112500</v>
          </cell>
          <cell r="I717">
            <v>0</v>
          </cell>
        </row>
        <row r="718">
          <cell r="A718">
            <v>717</v>
          </cell>
          <cell r="B718">
            <v>49</v>
          </cell>
          <cell r="C718" t="str">
            <v>Cambridge</v>
          </cell>
          <cell r="D718" t="str">
            <v>None</v>
          </cell>
          <cell r="E718">
            <v>681</v>
          </cell>
          <cell r="F718">
            <v>107</v>
          </cell>
          <cell r="G718">
            <v>0.15712187958883994</v>
          </cell>
          <cell r="H718">
            <v>105540</v>
          </cell>
          <cell r="I718">
            <v>0</v>
          </cell>
        </row>
        <row r="719">
          <cell r="A719">
            <v>718</v>
          </cell>
          <cell r="B719">
            <v>49</v>
          </cell>
          <cell r="C719" t="str">
            <v>Cambridge</v>
          </cell>
          <cell r="D719" t="str">
            <v>None</v>
          </cell>
          <cell r="E719">
            <v>828</v>
          </cell>
          <cell r="F719">
            <v>212</v>
          </cell>
          <cell r="G719">
            <v>0.2560386473429952</v>
          </cell>
          <cell r="H719">
            <v>92407</v>
          </cell>
          <cell r="I719">
            <v>0</v>
          </cell>
        </row>
        <row r="720">
          <cell r="A720">
            <v>719</v>
          </cell>
          <cell r="B720">
            <v>49</v>
          </cell>
          <cell r="C720" t="str">
            <v>Cambridge</v>
          </cell>
          <cell r="D720" t="str">
            <v>None</v>
          </cell>
          <cell r="E720">
            <v>927</v>
          </cell>
          <cell r="F720">
            <v>317</v>
          </cell>
          <cell r="G720">
            <v>0.34196332254584683</v>
          </cell>
          <cell r="H720">
            <v>78049</v>
          </cell>
          <cell r="I720">
            <v>0</v>
          </cell>
        </row>
        <row r="721">
          <cell r="A721">
            <v>720</v>
          </cell>
          <cell r="B721">
            <v>49</v>
          </cell>
          <cell r="C721" t="str">
            <v>Cambridge</v>
          </cell>
          <cell r="D721" t="str">
            <v>None</v>
          </cell>
          <cell r="E721">
            <v>900</v>
          </cell>
          <cell r="F721">
            <v>459</v>
          </cell>
          <cell r="G721">
            <v>0.51</v>
          </cell>
          <cell r="H721">
            <v>43158</v>
          </cell>
          <cell r="I721">
            <v>1</v>
          </cell>
        </row>
        <row r="722">
          <cell r="A722">
            <v>721</v>
          </cell>
          <cell r="B722">
            <v>49</v>
          </cell>
          <cell r="C722" t="str">
            <v>Cambridge</v>
          </cell>
          <cell r="D722" t="str">
            <v>None</v>
          </cell>
          <cell r="E722">
            <v>519</v>
          </cell>
          <cell r="F722">
            <v>146</v>
          </cell>
          <cell r="G722">
            <v>0.2813102119460501</v>
          </cell>
          <cell r="H722">
            <v>87109</v>
          </cell>
          <cell r="I722">
            <v>0</v>
          </cell>
        </row>
        <row r="723">
          <cell r="A723">
            <v>722</v>
          </cell>
          <cell r="B723">
            <v>49</v>
          </cell>
          <cell r="C723" t="str">
            <v>Cambridge</v>
          </cell>
          <cell r="D723" t="str">
            <v>None</v>
          </cell>
          <cell r="E723">
            <v>1189</v>
          </cell>
          <cell r="F723">
            <v>606</v>
          </cell>
          <cell r="G723">
            <v>0.50967199327165691</v>
          </cell>
          <cell r="H723">
            <v>43100</v>
          </cell>
          <cell r="I723">
            <v>1</v>
          </cell>
        </row>
        <row r="724">
          <cell r="A724">
            <v>723</v>
          </cell>
          <cell r="B724">
            <v>49</v>
          </cell>
          <cell r="C724" t="str">
            <v>Cambridge</v>
          </cell>
          <cell r="D724" t="str">
            <v>None</v>
          </cell>
          <cell r="E724">
            <v>0</v>
          </cell>
          <cell r="F724">
            <v>0</v>
          </cell>
          <cell r="G724">
            <v>0</v>
          </cell>
          <cell r="H724" t="e">
            <v>#N/A</v>
          </cell>
          <cell r="I724">
            <v>0</v>
          </cell>
        </row>
        <row r="725">
          <cell r="A725">
            <v>724</v>
          </cell>
          <cell r="B725">
            <v>49</v>
          </cell>
          <cell r="C725" t="str">
            <v>Cambridge</v>
          </cell>
          <cell r="D725" t="str">
            <v>None</v>
          </cell>
          <cell r="E725">
            <v>0</v>
          </cell>
          <cell r="F725">
            <v>0</v>
          </cell>
          <cell r="G725">
            <v>0</v>
          </cell>
          <cell r="H725" t="e">
            <v>#N/A</v>
          </cell>
          <cell r="I725">
            <v>0</v>
          </cell>
        </row>
        <row r="726">
          <cell r="A726">
            <v>725</v>
          </cell>
          <cell r="B726">
            <v>49</v>
          </cell>
          <cell r="C726" t="str">
            <v>Cambridge</v>
          </cell>
          <cell r="D726" t="str">
            <v>None</v>
          </cell>
          <cell r="E726">
            <v>170</v>
          </cell>
          <cell r="F726">
            <v>54</v>
          </cell>
          <cell r="G726">
            <v>0.31764705882352939</v>
          </cell>
          <cell r="H726">
            <v>76042</v>
          </cell>
          <cell r="I726">
            <v>0</v>
          </cell>
        </row>
        <row r="727">
          <cell r="A727">
            <v>726</v>
          </cell>
          <cell r="B727">
            <v>49</v>
          </cell>
          <cell r="C727" t="str">
            <v>Cambridge</v>
          </cell>
          <cell r="D727" t="str">
            <v>None</v>
          </cell>
          <cell r="E727">
            <v>275</v>
          </cell>
          <cell r="F727">
            <v>71</v>
          </cell>
          <cell r="G727">
            <v>0.25818181818181818</v>
          </cell>
          <cell r="H727">
            <v>82622</v>
          </cell>
          <cell r="I727">
            <v>0</v>
          </cell>
        </row>
        <row r="728">
          <cell r="A728">
            <v>727</v>
          </cell>
          <cell r="B728">
            <v>49</v>
          </cell>
          <cell r="C728" t="str">
            <v>Cambridge</v>
          </cell>
          <cell r="D728" t="str">
            <v>None</v>
          </cell>
          <cell r="E728">
            <v>298</v>
          </cell>
          <cell r="F728">
            <v>151</v>
          </cell>
          <cell r="G728">
            <v>0.50671140939597314</v>
          </cell>
          <cell r="H728">
            <v>43333</v>
          </cell>
          <cell r="I728">
            <v>1</v>
          </cell>
        </row>
        <row r="729">
          <cell r="A729">
            <v>728</v>
          </cell>
          <cell r="B729">
            <v>49</v>
          </cell>
          <cell r="C729" t="str">
            <v>Cambridge</v>
          </cell>
          <cell r="D729" t="str">
            <v>None</v>
          </cell>
          <cell r="E729">
            <v>0</v>
          </cell>
          <cell r="F729">
            <v>0</v>
          </cell>
          <cell r="G729">
            <v>0</v>
          </cell>
          <cell r="H729" t="e">
            <v>#N/A</v>
          </cell>
          <cell r="I729">
            <v>0</v>
          </cell>
        </row>
        <row r="730">
          <cell r="A730">
            <v>729</v>
          </cell>
          <cell r="B730">
            <v>46</v>
          </cell>
          <cell r="C730" t="str">
            <v>Brookline</v>
          </cell>
          <cell r="D730" t="str">
            <v>None</v>
          </cell>
          <cell r="E730">
            <v>927</v>
          </cell>
          <cell r="F730">
            <v>357</v>
          </cell>
          <cell r="G730">
            <v>0.38511326860841422</v>
          </cell>
          <cell r="H730">
            <v>67595</v>
          </cell>
          <cell r="I730">
            <v>0</v>
          </cell>
        </row>
        <row r="731">
          <cell r="A731">
            <v>730</v>
          </cell>
          <cell r="B731">
            <v>46</v>
          </cell>
          <cell r="C731" t="str">
            <v>Brookline</v>
          </cell>
          <cell r="D731" t="str">
            <v>None</v>
          </cell>
          <cell r="E731">
            <v>1951</v>
          </cell>
          <cell r="F731">
            <v>682</v>
          </cell>
          <cell r="G731">
            <v>0.34956432598667347</v>
          </cell>
          <cell r="H731">
            <v>69878</v>
          </cell>
          <cell r="I731">
            <v>0</v>
          </cell>
        </row>
        <row r="732">
          <cell r="A732">
            <v>731</v>
          </cell>
          <cell r="B732">
            <v>46</v>
          </cell>
          <cell r="C732" t="str">
            <v>Brookline</v>
          </cell>
          <cell r="D732" t="str">
            <v>None</v>
          </cell>
          <cell r="E732">
            <v>1254</v>
          </cell>
          <cell r="F732">
            <v>270</v>
          </cell>
          <cell r="G732">
            <v>0.21531100478468901</v>
          </cell>
          <cell r="H732">
            <v>108219</v>
          </cell>
          <cell r="I732">
            <v>0</v>
          </cell>
        </row>
        <row r="733">
          <cell r="A733">
            <v>732</v>
          </cell>
          <cell r="B733">
            <v>46</v>
          </cell>
          <cell r="C733" t="str">
            <v>Brookline</v>
          </cell>
          <cell r="D733" t="str">
            <v>None</v>
          </cell>
          <cell r="E733">
            <v>988</v>
          </cell>
          <cell r="F733">
            <v>286</v>
          </cell>
          <cell r="G733">
            <v>0.28947368421052633</v>
          </cell>
          <cell r="H733">
            <v>97612</v>
          </cell>
          <cell r="I733">
            <v>0</v>
          </cell>
        </row>
        <row r="734">
          <cell r="A734">
            <v>733</v>
          </cell>
          <cell r="B734">
            <v>46</v>
          </cell>
          <cell r="C734" t="str">
            <v>Brookline</v>
          </cell>
          <cell r="D734" t="str">
            <v>None</v>
          </cell>
          <cell r="E734">
            <v>1737</v>
          </cell>
          <cell r="F734">
            <v>727</v>
          </cell>
          <cell r="G734">
            <v>0.4185377086931491</v>
          </cell>
          <cell r="H734">
            <v>64500</v>
          </cell>
          <cell r="I734">
            <v>0</v>
          </cell>
        </row>
        <row r="735">
          <cell r="A735">
            <v>734</v>
          </cell>
          <cell r="B735">
            <v>46</v>
          </cell>
          <cell r="C735" t="str">
            <v>Brookline</v>
          </cell>
          <cell r="D735" t="str">
            <v>None</v>
          </cell>
          <cell r="E735">
            <v>658</v>
          </cell>
          <cell r="F735">
            <v>253</v>
          </cell>
          <cell r="G735">
            <v>0.38449848024316108</v>
          </cell>
          <cell r="H735">
            <v>69219</v>
          </cell>
          <cell r="I735">
            <v>0</v>
          </cell>
        </row>
        <row r="736">
          <cell r="A736">
            <v>735</v>
          </cell>
          <cell r="B736">
            <v>46</v>
          </cell>
          <cell r="C736" t="str">
            <v>Brookline</v>
          </cell>
          <cell r="D736" t="str">
            <v>None</v>
          </cell>
          <cell r="E736">
            <v>1774</v>
          </cell>
          <cell r="F736">
            <v>669</v>
          </cell>
          <cell r="G736">
            <v>0.37711386696730553</v>
          </cell>
          <cell r="H736">
            <v>68263</v>
          </cell>
          <cell r="I736">
            <v>0</v>
          </cell>
        </row>
        <row r="737">
          <cell r="A737">
            <v>736</v>
          </cell>
          <cell r="B737">
            <v>46</v>
          </cell>
          <cell r="C737" t="str">
            <v>Brookline</v>
          </cell>
          <cell r="D737" t="str">
            <v>None</v>
          </cell>
          <cell r="E737">
            <v>613</v>
          </cell>
          <cell r="F737">
            <v>172</v>
          </cell>
          <cell r="G737">
            <v>0.2805872756933116</v>
          </cell>
          <cell r="H737">
            <v>95513</v>
          </cell>
          <cell r="I737">
            <v>0</v>
          </cell>
        </row>
        <row r="738">
          <cell r="A738">
            <v>737</v>
          </cell>
          <cell r="B738">
            <v>46</v>
          </cell>
          <cell r="C738" t="str">
            <v>Brookline</v>
          </cell>
          <cell r="D738" t="str">
            <v>None</v>
          </cell>
          <cell r="E738">
            <v>1796</v>
          </cell>
          <cell r="F738">
            <v>502</v>
          </cell>
          <cell r="G738">
            <v>0.2795100222717149</v>
          </cell>
          <cell r="H738">
            <v>95543</v>
          </cell>
          <cell r="I738">
            <v>0</v>
          </cell>
        </row>
        <row r="739">
          <cell r="A739">
            <v>738</v>
          </cell>
          <cell r="B739">
            <v>46</v>
          </cell>
          <cell r="C739" t="str">
            <v>Brookline</v>
          </cell>
          <cell r="D739" t="str">
            <v>None</v>
          </cell>
          <cell r="E739">
            <v>1221</v>
          </cell>
          <cell r="F739">
            <v>348</v>
          </cell>
          <cell r="G739">
            <v>0.28501228501228504</v>
          </cell>
          <cell r="H739">
            <v>91417</v>
          </cell>
          <cell r="I739">
            <v>0</v>
          </cell>
        </row>
        <row r="740">
          <cell r="A740">
            <v>739</v>
          </cell>
          <cell r="B740">
            <v>46</v>
          </cell>
          <cell r="C740" t="str">
            <v>Brookline</v>
          </cell>
          <cell r="D740" t="str">
            <v>None</v>
          </cell>
          <cell r="E740">
            <v>864</v>
          </cell>
          <cell r="F740">
            <v>249</v>
          </cell>
          <cell r="G740">
            <v>0.28819444444444442</v>
          </cell>
          <cell r="H740">
            <v>93750</v>
          </cell>
          <cell r="I740">
            <v>0</v>
          </cell>
        </row>
        <row r="741">
          <cell r="A741">
            <v>740</v>
          </cell>
          <cell r="B741">
            <v>46</v>
          </cell>
          <cell r="C741" t="str">
            <v>Brookline</v>
          </cell>
          <cell r="D741" t="str">
            <v>None</v>
          </cell>
          <cell r="E741">
            <v>850</v>
          </cell>
          <cell r="F741">
            <v>203</v>
          </cell>
          <cell r="G741">
            <v>0.23882352941176471</v>
          </cell>
          <cell r="H741">
            <v>102358</v>
          </cell>
          <cell r="I741">
            <v>0</v>
          </cell>
        </row>
        <row r="742">
          <cell r="A742">
            <v>741</v>
          </cell>
          <cell r="B742">
            <v>46</v>
          </cell>
          <cell r="C742" t="str">
            <v>Brookline</v>
          </cell>
          <cell r="D742" t="str">
            <v>None</v>
          </cell>
          <cell r="E742">
            <v>1344</v>
          </cell>
          <cell r="F742">
            <v>375</v>
          </cell>
          <cell r="G742">
            <v>0.27901785714285715</v>
          </cell>
          <cell r="H742">
            <v>92453</v>
          </cell>
          <cell r="I742">
            <v>0</v>
          </cell>
        </row>
        <row r="743">
          <cell r="A743">
            <v>742</v>
          </cell>
          <cell r="B743">
            <v>46</v>
          </cell>
          <cell r="C743" t="str">
            <v>Brookline</v>
          </cell>
          <cell r="D743" t="str">
            <v>None</v>
          </cell>
          <cell r="E743">
            <v>712</v>
          </cell>
          <cell r="F743">
            <v>99</v>
          </cell>
          <cell r="G743">
            <v>0.13904494382022473</v>
          </cell>
          <cell r="H743">
            <v>142391</v>
          </cell>
          <cell r="I743">
            <v>0</v>
          </cell>
        </row>
        <row r="744">
          <cell r="A744">
            <v>743</v>
          </cell>
          <cell r="B744">
            <v>46</v>
          </cell>
          <cell r="C744" t="str">
            <v>Brookline</v>
          </cell>
          <cell r="D744" t="str">
            <v>None</v>
          </cell>
          <cell r="E744">
            <v>446</v>
          </cell>
          <cell r="F744">
            <v>62</v>
          </cell>
          <cell r="G744">
            <v>0.13901345291479822</v>
          </cell>
          <cell r="H744">
            <v>142151</v>
          </cell>
          <cell r="I744">
            <v>0</v>
          </cell>
        </row>
        <row r="745">
          <cell r="A745">
            <v>744</v>
          </cell>
          <cell r="B745">
            <v>46</v>
          </cell>
          <cell r="C745" t="str">
            <v>Brookline</v>
          </cell>
          <cell r="D745" t="str">
            <v>None</v>
          </cell>
          <cell r="E745">
            <v>728</v>
          </cell>
          <cell r="F745">
            <v>264</v>
          </cell>
          <cell r="G745">
            <v>0.36263736263736263</v>
          </cell>
          <cell r="H745">
            <v>63571</v>
          </cell>
          <cell r="I745">
            <v>0</v>
          </cell>
        </row>
        <row r="746">
          <cell r="A746">
            <v>745</v>
          </cell>
          <cell r="B746">
            <v>46</v>
          </cell>
          <cell r="C746" t="str">
            <v>Brookline</v>
          </cell>
          <cell r="D746" t="str">
            <v>None</v>
          </cell>
          <cell r="E746">
            <v>600</v>
          </cell>
          <cell r="F746">
            <v>156</v>
          </cell>
          <cell r="G746">
            <v>0.26</v>
          </cell>
          <cell r="H746">
            <v>97951</v>
          </cell>
          <cell r="I746">
            <v>0</v>
          </cell>
        </row>
        <row r="747">
          <cell r="A747">
            <v>746</v>
          </cell>
          <cell r="B747">
            <v>46</v>
          </cell>
          <cell r="C747" t="str">
            <v>Brookline</v>
          </cell>
          <cell r="D747" t="str">
            <v>None</v>
          </cell>
          <cell r="E747">
            <v>949</v>
          </cell>
          <cell r="F747">
            <v>343</v>
          </cell>
          <cell r="G747">
            <v>0.36143308746048475</v>
          </cell>
          <cell r="H747">
            <v>63476</v>
          </cell>
          <cell r="I747">
            <v>0</v>
          </cell>
        </row>
        <row r="748">
          <cell r="A748">
            <v>747</v>
          </cell>
          <cell r="B748">
            <v>46</v>
          </cell>
          <cell r="C748" t="str">
            <v>Brookline</v>
          </cell>
          <cell r="D748" t="str">
            <v>None</v>
          </cell>
          <cell r="E748">
            <v>455</v>
          </cell>
          <cell r="F748">
            <v>138</v>
          </cell>
          <cell r="G748">
            <v>0.30329670329670327</v>
          </cell>
          <cell r="H748">
            <v>71250</v>
          </cell>
          <cell r="I748">
            <v>0</v>
          </cell>
        </row>
        <row r="749">
          <cell r="A749">
            <v>748</v>
          </cell>
          <cell r="B749">
            <v>46</v>
          </cell>
          <cell r="C749" t="str">
            <v>Brookline</v>
          </cell>
          <cell r="D749" t="str">
            <v>None</v>
          </cell>
          <cell r="E749">
            <v>1070</v>
          </cell>
          <cell r="F749">
            <v>274</v>
          </cell>
          <cell r="G749">
            <v>0.2560747663551402</v>
          </cell>
          <cell r="H749">
            <v>90590</v>
          </cell>
          <cell r="I749">
            <v>0</v>
          </cell>
        </row>
        <row r="750">
          <cell r="A750">
            <v>749</v>
          </cell>
          <cell r="B750">
            <v>46</v>
          </cell>
          <cell r="C750" t="str">
            <v>Brookline</v>
          </cell>
          <cell r="D750" t="str">
            <v>None</v>
          </cell>
          <cell r="E750">
            <v>436</v>
          </cell>
          <cell r="F750">
            <v>106</v>
          </cell>
          <cell r="G750">
            <v>0.24311926605504589</v>
          </cell>
          <cell r="H750">
            <v>101852</v>
          </cell>
          <cell r="I750">
            <v>0</v>
          </cell>
        </row>
        <row r="751">
          <cell r="A751">
            <v>750</v>
          </cell>
          <cell r="B751">
            <v>46</v>
          </cell>
          <cell r="C751" t="str">
            <v>Brookline</v>
          </cell>
          <cell r="D751" t="str">
            <v>None</v>
          </cell>
          <cell r="E751">
            <v>724</v>
          </cell>
          <cell r="F751">
            <v>74</v>
          </cell>
          <cell r="G751">
            <v>0.10220994475138122</v>
          </cell>
          <cell r="H751">
            <v>166379</v>
          </cell>
          <cell r="I751">
            <v>0</v>
          </cell>
        </row>
        <row r="752">
          <cell r="A752">
            <v>751</v>
          </cell>
          <cell r="B752">
            <v>46</v>
          </cell>
          <cell r="C752" t="str">
            <v>Brookline</v>
          </cell>
          <cell r="D752" t="str">
            <v>None</v>
          </cell>
          <cell r="E752">
            <v>434</v>
          </cell>
          <cell r="F752">
            <v>44</v>
          </cell>
          <cell r="G752">
            <v>0.10138248847926268</v>
          </cell>
          <cell r="H752">
            <v>167143</v>
          </cell>
          <cell r="I752">
            <v>0</v>
          </cell>
        </row>
        <row r="753">
          <cell r="A753">
            <v>752</v>
          </cell>
          <cell r="B753">
            <v>46</v>
          </cell>
          <cell r="C753" t="str">
            <v>Brookline</v>
          </cell>
          <cell r="D753" t="str">
            <v>None</v>
          </cell>
          <cell r="E753">
            <v>293</v>
          </cell>
          <cell r="F753">
            <v>33</v>
          </cell>
          <cell r="G753">
            <v>0.11262798634812286</v>
          </cell>
          <cell r="H753">
            <v>141346</v>
          </cell>
          <cell r="I753">
            <v>0</v>
          </cell>
        </row>
        <row r="754">
          <cell r="A754">
            <v>753</v>
          </cell>
          <cell r="B754">
            <v>46</v>
          </cell>
          <cell r="C754" t="str">
            <v>Brookline</v>
          </cell>
          <cell r="D754" t="str">
            <v>None</v>
          </cell>
          <cell r="E754">
            <v>455</v>
          </cell>
          <cell r="F754">
            <v>56</v>
          </cell>
          <cell r="G754">
            <v>0.12307692307692308</v>
          </cell>
          <cell r="H754">
            <v>125852</v>
          </cell>
          <cell r="I754">
            <v>0</v>
          </cell>
        </row>
        <row r="755">
          <cell r="A755">
            <v>754</v>
          </cell>
          <cell r="B755">
            <v>46</v>
          </cell>
          <cell r="C755" t="str">
            <v>Brookline</v>
          </cell>
          <cell r="D755" t="str">
            <v>None</v>
          </cell>
          <cell r="E755">
            <v>406</v>
          </cell>
          <cell r="F755">
            <v>49</v>
          </cell>
          <cell r="G755">
            <v>0.1206896551724138</v>
          </cell>
          <cell r="H755">
            <v>126250</v>
          </cell>
          <cell r="I755">
            <v>0</v>
          </cell>
        </row>
        <row r="756">
          <cell r="A756">
            <v>755</v>
          </cell>
          <cell r="B756">
            <v>46</v>
          </cell>
          <cell r="C756" t="str">
            <v>Brookline</v>
          </cell>
          <cell r="D756" t="str">
            <v>None</v>
          </cell>
          <cell r="E756">
            <v>1406</v>
          </cell>
          <cell r="F756">
            <v>172</v>
          </cell>
          <cell r="G756">
            <v>0.12233285917496443</v>
          </cell>
          <cell r="H756">
            <v>126186</v>
          </cell>
          <cell r="I756">
            <v>0</v>
          </cell>
        </row>
        <row r="757">
          <cell r="A757">
            <v>756</v>
          </cell>
          <cell r="B757">
            <v>196</v>
          </cell>
          <cell r="C757" t="str">
            <v>Nahant</v>
          </cell>
          <cell r="D757" t="str">
            <v>None</v>
          </cell>
          <cell r="E757">
            <v>1540</v>
          </cell>
          <cell r="F757">
            <v>511</v>
          </cell>
          <cell r="G757">
            <v>0.33181818181818185</v>
          </cell>
          <cell r="H757">
            <v>66488</v>
          </cell>
          <cell r="I757">
            <v>0</v>
          </cell>
        </row>
        <row r="758">
          <cell r="A758">
            <v>757</v>
          </cell>
          <cell r="B758">
            <v>163</v>
          </cell>
          <cell r="C758" t="str">
            <v>Lynn</v>
          </cell>
          <cell r="D758" t="str">
            <v>None</v>
          </cell>
          <cell r="E758">
            <v>107</v>
          </cell>
          <cell r="F758">
            <v>80</v>
          </cell>
          <cell r="G758">
            <v>0.74766355140186913</v>
          </cell>
          <cell r="H758">
            <v>23000</v>
          </cell>
          <cell r="I758">
            <v>1</v>
          </cell>
        </row>
        <row r="759">
          <cell r="A759">
            <v>758</v>
          </cell>
          <cell r="B759">
            <v>163</v>
          </cell>
          <cell r="C759" t="str">
            <v>Lynn</v>
          </cell>
          <cell r="D759" t="str">
            <v>None</v>
          </cell>
          <cell r="E759">
            <v>624</v>
          </cell>
          <cell r="F759">
            <v>400</v>
          </cell>
          <cell r="G759">
            <v>0.64102564102564108</v>
          </cell>
          <cell r="H759">
            <v>27744</v>
          </cell>
          <cell r="I759">
            <v>1</v>
          </cell>
        </row>
        <row r="760">
          <cell r="A760">
            <v>759</v>
          </cell>
          <cell r="B760">
            <v>163</v>
          </cell>
          <cell r="C760" t="str">
            <v>Lynn</v>
          </cell>
          <cell r="D760" t="str">
            <v>None</v>
          </cell>
          <cell r="E760">
            <v>1629</v>
          </cell>
          <cell r="F760">
            <v>1044</v>
          </cell>
          <cell r="G760">
            <v>0.64088397790055252</v>
          </cell>
          <cell r="H760">
            <v>27689</v>
          </cell>
          <cell r="I760">
            <v>1</v>
          </cell>
        </row>
        <row r="761">
          <cell r="A761">
            <v>760</v>
          </cell>
          <cell r="B761">
            <v>163</v>
          </cell>
          <cell r="C761" t="str">
            <v>Lynn</v>
          </cell>
          <cell r="D761" t="str">
            <v>None</v>
          </cell>
          <cell r="E761">
            <v>596</v>
          </cell>
          <cell r="F761">
            <v>367</v>
          </cell>
          <cell r="G761">
            <v>0.61577181208053688</v>
          </cell>
          <cell r="H761">
            <v>35805</v>
          </cell>
          <cell r="I761">
            <v>1</v>
          </cell>
        </row>
        <row r="762">
          <cell r="A762">
            <v>761</v>
          </cell>
          <cell r="B762">
            <v>163</v>
          </cell>
          <cell r="C762" t="str">
            <v>Lynn</v>
          </cell>
          <cell r="D762" t="str">
            <v>None</v>
          </cell>
          <cell r="E762">
            <v>886</v>
          </cell>
          <cell r="F762">
            <v>545</v>
          </cell>
          <cell r="G762">
            <v>0.61512415349887128</v>
          </cell>
          <cell r="H762">
            <v>35776</v>
          </cell>
          <cell r="I762">
            <v>1</v>
          </cell>
        </row>
        <row r="763">
          <cell r="A763">
            <v>762</v>
          </cell>
          <cell r="B763">
            <v>163</v>
          </cell>
          <cell r="C763" t="str">
            <v>Lynn</v>
          </cell>
          <cell r="D763" t="str">
            <v>None</v>
          </cell>
          <cell r="E763">
            <v>444</v>
          </cell>
          <cell r="F763">
            <v>251</v>
          </cell>
          <cell r="G763">
            <v>0.56531531531531531</v>
          </cell>
          <cell r="H763">
            <v>39231</v>
          </cell>
          <cell r="I763">
            <v>1</v>
          </cell>
        </row>
        <row r="764">
          <cell r="A764">
            <v>763</v>
          </cell>
          <cell r="B764">
            <v>163</v>
          </cell>
          <cell r="C764" t="str">
            <v>Lynn</v>
          </cell>
          <cell r="D764" t="str">
            <v>None</v>
          </cell>
          <cell r="E764">
            <v>910</v>
          </cell>
          <cell r="F764">
            <v>505</v>
          </cell>
          <cell r="G764">
            <v>0.55494505494505497</v>
          </cell>
          <cell r="H764">
            <v>40053</v>
          </cell>
          <cell r="I764">
            <v>1</v>
          </cell>
        </row>
        <row r="765">
          <cell r="A765">
            <v>764</v>
          </cell>
          <cell r="B765">
            <v>163</v>
          </cell>
          <cell r="C765" t="str">
            <v>Lynn</v>
          </cell>
          <cell r="D765" t="str">
            <v>None</v>
          </cell>
          <cell r="E765">
            <v>834</v>
          </cell>
          <cell r="F765">
            <v>449</v>
          </cell>
          <cell r="G765">
            <v>0.5383693045563549</v>
          </cell>
          <cell r="H765">
            <v>42194</v>
          </cell>
          <cell r="I765">
            <v>1</v>
          </cell>
        </row>
        <row r="766">
          <cell r="A766">
            <v>765</v>
          </cell>
          <cell r="B766">
            <v>163</v>
          </cell>
          <cell r="C766" t="str">
            <v>Lynn</v>
          </cell>
          <cell r="D766" t="str">
            <v>None</v>
          </cell>
          <cell r="E766">
            <v>197</v>
          </cell>
          <cell r="F766">
            <v>84</v>
          </cell>
          <cell r="G766">
            <v>0.42639593908629442</v>
          </cell>
          <cell r="H766">
            <v>54722</v>
          </cell>
          <cell r="I766">
            <v>0</v>
          </cell>
        </row>
        <row r="767">
          <cell r="A767">
            <v>766</v>
          </cell>
          <cell r="B767">
            <v>163</v>
          </cell>
          <cell r="C767" t="str">
            <v>Lynn</v>
          </cell>
          <cell r="D767" t="str">
            <v>None</v>
          </cell>
          <cell r="E767">
            <v>1313</v>
          </cell>
          <cell r="F767">
            <v>655</v>
          </cell>
          <cell r="G767">
            <v>0.49885757806549885</v>
          </cell>
          <cell r="H767">
            <v>45774</v>
          </cell>
          <cell r="I767">
            <v>0</v>
          </cell>
        </row>
        <row r="768">
          <cell r="A768">
            <v>767</v>
          </cell>
          <cell r="B768">
            <v>163</v>
          </cell>
          <cell r="C768" t="str">
            <v>Lynn</v>
          </cell>
          <cell r="D768" t="str">
            <v>None</v>
          </cell>
          <cell r="E768">
            <v>635</v>
          </cell>
          <cell r="F768">
            <v>377</v>
          </cell>
          <cell r="G768">
            <v>0.59370078740157484</v>
          </cell>
          <cell r="H768">
            <v>37544</v>
          </cell>
          <cell r="I768">
            <v>1</v>
          </cell>
        </row>
        <row r="769">
          <cell r="A769">
            <v>768</v>
          </cell>
          <cell r="B769">
            <v>163</v>
          </cell>
          <cell r="C769" t="str">
            <v>Lynn</v>
          </cell>
          <cell r="D769" t="str">
            <v>None</v>
          </cell>
          <cell r="E769">
            <v>1170</v>
          </cell>
          <cell r="F769">
            <v>831</v>
          </cell>
          <cell r="G769">
            <v>0.71025641025641029</v>
          </cell>
          <cell r="H769">
            <v>25147</v>
          </cell>
          <cell r="I769">
            <v>1</v>
          </cell>
        </row>
        <row r="770">
          <cell r="A770">
            <v>769</v>
          </cell>
          <cell r="B770">
            <v>163</v>
          </cell>
          <cell r="C770" t="str">
            <v>Lynn</v>
          </cell>
          <cell r="D770" t="str">
            <v>None</v>
          </cell>
          <cell r="E770">
            <v>778</v>
          </cell>
          <cell r="F770">
            <v>608</v>
          </cell>
          <cell r="G770">
            <v>0.78149100257069404</v>
          </cell>
          <cell r="H770">
            <v>20773</v>
          </cell>
          <cell r="I770">
            <v>1</v>
          </cell>
        </row>
        <row r="771">
          <cell r="A771">
            <v>770</v>
          </cell>
          <cell r="B771">
            <v>163</v>
          </cell>
          <cell r="C771" t="str">
            <v>Lynn</v>
          </cell>
          <cell r="D771" t="str">
            <v>None</v>
          </cell>
          <cell r="E771">
            <v>1049</v>
          </cell>
          <cell r="F771">
            <v>717</v>
          </cell>
          <cell r="G771">
            <v>0.68350810295519537</v>
          </cell>
          <cell r="H771">
            <v>30759</v>
          </cell>
          <cell r="I771">
            <v>1</v>
          </cell>
        </row>
        <row r="772">
          <cell r="A772">
            <v>771</v>
          </cell>
          <cell r="B772">
            <v>163</v>
          </cell>
          <cell r="C772" t="str">
            <v>Lynn</v>
          </cell>
          <cell r="D772" t="str">
            <v>None</v>
          </cell>
          <cell r="E772">
            <v>825</v>
          </cell>
          <cell r="F772">
            <v>576</v>
          </cell>
          <cell r="G772">
            <v>0.69818181818181824</v>
          </cell>
          <cell r="H772">
            <v>23675</v>
          </cell>
          <cell r="I772">
            <v>1</v>
          </cell>
        </row>
        <row r="773">
          <cell r="A773">
            <v>772</v>
          </cell>
          <cell r="B773">
            <v>163</v>
          </cell>
          <cell r="C773" t="str">
            <v>Lynn</v>
          </cell>
          <cell r="D773" t="str">
            <v>None</v>
          </cell>
          <cell r="E773">
            <v>406</v>
          </cell>
          <cell r="F773">
            <v>315</v>
          </cell>
          <cell r="G773">
            <v>0.77586206896551724</v>
          </cell>
          <cell r="H773">
            <v>21150</v>
          </cell>
          <cell r="I773">
            <v>1</v>
          </cell>
        </row>
        <row r="774">
          <cell r="A774">
            <v>773</v>
          </cell>
          <cell r="B774">
            <v>163</v>
          </cell>
          <cell r="C774" t="str">
            <v>Lynn</v>
          </cell>
          <cell r="D774" t="str">
            <v>None</v>
          </cell>
          <cell r="E774">
            <v>926</v>
          </cell>
          <cell r="F774">
            <v>544</v>
          </cell>
          <cell r="G774">
            <v>0.58747300215982723</v>
          </cell>
          <cell r="H774">
            <v>37682</v>
          </cell>
          <cell r="I774">
            <v>1</v>
          </cell>
        </row>
        <row r="775">
          <cell r="A775">
            <v>774</v>
          </cell>
          <cell r="B775">
            <v>163</v>
          </cell>
          <cell r="C775" t="str">
            <v>Lynn</v>
          </cell>
          <cell r="D775" t="str">
            <v>None</v>
          </cell>
          <cell r="E775">
            <v>1074</v>
          </cell>
          <cell r="F775">
            <v>549</v>
          </cell>
          <cell r="G775">
            <v>0.51117318435754189</v>
          </cell>
          <cell r="H775">
            <v>44634</v>
          </cell>
          <cell r="I775">
            <v>1</v>
          </cell>
        </row>
        <row r="776">
          <cell r="A776">
            <v>775</v>
          </cell>
          <cell r="B776">
            <v>163</v>
          </cell>
          <cell r="C776" t="str">
            <v>Lynn</v>
          </cell>
          <cell r="D776" t="str">
            <v>None</v>
          </cell>
          <cell r="E776">
            <v>876</v>
          </cell>
          <cell r="F776">
            <v>319</v>
          </cell>
          <cell r="G776">
            <v>0.36415525114155251</v>
          </cell>
          <cell r="H776">
            <v>62708</v>
          </cell>
          <cell r="I776">
            <v>0</v>
          </cell>
        </row>
        <row r="777">
          <cell r="A777">
            <v>776</v>
          </cell>
          <cell r="B777">
            <v>163</v>
          </cell>
          <cell r="C777" t="str">
            <v>Lynn</v>
          </cell>
          <cell r="D777" t="str">
            <v>None</v>
          </cell>
          <cell r="E777">
            <v>599</v>
          </cell>
          <cell r="F777">
            <v>310</v>
          </cell>
          <cell r="G777">
            <v>0.51752921535893159</v>
          </cell>
          <cell r="H777">
            <v>43261</v>
          </cell>
          <cell r="I777">
            <v>1</v>
          </cell>
        </row>
        <row r="778">
          <cell r="A778">
            <v>777</v>
          </cell>
          <cell r="B778">
            <v>163</v>
          </cell>
          <cell r="C778" t="str">
            <v>Lynn</v>
          </cell>
          <cell r="D778" t="str">
            <v>None</v>
          </cell>
          <cell r="E778">
            <v>1298</v>
          </cell>
          <cell r="F778">
            <v>799</v>
          </cell>
          <cell r="G778">
            <v>0.61556240369799697</v>
          </cell>
          <cell r="H778">
            <v>34412</v>
          </cell>
          <cell r="I778">
            <v>1</v>
          </cell>
        </row>
        <row r="779">
          <cell r="A779">
            <v>778</v>
          </cell>
          <cell r="B779">
            <v>163</v>
          </cell>
          <cell r="C779" t="str">
            <v>Lynn</v>
          </cell>
          <cell r="D779" t="str">
            <v>None</v>
          </cell>
          <cell r="E779">
            <v>861</v>
          </cell>
          <cell r="F779">
            <v>337</v>
          </cell>
          <cell r="G779">
            <v>0.39140534262485482</v>
          </cell>
          <cell r="H779">
            <v>60125</v>
          </cell>
          <cell r="I779">
            <v>0</v>
          </cell>
        </row>
        <row r="780">
          <cell r="A780">
            <v>779</v>
          </cell>
          <cell r="B780">
            <v>163</v>
          </cell>
          <cell r="C780" t="str">
            <v>Lynn</v>
          </cell>
          <cell r="D780" t="str">
            <v>None</v>
          </cell>
          <cell r="E780">
            <v>926</v>
          </cell>
          <cell r="F780">
            <v>443</v>
          </cell>
          <cell r="G780">
            <v>0.47840172786177104</v>
          </cell>
          <cell r="H780">
            <v>48917</v>
          </cell>
          <cell r="I780">
            <v>0</v>
          </cell>
        </row>
        <row r="781">
          <cell r="A781">
            <v>780</v>
          </cell>
          <cell r="B781">
            <v>163</v>
          </cell>
          <cell r="C781" t="str">
            <v>Lynn</v>
          </cell>
          <cell r="D781" t="str">
            <v>None</v>
          </cell>
          <cell r="E781">
            <v>944</v>
          </cell>
          <cell r="F781">
            <v>425</v>
          </cell>
          <cell r="G781">
            <v>0.45021186440677968</v>
          </cell>
          <cell r="H781">
            <v>52926</v>
          </cell>
          <cell r="I781">
            <v>0</v>
          </cell>
        </row>
        <row r="782">
          <cell r="A782">
            <v>781</v>
          </cell>
          <cell r="B782">
            <v>163</v>
          </cell>
          <cell r="C782" t="str">
            <v>Lynn</v>
          </cell>
          <cell r="D782" t="str">
            <v>None</v>
          </cell>
          <cell r="E782">
            <v>848</v>
          </cell>
          <cell r="F782">
            <v>303</v>
          </cell>
          <cell r="G782">
            <v>0.357311320754717</v>
          </cell>
          <cell r="H782">
            <v>61857</v>
          </cell>
          <cell r="I782">
            <v>0</v>
          </cell>
        </row>
        <row r="783">
          <cell r="A783">
            <v>782</v>
          </cell>
          <cell r="B783">
            <v>163</v>
          </cell>
          <cell r="C783" t="str">
            <v>Lynn</v>
          </cell>
          <cell r="D783" t="str">
            <v>None</v>
          </cell>
          <cell r="E783">
            <v>980</v>
          </cell>
          <cell r="F783">
            <v>330</v>
          </cell>
          <cell r="G783">
            <v>0.33673469387755101</v>
          </cell>
          <cell r="H783">
            <v>62841</v>
          </cell>
          <cell r="I783">
            <v>0</v>
          </cell>
        </row>
        <row r="784">
          <cell r="A784">
            <v>783</v>
          </cell>
          <cell r="B784">
            <v>163</v>
          </cell>
          <cell r="C784" t="str">
            <v>Lynn</v>
          </cell>
          <cell r="D784" t="str">
            <v>None</v>
          </cell>
          <cell r="E784">
            <v>491</v>
          </cell>
          <cell r="F784">
            <v>170</v>
          </cell>
          <cell r="G784">
            <v>0.34623217922606925</v>
          </cell>
          <cell r="H784">
            <v>62935</v>
          </cell>
          <cell r="I784">
            <v>0</v>
          </cell>
        </row>
        <row r="785">
          <cell r="A785">
            <v>784</v>
          </cell>
          <cell r="B785">
            <v>163</v>
          </cell>
          <cell r="C785" t="str">
            <v>Lynn</v>
          </cell>
          <cell r="D785" t="str">
            <v>None</v>
          </cell>
          <cell r="E785">
            <v>1172</v>
          </cell>
          <cell r="F785">
            <v>652</v>
          </cell>
          <cell r="G785">
            <v>0.55631399317406138</v>
          </cell>
          <cell r="H785">
            <v>36818</v>
          </cell>
          <cell r="I785">
            <v>1</v>
          </cell>
        </row>
        <row r="786">
          <cell r="A786">
            <v>785</v>
          </cell>
          <cell r="B786">
            <v>163</v>
          </cell>
          <cell r="C786" t="str">
            <v>Lynn</v>
          </cell>
          <cell r="D786" t="str">
            <v>None</v>
          </cell>
          <cell r="E786">
            <v>774</v>
          </cell>
          <cell r="F786">
            <v>289</v>
          </cell>
          <cell r="G786">
            <v>0.37338501291989662</v>
          </cell>
          <cell r="H786">
            <v>60560</v>
          </cell>
          <cell r="I786">
            <v>0</v>
          </cell>
        </row>
        <row r="787">
          <cell r="A787">
            <v>786</v>
          </cell>
          <cell r="B787">
            <v>163</v>
          </cell>
          <cell r="C787" t="str">
            <v>Lynn</v>
          </cell>
          <cell r="D787" t="str">
            <v>None</v>
          </cell>
          <cell r="E787">
            <v>997</v>
          </cell>
          <cell r="F787">
            <v>339</v>
          </cell>
          <cell r="G787">
            <v>0.34002006018054165</v>
          </cell>
          <cell r="H787">
            <v>64295</v>
          </cell>
          <cell r="I787">
            <v>0</v>
          </cell>
        </row>
        <row r="788">
          <cell r="A788">
            <v>787</v>
          </cell>
          <cell r="B788">
            <v>163</v>
          </cell>
          <cell r="C788" t="str">
            <v>Lynn</v>
          </cell>
          <cell r="D788" t="str">
            <v>None</v>
          </cell>
          <cell r="E788">
            <v>1280</v>
          </cell>
          <cell r="F788">
            <v>511</v>
          </cell>
          <cell r="G788">
            <v>0.39921875000000001</v>
          </cell>
          <cell r="H788">
            <v>54955</v>
          </cell>
          <cell r="I788">
            <v>0</v>
          </cell>
        </row>
        <row r="789">
          <cell r="A789">
            <v>788</v>
          </cell>
          <cell r="B789">
            <v>163</v>
          </cell>
          <cell r="C789" t="str">
            <v>Lynn</v>
          </cell>
          <cell r="D789" t="str">
            <v>None</v>
          </cell>
          <cell r="E789">
            <v>615</v>
          </cell>
          <cell r="F789">
            <v>433</v>
          </cell>
          <cell r="G789">
            <v>0.70406504065040654</v>
          </cell>
          <cell r="H789">
            <v>35147</v>
          </cell>
          <cell r="I789">
            <v>1</v>
          </cell>
        </row>
        <row r="790">
          <cell r="A790">
            <v>789</v>
          </cell>
          <cell r="B790">
            <v>163</v>
          </cell>
          <cell r="C790" t="str">
            <v>Lynn</v>
          </cell>
          <cell r="D790" t="str">
            <v>None</v>
          </cell>
          <cell r="E790">
            <v>273</v>
          </cell>
          <cell r="F790">
            <v>119</v>
          </cell>
          <cell r="G790">
            <v>0.4358974358974359</v>
          </cell>
          <cell r="H790">
            <v>50000</v>
          </cell>
          <cell r="I790">
            <v>0</v>
          </cell>
        </row>
        <row r="791">
          <cell r="A791">
            <v>790</v>
          </cell>
          <cell r="B791">
            <v>163</v>
          </cell>
          <cell r="C791" t="str">
            <v>Lynn</v>
          </cell>
          <cell r="D791" t="str">
            <v>None</v>
          </cell>
          <cell r="E791">
            <v>549</v>
          </cell>
          <cell r="F791">
            <v>170</v>
          </cell>
          <cell r="G791">
            <v>0.30965391621129323</v>
          </cell>
          <cell r="H791">
            <v>77885</v>
          </cell>
          <cell r="I791">
            <v>0</v>
          </cell>
        </row>
        <row r="792">
          <cell r="A792">
            <v>791</v>
          </cell>
          <cell r="B792">
            <v>163</v>
          </cell>
          <cell r="C792" t="str">
            <v>Lynn</v>
          </cell>
          <cell r="D792" t="str">
            <v>None</v>
          </cell>
          <cell r="E792">
            <v>675</v>
          </cell>
          <cell r="F792">
            <v>259</v>
          </cell>
          <cell r="G792">
            <v>0.38370370370370371</v>
          </cell>
          <cell r="H792">
            <v>59531</v>
          </cell>
          <cell r="I792">
            <v>0</v>
          </cell>
        </row>
        <row r="793">
          <cell r="A793">
            <v>792</v>
          </cell>
          <cell r="B793">
            <v>163</v>
          </cell>
          <cell r="C793" t="str">
            <v>Lynn</v>
          </cell>
          <cell r="D793" t="str">
            <v>None</v>
          </cell>
          <cell r="E793">
            <v>1245</v>
          </cell>
          <cell r="F793">
            <v>314</v>
          </cell>
          <cell r="G793">
            <v>0.25220883534136546</v>
          </cell>
          <cell r="H793">
            <v>79818</v>
          </cell>
          <cell r="I793">
            <v>0</v>
          </cell>
        </row>
        <row r="794">
          <cell r="A794">
            <v>793</v>
          </cell>
          <cell r="B794">
            <v>163</v>
          </cell>
          <cell r="C794" t="str">
            <v>Lynn</v>
          </cell>
          <cell r="D794" t="str">
            <v>None</v>
          </cell>
          <cell r="E794">
            <v>1063</v>
          </cell>
          <cell r="F794">
            <v>306</v>
          </cell>
          <cell r="G794">
            <v>0.28786453433678272</v>
          </cell>
          <cell r="H794">
            <v>81383</v>
          </cell>
          <cell r="I794">
            <v>0</v>
          </cell>
        </row>
        <row r="795">
          <cell r="A795">
            <v>794</v>
          </cell>
          <cell r="B795">
            <v>163</v>
          </cell>
          <cell r="C795" t="str">
            <v>Lynn</v>
          </cell>
          <cell r="D795" t="str">
            <v>None</v>
          </cell>
          <cell r="E795">
            <v>1259</v>
          </cell>
          <cell r="F795">
            <v>169</v>
          </cell>
          <cell r="G795">
            <v>0.13423351866560762</v>
          </cell>
          <cell r="H795">
            <v>98304</v>
          </cell>
          <cell r="I795">
            <v>0</v>
          </cell>
        </row>
        <row r="796">
          <cell r="A796">
            <v>795</v>
          </cell>
          <cell r="B796">
            <v>163</v>
          </cell>
          <cell r="C796" t="str">
            <v>Lynn</v>
          </cell>
          <cell r="D796" t="str">
            <v>None</v>
          </cell>
          <cell r="E796">
            <v>1182</v>
          </cell>
          <cell r="F796">
            <v>215</v>
          </cell>
          <cell r="G796">
            <v>0.18189509306260576</v>
          </cell>
          <cell r="H796">
            <v>93113</v>
          </cell>
          <cell r="I796">
            <v>0</v>
          </cell>
        </row>
        <row r="797">
          <cell r="A797">
            <v>796</v>
          </cell>
          <cell r="B797">
            <v>262</v>
          </cell>
          <cell r="C797" t="str">
            <v>Saugus</v>
          </cell>
          <cell r="D797" t="str">
            <v>None</v>
          </cell>
          <cell r="E797">
            <v>829</v>
          </cell>
          <cell r="F797">
            <v>216</v>
          </cell>
          <cell r="G797">
            <v>0.26055488540410132</v>
          </cell>
          <cell r="H797">
            <v>76351</v>
          </cell>
          <cell r="I797">
            <v>0</v>
          </cell>
        </row>
        <row r="798">
          <cell r="A798">
            <v>797</v>
          </cell>
          <cell r="B798">
            <v>262</v>
          </cell>
          <cell r="C798" t="str">
            <v>Saugus</v>
          </cell>
          <cell r="D798" t="str">
            <v>None</v>
          </cell>
          <cell r="E798">
            <v>735</v>
          </cell>
          <cell r="F798">
            <v>194</v>
          </cell>
          <cell r="G798">
            <v>0.2639455782312925</v>
          </cell>
          <cell r="H798">
            <v>71188</v>
          </cell>
          <cell r="I798">
            <v>0</v>
          </cell>
        </row>
        <row r="799">
          <cell r="A799">
            <v>798</v>
          </cell>
          <cell r="B799">
            <v>262</v>
          </cell>
          <cell r="C799" t="str">
            <v>Saugus</v>
          </cell>
          <cell r="D799" t="str">
            <v>None</v>
          </cell>
          <cell r="E799">
            <v>921</v>
          </cell>
          <cell r="F799">
            <v>236</v>
          </cell>
          <cell r="G799">
            <v>0.25624321389793703</v>
          </cell>
          <cell r="H799">
            <v>84430</v>
          </cell>
          <cell r="I799">
            <v>0</v>
          </cell>
        </row>
        <row r="800">
          <cell r="A800">
            <v>799</v>
          </cell>
          <cell r="B800">
            <v>262</v>
          </cell>
          <cell r="C800" t="str">
            <v>Saugus</v>
          </cell>
          <cell r="D800" t="str">
            <v>None</v>
          </cell>
          <cell r="E800">
            <v>885</v>
          </cell>
          <cell r="F800">
            <v>253</v>
          </cell>
          <cell r="G800">
            <v>0.28587570621468927</v>
          </cell>
          <cell r="H800">
            <v>79194</v>
          </cell>
          <cell r="I800">
            <v>0</v>
          </cell>
        </row>
        <row r="801">
          <cell r="A801">
            <v>800</v>
          </cell>
          <cell r="B801">
            <v>262</v>
          </cell>
          <cell r="C801" t="str">
            <v>Saugus</v>
          </cell>
          <cell r="D801" t="str">
            <v>None</v>
          </cell>
          <cell r="E801">
            <v>582</v>
          </cell>
          <cell r="F801">
            <v>204</v>
          </cell>
          <cell r="G801">
            <v>0.35051546391752575</v>
          </cell>
          <cell r="H801">
            <v>69872</v>
          </cell>
          <cell r="I801">
            <v>0</v>
          </cell>
        </row>
        <row r="802">
          <cell r="A802">
            <v>801</v>
          </cell>
          <cell r="B802">
            <v>262</v>
          </cell>
          <cell r="C802" t="str">
            <v>Saugus</v>
          </cell>
          <cell r="D802" t="str">
            <v>None</v>
          </cell>
          <cell r="E802">
            <v>940</v>
          </cell>
          <cell r="F802">
            <v>331</v>
          </cell>
          <cell r="G802">
            <v>0.35212765957446807</v>
          </cell>
          <cell r="H802">
            <v>69750</v>
          </cell>
          <cell r="I802">
            <v>0</v>
          </cell>
        </row>
        <row r="803">
          <cell r="A803">
            <v>802</v>
          </cell>
          <cell r="B803">
            <v>262</v>
          </cell>
          <cell r="C803" t="str">
            <v>Saugus</v>
          </cell>
          <cell r="D803" t="str">
            <v>None</v>
          </cell>
          <cell r="E803">
            <v>91</v>
          </cell>
          <cell r="F803">
            <v>31</v>
          </cell>
          <cell r="G803">
            <v>0.34065934065934067</v>
          </cell>
          <cell r="H803">
            <v>75000</v>
          </cell>
          <cell r="I803">
            <v>0</v>
          </cell>
        </row>
        <row r="804">
          <cell r="A804">
            <v>803</v>
          </cell>
          <cell r="B804">
            <v>262</v>
          </cell>
          <cell r="C804" t="str">
            <v>Saugus</v>
          </cell>
          <cell r="D804" t="str">
            <v>None</v>
          </cell>
          <cell r="E804">
            <v>851</v>
          </cell>
          <cell r="F804">
            <v>301</v>
          </cell>
          <cell r="G804">
            <v>0.35370152761457108</v>
          </cell>
          <cell r="H804">
            <v>71959</v>
          </cell>
          <cell r="I804">
            <v>0</v>
          </cell>
        </row>
        <row r="805">
          <cell r="A805">
            <v>804</v>
          </cell>
          <cell r="B805">
            <v>262</v>
          </cell>
          <cell r="C805" t="str">
            <v>Saugus</v>
          </cell>
          <cell r="D805" t="str">
            <v>None</v>
          </cell>
          <cell r="E805">
            <v>489</v>
          </cell>
          <cell r="F805">
            <v>176</v>
          </cell>
          <cell r="G805">
            <v>0.35991820040899797</v>
          </cell>
          <cell r="H805">
            <v>74840</v>
          </cell>
          <cell r="I805">
            <v>0</v>
          </cell>
        </row>
        <row r="806">
          <cell r="A806">
            <v>805</v>
          </cell>
          <cell r="B806">
            <v>262</v>
          </cell>
          <cell r="C806" t="str">
            <v>Saugus</v>
          </cell>
          <cell r="D806" t="str">
            <v>None</v>
          </cell>
          <cell r="E806">
            <v>994</v>
          </cell>
          <cell r="F806">
            <v>356</v>
          </cell>
          <cell r="G806">
            <v>0.35814889336016098</v>
          </cell>
          <cell r="H806">
            <v>75218</v>
          </cell>
          <cell r="I806">
            <v>0</v>
          </cell>
        </row>
        <row r="807">
          <cell r="A807">
            <v>806</v>
          </cell>
          <cell r="B807">
            <v>262</v>
          </cell>
          <cell r="C807" t="str">
            <v>Saugus</v>
          </cell>
          <cell r="D807" t="str">
            <v>None</v>
          </cell>
          <cell r="E807">
            <v>342</v>
          </cell>
          <cell r="F807">
            <v>122</v>
          </cell>
          <cell r="G807">
            <v>0.35672514619883039</v>
          </cell>
          <cell r="H807">
            <v>75424</v>
          </cell>
          <cell r="I807">
            <v>0</v>
          </cell>
        </row>
        <row r="808">
          <cell r="A808">
            <v>807</v>
          </cell>
          <cell r="B808">
            <v>262</v>
          </cell>
          <cell r="C808" t="str">
            <v>Saugus</v>
          </cell>
          <cell r="D808" t="str">
            <v>None</v>
          </cell>
          <cell r="E808">
            <v>403</v>
          </cell>
          <cell r="F808">
            <v>144</v>
          </cell>
          <cell r="G808">
            <v>0.35732009925558311</v>
          </cell>
          <cell r="H808">
            <v>75714</v>
          </cell>
          <cell r="I808">
            <v>0</v>
          </cell>
        </row>
        <row r="809">
          <cell r="A809">
            <v>808</v>
          </cell>
          <cell r="B809">
            <v>262</v>
          </cell>
          <cell r="C809" t="str">
            <v>Saugus</v>
          </cell>
          <cell r="D809" t="str">
            <v>None</v>
          </cell>
          <cell r="E809">
            <v>20</v>
          </cell>
          <cell r="F809">
            <v>4</v>
          </cell>
          <cell r="G809">
            <v>0.2</v>
          </cell>
          <cell r="H809">
            <v>100000</v>
          </cell>
          <cell r="I809">
            <v>0</v>
          </cell>
        </row>
        <row r="810">
          <cell r="A810">
            <v>809</v>
          </cell>
          <cell r="B810">
            <v>262</v>
          </cell>
          <cell r="C810" t="str">
            <v>Saugus</v>
          </cell>
          <cell r="D810" t="str">
            <v>None</v>
          </cell>
          <cell r="E810">
            <v>10</v>
          </cell>
          <cell r="F810">
            <v>0</v>
          </cell>
          <cell r="G810">
            <v>0</v>
          </cell>
          <cell r="H810">
            <v>112500</v>
          </cell>
          <cell r="I810">
            <v>0</v>
          </cell>
        </row>
        <row r="811">
          <cell r="A811">
            <v>810</v>
          </cell>
          <cell r="B811">
            <v>262</v>
          </cell>
          <cell r="C811" t="str">
            <v>Saugus</v>
          </cell>
          <cell r="D811" t="str">
            <v>None</v>
          </cell>
          <cell r="E811">
            <v>500</v>
          </cell>
          <cell r="F811">
            <v>103</v>
          </cell>
          <cell r="G811">
            <v>0.20599999999999999</v>
          </cell>
          <cell r="H811">
            <v>92824</v>
          </cell>
          <cell r="I811">
            <v>0</v>
          </cell>
        </row>
        <row r="812">
          <cell r="A812">
            <v>811</v>
          </cell>
          <cell r="B812">
            <v>262</v>
          </cell>
          <cell r="C812" t="str">
            <v>Saugus</v>
          </cell>
          <cell r="D812" t="str">
            <v>None</v>
          </cell>
          <cell r="E812">
            <v>120</v>
          </cell>
          <cell r="F812">
            <v>25</v>
          </cell>
          <cell r="G812">
            <v>0.20833333333333334</v>
          </cell>
          <cell r="H812">
            <v>91346</v>
          </cell>
          <cell r="I812">
            <v>0</v>
          </cell>
        </row>
        <row r="813">
          <cell r="A813">
            <v>812</v>
          </cell>
          <cell r="B813">
            <v>262</v>
          </cell>
          <cell r="C813" t="str">
            <v>Saugus</v>
          </cell>
          <cell r="D813" t="str">
            <v>None</v>
          </cell>
          <cell r="E813">
            <v>731</v>
          </cell>
          <cell r="F813">
            <v>149</v>
          </cell>
          <cell r="G813">
            <v>0.20383036935704515</v>
          </cell>
          <cell r="H813">
            <v>93196</v>
          </cell>
          <cell r="I813">
            <v>0</v>
          </cell>
        </row>
        <row r="814">
          <cell r="A814">
            <v>813</v>
          </cell>
          <cell r="B814">
            <v>262</v>
          </cell>
          <cell r="C814" t="str">
            <v>Saugus</v>
          </cell>
          <cell r="D814" t="str">
            <v>None</v>
          </cell>
          <cell r="E814">
            <v>503</v>
          </cell>
          <cell r="F814">
            <v>103</v>
          </cell>
          <cell r="G814">
            <v>0.2047713717693837</v>
          </cell>
          <cell r="H814">
            <v>93287</v>
          </cell>
          <cell r="I814">
            <v>0</v>
          </cell>
        </row>
        <row r="815">
          <cell r="A815">
            <v>814</v>
          </cell>
          <cell r="B815">
            <v>262</v>
          </cell>
          <cell r="C815" t="str">
            <v>Saugus</v>
          </cell>
          <cell r="D815" t="str">
            <v>None</v>
          </cell>
          <cell r="E815">
            <v>372</v>
          </cell>
          <cell r="F815">
            <v>76</v>
          </cell>
          <cell r="G815">
            <v>0.20430107526881722</v>
          </cell>
          <cell r="H815">
            <v>93125</v>
          </cell>
          <cell r="I815">
            <v>0</v>
          </cell>
        </row>
        <row r="816">
          <cell r="A816">
            <v>815</v>
          </cell>
          <cell r="B816">
            <v>178</v>
          </cell>
          <cell r="C816" t="str">
            <v>Melrose</v>
          </cell>
          <cell r="D816" t="str">
            <v>None</v>
          </cell>
          <cell r="E816">
            <v>1178</v>
          </cell>
          <cell r="F816">
            <v>351</v>
          </cell>
          <cell r="G816">
            <v>0.29796264855687604</v>
          </cell>
          <cell r="H816">
            <v>73144</v>
          </cell>
          <cell r="I816">
            <v>0</v>
          </cell>
        </row>
        <row r="817">
          <cell r="A817">
            <v>816</v>
          </cell>
          <cell r="B817">
            <v>178</v>
          </cell>
          <cell r="C817" t="str">
            <v>Melrose</v>
          </cell>
          <cell r="D817" t="str">
            <v>None</v>
          </cell>
          <cell r="E817">
            <v>1340</v>
          </cell>
          <cell r="F817">
            <v>359</v>
          </cell>
          <cell r="G817">
            <v>0.26791044776119405</v>
          </cell>
          <cell r="H817">
            <v>71577</v>
          </cell>
          <cell r="I817">
            <v>0</v>
          </cell>
        </row>
        <row r="818">
          <cell r="A818">
            <v>817</v>
          </cell>
          <cell r="B818">
            <v>178</v>
          </cell>
          <cell r="C818" t="str">
            <v>Melrose</v>
          </cell>
          <cell r="D818" t="str">
            <v>None</v>
          </cell>
          <cell r="E818">
            <v>1314</v>
          </cell>
          <cell r="F818">
            <v>249</v>
          </cell>
          <cell r="G818">
            <v>0.18949771689497716</v>
          </cell>
          <cell r="H818">
            <v>93842</v>
          </cell>
          <cell r="I818">
            <v>0</v>
          </cell>
        </row>
        <row r="819">
          <cell r="A819">
            <v>818</v>
          </cell>
          <cell r="B819">
            <v>178</v>
          </cell>
          <cell r="C819" t="str">
            <v>Melrose</v>
          </cell>
          <cell r="D819" t="str">
            <v>None</v>
          </cell>
          <cell r="E819">
            <v>1406</v>
          </cell>
          <cell r="F819">
            <v>450</v>
          </cell>
          <cell r="G819">
            <v>0.32005689900426743</v>
          </cell>
          <cell r="H819">
            <v>78451</v>
          </cell>
          <cell r="I819">
            <v>0</v>
          </cell>
        </row>
        <row r="820">
          <cell r="A820">
            <v>819</v>
          </cell>
          <cell r="B820">
            <v>178</v>
          </cell>
          <cell r="C820" t="str">
            <v>Melrose</v>
          </cell>
          <cell r="D820" t="str">
            <v>None</v>
          </cell>
          <cell r="E820">
            <v>897</v>
          </cell>
          <cell r="F820">
            <v>257</v>
          </cell>
          <cell r="G820">
            <v>0.28651059085841696</v>
          </cell>
          <cell r="H820">
            <v>81328</v>
          </cell>
          <cell r="I820">
            <v>0</v>
          </cell>
        </row>
        <row r="821">
          <cell r="A821">
            <v>820</v>
          </cell>
          <cell r="B821">
            <v>178</v>
          </cell>
          <cell r="C821" t="str">
            <v>Melrose</v>
          </cell>
          <cell r="D821" t="str">
            <v>None</v>
          </cell>
          <cell r="E821">
            <v>1108</v>
          </cell>
          <cell r="F821">
            <v>204</v>
          </cell>
          <cell r="G821">
            <v>0.18411552346570398</v>
          </cell>
          <cell r="H821">
            <v>98323</v>
          </cell>
          <cell r="I821">
            <v>0</v>
          </cell>
        </row>
        <row r="822">
          <cell r="A822">
            <v>821</v>
          </cell>
          <cell r="B822">
            <v>178</v>
          </cell>
          <cell r="C822" t="str">
            <v>Melrose</v>
          </cell>
          <cell r="D822" t="str">
            <v>None</v>
          </cell>
          <cell r="E822">
            <v>345</v>
          </cell>
          <cell r="F822">
            <v>59</v>
          </cell>
          <cell r="G822">
            <v>0.17101449275362318</v>
          </cell>
          <cell r="H822">
            <v>122837</v>
          </cell>
          <cell r="I822">
            <v>0</v>
          </cell>
        </row>
        <row r="823">
          <cell r="A823">
            <v>822</v>
          </cell>
          <cell r="B823">
            <v>178</v>
          </cell>
          <cell r="C823" t="str">
            <v>Melrose</v>
          </cell>
          <cell r="D823" t="str">
            <v>None</v>
          </cell>
          <cell r="E823">
            <v>600</v>
          </cell>
          <cell r="F823">
            <v>102</v>
          </cell>
          <cell r="G823">
            <v>0.17</v>
          </cell>
          <cell r="H823">
            <v>123194</v>
          </cell>
          <cell r="I823">
            <v>0</v>
          </cell>
        </row>
        <row r="824">
          <cell r="A824">
            <v>823</v>
          </cell>
          <cell r="B824">
            <v>178</v>
          </cell>
          <cell r="C824" t="str">
            <v>Melrose</v>
          </cell>
          <cell r="D824" t="str">
            <v>None</v>
          </cell>
          <cell r="E824">
            <v>1111</v>
          </cell>
          <cell r="F824">
            <v>191</v>
          </cell>
          <cell r="G824">
            <v>0.17191719171917191</v>
          </cell>
          <cell r="H824">
            <v>123117</v>
          </cell>
          <cell r="I824">
            <v>0</v>
          </cell>
        </row>
        <row r="825">
          <cell r="A825">
            <v>824</v>
          </cell>
          <cell r="B825">
            <v>178</v>
          </cell>
          <cell r="C825" t="str">
            <v>Melrose</v>
          </cell>
          <cell r="D825" t="str">
            <v>None</v>
          </cell>
          <cell r="E825">
            <v>961</v>
          </cell>
          <cell r="F825">
            <v>296</v>
          </cell>
          <cell r="G825">
            <v>0.30801248699271594</v>
          </cell>
          <cell r="H825">
            <v>81308</v>
          </cell>
          <cell r="I825">
            <v>0</v>
          </cell>
        </row>
        <row r="826">
          <cell r="A826">
            <v>825</v>
          </cell>
          <cell r="B826">
            <v>178</v>
          </cell>
          <cell r="C826" t="str">
            <v>Melrose</v>
          </cell>
          <cell r="D826" t="str">
            <v>None</v>
          </cell>
          <cell r="E826">
            <v>953</v>
          </cell>
          <cell r="F826">
            <v>295</v>
          </cell>
          <cell r="G826">
            <v>0.30954879328436519</v>
          </cell>
          <cell r="H826">
            <v>81132</v>
          </cell>
          <cell r="I826">
            <v>0</v>
          </cell>
        </row>
        <row r="827">
          <cell r="A827">
            <v>826</v>
          </cell>
          <cell r="B827">
            <v>305</v>
          </cell>
          <cell r="C827" t="str">
            <v>Wakefield</v>
          </cell>
          <cell r="D827" t="str">
            <v>None</v>
          </cell>
          <cell r="E827">
            <v>579</v>
          </cell>
          <cell r="F827">
            <v>73</v>
          </cell>
          <cell r="G827">
            <v>0.12607944732297063</v>
          </cell>
          <cell r="H827">
            <v>96509</v>
          </cell>
          <cell r="I827">
            <v>0</v>
          </cell>
        </row>
        <row r="828">
          <cell r="A828">
            <v>827</v>
          </cell>
          <cell r="B828">
            <v>305</v>
          </cell>
          <cell r="C828" t="str">
            <v>Wakefield</v>
          </cell>
          <cell r="D828" t="str">
            <v>None</v>
          </cell>
          <cell r="E828">
            <v>1033</v>
          </cell>
          <cell r="F828">
            <v>128</v>
          </cell>
          <cell r="G828">
            <v>0.12391093901258471</v>
          </cell>
          <cell r="H828">
            <v>96608</v>
          </cell>
          <cell r="I828">
            <v>0</v>
          </cell>
        </row>
        <row r="829">
          <cell r="A829">
            <v>828</v>
          </cell>
          <cell r="B829">
            <v>305</v>
          </cell>
          <cell r="C829" t="str">
            <v>Wakefield</v>
          </cell>
          <cell r="D829" t="str">
            <v>None</v>
          </cell>
          <cell r="E829">
            <v>240</v>
          </cell>
          <cell r="F829">
            <v>70</v>
          </cell>
          <cell r="G829">
            <v>0.29166666666666669</v>
          </cell>
          <cell r="H829">
            <v>77885</v>
          </cell>
          <cell r="I829">
            <v>0</v>
          </cell>
        </row>
        <row r="830">
          <cell r="A830">
            <v>829</v>
          </cell>
          <cell r="B830">
            <v>305</v>
          </cell>
          <cell r="C830" t="str">
            <v>Wakefield</v>
          </cell>
          <cell r="D830" t="str">
            <v>None</v>
          </cell>
          <cell r="E830">
            <v>258</v>
          </cell>
          <cell r="F830">
            <v>48</v>
          </cell>
          <cell r="G830">
            <v>0.18604651162790697</v>
          </cell>
          <cell r="H830">
            <v>91768</v>
          </cell>
          <cell r="I830">
            <v>0</v>
          </cell>
        </row>
        <row r="831">
          <cell r="A831">
            <v>830</v>
          </cell>
          <cell r="B831">
            <v>305</v>
          </cell>
          <cell r="C831" t="str">
            <v>Wakefield</v>
          </cell>
          <cell r="D831" t="str">
            <v>None</v>
          </cell>
          <cell r="E831">
            <v>1248</v>
          </cell>
          <cell r="F831">
            <v>386</v>
          </cell>
          <cell r="G831">
            <v>0.30929487179487181</v>
          </cell>
          <cell r="H831">
            <v>73879</v>
          </cell>
          <cell r="I831">
            <v>0</v>
          </cell>
        </row>
        <row r="832">
          <cell r="A832">
            <v>831</v>
          </cell>
          <cell r="B832">
            <v>305</v>
          </cell>
          <cell r="C832" t="str">
            <v>Wakefield</v>
          </cell>
          <cell r="D832" t="str">
            <v>None</v>
          </cell>
          <cell r="E832">
            <v>405</v>
          </cell>
          <cell r="F832">
            <v>99</v>
          </cell>
          <cell r="G832">
            <v>0.24444444444444444</v>
          </cell>
          <cell r="H832">
            <v>79615</v>
          </cell>
          <cell r="I832">
            <v>0</v>
          </cell>
        </row>
        <row r="833">
          <cell r="A833">
            <v>832</v>
          </cell>
          <cell r="B833">
            <v>305</v>
          </cell>
          <cell r="C833" t="str">
            <v>Wakefield</v>
          </cell>
          <cell r="D833" t="str">
            <v>None</v>
          </cell>
          <cell r="E833">
            <v>530</v>
          </cell>
          <cell r="F833">
            <v>135</v>
          </cell>
          <cell r="G833">
            <v>0.25471698113207547</v>
          </cell>
          <cell r="H833">
            <v>78704</v>
          </cell>
          <cell r="I833">
            <v>0</v>
          </cell>
        </row>
        <row r="834">
          <cell r="A834">
            <v>833</v>
          </cell>
          <cell r="B834">
            <v>305</v>
          </cell>
          <cell r="C834" t="str">
            <v>Wakefield</v>
          </cell>
          <cell r="D834" t="str">
            <v>None</v>
          </cell>
          <cell r="E834">
            <v>900</v>
          </cell>
          <cell r="F834">
            <v>215</v>
          </cell>
          <cell r="G834">
            <v>0.2388888888888889</v>
          </cell>
          <cell r="H834">
            <v>79852</v>
          </cell>
          <cell r="I834">
            <v>0</v>
          </cell>
        </row>
        <row r="835">
          <cell r="A835">
            <v>834</v>
          </cell>
          <cell r="B835">
            <v>305</v>
          </cell>
          <cell r="C835" t="str">
            <v>Wakefield</v>
          </cell>
          <cell r="D835" t="str">
            <v>None</v>
          </cell>
          <cell r="E835">
            <v>120</v>
          </cell>
          <cell r="F835">
            <v>28</v>
          </cell>
          <cell r="G835">
            <v>0.23333333333333334</v>
          </cell>
          <cell r="H835">
            <v>80625</v>
          </cell>
          <cell r="I835">
            <v>0</v>
          </cell>
        </row>
        <row r="836">
          <cell r="A836">
            <v>835</v>
          </cell>
          <cell r="B836">
            <v>305</v>
          </cell>
          <cell r="C836" t="str">
            <v>Wakefield</v>
          </cell>
          <cell r="D836" t="str">
            <v>None</v>
          </cell>
          <cell r="E836">
            <v>1072</v>
          </cell>
          <cell r="F836">
            <v>260</v>
          </cell>
          <cell r="G836">
            <v>0.24253731343283583</v>
          </cell>
          <cell r="H836">
            <v>85724</v>
          </cell>
          <cell r="I836">
            <v>0</v>
          </cell>
        </row>
        <row r="837">
          <cell r="A837">
            <v>836</v>
          </cell>
          <cell r="B837">
            <v>305</v>
          </cell>
          <cell r="C837" t="str">
            <v>Wakefield</v>
          </cell>
          <cell r="D837" t="str">
            <v>None</v>
          </cell>
          <cell r="E837">
            <v>762</v>
          </cell>
          <cell r="F837">
            <v>187</v>
          </cell>
          <cell r="G837">
            <v>0.24540682414698162</v>
          </cell>
          <cell r="H837">
            <v>85600</v>
          </cell>
          <cell r="I837">
            <v>0</v>
          </cell>
        </row>
        <row r="838">
          <cell r="A838">
            <v>837</v>
          </cell>
          <cell r="B838">
            <v>305</v>
          </cell>
          <cell r="C838" t="str">
            <v>Wakefield</v>
          </cell>
          <cell r="D838" t="str">
            <v>None</v>
          </cell>
          <cell r="E838">
            <v>244</v>
          </cell>
          <cell r="F838">
            <v>60</v>
          </cell>
          <cell r="G838">
            <v>0.24590163934426229</v>
          </cell>
          <cell r="H838">
            <v>85313</v>
          </cell>
          <cell r="I838">
            <v>0</v>
          </cell>
        </row>
        <row r="839">
          <cell r="A839">
            <v>838</v>
          </cell>
          <cell r="B839">
            <v>305</v>
          </cell>
          <cell r="C839" t="str">
            <v>Wakefield</v>
          </cell>
          <cell r="D839" t="str">
            <v>None</v>
          </cell>
          <cell r="E839">
            <v>325</v>
          </cell>
          <cell r="F839">
            <v>79</v>
          </cell>
          <cell r="G839">
            <v>0.24307692307692308</v>
          </cell>
          <cell r="H839">
            <v>85849</v>
          </cell>
          <cell r="I839">
            <v>0</v>
          </cell>
        </row>
        <row r="840">
          <cell r="A840">
            <v>839</v>
          </cell>
          <cell r="B840">
            <v>305</v>
          </cell>
          <cell r="C840" t="str">
            <v>Wakefield</v>
          </cell>
          <cell r="D840" t="str">
            <v>None</v>
          </cell>
          <cell r="E840">
            <v>14</v>
          </cell>
          <cell r="F840">
            <v>3</v>
          </cell>
          <cell r="G840">
            <v>0.21428571428571427</v>
          </cell>
          <cell r="H840">
            <v>93750</v>
          </cell>
          <cell r="I840">
            <v>0</v>
          </cell>
        </row>
        <row r="841">
          <cell r="A841">
            <v>840</v>
          </cell>
          <cell r="B841">
            <v>305</v>
          </cell>
          <cell r="C841" t="str">
            <v>Wakefield</v>
          </cell>
          <cell r="D841" t="str">
            <v>None</v>
          </cell>
          <cell r="E841">
            <v>1212</v>
          </cell>
          <cell r="F841">
            <v>359</v>
          </cell>
          <cell r="G841">
            <v>0.29620462046204621</v>
          </cell>
          <cell r="H841">
            <v>85629</v>
          </cell>
          <cell r="I841">
            <v>0</v>
          </cell>
        </row>
        <row r="842">
          <cell r="A842">
            <v>841</v>
          </cell>
          <cell r="B842">
            <v>305</v>
          </cell>
          <cell r="C842" t="str">
            <v>Wakefield</v>
          </cell>
          <cell r="D842" t="str">
            <v>None</v>
          </cell>
          <cell r="E842">
            <v>1053</v>
          </cell>
          <cell r="F842">
            <v>312</v>
          </cell>
          <cell r="G842">
            <v>0.29629629629629628</v>
          </cell>
          <cell r="H842">
            <v>85603</v>
          </cell>
          <cell r="I842">
            <v>0</v>
          </cell>
        </row>
        <row r="843">
          <cell r="A843">
            <v>842</v>
          </cell>
          <cell r="B843">
            <v>284</v>
          </cell>
          <cell r="C843" t="str">
            <v>Stoneham</v>
          </cell>
          <cell r="D843" t="str">
            <v>None</v>
          </cell>
          <cell r="E843">
            <v>598</v>
          </cell>
          <cell r="F843">
            <v>183</v>
          </cell>
          <cell r="G843">
            <v>0.30602006688963213</v>
          </cell>
          <cell r="H843">
            <v>79562</v>
          </cell>
          <cell r="I843">
            <v>0</v>
          </cell>
        </row>
        <row r="844">
          <cell r="A844">
            <v>843</v>
          </cell>
          <cell r="B844">
            <v>284</v>
          </cell>
          <cell r="C844" t="str">
            <v>Stoneham</v>
          </cell>
          <cell r="D844" t="str">
            <v>None</v>
          </cell>
          <cell r="E844">
            <v>419</v>
          </cell>
          <cell r="F844">
            <v>92</v>
          </cell>
          <cell r="G844">
            <v>0.21957040572792363</v>
          </cell>
          <cell r="H844">
            <v>94022</v>
          </cell>
          <cell r="I844">
            <v>0</v>
          </cell>
        </row>
        <row r="845">
          <cell r="A845">
            <v>844</v>
          </cell>
          <cell r="B845">
            <v>284</v>
          </cell>
          <cell r="C845" t="str">
            <v>Stoneham</v>
          </cell>
          <cell r="D845" t="str">
            <v>None</v>
          </cell>
          <cell r="E845">
            <v>1048</v>
          </cell>
          <cell r="F845">
            <v>229</v>
          </cell>
          <cell r="G845">
            <v>0.21851145038167938</v>
          </cell>
          <cell r="H845">
            <v>93642</v>
          </cell>
          <cell r="I845">
            <v>0</v>
          </cell>
        </row>
        <row r="846">
          <cell r="A846">
            <v>845</v>
          </cell>
          <cell r="B846">
            <v>284</v>
          </cell>
          <cell r="C846" t="str">
            <v>Stoneham</v>
          </cell>
          <cell r="D846" t="str">
            <v>None</v>
          </cell>
          <cell r="E846">
            <v>764</v>
          </cell>
          <cell r="F846">
            <v>235</v>
          </cell>
          <cell r="G846">
            <v>0.30759162303664922</v>
          </cell>
          <cell r="H846">
            <v>79571</v>
          </cell>
          <cell r="I846">
            <v>0</v>
          </cell>
        </row>
        <row r="847">
          <cell r="A847">
            <v>846</v>
          </cell>
          <cell r="B847">
            <v>284</v>
          </cell>
          <cell r="C847" t="str">
            <v>Stoneham</v>
          </cell>
          <cell r="D847" t="str">
            <v>None</v>
          </cell>
          <cell r="E847">
            <v>646</v>
          </cell>
          <cell r="F847">
            <v>206</v>
          </cell>
          <cell r="G847">
            <v>0.31888544891640869</v>
          </cell>
          <cell r="H847">
            <v>74694</v>
          </cell>
          <cell r="I847">
            <v>0</v>
          </cell>
        </row>
        <row r="848">
          <cell r="A848">
            <v>847</v>
          </cell>
          <cell r="B848">
            <v>284</v>
          </cell>
          <cell r="C848" t="str">
            <v>Stoneham</v>
          </cell>
          <cell r="D848" t="str">
            <v>None</v>
          </cell>
          <cell r="E848">
            <v>610</v>
          </cell>
          <cell r="F848">
            <v>188</v>
          </cell>
          <cell r="G848">
            <v>0.30819672131147541</v>
          </cell>
          <cell r="H848">
            <v>79464</v>
          </cell>
          <cell r="I848">
            <v>0</v>
          </cell>
        </row>
        <row r="849">
          <cell r="A849">
            <v>848</v>
          </cell>
          <cell r="B849">
            <v>284</v>
          </cell>
          <cell r="C849" t="str">
            <v>Stoneham</v>
          </cell>
          <cell r="D849" t="str">
            <v>None</v>
          </cell>
          <cell r="E849">
            <v>993</v>
          </cell>
          <cell r="F849">
            <v>264</v>
          </cell>
          <cell r="G849">
            <v>0.26586102719033233</v>
          </cell>
          <cell r="H849">
            <v>89806</v>
          </cell>
          <cell r="I849">
            <v>0</v>
          </cell>
        </row>
        <row r="850">
          <cell r="A850">
            <v>849</v>
          </cell>
          <cell r="B850">
            <v>284</v>
          </cell>
          <cell r="C850" t="str">
            <v>Stoneham</v>
          </cell>
          <cell r="D850" t="str">
            <v>None</v>
          </cell>
          <cell r="E850">
            <v>753</v>
          </cell>
          <cell r="F850">
            <v>237</v>
          </cell>
          <cell r="G850">
            <v>0.3147410358565737</v>
          </cell>
          <cell r="H850">
            <v>84932</v>
          </cell>
          <cell r="I850">
            <v>0</v>
          </cell>
        </row>
        <row r="851">
          <cell r="A851">
            <v>850</v>
          </cell>
          <cell r="B851">
            <v>284</v>
          </cell>
          <cell r="C851" t="str">
            <v>Stoneham</v>
          </cell>
          <cell r="D851" t="str">
            <v>None</v>
          </cell>
          <cell r="E851">
            <v>1452</v>
          </cell>
          <cell r="F851">
            <v>641</v>
          </cell>
          <cell r="G851">
            <v>0.44146005509641872</v>
          </cell>
          <cell r="H851">
            <v>53019</v>
          </cell>
          <cell r="I851">
            <v>0</v>
          </cell>
        </row>
        <row r="852">
          <cell r="A852">
            <v>851</v>
          </cell>
          <cell r="B852">
            <v>284</v>
          </cell>
          <cell r="C852" t="str">
            <v>Stoneham</v>
          </cell>
          <cell r="D852" t="str">
            <v>None</v>
          </cell>
          <cell r="E852">
            <v>639</v>
          </cell>
          <cell r="F852">
            <v>210</v>
          </cell>
          <cell r="G852">
            <v>0.32863849765258218</v>
          </cell>
          <cell r="H852">
            <v>68915</v>
          </cell>
          <cell r="I852">
            <v>0</v>
          </cell>
        </row>
        <row r="853">
          <cell r="A853">
            <v>852</v>
          </cell>
          <cell r="B853">
            <v>284</v>
          </cell>
          <cell r="C853" t="str">
            <v>Stoneham</v>
          </cell>
          <cell r="D853" t="str">
            <v>None</v>
          </cell>
          <cell r="E853">
            <v>1072</v>
          </cell>
          <cell r="F853">
            <v>350</v>
          </cell>
          <cell r="G853">
            <v>0.32649253731343286</v>
          </cell>
          <cell r="H853">
            <v>69017</v>
          </cell>
          <cell r="I853">
            <v>0</v>
          </cell>
        </row>
        <row r="854">
          <cell r="A854">
            <v>853</v>
          </cell>
          <cell r="B854">
            <v>344</v>
          </cell>
          <cell r="C854" t="str">
            <v>Winchester</v>
          </cell>
          <cell r="D854" t="str">
            <v>None</v>
          </cell>
          <cell r="E854">
            <v>1381</v>
          </cell>
          <cell r="F854">
            <v>238</v>
          </cell>
          <cell r="G854">
            <v>0.1723388848660391</v>
          </cell>
          <cell r="H854">
            <v>167952</v>
          </cell>
          <cell r="I854">
            <v>0</v>
          </cell>
        </row>
        <row r="855">
          <cell r="A855">
            <v>854</v>
          </cell>
          <cell r="B855">
            <v>344</v>
          </cell>
          <cell r="C855" t="str">
            <v>Winchester</v>
          </cell>
          <cell r="D855" t="str">
            <v>None</v>
          </cell>
          <cell r="E855">
            <v>350</v>
          </cell>
          <cell r="F855">
            <v>64</v>
          </cell>
          <cell r="G855">
            <v>0.18285714285714286</v>
          </cell>
          <cell r="H855">
            <v>127155</v>
          </cell>
          <cell r="I855">
            <v>0</v>
          </cell>
        </row>
        <row r="856">
          <cell r="A856">
            <v>855</v>
          </cell>
          <cell r="B856">
            <v>344</v>
          </cell>
          <cell r="C856" t="str">
            <v>Winchester</v>
          </cell>
          <cell r="D856" t="str">
            <v>None</v>
          </cell>
          <cell r="E856">
            <v>1217</v>
          </cell>
          <cell r="F856">
            <v>161</v>
          </cell>
          <cell r="G856">
            <v>0.13229252259654889</v>
          </cell>
          <cell r="H856">
            <v>158613</v>
          </cell>
          <cell r="I856">
            <v>0</v>
          </cell>
        </row>
        <row r="857">
          <cell r="A857">
            <v>856</v>
          </cell>
          <cell r="B857">
            <v>344</v>
          </cell>
          <cell r="C857" t="str">
            <v>Winchester</v>
          </cell>
          <cell r="D857" t="str">
            <v>None</v>
          </cell>
          <cell r="E857">
            <v>552</v>
          </cell>
          <cell r="F857">
            <v>72</v>
          </cell>
          <cell r="G857">
            <v>0.13043478260869565</v>
          </cell>
          <cell r="H857">
            <v>138258</v>
          </cell>
          <cell r="I857">
            <v>0</v>
          </cell>
        </row>
        <row r="858">
          <cell r="A858">
            <v>857</v>
          </cell>
          <cell r="B858">
            <v>344</v>
          </cell>
          <cell r="C858" t="str">
            <v>Winchester</v>
          </cell>
          <cell r="D858" t="str">
            <v>None</v>
          </cell>
          <cell r="E858">
            <v>1386</v>
          </cell>
          <cell r="F858">
            <v>297</v>
          </cell>
          <cell r="G858">
            <v>0.21428571428571427</v>
          </cell>
          <cell r="H858">
            <v>91713</v>
          </cell>
          <cell r="I858">
            <v>0</v>
          </cell>
        </row>
        <row r="859">
          <cell r="A859">
            <v>858</v>
          </cell>
          <cell r="B859">
            <v>344</v>
          </cell>
          <cell r="C859" t="str">
            <v>Winchester</v>
          </cell>
          <cell r="D859" t="str">
            <v>None</v>
          </cell>
          <cell r="E859">
            <v>1208</v>
          </cell>
          <cell r="F859">
            <v>143</v>
          </cell>
          <cell r="G859">
            <v>0.1183774834437086</v>
          </cell>
          <cell r="H859">
            <v>151064</v>
          </cell>
          <cell r="I859">
            <v>0</v>
          </cell>
        </row>
        <row r="860">
          <cell r="A860">
            <v>859</v>
          </cell>
          <cell r="B860">
            <v>344</v>
          </cell>
          <cell r="C860" t="str">
            <v>Winchester</v>
          </cell>
          <cell r="D860" t="str">
            <v>None</v>
          </cell>
          <cell r="E860">
            <v>585</v>
          </cell>
          <cell r="F860">
            <v>84</v>
          </cell>
          <cell r="G860">
            <v>0.14358974358974358</v>
          </cell>
          <cell r="H860">
            <v>140385</v>
          </cell>
          <cell r="I860">
            <v>0</v>
          </cell>
        </row>
        <row r="861">
          <cell r="A861">
            <v>860</v>
          </cell>
          <cell r="B861">
            <v>344</v>
          </cell>
          <cell r="C861" t="str">
            <v>Winchester</v>
          </cell>
          <cell r="D861" t="str">
            <v>None</v>
          </cell>
          <cell r="E861">
            <v>966</v>
          </cell>
          <cell r="F861">
            <v>78</v>
          </cell>
          <cell r="G861">
            <v>8.0745341614906832E-2</v>
          </cell>
          <cell r="H861">
            <v>172519</v>
          </cell>
          <cell r="I861">
            <v>0</v>
          </cell>
        </row>
        <row r="862">
          <cell r="A862">
            <v>861</v>
          </cell>
          <cell r="B862">
            <v>347</v>
          </cell>
          <cell r="C862" t="str">
            <v>Woburn</v>
          </cell>
          <cell r="D862" t="str">
            <v>None</v>
          </cell>
          <cell r="E862">
            <v>168</v>
          </cell>
          <cell r="F862">
            <v>42</v>
          </cell>
          <cell r="G862">
            <v>0.25</v>
          </cell>
          <cell r="H862">
            <v>78629</v>
          </cell>
          <cell r="I862">
            <v>0</v>
          </cell>
        </row>
        <row r="863">
          <cell r="A863">
            <v>862</v>
          </cell>
          <cell r="B863">
            <v>347</v>
          </cell>
          <cell r="C863" t="str">
            <v>Woburn</v>
          </cell>
          <cell r="D863" t="str">
            <v>None</v>
          </cell>
          <cell r="E863">
            <v>871</v>
          </cell>
          <cell r="F863">
            <v>219</v>
          </cell>
          <cell r="G863">
            <v>0.25143513203214696</v>
          </cell>
          <cell r="H863">
            <v>78538</v>
          </cell>
          <cell r="I863">
            <v>0</v>
          </cell>
        </row>
        <row r="864">
          <cell r="A864">
            <v>863</v>
          </cell>
          <cell r="B864">
            <v>347</v>
          </cell>
          <cell r="C864" t="str">
            <v>Woburn</v>
          </cell>
          <cell r="D864" t="str">
            <v>None</v>
          </cell>
          <cell r="E864">
            <v>157</v>
          </cell>
          <cell r="F864">
            <v>39</v>
          </cell>
          <cell r="G864">
            <v>0.24840764331210191</v>
          </cell>
          <cell r="H864">
            <v>79018</v>
          </cell>
          <cell r="I864">
            <v>0</v>
          </cell>
        </row>
        <row r="865">
          <cell r="A865">
            <v>864</v>
          </cell>
          <cell r="B865">
            <v>347</v>
          </cell>
          <cell r="C865" t="str">
            <v>Woburn</v>
          </cell>
          <cell r="D865" t="str">
            <v>None</v>
          </cell>
          <cell r="E865">
            <v>202</v>
          </cell>
          <cell r="F865">
            <v>50</v>
          </cell>
          <cell r="G865">
            <v>0.24752475247524752</v>
          </cell>
          <cell r="H865">
            <v>78716</v>
          </cell>
          <cell r="I865">
            <v>0</v>
          </cell>
        </row>
        <row r="866">
          <cell r="A866">
            <v>865</v>
          </cell>
          <cell r="B866">
            <v>347</v>
          </cell>
          <cell r="C866" t="str">
            <v>Woburn</v>
          </cell>
          <cell r="D866" t="str">
            <v>None</v>
          </cell>
          <cell r="E866">
            <v>42</v>
          </cell>
          <cell r="F866">
            <v>9</v>
          </cell>
          <cell r="G866">
            <v>0.21428571428571427</v>
          </cell>
          <cell r="H866">
            <v>85000</v>
          </cell>
          <cell r="I866">
            <v>0</v>
          </cell>
        </row>
        <row r="867">
          <cell r="A867">
            <v>866</v>
          </cell>
          <cell r="B867">
            <v>347</v>
          </cell>
          <cell r="C867" t="str">
            <v>Woburn</v>
          </cell>
          <cell r="D867" t="str">
            <v>None</v>
          </cell>
          <cell r="E867">
            <v>11</v>
          </cell>
          <cell r="F867">
            <v>2</v>
          </cell>
          <cell r="G867">
            <v>0.18181818181818182</v>
          </cell>
          <cell r="H867">
            <v>93750</v>
          </cell>
          <cell r="I867">
            <v>0</v>
          </cell>
        </row>
        <row r="868">
          <cell r="A868">
            <v>867</v>
          </cell>
          <cell r="B868">
            <v>347</v>
          </cell>
          <cell r="C868" t="str">
            <v>Woburn</v>
          </cell>
          <cell r="D868" t="str">
            <v>None</v>
          </cell>
          <cell r="E868">
            <v>77</v>
          </cell>
          <cell r="F868">
            <v>21</v>
          </cell>
          <cell r="G868">
            <v>0.27272727272727271</v>
          </cell>
          <cell r="H868">
            <v>82955</v>
          </cell>
          <cell r="I868">
            <v>0</v>
          </cell>
        </row>
        <row r="869">
          <cell r="A869">
            <v>868</v>
          </cell>
          <cell r="B869">
            <v>347</v>
          </cell>
          <cell r="C869" t="str">
            <v>Woburn</v>
          </cell>
          <cell r="D869" t="str">
            <v>None</v>
          </cell>
          <cell r="E869">
            <v>0</v>
          </cell>
          <cell r="F869">
            <v>0</v>
          </cell>
          <cell r="G869">
            <v>0</v>
          </cell>
          <cell r="H869" t="e">
            <v>#N/A</v>
          </cell>
          <cell r="I869">
            <v>0</v>
          </cell>
        </row>
        <row r="870">
          <cell r="A870">
            <v>869</v>
          </cell>
          <cell r="B870">
            <v>347</v>
          </cell>
          <cell r="C870" t="str">
            <v>Woburn</v>
          </cell>
          <cell r="D870" t="str">
            <v>None</v>
          </cell>
          <cell r="E870">
            <v>8</v>
          </cell>
          <cell r="F870">
            <v>1</v>
          </cell>
          <cell r="G870">
            <v>0.125</v>
          </cell>
          <cell r="H870">
            <v>112500</v>
          </cell>
          <cell r="I870">
            <v>0</v>
          </cell>
        </row>
        <row r="871">
          <cell r="A871">
            <v>870</v>
          </cell>
          <cell r="B871">
            <v>347</v>
          </cell>
          <cell r="C871" t="str">
            <v>Woburn</v>
          </cell>
          <cell r="D871" t="str">
            <v>None</v>
          </cell>
          <cell r="E871">
            <v>3</v>
          </cell>
          <cell r="F871">
            <v>0</v>
          </cell>
          <cell r="G871">
            <v>0</v>
          </cell>
          <cell r="H871">
            <v>87500</v>
          </cell>
          <cell r="I871">
            <v>0</v>
          </cell>
        </row>
        <row r="872">
          <cell r="A872">
            <v>871</v>
          </cell>
          <cell r="B872">
            <v>347</v>
          </cell>
          <cell r="C872" t="str">
            <v>Woburn</v>
          </cell>
          <cell r="D872" t="str">
            <v>None</v>
          </cell>
          <cell r="E872">
            <v>649</v>
          </cell>
          <cell r="F872">
            <v>183</v>
          </cell>
          <cell r="G872">
            <v>0.28197226502311246</v>
          </cell>
          <cell r="H872">
            <v>82603</v>
          </cell>
          <cell r="I872">
            <v>0</v>
          </cell>
        </row>
        <row r="873">
          <cell r="A873">
            <v>872</v>
          </cell>
          <cell r="B873">
            <v>347</v>
          </cell>
          <cell r="C873" t="str">
            <v>Woburn</v>
          </cell>
          <cell r="D873" t="str">
            <v>None</v>
          </cell>
          <cell r="E873">
            <v>1147</v>
          </cell>
          <cell r="F873">
            <v>322</v>
          </cell>
          <cell r="G873">
            <v>0.28073234524847429</v>
          </cell>
          <cell r="H873">
            <v>82895</v>
          </cell>
          <cell r="I873">
            <v>0</v>
          </cell>
        </row>
        <row r="874">
          <cell r="A874">
            <v>873</v>
          </cell>
          <cell r="B874">
            <v>347</v>
          </cell>
          <cell r="C874" t="str">
            <v>Woburn</v>
          </cell>
          <cell r="D874" t="str">
            <v>None</v>
          </cell>
          <cell r="E874">
            <v>857</v>
          </cell>
          <cell r="F874">
            <v>241</v>
          </cell>
          <cell r="G874">
            <v>0.28121353558926487</v>
          </cell>
          <cell r="H874">
            <v>82813</v>
          </cell>
          <cell r="I874">
            <v>0</v>
          </cell>
        </row>
        <row r="875">
          <cell r="A875">
            <v>874</v>
          </cell>
          <cell r="B875">
            <v>347</v>
          </cell>
          <cell r="C875" t="str">
            <v>Woburn</v>
          </cell>
          <cell r="D875" t="str">
            <v>None</v>
          </cell>
          <cell r="E875">
            <v>1217</v>
          </cell>
          <cell r="F875">
            <v>263</v>
          </cell>
          <cell r="G875">
            <v>0.2161051766639277</v>
          </cell>
          <cell r="H875">
            <v>87250</v>
          </cell>
          <cell r="I875">
            <v>0</v>
          </cell>
        </row>
        <row r="876">
          <cell r="A876">
            <v>875</v>
          </cell>
          <cell r="B876">
            <v>347</v>
          </cell>
          <cell r="C876" t="str">
            <v>Woburn</v>
          </cell>
          <cell r="D876" t="str">
            <v>None</v>
          </cell>
          <cell r="E876">
            <v>0</v>
          </cell>
          <cell r="F876">
            <v>0</v>
          </cell>
          <cell r="G876">
            <v>0</v>
          </cell>
          <cell r="H876" t="e">
            <v>#N/A</v>
          </cell>
          <cell r="I876">
            <v>0</v>
          </cell>
        </row>
        <row r="877">
          <cell r="A877">
            <v>876</v>
          </cell>
          <cell r="B877">
            <v>347</v>
          </cell>
          <cell r="C877" t="str">
            <v>Woburn</v>
          </cell>
          <cell r="D877" t="str">
            <v>None</v>
          </cell>
          <cell r="E877">
            <v>1</v>
          </cell>
          <cell r="F877">
            <v>0</v>
          </cell>
          <cell r="G877">
            <v>0</v>
          </cell>
          <cell r="H877" t="e">
            <v>#N/A</v>
          </cell>
          <cell r="I877">
            <v>0</v>
          </cell>
        </row>
        <row r="878">
          <cell r="A878">
            <v>877</v>
          </cell>
          <cell r="B878">
            <v>347</v>
          </cell>
          <cell r="C878" t="str">
            <v>Woburn</v>
          </cell>
          <cell r="D878" t="str">
            <v>None</v>
          </cell>
          <cell r="E878">
            <v>815</v>
          </cell>
          <cell r="F878">
            <v>222</v>
          </cell>
          <cell r="G878">
            <v>0.2723926380368098</v>
          </cell>
          <cell r="H878">
            <v>74569</v>
          </cell>
          <cell r="I878">
            <v>0</v>
          </cell>
        </row>
        <row r="879">
          <cell r="A879">
            <v>878</v>
          </cell>
          <cell r="B879">
            <v>347</v>
          </cell>
          <cell r="C879" t="str">
            <v>Woburn</v>
          </cell>
          <cell r="D879" t="str">
            <v>None</v>
          </cell>
          <cell r="E879">
            <v>930</v>
          </cell>
          <cell r="F879">
            <v>326</v>
          </cell>
          <cell r="G879">
            <v>0.35053763440860214</v>
          </cell>
          <cell r="H879">
            <v>68409</v>
          </cell>
          <cell r="I879">
            <v>0</v>
          </cell>
        </row>
        <row r="880">
          <cell r="A880">
            <v>879</v>
          </cell>
          <cell r="B880">
            <v>347</v>
          </cell>
          <cell r="C880" t="str">
            <v>Woburn</v>
          </cell>
          <cell r="D880" t="str">
            <v>None</v>
          </cell>
          <cell r="E880">
            <v>634</v>
          </cell>
          <cell r="F880">
            <v>251</v>
          </cell>
          <cell r="G880">
            <v>0.39589905362776023</v>
          </cell>
          <cell r="H880">
            <v>59556</v>
          </cell>
          <cell r="I880">
            <v>0</v>
          </cell>
        </row>
        <row r="881">
          <cell r="A881">
            <v>880</v>
          </cell>
          <cell r="B881">
            <v>347</v>
          </cell>
          <cell r="C881" t="str">
            <v>Woburn</v>
          </cell>
          <cell r="D881" t="str">
            <v>None</v>
          </cell>
          <cell r="E881">
            <v>447</v>
          </cell>
          <cell r="F881">
            <v>161</v>
          </cell>
          <cell r="G881">
            <v>0.36017897091722595</v>
          </cell>
          <cell r="H881">
            <v>63041</v>
          </cell>
          <cell r="I881">
            <v>0</v>
          </cell>
        </row>
        <row r="882">
          <cell r="A882">
            <v>881</v>
          </cell>
          <cell r="B882">
            <v>347</v>
          </cell>
          <cell r="C882" t="str">
            <v>Woburn</v>
          </cell>
          <cell r="D882" t="str">
            <v>None</v>
          </cell>
          <cell r="E882">
            <v>1137</v>
          </cell>
          <cell r="F882">
            <v>342</v>
          </cell>
          <cell r="G882">
            <v>0.30079155672823221</v>
          </cell>
          <cell r="H882">
            <v>73487</v>
          </cell>
          <cell r="I882">
            <v>0</v>
          </cell>
        </row>
        <row r="883">
          <cell r="A883">
            <v>882</v>
          </cell>
          <cell r="B883">
            <v>347</v>
          </cell>
          <cell r="C883" t="str">
            <v>Woburn</v>
          </cell>
          <cell r="D883" t="str">
            <v>None</v>
          </cell>
          <cell r="E883">
            <v>967</v>
          </cell>
          <cell r="F883">
            <v>281</v>
          </cell>
          <cell r="G883">
            <v>0.2905894519131334</v>
          </cell>
          <cell r="H883">
            <v>77578</v>
          </cell>
          <cell r="I883">
            <v>0</v>
          </cell>
        </row>
        <row r="884">
          <cell r="A884">
            <v>883</v>
          </cell>
          <cell r="B884">
            <v>347</v>
          </cell>
          <cell r="C884" t="str">
            <v>Woburn</v>
          </cell>
          <cell r="D884" t="str">
            <v>None</v>
          </cell>
          <cell r="E884">
            <v>1005</v>
          </cell>
          <cell r="F884">
            <v>252</v>
          </cell>
          <cell r="G884">
            <v>0.2507462686567164</v>
          </cell>
          <cell r="H884">
            <v>78601</v>
          </cell>
          <cell r="I884">
            <v>0</v>
          </cell>
        </row>
        <row r="885">
          <cell r="A885">
            <v>884</v>
          </cell>
          <cell r="B885">
            <v>347</v>
          </cell>
          <cell r="C885" t="str">
            <v>Woburn</v>
          </cell>
          <cell r="D885" t="str">
            <v>None</v>
          </cell>
          <cell r="E885">
            <v>1060</v>
          </cell>
          <cell r="F885">
            <v>341</v>
          </cell>
          <cell r="G885">
            <v>0.32169811320754715</v>
          </cell>
          <cell r="H885">
            <v>66341</v>
          </cell>
          <cell r="I885">
            <v>0</v>
          </cell>
        </row>
        <row r="886">
          <cell r="A886">
            <v>885</v>
          </cell>
          <cell r="B886">
            <v>347</v>
          </cell>
          <cell r="C886" t="str">
            <v>Woburn</v>
          </cell>
          <cell r="D886" t="str">
            <v>None</v>
          </cell>
          <cell r="E886">
            <v>663</v>
          </cell>
          <cell r="F886">
            <v>193</v>
          </cell>
          <cell r="G886">
            <v>0.29110105580693818</v>
          </cell>
          <cell r="H886">
            <v>79340</v>
          </cell>
          <cell r="I886">
            <v>0</v>
          </cell>
        </row>
        <row r="887">
          <cell r="A887">
            <v>886</v>
          </cell>
          <cell r="B887">
            <v>347</v>
          </cell>
          <cell r="C887" t="str">
            <v>Woburn</v>
          </cell>
          <cell r="D887" t="str">
            <v>None</v>
          </cell>
          <cell r="E887">
            <v>623</v>
          </cell>
          <cell r="F887">
            <v>182</v>
          </cell>
          <cell r="G887">
            <v>0.29213483146067415</v>
          </cell>
          <cell r="H887">
            <v>78918</v>
          </cell>
          <cell r="I887">
            <v>0</v>
          </cell>
        </row>
        <row r="888">
          <cell r="A888">
            <v>887</v>
          </cell>
          <cell r="B888">
            <v>347</v>
          </cell>
          <cell r="C888" t="str">
            <v>Woburn</v>
          </cell>
          <cell r="D888" t="str">
            <v>None</v>
          </cell>
          <cell r="E888">
            <v>1124</v>
          </cell>
          <cell r="F888">
            <v>328</v>
          </cell>
          <cell r="G888">
            <v>0.29181494661921709</v>
          </cell>
          <cell r="H888">
            <v>79236</v>
          </cell>
          <cell r="I888">
            <v>0</v>
          </cell>
        </row>
        <row r="889">
          <cell r="A889">
            <v>888</v>
          </cell>
          <cell r="B889">
            <v>347</v>
          </cell>
          <cell r="C889" t="str">
            <v>Woburn</v>
          </cell>
          <cell r="D889" t="str">
            <v>None</v>
          </cell>
          <cell r="E889">
            <v>708</v>
          </cell>
          <cell r="F889">
            <v>207</v>
          </cell>
          <cell r="G889">
            <v>0.2923728813559322</v>
          </cell>
          <cell r="H889">
            <v>79112</v>
          </cell>
          <cell r="I889">
            <v>0</v>
          </cell>
        </row>
        <row r="890">
          <cell r="A890">
            <v>889</v>
          </cell>
          <cell r="B890">
            <v>10</v>
          </cell>
          <cell r="C890" t="str">
            <v>Arlington</v>
          </cell>
          <cell r="D890" t="str">
            <v>None</v>
          </cell>
          <cell r="E890">
            <v>879</v>
          </cell>
          <cell r="F890">
            <v>199</v>
          </cell>
          <cell r="G890">
            <v>0.22639362912400454</v>
          </cell>
          <cell r="H890">
            <v>96901</v>
          </cell>
          <cell r="I890">
            <v>0</v>
          </cell>
        </row>
        <row r="891">
          <cell r="A891">
            <v>890</v>
          </cell>
          <cell r="B891">
            <v>10</v>
          </cell>
          <cell r="C891" t="str">
            <v>Arlington</v>
          </cell>
          <cell r="D891" t="str">
            <v>None</v>
          </cell>
          <cell r="E891">
            <v>1313</v>
          </cell>
          <cell r="F891">
            <v>248</v>
          </cell>
          <cell r="G891">
            <v>0.18888042650418888</v>
          </cell>
          <cell r="H891">
            <v>108962</v>
          </cell>
          <cell r="I891">
            <v>0</v>
          </cell>
        </row>
        <row r="892">
          <cell r="A892">
            <v>891</v>
          </cell>
          <cell r="B892">
            <v>10</v>
          </cell>
          <cell r="C892" t="str">
            <v>Arlington</v>
          </cell>
          <cell r="D892" t="str">
            <v>None</v>
          </cell>
          <cell r="E892">
            <v>1346</v>
          </cell>
          <cell r="F892">
            <v>404</v>
          </cell>
          <cell r="G892">
            <v>0.300148588410104</v>
          </cell>
          <cell r="H892">
            <v>80871</v>
          </cell>
          <cell r="I892">
            <v>0</v>
          </cell>
        </row>
        <row r="893">
          <cell r="A893">
            <v>892</v>
          </cell>
          <cell r="B893">
            <v>10</v>
          </cell>
          <cell r="C893" t="str">
            <v>Arlington</v>
          </cell>
          <cell r="D893" t="str">
            <v>None</v>
          </cell>
          <cell r="E893">
            <v>1350</v>
          </cell>
          <cell r="F893">
            <v>466</v>
          </cell>
          <cell r="G893">
            <v>0.34518518518518521</v>
          </cell>
          <cell r="H893">
            <v>71662</v>
          </cell>
          <cell r="I893">
            <v>0</v>
          </cell>
        </row>
        <row r="894">
          <cell r="A894">
            <v>893</v>
          </cell>
          <cell r="B894">
            <v>10</v>
          </cell>
          <cell r="C894" t="str">
            <v>Arlington</v>
          </cell>
          <cell r="D894" t="str">
            <v>None</v>
          </cell>
          <cell r="E894">
            <v>1217</v>
          </cell>
          <cell r="F894">
            <v>322</v>
          </cell>
          <cell r="G894">
            <v>0.26458504519309778</v>
          </cell>
          <cell r="H894">
            <v>86434</v>
          </cell>
          <cell r="I894">
            <v>0</v>
          </cell>
        </row>
        <row r="895">
          <cell r="A895">
            <v>894</v>
          </cell>
          <cell r="B895">
            <v>10</v>
          </cell>
          <cell r="C895" t="str">
            <v>Arlington</v>
          </cell>
          <cell r="D895" t="str">
            <v>None</v>
          </cell>
          <cell r="E895">
            <v>851</v>
          </cell>
          <cell r="F895">
            <v>254</v>
          </cell>
          <cell r="G895">
            <v>0.29847238542890719</v>
          </cell>
          <cell r="H895">
            <v>81200</v>
          </cell>
          <cell r="I895">
            <v>0</v>
          </cell>
        </row>
        <row r="896">
          <cell r="A896">
            <v>895</v>
          </cell>
          <cell r="B896">
            <v>10</v>
          </cell>
          <cell r="C896" t="str">
            <v>Arlington</v>
          </cell>
          <cell r="D896" t="str">
            <v>None</v>
          </cell>
          <cell r="E896">
            <v>1143</v>
          </cell>
          <cell r="F896">
            <v>364</v>
          </cell>
          <cell r="G896">
            <v>0.31846019247594048</v>
          </cell>
          <cell r="H896">
            <v>77721</v>
          </cell>
          <cell r="I896">
            <v>0</v>
          </cell>
        </row>
        <row r="897">
          <cell r="A897">
            <v>896</v>
          </cell>
          <cell r="B897">
            <v>10</v>
          </cell>
          <cell r="C897" t="str">
            <v>Arlington</v>
          </cell>
          <cell r="D897" t="str">
            <v>None</v>
          </cell>
          <cell r="E897">
            <v>456</v>
          </cell>
          <cell r="F897">
            <v>112</v>
          </cell>
          <cell r="G897">
            <v>0.24561403508771928</v>
          </cell>
          <cell r="H897">
            <v>93750</v>
          </cell>
          <cell r="I897">
            <v>0</v>
          </cell>
        </row>
        <row r="898">
          <cell r="A898">
            <v>897</v>
          </cell>
          <cell r="B898">
            <v>10</v>
          </cell>
          <cell r="C898" t="str">
            <v>Arlington</v>
          </cell>
          <cell r="D898" t="str">
            <v>None</v>
          </cell>
          <cell r="E898">
            <v>257</v>
          </cell>
          <cell r="F898">
            <v>66</v>
          </cell>
          <cell r="G898">
            <v>0.25680933852140075</v>
          </cell>
          <cell r="H898">
            <v>87222</v>
          </cell>
          <cell r="I898">
            <v>0</v>
          </cell>
        </row>
        <row r="899">
          <cell r="A899">
            <v>898</v>
          </cell>
          <cell r="B899">
            <v>10</v>
          </cell>
          <cell r="C899" t="str">
            <v>Arlington</v>
          </cell>
          <cell r="D899" t="str">
            <v>None</v>
          </cell>
          <cell r="E899">
            <v>1266</v>
          </cell>
          <cell r="F899">
            <v>289</v>
          </cell>
          <cell r="G899">
            <v>0.22827804107424959</v>
          </cell>
          <cell r="H899">
            <v>93686</v>
          </cell>
          <cell r="I899">
            <v>0</v>
          </cell>
        </row>
        <row r="900">
          <cell r="A900">
            <v>899</v>
          </cell>
          <cell r="B900">
            <v>10</v>
          </cell>
          <cell r="C900" t="str">
            <v>Arlington</v>
          </cell>
          <cell r="D900" t="str">
            <v>None</v>
          </cell>
          <cell r="E900">
            <v>1224</v>
          </cell>
          <cell r="F900">
            <v>295</v>
          </cell>
          <cell r="G900">
            <v>0.24101307189542484</v>
          </cell>
          <cell r="H900">
            <v>91225</v>
          </cell>
          <cell r="I900">
            <v>0</v>
          </cell>
        </row>
        <row r="901">
          <cell r="A901">
            <v>900</v>
          </cell>
          <cell r="B901">
            <v>10</v>
          </cell>
          <cell r="C901" t="str">
            <v>Arlington</v>
          </cell>
          <cell r="D901" t="str">
            <v>None</v>
          </cell>
          <cell r="E901">
            <v>861</v>
          </cell>
          <cell r="F901">
            <v>187</v>
          </cell>
          <cell r="G901">
            <v>0.21718931475029035</v>
          </cell>
          <cell r="H901">
            <v>97077</v>
          </cell>
          <cell r="I901">
            <v>0</v>
          </cell>
        </row>
        <row r="902">
          <cell r="A902">
            <v>901</v>
          </cell>
          <cell r="B902">
            <v>10</v>
          </cell>
          <cell r="C902" t="str">
            <v>Arlington</v>
          </cell>
          <cell r="D902" t="str">
            <v>None</v>
          </cell>
          <cell r="E902">
            <v>565</v>
          </cell>
          <cell r="F902">
            <v>123</v>
          </cell>
          <cell r="G902">
            <v>0.2176991150442478</v>
          </cell>
          <cell r="H902">
            <v>103935</v>
          </cell>
          <cell r="I902">
            <v>0</v>
          </cell>
        </row>
        <row r="903">
          <cell r="A903">
            <v>902</v>
          </cell>
          <cell r="B903">
            <v>10</v>
          </cell>
          <cell r="C903" t="str">
            <v>Arlington</v>
          </cell>
          <cell r="D903" t="str">
            <v>None</v>
          </cell>
          <cell r="E903">
            <v>668</v>
          </cell>
          <cell r="F903">
            <v>141</v>
          </cell>
          <cell r="G903">
            <v>0.21107784431137724</v>
          </cell>
          <cell r="H903">
            <v>107656</v>
          </cell>
          <cell r="I903">
            <v>0</v>
          </cell>
        </row>
        <row r="904">
          <cell r="A904">
            <v>903</v>
          </cell>
          <cell r="B904">
            <v>10</v>
          </cell>
          <cell r="C904" t="str">
            <v>Arlington</v>
          </cell>
          <cell r="D904" t="str">
            <v>None</v>
          </cell>
          <cell r="E904">
            <v>1176</v>
          </cell>
          <cell r="F904">
            <v>264</v>
          </cell>
          <cell r="G904">
            <v>0.22448979591836735</v>
          </cell>
          <cell r="H904">
            <v>99603</v>
          </cell>
          <cell r="I904">
            <v>0</v>
          </cell>
        </row>
        <row r="905">
          <cell r="A905">
            <v>904</v>
          </cell>
          <cell r="B905">
            <v>10</v>
          </cell>
          <cell r="C905" t="str">
            <v>Arlington</v>
          </cell>
          <cell r="D905" t="str">
            <v>None</v>
          </cell>
          <cell r="E905">
            <v>1077</v>
          </cell>
          <cell r="F905">
            <v>218</v>
          </cell>
          <cell r="G905">
            <v>0.20241411327762301</v>
          </cell>
          <cell r="H905">
            <v>115078</v>
          </cell>
          <cell r="I905">
            <v>0</v>
          </cell>
        </row>
        <row r="906">
          <cell r="A906">
            <v>905</v>
          </cell>
          <cell r="B906">
            <v>10</v>
          </cell>
          <cell r="C906" t="str">
            <v>Arlington</v>
          </cell>
          <cell r="D906" t="str">
            <v>None</v>
          </cell>
          <cell r="E906">
            <v>1552</v>
          </cell>
          <cell r="F906">
            <v>328</v>
          </cell>
          <cell r="G906">
            <v>0.21134020618556701</v>
          </cell>
          <cell r="H906">
            <v>109375</v>
          </cell>
          <cell r="I906">
            <v>0</v>
          </cell>
        </row>
        <row r="907">
          <cell r="A907">
            <v>906</v>
          </cell>
          <cell r="B907">
            <v>10</v>
          </cell>
          <cell r="C907" t="str">
            <v>Arlington</v>
          </cell>
          <cell r="D907" t="str">
            <v>None</v>
          </cell>
          <cell r="E907">
            <v>669</v>
          </cell>
          <cell r="F907">
            <v>146</v>
          </cell>
          <cell r="G907">
            <v>0.21823617339312407</v>
          </cell>
          <cell r="H907">
            <v>102333</v>
          </cell>
          <cell r="I907">
            <v>0</v>
          </cell>
        </row>
        <row r="908">
          <cell r="A908">
            <v>907</v>
          </cell>
          <cell r="B908">
            <v>10</v>
          </cell>
          <cell r="C908" t="str">
            <v>Arlington</v>
          </cell>
          <cell r="D908" t="str">
            <v>None</v>
          </cell>
          <cell r="E908">
            <v>1099</v>
          </cell>
          <cell r="F908">
            <v>250</v>
          </cell>
          <cell r="G908">
            <v>0.22747952684258416</v>
          </cell>
          <cell r="H908">
            <v>98454</v>
          </cell>
          <cell r="I908">
            <v>0</v>
          </cell>
        </row>
        <row r="909">
          <cell r="A909">
            <v>908</v>
          </cell>
          <cell r="B909">
            <v>26</v>
          </cell>
          <cell r="C909" t="str">
            <v>Belmont</v>
          </cell>
          <cell r="D909" t="str">
            <v>None</v>
          </cell>
          <cell r="E909">
            <v>1257</v>
          </cell>
          <cell r="F909">
            <v>236</v>
          </cell>
          <cell r="G909">
            <v>0.18774860779634051</v>
          </cell>
          <cell r="H909">
            <v>101048</v>
          </cell>
          <cell r="I909">
            <v>0</v>
          </cell>
        </row>
        <row r="910">
          <cell r="A910">
            <v>909</v>
          </cell>
          <cell r="B910">
            <v>26</v>
          </cell>
          <cell r="C910" t="str">
            <v>Belmont</v>
          </cell>
          <cell r="D910" t="str">
            <v>None</v>
          </cell>
          <cell r="E910">
            <v>664</v>
          </cell>
          <cell r="F910">
            <v>78</v>
          </cell>
          <cell r="G910">
            <v>0.11746987951807229</v>
          </cell>
          <cell r="H910">
            <v>162000</v>
          </cell>
          <cell r="I910">
            <v>0</v>
          </cell>
        </row>
        <row r="911">
          <cell r="A911">
            <v>910</v>
          </cell>
          <cell r="B911">
            <v>26</v>
          </cell>
          <cell r="C911" t="str">
            <v>Belmont</v>
          </cell>
          <cell r="D911" t="str">
            <v>None</v>
          </cell>
          <cell r="E911">
            <v>449</v>
          </cell>
          <cell r="F911">
            <v>52</v>
          </cell>
          <cell r="G911">
            <v>0.11581291759465479</v>
          </cell>
          <cell r="H911">
            <v>161765</v>
          </cell>
          <cell r="I911">
            <v>0</v>
          </cell>
        </row>
        <row r="912">
          <cell r="A912">
            <v>911</v>
          </cell>
          <cell r="B912">
            <v>26</v>
          </cell>
          <cell r="C912" t="str">
            <v>Belmont</v>
          </cell>
          <cell r="D912" t="str">
            <v>None</v>
          </cell>
          <cell r="E912">
            <v>1118</v>
          </cell>
          <cell r="F912">
            <v>185</v>
          </cell>
          <cell r="G912">
            <v>0.16547406082289803</v>
          </cell>
          <cell r="H912">
            <v>111089</v>
          </cell>
          <cell r="I912">
            <v>0</v>
          </cell>
        </row>
        <row r="913">
          <cell r="A913">
            <v>912</v>
          </cell>
          <cell r="B913">
            <v>26</v>
          </cell>
          <cell r="C913" t="str">
            <v>Belmont</v>
          </cell>
          <cell r="D913" t="str">
            <v>None</v>
          </cell>
          <cell r="E913">
            <v>485</v>
          </cell>
          <cell r="F913">
            <v>152</v>
          </cell>
          <cell r="G913">
            <v>0.3134020618556701</v>
          </cell>
          <cell r="H913">
            <v>73893</v>
          </cell>
          <cell r="I913">
            <v>0</v>
          </cell>
        </row>
        <row r="914">
          <cell r="A914">
            <v>913</v>
          </cell>
          <cell r="B914">
            <v>26</v>
          </cell>
          <cell r="C914" t="str">
            <v>Belmont</v>
          </cell>
          <cell r="D914" t="str">
            <v>None</v>
          </cell>
          <cell r="E914">
            <v>1029</v>
          </cell>
          <cell r="F914">
            <v>301</v>
          </cell>
          <cell r="G914">
            <v>0.29251700680272108</v>
          </cell>
          <cell r="H914">
            <v>73953</v>
          </cell>
          <cell r="I914">
            <v>0</v>
          </cell>
        </row>
        <row r="915">
          <cell r="A915">
            <v>914</v>
          </cell>
          <cell r="B915">
            <v>26</v>
          </cell>
          <cell r="C915" t="str">
            <v>Belmont</v>
          </cell>
          <cell r="D915" t="str">
            <v>None</v>
          </cell>
          <cell r="E915">
            <v>1092</v>
          </cell>
          <cell r="F915">
            <v>286</v>
          </cell>
          <cell r="G915">
            <v>0.26190476190476192</v>
          </cell>
          <cell r="H915">
            <v>92675</v>
          </cell>
          <cell r="I915">
            <v>0</v>
          </cell>
        </row>
        <row r="916">
          <cell r="A916">
            <v>915</v>
          </cell>
          <cell r="B916">
            <v>26</v>
          </cell>
          <cell r="C916" t="str">
            <v>Belmont</v>
          </cell>
          <cell r="D916" t="str">
            <v>None</v>
          </cell>
          <cell r="E916">
            <v>734</v>
          </cell>
          <cell r="F916">
            <v>182</v>
          </cell>
          <cell r="G916">
            <v>0.24795640326975477</v>
          </cell>
          <cell r="H916">
            <v>111161</v>
          </cell>
          <cell r="I916">
            <v>0</v>
          </cell>
        </row>
        <row r="917">
          <cell r="A917">
            <v>916</v>
          </cell>
          <cell r="B917">
            <v>26</v>
          </cell>
          <cell r="C917" t="str">
            <v>Belmont</v>
          </cell>
          <cell r="D917" t="str">
            <v>None</v>
          </cell>
          <cell r="E917">
            <v>859</v>
          </cell>
          <cell r="F917">
            <v>156</v>
          </cell>
          <cell r="G917">
            <v>0.18160651920838183</v>
          </cell>
          <cell r="H917">
            <v>105515</v>
          </cell>
          <cell r="I917">
            <v>0</v>
          </cell>
        </row>
        <row r="918">
          <cell r="A918">
            <v>917</v>
          </cell>
          <cell r="B918">
            <v>26</v>
          </cell>
          <cell r="C918" t="str">
            <v>Belmont</v>
          </cell>
          <cell r="D918" t="str">
            <v>None</v>
          </cell>
          <cell r="E918">
            <v>645</v>
          </cell>
          <cell r="F918">
            <v>116</v>
          </cell>
          <cell r="G918">
            <v>0.17984496124031008</v>
          </cell>
          <cell r="H918">
            <v>106373</v>
          </cell>
          <cell r="I918">
            <v>0</v>
          </cell>
        </row>
        <row r="919">
          <cell r="A919">
            <v>918</v>
          </cell>
          <cell r="B919">
            <v>26</v>
          </cell>
          <cell r="C919" t="str">
            <v>Belmont</v>
          </cell>
          <cell r="D919" t="str">
            <v>None</v>
          </cell>
          <cell r="E919">
            <v>439</v>
          </cell>
          <cell r="F919">
            <v>89</v>
          </cell>
          <cell r="G919">
            <v>0.20273348519362186</v>
          </cell>
          <cell r="H919">
            <v>125417</v>
          </cell>
          <cell r="I919">
            <v>0</v>
          </cell>
        </row>
        <row r="920">
          <cell r="A920">
            <v>919</v>
          </cell>
          <cell r="B920">
            <v>26</v>
          </cell>
          <cell r="C920" t="str">
            <v>Belmont</v>
          </cell>
          <cell r="D920" t="str">
            <v>None</v>
          </cell>
          <cell r="E920">
            <v>451</v>
          </cell>
          <cell r="F920">
            <v>92</v>
          </cell>
          <cell r="G920">
            <v>0.2039911308203991</v>
          </cell>
          <cell r="H920">
            <v>138281</v>
          </cell>
          <cell r="I920">
            <v>0</v>
          </cell>
        </row>
        <row r="921">
          <cell r="A921">
            <v>920</v>
          </cell>
          <cell r="B921">
            <v>26</v>
          </cell>
          <cell r="C921" t="str">
            <v>Belmont</v>
          </cell>
          <cell r="D921" t="str">
            <v>None</v>
          </cell>
          <cell r="E921">
            <v>289</v>
          </cell>
          <cell r="F921">
            <v>91</v>
          </cell>
          <cell r="G921">
            <v>0.31487889273356401</v>
          </cell>
          <cell r="H921">
            <v>78989</v>
          </cell>
          <cell r="I921">
            <v>0</v>
          </cell>
        </row>
        <row r="922">
          <cell r="A922">
            <v>921</v>
          </cell>
          <cell r="B922">
            <v>26</v>
          </cell>
          <cell r="C922" t="str">
            <v>Belmont</v>
          </cell>
          <cell r="D922" t="str">
            <v>None</v>
          </cell>
          <cell r="E922">
            <v>140</v>
          </cell>
          <cell r="F922">
            <v>44</v>
          </cell>
          <cell r="G922">
            <v>0.31428571428571428</v>
          </cell>
          <cell r="H922">
            <v>79348</v>
          </cell>
          <cell r="I922">
            <v>0</v>
          </cell>
        </row>
        <row r="923">
          <cell r="A923">
            <v>922</v>
          </cell>
          <cell r="B923">
            <v>314</v>
          </cell>
          <cell r="C923" t="str">
            <v>Watertown</v>
          </cell>
          <cell r="D923" t="str">
            <v>None</v>
          </cell>
          <cell r="E923">
            <v>759</v>
          </cell>
          <cell r="F923">
            <v>264</v>
          </cell>
          <cell r="G923">
            <v>0.34782608695652173</v>
          </cell>
          <cell r="H923">
            <v>73750</v>
          </cell>
          <cell r="I923">
            <v>0</v>
          </cell>
        </row>
        <row r="924">
          <cell r="A924">
            <v>923</v>
          </cell>
          <cell r="B924">
            <v>314</v>
          </cell>
          <cell r="C924" t="str">
            <v>Watertown</v>
          </cell>
          <cell r="D924" t="str">
            <v>None</v>
          </cell>
          <cell r="E924">
            <v>478</v>
          </cell>
          <cell r="F924">
            <v>169</v>
          </cell>
          <cell r="G924">
            <v>0.35355648535564854</v>
          </cell>
          <cell r="H924">
            <v>73026</v>
          </cell>
          <cell r="I924">
            <v>0</v>
          </cell>
        </row>
        <row r="925">
          <cell r="A925">
            <v>924</v>
          </cell>
          <cell r="B925">
            <v>314</v>
          </cell>
          <cell r="C925" t="str">
            <v>Watertown</v>
          </cell>
          <cell r="D925" t="str">
            <v>None</v>
          </cell>
          <cell r="E925">
            <v>189</v>
          </cell>
          <cell r="F925">
            <v>66</v>
          </cell>
          <cell r="G925">
            <v>0.34920634920634919</v>
          </cell>
          <cell r="H925">
            <v>73500</v>
          </cell>
          <cell r="I925">
            <v>0</v>
          </cell>
        </row>
        <row r="926">
          <cell r="A926">
            <v>925</v>
          </cell>
          <cell r="B926">
            <v>314</v>
          </cell>
          <cell r="C926" t="str">
            <v>Watertown</v>
          </cell>
          <cell r="D926" t="str">
            <v>None</v>
          </cell>
          <cell r="E926">
            <v>437</v>
          </cell>
          <cell r="F926">
            <v>63</v>
          </cell>
          <cell r="G926">
            <v>0.14416475972540047</v>
          </cell>
          <cell r="H926">
            <v>92639</v>
          </cell>
          <cell r="I926">
            <v>0</v>
          </cell>
        </row>
        <row r="927">
          <cell r="A927">
            <v>926</v>
          </cell>
          <cell r="B927">
            <v>314</v>
          </cell>
          <cell r="C927" t="str">
            <v>Watertown</v>
          </cell>
          <cell r="D927" t="str">
            <v>None</v>
          </cell>
          <cell r="E927">
            <v>280</v>
          </cell>
          <cell r="F927">
            <v>41</v>
          </cell>
          <cell r="G927">
            <v>0.14642857142857144</v>
          </cell>
          <cell r="H927">
            <v>92457</v>
          </cell>
          <cell r="I927">
            <v>0</v>
          </cell>
        </row>
        <row r="928">
          <cell r="A928">
            <v>927</v>
          </cell>
          <cell r="B928">
            <v>314</v>
          </cell>
          <cell r="C928" t="str">
            <v>Watertown</v>
          </cell>
          <cell r="D928" t="str">
            <v>None</v>
          </cell>
          <cell r="E928">
            <v>1112</v>
          </cell>
          <cell r="F928">
            <v>162</v>
          </cell>
          <cell r="G928">
            <v>0.14568345323741008</v>
          </cell>
          <cell r="H928">
            <v>92522</v>
          </cell>
          <cell r="I928">
            <v>0</v>
          </cell>
        </row>
        <row r="929">
          <cell r="A929">
            <v>928</v>
          </cell>
          <cell r="B929">
            <v>314</v>
          </cell>
          <cell r="C929" t="str">
            <v>Watertown</v>
          </cell>
          <cell r="D929" t="str">
            <v>None</v>
          </cell>
          <cell r="E929">
            <v>964</v>
          </cell>
          <cell r="F929">
            <v>338</v>
          </cell>
          <cell r="G929">
            <v>0.35062240663900412</v>
          </cell>
          <cell r="H929">
            <v>73125</v>
          </cell>
          <cell r="I929">
            <v>0</v>
          </cell>
        </row>
        <row r="930">
          <cell r="A930">
            <v>929</v>
          </cell>
          <cell r="B930">
            <v>314</v>
          </cell>
          <cell r="C930" t="str">
            <v>Watertown</v>
          </cell>
          <cell r="D930" t="str">
            <v>None</v>
          </cell>
          <cell r="E930">
            <v>1442</v>
          </cell>
          <cell r="F930">
            <v>320</v>
          </cell>
          <cell r="G930">
            <v>0.22191400832177532</v>
          </cell>
          <cell r="H930">
            <v>93565</v>
          </cell>
          <cell r="I930">
            <v>0</v>
          </cell>
        </row>
        <row r="931">
          <cell r="A931">
            <v>930</v>
          </cell>
          <cell r="B931">
            <v>314</v>
          </cell>
          <cell r="C931" t="str">
            <v>Watertown</v>
          </cell>
          <cell r="D931" t="str">
            <v>None</v>
          </cell>
          <cell r="E931">
            <v>1605</v>
          </cell>
          <cell r="F931">
            <v>286</v>
          </cell>
          <cell r="G931">
            <v>0.17819314641744549</v>
          </cell>
          <cell r="H931">
            <v>97986</v>
          </cell>
          <cell r="I931">
            <v>0</v>
          </cell>
        </row>
        <row r="932">
          <cell r="A932">
            <v>931</v>
          </cell>
          <cell r="B932">
            <v>314</v>
          </cell>
          <cell r="C932" t="str">
            <v>Watertown</v>
          </cell>
          <cell r="D932" t="str">
            <v>None</v>
          </cell>
          <cell r="E932">
            <v>638</v>
          </cell>
          <cell r="F932">
            <v>111</v>
          </cell>
          <cell r="G932">
            <v>0.17398119122257052</v>
          </cell>
          <cell r="H932">
            <v>96371</v>
          </cell>
          <cell r="I932">
            <v>0</v>
          </cell>
        </row>
        <row r="933">
          <cell r="A933">
            <v>932</v>
          </cell>
          <cell r="B933">
            <v>314</v>
          </cell>
          <cell r="C933" t="str">
            <v>Watertown</v>
          </cell>
          <cell r="D933" t="str">
            <v>None</v>
          </cell>
          <cell r="E933">
            <v>738</v>
          </cell>
          <cell r="F933">
            <v>185</v>
          </cell>
          <cell r="G933">
            <v>0.25067750677506773</v>
          </cell>
          <cell r="H933">
            <v>79779</v>
          </cell>
          <cell r="I933">
            <v>0</v>
          </cell>
        </row>
        <row r="934">
          <cell r="A934">
            <v>933</v>
          </cell>
          <cell r="B934">
            <v>314</v>
          </cell>
          <cell r="C934" t="str">
            <v>Watertown</v>
          </cell>
          <cell r="D934" t="str">
            <v>None</v>
          </cell>
          <cell r="E934">
            <v>796</v>
          </cell>
          <cell r="F934">
            <v>199</v>
          </cell>
          <cell r="G934">
            <v>0.25</v>
          </cell>
          <cell r="H934">
            <v>80017</v>
          </cell>
          <cell r="I934">
            <v>0</v>
          </cell>
        </row>
        <row r="935">
          <cell r="A935">
            <v>934</v>
          </cell>
          <cell r="B935">
            <v>314</v>
          </cell>
          <cell r="C935" t="str">
            <v>Watertown</v>
          </cell>
          <cell r="D935" t="str">
            <v>None</v>
          </cell>
          <cell r="E935">
            <v>208</v>
          </cell>
          <cell r="F935">
            <v>54</v>
          </cell>
          <cell r="G935">
            <v>0.25961538461538464</v>
          </cell>
          <cell r="H935">
            <v>79605</v>
          </cell>
          <cell r="I935">
            <v>0</v>
          </cell>
        </row>
        <row r="936">
          <cell r="A936">
            <v>935</v>
          </cell>
          <cell r="B936">
            <v>314</v>
          </cell>
          <cell r="C936" t="str">
            <v>Watertown</v>
          </cell>
          <cell r="D936" t="str">
            <v>None</v>
          </cell>
          <cell r="E936">
            <v>998</v>
          </cell>
          <cell r="F936">
            <v>198</v>
          </cell>
          <cell r="G936">
            <v>0.19839679358717435</v>
          </cell>
          <cell r="H936">
            <v>86474</v>
          </cell>
          <cell r="I936">
            <v>0</v>
          </cell>
        </row>
        <row r="937">
          <cell r="A937">
            <v>936</v>
          </cell>
          <cell r="B937">
            <v>314</v>
          </cell>
          <cell r="C937" t="str">
            <v>Watertown</v>
          </cell>
          <cell r="D937" t="str">
            <v>None</v>
          </cell>
          <cell r="E937">
            <v>1483</v>
          </cell>
          <cell r="F937">
            <v>358</v>
          </cell>
          <cell r="G937">
            <v>0.24140256237356708</v>
          </cell>
          <cell r="H937">
            <v>89778</v>
          </cell>
          <cell r="I937">
            <v>0</v>
          </cell>
        </row>
        <row r="938">
          <cell r="A938">
            <v>937</v>
          </cell>
          <cell r="B938">
            <v>314</v>
          </cell>
          <cell r="C938" t="str">
            <v>Watertown</v>
          </cell>
          <cell r="D938" t="str">
            <v>None</v>
          </cell>
          <cell r="E938">
            <v>895</v>
          </cell>
          <cell r="F938">
            <v>223</v>
          </cell>
          <cell r="G938">
            <v>0.24916201117318434</v>
          </cell>
          <cell r="H938">
            <v>89050</v>
          </cell>
          <cell r="I938">
            <v>0</v>
          </cell>
        </row>
        <row r="939">
          <cell r="A939">
            <v>938</v>
          </cell>
          <cell r="B939">
            <v>314</v>
          </cell>
          <cell r="C939" t="str">
            <v>Watertown</v>
          </cell>
          <cell r="D939" t="str">
            <v>None</v>
          </cell>
          <cell r="E939">
            <v>1381</v>
          </cell>
          <cell r="F939">
            <v>345</v>
          </cell>
          <cell r="G939">
            <v>0.2498189717595945</v>
          </cell>
          <cell r="H939">
            <v>83570</v>
          </cell>
          <cell r="I939">
            <v>0</v>
          </cell>
        </row>
        <row r="940">
          <cell r="A940">
            <v>939</v>
          </cell>
          <cell r="B940">
            <v>314</v>
          </cell>
          <cell r="C940" t="str">
            <v>Watertown</v>
          </cell>
          <cell r="D940" t="str">
            <v>None</v>
          </cell>
          <cell r="E940">
            <v>305</v>
          </cell>
          <cell r="F940">
            <v>77</v>
          </cell>
          <cell r="G940">
            <v>0.25245901639344265</v>
          </cell>
          <cell r="H940">
            <v>79911</v>
          </cell>
          <cell r="I940">
            <v>0</v>
          </cell>
        </row>
        <row r="941">
          <cell r="A941">
            <v>940</v>
          </cell>
          <cell r="B941">
            <v>155</v>
          </cell>
          <cell r="C941" t="str">
            <v>Lexington</v>
          </cell>
          <cell r="D941" t="str">
            <v>None</v>
          </cell>
          <cell r="E941">
            <v>1040</v>
          </cell>
          <cell r="F941">
            <v>233</v>
          </cell>
          <cell r="G941">
            <v>0.22403846153846155</v>
          </cell>
          <cell r="H941">
            <v>136349</v>
          </cell>
          <cell r="I941">
            <v>0</v>
          </cell>
        </row>
        <row r="942">
          <cell r="A942">
            <v>941</v>
          </cell>
          <cell r="B942">
            <v>155</v>
          </cell>
          <cell r="C942" t="str">
            <v>Lexington</v>
          </cell>
          <cell r="D942" t="str">
            <v>None</v>
          </cell>
          <cell r="E942">
            <v>313</v>
          </cell>
          <cell r="F942">
            <v>71</v>
          </cell>
          <cell r="G942">
            <v>0.2268370607028754</v>
          </cell>
          <cell r="H942">
            <v>135227</v>
          </cell>
          <cell r="I942">
            <v>0</v>
          </cell>
        </row>
        <row r="943">
          <cell r="A943">
            <v>942</v>
          </cell>
          <cell r="B943">
            <v>155</v>
          </cell>
          <cell r="C943" t="str">
            <v>Lexington</v>
          </cell>
          <cell r="D943" t="str">
            <v>None</v>
          </cell>
          <cell r="E943">
            <v>43</v>
          </cell>
          <cell r="F943">
            <v>10</v>
          </cell>
          <cell r="G943">
            <v>0.23255813953488372</v>
          </cell>
          <cell r="H943">
            <v>133333</v>
          </cell>
          <cell r="I943">
            <v>0</v>
          </cell>
        </row>
        <row r="944">
          <cell r="A944">
            <v>943</v>
          </cell>
          <cell r="B944">
            <v>155</v>
          </cell>
          <cell r="C944" t="str">
            <v>Lexington</v>
          </cell>
          <cell r="D944" t="str">
            <v>None</v>
          </cell>
          <cell r="E944">
            <v>843</v>
          </cell>
          <cell r="F944">
            <v>193</v>
          </cell>
          <cell r="G944">
            <v>0.22894424673784106</v>
          </cell>
          <cell r="H944">
            <v>135208</v>
          </cell>
          <cell r="I944">
            <v>0</v>
          </cell>
        </row>
        <row r="945">
          <cell r="A945">
            <v>944</v>
          </cell>
          <cell r="B945">
            <v>155</v>
          </cell>
          <cell r="C945" t="str">
            <v>Lexington</v>
          </cell>
          <cell r="D945" t="str">
            <v>None</v>
          </cell>
          <cell r="E945">
            <v>814</v>
          </cell>
          <cell r="F945">
            <v>109</v>
          </cell>
          <cell r="G945">
            <v>0.1339066339066339</v>
          </cell>
          <cell r="H945">
            <v>149574</v>
          </cell>
          <cell r="I945">
            <v>0</v>
          </cell>
        </row>
        <row r="946">
          <cell r="A946">
            <v>945</v>
          </cell>
          <cell r="B946">
            <v>155</v>
          </cell>
          <cell r="C946" t="str">
            <v>Lexington</v>
          </cell>
          <cell r="D946" t="str">
            <v>None</v>
          </cell>
          <cell r="E946">
            <v>792</v>
          </cell>
          <cell r="F946">
            <v>106</v>
          </cell>
          <cell r="G946">
            <v>0.13383838383838384</v>
          </cell>
          <cell r="H946">
            <v>149564</v>
          </cell>
          <cell r="I946">
            <v>0</v>
          </cell>
        </row>
        <row r="947">
          <cell r="A947">
            <v>946</v>
          </cell>
          <cell r="B947">
            <v>155</v>
          </cell>
          <cell r="C947" t="str">
            <v>Lexington</v>
          </cell>
          <cell r="D947" t="str">
            <v>None</v>
          </cell>
          <cell r="E947">
            <v>630</v>
          </cell>
          <cell r="F947">
            <v>123</v>
          </cell>
          <cell r="G947">
            <v>0.19523809523809524</v>
          </cell>
          <cell r="H947">
            <v>135256</v>
          </cell>
          <cell r="I947">
            <v>0</v>
          </cell>
        </row>
        <row r="948">
          <cell r="A948">
            <v>947</v>
          </cell>
          <cell r="B948">
            <v>155</v>
          </cell>
          <cell r="C948" t="str">
            <v>Lexington</v>
          </cell>
          <cell r="D948" t="str">
            <v>None</v>
          </cell>
          <cell r="E948">
            <v>1176</v>
          </cell>
          <cell r="F948">
            <v>222</v>
          </cell>
          <cell r="G948">
            <v>0.18877551020408162</v>
          </cell>
          <cell r="H948">
            <v>138438</v>
          </cell>
          <cell r="I948">
            <v>0</v>
          </cell>
        </row>
        <row r="949">
          <cell r="A949">
            <v>948</v>
          </cell>
          <cell r="B949">
            <v>155</v>
          </cell>
          <cell r="C949" t="str">
            <v>Lexington</v>
          </cell>
          <cell r="D949" t="str">
            <v>None</v>
          </cell>
          <cell r="E949">
            <v>810</v>
          </cell>
          <cell r="F949">
            <v>201</v>
          </cell>
          <cell r="G949">
            <v>0.24814814814814815</v>
          </cell>
          <cell r="H949">
            <v>121102</v>
          </cell>
          <cell r="I949">
            <v>0</v>
          </cell>
        </row>
        <row r="950">
          <cell r="A950">
            <v>949</v>
          </cell>
          <cell r="B950">
            <v>155</v>
          </cell>
          <cell r="C950" t="str">
            <v>Lexington</v>
          </cell>
          <cell r="D950" t="str">
            <v>None</v>
          </cell>
          <cell r="E950">
            <v>474</v>
          </cell>
          <cell r="F950">
            <v>118</v>
          </cell>
          <cell r="G950">
            <v>0.24894514767932491</v>
          </cell>
          <cell r="H950">
            <v>120909</v>
          </cell>
          <cell r="I950">
            <v>0</v>
          </cell>
        </row>
        <row r="951">
          <cell r="A951">
            <v>950</v>
          </cell>
          <cell r="B951">
            <v>155</v>
          </cell>
          <cell r="C951" t="str">
            <v>Lexington</v>
          </cell>
          <cell r="D951" t="str">
            <v>None</v>
          </cell>
          <cell r="E951">
            <v>863</v>
          </cell>
          <cell r="F951">
            <v>159</v>
          </cell>
          <cell r="G951">
            <v>0.18424101969872539</v>
          </cell>
          <cell r="H951">
            <v>134738</v>
          </cell>
          <cell r="I951">
            <v>0</v>
          </cell>
        </row>
        <row r="952">
          <cell r="A952">
            <v>951</v>
          </cell>
          <cell r="B952">
            <v>155</v>
          </cell>
          <cell r="C952" t="str">
            <v>Lexington</v>
          </cell>
          <cell r="D952" t="str">
            <v>None</v>
          </cell>
          <cell r="E952">
            <v>251</v>
          </cell>
          <cell r="F952">
            <v>52</v>
          </cell>
          <cell r="G952">
            <v>0.20717131474103587</v>
          </cell>
          <cell r="H952">
            <v>129762</v>
          </cell>
          <cell r="I952">
            <v>0</v>
          </cell>
        </row>
        <row r="953">
          <cell r="A953">
            <v>952</v>
          </cell>
          <cell r="B953">
            <v>155</v>
          </cell>
          <cell r="C953" t="str">
            <v>Lexington</v>
          </cell>
          <cell r="D953" t="str">
            <v>None</v>
          </cell>
          <cell r="E953">
            <v>900</v>
          </cell>
          <cell r="F953">
            <v>132</v>
          </cell>
          <cell r="G953">
            <v>0.14666666666666667</v>
          </cell>
          <cell r="H953">
            <v>150417</v>
          </cell>
          <cell r="I953">
            <v>0</v>
          </cell>
        </row>
        <row r="954">
          <cell r="A954">
            <v>953</v>
          </cell>
          <cell r="B954">
            <v>155</v>
          </cell>
          <cell r="C954" t="str">
            <v>Lexington</v>
          </cell>
          <cell r="D954" t="str">
            <v>None</v>
          </cell>
          <cell r="E954">
            <v>1499</v>
          </cell>
          <cell r="F954">
            <v>204</v>
          </cell>
          <cell r="G954">
            <v>0.13609072715143428</v>
          </cell>
          <cell r="H954">
            <v>141801</v>
          </cell>
          <cell r="I954">
            <v>0</v>
          </cell>
        </row>
        <row r="955">
          <cell r="A955">
            <v>954</v>
          </cell>
          <cell r="B955">
            <v>155</v>
          </cell>
          <cell r="C955" t="str">
            <v>Lexington</v>
          </cell>
          <cell r="D955" t="str">
            <v>None</v>
          </cell>
          <cell r="E955">
            <v>5</v>
          </cell>
          <cell r="F955">
            <v>0</v>
          </cell>
          <cell r="G955">
            <v>0</v>
          </cell>
          <cell r="H955">
            <v>200000</v>
          </cell>
          <cell r="I955">
            <v>0</v>
          </cell>
        </row>
        <row r="956">
          <cell r="A956">
            <v>955</v>
          </cell>
          <cell r="B956">
            <v>155</v>
          </cell>
          <cell r="C956" t="str">
            <v>Lexington</v>
          </cell>
          <cell r="D956" t="str">
            <v>None</v>
          </cell>
          <cell r="E956">
            <v>326</v>
          </cell>
          <cell r="F956">
            <v>44</v>
          </cell>
          <cell r="G956">
            <v>0.13496932515337423</v>
          </cell>
          <cell r="H956">
            <v>140698</v>
          </cell>
          <cell r="I956">
            <v>0</v>
          </cell>
        </row>
        <row r="957">
          <cell r="A957">
            <v>956</v>
          </cell>
          <cell r="B957">
            <v>155</v>
          </cell>
          <cell r="C957" t="str">
            <v>Lexington</v>
          </cell>
          <cell r="D957" t="str">
            <v>None</v>
          </cell>
          <cell r="E957">
            <v>0</v>
          </cell>
          <cell r="F957">
            <v>0</v>
          </cell>
          <cell r="G957">
            <v>0</v>
          </cell>
          <cell r="H957" t="e">
            <v>#N/A</v>
          </cell>
          <cell r="I957">
            <v>0</v>
          </cell>
        </row>
        <row r="958">
          <cell r="A958">
            <v>957</v>
          </cell>
          <cell r="B958">
            <v>155</v>
          </cell>
          <cell r="C958" t="str">
            <v>Lexington</v>
          </cell>
          <cell r="D958" t="str">
            <v>None</v>
          </cell>
          <cell r="E958">
            <v>0</v>
          </cell>
          <cell r="F958">
            <v>0</v>
          </cell>
          <cell r="G958">
            <v>0</v>
          </cell>
          <cell r="H958" t="e">
            <v>#N/A</v>
          </cell>
          <cell r="I958">
            <v>0</v>
          </cell>
        </row>
        <row r="959">
          <cell r="A959">
            <v>958</v>
          </cell>
          <cell r="B959">
            <v>155</v>
          </cell>
          <cell r="C959" t="str">
            <v>Lexington</v>
          </cell>
          <cell r="D959" t="str">
            <v>None</v>
          </cell>
          <cell r="E959">
            <v>3</v>
          </cell>
          <cell r="F959">
            <v>0</v>
          </cell>
          <cell r="G959">
            <v>0</v>
          </cell>
          <cell r="H959" t="str">
            <v>over $200,000</v>
          </cell>
          <cell r="I959">
            <v>0</v>
          </cell>
        </row>
        <row r="960">
          <cell r="A960">
            <v>959</v>
          </cell>
          <cell r="B960">
            <v>155</v>
          </cell>
          <cell r="C960" t="str">
            <v>Lexington</v>
          </cell>
          <cell r="D960" t="str">
            <v>None</v>
          </cell>
          <cell r="E960">
            <v>1</v>
          </cell>
          <cell r="F960">
            <v>0</v>
          </cell>
          <cell r="G960">
            <v>0</v>
          </cell>
          <cell r="H960" t="e">
            <v>#N/A</v>
          </cell>
          <cell r="I960">
            <v>0</v>
          </cell>
        </row>
        <row r="961">
          <cell r="A961">
            <v>960</v>
          </cell>
          <cell r="B961">
            <v>155</v>
          </cell>
          <cell r="C961" t="str">
            <v>Lexington</v>
          </cell>
          <cell r="D961" t="str">
            <v>None</v>
          </cell>
          <cell r="E961">
            <v>747</v>
          </cell>
          <cell r="F961">
            <v>108</v>
          </cell>
          <cell r="G961">
            <v>0.14457831325301204</v>
          </cell>
          <cell r="H961">
            <v>151500</v>
          </cell>
          <cell r="I961">
            <v>0</v>
          </cell>
        </row>
        <row r="962">
          <cell r="A962">
            <v>961</v>
          </cell>
          <cell r="B962">
            <v>308</v>
          </cell>
          <cell r="C962" t="str">
            <v>Waltham</v>
          </cell>
          <cell r="D962" t="str">
            <v>None</v>
          </cell>
          <cell r="E962">
            <v>647</v>
          </cell>
          <cell r="F962">
            <v>109</v>
          </cell>
          <cell r="G962">
            <v>0.16846986089644514</v>
          </cell>
          <cell r="H962">
            <v>95443</v>
          </cell>
          <cell r="I962">
            <v>0</v>
          </cell>
        </row>
        <row r="963">
          <cell r="A963">
            <v>962</v>
          </cell>
          <cell r="B963">
            <v>308</v>
          </cell>
          <cell r="C963" t="str">
            <v>Waltham</v>
          </cell>
          <cell r="D963" t="str">
            <v>None</v>
          </cell>
          <cell r="E963">
            <v>3</v>
          </cell>
          <cell r="F963">
            <v>0</v>
          </cell>
          <cell r="G963">
            <v>0</v>
          </cell>
          <cell r="H963" t="e">
            <v>#N/A</v>
          </cell>
          <cell r="I963">
            <v>0</v>
          </cell>
        </row>
        <row r="964">
          <cell r="A964">
            <v>963</v>
          </cell>
          <cell r="B964">
            <v>308</v>
          </cell>
          <cell r="C964" t="str">
            <v>Waltham</v>
          </cell>
          <cell r="D964" t="str">
            <v>None</v>
          </cell>
          <cell r="E964">
            <v>0</v>
          </cell>
          <cell r="F964">
            <v>0</v>
          </cell>
          <cell r="G964">
            <v>0</v>
          </cell>
          <cell r="H964" t="e">
            <v>#N/A</v>
          </cell>
          <cell r="I964">
            <v>0</v>
          </cell>
        </row>
        <row r="965">
          <cell r="A965">
            <v>964</v>
          </cell>
          <cell r="B965">
            <v>308</v>
          </cell>
          <cell r="C965" t="str">
            <v>Waltham</v>
          </cell>
          <cell r="D965" t="str">
            <v>None</v>
          </cell>
          <cell r="E965">
            <v>924</v>
          </cell>
          <cell r="F965">
            <v>192</v>
          </cell>
          <cell r="G965">
            <v>0.20779220779220781</v>
          </cell>
          <cell r="H965">
            <v>81058</v>
          </cell>
          <cell r="I965">
            <v>0</v>
          </cell>
        </row>
        <row r="966">
          <cell r="A966">
            <v>965</v>
          </cell>
          <cell r="B966">
            <v>308</v>
          </cell>
          <cell r="C966" t="str">
            <v>Waltham</v>
          </cell>
          <cell r="D966" t="str">
            <v>None</v>
          </cell>
          <cell r="E966">
            <v>1692</v>
          </cell>
          <cell r="F966">
            <v>389</v>
          </cell>
          <cell r="G966">
            <v>0.22990543735224586</v>
          </cell>
          <cell r="H966">
            <v>79545</v>
          </cell>
          <cell r="I966">
            <v>0</v>
          </cell>
        </row>
        <row r="967">
          <cell r="A967">
            <v>966</v>
          </cell>
          <cell r="B967">
            <v>308</v>
          </cell>
          <cell r="C967" t="str">
            <v>Waltham</v>
          </cell>
          <cell r="D967" t="str">
            <v>None</v>
          </cell>
          <cell r="E967">
            <v>1308</v>
          </cell>
          <cell r="F967">
            <v>240</v>
          </cell>
          <cell r="G967">
            <v>0.1834862385321101</v>
          </cell>
          <cell r="H967">
            <v>102344</v>
          </cell>
          <cell r="I967">
            <v>0</v>
          </cell>
        </row>
        <row r="968">
          <cell r="A968">
            <v>967</v>
          </cell>
          <cell r="B968">
            <v>308</v>
          </cell>
          <cell r="C968" t="str">
            <v>Waltham</v>
          </cell>
          <cell r="D968" t="str">
            <v>None</v>
          </cell>
          <cell r="E968">
            <v>1366</v>
          </cell>
          <cell r="F968">
            <v>330</v>
          </cell>
          <cell r="G968">
            <v>0.24158125915080528</v>
          </cell>
          <cell r="H968">
            <v>86150</v>
          </cell>
          <cell r="I968">
            <v>0</v>
          </cell>
        </row>
        <row r="969">
          <cell r="A969">
            <v>968</v>
          </cell>
          <cell r="B969">
            <v>308</v>
          </cell>
          <cell r="C969" t="str">
            <v>Waltham</v>
          </cell>
          <cell r="D969" t="str">
            <v>None</v>
          </cell>
          <cell r="E969">
            <v>9</v>
          </cell>
          <cell r="F969">
            <v>0</v>
          </cell>
          <cell r="G969">
            <v>0</v>
          </cell>
          <cell r="H969">
            <v>125000</v>
          </cell>
          <cell r="I969">
            <v>0</v>
          </cell>
        </row>
        <row r="970">
          <cell r="A970">
            <v>969</v>
          </cell>
          <cell r="B970">
            <v>308</v>
          </cell>
          <cell r="C970" t="str">
            <v>Waltham</v>
          </cell>
          <cell r="D970" t="str">
            <v>None</v>
          </cell>
          <cell r="E970">
            <v>582</v>
          </cell>
          <cell r="F970">
            <v>141</v>
          </cell>
          <cell r="G970">
            <v>0.2422680412371134</v>
          </cell>
          <cell r="H970">
            <v>86264</v>
          </cell>
          <cell r="I970">
            <v>0</v>
          </cell>
        </row>
        <row r="971">
          <cell r="A971">
            <v>970</v>
          </cell>
          <cell r="B971">
            <v>308</v>
          </cell>
          <cell r="C971" t="str">
            <v>Waltham</v>
          </cell>
          <cell r="D971" t="str">
            <v>None</v>
          </cell>
          <cell r="E971">
            <v>492</v>
          </cell>
          <cell r="F971">
            <v>117</v>
          </cell>
          <cell r="G971">
            <v>0.23780487804878048</v>
          </cell>
          <cell r="H971">
            <v>86526</v>
          </cell>
          <cell r="I971">
            <v>0</v>
          </cell>
        </row>
        <row r="972">
          <cell r="A972">
            <v>971</v>
          </cell>
          <cell r="B972">
            <v>308</v>
          </cell>
          <cell r="C972" t="str">
            <v>Waltham</v>
          </cell>
          <cell r="D972" t="str">
            <v>None</v>
          </cell>
          <cell r="E972">
            <v>292</v>
          </cell>
          <cell r="F972">
            <v>66</v>
          </cell>
          <cell r="G972">
            <v>0.22602739726027396</v>
          </cell>
          <cell r="H972">
            <v>89881</v>
          </cell>
          <cell r="I972">
            <v>0</v>
          </cell>
        </row>
        <row r="973">
          <cell r="A973">
            <v>972</v>
          </cell>
          <cell r="B973">
            <v>308</v>
          </cell>
          <cell r="C973" t="str">
            <v>Waltham</v>
          </cell>
          <cell r="D973" t="str">
            <v>None</v>
          </cell>
          <cell r="E973">
            <v>42</v>
          </cell>
          <cell r="F973">
            <v>11</v>
          </cell>
          <cell r="G973">
            <v>0.26190476190476192</v>
          </cell>
          <cell r="H973">
            <v>93750</v>
          </cell>
          <cell r="I973">
            <v>0</v>
          </cell>
        </row>
        <row r="974">
          <cell r="A974">
            <v>973</v>
          </cell>
          <cell r="B974">
            <v>308</v>
          </cell>
          <cell r="C974" t="str">
            <v>Waltham</v>
          </cell>
          <cell r="D974" t="str">
            <v>None</v>
          </cell>
          <cell r="E974">
            <v>0</v>
          </cell>
          <cell r="F974">
            <v>0</v>
          </cell>
          <cell r="G974">
            <v>0</v>
          </cell>
          <cell r="H974" t="e">
            <v>#N/A</v>
          </cell>
          <cell r="I974">
            <v>0</v>
          </cell>
        </row>
        <row r="975">
          <cell r="A975">
            <v>974</v>
          </cell>
          <cell r="B975">
            <v>308</v>
          </cell>
          <cell r="C975" t="str">
            <v>Waltham</v>
          </cell>
          <cell r="D975" t="str">
            <v>None</v>
          </cell>
          <cell r="E975">
            <v>208</v>
          </cell>
          <cell r="F975">
            <v>61</v>
          </cell>
          <cell r="G975">
            <v>0.29326923076923078</v>
          </cell>
          <cell r="H975">
            <v>90948</v>
          </cell>
          <cell r="I975">
            <v>0</v>
          </cell>
        </row>
        <row r="976">
          <cell r="A976">
            <v>975</v>
          </cell>
          <cell r="B976">
            <v>308</v>
          </cell>
          <cell r="C976" t="str">
            <v>Waltham</v>
          </cell>
          <cell r="D976" t="str">
            <v>None</v>
          </cell>
          <cell r="E976">
            <v>51</v>
          </cell>
          <cell r="F976">
            <v>15</v>
          </cell>
          <cell r="G976">
            <v>0.29411764705882354</v>
          </cell>
          <cell r="H976">
            <v>89286</v>
          </cell>
          <cell r="I976">
            <v>0</v>
          </cell>
        </row>
        <row r="977">
          <cell r="A977">
            <v>976</v>
          </cell>
          <cell r="B977">
            <v>308</v>
          </cell>
          <cell r="C977" t="str">
            <v>Waltham</v>
          </cell>
          <cell r="D977" t="str">
            <v>None</v>
          </cell>
          <cell r="E977">
            <v>395</v>
          </cell>
          <cell r="F977">
            <v>116</v>
          </cell>
          <cell r="G977">
            <v>0.29367088607594938</v>
          </cell>
          <cell r="H977">
            <v>90682</v>
          </cell>
          <cell r="I977">
            <v>0</v>
          </cell>
        </row>
        <row r="978">
          <cell r="A978">
            <v>977</v>
          </cell>
          <cell r="B978">
            <v>308</v>
          </cell>
          <cell r="C978" t="str">
            <v>Waltham</v>
          </cell>
          <cell r="D978" t="str">
            <v>None</v>
          </cell>
          <cell r="E978">
            <v>190</v>
          </cell>
          <cell r="F978">
            <v>71</v>
          </cell>
          <cell r="G978">
            <v>0.37368421052631579</v>
          </cell>
          <cell r="H978">
            <v>63000</v>
          </cell>
          <cell r="I978">
            <v>0</v>
          </cell>
        </row>
        <row r="979">
          <cell r="A979">
            <v>978</v>
          </cell>
          <cell r="B979">
            <v>308</v>
          </cell>
          <cell r="C979" t="str">
            <v>Waltham</v>
          </cell>
          <cell r="D979" t="str">
            <v>None</v>
          </cell>
          <cell r="E979">
            <v>1025</v>
          </cell>
          <cell r="F979">
            <v>305</v>
          </cell>
          <cell r="G979">
            <v>0.29756097560975608</v>
          </cell>
          <cell r="H979">
            <v>90297</v>
          </cell>
          <cell r="I979">
            <v>0</v>
          </cell>
        </row>
        <row r="980">
          <cell r="A980">
            <v>979</v>
          </cell>
          <cell r="B980">
            <v>308</v>
          </cell>
          <cell r="C980" t="str">
            <v>Waltham</v>
          </cell>
          <cell r="D980" t="str">
            <v>None</v>
          </cell>
          <cell r="E980">
            <v>722</v>
          </cell>
          <cell r="F980">
            <v>277</v>
          </cell>
          <cell r="G980">
            <v>0.38365650969529086</v>
          </cell>
          <cell r="H980">
            <v>60119</v>
          </cell>
          <cell r="I980">
            <v>0</v>
          </cell>
        </row>
        <row r="981">
          <cell r="A981">
            <v>980</v>
          </cell>
          <cell r="B981">
            <v>308</v>
          </cell>
          <cell r="C981" t="str">
            <v>Waltham</v>
          </cell>
          <cell r="D981" t="str">
            <v>None</v>
          </cell>
          <cell r="E981">
            <v>752</v>
          </cell>
          <cell r="F981">
            <v>298</v>
          </cell>
          <cell r="G981">
            <v>0.39627659574468083</v>
          </cell>
          <cell r="H981">
            <v>59245</v>
          </cell>
          <cell r="I981">
            <v>0</v>
          </cell>
        </row>
        <row r="982">
          <cell r="A982">
            <v>981</v>
          </cell>
          <cell r="B982">
            <v>308</v>
          </cell>
          <cell r="C982" t="str">
            <v>Waltham</v>
          </cell>
          <cell r="D982" t="str">
            <v>None</v>
          </cell>
          <cell r="E982">
            <v>1264</v>
          </cell>
          <cell r="F982">
            <v>550</v>
          </cell>
          <cell r="G982">
            <v>0.435126582278481</v>
          </cell>
          <cell r="H982">
            <v>57333</v>
          </cell>
          <cell r="I982">
            <v>0</v>
          </cell>
        </row>
        <row r="983">
          <cell r="A983">
            <v>982</v>
          </cell>
          <cell r="B983">
            <v>308</v>
          </cell>
          <cell r="C983" t="str">
            <v>Waltham</v>
          </cell>
          <cell r="D983" t="str">
            <v>None</v>
          </cell>
          <cell r="E983">
            <v>438</v>
          </cell>
          <cell r="F983">
            <v>168</v>
          </cell>
          <cell r="G983">
            <v>0.38356164383561642</v>
          </cell>
          <cell r="H983">
            <v>60000</v>
          </cell>
          <cell r="I983">
            <v>0</v>
          </cell>
        </row>
        <row r="984">
          <cell r="A984">
            <v>983</v>
          </cell>
          <cell r="B984">
            <v>308</v>
          </cell>
          <cell r="C984" t="str">
            <v>Waltham</v>
          </cell>
          <cell r="D984" t="str">
            <v>None</v>
          </cell>
          <cell r="E984">
            <v>930</v>
          </cell>
          <cell r="F984">
            <v>314</v>
          </cell>
          <cell r="G984">
            <v>0.33763440860215055</v>
          </cell>
          <cell r="H984">
            <v>73864</v>
          </cell>
          <cell r="I984">
            <v>0</v>
          </cell>
        </row>
        <row r="985">
          <cell r="A985">
            <v>984</v>
          </cell>
          <cell r="B985">
            <v>308</v>
          </cell>
          <cell r="C985" t="str">
            <v>Waltham</v>
          </cell>
          <cell r="D985" t="str">
            <v>None</v>
          </cell>
          <cell r="E985">
            <v>2</v>
          </cell>
          <cell r="F985">
            <v>0</v>
          </cell>
          <cell r="G985">
            <v>0</v>
          </cell>
          <cell r="H985" t="e">
            <v>#N/A</v>
          </cell>
          <cell r="I985">
            <v>0</v>
          </cell>
        </row>
        <row r="986">
          <cell r="A986">
            <v>985</v>
          </cell>
          <cell r="B986">
            <v>308</v>
          </cell>
          <cell r="C986" t="str">
            <v>Waltham</v>
          </cell>
          <cell r="D986" t="str">
            <v>None</v>
          </cell>
          <cell r="E986">
            <v>622</v>
          </cell>
          <cell r="F986">
            <v>209</v>
          </cell>
          <cell r="G986">
            <v>0.33601286173633438</v>
          </cell>
          <cell r="H986">
            <v>74318</v>
          </cell>
          <cell r="I986">
            <v>0</v>
          </cell>
        </row>
        <row r="987">
          <cell r="A987">
            <v>986</v>
          </cell>
          <cell r="B987">
            <v>308</v>
          </cell>
          <cell r="C987" t="str">
            <v>Waltham</v>
          </cell>
          <cell r="D987" t="str">
            <v>None</v>
          </cell>
          <cell r="E987">
            <v>44</v>
          </cell>
          <cell r="F987">
            <v>13</v>
          </cell>
          <cell r="G987">
            <v>0.29545454545454547</v>
          </cell>
          <cell r="H987">
            <v>78125</v>
          </cell>
          <cell r="I987">
            <v>0</v>
          </cell>
        </row>
        <row r="988">
          <cell r="A988">
            <v>987</v>
          </cell>
          <cell r="B988">
            <v>308</v>
          </cell>
          <cell r="C988" t="str">
            <v>Waltham</v>
          </cell>
          <cell r="D988" t="str">
            <v>None</v>
          </cell>
          <cell r="E988">
            <v>790</v>
          </cell>
          <cell r="F988">
            <v>270</v>
          </cell>
          <cell r="G988">
            <v>0.34177215189873417</v>
          </cell>
          <cell r="H988">
            <v>73259</v>
          </cell>
          <cell r="I988">
            <v>0</v>
          </cell>
        </row>
        <row r="989">
          <cell r="A989">
            <v>988</v>
          </cell>
          <cell r="B989">
            <v>308</v>
          </cell>
          <cell r="C989" t="str">
            <v>Waltham</v>
          </cell>
          <cell r="D989" t="str">
            <v>None</v>
          </cell>
          <cell r="E989">
            <v>474</v>
          </cell>
          <cell r="F989">
            <v>182</v>
          </cell>
          <cell r="G989">
            <v>0.38396624472573837</v>
          </cell>
          <cell r="H989">
            <v>60000</v>
          </cell>
          <cell r="I989">
            <v>0</v>
          </cell>
        </row>
        <row r="990">
          <cell r="A990">
            <v>989</v>
          </cell>
          <cell r="B990">
            <v>308</v>
          </cell>
          <cell r="C990" t="str">
            <v>Waltham</v>
          </cell>
          <cell r="D990" t="str">
            <v>None</v>
          </cell>
          <cell r="E990">
            <v>694</v>
          </cell>
          <cell r="F990">
            <v>299</v>
          </cell>
          <cell r="G990">
            <v>0.43083573487031701</v>
          </cell>
          <cell r="H990">
            <v>57647</v>
          </cell>
          <cell r="I990">
            <v>0</v>
          </cell>
        </row>
        <row r="991">
          <cell r="A991">
            <v>990</v>
          </cell>
          <cell r="B991">
            <v>308</v>
          </cell>
          <cell r="C991" t="str">
            <v>Waltham</v>
          </cell>
          <cell r="D991" t="str">
            <v>None</v>
          </cell>
          <cell r="E991">
            <v>1224</v>
          </cell>
          <cell r="F991">
            <v>205</v>
          </cell>
          <cell r="G991">
            <v>0.16748366013071894</v>
          </cell>
          <cell r="H991">
            <v>95536</v>
          </cell>
          <cell r="I991">
            <v>0</v>
          </cell>
        </row>
        <row r="992">
          <cell r="A992">
            <v>991</v>
          </cell>
          <cell r="B992">
            <v>308</v>
          </cell>
          <cell r="C992" t="str">
            <v>Waltham</v>
          </cell>
          <cell r="D992" t="str">
            <v>None</v>
          </cell>
          <cell r="E992">
            <v>550</v>
          </cell>
          <cell r="F992">
            <v>229</v>
          </cell>
          <cell r="G992">
            <v>0.41636363636363638</v>
          </cell>
          <cell r="H992">
            <v>60000</v>
          </cell>
          <cell r="I992">
            <v>0</v>
          </cell>
        </row>
        <row r="993">
          <cell r="A993">
            <v>992</v>
          </cell>
          <cell r="B993">
            <v>308</v>
          </cell>
          <cell r="C993" t="str">
            <v>Waltham</v>
          </cell>
          <cell r="D993" t="str">
            <v>None</v>
          </cell>
          <cell r="E993">
            <v>649</v>
          </cell>
          <cell r="F993">
            <v>273</v>
          </cell>
          <cell r="G993">
            <v>0.4206471494607088</v>
          </cell>
          <cell r="H993">
            <v>59394</v>
          </cell>
          <cell r="I993">
            <v>0</v>
          </cell>
        </row>
        <row r="994">
          <cell r="A994">
            <v>993</v>
          </cell>
          <cell r="B994">
            <v>308</v>
          </cell>
          <cell r="C994" t="str">
            <v>Waltham</v>
          </cell>
          <cell r="D994" t="str">
            <v>None</v>
          </cell>
          <cell r="E994">
            <v>1326</v>
          </cell>
          <cell r="F994">
            <v>590</v>
          </cell>
          <cell r="G994">
            <v>0.44494720965309198</v>
          </cell>
          <cell r="H994">
            <v>56154</v>
          </cell>
          <cell r="I994">
            <v>0</v>
          </cell>
        </row>
        <row r="995">
          <cell r="A995">
            <v>994</v>
          </cell>
          <cell r="B995">
            <v>308</v>
          </cell>
          <cell r="C995" t="str">
            <v>Waltham</v>
          </cell>
          <cell r="D995" t="str">
            <v>None</v>
          </cell>
          <cell r="E995">
            <v>509</v>
          </cell>
          <cell r="F995">
            <v>222</v>
          </cell>
          <cell r="G995">
            <v>0.43614931237721022</v>
          </cell>
          <cell r="H995">
            <v>56019</v>
          </cell>
          <cell r="I995">
            <v>0</v>
          </cell>
        </row>
        <row r="996">
          <cell r="A996">
            <v>995</v>
          </cell>
          <cell r="B996">
            <v>308</v>
          </cell>
          <cell r="C996" t="str">
            <v>Waltham</v>
          </cell>
          <cell r="D996" t="str">
            <v>None</v>
          </cell>
          <cell r="E996">
            <v>750</v>
          </cell>
          <cell r="F996">
            <v>345</v>
          </cell>
          <cell r="G996">
            <v>0.46</v>
          </cell>
          <cell r="H996">
            <v>55571</v>
          </cell>
          <cell r="I996">
            <v>0</v>
          </cell>
        </row>
        <row r="997">
          <cell r="A997">
            <v>996</v>
          </cell>
          <cell r="B997">
            <v>308</v>
          </cell>
          <cell r="C997" t="str">
            <v>Waltham</v>
          </cell>
          <cell r="D997" t="str">
            <v>None</v>
          </cell>
          <cell r="E997">
            <v>894</v>
          </cell>
          <cell r="F997">
            <v>322</v>
          </cell>
          <cell r="G997">
            <v>0.36017897091722595</v>
          </cell>
          <cell r="H997">
            <v>67630</v>
          </cell>
          <cell r="I997">
            <v>0</v>
          </cell>
        </row>
        <row r="998">
          <cell r="A998">
            <v>997</v>
          </cell>
          <cell r="B998">
            <v>308</v>
          </cell>
          <cell r="C998" t="str">
            <v>Waltham</v>
          </cell>
          <cell r="D998" t="str">
            <v>None</v>
          </cell>
          <cell r="E998">
            <v>1219</v>
          </cell>
          <cell r="F998">
            <v>471</v>
          </cell>
          <cell r="G998">
            <v>0.3863822805578343</v>
          </cell>
          <cell r="H998">
            <v>65215</v>
          </cell>
          <cell r="I998">
            <v>0</v>
          </cell>
        </row>
        <row r="999">
          <cell r="A999">
            <v>998</v>
          </cell>
          <cell r="B999">
            <v>308</v>
          </cell>
          <cell r="C999" t="str">
            <v>Waltham</v>
          </cell>
          <cell r="D999" t="str">
            <v>None</v>
          </cell>
          <cell r="E999">
            <v>611</v>
          </cell>
          <cell r="F999">
            <v>229</v>
          </cell>
          <cell r="G999">
            <v>0.37479541734860883</v>
          </cell>
          <cell r="H999">
            <v>66136</v>
          </cell>
          <cell r="I999">
            <v>0</v>
          </cell>
        </row>
        <row r="1000">
          <cell r="A1000">
            <v>999</v>
          </cell>
          <cell r="B1000">
            <v>207</v>
          </cell>
          <cell r="C1000" t="str">
            <v>Newton</v>
          </cell>
          <cell r="D1000" t="str">
            <v>None</v>
          </cell>
          <cell r="E1000">
            <v>405</v>
          </cell>
          <cell r="F1000">
            <v>132</v>
          </cell>
          <cell r="G1000">
            <v>0.32592592592592595</v>
          </cell>
          <cell r="H1000">
            <v>79953</v>
          </cell>
          <cell r="I1000">
            <v>0</v>
          </cell>
        </row>
        <row r="1001">
          <cell r="A1001">
            <v>1000</v>
          </cell>
          <cell r="B1001">
            <v>207</v>
          </cell>
          <cell r="C1001" t="str">
            <v>Newton</v>
          </cell>
          <cell r="D1001" t="str">
            <v>None</v>
          </cell>
          <cell r="E1001">
            <v>407</v>
          </cell>
          <cell r="F1001">
            <v>133</v>
          </cell>
          <cell r="G1001">
            <v>0.32678132678132676</v>
          </cell>
          <cell r="H1001">
            <v>79717</v>
          </cell>
          <cell r="I1001">
            <v>0</v>
          </cell>
        </row>
        <row r="1002">
          <cell r="A1002">
            <v>1001</v>
          </cell>
          <cell r="B1002">
            <v>207</v>
          </cell>
          <cell r="C1002" t="str">
            <v>Newton</v>
          </cell>
          <cell r="D1002" t="str">
            <v>None</v>
          </cell>
          <cell r="E1002">
            <v>1076</v>
          </cell>
          <cell r="F1002">
            <v>353</v>
          </cell>
          <cell r="G1002">
            <v>0.32806691449814124</v>
          </cell>
          <cell r="H1002">
            <v>77564</v>
          </cell>
          <cell r="I1002">
            <v>0</v>
          </cell>
        </row>
        <row r="1003">
          <cell r="A1003">
            <v>1002</v>
          </cell>
          <cell r="B1003">
            <v>207</v>
          </cell>
          <cell r="C1003" t="str">
            <v>Newton</v>
          </cell>
          <cell r="D1003" t="str">
            <v>None</v>
          </cell>
          <cell r="E1003">
            <v>496</v>
          </cell>
          <cell r="F1003">
            <v>163</v>
          </cell>
          <cell r="G1003">
            <v>0.3286290322580645</v>
          </cell>
          <cell r="H1003">
            <v>77431</v>
          </cell>
          <cell r="I1003">
            <v>0</v>
          </cell>
        </row>
        <row r="1004">
          <cell r="A1004">
            <v>1003</v>
          </cell>
          <cell r="B1004">
            <v>207</v>
          </cell>
          <cell r="C1004" t="str">
            <v>Newton</v>
          </cell>
          <cell r="D1004" t="str">
            <v>None</v>
          </cell>
          <cell r="E1004">
            <v>757</v>
          </cell>
          <cell r="F1004">
            <v>160</v>
          </cell>
          <cell r="G1004">
            <v>0.21136063408190225</v>
          </cell>
          <cell r="H1004">
            <v>97356</v>
          </cell>
          <cell r="I1004">
            <v>0</v>
          </cell>
        </row>
        <row r="1005">
          <cell r="A1005">
            <v>1004</v>
          </cell>
          <cell r="B1005">
            <v>207</v>
          </cell>
          <cell r="C1005" t="str">
            <v>Newton</v>
          </cell>
          <cell r="D1005" t="str">
            <v>None</v>
          </cell>
          <cell r="E1005">
            <v>428</v>
          </cell>
          <cell r="F1005">
            <v>107</v>
          </cell>
          <cell r="G1005">
            <v>0.25</v>
          </cell>
          <cell r="H1005">
            <v>82839</v>
          </cell>
          <cell r="I1005">
            <v>0</v>
          </cell>
        </row>
        <row r="1006">
          <cell r="A1006">
            <v>1005</v>
          </cell>
          <cell r="B1006">
            <v>207</v>
          </cell>
          <cell r="C1006" t="str">
            <v>Newton</v>
          </cell>
          <cell r="D1006" t="str">
            <v>None</v>
          </cell>
          <cell r="E1006">
            <v>675</v>
          </cell>
          <cell r="F1006">
            <v>134</v>
          </cell>
          <cell r="G1006">
            <v>0.19851851851851851</v>
          </cell>
          <cell r="H1006">
            <v>87079</v>
          </cell>
          <cell r="I1006">
            <v>0</v>
          </cell>
        </row>
        <row r="1007">
          <cell r="A1007">
            <v>1006</v>
          </cell>
          <cell r="B1007">
            <v>207</v>
          </cell>
          <cell r="C1007" t="str">
            <v>Newton</v>
          </cell>
          <cell r="D1007" t="str">
            <v>None</v>
          </cell>
          <cell r="E1007">
            <v>964</v>
          </cell>
          <cell r="F1007">
            <v>174</v>
          </cell>
          <cell r="G1007">
            <v>0.18049792531120332</v>
          </cell>
          <cell r="H1007">
            <v>113816</v>
          </cell>
          <cell r="I1007">
            <v>0</v>
          </cell>
        </row>
        <row r="1008">
          <cell r="A1008">
            <v>1007</v>
          </cell>
          <cell r="B1008">
            <v>207</v>
          </cell>
          <cell r="C1008" t="str">
            <v>Newton</v>
          </cell>
          <cell r="D1008" t="str">
            <v>None</v>
          </cell>
          <cell r="E1008">
            <v>823</v>
          </cell>
          <cell r="F1008">
            <v>141</v>
          </cell>
          <cell r="G1008">
            <v>0.17132442284325639</v>
          </cell>
          <cell r="H1008">
            <v>117391</v>
          </cell>
          <cell r="I1008">
            <v>0</v>
          </cell>
        </row>
        <row r="1009">
          <cell r="A1009">
            <v>1008</v>
          </cell>
          <cell r="B1009">
            <v>207</v>
          </cell>
          <cell r="C1009" t="str">
            <v>Newton</v>
          </cell>
          <cell r="D1009" t="str">
            <v>None</v>
          </cell>
          <cell r="E1009">
            <v>264</v>
          </cell>
          <cell r="F1009">
            <v>40</v>
          </cell>
          <cell r="G1009">
            <v>0.15151515151515152</v>
          </cell>
          <cell r="H1009">
            <v>126894</v>
          </cell>
          <cell r="I1009">
            <v>0</v>
          </cell>
        </row>
        <row r="1010">
          <cell r="A1010">
            <v>1009</v>
          </cell>
          <cell r="B1010">
            <v>207</v>
          </cell>
          <cell r="C1010" t="str">
            <v>Newton</v>
          </cell>
          <cell r="D1010" t="str">
            <v>None</v>
          </cell>
          <cell r="E1010">
            <v>615</v>
          </cell>
          <cell r="F1010">
            <v>120</v>
          </cell>
          <cell r="G1010">
            <v>0.1951219512195122</v>
          </cell>
          <cell r="H1010">
            <v>108228</v>
          </cell>
          <cell r="I1010">
            <v>0</v>
          </cell>
        </row>
        <row r="1011">
          <cell r="A1011">
            <v>1010</v>
          </cell>
          <cell r="B1011">
            <v>207</v>
          </cell>
          <cell r="C1011" t="str">
            <v>Newton</v>
          </cell>
          <cell r="D1011" t="str">
            <v>None</v>
          </cell>
          <cell r="E1011">
            <v>543</v>
          </cell>
          <cell r="F1011">
            <v>113</v>
          </cell>
          <cell r="G1011">
            <v>0.20810313075506445</v>
          </cell>
          <cell r="H1011">
            <v>108135</v>
          </cell>
          <cell r="I1011">
            <v>0</v>
          </cell>
        </row>
        <row r="1012">
          <cell r="A1012">
            <v>1011</v>
          </cell>
          <cell r="B1012">
            <v>207</v>
          </cell>
          <cell r="C1012" t="str">
            <v>Newton</v>
          </cell>
          <cell r="D1012" t="str">
            <v>None</v>
          </cell>
          <cell r="E1012">
            <v>763</v>
          </cell>
          <cell r="F1012">
            <v>167</v>
          </cell>
          <cell r="G1012">
            <v>0.21887287024901703</v>
          </cell>
          <cell r="H1012">
            <v>107212</v>
          </cell>
          <cell r="I1012">
            <v>0</v>
          </cell>
        </row>
        <row r="1013">
          <cell r="A1013">
            <v>1012</v>
          </cell>
          <cell r="B1013">
            <v>207</v>
          </cell>
          <cell r="C1013" t="str">
            <v>Newton</v>
          </cell>
          <cell r="D1013" t="str">
            <v>None</v>
          </cell>
          <cell r="E1013">
            <v>751</v>
          </cell>
          <cell r="F1013">
            <v>164</v>
          </cell>
          <cell r="G1013">
            <v>0.21837549933422104</v>
          </cell>
          <cell r="H1013">
            <v>107468</v>
          </cell>
          <cell r="I1013">
            <v>0</v>
          </cell>
        </row>
        <row r="1014">
          <cell r="A1014">
            <v>1013</v>
          </cell>
          <cell r="B1014">
            <v>207</v>
          </cell>
          <cell r="C1014" t="str">
            <v>Newton</v>
          </cell>
          <cell r="D1014" t="str">
            <v>None</v>
          </cell>
          <cell r="E1014">
            <v>836</v>
          </cell>
          <cell r="F1014">
            <v>276</v>
          </cell>
          <cell r="G1014">
            <v>0.33014354066985646</v>
          </cell>
          <cell r="H1014">
            <v>79817</v>
          </cell>
          <cell r="I1014">
            <v>0</v>
          </cell>
        </row>
        <row r="1015">
          <cell r="A1015">
            <v>1014</v>
          </cell>
          <cell r="B1015">
            <v>207</v>
          </cell>
          <cell r="C1015" t="str">
            <v>Newton</v>
          </cell>
          <cell r="D1015" t="str">
            <v>None</v>
          </cell>
          <cell r="E1015">
            <v>467</v>
          </cell>
          <cell r="F1015">
            <v>76</v>
          </cell>
          <cell r="G1015">
            <v>0.16274089935760172</v>
          </cell>
          <cell r="H1015">
            <v>149554</v>
          </cell>
          <cell r="I1015">
            <v>0</v>
          </cell>
        </row>
        <row r="1016">
          <cell r="A1016">
            <v>1015</v>
          </cell>
          <cell r="B1016">
            <v>207</v>
          </cell>
          <cell r="C1016" t="str">
            <v>Newton</v>
          </cell>
          <cell r="D1016" t="str">
            <v>None</v>
          </cell>
          <cell r="E1016">
            <v>905</v>
          </cell>
          <cell r="F1016">
            <v>126</v>
          </cell>
          <cell r="G1016">
            <v>0.13922651933701657</v>
          </cell>
          <cell r="H1016">
            <v>164604</v>
          </cell>
          <cell r="I1016">
            <v>0</v>
          </cell>
        </row>
        <row r="1017">
          <cell r="A1017">
            <v>1016</v>
          </cell>
          <cell r="B1017">
            <v>207</v>
          </cell>
          <cell r="C1017" t="str">
            <v>Newton</v>
          </cell>
          <cell r="D1017" t="str">
            <v>None</v>
          </cell>
          <cell r="E1017">
            <v>3</v>
          </cell>
          <cell r="F1017">
            <v>0</v>
          </cell>
          <cell r="G1017">
            <v>0</v>
          </cell>
          <cell r="H1017" t="str">
            <v>over $200,000</v>
          </cell>
          <cell r="I1017">
            <v>0</v>
          </cell>
        </row>
        <row r="1018">
          <cell r="A1018">
            <v>1017</v>
          </cell>
          <cell r="B1018">
            <v>207</v>
          </cell>
          <cell r="C1018" t="str">
            <v>Newton</v>
          </cell>
          <cell r="D1018" t="str">
            <v>None</v>
          </cell>
          <cell r="E1018">
            <v>64</v>
          </cell>
          <cell r="F1018">
            <v>10</v>
          </cell>
          <cell r="G1018">
            <v>0.15625</v>
          </cell>
          <cell r="H1018">
            <v>183333</v>
          </cell>
          <cell r="I1018">
            <v>0</v>
          </cell>
        </row>
        <row r="1019">
          <cell r="A1019">
            <v>1018</v>
          </cell>
          <cell r="B1019">
            <v>207</v>
          </cell>
          <cell r="C1019" t="str">
            <v>Newton</v>
          </cell>
          <cell r="D1019" t="str">
            <v>None</v>
          </cell>
          <cell r="E1019">
            <v>517</v>
          </cell>
          <cell r="F1019">
            <v>80</v>
          </cell>
          <cell r="G1019">
            <v>0.15473887814313347</v>
          </cell>
          <cell r="H1019">
            <v>184239</v>
          </cell>
          <cell r="I1019">
            <v>0</v>
          </cell>
        </row>
        <row r="1020">
          <cell r="A1020">
            <v>1019</v>
          </cell>
          <cell r="B1020">
            <v>207</v>
          </cell>
          <cell r="C1020" t="str">
            <v>Newton</v>
          </cell>
          <cell r="D1020" t="str">
            <v>None</v>
          </cell>
          <cell r="E1020">
            <v>615</v>
          </cell>
          <cell r="F1020">
            <v>65</v>
          </cell>
          <cell r="G1020">
            <v>0.10569105691056911</v>
          </cell>
          <cell r="H1020">
            <v>165909</v>
          </cell>
          <cell r="I1020">
            <v>0</v>
          </cell>
        </row>
        <row r="1021">
          <cell r="A1021">
            <v>1020</v>
          </cell>
          <cell r="B1021">
            <v>207</v>
          </cell>
          <cell r="C1021" t="str">
            <v>Newton</v>
          </cell>
          <cell r="D1021" t="str">
            <v>None</v>
          </cell>
          <cell r="E1021">
            <v>634</v>
          </cell>
          <cell r="F1021">
            <v>92</v>
          </cell>
          <cell r="G1021">
            <v>0.14511041009463724</v>
          </cell>
          <cell r="H1021">
            <v>147554</v>
          </cell>
          <cell r="I1021">
            <v>0</v>
          </cell>
        </row>
        <row r="1022">
          <cell r="A1022">
            <v>1021</v>
          </cell>
          <cell r="B1022">
            <v>207</v>
          </cell>
          <cell r="C1022" t="str">
            <v>Newton</v>
          </cell>
          <cell r="D1022" t="str">
            <v>None</v>
          </cell>
          <cell r="E1022">
            <v>823</v>
          </cell>
          <cell r="F1022">
            <v>204</v>
          </cell>
          <cell r="G1022">
            <v>0.24787363304981774</v>
          </cell>
          <cell r="H1022">
            <v>98438</v>
          </cell>
          <cell r="I1022">
            <v>0</v>
          </cell>
        </row>
        <row r="1023">
          <cell r="A1023">
            <v>1022</v>
          </cell>
          <cell r="B1023">
            <v>207</v>
          </cell>
          <cell r="C1023" t="str">
            <v>Newton</v>
          </cell>
          <cell r="D1023" t="str">
            <v>None</v>
          </cell>
          <cell r="E1023">
            <v>1190</v>
          </cell>
          <cell r="F1023">
            <v>236</v>
          </cell>
          <cell r="G1023">
            <v>0.19831932773109243</v>
          </cell>
          <cell r="H1023">
            <v>110459</v>
          </cell>
          <cell r="I1023">
            <v>0</v>
          </cell>
        </row>
        <row r="1024">
          <cell r="A1024">
            <v>1023</v>
          </cell>
          <cell r="B1024">
            <v>207</v>
          </cell>
          <cell r="C1024" t="str">
            <v>Newton</v>
          </cell>
          <cell r="D1024" t="str">
            <v>None</v>
          </cell>
          <cell r="E1024">
            <v>634</v>
          </cell>
          <cell r="F1024">
            <v>131</v>
          </cell>
          <cell r="G1024">
            <v>0.20662460567823343</v>
          </cell>
          <cell r="H1024">
            <v>151630</v>
          </cell>
          <cell r="I1024">
            <v>0</v>
          </cell>
        </row>
        <row r="1025">
          <cell r="A1025">
            <v>1024</v>
          </cell>
          <cell r="B1025">
            <v>207</v>
          </cell>
          <cell r="C1025" t="str">
            <v>Newton</v>
          </cell>
          <cell r="D1025" t="str">
            <v>None</v>
          </cell>
          <cell r="E1025">
            <v>596</v>
          </cell>
          <cell r="F1025">
            <v>91</v>
          </cell>
          <cell r="G1025">
            <v>0.15268456375838926</v>
          </cell>
          <cell r="H1025">
            <v>182727</v>
          </cell>
          <cell r="I1025">
            <v>0</v>
          </cell>
        </row>
        <row r="1026">
          <cell r="A1026">
            <v>1025</v>
          </cell>
          <cell r="B1026">
            <v>207</v>
          </cell>
          <cell r="C1026" t="str">
            <v>Newton</v>
          </cell>
          <cell r="D1026" t="str">
            <v>None</v>
          </cell>
          <cell r="E1026">
            <v>583</v>
          </cell>
          <cell r="F1026">
            <v>115</v>
          </cell>
          <cell r="G1026">
            <v>0.19725557461406518</v>
          </cell>
          <cell r="H1026" t="str">
            <v>over $200,000</v>
          </cell>
          <cell r="I1026">
            <v>0</v>
          </cell>
        </row>
        <row r="1027">
          <cell r="A1027">
            <v>1026</v>
          </cell>
          <cell r="B1027">
            <v>207</v>
          </cell>
          <cell r="C1027" t="str">
            <v>Newton</v>
          </cell>
          <cell r="D1027" t="str">
            <v>None</v>
          </cell>
          <cell r="E1027">
            <v>391</v>
          </cell>
          <cell r="F1027">
            <v>70</v>
          </cell>
          <cell r="G1027">
            <v>0.17902813299232737</v>
          </cell>
          <cell r="H1027">
            <v>154268</v>
          </cell>
          <cell r="I1027">
            <v>0</v>
          </cell>
        </row>
        <row r="1028">
          <cell r="A1028">
            <v>1027</v>
          </cell>
          <cell r="B1028">
            <v>207</v>
          </cell>
          <cell r="C1028" t="str">
            <v>Newton</v>
          </cell>
          <cell r="D1028" t="str">
            <v>None</v>
          </cell>
          <cell r="E1028">
            <v>922</v>
          </cell>
          <cell r="F1028">
            <v>192</v>
          </cell>
          <cell r="G1028">
            <v>0.20824295010845986</v>
          </cell>
          <cell r="H1028">
            <v>153736</v>
          </cell>
          <cell r="I1028">
            <v>0</v>
          </cell>
        </row>
        <row r="1029">
          <cell r="A1029">
            <v>1028</v>
          </cell>
          <cell r="B1029">
            <v>207</v>
          </cell>
          <cell r="C1029" t="str">
            <v>Newton</v>
          </cell>
          <cell r="D1029" t="str">
            <v>None</v>
          </cell>
          <cell r="E1029">
            <v>753</v>
          </cell>
          <cell r="F1029">
            <v>207</v>
          </cell>
          <cell r="G1029">
            <v>0.27490039840637448</v>
          </cell>
          <cell r="H1029">
            <v>123684</v>
          </cell>
          <cell r="I1029">
            <v>0</v>
          </cell>
        </row>
        <row r="1030">
          <cell r="A1030">
            <v>1029</v>
          </cell>
          <cell r="B1030">
            <v>207</v>
          </cell>
          <cell r="C1030" t="str">
            <v>Newton</v>
          </cell>
          <cell r="D1030" t="str">
            <v>None</v>
          </cell>
          <cell r="E1030">
            <v>183</v>
          </cell>
          <cell r="F1030">
            <v>23</v>
          </cell>
          <cell r="G1030">
            <v>0.12568306010928962</v>
          </cell>
          <cell r="H1030">
            <v>181731</v>
          </cell>
          <cell r="I1030">
            <v>0</v>
          </cell>
        </row>
        <row r="1031">
          <cell r="A1031">
            <v>1030</v>
          </cell>
          <cell r="B1031">
            <v>207</v>
          </cell>
          <cell r="C1031" t="str">
            <v>Newton</v>
          </cell>
          <cell r="D1031" t="str">
            <v>None</v>
          </cell>
          <cell r="E1031">
            <v>574</v>
          </cell>
          <cell r="F1031">
            <v>143</v>
          </cell>
          <cell r="G1031">
            <v>0.24912891986062718</v>
          </cell>
          <cell r="H1031">
            <v>130720</v>
          </cell>
          <cell r="I1031">
            <v>0</v>
          </cell>
        </row>
        <row r="1032">
          <cell r="A1032">
            <v>1031</v>
          </cell>
          <cell r="B1032">
            <v>207</v>
          </cell>
          <cell r="C1032" t="str">
            <v>Newton</v>
          </cell>
          <cell r="D1032" t="str">
            <v>None</v>
          </cell>
          <cell r="E1032">
            <v>453</v>
          </cell>
          <cell r="F1032">
            <v>49</v>
          </cell>
          <cell r="G1032">
            <v>0.10816777041942605</v>
          </cell>
          <cell r="H1032">
            <v>187121</v>
          </cell>
          <cell r="I1032">
            <v>0</v>
          </cell>
        </row>
        <row r="1033">
          <cell r="A1033">
            <v>1032</v>
          </cell>
          <cell r="B1033">
            <v>207</v>
          </cell>
          <cell r="C1033" t="str">
            <v>Newton</v>
          </cell>
          <cell r="D1033" t="str">
            <v>None</v>
          </cell>
          <cell r="E1033">
            <v>449</v>
          </cell>
          <cell r="F1033">
            <v>50</v>
          </cell>
          <cell r="G1033">
            <v>0.111358574610245</v>
          </cell>
          <cell r="H1033">
            <v>167692</v>
          </cell>
          <cell r="I1033">
            <v>0</v>
          </cell>
        </row>
        <row r="1034">
          <cell r="A1034">
            <v>1033</v>
          </cell>
          <cell r="B1034">
            <v>207</v>
          </cell>
          <cell r="C1034" t="str">
            <v>Newton</v>
          </cell>
          <cell r="D1034" t="str">
            <v>None</v>
          </cell>
          <cell r="E1034">
            <v>729</v>
          </cell>
          <cell r="F1034">
            <v>84</v>
          </cell>
          <cell r="G1034">
            <v>0.11522633744855967</v>
          </cell>
          <cell r="H1034">
            <v>171462</v>
          </cell>
          <cell r="I1034">
            <v>0</v>
          </cell>
        </row>
        <row r="1035">
          <cell r="A1035">
            <v>1034</v>
          </cell>
          <cell r="B1035">
            <v>207</v>
          </cell>
          <cell r="C1035" t="str">
            <v>Newton</v>
          </cell>
          <cell r="D1035" t="str">
            <v>None</v>
          </cell>
          <cell r="E1035">
            <v>855</v>
          </cell>
          <cell r="F1035">
            <v>120</v>
          </cell>
          <cell r="G1035">
            <v>0.14035087719298245</v>
          </cell>
          <cell r="H1035">
            <v>143371</v>
          </cell>
          <cell r="I1035">
            <v>0</v>
          </cell>
        </row>
        <row r="1036">
          <cell r="A1036">
            <v>1035</v>
          </cell>
          <cell r="B1036">
            <v>207</v>
          </cell>
          <cell r="C1036" t="str">
            <v>Newton</v>
          </cell>
          <cell r="D1036" t="str">
            <v>None</v>
          </cell>
          <cell r="E1036">
            <v>123</v>
          </cell>
          <cell r="F1036">
            <v>30</v>
          </cell>
          <cell r="G1036">
            <v>0.24390243902439024</v>
          </cell>
          <cell r="H1036">
            <v>99265</v>
          </cell>
          <cell r="I1036">
            <v>0</v>
          </cell>
        </row>
        <row r="1037">
          <cell r="A1037">
            <v>1036</v>
          </cell>
          <cell r="B1037">
            <v>207</v>
          </cell>
          <cell r="C1037" t="str">
            <v>Newton</v>
          </cell>
          <cell r="D1037" t="str">
            <v>None</v>
          </cell>
          <cell r="E1037">
            <v>1183</v>
          </cell>
          <cell r="F1037">
            <v>261</v>
          </cell>
          <cell r="G1037">
            <v>0.22062552831783602</v>
          </cell>
          <cell r="H1037">
            <v>109524</v>
          </cell>
          <cell r="I1037">
            <v>0</v>
          </cell>
        </row>
        <row r="1038">
          <cell r="A1038">
            <v>1037</v>
          </cell>
          <cell r="B1038">
            <v>207</v>
          </cell>
          <cell r="C1038" t="str">
            <v>Newton</v>
          </cell>
          <cell r="D1038" t="str">
            <v>None</v>
          </cell>
          <cell r="E1038">
            <v>821</v>
          </cell>
          <cell r="F1038">
            <v>199</v>
          </cell>
          <cell r="G1038">
            <v>0.24238733252131547</v>
          </cell>
          <cell r="H1038">
            <v>99677</v>
          </cell>
          <cell r="I1038">
            <v>0</v>
          </cell>
        </row>
        <row r="1039">
          <cell r="A1039">
            <v>1038</v>
          </cell>
          <cell r="B1039">
            <v>207</v>
          </cell>
          <cell r="C1039" t="str">
            <v>Newton</v>
          </cell>
          <cell r="D1039" t="str">
            <v>None</v>
          </cell>
          <cell r="E1039">
            <v>310</v>
          </cell>
          <cell r="F1039">
            <v>48</v>
          </cell>
          <cell r="G1039">
            <v>0.15483870967741936</v>
          </cell>
          <cell r="H1039">
            <v>184821</v>
          </cell>
          <cell r="I1039">
            <v>0</v>
          </cell>
        </row>
        <row r="1040">
          <cell r="A1040">
            <v>1039</v>
          </cell>
          <cell r="B1040">
            <v>207</v>
          </cell>
          <cell r="C1040" t="str">
            <v>Newton</v>
          </cell>
          <cell r="D1040" t="str">
            <v>None</v>
          </cell>
          <cell r="E1040">
            <v>371</v>
          </cell>
          <cell r="F1040">
            <v>89</v>
          </cell>
          <cell r="G1040">
            <v>0.23989218328840969</v>
          </cell>
          <cell r="H1040">
            <v>101736</v>
          </cell>
          <cell r="I1040">
            <v>0</v>
          </cell>
        </row>
        <row r="1041">
          <cell r="A1041">
            <v>1040</v>
          </cell>
          <cell r="B1041">
            <v>207</v>
          </cell>
          <cell r="C1041" t="str">
            <v>Newton</v>
          </cell>
          <cell r="D1041" t="str">
            <v>None</v>
          </cell>
          <cell r="E1041">
            <v>0</v>
          </cell>
          <cell r="F1041">
            <v>0</v>
          </cell>
          <cell r="G1041">
            <v>0</v>
          </cell>
          <cell r="H1041" t="e">
            <v>#N/A</v>
          </cell>
          <cell r="I1041">
            <v>0</v>
          </cell>
        </row>
        <row r="1042">
          <cell r="A1042">
            <v>1041</v>
          </cell>
          <cell r="B1042">
            <v>207</v>
          </cell>
          <cell r="C1042" t="str">
            <v>Newton</v>
          </cell>
          <cell r="D1042" t="str">
            <v>None</v>
          </cell>
          <cell r="E1042">
            <v>833</v>
          </cell>
          <cell r="F1042">
            <v>133</v>
          </cell>
          <cell r="G1042">
            <v>0.15966386554621848</v>
          </cell>
          <cell r="H1042">
            <v>177083</v>
          </cell>
          <cell r="I1042">
            <v>0</v>
          </cell>
        </row>
        <row r="1043">
          <cell r="A1043">
            <v>1042</v>
          </cell>
          <cell r="B1043">
            <v>207</v>
          </cell>
          <cell r="C1043" t="str">
            <v>Newton</v>
          </cell>
          <cell r="D1043" t="str">
            <v>None</v>
          </cell>
          <cell r="E1043">
            <v>567</v>
          </cell>
          <cell r="F1043">
            <v>92</v>
          </cell>
          <cell r="G1043">
            <v>0.16225749559082892</v>
          </cell>
          <cell r="H1043">
            <v>176119</v>
          </cell>
          <cell r="I1043">
            <v>0</v>
          </cell>
        </row>
        <row r="1044">
          <cell r="A1044">
            <v>1043</v>
          </cell>
          <cell r="B1044">
            <v>207</v>
          </cell>
          <cell r="C1044" t="str">
            <v>Newton</v>
          </cell>
          <cell r="D1044" t="str">
            <v>None</v>
          </cell>
          <cell r="E1044">
            <v>749</v>
          </cell>
          <cell r="F1044">
            <v>164</v>
          </cell>
          <cell r="G1044">
            <v>0.21895861148197596</v>
          </cell>
          <cell r="H1044">
            <v>113382</v>
          </cell>
          <cell r="I1044">
            <v>0</v>
          </cell>
        </row>
        <row r="1045">
          <cell r="A1045">
            <v>1044</v>
          </cell>
          <cell r="B1045">
            <v>207</v>
          </cell>
          <cell r="C1045" t="str">
            <v>Newton</v>
          </cell>
          <cell r="D1045" t="str">
            <v>None</v>
          </cell>
          <cell r="E1045">
            <v>326</v>
          </cell>
          <cell r="F1045">
            <v>89</v>
          </cell>
          <cell r="G1045">
            <v>0.27300613496932513</v>
          </cell>
          <cell r="H1045">
            <v>86170</v>
          </cell>
          <cell r="I1045">
            <v>0</v>
          </cell>
        </row>
        <row r="1046">
          <cell r="A1046">
            <v>1045</v>
          </cell>
          <cell r="B1046">
            <v>207</v>
          </cell>
          <cell r="C1046" t="str">
            <v>Newton</v>
          </cell>
          <cell r="D1046" t="str">
            <v>None</v>
          </cell>
          <cell r="E1046">
            <v>1045</v>
          </cell>
          <cell r="F1046">
            <v>287</v>
          </cell>
          <cell r="G1046">
            <v>0.27464114832535885</v>
          </cell>
          <cell r="H1046">
            <v>86333</v>
          </cell>
          <cell r="I1046">
            <v>0</v>
          </cell>
        </row>
        <row r="1047">
          <cell r="A1047">
            <v>1046</v>
          </cell>
          <cell r="B1047">
            <v>207</v>
          </cell>
          <cell r="C1047" t="str">
            <v>Newton</v>
          </cell>
          <cell r="D1047" t="str">
            <v>None</v>
          </cell>
          <cell r="E1047">
            <v>197</v>
          </cell>
          <cell r="F1047">
            <v>53</v>
          </cell>
          <cell r="G1047">
            <v>0.26903553299492383</v>
          </cell>
          <cell r="H1047">
            <v>86607</v>
          </cell>
          <cell r="I1047">
            <v>0</v>
          </cell>
        </row>
        <row r="1048">
          <cell r="A1048">
            <v>1047</v>
          </cell>
          <cell r="B1048">
            <v>207</v>
          </cell>
          <cell r="C1048" t="str">
            <v>Newton</v>
          </cell>
          <cell r="D1048" t="str">
            <v>None</v>
          </cell>
          <cell r="E1048">
            <v>661</v>
          </cell>
          <cell r="F1048">
            <v>153</v>
          </cell>
          <cell r="G1048">
            <v>0.23146747352496219</v>
          </cell>
          <cell r="H1048">
            <v>106487</v>
          </cell>
          <cell r="I1048">
            <v>0</v>
          </cell>
        </row>
        <row r="1049">
          <cell r="A1049">
            <v>1048</v>
          </cell>
          <cell r="B1049">
            <v>207</v>
          </cell>
          <cell r="C1049" t="str">
            <v>Newton</v>
          </cell>
          <cell r="D1049" t="str">
            <v>None</v>
          </cell>
          <cell r="E1049">
            <v>712</v>
          </cell>
          <cell r="F1049">
            <v>116</v>
          </cell>
          <cell r="G1049">
            <v>0.16292134831460675</v>
          </cell>
          <cell r="H1049">
            <v>176488</v>
          </cell>
          <cell r="I1049">
            <v>0</v>
          </cell>
        </row>
        <row r="1050">
          <cell r="A1050">
            <v>1049</v>
          </cell>
          <cell r="B1050">
            <v>207</v>
          </cell>
          <cell r="C1050" t="str">
            <v>Newton</v>
          </cell>
          <cell r="D1050" t="str">
            <v>None</v>
          </cell>
          <cell r="E1050">
            <v>0</v>
          </cell>
          <cell r="F1050">
            <v>0</v>
          </cell>
          <cell r="G1050">
            <v>0</v>
          </cell>
          <cell r="H1050" t="e">
            <v>#N/A</v>
          </cell>
          <cell r="I1050">
            <v>0</v>
          </cell>
        </row>
        <row r="1051">
          <cell r="A1051">
            <v>1050</v>
          </cell>
          <cell r="B1051">
            <v>207</v>
          </cell>
          <cell r="C1051" t="str">
            <v>Newton</v>
          </cell>
          <cell r="D1051" t="str">
            <v>None</v>
          </cell>
          <cell r="E1051">
            <v>120</v>
          </cell>
          <cell r="F1051">
            <v>25</v>
          </cell>
          <cell r="G1051">
            <v>0.20833333333333334</v>
          </cell>
          <cell r="H1051">
            <v>120192</v>
          </cell>
          <cell r="I1051">
            <v>0</v>
          </cell>
        </row>
        <row r="1052">
          <cell r="A1052">
            <v>1051</v>
          </cell>
          <cell r="B1052">
            <v>207</v>
          </cell>
          <cell r="C1052" t="str">
            <v>Newton</v>
          </cell>
          <cell r="D1052" t="str">
            <v>None</v>
          </cell>
          <cell r="E1052">
            <v>1008</v>
          </cell>
          <cell r="F1052">
            <v>190</v>
          </cell>
          <cell r="G1052">
            <v>0.18849206349206349</v>
          </cell>
          <cell r="H1052">
            <v>140203</v>
          </cell>
          <cell r="I1052">
            <v>0</v>
          </cell>
        </row>
        <row r="1053">
          <cell r="A1053">
            <v>1052</v>
          </cell>
          <cell r="B1053">
            <v>73</v>
          </cell>
          <cell r="C1053" t="str">
            <v>Dedham</v>
          </cell>
          <cell r="D1053" t="str">
            <v>None</v>
          </cell>
          <cell r="E1053">
            <v>534</v>
          </cell>
          <cell r="F1053">
            <v>125</v>
          </cell>
          <cell r="G1053">
            <v>0.23408239700374531</v>
          </cell>
          <cell r="H1053">
            <v>110893</v>
          </cell>
          <cell r="I1053">
            <v>0</v>
          </cell>
        </row>
        <row r="1054">
          <cell r="A1054">
            <v>1053</v>
          </cell>
          <cell r="B1054">
            <v>73</v>
          </cell>
          <cell r="C1054" t="str">
            <v>Dedham</v>
          </cell>
          <cell r="D1054" t="str">
            <v>None</v>
          </cell>
          <cell r="E1054">
            <v>866</v>
          </cell>
          <cell r="F1054">
            <v>290</v>
          </cell>
          <cell r="G1054">
            <v>0.3348729792147806</v>
          </cell>
          <cell r="H1054">
            <v>68924</v>
          </cell>
          <cell r="I1054">
            <v>0</v>
          </cell>
        </row>
        <row r="1055">
          <cell r="A1055">
            <v>1054</v>
          </cell>
          <cell r="B1055">
            <v>73</v>
          </cell>
          <cell r="C1055" t="str">
            <v>Dedham</v>
          </cell>
          <cell r="D1055" t="str">
            <v>None</v>
          </cell>
          <cell r="E1055">
            <v>578</v>
          </cell>
          <cell r="F1055">
            <v>194</v>
          </cell>
          <cell r="G1055">
            <v>0.33564013840830448</v>
          </cell>
          <cell r="H1055">
            <v>68915</v>
          </cell>
          <cell r="I1055">
            <v>0</v>
          </cell>
        </row>
        <row r="1056">
          <cell r="A1056">
            <v>1055</v>
          </cell>
          <cell r="B1056">
            <v>73</v>
          </cell>
          <cell r="C1056" t="str">
            <v>Dedham</v>
          </cell>
          <cell r="D1056" t="str">
            <v>None</v>
          </cell>
          <cell r="E1056">
            <v>932</v>
          </cell>
          <cell r="F1056">
            <v>219</v>
          </cell>
          <cell r="G1056">
            <v>0.23497854077253219</v>
          </cell>
          <cell r="H1056">
            <v>110874</v>
          </cell>
          <cell r="I1056">
            <v>0</v>
          </cell>
        </row>
        <row r="1057">
          <cell r="A1057">
            <v>1056</v>
          </cell>
          <cell r="B1057">
            <v>73</v>
          </cell>
          <cell r="C1057" t="str">
            <v>Dedham</v>
          </cell>
          <cell r="D1057" t="str">
            <v>None</v>
          </cell>
          <cell r="E1057">
            <v>14</v>
          </cell>
          <cell r="F1057">
            <v>3</v>
          </cell>
          <cell r="G1057">
            <v>0.21428571428571427</v>
          </cell>
          <cell r="H1057">
            <v>81250</v>
          </cell>
          <cell r="I1057">
            <v>0</v>
          </cell>
        </row>
        <row r="1058">
          <cell r="A1058">
            <v>1057</v>
          </cell>
          <cell r="B1058">
            <v>73</v>
          </cell>
          <cell r="C1058" t="str">
            <v>Dedham</v>
          </cell>
          <cell r="D1058" t="str">
            <v>None</v>
          </cell>
          <cell r="E1058">
            <v>16</v>
          </cell>
          <cell r="F1058">
            <v>5</v>
          </cell>
          <cell r="G1058">
            <v>0.3125</v>
          </cell>
          <cell r="H1058">
            <v>106250</v>
          </cell>
          <cell r="I1058">
            <v>0</v>
          </cell>
        </row>
        <row r="1059">
          <cell r="A1059">
            <v>1058</v>
          </cell>
          <cell r="B1059">
            <v>73</v>
          </cell>
          <cell r="C1059" t="str">
            <v>Dedham</v>
          </cell>
          <cell r="D1059" t="str">
            <v>None</v>
          </cell>
          <cell r="E1059">
            <v>71</v>
          </cell>
          <cell r="F1059">
            <v>17</v>
          </cell>
          <cell r="G1059">
            <v>0.23943661971830985</v>
          </cell>
          <cell r="H1059">
            <v>112500</v>
          </cell>
          <cell r="I1059">
            <v>0</v>
          </cell>
        </row>
        <row r="1060">
          <cell r="A1060">
            <v>1059</v>
          </cell>
          <cell r="B1060">
            <v>73</v>
          </cell>
          <cell r="C1060" t="str">
            <v>Dedham</v>
          </cell>
          <cell r="D1060" t="str">
            <v>None</v>
          </cell>
          <cell r="E1060">
            <v>783</v>
          </cell>
          <cell r="F1060">
            <v>200</v>
          </cell>
          <cell r="G1060">
            <v>0.2554278416347382</v>
          </cell>
          <cell r="H1060">
            <v>77885</v>
          </cell>
          <cell r="I1060">
            <v>0</v>
          </cell>
        </row>
        <row r="1061">
          <cell r="A1061">
            <v>1060</v>
          </cell>
          <cell r="B1061">
            <v>73</v>
          </cell>
          <cell r="C1061" t="str">
            <v>Dedham</v>
          </cell>
          <cell r="D1061" t="str">
            <v>None</v>
          </cell>
          <cell r="E1061">
            <v>1293</v>
          </cell>
          <cell r="F1061">
            <v>420</v>
          </cell>
          <cell r="G1061">
            <v>0.3248259860788863</v>
          </cell>
          <cell r="H1061">
            <v>69098</v>
          </cell>
          <cell r="I1061">
            <v>0</v>
          </cell>
        </row>
        <row r="1062">
          <cell r="A1062">
            <v>1061</v>
          </cell>
          <cell r="B1062">
            <v>73</v>
          </cell>
          <cell r="C1062" t="str">
            <v>Dedham</v>
          </cell>
          <cell r="D1062" t="str">
            <v>None</v>
          </cell>
          <cell r="E1062">
            <v>586</v>
          </cell>
          <cell r="F1062">
            <v>105</v>
          </cell>
          <cell r="G1062">
            <v>0.17918088737201365</v>
          </cell>
          <cell r="H1062">
            <v>92247</v>
          </cell>
          <cell r="I1062">
            <v>0</v>
          </cell>
        </row>
        <row r="1063">
          <cell r="A1063">
            <v>1062</v>
          </cell>
          <cell r="B1063">
            <v>73</v>
          </cell>
          <cell r="C1063" t="str">
            <v>Dedham</v>
          </cell>
          <cell r="D1063" t="str">
            <v>None</v>
          </cell>
          <cell r="E1063">
            <v>3</v>
          </cell>
          <cell r="F1063">
            <v>0</v>
          </cell>
          <cell r="G1063">
            <v>0</v>
          </cell>
          <cell r="H1063" t="e">
            <v>#N/A</v>
          </cell>
          <cell r="I1063">
            <v>0</v>
          </cell>
        </row>
        <row r="1064">
          <cell r="A1064">
            <v>1063</v>
          </cell>
          <cell r="B1064">
            <v>73</v>
          </cell>
          <cell r="C1064" t="str">
            <v>Dedham</v>
          </cell>
          <cell r="D1064" t="str">
            <v>None</v>
          </cell>
          <cell r="E1064">
            <v>367</v>
          </cell>
          <cell r="F1064">
            <v>65</v>
          </cell>
          <cell r="G1064">
            <v>0.17711171662125341</v>
          </cell>
          <cell r="H1064">
            <v>92500</v>
          </cell>
          <cell r="I1064">
            <v>0</v>
          </cell>
        </row>
        <row r="1065">
          <cell r="A1065">
            <v>1064</v>
          </cell>
          <cell r="B1065">
            <v>73</v>
          </cell>
          <cell r="C1065" t="str">
            <v>Dedham</v>
          </cell>
          <cell r="D1065" t="str">
            <v>None</v>
          </cell>
          <cell r="E1065">
            <v>0</v>
          </cell>
          <cell r="F1065">
            <v>0</v>
          </cell>
          <cell r="G1065">
            <v>0</v>
          </cell>
          <cell r="H1065" t="e">
            <v>#N/A</v>
          </cell>
          <cell r="I1065">
            <v>0</v>
          </cell>
        </row>
        <row r="1066">
          <cell r="A1066">
            <v>1065</v>
          </cell>
          <cell r="B1066">
            <v>73</v>
          </cell>
          <cell r="C1066" t="str">
            <v>Dedham</v>
          </cell>
          <cell r="D1066" t="str">
            <v>None</v>
          </cell>
          <cell r="E1066">
            <v>519</v>
          </cell>
          <cell r="F1066">
            <v>94</v>
          </cell>
          <cell r="G1066">
            <v>0.1811175337186898</v>
          </cell>
          <cell r="H1066">
            <v>91964</v>
          </cell>
          <cell r="I1066">
            <v>0</v>
          </cell>
        </row>
        <row r="1067">
          <cell r="A1067">
            <v>1066</v>
          </cell>
          <cell r="B1067">
            <v>73</v>
          </cell>
          <cell r="C1067" t="str">
            <v>Dedham</v>
          </cell>
          <cell r="D1067" t="str">
            <v>None</v>
          </cell>
          <cell r="E1067">
            <v>965</v>
          </cell>
          <cell r="F1067">
            <v>214</v>
          </cell>
          <cell r="G1067">
            <v>0.22176165803108808</v>
          </cell>
          <cell r="H1067">
            <v>87903</v>
          </cell>
          <cell r="I1067">
            <v>0</v>
          </cell>
        </row>
        <row r="1068">
          <cell r="A1068">
            <v>1067</v>
          </cell>
          <cell r="B1068">
            <v>73</v>
          </cell>
          <cell r="C1068" t="str">
            <v>Dedham</v>
          </cell>
          <cell r="D1068" t="str">
            <v>None</v>
          </cell>
          <cell r="E1068">
            <v>887</v>
          </cell>
          <cell r="F1068">
            <v>174</v>
          </cell>
          <cell r="G1068">
            <v>0.19616685456595265</v>
          </cell>
          <cell r="H1068">
            <v>101146</v>
          </cell>
          <cell r="I1068">
            <v>0</v>
          </cell>
        </row>
        <row r="1069">
          <cell r="A1069">
            <v>1068</v>
          </cell>
          <cell r="B1069">
            <v>73</v>
          </cell>
          <cell r="C1069" t="str">
            <v>Dedham</v>
          </cell>
          <cell r="D1069" t="str">
            <v>None</v>
          </cell>
          <cell r="E1069">
            <v>1237</v>
          </cell>
          <cell r="F1069">
            <v>297</v>
          </cell>
          <cell r="G1069">
            <v>0.24009700889248181</v>
          </cell>
          <cell r="H1069">
            <v>92262</v>
          </cell>
          <cell r="I1069">
            <v>0</v>
          </cell>
        </row>
        <row r="1070">
          <cell r="A1070">
            <v>1069</v>
          </cell>
          <cell r="B1070">
            <v>189</v>
          </cell>
          <cell r="C1070" t="str">
            <v>Milton</v>
          </cell>
          <cell r="D1070" t="str">
            <v>None</v>
          </cell>
          <cell r="E1070">
            <v>532</v>
          </cell>
          <cell r="F1070">
            <v>185</v>
          </cell>
          <cell r="G1070">
            <v>0.34774436090225563</v>
          </cell>
          <cell r="H1070">
            <v>96474</v>
          </cell>
          <cell r="I1070">
            <v>0</v>
          </cell>
        </row>
        <row r="1071">
          <cell r="A1071">
            <v>1070</v>
          </cell>
          <cell r="B1071">
            <v>189</v>
          </cell>
          <cell r="C1071" t="str">
            <v>Milton</v>
          </cell>
          <cell r="D1071" t="str">
            <v>None</v>
          </cell>
          <cell r="E1071">
            <v>431</v>
          </cell>
          <cell r="F1071">
            <v>117</v>
          </cell>
          <cell r="G1071">
            <v>0.27146171693735499</v>
          </cell>
          <cell r="H1071">
            <v>122984</v>
          </cell>
          <cell r="I1071">
            <v>0</v>
          </cell>
        </row>
        <row r="1072">
          <cell r="A1072">
            <v>1071</v>
          </cell>
          <cell r="B1072">
            <v>189</v>
          </cell>
          <cell r="C1072" t="str">
            <v>Milton</v>
          </cell>
          <cell r="D1072" t="str">
            <v>None</v>
          </cell>
          <cell r="E1072">
            <v>1055</v>
          </cell>
          <cell r="F1072">
            <v>243</v>
          </cell>
          <cell r="G1072">
            <v>0.23033175355450236</v>
          </cell>
          <cell r="H1072">
            <v>104741</v>
          </cell>
          <cell r="I1072">
            <v>0</v>
          </cell>
        </row>
        <row r="1073">
          <cell r="A1073">
            <v>1072</v>
          </cell>
          <cell r="B1073">
            <v>189</v>
          </cell>
          <cell r="C1073" t="str">
            <v>Milton</v>
          </cell>
          <cell r="D1073" t="str">
            <v>None</v>
          </cell>
          <cell r="E1073">
            <v>1360</v>
          </cell>
          <cell r="F1073">
            <v>267</v>
          </cell>
          <cell r="G1073">
            <v>0.1963235294117647</v>
          </cell>
          <cell r="H1073">
            <v>107747</v>
          </cell>
          <cell r="I1073">
            <v>0</v>
          </cell>
        </row>
        <row r="1074">
          <cell r="A1074">
            <v>1073</v>
          </cell>
          <cell r="B1074">
            <v>189</v>
          </cell>
          <cell r="C1074" t="str">
            <v>Milton</v>
          </cell>
          <cell r="D1074" t="str">
            <v>None</v>
          </cell>
          <cell r="E1074">
            <v>698</v>
          </cell>
          <cell r="F1074">
            <v>152</v>
          </cell>
          <cell r="G1074">
            <v>0.2177650429799427</v>
          </cell>
          <cell r="H1074">
            <v>115034</v>
          </cell>
          <cell r="I1074">
            <v>0</v>
          </cell>
        </row>
        <row r="1075">
          <cell r="A1075">
            <v>1074</v>
          </cell>
          <cell r="B1075">
            <v>189</v>
          </cell>
          <cell r="C1075" t="str">
            <v>Milton</v>
          </cell>
          <cell r="D1075" t="str">
            <v>None</v>
          </cell>
          <cell r="E1075">
            <v>364</v>
          </cell>
          <cell r="F1075">
            <v>76</v>
          </cell>
          <cell r="G1075">
            <v>0.2087912087912088</v>
          </cell>
          <cell r="H1075">
            <v>112500</v>
          </cell>
          <cell r="I1075">
            <v>0</v>
          </cell>
        </row>
        <row r="1076">
          <cell r="A1076">
            <v>1075</v>
          </cell>
          <cell r="B1076">
            <v>189</v>
          </cell>
          <cell r="C1076" t="str">
            <v>Milton</v>
          </cell>
          <cell r="D1076" t="str">
            <v>None</v>
          </cell>
          <cell r="E1076">
            <v>1135</v>
          </cell>
          <cell r="F1076">
            <v>300</v>
          </cell>
          <cell r="G1076">
            <v>0.26431718061674009</v>
          </cell>
          <cell r="H1076">
            <v>112279</v>
          </cell>
          <cell r="I1076">
            <v>0</v>
          </cell>
        </row>
        <row r="1077">
          <cell r="A1077">
            <v>1076</v>
          </cell>
          <cell r="B1077">
            <v>189</v>
          </cell>
          <cell r="C1077" t="str">
            <v>Milton</v>
          </cell>
          <cell r="D1077" t="str">
            <v>None</v>
          </cell>
          <cell r="E1077">
            <v>239</v>
          </cell>
          <cell r="F1077">
            <v>64</v>
          </cell>
          <cell r="G1077">
            <v>0.26778242677824265</v>
          </cell>
          <cell r="H1077">
            <v>112500</v>
          </cell>
          <cell r="I1077">
            <v>0</v>
          </cell>
        </row>
        <row r="1078">
          <cell r="A1078">
            <v>1077</v>
          </cell>
          <cell r="B1078">
            <v>189</v>
          </cell>
          <cell r="C1078" t="str">
            <v>Milton</v>
          </cell>
          <cell r="D1078" t="str">
            <v>None</v>
          </cell>
          <cell r="E1078">
            <v>1201</v>
          </cell>
          <cell r="F1078">
            <v>300</v>
          </cell>
          <cell r="G1078">
            <v>0.24979184013322231</v>
          </cell>
          <cell r="H1078">
            <v>127273</v>
          </cell>
          <cell r="I1078">
            <v>0</v>
          </cell>
        </row>
        <row r="1079">
          <cell r="A1079">
            <v>1078</v>
          </cell>
          <cell r="B1079">
            <v>189</v>
          </cell>
          <cell r="C1079" t="str">
            <v>Milton</v>
          </cell>
          <cell r="D1079" t="str">
            <v>None</v>
          </cell>
          <cell r="E1079">
            <v>609</v>
          </cell>
          <cell r="F1079">
            <v>105</v>
          </cell>
          <cell r="G1079">
            <v>0.17241379310344829</v>
          </cell>
          <cell r="H1079">
            <v>122059</v>
          </cell>
          <cell r="I1079">
            <v>0</v>
          </cell>
        </row>
        <row r="1080">
          <cell r="A1080">
            <v>1079</v>
          </cell>
          <cell r="B1080">
            <v>189</v>
          </cell>
          <cell r="C1080" t="str">
            <v>Milton</v>
          </cell>
          <cell r="D1080" t="str">
            <v>None</v>
          </cell>
          <cell r="E1080">
            <v>774</v>
          </cell>
          <cell r="F1080">
            <v>122</v>
          </cell>
          <cell r="G1080">
            <v>0.15762273901808785</v>
          </cell>
          <cell r="H1080">
            <v>122259</v>
          </cell>
          <cell r="I1080">
            <v>0</v>
          </cell>
        </row>
        <row r="1081">
          <cell r="A1081">
            <v>1080</v>
          </cell>
          <cell r="B1081">
            <v>189</v>
          </cell>
          <cell r="C1081" t="str">
            <v>Milton</v>
          </cell>
          <cell r="D1081" t="str">
            <v>None</v>
          </cell>
          <cell r="E1081">
            <v>876</v>
          </cell>
          <cell r="F1081">
            <v>137</v>
          </cell>
          <cell r="G1081">
            <v>0.15639269406392695</v>
          </cell>
          <cell r="H1081">
            <v>122481</v>
          </cell>
          <cell r="I1081">
            <v>0</v>
          </cell>
        </row>
        <row r="1082">
          <cell r="A1082">
            <v>1081</v>
          </cell>
          <cell r="B1082">
            <v>243</v>
          </cell>
          <cell r="C1082" t="str">
            <v>Quincy</v>
          </cell>
          <cell r="D1082" t="str">
            <v>None</v>
          </cell>
          <cell r="E1082">
            <v>1234</v>
          </cell>
          <cell r="F1082">
            <v>321</v>
          </cell>
          <cell r="G1082">
            <v>0.26012965964343598</v>
          </cell>
          <cell r="H1082">
            <v>76705</v>
          </cell>
          <cell r="I1082">
            <v>0</v>
          </cell>
        </row>
        <row r="1083">
          <cell r="A1083">
            <v>1082</v>
          </cell>
          <cell r="B1083">
            <v>243</v>
          </cell>
          <cell r="C1083" t="str">
            <v>Quincy</v>
          </cell>
          <cell r="D1083" t="str">
            <v>None</v>
          </cell>
          <cell r="E1083">
            <v>956</v>
          </cell>
          <cell r="F1083">
            <v>299</v>
          </cell>
          <cell r="G1083">
            <v>0.31276150627615062</v>
          </cell>
          <cell r="H1083">
            <v>77844</v>
          </cell>
          <cell r="I1083">
            <v>0</v>
          </cell>
        </row>
        <row r="1084">
          <cell r="A1084">
            <v>1083</v>
          </cell>
          <cell r="B1084">
            <v>243</v>
          </cell>
          <cell r="C1084" t="str">
            <v>Quincy</v>
          </cell>
          <cell r="D1084" t="str">
            <v>None</v>
          </cell>
          <cell r="E1084">
            <v>94</v>
          </cell>
          <cell r="F1084">
            <v>31</v>
          </cell>
          <cell r="G1084">
            <v>0.32978723404255317</v>
          </cell>
          <cell r="H1084">
            <v>78571</v>
          </cell>
          <cell r="I1084">
            <v>0</v>
          </cell>
        </row>
        <row r="1085">
          <cell r="A1085">
            <v>1084</v>
          </cell>
          <cell r="B1085">
            <v>243</v>
          </cell>
          <cell r="C1085" t="str">
            <v>Quincy</v>
          </cell>
          <cell r="D1085" t="str">
            <v>None</v>
          </cell>
          <cell r="E1085">
            <v>719</v>
          </cell>
          <cell r="F1085">
            <v>262</v>
          </cell>
          <cell r="G1085">
            <v>0.36439499304589706</v>
          </cell>
          <cell r="H1085">
            <v>75801</v>
          </cell>
          <cell r="I1085">
            <v>0</v>
          </cell>
        </row>
        <row r="1086">
          <cell r="A1086">
            <v>1085</v>
          </cell>
          <cell r="B1086">
            <v>243</v>
          </cell>
          <cell r="C1086" t="str">
            <v>Quincy</v>
          </cell>
          <cell r="D1086" t="str">
            <v>None</v>
          </cell>
          <cell r="E1086">
            <v>938</v>
          </cell>
          <cell r="F1086">
            <v>415</v>
          </cell>
          <cell r="G1086">
            <v>0.44243070362473347</v>
          </cell>
          <cell r="H1086">
            <v>53539</v>
          </cell>
          <cell r="I1086">
            <v>0</v>
          </cell>
        </row>
        <row r="1087">
          <cell r="A1087">
            <v>1086</v>
          </cell>
          <cell r="B1087">
            <v>243</v>
          </cell>
          <cell r="C1087" t="str">
            <v>Quincy</v>
          </cell>
          <cell r="D1087" t="str">
            <v>None</v>
          </cell>
          <cell r="E1087">
            <v>160</v>
          </cell>
          <cell r="F1087">
            <v>71</v>
          </cell>
          <cell r="G1087">
            <v>0.44374999999999998</v>
          </cell>
          <cell r="H1087">
            <v>53333</v>
          </cell>
          <cell r="I1087">
            <v>0</v>
          </cell>
        </row>
        <row r="1088">
          <cell r="A1088">
            <v>1087</v>
          </cell>
          <cell r="B1088">
            <v>243</v>
          </cell>
          <cell r="C1088" t="str">
            <v>Quincy</v>
          </cell>
          <cell r="D1088" t="str">
            <v>None</v>
          </cell>
          <cell r="E1088">
            <v>842</v>
          </cell>
          <cell r="F1088">
            <v>240</v>
          </cell>
          <cell r="G1088">
            <v>0.28503562945368172</v>
          </cell>
          <cell r="H1088">
            <v>70582</v>
          </cell>
          <cell r="I1088">
            <v>0</v>
          </cell>
        </row>
        <row r="1089">
          <cell r="A1089">
            <v>1088</v>
          </cell>
          <cell r="B1089">
            <v>243</v>
          </cell>
          <cell r="C1089" t="str">
            <v>Quincy</v>
          </cell>
          <cell r="D1089" t="str">
            <v>None</v>
          </cell>
          <cell r="E1089">
            <v>1933</v>
          </cell>
          <cell r="F1089">
            <v>648</v>
          </cell>
          <cell r="G1089">
            <v>0.33523021210553544</v>
          </cell>
          <cell r="H1089">
            <v>59831</v>
          </cell>
          <cell r="I1089">
            <v>0</v>
          </cell>
        </row>
        <row r="1090">
          <cell r="A1090">
            <v>1089</v>
          </cell>
          <cell r="B1090">
            <v>243</v>
          </cell>
          <cell r="C1090" t="str">
            <v>Quincy</v>
          </cell>
          <cell r="D1090" t="str">
            <v>None</v>
          </cell>
          <cell r="E1090">
            <v>409</v>
          </cell>
          <cell r="F1090">
            <v>137</v>
          </cell>
          <cell r="G1090">
            <v>0.33496332518337407</v>
          </cell>
          <cell r="H1090">
            <v>62557</v>
          </cell>
          <cell r="I1090">
            <v>0</v>
          </cell>
        </row>
        <row r="1091">
          <cell r="A1091">
            <v>1090</v>
          </cell>
          <cell r="B1091">
            <v>243</v>
          </cell>
          <cell r="C1091" t="str">
            <v>Quincy</v>
          </cell>
          <cell r="D1091" t="str">
            <v>None</v>
          </cell>
          <cell r="E1091">
            <v>1024</v>
          </cell>
          <cell r="F1091">
            <v>323</v>
          </cell>
          <cell r="G1091">
            <v>0.3154296875</v>
          </cell>
          <cell r="H1091">
            <v>64832</v>
          </cell>
          <cell r="I1091">
            <v>0</v>
          </cell>
        </row>
        <row r="1092">
          <cell r="A1092">
            <v>1091</v>
          </cell>
          <cell r="B1092">
            <v>243</v>
          </cell>
          <cell r="C1092" t="str">
            <v>Quincy</v>
          </cell>
          <cell r="D1092" t="str">
            <v>None</v>
          </cell>
          <cell r="E1092">
            <v>558</v>
          </cell>
          <cell r="F1092">
            <v>178</v>
          </cell>
          <cell r="G1092">
            <v>0.31899641577060933</v>
          </cell>
          <cell r="H1092">
            <v>64737</v>
          </cell>
          <cell r="I1092">
            <v>0</v>
          </cell>
        </row>
        <row r="1093">
          <cell r="A1093">
            <v>1092</v>
          </cell>
          <cell r="B1093">
            <v>243</v>
          </cell>
          <cell r="C1093" t="str">
            <v>Quincy</v>
          </cell>
          <cell r="D1093" t="str">
            <v>None</v>
          </cell>
          <cell r="E1093">
            <v>859</v>
          </cell>
          <cell r="F1093">
            <v>203</v>
          </cell>
          <cell r="G1093">
            <v>0.23632130384167638</v>
          </cell>
          <cell r="H1093">
            <v>77063</v>
          </cell>
          <cell r="I1093">
            <v>0</v>
          </cell>
        </row>
        <row r="1094">
          <cell r="A1094">
            <v>1093</v>
          </cell>
          <cell r="B1094">
            <v>243</v>
          </cell>
          <cell r="C1094" t="str">
            <v>Quincy</v>
          </cell>
          <cell r="D1094" t="str">
            <v>None</v>
          </cell>
          <cell r="E1094">
            <v>1036</v>
          </cell>
          <cell r="F1094">
            <v>240</v>
          </cell>
          <cell r="G1094">
            <v>0.23166023166023167</v>
          </cell>
          <cell r="H1094">
            <v>74157</v>
          </cell>
          <cell r="I1094">
            <v>0</v>
          </cell>
        </row>
        <row r="1095">
          <cell r="A1095">
            <v>1094</v>
          </cell>
          <cell r="B1095">
            <v>243</v>
          </cell>
          <cell r="C1095" t="str">
            <v>Quincy</v>
          </cell>
          <cell r="D1095" t="str">
            <v>None</v>
          </cell>
          <cell r="E1095">
            <v>883</v>
          </cell>
          <cell r="F1095">
            <v>233</v>
          </cell>
          <cell r="G1095">
            <v>0.26387315968289921</v>
          </cell>
          <cell r="H1095">
            <v>70368</v>
          </cell>
          <cell r="I1095">
            <v>0</v>
          </cell>
        </row>
        <row r="1096">
          <cell r="A1096">
            <v>1095</v>
          </cell>
          <cell r="B1096">
            <v>243</v>
          </cell>
          <cell r="C1096" t="str">
            <v>Quincy</v>
          </cell>
          <cell r="D1096" t="str">
            <v>None</v>
          </cell>
          <cell r="E1096">
            <v>464</v>
          </cell>
          <cell r="F1096">
            <v>142</v>
          </cell>
          <cell r="G1096">
            <v>0.30603448275862066</v>
          </cell>
          <cell r="H1096">
            <v>65714</v>
          </cell>
          <cell r="I1096">
            <v>0</v>
          </cell>
        </row>
        <row r="1097">
          <cell r="A1097">
            <v>1096</v>
          </cell>
          <cell r="B1097">
            <v>243</v>
          </cell>
          <cell r="C1097" t="str">
            <v>Quincy</v>
          </cell>
          <cell r="D1097" t="str">
            <v>None</v>
          </cell>
          <cell r="E1097">
            <v>227</v>
          </cell>
          <cell r="F1097">
            <v>77</v>
          </cell>
          <cell r="G1097">
            <v>0.33920704845814981</v>
          </cell>
          <cell r="H1097">
            <v>61339</v>
          </cell>
          <cell r="I1097">
            <v>0</v>
          </cell>
        </row>
        <row r="1098">
          <cell r="A1098">
            <v>1097</v>
          </cell>
          <cell r="B1098">
            <v>243</v>
          </cell>
          <cell r="C1098" t="str">
            <v>Quincy</v>
          </cell>
          <cell r="D1098" t="str">
            <v>None</v>
          </cell>
          <cell r="E1098">
            <v>957</v>
          </cell>
          <cell r="F1098">
            <v>323</v>
          </cell>
          <cell r="G1098">
            <v>0.33751306165099271</v>
          </cell>
          <cell r="H1098">
            <v>61538</v>
          </cell>
          <cell r="I1098">
            <v>0</v>
          </cell>
        </row>
        <row r="1099">
          <cell r="A1099">
            <v>1098</v>
          </cell>
          <cell r="B1099">
            <v>243</v>
          </cell>
          <cell r="C1099" t="str">
            <v>Quincy</v>
          </cell>
          <cell r="D1099" t="str">
            <v>None</v>
          </cell>
          <cell r="E1099">
            <v>825</v>
          </cell>
          <cell r="F1099">
            <v>277</v>
          </cell>
          <cell r="G1099">
            <v>0.33575757575757575</v>
          </cell>
          <cell r="H1099">
            <v>61634</v>
          </cell>
          <cell r="I1099">
            <v>0</v>
          </cell>
        </row>
        <row r="1100">
          <cell r="A1100">
            <v>1099</v>
          </cell>
          <cell r="B1100">
            <v>243</v>
          </cell>
          <cell r="C1100" t="str">
            <v>Quincy</v>
          </cell>
          <cell r="D1100" t="str">
            <v>None</v>
          </cell>
          <cell r="E1100">
            <v>382</v>
          </cell>
          <cell r="F1100">
            <v>129</v>
          </cell>
          <cell r="G1100">
            <v>0.33769633507853403</v>
          </cell>
          <cell r="H1100">
            <v>61436</v>
          </cell>
          <cell r="I1100">
            <v>0</v>
          </cell>
        </row>
        <row r="1101">
          <cell r="A1101">
            <v>1100</v>
          </cell>
          <cell r="B1101">
            <v>243</v>
          </cell>
          <cell r="C1101" t="str">
            <v>Quincy</v>
          </cell>
          <cell r="D1101" t="str">
            <v>None</v>
          </cell>
          <cell r="E1101">
            <v>878</v>
          </cell>
          <cell r="F1101">
            <v>289</v>
          </cell>
          <cell r="G1101">
            <v>0.32915717539863326</v>
          </cell>
          <cell r="H1101">
            <v>84174</v>
          </cell>
          <cell r="I1101">
            <v>0</v>
          </cell>
        </row>
        <row r="1102">
          <cell r="A1102">
            <v>1101</v>
          </cell>
          <cell r="B1102">
            <v>243</v>
          </cell>
          <cell r="C1102" t="str">
            <v>Quincy</v>
          </cell>
          <cell r="D1102" t="str">
            <v>None</v>
          </cell>
          <cell r="E1102">
            <v>1061</v>
          </cell>
          <cell r="F1102">
            <v>273</v>
          </cell>
          <cell r="G1102">
            <v>0.25730442978322338</v>
          </cell>
          <cell r="H1102">
            <v>92986</v>
          </cell>
          <cell r="I1102">
            <v>0</v>
          </cell>
        </row>
        <row r="1103">
          <cell r="A1103">
            <v>1102</v>
          </cell>
          <cell r="B1103">
            <v>243</v>
          </cell>
          <cell r="C1103" t="str">
            <v>Quincy</v>
          </cell>
          <cell r="D1103" t="str">
            <v>None</v>
          </cell>
          <cell r="E1103">
            <v>876</v>
          </cell>
          <cell r="F1103">
            <v>291</v>
          </cell>
          <cell r="G1103">
            <v>0.3321917808219178</v>
          </cell>
          <cell r="H1103">
            <v>82717</v>
          </cell>
          <cell r="I1103">
            <v>0</v>
          </cell>
        </row>
        <row r="1104">
          <cell r="A1104">
            <v>1103</v>
          </cell>
          <cell r="B1104">
            <v>243</v>
          </cell>
          <cell r="C1104" t="str">
            <v>Quincy</v>
          </cell>
          <cell r="D1104" t="str">
            <v>None</v>
          </cell>
          <cell r="E1104">
            <v>1136</v>
          </cell>
          <cell r="F1104">
            <v>377</v>
          </cell>
          <cell r="G1104">
            <v>0.33186619718309857</v>
          </cell>
          <cell r="H1104">
            <v>66274</v>
          </cell>
          <cell r="I1104">
            <v>0</v>
          </cell>
        </row>
        <row r="1105">
          <cell r="A1105">
            <v>1104</v>
          </cell>
          <cell r="B1105">
            <v>243</v>
          </cell>
          <cell r="C1105" t="str">
            <v>Quincy</v>
          </cell>
          <cell r="D1105" t="str">
            <v>None</v>
          </cell>
          <cell r="E1105">
            <v>418</v>
          </cell>
          <cell r="F1105">
            <v>137</v>
          </cell>
          <cell r="G1105">
            <v>0.32775119617224879</v>
          </cell>
          <cell r="H1105">
            <v>65526</v>
          </cell>
          <cell r="I1105">
            <v>0</v>
          </cell>
        </row>
        <row r="1106">
          <cell r="A1106">
            <v>1105</v>
          </cell>
          <cell r="B1106">
            <v>243</v>
          </cell>
          <cell r="C1106" t="str">
            <v>Quincy</v>
          </cell>
          <cell r="D1106" t="str">
            <v>None</v>
          </cell>
          <cell r="E1106">
            <v>929</v>
          </cell>
          <cell r="F1106">
            <v>325</v>
          </cell>
          <cell r="G1106">
            <v>0.34983853606027987</v>
          </cell>
          <cell r="H1106">
            <v>73764</v>
          </cell>
          <cell r="I1106">
            <v>0</v>
          </cell>
        </row>
        <row r="1107">
          <cell r="A1107">
            <v>1106</v>
          </cell>
          <cell r="B1107">
            <v>243</v>
          </cell>
          <cell r="C1107" t="str">
            <v>Quincy</v>
          </cell>
          <cell r="D1107" t="str">
            <v>None</v>
          </cell>
          <cell r="E1107">
            <v>892</v>
          </cell>
          <cell r="F1107">
            <v>305</v>
          </cell>
          <cell r="G1107">
            <v>0.34192825112107622</v>
          </cell>
          <cell r="H1107">
            <v>68415</v>
          </cell>
          <cell r="I1107">
            <v>0</v>
          </cell>
        </row>
        <row r="1108">
          <cell r="A1108">
            <v>1107</v>
          </cell>
          <cell r="B1108">
            <v>243</v>
          </cell>
          <cell r="C1108" t="str">
            <v>Quincy</v>
          </cell>
          <cell r="D1108" t="str">
            <v>None</v>
          </cell>
          <cell r="E1108">
            <v>1143</v>
          </cell>
          <cell r="F1108">
            <v>427</v>
          </cell>
          <cell r="G1108">
            <v>0.37357830271216097</v>
          </cell>
          <cell r="H1108">
            <v>68324</v>
          </cell>
          <cell r="I1108">
            <v>0</v>
          </cell>
        </row>
        <row r="1109">
          <cell r="A1109">
            <v>1108</v>
          </cell>
          <cell r="B1109">
            <v>243</v>
          </cell>
          <cell r="C1109" t="str">
            <v>Quincy</v>
          </cell>
          <cell r="D1109" t="str">
            <v>None</v>
          </cell>
          <cell r="E1109">
            <v>545</v>
          </cell>
          <cell r="F1109">
            <v>213</v>
          </cell>
          <cell r="G1109">
            <v>0.39082568807339452</v>
          </cell>
          <cell r="H1109">
            <v>62143</v>
          </cell>
          <cell r="I1109">
            <v>0</v>
          </cell>
        </row>
        <row r="1110">
          <cell r="A1110">
            <v>1109</v>
          </cell>
          <cell r="B1110">
            <v>243</v>
          </cell>
          <cell r="C1110" t="str">
            <v>Quincy</v>
          </cell>
          <cell r="D1110" t="str">
            <v>None</v>
          </cell>
          <cell r="E1110">
            <v>1435</v>
          </cell>
          <cell r="F1110">
            <v>591</v>
          </cell>
          <cell r="G1110">
            <v>0.41184668989547041</v>
          </cell>
          <cell r="H1110">
            <v>57237</v>
          </cell>
          <cell r="I1110">
            <v>0</v>
          </cell>
        </row>
        <row r="1111">
          <cell r="A1111">
            <v>1110</v>
          </cell>
          <cell r="B1111">
            <v>243</v>
          </cell>
          <cell r="C1111" t="str">
            <v>Quincy</v>
          </cell>
          <cell r="D1111" t="str">
            <v>None</v>
          </cell>
          <cell r="E1111">
            <v>552</v>
          </cell>
          <cell r="F1111">
            <v>226</v>
          </cell>
          <cell r="G1111">
            <v>0.40942028985507245</v>
          </cell>
          <cell r="H1111">
            <v>57833</v>
          </cell>
          <cell r="I1111">
            <v>0</v>
          </cell>
        </row>
        <row r="1112">
          <cell r="A1112">
            <v>1111</v>
          </cell>
          <cell r="B1112">
            <v>243</v>
          </cell>
          <cell r="C1112" t="str">
            <v>Quincy</v>
          </cell>
          <cell r="D1112" t="str">
            <v>None</v>
          </cell>
          <cell r="E1112">
            <v>888</v>
          </cell>
          <cell r="F1112">
            <v>378</v>
          </cell>
          <cell r="G1112">
            <v>0.42567567567567566</v>
          </cell>
          <cell r="H1112">
            <v>53056</v>
          </cell>
          <cell r="I1112">
            <v>0</v>
          </cell>
        </row>
        <row r="1113">
          <cell r="A1113">
            <v>1112</v>
          </cell>
          <cell r="B1113">
            <v>243</v>
          </cell>
          <cell r="C1113" t="str">
            <v>Quincy</v>
          </cell>
          <cell r="D1113" t="str">
            <v>None</v>
          </cell>
          <cell r="E1113">
            <v>356</v>
          </cell>
          <cell r="F1113">
            <v>157</v>
          </cell>
          <cell r="G1113">
            <v>0.4410112359550562</v>
          </cell>
          <cell r="H1113">
            <v>52258</v>
          </cell>
          <cell r="I1113">
            <v>0</v>
          </cell>
        </row>
        <row r="1114">
          <cell r="A1114">
            <v>1113</v>
          </cell>
          <cell r="B1114">
            <v>243</v>
          </cell>
          <cell r="C1114" t="str">
            <v>Quincy</v>
          </cell>
          <cell r="D1114" t="str">
            <v>None</v>
          </cell>
          <cell r="E1114">
            <v>715</v>
          </cell>
          <cell r="F1114">
            <v>316</v>
          </cell>
          <cell r="G1114">
            <v>0.44195804195804195</v>
          </cell>
          <cell r="H1114">
            <v>52302</v>
          </cell>
          <cell r="I1114">
            <v>0</v>
          </cell>
        </row>
        <row r="1115">
          <cell r="A1115">
            <v>1114</v>
          </cell>
          <cell r="B1115">
            <v>243</v>
          </cell>
          <cell r="C1115" t="str">
            <v>Quincy</v>
          </cell>
          <cell r="D1115" t="str">
            <v>None</v>
          </cell>
          <cell r="E1115">
            <v>321</v>
          </cell>
          <cell r="F1115">
            <v>143</v>
          </cell>
          <cell r="G1115">
            <v>0.4454828660436137</v>
          </cell>
          <cell r="H1115">
            <v>51964</v>
          </cell>
          <cell r="I1115">
            <v>0</v>
          </cell>
        </row>
        <row r="1116">
          <cell r="A1116">
            <v>1115</v>
          </cell>
          <cell r="B1116">
            <v>243</v>
          </cell>
          <cell r="C1116" t="str">
            <v>Quincy</v>
          </cell>
          <cell r="D1116" t="str">
            <v>None</v>
          </cell>
          <cell r="E1116">
            <v>0</v>
          </cell>
          <cell r="F1116">
            <v>0</v>
          </cell>
          <cell r="G1116">
            <v>0</v>
          </cell>
          <cell r="H1116" t="e">
            <v>#N/A</v>
          </cell>
          <cell r="I1116">
            <v>0</v>
          </cell>
        </row>
        <row r="1117">
          <cell r="A1117">
            <v>1116</v>
          </cell>
          <cell r="B1117">
            <v>243</v>
          </cell>
          <cell r="C1117" t="str">
            <v>Quincy</v>
          </cell>
          <cell r="D1117" t="str">
            <v>None</v>
          </cell>
          <cell r="E1117">
            <v>248</v>
          </cell>
          <cell r="F1117">
            <v>111</v>
          </cell>
          <cell r="G1117">
            <v>0.44758064516129031</v>
          </cell>
          <cell r="H1117">
            <v>51818</v>
          </cell>
          <cell r="I1117">
            <v>0</v>
          </cell>
        </row>
        <row r="1118">
          <cell r="A1118">
            <v>1117</v>
          </cell>
          <cell r="B1118">
            <v>243</v>
          </cell>
          <cell r="C1118" t="str">
            <v>Quincy</v>
          </cell>
          <cell r="D1118" t="str">
            <v>None</v>
          </cell>
          <cell r="E1118">
            <v>392</v>
          </cell>
          <cell r="F1118">
            <v>165</v>
          </cell>
          <cell r="G1118">
            <v>0.42091836734693877</v>
          </cell>
          <cell r="H1118">
            <v>54857</v>
          </cell>
          <cell r="I1118">
            <v>0</v>
          </cell>
        </row>
        <row r="1119">
          <cell r="A1119">
            <v>1118</v>
          </cell>
          <cell r="B1119">
            <v>243</v>
          </cell>
          <cell r="C1119" t="str">
            <v>Quincy</v>
          </cell>
          <cell r="D1119" t="str">
            <v>None</v>
          </cell>
          <cell r="E1119">
            <v>219</v>
          </cell>
          <cell r="F1119">
            <v>97</v>
          </cell>
          <cell r="G1119">
            <v>0.44292237442922372</v>
          </cell>
          <cell r="H1119">
            <v>52368</v>
          </cell>
          <cell r="I1119">
            <v>0</v>
          </cell>
        </row>
        <row r="1120">
          <cell r="A1120">
            <v>1119</v>
          </cell>
          <cell r="B1120">
            <v>243</v>
          </cell>
          <cell r="C1120" t="str">
            <v>Quincy</v>
          </cell>
          <cell r="D1120" t="str">
            <v>None</v>
          </cell>
          <cell r="E1120">
            <v>776</v>
          </cell>
          <cell r="F1120">
            <v>294</v>
          </cell>
          <cell r="G1120">
            <v>0.37886597938144329</v>
          </cell>
          <cell r="H1120">
            <v>64562</v>
          </cell>
          <cell r="I1120">
            <v>0</v>
          </cell>
        </row>
        <row r="1121">
          <cell r="A1121">
            <v>1120</v>
          </cell>
          <cell r="B1121">
            <v>243</v>
          </cell>
          <cell r="C1121" t="str">
            <v>Quincy</v>
          </cell>
          <cell r="D1121" t="str">
            <v>None</v>
          </cell>
          <cell r="E1121">
            <v>989</v>
          </cell>
          <cell r="F1121">
            <v>331</v>
          </cell>
          <cell r="G1121">
            <v>0.33468149646107181</v>
          </cell>
          <cell r="H1121">
            <v>71934</v>
          </cell>
          <cell r="I1121">
            <v>0</v>
          </cell>
        </row>
        <row r="1122">
          <cell r="A1122">
            <v>1121</v>
          </cell>
          <cell r="B1122">
            <v>243</v>
          </cell>
          <cell r="C1122" t="str">
            <v>Quincy</v>
          </cell>
          <cell r="D1122" t="str">
            <v>None</v>
          </cell>
          <cell r="E1122">
            <v>1383</v>
          </cell>
          <cell r="F1122">
            <v>610</v>
          </cell>
          <cell r="G1122">
            <v>0.44107013738250178</v>
          </cell>
          <cell r="H1122">
            <v>54576</v>
          </cell>
          <cell r="I1122">
            <v>0</v>
          </cell>
        </row>
        <row r="1123">
          <cell r="A1123">
            <v>1122</v>
          </cell>
          <cell r="B1123">
            <v>243</v>
          </cell>
          <cell r="C1123" t="str">
            <v>Quincy</v>
          </cell>
          <cell r="D1123" t="str">
            <v>None</v>
          </cell>
          <cell r="E1123">
            <v>463</v>
          </cell>
          <cell r="F1123">
            <v>241</v>
          </cell>
          <cell r="G1123">
            <v>0.52051835853131745</v>
          </cell>
          <cell r="H1123">
            <v>43636</v>
          </cell>
          <cell r="I1123">
            <v>1</v>
          </cell>
        </row>
        <row r="1124">
          <cell r="A1124">
            <v>1123</v>
          </cell>
          <cell r="B1124">
            <v>243</v>
          </cell>
          <cell r="C1124" t="str">
            <v>Quincy</v>
          </cell>
          <cell r="D1124" t="str">
            <v>None</v>
          </cell>
          <cell r="E1124">
            <v>286</v>
          </cell>
          <cell r="F1124">
            <v>154</v>
          </cell>
          <cell r="G1124">
            <v>0.53846153846153844</v>
          </cell>
          <cell r="H1124">
            <v>42321</v>
          </cell>
          <cell r="I1124">
            <v>1</v>
          </cell>
        </row>
        <row r="1125">
          <cell r="A1125">
            <v>1124</v>
          </cell>
          <cell r="B1125">
            <v>243</v>
          </cell>
          <cell r="C1125" t="str">
            <v>Quincy</v>
          </cell>
          <cell r="D1125" t="str">
            <v>None</v>
          </cell>
          <cell r="E1125">
            <v>843</v>
          </cell>
          <cell r="F1125">
            <v>280</v>
          </cell>
          <cell r="G1125">
            <v>0.33214709371293</v>
          </cell>
          <cell r="H1125">
            <v>72026</v>
          </cell>
          <cell r="I1125">
            <v>0</v>
          </cell>
        </row>
        <row r="1126">
          <cell r="A1126">
            <v>1125</v>
          </cell>
          <cell r="B1126">
            <v>243</v>
          </cell>
          <cell r="C1126" t="str">
            <v>Quincy</v>
          </cell>
          <cell r="D1126" t="str">
            <v>None</v>
          </cell>
          <cell r="E1126">
            <v>1106</v>
          </cell>
          <cell r="F1126">
            <v>468</v>
          </cell>
          <cell r="G1126">
            <v>0.42314647377938519</v>
          </cell>
          <cell r="H1126">
            <v>59727</v>
          </cell>
          <cell r="I1126">
            <v>0</v>
          </cell>
        </row>
        <row r="1127">
          <cell r="A1127">
            <v>1126</v>
          </cell>
          <cell r="B1127">
            <v>243</v>
          </cell>
          <cell r="C1127" t="str">
            <v>Quincy</v>
          </cell>
          <cell r="D1127" t="str">
            <v>None</v>
          </cell>
          <cell r="E1127">
            <v>16</v>
          </cell>
          <cell r="F1127">
            <v>10</v>
          </cell>
          <cell r="G1127">
            <v>0.625</v>
          </cell>
          <cell r="H1127">
            <v>37500</v>
          </cell>
          <cell r="I1127">
            <v>1</v>
          </cell>
        </row>
        <row r="1128">
          <cell r="A1128">
            <v>1127</v>
          </cell>
          <cell r="B1128">
            <v>243</v>
          </cell>
          <cell r="C1128" t="str">
            <v>Quincy</v>
          </cell>
          <cell r="D1128" t="str">
            <v>None</v>
          </cell>
          <cell r="E1128">
            <v>1961</v>
          </cell>
          <cell r="F1128">
            <v>942</v>
          </cell>
          <cell r="G1128">
            <v>0.48036715961244264</v>
          </cell>
          <cell r="H1128">
            <v>48419</v>
          </cell>
          <cell r="I1128">
            <v>0</v>
          </cell>
        </row>
        <row r="1129">
          <cell r="A1129">
            <v>1128</v>
          </cell>
          <cell r="B1129">
            <v>243</v>
          </cell>
          <cell r="C1129" t="str">
            <v>Quincy</v>
          </cell>
          <cell r="D1129" t="str">
            <v>None</v>
          </cell>
          <cell r="E1129">
            <v>787</v>
          </cell>
          <cell r="F1129">
            <v>420</v>
          </cell>
          <cell r="G1129">
            <v>0.53367217280813217</v>
          </cell>
          <cell r="H1129">
            <v>42027</v>
          </cell>
          <cell r="I1129">
            <v>1</v>
          </cell>
        </row>
        <row r="1130">
          <cell r="A1130">
            <v>1129</v>
          </cell>
          <cell r="B1130">
            <v>243</v>
          </cell>
          <cell r="C1130" t="str">
            <v>Quincy</v>
          </cell>
          <cell r="D1130" t="str">
            <v>None</v>
          </cell>
          <cell r="E1130">
            <v>91</v>
          </cell>
          <cell r="F1130">
            <v>14</v>
          </cell>
          <cell r="G1130">
            <v>0.15384615384615385</v>
          </cell>
          <cell r="H1130">
            <v>78846</v>
          </cell>
          <cell r="I1130">
            <v>0</v>
          </cell>
        </row>
        <row r="1131">
          <cell r="A1131">
            <v>1130</v>
          </cell>
          <cell r="B1131">
            <v>243</v>
          </cell>
          <cell r="C1131" t="str">
            <v>Quincy</v>
          </cell>
          <cell r="D1131" t="str">
            <v>None</v>
          </cell>
          <cell r="E1131">
            <v>1174</v>
          </cell>
          <cell r="F1131">
            <v>225</v>
          </cell>
          <cell r="G1131">
            <v>0.19165247018739354</v>
          </cell>
          <cell r="H1131">
            <v>78012</v>
          </cell>
          <cell r="I1131">
            <v>0</v>
          </cell>
        </row>
        <row r="1132">
          <cell r="A1132">
            <v>1131</v>
          </cell>
          <cell r="B1132">
            <v>243</v>
          </cell>
          <cell r="C1132" t="str">
            <v>Quincy</v>
          </cell>
          <cell r="D1132" t="str">
            <v>None</v>
          </cell>
          <cell r="E1132">
            <v>1781</v>
          </cell>
          <cell r="F1132">
            <v>471</v>
          </cell>
          <cell r="G1132">
            <v>0.26445816956765861</v>
          </cell>
          <cell r="H1132">
            <v>76310</v>
          </cell>
          <cell r="I1132">
            <v>0</v>
          </cell>
        </row>
        <row r="1133">
          <cell r="A1133">
            <v>1132</v>
          </cell>
          <cell r="B1133">
            <v>243</v>
          </cell>
          <cell r="C1133" t="str">
            <v>Quincy</v>
          </cell>
          <cell r="D1133" t="str">
            <v>None</v>
          </cell>
          <cell r="E1133">
            <v>1499</v>
          </cell>
          <cell r="F1133">
            <v>931</v>
          </cell>
          <cell r="G1133">
            <v>0.62108072048032026</v>
          </cell>
          <cell r="H1133">
            <v>29868</v>
          </cell>
          <cell r="I1133">
            <v>1</v>
          </cell>
        </row>
        <row r="1134">
          <cell r="A1134">
            <v>1133</v>
          </cell>
          <cell r="B1134">
            <v>291</v>
          </cell>
          <cell r="C1134" t="str">
            <v>Swampscott</v>
          </cell>
          <cell r="D1134" t="str">
            <v>None</v>
          </cell>
          <cell r="E1134">
            <v>692</v>
          </cell>
          <cell r="F1134">
            <v>89</v>
          </cell>
          <cell r="G1134">
            <v>0.12861271676300579</v>
          </cell>
          <cell r="H1134">
            <v>130609</v>
          </cell>
          <cell r="I1134">
            <v>0</v>
          </cell>
        </row>
        <row r="1135">
          <cell r="A1135">
            <v>1134</v>
          </cell>
          <cell r="B1135">
            <v>291</v>
          </cell>
          <cell r="C1135" t="str">
            <v>Swampscott</v>
          </cell>
          <cell r="D1135" t="str">
            <v>None</v>
          </cell>
          <cell r="E1135">
            <v>921</v>
          </cell>
          <cell r="F1135">
            <v>119</v>
          </cell>
          <cell r="G1135">
            <v>0.12920738327904452</v>
          </cell>
          <cell r="H1135">
            <v>130529</v>
          </cell>
          <cell r="I1135">
            <v>0</v>
          </cell>
        </row>
        <row r="1136">
          <cell r="A1136">
            <v>1135</v>
          </cell>
          <cell r="B1136">
            <v>291</v>
          </cell>
          <cell r="C1136" t="str">
            <v>Swampscott</v>
          </cell>
          <cell r="D1136" t="str">
            <v>None</v>
          </cell>
          <cell r="E1136">
            <v>706</v>
          </cell>
          <cell r="F1136">
            <v>89</v>
          </cell>
          <cell r="G1136">
            <v>0.12606232294617564</v>
          </cell>
          <cell r="H1136">
            <v>129327</v>
          </cell>
          <cell r="I1136">
            <v>0</v>
          </cell>
        </row>
        <row r="1137">
          <cell r="A1137">
            <v>1136</v>
          </cell>
          <cell r="B1137">
            <v>291</v>
          </cell>
          <cell r="C1137" t="str">
            <v>Swampscott</v>
          </cell>
          <cell r="D1137" t="str">
            <v>None</v>
          </cell>
          <cell r="E1137">
            <v>644</v>
          </cell>
          <cell r="F1137">
            <v>71</v>
          </cell>
          <cell r="G1137">
            <v>0.11024844720496894</v>
          </cell>
          <cell r="H1137">
            <v>108056</v>
          </cell>
          <cell r="I1137">
            <v>0</v>
          </cell>
        </row>
        <row r="1138">
          <cell r="A1138">
            <v>1137</v>
          </cell>
          <cell r="B1138">
            <v>291</v>
          </cell>
          <cell r="C1138" t="str">
            <v>Swampscott</v>
          </cell>
          <cell r="D1138" t="str">
            <v>None</v>
          </cell>
          <cell r="E1138">
            <v>871</v>
          </cell>
          <cell r="F1138">
            <v>276</v>
          </cell>
          <cell r="G1138">
            <v>0.31687715269804823</v>
          </cell>
          <cell r="H1138">
            <v>76574</v>
          </cell>
          <cell r="I1138">
            <v>0</v>
          </cell>
        </row>
        <row r="1139">
          <cell r="A1139">
            <v>1138</v>
          </cell>
          <cell r="B1139">
            <v>291</v>
          </cell>
          <cell r="C1139" t="str">
            <v>Swampscott</v>
          </cell>
          <cell r="D1139" t="str">
            <v>None</v>
          </cell>
          <cell r="E1139">
            <v>174</v>
          </cell>
          <cell r="F1139">
            <v>60</v>
          </cell>
          <cell r="G1139">
            <v>0.34482758620689657</v>
          </cell>
          <cell r="H1139">
            <v>72188</v>
          </cell>
          <cell r="I1139">
            <v>0</v>
          </cell>
        </row>
        <row r="1140">
          <cell r="A1140">
            <v>1139</v>
          </cell>
          <cell r="B1140">
            <v>291</v>
          </cell>
          <cell r="C1140" t="str">
            <v>Swampscott</v>
          </cell>
          <cell r="D1140" t="str">
            <v>None</v>
          </cell>
          <cell r="E1140">
            <v>298</v>
          </cell>
          <cell r="F1140">
            <v>104</v>
          </cell>
          <cell r="G1140">
            <v>0.34899328859060402</v>
          </cell>
          <cell r="H1140">
            <v>71786</v>
          </cell>
          <cell r="I1140">
            <v>0</v>
          </cell>
        </row>
        <row r="1141">
          <cell r="A1141">
            <v>1140</v>
          </cell>
          <cell r="B1141">
            <v>291</v>
          </cell>
          <cell r="C1141" t="str">
            <v>Swampscott</v>
          </cell>
          <cell r="D1141" t="str">
            <v>None</v>
          </cell>
          <cell r="E1141">
            <v>1215</v>
          </cell>
          <cell r="F1141">
            <v>422</v>
          </cell>
          <cell r="G1141">
            <v>0.34732510288065843</v>
          </cell>
          <cell r="H1141">
            <v>72080</v>
          </cell>
          <cell r="I1141">
            <v>0</v>
          </cell>
        </row>
        <row r="1142">
          <cell r="A1142">
            <v>1141</v>
          </cell>
          <cell r="B1142">
            <v>168</v>
          </cell>
          <cell r="C1142" t="str">
            <v>Marblehead</v>
          </cell>
          <cell r="D1142" t="str">
            <v>None</v>
          </cell>
          <cell r="E1142">
            <v>783</v>
          </cell>
          <cell r="F1142">
            <v>121</v>
          </cell>
          <cell r="G1142">
            <v>0.15453384418901661</v>
          </cell>
          <cell r="H1142">
            <v>116033</v>
          </cell>
          <cell r="I1142">
            <v>0</v>
          </cell>
        </row>
        <row r="1143">
          <cell r="A1143">
            <v>1142</v>
          </cell>
          <cell r="B1143">
            <v>168</v>
          </cell>
          <cell r="C1143" t="str">
            <v>Marblehead</v>
          </cell>
          <cell r="D1143" t="str">
            <v>None</v>
          </cell>
          <cell r="E1143">
            <v>1280</v>
          </cell>
          <cell r="F1143">
            <v>172</v>
          </cell>
          <cell r="G1143">
            <v>0.13437499999999999</v>
          </cell>
          <cell r="H1143">
            <v>118726</v>
          </cell>
          <cell r="I1143">
            <v>0</v>
          </cell>
        </row>
        <row r="1144">
          <cell r="A1144">
            <v>1143</v>
          </cell>
          <cell r="B1144">
            <v>168</v>
          </cell>
          <cell r="C1144" t="str">
            <v>Marblehead</v>
          </cell>
          <cell r="D1144" t="str">
            <v>None</v>
          </cell>
          <cell r="E1144">
            <v>728</v>
          </cell>
          <cell r="F1144">
            <v>105</v>
          </cell>
          <cell r="G1144">
            <v>0.14423076923076922</v>
          </cell>
          <cell r="H1144">
            <v>117589</v>
          </cell>
          <cell r="I1144">
            <v>0</v>
          </cell>
        </row>
        <row r="1145">
          <cell r="A1145">
            <v>1144</v>
          </cell>
          <cell r="B1145">
            <v>168</v>
          </cell>
          <cell r="C1145" t="str">
            <v>Marblehead</v>
          </cell>
          <cell r="D1145" t="str">
            <v>None</v>
          </cell>
          <cell r="E1145">
            <v>503</v>
          </cell>
          <cell r="F1145">
            <v>107</v>
          </cell>
          <cell r="G1145">
            <v>0.21272365805168986</v>
          </cell>
          <cell r="H1145">
            <v>99811</v>
          </cell>
          <cell r="I1145">
            <v>0</v>
          </cell>
        </row>
        <row r="1146">
          <cell r="A1146">
            <v>1145</v>
          </cell>
          <cell r="B1146">
            <v>168</v>
          </cell>
          <cell r="C1146" t="str">
            <v>Marblehead</v>
          </cell>
          <cell r="D1146" t="str">
            <v>None</v>
          </cell>
          <cell r="E1146">
            <v>1019</v>
          </cell>
          <cell r="F1146">
            <v>239</v>
          </cell>
          <cell r="G1146">
            <v>0.23454367026496564</v>
          </cell>
          <cell r="H1146">
            <v>93285</v>
          </cell>
          <cell r="I1146">
            <v>0</v>
          </cell>
        </row>
        <row r="1147">
          <cell r="A1147">
            <v>1146</v>
          </cell>
          <cell r="B1147">
            <v>168</v>
          </cell>
          <cell r="C1147" t="str">
            <v>Marblehead</v>
          </cell>
          <cell r="D1147" t="str">
            <v>None</v>
          </cell>
          <cell r="E1147">
            <v>1193</v>
          </cell>
          <cell r="F1147">
            <v>297</v>
          </cell>
          <cell r="G1147">
            <v>0.24895222129086336</v>
          </cell>
          <cell r="H1147">
            <v>87694</v>
          </cell>
          <cell r="I1147">
            <v>0</v>
          </cell>
        </row>
        <row r="1148">
          <cell r="A1148">
            <v>1147</v>
          </cell>
          <cell r="B1148">
            <v>168</v>
          </cell>
          <cell r="C1148" t="str">
            <v>Marblehead</v>
          </cell>
          <cell r="D1148" t="str">
            <v>None</v>
          </cell>
          <cell r="E1148">
            <v>1375</v>
          </cell>
          <cell r="F1148">
            <v>405</v>
          </cell>
          <cell r="G1148">
            <v>0.29454545454545455</v>
          </cell>
          <cell r="H1148">
            <v>83542</v>
          </cell>
          <cell r="I1148">
            <v>0</v>
          </cell>
        </row>
        <row r="1149">
          <cell r="A1149">
            <v>1148</v>
          </cell>
          <cell r="B1149">
            <v>168</v>
          </cell>
          <cell r="C1149" t="str">
            <v>Marblehead</v>
          </cell>
          <cell r="D1149" t="str">
            <v>None</v>
          </cell>
          <cell r="E1149">
            <v>1263</v>
          </cell>
          <cell r="F1149">
            <v>370</v>
          </cell>
          <cell r="G1149">
            <v>0.2929532858273951</v>
          </cell>
          <cell r="H1149">
            <v>83047</v>
          </cell>
          <cell r="I1149">
            <v>0</v>
          </cell>
        </row>
        <row r="1150">
          <cell r="A1150">
            <v>1149</v>
          </cell>
          <cell r="B1150">
            <v>258</v>
          </cell>
          <cell r="C1150" t="str">
            <v>Salem</v>
          </cell>
          <cell r="D1150" t="str">
            <v>None</v>
          </cell>
          <cell r="E1150">
            <v>960</v>
          </cell>
          <cell r="F1150">
            <v>290</v>
          </cell>
          <cell r="G1150">
            <v>0.30208333333333331</v>
          </cell>
          <cell r="H1150">
            <v>72783</v>
          </cell>
          <cell r="I1150">
            <v>0</v>
          </cell>
        </row>
        <row r="1151">
          <cell r="A1151">
            <v>1150</v>
          </cell>
          <cell r="B1151">
            <v>258</v>
          </cell>
          <cell r="C1151" t="str">
            <v>Salem</v>
          </cell>
          <cell r="D1151" t="str">
            <v>None</v>
          </cell>
          <cell r="E1151">
            <v>888</v>
          </cell>
          <cell r="F1151">
            <v>268</v>
          </cell>
          <cell r="G1151">
            <v>0.30180180180180183</v>
          </cell>
          <cell r="H1151">
            <v>72736</v>
          </cell>
          <cell r="I1151">
            <v>0</v>
          </cell>
        </row>
        <row r="1152">
          <cell r="A1152">
            <v>1151</v>
          </cell>
          <cell r="B1152">
            <v>258</v>
          </cell>
          <cell r="C1152" t="str">
            <v>Salem</v>
          </cell>
          <cell r="D1152" t="str">
            <v>None</v>
          </cell>
          <cell r="E1152">
            <v>1231</v>
          </cell>
          <cell r="F1152">
            <v>593</v>
          </cell>
          <cell r="G1152">
            <v>0.48172217709179527</v>
          </cell>
          <cell r="H1152">
            <v>51959</v>
          </cell>
          <cell r="I1152">
            <v>0</v>
          </cell>
        </row>
        <row r="1153">
          <cell r="A1153">
            <v>1152</v>
          </cell>
          <cell r="B1153">
            <v>258</v>
          </cell>
          <cell r="C1153" t="str">
            <v>Salem</v>
          </cell>
          <cell r="D1153" t="str">
            <v>None</v>
          </cell>
          <cell r="E1153">
            <v>320</v>
          </cell>
          <cell r="F1153">
            <v>153</v>
          </cell>
          <cell r="G1153">
            <v>0.47812500000000002</v>
          </cell>
          <cell r="H1153">
            <v>52368</v>
          </cell>
          <cell r="I1153">
            <v>0</v>
          </cell>
        </row>
        <row r="1154">
          <cell r="A1154">
            <v>1153</v>
          </cell>
          <cell r="B1154">
            <v>258</v>
          </cell>
          <cell r="C1154" t="str">
            <v>Salem</v>
          </cell>
          <cell r="D1154" t="str">
            <v>None</v>
          </cell>
          <cell r="E1154">
            <v>519</v>
          </cell>
          <cell r="F1154">
            <v>249</v>
          </cell>
          <cell r="G1154">
            <v>0.47976878612716761</v>
          </cell>
          <cell r="H1154">
            <v>52097</v>
          </cell>
          <cell r="I1154">
            <v>0</v>
          </cell>
        </row>
        <row r="1155">
          <cell r="A1155">
            <v>1154</v>
          </cell>
          <cell r="B1155">
            <v>258</v>
          </cell>
          <cell r="C1155" t="str">
            <v>Salem</v>
          </cell>
          <cell r="D1155" t="str">
            <v>None</v>
          </cell>
          <cell r="E1155">
            <v>665</v>
          </cell>
          <cell r="F1155">
            <v>224</v>
          </cell>
          <cell r="G1155">
            <v>0.33684210526315789</v>
          </cell>
          <cell r="H1155">
            <v>63214</v>
          </cell>
          <cell r="I1155">
            <v>0</v>
          </cell>
        </row>
        <row r="1156">
          <cell r="A1156">
            <v>1155</v>
          </cell>
          <cell r="B1156">
            <v>258</v>
          </cell>
          <cell r="C1156" t="str">
            <v>Salem</v>
          </cell>
          <cell r="D1156" t="str">
            <v>None</v>
          </cell>
          <cell r="E1156">
            <v>936</v>
          </cell>
          <cell r="F1156">
            <v>383</v>
          </cell>
          <cell r="G1156">
            <v>0.40918803418803418</v>
          </cell>
          <cell r="H1156">
            <v>58857</v>
          </cell>
          <cell r="I1156">
            <v>0</v>
          </cell>
        </row>
        <row r="1157">
          <cell r="A1157">
            <v>1156</v>
          </cell>
          <cell r="B1157">
            <v>258</v>
          </cell>
          <cell r="C1157" t="str">
            <v>Salem</v>
          </cell>
          <cell r="D1157" t="str">
            <v>None</v>
          </cell>
          <cell r="E1157">
            <v>876</v>
          </cell>
          <cell r="F1157">
            <v>296</v>
          </cell>
          <cell r="G1157">
            <v>0.33789954337899542</v>
          </cell>
          <cell r="H1157">
            <v>63140</v>
          </cell>
          <cell r="I1157">
            <v>0</v>
          </cell>
        </row>
        <row r="1158">
          <cell r="A1158">
            <v>1157</v>
          </cell>
          <cell r="B1158">
            <v>258</v>
          </cell>
          <cell r="C1158" t="str">
            <v>Salem</v>
          </cell>
          <cell r="D1158" t="str">
            <v>None</v>
          </cell>
          <cell r="E1158">
            <v>230</v>
          </cell>
          <cell r="F1158">
            <v>84</v>
          </cell>
          <cell r="G1158">
            <v>0.36521739130434783</v>
          </cell>
          <cell r="H1158">
            <v>59250</v>
          </cell>
          <cell r="I1158">
            <v>0</v>
          </cell>
        </row>
        <row r="1159">
          <cell r="A1159">
            <v>1158</v>
          </cell>
          <cell r="B1159">
            <v>258</v>
          </cell>
          <cell r="C1159" t="str">
            <v>Salem</v>
          </cell>
          <cell r="D1159" t="str">
            <v>None</v>
          </cell>
          <cell r="E1159">
            <v>771</v>
          </cell>
          <cell r="F1159">
            <v>287</v>
          </cell>
          <cell r="G1159">
            <v>0.37224383916990922</v>
          </cell>
          <cell r="H1159">
            <v>58806</v>
          </cell>
          <cell r="I1159">
            <v>0</v>
          </cell>
        </row>
        <row r="1160">
          <cell r="A1160">
            <v>1159</v>
          </cell>
          <cell r="B1160">
            <v>258</v>
          </cell>
          <cell r="C1160" t="str">
            <v>Salem</v>
          </cell>
          <cell r="D1160" t="str">
            <v>None</v>
          </cell>
          <cell r="E1160">
            <v>1200</v>
          </cell>
          <cell r="F1160">
            <v>490</v>
          </cell>
          <cell r="G1160">
            <v>0.40833333333333333</v>
          </cell>
          <cell r="H1160">
            <v>56378</v>
          </cell>
          <cell r="I1160">
            <v>0</v>
          </cell>
        </row>
        <row r="1161">
          <cell r="A1161">
            <v>1160</v>
          </cell>
          <cell r="B1161">
            <v>258</v>
          </cell>
          <cell r="C1161" t="str">
            <v>Salem</v>
          </cell>
          <cell r="D1161" t="str">
            <v>None</v>
          </cell>
          <cell r="E1161">
            <v>738</v>
          </cell>
          <cell r="F1161">
            <v>374</v>
          </cell>
          <cell r="G1161">
            <v>0.50677506775067749</v>
          </cell>
          <cell r="H1161">
            <v>43750</v>
          </cell>
          <cell r="I1161">
            <v>1</v>
          </cell>
        </row>
        <row r="1162">
          <cell r="A1162">
            <v>1161</v>
          </cell>
          <cell r="B1162">
            <v>258</v>
          </cell>
          <cell r="C1162" t="str">
            <v>Salem</v>
          </cell>
          <cell r="D1162" t="str">
            <v>None</v>
          </cell>
          <cell r="E1162">
            <v>957</v>
          </cell>
          <cell r="F1162">
            <v>510</v>
          </cell>
          <cell r="G1162">
            <v>0.5329153605015674</v>
          </cell>
          <cell r="H1162">
            <v>42283</v>
          </cell>
          <cell r="I1162">
            <v>1</v>
          </cell>
        </row>
        <row r="1163">
          <cell r="A1163">
            <v>1162</v>
          </cell>
          <cell r="B1163">
            <v>258</v>
          </cell>
          <cell r="C1163" t="str">
            <v>Salem</v>
          </cell>
          <cell r="D1163" t="str">
            <v>None</v>
          </cell>
          <cell r="E1163">
            <v>823</v>
          </cell>
          <cell r="F1163">
            <v>349</v>
          </cell>
          <cell r="G1163">
            <v>0.42405832320777642</v>
          </cell>
          <cell r="H1163">
            <v>56277</v>
          </cell>
          <cell r="I1163">
            <v>0</v>
          </cell>
        </row>
        <row r="1164">
          <cell r="A1164">
            <v>1163</v>
          </cell>
          <cell r="B1164">
            <v>258</v>
          </cell>
          <cell r="C1164" t="str">
            <v>Salem</v>
          </cell>
          <cell r="D1164" t="str">
            <v>None</v>
          </cell>
          <cell r="E1164">
            <v>1347</v>
          </cell>
          <cell r="F1164">
            <v>572</v>
          </cell>
          <cell r="G1164">
            <v>0.42464736451373425</v>
          </cell>
          <cell r="H1164">
            <v>56429</v>
          </cell>
          <cell r="I1164">
            <v>0</v>
          </cell>
        </row>
        <row r="1165">
          <cell r="A1165">
            <v>1164</v>
          </cell>
          <cell r="B1165">
            <v>258</v>
          </cell>
          <cell r="C1165" t="str">
            <v>Salem</v>
          </cell>
          <cell r="D1165" t="str">
            <v>None</v>
          </cell>
          <cell r="E1165">
            <v>1387</v>
          </cell>
          <cell r="F1165">
            <v>607</v>
          </cell>
          <cell r="G1165">
            <v>0.43763518385003602</v>
          </cell>
          <cell r="H1165">
            <v>56632</v>
          </cell>
          <cell r="I1165">
            <v>0</v>
          </cell>
        </row>
        <row r="1166">
          <cell r="A1166">
            <v>1165</v>
          </cell>
          <cell r="B1166">
            <v>258</v>
          </cell>
          <cell r="C1166" t="str">
            <v>Salem</v>
          </cell>
          <cell r="D1166" t="str">
            <v>None</v>
          </cell>
          <cell r="E1166">
            <v>1183</v>
          </cell>
          <cell r="F1166">
            <v>465</v>
          </cell>
          <cell r="G1166">
            <v>0.39306846999154693</v>
          </cell>
          <cell r="H1166">
            <v>61530</v>
          </cell>
          <cell r="I1166">
            <v>0</v>
          </cell>
        </row>
        <row r="1167">
          <cell r="A1167">
            <v>1166</v>
          </cell>
          <cell r="B1167">
            <v>258</v>
          </cell>
          <cell r="C1167" t="str">
            <v>Salem</v>
          </cell>
          <cell r="D1167" t="str">
            <v>None</v>
          </cell>
          <cell r="E1167">
            <v>1429</v>
          </cell>
          <cell r="F1167">
            <v>477</v>
          </cell>
          <cell r="G1167">
            <v>0.33379986004198742</v>
          </cell>
          <cell r="H1167">
            <v>69467</v>
          </cell>
          <cell r="I1167">
            <v>0</v>
          </cell>
        </row>
        <row r="1168">
          <cell r="A1168">
            <v>1167</v>
          </cell>
          <cell r="B1168">
            <v>258</v>
          </cell>
          <cell r="C1168" t="str">
            <v>Salem</v>
          </cell>
          <cell r="D1168" t="str">
            <v>None</v>
          </cell>
          <cell r="E1168">
            <v>1382</v>
          </cell>
          <cell r="F1168">
            <v>577</v>
          </cell>
          <cell r="G1168">
            <v>0.41751085383502173</v>
          </cell>
          <cell r="H1168">
            <v>57165</v>
          </cell>
          <cell r="I1168">
            <v>0</v>
          </cell>
        </row>
        <row r="1169">
          <cell r="A1169">
            <v>1168</v>
          </cell>
          <cell r="B1169">
            <v>30</v>
          </cell>
          <cell r="C1169" t="str">
            <v>Beverly</v>
          </cell>
          <cell r="D1169" t="str">
            <v>None</v>
          </cell>
          <cell r="E1169">
            <v>1003</v>
          </cell>
          <cell r="F1169">
            <v>203</v>
          </cell>
          <cell r="G1169">
            <v>0.20239282153539381</v>
          </cell>
          <cell r="H1169">
            <v>88453</v>
          </cell>
          <cell r="I1169">
            <v>0</v>
          </cell>
        </row>
        <row r="1170">
          <cell r="A1170">
            <v>1169</v>
          </cell>
          <cell r="B1170">
            <v>30</v>
          </cell>
          <cell r="C1170" t="str">
            <v>Beverly</v>
          </cell>
          <cell r="D1170" t="str">
            <v>None</v>
          </cell>
          <cell r="E1170">
            <v>585</v>
          </cell>
          <cell r="F1170">
            <v>159</v>
          </cell>
          <cell r="G1170">
            <v>0.27179487179487177</v>
          </cell>
          <cell r="H1170">
            <v>78045</v>
          </cell>
          <cell r="I1170">
            <v>0</v>
          </cell>
        </row>
        <row r="1171">
          <cell r="A1171">
            <v>1170</v>
          </cell>
          <cell r="B1171">
            <v>30</v>
          </cell>
          <cell r="C1171" t="str">
            <v>Beverly</v>
          </cell>
          <cell r="D1171" t="str">
            <v>None</v>
          </cell>
          <cell r="E1171">
            <v>1</v>
          </cell>
          <cell r="F1171">
            <v>0</v>
          </cell>
          <cell r="G1171">
            <v>0</v>
          </cell>
          <cell r="H1171" t="e">
            <v>#N/A</v>
          </cell>
          <cell r="I1171">
            <v>0</v>
          </cell>
        </row>
        <row r="1172">
          <cell r="A1172">
            <v>1171</v>
          </cell>
          <cell r="B1172">
            <v>30</v>
          </cell>
          <cell r="C1172" t="str">
            <v>Beverly</v>
          </cell>
          <cell r="D1172" t="str">
            <v>None</v>
          </cell>
          <cell r="E1172">
            <v>1144</v>
          </cell>
          <cell r="F1172">
            <v>358</v>
          </cell>
          <cell r="G1172">
            <v>0.31293706293706292</v>
          </cell>
          <cell r="H1172">
            <v>73552</v>
          </cell>
          <cell r="I1172">
            <v>0</v>
          </cell>
        </row>
        <row r="1173">
          <cell r="A1173">
            <v>1172</v>
          </cell>
          <cell r="B1173">
            <v>30</v>
          </cell>
          <cell r="C1173" t="str">
            <v>Beverly</v>
          </cell>
          <cell r="D1173" t="str">
            <v>None</v>
          </cell>
          <cell r="E1173">
            <v>1031</v>
          </cell>
          <cell r="F1173">
            <v>373</v>
          </cell>
          <cell r="G1173">
            <v>0.36178467507274492</v>
          </cell>
          <cell r="H1173">
            <v>69252</v>
          </cell>
          <cell r="I1173">
            <v>0</v>
          </cell>
        </row>
        <row r="1174">
          <cell r="A1174">
            <v>1173</v>
          </cell>
          <cell r="B1174">
            <v>30</v>
          </cell>
          <cell r="C1174" t="str">
            <v>Beverly</v>
          </cell>
          <cell r="D1174" t="str">
            <v>None</v>
          </cell>
          <cell r="E1174">
            <v>804</v>
          </cell>
          <cell r="F1174">
            <v>374</v>
          </cell>
          <cell r="G1174">
            <v>0.46517412935323382</v>
          </cell>
          <cell r="H1174">
            <v>51778</v>
          </cell>
          <cell r="I1174">
            <v>0</v>
          </cell>
        </row>
        <row r="1175">
          <cell r="A1175">
            <v>1174</v>
          </cell>
          <cell r="B1175">
            <v>30</v>
          </cell>
          <cell r="C1175" t="str">
            <v>Beverly</v>
          </cell>
          <cell r="D1175" t="str">
            <v>None</v>
          </cell>
          <cell r="E1175">
            <v>1157</v>
          </cell>
          <cell r="F1175">
            <v>542</v>
          </cell>
          <cell r="G1175">
            <v>0.46845289541918755</v>
          </cell>
          <cell r="H1175">
            <v>51094</v>
          </cell>
          <cell r="I1175">
            <v>0</v>
          </cell>
        </row>
        <row r="1176">
          <cell r="A1176">
            <v>1175</v>
          </cell>
          <cell r="B1176">
            <v>30</v>
          </cell>
          <cell r="C1176" t="str">
            <v>Beverly</v>
          </cell>
          <cell r="D1176" t="str">
            <v>None</v>
          </cell>
          <cell r="E1176">
            <v>931</v>
          </cell>
          <cell r="F1176">
            <v>436</v>
          </cell>
          <cell r="G1176">
            <v>0.46831364124597208</v>
          </cell>
          <cell r="H1176">
            <v>51176</v>
          </cell>
          <cell r="I1176">
            <v>0</v>
          </cell>
        </row>
        <row r="1177">
          <cell r="A1177">
            <v>1176</v>
          </cell>
          <cell r="B1177">
            <v>30</v>
          </cell>
          <cell r="C1177" t="str">
            <v>Beverly</v>
          </cell>
          <cell r="D1177" t="str">
            <v>None</v>
          </cell>
          <cell r="E1177">
            <v>620</v>
          </cell>
          <cell r="F1177">
            <v>186</v>
          </cell>
          <cell r="G1177">
            <v>0.3</v>
          </cell>
          <cell r="H1177">
            <v>72651</v>
          </cell>
          <cell r="I1177">
            <v>0</v>
          </cell>
        </row>
        <row r="1178">
          <cell r="A1178">
            <v>1177</v>
          </cell>
          <cell r="B1178">
            <v>30</v>
          </cell>
          <cell r="C1178" t="str">
            <v>Beverly</v>
          </cell>
          <cell r="D1178" t="str">
            <v>None</v>
          </cell>
          <cell r="E1178">
            <v>1095</v>
          </cell>
          <cell r="F1178">
            <v>388</v>
          </cell>
          <cell r="G1178">
            <v>0.35433789954337902</v>
          </cell>
          <cell r="H1178">
            <v>67672</v>
          </cell>
          <cell r="I1178">
            <v>0</v>
          </cell>
        </row>
        <row r="1179">
          <cell r="A1179">
            <v>1178</v>
          </cell>
          <cell r="B1179">
            <v>30</v>
          </cell>
          <cell r="C1179" t="str">
            <v>Beverly</v>
          </cell>
          <cell r="D1179" t="str">
            <v>None</v>
          </cell>
          <cell r="E1179">
            <v>1247</v>
          </cell>
          <cell r="F1179">
            <v>374</v>
          </cell>
          <cell r="G1179">
            <v>0.29991980753809144</v>
          </cell>
          <cell r="H1179">
            <v>72665</v>
          </cell>
          <cell r="I1179">
            <v>0</v>
          </cell>
        </row>
        <row r="1180">
          <cell r="A1180">
            <v>1179</v>
          </cell>
          <cell r="B1180">
            <v>30</v>
          </cell>
          <cell r="C1180" t="str">
            <v>Beverly</v>
          </cell>
          <cell r="D1180" t="str">
            <v>None</v>
          </cell>
          <cell r="E1180">
            <v>390</v>
          </cell>
          <cell r="F1180">
            <v>106</v>
          </cell>
          <cell r="G1180">
            <v>0.27179487179487177</v>
          </cell>
          <cell r="H1180">
            <v>98724</v>
          </cell>
          <cell r="I1180">
            <v>0</v>
          </cell>
        </row>
        <row r="1181">
          <cell r="A1181">
            <v>1180</v>
          </cell>
          <cell r="B1181">
            <v>30</v>
          </cell>
          <cell r="C1181" t="str">
            <v>Beverly</v>
          </cell>
          <cell r="D1181" t="str">
            <v>None</v>
          </cell>
          <cell r="E1181">
            <v>696</v>
          </cell>
          <cell r="F1181">
            <v>315</v>
          </cell>
          <cell r="G1181">
            <v>0.45258620689655171</v>
          </cell>
          <cell r="H1181">
            <v>53875</v>
          </cell>
          <cell r="I1181">
            <v>0</v>
          </cell>
        </row>
        <row r="1182">
          <cell r="A1182">
            <v>1181</v>
          </cell>
          <cell r="B1182">
            <v>30</v>
          </cell>
          <cell r="C1182" t="str">
            <v>Beverly</v>
          </cell>
          <cell r="D1182" t="str">
            <v>None</v>
          </cell>
          <cell r="E1182">
            <v>654</v>
          </cell>
          <cell r="F1182">
            <v>209</v>
          </cell>
          <cell r="G1182">
            <v>0.31957186544342508</v>
          </cell>
          <cell r="H1182">
            <v>78855</v>
          </cell>
          <cell r="I1182">
            <v>0</v>
          </cell>
        </row>
        <row r="1183">
          <cell r="A1183">
            <v>1182</v>
          </cell>
          <cell r="B1183">
            <v>30</v>
          </cell>
          <cell r="C1183" t="str">
            <v>Beverly</v>
          </cell>
          <cell r="D1183" t="str">
            <v>None</v>
          </cell>
          <cell r="E1183">
            <v>763</v>
          </cell>
          <cell r="F1183">
            <v>200</v>
          </cell>
          <cell r="G1183">
            <v>0.26212319790301442</v>
          </cell>
          <cell r="H1183">
            <v>93862</v>
          </cell>
          <cell r="I1183">
            <v>0</v>
          </cell>
        </row>
        <row r="1184">
          <cell r="A1184">
            <v>1183</v>
          </cell>
          <cell r="B1184">
            <v>30</v>
          </cell>
          <cell r="C1184" t="str">
            <v>Beverly</v>
          </cell>
          <cell r="D1184" t="str">
            <v>None</v>
          </cell>
          <cell r="E1184">
            <v>66</v>
          </cell>
          <cell r="F1184">
            <v>17</v>
          </cell>
          <cell r="G1184">
            <v>0.25757575757575757</v>
          </cell>
          <cell r="H1184">
            <v>102500</v>
          </cell>
          <cell r="I1184">
            <v>0</v>
          </cell>
        </row>
        <row r="1185">
          <cell r="A1185">
            <v>1184</v>
          </cell>
          <cell r="B1185">
            <v>30</v>
          </cell>
          <cell r="C1185" t="str">
            <v>Beverly</v>
          </cell>
          <cell r="D1185" t="str">
            <v>None</v>
          </cell>
          <cell r="E1185">
            <v>822</v>
          </cell>
          <cell r="F1185">
            <v>223</v>
          </cell>
          <cell r="G1185">
            <v>0.27128953771289538</v>
          </cell>
          <cell r="H1185">
            <v>99020</v>
          </cell>
          <cell r="I1185">
            <v>0</v>
          </cell>
        </row>
        <row r="1186">
          <cell r="A1186">
            <v>1185</v>
          </cell>
          <cell r="B1186">
            <v>30</v>
          </cell>
          <cell r="C1186" t="str">
            <v>Beverly</v>
          </cell>
          <cell r="D1186" t="str">
            <v>None</v>
          </cell>
          <cell r="E1186">
            <v>202</v>
          </cell>
          <cell r="F1186">
            <v>53</v>
          </cell>
          <cell r="G1186">
            <v>0.26237623762376239</v>
          </cell>
          <cell r="H1186">
            <v>88194</v>
          </cell>
          <cell r="I1186">
            <v>0</v>
          </cell>
        </row>
        <row r="1187">
          <cell r="A1187">
            <v>1186</v>
          </cell>
          <cell r="B1187">
            <v>30</v>
          </cell>
          <cell r="C1187" t="str">
            <v>Beverly</v>
          </cell>
          <cell r="D1187" t="str">
            <v>None</v>
          </cell>
          <cell r="E1187">
            <v>787</v>
          </cell>
          <cell r="F1187">
            <v>202</v>
          </cell>
          <cell r="G1187">
            <v>0.25667090216010163</v>
          </cell>
          <cell r="H1187">
            <v>88759</v>
          </cell>
          <cell r="I1187">
            <v>0</v>
          </cell>
        </row>
        <row r="1188">
          <cell r="A1188">
            <v>1187</v>
          </cell>
          <cell r="B1188">
            <v>30</v>
          </cell>
          <cell r="C1188" t="str">
            <v>Beverly</v>
          </cell>
          <cell r="D1188" t="str">
            <v>None</v>
          </cell>
          <cell r="E1188">
            <v>623</v>
          </cell>
          <cell r="F1188">
            <v>159</v>
          </cell>
          <cell r="G1188">
            <v>0.2552166934189406</v>
          </cell>
          <cell r="H1188">
            <v>88864</v>
          </cell>
          <cell r="I1188">
            <v>0</v>
          </cell>
        </row>
        <row r="1189">
          <cell r="A1189">
            <v>1188</v>
          </cell>
          <cell r="B1189">
            <v>30</v>
          </cell>
          <cell r="C1189" t="str">
            <v>Beverly</v>
          </cell>
          <cell r="D1189" t="str">
            <v>None</v>
          </cell>
          <cell r="E1189">
            <v>1229</v>
          </cell>
          <cell r="F1189">
            <v>327</v>
          </cell>
          <cell r="G1189">
            <v>0.26606997558991052</v>
          </cell>
          <cell r="H1189">
            <v>95710</v>
          </cell>
          <cell r="I1189">
            <v>0</v>
          </cell>
        </row>
        <row r="1190">
          <cell r="A1190">
            <v>1189</v>
          </cell>
          <cell r="B1190">
            <v>320</v>
          </cell>
          <cell r="C1190" t="str">
            <v>Wenham</v>
          </cell>
          <cell r="D1190" t="str">
            <v>None</v>
          </cell>
          <cell r="E1190">
            <v>133</v>
          </cell>
          <cell r="F1190">
            <v>30</v>
          </cell>
          <cell r="G1190">
            <v>0.22556390977443608</v>
          </cell>
          <cell r="H1190">
            <v>118182</v>
          </cell>
          <cell r="I1190">
            <v>0</v>
          </cell>
        </row>
        <row r="1191">
          <cell r="A1191">
            <v>1190</v>
          </cell>
          <cell r="B1191">
            <v>320</v>
          </cell>
          <cell r="C1191" t="str">
            <v>Wenham</v>
          </cell>
          <cell r="D1191" t="str">
            <v>None</v>
          </cell>
          <cell r="E1191">
            <v>799</v>
          </cell>
          <cell r="F1191">
            <v>181</v>
          </cell>
          <cell r="G1191">
            <v>0.22653316645807259</v>
          </cell>
          <cell r="H1191">
            <v>117935</v>
          </cell>
          <cell r="I1191">
            <v>0</v>
          </cell>
        </row>
        <row r="1192">
          <cell r="A1192">
            <v>1191</v>
          </cell>
          <cell r="B1192">
            <v>320</v>
          </cell>
          <cell r="C1192" t="str">
            <v>Wenham</v>
          </cell>
          <cell r="D1192" t="str">
            <v>None</v>
          </cell>
          <cell r="E1192">
            <v>426</v>
          </cell>
          <cell r="F1192">
            <v>95</v>
          </cell>
          <cell r="G1192">
            <v>0.22300469483568075</v>
          </cell>
          <cell r="H1192">
            <v>118243</v>
          </cell>
          <cell r="I1192">
            <v>0</v>
          </cell>
        </row>
        <row r="1193">
          <cell r="A1193">
            <v>1192</v>
          </cell>
          <cell r="B1193">
            <v>119</v>
          </cell>
          <cell r="C1193" t="str">
            <v>Hamilton</v>
          </cell>
          <cell r="D1193" t="str">
            <v>None</v>
          </cell>
          <cell r="E1193">
            <v>823</v>
          </cell>
          <cell r="F1193">
            <v>201</v>
          </cell>
          <cell r="G1193">
            <v>0.24422843256379101</v>
          </cell>
          <cell r="H1193">
            <v>116667</v>
          </cell>
          <cell r="I1193">
            <v>0</v>
          </cell>
        </row>
        <row r="1194">
          <cell r="A1194">
            <v>1193</v>
          </cell>
          <cell r="B1194">
            <v>119</v>
          </cell>
          <cell r="C1194" t="str">
            <v>Hamilton</v>
          </cell>
          <cell r="D1194" t="str">
            <v>None</v>
          </cell>
          <cell r="E1194">
            <v>511</v>
          </cell>
          <cell r="F1194">
            <v>125</v>
          </cell>
          <cell r="G1194">
            <v>0.2446183953033268</v>
          </cell>
          <cell r="H1194">
            <v>117045</v>
          </cell>
          <cell r="I1194">
            <v>0</v>
          </cell>
        </row>
        <row r="1195">
          <cell r="A1195">
            <v>1194</v>
          </cell>
          <cell r="B1195">
            <v>119</v>
          </cell>
          <cell r="C1195" t="str">
            <v>Hamilton</v>
          </cell>
          <cell r="D1195" t="str">
            <v>None</v>
          </cell>
          <cell r="E1195">
            <v>302</v>
          </cell>
          <cell r="F1195">
            <v>75</v>
          </cell>
          <cell r="G1195">
            <v>0.24834437086092714</v>
          </cell>
          <cell r="H1195">
            <v>115625</v>
          </cell>
          <cell r="I1195">
            <v>0</v>
          </cell>
        </row>
        <row r="1196">
          <cell r="A1196">
            <v>1195</v>
          </cell>
          <cell r="B1196">
            <v>119</v>
          </cell>
          <cell r="C1196" t="str">
            <v>Hamilton</v>
          </cell>
          <cell r="D1196" t="str">
            <v>None</v>
          </cell>
          <cell r="E1196">
            <v>999</v>
          </cell>
          <cell r="F1196">
            <v>269</v>
          </cell>
          <cell r="G1196">
            <v>0.26926926926926925</v>
          </cell>
          <cell r="H1196">
            <v>101286</v>
          </cell>
          <cell r="I1196">
            <v>0</v>
          </cell>
        </row>
        <row r="1197">
          <cell r="A1197">
            <v>1196</v>
          </cell>
          <cell r="B1197">
            <v>119</v>
          </cell>
          <cell r="C1197" t="str">
            <v>Hamilton</v>
          </cell>
          <cell r="D1197" t="str">
            <v>None</v>
          </cell>
          <cell r="E1197">
            <v>57</v>
          </cell>
          <cell r="F1197">
            <v>16</v>
          </cell>
          <cell r="G1197">
            <v>0.2807017543859649</v>
          </cell>
          <cell r="H1197">
            <v>100000</v>
          </cell>
          <cell r="I1197">
            <v>0</v>
          </cell>
        </row>
        <row r="1198">
          <cell r="A1198">
            <v>1197</v>
          </cell>
          <cell r="B1198">
            <v>164</v>
          </cell>
          <cell r="C1198" t="str">
            <v>Lynnfield</v>
          </cell>
          <cell r="D1198" t="str">
            <v>None</v>
          </cell>
          <cell r="E1198">
            <v>120</v>
          </cell>
          <cell r="F1198">
            <v>24</v>
          </cell>
          <cell r="G1198">
            <v>0.2</v>
          </cell>
          <cell r="H1198">
            <v>109615</v>
          </cell>
          <cell r="I1198">
            <v>0</v>
          </cell>
        </row>
        <row r="1199">
          <cell r="A1199">
            <v>1198</v>
          </cell>
          <cell r="B1199">
            <v>164</v>
          </cell>
          <cell r="C1199" t="str">
            <v>Lynnfield</v>
          </cell>
          <cell r="D1199" t="str">
            <v>None</v>
          </cell>
          <cell r="E1199">
            <v>285</v>
          </cell>
          <cell r="F1199">
            <v>58</v>
          </cell>
          <cell r="G1199">
            <v>0.20350877192982456</v>
          </cell>
          <cell r="H1199">
            <v>109274</v>
          </cell>
          <cell r="I1199">
            <v>0</v>
          </cell>
        </row>
        <row r="1200">
          <cell r="A1200">
            <v>1199</v>
          </cell>
          <cell r="B1200">
            <v>164</v>
          </cell>
          <cell r="C1200" t="str">
            <v>Lynnfield</v>
          </cell>
          <cell r="D1200" t="str">
            <v>None</v>
          </cell>
          <cell r="E1200">
            <v>502</v>
          </cell>
          <cell r="F1200">
            <v>100</v>
          </cell>
          <cell r="G1200">
            <v>0.19920318725099601</v>
          </cell>
          <cell r="H1200">
            <v>109259</v>
          </cell>
          <cell r="I1200">
            <v>0</v>
          </cell>
        </row>
        <row r="1201">
          <cell r="A1201">
            <v>1200</v>
          </cell>
          <cell r="B1201">
            <v>164</v>
          </cell>
          <cell r="C1201" t="str">
            <v>Lynnfield</v>
          </cell>
          <cell r="D1201" t="str">
            <v>None</v>
          </cell>
          <cell r="E1201">
            <v>573</v>
          </cell>
          <cell r="F1201">
            <v>112</v>
          </cell>
          <cell r="G1201">
            <v>0.19546247818499127</v>
          </cell>
          <cell r="H1201">
            <v>109879</v>
          </cell>
          <cell r="I1201">
            <v>0</v>
          </cell>
        </row>
        <row r="1202">
          <cell r="A1202">
            <v>1201</v>
          </cell>
          <cell r="B1202">
            <v>164</v>
          </cell>
          <cell r="C1202" t="str">
            <v>Lynnfield</v>
          </cell>
          <cell r="D1202" t="str">
            <v>None</v>
          </cell>
          <cell r="E1202">
            <v>817</v>
          </cell>
          <cell r="F1202">
            <v>160</v>
          </cell>
          <cell r="G1202">
            <v>0.19583843329253367</v>
          </cell>
          <cell r="H1202">
            <v>109801</v>
          </cell>
          <cell r="I1202">
            <v>0</v>
          </cell>
        </row>
        <row r="1203">
          <cell r="A1203">
            <v>1202</v>
          </cell>
          <cell r="B1203">
            <v>164</v>
          </cell>
          <cell r="C1203" t="str">
            <v>Lynnfield</v>
          </cell>
          <cell r="D1203" t="str">
            <v>None</v>
          </cell>
          <cell r="E1203">
            <v>462</v>
          </cell>
          <cell r="F1203">
            <v>80</v>
          </cell>
          <cell r="G1203">
            <v>0.17316017316017315</v>
          </cell>
          <cell r="H1203">
            <v>120385</v>
          </cell>
          <cell r="I1203">
            <v>0</v>
          </cell>
        </row>
        <row r="1204">
          <cell r="A1204">
            <v>1203</v>
          </cell>
          <cell r="B1204">
            <v>164</v>
          </cell>
          <cell r="C1204" t="str">
            <v>Lynnfield</v>
          </cell>
          <cell r="D1204" t="str">
            <v>None</v>
          </cell>
          <cell r="E1204">
            <v>812</v>
          </cell>
          <cell r="F1204">
            <v>142</v>
          </cell>
          <cell r="G1204">
            <v>0.1748768472906404</v>
          </cell>
          <cell r="H1204">
            <v>120066</v>
          </cell>
          <cell r="I1204">
            <v>0</v>
          </cell>
        </row>
        <row r="1205">
          <cell r="A1205">
            <v>1204</v>
          </cell>
          <cell r="B1205">
            <v>164</v>
          </cell>
          <cell r="C1205" t="str">
            <v>Lynnfield</v>
          </cell>
          <cell r="D1205" t="str">
            <v>None</v>
          </cell>
          <cell r="E1205">
            <v>608</v>
          </cell>
          <cell r="F1205">
            <v>107</v>
          </cell>
          <cell r="G1205">
            <v>0.17598684210526316</v>
          </cell>
          <cell r="H1205">
            <v>119706</v>
          </cell>
          <cell r="I1205">
            <v>0</v>
          </cell>
        </row>
        <row r="1206">
          <cell r="A1206">
            <v>1205</v>
          </cell>
          <cell r="B1206">
            <v>229</v>
          </cell>
          <cell r="C1206" t="str">
            <v>Peabody</v>
          </cell>
          <cell r="D1206" t="str">
            <v>None</v>
          </cell>
          <cell r="E1206">
            <v>910</v>
          </cell>
          <cell r="F1206">
            <v>296</v>
          </cell>
          <cell r="G1206">
            <v>0.32527472527472528</v>
          </cell>
          <cell r="H1206">
            <v>66058</v>
          </cell>
          <cell r="I1206">
            <v>0</v>
          </cell>
        </row>
        <row r="1207">
          <cell r="A1207">
            <v>1206</v>
          </cell>
          <cell r="B1207">
            <v>229</v>
          </cell>
          <cell r="C1207" t="str">
            <v>Peabody</v>
          </cell>
          <cell r="D1207" t="str">
            <v>None</v>
          </cell>
          <cell r="E1207">
            <v>784</v>
          </cell>
          <cell r="F1207">
            <v>237</v>
          </cell>
          <cell r="G1207">
            <v>0.30229591836734693</v>
          </cell>
          <cell r="H1207">
            <v>77134</v>
          </cell>
          <cell r="I1207">
            <v>0</v>
          </cell>
        </row>
        <row r="1208">
          <cell r="A1208">
            <v>1207</v>
          </cell>
          <cell r="B1208">
            <v>229</v>
          </cell>
          <cell r="C1208" t="str">
            <v>Peabody</v>
          </cell>
          <cell r="D1208" t="str">
            <v>None</v>
          </cell>
          <cell r="E1208">
            <v>1278</v>
          </cell>
          <cell r="F1208">
            <v>341</v>
          </cell>
          <cell r="G1208">
            <v>0.26682316118935839</v>
          </cell>
          <cell r="H1208">
            <v>80333</v>
          </cell>
          <cell r="I1208">
            <v>0</v>
          </cell>
        </row>
        <row r="1209">
          <cell r="A1209">
            <v>1208</v>
          </cell>
          <cell r="B1209">
            <v>229</v>
          </cell>
          <cell r="C1209" t="str">
            <v>Peabody</v>
          </cell>
          <cell r="D1209" t="str">
            <v>None</v>
          </cell>
          <cell r="E1209">
            <v>765</v>
          </cell>
          <cell r="F1209">
            <v>246</v>
          </cell>
          <cell r="G1209">
            <v>0.32156862745098042</v>
          </cell>
          <cell r="H1209">
            <v>66983</v>
          </cell>
          <cell r="I1209">
            <v>0</v>
          </cell>
        </row>
        <row r="1210">
          <cell r="A1210">
            <v>1209</v>
          </cell>
          <cell r="B1210">
            <v>229</v>
          </cell>
          <cell r="C1210" t="str">
            <v>Peabody</v>
          </cell>
          <cell r="D1210" t="str">
            <v>None</v>
          </cell>
          <cell r="E1210">
            <v>1555</v>
          </cell>
          <cell r="F1210">
            <v>631</v>
          </cell>
          <cell r="G1210">
            <v>0.40578778135048232</v>
          </cell>
          <cell r="H1210">
            <v>51226</v>
          </cell>
          <cell r="I1210">
            <v>0</v>
          </cell>
        </row>
        <row r="1211">
          <cell r="A1211">
            <v>1210</v>
          </cell>
          <cell r="B1211">
            <v>229</v>
          </cell>
          <cell r="C1211" t="str">
            <v>Peabody</v>
          </cell>
          <cell r="D1211" t="str">
            <v>None</v>
          </cell>
          <cell r="E1211">
            <v>624</v>
          </cell>
          <cell r="F1211">
            <v>263</v>
          </cell>
          <cell r="G1211">
            <v>0.42147435897435898</v>
          </cell>
          <cell r="H1211">
            <v>49191</v>
          </cell>
          <cell r="I1211">
            <v>0</v>
          </cell>
        </row>
        <row r="1212">
          <cell r="A1212">
            <v>1211</v>
          </cell>
          <cell r="B1212">
            <v>229</v>
          </cell>
          <cell r="C1212" t="str">
            <v>Peabody</v>
          </cell>
          <cell r="D1212" t="str">
            <v>None</v>
          </cell>
          <cell r="E1212">
            <v>623</v>
          </cell>
          <cell r="F1212">
            <v>359</v>
          </cell>
          <cell r="G1212">
            <v>0.5762439807383628</v>
          </cell>
          <cell r="H1212">
            <v>34345</v>
          </cell>
          <cell r="I1212">
            <v>1</v>
          </cell>
        </row>
        <row r="1213">
          <cell r="A1213">
            <v>1212</v>
          </cell>
          <cell r="B1213">
            <v>229</v>
          </cell>
          <cell r="C1213" t="str">
            <v>Peabody</v>
          </cell>
          <cell r="D1213" t="str">
            <v>None</v>
          </cell>
          <cell r="E1213">
            <v>1596</v>
          </cell>
          <cell r="F1213">
            <v>725</v>
          </cell>
          <cell r="G1213">
            <v>0.4542606516290727</v>
          </cell>
          <cell r="H1213">
            <v>53444</v>
          </cell>
          <cell r="I1213">
            <v>0</v>
          </cell>
        </row>
        <row r="1214">
          <cell r="A1214">
            <v>1213</v>
          </cell>
          <cell r="B1214">
            <v>229</v>
          </cell>
          <cell r="C1214" t="str">
            <v>Peabody</v>
          </cell>
          <cell r="D1214" t="str">
            <v>None</v>
          </cell>
          <cell r="E1214">
            <v>479</v>
          </cell>
          <cell r="F1214">
            <v>195</v>
          </cell>
          <cell r="G1214">
            <v>0.40709812108559501</v>
          </cell>
          <cell r="H1214">
            <v>59861</v>
          </cell>
          <cell r="I1214">
            <v>0</v>
          </cell>
        </row>
        <row r="1215">
          <cell r="A1215">
            <v>1214</v>
          </cell>
          <cell r="B1215">
            <v>229</v>
          </cell>
          <cell r="C1215" t="str">
            <v>Peabody</v>
          </cell>
          <cell r="D1215" t="str">
            <v>None</v>
          </cell>
          <cell r="E1215">
            <v>0</v>
          </cell>
          <cell r="F1215">
            <v>0</v>
          </cell>
          <cell r="G1215">
            <v>0</v>
          </cell>
          <cell r="H1215" t="e">
            <v>#N/A</v>
          </cell>
          <cell r="I1215">
            <v>0</v>
          </cell>
        </row>
        <row r="1216">
          <cell r="A1216">
            <v>1215</v>
          </cell>
          <cell r="B1216">
            <v>229</v>
          </cell>
          <cell r="C1216" t="str">
            <v>Peabody</v>
          </cell>
          <cell r="D1216" t="str">
            <v>None</v>
          </cell>
          <cell r="E1216">
            <v>3</v>
          </cell>
          <cell r="F1216">
            <v>0</v>
          </cell>
          <cell r="G1216">
            <v>0</v>
          </cell>
          <cell r="H1216">
            <v>87500</v>
          </cell>
          <cell r="I1216">
            <v>0</v>
          </cell>
        </row>
        <row r="1217">
          <cell r="A1217">
            <v>1216</v>
          </cell>
          <cell r="B1217">
            <v>229</v>
          </cell>
          <cell r="C1217" t="str">
            <v>Peabody</v>
          </cell>
          <cell r="D1217" t="str">
            <v>None</v>
          </cell>
          <cell r="E1217">
            <v>9</v>
          </cell>
          <cell r="F1217">
            <v>3</v>
          </cell>
          <cell r="G1217">
            <v>0.33333333333333331</v>
          </cell>
          <cell r="H1217">
            <v>67500</v>
          </cell>
          <cell r="I1217">
            <v>0</v>
          </cell>
        </row>
        <row r="1218">
          <cell r="A1218">
            <v>1217</v>
          </cell>
          <cell r="B1218">
            <v>229</v>
          </cell>
          <cell r="C1218" t="str">
            <v>Peabody</v>
          </cell>
          <cell r="D1218" t="str">
            <v>None</v>
          </cell>
          <cell r="E1218">
            <v>1152</v>
          </cell>
          <cell r="F1218">
            <v>400</v>
          </cell>
          <cell r="G1218">
            <v>0.34722222222222221</v>
          </cell>
          <cell r="H1218">
            <v>70147</v>
          </cell>
          <cell r="I1218">
            <v>0</v>
          </cell>
        </row>
        <row r="1219">
          <cell r="A1219">
            <v>1218</v>
          </cell>
          <cell r="B1219">
            <v>229</v>
          </cell>
          <cell r="C1219" t="str">
            <v>Peabody</v>
          </cell>
          <cell r="D1219" t="str">
            <v>None</v>
          </cell>
          <cell r="E1219">
            <v>1261</v>
          </cell>
          <cell r="F1219">
            <v>714</v>
          </cell>
          <cell r="G1219">
            <v>0.56621728786677239</v>
          </cell>
          <cell r="H1219">
            <v>37321</v>
          </cell>
          <cell r="I1219">
            <v>1</v>
          </cell>
        </row>
        <row r="1220">
          <cell r="A1220">
            <v>1219</v>
          </cell>
          <cell r="B1220">
            <v>229</v>
          </cell>
          <cell r="C1220" t="str">
            <v>Peabody</v>
          </cell>
          <cell r="D1220" t="str">
            <v>None</v>
          </cell>
          <cell r="E1220">
            <v>1270</v>
          </cell>
          <cell r="F1220">
            <v>441</v>
          </cell>
          <cell r="G1220">
            <v>0.34724409448818899</v>
          </cell>
          <cell r="H1220">
            <v>70213</v>
          </cell>
          <cell r="I1220">
            <v>0</v>
          </cell>
        </row>
        <row r="1221">
          <cell r="A1221">
            <v>1220</v>
          </cell>
          <cell r="B1221">
            <v>229</v>
          </cell>
          <cell r="C1221" t="str">
            <v>Peabody</v>
          </cell>
          <cell r="D1221" t="str">
            <v>None</v>
          </cell>
          <cell r="E1221">
            <v>97</v>
          </cell>
          <cell r="F1221">
            <v>38</v>
          </cell>
          <cell r="G1221">
            <v>0.39175257731958762</v>
          </cell>
          <cell r="H1221">
            <v>56667</v>
          </cell>
          <cell r="I1221">
            <v>0</v>
          </cell>
        </row>
        <row r="1222">
          <cell r="A1222">
            <v>1221</v>
          </cell>
          <cell r="B1222">
            <v>229</v>
          </cell>
          <cell r="C1222" t="str">
            <v>Peabody</v>
          </cell>
          <cell r="D1222" t="str">
            <v>None</v>
          </cell>
          <cell r="E1222">
            <v>61</v>
          </cell>
          <cell r="F1222">
            <v>25</v>
          </cell>
          <cell r="G1222">
            <v>0.4098360655737705</v>
          </cell>
          <cell r="H1222">
            <v>55000</v>
          </cell>
          <cell r="I1222">
            <v>0</v>
          </cell>
        </row>
        <row r="1223">
          <cell r="A1223">
            <v>1222</v>
          </cell>
          <cell r="B1223">
            <v>229</v>
          </cell>
          <cell r="C1223" t="str">
            <v>Peabody</v>
          </cell>
          <cell r="D1223" t="str">
            <v>None</v>
          </cell>
          <cell r="E1223">
            <v>538</v>
          </cell>
          <cell r="F1223">
            <v>215</v>
          </cell>
          <cell r="G1223">
            <v>0.3996282527881041</v>
          </cell>
          <cell r="H1223">
            <v>56038</v>
          </cell>
          <cell r="I1223">
            <v>0</v>
          </cell>
        </row>
        <row r="1224">
          <cell r="A1224">
            <v>1223</v>
          </cell>
          <cell r="B1224">
            <v>229</v>
          </cell>
          <cell r="C1224" t="str">
            <v>Peabody</v>
          </cell>
          <cell r="D1224" t="str">
            <v>None</v>
          </cell>
          <cell r="E1224">
            <v>706</v>
          </cell>
          <cell r="F1224">
            <v>282</v>
          </cell>
          <cell r="G1224">
            <v>0.39943342776203966</v>
          </cell>
          <cell r="H1224">
            <v>56087</v>
          </cell>
          <cell r="I1224">
            <v>0</v>
          </cell>
        </row>
        <row r="1225">
          <cell r="A1225">
            <v>1224</v>
          </cell>
          <cell r="B1225">
            <v>229</v>
          </cell>
          <cell r="C1225" t="str">
            <v>Peabody</v>
          </cell>
          <cell r="D1225" t="str">
            <v>None</v>
          </cell>
          <cell r="E1225">
            <v>2245</v>
          </cell>
          <cell r="F1225">
            <v>901</v>
          </cell>
          <cell r="G1225">
            <v>0.40133630289532296</v>
          </cell>
          <cell r="H1225">
            <v>56027</v>
          </cell>
          <cell r="I1225">
            <v>0</v>
          </cell>
        </row>
        <row r="1226">
          <cell r="A1226">
            <v>1225</v>
          </cell>
          <cell r="B1226">
            <v>229</v>
          </cell>
          <cell r="C1226" t="str">
            <v>Peabody</v>
          </cell>
          <cell r="D1226" t="str">
            <v>None</v>
          </cell>
          <cell r="E1226">
            <v>436</v>
          </cell>
          <cell r="F1226">
            <v>173</v>
          </cell>
          <cell r="G1226">
            <v>0.39678899082568808</v>
          </cell>
          <cell r="H1226">
            <v>56163</v>
          </cell>
          <cell r="I1226">
            <v>0</v>
          </cell>
        </row>
        <row r="1227">
          <cell r="A1227">
            <v>1226</v>
          </cell>
          <cell r="B1227">
            <v>229</v>
          </cell>
          <cell r="C1227" t="str">
            <v>Peabody</v>
          </cell>
          <cell r="D1227" t="str">
            <v>None</v>
          </cell>
          <cell r="E1227">
            <v>719</v>
          </cell>
          <cell r="F1227">
            <v>185</v>
          </cell>
          <cell r="G1227">
            <v>0.2573018080667594</v>
          </cell>
          <cell r="H1227">
            <v>100420</v>
          </cell>
          <cell r="I1227">
            <v>0</v>
          </cell>
        </row>
        <row r="1228">
          <cell r="A1228">
            <v>1227</v>
          </cell>
          <cell r="B1228">
            <v>229</v>
          </cell>
          <cell r="C1228" t="str">
            <v>Peabody</v>
          </cell>
          <cell r="D1228" t="str">
            <v>None</v>
          </cell>
          <cell r="E1228">
            <v>902</v>
          </cell>
          <cell r="F1228">
            <v>297</v>
          </cell>
          <cell r="G1228">
            <v>0.32926829268292684</v>
          </cell>
          <cell r="H1228">
            <v>70274</v>
          </cell>
          <cell r="I1228">
            <v>0</v>
          </cell>
        </row>
        <row r="1229">
          <cell r="A1229">
            <v>1228</v>
          </cell>
          <cell r="B1229">
            <v>229</v>
          </cell>
          <cell r="C1229" t="str">
            <v>Peabody</v>
          </cell>
          <cell r="D1229" t="str">
            <v>None</v>
          </cell>
          <cell r="E1229">
            <v>685</v>
          </cell>
          <cell r="F1229">
            <v>170</v>
          </cell>
          <cell r="G1229">
            <v>0.24817518248175183</v>
          </cell>
          <cell r="H1229">
            <v>88147</v>
          </cell>
          <cell r="I1229">
            <v>0</v>
          </cell>
        </row>
        <row r="1230">
          <cell r="A1230">
            <v>1229</v>
          </cell>
          <cell r="B1230">
            <v>229</v>
          </cell>
          <cell r="C1230" t="str">
            <v>Peabody</v>
          </cell>
          <cell r="D1230" t="str">
            <v>None</v>
          </cell>
          <cell r="E1230">
            <v>1182</v>
          </cell>
          <cell r="F1230">
            <v>303</v>
          </cell>
          <cell r="G1230">
            <v>0.25634517766497461</v>
          </cell>
          <cell r="H1230">
            <v>100574</v>
          </cell>
          <cell r="I1230">
            <v>0</v>
          </cell>
        </row>
        <row r="1231">
          <cell r="A1231">
            <v>1230</v>
          </cell>
          <cell r="B1231">
            <v>229</v>
          </cell>
          <cell r="C1231" t="str">
            <v>Peabody</v>
          </cell>
          <cell r="D1231" t="str">
            <v>None</v>
          </cell>
          <cell r="E1231">
            <v>1433</v>
          </cell>
          <cell r="F1231">
            <v>353</v>
          </cell>
          <cell r="G1231">
            <v>0.24633635729239359</v>
          </cell>
          <cell r="H1231">
            <v>88220</v>
          </cell>
          <cell r="I1231">
            <v>0</v>
          </cell>
        </row>
        <row r="1232">
          <cell r="A1232">
            <v>1231</v>
          </cell>
          <cell r="B1232">
            <v>71</v>
          </cell>
          <cell r="C1232" t="str">
            <v>Danvers</v>
          </cell>
          <cell r="D1232" t="str">
            <v>None</v>
          </cell>
          <cell r="E1232">
            <v>780</v>
          </cell>
          <cell r="F1232">
            <v>244</v>
          </cell>
          <cell r="G1232">
            <v>0.31282051282051282</v>
          </cell>
          <cell r="H1232">
            <v>69291</v>
          </cell>
          <cell r="I1232">
            <v>0</v>
          </cell>
        </row>
        <row r="1233">
          <cell r="A1233">
            <v>1232</v>
          </cell>
          <cell r="B1233">
            <v>71</v>
          </cell>
          <cell r="C1233" t="str">
            <v>Danvers</v>
          </cell>
          <cell r="D1233" t="str">
            <v>None</v>
          </cell>
          <cell r="E1233">
            <v>92</v>
          </cell>
          <cell r="F1233">
            <v>30</v>
          </cell>
          <cell r="G1233">
            <v>0.32608695652173914</v>
          </cell>
          <cell r="H1233">
            <v>68438</v>
          </cell>
          <cell r="I1233">
            <v>0</v>
          </cell>
        </row>
        <row r="1234">
          <cell r="A1234">
            <v>1233</v>
          </cell>
          <cell r="B1234">
            <v>71</v>
          </cell>
          <cell r="C1234" t="str">
            <v>Danvers</v>
          </cell>
          <cell r="D1234" t="str">
            <v>None</v>
          </cell>
          <cell r="E1234">
            <v>636</v>
          </cell>
          <cell r="F1234">
            <v>199</v>
          </cell>
          <cell r="G1234">
            <v>0.31289308176100628</v>
          </cell>
          <cell r="H1234">
            <v>69273</v>
          </cell>
          <cell r="I1234">
            <v>0</v>
          </cell>
        </row>
        <row r="1235">
          <cell r="A1235">
            <v>1234</v>
          </cell>
          <cell r="B1235">
            <v>71</v>
          </cell>
          <cell r="C1235" t="str">
            <v>Danvers</v>
          </cell>
          <cell r="D1235" t="str">
            <v>None</v>
          </cell>
          <cell r="E1235">
            <v>22</v>
          </cell>
          <cell r="F1235">
            <v>8</v>
          </cell>
          <cell r="G1235">
            <v>0.36363636363636365</v>
          </cell>
          <cell r="H1235">
            <v>65000</v>
          </cell>
          <cell r="I1235">
            <v>0</v>
          </cell>
        </row>
        <row r="1236">
          <cell r="A1236">
            <v>1235</v>
          </cell>
          <cell r="B1236">
            <v>71</v>
          </cell>
          <cell r="C1236" t="str">
            <v>Danvers</v>
          </cell>
          <cell r="D1236" t="str">
            <v>None</v>
          </cell>
          <cell r="E1236">
            <v>64</v>
          </cell>
          <cell r="F1236">
            <v>23</v>
          </cell>
          <cell r="G1236">
            <v>0.359375</v>
          </cell>
          <cell r="H1236">
            <v>67500</v>
          </cell>
          <cell r="I1236">
            <v>0</v>
          </cell>
        </row>
        <row r="1237">
          <cell r="A1237">
            <v>1236</v>
          </cell>
          <cell r="B1237">
            <v>71</v>
          </cell>
          <cell r="C1237" t="str">
            <v>Danvers</v>
          </cell>
          <cell r="D1237" t="str">
            <v>None</v>
          </cell>
          <cell r="E1237">
            <v>672</v>
          </cell>
          <cell r="F1237">
            <v>167</v>
          </cell>
          <cell r="G1237">
            <v>0.24851190476190477</v>
          </cell>
          <cell r="H1237">
            <v>80156</v>
          </cell>
          <cell r="I1237">
            <v>0</v>
          </cell>
        </row>
        <row r="1238">
          <cell r="A1238">
            <v>1237</v>
          </cell>
          <cell r="B1238">
            <v>71</v>
          </cell>
          <cell r="C1238" t="str">
            <v>Danvers</v>
          </cell>
          <cell r="D1238" t="str">
            <v>None</v>
          </cell>
          <cell r="E1238">
            <v>482</v>
          </cell>
          <cell r="F1238">
            <v>174</v>
          </cell>
          <cell r="G1238">
            <v>0.36099585062240663</v>
          </cell>
          <cell r="H1238">
            <v>67634</v>
          </cell>
          <cell r="I1238">
            <v>0</v>
          </cell>
        </row>
        <row r="1239">
          <cell r="A1239">
            <v>1238</v>
          </cell>
          <cell r="B1239">
            <v>71</v>
          </cell>
          <cell r="C1239" t="str">
            <v>Danvers</v>
          </cell>
          <cell r="D1239" t="str">
            <v>None</v>
          </cell>
          <cell r="E1239">
            <v>559</v>
          </cell>
          <cell r="F1239">
            <v>201</v>
          </cell>
          <cell r="G1239">
            <v>0.35957066189624332</v>
          </cell>
          <cell r="H1239">
            <v>67731</v>
          </cell>
          <cell r="I1239">
            <v>0</v>
          </cell>
        </row>
        <row r="1240">
          <cell r="A1240">
            <v>1239</v>
          </cell>
          <cell r="B1240">
            <v>71</v>
          </cell>
          <cell r="C1240" t="str">
            <v>Danvers</v>
          </cell>
          <cell r="D1240" t="str">
            <v>None</v>
          </cell>
          <cell r="E1240">
            <v>754</v>
          </cell>
          <cell r="F1240">
            <v>272</v>
          </cell>
          <cell r="G1240">
            <v>0.36074270557029176</v>
          </cell>
          <cell r="H1240">
            <v>67670</v>
          </cell>
          <cell r="I1240">
            <v>0</v>
          </cell>
        </row>
        <row r="1241">
          <cell r="A1241">
            <v>1240</v>
          </cell>
          <cell r="B1241">
            <v>71</v>
          </cell>
          <cell r="C1241" t="str">
            <v>Danvers</v>
          </cell>
          <cell r="D1241" t="str">
            <v>None</v>
          </cell>
          <cell r="E1241">
            <v>866</v>
          </cell>
          <cell r="F1241">
            <v>313</v>
          </cell>
          <cell r="G1241">
            <v>0.36143187066974597</v>
          </cell>
          <cell r="H1241">
            <v>67574</v>
          </cell>
          <cell r="I1241">
            <v>0</v>
          </cell>
        </row>
        <row r="1242">
          <cell r="A1242">
            <v>1241</v>
          </cell>
          <cell r="B1242">
            <v>71</v>
          </cell>
          <cell r="C1242" t="str">
            <v>Danvers</v>
          </cell>
          <cell r="D1242" t="str">
            <v>None</v>
          </cell>
          <cell r="E1242">
            <v>1032</v>
          </cell>
          <cell r="F1242">
            <v>211</v>
          </cell>
          <cell r="G1242">
            <v>0.20445736434108527</v>
          </cell>
          <cell r="H1242">
            <v>94922</v>
          </cell>
          <cell r="I1242">
            <v>0</v>
          </cell>
        </row>
        <row r="1243">
          <cell r="A1243">
            <v>1242</v>
          </cell>
          <cell r="B1243">
            <v>71</v>
          </cell>
          <cell r="C1243" t="str">
            <v>Danvers</v>
          </cell>
          <cell r="D1243" t="str">
            <v>None</v>
          </cell>
          <cell r="E1243">
            <v>321</v>
          </cell>
          <cell r="F1243">
            <v>64</v>
          </cell>
          <cell r="G1243">
            <v>0.19937694704049844</v>
          </cell>
          <cell r="H1243">
            <v>95625</v>
          </cell>
          <cell r="I1243">
            <v>0</v>
          </cell>
        </row>
        <row r="1244">
          <cell r="A1244">
            <v>1243</v>
          </cell>
          <cell r="B1244">
            <v>71</v>
          </cell>
          <cell r="C1244" t="str">
            <v>Danvers</v>
          </cell>
          <cell r="D1244" t="str">
            <v>None</v>
          </cell>
          <cell r="E1244">
            <v>317</v>
          </cell>
          <cell r="F1244">
            <v>78</v>
          </cell>
          <cell r="G1244">
            <v>0.24605678233438485</v>
          </cell>
          <cell r="H1244">
            <v>80263</v>
          </cell>
          <cell r="I1244">
            <v>0</v>
          </cell>
        </row>
        <row r="1245">
          <cell r="A1245">
            <v>1244</v>
          </cell>
          <cell r="B1245">
            <v>71</v>
          </cell>
          <cell r="C1245" t="str">
            <v>Danvers</v>
          </cell>
          <cell r="D1245" t="str">
            <v>None</v>
          </cell>
          <cell r="E1245">
            <v>894</v>
          </cell>
          <cell r="F1245">
            <v>219</v>
          </cell>
          <cell r="G1245">
            <v>0.24496644295302014</v>
          </cell>
          <cell r="H1245">
            <v>80542</v>
          </cell>
          <cell r="I1245">
            <v>0</v>
          </cell>
        </row>
        <row r="1246">
          <cell r="A1246">
            <v>1245</v>
          </cell>
          <cell r="B1246">
            <v>71</v>
          </cell>
          <cell r="C1246" t="str">
            <v>Danvers</v>
          </cell>
          <cell r="D1246" t="str">
            <v>None</v>
          </cell>
          <cell r="E1246">
            <v>1232</v>
          </cell>
          <cell r="F1246">
            <v>261</v>
          </cell>
          <cell r="G1246">
            <v>0.21185064935064934</v>
          </cell>
          <cell r="H1246">
            <v>92763</v>
          </cell>
          <cell r="I1246">
            <v>0</v>
          </cell>
        </row>
        <row r="1247">
          <cell r="A1247">
            <v>1246</v>
          </cell>
          <cell r="B1247">
            <v>71</v>
          </cell>
          <cell r="C1247" t="str">
            <v>Danvers</v>
          </cell>
          <cell r="D1247" t="str">
            <v>None</v>
          </cell>
          <cell r="E1247">
            <v>71</v>
          </cell>
          <cell r="F1247">
            <v>17</v>
          </cell>
          <cell r="G1247">
            <v>0.23943661971830985</v>
          </cell>
          <cell r="H1247">
            <v>78125</v>
          </cell>
          <cell r="I1247">
            <v>0</v>
          </cell>
        </row>
        <row r="1248">
          <cell r="A1248">
            <v>1247</v>
          </cell>
          <cell r="B1248">
            <v>71</v>
          </cell>
          <cell r="C1248" t="str">
            <v>Danvers</v>
          </cell>
          <cell r="D1248" t="str">
            <v>None</v>
          </cell>
          <cell r="E1248">
            <v>114</v>
          </cell>
          <cell r="F1248">
            <v>27</v>
          </cell>
          <cell r="G1248">
            <v>0.23684210526315788</v>
          </cell>
          <cell r="H1248">
            <v>77941</v>
          </cell>
          <cell r="I1248">
            <v>0</v>
          </cell>
        </row>
        <row r="1249">
          <cell r="A1249">
            <v>1248</v>
          </cell>
          <cell r="B1249">
            <v>71</v>
          </cell>
          <cell r="C1249" t="str">
            <v>Danvers</v>
          </cell>
          <cell r="D1249" t="str">
            <v>None</v>
          </cell>
          <cell r="E1249">
            <v>676</v>
          </cell>
          <cell r="F1249">
            <v>160</v>
          </cell>
          <cell r="G1249">
            <v>0.23668639053254437</v>
          </cell>
          <cell r="H1249">
            <v>78409</v>
          </cell>
          <cell r="I1249">
            <v>0</v>
          </cell>
        </row>
        <row r="1250">
          <cell r="A1250">
            <v>1249</v>
          </cell>
          <cell r="B1250">
            <v>71</v>
          </cell>
          <cell r="C1250" t="str">
            <v>Danvers</v>
          </cell>
          <cell r="D1250" t="str">
            <v>None</v>
          </cell>
          <cell r="E1250">
            <v>440</v>
          </cell>
          <cell r="F1250">
            <v>105</v>
          </cell>
          <cell r="G1250">
            <v>0.23863636363636365</v>
          </cell>
          <cell r="H1250">
            <v>78299</v>
          </cell>
          <cell r="I1250">
            <v>0</v>
          </cell>
        </row>
        <row r="1251">
          <cell r="A1251">
            <v>1250</v>
          </cell>
          <cell r="B1251">
            <v>71</v>
          </cell>
          <cell r="C1251" t="str">
            <v>Danvers</v>
          </cell>
          <cell r="D1251" t="str">
            <v>None</v>
          </cell>
          <cell r="E1251">
            <v>153</v>
          </cell>
          <cell r="F1251">
            <v>36</v>
          </cell>
          <cell r="G1251">
            <v>0.23529411764705882</v>
          </cell>
          <cell r="H1251">
            <v>78500</v>
          </cell>
          <cell r="I1251">
            <v>0</v>
          </cell>
        </row>
        <row r="1252">
          <cell r="A1252">
            <v>1251</v>
          </cell>
          <cell r="B1252">
            <v>71</v>
          </cell>
          <cell r="C1252" t="str">
            <v>Danvers</v>
          </cell>
          <cell r="D1252" t="str">
            <v>None</v>
          </cell>
          <cell r="E1252">
            <v>438</v>
          </cell>
          <cell r="F1252">
            <v>106</v>
          </cell>
          <cell r="G1252">
            <v>0.24200913242009131</v>
          </cell>
          <cell r="H1252">
            <v>83173</v>
          </cell>
          <cell r="I1252">
            <v>0</v>
          </cell>
        </row>
        <row r="1253">
          <cell r="A1253">
            <v>1252</v>
          </cell>
          <cell r="B1253">
            <v>184</v>
          </cell>
          <cell r="C1253" t="str">
            <v>Middleton</v>
          </cell>
          <cell r="D1253" t="str">
            <v>None</v>
          </cell>
          <cell r="E1253">
            <v>758</v>
          </cell>
          <cell r="F1253">
            <v>160</v>
          </cell>
          <cell r="G1253">
            <v>0.21108179419525067</v>
          </cell>
          <cell r="H1253">
            <v>108663</v>
          </cell>
          <cell r="I1253">
            <v>0</v>
          </cell>
        </row>
        <row r="1254">
          <cell r="A1254">
            <v>1253</v>
          </cell>
          <cell r="B1254">
            <v>184</v>
          </cell>
          <cell r="C1254" t="str">
            <v>Middleton</v>
          </cell>
          <cell r="D1254" t="str">
            <v>None</v>
          </cell>
          <cell r="E1254">
            <v>93</v>
          </cell>
          <cell r="F1254">
            <v>19</v>
          </cell>
          <cell r="G1254">
            <v>0.20430107526881722</v>
          </cell>
          <cell r="H1254">
            <v>109375</v>
          </cell>
          <cell r="I1254">
            <v>0</v>
          </cell>
        </row>
        <row r="1255">
          <cell r="A1255">
            <v>1254</v>
          </cell>
          <cell r="B1255">
            <v>184</v>
          </cell>
          <cell r="C1255" t="str">
            <v>Middleton</v>
          </cell>
          <cell r="D1255" t="str">
            <v>None</v>
          </cell>
          <cell r="E1255">
            <v>811</v>
          </cell>
          <cell r="F1255">
            <v>171</v>
          </cell>
          <cell r="G1255">
            <v>0.21085080147965474</v>
          </cell>
          <cell r="H1255">
            <v>108796</v>
          </cell>
          <cell r="I1255">
            <v>0</v>
          </cell>
        </row>
        <row r="1256">
          <cell r="A1256">
            <v>1255</v>
          </cell>
          <cell r="B1256">
            <v>184</v>
          </cell>
          <cell r="C1256" t="str">
            <v>Middleton</v>
          </cell>
          <cell r="D1256" t="str">
            <v>None</v>
          </cell>
          <cell r="E1256">
            <v>672</v>
          </cell>
          <cell r="F1256">
            <v>142</v>
          </cell>
          <cell r="G1256">
            <v>0.21130952380952381</v>
          </cell>
          <cell r="H1256">
            <v>108708</v>
          </cell>
          <cell r="I1256">
            <v>0</v>
          </cell>
        </row>
        <row r="1257">
          <cell r="A1257">
            <v>1256</v>
          </cell>
          <cell r="B1257">
            <v>184</v>
          </cell>
          <cell r="C1257" t="str">
            <v>Middleton</v>
          </cell>
          <cell r="D1257" t="str">
            <v>None</v>
          </cell>
          <cell r="E1257">
            <v>564</v>
          </cell>
          <cell r="F1257">
            <v>120</v>
          </cell>
          <cell r="G1257">
            <v>0.21276595744680851</v>
          </cell>
          <cell r="H1257">
            <v>108500</v>
          </cell>
          <cell r="I1257">
            <v>0</v>
          </cell>
        </row>
        <row r="1258">
          <cell r="A1258">
            <v>1257</v>
          </cell>
          <cell r="B1258">
            <v>298</v>
          </cell>
          <cell r="C1258" t="str">
            <v>Topsfield</v>
          </cell>
          <cell r="D1258" t="str">
            <v>None</v>
          </cell>
          <cell r="E1258">
            <v>295</v>
          </cell>
          <cell r="F1258">
            <v>47</v>
          </cell>
          <cell r="G1258">
            <v>0.15932203389830507</v>
          </cell>
          <cell r="H1258">
            <v>123148</v>
          </cell>
          <cell r="I1258">
            <v>0</v>
          </cell>
        </row>
        <row r="1259">
          <cell r="A1259">
            <v>1258</v>
          </cell>
          <cell r="B1259">
            <v>298</v>
          </cell>
          <cell r="C1259" t="str">
            <v>Topsfield</v>
          </cell>
          <cell r="D1259" t="str">
            <v>None</v>
          </cell>
          <cell r="E1259">
            <v>508</v>
          </cell>
          <cell r="F1259">
            <v>80</v>
          </cell>
          <cell r="G1259">
            <v>0.15748031496062992</v>
          </cell>
          <cell r="H1259">
            <v>122826</v>
          </cell>
          <cell r="I1259">
            <v>0</v>
          </cell>
        </row>
        <row r="1260">
          <cell r="A1260">
            <v>1259</v>
          </cell>
          <cell r="B1260">
            <v>298</v>
          </cell>
          <cell r="C1260" t="str">
            <v>Topsfield</v>
          </cell>
          <cell r="D1260" t="str">
            <v>None</v>
          </cell>
          <cell r="E1260">
            <v>798</v>
          </cell>
          <cell r="F1260">
            <v>126</v>
          </cell>
          <cell r="G1260">
            <v>0.15789473684210525</v>
          </cell>
          <cell r="H1260">
            <v>122945</v>
          </cell>
          <cell r="I1260">
            <v>0</v>
          </cell>
        </row>
        <row r="1261">
          <cell r="A1261">
            <v>1260</v>
          </cell>
          <cell r="B1261">
            <v>298</v>
          </cell>
          <cell r="C1261" t="str">
            <v>Topsfield</v>
          </cell>
          <cell r="D1261" t="str">
            <v>None</v>
          </cell>
          <cell r="E1261">
            <v>489</v>
          </cell>
          <cell r="F1261">
            <v>77</v>
          </cell>
          <cell r="G1261">
            <v>0.15746421267893659</v>
          </cell>
          <cell r="H1261">
            <v>123056</v>
          </cell>
          <cell r="I1261">
            <v>0</v>
          </cell>
        </row>
        <row r="1262">
          <cell r="A1262">
            <v>1265</v>
          </cell>
          <cell r="B1262">
            <v>246</v>
          </cell>
          <cell r="C1262" t="str">
            <v>Reading</v>
          </cell>
          <cell r="D1262" t="str">
            <v>None</v>
          </cell>
          <cell r="E1262">
            <v>844</v>
          </cell>
          <cell r="F1262">
            <v>197</v>
          </cell>
          <cell r="G1262">
            <v>0.23341232227488151</v>
          </cell>
          <cell r="H1262">
            <v>98786</v>
          </cell>
          <cell r="I1262">
            <v>0</v>
          </cell>
        </row>
        <row r="1263">
          <cell r="A1263">
            <v>1266</v>
          </cell>
          <cell r="B1263">
            <v>246</v>
          </cell>
          <cell r="C1263" t="str">
            <v>Reading</v>
          </cell>
          <cell r="D1263" t="str">
            <v>None</v>
          </cell>
          <cell r="E1263">
            <v>843</v>
          </cell>
          <cell r="F1263">
            <v>178</v>
          </cell>
          <cell r="G1263">
            <v>0.21115065243179121</v>
          </cell>
          <cell r="H1263">
            <v>101620</v>
          </cell>
          <cell r="I1263">
            <v>0</v>
          </cell>
        </row>
        <row r="1264">
          <cell r="A1264">
            <v>1267</v>
          </cell>
          <cell r="B1264">
            <v>246</v>
          </cell>
          <cell r="C1264" t="str">
            <v>Reading</v>
          </cell>
          <cell r="D1264" t="str">
            <v>None</v>
          </cell>
          <cell r="E1264">
            <v>1639</v>
          </cell>
          <cell r="F1264">
            <v>283</v>
          </cell>
          <cell r="G1264">
            <v>0.17266625991458207</v>
          </cell>
          <cell r="H1264">
            <v>104891</v>
          </cell>
          <cell r="I1264">
            <v>0</v>
          </cell>
        </row>
        <row r="1265">
          <cell r="A1265">
            <v>1268</v>
          </cell>
          <cell r="B1265">
            <v>246</v>
          </cell>
          <cell r="C1265" t="str">
            <v>Reading</v>
          </cell>
          <cell r="D1265" t="str">
            <v>None</v>
          </cell>
          <cell r="E1265">
            <v>589</v>
          </cell>
          <cell r="F1265">
            <v>131</v>
          </cell>
          <cell r="G1265">
            <v>0.22241086587436332</v>
          </cell>
          <cell r="H1265">
            <v>104327</v>
          </cell>
          <cell r="I1265">
            <v>0</v>
          </cell>
        </row>
        <row r="1266">
          <cell r="A1266">
            <v>1269</v>
          </cell>
          <cell r="B1266">
            <v>246</v>
          </cell>
          <cell r="C1266" t="str">
            <v>Reading</v>
          </cell>
          <cell r="D1266" t="str">
            <v>None</v>
          </cell>
          <cell r="E1266">
            <v>1042</v>
          </cell>
          <cell r="F1266">
            <v>206</v>
          </cell>
          <cell r="G1266">
            <v>0.19769673704414586</v>
          </cell>
          <cell r="H1266">
            <v>107914</v>
          </cell>
          <cell r="I1266">
            <v>0</v>
          </cell>
        </row>
        <row r="1267">
          <cell r="A1267">
            <v>1270</v>
          </cell>
          <cell r="B1267">
            <v>246</v>
          </cell>
          <cell r="C1267" t="str">
            <v>Reading</v>
          </cell>
          <cell r="D1267" t="str">
            <v>None</v>
          </cell>
          <cell r="E1267">
            <v>400</v>
          </cell>
          <cell r="F1267">
            <v>59</v>
          </cell>
          <cell r="G1267">
            <v>0.14749999999999999</v>
          </cell>
          <cell r="H1267">
            <v>116136</v>
          </cell>
          <cell r="I1267">
            <v>0</v>
          </cell>
        </row>
        <row r="1268">
          <cell r="A1268">
            <v>1271</v>
          </cell>
          <cell r="B1268">
            <v>246</v>
          </cell>
          <cell r="C1268" t="str">
            <v>Reading</v>
          </cell>
          <cell r="D1268" t="str">
            <v>None</v>
          </cell>
          <cell r="E1268">
            <v>214</v>
          </cell>
          <cell r="F1268">
            <v>47</v>
          </cell>
          <cell r="G1268">
            <v>0.21962616822429906</v>
          </cell>
          <cell r="H1268">
            <v>104392</v>
          </cell>
          <cell r="I1268">
            <v>0</v>
          </cell>
        </row>
        <row r="1269">
          <cell r="A1269">
            <v>1272</v>
          </cell>
          <cell r="B1269">
            <v>246</v>
          </cell>
          <cell r="C1269" t="str">
            <v>Reading</v>
          </cell>
          <cell r="D1269" t="str">
            <v>None</v>
          </cell>
          <cell r="E1269">
            <v>470</v>
          </cell>
          <cell r="F1269">
            <v>133</v>
          </cell>
          <cell r="G1269">
            <v>0.28297872340425534</v>
          </cell>
          <cell r="H1269">
            <v>93632</v>
          </cell>
          <cell r="I1269">
            <v>0</v>
          </cell>
        </row>
        <row r="1270">
          <cell r="A1270">
            <v>1273</v>
          </cell>
          <cell r="B1270">
            <v>246</v>
          </cell>
          <cell r="C1270" t="str">
            <v>Reading</v>
          </cell>
          <cell r="D1270" t="str">
            <v>None</v>
          </cell>
          <cell r="E1270">
            <v>643</v>
          </cell>
          <cell r="F1270">
            <v>183</v>
          </cell>
          <cell r="G1270">
            <v>0.28460342146189738</v>
          </cell>
          <cell r="H1270">
            <v>93151</v>
          </cell>
          <cell r="I1270">
            <v>0</v>
          </cell>
        </row>
        <row r="1271">
          <cell r="A1271">
            <v>1274</v>
          </cell>
          <cell r="B1271">
            <v>246</v>
          </cell>
          <cell r="C1271" t="str">
            <v>Reading</v>
          </cell>
          <cell r="D1271" t="str">
            <v>None</v>
          </cell>
          <cell r="E1271">
            <v>561</v>
          </cell>
          <cell r="F1271">
            <v>160</v>
          </cell>
          <cell r="G1271">
            <v>0.28520499108734404</v>
          </cell>
          <cell r="H1271">
            <v>93359</v>
          </cell>
          <cell r="I1271">
            <v>0</v>
          </cell>
        </row>
        <row r="1272">
          <cell r="A1272">
            <v>1275</v>
          </cell>
          <cell r="B1272">
            <v>246</v>
          </cell>
          <cell r="C1272" t="str">
            <v>Reading</v>
          </cell>
          <cell r="D1272" t="str">
            <v>None</v>
          </cell>
          <cell r="E1272">
            <v>924</v>
          </cell>
          <cell r="F1272">
            <v>180</v>
          </cell>
          <cell r="G1272">
            <v>0.19480519480519481</v>
          </cell>
          <cell r="H1272">
            <v>108760</v>
          </cell>
          <cell r="I1272">
            <v>0</v>
          </cell>
        </row>
        <row r="1273">
          <cell r="A1273">
            <v>1276</v>
          </cell>
          <cell r="B1273">
            <v>246</v>
          </cell>
          <cell r="C1273" t="str">
            <v>Reading</v>
          </cell>
          <cell r="D1273" t="str">
            <v>None</v>
          </cell>
          <cell r="E1273">
            <v>1136</v>
          </cell>
          <cell r="F1273">
            <v>171</v>
          </cell>
          <cell r="G1273">
            <v>0.1505281690140845</v>
          </cell>
          <cell r="H1273">
            <v>115764</v>
          </cell>
          <cell r="I1273">
            <v>0</v>
          </cell>
        </row>
        <row r="1274">
          <cell r="A1274">
            <v>1277</v>
          </cell>
          <cell r="B1274">
            <v>213</v>
          </cell>
          <cell r="C1274" t="str">
            <v>North Reading</v>
          </cell>
          <cell r="D1274" t="str">
            <v>None</v>
          </cell>
          <cell r="E1274">
            <v>891</v>
          </cell>
          <cell r="F1274">
            <v>119</v>
          </cell>
          <cell r="G1274">
            <v>0.13355780022446689</v>
          </cell>
          <cell r="H1274">
            <v>139562</v>
          </cell>
          <cell r="I1274">
            <v>0</v>
          </cell>
        </row>
        <row r="1275">
          <cell r="A1275">
            <v>1278</v>
          </cell>
          <cell r="B1275">
            <v>213</v>
          </cell>
          <cell r="C1275" t="str">
            <v>North Reading</v>
          </cell>
          <cell r="D1275" t="str">
            <v>None</v>
          </cell>
          <cell r="E1275">
            <v>831</v>
          </cell>
          <cell r="F1275">
            <v>112</v>
          </cell>
          <cell r="G1275">
            <v>0.13477737665463296</v>
          </cell>
          <cell r="H1275">
            <v>139583</v>
          </cell>
          <cell r="I1275">
            <v>0</v>
          </cell>
        </row>
        <row r="1276">
          <cell r="A1276">
            <v>1279</v>
          </cell>
          <cell r="B1276">
            <v>213</v>
          </cell>
          <cell r="C1276" t="str">
            <v>North Reading</v>
          </cell>
          <cell r="D1276" t="str">
            <v>None</v>
          </cell>
          <cell r="E1276">
            <v>731</v>
          </cell>
          <cell r="F1276">
            <v>123</v>
          </cell>
          <cell r="G1276">
            <v>0.16826265389876882</v>
          </cell>
          <cell r="H1276">
            <v>119643</v>
          </cell>
          <cell r="I1276">
            <v>0</v>
          </cell>
        </row>
        <row r="1277">
          <cell r="A1277">
            <v>1280</v>
          </cell>
          <cell r="B1277">
            <v>213</v>
          </cell>
          <cell r="C1277" t="str">
            <v>North Reading</v>
          </cell>
          <cell r="D1277" t="str">
            <v>None</v>
          </cell>
          <cell r="E1277">
            <v>702</v>
          </cell>
          <cell r="F1277">
            <v>101</v>
          </cell>
          <cell r="G1277">
            <v>0.14387464387464388</v>
          </cell>
          <cell r="H1277">
            <v>134091</v>
          </cell>
          <cell r="I1277">
            <v>0</v>
          </cell>
        </row>
        <row r="1278">
          <cell r="A1278">
            <v>1281</v>
          </cell>
          <cell r="B1278">
            <v>213</v>
          </cell>
          <cell r="C1278" t="str">
            <v>North Reading</v>
          </cell>
          <cell r="D1278" t="str">
            <v>None</v>
          </cell>
          <cell r="E1278">
            <v>511</v>
          </cell>
          <cell r="F1278">
            <v>112</v>
          </cell>
          <cell r="G1278">
            <v>0.21917808219178081</v>
          </cell>
          <cell r="H1278">
            <v>97750</v>
          </cell>
          <cell r="I1278">
            <v>0</v>
          </cell>
        </row>
        <row r="1279">
          <cell r="A1279">
            <v>1282</v>
          </cell>
          <cell r="B1279">
            <v>213</v>
          </cell>
          <cell r="C1279" t="str">
            <v>North Reading</v>
          </cell>
          <cell r="D1279" t="str">
            <v>None</v>
          </cell>
          <cell r="E1279">
            <v>1013</v>
          </cell>
          <cell r="F1279">
            <v>226</v>
          </cell>
          <cell r="G1279">
            <v>0.22309970384995065</v>
          </cell>
          <cell r="H1279">
            <v>97475</v>
          </cell>
          <cell r="I1279">
            <v>0</v>
          </cell>
        </row>
        <row r="1280">
          <cell r="A1280">
            <v>1283</v>
          </cell>
          <cell r="B1280">
            <v>213</v>
          </cell>
          <cell r="C1280" t="str">
            <v>North Reading</v>
          </cell>
          <cell r="D1280" t="str">
            <v>None</v>
          </cell>
          <cell r="E1280">
            <v>396</v>
          </cell>
          <cell r="F1280">
            <v>88</v>
          </cell>
          <cell r="G1280">
            <v>0.22222222222222221</v>
          </cell>
          <cell r="H1280">
            <v>97756</v>
          </cell>
          <cell r="I1280">
            <v>0</v>
          </cell>
        </row>
        <row r="1281">
          <cell r="A1281">
            <v>1284</v>
          </cell>
          <cell r="B1281">
            <v>213</v>
          </cell>
          <cell r="C1281" t="str">
            <v>North Reading</v>
          </cell>
          <cell r="D1281" t="str">
            <v>None</v>
          </cell>
          <cell r="E1281">
            <v>364</v>
          </cell>
          <cell r="F1281">
            <v>81</v>
          </cell>
          <cell r="G1281">
            <v>0.22252747252747251</v>
          </cell>
          <cell r="H1281">
            <v>97222</v>
          </cell>
          <cell r="I1281">
            <v>0</v>
          </cell>
        </row>
        <row r="1282">
          <cell r="A1282">
            <v>1285</v>
          </cell>
          <cell r="B1282">
            <v>342</v>
          </cell>
          <cell r="C1282" t="str">
            <v>Wilmington</v>
          </cell>
          <cell r="D1282" t="str">
            <v>None</v>
          </cell>
          <cell r="E1282">
            <v>216</v>
          </cell>
          <cell r="F1282">
            <v>31</v>
          </cell>
          <cell r="G1282">
            <v>0.14351851851851852</v>
          </cell>
          <cell r="H1282">
            <v>91159</v>
          </cell>
          <cell r="I1282">
            <v>0</v>
          </cell>
        </row>
        <row r="1283">
          <cell r="A1283">
            <v>1286</v>
          </cell>
          <cell r="B1283">
            <v>342</v>
          </cell>
          <cell r="C1283" t="str">
            <v>Wilmington</v>
          </cell>
          <cell r="D1283" t="str">
            <v>None</v>
          </cell>
          <cell r="E1283">
            <v>471</v>
          </cell>
          <cell r="F1283">
            <v>66</v>
          </cell>
          <cell r="G1283">
            <v>0.14012738853503184</v>
          </cell>
          <cell r="H1283">
            <v>90972</v>
          </cell>
          <cell r="I1283">
            <v>0</v>
          </cell>
        </row>
        <row r="1284">
          <cell r="A1284">
            <v>1287</v>
          </cell>
          <cell r="B1284">
            <v>342</v>
          </cell>
          <cell r="C1284" t="str">
            <v>Wilmington</v>
          </cell>
          <cell r="D1284" t="str">
            <v>None</v>
          </cell>
          <cell r="E1284">
            <v>115</v>
          </cell>
          <cell r="F1284">
            <v>16</v>
          </cell>
          <cell r="G1284">
            <v>0.1391304347826087</v>
          </cell>
          <cell r="H1284">
            <v>95625</v>
          </cell>
          <cell r="I1284">
            <v>0</v>
          </cell>
        </row>
        <row r="1285">
          <cell r="A1285">
            <v>1288</v>
          </cell>
          <cell r="B1285">
            <v>342</v>
          </cell>
          <cell r="C1285" t="str">
            <v>Wilmington</v>
          </cell>
          <cell r="D1285" t="str">
            <v>None</v>
          </cell>
          <cell r="E1285">
            <v>670</v>
          </cell>
          <cell r="F1285">
            <v>92</v>
          </cell>
          <cell r="G1285">
            <v>0.1373134328358209</v>
          </cell>
          <cell r="H1285">
            <v>104974</v>
          </cell>
          <cell r="I1285">
            <v>0</v>
          </cell>
        </row>
        <row r="1286">
          <cell r="A1286">
            <v>1289</v>
          </cell>
          <cell r="B1286">
            <v>342</v>
          </cell>
          <cell r="C1286" t="str">
            <v>Wilmington</v>
          </cell>
          <cell r="D1286" t="str">
            <v>None</v>
          </cell>
          <cell r="E1286">
            <v>523</v>
          </cell>
          <cell r="F1286">
            <v>77</v>
          </cell>
          <cell r="G1286">
            <v>0.14722753346080306</v>
          </cell>
          <cell r="H1286">
            <v>101199</v>
          </cell>
          <cell r="I1286">
            <v>0</v>
          </cell>
        </row>
        <row r="1287">
          <cell r="A1287">
            <v>1290</v>
          </cell>
          <cell r="B1287">
            <v>342</v>
          </cell>
          <cell r="C1287" t="str">
            <v>Wilmington</v>
          </cell>
          <cell r="D1287" t="str">
            <v>None</v>
          </cell>
          <cell r="E1287">
            <v>999</v>
          </cell>
          <cell r="F1287">
            <v>135</v>
          </cell>
          <cell r="G1287">
            <v>0.13513513513513514</v>
          </cell>
          <cell r="H1287">
            <v>112827</v>
          </cell>
          <cell r="I1287">
            <v>0</v>
          </cell>
        </row>
        <row r="1288">
          <cell r="A1288">
            <v>1291</v>
          </cell>
          <cell r="B1288">
            <v>342</v>
          </cell>
          <cell r="C1288" t="str">
            <v>Wilmington</v>
          </cell>
          <cell r="D1288" t="str">
            <v>None</v>
          </cell>
          <cell r="E1288">
            <v>874</v>
          </cell>
          <cell r="F1288">
            <v>138</v>
          </cell>
          <cell r="G1288">
            <v>0.15789473684210525</v>
          </cell>
          <cell r="H1288">
            <v>108539</v>
          </cell>
          <cell r="I1288">
            <v>0</v>
          </cell>
        </row>
        <row r="1289">
          <cell r="A1289">
            <v>1292</v>
          </cell>
          <cell r="B1289">
            <v>342</v>
          </cell>
          <cell r="C1289" t="str">
            <v>Wilmington</v>
          </cell>
          <cell r="D1289" t="str">
            <v>None</v>
          </cell>
          <cell r="E1289">
            <v>486</v>
          </cell>
          <cell r="F1289">
            <v>95</v>
          </cell>
          <cell r="G1289">
            <v>0.19547325102880658</v>
          </cell>
          <cell r="H1289">
            <v>102415</v>
          </cell>
          <cell r="I1289">
            <v>0</v>
          </cell>
        </row>
        <row r="1290">
          <cell r="A1290">
            <v>1293</v>
          </cell>
          <cell r="B1290">
            <v>342</v>
          </cell>
          <cell r="C1290" t="str">
            <v>Wilmington</v>
          </cell>
          <cell r="D1290" t="str">
            <v>None</v>
          </cell>
          <cell r="E1290">
            <v>1007</v>
          </cell>
          <cell r="F1290">
            <v>197</v>
          </cell>
          <cell r="G1290">
            <v>0.19563058589870905</v>
          </cell>
          <cell r="H1290">
            <v>102335</v>
          </cell>
          <cell r="I1290">
            <v>0</v>
          </cell>
        </row>
        <row r="1291">
          <cell r="A1291">
            <v>1294</v>
          </cell>
          <cell r="B1291">
            <v>342</v>
          </cell>
          <cell r="C1291" t="str">
            <v>Wilmington</v>
          </cell>
          <cell r="D1291" t="str">
            <v>None</v>
          </cell>
          <cell r="E1291">
            <v>656</v>
          </cell>
          <cell r="F1291">
            <v>125</v>
          </cell>
          <cell r="G1291">
            <v>0.19054878048780488</v>
          </cell>
          <cell r="H1291">
            <v>93689</v>
          </cell>
          <cell r="I1291">
            <v>0</v>
          </cell>
        </row>
        <row r="1292">
          <cell r="A1292">
            <v>1295</v>
          </cell>
          <cell r="B1292">
            <v>342</v>
          </cell>
          <cell r="C1292" t="str">
            <v>Wilmington</v>
          </cell>
          <cell r="D1292" t="str">
            <v>None</v>
          </cell>
          <cell r="E1292">
            <v>631</v>
          </cell>
          <cell r="F1292">
            <v>93</v>
          </cell>
          <cell r="G1292">
            <v>0.1473851030110935</v>
          </cell>
          <cell r="H1292">
            <v>90599</v>
          </cell>
          <cell r="I1292">
            <v>0</v>
          </cell>
        </row>
        <row r="1293">
          <cell r="A1293">
            <v>1296</v>
          </cell>
          <cell r="B1293">
            <v>342</v>
          </cell>
          <cell r="C1293" t="str">
            <v>Wilmington</v>
          </cell>
          <cell r="D1293" t="str">
            <v>None</v>
          </cell>
          <cell r="E1293">
            <v>742</v>
          </cell>
          <cell r="F1293">
            <v>141</v>
          </cell>
          <cell r="G1293">
            <v>0.19002695417789758</v>
          </cell>
          <cell r="H1293">
            <v>94518</v>
          </cell>
          <cell r="I1293">
            <v>0</v>
          </cell>
        </row>
        <row r="1294">
          <cell r="A1294">
            <v>1297</v>
          </cell>
          <cell r="B1294">
            <v>342</v>
          </cell>
          <cell r="C1294" t="str">
            <v>Wilmington</v>
          </cell>
          <cell r="D1294" t="str">
            <v>None</v>
          </cell>
          <cell r="E1294">
            <v>143</v>
          </cell>
          <cell r="F1294">
            <v>31</v>
          </cell>
          <cell r="G1294">
            <v>0.21678321678321677</v>
          </cell>
          <cell r="H1294">
            <v>97368</v>
          </cell>
          <cell r="I1294">
            <v>0</v>
          </cell>
        </row>
        <row r="1295">
          <cell r="A1295">
            <v>1298</v>
          </cell>
          <cell r="B1295">
            <v>342</v>
          </cell>
          <cell r="C1295" t="str">
            <v>Wilmington</v>
          </cell>
          <cell r="D1295" t="str">
            <v>None</v>
          </cell>
          <cell r="E1295">
            <v>0</v>
          </cell>
          <cell r="F1295">
            <v>0</v>
          </cell>
          <cell r="G1295">
            <v>0</v>
          </cell>
          <cell r="H1295" t="e">
            <v>#N/A</v>
          </cell>
          <cell r="I1295">
            <v>0</v>
          </cell>
        </row>
        <row r="1296">
          <cell r="A1296">
            <v>1364</v>
          </cell>
          <cell r="B1296">
            <v>48</v>
          </cell>
          <cell r="C1296" t="str">
            <v>Burlington</v>
          </cell>
          <cell r="D1296" t="str">
            <v>None</v>
          </cell>
          <cell r="E1296">
            <v>468</v>
          </cell>
          <cell r="F1296">
            <v>102</v>
          </cell>
          <cell r="G1296">
            <v>0.21794871794871795</v>
          </cell>
          <cell r="H1296">
            <v>99821</v>
          </cell>
          <cell r="I1296">
            <v>0</v>
          </cell>
        </row>
        <row r="1297">
          <cell r="A1297">
            <v>1365</v>
          </cell>
          <cell r="B1297">
            <v>48</v>
          </cell>
          <cell r="C1297" t="str">
            <v>Burlington</v>
          </cell>
          <cell r="D1297" t="str">
            <v>None</v>
          </cell>
          <cell r="E1297">
            <v>15</v>
          </cell>
          <cell r="F1297">
            <v>2</v>
          </cell>
          <cell r="G1297">
            <v>0.13333333333333333</v>
          </cell>
          <cell r="H1297">
            <v>108333</v>
          </cell>
          <cell r="I1297">
            <v>0</v>
          </cell>
        </row>
        <row r="1298">
          <cell r="A1298">
            <v>1366</v>
          </cell>
          <cell r="B1298">
            <v>48</v>
          </cell>
          <cell r="C1298" t="str">
            <v>Burlington</v>
          </cell>
          <cell r="D1298" t="str">
            <v>None</v>
          </cell>
          <cell r="E1298">
            <v>159</v>
          </cell>
          <cell r="F1298">
            <v>40</v>
          </cell>
          <cell r="G1298">
            <v>0.25157232704402516</v>
          </cell>
          <cell r="H1298">
            <v>86111</v>
          </cell>
          <cell r="I1298">
            <v>0</v>
          </cell>
        </row>
        <row r="1299">
          <cell r="A1299">
            <v>1367</v>
          </cell>
          <cell r="B1299">
            <v>48</v>
          </cell>
          <cell r="C1299" t="str">
            <v>Burlington</v>
          </cell>
          <cell r="D1299" t="str">
            <v>None</v>
          </cell>
          <cell r="E1299">
            <v>634</v>
          </cell>
          <cell r="F1299">
            <v>162</v>
          </cell>
          <cell r="G1299">
            <v>0.25552050473186122</v>
          </cell>
          <cell r="H1299">
            <v>86124</v>
          </cell>
          <cell r="I1299">
            <v>0</v>
          </cell>
        </row>
        <row r="1300">
          <cell r="A1300">
            <v>1368</v>
          </cell>
          <cell r="B1300">
            <v>48</v>
          </cell>
          <cell r="C1300" t="str">
            <v>Burlington</v>
          </cell>
          <cell r="D1300" t="str">
            <v>None</v>
          </cell>
          <cell r="E1300">
            <v>4</v>
          </cell>
          <cell r="F1300">
            <v>0</v>
          </cell>
          <cell r="G1300">
            <v>0</v>
          </cell>
          <cell r="H1300">
            <v>125000</v>
          </cell>
          <cell r="I1300">
            <v>0</v>
          </cell>
        </row>
        <row r="1301">
          <cell r="A1301">
            <v>1369</v>
          </cell>
          <cell r="B1301">
            <v>48</v>
          </cell>
          <cell r="C1301" t="str">
            <v>Burlington</v>
          </cell>
          <cell r="D1301" t="str">
            <v>None</v>
          </cell>
          <cell r="E1301">
            <v>53</v>
          </cell>
          <cell r="F1301">
            <v>12</v>
          </cell>
          <cell r="G1301">
            <v>0.22641509433962265</v>
          </cell>
          <cell r="H1301">
            <v>100000</v>
          </cell>
          <cell r="I1301">
            <v>0</v>
          </cell>
        </row>
        <row r="1302">
          <cell r="A1302">
            <v>1370</v>
          </cell>
          <cell r="B1302">
            <v>48</v>
          </cell>
          <cell r="C1302" t="str">
            <v>Burlington</v>
          </cell>
          <cell r="D1302" t="str">
            <v>None</v>
          </cell>
          <cell r="E1302">
            <v>0</v>
          </cell>
          <cell r="F1302">
            <v>0</v>
          </cell>
          <cell r="G1302">
            <v>0</v>
          </cell>
          <cell r="H1302" t="e">
            <v>#N/A</v>
          </cell>
          <cell r="I1302">
            <v>0</v>
          </cell>
        </row>
        <row r="1303">
          <cell r="A1303">
            <v>1371</v>
          </cell>
          <cell r="B1303">
            <v>48</v>
          </cell>
          <cell r="C1303" t="str">
            <v>Burlington</v>
          </cell>
          <cell r="D1303" t="str">
            <v>None</v>
          </cell>
          <cell r="E1303">
            <v>0</v>
          </cell>
          <cell r="F1303">
            <v>0</v>
          </cell>
          <cell r="G1303">
            <v>0</v>
          </cell>
          <cell r="H1303" t="e">
            <v>#N/A</v>
          </cell>
          <cell r="I1303">
            <v>0</v>
          </cell>
        </row>
        <row r="1304">
          <cell r="A1304">
            <v>1372</v>
          </cell>
          <cell r="B1304">
            <v>48</v>
          </cell>
          <cell r="C1304" t="str">
            <v>Burlington</v>
          </cell>
          <cell r="D1304" t="str">
            <v>None</v>
          </cell>
          <cell r="E1304">
            <v>0</v>
          </cell>
          <cell r="F1304">
            <v>0</v>
          </cell>
          <cell r="G1304">
            <v>0</v>
          </cell>
          <cell r="H1304" t="e">
            <v>#N/A</v>
          </cell>
          <cell r="I1304">
            <v>0</v>
          </cell>
        </row>
        <row r="1305">
          <cell r="A1305">
            <v>1373</v>
          </cell>
          <cell r="B1305">
            <v>48</v>
          </cell>
          <cell r="C1305" t="str">
            <v>Burlington</v>
          </cell>
          <cell r="D1305" t="str">
            <v>None</v>
          </cell>
          <cell r="E1305">
            <v>0</v>
          </cell>
          <cell r="F1305">
            <v>0</v>
          </cell>
          <cell r="G1305">
            <v>0</v>
          </cell>
          <cell r="H1305" t="e">
            <v>#N/A</v>
          </cell>
          <cell r="I1305">
            <v>0</v>
          </cell>
        </row>
        <row r="1306">
          <cell r="A1306">
            <v>1374</v>
          </cell>
          <cell r="B1306">
            <v>48</v>
          </cell>
          <cell r="C1306" t="str">
            <v>Burlington</v>
          </cell>
          <cell r="D1306" t="str">
            <v>None</v>
          </cell>
          <cell r="E1306">
            <v>108</v>
          </cell>
          <cell r="F1306">
            <v>23</v>
          </cell>
          <cell r="G1306">
            <v>0.21296296296296297</v>
          </cell>
          <cell r="H1306">
            <v>100625</v>
          </cell>
          <cell r="I1306">
            <v>0</v>
          </cell>
        </row>
        <row r="1307">
          <cell r="A1307">
            <v>1375</v>
          </cell>
          <cell r="B1307">
            <v>48</v>
          </cell>
          <cell r="C1307" t="str">
            <v>Burlington</v>
          </cell>
          <cell r="D1307" t="str">
            <v>None</v>
          </cell>
          <cell r="E1307">
            <v>294</v>
          </cell>
          <cell r="F1307">
            <v>76</v>
          </cell>
          <cell r="G1307">
            <v>0.25850340136054423</v>
          </cell>
          <cell r="H1307">
            <v>85784</v>
          </cell>
          <cell r="I1307">
            <v>0</v>
          </cell>
        </row>
        <row r="1308">
          <cell r="A1308">
            <v>1376</v>
          </cell>
          <cell r="B1308">
            <v>48</v>
          </cell>
          <cell r="C1308" t="str">
            <v>Burlington</v>
          </cell>
          <cell r="D1308" t="str">
            <v>None</v>
          </cell>
          <cell r="E1308">
            <v>490</v>
          </cell>
          <cell r="F1308">
            <v>126</v>
          </cell>
          <cell r="G1308">
            <v>0.25714285714285712</v>
          </cell>
          <cell r="H1308">
            <v>86161</v>
          </cell>
          <cell r="I1308">
            <v>0</v>
          </cell>
        </row>
        <row r="1309">
          <cell r="A1309">
            <v>1377</v>
          </cell>
          <cell r="B1309">
            <v>48</v>
          </cell>
          <cell r="C1309" t="str">
            <v>Burlington</v>
          </cell>
          <cell r="D1309" t="str">
            <v>None</v>
          </cell>
          <cell r="E1309">
            <v>175</v>
          </cell>
          <cell r="F1309">
            <v>37</v>
          </cell>
          <cell r="G1309">
            <v>0.21142857142857144</v>
          </cell>
          <cell r="H1309">
            <v>100391</v>
          </cell>
          <cell r="I1309">
            <v>0</v>
          </cell>
        </row>
        <row r="1310">
          <cell r="A1310">
            <v>1378</v>
          </cell>
          <cell r="B1310">
            <v>48</v>
          </cell>
          <cell r="C1310" t="str">
            <v>Burlington</v>
          </cell>
          <cell r="D1310" t="str">
            <v>None</v>
          </cell>
          <cell r="E1310">
            <v>647</v>
          </cell>
          <cell r="F1310">
            <v>140</v>
          </cell>
          <cell r="G1310">
            <v>0.21638330757341576</v>
          </cell>
          <cell r="H1310">
            <v>100000</v>
          </cell>
          <cell r="I1310">
            <v>0</v>
          </cell>
        </row>
        <row r="1311">
          <cell r="A1311">
            <v>1379</v>
          </cell>
          <cell r="B1311">
            <v>48</v>
          </cell>
          <cell r="C1311" t="str">
            <v>Burlington</v>
          </cell>
          <cell r="D1311" t="str">
            <v>None</v>
          </cell>
          <cell r="E1311">
            <v>0</v>
          </cell>
          <cell r="F1311">
            <v>0</v>
          </cell>
          <cell r="G1311">
            <v>0</v>
          </cell>
          <cell r="H1311" t="e">
            <v>#N/A</v>
          </cell>
          <cell r="I1311">
            <v>0</v>
          </cell>
        </row>
        <row r="1312">
          <cell r="A1312">
            <v>1380</v>
          </cell>
          <cell r="B1312">
            <v>48</v>
          </cell>
          <cell r="C1312" t="str">
            <v>Burlington</v>
          </cell>
          <cell r="D1312" t="str">
            <v>None</v>
          </cell>
          <cell r="E1312">
            <v>807</v>
          </cell>
          <cell r="F1312">
            <v>200</v>
          </cell>
          <cell r="G1312">
            <v>0.24783147459727387</v>
          </cell>
          <cell r="H1312">
            <v>95357</v>
          </cell>
          <cell r="I1312">
            <v>0</v>
          </cell>
        </row>
        <row r="1313">
          <cell r="A1313">
            <v>1381</v>
          </cell>
          <cell r="B1313">
            <v>48</v>
          </cell>
          <cell r="C1313" t="str">
            <v>Burlington</v>
          </cell>
          <cell r="D1313" t="str">
            <v>None</v>
          </cell>
          <cell r="E1313">
            <v>733</v>
          </cell>
          <cell r="F1313">
            <v>182</v>
          </cell>
          <cell r="G1313">
            <v>0.24829467939972716</v>
          </cell>
          <cell r="H1313">
            <v>95703</v>
          </cell>
          <cell r="I1313">
            <v>0</v>
          </cell>
        </row>
        <row r="1314">
          <cell r="A1314">
            <v>1382</v>
          </cell>
          <cell r="B1314">
            <v>48</v>
          </cell>
          <cell r="C1314" t="str">
            <v>Burlington</v>
          </cell>
          <cell r="D1314" t="str">
            <v>None</v>
          </cell>
          <cell r="E1314">
            <v>865</v>
          </cell>
          <cell r="F1314">
            <v>215</v>
          </cell>
          <cell r="G1314">
            <v>0.24855491329479767</v>
          </cell>
          <cell r="H1314">
            <v>95066</v>
          </cell>
          <cell r="I1314">
            <v>0</v>
          </cell>
        </row>
        <row r="1315">
          <cell r="A1315">
            <v>1383</v>
          </cell>
          <cell r="B1315">
            <v>48</v>
          </cell>
          <cell r="C1315" t="str">
            <v>Burlington</v>
          </cell>
          <cell r="D1315" t="str">
            <v>None</v>
          </cell>
          <cell r="E1315">
            <v>1330</v>
          </cell>
          <cell r="F1315">
            <v>342</v>
          </cell>
          <cell r="G1315">
            <v>0.25714285714285712</v>
          </cell>
          <cell r="H1315">
            <v>86081</v>
          </cell>
          <cell r="I1315">
            <v>0</v>
          </cell>
        </row>
        <row r="1316">
          <cell r="A1316">
            <v>1384</v>
          </cell>
          <cell r="B1316">
            <v>48</v>
          </cell>
          <cell r="C1316" t="str">
            <v>Burlington</v>
          </cell>
          <cell r="D1316" t="str">
            <v>None</v>
          </cell>
          <cell r="E1316">
            <v>639</v>
          </cell>
          <cell r="F1316">
            <v>144</v>
          </cell>
          <cell r="G1316">
            <v>0.22535211267605634</v>
          </cell>
          <cell r="H1316">
            <v>93478</v>
          </cell>
          <cell r="I1316">
            <v>0</v>
          </cell>
        </row>
        <row r="1317">
          <cell r="A1317">
            <v>1385</v>
          </cell>
          <cell r="B1317">
            <v>48</v>
          </cell>
          <cell r="C1317" t="str">
            <v>Burlington</v>
          </cell>
          <cell r="D1317" t="str">
            <v>None</v>
          </cell>
          <cell r="E1317">
            <v>1028</v>
          </cell>
          <cell r="F1317">
            <v>150</v>
          </cell>
          <cell r="G1317">
            <v>0.14591439688715954</v>
          </cell>
          <cell r="H1317">
            <v>114250</v>
          </cell>
          <cell r="I1317">
            <v>0</v>
          </cell>
        </row>
        <row r="1318">
          <cell r="A1318">
            <v>1386</v>
          </cell>
          <cell r="B1318">
            <v>48</v>
          </cell>
          <cell r="C1318" t="str">
            <v>Burlington</v>
          </cell>
          <cell r="D1318" t="str">
            <v>None</v>
          </cell>
          <cell r="E1318">
            <v>820</v>
          </cell>
          <cell r="F1318">
            <v>120</v>
          </cell>
          <cell r="G1318">
            <v>0.14634146341463414</v>
          </cell>
          <cell r="H1318">
            <v>114063</v>
          </cell>
          <cell r="I1318">
            <v>0</v>
          </cell>
        </row>
        <row r="1319">
          <cell r="A1319">
            <v>1414</v>
          </cell>
          <cell r="B1319">
            <v>157</v>
          </cell>
          <cell r="C1319" t="str">
            <v>Lincoln</v>
          </cell>
          <cell r="D1319" t="str">
            <v>None</v>
          </cell>
          <cell r="E1319">
            <v>437</v>
          </cell>
          <cell r="F1319">
            <v>62</v>
          </cell>
          <cell r="G1319">
            <v>0.14187643020594964</v>
          </cell>
          <cell r="H1319">
            <v>146226</v>
          </cell>
          <cell r="I1319">
            <v>0</v>
          </cell>
        </row>
        <row r="1320">
          <cell r="A1320">
            <v>1415</v>
          </cell>
          <cell r="B1320">
            <v>157</v>
          </cell>
          <cell r="C1320" t="str">
            <v>Lincoln</v>
          </cell>
          <cell r="D1320" t="str">
            <v>None</v>
          </cell>
          <cell r="E1320">
            <v>572</v>
          </cell>
          <cell r="F1320">
            <v>80</v>
          </cell>
          <cell r="G1320">
            <v>0.13986013986013987</v>
          </cell>
          <cell r="H1320">
            <v>146196</v>
          </cell>
          <cell r="I1320">
            <v>0</v>
          </cell>
        </row>
        <row r="1321">
          <cell r="A1321">
            <v>1416</v>
          </cell>
          <cell r="B1321">
            <v>157</v>
          </cell>
          <cell r="C1321" t="str">
            <v>Lincoln</v>
          </cell>
          <cell r="D1321" t="str">
            <v>None</v>
          </cell>
          <cell r="E1321">
            <v>885</v>
          </cell>
          <cell r="F1321">
            <v>125</v>
          </cell>
          <cell r="G1321">
            <v>0.14124293785310735</v>
          </cell>
          <cell r="H1321">
            <v>146145</v>
          </cell>
          <cell r="I1321">
            <v>0</v>
          </cell>
        </row>
        <row r="1322">
          <cell r="A1322">
            <v>1417</v>
          </cell>
          <cell r="B1322">
            <v>157</v>
          </cell>
          <cell r="C1322" t="str">
            <v>Lincoln</v>
          </cell>
          <cell r="D1322" t="str">
            <v>None</v>
          </cell>
          <cell r="E1322">
            <v>144</v>
          </cell>
          <cell r="F1322">
            <v>19</v>
          </cell>
          <cell r="G1322">
            <v>0.13194444444444445</v>
          </cell>
          <cell r="H1322">
            <v>146324</v>
          </cell>
          <cell r="I1322">
            <v>0</v>
          </cell>
        </row>
        <row r="1323">
          <cell r="A1323">
            <v>1418</v>
          </cell>
          <cell r="B1323">
            <v>157</v>
          </cell>
          <cell r="C1323" t="str">
            <v>Lincoln</v>
          </cell>
          <cell r="D1323" t="str">
            <v>None</v>
          </cell>
          <cell r="E1323">
            <v>366</v>
          </cell>
          <cell r="F1323">
            <v>108</v>
          </cell>
          <cell r="G1323">
            <v>0.29508196721311475</v>
          </cell>
          <cell r="H1323">
            <v>76736</v>
          </cell>
          <cell r="I1323">
            <v>0</v>
          </cell>
        </row>
        <row r="1324">
          <cell r="A1324">
            <v>1419</v>
          </cell>
          <cell r="B1324">
            <v>23</v>
          </cell>
          <cell r="C1324" t="str">
            <v>Bedford</v>
          </cell>
          <cell r="D1324" t="str">
            <v>None</v>
          </cell>
          <cell r="E1324">
            <v>365</v>
          </cell>
          <cell r="F1324">
            <v>78</v>
          </cell>
          <cell r="G1324">
            <v>0.21369863013698631</v>
          </cell>
          <cell r="H1324">
            <v>106944</v>
          </cell>
          <cell r="I1324">
            <v>0</v>
          </cell>
        </row>
        <row r="1325">
          <cell r="A1325">
            <v>1420</v>
          </cell>
          <cell r="B1325">
            <v>23</v>
          </cell>
          <cell r="C1325" t="str">
            <v>Bedford</v>
          </cell>
          <cell r="D1325" t="str">
            <v>None</v>
          </cell>
          <cell r="E1325">
            <v>0</v>
          </cell>
          <cell r="F1325">
            <v>0</v>
          </cell>
          <cell r="G1325">
            <v>0</v>
          </cell>
          <cell r="H1325" t="e">
            <v>#N/A</v>
          </cell>
          <cell r="I1325">
            <v>0</v>
          </cell>
        </row>
        <row r="1326">
          <cell r="A1326">
            <v>1421</v>
          </cell>
          <cell r="B1326">
            <v>23</v>
          </cell>
          <cell r="C1326" t="str">
            <v>Bedford</v>
          </cell>
          <cell r="D1326" t="str">
            <v>None</v>
          </cell>
          <cell r="E1326">
            <v>0</v>
          </cell>
          <cell r="F1326">
            <v>0</v>
          </cell>
          <cell r="G1326">
            <v>0</v>
          </cell>
          <cell r="H1326" t="e">
            <v>#N/A</v>
          </cell>
          <cell r="I1326">
            <v>0</v>
          </cell>
        </row>
        <row r="1327">
          <cell r="A1327">
            <v>1422</v>
          </cell>
          <cell r="B1327">
            <v>23</v>
          </cell>
          <cell r="C1327" t="str">
            <v>Bedford</v>
          </cell>
          <cell r="D1327" t="str">
            <v>None</v>
          </cell>
          <cell r="E1327">
            <v>806</v>
          </cell>
          <cell r="F1327">
            <v>174</v>
          </cell>
          <cell r="G1327">
            <v>0.21588089330024815</v>
          </cell>
          <cell r="H1327">
            <v>106780</v>
          </cell>
          <cell r="I1327">
            <v>0</v>
          </cell>
        </row>
        <row r="1328">
          <cell r="A1328">
            <v>1423</v>
          </cell>
          <cell r="B1328">
            <v>23</v>
          </cell>
          <cell r="C1328" t="str">
            <v>Bedford</v>
          </cell>
          <cell r="D1328" t="str">
            <v>None</v>
          </cell>
          <cell r="E1328">
            <v>437</v>
          </cell>
          <cell r="F1328">
            <v>93</v>
          </cell>
          <cell r="G1328">
            <v>0.21281464530892449</v>
          </cell>
          <cell r="H1328">
            <v>107422</v>
          </cell>
          <cell r="I1328">
            <v>0</v>
          </cell>
        </row>
        <row r="1329">
          <cell r="A1329">
            <v>1424</v>
          </cell>
          <cell r="B1329">
            <v>23</v>
          </cell>
          <cell r="C1329" t="str">
            <v>Bedford</v>
          </cell>
          <cell r="D1329" t="str">
            <v>None</v>
          </cell>
          <cell r="E1329">
            <v>920</v>
          </cell>
          <cell r="F1329">
            <v>115</v>
          </cell>
          <cell r="G1329">
            <v>0.125</v>
          </cell>
          <cell r="H1329">
            <v>129348</v>
          </cell>
          <cell r="I1329">
            <v>0</v>
          </cell>
        </row>
        <row r="1330">
          <cell r="A1330">
            <v>1425</v>
          </cell>
          <cell r="B1330">
            <v>23</v>
          </cell>
          <cell r="C1330" t="str">
            <v>Bedford</v>
          </cell>
          <cell r="D1330" t="str">
            <v>None</v>
          </cell>
          <cell r="E1330">
            <v>538</v>
          </cell>
          <cell r="F1330">
            <v>102</v>
          </cell>
          <cell r="G1330">
            <v>0.1895910780669145</v>
          </cell>
          <cell r="H1330">
            <v>113125</v>
          </cell>
          <cell r="I1330">
            <v>0</v>
          </cell>
        </row>
        <row r="1331">
          <cell r="A1331">
            <v>1426</v>
          </cell>
          <cell r="B1331">
            <v>23</v>
          </cell>
          <cell r="C1331" t="str">
            <v>Bedford</v>
          </cell>
          <cell r="D1331" t="str">
            <v>None</v>
          </cell>
          <cell r="E1331">
            <v>280</v>
          </cell>
          <cell r="F1331">
            <v>60</v>
          </cell>
          <cell r="G1331">
            <v>0.21428571428571427</v>
          </cell>
          <cell r="H1331">
            <v>106250</v>
          </cell>
          <cell r="I1331">
            <v>0</v>
          </cell>
        </row>
        <row r="1332">
          <cell r="A1332">
            <v>1427</v>
          </cell>
          <cell r="B1332">
            <v>23</v>
          </cell>
          <cell r="C1332" t="str">
            <v>Bedford</v>
          </cell>
          <cell r="D1332" t="str">
            <v>None</v>
          </cell>
          <cell r="E1332">
            <v>183</v>
          </cell>
          <cell r="F1332">
            <v>40</v>
          </cell>
          <cell r="G1332">
            <v>0.21857923497267759</v>
          </cell>
          <cell r="H1332">
            <v>105769</v>
          </cell>
          <cell r="I1332">
            <v>0</v>
          </cell>
        </row>
        <row r="1333">
          <cell r="A1333">
            <v>1428</v>
          </cell>
          <cell r="B1333">
            <v>23</v>
          </cell>
          <cell r="C1333" t="str">
            <v>Bedford</v>
          </cell>
          <cell r="D1333" t="str">
            <v>None</v>
          </cell>
          <cell r="E1333">
            <v>234</v>
          </cell>
          <cell r="F1333">
            <v>31</v>
          </cell>
          <cell r="G1333">
            <v>0.13247863247863248</v>
          </cell>
          <cell r="H1333">
            <v>127083</v>
          </cell>
          <cell r="I1333">
            <v>0</v>
          </cell>
        </row>
        <row r="1334">
          <cell r="A1334">
            <v>1429</v>
          </cell>
          <cell r="B1334">
            <v>23</v>
          </cell>
          <cell r="C1334" t="str">
            <v>Bedford</v>
          </cell>
          <cell r="D1334" t="str">
            <v>None</v>
          </cell>
          <cell r="E1334">
            <v>721</v>
          </cell>
          <cell r="F1334">
            <v>90</v>
          </cell>
          <cell r="G1334">
            <v>0.12482662968099861</v>
          </cell>
          <cell r="H1334">
            <v>129167</v>
          </cell>
          <cell r="I1334">
            <v>0</v>
          </cell>
        </row>
        <row r="1335">
          <cell r="A1335">
            <v>1430</v>
          </cell>
          <cell r="B1335">
            <v>23</v>
          </cell>
          <cell r="C1335" t="str">
            <v>Bedford</v>
          </cell>
          <cell r="D1335" t="str">
            <v>None</v>
          </cell>
          <cell r="E1335">
            <v>646</v>
          </cell>
          <cell r="F1335">
            <v>81</v>
          </cell>
          <cell r="G1335">
            <v>0.12538699690402477</v>
          </cell>
          <cell r="H1335">
            <v>128906</v>
          </cell>
          <cell r="I1335">
            <v>0</v>
          </cell>
        </row>
        <row r="1336">
          <cell r="A1336">
            <v>1431</v>
          </cell>
          <cell r="B1336">
            <v>23</v>
          </cell>
          <cell r="C1336" t="str">
            <v>Bedford</v>
          </cell>
          <cell r="D1336" t="str">
            <v>None</v>
          </cell>
          <cell r="E1336">
            <v>0</v>
          </cell>
          <cell r="F1336">
            <v>0</v>
          </cell>
          <cell r="G1336">
            <v>0</v>
          </cell>
          <cell r="H1336" t="e">
            <v>#N/A</v>
          </cell>
          <cell r="I1336">
            <v>0</v>
          </cell>
        </row>
        <row r="1337">
          <cell r="A1337">
            <v>1432</v>
          </cell>
          <cell r="B1337">
            <v>67</v>
          </cell>
          <cell r="C1337" t="str">
            <v>Concord</v>
          </cell>
          <cell r="D1337" t="str">
            <v>None</v>
          </cell>
          <cell r="E1337">
            <v>873</v>
          </cell>
          <cell r="F1337">
            <v>163</v>
          </cell>
          <cell r="G1337">
            <v>0.18671248568155785</v>
          </cell>
          <cell r="H1337">
            <v>154104</v>
          </cell>
          <cell r="I1337">
            <v>0</v>
          </cell>
        </row>
        <row r="1338">
          <cell r="A1338">
            <v>1433</v>
          </cell>
          <cell r="B1338">
            <v>67</v>
          </cell>
          <cell r="C1338" t="str">
            <v>Concord</v>
          </cell>
          <cell r="D1338" t="str">
            <v>None</v>
          </cell>
          <cell r="E1338">
            <v>201</v>
          </cell>
          <cell r="F1338">
            <v>39</v>
          </cell>
          <cell r="G1338">
            <v>0.19402985074626866</v>
          </cell>
          <cell r="H1338">
            <v>144167</v>
          </cell>
          <cell r="I1338">
            <v>0</v>
          </cell>
        </row>
        <row r="1339">
          <cell r="A1339">
            <v>1434</v>
          </cell>
          <cell r="B1339">
            <v>67</v>
          </cell>
          <cell r="C1339" t="str">
            <v>Concord</v>
          </cell>
          <cell r="D1339" t="str">
            <v>None</v>
          </cell>
          <cell r="E1339">
            <v>517</v>
          </cell>
          <cell r="F1339">
            <v>97</v>
          </cell>
          <cell r="G1339">
            <v>0.18762088974854932</v>
          </cell>
          <cell r="H1339">
            <v>148986</v>
          </cell>
          <cell r="I1339">
            <v>0</v>
          </cell>
        </row>
        <row r="1340">
          <cell r="A1340">
            <v>1435</v>
          </cell>
          <cell r="B1340">
            <v>67</v>
          </cell>
          <cell r="C1340" t="str">
            <v>Concord</v>
          </cell>
          <cell r="D1340" t="str">
            <v>None</v>
          </cell>
          <cell r="E1340">
            <v>487</v>
          </cell>
          <cell r="F1340">
            <v>92</v>
          </cell>
          <cell r="G1340">
            <v>0.18891170431211499</v>
          </cell>
          <cell r="H1340">
            <v>130921</v>
          </cell>
          <cell r="I1340">
            <v>0</v>
          </cell>
        </row>
        <row r="1341">
          <cell r="A1341">
            <v>1436</v>
          </cell>
          <cell r="B1341">
            <v>67</v>
          </cell>
          <cell r="C1341" t="str">
            <v>Concord</v>
          </cell>
          <cell r="D1341" t="str">
            <v>None</v>
          </cell>
          <cell r="E1341">
            <v>544</v>
          </cell>
          <cell r="F1341">
            <v>104</v>
          </cell>
          <cell r="G1341">
            <v>0.19117647058823528</v>
          </cell>
          <cell r="H1341">
            <v>130523</v>
          </cell>
          <cell r="I1341">
            <v>0</v>
          </cell>
        </row>
        <row r="1342">
          <cell r="A1342">
            <v>1437</v>
          </cell>
          <cell r="B1342">
            <v>67</v>
          </cell>
          <cell r="C1342" t="str">
            <v>Concord</v>
          </cell>
          <cell r="D1342" t="str">
            <v>None</v>
          </cell>
          <cell r="E1342">
            <v>786</v>
          </cell>
          <cell r="F1342">
            <v>151</v>
          </cell>
          <cell r="G1342">
            <v>0.1921119592875318</v>
          </cell>
          <cell r="H1342">
            <v>130123</v>
          </cell>
          <cell r="I1342">
            <v>0</v>
          </cell>
        </row>
        <row r="1343">
          <cell r="A1343">
            <v>1438</v>
          </cell>
          <cell r="B1343">
            <v>67</v>
          </cell>
          <cell r="C1343" t="str">
            <v>Concord</v>
          </cell>
          <cell r="D1343" t="str">
            <v>None</v>
          </cell>
          <cell r="E1343">
            <v>750</v>
          </cell>
          <cell r="F1343">
            <v>121</v>
          </cell>
          <cell r="G1343">
            <v>0.16133333333333333</v>
          </cell>
          <cell r="H1343">
            <v>119239</v>
          </cell>
          <cell r="I1343">
            <v>0</v>
          </cell>
        </row>
        <row r="1344">
          <cell r="A1344">
            <v>1439</v>
          </cell>
          <cell r="B1344">
            <v>67</v>
          </cell>
          <cell r="C1344" t="str">
            <v>Concord</v>
          </cell>
          <cell r="D1344" t="str">
            <v>None</v>
          </cell>
          <cell r="E1344">
            <v>423</v>
          </cell>
          <cell r="F1344">
            <v>68</v>
          </cell>
          <cell r="G1344">
            <v>0.16075650118203311</v>
          </cell>
          <cell r="H1344">
            <v>119231</v>
          </cell>
          <cell r="I1344">
            <v>0</v>
          </cell>
        </row>
        <row r="1345">
          <cell r="A1345">
            <v>1440</v>
          </cell>
          <cell r="B1345">
            <v>67</v>
          </cell>
          <cell r="C1345" t="str">
            <v>Concord</v>
          </cell>
          <cell r="D1345" t="str">
            <v>None</v>
          </cell>
          <cell r="E1345">
            <v>679</v>
          </cell>
          <cell r="F1345">
            <v>111</v>
          </cell>
          <cell r="G1345">
            <v>0.16347569955817379</v>
          </cell>
          <cell r="H1345">
            <v>118870</v>
          </cell>
          <cell r="I1345">
            <v>0</v>
          </cell>
        </row>
        <row r="1346">
          <cell r="A1346">
            <v>1441</v>
          </cell>
          <cell r="B1346">
            <v>67</v>
          </cell>
          <cell r="C1346" t="str">
            <v>Concord</v>
          </cell>
          <cell r="D1346" t="str">
            <v>None</v>
          </cell>
          <cell r="E1346">
            <v>349</v>
          </cell>
          <cell r="F1346">
            <v>67</v>
          </cell>
          <cell r="G1346">
            <v>0.19197707736389685</v>
          </cell>
          <cell r="H1346">
            <v>130556</v>
          </cell>
          <cell r="I1346">
            <v>0</v>
          </cell>
        </row>
        <row r="1347">
          <cell r="A1347">
            <v>1442</v>
          </cell>
          <cell r="B1347">
            <v>67</v>
          </cell>
          <cell r="C1347" t="str">
            <v>Concord</v>
          </cell>
          <cell r="D1347" t="str">
            <v>None</v>
          </cell>
          <cell r="E1347">
            <v>718</v>
          </cell>
          <cell r="F1347">
            <v>136</v>
          </cell>
          <cell r="G1347">
            <v>0.1894150417827298</v>
          </cell>
          <cell r="H1347">
            <v>153829</v>
          </cell>
          <cell r="I1347">
            <v>0</v>
          </cell>
        </row>
        <row r="1348">
          <cell r="A1348">
            <v>1443</v>
          </cell>
          <cell r="B1348">
            <v>67</v>
          </cell>
          <cell r="C1348" t="str">
            <v>Concord</v>
          </cell>
          <cell r="D1348" t="str">
            <v>None</v>
          </cell>
          <cell r="E1348">
            <v>157</v>
          </cell>
          <cell r="F1348">
            <v>28</v>
          </cell>
          <cell r="G1348">
            <v>0.17834394904458598</v>
          </cell>
          <cell r="H1348">
            <v>156250</v>
          </cell>
          <cell r="I1348">
            <v>0</v>
          </cell>
        </row>
        <row r="1349">
          <cell r="A1349">
            <v>1444</v>
          </cell>
          <cell r="B1349">
            <v>51</v>
          </cell>
          <cell r="C1349" t="str">
            <v>Carlisle</v>
          </cell>
          <cell r="D1349" t="str">
            <v>None</v>
          </cell>
          <cell r="E1349">
            <v>811</v>
          </cell>
          <cell r="F1349">
            <v>127</v>
          </cell>
          <cell r="G1349">
            <v>0.15659679408138102</v>
          </cell>
          <cell r="H1349">
            <v>159917</v>
          </cell>
          <cell r="I1349">
            <v>0</v>
          </cell>
        </row>
        <row r="1350">
          <cell r="A1350">
            <v>1445</v>
          </cell>
          <cell r="B1350">
            <v>51</v>
          </cell>
          <cell r="C1350" t="str">
            <v>Carlisle</v>
          </cell>
          <cell r="D1350" t="str">
            <v>None</v>
          </cell>
          <cell r="E1350">
            <v>884</v>
          </cell>
          <cell r="F1350">
            <v>138</v>
          </cell>
          <cell r="G1350">
            <v>0.15610859728506787</v>
          </cell>
          <cell r="H1350">
            <v>159848</v>
          </cell>
          <cell r="I1350">
            <v>0</v>
          </cell>
        </row>
        <row r="1351">
          <cell r="A1351">
            <v>1446</v>
          </cell>
          <cell r="B1351">
            <v>2</v>
          </cell>
          <cell r="C1351" t="str">
            <v>Acton</v>
          </cell>
          <cell r="D1351" t="str">
            <v>None</v>
          </cell>
          <cell r="E1351">
            <v>360</v>
          </cell>
          <cell r="F1351">
            <v>87</v>
          </cell>
          <cell r="G1351">
            <v>0.24166666666666667</v>
          </cell>
          <cell r="H1351">
            <v>97396</v>
          </cell>
          <cell r="I1351">
            <v>0</v>
          </cell>
        </row>
        <row r="1352">
          <cell r="A1352">
            <v>1447</v>
          </cell>
          <cell r="B1352">
            <v>2</v>
          </cell>
          <cell r="C1352" t="str">
            <v>Acton</v>
          </cell>
          <cell r="D1352" t="str">
            <v>None</v>
          </cell>
          <cell r="E1352">
            <v>732</v>
          </cell>
          <cell r="F1352">
            <v>177</v>
          </cell>
          <cell r="G1352">
            <v>0.24180327868852458</v>
          </cell>
          <cell r="H1352">
            <v>97680</v>
          </cell>
          <cell r="I1352">
            <v>0</v>
          </cell>
        </row>
        <row r="1353">
          <cell r="A1353">
            <v>1448</v>
          </cell>
          <cell r="B1353">
            <v>2</v>
          </cell>
          <cell r="C1353" t="str">
            <v>Acton</v>
          </cell>
          <cell r="D1353" t="str">
            <v>None</v>
          </cell>
          <cell r="E1353">
            <v>627</v>
          </cell>
          <cell r="F1353">
            <v>127</v>
          </cell>
          <cell r="G1353">
            <v>0.20255183413078151</v>
          </cell>
          <cell r="H1353">
            <v>116042</v>
          </cell>
          <cell r="I1353">
            <v>0</v>
          </cell>
        </row>
        <row r="1354">
          <cell r="A1354">
            <v>1449</v>
          </cell>
          <cell r="B1354">
            <v>2</v>
          </cell>
          <cell r="C1354" t="str">
            <v>Acton</v>
          </cell>
          <cell r="D1354" t="str">
            <v>None</v>
          </cell>
          <cell r="E1354">
            <v>773</v>
          </cell>
          <cell r="F1354">
            <v>137</v>
          </cell>
          <cell r="G1354">
            <v>0.17723156532988357</v>
          </cell>
          <cell r="H1354">
            <v>128588</v>
          </cell>
          <cell r="I1354">
            <v>0</v>
          </cell>
        </row>
        <row r="1355">
          <cell r="A1355">
            <v>1450</v>
          </cell>
          <cell r="B1355">
            <v>2</v>
          </cell>
          <cell r="C1355" t="str">
            <v>Acton</v>
          </cell>
          <cell r="D1355" t="str">
            <v>None</v>
          </cell>
          <cell r="E1355">
            <v>696</v>
          </cell>
          <cell r="F1355">
            <v>166</v>
          </cell>
          <cell r="G1355">
            <v>0.23850574712643677</v>
          </cell>
          <cell r="H1355">
            <v>97826</v>
          </cell>
          <cell r="I1355">
            <v>0</v>
          </cell>
        </row>
        <row r="1356">
          <cell r="A1356">
            <v>1451</v>
          </cell>
          <cell r="B1356">
            <v>2</v>
          </cell>
          <cell r="C1356" t="str">
            <v>Acton</v>
          </cell>
          <cell r="D1356" t="str">
            <v>None</v>
          </cell>
          <cell r="E1356">
            <v>161</v>
          </cell>
          <cell r="F1356">
            <v>40</v>
          </cell>
          <cell r="G1356">
            <v>0.2484472049689441</v>
          </cell>
          <cell r="H1356">
            <v>97024</v>
          </cell>
          <cell r="I1356">
            <v>0</v>
          </cell>
        </row>
        <row r="1357">
          <cell r="A1357">
            <v>1452</v>
          </cell>
          <cell r="B1357">
            <v>2</v>
          </cell>
          <cell r="C1357" t="str">
            <v>Acton</v>
          </cell>
          <cell r="D1357" t="str">
            <v>None</v>
          </cell>
          <cell r="E1357">
            <v>301</v>
          </cell>
          <cell r="F1357">
            <v>71</v>
          </cell>
          <cell r="G1357">
            <v>0.23588039867109634</v>
          </cell>
          <cell r="H1357">
            <v>97813</v>
          </cell>
          <cell r="I1357">
            <v>0</v>
          </cell>
        </row>
        <row r="1358">
          <cell r="A1358">
            <v>1453</v>
          </cell>
          <cell r="B1358">
            <v>2</v>
          </cell>
          <cell r="C1358" t="str">
            <v>Acton</v>
          </cell>
          <cell r="D1358" t="str">
            <v>None</v>
          </cell>
          <cell r="E1358">
            <v>482</v>
          </cell>
          <cell r="F1358">
            <v>78</v>
          </cell>
          <cell r="G1358">
            <v>0.16182572614107885</v>
          </cell>
          <cell r="H1358">
            <v>135000</v>
          </cell>
          <cell r="I1358">
            <v>0</v>
          </cell>
        </row>
        <row r="1359">
          <cell r="A1359">
            <v>1454</v>
          </cell>
          <cell r="B1359">
            <v>2</v>
          </cell>
          <cell r="C1359" t="str">
            <v>Acton</v>
          </cell>
          <cell r="D1359" t="str">
            <v>None</v>
          </cell>
          <cell r="E1359">
            <v>42</v>
          </cell>
          <cell r="F1359">
            <v>5</v>
          </cell>
          <cell r="G1359">
            <v>0.11904761904761904</v>
          </cell>
          <cell r="H1359">
            <v>140625</v>
          </cell>
          <cell r="I1359">
            <v>0</v>
          </cell>
        </row>
        <row r="1360">
          <cell r="A1360">
            <v>1455</v>
          </cell>
          <cell r="B1360">
            <v>2</v>
          </cell>
          <cell r="C1360" t="str">
            <v>Acton</v>
          </cell>
          <cell r="D1360" t="str">
            <v>None</v>
          </cell>
          <cell r="E1360">
            <v>233</v>
          </cell>
          <cell r="F1360">
            <v>41</v>
          </cell>
          <cell r="G1360">
            <v>0.17596566523605151</v>
          </cell>
          <cell r="H1360">
            <v>126389</v>
          </cell>
          <cell r="I1360">
            <v>0</v>
          </cell>
        </row>
        <row r="1361">
          <cell r="A1361">
            <v>1456</v>
          </cell>
          <cell r="B1361">
            <v>2</v>
          </cell>
          <cell r="C1361" t="str">
            <v>Acton</v>
          </cell>
          <cell r="D1361" t="str">
            <v>None</v>
          </cell>
          <cell r="E1361">
            <v>553</v>
          </cell>
          <cell r="F1361">
            <v>94</v>
          </cell>
          <cell r="G1361">
            <v>0.16998191681735986</v>
          </cell>
          <cell r="H1361">
            <v>127148</v>
          </cell>
          <cell r="I1361">
            <v>0</v>
          </cell>
        </row>
        <row r="1362">
          <cell r="A1362">
            <v>1457</v>
          </cell>
          <cell r="B1362">
            <v>2</v>
          </cell>
          <cell r="C1362" t="str">
            <v>Acton</v>
          </cell>
          <cell r="D1362" t="str">
            <v>None</v>
          </cell>
          <cell r="E1362">
            <v>684</v>
          </cell>
          <cell r="F1362">
            <v>120</v>
          </cell>
          <cell r="G1362">
            <v>0.17543859649122806</v>
          </cell>
          <cell r="H1362">
            <v>143833</v>
          </cell>
          <cell r="I1362">
            <v>0</v>
          </cell>
        </row>
        <row r="1363">
          <cell r="A1363">
            <v>1458</v>
          </cell>
          <cell r="B1363">
            <v>2</v>
          </cell>
          <cell r="C1363" t="str">
            <v>Acton</v>
          </cell>
          <cell r="D1363" t="str">
            <v>None</v>
          </cell>
          <cell r="E1363">
            <v>991</v>
          </cell>
          <cell r="F1363">
            <v>172</v>
          </cell>
          <cell r="G1363">
            <v>0.17356205852674067</v>
          </cell>
          <cell r="H1363">
            <v>135360</v>
          </cell>
          <cell r="I1363">
            <v>0</v>
          </cell>
        </row>
        <row r="1364">
          <cell r="A1364">
            <v>1459</v>
          </cell>
          <cell r="B1364">
            <v>2</v>
          </cell>
          <cell r="C1364" t="str">
            <v>Acton</v>
          </cell>
          <cell r="D1364" t="str">
            <v>None</v>
          </cell>
          <cell r="E1364">
            <v>840</v>
          </cell>
          <cell r="F1364">
            <v>135</v>
          </cell>
          <cell r="G1364">
            <v>0.16071428571428573</v>
          </cell>
          <cell r="H1364">
            <v>135320</v>
          </cell>
          <cell r="I1364">
            <v>0</v>
          </cell>
        </row>
        <row r="1365">
          <cell r="A1365">
            <v>1460</v>
          </cell>
          <cell r="B1365">
            <v>2</v>
          </cell>
          <cell r="C1365" t="str">
            <v>Acton</v>
          </cell>
          <cell r="D1365" t="str">
            <v>None</v>
          </cell>
          <cell r="E1365">
            <v>713</v>
          </cell>
          <cell r="F1365">
            <v>115</v>
          </cell>
          <cell r="G1365">
            <v>0.16129032258064516</v>
          </cell>
          <cell r="H1365">
            <v>135274</v>
          </cell>
          <cell r="I1365">
            <v>0</v>
          </cell>
        </row>
        <row r="1366">
          <cell r="A1366">
            <v>1461</v>
          </cell>
          <cell r="B1366">
            <v>174</v>
          </cell>
          <cell r="C1366" t="str">
            <v>Maynard</v>
          </cell>
          <cell r="D1366" t="str">
            <v>None</v>
          </cell>
          <cell r="E1366">
            <v>772</v>
          </cell>
          <cell r="F1366">
            <v>241</v>
          </cell>
          <cell r="G1366">
            <v>0.31217616580310881</v>
          </cell>
          <cell r="H1366">
            <v>76308</v>
          </cell>
          <cell r="I1366">
            <v>0</v>
          </cell>
        </row>
        <row r="1367">
          <cell r="A1367">
            <v>1462</v>
          </cell>
          <cell r="B1367">
            <v>174</v>
          </cell>
          <cell r="C1367" t="str">
            <v>Maynard</v>
          </cell>
          <cell r="D1367" t="str">
            <v>None</v>
          </cell>
          <cell r="E1367">
            <v>1002</v>
          </cell>
          <cell r="F1367">
            <v>311</v>
          </cell>
          <cell r="G1367">
            <v>0.31037924151696605</v>
          </cell>
          <cell r="H1367">
            <v>76464</v>
          </cell>
          <cell r="I1367">
            <v>0</v>
          </cell>
        </row>
        <row r="1368">
          <cell r="A1368">
            <v>1463</v>
          </cell>
          <cell r="B1368">
            <v>174</v>
          </cell>
          <cell r="C1368" t="str">
            <v>Maynard</v>
          </cell>
          <cell r="D1368" t="str">
            <v>None</v>
          </cell>
          <cell r="E1368">
            <v>567</v>
          </cell>
          <cell r="F1368">
            <v>172</v>
          </cell>
          <cell r="G1368">
            <v>0.30335097001763667</v>
          </cell>
          <cell r="H1368">
            <v>84412</v>
          </cell>
          <cell r="I1368">
            <v>0</v>
          </cell>
        </row>
        <row r="1369">
          <cell r="A1369">
            <v>1464</v>
          </cell>
          <cell r="B1369">
            <v>174</v>
          </cell>
          <cell r="C1369" t="str">
            <v>Maynard</v>
          </cell>
          <cell r="D1369" t="str">
            <v>None</v>
          </cell>
          <cell r="E1369">
            <v>450</v>
          </cell>
          <cell r="F1369">
            <v>139</v>
          </cell>
          <cell r="G1369">
            <v>0.30888888888888888</v>
          </cell>
          <cell r="H1369">
            <v>77404</v>
          </cell>
          <cell r="I1369">
            <v>0</v>
          </cell>
        </row>
        <row r="1370">
          <cell r="A1370">
            <v>1465</v>
          </cell>
          <cell r="B1370">
            <v>174</v>
          </cell>
          <cell r="C1370" t="str">
            <v>Maynard</v>
          </cell>
          <cell r="D1370" t="str">
            <v>None</v>
          </cell>
          <cell r="E1370">
            <v>36</v>
          </cell>
          <cell r="F1370">
            <v>12</v>
          </cell>
          <cell r="G1370">
            <v>0.33333333333333331</v>
          </cell>
          <cell r="H1370">
            <v>80000</v>
          </cell>
          <cell r="I1370">
            <v>0</v>
          </cell>
        </row>
        <row r="1371">
          <cell r="A1371">
            <v>1466</v>
          </cell>
          <cell r="B1371">
            <v>174</v>
          </cell>
          <cell r="C1371" t="str">
            <v>Maynard</v>
          </cell>
          <cell r="D1371" t="str">
            <v>None</v>
          </cell>
          <cell r="E1371">
            <v>908</v>
          </cell>
          <cell r="F1371">
            <v>276</v>
          </cell>
          <cell r="G1371">
            <v>0.30396475770925108</v>
          </cell>
          <cell r="H1371">
            <v>84307</v>
          </cell>
          <cell r="I1371">
            <v>0</v>
          </cell>
        </row>
        <row r="1372">
          <cell r="A1372">
            <v>1467</v>
          </cell>
          <cell r="B1372">
            <v>174</v>
          </cell>
          <cell r="C1372" t="str">
            <v>Maynard</v>
          </cell>
          <cell r="D1372" t="str">
            <v>None</v>
          </cell>
          <cell r="E1372">
            <v>504</v>
          </cell>
          <cell r="F1372">
            <v>153</v>
          </cell>
          <cell r="G1372">
            <v>0.30357142857142855</v>
          </cell>
          <cell r="H1372">
            <v>84122</v>
          </cell>
          <cell r="I1372">
            <v>0</v>
          </cell>
        </row>
        <row r="1373">
          <cell r="A1373">
            <v>1468</v>
          </cell>
          <cell r="B1373">
            <v>333</v>
          </cell>
          <cell r="C1373" t="str">
            <v>Weston</v>
          </cell>
          <cell r="D1373" t="str">
            <v>None</v>
          </cell>
          <cell r="E1373">
            <v>901</v>
          </cell>
          <cell r="F1373">
            <v>115</v>
          </cell>
          <cell r="G1373">
            <v>0.12763596004439512</v>
          </cell>
          <cell r="H1373">
            <v>175223</v>
          </cell>
          <cell r="I1373">
            <v>0</v>
          </cell>
        </row>
        <row r="1374">
          <cell r="A1374">
            <v>1469</v>
          </cell>
          <cell r="B1374">
            <v>333</v>
          </cell>
          <cell r="C1374" t="str">
            <v>Weston</v>
          </cell>
          <cell r="D1374" t="str">
            <v>None</v>
          </cell>
          <cell r="E1374">
            <v>498</v>
          </cell>
          <cell r="F1374">
            <v>65</v>
          </cell>
          <cell r="G1374">
            <v>0.13052208835341367</v>
          </cell>
          <cell r="H1374">
            <v>175000</v>
          </cell>
          <cell r="I1374">
            <v>0</v>
          </cell>
        </row>
        <row r="1375">
          <cell r="A1375">
            <v>1470</v>
          </cell>
          <cell r="B1375">
            <v>333</v>
          </cell>
          <cell r="C1375" t="str">
            <v>Weston</v>
          </cell>
          <cell r="D1375" t="str">
            <v>None</v>
          </cell>
          <cell r="E1375">
            <v>523</v>
          </cell>
          <cell r="F1375">
            <v>83</v>
          </cell>
          <cell r="G1375">
            <v>0.1586998087954111</v>
          </cell>
          <cell r="H1375" t="str">
            <v>over $200,000</v>
          </cell>
          <cell r="I1375">
            <v>0</v>
          </cell>
        </row>
        <row r="1376">
          <cell r="A1376">
            <v>1471</v>
          </cell>
          <cell r="B1376">
            <v>333</v>
          </cell>
          <cell r="C1376" t="str">
            <v>Weston</v>
          </cell>
          <cell r="D1376" t="str">
            <v>None</v>
          </cell>
          <cell r="E1376">
            <v>371</v>
          </cell>
          <cell r="F1376">
            <v>59</v>
          </cell>
          <cell r="G1376">
            <v>0.15902964959568733</v>
          </cell>
          <cell r="H1376" t="str">
            <v>over $200,000</v>
          </cell>
          <cell r="I1376">
            <v>0</v>
          </cell>
        </row>
        <row r="1377">
          <cell r="A1377">
            <v>1472</v>
          </cell>
          <cell r="B1377">
            <v>333</v>
          </cell>
          <cell r="C1377" t="str">
            <v>Weston</v>
          </cell>
          <cell r="D1377" t="str">
            <v>None</v>
          </cell>
          <cell r="E1377">
            <v>251</v>
          </cell>
          <cell r="F1377">
            <v>40</v>
          </cell>
          <cell r="G1377">
            <v>0.15936254980079681</v>
          </cell>
          <cell r="H1377" t="str">
            <v>over $200,000</v>
          </cell>
          <cell r="I1377">
            <v>0</v>
          </cell>
        </row>
        <row r="1378">
          <cell r="A1378">
            <v>1473</v>
          </cell>
          <cell r="B1378">
            <v>333</v>
          </cell>
          <cell r="C1378" t="str">
            <v>Weston</v>
          </cell>
          <cell r="D1378" t="str">
            <v>None</v>
          </cell>
          <cell r="E1378">
            <v>442</v>
          </cell>
          <cell r="F1378">
            <v>71</v>
          </cell>
          <cell r="G1378">
            <v>0.16063348416289594</v>
          </cell>
          <cell r="H1378" t="str">
            <v>over $200,000</v>
          </cell>
          <cell r="I1378">
            <v>0</v>
          </cell>
        </row>
        <row r="1379">
          <cell r="A1379">
            <v>1474</v>
          </cell>
          <cell r="B1379">
            <v>333</v>
          </cell>
          <cell r="C1379" t="str">
            <v>Weston</v>
          </cell>
          <cell r="D1379" t="str">
            <v>None</v>
          </cell>
          <cell r="E1379">
            <v>790</v>
          </cell>
          <cell r="F1379">
            <v>125</v>
          </cell>
          <cell r="G1379">
            <v>0.15822784810126583</v>
          </cell>
          <cell r="H1379" t="str">
            <v>over $200,000</v>
          </cell>
          <cell r="I1379">
            <v>0</v>
          </cell>
        </row>
        <row r="1380">
          <cell r="A1380">
            <v>1475</v>
          </cell>
          <cell r="B1380">
            <v>317</v>
          </cell>
          <cell r="C1380" t="str">
            <v>Wellesley</v>
          </cell>
          <cell r="D1380" t="str">
            <v>None</v>
          </cell>
          <cell r="E1380">
            <v>1194</v>
          </cell>
          <cell r="F1380">
            <v>122</v>
          </cell>
          <cell r="G1380">
            <v>0.10217755443886097</v>
          </cell>
          <cell r="H1380">
            <v>186404</v>
          </cell>
          <cell r="I1380">
            <v>0</v>
          </cell>
        </row>
        <row r="1381">
          <cell r="A1381">
            <v>1476</v>
          </cell>
          <cell r="B1381">
            <v>317</v>
          </cell>
          <cell r="C1381" t="str">
            <v>Wellesley</v>
          </cell>
          <cell r="D1381" t="str">
            <v>None</v>
          </cell>
          <cell r="E1381">
            <v>557</v>
          </cell>
          <cell r="F1381">
            <v>75</v>
          </cell>
          <cell r="G1381">
            <v>0.13464991023339318</v>
          </cell>
          <cell r="H1381">
            <v>153906</v>
          </cell>
          <cell r="I1381">
            <v>0</v>
          </cell>
        </row>
        <row r="1382">
          <cell r="A1382">
            <v>1477</v>
          </cell>
          <cell r="B1382">
            <v>317</v>
          </cell>
          <cell r="C1382" t="str">
            <v>Wellesley</v>
          </cell>
          <cell r="D1382" t="str">
            <v>None</v>
          </cell>
          <cell r="E1382">
            <v>1368</v>
          </cell>
          <cell r="F1382">
            <v>151</v>
          </cell>
          <cell r="G1382">
            <v>0.11038011695906433</v>
          </cell>
          <cell r="H1382">
            <v>182269</v>
          </cell>
          <cell r="I1382">
            <v>0</v>
          </cell>
        </row>
        <row r="1383">
          <cell r="A1383">
            <v>1478</v>
          </cell>
          <cell r="B1383">
            <v>317</v>
          </cell>
          <cell r="C1383" t="str">
            <v>Wellesley</v>
          </cell>
          <cell r="D1383" t="str">
            <v>None</v>
          </cell>
          <cell r="E1383">
            <v>1072</v>
          </cell>
          <cell r="F1383">
            <v>175</v>
          </cell>
          <cell r="G1383">
            <v>0.16324626865671643</v>
          </cell>
          <cell r="H1383">
            <v>129819</v>
          </cell>
          <cell r="I1383">
            <v>0</v>
          </cell>
        </row>
        <row r="1384">
          <cell r="A1384">
            <v>1479</v>
          </cell>
          <cell r="B1384">
            <v>317</v>
          </cell>
          <cell r="C1384" t="str">
            <v>Wellesley</v>
          </cell>
          <cell r="D1384" t="str">
            <v>None</v>
          </cell>
          <cell r="E1384">
            <v>113</v>
          </cell>
          <cell r="F1384">
            <v>18</v>
          </cell>
          <cell r="G1384">
            <v>0.15929203539823009</v>
          </cell>
          <cell r="H1384">
            <v>145000</v>
          </cell>
          <cell r="I1384">
            <v>0</v>
          </cell>
        </row>
        <row r="1385">
          <cell r="A1385">
            <v>1480</v>
          </cell>
          <cell r="B1385">
            <v>317</v>
          </cell>
          <cell r="C1385" t="str">
            <v>Wellesley</v>
          </cell>
          <cell r="D1385" t="str">
            <v>None</v>
          </cell>
          <cell r="E1385">
            <v>788</v>
          </cell>
          <cell r="F1385">
            <v>133</v>
          </cell>
          <cell r="G1385">
            <v>0.16878172588832488</v>
          </cell>
          <cell r="H1385">
            <v>144697</v>
          </cell>
          <cell r="I1385">
            <v>0</v>
          </cell>
        </row>
        <row r="1386">
          <cell r="A1386">
            <v>1481</v>
          </cell>
          <cell r="B1386">
            <v>317</v>
          </cell>
          <cell r="C1386" t="str">
            <v>Wellesley</v>
          </cell>
          <cell r="D1386" t="str">
            <v>None</v>
          </cell>
          <cell r="E1386">
            <v>409</v>
          </cell>
          <cell r="F1386">
            <v>70</v>
          </cell>
          <cell r="G1386">
            <v>0.17114914425427874</v>
          </cell>
          <cell r="H1386">
            <v>144485</v>
          </cell>
          <cell r="I1386">
            <v>0</v>
          </cell>
        </row>
        <row r="1387">
          <cell r="A1387">
            <v>1482</v>
          </cell>
          <cell r="B1387">
            <v>317</v>
          </cell>
          <cell r="C1387" t="str">
            <v>Wellesley</v>
          </cell>
          <cell r="D1387" t="str">
            <v>None</v>
          </cell>
          <cell r="E1387">
            <v>426</v>
          </cell>
          <cell r="F1387">
            <v>65</v>
          </cell>
          <cell r="G1387">
            <v>0.15258215962441316</v>
          </cell>
          <cell r="H1387">
            <v>151613</v>
          </cell>
          <cell r="I1387">
            <v>0</v>
          </cell>
        </row>
        <row r="1388">
          <cell r="A1388">
            <v>1483</v>
          </cell>
          <cell r="B1388">
            <v>317</v>
          </cell>
          <cell r="C1388" t="str">
            <v>Wellesley</v>
          </cell>
          <cell r="D1388" t="str">
            <v>None</v>
          </cell>
          <cell r="E1388">
            <v>337</v>
          </cell>
          <cell r="F1388">
            <v>36</v>
          </cell>
          <cell r="G1388">
            <v>0.10682492581602374</v>
          </cell>
          <cell r="H1388">
            <v>174180</v>
          </cell>
          <cell r="I1388">
            <v>0</v>
          </cell>
        </row>
        <row r="1389">
          <cell r="A1389">
            <v>1484</v>
          </cell>
          <cell r="B1389">
            <v>317</v>
          </cell>
          <cell r="C1389" t="str">
            <v>Wellesley</v>
          </cell>
          <cell r="D1389" t="str">
            <v>None</v>
          </cell>
          <cell r="E1389">
            <v>127</v>
          </cell>
          <cell r="F1389">
            <v>13</v>
          </cell>
          <cell r="G1389">
            <v>0.10236220472440945</v>
          </cell>
          <cell r="H1389">
            <v>170652</v>
          </cell>
          <cell r="I1389">
            <v>0</v>
          </cell>
        </row>
        <row r="1390">
          <cell r="A1390">
            <v>1485</v>
          </cell>
          <cell r="B1390">
            <v>317</v>
          </cell>
          <cell r="C1390" t="str">
            <v>Wellesley</v>
          </cell>
          <cell r="D1390" t="str">
            <v>None</v>
          </cell>
          <cell r="E1390">
            <v>396</v>
          </cell>
          <cell r="F1390">
            <v>41</v>
          </cell>
          <cell r="G1390">
            <v>0.10353535353535354</v>
          </cell>
          <cell r="H1390">
            <v>173630</v>
          </cell>
          <cell r="I1390">
            <v>0</v>
          </cell>
        </row>
        <row r="1391">
          <cell r="A1391">
            <v>1486</v>
          </cell>
          <cell r="B1391">
            <v>317</v>
          </cell>
          <cell r="C1391" t="str">
            <v>Wellesley</v>
          </cell>
          <cell r="D1391" t="str">
            <v>None</v>
          </cell>
          <cell r="E1391">
            <v>553</v>
          </cell>
          <cell r="F1391">
            <v>92</v>
          </cell>
          <cell r="G1391">
            <v>0.16636528028933092</v>
          </cell>
          <cell r="H1391">
            <v>158158</v>
          </cell>
          <cell r="I1391">
            <v>0</v>
          </cell>
        </row>
        <row r="1392">
          <cell r="A1392">
            <v>1487</v>
          </cell>
          <cell r="B1392">
            <v>317</v>
          </cell>
          <cell r="C1392" t="str">
            <v>Wellesley</v>
          </cell>
          <cell r="D1392" t="str">
            <v>None</v>
          </cell>
          <cell r="E1392">
            <v>553</v>
          </cell>
          <cell r="F1392">
            <v>64</v>
          </cell>
          <cell r="G1392">
            <v>0.11573236889692586</v>
          </cell>
          <cell r="H1392">
            <v>179545</v>
          </cell>
          <cell r="I1392">
            <v>0</v>
          </cell>
        </row>
        <row r="1393">
          <cell r="A1393">
            <v>1488</v>
          </cell>
          <cell r="B1393">
            <v>317</v>
          </cell>
          <cell r="C1393" t="str">
            <v>Wellesley</v>
          </cell>
          <cell r="D1393" t="str">
            <v>None</v>
          </cell>
          <cell r="E1393">
            <v>282</v>
          </cell>
          <cell r="F1393">
            <v>50</v>
          </cell>
          <cell r="G1393">
            <v>0.1773049645390071</v>
          </cell>
          <cell r="H1393">
            <v>154688</v>
          </cell>
          <cell r="I1393">
            <v>0</v>
          </cell>
        </row>
        <row r="1394">
          <cell r="A1394">
            <v>1489</v>
          </cell>
          <cell r="B1394">
            <v>317</v>
          </cell>
          <cell r="C1394" t="str">
            <v>Wellesley</v>
          </cell>
          <cell r="D1394" t="str">
            <v>None</v>
          </cell>
          <cell r="E1394">
            <v>521</v>
          </cell>
          <cell r="F1394">
            <v>94</v>
          </cell>
          <cell r="G1394">
            <v>0.18042226487523993</v>
          </cell>
          <cell r="H1394">
            <v>153693</v>
          </cell>
          <cell r="I1394">
            <v>0</v>
          </cell>
        </row>
        <row r="1395">
          <cell r="A1395">
            <v>1490</v>
          </cell>
          <cell r="B1395">
            <v>317</v>
          </cell>
          <cell r="C1395" t="str">
            <v>Wellesley</v>
          </cell>
          <cell r="D1395" t="str">
            <v>None</v>
          </cell>
          <cell r="E1395">
            <v>0</v>
          </cell>
          <cell r="F1395">
            <v>0</v>
          </cell>
          <cell r="G1395">
            <v>0</v>
          </cell>
          <cell r="H1395" t="e">
            <v>#N/A</v>
          </cell>
          <cell r="I1395">
            <v>0</v>
          </cell>
        </row>
        <row r="1396">
          <cell r="A1396">
            <v>1491</v>
          </cell>
          <cell r="B1396">
            <v>199</v>
          </cell>
          <cell r="C1396" t="str">
            <v>Needham</v>
          </cell>
          <cell r="D1396" t="str">
            <v>None</v>
          </cell>
          <cell r="E1396">
            <v>1024</v>
          </cell>
          <cell r="F1396">
            <v>134</v>
          </cell>
          <cell r="G1396">
            <v>0.130859375</v>
          </cell>
          <cell r="H1396">
            <v>107363</v>
          </cell>
          <cell r="I1396">
            <v>0</v>
          </cell>
        </row>
        <row r="1397">
          <cell r="A1397">
            <v>1492</v>
          </cell>
          <cell r="B1397">
            <v>199</v>
          </cell>
          <cell r="C1397" t="str">
            <v>Needham</v>
          </cell>
          <cell r="D1397" t="str">
            <v>None</v>
          </cell>
          <cell r="E1397">
            <v>872</v>
          </cell>
          <cell r="F1397">
            <v>109</v>
          </cell>
          <cell r="G1397">
            <v>0.125</v>
          </cell>
          <cell r="H1397">
            <v>115179</v>
          </cell>
          <cell r="I1397">
            <v>0</v>
          </cell>
        </row>
        <row r="1398">
          <cell r="A1398">
            <v>1493</v>
          </cell>
          <cell r="B1398">
            <v>199</v>
          </cell>
          <cell r="C1398" t="str">
            <v>Needham</v>
          </cell>
          <cell r="D1398" t="str">
            <v>None</v>
          </cell>
          <cell r="E1398">
            <v>1082</v>
          </cell>
          <cell r="F1398">
            <v>248</v>
          </cell>
          <cell r="G1398">
            <v>0.22920517560073936</v>
          </cell>
          <cell r="H1398">
            <v>123415</v>
          </cell>
          <cell r="I1398">
            <v>0</v>
          </cell>
        </row>
        <row r="1399">
          <cell r="A1399">
            <v>1494</v>
          </cell>
          <cell r="B1399">
            <v>199</v>
          </cell>
          <cell r="C1399" t="str">
            <v>Needham</v>
          </cell>
          <cell r="D1399" t="str">
            <v>None</v>
          </cell>
          <cell r="E1399">
            <v>1503</v>
          </cell>
          <cell r="F1399">
            <v>357</v>
          </cell>
          <cell r="G1399">
            <v>0.2375249500998004</v>
          </cell>
          <cell r="H1399">
            <v>128500</v>
          </cell>
          <cell r="I1399">
            <v>0</v>
          </cell>
        </row>
        <row r="1400">
          <cell r="A1400">
            <v>1495</v>
          </cell>
          <cell r="B1400">
            <v>199</v>
          </cell>
          <cell r="C1400" t="str">
            <v>Needham</v>
          </cell>
          <cell r="D1400" t="str">
            <v>None</v>
          </cell>
          <cell r="E1400">
            <v>452</v>
          </cell>
          <cell r="F1400">
            <v>79</v>
          </cell>
          <cell r="G1400">
            <v>0.1747787610619469</v>
          </cell>
          <cell r="H1400">
            <v>144551</v>
          </cell>
          <cell r="I1400">
            <v>0</v>
          </cell>
        </row>
        <row r="1401">
          <cell r="A1401">
            <v>1496</v>
          </cell>
          <cell r="B1401">
            <v>199</v>
          </cell>
          <cell r="C1401" t="str">
            <v>Needham</v>
          </cell>
          <cell r="D1401" t="str">
            <v>None</v>
          </cell>
          <cell r="E1401">
            <v>688</v>
          </cell>
          <cell r="F1401">
            <v>66</v>
          </cell>
          <cell r="G1401">
            <v>9.5930232558139539E-2</v>
          </cell>
          <cell r="H1401">
            <v>162910</v>
          </cell>
          <cell r="I1401">
            <v>0</v>
          </cell>
        </row>
        <row r="1402">
          <cell r="A1402">
            <v>1497</v>
          </cell>
          <cell r="B1402">
            <v>199</v>
          </cell>
          <cell r="C1402" t="str">
            <v>Needham</v>
          </cell>
          <cell r="D1402" t="str">
            <v>None</v>
          </cell>
          <cell r="E1402">
            <v>733</v>
          </cell>
          <cell r="F1402">
            <v>90</v>
          </cell>
          <cell r="G1402">
            <v>0.12278308321964529</v>
          </cell>
          <cell r="H1402">
            <v>154444</v>
          </cell>
          <cell r="I1402">
            <v>0</v>
          </cell>
        </row>
        <row r="1403">
          <cell r="A1403">
            <v>1498</v>
          </cell>
          <cell r="B1403">
            <v>199</v>
          </cell>
          <cell r="C1403" t="str">
            <v>Needham</v>
          </cell>
          <cell r="D1403" t="str">
            <v>None</v>
          </cell>
          <cell r="E1403">
            <v>389</v>
          </cell>
          <cell r="F1403">
            <v>39</v>
          </cell>
          <cell r="G1403">
            <v>0.10025706940874037</v>
          </cell>
          <cell r="H1403">
            <v>161567</v>
          </cell>
          <cell r="I1403">
            <v>0</v>
          </cell>
        </row>
        <row r="1404">
          <cell r="A1404">
            <v>1499</v>
          </cell>
          <cell r="B1404">
            <v>199</v>
          </cell>
          <cell r="C1404" t="str">
            <v>Needham</v>
          </cell>
          <cell r="D1404" t="str">
            <v>None</v>
          </cell>
          <cell r="E1404">
            <v>351</v>
          </cell>
          <cell r="F1404">
            <v>42</v>
          </cell>
          <cell r="G1404">
            <v>0.11965811965811966</v>
          </cell>
          <cell r="H1404">
            <v>125568</v>
          </cell>
          <cell r="I1404">
            <v>0</v>
          </cell>
        </row>
        <row r="1405">
          <cell r="A1405">
            <v>1500</v>
          </cell>
          <cell r="B1405">
            <v>199</v>
          </cell>
          <cell r="C1405" t="str">
            <v>Needham</v>
          </cell>
          <cell r="D1405" t="str">
            <v>None</v>
          </cell>
          <cell r="E1405">
            <v>1047</v>
          </cell>
          <cell r="F1405">
            <v>128</v>
          </cell>
          <cell r="G1405">
            <v>0.12225405921680993</v>
          </cell>
          <cell r="H1405">
            <v>146165</v>
          </cell>
          <cell r="I1405">
            <v>0</v>
          </cell>
        </row>
        <row r="1406">
          <cell r="A1406">
            <v>1501</v>
          </cell>
          <cell r="B1406">
            <v>199</v>
          </cell>
          <cell r="C1406" t="str">
            <v>Needham</v>
          </cell>
          <cell r="D1406" t="str">
            <v>None</v>
          </cell>
          <cell r="E1406">
            <v>867</v>
          </cell>
          <cell r="F1406">
            <v>107</v>
          </cell>
          <cell r="G1406">
            <v>0.12341407151095732</v>
          </cell>
          <cell r="H1406">
            <v>152804</v>
          </cell>
          <cell r="I1406">
            <v>0</v>
          </cell>
        </row>
        <row r="1407">
          <cell r="A1407">
            <v>1502</v>
          </cell>
          <cell r="B1407">
            <v>199</v>
          </cell>
          <cell r="C1407" t="str">
            <v>Needham</v>
          </cell>
          <cell r="D1407" t="str">
            <v>None</v>
          </cell>
          <cell r="E1407">
            <v>680</v>
          </cell>
          <cell r="F1407">
            <v>83</v>
          </cell>
          <cell r="G1407">
            <v>0.12205882352941176</v>
          </cell>
          <cell r="H1407">
            <v>125852</v>
          </cell>
          <cell r="I1407">
            <v>0</v>
          </cell>
        </row>
        <row r="1408">
          <cell r="A1408">
            <v>1503</v>
          </cell>
          <cell r="B1408">
            <v>199</v>
          </cell>
          <cell r="C1408" t="str">
            <v>Needham</v>
          </cell>
          <cell r="D1408" t="str">
            <v>None</v>
          </cell>
          <cell r="E1408">
            <v>536</v>
          </cell>
          <cell r="F1408">
            <v>70</v>
          </cell>
          <cell r="G1408">
            <v>0.13059701492537312</v>
          </cell>
          <cell r="H1408">
            <v>107630</v>
          </cell>
          <cell r="I1408">
            <v>0</v>
          </cell>
        </row>
        <row r="1409">
          <cell r="A1409">
            <v>1504</v>
          </cell>
          <cell r="B1409">
            <v>199</v>
          </cell>
          <cell r="C1409" t="str">
            <v>Needham</v>
          </cell>
          <cell r="D1409" t="str">
            <v>None</v>
          </cell>
          <cell r="E1409">
            <v>117</v>
          </cell>
          <cell r="F1409">
            <v>15</v>
          </cell>
          <cell r="G1409">
            <v>0.12820512820512819</v>
          </cell>
          <cell r="H1409">
            <v>107353</v>
          </cell>
          <cell r="I1409">
            <v>0</v>
          </cell>
        </row>
        <row r="1410">
          <cell r="A1410">
            <v>1505</v>
          </cell>
          <cell r="B1410">
            <v>315</v>
          </cell>
          <cell r="C1410" t="str">
            <v>Wayland</v>
          </cell>
          <cell r="D1410" t="str">
            <v>None</v>
          </cell>
          <cell r="E1410">
            <v>610</v>
          </cell>
          <cell r="F1410">
            <v>66</v>
          </cell>
          <cell r="G1410">
            <v>0.10819672131147541</v>
          </cell>
          <cell r="H1410" t="str">
            <v>over $200,000</v>
          </cell>
          <cell r="I1410">
            <v>0</v>
          </cell>
        </row>
        <row r="1411">
          <cell r="A1411">
            <v>1506</v>
          </cell>
          <cell r="B1411">
            <v>315</v>
          </cell>
          <cell r="C1411" t="str">
            <v>Wayland</v>
          </cell>
          <cell r="D1411" t="str">
            <v>None</v>
          </cell>
          <cell r="E1411">
            <v>602</v>
          </cell>
          <cell r="F1411">
            <v>66</v>
          </cell>
          <cell r="G1411">
            <v>0.10963455149501661</v>
          </cell>
          <cell r="H1411" t="str">
            <v>over $200,000</v>
          </cell>
          <cell r="I1411">
            <v>0</v>
          </cell>
        </row>
        <row r="1412">
          <cell r="A1412">
            <v>1507</v>
          </cell>
          <cell r="B1412">
            <v>315</v>
          </cell>
          <cell r="C1412" t="str">
            <v>Wayland</v>
          </cell>
          <cell r="D1412" t="str">
            <v>None</v>
          </cell>
          <cell r="E1412">
            <v>138</v>
          </cell>
          <cell r="F1412">
            <v>27</v>
          </cell>
          <cell r="G1412">
            <v>0.19565217391304349</v>
          </cell>
          <cell r="H1412">
            <v>149107</v>
          </cell>
          <cell r="I1412">
            <v>0</v>
          </cell>
        </row>
        <row r="1413">
          <cell r="A1413">
            <v>1508</v>
          </cell>
          <cell r="B1413">
            <v>315</v>
          </cell>
          <cell r="C1413" t="str">
            <v>Wayland</v>
          </cell>
          <cell r="D1413" t="str">
            <v>None</v>
          </cell>
          <cell r="E1413">
            <v>466</v>
          </cell>
          <cell r="F1413">
            <v>90</v>
          </cell>
          <cell r="G1413">
            <v>0.19313304721030042</v>
          </cell>
          <cell r="H1413">
            <v>150403</v>
          </cell>
          <cell r="I1413">
            <v>0</v>
          </cell>
        </row>
        <row r="1414">
          <cell r="A1414">
            <v>1509</v>
          </cell>
          <cell r="B1414">
            <v>315</v>
          </cell>
          <cell r="C1414" t="str">
            <v>Wayland</v>
          </cell>
          <cell r="D1414" t="str">
            <v>None</v>
          </cell>
          <cell r="E1414">
            <v>812</v>
          </cell>
          <cell r="F1414">
            <v>182</v>
          </cell>
          <cell r="G1414">
            <v>0.22413793103448276</v>
          </cell>
          <cell r="H1414">
            <v>132971</v>
          </cell>
          <cell r="I1414">
            <v>0</v>
          </cell>
        </row>
        <row r="1415">
          <cell r="A1415">
            <v>1510</v>
          </cell>
          <cell r="B1415">
            <v>315</v>
          </cell>
          <cell r="C1415" t="str">
            <v>Wayland</v>
          </cell>
          <cell r="D1415" t="str">
            <v>None</v>
          </cell>
          <cell r="E1415">
            <v>718</v>
          </cell>
          <cell r="F1415">
            <v>136</v>
          </cell>
          <cell r="G1415">
            <v>0.1894150417827298</v>
          </cell>
          <cell r="H1415">
            <v>151842</v>
          </cell>
          <cell r="I1415">
            <v>0</v>
          </cell>
        </row>
        <row r="1416">
          <cell r="A1416">
            <v>1511</v>
          </cell>
          <cell r="B1416">
            <v>315</v>
          </cell>
          <cell r="C1416" t="str">
            <v>Wayland</v>
          </cell>
          <cell r="D1416" t="str">
            <v>None</v>
          </cell>
          <cell r="E1416">
            <v>789</v>
          </cell>
          <cell r="F1416">
            <v>219</v>
          </cell>
          <cell r="G1416">
            <v>0.27756653992395436</v>
          </cell>
          <cell r="H1416">
            <v>104916</v>
          </cell>
          <cell r="I1416">
            <v>0</v>
          </cell>
        </row>
        <row r="1417">
          <cell r="A1417">
            <v>1512</v>
          </cell>
          <cell r="B1417">
            <v>315</v>
          </cell>
          <cell r="C1417" t="str">
            <v>Wayland</v>
          </cell>
          <cell r="D1417" t="str">
            <v>None</v>
          </cell>
          <cell r="E1417">
            <v>672</v>
          </cell>
          <cell r="F1417">
            <v>187</v>
          </cell>
          <cell r="G1417">
            <v>0.27827380952380953</v>
          </cell>
          <cell r="H1417">
            <v>104934</v>
          </cell>
          <cell r="I1417">
            <v>0</v>
          </cell>
        </row>
        <row r="1418">
          <cell r="A1418">
            <v>1513</v>
          </cell>
          <cell r="B1418">
            <v>198</v>
          </cell>
          <cell r="C1418" t="str">
            <v>Natick</v>
          </cell>
          <cell r="D1418" t="str">
            <v>None</v>
          </cell>
          <cell r="E1418">
            <v>302</v>
          </cell>
          <cell r="F1418">
            <v>52</v>
          </cell>
          <cell r="G1418">
            <v>0.17218543046357615</v>
          </cell>
          <cell r="H1418">
            <v>111932</v>
          </cell>
          <cell r="I1418">
            <v>0</v>
          </cell>
        </row>
        <row r="1419">
          <cell r="A1419">
            <v>1514</v>
          </cell>
          <cell r="B1419">
            <v>198</v>
          </cell>
          <cell r="C1419" t="str">
            <v>Natick</v>
          </cell>
          <cell r="D1419" t="str">
            <v>None</v>
          </cell>
          <cell r="E1419">
            <v>477</v>
          </cell>
          <cell r="F1419">
            <v>84</v>
          </cell>
          <cell r="G1419">
            <v>0.1761006289308176</v>
          </cell>
          <cell r="H1419">
            <v>111232</v>
          </cell>
          <cell r="I1419">
            <v>0</v>
          </cell>
        </row>
        <row r="1420">
          <cell r="A1420">
            <v>1515</v>
          </cell>
          <cell r="B1420">
            <v>198</v>
          </cell>
          <cell r="C1420" t="str">
            <v>Natick</v>
          </cell>
          <cell r="D1420" t="str">
            <v>None</v>
          </cell>
          <cell r="E1420">
            <v>223</v>
          </cell>
          <cell r="F1420">
            <v>40</v>
          </cell>
          <cell r="G1420">
            <v>0.17937219730941703</v>
          </cell>
          <cell r="H1420">
            <v>110938</v>
          </cell>
          <cell r="I1420">
            <v>0</v>
          </cell>
        </row>
        <row r="1421">
          <cell r="A1421">
            <v>1516</v>
          </cell>
          <cell r="B1421">
            <v>198</v>
          </cell>
          <cell r="C1421" t="str">
            <v>Natick</v>
          </cell>
          <cell r="D1421" t="str">
            <v>None</v>
          </cell>
          <cell r="E1421">
            <v>874</v>
          </cell>
          <cell r="F1421">
            <v>160</v>
          </cell>
          <cell r="G1421">
            <v>0.18306636155606407</v>
          </cell>
          <cell r="H1421">
            <v>109778</v>
          </cell>
          <cell r="I1421">
            <v>0</v>
          </cell>
        </row>
        <row r="1422">
          <cell r="A1422">
            <v>1517</v>
          </cell>
          <cell r="B1422">
            <v>198</v>
          </cell>
          <cell r="C1422" t="str">
            <v>Natick</v>
          </cell>
          <cell r="D1422" t="str">
            <v>None</v>
          </cell>
          <cell r="E1422">
            <v>272</v>
          </cell>
          <cell r="F1422">
            <v>64</v>
          </cell>
          <cell r="G1422">
            <v>0.23529411764705882</v>
          </cell>
          <cell r="H1422">
            <v>88542</v>
          </cell>
          <cell r="I1422">
            <v>0</v>
          </cell>
        </row>
        <row r="1423">
          <cell r="A1423">
            <v>1518</v>
          </cell>
          <cell r="B1423">
            <v>198</v>
          </cell>
          <cell r="C1423" t="str">
            <v>Natick</v>
          </cell>
          <cell r="D1423" t="str">
            <v>None</v>
          </cell>
          <cell r="E1423">
            <v>7</v>
          </cell>
          <cell r="F1423">
            <v>0</v>
          </cell>
          <cell r="G1423">
            <v>0</v>
          </cell>
          <cell r="H1423">
            <v>112500</v>
          </cell>
          <cell r="I1423">
            <v>0</v>
          </cell>
        </row>
        <row r="1424">
          <cell r="A1424">
            <v>1519</v>
          </cell>
          <cell r="B1424">
            <v>198</v>
          </cell>
          <cell r="C1424" t="str">
            <v>Natick</v>
          </cell>
          <cell r="D1424" t="str">
            <v>None</v>
          </cell>
          <cell r="E1424">
            <v>158</v>
          </cell>
          <cell r="F1424">
            <v>36</v>
          </cell>
          <cell r="G1424">
            <v>0.22784810126582278</v>
          </cell>
          <cell r="H1424">
            <v>88393</v>
          </cell>
          <cell r="I1424">
            <v>0</v>
          </cell>
        </row>
        <row r="1425">
          <cell r="A1425">
            <v>1520</v>
          </cell>
          <cell r="B1425">
            <v>198</v>
          </cell>
          <cell r="C1425" t="str">
            <v>Natick</v>
          </cell>
          <cell r="D1425" t="str">
            <v>None</v>
          </cell>
          <cell r="E1425">
            <v>90</v>
          </cell>
          <cell r="F1425">
            <v>26</v>
          </cell>
          <cell r="G1425">
            <v>0.28888888888888886</v>
          </cell>
          <cell r="H1425">
            <v>102500</v>
          </cell>
          <cell r="I1425">
            <v>0</v>
          </cell>
        </row>
        <row r="1426">
          <cell r="A1426">
            <v>1521</v>
          </cell>
          <cell r="B1426">
            <v>198</v>
          </cell>
          <cell r="C1426" t="str">
            <v>Natick</v>
          </cell>
          <cell r="D1426" t="str">
            <v>None</v>
          </cell>
          <cell r="E1426">
            <v>0</v>
          </cell>
          <cell r="F1426">
            <v>0</v>
          </cell>
          <cell r="G1426">
            <v>0</v>
          </cell>
          <cell r="H1426" t="e">
            <v>#N/A</v>
          </cell>
          <cell r="I1426">
            <v>0</v>
          </cell>
        </row>
        <row r="1427">
          <cell r="A1427">
            <v>1522</v>
          </cell>
          <cell r="B1427">
            <v>198</v>
          </cell>
          <cell r="C1427" t="str">
            <v>Natick</v>
          </cell>
          <cell r="D1427" t="str">
            <v>None</v>
          </cell>
          <cell r="E1427">
            <v>1804</v>
          </cell>
          <cell r="F1427">
            <v>511</v>
          </cell>
          <cell r="G1427">
            <v>0.28325942350332595</v>
          </cell>
          <cell r="H1427">
            <v>101413</v>
          </cell>
          <cell r="I1427">
            <v>0</v>
          </cell>
        </row>
        <row r="1428">
          <cell r="A1428">
            <v>1523</v>
          </cell>
          <cell r="B1428">
            <v>198</v>
          </cell>
          <cell r="C1428" t="str">
            <v>Natick</v>
          </cell>
          <cell r="D1428" t="str">
            <v>None</v>
          </cell>
          <cell r="E1428">
            <v>28</v>
          </cell>
          <cell r="F1428">
            <v>6</v>
          </cell>
          <cell r="G1428">
            <v>0.21428571428571427</v>
          </cell>
          <cell r="H1428">
            <v>104167</v>
          </cell>
          <cell r="I1428">
            <v>0</v>
          </cell>
        </row>
        <row r="1429">
          <cell r="A1429">
            <v>1524</v>
          </cell>
          <cell r="B1429">
            <v>198</v>
          </cell>
          <cell r="C1429" t="str">
            <v>Natick</v>
          </cell>
          <cell r="D1429" t="str">
            <v>None</v>
          </cell>
          <cell r="E1429">
            <v>701</v>
          </cell>
          <cell r="F1429">
            <v>166</v>
          </cell>
          <cell r="G1429">
            <v>0.23680456490727533</v>
          </cell>
          <cell r="H1429">
            <v>88115</v>
          </cell>
          <cell r="I1429">
            <v>0</v>
          </cell>
        </row>
        <row r="1430">
          <cell r="A1430">
            <v>1525</v>
          </cell>
          <cell r="B1430">
            <v>198</v>
          </cell>
          <cell r="C1430" t="str">
            <v>Natick</v>
          </cell>
          <cell r="D1430" t="str">
            <v>None</v>
          </cell>
          <cell r="E1430">
            <v>35</v>
          </cell>
          <cell r="F1430">
            <v>4</v>
          </cell>
          <cell r="G1430">
            <v>0.11428571428571428</v>
          </cell>
          <cell r="H1430">
            <v>114286</v>
          </cell>
          <cell r="I1430">
            <v>0</v>
          </cell>
        </row>
        <row r="1431">
          <cell r="A1431">
            <v>1526</v>
          </cell>
          <cell r="B1431">
            <v>198</v>
          </cell>
          <cell r="C1431" t="str">
            <v>Natick</v>
          </cell>
          <cell r="D1431" t="str">
            <v>None</v>
          </cell>
          <cell r="E1431">
            <v>1093</v>
          </cell>
          <cell r="F1431">
            <v>165</v>
          </cell>
          <cell r="G1431">
            <v>0.15096065873741996</v>
          </cell>
          <cell r="H1431">
            <v>110768</v>
          </cell>
          <cell r="I1431">
            <v>0</v>
          </cell>
        </row>
        <row r="1432">
          <cell r="A1432">
            <v>1527</v>
          </cell>
          <cell r="B1432">
            <v>198</v>
          </cell>
          <cell r="C1432" t="str">
            <v>Natick</v>
          </cell>
          <cell r="D1432" t="str">
            <v>None</v>
          </cell>
          <cell r="E1432">
            <v>668</v>
          </cell>
          <cell r="F1432">
            <v>101</v>
          </cell>
          <cell r="G1432">
            <v>0.15119760479041916</v>
          </cell>
          <cell r="H1432">
            <v>110816</v>
          </cell>
          <cell r="I1432">
            <v>0</v>
          </cell>
        </row>
        <row r="1433">
          <cell r="A1433">
            <v>1528</v>
          </cell>
          <cell r="B1433">
            <v>198</v>
          </cell>
          <cell r="C1433" t="str">
            <v>Natick</v>
          </cell>
          <cell r="D1433" t="str">
            <v>None</v>
          </cell>
          <cell r="E1433">
            <v>9</v>
          </cell>
          <cell r="F1433">
            <v>1</v>
          </cell>
          <cell r="G1433">
            <v>0.1111111111111111</v>
          </cell>
          <cell r="H1433">
            <v>125000</v>
          </cell>
          <cell r="I1433">
            <v>0</v>
          </cell>
        </row>
        <row r="1434">
          <cell r="A1434">
            <v>1529</v>
          </cell>
          <cell r="B1434">
            <v>198</v>
          </cell>
          <cell r="C1434" t="str">
            <v>Natick</v>
          </cell>
          <cell r="D1434" t="str">
            <v>None</v>
          </cell>
          <cell r="E1434">
            <v>1920</v>
          </cell>
          <cell r="F1434">
            <v>634</v>
          </cell>
          <cell r="G1434">
            <v>0.33020833333333333</v>
          </cell>
          <cell r="H1434">
            <v>68361</v>
          </cell>
          <cell r="I1434">
            <v>0</v>
          </cell>
        </row>
        <row r="1435">
          <cell r="A1435">
            <v>1530</v>
          </cell>
          <cell r="B1435">
            <v>198</v>
          </cell>
          <cell r="C1435" t="str">
            <v>Natick</v>
          </cell>
          <cell r="D1435" t="str">
            <v>None</v>
          </cell>
          <cell r="E1435">
            <v>690</v>
          </cell>
          <cell r="F1435">
            <v>241</v>
          </cell>
          <cell r="G1435">
            <v>0.3492753623188406</v>
          </cell>
          <cell r="H1435">
            <v>72712</v>
          </cell>
          <cell r="I1435">
            <v>0</v>
          </cell>
        </row>
        <row r="1436">
          <cell r="A1436">
            <v>1531</v>
          </cell>
          <cell r="B1436">
            <v>198</v>
          </cell>
          <cell r="C1436" t="str">
            <v>Natick</v>
          </cell>
          <cell r="D1436" t="str">
            <v>None</v>
          </cell>
          <cell r="E1436">
            <v>352</v>
          </cell>
          <cell r="F1436">
            <v>83</v>
          </cell>
          <cell r="G1436">
            <v>0.23579545454545456</v>
          </cell>
          <cell r="H1436">
            <v>88306</v>
          </cell>
          <cell r="I1436">
            <v>0</v>
          </cell>
        </row>
        <row r="1437">
          <cell r="A1437">
            <v>1532</v>
          </cell>
          <cell r="B1437">
            <v>198</v>
          </cell>
          <cell r="C1437" t="str">
            <v>Natick</v>
          </cell>
          <cell r="D1437" t="str">
            <v>None</v>
          </cell>
          <cell r="E1437">
            <v>998</v>
          </cell>
          <cell r="F1437">
            <v>287</v>
          </cell>
          <cell r="G1437">
            <v>0.28757515030060121</v>
          </cell>
          <cell r="H1437">
            <v>101659</v>
          </cell>
          <cell r="I1437">
            <v>0</v>
          </cell>
        </row>
        <row r="1438">
          <cell r="A1438">
            <v>1533</v>
          </cell>
          <cell r="B1438">
            <v>198</v>
          </cell>
          <cell r="C1438" t="str">
            <v>Natick</v>
          </cell>
          <cell r="D1438" t="str">
            <v>None</v>
          </cell>
          <cell r="E1438">
            <v>607</v>
          </cell>
          <cell r="F1438">
            <v>227</v>
          </cell>
          <cell r="G1438">
            <v>0.37397034596375617</v>
          </cell>
          <cell r="H1438">
            <v>74167</v>
          </cell>
          <cell r="I1438">
            <v>0</v>
          </cell>
        </row>
        <row r="1439">
          <cell r="A1439">
            <v>1534</v>
          </cell>
          <cell r="B1439">
            <v>198</v>
          </cell>
          <cell r="C1439" t="str">
            <v>Natick</v>
          </cell>
          <cell r="D1439" t="str">
            <v>None</v>
          </cell>
          <cell r="E1439">
            <v>829</v>
          </cell>
          <cell r="F1439">
            <v>189</v>
          </cell>
          <cell r="G1439">
            <v>0.22798552472858866</v>
          </cell>
          <cell r="H1439">
            <v>110577</v>
          </cell>
          <cell r="I1439">
            <v>0</v>
          </cell>
        </row>
        <row r="1440">
          <cell r="A1440">
            <v>1535</v>
          </cell>
          <cell r="B1440">
            <v>198</v>
          </cell>
          <cell r="C1440" t="str">
            <v>Natick</v>
          </cell>
          <cell r="D1440" t="str">
            <v>None</v>
          </cell>
          <cell r="E1440">
            <v>166</v>
          </cell>
          <cell r="F1440">
            <v>25</v>
          </cell>
          <cell r="G1440">
            <v>0.15060240963855423</v>
          </cell>
          <cell r="H1440">
            <v>110714</v>
          </cell>
          <cell r="I1440">
            <v>0</v>
          </cell>
        </row>
        <row r="1441">
          <cell r="A1441">
            <v>1536</v>
          </cell>
          <cell r="B1441">
            <v>198</v>
          </cell>
          <cell r="C1441" t="str">
            <v>Natick</v>
          </cell>
          <cell r="D1441" t="str">
            <v>None</v>
          </cell>
          <cell r="E1441">
            <v>526</v>
          </cell>
          <cell r="F1441">
            <v>90</v>
          </cell>
          <cell r="G1441">
            <v>0.17110266159695817</v>
          </cell>
          <cell r="H1441">
            <v>117708</v>
          </cell>
          <cell r="I1441">
            <v>0</v>
          </cell>
        </row>
        <row r="1442">
          <cell r="A1442">
            <v>1537</v>
          </cell>
          <cell r="B1442">
            <v>198</v>
          </cell>
          <cell r="C1442" t="str">
            <v>Natick</v>
          </cell>
          <cell r="D1442" t="str">
            <v>None</v>
          </cell>
          <cell r="E1442">
            <v>578</v>
          </cell>
          <cell r="F1442">
            <v>98</v>
          </cell>
          <cell r="G1442">
            <v>0.16955017301038061</v>
          </cell>
          <cell r="H1442">
            <v>117813</v>
          </cell>
          <cell r="I1442">
            <v>0</v>
          </cell>
        </row>
        <row r="1443">
          <cell r="A1443">
            <v>1538</v>
          </cell>
          <cell r="B1443">
            <v>78</v>
          </cell>
          <cell r="C1443" t="str">
            <v>Dover</v>
          </cell>
          <cell r="D1443" t="str">
            <v>None</v>
          </cell>
          <cell r="E1443">
            <v>404</v>
          </cell>
          <cell r="F1443">
            <v>44</v>
          </cell>
          <cell r="G1443">
            <v>0.10891089108910891</v>
          </cell>
          <cell r="H1443">
            <v>181081</v>
          </cell>
          <cell r="I1443">
            <v>0</v>
          </cell>
        </row>
        <row r="1444">
          <cell r="A1444">
            <v>1539</v>
          </cell>
          <cell r="B1444">
            <v>78</v>
          </cell>
          <cell r="C1444" t="str">
            <v>Dover</v>
          </cell>
          <cell r="D1444" t="str">
            <v>None</v>
          </cell>
          <cell r="E1444">
            <v>207</v>
          </cell>
          <cell r="F1444">
            <v>22</v>
          </cell>
          <cell r="G1444">
            <v>0.10628019323671498</v>
          </cell>
          <cell r="H1444">
            <v>181579</v>
          </cell>
          <cell r="I1444">
            <v>0</v>
          </cell>
        </row>
        <row r="1445">
          <cell r="A1445">
            <v>1540</v>
          </cell>
          <cell r="B1445">
            <v>78</v>
          </cell>
          <cell r="C1445" t="str">
            <v>Dover</v>
          </cell>
          <cell r="D1445" t="str">
            <v>None</v>
          </cell>
          <cell r="E1445">
            <v>340</v>
          </cell>
          <cell r="F1445">
            <v>37</v>
          </cell>
          <cell r="G1445">
            <v>0.10882352941176471</v>
          </cell>
          <cell r="H1445">
            <v>181452</v>
          </cell>
          <cell r="I1445">
            <v>0</v>
          </cell>
        </row>
        <row r="1446">
          <cell r="A1446">
            <v>1541</v>
          </cell>
          <cell r="B1446">
            <v>78</v>
          </cell>
          <cell r="C1446" t="str">
            <v>Dover</v>
          </cell>
          <cell r="D1446" t="str">
            <v>None</v>
          </cell>
          <cell r="E1446">
            <v>919</v>
          </cell>
          <cell r="F1446">
            <v>98</v>
          </cell>
          <cell r="G1446">
            <v>0.10663764961915125</v>
          </cell>
          <cell r="H1446">
            <v>181765</v>
          </cell>
          <cell r="I1446">
            <v>0</v>
          </cell>
        </row>
        <row r="1447">
          <cell r="A1447">
            <v>1542</v>
          </cell>
          <cell r="B1447">
            <v>288</v>
          </cell>
          <cell r="C1447" t="str">
            <v>Sudbury</v>
          </cell>
          <cell r="D1447" t="str">
            <v>None</v>
          </cell>
          <cell r="E1447">
            <v>1025</v>
          </cell>
          <cell r="F1447">
            <v>85</v>
          </cell>
          <cell r="G1447">
            <v>8.2926829268292687E-2</v>
          </cell>
          <cell r="H1447">
            <v>183485</v>
          </cell>
          <cell r="I1447">
            <v>0</v>
          </cell>
        </row>
        <row r="1448">
          <cell r="A1448">
            <v>1543</v>
          </cell>
          <cell r="B1448">
            <v>288</v>
          </cell>
          <cell r="C1448" t="str">
            <v>Sudbury</v>
          </cell>
          <cell r="D1448" t="str">
            <v>None</v>
          </cell>
          <cell r="E1448">
            <v>402</v>
          </cell>
          <cell r="F1448">
            <v>33</v>
          </cell>
          <cell r="G1448">
            <v>8.2089552238805971E-2</v>
          </cell>
          <cell r="H1448">
            <v>183846</v>
          </cell>
          <cell r="I1448">
            <v>0</v>
          </cell>
        </row>
        <row r="1449">
          <cell r="A1449">
            <v>1544</v>
          </cell>
          <cell r="B1449">
            <v>288</v>
          </cell>
          <cell r="C1449" t="str">
            <v>Sudbury</v>
          </cell>
          <cell r="D1449" t="str">
            <v>None</v>
          </cell>
          <cell r="E1449">
            <v>1019</v>
          </cell>
          <cell r="F1449">
            <v>85</v>
          </cell>
          <cell r="G1449">
            <v>8.3415112855740922E-2</v>
          </cell>
          <cell r="H1449">
            <v>183537</v>
          </cell>
          <cell r="I1449">
            <v>0</v>
          </cell>
        </row>
        <row r="1450">
          <cell r="A1450">
            <v>1545</v>
          </cell>
          <cell r="B1450">
            <v>288</v>
          </cell>
          <cell r="C1450" t="str">
            <v>Sudbury</v>
          </cell>
          <cell r="D1450" t="str">
            <v>None</v>
          </cell>
          <cell r="E1450">
            <v>1155</v>
          </cell>
          <cell r="F1450">
            <v>108</v>
          </cell>
          <cell r="G1450">
            <v>9.350649350649351E-2</v>
          </cell>
          <cell r="H1450">
            <v>166774</v>
          </cell>
          <cell r="I1450">
            <v>0</v>
          </cell>
        </row>
        <row r="1451">
          <cell r="A1451">
            <v>1546</v>
          </cell>
          <cell r="B1451">
            <v>288</v>
          </cell>
          <cell r="C1451" t="str">
            <v>Sudbury</v>
          </cell>
          <cell r="D1451" t="str">
            <v>None</v>
          </cell>
          <cell r="E1451">
            <v>686</v>
          </cell>
          <cell r="F1451">
            <v>65</v>
          </cell>
          <cell r="G1451">
            <v>9.4752186588921289E-2</v>
          </cell>
          <cell r="H1451">
            <v>166367</v>
          </cell>
          <cell r="I1451">
            <v>0</v>
          </cell>
        </row>
        <row r="1452">
          <cell r="A1452">
            <v>1547</v>
          </cell>
          <cell r="B1452">
            <v>288</v>
          </cell>
          <cell r="C1452" t="str">
            <v>Sudbury</v>
          </cell>
          <cell r="D1452" t="str">
            <v>None</v>
          </cell>
          <cell r="E1452">
            <v>715</v>
          </cell>
          <cell r="F1452">
            <v>121</v>
          </cell>
          <cell r="G1452">
            <v>0.16923076923076924</v>
          </cell>
          <cell r="H1452">
            <v>145608</v>
          </cell>
          <cell r="I1452">
            <v>0</v>
          </cell>
        </row>
        <row r="1453">
          <cell r="A1453">
            <v>1548</v>
          </cell>
          <cell r="B1453">
            <v>288</v>
          </cell>
          <cell r="C1453" t="str">
            <v>Sudbury</v>
          </cell>
          <cell r="D1453" t="str">
            <v>None</v>
          </cell>
          <cell r="E1453">
            <v>132</v>
          </cell>
          <cell r="F1453">
            <v>22</v>
          </cell>
          <cell r="G1453">
            <v>0.16666666666666666</v>
          </cell>
          <cell r="H1453">
            <v>146429</v>
          </cell>
          <cell r="I1453">
            <v>0</v>
          </cell>
        </row>
        <row r="1454">
          <cell r="A1454">
            <v>1549</v>
          </cell>
          <cell r="B1454">
            <v>288</v>
          </cell>
          <cell r="C1454" t="str">
            <v>Sudbury</v>
          </cell>
          <cell r="D1454" t="str">
            <v>None</v>
          </cell>
          <cell r="E1454">
            <v>637</v>
          </cell>
          <cell r="F1454">
            <v>107</v>
          </cell>
          <cell r="G1454">
            <v>0.16797488226059654</v>
          </cell>
          <cell r="H1454">
            <v>146023</v>
          </cell>
          <cell r="I1454">
            <v>0</v>
          </cell>
        </row>
        <row r="1455">
          <cell r="A1455">
            <v>1550</v>
          </cell>
          <cell r="B1455">
            <v>100</v>
          </cell>
          <cell r="C1455" t="str">
            <v>Framingham</v>
          </cell>
          <cell r="D1455" t="str">
            <v>None</v>
          </cell>
          <cell r="E1455">
            <v>1153</v>
          </cell>
          <cell r="F1455">
            <v>259</v>
          </cell>
          <cell r="G1455">
            <v>0.22463139635732871</v>
          </cell>
          <cell r="H1455">
            <v>90138</v>
          </cell>
          <cell r="I1455">
            <v>0</v>
          </cell>
        </row>
        <row r="1456">
          <cell r="A1456">
            <v>1551</v>
          </cell>
          <cell r="B1456">
            <v>100</v>
          </cell>
          <cell r="C1456" t="str">
            <v>Framingham</v>
          </cell>
          <cell r="D1456" t="str">
            <v>None</v>
          </cell>
          <cell r="E1456">
            <v>279</v>
          </cell>
          <cell r="F1456">
            <v>55</v>
          </cell>
          <cell r="G1456">
            <v>0.1971326164874552</v>
          </cell>
          <cell r="H1456">
            <v>103571</v>
          </cell>
          <cell r="I1456">
            <v>0</v>
          </cell>
        </row>
        <row r="1457">
          <cell r="A1457">
            <v>1552</v>
          </cell>
          <cell r="B1457">
            <v>100</v>
          </cell>
          <cell r="C1457" t="str">
            <v>Framingham</v>
          </cell>
          <cell r="D1457" t="str">
            <v>None</v>
          </cell>
          <cell r="E1457">
            <v>1125</v>
          </cell>
          <cell r="F1457">
            <v>256</v>
          </cell>
          <cell r="G1457">
            <v>0.22755555555555557</v>
          </cell>
          <cell r="H1457">
            <v>86824</v>
          </cell>
          <cell r="I1457">
            <v>0</v>
          </cell>
        </row>
        <row r="1458">
          <cell r="A1458">
            <v>1553</v>
          </cell>
          <cell r="B1458">
            <v>100</v>
          </cell>
          <cell r="C1458" t="str">
            <v>Framingham</v>
          </cell>
          <cell r="D1458" t="str">
            <v>None</v>
          </cell>
          <cell r="E1458">
            <v>1143</v>
          </cell>
          <cell r="F1458">
            <v>261</v>
          </cell>
          <cell r="G1458">
            <v>0.2283464566929134</v>
          </cell>
          <cell r="H1458">
            <v>90292</v>
          </cell>
          <cell r="I1458">
            <v>0</v>
          </cell>
        </row>
        <row r="1459">
          <cell r="A1459">
            <v>1554</v>
          </cell>
          <cell r="B1459">
            <v>100</v>
          </cell>
          <cell r="C1459" t="str">
            <v>Framingham</v>
          </cell>
          <cell r="D1459" t="str">
            <v>None</v>
          </cell>
          <cell r="E1459">
            <v>555</v>
          </cell>
          <cell r="F1459">
            <v>161</v>
          </cell>
          <cell r="G1459">
            <v>0.29009009009009007</v>
          </cell>
          <cell r="H1459">
            <v>77467</v>
          </cell>
          <cell r="I1459">
            <v>0</v>
          </cell>
        </row>
        <row r="1460">
          <cell r="A1460">
            <v>1555</v>
          </cell>
          <cell r="B1460">
            <v>100</v>
          </cell>
          <cell r="C1460" t="str">
            <v>Framingham</v>
          </cell>
          <cell r="D1460" t="str">
            <v>None</v>
          </cell>
          <cell r="E1460">
            <v>1032</v>
          </cell>
          <cell r="F1460">
            <v>295</v>
          </cell>
          <cell r="G1460">
            <v>0.28585271317829458</v>
          </cell>
          <cell r="H1460">
            <v>77993</v>
          </cell>
          <cell r="I1460">
            <v>0</v>
          </cell>
        </row>
        <row r="1461">
          <cell r="A1461">
            <v>1556</v>
          </cell>
          <cell r="B1461">
            <v>100</v>
          </cell>
          <cell r="C1461" t="str">
            <v>Framingham</v>
          </cell>
          <cell r="D1461" t="str">
            <v>None</v>
          </cell>
          <cell r="E1461">
            <v>2</v>
          </cell>
          <cell r="F1461">
            <v>0</v>
          </cell>
          <cell r="G1461">
            <v>0</v>
          </cell>
          <cell r="H1461" t="e">
            <v>#N/A</v>
          </cell>
          <cell r="I1461">
            <v>0</v>
          </cell>
        </row>
        <row r="1462">
          <cell r="A1462">
            <v>1557</v>
          </cell>
          <cell r="B1462">
            <v>100</v>
          </cell>
          <cell r="C1462" t="str">
            <v>Framingham</v>
          </cell>
          <cell r="D1462" t="str">
            <v>None</v>
          </cell>
          <cell r="E1462">
            <v>14</v>
          </cell>
          <cell r="F1462">
            <v>6</v>
          </cell>
          <cell r="G1462">
            <v>0.42857142857142855</v>
          </cell>
          <cell r="H1462">
            <v>60000</v>
          </cell>
          <cell r="I1462">
            <v>0</v>
          </cell>
        </row>
        <row r="1463">
          <cell r="A1463">
            <v>1558</v>
          </cell>
          <cell r="B1463">
            <v>100</v>
          </cell>
          <cell r="C1463" t="str">
            <v>Framingham</v>
          </cell>
          <cell r="D1463" t="str">
            <v>None</v>
          </cell>
          <cell r="E1463">
            <v>1435</v>
          </cell>
          <cell r="F1463">
            <v>505</v>
          </cell>
          <cell r="G1463">
            <v>0.3519163763066202</v>
          </cell>
          <cell r="H1463">
            <v>71250</v>
          </cell>
          <cell r="I1463">
            <v>0</v>
          </cell>
        </row>
        <row r="1464">
          <cell r="A1464">
            <v>1559</v>
          </cell>
          <cell r="B1464">
            <v>100</v>
          </cell>
          <cell r="C1464" t="str">
            <v>Framingham</v>
          </cell>
          <cell r="D1464" t="str">
            <v>None</v>
          </cell>
          <cell r="E1464">
            <v>1</v>
          </cell>
          <cell r="F1464">
            <v>0</v>
          </cell>
          <cell r="G1464">
            <v>0</v>
          </cell>
          <cell r="H1464" t="e">
            <v>#N/A</v>
          </cell>
          <cell r="I1464">
            <v>0</v>
          </cell>
        </row>
        <row r="1465">
          <cell r="A1465">
            <v>1560</v>
          </cell>
          <cell r="B1465">
            <v>100</v>
          </cell>
          <cell r="C1465" t="str">
            <v>Framingham</v>
          </cell>
          <cell r="D1465" t="str">
            <v>None</v>
          </cell>
          <cell r="E1465">
            <v>1</v>
          </cell>
          <cell r="F1465">
            <v>0</v>
          </cell>
          <cell r="G1465">
            <v>0</v>
          </cell>
          <cell r="H1465" t="e">
            <v>#N/A</v>
          </cell>
          <cell r="I1465">
            <v>0</v>
          </cell>
        </row>
        <row r="1466">
          <cell r="A1466">
            <v>1561</v>
          </cell>
          <cell r="B1466">
            <v>100</v>
          </cell>
          <cell r="C1466" t="str">
            <v>Framingham</v>
          </cell>
          <cell r="D1466" t="str">
            <v>None</v>
          </cell>
          <cell r="E1466">
            <v>207</v>
          </cell>
          <cell r="F1466">
            <v>80</v>
          </cell>
          <cell r="G1466">
            <v>0.38647342995169082</v>
          </cell>
          <cell r="H1466">
            <v>65833</v>
          </cell>
          <cell r="I1466">
            <v>0</v>
          </cell>
        </row>
        <row r="1467">
          <cell r="A1467">
            <v>1562</v>
          </cell>
          <cell r="B1467">
            <v>100</v>
          </cell>
          <cell r="C1467" t="str">
            <v>Framingham</v>
          </cell>
          <cell r="D1467" t="str">
            <v>None</v>
          </cell>
          <cell r="E1467">
            <v>165</v>
          </cell>
          <cell r="F1467">
            <v>63</v>
          </cell>
          <cell r="G1467">
            <v>0.38181818181818183</v>
          </cell>
          <cell r="H1467">
            <v>67500</v>
          </cell>
          <cell r="I1467">
            <v>0</v>
          </cell>
        </row>
        <row r="1468">
          <cell r="A1468">
            <v>1563</v>
          </cell>
          <cell r="B1468">
            <v>100</v>
          </cell>
          <cell r="C1468" t="str">
            <v>Framingham</v>
          </cell>
          <cell r="D1468" t="str">
            <v>None</v>
          </cell>
          <cell r="E1468">
            <v>607</v>
          </cell>
          <cell r="F1468">
            <v>228</v>
          </cell>
          <cell r="G1468">
            <v>0.37561779242174631</v>
          </cell>
          <cell r="H1468">
            <v>68036</v>
          </cell>
          <cell r="I1468">
            <v>0</v>
          </cell>
        </row>
        <row r="1469">
          <cell r="A1469">
            <v>1564</v>
          </cell>
          <cell r="B1469">
            <v>100</v>
          </cell>
          <cell r="C1469" t="str">
            <v>Framingham</v>
          </cell>
          <cell r="D1469" t="str">
            <v>None</v>
          </cell>
          <cell r="E1469">
            <v>470</v>
          </cell>
          <cell r="F1469">
            <v>183</v>
          </cell>
          <cell r="G1469">
            <v>0.38936170212765958</v>
          </cell>
          <cell r="H1469">
            <v>65250</v>
          </cell>
          <cell r="I1469">
            <v>0</v>
          </cell>
        </row>
        <row r="1470">
          <cell r="A1470">
            <v>1565</v>
          </cell>
          <cell r="B1470">
            <v>100</v>
          </cell>
          <cell r="C1470" t="str">
            <v>Framingham</v>
          </cell>
          <cell r="D1470" t="str">
            <v>None</v>
          </cell>
          <cell r="E1470">
            <v>363</v>
          </cell>
          <cell r="F1470">
            <v>126</v>
          </cell>
          <cell r="G1470">
            <v>0.34710743801652894</v>
          </cell>
          <cell r="H1470">
            <v>80814</v>
          </cell>
          <cell r="I1470">
            <v>0</v>
          </cell>
        </row>
        <row r="1471">
          <cell r="A1471">
            <v>1566</v>
          </cell>
          <cell r="B1471">
            <v>100</v>
          </cell>
          <cell r="C1471" t="str">
            <v>Framingham</v>
          </cell>
          <cell r="D1471" t="str">
            <v>None</v>
          </cell>
          <cell r="E1471">
            <v>387</v>
          </cell>
          <cell r="F1471">
            <v>151</v>
          </cell>
          <cell r="G1471">
            <v>0.39018087855297157</v>
          </cell>
          <cell r="H1471">
            <v>72308</v>
          </cell>
          <cell r="I1471">
            <v>0</v>
          </cell>
        </row>
        <row r="1472">
          <cell r="A1472">
            <v>1567</v>
          </cell>
          <cell r="B1472">
            <v>100</v>
          </cell>
          <cell r="C1472" t="str">
            <v>Framingham</v>
          </cell>
          <cell r="D1472" t="str">
            <v>None</v>
          </cell>
          <cell r="E1472">
            <v>485</v>
          </cell>
          <cell r="F1472">
            <v>189</v>
          </cell>
          <cell r="G1472">
            <v>0.38969072164948454</v>
          </cell>
          <cell r="H1472">
            <v>72857</v>
          </cell>
          <cell r="I1472">
            <v>0</v>
          </cell>
        </row>
        <row r="1473">
          <cell r="A1473">
            <v>1568</v>
          </cell>
          <cell r="B1473">
            <v>100</v>
          </cell>
          <cell r="C1473" t="str">
            <v>Framingham</v>
          </cell>
          <cell r="D1473" t="str">
            <v>None</v>
          </cell>
          <cell r="E1473">
            <v>307</v>
          </cell>
          <cell r="F1473">
            <v>151</v>
          </cell>
          <cell r="G1473">
            <v>0.49185667752442996</v>
          </cell>
          <cell r="H1473">
            <v>46111</v>
          </cell>
          <cell r="I1473">
            <v>0</v>
          </cell>
        </row>
        <row r="1474">
          <cell r="A1474">
            <v>1569</v>
          </cell>
          <cell r="B1474">
            <v>100</v>
          </cell>
          <cell r="C1474" t="str">
            <v>Framingham</v>
          </cell>
          <cell r="D1474" t="str">
            <v>None</v>
          </cell>
          <cell r="E1474">
            <v>431</v>
          </cell>
          <cell r="F1474">
            <v>213</v>
          </cell>
          <cell r="G1474">
            <v>0.49419953596287702</v>
          </cell>
          <cell r="H1474">
            <v>45833</v>
          </cell>
          <cell r="I1474">
            <v>0</v>
          </cell>
        </row>
        <row r="1475">
          <cell r="A1475">
            <v>1570</v>
          </cell>
          <cell r="B1475">
            <v>100</v>
          </cell>
          <cell r="C1475" t="str">
            <v>Framingham</v>
          </cell>
          <cell r="D1475" t="str">
            <v>None</v>
          </cell>
          <cell r="E1475">
            <v>1066</v>
          </cell>
          <cell r="F1475">
            <v>528</v>
          </cell>
          <cell r="G1475">
            <v>0.49530956848030017</v>
          </cell>
          <cell r="H1475">
            <v>46371</v>
          </cell>
          <cell r="I1475">
            <v>0</v>
          </cell>
        </row>
        <row r="1476">
          <cell r="A1476">
            <v>1571</v>
          </cell>
          <cell r="B1476">
            <v>100</v>
          </cell>
          <cell r="C1476" t="str">
            <v>Framingham</v>
          </cell>
          <cell r="D1476" t="str">
            <v>None</v>
          </cell>
          <cell r="E1476">
            <v>718</v>
          </cell>
          <cell r="F1476">
            <v>330</v>
          </cell>
          <cell r="G1476">
            <v>0.4596100278551532</v>
          </cell>
          <cell r="H1476">
            <v>50946</v>
          </cell>
          <cell r="I1476">
            <v>0</v>
          </cell>
        </row>
        <row r="1477">
          <cell r="A1477">
            <v>1572</v>
          </cell>
          <cell r="B1477">
            <v>100</v>
          </cell>
          <cell r="C1477" t="str">
            <v>Framingham</v>
          </cell>
          <cell r="D1477" t="str">
            <v>None</v>
          </cell>
          <cell r="E1477">
            <v>715</v>
          </cell>
          <cell r="F1477">
            <v>311</v>
          </cell>
          <cell r="G1477">
            <v>0.43496503496503497</v>
          </cell>
          <cell r="H1477">
            <v>51056</v>
          </cell>
          <cell r="I1477">
            <v>0</v>
          </cell>
        </row>
        <row r="1478">
          <cell r="A1478">
            <v>1573</v>
          </cell>
          <cell r="B1478">
            <v>100</v>
          </cell>
          <cell r="C1478" t="str">
            <v>Framingham</v>
          </cell>
          <cell r="D1478" t="str">
            <v>None</v>
          </cell>
          <cell r="E1478">
            <v>670</v>
          </cell>
          <cell r="F1478">
            <v>297</v>
          </cell>
          <cell r="G1478">
            <v>0.44328358208955226</v>
          </cell>
          <cell r="H1478">
            <v>51574</v>
          </cell>
          <cell r="I1478">
            <v>0</v>
          </cell>
        </row>
        <row r="1479">
          <cell r="A1479">
            <v>1574</v>
          </cell>
          <cell r="B1479">
            <v>100</v>
          </cell>
          <cell r="C1479" t="str">
            <v>Framingham</v>
          </cell>
          <cell r="D1479" t="str">
            <v>None</v>
          </cell>
          <cell r="E1479">
            <v>885</v>
          </cell>
          <cell r="F1479">
            <v>385</v>
          </cell>
          <cell r="G1479">
            <v>0.43502824858757061</v>
          </cell>
          <cell r="H1479">
            <v>51136</v>
          </cell>
          <cell r="I1479">
            <v>0</v>
          </cell>
        </row>
        <row r="1480">
          <cell r="A1480">
            <v>1575</v>
          </cell>
          <cell r="B1480">
            <v>100</v>
          </cell>
          <cell r="C1480" t="str">
            <v>Framingham</v>
          </cell>
          <cell r="D1480" t="str">
            <v>None</v>
          </cell>
          <cell r="E1480">
            <v>91</v>
          </cell>
          <cell r="F1480">
            <v>56</v>
          </cell>
          <cell r="G1480">
            <v>0.61538461538461542</v>
          </cell>
          <cell r="H1480">
            <v>31875</v>
          </cell>
          <cell r="I1480">
            <v>1</v>
          </cell>
        </row>
        <row r="1481">
          <cell r="A1481">
            <v>1576</v>
          </cell>
          <cell r="B1481">
            <v>100</v>
          </cell>
          <cell r="C1481" t="str">
            <v>Framingham</v>
          </cell>
          <cell r="D1481" t="str">
            <v>None</v>
          </cell>
          <cell r="E1481">
            <v>837</v>
          </cell>
          <cell r="F1481">
            <v>489</v>
          </cell>
          <cell r="G1481">
            <v>0.58422939068100355</v>
          </cell>
          <cell r="H1481">
            <v>30640</v>
          </cell>
          <cell r="I1481">
            <v>1</v>
          </cell>
        </row>
        <row r="1482">
          <cell r="A1482">
            <v>1577</v>
          </cell>
          <cell r="B1482">
            <v>100</v>
          </cell>
          <cell r="C1482" t="str">
            <v>Framingham</v>
          </cell>
          <cell r="D1482" t="str">
            <v>None</v>
          </cell>
          <cell r="E1482">
            <v>1692</v>
          </cell>
          <cell r="F1482">
            <v>1106</v>
          </cell>
          <cell r="G1482">
            <v>0.65366430260047281</v>
          </cell>
          <cell r="H1482">
            <v>32623</v>
          </cell>
          <cell r="I1482">
            <v>1</v>
          </cell>
        </row>
        <row r="1483">
          <cell r="A1483">
            <v>1578</v>
          </cell>
          <cell r="B1483">
            <v>100</v>
          </cell>
          <cell r="C1483" t="str">
            <v>Framingham</v>
          </cell>
          <cell r="D1483" t="str">
            <v>None</v>
          </cell>
          <cell r="E1483">
            <v>360</v>
          </cell>
          <cell r="F1483">
            <v>210</v>
          </cell>
          <cell r="G1483">
            <v>0.58333333333333337</v>
          </cell>
          <cell r="H1483">
            <v>30694</v>
          </cell>
          <cell r="I1483">
            <v>1</v>
          </cell>
        </row>
        <row r="1484">
          <cell r="A1484">
            <v>1579</v>
          </cell>
          <cell r="B1484">
            <v>100</v>
          </cell>
          <cell r="C1484" t="str">
            <v>Framingham</v>
          </cell>
          <cell r="D1484" t="str">
            <v>None</v>
          </cell>
          <cell r="E1484">
            <v>457</v>
          </cell>
          <cell r="F1484">
            <v>94</v>
          </cell>
          <cell r="G1484">
            <v>0.20568927789934355</v>
          </cell>
          <cell r="H1484">
            <v>99472</v>
          </cell>
          <cell r="I1484">
            <v>0</v>
          </cell>
        </row>
        <row r="1485">
          <cell r="A1485">
            <v>1580</v>
          </cell>
          <cell r="B1485">
            <v>100</v>
          </cell>
          <cell r="C1485" t="str">
            <v>Framingham</v>
          </cell>
          <cell r="D1485" t="str">
            <v>None</v>
          </cell>
          <cell r="E1485">
            <v>1054</v>
          </cell>
          <cell r="F1485">
            <v>242</v>
          </cell>
          <cell r="G1485">
            <v>0.22960151802656548</v>
          </cell>
          <cell r="H1485">
            <v>91689</v>
          </cell>
          <cell r="I1485">
            <v>0</v>
          </cell>
        </row>
        <row r="1486">
          <cell r="A1486">
            <v>1581</v>
          </cell>
          <cell r="B1486">
            <v>100</v>
          </cell>
          <cell r="C1486" t="str">
            <v>Framingham</v>
          </cell>
          <cell r="D1486" t="str">
            <v>None</v>
          </cell>
          <cell r="E1486">
            <v>654</v>
          </cell>
          <cell r="F1486">
            <v>88</v>
          </cell>
          <cell r="G1486">
            <v>0.13455657492354739</v>
          </cell>
          <cell r="H1486">
            <v>129449</v>
          </cell>
          <cell r="I1486">
            <v>0</v>
          </cell>
        </row>
        <row r="1487">
          <cell r="A1487">
            <v>1582</v>
          </cell>
          <cell r="B1487">
            <v>100</v>
          </cell>
          <cell r="C1487" t="str">
            <v>Framingham</v>
          </cell>
          <cell r="D1487" t="str">
            <v>None</v>
          </cell>
          <cell r="E1487">
            <v>1172</v>
          </cell>
          <cell r="F1487">
            <v>171</v>
          </cell>
          <cell r="G1487">
            <v>0.14590443686006827</v>
          </cell>
          <cell r="H1487">
            <v>124755</v>
          </cell>
          <cell r="I1487">
            <v>0</v>
          </cell>
        </row>
        <row r="1488">
          <cell r="A1488">
            <v>1583</v>
          </cell>
          <cell r="B1488">
            <v>100</v>
          </cell>
          <cell r="C1488" t="str">
            <v>Framingham</v>
          </cell>
          <cell r="D1488" t="str">
            <v>None</v>
          </cell>
          <cell r="E1488">
            <v>0</v>
          </cell>
          <cell r="F1488">
            <v>0</v>
          </cell>
          <cell r="G1488">
            <v>0</v>
          </cell>
          <cell r="H1488" t="e">
            <v>#N/A</v>
          </cell>
          <cell r="I1488">
            <v>0</v>
          </cell>
        </row>
        <row r="1489">
          <cell r="A1489">
            <v>1584</v>
          </cell>
          <cell r="B1489">
            <v>100</v>
          </cell>
          <cell r="C1489" t="str">
            <v>Framingham</v>
          </cell>
          <cell r="D1489" t="str">
            <v>None</v>
          </cell>
          <cell r="E1489">
            <v>3</v>
          </cell>
          <cell r="F1489">
            <v>0</v>
          </cell>
          <cell r="G1489">
            <v>0</v>
          </cell>
          <cell r="H1489" t="e">
            <v>#N/A</v>
          </cell>
          <cell r="I1489">
            <v>0</v>
          </cell>
        </row>
        <row r="1490">
          <cell r="A1490">
            <v>1585</v>
          </cell>
          <cell r="B1490">
            <v>100</v>
          </cell>
          <cell r="C1490" t="str">
            <v>Framingham</v>
          </cell>
          <cell r="D1490" t="str">
            <v>None</v>
          </cell>
          <cell r="E1490">
            <v>2173</v>
          </cell>
          <cell r="F1490">
            <v>688</v>
          </cell>
          <cell r="G1490">
            <v>0.31661297745052924</v>
          </cell>
          <cell r="H1490">
            <v>85610</v>
          </cell>
          <cell r="I1490">
            <v>0</v>
          </cell>
        </row>
        <row r="1491">
          <cell r="A1491">
            <v>1586</v>
          </cell>
          <cell r="B1491">
            <v>100</v>
          </cell>
          <cell r="C1491" t="str">
            <v>Framingham</v>
          </cell>
          <cell r="D1491" t="str">
            <v>None</v>
          </cell>
          <cell r="E1491">
            <v>755</v>
          </cell>
          <cell r="F1491">
            <v>251</v>
          </cell>
          <cell r="G1491">
            <v>0.33245033112582784</v>
          </cell>
          <cell r="H1491">
            <v>80645</v>
          </cell>
          <cell r="I1491">
            <v>0</v>
          </cell>
        </row>
        <row r="1492">
          <cell r="A1492">
            <v>1587</v>
          </cell>
          <cell r="B1492">
            <v>100</v>
          </cell>
          <cell r="C1492" t="str">
            <v>Framingham</v>
          </cell>
          <cell r="D1492" t="str">
            <v>None</v>
          </cell>
          <cell r="E1492">
            <v>664</v>
          </cell>
          <cell r="F1492">
            <v>300</v>
          </cell>
          <cell r="G1492">
            <v>0.45180722891566266</v>
          </cell>
          <cell r="H1492">
            <v>53143</v>
          </cell>
          <cell r="I1492">
            <v>0</v>
          </cell>
        </row>
        <row r="1493">
          <cell r="A1493">
            <v>1588</v>
          </cell>
          <cell r="B1493">
            <v>100</v>
          </cell>
          <cell r="C1493" t="str">
            <v>Framingham</v>
          </cell>
          <cell r="D1493" t="str">
            <v>None</v>
          </cell>
          <cell r="E1493">
            <v>987</v>
          </cell>
          <cell r="F1493">
            <v>370</v>
          </cell>
          <cell r="G1493">
            <v>0.37487335359675783</v>
          </cell>
          <cell r="H1493">
            <v>63125</v>
          </cell>
          <cell r="I1493">
            <v>0</v>
          </cell>
        </row>
        <row r="1494">
          <cell r="A1494">
            <v>1589</v>
          </cell>
          <cell r="B1494">
            <v>100</v>
          </cell>
          <cell r="C1494" t="str">
            <v>Framingham</v>
          </cell>
          <cell r="D1494" t="str">
            <v>None</v>
          </cell>
          <cell r="E1494">
            <v>1060</v>
          </cell>
          <cell r="F1494">
            <v>396</v>
          </cell>
          <cell r="G1494">
            <v>0.37358490566037733</v>
          </cell>
          <cell r="H1494">
            <v>63019</v>
          </cell>
          <cell r="I1494">
            <v>0</v>
          </cell>
        </row>
        <row r="1495">
          <cell r="A1495">
            <v>1590</v>
          </cell>
          <cell r="B1495">
            <v>269</v>
          </cell>
          <cell r="C1495" t="str">
            <v>Sherborn</v>
          </cell>
          <cell r="D1495" t="str">
            <v>None</v>
          </cell>
          <cell r="E1495">
            <v>712</v>
          </cell>
          <cell r="F1495">
            <v>92</v>
          </cell>
          <cell r="G1495">
            <v>0.12921348314606743</v>
          </cell>
          <cell r="H1495">
            <v>157880</v>
          </cell>
          <cell r="I1495">
            <v>0</v>
          </cell>
        </row>
        <row r="1496">
          <cell r="A1496">
            <v>1591</v>
          </cell>
          <cell r="B1496">
            <v>269</v>
          </cell>
          <cell r="C1496" t="str">
            <v>Sherborn</v>
          </cell>
          <cell r="D1496" t="str">
            <v>None</v>
          </cell>
          <cell r="E1496">
            <v>726</v>
          </cell>
          <cell r="F1496">
            <v>96</v>
          </cell>
          <cell r="G1496">
            <v>0.13223140495867769</v>
          </cell>
          <cell r="H1496">
            <v>157447</v>
          </cell>
          <cell r="I1496">
            <v>0</v>
          </cell>
        </row>
        <row r="1497">
          <cell r="A1497">
            <v>1592</v>
          </cell>
          <cell r="B1497">
            <v>14</v>
          </cell>
          <cell r="C1497" t="str">
            <v>Ashland</v>
          </cell>
          <cell r="D1497" t="str">
            <v>None</v>
          </cell>
          <cell r="E1497">
            <v>1154</v>
          </cell>
          <cell r="F1497">
            <v>244</v>
          </cell>
          <cell r="G1497">
            <v>0.21143847487001732</v>
          </cell>
          <cell r="H1497">
            <v>104398</v>
          </cell>
          <cell r="I1497">
            <v>0</v>
          </cell>
        </row>
        <row r="1498">
          <cell r="A1498">
            <v>1593</v>
          </cell>
          <cell r="B1498">
            <v>14</v>
          </cell>
          <cell r="C1498" t="str">
            <v>Ashland</v>
          </cell>
          <cell r="D1498" t="str">
            <v>None</v>
          </cell>
          <cell r="E1498">
            <v>771</v>
          </cell>
          <cell r="F1498">
            <v>163</v>
          </cell>
          <cell r="G1498">
            <v>0.21141374837872892</v>
          </cell>
          <cell r="H1498">
            <v>104167</v>
          </cell>
          <cell r="I1498">
            <v>0</v>
          </cell>
        </row>
        <row r="1499">
          <cell r="A1499">
            <v>1594</v>
          </cell>
          <cell r="B1499">
            <v>14</v>
          </cell>
          <cell r="C1499" t="str">
            <v>Ashland</v>
          </cell>
          <cell r="D1499" t="str">
            <v>None</v>
          </cell>
          <cell r="E1499">
            <v>1036</v>
          </cell>
          <cell r="F1499">
            <v>317</v>
          </cell>
          <cell r="G1499">
            <v>0.30598455598455598</v>
          </cell>
          <cell r="H1499">
            <v>77037</v>
          </cell>
          <cell r="I1499">
            <v>0</v>
          </cell>
        </row>
        <row r="1500">
          <cell r="A1500">
            <v>1595</v>
          </cell>
          <cell r="B1500">
            <v>14</v>
          </cell>
          <cell r="C1500" t="str">
            <v>Ashland</v>
          </cell>
          <cell r="D1500" t="str">
            <v>None</v>
          </cell>
          <cell r="E1500">
            <v>532</v>
          </cell>
          <cell r="F1500">
            <v>92</v>
          </cell>
          <cell r="G1500">
            <v>0.17293233082706766</v>
          </cell>
          <cell r="H1500">
            <v>111815</v>
          </cell>
          <cell r="I1500">
            <v>0</v>
          </cell>
        </row>
        <row r="1501">
          <cell r="A1501">
            <v>1596</v>
          </cell>
          <cell r="B1501">
            <v>14</v>
          </cell>
          <cell r="C1501" t="str">
            <v>Ashland</v>
          </cell>
          <cell r="D1501" t="str">
            <v>None</v>
          </cell>
          <cell r="E1501">
            <v>624</v>
          </cell>
          <cell r="F1501">
            <v>197</v>
          </cell>
          <cell r="G1501">
            <v>0.31570512820512819</v>
          </cell>
          <cell r="H1501">
            <v>77763</v>
          </cell>
          <cell r="I1501">
            <v>0</v>
          </cell>
        </row>
        <row r="1502">
          <cell r="A1502">
            <v>1597</v>
          </cell>
          <cell r="B1502">
            <v>14</v>
          </cell>
          <cell r="C1502" t="str">
            <v>Ashland</v>
          </cell>
          <cell r="D1502" t="str">
            <v>None</v>
          </cell>
          <cell r="E1502">
            <v>1624</v>
          </cell>
          <cell r="F1502">
            <v>279</v>
          </cell>
          <cell r="G1502">
            <v>0.17179802955665024</v>
          </cell>
          <cell r="H1502">
            <v>111937</v>
          </cell>
          <cell r="I1502">
            <v>0</v>
          </cell>
        </row>
        <row r="1503">
          <cell r="A1503">
            <v>1598</v>
          </cell>
          <cell r="B1503">
            <v>14</v>
          </cell>
          <cell r="C1503" t="str">
            <v>Ashland</v>
          </cell>
          <cell r="D1503" t="str">
            <v>None</v>
          </cell>
          <cell r="E1503">
            <v>644</v>
          </cell>
          <cell r="F1503">
            <v>111</v>
          </cell>
          <cell r="G1503">
            <v>0.17236024844720496</v>
          </cell>
          <cell r="H1503">
            <v>111932</v>
          </cell>
          <cell r="I1503">
            <v>0</v>
          </cell>
        </row>
        <row r="1504">
          <cell r="A1504">
            <v>1599</v>
          </cell>
          <cell r="B1504">
            <v>136</v>
          </cell>
          <cell r="C1504" t="str">
            <v>Holliston</v>
          </cell>
          <cell r="D1504" t="str">
            <v>None</v>
          </cell>
          <cell r="E1504">
            <v>1254</v>
          </cell>
          <cell r="F1504">
            <v>390</v>
          </cell>
          <cell r="G1504">
            <v>0.31100478468899523</v>
          </cell>
          <cell r="H1504">
            <v>97124</v>
          </cell>
          <cell r="I1504">
            <v>0</v>
          </cell>
        </row>
        <row r="1505">
          <cell r="A1505">
            <v>1600</v>
          </cell>
          <cell r="B1505">
            <v>136</v>
          </cell>
          <cell r="C1505" t="str">
            <v>Holliston</v>
          </cell>
          <cell r="D1505" t="str">
            <v>None</v>
          </cell>
          <cell r="E1505">
            <v>233</v>
          </cell>
          <cell r="F1505">
            <v>55</v>
          </cell>
          <cell r="G1505">
            <v>0.23605150214592274</v>
          </cell>
          <cell r="H1505">
            <v>119271</v>
          </cell>
          <cell r="I1505">
            <v>0</v>
          </cell>
        </row>
        <row r="1506">
          <cell r="A1506">
            <v>1601</v>
          </cell>
          <cell r="B1506">
            <v>136</v>
          </cell>
          <cell r="C1506" t="str">
            <v>Holliston</v>
          </cell>
          <cell r="D1506" t="str">
            <v>None</v>
          </cell>
          <cell r="E1506">
            <v>657</v>
          </cell>
          <cell r="F1506">
            <v>203</v>
          </cell>
          <cell r="G1506">
            <v>0.30898021308980211</v>
          </cell>
          <cell r="H1506">
            <v>97292</v>
          </cell>
          <cell r="I1506">
            <v>0</v>
          </cell>
        </row>
        <row r="1507">
          <cell r="A1507">
            <v>1602</v>
          </cell>
          <cell r="B1507">
            <v>136</v>
          </cell>
          <cell r="C1507" t="str">
            <v>Holliston</v>
          </cell>
          <cell r="D1507" t="str">
            <v>None</v>
          </cell>
          <cell r="E1507">
            <v>709</v>
          </cell>
          <cell r="F1507">
            <v>158</v>
          </cell>
          <cell r="G1507">
            <v>0.22284908321579688</v>
          </cell>
          <cell r="H1507">
            <v>122973</v>
          </cell>
          <cell r="I1507">
            <v>0</v>
          </cell>
        </row>
        <row r="1508">
          <cell r="A1508">
            <v>1603</v>
          </cell>
          <cell r="B1508">
            <v>136</v>
          </cell>
          <cell r="C1508" t="str">
            <v>Holliston</v>
          </cell>
          <cell r="D1508" t="str">
            <v>None</v>
          </cell>
          <cell r="E1508">
            <v>375</v>
          </cell>
          <cell r="F1508">
            <v>86</v>
          </cell>
          <cell r="G1508">
            <v>0.22933333333333333</v>
          </cell>
          <cell r="H1508">
            <v>122115</v>
          </cell>
          <cell r="I1508">
            <v>0</v>
          </cell>
        </row>
        <row r="1509">
          <cell r="A1509">
            <v>1604</v>
          </cell>
          <cell r="B1509">
            <v>136</v>
          </cell>
          <cell r="C1509" t="str">
            <v>Holliston</v>
          </cell>
          <cell r="D1509" t="str">
            <v>None</v>
          </cell>
          <cell r="E1509">
            <v>329</v>
          </cell>
          <cell r="F1509">
            <v>82</v>
          </cell>
          <cell r="G1509">
            <v>0.24924012158054712</v>
          </cell>
          <cell r="H1509">
            <v>103571</v>
          </cell>
          <cell r="I1509">
            <v>0</v>
          </cell>
        </row>
        <row r="1510">
          <cell r="A1510">
            <v>1605</v>
          </cell>
          <cell r="B1510">
            <v>136</v>
          </cell>
          <cell r="C1510" t="str">
            <v>Holliston</v>
          </cell>
          <cell r="D1510" t="str">
            <v>None</v>
          </cell>
          <cell r="E1510">
            <v>991</v>
          </cell>
          <cell r="F1510">
            <v>212</v>
          </cell>
          <cell r="G1510">
            <v>0.21392532795156408</v>
          </cell>
          <cell r="H1510">
            <v>105694</v>
          </cell>
          <cell r="I1510">
            <v>0</v>
          </cell>
        </row>
        <row r="1511">
          <cell r="A1511">
            <v>1606</v>
          </cell>
          <cell r="B1511">
            <v>136</v>
          </cell>
          <cell r="C1511" t="str">
            <v>Holliston</v>
          </cell>
          <cell r="D1511" t="str">
            <v>None</v>
          </cell>
          <cell r="E1511">
            <v>392</v>
          </cell>
          <cell r="F1511">
            <v>88</v>
          </cell>
          <cell r="G1511">
            <v>0.22448979591836735</v>
          </cell>
          <cell r="H1511">
            <v>105962</v>
          </cell>
          <cell r="I1511">
            <v>0</v>
          </cell>
        </row>
        <row r="1512">
          <cell r="A1512">
            <v>1607</v>
          </cell>
          <cell r="B1512">
            <v>335</v>
          </cell>
          <cell r="C1512" t="str">
            <v>Westwood</v>
          </cell>
          <cell r="D1512" t="str">
            <v>None</v>
          </cell>
          <cell r="E1512">
            <v>1047</v>
          </cell>
          <cell r="F1512">
            <v>221</v>
          </cell>
          <cell r="G1512">
            <v>0.21107927411652341</v>
          </cell>
          <cell r="H1512">
            <v>133167</v>
          </cell>
          <cell r="I1512">
            <v>0</v>
          </cell>
        </row>
        <row r="1513">
          <cell r="A1513">
            <v>1608</v>
          </cell>
          <cell r="B1513">
            <v>335</v>
          </cell>
          <cell r="C1513" t="str">
            <v>Westwood</v>
          </cell>
          <cell r="D1513" t="str">
            <v>None</v>
          </cell>
          <cell r="E1513">
            <v>965</v>
          </cell>
          <cell r="F1513">
            <v>203</v>
          </cell>
          <cell r="G1513">
            <v>0.21036269430051813</v>
          </cell>
          <cell r="H1513">
            <v>124646</v>
          </cell>
          <cell r="I1513">
            <v>0</v>
          </cell>
        </row>
        <row r="1514">
          <cell r="A1514">
            <v>1609</v>
          </cell>
          <cell r="B1514">
            <v>335</v>
          </cell>
          <cell r="C1514" t="str">
            <v>Westwood</v>
          </cell>
          <cell r="D1514" t="str">
            <v>None</v>
          </cell>
          <cell r="E1514">
            <v>819</v>
          </cell>
          <cell r="F1514">
            <v>172</v>
          </cell>
          <cell r="G1514">
            <v>0.21001221001221002</v>
          </cell>
          <cell r="H1514">
            <v>122716</v>
          </cell>
          <cell r="I1514">
            <v>0</v>
          </cell>
        </row>
        <row r="1515">
          <cell r="A1515">
            <v>1610</v>
          </cell>
          <cell r="B1515">
            <v>335</v>
          </cell>
          <cell r="C1515" t="str">
            <v>Westwood</v>
          </cell>
          <cell r="D1515" t="str">
            <v>None</v>
          </cell>
          <cell r="E1515">
            <v>744</v>
          </cell>
          <cell r="F1515">
            <v>156</v>
          </cell>
          <cell r="G1515">
            <v>0.20967741935483872</v>
          </cell>
          <cell r="H1515">
            <v>122632</v>
          </cell>
          <cell r="I1515">
            <v>0</v>
          </cell>
        </row>
        <row r="1516">
          <cell r="A1516">
            <v>1611</v>
          </cell>
          <cell r="B1516">
            <v>335</v>
          </cell>
          <cell r="C1516" t="str">
            <v>Westwood</v>
          </cell>
          <cell r="D1516" t="str">
            <v>None</v>
          </cell>
          <cell r="E1516">
            <v>730</v>
          </cell>
          <cell r="F1516">
            <v>113</v>
          </cell>
          <cell r="G1516">
            <v>0.15479452054794521</v>
          </cell>
          <cell r="H1516">
            <v>130984</v>
          </cell>
          <cell r="I1516">
            <v>0</v>
          </cell>
        </row>
        <row r="1517">
          <cell r="A1517">
            <v>1612</v>
          </cell>
          <cell r="B1517">
            <v>335</v>
          </cell>
          <cell r="C1517" t="str">
            <v>Westwood</v>
          </cell>
          <cell r="D1517" t="str">
            <v>None</v>
          </cell>
          <cell r="E1517">
            <v>252</v>
          </cell>
          <cell r="F1517">
            <v>38</v>
          </cell>
          <cell r="G1517">
            <v>0.15079365079365079</v>
          </cell>
          <cell r="H1517">
            <v>130147</v>
          </cell>
          <cell r="I1517">
            <v>0</v>
          </cell>
        </row>
        <row r="1518">
          <cell r="A1518">
            <v>1613</v>
          </cell>
          <cell r="B1518">
            <v>335</v>
          </cell>
          <cell r="C1518" t="str">
            <v>Westwood</v>
          </cell>
          <cell r="D1518" t="str">
            <v>None</v>
          </cell>
          <cell r="E1518">
            <v>692</v>
          </cell>
          <cell r="F1518">
            <v>103</v>
          </cell>
          <cell r="G1518">
            <v>0.14884393063583815</v>
          </cell>
          <cell r="H1518">
            <v>130851</v>
          </cell>
          <cell r="I1518">
            <v>0</v>
          </cell>
        </row>
        <row r="1519">
          <cell r="A1519">
            <v>1614</v>
          </cell>
          <cell r="B1519">
            <v>335</v>
          </cell>
          <cell r="C1519" t="str">
            <v>Westwood</v>
          </cell>
          <cell r="D1519" t="str">
            <v>None</v>
          </cell>
          <cell r="E1519">
            <v>0</v>
          </cell>
          <cell r="F1519">
            <v>0</v>
          </cell>
          <cell r="G1519">
            <v>0</v>
          </cell>
          <cell r="H1519" t="e">
            <v>#N/A</v>
          </cell>
          <cell r="I1519">
            <v>0</v>
          </cell>
        </row>
        <row r="1520">
          <cell r="A1520">
            <v>1615</v>
          </cell>
          <cell r="B1520">
            <v>220</v>
          </cell>
          <cell r="C1520" t="str">
            <v>Norwood</v>
          </cell>
          <cell r="D1520" t="str">
            <v>None</v>
          </cell>
          <cell r="E1520">
            <v>495</v>
          </cell>
          <cell r="F1520">
            <v>167</v>
          </cell>
          <cell r="G1520">
            <v>0.33737373737373738</v>
          </cell>
          <cell r="H1520">
            <v>65373</v>
          </cell>
          <cell r="I1520">
            <v>0</v>
          </cell>
        </row>
        <row r="1521">
          <cell r="A1521">
            <v>1616</v>
          </cell>
          <cell r="B1521">
            <v>220</v>
          </cell>
          <cell r="C1521" t="str">
            <v>Norwood</v>
          </cell>
          <cell r="D1521" t="str">
            <v>None</v>
          </cell>
          <cell r="E1521">
            <v>2</v>
          </cell>
          <cell r="F1521">
            <v>0</v>
          </cell>
          <cell r="G1521">
            <v>0</v>
          </cell>
          <cell r="H1521" t="e">
            <v>#N/A</v>
          </cell>
          <cell r="I1521">
            <v>0</v>
          </cell>
        </row>
        <row r="1522">
          <cell r="A1522">
            <v>1617</v>
          </cell>
          <cell r="B1522">
            <v>220</v>
          </cell>
          <cell r="C1522" t="str">
            <v>Norwood</v>
          </cell>
          <cell r="D1522" t="str">
            <v>None</v>
          </cell>
          <cell r="E1522">
            <v>0</v>
          </cell>
          <cell r="F1522">
            <v>0</v>
          </cell>
          <cell r="G1522">
            <v>0</v>
          </cell>
          <cell r="H1522" t="e">
            <v>#N/A</v>
          </cell>
          <cell r="I1522">
            <v>0</v>
          </cell>
        </row>
        <row r="1523">
          <cell r="A1523">
            <v>1618</v>
          </cell>
          <cell r="B1523">
            <v>220</v>
          </cell>
          <cell r="C1523" t="str">
            <v>Norwood</v>
          </cell>
          <cell r="D1523" t="str">
            <v>None</v>
          </cell>
          <cell r="E1523">
            <v>17</v>
          </cell>
          <cell r="F1523">
            <v>4</v>
          </cell>
          <cell r="G1523">
            <v>0.23529411764705882</v>
          </cell>
          <cell r="H1523">
            <v>71250</v>
          </cell>
          <cell r="I1523">
            <v>0</v>
          </cell>
        </row>
        <row r="1524">
          <cell r="A1524">
            <v>1619</v>
          </cell>
          <cell r="B1524">
            <v>220</v>
          </cell>
          <cell r="C1524" t="str">
            <v>Norwood</v>
          </cell>
          <cell r="D1524" t="str">
            <v>None</v>
          </cell>
          <cell r="E1524">
            <v>1381</v>
          </cell>
          <cell r="F1524">
            <v>466</v>
          </cell>
          <cell r="G1524">
            <v>0.33743664011585806</v>
          </cell>
          <cell r="H1524">
            <v>65374</v>
          </cell>
          <cell r="I1524">
            <v>0</v>
          </cell>
        </row>
        <row r="1525">
          <cell r="A1525">
            <v>1620</v>
          </cell>
          <cell r="B1525">
            <v>220</v>
          </cell>
          <cell r="C1525" t="str">
            <v>Norwood</v>
          </cell>
          <cell r="D1525" t="str">
            <v>None</v>
          </cell>
          <cell r="E1525">
            <v>1138</v>
          </cell>
          <cell r="F1525">
            <v>344</v>
          </cell>
          <cell r="G1525">
            <v>0.30228471001757468</v>
          </cell>
          <cell r="H1525">
            <v>75284</v>
          </cell>
          <cell r="I1525">
            <v>0</v>
          </cell>
        </row>
        <row r="1526">
          <cell r="A1526">
            <v>1621</v>
          </cell>
          <cell r="B1526">
            <v>220</v>
          </cell>
          <cell r="C1526" t="str">
            <v>Norwood</v>
          </cell>
          <cell r="D1526" t="str">
            <v>None</v>
          </cell>
          <cell r="E1526">
            <v>41</v>
          </cell>
          <cell r="F1526">
            <v>12</v>
          </cell>
          <cell r="G1526">
            <v>0.29268292682926828</v>
          </cell>
          <cell r="H1526">
            <v>79167</v>
          </cell>
          <cell r="I1526">
            <v>0</v>
          </cell>
        </row>
        <row r="1527">
          <cell r="A1527">
            <v>1622</v>
          </cell>
          <cell r="B1527">
            <v>220</v>
          </cell>
          <cell r="C1527" t="str">
            <v>Norwood</v>
          </cell>
          <cell r="D1527" t="str">
            <v>None</v>
          </cell>
          <cell r="E1527">
            <v>20</v>
          </cell>
          <cell r="F1527">
            <v>7</v>
          </cell>
          <cell r="G1527">
            <v>0.35</v>
          </cell>
          <cell r="H1527">
            <v>63750</v>
          </cell>
          <cell r="I1527">
            <v>0</v>
          </cell>
        </row>
        <row r="1528">
          <cell r="A1528">
            <v>1623</v>
          </cell>
          <cell r="B1528">
            <v>220</v>
          </cell>
          <cell r="C1528" t="str">
            <v>Norwood</v>
          </cell>
          <cell r="D1528" t="str">
            <v>None</v>
          </cell>
          <cell r="E1528">
            <v>1033</v>
          </cell>
          <cell r="F1528">
            <v>311</v>
          </cell>
          <cell r="G1528">
            <v>0.30106485963213941</v>
          </cell>
          <cell r="H1528">
            <v>75106</v>
          </cell>
          <cell r="I1528">
            <v>0</v>
          </cell>
        </row>
        <row r="1529">
          <cell r="A1529">
            <v>1624</v>
          </cell>
          <cell r="B1529">
            <v>220</v>
          </cell>
          <cell r="C1529" t="str">
            <v>Norwood</v>
          </cell>
          <cell r="D1529" t="str">
            <v>None</v>
          </cell>
          <cell r="E1529">
            <v>1140</v>
          </cell>
          <cell r="F1529">
            <v>329</v>
          </cell>
          <cell r="G1529">
            <v>0.28859649122807018</v>
          </cell>
          <cell r="H1529">
            <v>80986</v>
          </cell>
          <cell r="I1529">
            <v>0</v>
          </cell>
        </row>
        <row r="1530">
          <cell r="A1530">
            <v>1625</v>
          </cell>
          <cell r="B1530">
            <v>220</v>
          </cell>
          <cell r="C1530" t="str">
            <v>Norwood</v>
          </cell>
          <cell r="D1530" t="str">
            <v>None</v>
          </cell>
          <cell r="E1530">
            <v>75</v>
          </cell>
          <cell r="F1530">
            <v>22</v>
          </cell>
          <cell r="G1530">
            <v>0.29333333333333333</v>
          </cell>
          <cell r="H1530">
            <v>81667</v>
          </cell>
          <cell r="I1530">
            <v>0</v>
          </cell>
        </row>
        <row r="1531">
          <cell r="A1531">
            <v>1626</v>
          </cell>
          <cell r="B1531">
            <v>220</v>
          </cell>
          <cell r="C1531" t="str">
            <v>Norwood</v>
          </cell>
          <cell r="D1531" t="str">
            <v>None</v>
          </cell>
          <cell r="E1531">
            <v>14</v>
          </cell>
          <cell r="F1531">
            <v>3</v>
          </cell>
          <cell r="G1531">
            <v>0.21428571428571427</v>
          </cell>
          <cell r="H1531">
            <v>87500</v>
          </cell>
          <cell r="I1531">
            <v>0</v>
          </cell>
        </row>
        <row r="1532">
          <cell r="A1532">
            <v>1627</v>
          </cell>
          <cell r="B1532">
            <v>220</v>
          </cell>
          <cell r="C1532" t="str">
            <v>Norwood</v>
          </cell>
          <cell r="D1532" t="str">
            <v>None</v>
          </cell>
          <cell r="E1532">
            <v>0</v>
          </cell>
          <cell r="F1532">
            <v>0</v>
          </cell>
          <cell r="G1532">
            <v>0</v>
          </cell>
          <cell r="H1532" t="e">
            <v>#N/A</v>
          </cell>
          <cell r="I1532">
            <v>0</v>
          </cell>
        </row>
        <row r="1533">
          <cell r="A1533">
            <v>1628</v>
          </cell>
          <cell r="B1533">
            <v>220</v>
          </cell>
          <cell r="C1533" t="str">
            <v>Norwood</v>
          </cell>
          <cell r="D1533" t="str">
            <v>None</v>
          </cell>
          <cell r="E1533">
            <v>7</v>
          </cell>
          <cell r="F1533">
            <v>1</v>
          </cell>
          <cell r="G1533">
            <v>0.14285714285714285</v>
          </cell>
          <cell r="H1533">
            <v>100000</v>
          </cell>
          <cell r="I1533">
            <v>0</v>
          </cell>
        </row>
        <row r="1534">
          <cell r="A1534">
            <v>1629</v>
          </cell>
          <cell r="B1534">
            <v>220</v>
          </cell>
          <cell r="C1534" t="str">
            <v>Norwood</v>
          </cell>
          <cell r="D1534" t="str">
            <v>None</v>
          </cell>
          <cell r="E1534">
            <v>592</v>
          </cell>
          <cell r="F1534">
            <v>170</v>
          </cell>
          <cell r="G1534">
            <v>0.28716216216216217</v>
          </cell>
          <cell r="H1534">
            <v>81624</v>
          </cell>
          <cell r="I1534">
            <v>0</v>
          </cell>
        </row>
        <row r="1535">
          <cell r="A1535">
            <v>1630</v>
          </cell>
          <cell r="B1535">
            <v>220</v>
          </cell>
          <cell r="C1535" t="str">
            <v>Norwood</v>
          </cell>
          <cell r="D1535" t="str">
            <v>None</v>
          </cell>
          <cell r="E1535">
            <v>185</v>
          </cell>
          <cell r="F1535">
            <v>63</v>
          </cell>
          <cell r="G1535">
            <v>0.34054054054054056</v>
          </cell>
          <cell r="H1535">
            <v>65100</v>
          </cell>
          <cell r="I1535">
            <v>0</v>
          </cell>
        </row>
        <row r="1536">
          <cell r="A1536">
            <v>1631</v>
          </cell>
          <cell r="B1536">
            <v>220</v>
          </cell>
          <cell r="C1536" t="str">
            <v>Norwood</v>
          </cell>
          <cell r="D1536" t="str">
            <v>None</v>
          </cell>
          <cell r="E1536">
            <v>614</v>
          </cell>
          <cell r="F1536">
            <v>209</v>
          </cell>
          <cell r="G1536">
            <v>0.34039087947882735</v>
          </cell>
          <cell r="H1536">
            <v>65241</v>
          </cell>
          <cell r="I1536">
            <v>0</v>
          </cell>
        </row>
        <row r="1537">
          <cell r="A1537">
            <v>1632</v>
          </cell>
          <cell r="B1537">
            <v>220</v>
          </cell>
          <cell r="C1537" t="str">
            <v>Norwood</v>
          </cell>
          <cell r="D1537" t="str">
            <v>None</v>
          </cell>
          <cell r="E1537">
            <v>1267</v>
          </cell>
          <cell r="F1537">
            <v>331</v>
          </cell>
          <cell r="G1537">
            <v>0.26124704025256512</v>
          </cell>
          <cell r="H1537">
            <v>99867</v>
          </cell>
          <cell r="I1537">
            <v>0</v>
          </cell>
        </row>
        <row r="1538">
          <cell r="A1538">
            <v>1633</v>
          </cell>
          <cell r="B1538">
            <v>220</v>
          </cell>
          <cell r="C1538" t="str">
            <v>Norwood</v>
          </cell>
          <cell r="D1538" t="str">
            <v>None</v>
          </cell>
          <cell r="E1538">
            <v>642</v>
          </cell>
          <cell r="F1538">
            <v>244</v>
          </cell>
          <cell r="G1538">
            <v>0.38006230529595014</v>
          </cell>
          <cell r="H1538">
            <v>64107</v>
          </cell>
          <cell r="I1538">
            <v>0</v>
          </cell>
        </row>
        <row r="1539">
          <cell r="A1539">
            <v>1634</v>
          </cell>
          <cell r="B1539">
            <v>220</v>
          </cell>
          <cell r="C1539" t="str">
            <v>Norwood</v>
          </cell>
          <cell r="D1539" t="str">
            <v>None</v>
          </cell>
          <cell r="E1539">
            <v>137</v>
          </cell>
          <cell r="F1539">
            <v>51</v>
          </cell>
          <cell r="G1539">
            <v>0.37226277372262773</v>
          </cell>
          <cell r="H1539">
            <v>65833</v>
          </cell>
          <cell r="I1539">
            <v>0</v>
          </cell>
        </row>
        <row r="1540">
          <cell r="A1540">
            <v>1635</v>
          </cell>
          <cell r="B1540">
            <v>220</v>
          </cell>
          <cell r="C1540" t="str">
            <v>Norwood</v>
          </cell>
          <cell r="D1540" t="str">
            <v>None</v>
          </cell>
          <cell r="E1540">
            <v>1097</v>
          </cell>
          <cell r="F1540">
            <v>329</v>
          </cell>
          <cell r="G1540">
            <v>0.29990884229717413</v>
          </cell>
          <cell r="H1540">
            <v>90446</v>
          </cell>
          <cell r="I1540">
            <v>0</v>
          </cell>
        </row>
        <row r="1541">
          <cell r="A1541">
            <v>1636</v>
          </cell>
          <cell r="B1541">
            <v>220</v>
          </cell>
          <cell r="C1541" t="str">
            <v>Norwood</v>
          </cell>
          <cell r="D1541" t="str">
            <v>None</v>
          </cell>
          <cell r="E1541">
            <v>759</v>
          </cell>
          <cell r="F1541">
            <v>229</v>
          </cell>
          <cell r="G1541">
            <v>0.30171277997364954</v>
          </cell>
          <cell r="H1541">
            <v>84451</v>
          </cell>
          <cell r="I1541">
            <v>0</v>
          </cell>
        </row>
        <row r="1542">
          <cell r="A1542">
            <v>1637</v>
          </cell>
          <cell r="B1542">
            <v>220</v>
          </cell>
          <cell r="C1542" t="str">
            <v>Norwood</v>
          </cell>
          <cell r="D1542" t="str">
            <v>None</v>
          </cell>
          <cell r="E1542">
            <v>1261</v>
          </cell>
          <cell r="F1542">
            <v>296</v>
          </cell>
          <cell r="G1542">
            <v>0.23473433782712133</v>
          </cell>
          <cell r="H1542">
            <v>99592</v>
          </cell>
          <cell r="I1542">
            <v>0</v>
          </cell>
        </row>
        <row r="1543">
          <cell r="A1543">
            <v>1638</v>
          </cell>
          <cell r="B1543">
            <v>175</v>
          </cell>
          <cell r="C1543" t="str">
            <v>Medfield</v>
          </cell>
          <cell r="D1543" t="str">
            <v>None</v>
          </cell>
          <cell r="E1543">
            <v>368</v>
          </cell>
          <cell r="F1543">
            <v>50</v>
          </cell>
          <cell r="G1543">
            <v>0.1358695652173913</v>
          </cell>
          <cell r="H1543">
            <v>130804</v>
          </cell>
          <cell r="I1543">
            <v>0</v>
          </cell>
        </row>
        <row r="1544">
          <cell r="A1544">
            <v>1639</v>
          </cell>
          <cell r="B1544">
            <v>175</v>
          </cell>
          <cell r="C1544" t="str">
            <v>Medfield</v>
          </cell>
          <cell r="D1544" t="str">
            <v>None</v>
          </cell>
          <cell r="E1544">
            <v>902</v>
          </cell>
          <cell r="F1544">
            <v>126</v>
          </cell>
          <cell r="G1544">
            <v>0.13968957871396895</v>
          </cell>
          <cell r="H1544">
            <v>130536</v>
          </cell>
          <cell r="I1544">
            <v>0</v>
          </cell>
        </row>
        <row r="1545">
          <cell r="A1545">
            <v>1640</v>
          </cell>
          <cell r="B1545">
            <v>175</v>
          </cell>
          <cell r="C1545" t="str">
            <v>Medfield</v>
          </cell>
          <cell r="D1545" t="str">
            <v>None</v>
          </cell>
          <cell r="E1545">
            <v>700</v>
          </cell>
          <cell r="F1545">
            <v>85</v>
          </cell>
          <cell r="G1545">
            <v>0.12142857142857143</v>
          </cell>
          <cell r="H1545">
            <v>144901</v>
          </cell>
          <cell r="I1545">
            <v>0</v>
          </cell>
        </row>
        <row r="1546">
          <cell r="A1546">
            <v>1641</v>
          </cell>
          <cell r="B1546">
            <v>175</v>
          </cell>
          <cell r="C1546" t="str">
            <v>Medfield</v>
          </cell>
          <cell r="D1546" t="str">
            <v>None</v>
          </cell>
          <cell r="E1546">
            <v>311</v>
          </cell>
          <cell r="F1546">
            <v>44</v>
          </cell>
          <cell r="G1546">
            <v>0.14147909967845659</v>
          </cell>
          <cell r="H1546">
            <v>130208</v>
          </cell>
          <cell r="I1546">
            <v>0</v>
          </cell>
        </row>
        <row r="1547">
          <cell r="A1547">
            <v>1642</v>
          </cell>
          <cell r="B1547">
            <v>175</v>
          </cell>
          <cell r="C1547" t="str">
            <v>Medfield</v>
          </cell>
          <cell r="D1547" t="str">
            <v>None</v>
          </cell>
          <cell r="E1547">
            <v>795</v>
          </cell>
          <cell r="F1547">
            <v>98</v>
          </cell>
          <cell r="G1547">
            <v>0.12327044025157233</v>
          </cell>
          <cell r="H1547">
            <v>144412</v>
          </cell>
          <cell r="I1547">
            <v>0</v>
          </cell>
        </row>
        <row r="1548">
          <cell r="A1548">
            <v>1643</v>
          </cell>
          <cell r="B1548">
            <v>175</v>
          </cell>
          <cell r="C1548" t="str">
            <v>Medfield</v>
          </cell>
          <cell r="D1548" t="str">
            <v>None</v>
          </cell>
          <cell r="E1548">
            <v>1040</v>
          </cell>
          <cell r="F1548">
            <v>121</v>
          </cell>
          <cell r="G1548">
            <v>0.11634615384615385</v>
          </cell>
          <cell r="H1548">
            <v>147541</v>
          </cell>
          <cell r="I1548">
            <v>0</v>
          </cell>
        </row>
        <row r="1549">
          <cell r="A1549">
            <v>1644</v>
          </cell>
          <cell r="B1549">
            <v>307</v>
          </cell>
          <cell r="C1549" t="str">
            <v>Walpole</v>
          </cell>
          <cell r="D1549" t="str">
            <v>None</v>
          </cell>
          <cell r="E1549">
            <v>1074</v>
          </cell>
          <cell r="F1549">
            <v>299</v>
          </cell>
          <cell r="G1549">
            <v>0.27839851024208567</v>
          </cell>
          <cell r="H1549">
            <v>92314</v>
          </cell>
          <cell r="I1549">
            <v>0</v>
          </cell>
        </row>
        <row r="1550">
          <cell r="A1550">
            <v>1645</v>
          </cell>
          <cell r="B1550">
            <v>307</v>
          </cell>
          <cell r="C1550" t="str">
            <v>Walpole</v>
          </cell>
          <cell r="D1550" t="str">
            <v>None</v>
          </cell>
          <cell r="E1550">
            <v>327</v>
          </cell>
          <cell r="F1550">
            <v>61</v>
          </cell>
          <cell r="G1550">
            <v>0.18654434250764526</v>
          </cell>
          <cell r="H1550">
            <v>92540</v>
          </cell>
          <cell r="I1550">
            <v>0</v>
          </cell>
        </row>
        <row r="1551">
          <cell r="A1551">
            <v>1646</v>
          </cell>
          <cell r="B1551">
            <v>307</v>
          </cell>
          <cell r="C1551" t="str">
            <v>Walpole</v>
          </cell>
          <cell r="D1551" t="str">
            <v>None</v>
          </cell>
          <cell r="E1551">
            <v>619</v>
          </cell>
          <cell r="F1551">
            <v>167</v>
          </cell>
          <cell r="G1551">
            <v>0.26978998384491115</v>
          </cell>
          <cell r="H1551">
            <v>91523</v>
          </cell>
          <cell r="I1551">
            <v>0</v>
          </cell>
        </row>
        <row r="1552">
          <cell r="A1552">
            <v>1647</v>
          </cell>
          <cell r="B1552">
            <v>307</v>
          </cell>
          <cell r="C1552" t="str">
            <v>Walpole</v>
          </cell>
          <cell r="D1552" t="str">
            <v>None</v>
          </cell>
          <cell r="E1552">
            <v>636</v>
          </cell>
          <cell r="F1552">
            <v>160</v>
          </cell>
          <cell r="G1552">
            <v>0.25157232704402516</v>
          </cell>
          <cell r="H1552">
            <v>90591</v>
          </cell>
          <cell r="I1552">
            <v>0</v>
          </cell>
        </row>
        <row r="1553">
          <cell r="A1553">
            <v>1648</v>
          </cell>
          <cell r="B1553">
            <v>307</v>
          </cell>
          <cell r="C1553" t="str">
            <v>Walpole</v>
          </cell>
          <cell r="D1553" t="str">
            <v>None</v>
          </cell>
          <cell r="E1553">
            <v>727</v>
          </cell>
          <cell r="F1553">
            <v>149</v>
          </cell>
          <cell r="G1553">
            <v>0.20495185694635487</v>
          </cell>
          <cell r="H1553">
            <v>88034</v>
          </cell>
          <cell r="I1553">
            <v>0</v>
          </cell>
        </row>
        <row r="1554">
          <cell r="A1554">
            <v>1649</v>
          </cell>
          <cell r="B1554">
            <v>307</v>
          </cell>
          <cell r="C1554" t="str">
            <v>Walpole</v>
          </cell>
          <cell r="D1554" t="str">
            <v>None</v>
          </cell>
          <cell r="E1554">
            <v>907</v>
          </cell>
          <cell r="F1554">
            <v>185</v>
          </cell>
          <cell r="G1554">
            <v>0.20396912899669239</v>
          </cell>
          <cell r="H1554">
            <v>88099</v>
          </cell>
          <cell r="I1554">
            <v>0</v>
          </cell>
        </row>
        <row r="1555">
          <cell r="A1555">
            <v>1650</v>
          </cell>
          <cell r="B1555">
            <v>307</v>
          </cell>
          <cell r="C1555" t="str">
            <v>Walpole</v>
          </cell>
          <cell r="D1555" t="str">
            <v>None</v>
          </cell>
          <cell r="E1555">
            <v>130</v>
          </cell>
          <cell r="F1555">
            <v>28</v>
          </cell>
          <cell r="G1555">
            <v>0.2153846153846154</v>
          </cell>
          <cell r="H1555">
            <v>88095</v>
          </cell>
          <cell r="I1555">
            <v>0</v>
          </cell>
        </row>
        <row r="1556">
          <cell r="A1556">
            <v>1651</v>
          </cell>
          <cell r="B1556">
            <v>307</v>
          </cell>
          <cell r="C1556" t="str">
            <v>Walpole</v>
          </cell>
          <cell r="D1556" t="str">
            <v>None</v>
          </cell>
          <cell r="E1556">
            <v>930</v>
          </cell>
          <cell r="F1556">
            <v>186</v>
          </cell>
          <cell r="G1556">
            <v>0.2</v>
          </cell>
          <cell r="H1556">
            <v>90844</v>
          </cell>
          <cell r="I1556">
            <v>0</v>
          </cell>
        </row>
        <row r="1557">
          <cell r="A1557">
            <v>1652</v>
          </cell>
          <cell r="B1557">
            <v>307</v>
          </cell>
          <cell r="C1557" t="str">
            <v>Walpole</v>
          </cell>
          <cell r="D1557" t="str">
            <v>None</v>
          </cell>
          <cell r="E1557">
            <v>917</v>
          </cell>
          <cell r="F1557">
            <v>165</v>
          </cell>
          <cell r="G1557">
            <v>0.17993456924754633</v>
          </cell>
          <cell r="H1557">
            <v>93784</v>
          </cell>
          <cell r="I1557">
            <v>0</v>
          </cell>
        </row>
        <row r="1558">
          <cell r="A1558">
            <v>1653</v>
          </cell>
          <cell r="B1558">
            <v>307</v>
          </cell>
          <cell r="C1558" t="str">
            <v>Walpole</v>
          </cell>
          <cell r="D1558" t="str">
            <v>None</v>
          </cell>
          <cell r="E1558">
            <v>1041</v>
          </cell>
          <cell r="F1558">
            <v>208</v>
          </cell>
          <cell r="G1558">
            <v>0.19980787704130643</v>
          </cell>
          <cell r="H1558">
            <v>91854</v>
          </cell>
          <cell r="I1558">
            <v>0</v>
          </cell>
        </row>
        <row r="1559">
          <cell r="A1559">
            <v>1654</v>
          </cell>
          <cell r="B1559">
            <v>307</v>
          </cell>
          <cell r="C1559" t="str">
            <v>Walpole</v>
          </cell>
          <cell r="D1559" t="str">
            <v>None</v>
          </cell>
          <cell r="E1559">
            <v>723</v>
          </cell>
          <cell r="F1559">
            <v>145</v>
          </cell>
          <cell r="G1559">
            <v>0.20055325034578148</v>
          </cell>
          <cell r="H1559">
            <v>91935</v>
          </cell>
          <cell r="I1559">
            <v>0</v>
          </cell>
        </row>
        <row r="1560">
          <cell r="A1560">
            <v>1655</v>
          </cell>
          <cell r="B1560">
            <v>307</v>
          </cell>
          <cell r="C1560" t="str">
            <v>Walpole</v>
          </cell>
          <cell r="D1560" t="str">
            <v>None</v>
          </cell>
          <cell r="E1560">
            <v>698</v>
          </cell>
          <cell r="F1560">
            <v>134</v>
          </cell>
          <cell r="G1560">
            <v>0.19197707736389685</v>
          </cell>
          <cell r="H1560">
            <v>92659</v>
          </cell>
          <cell r="I1560">
            <v>0</v>
          </cell>
        </row>
        <row r="1561">
          <cell r="A1561">
            <v>1656</v>
          </cell>
          <cell r="B1561">
            <v>266</v>
          </cell>
          <cell r="C1561" t="str">
            <v>Sharon</v>
          </cell>
          <cell r="D1561" t="str">
            <v>None</v>
          </cell>
          <cell r="E1561">
            <v>809</v>
          </cell>
          <cell r="F1561">
            <v>162</v>
          </cell>
          <cell r="G1561">
            <v>0.20024721878862795</v>
          </cell>
          <cell r="H1561">
            <v>128893</v>
          </cell>
          <cell r="I1561">
            <v>0</v>
          </cell>
        </row>
        <row r="1562">
          <cell r="A1562">
            <v>1657</v>
          </cell>
          <cell r="B1562">
            <v>266</v>
          </cell>
          <cell r="C1562" t="str">
            <v>Sharon</v>
          </cell>
          <cell r="D1562" t="str">
            <v>None</v>
          </cell>
          <cell r="E1562">
            <v>490</v>
          </cell>
          <cell r="F1562">
            <v>99</v>
          </cell>
          <cell r="G1562">
            <v>0.20204081632653062</v>
          </cell>
          <cell r="H1562">
            <v>128547</v>
          </cell>
          <cell r="I1562">
            <v>0</v>
          </cell>
        </row>
        <row r="1563">
          <cell r="A1563">
            <v>1658</v>
          </cell>
          <cell r="B1563">
            <v>266</v>
          </cell>
          <cell r="C1563" t="str">
            <v>Sharon</v>
          </cell>
          <cell r="D1563" t="str">
            <v>None</v>
          </cell>
          <cell r="E1563">
            <v>743</v>
          </cell>
          <cell r="F1563">
            <v>149</v>
          </cell>
          <cell r="G1563">
            <v>0.20053835800807537</v>
          </cell>
          <cell r="H1563">
            <v>128795</v>
          </cell>
          <cell r="I1563">
            <v>0</v>
          </cell>
        </row>
        <row r="1564">
          <cell r="A1564">
            <v>1659</v>
          </cell>
          <cell r="B1564">
            <v>266</v>
          </cell>
          <cell r="C1564" t="str">
            <v>Sharon</v>
          </cell>
          <cell r="D1564" t="str">
            <v>None</v>
          </cell>
          <cell r="E1564">
            <v>1055</v>
          </cell>
          <cell r="F1564">
            <v>264</v>
          </cell>
          <cell r="G1564">
            <v>0.25023696682464452</v>
          </cell>
          <cell r="H1564">
            <v>101238</v>
          </cell>
          <cell r="I1564">
            <v>0</v>
          </cell>
        </row>
        <row r="1565">
          <cell r="A1565">
            <v>1660</v>
          </cell>
          <cell r="B1565">
            <v>266</v>
          </cell>
          <cell r="C1565" t="str">
            <v>Sharon</v>
          </cell>
          <cell r="D1565" t="str">
            <v>None</v>
          </cell>
          <cell r="E1565">
            <v>641</v>
          </cell>
          <cell r="F1565">
            <v>159</v>
          </cell>
          <cell r="G1565">
            <v>0.24804992199687986</v>
          </cell>
          <cell r="H1565">
            <v>101434</v>
          </cell>
          <cell r="I1565">
            <v>0</v>
          </cell>
        </row>
        <row r="1566">
          <cell r="A1566">
            <v>1661</v>
          </cell>
          <cell r="B1566">
            <v>266</v>
          </cell>
          <cell r="C1566" t="str">
            <v>Sharon</v>
          </cell>
          <cell r="D1566" t="str">
            <v>None</v>
          </cell>
          <cell r="E1566">
            <v>758</v>
          </cell>
          <cell r="F1566">
            <v>52</v>
          </cell>
          <cell r="G1566">
            <v>6.860158311345646E-2</v>
          </cell>
          <cell r="H1566">
            <v>155519</v>
          </cell>
          <cell r="I1566">
            <v>0</v>
          </cell>
        </row>
        <row r="1567">
          <cell r="A1567">
            <v>1662</v>
          </cell>
          <cell r="B1567">
            <v>266</v>
          </cell>
          <cell r="C1567" t="str">
            <v>Sharon</v>
          </cell>
          <cell r="D1567" t="str">
            <v>None</v>
          </cell>
          <cell r="E1567">
            <v>790</v>
          </cell>
          <cell r="F1567">
            <v>66</v>
          </cell>
          <cell r="G1567">
            <v>8.3544303797468356E-2</v>
          </cell>
          <cell r="H1567">
            <v>150962</v>
          </cell>
          <cell r="I1567">
            <v>0</v>
          </cell>
        </row>
        <row r="1568">
          <cell r="A1568">
            <v>1663</v>
          </cell>
          <cell r="B1568">
            <v>266</v>
          </cell>
          <cell r="C1568" t="str">
            <v>Sharon</v>
          </cell>
          <cell r="D1568" t="str">
            <v>None</v>
          </cell>
          <cell r="E1568">
            <v>933</v>
          </cell>
          <cell r="F1568">
            <v>55</v>
          </cell>
          <cell r="G1568">
            <v>5.8949624866023578E-2</v>
          </cell>
          <cell r="H1568">
            <v>157682</v>
          </cell>
          <cell r="I1568">
            <v>0</v>
          </cell>
        </row>
        <row r="1569">
          <cell r="A1569">
            <v>1664</v>
          </cell>
          <cell r="B1569">
            <v>187</v>
          </cell>
          <cell r="C1569" t="str">
            <v>Millis</v>
          </cell>
          <cell r="D1569" t="str">
            <v>None</v>
          </cell>
          <cell r="E1569">
            <v>1089</v>
          </cell>
          <cell r="F1569">
            <v>227</v>
          </cell>
          <cell r="G1569">
            <v>0.20844811753902662</v>
          </cell>
          <cell r="H1569">
            <v>94342</v>
          </cell>
          <cell r="I1569">
            <v>0</v>
          </cell>
        </row>
        <row r="1570">
          <cell r="A1570">
            <v>1665</v>
          </cell>
          <cell r="B1570">
            <v>187</v>
          </cell>
          <cell r="C1570" t="str">
            <v>Millis</v>
          </cell>
          <cell r="D1570" t="str">
            <v>None</v>
          </cell>
          <cell r="E1570">
            <v>194</v>
          </cell>
          <cell r="F1570">
            <v>41</v>
          </cell>
          <cell r="G1570">
            <v>0.21134020618556701</v>
          </cell>
          <cell r="H1570">
            <v>92647</v>
          </cell>
          <cell r="I1570">
            <v>0</v>
          </cell>
        </row>
        <row r="1571">
          <cell r="A1571">
            <v>1666</v>
          </cell>
          <cell r="B1571">
            <v>187</v>
          </cell>
          <cell r="C1571" t="str">
            <v>Millis</v>
          </cell>
          <cell r="D1571" t="str">
            <v>None</v>
          </cell>
          <cell r="E1571">
            <v>924</v>
          </cell>
          <cell r="F1571">
            <v>193</v>
          </cell>
          <cell r="G1571">
            <v>0.20887445887445888</v>
          </cell>
          <cell r="H1571">
            <v>94219</v>
          </cell>
          <cell r="I1571">
            <v>0</v>
          </cell>
        </row>
        <row r="1572">
          <cell r="A1572">
            <v>1667</v>
          </cell>
          <cell r="B1572">
            <v>187</v>
          </cell>
          <cell r="C1572" t="str">
            <v>Millis</v>
          </cell>
          <cell r="D1572" t="str">
            <v>None</v>
          </cell>
          <cell r="E1572">
            <v>823</v>
          </cell>
          <cell r="F1572">
            <v>170</v>
          </cell>
          <cell r="G1572">
            <v>0.20656136087484811</v>
          </cell>
          <cell r="H1572">
            <v>94366</v>
          </cell>
          <cell r="I1572">
            <v>0</v>
          </cell>
        </row>
        <row r="1573">
          <cell r="A1573">
            <v>1668</v>
          </cell>
          <cell r="B1573">
            <v>208</v>
          </cell>
          <cell r="C1573" t="str">
            <v>Norfolk</v>
          </cell>
          <cell r="D1573" t="str">
            <v>None</v>
          </cell>
          <cell r="E1573">
            <v>659</v>
          </cell>
          <cell r="F1573">
            <v>98</v>
          </cell>
          <cell r="G1573">
            <v>0.14871016691957512</v>
          </cell>
          <cell r="H1573">
            <v>140074</v>
          </cell>
          <cell r="I1573">
            <v>0</v>
          </cell>
        </row>
        <row r="1574">
          <cell r="A1574">
            <v>1669</v>
          </cell>
          <cell r="B1574">
            <v>208</v>
          </cell>
          <cell r="C1574" t="str">
            <v>Norfolk</v>
          </cell>
          <cell r="D1574" t="str">
            <v>None</v>
          </cell>
          <cell r="E1574">
            <v>198</v>
          </cell>
          <cell r="F1574">
            <v>26</v>
          </cell>
          <cell r="G1574">
            <v>0.13131313131313133</v>
          </cell>
          <cell r="H1574">
            <v>141071</v>
          </cell>
          <cell r="I1574">
            <v>0</v>
          </cell>
        </row>
        <row r="1575">
          <cell r="A1575">
            <v>1670</v>
          </cell>
          <cell r="B1575">
            <v>208</v>
          </cell>
          <cell r="C1575" t="str">
            <v>Norfolk</v>
          </cell>
          <cell r="D1575" t="str">
            <v>None</v>
          </cell>
          <cell r="E1575">
            <v>286</v>
          </cell>
          <cell r="F1575">
            <v>43</v>
          </cell>
          <cell r="G1575">
            <v>0.15034965034965034</v>
          </cell>
          <cell r="H1575">
            <v>140000</v>
          </cell>
          <cell r="I1575">
            <v>0</v>
          </cell>
        </row>
        <row r="1576">
          <cell r="A1576">
            <v>1671</v>
          </cell>
          <cell r="B1576">
            <v>208</v>
          </cell>
          <cell r="C1576" t="str">
            <v>Norfolk</v>
          </cell>
          <cell r="D1576" t="str">
            <v>None</v>
          </cell>
          <cell r="E1576">
            <v>268</v>
          </cell>
          <cell r="F1576">
            <v>39</v>
          </cell>
          <cell r="G1576">
            <v>0.1455223880597015</v>
          </cell>
          <cell r="H1576">
            <v>139286</v>
          </cell>
          <cell r="I1576">
            <v>0</v>
          </cell>
        </row>
        <row r="1577">
          <cell r="A1577">
            <v>1672</v>
          </cell>
          <cell r="B1577">
            <v>208</v>
          </cell>
          <cell r="C1577" t="str">
            <v>Norfolk</v>
          </cell>
          <cell r="D1577" t="str">
            <v>None</v>
          </cell>
          <cell r="E1577">
            <v>744</v>
          </cell>
          <cell r="F1577">
            <v>95</v>
          </cell>
          <cell r="G1577">
            <v>0.12768817204301075</v>
          </cell>
          <cell r="H1577">
            <v>140404</v>
          </cell>
          <cell r="I1577">
            <v>0</v>
          </cell>
        </row>
        <row r="1578">
          <cell r="A1578">
            <v>1673</v>
          </cell>
          <cell r="B1578">
            <v>208</v>
          </cell>
          <cell r="C1578" t="str">
            <v>Norfolk</v>
          </cell>
          <cell r="D1578" t="str">
            <v>None</v>
          </cell>
          <cell r="E1578">
            <v>894</v>
          </cell>
          <cell r="F1578">
            <v>116</v>
          </cell>
          <cell r="G1578">
            <v>0.12975391498881431</v>
          </cell>
          <cell r="H1578">
            <v>140568</v>
          </cell>
          <cell r="I1578">
            <v>0</v>
          </cell>
        </row>
        <row r="1579">
          <cell r="A1579">
            <v>1674</v>
          </cell>
          <cell r="B1579">
            <v>50</v>
          </cell>
          <cell r="C1579" t="str">
            <v>Canton</v>
          </cell>
          <cell r="D1579" t="str">
            <v>None</v>
          </cell>
          <cell r="E1579">
            <v>84</v>
          </cell>
          <cell r="F1579">
            <v>10</v>
          </cell>
          <cell r="G1579">
            <v>0.11904761904761904</v>
          </cell>
          <cell r="H1579">
            <v>114375</v>
          </cell>
          <cell r="I1579">
            <v>0</v>
          </cell>
        </row>
        <row r="1580">
          <cell r="A1580">
            <v>1675</v>
          </cell>
          <cell r="B1580">
            <v>50</v>
          </cell>
          <cell r="C1580" t="str">
            <v>Canton</v>
          </cell>
          <cell r="D1580" t="str">
            <v>None</v>
          </cell>
          <cell r="E1580">
            <v>882</v>
          </cell>
          <cell r="F1580">
            <v>140</v>
          </cell>
          <cell r="G1580">
            <v>0.15873015873015872</v>
          </cell>
          <cell r="H1580">
            <v>108588</v>
          </cell>
          <cell r="I1580">
            <v>0</v>
          </cell>
        </row>
        <row r="1581">
          <cell r="A1581">
            <v>1676</v>
          </cell>
          <cell r="B1581">
            <v>50</v>
          </cell>
          <cell r="C1581" t="str">
            <v>Canton</v>
          </cell>
          <cell r="D1581" t="str">
            <v>None</v>
          </cell>
          <cell r="E1581">
            <v>679</v>
          </cell>
          <cell r="F1581">
            <v>79</v>
          </cell>
          <cell r="G1581">
            <v>0.11634756995581738</v>
          </cell>
          <cell r="H1581">
            <v>114688</v>
          </cell>
          <cell r="I1581">
            <v>0</v>
          </cell>
        </row>
        <row r="1582">
          <cell r="A1582">
            <v>1677</v>
          </cell>
          <cell r="B1582">
            <v>50</v>
          </cell>
          <cell r="C1582" t="str">
            <v>Canton</v>
          </cell>
          <cell r="D1582" t="str">
            <v>None</v>
          </cell>
          <cell r="E1582">
            <v>636</v>
          </cell>
          <cell r="F1582">
            <v>128</v>
          </cell>
          <cell r="G1582">
            <v>0.20125786163522014</v>
          </cell>
          <cell r="H1582">
            <v>95331</v>
          </cell>
          <cell r="I1582">
            <v>0</v>
          </cell>
        </row>
        <row r="1583">
          <cell r="A1583">
            <v>1678</v>
          </cell>
          <cell r="B1583">
            <v>50</v>
          </cell>
          <cell r="C1583" t="str">
            <v>Canton</v>
          </cell>
          <cell r="D1583" t="str">
            <v>None</v>
          </cell>
          <cell r="E1583">
            <v>804</v>
          </cell>
          <cell r="F1583">
            <v>191</v>
          </cell>
          <cell r="G1583">
            <v>0.23756218905472637</v>
          </cell>
          <cell r="H1583">
            <v>86869</v>
          </cell>
          <cell r="I1583">
            <v>0</v>
          </cell>
        </row>
        <row r="1584">
          <cell r="A1584">
            <v>1679</v>
          </cell>
          <cell r="B1584">
            <v>50</v>
          </cell>
          <cell r="C1584" t="str">
            <v>Canton</v>
          </cell>
          <cell r="D1584" t="str">
            <v>None</v>
          </cell>
          <cell r="E1584">
            <v>409</v>
          </cell>
          <cell r="F1584">
            <v>112</v>
          </cell>
          <cell r="G1584">
            <v>0.27383863080684595</v>
          </cell>
          <cell r="H1584">
            <v>87755</v>
          </cell>
          <cell r="I1584">
            <v>0</v>
          </cell>
        </row>
        <row r="1585">
          <cell r="A1585">
            <v>1680</v>
          </cell>
          <cell r="B1585">
            <v>50</v>
          </cell>
          <cell r="C1585" t="str">
            <v>Canton</v>
          </cell>
          <cell r="D1585" t="str">
            <v>None</v>
          </cell>
          <cell r="E1585">
            <v>163</v>
          </cell>
          <cell r="F1585">
            <v>48</v>
          </cell>
          <cell r="G1585">
            <v>0.29447852760736198</v>
          </cell>
          <cell r="H1585">
            <v>72500</v>
          </cell>
          <cell r="I1585">
            <v>0</v>
          </cell>
        </row>
        <row r="1586">
          <cell r="A1586">
            <v>1681</v>
          </cell>
          <cell r="B1586">
            <v>50</v>
          </cell>
          <cell r="C1586" t="str">
            <v>Canton</v>
          </cell>
          <cell r="D1586" t="str">
            <v>None</v>
          </cell>
          <cell r="E1586">
            <v>840</v>
          </cell>
          <cell r="F1586">
            <v>249</v>
          </cell>
          <cell r="G1586">
            <v>0.29642857142857143</v>
          </cell>
          <cell r="H1586">
            <v>72033</v>
          </cell>
          <cell r="I1586">
            <v>0</v>
          </cell>
        </row>
        <row r="1587">
          <cell r="A1587">
            <v>1682</v>
          </cell>
          <cell r="B1587">
            <v>50</v>
          </cell>
          <cell r="C1587" t="str">
            <v>Canton</v>
          </cell>
          <cell r="D1587" t="str">
            <v>None</v>
          </cell>
          <cell r="E1587">
            <v>780</v>
          </cell>
          <cell r="F1587">
            <v>231</v>
          </cell>
          <cell r="G1587">
            <v>0.29615384615384616</v>
          </cell>
          <cell r="H1587">
            <v>72232</v>
          </cell>
          <cell r="I1587">
            <v>0</v>
          </cell>
        </row>
        <row r="1588">
          <cell r="A1588">
            <v>1683</v>
          </cell>
          <cell r="B1588">
            <v>50</v>
          </cell>
          <cell r="C1588" t="str">
            <v>Canton</v>
          </cell>
          <cell r="D1588" t="str">
            <v>None</v>
          </cell>
          <cell r="E1588">
            <v>1065</v>
          </cell>
          <cell r="F1588">
            <v>291</v>
          </cell>
          <cell r="G1588">
            <v>0.27323943661971833</v>
          </cell>
          <cell r="H1588">
            <v>82400</v>
          </cell>
          <cell r="I1588">
            <v>0</v>
          </cell>
        </row>
        <row r="1589">
          <cell r="A1589">
            <v>1684</v>
          </cell>
          <cell r="B1589">
            <v>50</v>
          </cell>
          <cell r="C1589" t="str">
            <v>Canton</v>
          </cell>
          <cell r="D1589" t="str">
            <v>None</v>
          </cell>
          <cell r="E1589">
            <v>5</v>
          </cell>
          <cell r="F1589">
            <v>0</v>
          </cell>
          <cell r="G1589">
            <v>0</v>
          </cell>
          <cell r="H1589">
            <v>175000</v>
          </cell>
          <cell r="I1589">
            <v>0</v>
          </cell>
        </row>
        <row r="1590">
          <cell r="A1590">
            <v>1685</v>
          </cell>
          <cell r="B1590">
            <v>50</v>
          </cell>
          <cell r="C1590" t="str">
            <v>Canton</v>
          </cell>
          <cell r="D1590" t="str">
            <v>None</v>
          </cell>
          <cell r="E1590">
            <v>828</v>
          </cell>
          <cell r="F1590">
            <v>243</v>
          </cell>
          <cell r="G1590">
            <v>0.29347826086956524</v>
          </cell>
          <cell r="H1590">
            <v>73735</v>
          </cell>
          <cell r="I1590">
            <v>0</v>
          </cell>
        </row>
        <row r="1591">
          <cell r="A1591">
            <v>1686</v>
          </cell>
          <cell r="B1591">
            <v>50</v>
          </cell>
          <cell r="C1591" t="str">
            <v>Canton</v>
          </cell>
          <cell r="D1591" t="str">
            <v>None</v>
          </cell>
          <cell r="E1591">
            <v>381</v>
          </cell>
          <cell r="F1591">
            <v>92</v>
          </cell>
          <cell r="G1591">
            <v>0.24146981627296588</v>
          </cell>
          <cell r="H1591">
            <v>97074</v>
          </cell>
          <cell r="I1591">
            <v>0</v>
          </cell>
        </row>
        <row r="1592">
          <cell r="A1592">
            <v>1687</v>
          </cell>
          <cell r="B1592">
            <v>50</v>
          </cell>
          <cell r="C1592" t="str">
            <v>Canton</v>
          </cell>
          <cell r="D1592" t="str">
            <v>None</v>
          </cell>
          <cell r="E1592">
            <v>53</v>
          </cell>
          <cell r="F1592">
            <v>15</v>
          </cell>
          <cell r="G1592">
            <v>0.28301886792452829</v>
          </cell>
          <cell r="H1592">
            <v>85417</v>
          </cell>
          <cell r="I1592">
            <v>0</v>
          </cell>
        </row>
        <row r="1593">
          <cell r="A1593">
            <v>1688</v>
          </cell>
          <cell r="B1593">
            <v>50</v>
          </cell>
          <cell r="C1593" t="str">
            <v>Canton</v>
          </cell>
          <cell r="D1593" t="str">
            <v>None</v>
          </cell>
          <cell r="E1593">
            <v>769</v>
          </cell>
          <cell r="F1593">
            <v>211</v>
          </cell>
          <cell r="G1593">
            <v>0.27438231469440832</v>
          </cell>
          <cell r="H1593">
            <v>87637</v>
          </cell>
          <cell r="I1593">
            <v>0</v>
          </cell>
        </row>
        <row r="1594">
          <cell r="A1594">
            <v>1689</v>
          </cell>
          <cell r="B1594">
            <v>244</v>
          </cell>
          <cell r="C1594" t="str">
            <v>Randolph</v>
          </cell>
          <cell r="D1594" t="str">
            <v>None</v>
          </cell>
          <cell r="E1594">
            <v>1019</v>
          </cell>
          <cell r="F1594">
            <v>313</v>
          </cell>
          <cell r="G1594">
            <v>0.3071638861629048</v>
          </cell>
          <cell r="H1594">
            <v>70000</v>
          </cell>
          <cell r="I1594">
            <v>0</v>
          </cell>
        </row>
        <row r="1595">
          <cell r="A1595">
            <v>1690</v>
          </cell>
          <cell r="B1595">
            <v>244</v>
          </cell>
          <cell r="C1595" t="str">
            <v>Randolph</v>
          </cell>
          <cell r="D1595" t="str">
            <v>None</v>
          </cell>
          <cell r="E1595">
            <v>770</v>
          </cell>
          <cell r="F1595">
            <v>256</v>
          </cell>
          <cell r="G1595">
            <v>0.33246753246753247</v>
          </cell>
          <cell r="H1595">
            <v>66014</v>
          </cell>
          <cell r="I1595">
            <v>0</v>
          </cell>
        </row>
        <row r="1596">
          <cell r="A1596">
            <v>1691</v>
          </cell>
          <cell r="B1596">
            <v>244</v>
          </cell>
          <cell r="C1596" t="str">
            <v>Randolph</v>
          </cell>
          <cell r="D1596" t="str">
            <v>None</v>
          </cell>
          <cell r="E1596">
            <v>286</v>
          </cell>
          <cell r="F1596">
            <v>102</v>
          </cell>
          <cell r="G1596">
            <v>0.35664335664335667</v>
          </cell>
          <cell r="H1596">
            <v>63600</v>
          </cell>
          <cell r="I1596">
            <v>0</v>
          </cell>
        </row>
        <row r="1597">
          <cell r="A1597">
            <v>1692</v>
          </cell>
          <cell r="B1597">
            <v>244</v>
          </cell>
          <cell r="C1597" t="str">
            <v>Randolph</v>
          </cell>
          <cell r="D1597" t="str">
            <v>None</v>
          </cell>
          <cell r="E1597">
            <v>997</v>
          </cell>
          <cell r="F1597">
            <v>332</v>
          </cell>
          <cell r="G1597">
            <v>0.33299899699097291</v>
          </cell>
          <cell r="H1597">
            <v>67788</v>
          </cell>
          <cell r="I1597">
            <v>0</v>
          </cell>
        </row>
        <row r="1598">
          <cell r="A1598">
            <v>1693</v>
          </cell>
          <cell r="B1598">
            <v>244</v>
          </cell>
          <cell r="C1598" t="str">
            <v>Randolph</v>
          </cell>
          <cell r="D1598" t="str">
            <v>None</v>
          </cell>
          <cell r="E1598">
            <v>774</v>
          </cell>
          <cell r="F1598">
            <v>265</v>
          </cell>
          <cell r="G1598">
            <v>0.34237726098191212</v>
          </cell>
          <cell r="H1598">
            <v>66774</v>
          </cell>
          <cell r="I1598">
            <v>0</v>
          </cell>
        </row>
        <row r="1599">
          <cell r="A1599">
            <v>1694</v>
          </cell>
          <cell r="B1599">
            <v>244</v>
          </cell>
          <cell r="C1599" t="str">
            <v>Randolph</v>
          </cell>
          <cell r="D1599" t="str">
            <v>None</v>
          </cell>
          <cell r="E1599">
            <v>1123</v>
          </cell>
          <cell r="F1599">
            <v>510</v>
          </cell>
          <cell r="G1599">
            <v>0.45414069456812112</v>
          </cell>
          <cell r="H1599">
            <v>52365</v>
          </cell>
          <cell r="I1599">
            <v>0</v>
          </cell>
        </row>
        <row r="1600">
          <cell r="A1600">
            <v>1695</v>
          </cell>
          <cell r="B1600">
            <v>244</v>
          </cell>
          <cell r="C1600" t="str">
            <v>Randolph</v>
          </cell>
          <cell r="D1600" t="str">
            <v>None</v>
          </cell>
          <cell r="E1600">
            <v>839</v>
          </cell>
          <cell r="F1600">
            <v>328</v>
          </cell>
          <cell r="G1600">
            <v>0.3909415971394517</v>
          </cell>
          <cell r="H1600">
            <v>59929</v>
          </cell>
          <cell r="I1600">
            <v>0</v>
          </cell>
        </row>
        <row r="1601">
          <cell r="A1601">
            <v>1696</v>
          </cell>
          <cell r="B1601">
            <v>244</v>
          </cell>
          <cell r="C1601" t="str">
            <v>Randolph</v>
          </cell>
          <cell r="D1601" t="str">
            <v>None</v>
          </cell>
          <cell r="E1601">
            <v>874</v>
          </cell>
          <cell r="F1601">
            <v>316</v>
          </cell>
          <cell r="G1601">
            <v>0.36155606407322655</v>
          </cell>
          <cell r="H1601">
            <v>62981</v>
          </cell>
          <cell r="I1601">
            <v>0</v>
          </cell>
        </row>
        <row r="1602">
          <cell r="A1602">
            <v>1697</v>
          </cell>
          <cell r="B1602">
            <v>244</v>
          </cell>
          <cell r="C1602" t="str">
            <v>Randolph</v>
          </cell>
          <cell r="D1602" t="str">
            <v>None</v>
          </cell>
          <cell r="E1602">
            <v>853</v>
          </cell>
          <cell r="F1602">
            <v>320</v>
          </cell>
          <cell r="G1602">
            <v>0.37514654161781946</v>
          </cell>
          <cell r="H1602">
            <v>57110</v>
          </cell>
          <cell r="I1602">
            <v>0</v>
          </cell>
        </row>
        <row r="1603">
          <cell r="A1603">
            <v>1698</v>
          </cell>
          <cell r="B1603">
            <v>244</v>
          </cell>
          <cell r="C1603" t="str">
            <v>Randolph</v>
          </cell>
          <cell r="D1603" t="str">
            <v>None</v>
          </cell>
          <cell r="E1603">
            <v>404</v>
          </cell>
          <cell r="F1603">
            <v>151</v>
          </cell>
          <cell r="G1603">
            <v>0.37376237623762376</v>
          </cell>
          <cell r="H1603">
            <v>56981</v>
          </cell>
          <cell r="I1603">
            <v>0</v>
          </cell>
        </row>
        <row r="1604">
          <cell r="A1604">
            <v>1699</v>
          </cell>
          <cell r="B1604">
            <v>244</v>
          </cell>
          <cell r="C1604" t="str">
            <v>Randolph</v>
          </cell>
          <cell r="D1604" t="str">
            <v>None</v>
          </cell>
          <cell r="E1604">
            <v>31</v>
          </cell>
          <cell r="F1604">
            <v>12</v>
          </cell>
          <cell r="G1604">
            <v>0.38709677419354838</v>
          </cell>
          <cell r="H1604">
            <v>56250</v>
          </cell>
          <cell r="I1604">
            <v>0</v>
          </cell>
        </row>
        <row r="1605">
          <cell r="A1605">
            <v>1700</v>
          </cell>
          <cell r="B1605">
            <v>244</v>
          </cell>
          <cell r="C1605" t="str">
            <v>Randolph</v>
          </cell>
          <cell r="D1605" t="str">
            <v>None</v>
          </cell>
          <cell r="E1605">
            <v>766</v>
          </cell>
          <cell r="F1605">
            <v>282</v>
          </cell>
          <cell r="G1605">
            <v>0.36814621409921672</v>
          </cell>
          <cell r="H1605">
            <v>61329</v>
          </cell>
          <cell r="I1605">
            <v>0</v>
          </cell>
        </row>
        <row r="1606">
          <cell r="A1606">
            <v>1701</v>
          </cell>
          <cell r="B1606">
            <v>244</v>
          </cell>
          <cell r="C1606" t="str">
            <v>Randolph</v>
          </cell>
          <cell r="D1606" t="str">
            <v>None</v>
          </cell>
          <cell r="E1606">
            <v>860</v>
          </cell>
          <cell r="F1606">
            <v>316</v>
          </cell>
          <cell r="G1606">
            <v>0.36744186046511629</v>
          </cell>
          <cell r="H1606">
            <v>61433</v>
          </cell>
          <cell r="I1606">
            <v>0</v>
          </cell>
        </row>
        <row r="1607">
          <cell r="A1607">
            <v>1702</v>
          </cell>
          <cell r="B1607">
            <v>244</v>
          </cell>
          <cell r="C1607" t="str">
            <v>Randolph</v>
          </cell>
          <cell r="D1607" t="str">
            <v>None</v>
          </cell>
          <cell r="E1607">
            <v>857</v>
          </cell>
          <cell r="F1607">
            <v>320</v>
          </cell>
          <cell r="G1607">
            <v>0.3733955659276546</v>
          </cell>
          <cell r="H1607">
            <v>57222</v>
          </cell>
          <cell r="I1607">
            <v>0</v>
          </cell>
        </row>
        <row r="1608">
          <cell r="A1608">
            <v>1703</v>
          </cell>
          <cell r="B1608">
            <v>244</v>
          </cell>
          <cell r="C1608" t="str">
            <v>Randolph</v>
          </cell>
          <cell r="D1608" t="str">
            <v>None</v>
          </cell>
          <cell r="E1608">
            <v>1097</v>
          </cell>
          <cell r="F1608">
            <v>404</v>
          </cell>
          <cell r="G1608">
            <v>0.36827711941659069</v>
          </cell>
          <cell r="H1608">
            <v>61327</v>
          </cell>
          <cell r="I1608">
            <v>0</v>
          </cell>
        </row>
        <row r="1609">
          <cell r="A1609">
            <v>1728</v>
          </cell>
          <cell r="B1609">
            <v>133</v>
          </cell>
          <cell r="C1609" t="str">
            <v>Holbrook</v>
          </cell>
          <cell r="D1609" t="str">
            <v>None</v>
          </cell>
          <cell r="E1609">
            <v>885</v>
          </cell>
          <cell r="F1609">
            <v>319</v>
          </cell>
          <cell r="G1609">
            <v>0.36045197740112994</v>
          </cell>
          <cell r="H1609">
            <v>55889</v>
          </cell>
          <cell r="I1609">
            <v>0</v>
          </cell>
        </row>
        <row r="1610">
          <cell r="A1610">
            <v>1729</v>
          </cell>
          <cell r="B1610">
            <v>133</v>
          </cell>
          <cell r="C1610" t="str">
            <v>Holbrook</v>
          </cell>
          <cell r="D1610" t="str">
            <v>None</v>
          </cell>
          <cell r="E1610">
            <v>1516</v>
          </cell>
          <cell r="F1610">
            <v>517</v>
          </cell>
          <cell r="G1610">
            <v>0.34102902374670185</v>
          </cell>
          <cell r="H1610">
            <v>58307</v>
          </cell>
          <cell r="I1610">
            <v>0</v>
          </cell>
        </row>
        <row r="1611">
          <cell r="A1611">
            <v>1730</v>
          </cell>
          <cell r="B1611">
            <v>133</v>
          </cell>
          <cell r="C1611" t="str">
            <v>Holbrook</v>
          </cell>
          <cell r="D1611" t="str">
            <v>None</v>
          </cell>
          <cell r="E1611">
            <v>765</v>
          </cell>
          <cell r="F1611">
            <v>219</v>
          </cell>
          <cell r="G1611">
            <v>0.28627450980392155</v>
          </cell>
          <cell r="H1611">
            <v>77740</v>
          </cell>
          <cell r="I1611">
            <v>0</v>
          </cell>
        </row>
        <row r="1612">
          <cell r="A1612">
            <v>1731</v>
          </cell>
          <cell r="B1612">
            <v>133</v>
          </cell>
          <cell r="C1612" t="str">
            <v>Holbrook</v>
          </cell>
          <cell r="D1612" t="str">
            <v>None</v>
          </cell>
          <cell r="E1612">
            <v>936</v>
          </cell>
          <cell r="F1612">
            <v>268</v>
          </cell>
          <cell r="G1612">
            <v>0.28632478632478631</v>
          </cell>
          <cell r="H1612">
            <v>77809</v>
          </cell>
          <cell r="I1612">
            <v>0</v>
          </cell>
        </row>
        <row r="1613">
          <cell r="A1613">
            <v>1792</v>
          </cell>
          <cell r="B1613">
            <v>40</v>
          </cell>
          <cell r="C1613" t="str">
            <v>Braintree</v>
          </cell>
          <cell r="D1613" t="str">
            <v>None</v>
          </cell>
          <cell r="E1613">
            <v>4</v>
          </cell>
          <cell r="F1613">
            <v>0</v>
          </cell>
          <cell r="G1613">
            <v>0</v>
          </cell>
          <cell r="H1613">
            <v>112500</v>
          </cell>
          <cell r="I1613">
            <v>0</v>
          </cell>
        </row>
        <row r="1614">
          <cell r="A1614">
            <v>1793</v>
          </cell>
          <cell r="B1614">
            <v>40</v>
          </cell>
          <cell r="C1614" t="str">
            <v>Braintree</v>
          </cell>
          <cell r="D1614" t="str">
            <v>None</v>
          </cell>
          <cell r="E1614">
            <v>0</v>
          </cell>
          <cell r="F1614">
            <v>0</v>
          </cell>
          <cell r="G1614">
            <v>0</v>
          </cell>
          <cell r="H1614" t="e">
            <v>#N/A</v>
          </cell>
          <cell r="I1614">
            <v>0</v>
          </cell>
        </row>
        <row r="1615">
          <cell r="A1615">
            <v>1794</v>
          </cell>
          <cell r="B1615">
            <v>40</v>
          </cell>
          <cell r="C1615" t="str">
            <v>Braintree</v>
          </cell>
          <cell r="D1615" t="str">
            <v>None</v>
          </cell>
          <cell r="E1615">
            <v>1</v>
          </cell>
          <cell r="F1615">
            <v>0</v>
          </cell>
          <cell r="G1615">
            <v>0</v>
          </cell>
          <cell r="H1615" t="e">
            <v>#N/A</v>
          </cell>
          <cell r="I1615">
            <v>0</v>
          </cell>
        </row>
        <row r="1616">
          <cell r="A1616">
            <v>1795</v>
          </cell>
          <cell r="B1616">
            <v>40</v>
          </cell>
          <cell r="C1616" t="str">
            <v>Braintree</v>
          </cell>
          <cell r="D1616" t="str">
            <v>None</v>
          </cell>
          <cell r="E1616">
            <v>1067</v>
          </cell>
          <cell r="F1616">
            <v>249</v>
          </cell>
          <cell r="G1616">
            <v>0.23336457357075913</v>
          </cell>
          <cell r="H1616">
            <v>93666</v>
          </cell>
          <cell r="I1616">
            <v>0</v>
          </cell>
        </row>
        <row r="1617">
          <cell r="A1617">
            <v>1796</v>
          </cell>
          <cell r="B1617">
            <v>40</v>
          </cell>
          <cell r="C1617" t="str">
            <v>Braintree</v>
          </cell>
          <cell r="D1617" t="str">
            <v>None</v>
          </cell>
          <cell r="E1617">
            <v>363</v>
          </cell>
          <cell r="F1617">
            <v>85</v>
          </cell>
          <cell r="G1617">
            <v>0.23415977961432508</v>
          </cell>
          <cell r="H1617">
            <v>93750</v>
          </cell>
          <cell r="I1617">
            <v>0</v>
          </cell>
        </row>
        <row r="1618">
          <cell r="A1618">
            <v>1797</v>
          </cell>
          <cell r="B1618">
            <v>40</v>
          </cell>
          <cell r="C1618" t="str">
            <v>Braintree</v>
          </cell>
          <cell r="D1618" t="str">
            <v>None</v>
          </cell>
          <cell r="E1618">
            <v>833</v>
          </cell>
          <cell r="F1618">
            <v>195</v>
          </cell>
          <cell r="G1618">
            <v>0.23409363745498199</v>
          </cell>
          <cell r="H1618">
            <v>93238</v>
          </cell>
          <cell r="I1618">
            <v>0</v>
          </cell>
        </row>
        <row r="1619">
          <cell r="A1619">
            <v>1798</v>
          </cell>
          <cell r="B1619">
            <v>40</v>
          </cell>
          <cell r="C1619" t="str">
            <v>Braintree</v>
          </cell>
          <cell r="D1619" t="str">
            <v>None</v>
          </cell>
          <cell r="E1619">
            <v>0</v>
          </cell>
          <cell r="F1619">
            <v>0</v>
          </cell>
          <cell r="G1619">
            <v>0</v>
          </cell>
          <cell r="H1619" t="e">
            <v>#N/A</v>
          </cell>
          <cell r="I1619">
            <v>0</v>
          </cell>
        </row>
        <row r="1620">
          <cell r="A1620">
            <v>1799</v>
          </cell>
          <cell r="B1620">
            <v>40</v>
          </cell>
          <cell r="C1620" t="str">
            <v>Braintree</v>
          </cell>
          <cell r="D1620" t="str">
            <v>None</v>
          </cell>
          <cell r="E1620">
            <v>71</v>
          </cell>
          <cell r="F1620">
            <v>16</v>
          </cell>
          <cell r="G1620">
            <v>0.22535211267605634</v>
          </cell>
          <cell r="H1620">
            <v>91667</v>
          </cell>
          <cell r="I1620">
            <v>0</v>
          </cell>
        </row>
        <row r="1621">
          <cell r="A1621">
            <v>1800</v>
          </cell>
          <cell r="B1621">
            <v>40</v>
          </cell>
          <cell r="C1621" t="str">
            <v>Braintree</v>
          </cell>
          <cell r="D1621" t="str">
            <v>None</v>
          </cell>
          <cell r="E1621">
            <v>365</v>
          </cell>
          <cell r="F1621">
            <v>82</v>
          </cell>
          <cell r="G1621">
            <v>0.22465753424657534</v>
          </cell>
          <cell r="H1621">
            <v>92235</v>
          </cell>
          <cell r="I1621">
            <v>0</v>
          </cell>
        </row>
        <row r="1622">
          <cell r="A1622">
            <v>1801</v>
          </cell>
          <cell r="B1622">
            <v>40</v>
          </cell>
          <cell r="C1622" t="str">
            <v>Braintree</v>
          </cell>
          <cell r="D1622" t="str">
            <v>None</v>
          </cell>
          <cell r="E1622">
            <v>238</v>
          </cell>
          <cell r="F1622">
            <v>54</v>
          </cell>
          <cell r="G1622">
            <v>0.22689075630252101</v>
          </cell>
          <cell r="H1622">
            <v>92442</v>
          </cell>
          <cell r="I1622">
            <v>0</v>
          </cell>
        </row>
        <row r="1623">
          <cell r="A1623">
            <v>1802</v>
          </cell>
          <cell r="B1623">
            <v>40</v>
          </cell>
          <cell r="C1623" t="str">
            <v>Braintree</v>
          </cell>
          <cell r="D1623" t="str">
            <v>None</v>
          </cell>
          <cell r="E1623">
            <v>440</v>
          </cell>
          <cell r="F1623">
            <v>99</v>
          </cell>
          <cell r="G1623">
            <v>0.22500000000000001</v>
          </cell>
          <cell r="H1623">
            <v>92188</v>
          </cell>
          <cell r="I1623">
            <v>0</v>
          </cell>
        </row>
        <row r="1624">
          <cell r="A1624">
            <v>1803</v>
          </cell>
          <cell r="B1624">
            <v>40</v>
          </cell>
          <cell r="C1624" t="str">
            <v>Braintree</v>
          </cell>
          <cell r="D1624" t="str">
            <v>None</v>
          </cell>
          <cell r="E1624">
            <v>702</v>
          </cell>
          <cell r="F1624">
            <v>166</v>
          </cell>
          <cell r="G1624">
            <v>0.23646723646723647</v>
          </cell>
          <cell r="H1624">
            <v>89831</v>
          </cell>
          <cell r="I1624">
            <v>0</v>
          </cell>
        </row>
        <row r="1625">
          <cell r="A1625">
            <v>1804</v>
          </cell>
          <cell r="B1625">
            <v>40</v>
          </cell>
          <cell r="C1625" t="str">
            <v>Braintree</v>
          </cell>
          <cell r="D1625" t="str">
            <v>None</v>
          </cell>
          <cell r="E1625">
            <v>1190</v>
          </cell>
          <cell r="F1625">
            <v>293</v>
          </cell>
          <cell r="G1625">
            <v>0.246218487394958</v>
          </cell>
          <cell r="H1625">
            <v>92899</v>
          </cell>
          <cell r="I1625">
            <v>0</v>
          </cell>
        </row>
        <row r="1626">
          <cell r="A1626">
            <v>1805</v>
          </cell>
          <cell r="B1626">
            <v>40</v>
          </cell>
          <cell r="C1626" t="str">
            <v>Braintree</v>
          </cell>
          <cell r="D1626" t="str">
            <v>None</v>
          </cell>
          <cell r="E1626">
            <v>904</v>
          </cell>
          <cell r="F1626">
            <v>222</v>
          </cell>
          <cell r="G1626">
            <v>0.24557522123893805</v>
          </cell>
          <cell r="H1626">
            <v>93056</v>
          </cell>
          <cell r="I1626">
            <v>0</v>
          </cell>
        </row>
        <row r="1627">
          <cell r="A1627">
            <v>1806</v>
          </cell>
          <cell r="B1627">
            <v>40</v>
          </cell>
          <cell r="C1627" t="str">
            <v>Braintree</v>
          </cell>
          <cell r="D1627" t="str">
            <v>None</v>
          </cell>
          <cell r="E1627">
            <v>753</v>
          </cell>
          <cell r="F1627">
            <v>204</v>
          </cell>
          <cell r="G1627">
            <v>0.27091633466135456</v>
          </cell>
          <cell r="H1627">
            <v>81005</v>
          </cell>
          <cell r="I1627">
            <v>0</v>
          </cell>
        </row>
        <row r="1628">
          <cell r="A1628">
            <v>1807</v>
          </cell>
          <cell r="B1628">
            <v>40</v>
          </cell>
          <cell r="C1628" t="str">
            <v>Braintree</v>
          </cell>
          <cell r="D1628" t="str">
            <v>None</v>
          </cell>
          <cell r="E1628">
            <v>1104</v>
          </cell>
          <cell r="F1628">
            <v>281</v>
          </cell>
          <cell r="G1628">
            <v>0.2545289855072464</v>
          </cell>
          <cell r="H1628">
            <v>89246</v>
          </cell>
          <cell r="I1628">
            <v>0</v>
          </cell>
        </row>
        <row r="1629">
          <cell r="A1629">
            <v>1808</v>
          </cell>
          <cell r="B1629">
            <v>40</v>
          </cell>
          <cell r="C1629" t="str">
            <v>Braintree</v>
          </cell>
          <cell r="D1629" t="str">
            <v>None</v>
          </cell>
          <cell r="E1629">
            <v>31</v>
          </cell>
          <cell r="F1629">
            <v>9</v>
          </cell>
          <cell r="G1629">
            <v>0.29032258064516131</v>
          </cell>
          <cell r="H1629">
            <v>81250</v>
          </cell>
          <cell r="I1629">
            <v>0</v>
          </cell>
        </row>
        <row r="1630">
          <cell r="A1630">
            <v>1809</v>
          </cell>
          <cell r="B1630">
            <v>40</v>
          </cell>
          <cell r="C1630" t="str">
            <v>Braintree</v>
          </cell>
          <cell r="D1630" t="str">
            <v>None</v>
          </cell>
          <cell r="E1630">
            <v>411</v>
          </cell>
          <cell r="F1630">
            <v>91</v>
          </cell>
          <cell r="G1630">
            <v>0.22141119221411193</v>
          </cell>
          <cell r="H1630">
            <v>95380</v>
          </cell>
          <cell r="I1630">
            <v>0</v>
          </cell>
        </row>
        <row r="1631">
          <cell r="A1631">
            <v>1810</v>
          </cell>
          <cell r="B1631">
            <v>40</v>
          </cell>
          <cell r="C1631" t="str">
            <v>Braintree</v>
          </cell>
          <cell r="D1631" t="str">
            <v>None</v>
          </cell>
          <cell r="E1631">
            <v>753</v>
          </cell>
          <cell r="F1631">
            <v>134</v>
          </cell>
          <cell r="G1631">
            <v>0.17795484727755645</v>
          </cell>
          <cell r="H1631">
            <v>100678</v>
          </cell>
          <cell r="I1631">
            <v>0</v>
          </cell>
        </row>
        <row r="1632">
          <cell r="A1632">
            <v>1811</v>
          </cell>
          <cell r="B1632">
            <v>40</v>
          </cell>
          <cell r="C1632" t="str">
            <v>Braintree</v>
          </cell>
          <cell r="D1632" t="str">
            <v>None</v>
          </cell>
          <cell r="E1632">
            <v>1044</v>
          </cell>
          <cell r="F1632">
            <v>281</v>
          </cell>
          <cell r="G1632">
            <v>0.26915708812260536</v>
          </cell>
          <cell r="H1632">
            <v>85212</v>
          </cell>
          <cell r="I1632">
            <v>0</v>
          </cell>
        </row>
        <row r="1633">
          <cell r="A1633">
            <v>1812</v>
          </cell>
          <cell r="B1633">
            <v>40</v>
          </cell>
          <cell r="C1633" t="str">
            <v>Braintree</v>
          </cell>
          <cell r="D1633" t="str">
            <v>None</v>
          </cell>
          <cell r="E1633">
            <v>1042</v>
          </cell>
          <cell r="F1633">
            <v>252</v>
          </cell>
          <cell r="G1633">
            <v>0.2418426103646833</v>
          </cell>
          <cell r="H1633">
            <v>88952</v>
          </cell>
          <cell r="I1633">
            <v>0</v>
          </cell>
        </row>
        <row r="1634">
          <cell r="A1634">
            <v>1813</v>
          </cell>
          <cell r="B1634">
            <v>40</v>
          </cell>
          <cell r="C1634" t="str">
            <v>Braintree</v>
          </cell>
          <cell r="D1634" t="str">
            <v>None</v>
          </cell>
          <cell r="E1634">
            <v>1811</v>
          </cell>
          <cell r="F1634">
            <v>650</v>
          </cell>
          <cell r="G1634">
            <v>0.35891772501380453</v>
          </cell>
          <cell r="H1634">
            <v>71776</v>
          </cell>
          <cell r="I1634">
            <v>0</v>
          </cell>
        </row>
        <row r="1635">
          <cell r="A1635">
            <v>1814</v>
          </cell>
          <cell r="B1635">
            <v>40</v>
          </cell>
          <cell r="C1635" t="str">
            <v>Braintree</v>
          </cell>
          <cell r="D1635" t="str">
            <v>None</v>
          </cell>
          <cell r="E1635">
            <v>608</v>
          </cell>
          <cell r="F1635">
            <v>241</v>
          </cell>
          <cell r="G1635">
            <v>0.39638157894736842</v>
          </cell>
          <cell r="H1635">
            <v>65284</v>
          </cell>
          <cell r="I1635">
            <v>0</v>
          </cell>
        </row>
        <row r="1636">
          <cell r="A1636">
            <v>1815</v>
          </cell>
          <cell r="B1636">
            <v>336</v>
          </cell>
          <cell r="C1636" t="str">
            <v>Weymouth</v>
          </cell>
          <cell r="D1636" t="str">
            <v>None</v>
          </cell>
          <cell r="E1636">
            <v>989</v>
          </cell>
          <cell r="F1636">
            <v>322</v>
          </cell>
          <cell r="G1636">
            <v>0.32558139534883723</v>
          </cell>
          <cell r="H1636">
            <v>68484</v>
          </cell>
          <cell r="I1636">
            <v>0</v>
          </cell>
        </row>
        <row r="1637">
          <cell r="A1637">
            <v>1816</v>
          </cell>
          <cell r="B1637">
            <v>336</v>
          </cell>
          <cell r="C1637" t="str">
            <v>Weymouth</v>
          </cell>
          <cell r="D1637" t="str">
            <v>None</v>
          </cell>
          <cell r="E1637">
            <v>786</v>
          </cell>
          <cell r="F1637">
            <v>256</v>
          </cell>
          <cell r="G1637">
            <v>0.32569974554707382</v>
          </cell>
          <cell r="H1637">
            <v>68505</v>
          </cell>
          <cell r="I1637">
            <v>0</v>
          </cell>
        </row>
        <row r="1638">
          <cell r="A1638">
            <v>1817</v>
          </cell>
          <cell r="B1638">
            <v>336</v>
          </cell>
          <cell r="C1638" t="str">
            <v>Weymouth</v>
          </cell>
          <cell r="D1638" t="str">
            <v>None</v>
          </cell>
          <cell r="E1638">
            <v>804</v>
          </cell>
          <cell r="F1638">
            <v>234</v>
          </cell>
          <cell r="G1638">
            <v>0.29104477611940299</v>
          </cell>
          <cell r="H1638">
            <v>67995</v>
          </cell>
          <cell r="I1638">
            <v>0</v>
          </cell>
        </row>
        <row r="1639">
          <cell r="A1639">
            <v>1818</v>
          </cell>
          <cell r="B1639">
            <v>336</v>
          </cell>
          <cell r="C1639" t="str">
            <v>Weymouth</v>
          </cell>
          <cell r="D1639" t="str">
            <v>None</v>
          </cell>
          <cell r="E1639">
            <v>874</v>
          </cell>
          <cell r="F1639">
            <v>248</v>
          </cell>
          <cell r="G1639">
            <v>0.28375286041189929</v>
          </cell>
          <cell r="H1639">
            <v>69803</v>
          </cell>
          <cell r="I1639">
            <v>0</v>
          </cell>
        </row>
        <row r="1640">
          <cell r="A1640">
            <v>1819</v>
          </cell>
          <cell r="B1640">
            <v>336</v>
          </cell>
          <cell r="C1640" t="str">
            <v>Weymouth</v>
          </cell>
          <cell r="D1640" t="str">
            <v>None</v>
          </cell>
          <cell r="E1640">
            <v>571</v>
          </cell>
          <cell r="F1640">
            <v>153</v>
          </cell>
          <cell r="G1640">
            <v>0.26795096322241679</v>
          </cell>
          <cell r="H1640">
            <v>78571</v>
          </cell>
          <cell r="I1640">
            <v>0</v>
          </cell>
        </row>
        <row r="1641">
          <cell r="A1641">
            <v>1820</v>
          </cell>
          <cell r="B1641">
            <v>336</v>
          </cell>
          <cell r="C1641" t="str">
            <v>Weymouth</v>
          </cell>
          <cell r="D1641" t="str">
            <v>None</v>
          </cell>
          <cell r="E1641">
            <v>483</v>
          </cell>
          <cell r="F1641">
            <v>130</v>
          </cell>
          <cell r="G1641">
            <v>0.2691511387163561</v>
          </cell>
          <cell r="H1641">
            <v>78571</v>
          </cell>
          <cell r="I1641">
            <v>0</v>
          </cell>
        </row>
        <row r="1642">
          <cell r="A1642">
            <v>1821</v>
          </cell>
          <cell r="B1642">
            <v>336</v>
          </cell>
          <cell r="C1642" t="str">
            <v>Weymouth</v>
          </cell>
          <cell r="D1642" t="str">
            <v>None</v>
          </cell>
          <cell r="E1642">
            <v>609</v>
          </cell>
          <cell r="F1642">
            <v>248</v>
          </cell>
          <cell r="G1642">
            <v>0.40722495894909688</v>
          </cell>
          <cell r="H1642">
            <v>65441</v>
          </cell>
          <cell r="I1642">
            <v>0</v>
          </cell>
        </row>
        <row r="1643">
          <cell r="A1643">
            <v>1822</v>
          </cell>
          <cell r="B1643">
            <v>336</v>
          </cell>
          <cell r="C1643" t="str">
            <v>Weymouth</v>
          </cell>
          <cell r="D1643" t="str">
            <v>None</v>
          </cell>
          <cell r="E1643">
            <v>958</v>
          </cell>
          <cell r="F1643">
            <v>300</v>
          </cell>
          <cell r="G1643">
            <v>0.31315240083507306</v>
          </cell>
          <cell r="H1643">
            <v>74709</v>
          </cell>
          <cell r="I1643">
            <v>0</v>
          </cell>
        </row>
        <row r="1644">
          <cell r="A1644">
            <v>1823</v>
          </cell>
          <cell r="B1644">
            <v>336</v>
          </cell>
          <cell r="C1644" t="str">
            <v>Weymouth</v>
          </cell>
          <cell r="D1644" t="str">
            <v>None</v>
          </cell>
          <cell r="E1644">
            <v>1069</v>
          </cell>
          <cell r="F1644">
            <v>361</v>
          </cell>
          <cell r="G1644">
            <v>0.33769878391019642</v>
          </cell>
          <cell r="H1644">
            <v>66836</v>
          </cell>
          <cell r="I1644">
            <v>0</v>
          </cell>
        </row>
        <row r="1645">
          <cell r="A1645">
            <v>1824</v>
          </cell>
          <cell r="B1645">
            <v>336</v>
          </cell>
          <cell r="C1645" t="str">
            <v>Weymouth</v>
          </cell>
          <cell r="D1645" t="str">
            <v>None</v>
          </cell>
          <cell r="E1645">
            <v>797</v>
          </cell>
          <cell r="F1645">
            <v>327</v>
          </cell>
          <cell r="G1645">
            <v>0.41028858218318698</v>
          </cell>
          <cell r="H1645">
            <v>65261</v>
          </cell>
          <cell r="I1645">
            <v>0</v>
          </cell>
        </row>
        <row r="1646">
          <cell r="A1646">
            <v>1825</v>
          </cell>
          <cell r="B1646">
            <v>336</v>
          </cell>
          <cell r="C1646" t="str">
            <v>Weymouth</v>
          </cell>
          <cell r="D1646" t="str">
            <v>None</v>
          </cell>
          <cell r="E1646">
            <v>535</v>
          </cell>
          <cell r="F1646">
            <v>218</v>
          </cell>
          <cell r="G1646">
            <v>0.40747663551401869</v>
          </cell>
          <cell r="H1646">
            <v>65667</v>
          </cell>
          <cell r="I1646">
            <v>0</v>
          </cell>
        </row>
        <row r="1647">
          <cell r="A1647">
            <v>1826</v>
          </cell>
          <cell r="B1647">
            <v>336</v>
          </cell>
          <cell r="C1647" t="str">
            <v>Weymouth</v>
          </cell>
          <cell r="D1647" t="str">
            <v>None</v>
          </cell>
          <cell r="E1647">
            <v>991</v>
          </cell>
          <cell r="F1647">
            <v>421</v>
          </cell>
          <cell r="G1647">
            <v>0.42482341069626639</v>
          </cell>
          <cell r="H1647">
            <v>55556</v>
          </cell>
          <cell r="I1647">
            <v>0</v>
          </cell>
        </row>
        <row r="1648">
          <cell r="A1648">
            <v>1827</v>
          </cell>
          <cell r="B1648">
            <v>336</v>
          </cell>
          <cell r="C1648" t="str">
            <v>Weymouth</v>
          </cell>
          <cell r="D1648" t="str">
            <v>None</v>
          </cell>
          <cell r="E1648">
            <v>986</v>
          </cell>
          <cell r="F1648">
            <v>437</v>
          </cell>
          <cell r="G1648">
            <v>0.44320486815415822</v>
          </cell>
          <cell r="H1648">
            <v>48579</v>
          </cell>
          <cell r="I1648">
            <v>0</v>
          </cell>
        </row>
        <row r="1649">
          <cell r="A1649">
            <v>1828</v>
          </cell>
          <cell r="B1649">
            <v>336</v>
          </cell>
          <cell r="C1649" t="str">
            <v>Weymouth</v>
          </cell>
          <cell r="D1649" t="str">
            <v>None</v>
          </cell>
          <cell r="E1649">
            <v>641</v>
          </cell>
          <cell r="F1649">
            <v>243</v>
          </cell>
          <cell r="G1649">
            <v>0.37909516380655228</v>
          </cell>
          <cell r="H1649">
            <v>61154</v>
          </cell>
          <cell r="I1649">
            <v>0</v>
          </cell>
        </row>
        <row r="1650">
          <cell r="A1650">
            <v>1829</v>
          </cell>
          <cell r="B1650">
            <v>336</v>
          </cell>
          <cell r="C1650" t="str">
            <v>Weymouth</v>
          </cell>
          <cell r="D1650" t="str">
            <v>None</v>
          </cell>
          <cell r="E1650">
            <v>396</v>
          </cell>
          <cell r="F1650">
            <v>115</v>
          </cell>
          <cell r="G1650">
            <v>0.29040404040404039</v>
          </cell>
          <cell r="H1650">
            <v>80990</v>
          </cell>
          <cell r="I1650">
            <v>0</v>
          </cell>
        </row>
        <row r="1651">
          <cell r="A1651">
            <v>1830</v>
          </cell>
          <cell r="B1651">
            <v>336</v>
          </cell>
          <cell r="C1651" t="str">
            <v>Weymouth</v>
          </cell>
          <cell r="D1651" t="str">
            <v>None</v>
          </cell>
          <cell r="E1651">
            <v>78</v>
          </cell>
          <cell r="F1651">
            <v>32</v>
          </cell>
          <cell r="G1651">
            <v>0.41025641025641024</v>
          </cell>
          <cell r="H1651">
            <v>63214</v>
          </cell>
          <cell r="I1651">
            <v>0</v>
          </cell>
        </row>
        <row r="1652">
          <cell r="A1652">
            <v>1831</v>
          </cell>
          <cell r="B1652">
            <v>336</v>
          </cell>
          <cell r="C1652" t="str">
            <v>Weymouth</v>
          </cell>
          <cell r="D1652" t="str">
            <v>None</v>
          </cell>
          <cell r="E1652">
            <v>571</v>
          </cell>
          <cell r="F1652">
            <v>244</v>
          </cell>
          <cell r="G1652">
            <v>0.42732049036777581</v>
          </cell>
          <cell r="H1652">
            <v>53333</v>
          </cell>
          <cell r="I1652">
            <v>0</v>
          </cell>
        </row>
        <row r="1653">
          <cell r="A1653">
            <v>1832</v>
          </cell>
          <cell r="B1653">
            <v>336</v>
          </cell>
          <cell r="C1653" t="str">
            <v>Weymouth</v>
          </cell>
          <cell r="D1653" t="str">
            <v>None</v>
          </cell>
          <cell r="E1653">
            <v>1490</v>
          </cell>
          <cell r="F1653">
            <v>553</v>
          </cell>
          <cell r="G1653">
            <v>0.37114093959731542</v>
          </cell>
          <cell r="H1653">
            <v>63039</v>
          </cell>
          <cell r="I1653">
            <v>0</v>
          </cell>
        </row>
        <row r="1654">
          <cell r="A1654">
            <v>1833</v>
          </cell>
          <cell r="B1654">
            <v>336</v>
          </cell>
          <cell r="C1654" t="str">
            <v>Weymouth</v>
          </cell>
          <cell r="D1654" t="str">
            <v>None</v>
          </cell>
          <cell r="E1654">
            <v>376</v>
          </cell>
          <cell r="F1654">
            <v>111</v>
          </cell>
          <cell r="G1654">
            <v>0.29521276595744683</v>
          </cell>
          <cell r="H1654">
            <v>71512</v>
          </cell>
          <cell r="I1654">
            <v>0</v>
          </cell>
        </row>
        <row r="1655">
          <cell r="A1655">
            <v>1834</v>
          </cell>
          <cell r="B1655">
            <v>336</v>
          </cell>
          <cell r="C1655" t="str">
            <v>Weymouth</v>
          </cell>
          <cell r="D1655" t="str">
            <v>None</v>
          </cell>
          <cell r="E1655">
            <v>285</v>
          </cell>
          <cell r="F1655">
            <v>83</v>
          </cell>
          <cell r="G1655">
            <v>0.29122807017543861</v>
          </cell>
          <cell r="H1655">
            <v>71953</v>
          </cell>
          <cell r="I1655">
            <v>0</v>
          </cell>
        </row>
        <row r="1656">
          <cell r="A1656">
            <v>1835</v>
          </cell>
          <cell r="B1656">
            <v>336</v>
          </cell>
          <cell r="C1656" t="str">
            <v>Weymouth</v>
          </cell>
          <cell r="D1656" t="str">
            <v>None</v>
          </cell>
          <cell r="E1656">
            <v>1586</v>
          </cell>
          <cell r="F1656">
            <v>437</v>
          </cell>
          <cell r="G1656">
            <v>0.2755359394703657</v>
          </cell>
          <cell r="H1656">
            <v>75403</v>
          </cell>
          <cell r="I1656">
            <v>0</v>
          </cell>
        </row>
        <row r="1657">
          <cell r="A1657">
            <v>1836</v>
          </cell>
          <cell r="B1657">
            <v>336</v>
          </cell>
          <cell r="C1657" t="str">
            <v>Weymouth</v>
          </cell>
          <cell r="D1657" t="str">
            <v>None</v>
          </cell>
          <cell r="E1657">
            <v>560</v>
          </cell>
          <cell r="F1657">
            <v>126</v>
          </cell>
          <cell r="G1657">
            <v>0.22500000000000001</v>
          </cell>
          <cell r="H1657">
            <v>85901</v>
          </cell>
          <cell r="I1657">
            <v>0</v>
          </cell>
        </row>
        <row r="1658">
          <cell r="A1658">
            <v>1837</v>
          </cell>
          <cell r="B1658">
            <v>336</v>
          </cell>
          <cell r="C1658" t="str">
            <v>Weymouth</v>
          </cell>
          <cell r="D1658" t="str">
            <v>None</v>
          </cell>
          <cell r="E1658">
            <v>1032</v>
          </cell>
          <cell r="F1658">
            <v>308</v>
          </cell>
          <cell r="G1658">
            <v>0.29844961240310075</v>
          </cell>
          <cell r="H1658">
            <v>71824</v>
          </cell>
          <cell r="I1658">
            <v>0</v>
          </cell>
        </row>
        <row r="1659">
          <cell r="A1659">
            <v>1838</v>
          </cell>
          <cell r="B1659">
            <v>336</v>
          </cell>
          <cell r="C1659" t="str">
            <v>Weymouth</v>
          </cell>
          <cell r="D1659" t="str">
            <v>None</v>
          </cell>
          <cell r="E1659">
            <v>713</v>
          </cell>
          <cell r="F1659">
            <v>221</v>
          </cell>
          <cell r="G1659">
            <v>0.30995792426367463</v>
          </cell>
          <cell r="H1659">
            <v>72243</v>
          </cell>
          <cell r="I1659">
            <v>0</v>
          </cell>
        </row>
        <row r="1660">
          <cell r="A1660">
            <v>1839</v>
          </cell>
          <cell r="B1660">
            <v>336</v>
          </cell>
          <cell r="C1660" t="str">
            <v>Weymouth</v>
          </cell>
          <cell r="D1660" t="str">
            <v>None</v>
          </cell>
          <cell r="E1660">
            <v>449</v>
          </cell>
          <cell r="F1660">
            <v>108</v>
          </cell>
          <cell r="G1660">
            <v>0.24053452115812918</v>
          </cell>
          <cell r="H1660">
            <v>86979</v>
          </cell>
          <cell r="I1660">
            <v>0</v>
          </cell>
        </row>
        <row r="1661">
          <cell r="A1661">
            <v>1840</v>
          </cell>
          <cell r="B1661">
            <v>336</v>
          </cell>
          <cell r="C1661" t="str">
            <v>Weymouth</v>
          </cell>
          <cell r="D1661" t="str">
            <v>None</v>
          </cell>
          <cell r="E1661">
            <v>189</v>
          </cell>
          <cell r="F1661">
            <v>53</v>
          </cell>
          <cell r="G1661">
            <v>0.28042328042328041</v>
          </cell>
          <cell r="H1661">
            <v>79839</v>
          </cell>
          <cell r="I1661">
            <v>0</v>
          </cell>
        </row>
        <row r="1662">
          <cell r="A1662">
            <v>1841</v>
          </cell>
          <cell r="B1662">
            <v>336</v>
          </cell>
          <cell r="C1662" t="str">
            <v>Weymouth</v>
          </cell>
          <cell r="D1662" t="str">
            <v>None</v>
          </cell>
          <cell r="E1662">
            <v>0</v>
          </cell>
          <cell r="F1662">
            <v>0</v>
          </cell>
          <cell r="G1662">
            <v>0</v>
          </cell>
          <cell r="H1662" t="e">
            <v>#N/A</v>
          </cell>
          <cell r="I1662">
            <v>0</v>
          </cell>
        </row>
        <row r="1663">
          <cell r="A1663">
            <v>1842</v>
          </cell>
          <cell r="B1663">
            <v>336</v>
          </cell>
          <cell r="C1663" t="str">
            <v>Weymouth</v>
          </cell>
          <cell r="D1663" t="str">
            <v>None</v>
          </cell>
          <cell r="E1663">
            <v>216</v>
          </cell>
          <cell r="F1663">
            <v>58</v>
          </cell>
          <cell r="G1663">
            <v>0.26851851851851855</v>
          </cell>
          <cell r="H1663">
            <v>82143</v>
          </cell>
          <cell r="I1663">
            <v>0</v>
          </cell>
        </row>
        <row r="1664">
          <cell r="A1664">
            <v>1843</v>
          </cell>
          <cell r="B1664">
            <v>336</v>
          </cell>
          <cell r="C1664" t="str">
            <v>Weymouth</v>
          </cell>
          <cell r="D1664" t="str">
            <v>None</v>
          </cell>
          <cell r="E1664">
            <v>920</v>
          </cell>
          <cell r="F1664">
            <v>297</v>
          </cell>
          <cell r="G1664">
            <v>0.32282608695652176</v>
          </cell>
          <cell r="H1664">
            <v>73000</v>
          </cell>
          <cell r="I1664">
            <v>0</v>
          </cell>
        </row>
        <row r="1665">
          <cell r="A1665">
            <v>1844</v>
          </cell>
          <cell r="B1665">
            <v>336</v>
          </cell>
          <cell r="C1665" t="str">
            <v>Weymouth</v>
          </cell>
          <cell r="D1665" t="str">
            <v>None</v>
          </cell>
          <cell r="E1665">
            <v>1065</v>
          </cell>
          <cell r="F1665">
            <v>344</v>
          </cell>
          <cell r="G1665">
            <v>0.32300469483568073</v>
          </cell>
          <cell r="H1665">
            <v>72931</v>
          </cell>
          <cell r="I1665">
            <v>0</v>
          </cell>
        </row>
        <row r="1666">
          <cell r="A1666">
            <v>1845</v>
          </cell>
          <cell r="B1666">
            <v>336</v>
          </cell>
          <cell r="C1666" t="str">
            <v>Weymouth</v>
          </cell>
          <cell r="D1666" t="str">
            <v>None</v>
          </cell>
          <cell r="E1666">
            <v>632</v>
          </cell>
          <cell r="F1666">
            <v>154</v>
          </cell>
          <cell r="G1666">
            <v>0.24367088607594936</v>
          </cell>
          <cell r="H1666">
            <v>86642</v>
          </cell>
          <cell r="I1666">
            <v>0</v>
          </cell>
        </row>
        <row r="1667">
          <cell r="A1667">
            <v>1846</v>
          </cell>
          <cell r="B1667">
            <v>336</v>
          </cell>
          <cell r="C1667" t="str">
            <v>Weymouth</v>
          </cell>
          <cell r="D1667" t="str">
            <v>None</v>
          </cell>
          <cell r="E1667">
            <v>618</v>
          </cell>
          <cell r="F1667">
            <v>151</v>
          </cell>
          <cell r="G1667">
            <v>0.24433656957928804</v>
          </cell>
          <cell r="H1667">
            <v>86750</v>
          </cell>
          <cell r="I1667">
            <v>0</v>
          </cell>
        </row>
        <row r="1668">
          <cell r="A1668">
            <v>1847</v>
          </cell>
          <cell r="B1668">
            <v>336</v>
          </cell>
          <cell r="C1668" t="str">
            <v>Weymouth</v>
          </cell>
          <cell r="D1668" t="str">
            <v>None</v>
          </cell>
          <cell r="E1668">
            <v>167</v>
          </cell>
          <cell r="F1668">
            <v>54</v>
          </cell>
          <cell r="G1668">
            <v>0.32335329341317365</v>
          </cell>
          <cell r="H1668">
            <v>72321</v>
          </cell>
          <cell r="I1668">
            <v>0</v>
          </cell>
        </row>
        <row r="1669">
          <cell r="A1669">
            <v>1848</v>
          </cell>
          <cell r="B1669">
            <v>142</v>
          </cell>
          <cell r="C1669" t="str">
            <v>Hull</v>
          </cell>
          <cell r="D1669" t="str">
            <v>None</v>
          </cell>
          <cell r="E1669">
            <v>1003</v>
          </cell>
          <cell r="F1669">
            <v>302</v>
          </cell>
          <cell r="G1669">
            <v>0.30109670987038883</v>
          </cell>
          <cell r="H1669">
            <v>84673</v>
          </cell>
          <cell r="I1669">
            <v>0</v>
          </cell>
        </row>
        <row r="1670">
          <cell r="A1670">
            <v>1849</v>
          </cell>
          <cell r="B1670">
            <v>142</v>
          </cell>
          <cell r="C1670" t="str">
            <v>Hull</v>
          </cell>
          <cell r="D1670" t="str">
            <v>None</v>
          </cell>
          <cell r="E1670">
            <v>1009</v>
          </cell>
          <cell r="F1670">
            <v>316</v>
          </cell>
          <cell r="G1670">
            <v>0.31318136769078297</v>
          </cell>
          <cell r="H1670">
            <v>79390</v>
          </cell>
          <cell r="I1670">
            <v>0</v>
          </cell>
        </row>
        <row r="1671">
          <cell r="A1671">
            <v>1850</v>
          </cell>
          <cell r="B1671">
            <v>142</v>
          </cell>
          <cell r="C1671" t="str">
            <v>Hull</v>
          </cell>
          <cell r="D1671" t="str">
            <v>None</v>
          </cell>
          <cell r="E1671">
            <v>990</v>
          </cell>
          <cell r="F1671">
            <v>324</v>
          </cell>
          <cell r="G1671">
            <v>0.32727272727272727</v>
          </cell>
          <cell r="H1671">
            <v>72717</v>
          </cell>
          <cell r="I1671">
            <v>0</v>
          </cell>
        </row>
        <row r="1672">
          <cell r="A1672">
            <v>1851</v>
          </cell>
          <cell r="B1672">
            <v>142</v>
          </cell>
          <cell r="C1672" t="str">
            <v>Hull</v>
          </cell>
          <cell r="D1672" t="str">
            <v>None</v>
          </cell>
          <cell r="E1672">
            <v>758</v>
          </cell>
          <cell r="F1672">
            <v>255</v>
          </cell>
          <cell r="G1672">
            <v>0.33641160949868076</v>
          </cell>
          <cell r="H1672">
            <v>71757</v>
          </cell>
          <cell r="I1672">
            <v>0</v>
          </cell>
        </row>
        <row r="1673">
          <cell r="A1673">
            <v>1852</v>
          </cell>
          <cell r="B1673">
            <v>142</v>
          </cell>
          <cell r="C1673" t="str">
            <v>Hull</v>
          </cell>
          <cell r="D1673" t="str">
            <v>None</v>
          </cell>
          <cell r="E1673">
            <v>870</v>
          </cell>
          <cell r="F1673">
            <v>305</v>
          </cell>
          <cell r="G1673">
            <v>0.35057471264367818</v>
          </cell>
          <cell r="H1673">
            <v>70702</v>
          </cell>
          <cell r="I1673">
            <v>0</v>
          </cell>
        </row>
        <row r="1674">
          <cell r="A1674">
            <v>1853</v>
          </cell>
          <cell r="B1674">
            <v>131</v>
          </cell>
          <cell r="C1674" t="str">
            <v>Hingham</v>
          </cell>
          <cell r="D1674" t="str">
            <v>None</v>
          </cell>
          <cell r="E1674">
            <v>974</v>
          </cell>
          <cell r="F1674">
            <v>214</v>
          </cell>
          <cell r="G1674">
            <v>0.21971252566735114</v>
          </cell>
          <cell r="H1674">
            <v>103783</v>
          </cell>
          <cell r="I1674">
            <v>0</v>
          </cell>
        </row>
        <row r="1675">
          <cell r="A1675">
            <v>1854</v>
          </cell>
          <cell r="B1675">
            <v>131</v>
          </cell>
          <cell r="C1675" t="str">
            <v>Hingham</v>
          </cell>
          <cell r="D1675" t="str">
            <v>None</v>
          </cell>
          <cell r="E1675">
            <v>189</v>
          </cell>
          <cell r="F1675">
            <v>41</v>
          </cell>
          <cell r="G1675">
            <v>0.21693121693121692</v>
          </cell>
          <cell r="H1675">
            <v>105000</v>
          </cell>
          <cell r="I1675">
            <v>0</v>
          </cell>
        </row>
        <row r="1676">
          <cell r="A1676">
            <v>1855</v>
          </cell>
          <cell r="B1676">
            <v>131</v>
          </cell>
          <cell r="C1676" t="str">
            <v>Hingham</v>
          </cell>
          <cell r="D1676" t="str">
            <v>None</v>
          </cell>
          <cell r="E1676">
            <v>14</v>
          </cell>
          <cell r="F1676">
            <v>1</v>
          </cell>
          <cell r="G1676">
            <v>7.1428571428571425E-2</v>
          </cell>
          <cell r="H1676">
            <v>112500</v>
          </cell>
          <cell r="I1676">
            <v>0</v>
          </cell>
        </row>
        <row r="1677">
          <cell r="A1677">
            <v>1856</v>
          </cell>
          <cell r="B1677">
            <v>131</v>
          </cell>
          <cell r="C1677" t="str">
            <v>Hingham</v>
          </cell>
          <cell r="D1677" t="str">
            <v>None</v>
          </cell>
          <cell r="E1677">
            <v>684</v>
          </cell>
          <cell r="F1677">
            <v>152</v>
          </cell>
          <cell r="G1677">
            <v>0.22222222222222221</v>
          </cell>
          <cell r="H1677">
            <v>103302</v>
          </cell>
          <cell r="I1677">
            <v>0</v>
          </cell>
        </row>
        <row r="1678">
          <cell r="A1678">
            <v>1857</v>
          </cell>
          <cell r="B1678">
            <v>131</v>
          </cell>
          <cell r="C1678" t="str">
            <v>Hingham</v>
          </cell>
          <cell r="D1678" t="str">
            <v>None</v>
          </cell>
          <cell r="E1678">
            <v>571</v>
          </cell>
          <cell r="F1678">
            <v>125</v>
          </cell>
          <cell r="G1678">
            <v>0.21891418563922943</v>
          </cell>
          <cell r="H1678">
            <v>103693</v>
          </cell>
          <cell r="I1678">
            <v>0</v>
          </cell>
        </row>
        <row r="1679">
          <cell r="A1679">
            <v>1858</v>
          </cell>
          <cell r="B1679">
            <v>131</v>
          </cell>
          <cell r="C1679" t="str">
            <v>Hingham</v>
          </cell>
          <cell r="D1679" t="str">
            <v>None</v>
          </cell>
          <cell r="E1679">
            <v>182</v>
          </cell>
          <cell r="F1679">
            <v>43</v>
          </cell>
          <cell r="G1679">
            <v>0.23626373626373626</v>
          </cell>
          <cell r="H1679">
            <v>99375</v>
          </cell>
          <cell r="I1679">
            <v>0</v>
          </cell>
        </row>
        <row r="1680">
          <cell r="A1680">
            <v>1859</v>
          </cell>
          <cell r="B1680">
            <v>131</v>
          </cell>
          <cell r="C1680" t="str">
            <v>Hingham</v>
          </cell>
          <cell r="D1680" t="str">
            <v>None</v>
          </cell>
          <cell r="E1680">
            <v>618</v>
          </cell>
          <cell r="F1680">
            <v>167</v>
          </cell>
          <cell r="G1680">
            <v>0.27022653721682849</v>
          </cell>
          <cell r="H1680">
            <v>95833</v>
          </cell>
          <cell r="I1680">
            <v>0</v>
          </cell>
        </row>
        <row r="1681">
          <cell r="A1681">
            <v>1860</v>
          </cell>
          <cell r="B1681">
            <v>131</v>
          </cell>
          <cell r="C1681" t="str">
            <v>Hingham</v>
          </cell>
          <cell r="D1681" t="str">
            <v>None</v>
          </cell>
          <cell r="E1681">
            <v>486</v>
          </cell>
          <cell r="F1681">
            <v>121</v>
          </cell>
          <cell r="G1681">
            <v>0.24897119341563786</v>
          </cell>
          <cell r="H1681">
            <v>102813</v>
          </cell>
          <cell r="I1681">
            <v>0</v>
          </cell>
        </row>
        <row r="1682">
          <cell r="A1682">
            <v>1861</v>
          </cell>
          <cell r="B1682">
            <v>131</v>
          </cell>
          <cell r="C1682" t="str">
            <v>Hingham</v>
          </cell>
          <cell r="D1682" t="str">
            <v>None</v>
          </cell>
          <cell r="E1682">
            <v>794</v>
          </cell>
          <cell r="F1682">
            <v>187</v>
          </cell>
          <cell r="G1682">
            <v>0.23551637279596976</v>
          </cell>
          <cell r="H1682">
            <v>100806</v>
          </cell>
          <cell r="I1682">
            <v>0</v>
          </cell>
        </row>
        <row r="1683">
          <cell r="A1683">
            <v>1862</v>
          </cell>
          <cell r="B1683">
            <v>131</v>
          </cell>
          <cell r="C1683" t="str">
            <v>Hingham</v>
          </cell>
          <cell r="D1683" t="str">
            <v>None</v>
          </cell>
          <cell r="E1683">
            <v>970</v>
          </cell>
          <cell r="F1683">
            <v>165</v>
          </cell>
          <cell r="G1683">
            <v>0.17010309278350516</v>
          </cell>
          <cell r="H1683">
            <v>121163</v>
          </cell>
          <cell r="I1683">
            <v>0</v>
          </cell>
        </row>
        <row r="1684">
          <cell r="A1684">
            <v>1863</v>
          </cell>
          <cell r="B1684">
            <v>131</v>
          </cell>
          <cell r="C1684" t="str">
            <v>Hingham</v>
          </cell>
          <cell r="D1684" t="str">
            <v>None</v>
          </cell>
          <cell r="E1684">
            <v>743</v>
          </cell>
          <cell r="F1684">
            <v>209</v>
          </cell>
          <cell r="G1684">
            <v>0.28129205921938089</v>
          </cell>
          <cell r="H1684">
            <v>97782</v>
          </cell>
          <cell r="I1684">
            <v>0</v>
          </cell>
        </row>
        <row r="1685">
          <cell r="A1685">
            <v>1864</v>
          </cell>
          <cell r="B1685">
            <v>131</v>
          </cell>
          <cell r="C1685" t="str">
            <v>Hingham</v>
          </cell>
          <cell r="D1685" t="str">
            <v>None</v>
          </cell>
          <cell r="E1685">
            <v>1150</v>
          </cell>
          <cell r="F1685">
            <v>337</v>
          </cell>
          <cell r="G1685">
            <v>0.29304347826086957</v>
          </cell>
          <cell r="H1685">
            <v>94661</v>
          </cell>
          <cell r="I1685">
            <v>0</v>
          </cell>
        </row>
        <row r="1686">
          <cell r="A1686">
            <v>1865</v>
          </cell>
          <cell r="B1686">
            <v>131</v>
          </cell>
          <cell r="C1686" t="str">
            <v>Hingham</v>
          </cell>
          <cell r="D1686" t="str">
            <v>None</v>
          </cell>
          <cell r="E1686">
            <v>7</v>
          </cell>
          <cell r="F1686">
            <v>0</v>
          </cell>
          <cell r="G1686">
            <v>0</v>
          </cell>
          <cell r="H1686">
            <v>175000</v>
          </cell>
          <cell r="I1686">
            <v>0</v>
          </cell>
        </row>
        <row r="1687">
          <cell r="A1687">
            <v>1866</v>
          </cell>
          <cell r="B1687">
            <v>131</v>
          </cell>
          <cell r="C1687" t="str">
            <v>Hingham</v>
          </cell>
          <cell r="D1687" t="str">
            <v>None</v>
          </cell>
          <cell r="E1687">
            <v>25</v>
          </cell>
          <cell r="F1687">
            <v>6</v>
          </cell>
          <cell r="G1687">
            <v>0.24</v>
          </cell>
          <cell r="H1687">
            <v>112500</v>
          </cell>
          <cell r="I1687">
            <v>0</v>
          </cell>
        </row>
        <row r="1688">
          <cell r="A1688">
            <v>1867</v>
          </cell>
          <cell r="B1688">
            <v>131</v>
          </cell>
          <cell r="C1688" t="str">
            <v>Hingham</v>
          </cell>
          <cell r="D1688" t="str">
            <v>None</v>
          </cell>
          <cell r="E1688">
            <v>505</v>
          </cell>
          <cell r="F1688">
            <v>148</v>
          </cell>
          <cell r="G1688">
            <v>0.29306930693069305</v>
          </cell>
          <cell r="H1688">
            <v>94643</v>
          </cell>
          <cell r="I1688">
            <v>0</v>
          </cell>
        </row>
        <row r="1689">
          <cell r="A1689">
            <v>1868</v>
          </cell>
          <cell r="B1689">
            <v>131</v>
          </cell>
          <cell r="C1689" t="str">
            <v>Hingham</v>
          </cell>
          <cell r="D1689" t="str">
            <v>None</v>
          </cell>
          <cell r="E1689">
            <v>553</v>
          </cell>
          <cell r="F1689">
            <v>113</v>
          </cell>
          <cell r="G1689">
            <v>0.20433996383363473</v>
          </cell>
          <cell r="H1689">
            <v>116176</v>
          </cell>
          <cell r="I1689">
            <v>0</v>
          </cell>
        </row>
        <row r="1690">
          <cell r="A1690">
            <v>1869</v>
          </cell>
          <cell r="B1690">
            <v>65</v>
          </cell>
          <cell r="C1690" t="str">
            <v>Cohasset</v>
          </cell>
          <cell r="D1690" t="str">
            <v>None</v>
          </cell>
          <cell r="E1690">
            <v>966</v>
          </cell>
          <cell r="F1690">
            <v>173</v>
          </cell>
          <cell r="G1690">
            <v>0.17908902691511386</v>
          </cell>
          <cell r="H1690">
            <v>113636</v>
          </cell>
          <cell r="I1690">
            <v>0</v>
          </cell>
        </row>
        <row r="1691">
          <cell r="A1691">
            <v>1870</v>
          </cell>
          <cell r="B1691">
            <v>65</v>
          </cell>
          <cell r="C1691" t="str">
            <v>Cohasset</v>
          </cell>
          <cell r="D1691" t="str">
            <v>None</v>
          </cell>
          <cell r="E1691">
            <v>608</v>
          </cell>
          <cell r="F1691">
            <v>109</v>
          </cell>
          <cell r="G1691">
            <v>0.17927631578947367</v>
          </cell>
          <cell r="H1691">
            <v>113587</v>
          </cell>
          <cell r="I1691">
            <v>0</v>
          </cell>
        </row>
        <row r="1692">
          <cell r="A1692">
            <v>1871</v>
          </cell>
          <cell r="B1692">
            <v>65</v>
          </cell>
          <cell r="C1692" t="str">
            <v>Cohasset</v>
          </cell>
          <cell r="D1692" t="str">
            <v>None</v>
          </cell>
          <cell r="E1692">
            <v>581</v>
          </cell>
          <cell r="F1692">
            <v>104</v>
          </cell>
          <cell r="G1692">
            <v>0.17900172117039587</v>
          </cell>
          <cell r="H1692">
            <v>113636</v>
          </cell>
          <cell r="I1692">
            <v>0</v>
          </cell>
        </row>
        <row r="1693">
          <cell r="A1693">
            <v>1872</v>
          </cell>
          <cell r="B1693">
            <v>65</v>
          </cell>
          <cell r="C1693" t="str">
            <v>Cohasset</v>
          </cell>
          <cell r="D1693" t="str">
            <v>None</v>
          </cell>
          <cell r="E1693">
            <v>568</v>
          </cell>
          <cell r="F1693">
            <v>102</v>
          </cell>
          <cell r="G1693">
            <v>0.1795774647887324</v>
          </cell>
          <cell r="H1693">
            <v>113462</v>
          </cell>
          <cell r="I1693">
            <v>0</v>
          </cell>
        </row>
        <row r="1694">
          <cell r="A1694">
            <v>1883</v>
          </cell>
          <cell r="B1694">
            <v>251</v>
          </cell>
          <cell r="C1694" t="str">
            <v>Rockland</v>
          </cell>
          <cell r="D1694" t="str">
            <v>None</v>
          </cell>
          <cell r="E1694">
            <v>922</v>
          </cell>
          <cell r="F1694">
            <v>362</v>
          </cell>
          <cell r="G1694">
            <v>0.3926247288503254</v>
          </cell>
          <cell r="H1694">
            <v>65435</v>
          </cell>
          <cell r="I1694">
            <v>0</v>
          </cell>
        </row>
        <row r="1695">
          <cell r="A1695">
            <v>1884</v>
          </cell>
          <cell r="B1695">
            <v>251</v>
          </cell>
          <cell r="C1695" t="str">
            <v>Rockland</v>
          </cell>
          <cell r="D1695" t="str">
            <v>None</v>
          </cell>
          <cell r="E1695">
            <v>468</v>
          </cell>
          <cell r="F1695">
            <v>139</v>
          </cell>
          <cell r="G1695">
            <v>0.29700854700854701</v>
          </cell>
          <cell r="H1695">
            <v>69293</v>
          </cell>
          <cell r="I1695">
            <v>0</v>
          </cell>
        </row>
        <row r="1696">
          <cell r="A1696">
            <v>1885</v>
          </cell>
          <cell r="B1696">
            <v>251</v>
          </cell>
          <cell r="C1696" t="str">
            <v>Rockland</v>
          </cell>
          <cell r="D1696" t="str">
            <v>None</v>
          </cell>
          <cell r="E1696">
            <v>735</v>
          </cell>
          <cell r="F1696">
            <v>219</v>
          </cell>
          <cell r="G1696">
            <v>0.29795918367346941</v>
          </cell>
          <cell r="H1696">
            <v>69167</v>
          </cell>
          <cell r="I1696">
            <v>0</v>
          </cell>
        </row>
        <row r="1697">
          <cell r="A1697">
            <v>1886</v>
          </cell>
          <cell r="B1697">
            <v>251</v>
          </cell>
          <cell r="C1697" t="str">
            <v>Rockland</v>
          </cell>
          <cell r="D1697" t="str">
            <v>None</v>
          </cell>
          <cell r="E1697">
            <v>1082</v>
          </cell>
          <cell r="F1697">
            <v>417</v>
          </cell>
          <cell r="G1697">
            <v>0.38539741219963031</v>
          </cell>
          <cell r="H1697">
            <v>70219</v>
          </cell>
          <cell r="I1697">
            <v>0</v>
          </cell>
        </row>
        <row r="1698">
          <cell r="A1698">
            <v>1887</v>
          </cell>
          <cell r="B1698">
            <v>251</v>
          </cell>
          <cell r="C1698" t="str">
            <v>Rockland</v>
          </cell>
          <cell r="D1698" t="str">
            <v>None</v>
          </cell>
          <cell r="E1698">
            <v>1031</v>
          </cell>
          <cell r="F1698">
            <v>396</v>
          </cell>
          <cell r="G1698">
            <v>0.38409311348205627</v>
          </cell>
          <cell r="H1698">
            <v>70130</v>
          </cell>
          <cell r="I1698">
            <v>0</v>
          </cell>
        </row>
        <row r="1699">
          <cell r="A1699">
            <v>1888</v>
          </cell>
          <cell r="B1699">
            <v>251</v>
          </cell>
          <cell r="C1699" t="str">
            <v>Rockland</v>
          </cell>
          <cell r="D1699" t="str">
            <v>None</v>
          </cell>
          <cell r="E1699">
            <v>819</v>
          </cell>
          <cell r="F1699">
            <v>243</v>
          </cell>
          <cell r="G1699">
            <v>0.2967032967032967</v>
          </cell>
          <cell r="H1699">
            <v>69352</v>
          </cell>
          <cell r="I1699">
            <v>0</v>
          </cell>
        </row>
        <row r="1700">
          <cell r="A1700">
            <v>1889</v>
          </cell>
          <cell r="B1700">
            <v>251</v>
          </cell>
          <cell r="C1700" t="str">
            <v>Rockland</v>
          </cell>
          <cell r="D1700" t="str">
            <v>None</v>
          </cell>
          <cell r="E1700">
            <v>780</v>
          </cell>
          <cell r="F1700">
            <v>307</v>
          </cell>
          <cell r="G1700">
            <v>0.39358974358974358</v>
          </cell>
          <cell r="H1700">
            <v>65431</v>
          </cell>
          <cell r="I1700">
            <v>0</v>
          </cell>
        </row>
        <row r="1701">
          <cell r="A1701">
            <v>1890</v>
          </cell>
          <cell r="B1701">
            <v>251</v>
          </cell>
          <cell r="C1701" t="str">
            <v>Rockland</v>
          </cell>
          <cell r="D1701" t="str">
            <v>None</v>
          </cell>
          <cell r="E1701">
            <v>379</v>
          </cell>
          <cell r="F1701">
            <v>129</v>
          </cell>
          <cell r="G1701">
            <v>0.34036939313984171</v>
          </cell>
          <cell r="H1701">
            <v>67337</v>
          </cell>
          <cell r="I1701">
            <v>0</v>
          </cell>
        </row>
        <row r="1702">
          <cell r="A1702">
            <v>1891</v>
          </cell>
          <cell r="B1702">
            <v>251</v>
          </cell>
          <cell r="C1702" t="str">
            <v>Rockland</v>
          </cell>
          <cell r="D1702" t="str">
            <v>None</v>
          </cell>
          <cell r="E1702">
            <v>141</v>
          </cell>
          <cell r="F1702">
            <v>54</v>
          </cell>
          <cell r="G1702">
            <v>0.38297872340425532</v>
          </cell>
          <cell r="H1702">
            <v>66071</v>
          </cell>
          <cell r="I1702">
            <v>0</v>
          </cell>
        </row>
        <row r="1703">
          <cell r="A1703">
            <v>1892</v>
          </cell>
          <cell r="B1703">
            <v>251</v>
          </cell>
          <cell r="C1703" t="str">
            <v>Rockland</v>
          </cell>
          <cell r="D1703" t="str">
            <v>None</v>
          </cell>
          <cell r="E1703">
            <v>340</v>
          </cell>
          <cell r="F1703">
            <v>134</v>
          </cell>
          <cell r="G1703">
            <v>0.39411764705882352</v>
          </cell>
          <cell r="H1703">
            <v>65294</v>
          </cell>
          <cell r="I1703">
            <v>0</v>
          </cell>
        </row>
        <row r="1704">
          <cell r="A1704">
            <v>1902</v>
          </cell>
          <cell r="B1704">
            <v>219</v>
          </cell>
          <cell r="C1704" t="str">
            <v>Norwell</v>
          </cell>
          <cell r="D1704" t="str">
            <v>None</v>
          </cell>
          <cell r="E1704">
            <v>0</v>
          </cell>
          <cell r="F1704">
            <v>0</v>
          </cell>
          <cell r="G1704">
            <v>0</v>
          </cell>
          <cell r="H1704" t="e">
            <v>#N/A</v>
          </cell>
          <cell r="I1704">
            <v>0</v>
          </cell>
        </row>
        <row r="1705">
          <cell r="A1705">
            <v>1903</v>
          </cell>
          <cell r="B1705">
            <v>219</v>
          </cell>
          <cell r="C1705" t="str">
            <v>Norwell</v>
          </cell>
          <cell r="D1705" t="str">
            <v>None</v>
          </cell>
          <cell r="E1705">
            <v>19</v>
          </cell>
          <cell r="F1705">
            <v>4</v>
          </cell>
          <cell r="G1705">
            <v>0.21052631578947367</v>
          </cell>
          <cell r="H1705">
            <v>112500</v>
          </cell>
          <cell r="I1705">
            <v>0</v>
          </cell>
        </row>
        <row r="1706">
          <cell r="A1706">
            <v>1904</v>
          </cell>
          <cell r="B1706">
            <v>219</v>
          </cell>
          <cell r="C1706" t="str">
            <v>Norwell</v>
          </cell>
          <cell r="D1706" t="str">
            <v>None</v>
          </cell>
          <cell r="E1706">
            <v>219</v>
          </cell>
          <cell r="F1706">
            <v>52</v>
          </cell>
          <cell r="G1706">
            <v>0.23744292237442921</v>
          </cell>
          <cell r="H1706">
            <v>101786</v>
          </cell>
          <cell r="I1706">
            <v>0</v>
          </cell>
        </row>
        <row r="1707">
          <cell r="A1707">
            <v>1905</v>
          </cell>
          <cell r="B1707">
            <v>219</v>
          </cell>
          <cell r="C1707" t="str">
            <v>Norwell</v>
          </cell>
          <cell r="D1707" t="str">
            <v>None</v>
          </cell>
          <cell r="E1707">
            <v>661</v>
          </cell>
          <cell r="F1707">
            <v>159</v>
          </cell>
          <cell r="G1707">
            <v>0.24054462934947049</v>
          </cell>
          <cell r="H1707">
            <v>102183</v>
          </cell>
          <cell r="I1707">
            <v>0</v>
          </cell>
        </row>
        <row r="1708">
          <cell r="A1708">
            <v>1906</v>
          </cell>
          <cell r="B1708">
            <v>219</v>
          </cell>
          <cell r="C1708" t="str">
            <v>Norwell</v>
          </cell>
          <cell r="D1708" t="str">
            <v>None</v>
          </cell>
          <cell r="E1708">
            <v>606</v>
          </cell>
          <cell r="F1708">
            <v>148</v>
          </cell>
          <cell r="G1708">
            <v>0.24422442244224424</v>
          </cell>
          <cell r="H1708">
            <v>101078</v>
          </cell>
          <cell r="I1708">
            <v>0</v>
          </cell>
        </row>
        <row r="1709">
          <cell r="A1709">
            <v>1907</v>
          </cell>
          <cell r="B1709">
            <v>219</v>
          </cell>
          <cell r="C1709" t="str">
            <v>Norwell</v>
          </cell>
          <cell r="D1709" t="str">
            <v>None</v>
          </cell>
          <cell r="E1709">
            <v>978</v>
          </cell>
          <cell r="F1709">
            <v>155</v>
          </cell>
          <cell r="G1709">
            <v>0.15848670756646216</v>
          </cell>
          <cell r="H1709">
            <v>116892</v>
          </cell>
          <cell r="I1709">
            <v>0</v>
          </cell>
        </row>
        <row r="1710">
          <cell r="A1710">
            <v>1908</v>
          </cell>
          <cell r="B1710">
            <v>219</v>
          </cell>
          <cell r="C1710" t="str">
            <v>Norwell</v>
          </cell>
          <cell r="D1710" t="str">
            <v>None</v>
          </cell>
          <cell r="E1710">
            <v>409</v>
          </cell>
          <cell r="F1710">
            <v>47</v>
          </cell>
          <cell r="G1710">
            <v>0.11491442542787286</v>
          </cell>
          <cell r="H1710">
            <v>122750</v>
          </cell>
          <cell r="I1710">
            <v>0</v>
          </cell>
        </row>
        <row r="1711">
          <cell r="A1711">
            <v>1909</v>
          </cell>
          <cell r="B1711">
            <v>219</v>
          </cell>
          <cell r="C1711" t="str">
            <v>Norwell</v>
          </cell>
          <cell r="D1711" t="str">
            <v>None</v>
          </cell>
          <cell r="E1711">
            <v>660</v>
          </cell>
          <cell r="F1711">
            <v>76</v>
          </cell>
          <cell r="G1711">
            <v>0.11515151515151516</v>
          </cell>
          <cell r="H1711">
            <v>123125</v>
          </cell>
          <cell r="I1711">
            <v>0</v>
          </cell>
        </row>
        <row r="1712">
          <cell r="A1712">
            <v>1910</v>
          </cell>
          <cell r="B1712">
            <v>264</v>
          </cell>
          <cell r="C1712" t="str">
            <v>Scituate</v>
          </cell>
          <cell r="D1712" t="str">
            <v>None</v>
          </cell>
          <cell r="E1712">
            <v>538</v>
          </cell>
          <cell r="F1712">
            <v>103</v>
          </cell>
          <cell r="G1712">
            <v>0.19144981412639406</v>
          </cell>
          <cell r="H1712">
            <v>105714</v>
          </cell>
          <cell r="I1712">
            <v>0</v>
          </cell>
        </row>
        <row r="1713">
          <cell r="A1713">
            <v>1911</v>
          </cell>
          <cell r="B1713">
            <v>264</v>
          </cell>
          <cell r="C1713" t="str">
            <v>Scituate</v>
          </cell>
          <cell r="D1713" t="str">
            <v>None</v>
          </cell>
          <cell r="E1713">
            <v>785</v>
          </cell>
          <cell r="F1713">
            <v>148</v>
          </cell>
          <cell r="G1713">
            <v>0.18853503184713377</v>
          </cell>
          <cell r="H1713">
            <v>112753</v>
          </cell>
          <cell r="I1713">
            <v>0</v>
          </cell>
        </row>
        <row r="1714">
          <cell r="A1714">
            <v>1912</v>
          </cell>
          <cell r="B1714">
            <v>264</v>
          </cell>
          <cell r="C1714" t="str">
            <v>Scituate</v>
          </cell>
          <cell r="D1714" t="str">
            <v>None</v>
          </cell>
          <cell r="E1714">
            <v>609</v>
          </cell>
          <cell r="F1714">
            <v>117</v>
          </cell>
          <cell r="G1714">
            <v>0.19211822660098521</v>
          </cell>
          <cell r="H1714">
            <v>117333</v>
          </cell>
          <cell r="I1714">
            <v>0</v>
          </cell>
        </row>
        <row r="1715">
          <cell r="A1715">
            <v>1913</v>
          </cell>
          <cell r="B1715">
            <v>264</v>
          </cell>
          <cell r="C1715" t="str">
            <v>Scituate</v>
          </cell>
          <cell r="D1715" t="str">
            <v>None</v>
          </cell>
          <cell r="E1715">
            <v>943</v>
          </cell>
          <cell r="F1715">
            <v>210</v>
          </cell>
          <cell r="G1715">
            <v>0.22269353128313893</v>
          </cell>
          <cell r="H1715">
            <v>107361</v>
          </cell>
          <cell r="I1715">
            <v>0</v>
          </cell>
        </row>
        <row r="1716">
          <cell r="A1716">
            <v>1914</v>
          </cell>
          <cell r="B1716">
            <v>264</v>
          </cell>
          <cell r="C1716" t="str">
            <v>Scituate</v>
          </cell>
          <cell r="D1716" t="str">
            <v>None</v>
          </cell>
          <cell r="E1716">
            <v>1666</v>
          </cell>
          <cell r="F1716">
            <v>328</v>
          </cell>
          <cell r="G1716">
            <v>0.19687875150060025</v>
          </cell>
          <cell r="H1716">
            <v>104821</v>
          </cell>
          <cell r="I1716">
            <v>0</v>
          </cell>
        </row>
        <row r="1717">
          <cell r="A1717">
            <v>1915</v>
          </cell>
          <cell r="B1717">
            <v>264</v>
          </cell>
          <cell r="C1717" t="str">
            <v>Scituate</v>
          </cell>
          <cell r="D1717" t="str">
            <v>None</v>
          </cell>
          <cell r="E1717">
            <v>651</v>
          </cell>
          <cell r="F1717">
            <v>167</v>
          </cell>
          <cell r="G1717">
            <v>0.25652841781874042</v>
          </cell>
          <cell r="H1717">
            <v>91667</v>
          </cell>
          <cell r="I1717">
            <v>0</v>
          </cell>
        </row>
        <row r="1718">
          <cell r="A1718">
            <v>1916</v>
          </cell>
          <cell r="B1718">
            <v>264</v>
          </cell>
          <cell r="C1718" t="str">
            <v>Scituate</v>
          </cell>
          <cell r="D1718" t="str">
            <v>None</v>
          </cell>
          <cell r="E1718">
            <v>1433</v>
          </cell>
          <cell r="F1718">
            <v>391</v>
          </cell>
          <cell r="G1718">
            <v>0.27285415212840197</v>
          </cell>
          <cell r="H1718">
            <v>85966</v>
          </cell>
          <cell r="I1718">
            <v>0</v>
          </cell>
        </row>
        <row r="1719">
          <cell r="A1719">
            <v>1917</v>
          </cell>
          <cell r="B1719">
            <v>264</v>
          </cell>
          <cell r="C1719" t="str">
            <v>Scituate</v>
          </cell>
          <cell r="D1719" t="str">
            <v>None</v>
          </cell>
          <cell r="E1719">
            <v>233</v>
          </cell>
          <cell r="F1719">
            <v>63</v>
          </cell>
          <cell r="G1719">
            <v>0.27038626609442062</v>
          </cell>
          <cell r="H1719">
            <v>86111</v>
          </cell>
          <cell r="I1719">
            <v>0</v>
          </cell>
        </row>
        <row r="1720">
          <cell r="A1720">
            <v>1918</v>
          </cell>
          <cell r="B1720">
            <v>166</v>
          </cell>
          <cell r="C1720" t="str">
            <v>Manchester-by-the-Sea</v>
          </cell>
          <cell r="D1720" t="str">
            <v>None</v>
          </cell>
          <cell r="E1720">
            <v>990</v>
          </cell>
          <cell r="F1720">
            <v>257</v>
          </cell>
          <cell r="G1720">
            <v>0.2595959595959596</v>
          </cell>
          <cell r="H1720">
            <v>93750</v>
          </cell>
          <cell r="I1720">
            <v>0</v>
          </cell>
        </row>
        <row r="1721">
          <cell r="A1721">
            <v>1919</v>
          </cell>
          <cell r="B1721">
            <v>166</v>
          </cell>
          <cell r="C1721" t="str">
            <v>Manchester-by-the-Sea</v>
          </cell>
          <cell r="D1721" t="str">
            <v>None</v>
          </cell>
          <cell r="E1721">
            <v>1157</v>
          </cell>
          <cell r="F1721">
            <v>300</v>
          </cell>
          <cell r="G1721">
            <v>0.25929127052722556</v>
          </cell>
          <cell r="H1721">
            <v>93701</v>
          </cell>
          <cell r="I1721">
            <v>0</v>
          </cell>
        </row>
        <row r="1722">
          <cell r="A1722">
            <v>1920</v>
          </cell>
          <cell r="B1722">
            <v>107</v>
          </cell>
          <cell r="C1722" t="str">
            <v>Gloucester</v>
          </cell>
          <cell r="D1722" t="str">
            <v>None</v>
          </cell>
          <cell r="E1722">
            <v>1007</v>
          </cell>
          <cell r="F1722">
            <v>276</v>
          </cell>
          <cell r="G1722">
            <v>0.27408142999006951</v>
          </cell>
          <cell r="H1722">
            <v>86523</v>
          </cell>
          <cell r="I1722">
            <v>0</v>
          </cell>
        </row>
        <row r="1723">
          <cell r="A1723">
            <v>1921</v>
          </cell>
          <cell r="B1723">
            <v>107</v>
          </cell>
          <cell r="C1723" t="str">
            <v>Gloucester</v>
          </cell>
          <cell r="D1723" t="str">
            <v>None</v>
          </cell>
          <cell r="E1723">
            <v>1089</v>
          </cell>
          <cell r="F1723">
            <v>320</v>
          </cell>
          <cell r="G1723">
            <v>0.29384756657483929</v>
          </cell>
          <cell r="H1723">
            <v>75767</v>
          </cell>
          <cell r="I1723">
            <v>0</v>
          </cell>
        </row>
        <row r="1724">
          <cell r="A1724">
            <v>1922</v>
          </cell>
          <cell r="B1724">
            <v>107</v>
          </cell>
          <cell r="C1724" t="str">
            <v>Gloucester</v>
          </cell>
          <cell r="D1724" t="str">
            <v>None</v>
          </cell>
          <cell r="E1724">
            <v>797</v>
          </cell>
          <cell r="F1724">
            <v>245</v>
          </cell>
          <cell r="G1724">
            <v>0.30740276035131742</v>
          </cell>
          <cell r="H1724">
            <v>71745</v>
          </cell>
          <cell r="I1724">
            <v>0</v>
          </cell>
        </row>
        <row r="1725">
          <cell r="A1725">
            <v>1923</v>
          </cell>
          <cell r="B1725">
            <v>107</v>
          </cell>
          <cell r="C1725" t="str">
            <v>Gloucester</v>
          </cell>
          <cell r="D1725" t="str">
            <v>None</v>
          </cell>
          <cell r="E1725">
            <v>1074</v>
          </cell>
          <cell r="F1725">
            <v>263</v>
          </cell>
          <cell r="G1725">
            <v>0.24487895716945995</v>
          </cell>
          <cell r="H1725">
            <v>90019</v>
          </cell>
          <cell r="I1725">
            <v>0</v>
          </cell>
        </row>
        <row r="1726">
          <cell r="A1726">
            <v>1924</v>
          </cell>
          <cell r="B1726">
            <v>107</v>
          </cell>
          <cell r="C1726" t="str">
            <v>Gloucester</v>
          </cell>
          <cell r="D1726" t="str">
            <v>None</v>
          </cell>
          <cell r="E1726">
            <v>703</v>
          </cell>
          <cell r="F1726">
            <v>172</v>
          </cell>
          <cell r="G1726">
            <v>0.24466571834992887</v>
          </cell>
          <cell r="H1726">
            <v>89915</v>
          </cell>
          <cell r="I1726">
            <v>0</v>
          </cell>
        </row>
        <row r="1727">
          <cell r="A1727">
            <v>1925</v>
          </cell>
          <cell r="B1727">
            <v>107</v>
          </cell>
          <cell r="C1727" t="str">
            <v>Gloucester</v>
          </cell>
          <cell r="D1727" t="str">
            <v>None</v>
          </cell>
          <cell r="E1727">
            <v>923</v>
          </cell>
          <cell r="F1727">
            <v>354</v>
          </cell>
          <cell r="G1727">
            <v>0.38353196099674974</v>
          </cell>
          <cell r="H1727">
            <v>65169</v>
          </cell>
          <cell r="I1727">
            <v>0</v>
          </cell>
        </row>
        <row r="1728">
          <cell r="A1728">
            <v>1926</v>
          </cell>
          <cell r="B1728">
            <v>107</v>
          </cell>
          <cell r="C1728" t="str">
            <v>Gloucester</v>
          </cell>
          <cell r="D1728" t="str">
            <v>None</v>
          </cell>
          <cell r="E1728">
            <v>862</v>
          </cell>
          <cell r="F1728">
            <v>445</v>
          </cell>
          <cell r="G1728">
            <v>0.51624129930394436</v>
          </cell>
          <cell r="H1728">
            <v>44216</v>
          </cell>
          <cell r="I1728">
            <v>1</v>
          </cell>
        </row>
        <row r="1729">
          <cell r="A1729">
            <v>1927</v>
          </cell>
          <cell r="B1729">
            <v>107</v>
          </cell>
          <cell r="C1729" t="str">
            <v>Gloucester</v>
          </cell>
          <cell r="D1729" t="str">
            <v>None</v>
          </cell>
          <cell r="E1729">
            <v>1107</v>
          </cell>
          <cell r="F1729">
            <v>579</v>
          </cell>
          <cell r="G1729">
            <v>0.52303523035230348</v>
          </cell>
          <cell r="H1729">
            <v>43831</v>
          </cell>
          <cell r="I1729">
            <v>1</v>
          </cell>
        </row>
        <row r="1730">
          <cell r="A1730">
            <v>1928</v>
          </cell>
          <cell r="B1730">
            <v>107</v>
          </cell>
          <cell r="C1730" t="str">
            <v>Gloucester</v>
          </cell>
          <cell r="D1730" t="str">
            <v>None</v>
          </cell>
          <cell r="E1730">
            <v>493</v>
          </cell>
          <cell r="F1730">
            <v>301</v>
          </cell>
          <cell r="G1730">
            <v>0.61054766734279919</v>
          </cell>
          <cell r="H1730">
            <v>36042</v>
          </cell>
          <cell r="I1730">
            <v>1</v>
          </cell>
        </row>
        <row r="1731">
          <cell r="A1731">
            <v>1929</v>
          </cell>
          <cell r="B1731">
            <v>107</v>
          </cell>
          <cell r="C1731" t="str">
            <v>Gloucester</v>
          </cell>
          <cell r="D1731" t="str">
            <v>None</v>
          </cell>
          <cell r="E1731">
            <v>925</v>
          </cell>
          <cell r="F1731">
            <v>565</v>
          </cell>
          <cell r="G1731">
            <v>0.61081081081081079</v>
          </cell>
          <cell r="H1731">
            <v>36141</v>
          </cell>
          <cell r="I1731">
            <v>1</v>
          </cell>
        </row>
        <row r="1732">
          <cell r="A1732">
            <v>1930</v>
          </cell>
          <cell r="B1732">
            <v>107</v>
          </cell>
          <cell r="C1732" t="str">
            <v>Gloucester</v>
          </cell>
          <cell r="D1732" t="str">
            <v>None</v>
          </cell>
          <cell r="E1732">
            <v>1158</v>
          </cell>
          <cell r="F1732">
            <v>559</v>
          </cell>
          <cell r="G1732">
            <v>0.48272884283246975</v>
          </cell>
          <cell r="H1732">
            <v>50125</v>
          </cell>
          <cell r="I1732">
            <v>0</v>
          </cell>
        </row>
        <row r="1733">
          <cell r="A1733">
            <v>1931</v>
          </cell>
          <cell r="B1733">
            <v>107</v>
          </cell>
          <cell r="C1733" t="str">
            <v>Gloucester</v>
          </cell>
          <cell r="D1733" t="str">
            <v>None</v>
          </cell>
          <cell r="E1733">
            <v>97</v>
          </cell>
          <cell r="F1733">
            <v>59</v>
          </cell>
          <cell r="G1733">
            <v>0.60824742268041232</v>
          </cell>
          <cell r="H1733">
            <v>36000</v>
          </cell>
          <cell r="I1733">
            <v>1</v>
          </cell>
        </row>
        <row r="1734">
          <cell r="A1734">
            <v>1932</v>
          </cell>
          <cell r="B1734">
            <v>107</v>
          </cell>
          <cell r="C1734" t="str">
            <v>Gloucester</v>
          </cell>
          <cell r="D1734" t="str">
            <v>None</v>
          </cell>
          <cell r="E1734">
            <v>1165</v>
          </cell>
          <cell r="F1734">
            <v>440</v>
          </cell>
          <cell r="G1734">
            <v>0.37768240343347642</v>
          </cell>
          <cell r="H1734">
            <v>69327</v>
          </cell>
          <cell r="I1734">
            <v>0</v>
          </cell>
        </row>
        <row r="1735">
          <cell r="A1735">
            <v>1933</v>
          </cell>
          <cell r="B1735">
            <v>107</v>
          </cell>
          <cell r="C1735" t="str">
            <v>Gloucester</v>
          </cell>
          <cell r="D1735" t="str">
            <v>None</v>
          </cell>
          <cell r="E1735">
            <v>175</v>
          </cell>
          <cell r="F1735">
            <v>66</v>
          </cell>
          <cell r="G1735">
            <v>0.37714285714285717</v>
          </cell>
          <cell r="H1735">
            <v>70000</v>
          </cell>
          <cell r="I1735">
            <v>0</v>
          </cell>
        </row>
        <row r="1736">
          <cell r="A1736">
            <v>1934</v>
          </cell>
          <cell r="B1736">
            <v>107</v>
          </cell>
          <cell r="C1736" t="str">
            <v>Gloucester</v>
          </cell>
          <cell r="D1736" t="str">
            <v>None</v>
          </cell>
          <cell r="E1736">
            <v>911</v>
          </cell>
          <cell r="F1736">
            <v>368</v>
          </cell>
          <cell r="G1736">
            <v>0.40395170142700332</v>
          </cell>
          <cell r="H1736">
            <v>62630</v>
          </cell>
          <cell r="I1736">
            <v>0</v>
          </cell>
        </row>
        <row r="1737">
          <cell r="A1737">
            <v>1935</v>
          </cell>
          <cell r="B1737">
            <v>252</v>
          </cell>
          <cell r="C1737" t="str">
            <v>Rockport</v>
          </cell>
          <cell r="D1737" t="str">
            <v>None</v>
          </cell>
          <cell r="E1737">
            <v>570</v>
          </cell>
          <cell r="F1737">
            <v>161</v>
          </cell>
          <cell r="G1737">
            <v>0.28245614035087718</v>
          </cell>
          <cell r="H1737">
            <v>75316</v>
          </cell>
          <cell r="I1737">
            <v>0</v>
          </cell>
        </row>
        <row r="1738">
          <cell r="A1738">
            <v>1936</v>
          </cell>
          <cell r="B1738">
            <v>252</v>
          </cell>
          <cell r="C1738" t="str">
            <v>Rockport</v>
          </cell>
          <cell r="D1738" t="str">
            <v>None</v>
          </cell>
          <cell r="E1738">
            <v>1150</v>
          </cell>
          <cell r="F1738">
            <v>322</v>
          </cell>
          <cell r="G1738">
            <v>0.28000000000000003</v>
          </cell>
          <cell r="H1738">
            <v>75547</v>
          </cell>
          <cell r="I1738">
            <v>0</v>
          </cell>
        </row>
        <row r="1739">
          <cell r="A1739">
            <v>1937</v>
          </cell>
          <cell r="B1739">
            <v>252</v>
          </cell>
          <cell r="C1739" t="str">
            <v>Rockport</v>
          </cell>
          <cell r="D1739" t="str">
            <v>None</v>
          </cell>
          <cell r="E1739">
            <v>551</v>
          </cell>
          <cell r="F1739">
            <v>196</v>
          </cell>
          <cell r="G1739">
            <v>0.35571687840290384</v>
          </cell>
          <cell r="H1739">
            <v>62368</v>
          </cell>
          <cell r="I1739">
            <v>0</v>
          </cell>
        </row>
        <row r="1740">
          <cell r="A1740">
            <v>1938</v>
          </cell>
          <cell r="B1740">
            <v>252</v>
          </cell>
          <cell r="C1740" t="str">
            <v>Rockport</v>
          </cell>
          <cell r="D1740" t="str">
            <v>None</v>
          </cell>
          <cell r="E1740">
            <v>942</v>
          </cell>
          <cell r="F1740">
            <v>331</v>
          </cell>
          <cell r="G1740">
            <v>0.35138004246284499</v>
          </cell>
          <cell r="H1740">
            <v>62885</v>
          </cell>
          <cell r="I1740">
            <v>0</v>
          </cell>
        </row>
        <row r="1741">
          <cell r="A1741">
            <v>1939</v>
          </cell>
          <cell r="B1741">
            <v>92</v>
          </cell>
          <cell r="C1741" t="str">
            <v>Essex</v>
          </cell>
          <cell r="D1741" t="str">
            <v>None</v>
          </cell>
          <cell r="E1741">
            <v>451</v>
          </cell>
          <cell r="F1741">
            <v>116</v>
          </cell>
          <cell r="G1741">
            <v>0.25720620842572062</v>
          </cell>
          <cell r="H1741">
            <v>88021</v>
          </cell>
          <cell r="I1741">
            <v>0</v>
          </cell>
        </row>
        <row r="1742">
          <cell r="A1742">
            <v>1940</v>
          </cell>
          <cell r="B1742">
            <v>92</v>
          </cell>
          <cell r="C1742" t="str">
            <v>Essex</v>
          </cell>
          <cell r="D1742" t="str">
            <v>None</v>
          </cell>
          <cell r="E1742">
            <v>951</v>
          </cell>
          <cell r="F1742">
            <v>241</v>
          </cell>
          <cell r="G1742">
            <v>0.25341745531019977</v>
          </cell>
          <cell r="H1742">
            <v>87745</v>
          </cell>
          <cell r="I1742">
            <v>0</v>
          </cell>
        </row>
        <row r="1743">
          <cell r="A1743">
            <v>1941</v>
          </cell>
          <cell r="B1743">
            <v>144</v>
          </cell>
          <cell r="C1743" t="str">
            <v>Ipswich</v>
          </cell>
          <cell r="D1743" t="str">
            <v>None</v>
          </cell>
          <cell r="E1743">
            <v>959</v>
          </cell>
          <cell r="F1743">
            <v>350</v>
          </cell>
          <cell r="G1743">
            <v>0.36496350364963503</v>
          </cell>
          <cell r="H1743">
            <v>65332</v>
          </cell>
          <cell r="I1743">
            <v>0</v>
          </cell>
        </row>
        <row r="1744">
          <cell r="A1744">
            <v>1942</v>
          </cell>
          <cell r="B1744">
            <v>144</v>
          </cell>
          <cell r="C1744" t="str">
            <v>Ipswich</v>
          </cell>
          <cell r="D1744" t="str">
            <v>None</v>
          </cell>
          <cell r="E1744">
            <v>1006</v>
          </cell>
          <cell r="F1744">
            <v>364</v>
          </cell>
          <cell r="G1744">
            <v>0.36182902584493043</v>
          </cell>
          <cell r="H1744">
            <v>65915</v>
          </cell>
          <cell r="I1744">
            <v>0</v>
          </cell>
        </row>
        <row r="1745">
          <cell r="A1745">
            <v>1943</v>
          </cell>
          <cell r="B1745">
            <v>144</v>
          </cell>
          <cell r="C1745" t="str">
            <v>Ipswich</v>
          </cell>
          <cell r="D1745" t="str">
            <v>None</v>
          </cell>
          <cell r="E1745">
            <v>606</v>
          </cell>
          <cell r="F1745">
            <v>230</v>
          </cell>
          <cell r="G1745">
            <v>0.37953795379537952</v>
          </cell>
          <cell r="H1745">
            <v>60750</v>
          </cell>
          <cell r="I1745">
            <v>0</v>
          </cell>
        </row>
        <row r="1746">
          <cell r="A1746">
            <v>1944</v>
          </cell>
          <cell r="B1746">
            <v>144</v>
          </cell>
          <cell r="C1746" t="str">
            <v>Ipswich</v>
          </cell>
          <cell r="D1746" t="str">
            <v>None</v>
          </cell>
          <cell r="E1746">
            <v>1031</v>
          </cell>
          <cell r="F1746">
            <v>331</v>
          </cell>
          <cell r="G1746">
            <v>0.32104752667313285</v>
          </cell>
          <cell r="H1746">
            <v>76532</v>
          </cell>
          <cell r="I1746">
            <v>0</v>
          </cell>
        </row>
        <row r="1747">
          <cell r="A1747">
            <v>1945</v>
          </cell>
          <cell r="B1747">
            <v>144</v>
          </cell>
          <cell r="C1747" t="str">
            <v>Ipswich</v>
          </cell>
          <cell r="D1747" t="str">
            <v>None</v>
          </cell>
          <cell r="E1747">
            <v>1012</v>
          </cell>
          <cell r="F1747">
            <v>217</v>
          </cell>
          <cell r="G1747">
            <v>0.21442687747035574</v>
          </cell>
          <cell r="H1747">
            <v>99709</v>
          </cell>
          <cell r="I1747">
            <v>0</v>
          </cell>
        </row>
        <row r="1748">
          <cell r="A1748">
            <v>1946</v>
          </cell>
          <cell r="B1748">
            <v>144</v>
          </cell>
          <cell r="C1748" t="str">
            <v>Ipswich</v>
          </cell>
          <cell r="D1748" t="str">
            <v>None</v>
          </cell>
          <cell r="E1748">
            <v>848</v>
          </cell>
          <cell r="F1748">
            <v>177</v>
          </cell>
          <cell r="G1748">
            <v>0.20872641509433962</v>
          </cell>
          <cell r="H1748">
            <v>101447</v>
          </cell>
          <cell r="I1748">
            <v>0</v>
          </cell>
        </row>
        <row r="1749">
          <cell r="A1749">
            <v>2190</v>
          </cell>
          <cell r="B1749">
            <v>158</v>
          </cell>
          <cell r="C1749" t="str">
            <v>Littleton</v>
          </cell>
          <cell r="D1749" t="str">
            <v>None</v>
          </cell>
          <cell r="E1749">
            <v>479</v>
          </cell>
          <cell r="F1749">
            <v>129</v>
          </cell>
          <cell r="G1749">
            <v>0.26931106471816285</v>
          </cell>
          <cell r="H1749">
            <v>102727</v>
          </cell>
          <cell r="I1749">
            <v>0</v>
          </cell>
        </row>
        <row r="1750">
          <cell r="A1750">
            <v>2191</v>
          </cell>
          <cell r="B1750">
            <v>158</v>
          </cell>
          <cell r="C1750" t="str">
            <v>Littleton</v>
          </cell>
          <cell r="D1750" t="str">
            <v>None</v>
          </cell>
          <cell r="E1750">
            <v>853</v>
          </cell>
          <cell r="F1750">
            <v>232</v>
          </cell>
          <cell r="G1750">
            <v>0.27198124267291912</v>
          </cell>
          <cell r="H1750">
            <v>102679</v>
          </cell>
          <cell r="I1750">
            <v>0</v>
          </cell>
        </row>
        <row r="1751">
          <cell r="A1751">
            <v>2192</v>
          </cell>
          <cell r="B1751">
            <v>158</v>
          </cell>
          <cell r="C1751" t="str">
            <v>Littleton</v>
          </cell>
          <cell r="D1751" t="str">
            <v>None</v>
          </cell>
          <cell r="E1751">
            <v>237</v>
          </cell>
          <cell r="F1751">
            <v>63</v>
          </cell>
          <cell r="G1751">
            <v>0.26582278481012656</v>
          </cell>
          <cell r="H1751">
            <v>102778</v>
          </cell>
          <cell r="I1751">
            <v>0</v>
          </cell>
        </row>
        <row r="1752">
          <cell r="A1752">
            <v>2193</v>
          </cell>
          <cell r="B1752">
            <v>158</v>
          </cell>
          <cell r="C1752" t="str">
            <v>Littleton</v>
          </cell>
          <cell r="D1752" t="str">
            <v>None</v>
          </cell>
          <cell r="E1752">
            <v>131</v>
          </cell>
          <cell r="F1752">
            <v>34</v>
          </cell>
          <cell r="G1752">
            <v>0.25954198473282442</v>
          </cell>
          <cell r="H1752">
            <v>102500</v>
          </cell>
          <cell r="I1752">
            <v>0</v>
          </cell>
        </row>
        <row r="1753">
          <cell r="A1753">
            <v>2194</v>
          </cell>
          <cell r="B1753">
            <v>158</v>
          </cell>
          <cell r="C1753" t="str">
            <v>Littleton</v>
          </cell>
          <cell r="D1753" t="str">
            <v>None</v>
          </cell>
          <cell r="E1753">
            <v>695</v>
          </cell>
          <cell r="F1753">
            <v>131</v>
          </cell>
          <cell r="G1753">
            <v>0.18848920863309351</v>
          </cell>
          <cell r="H1753">
            <v>116023</v>
          </cell>
          <cell r="I1753">
            <v>0</v>
          </cell>
        </row>
        <row r="1754">
          <cell r="A1754">
            <v>2195</v>
          </cell>
          <cell r="B1754">
            <v>158</v>
          </cell>
          <cell r="C1754" t="str">
            <v>Littleton</v>
          </cell>
          <cell r="D1754" t="str">
            <v>None</v>
          </cell>
          <cell r="E1754">
            <v>383</v>
          </cell>
          <cell r="F1754">
            <v>72</v>
          </cell>
          <cell r="G1754">
            <v>0.18798955613577023</v>
          </cell>
          <cell r="H1754">
            <v>116393</v>
          </cell>
          <cell r="I1754">
            <v>0</v>
          </cell>
        </row>
        <row r="1755">
          <cell r="A1755">
            <v>2196</v>
          </cell>
          <cell r="B1755">
            <v>158</v>
          </cell>
          <cell r="C1755" t="str">
            <v>Littleton</v>
          </cell>
          <cell r="D1755" t="str">
            <v>None</v>
          </cell>
          <cell r="E1755">
            <v>315</v>
          </cell>
          <cell r="F1755">
            <v>60</v>
          </cell>
          <cell r="G1755">
            <v>0.19047619047619047</v>
          </cell>
          <cell r="H1755">
            <v>116000</v>
          </cell>
          <cell r="I1755">
            <v>0</v>
          </cell>
        </row>
        <row r="1756">
          <cell r="A1756">
            <v>2197</v>
          </cell>
          <cell r="B1756">
            <v>158</v>
          </cell>
          <cell r="C1756" t="str">
            <v>Littleton</v>
          </cell>
          <cell r="D1756" t="str">
            <v>None</v>
          </cell>
          <cell r="E1756">
            <v>203</v>
          </cell>
          <cell r="F1756">
            <v>43</v>
          </cell>
          <cell r="G1756">
            <v>0.21182266009852216</v>
          </cell>
          <cell r="H1756">
            <v>112500</v>
          </cell>
          <cell r="I1756">
            <v>0</v>
          </cell>
        </row>
        <row r="1757">
          <cell r="A1757">
            <v>2198</v>
          </cell>
          <cell r="B1757">
            <v>37</v>
          </cell>
          <cell r="C1757" t="str">
            <v>Boxborough</v>
          </cell>
          <cell r="D1757" t="str">
            <v>None</v>
          </cell>
          <cell r="E1757">
            <v>415</v>
          </cell>
          <cell r="F1757">
            <v>96</v>
          </cell>
          <cell r="G1757">
            <v>0.23132530120481928</v>
          </cell>
          <cell r="H1757">
            <v>110671</v>
          </cell>
          <cell r="I1757">
            <v>0</v>
          </cell>
        </row>
        <row r="1758">
          <cell r="A1758">
            <v>2199</v>
          </cell>
          <cell r="B1758">
            <v>37</v>
          </cell>
          <cell r="C1758" t="str">
            <v>Boxborough</v>
          </cell>
          <cell r="D1758" t="str">
            <v>None</v>
          </cell>
          <cell r="E1758">
            <v>935</v>
          </cell>
          <cell r="F1758">
            <v>217</v>
          </cell>
          <cell r="G1758">
            <v>0.2320855614973262</v>
          </cell>
          <cell r="H1758">
            <v>110598</v>
          </cell>
          <cell r="I1758">
            <v>0</v>
          </cell>
        </row>
        <row r="1759">
          <cell r="A1759">
            <v>2200</v>
          </cell>
          <cell r="B1759">
            <v>37</v>
          </cell>
          <cell r="C1759" t="str">
            <v>Boxborough</v>
          </cell>
          <cell r="D1759" t="str">
            <v>None</v>
          </cell>
          <cell r="E1759">
            <v>599</v>
          </cell>
          <cell r="F1759">
            <v>138</v>
          </cell>
          <cell r="G1759">
            <v>0.23038397328881469</v>
          </cell>
          <cell r="H1759">
            <v>110593</v>
          </cell>
          <cell r="I1759">
            <v>0</v>
          </cell>
        </row>
        <row r="1760">
          <cell r="A1760">
            <v>2201</v>
          </cell>
          <cell r="B1760">
            <v>286</v>
          </cell>
          <cell r="C1760" t="str">
            <v>Stow</v>
          </cell>
          <cell r="D1760" t="str">
            <v>None</v>
          </cell>
          <cell r="E1760">
            <v>795</v>
          </cell>
          <cell r="F1760">
            <v>155</v>
          </cell>
          <cell r="G1760">
            <v>0.19496855345911951</v>
          </cell>
          <cell r="H1760">
            <v>129082</v>
          </cell>
          <cell r="I1760">
            <v>0</v>
          </cell>
        </row>
        <row r="1761">
          <cell r="A1761">
            <v>2202</v>
          </cell>
          <cell r="B1761">
            <v>286</v>
          </cell>
          <cell r="C1761" t="str">
            <v>Stow</v>
          </cell>
          <cell r="D1761" t="str">
            <v>None</v>
          </cell>
          <cell r="E1761">
            <v>529</v>
          </cell>
          <cell r="F1761">
            <v>103</v>
          </cell>
          <cell r="G1761">
            <v>0.19470699432892249</v>
          </cell>
          <cell r="H1761">
            <v>128409</v>
          </cell>
          <cell r="I1761">
            <v>0</v>
          </cell>
        </row>
        <row r="1762">
          <cell r="A1762">
            <v>2203</v>
          </cell>
          <cell r="B1762">
            <v>286</v>
          </cell>
          <cell r="C1762" t="str">
            <v>Stow</v>
          </cell>
          <cell r="D1762" t="str">
            <v>None</v>
          </cell>
          <cell r="E1762">
            <v>440</v>
          </cell>
          <cell r="F1762">
            <v>87</v>
          </cell>
          <cell r="G1762">
            <v>0.19772727272727272</v>
          </cell>
          <cell r="H1762">
            <v>128241</v>
          </cell>
          <cell r="I1762">
            <v>0</v>
          </cell>
        </row>
        <row r="1763">
          <cell r="A1763">
            <v>2204</v>
          </cell>
          <cell r="B1763">
            <v>286</v>
          </cell>
          <cell r="C1763" t="str">
            <v>Stow</v>
          </cell>
          <cell r="D1763" t="str">
            <v>None</v>
          </cell>
          <cell r="E1763">
            <v>665</v>
          </cell>
          <cell r="F1763">
            <v>128</v>
          </cell>
          <cell r="G1763">
            <v>0.19248120300751881</v>
          </cell>
          <cell r="H1763">
            <v>129573</v>
          </cell>
          <cell r="I1763">
            <v>0</v>
          </cell>
        </row>
        <row r="1764">
          <cell r="A1764">
            <v>2225</v>
          </cell>
          <cell r="B1764">
            <v>34</v>
          </cell>
          <cell r="C1764" t="str">
            <v>Bolton</v>
          </cell>
          <cell r="D1764" t="str">
            <v>None</v>
          </cell>
          <cell r="E1764">
            <v>705</v>
          </cell>
          <cell r="F1764">
            <v>131</v>
          </cell>
          <cell r="G1764">
            <v>0.18581560283687942</v>
          </cell>
          <cell r="H1764">
            <v>144253</v>
          </cell>
          <cell r="I1764">
            <v>0</v>
          </cell>
        </row>
        <row r="1765">
          <cell r="A1765">
            <v>2226</v>
          </cell>
          <cell r="B1765">
            <v>34</v>
          </cell>
          <cell r="C1765" t="str">
            <v>Bolton</v>
          </cell>
          <cell r="D1765" t="str">
            <v>None</v>
          </cell>
          <cell r="E1765">
            <v>460</v>
          </cell>
          <cell r="F1765">
            <v>87</v>
          </cell>
          <cell r="G1765">
            <v>0.18913043478260869</v>
          </cell>
          <cell r="H1765">
            <v>144079</v>
          </cell>
          <cell r="I1765">
            <v>0</v>
          </cell>
        </row>
        <row r="1766">
          <cell r="A1766">
            <v>2227</v>
          </cell>
          <cell r="B1766">
            <v>34</v>
          </cell>
          <cell r="C1766" t="str">
            <v>Bolton</v>
          </cell>
          <cell r="D1766" t="str">
            <v>None</v>
          </cell>
          <cell r="E1766">
            <v>505</v>
          </cell>
          <cell r="F1766">
            <v>95</v>
          </cell>
          <cell r="G1766">
            <v>0.18811881188118812</v>
          </cell>
          <cell r="H1766">
            <v>144153</v>
          </cell>
          <cell r="I1766">
            <v>0</v>
          </cell>
        </row>
        <row r="1767">
          <cell r="A1767">
            <v>2248</v>
          </cell>
          <cell r="B1767">
            <v>141</v>
          </cell>
          <cell r="C1767" t="str">
            <v>Hudson</v>
          </cell>
          <cell r="D1767" t="str">
            <v>None</v>
          </cell>
          <cell r="E1767">
            <v>1240</v>
          </cell>
          <cell r="F1767">
            <v>470</v>
          </cell>
          <cell r="G1767">
            <v>0.37903225806451613</v>
          </cell>
          <cell r="H1767">
            <v>61453</v>
          </cell>
          <cell r="I1767">
            <v>0</v>
          </cell>
        </row>
        <row r="1768">
          <cell r="A1768">
            <v>2249</v>
          </cell>
          <cell r="B1768">
            <v>141</v>
          </cell>
          <cell r="C1768" t="str">
            <v>Hudson</v>
          </cell>
          <cell r="D1768" t="str">
            <v>None</v>
          </cell>
          <cell r="E1768">
            <v>1280</v>
          </cell>
          <cell r="F1768">
            <v>484</v>
          </cell>
          <cell r="G1768">
            <v>0.37812499999999999</v>
          </cell>
          <cell r="H1768">
            <v>61581</v>
          </cell>
          <cell r="I1768">
            <v>0</v>
          </cell>
        </row>
        <row r="1769">
          <cell r="A1769">
            <v>2250</v>
          </cell>
          <cell r="B1769">
            <v>141</v>
          </cell>
          <cell r="C1769" t="str">
            <v>Hudson</v>
          </cell>
          <cell r="D1769" t="str">
            <v>None</v>
          </cell>
          <cell r="E1769">
            <v>1075</v>
          </cell>
          <cell r="F1769">
            <v>367</v>
          </cell>
          <cell r="G1769">
            <v>0.34139534883720929</v>
          </cell>
          <cell r="H1769">
            <v>70534</v>
          </cell>
          <cell r="I1769">
            <v>0</v>
          </cell>
        </row>
        <row r="1770">
          <cell r="A1770">
            <v>2251</v>
          </cell>
          <cell r="B1770">
            <v>141</v>
          </cell>
          <cell r="C1770" t="str">
            <v>Hudson</v>
          </cell>
          <cell r="D1770" t="str">
            <v>None</v>
          </cell>
          <cell r="E1770">
            <v>259</v>
          </cell>
          <cell r="F1770">
            <v>89</v>
          </cell>
          <cell r="G1770">
            <v>0.34362934362934361</v>
          </cell>
          <cell r="H1770">
            <v>70357</v>
          </cell>
          <cell r="I1770">
            <v>0</v>
          </cell>
        </row>
        <row r="1771">
          <cell r="A1771">
            <v>2252</v>
          </cell>
          <cell r="B1771">
            <v>141</v>
          </cell>
          <cell r="C1771" t="str">
            <v>Hudson</v>
          </cell>
          <cell r="D1771" t="str">
            <v>None</v>
          </cell>
          <cell r="E1771">
            <v>636</v>
          </cell>
          <cell r="F1771">
            <v>210</v>
          </cell>
          <cell r="G1771">
            <v>0.330188679245283</v>
          </cell>
          <cell r="H1771">
            <v>76017</v>
          </cell>
          <cell r="I1771">
            <v>0</v>
          </cell>
        </row>
        <row r="1772">
          <cell r="A1772">
            <v>2253</v>
          </cell>
          <cell r="B1772">
            <v>141</v>
          </cell>
          <cell r="C1772" t="str">
            <v>Hudson</v>
          </cell>
          <cell r="D1772" t="str">
            <v>None</v>
          </cell>
          <cell r="E1772">
            <v>1119</v>
          </cell>
          <cell r="F1772">
            <v>371</v>
          </cell>
          <cell r="G1772">
            <v>0.3315460232350313</v>
          </cell>
          <cell r="H1772">
            <v>76151</v>
          </cell>
          <cell r="I1772">
            <v>0</v>
          </cell>
        </row>
        <row r="1773">
          <cell r="A1773">
            <v>2254</v>
          </cell>
          <cell r="B1773">
            <v>141</v>
          </cell>
          <cell r="C1773" t="str">
            <v>Hudson</v>
          </cell>
          <cell r="D1773" t="str">
            <v>None</v>
          </cell>
          <cell r="E1773">
            <v>271</v>
          </cell>
          <cell r="F1773">
            <v>41</v>
          </cell>
          <cell r="G1773">
            <v>0.15129151291512916</v>
          </cell>
          <cell r="H1773">
            <v>107065</v>
          </cell>
          <cell r="I1773">
            <v>0</v>
          </cell>
        </row>
        <row r="1774">
          <cell r="A1774">
            <v>2255</v>
          </cell>
          <cell r="B1774">
            <v>141</v>
          </cell>
          <cell r="C1774" t="str">
            <v>Hudson</v>
          </cell>
          <cell r="D1774" t="str">
            <v>None</v>
          </cell>
          <cell r="E1774">
            <v>197</v>
          </cell>
          <cell r="F1774">
            <v>68</v>
          </cell>
          <cell r="G1774">
            <v>0.34517766497461927</v>
          </cell>
          <cell r="H1774">
            <v>69844</v>
          </cell>
          <cell r="I1774">
            <v>0</v>
          </cell>
        </row>
        <row r="1775">
          <cell r="A1775">
            <v>2256</v>
          </cell>
          <cell r="B1775">
            <v>141</v>
          </cell>
          <cell r="C1775" t="str">
            <v>Hudson</v>
          </cell>
          <cell r="D1775" t="str">
            <v>None</v>
          </cell>
          <cell r="E1775">
            <v>979</v>
          </cell>
          <cell r="F1775">
            <v>144</v>
          </cell>
          <cell r="G1775">
            <v>0.14708886618998979</v>
          </cell>
          <cell r="H1775">
            <v>107455</v>
          </cell>
          <cell r="I1775">
            <v>0</v>
          </cell>
        </row>
        <row r="1776">
          <cell r="A1776">
            <v>2257</v>
          </cell>
          <cell r="B1776">
            <v>141</v>
          </cell>
          <cell r="C1776" t="str">
            <v>Hudson</v>
          </cell>
          <cell r="D1776" t="str">
            <v>None</v>
          </cell>
          <cell r="E1776">
            <v>472</v>
          </cell>
          <cell r="F1776">
            <v>70</v>
          </cell>
          <cell r="G1776">
            <v>0.14830508474576271</v>
          </cell>
          <cell r="H1776">
            <v>107500</v>
          </cell>
          <cell r="I1776">
            <v>0</v>
          </cell>
        </row>
        <row r="1777">
          <cell r="A1777">
            <v>2258</v>
          </cell>
          <cell r="B1777">
            <v>170</v>
          </cell>
          <cell r="C1777" t="str">
            <v>Marlborough</v>
          </cell>
          <cell r="D1777" t="str">
            <v>None</v>
          </cell>
          <cell r="E1777">
            <v>3</v>
          </cell>
          <cell r="F1777">
            <v>0</v>
          </cell>
          <cell r="G1777">
            <v>0</v>
          </cell>
          <cell r="H1777">
            <v>75000</v>
          </cell>
          <cell r="I1777">
            <v>0</v>
          </cell>
        </row>
        <row r="1778">
          <cell r="A1778">
            <v>2259</v>
          </cell>
          <cell r="B1778">
            <v>170</v>
          </cell>
          <cell r="C1778" t="str">
            <v>Marlborough</v>
          </cell>
          <cell r="D1778" t="str">
            <v>None</v>
          </cell>
          <cell r="E1778">
            <v>444</v>
          </cell>
          <cell r="F1778">
            <v>69</v>
          </cell>
          <cell r="G1778">
            <v>0.1554054054054054</v>
          </cell>
          <cell r="H1778">
            <v>93421</v>
          </cell>
          <cell r="I1778">
            <v>0</v>
          </cell>
        </row>
        <row r="1779">
          <cell r="A1779">
            <v>2260</v>
          </cell>
          <cell r="B1779">
            <v>170</v>
          </cell>
          <cell r="C1779" t="str">
            <v>Marlborough</v>
          </cell>
          <cell r="D1779" t="str">
            <v>None</v>
          </cell>
          <cell r="E1779">
            <v>65</v>
          </cell>
          <cell r="F1779">
            <v>9</v>
          </cell>
          <cell r="G1779">
            <v>0.13846153846153847</v>
          </cell>
          <cell r="H1779">
            <v>96591</v>
          </cell>
          <cell r="I1779">
            <v>0</v>
          </cell>
        </row>
        <row r="1780">
          <cell r="A1780">
            <v>2261</v>
          </cell>
          <cell r="B1780">
            <v>170</v>
          </cell>
          <cell r="C1780" t="str">
            <v>Marlborough</v>
          </cell>
          <cell r="D1780" t="str">
            <v>None</v>
          </cell>
          <cell r="E1780">
            <v>178</v>
          </cell>
          <cell r="F1780">
            <v>27</v>
          </cell>
          <cell r="G1780">
            <v>0.15168539325842698</v>
          </cell>
          <cell r="H1780">
            <v>93750</v>
          </cell>
          <cell r="I1780">
            <v>0</v>
          </cell>
        </row>
        <row r="1781">
          <cell r="A1781">
            <v>2262</v>
          </cell>
          <cell r="B1781">
            <v>170</v>
          </cell>
          <cell r="C1781" t="str">
            <v>Marlborough</v>
          </cell>
          <cell r="D1781" t="str">
            <v>None</v>
          </cell>
          <cell r="E1781">
            <v>26</v>
          </cell>
          <cell r="F1781">
            <v>5</v>
          </cell>
          <cell r="G1781">
            <v>0.19230769230769232</v>
          </cell>
          <cell r="H1781">
            <v>90625</v>
          </cell>
          <cell r="I1781">
            <v>0</v>
          </cell>
        </row>
        <row r="1782">
          <cell r="A1782">
            <v>2263</v>
          </cell>
          <cell r="B1782">
            <v>170</v>
          </cell>
          <cell r="C1782" t="str">
            <v>Marlborough</v>
          </cell>
          <cell r="D1782" t="str">
            <v>None</v>
          </cell>
          <cell r="E1782">
            <v>123</v>
          </cell>
          <cell r="F1782">
            <v>19</v>
          </cell>
          <cell r="G1782">
            <v>0.15447154471544716</v>
          </cell>
          <cell r="H1782">
            <v>93452</v>
          </cell>
          <cell r="I1782">
            <v>0</v>
          </cell>
        </row>
        <row r="1783">
          <cell r="A1783">
            <v>2264</v>
          </cell>
          <cell r="B1783">
            <v>170</v>
          </cell>
          <cell r="C1783" t="str">
            <v>Marlborough</v>
          </cell>
          <cell r="D1783" t="str">
            <v>None</v>
          </cell>
          <cell r="E1783">
            <v>188</v>
          </cell>
          <cell r="F1783">
            <v>28</v>
          </cell>
          <cell r="G1783">
            <v>0.14893617021276595</v>
          </cell>
          <cell r="H1783">
            <v>94141</v>
          </cell>
          <cell r="I1783">
            <v>0</v>
          </cell>
        </row>
        <row r="1784">
          <cell r="A1784">
            <v>2265</v>
          </cell>
          <cell r="B1784">
            <v>170</v>
          </cell>
          <cell r="C1784" t="str">
            <v>Marlborough</v>
          </cell>
          <cell r="D1784" t="str">
            <v>None</v>
          </cell>
          <cell r="E1784">
            <v>0</v>
          </cell>
          <cell r="F1784">
            <v>0</v>
          </cell>
          <cell r="G1784">
            <v>0</v>
          </cell>
          <cell r="H1784" t="e">
            <v>#N/A</v>
          </cell>
          <cell r="I1784">
            <v>0</v>
          </cell>
        </row>
        <row r="1785">
          <cell r="A1785">
            <v>2266</v>
          </cell>
          <cell r="B1785">
            <v>170</v>
          </cell>
          <cell r="C1785" t="str">
            <v>Marlborough</v>
          </cell>
          <cell r="D1785" t="str">
            <v>None</v>
          </cell>
          <cell r="E1785">
            <v>214</v>
          </cell>
          <cell r="F1785">
            <v>34</v>
          </cell>
          <cell r="G1785">
            <v>0.15887850467289719</v>
          </cell>
          <cell r="H1785">
            <v>92905</v>
          </cell>
          <cell r="I1785">
            <v>0</v>
          </cell>
        </row>
        <row r="1786">
          <cell r="A1786">
            <v>2267</v>
          </cell>
          <cell r="B1786">
            <v>170</v>
          </cell>
          <cell r="C1786" t="str">
            <v>Marlborough</v>
          </cell>
          <cell r="D1786" t="str">
            <v>None</v>
          </cell>
          <cell r="E1786">
            <v>493</v>
          </cell>
          <cell r="F1786">
            <v>213</v>
          </cell>
          <cell r="G1786">
            <v>0.43204868154158216</v>
          </cell>
          <cell r="H1786">
            <v>55968</v>
          </cell>
          <cell r="I1786">
            <v>0</v>
          </cell>
        </row>
        <row r="1787">
          <cell r="A1787">
            <v>2268</v>
          </cell>
          <cell r="B1787">
            <v>170</v>
          </cell>
          <cell r="C1787" t="str">
            <v>Marlborough</v>
          </cell>
          <cell r="D1787" t="str">
            <v>None</v>
          </cell>
          <cell r="E1787">
            <v>195</v>
          </cell>
          <cell r="F1787">
            <v>76</v>
          </cell>
          <cell r="G1787">
            <v>0.38974358974358975</v>
          </cell>
          <cell r="H1787">
            <v>60536</v>
          </cell>
          <cell r="I1787">
            <v>0</v>
          </cell>
        </row>
        <row r="1788">
          <cell r="A1788">
            <v>2269</v>
          </cell>
          <cell r="B1788">
            <v>170</v>
          </cell>
          <cell r="C1788" t="str">
            <v>Marlborough</v>
          </cell>
          <cell r="D1788" t="str">
            <v>None</v>
          </cell>
          <cell r="E1788">
            <v>794</v>
          </cell>
          <cell r="F1788">
            <v>342</v>
          </cell>
          <cell r="G1788">
            <v>0.43073047858942065</v>
          </cell>
          <cell r="H1788">
            <v>56176</v>
          </cell>
          <cell r="I1788">
            <v>0</v>
          </cell>
        </row>
        <row r="1789">
          <cell r="A1789">
            <v>2270</v>
          </cell>
          <cell r="B1789">
            <v>170</v>
          </cell>
          <cell r="C1789" t="str">
            <v>Marlborough</v>
          </cell>
          <cell r="D1789" t="str">
            <v>None</v>
          </cell>
          <cell r="E1789">
            <v>740</v>
          </cell>
          <cell r="F1789">
            <v>317</v>
          </cell>
          <cell r="G1789">
            <v>0.42837837837837839</v>
          </cell>
          <cell r="H1789">
            <v>56383</v>
          </cell>
          <cell r="I1789">
            <v>0</v>
          </cell>
        </row>
        <row r="1790">
          <cell r="A1790">
            <v>2271</v>
          </cell>
          <cell r="B1790">
            <v>170</v>
          </cell>
          <cell r="C1790" t="str">
            <v>Marlborough</v>
          </cell>
          <cell r="D1790" t="str">
            <v>None</v>
          </cell>
          <cell r="E1790">
            <v>511</v>
          </cell>
          <cell r="F1790">
            <v>219</v>
          </cell>
          <cell r="G1790">
            <v>0.42857142857142855</v>
          </cell>
          <cell r="H1790">
            <v>56515</v>
          </cell>
          <cell r="I1790">
            <v>0</v>
          </cell>
        </row>
        <row r="1791">
          <cell r="A1791">
            <v>2272</v>
          </cell>
          <cell r="B1791">
            <v>170</v>
          </cell>
          <cell r="C1791" t="str">
            <v>Marlborough</v>
          </cell>
          <cell r="D1791" t="str">
            <v>None</v>
          </cell>
          <cell r="E1791">
            <v>311</v>
          </cell>
          <cell r="F1791">
            <v>113</v>
          </cell>
          <cell r="G1791">
            <v>0.36334405144694532</v>
          </cell>
          <cell r="H1791">
            <v>69038</v>
          </cell>
          <cell r="I1791">
            <v>0</v>
          </cell>
        </row>
        <row r="1792">
          <cell r="A1792">
            <v>2273</v>
          </cell>
          <cell r="B1792">
            <v>170</v>
          </cell>
          <cell r="C1792" t="str">
            <v>Marlborough</v>
          </cell>
          <cell r="D1792" t="str">
            <v>None</v>
          </cell>
          <cell r="E1792">
            <v>541</v>
          </cell>
          <cell r="F1792">
            <v>136</v>
          </cell>
          <cell r="G1792">
            <v>0.25138632162661739</v>
          </cell>
          <cell r="H1792">
            <v>85441</v>
          </cell>
          <cell r="I1792">
            <v>0</v>
          </cell>
        </row>
        <row r="1793">
          <cell r="A1793">
            <v>2274</v>
          </cell>
          <cell r="B1793">
            <v>170</v>
          </cell>
          <cell r="C1793" t="str">
            <v>Marlborough</v>
          </cell>
          <cell r="D1793" t="str">
            <v>None</v>
          </cell>
          <cell r="E1793">
            <v>1186</v>
          </cell>
          <cell r="F1793">
            <v>382</v>
          </cell>
          <cell r="G1793">
            <v>0.32209106239460372</v>
          </cell>
          <cell r="H1793">
            <v>72641</v>
          </cell>
          <cell r="I1793">
            <v>0</v>
          </cell>
        </row>
        <row r="1794">
          <cell r="A1794">
            <v>2275</v>
          </cell>
          <cell r="B1794">
            <v>170</v>
          </cell>
          <cell r="C1794" t="str">
            <v>Marlborough</v>
          </cell>
          <cell r="D1794" t="str">
            <v>None</v>
          </cell>
          <cell r="E1794">
            <v>815</v>
          </cell>
          <cell r="F1794">
            <v>205</v>
          </cell>
          <cell r="G1794">
            <v>0.25153374233128833</v>
          </cell>
          <cell r="H1794">
            <v>85352</v>
          </cell>
          <cell r="I1794">
            <v>0</v>
          </cell>
        </row>
        <row r="1795">
          <cell r="A1795">
            <v>2276</v>
          </cell>
          <cell r="B1795">
            <v>170</v>
          </cell>
          <cell r="C1795" t="str">
            <v>Marlborough</v>
          </cell>
          <cell r="D1795" t="str">
            <v>None</v>
          </cell>
          <cell r="E1795">
            <v>746</v>
          </cell>
          <cell r="F1795">
            <v>213</v>
          </cell>
          <cell r="G1795">
            <v>0.28552278820375337</v>
          </cell>
          <cell r="H1795">
            <v>80044</v>
          </cell>
          <cell r="I1795">
            <v>0</v>
          </cell>
        </row>
        <row r="1796">
          <cell r="A1796">
            <v>2277</v>
          </cell>
          <cell r="B1796">
            <v>170</v>
          </cell>
          <cell r="C1796" t="str">
            <v>Marlborough</v>
          </cell>
          <cell r="D1796" t="str">
            <v>None</v>
          </cell>
          <cell r="E1796">
            <v>728</v>
          </cell>
          <cell r="F1796">
            <v>263</v>
          </cell>
          <cell r="G1796">
            <v>0.36126373626373626</v>
          </cell>
          <cell r="H1796">
            <v>69417</v>
          </cell>
          <cell r="I1796">
            <v>0</v>
          </cell>
        </row>
        <row r="1797">
          <cell r="A1797">
            <v>2278</v>
          </cell>
          <cell r="B1797">
            <v>170</v>
          </cell>
          <cell r="C1797" t="str">
            <v>Marlborough</v>
          </cell>
          <cell r="D1797" t="str">
            <v>None</v>
          </cell>
          <cell r="E1797">
            <v>627</v>
          </cell>
          <cell r="F1797">
            <v>228</v>
          </cell>
          <cell r="G1797">
            <v>0.36363636363636365</v>
          </cell>
          <cell r="H1797">
            <v>69231</v>
          </cell>
          <cell r="I1797">
            <v>0</v>
          </cell>
        </row>
        <row r="1798">
          <cell r="A1798">
            <v>2279</v>
          </cell>
          <cell r="B1798">
            <v>170</v>
          </cell>
          <cell r="C1798" t="str">
            <v>Marlborough</v>
          </cell>
          <cell r="D1798" t="str">
            <v>None</v>
          </cell>
          <cell r="E1798">
            <v>968</v>
          </cell>
          <cell r="F1798">
            <v>352</v>
          </cell>
          <cell r="G1798">
            <v>0.36363636363636365</v>
          </cell>
          <cell r="H1798">
            <v>69188</v>
          </cell>
          <cell r="I1798">
            <v>0</v>
          </cell>
        </row>
        <row r="1799">
          <cell r="A1799">
            <v>2280</v>
          </cell>
          <cell r="B1799">
            <v>170</v>
          </cell>
          <cell r="C1799" t="str">
            <v>Marlborough</v>
          </cell>
          <cell r="D1799" t="str">
            <v>None</v>
          </cell>
          <cell r="E1799">
            <v>748</v>
          </cell>
          <cell r="F1799">
            <v>235</v>
          </cell>
          <cell r="G1799">
            <v>0.31417112299465239</v>
          </cell>
          <cell r="H1799">
            <v>65066</v>
          </cell>
          <cell r="I1799">
            <v>0</v>
          </cell>
        </row>
        <row r="1800">
          <cell r="A1800">
            <v>2281</v>
          </cell>
          <cell r="B1800">
            <v>170</v>
          </cell>
          <cell r="C1800" t="str">
            <v>Marlborough</v>
          </cell>
          <cell r="D1800" t="str">
            <v>None</v>
          </cell>
          <cell r="E1800">
            <v>981</v>
          </cell>
          <cell r="F1800">
            <v>309</v>
          </cell>
          <cell r="G1800">
            <v>0.3149847094801223</v>
          </cell>
          <cell r="H1800">
            <v>65076</v>
          </cell>
          <cell r="I1800">
            <v>0</v>
          </cell>
        </row>
        <row r="1801">
          <cell r="A1801">
            <v>2282</v>
          </cell>
          <cell r="B1801">
            <v>170</v>
          </cell>
          <cell r="C1801" t="str">
            <v>Marlborough</v>
          </cell>
          <cell r="D1801" t="str">
            <v>None</v>
          </cell>
          <cell r="E1801">
            <v>511</v>
          </cell>
          <cell r="F1801">
            <v>161</v>
          </cell>
          <cell r="G1801">
            <v>0.31506849315068491</v>
          </cell>
          <cell r="H1801">
            <v>65024</v>
          </cell>
          <cell r="I1801">
            <v>0</v>
          </cell>
        </row>
        <row r="1802">
          <cell r="A1802">
            <v>2283</v>
          </cell>
          <cell r="B1802">
            <v>170</v>
          </cell>
          <cell r="C1802" t="str">
            <v>Marlborough</v>
          </cell>
          <cell r="D1802" t="str">
            <v>None</v>
          </cell>
          <cell r="E1802">
            <v>481</v>
          </cell>
          <cell r="F1802">
            <v>127</v>
          </cell>
          <cell r="G1802">
            <v>0.26403326403326405</v>
          </cell>
          <cell r="H1802">
            <v>82292</v>
          </cell>
          <cell r="I1802">
            <v>0</v>
          </cell>
        </row>
        <row r="1803">
          <cell r="A1803">
            <v>2284</v>
          </cell>
          <cell r="B1803">
            <v>170</v>
          </cell>
          <cell r="C1803" t="str">
            <v>Marlborough</v>
          </cell>
          <cell r="D1803" t="str">
            <v>None</v>
          </cell>
          <cell r="E1803">
            <v>1147</v>
          </cell>
          <cell r="F1803">
            <v>312</v>
          </cell>
          <cell r="G1803">
            <v>0.27201394943330426</v>
          </cell>
          <cell r="H1803">
            <v>80990</v>
          </cell>
          <cell r="I1803">
            <v>0</v>
          </cell>
        </row>
        <row r="1804">
          <cell r="A1804">
            <v>2285</v>
          </cell>
          <cell r="B1804">
            <v>170</v>
          </cell>
          <cell r="C1804" t="str">
            <v>Marlborough</v>
          </cell>
          <cell r="D1804" t="str">
            <v>None</v>
          </cell>
          <cell r="E1804">
            <v>688</v>
          </cell>
          <cell r="F1804">
            <v>185</v>
          </cell>
          <cell r="G1804">
            <v>0.26889534883720928</v>
          </cell>
          <cell r="H1804">
            <v>81541</v>
          </cell>
          <cell r="I1804">
            <v>0</v>
          </cell>
        </row>
        <row r="1805">
          <cell r="A1805">
            <v>2286</v>
          </cell>
          <cell r="B1805">
            <v>170</v>
          </cell>
          <cell r="C1805" t="str">
            <v>Marlborough</v>
          </cell>
          <cell r="D1805" t="str">
            <v>None</v>
          </cell>
          <cell r="E1805">
            <v>944</v>
          </cell>
          <cell r="F1805">
            <v>268</v>
          </cell>
          <cell r="G1805">
            <v>0.28389830508474578</v>
          </cell>
          <cell r="H1805">
            <v>72688</v>
          </cell>
          <cell r="I1805">
            <v>0</v>
          </cell>
        </row>
        <row r="1806">
          <cell r="A1806">
            <v>2287</v>
          </cell>
          <cell r="B1806">
            <v>277</v>
          </cell>
          <cell r="C1806" t="str">
            <v>Southborough</v>
          </cell>
          <cell r="D1806" t="str">
            <v>None</v>
          </cell>
          <cell r="E1806">
            <v>366</v>
          </cell>
          <cell r="F1806">
            <v>28</v>
          </cell>
          <cell r="G1806">
            <v>7.650273224043716E-2</v>
          </cell>
          <cell r="H1806">
            <v>175410</v>
          </cell>
          <cell r="I1806">
            <v>0</v>
          </cell>
        </row>
        <row r="1807">
          <cell r="A1807">
            <v>2288</v>
          </cell>
          <cell r="B1807">
            <v>277</v>
          </cell>
          <cell r="C1807" t="str">
            <v>Southborough</v>
          </cell>
          <cell r="D1807" t="str">
            <v>None</v>
          </cell>
          <cell r="E1807">
            <v>375</v>
          </cell>
          <cell r="F1807">
            <v>28</v>
          </cell>
          <cell r="G1807">
            <v>7.4666666666666673E-2</v>
          </cell>
          <cell r="H1807">
            <v>175806</v>
          </cell>
          <cell r="I1807">
            <v>0</v>
          </cell>
        </row>
        <row r="1808">
          <cell r="A1808">
            <v>2289</v>
          </cell>
          <cell r="B1808">
            <v>277</v>
          </cell>
          <cell r="C1808" t="str">
            <v>Southborough</v>
          </cell>
          <cell r="D1808" t="str">
            <v>None</v>
          </cell>
          <cell r="E1808">
            <v>312</v>
          </cell>
          <cell r="F1808">
            <v>42</v>
          </cell>
          <cell r="G1808">
            <v>0.13461538461538461</v>
          </cell>
          <cell r="H1808">
            <v>147348</v>
          </cell>
          <cell r="I1808">
            <v>0</v>
          </cell>
        </row>
        <row r="1809">
          <cell r="A1809">
            <v>2290</v>
          </cell>
          <cell r="B1809">
            <v>277</v>
          </cell>
          <cell r="C1809" t="str">
            <v>Southborough</v>
          </cell>
          <cell r="D1809" t="str">
            <v>None</v>
          </cell>
          <cell r="E1809">
            <v>376</v>
          </cell>
          <cell r="F1809">
            <v>69</v>
          </cell>
          <cell r="G1809">
            <v>0.18351063829787234</v>
          </cell>
          <cell r="H1809">
            <v>132012</v>
          </cell>
          <cell r="I1809">
            <v>0</v>
          </cell>
        </row>
        <row r="1810">
          <cell r="A1810">
            <v>2291</v>
          </cell>
          <cell r="B1810">
            <v>277</v>
          </cell>
          <cell r="C1810" t="str">
            <v>Southborough</v>
          </cell>
          <cell r="D1810" t="str">
            <v>None</v>
          </cell>
          <cell r="E1810">
            <v>399</v>
          </cell>
          <cell r="F1810">
            <v>76</v>
          </cell>
          <cell r="G1810">
            <v>0.19047619047619047</v>
          </cell>
          <cell r="H1810">
            <v>129070</v>
          </cell>
          <cell r="I1810">
            <v>0</v>
          </cell>
        </row>
        <row r="1811">
          <cell r="A1811">
            <v>2292</v>
          </cell>
          <cell r="B1811">
            <v>277</v>
          </cell>
          <cell r="C1811" t="str">
            <v>Southborough</v>
          </cell>
          <cell r="D1811" t="str">
            <v>None</v>
          </cell>
          <cell r="E1811">
            <v>305</v>
          </cell>
          <cell r="F1811">
            <v>59</v>
          </cell>
          <cell r="G1811">
            <v>0.19344262295081968</v>
          </cell>
          <cell r="H1811">
            <v>128788</v>
          </cell>
          <cell r="I1811">
            <v>0</v>
          </cell>
        </row>
        <row r="1812">
          <cell r="A1812">
            <v>2293</v>
          </cell>
          <cell r="B1812">
            <v>277</v>
          </cell>
          <cell r="C1812" t="str">
            <v>Southborough</v>
          </cell>
          <cell r="D1812" t="str">
            <v>None</v>
          </cell>
          <cell r="E1812">
            <v>329</v>
          </cell>
          <cell r="F1812">
            <v>24</v>
          </cell>
          <cell r="G1812">
            <v>7.29483282674772E-2</v>
          </cell>
          <cell r="H1812">
            <v>175463</v>
          </cell>
          <cell r="I1812">
            <v>0</v>
          </cell>
        </row>
        <row r="1813">
          <cell r="A1813">
            <v>2294</v>
          </cell>
          <cell r="B1813">
            <v>277</v>
          </cell>
          <cell r="C1813" t="str">
            <v>Southborough</v>
          </cell>
          <cell r="D1813" t="str">
            <v>None</v>
          </cell>
          <cell r="E1813">
            <v>870</v>
          </cell>
          <cell r="F1813">
            <v>115</v>
          </cell>
          <cell r="G1813">
            <v>0.13218390804597702</v>
          </cell>
          <cell r="H1813">
            <v>149588</v>
          </cell>
          <cell r="I1813">
            <v>0</v>
          </cell>
        </row>
        <row r="1814">
          <cell r="A1814">
            <v>2295</v>
          </cell>
          <cell r="B1814">
            <v>139</v>
          </cell>
          <cell r="C1814" t="str">
            <v>Hopkinton</v>
          </cell>
          <cell r="D1814" t="str">
            <v>None</v>
          </cell>
          <cell r="E1814">
            <v>675</v>
          </cell>
          <cell r="F1814">
            <v>86</v>
          </cell>
          <cell r="G1814">
            <v>0.12740740740740741</v>
          </cell>
          <cell r="H1814">
            <v>128547</v>
          </cell>
          <cell r="I1814">
            <v>0</v>
          </cell>
        </row>
        <row r="1815">
          <cell r="A1815">
            <v>2296</v>
          </cell>
          <cell r="B1815">
            <v>139</v>
          </cell>
          <cell r="C1815" t="str">
            <v>Hopkinton</v>
          </cell>
          <cell r="D1815" t="str">
            <v>None</v>
          </cell>
          <cell r="E1815">
            <v>703</v>
          </cell>
          <cell r="F1815">
            <v>89</v>
          </cell>
          <cell r="G1815">
            <v>0.12660028449502134</v>
          </cell>
          <cell r="H1815">
            <v>128734</v>
          </cell>
          <cell r="I1815">
            <v>0</v>
          </cell>
        </row>
        <row r="1816">
          <cell r="A1816">
            <v>2297</v>
          </cell>
          <cell r="B1816">
            <v>139</v>
          </cell>
          <cell r="C1816" t="str">
            <v>Hopkinton</v>
          </cell>
          <cell r="D1816" t="str">
            <v>None</v>
          </cell>
          <cell r="E1816">
            <v>293</v>
          </cell>
          <cell r="F1816">
            <v>38</v>
          </cell>
          <cell r="G1816">
            <v>0.12969283276450511</v>
          </cell>
          <cell r="H1816">
            <v>128906</v>
          </cell>
          <cell r="I1816">
            <v>0</v>
          </cell>
        </row>
        <row r="1817">
          <cell r="A1817">
            <v>2298</v>
          </cell>
          <cell r="B1817">
            <v>139</v>
          </cell>
          <cell r="C1817" t="str">
            <v>Hopkinton</v>
          </cell>
          <cell r="D1817" t="str">
            <v>None</v>
          </cell>
          <cell r="E1817">
            <v>733</v>
          </cell>
          <cell r="F1817">
            <v>71</v>
          </cell>
          <cell r="G1817">
            <v>9.6862210095497947E-2</v>
          </cell>
          <cell r="H1817">
            <v>135691</v>
          </cell>
          <cell r="I1817">
            <v>0</v>
          </cell>
        </row>
        <row r="1818">
          <cell r="A1818">
            <v>2299</v>
          </cell>
          <cell r="B1818">
            <v>139</v>
          </cell>
          <cell r="C1818" t="str">
            <v>Hopkinton</v>
          </cell>
          <cell r="D1818" t="str">
            <v>None</v>
          </cell>
          <cell r="E1818">
            <v>938</v>
          </cell>
          <cell r="F1818">
            <v>150</v>
          </cell>
          <cell r="G1818">
            <v>0.15991471215351813</v>
          </cell>
          <cell r="H1818">
            <v>128776</v>
          </cell>
          <cell r="I1818">
            <v>0</v>
          </cell>
        </row>
        <row r="1819">
          <cell r="A1819">
            <v>2300</v>
          </cell>
          <cell r="B1819">
            <v>139</v>
          </cell>
          <cell r="C1819" t="str">
            <v>Hopkinton</v>
          </cell>
          <cell r="D1819" t="str">
            <v>None</v>
          </cell>
          <cell r="E1819">
            <v>622</v>
          </cell>
          <cell r="F1819">
            <v>140</v>
          </cell>
          <cell r="G1819">
            <v>0.22508038585209003</v>
          </cell>
          <cell r="H1819">
            <v>121983</v>
          </cell>
          <cell r="I1819">
            <v>0</v>
          </cell>
        </row>
        <row r="1820">
          <cell r="A1820">
            <v>2301</v>
          </cell>
          <cell r="B1820">
            <v>139</v>
          </cell>
          <cell r="C1820" t="str">
            <v>Hopkinton</v>
          </cell>
          <cell r="D1820" t="str">
            <v>None</v>
          </cell>
          <cell r="E1820">
            <v>992</v>
          </cell>
          <cell r="F1820">
            <v>125</v>
          </cell>
          <cell r="G1820">
            <v>0.12600806451612903</v>
          </cell>
          <cell r="H1820">
            <v>132353</v>
          </cell>
          <cell r="I1820">
            <v>0</v>
          </cell>
        </row>
        <row r="1821">
          <cell r="A1821">
            <v>2341</v>
          </cell>
          <cell r="B1821">
            <v>177</v>
          </cell>
          <cell r="C1821" t="str">
            <v>Medway</v>
          </cell>
          <cell r="D1821" t="str">
            <v>None</v>
          </cell>
          <cell r="E1821">
            <v>1002</v>
          </cell>
          <cell r="F1821">
            <v>187</v>
          </cell>
          <cell r="G1821">
            <v>0.18662674650698602</v>
          </cell>
          <cell r="H1821">
            <v>117404</v>
          </cell>
          <cell r="I1821">
            <v>0</v>
          </cell>
        </row>
        <row r="1822">
          <cell r="A1822">
            <v>2342</v>
          </cell>
          <cell r="B1822">
            <v>177</v>
          </cell>
          <cell r="C1822" t="str">
            <v>Medway</v>
          </cell>
          <cell r="D1822" t="str">
            <v>None</v>
          </cell>
          <cell r="E1822">
            <v>999</v>
          </cell>
          <cell r="F1822">
            <v>185</v>
          </cell>
          <cell r="G1822">
            <v>0.18518518518518517</v>
          </cell>
          <cell r="H1822">
            <v>117733</v>
          </cell>
          <cell r="I1822">
            <v>0</v>
          </cell>
        </row>
        <row r="1823">
          <cell r="A1823">
            <v>2343</v>
          </cell>
          <cell r="B1823">
            <v>177</v>
          </cell>
          <cell r="C1823" t="str">
            <v>Medway</v>
          </cell>
          <cell r="D1823" t="str">
            <v>None</v>
          </cell>
          <cell r="E1823">
            <v>552</v>
          </cell>
          <cell r="F1823">
            <v>112</v>
          </cell>
          <cell r="G1823">
            <v>0.20289855072463769</v>
          </cell>
          <cell r="H1823">
            <v>111250</v>
          </cell>
          <cell r="I1823">
            <v>0</v>
          </cell>
        </row>
        <row r="1824">
          <cell r="A1824">
            <v>2344</v>
          </cell>
          <cell r="B1824">
            <v>177</v>
          </cell>
          <cell r="C1824" t="str">
            <v>Medway</v>
          </cell>
          <cell r="D1824" t="str">
            <v>None</v>
          </cell>
          <cell r="E1824">
            <v>767</v>
          </cell>
          <cell r="F1824">
            <v>180</v>
          </cell>
          <cell r="G1824">
            <v>0.23468057366362452</v>
          </cell>
          <cell r="H1824">
            <v>100000</v>
          </cell>
          <cell r="I1824">
            <v>0</v>
          </cell>
        </row>
        <row r="1825">
          <cell r="A1825">
            <v>2345</v>
          </cell>
          <cell r="B1825">
            <v>177</v>
          </cell>
          <cell r="C1825" t="str">
            <v>Medway</v>
          </cell>
          <cell r="D1825" t="str">
            <v>None</v>
          </cell>
          <cell r="E1825">
            <v>1115</v>
          </cell>
          <cell r="F1825">
            <v>247</v>
          </cell>
          <cell r="G1825">
            <v>0.22152466367713006</v>
          </cell>
          <cell r="H1825">
            <v>104946</v>
          </cell>
          <cell r="I1825">
            <v>0</v>
          </cell>
        </row>
        <row r="1826">
          <cell r="A1826">
            <v>2346</v>
          </cell>
          <cell r="B1826">
            <v>101</v>
          </cell>
          <cell r="C1826" t="str">
            <v>Franklin</v>
          </cell>
          <cell r="D1826" t="str">
            <v>None</v>
          </cell>
          <cell r="E1826">
            <v>949</v>
          </cell>
          <cell r="F1826">
            <v>116</v>
          </cell>
          <cell r="G1826">
            <v>0.12223393045310854</v>
          </cell>
          <cell r="H1826">
            <v>118966</v>
          </cell>
          <cell r="I1826">
            <v>0</v>
          </cell>
        </row>
        <row r="1827">
          <cell r="A1827">
            <v>2347</v>
          </cell>
          <cell r="B1827">
            <v>101</v>
          </cell>
          <cell r="C1827" t="str">
            <v>Franklin</v>
          </cell>
          <cell r="D1827" t="str">
            <v>None</v>
          </cell>
          <cell r="E1827">
            <v>886</v>
          </cell>
          <cell r="F1827">
            <v>108</v>
          </cell>
          <cell r="G1827">
            <v>0.12189616252821671</v>
          </cell>
          <cell r="H1827">
            <v>118866</v>
          </cell>
          <cell r="I1827">
            <v>0</v>
          </cell>
        </row>
        <row r="1828">
          <cell r="A1828">
            <v>2348</v>
          </cell>
          <cell r="B1828">
            <v>101</v>
          </cell>
          <cell r="C1828" t="str">
            <v>Franklin</v>
          </cell>
          <cell r="D1828" t="str">
            <v>None</v>
          </cell>
          <cell r="E1828">
            <v>1003</v>
          </cell>
          <cell r="F1828">
            <v>68</v>
          </cell>
          <cell r="G1828">
            <v>6.7796610169491525E-2</v>
          </cell>
          <cell r="H1828">
            <v>124612</v>
          </cell>
          <cell r="I1828">
            <v>0</v>
          </cell>
        </row>
        <row r="1829">
          <cell r="A1829">
            <v>2349</v>
          </cell>
          <cell r="B1829">
            <v>101</v>
          </cell>
          <cell r="C1829" t="str">
            <v>Franklin</v>
          </cell>
          <cell r="D1829" t="str">
            <v>None</v>
          </cell>
          <cell r="E1829">
            <v>1089</v>
          </cell>
          <cell r="F1829">
            <v>151</v>
          </cell>
          <cell r="G1829">
            <v>0.13865932047750229</v>
          </cell>
          <cell r="H1829">
            <v>95980</v>
          </cell>
          <cell r="I1829">
            <v>0</v>
          </cell>
        </row>
        <row r="1830">
          <cell r="A1830">
            <v>2350</v>
          </cell>
          <cell r="B1830">
            <v>101</v>
          </cell>
          <cell r="C1830" t="str">
            <v>Franklin</v>
          </cell>
          <cell r="D1830" t="str">
            <v>None</v>
          </cell>
          <cell r="E1830">
            <v>288</v>
          </cell>
          <cell r="F1830">
            <v>59</v>
          </cell>
          <cell r="G1830">
            <v>0.2048611111111111</v>
          </cell>
          <cell r="H1830">
            <v>89167</v>
          </cell>
          <cell r="I1830">
            <v>0</v>
          </cell>
        </row>
        <row r="1831">
          <cell r="A1831">
            <v>2351</v>
          </cell>
          <cell r="B1831">
            <v>101</v>
          </cell>
          <cell r="C1831" t="str">
            <v>Franklin</v>
          </cell>
          <cell r="D1831" t="str">
            <v>None</v>
          </cell>
          <cell r="E1831">
            <v>253</v>
          </cell>
          <cell r="F1831">
            <v>39</v>
          </cell>
          <cell r="G1831">
            <v>0.1541501976284585</v>
          </cell>
          <cell r="H1831">
            <v>91563</v>
          </cell>
          <cell r="I1831">
            <v>0</v>
          </cell>
        </row>
        <row r="1832">
          <cell r="A1832">
            <v>2352</v>
          </cell>
          <cell r="B1832">
            <v>101</v>
          </cell>
          <cell r="C1832" t="str">
            <v>Franklin</v>
          </cell>
          <cell r="D1832" t="str">
            <v>None</v>
          </cell>
          <cell r="E1832">
            <v>335</v>
          </cell>
          <cell r="F1832">
            <v>62</v>
          </cell>
          <cell r="G1832">
            <v>0.18507462686567164</v>
          </cell>
          <cell r="H1832">
            <v>90330</v>
          </cell>
          <cell r="I1832">
            <v>0</v>
          </cell>
        </row>
        <row r="1833">
          <cell r="A1833">
            <v>2353</v>
          </cell>
          <cell r="B1833">
            <v>101</v>
          </cell>
          <cell r="C1833" t="str">
            <v>Franklin</v>
          </cell>
          <cell r="D1833" t="str">
            <v>None</v>
          </cell>
          <cell r="E1833">
            <v>1</v>
          </cell>
          <cell r="F1833">
            <v>0</v>
          </cell>
          <cell r="G1833">
            <v>0</v>
          </cell>
          <cell r="H1833" t="e">
            <v>#N/A</v>
          </cell>
          <cell r="I1833">
            <v>0</v>
          </cell>
        </row>
        <row r="1834">
          <cell r="A1834">
            <v>2354</v>
          </cell>
          <cell r="B1834">
            <v>101</v>
          </cell>
          <cell r="C1834" t="str">
            <v>Franklin</v>
          </cell>
          <cell r="D1834" t="str">
            <v>None</v>
          </cell>
          <cell r="E1834">
            <v>343</v>
          </cell>
          <cell r="F1834">
            <v>66</v>
          </cell>
          <cell r="G1834">
            <v>0.1924198250728863</v>
          </cell>
          <cell r="H1834">
            <v>108974</v>
          </cell>
          <cell r="I1834">
            <v>0</v>
          </cell>
        </row>
        <row r="1835">
          <cell r="A1835">
            <v>2355</v>
          </cell>
          <cell r="B1835">
            <v>101</v>
          </cell>
          <cell r="C1835" t="str">
            <v>Franklin</v>
          </cell>
          <cell r="D1835" t="str">
            <v>None</v>
          </cell>
          <cell r="E1835">
            <v>329</v>
          </cell>
          <cell r="F1835">
            <v>60</v>
          </cell>
          <cell r="G1835">
            <v>0.18237082066869301</v>
          </cell>
          <cell r="H1835">
            <v>105769</v>
          </cell>
          <cell r="I1835">
            <v>0</v>
          </cell>
        </row>
        <row r="1836">
          <cell r="A1836">
            <v>2356</v>
          </cell>
          <cell r="B1836">
            <v>101</v>
          </cell>
          <cell r="C1836" t="str">
            <v>Franklin</v>
          </cell>
          <cell r="D1836" t="str">
            <v>None</v>
          </cell>
          <cell r="E1836">
            <v>537</v>
          </cell>
          <cell r="F1836">
            <v>106</v>
          </cell>
          <cell r="G1836">
            <v>0.1973929236499069</v>
          </cell>
          <cell r="H1836">
            <v>108607</v>
          </cell>
          <cell r="I1836">
            <v>0</v>
          </cell>
        </row>
        <row r="1837">
          <cell r="A1837">
            <v>2357</v>
          </cell>
          <cell r="B1837">
            <v>101</v>
          </cell>
          <cell r="C1837" t="str">
            <v>Franklin</v>
          </cell>
          <cell r="D1837" t="str">
            <v>None</v>
          </cell>
          <cell r="E1837">
            <v>104</v>
          </cell>
          <cell r="F1837">
            <v>19</v>
          </cell>
          <cell r="G1837">
            <v>0.18269230769230768</v>
          </cell>
          <cell r="H1837">
            <v>110417</v>
          </cell>
          <cell r="I1837">
            <v>0</v>
          </cell>
        </row>
        <row r="1838">
          <cell r="A1838">
            <v>2358</v>
          </cell>
          <cell r="B1838">
            <v>101</v>
          </cell>
          <cell r="C1838" t="str">
            <v>Franklin</v>
          </cell>
          <cell r="D1838" t="str">
            <v>None</v>
          </cell>
          <cell r="E1838">
            <v>376</v>
          </cell>
          <cell r="F1838">
            <v>73</v>
          </cell>
          <cell r="G1838">
            <v>0.19414893617021275</v>
          </cell>
          <cell r="H1838">
            <v>108430</v>
          </cell>
          <cell r="I1838">
            <v>0</v>
          </cell>
        </row>
        <row r="1839">
          <cell r="A1839">
            <v>2359</v>
          </cell>
          <cell r="B1839">
            <v>101</v>
          </cell>
          <cell r="C1839" t="str">
            <v>Franklin</v>
          </cell>
          <cell r="D1839" t="str">
            <v>None</v>
          </cell>
          <cell r="E1839">
            <v>577</v>
          </cell>
          <cell r="F1839">
            <v>113</v>
          </cell>
          <cell r="G1839">
            <v>0.19584055459272098</v>
          </cell>
          <cell r="H1839">
            <v>121455</v>
          </cell>
          <cell r="I1839">
            <v>0</v>
          </cell>
        </row>
        <row r="1840">
          <cell r="A1840">
            <v>2360</v>
          </cell>
          <cell r="B1840">
            <v>101</v>
          </cell>
          <cell r="C1840" t="str">
            <v>Franklin</v>
          </cell>
          <cell r="D1840" t="str">
            <v>None</v>
          </cell>
          <cell r="E1840">
            <v>32</v>
          </cell>
          <cell r="F1840">
            <v>7</v>
          </cell>
          <cell r="G1840">
            <v>0.21875</v>
          </cell>
          <cell r="H1840">
            <v>106250</v>
          </cell>
          <cell r="I1840">
            <v>0</v>
          </cell>
        </row>
        <row r="1841">
          <cell r="A1841">
            <v>2361</v>
          </cell>
          <cell r="B1841">
            <v>101</v>
          </cell>
          <cell r="C1841" t="str">
            <v>Franklin</v>
          </cell>
          <cell r="D1841" t="str">
            <v>None</v>
          </cell>
          <cell r="E1841">
            <v>131</v>
          </cell>
          <cell r="F1841">
            <v>26</v>
          </cell>
          <cell r="G1841">
            <v>0.19847328244274809</v>
          </cell>
          <cell r="H1841">
            <v>124167</v>
          </cell>
          <cell r="I1841">
            <v>0</v>
          </cell>
        </row>
        <row r="1842">
          <cell r="A1842">
            <v>2362</v>
          </cell>
          <cell r="B1842">
            <v>101</v>
          </cell>
          <cell r="C1842" t="str">
            <v>Franklin</v>
          </cell>
          <cell r="D1842" t="str">
            <v>None</v>
          </cell>
          <cell r="E1842">
            <v>460</v>
          </cell>
          <cell r="F1842">
            <v>88</v>
          </cell>
          <cell r="G1842">
            <v>0.19130434782608696</v>
          </cell>
          <cell r="H1842">
            <v>125000</v>
          </cell>
          <cell r="I1842">
            <v>0</v>
          </cell>
        </row>
        <row r="1843">
          <cell r="A1843">
            <v>2363</v>
          </cell>
          <cell r="B1843">
            <v>101</v>
          </cell>
          <cell r="C1843" t="str">
            <v>Franklin</v>
          </cell>
          <cell r="D1843" t="str">
            <v>None</v>
          </cell>
          <cell r="E1843">
            <v>343</v>
          </cell>
          <cell r="F1843">
            <v>64</v>
          </cell>
          <cell r="G1843">
            <v>0.18658892128279883</v>
          </cell>
          <cell r="H1843">
            <v>125313</v>
          </cell>
          <cell r="I1843">
            <v>0</v>
          </cell>
        </row>
        <row r="1844">
          <cell r="A1844">
            <v>2364</v>
          </cell>
          <cell r="B1844">
            <v>101</v>
          </cell>
          <cell r="C1844" t="str">
            <v>Franklin</v>
          </cell>
          <cell r="D1844" t="str">
            <v>None</v>
          </cell>
          <cell r="E1844">
            <v>499</v>
          </cell>
          <cell r="F1844">
            <v>164</v>
          </cell>
          <cell r="G1844">
            <v>0.32865731462925851</v>
          </cell>
          <cell r="H1844">
            <v>82051</v>
          </cell>
          <cell r="I1844">
            <v>0</v>
          </cell>
        </row>
        <row r="1845">
          <cell r="A1845">
            <v>2365</v>
          </cell>
          <cell r="B1845">
            <v>101</v>
          </cell>
          <cell r="C1845" t="str">
            <v>Franklin</v>
          </cell>
          <cell r="D1845" t="str">
            <v>None</v>
          </cell>
          <cell r="E1845">
            <v>1036</v>
          </cell>
          <cell r="F1845">
            <v>336</v>
          </cell>
          <cell r="G1845">
            <v>0.32432432432432434</v>
          </cell>
          <cell r="H1845">
            <v>82176</v>
          </cell>
          <cell r="I1845">
            <v>0</v>
          </cell>
        </row>
        <row r="1846">
          <cell r="A1846">
            <v>2366</v>
          </cell>
          <cell r="B1846">
            <v>101</v>
          </cell>
          <cell r="C1846" t="str">
            <v>Franklin</v>
          </cell>
          <cell r="D1846" t="str">
            <v>None</v>
          </cell>
          <cell r="E1846">
            <v>189</v>
          </cell>
          <cell r="F1846">
            <v>62</v>
          </cell>
          <cell r="G1846">
            <v>0.32804232804232802</v>
          </cell>
          <cell r="H1846">
            <v>82500</v>
          </cell>
          <cell r="I1846">
            <v>0</v>
          </cell>
        </row>
        <row r="1847">
          <cell r="A1847">
            <v>2367</v>
          </cell>
          <cell r="B1847">
            <v>101</v>
          </cell>
          <cell r="C1847" t="str">
            <v>Franklin</v>
          </cell>
          <cell r="D1847" t="str">
            <v>None</v>
          </cell>
          <cell r="E1847">
            <v>1235</v>
          </cell>
          <cell r="F1847">
            <v>401</v>
          </cell>
          <cell r="G1847">
            <v>0.32469635627530363</v>
          </cell>
          <cell r="H1847">
            <v>82189</v>
          </cell>
          <cell r="I1847">
            <v>0</v>
          </cell>
        </row>
        <row r="1848">
          <cell r="A1848">
            <v>2368</v>
          </cell>
          <cell r="B1848">
            <v>185</v>
          </cell>
          <cell r="C1848" t="str">
            <v>Milford</v>
          </cell>
          <cell r="D1848" t="str">
            <v>None</v>
          </cell>
          <cell r="E1848">
            <v>823</v>
          </cell>
          <cell r="F1848">
            <v>169</v>
          </cell>
          <cell r="G1848">
            <v>0.20534629404617255</v>
          </cell>
          <cell r="H1848">
            <v>91389</v>
          </cell>
          <cell r="I1848">
            <v>0</v>
          </cell>
        </row>
        <row r="1849">
          <cell r="A1849">
            <v>2369</v>
          </cell>
          <cell r="B1849">
            <v>185</v>
          </cell>
          <cell r="C1849" t="str">
            <v>Milford</v>
          </cell>
          <cell r="D1849" t="str">
            <v>None</v>
          </cell>
          <cell r="E1849">
            <v>1077</v>
          </cell>
          <cell r="F1849">
            <v>321</v>
          </cell>
          <cell r="G1849">
            <v>0.29805013927576601</v>
          </cell>
          <cell r="H1849">
            <v>73921</v>
          </cell>
          <cell r="I1849">
            <v>0</v>
          </cell>
        </row>
        <row r="1850">
          <cell r="A1850">
            <v>2370</v>
          </cell>
          <cell r="B1850">
            <v>185</v>
          </cell>
          <cell r="C1850" t="str">
            <v>Milford</v>
          </cell>
          <cell r="D1850" t="str">
            <v>None</v>
          </cell>
          <cell r="E1850">
            <v>903</v>
          </cell>
          <cell r="F1850">
            <v>270</v>
          </cell>
          <cell r="G1850">
            <v>0.29900332225913623</v>
          </cell>
          <cell r="H1850">
            <v>73966</v>
          </cell>
          <cell r="I1850">
            <v>0</v>
          </cell>
        </row>
        <row r="1851">
          <cell r="A1851">
            <v>2371</v>
          </cell>
          <cell r="B1851">
            <v>185</v>
          </cell>
          <cell r="C1851" t="str">
            <v>Milford</v>
          </cell>
          <cell r="D1851" t="str">
            <v>None</v>
          </cell>
          <cell r="E1851">
            <v>1154</v>
          </cell>
          <cell r="F1851">
            <v>238</v>
          </cell>
          <cell r="G1851">
            <v>0.20623916811091855</v>
          </cell>
          <cell r="H1851">
            <v>91240</v>
          </cell>
          <cell r="I1851">
            <v>0</v>
          </cell>
        </row>
        <row r="1852">
          <cell r="A1852">
            <v>2372</v>
          </cell>
          <cell r="B1852">
            <v>185</v>
          </cell>
          <cell r="C1852" t="str">
            <v>Milford</v>
          </cell>
          <cell r="D1852" t="str">
            <v>None</v>
          </cell>
          <cell r="E1852">
            <v>925</v>
          </cell>
          <cell r="F1852">
            <v>353</v>
          </cell>
          <cell r="G1852">
            <v>0.38162162162162161</v>
          </cell>
          <cell r="H1852">
            <v>55323</v>
          </cell>
          <cell r="I1852">
            <v>0</v>
          </cell>
        </row>
        <row r="1853">
          <cell r="A1853">
            <v>2373</v>
          </cell>
          <cell r="B1853">
            <v>185</v>
          </cell>
          <cell r="C1853" t="str">
            <v>Milford</v>
          </cell>
          <cell r="D1853" t="str">
            <v>None</v>
          </cell>
          <cell r="E1853">
            <v>518</v>
          </cell>
          <cell r="F1853">
            <v>203</v>
          </cell>
          <cell r="G1853">
            <v>0.39189189189189189</v>
          </cell>
          <cell r="H1853">
            <v>54135</v>
          </cell>
          <cell r="I1853">
            <v>0</v>
          </cell>
        </row>
        <row r="1854">
          <cell r="A1854">
            <v>2374</v>
          </cell>
          <cell r="B1854">
            <v>185</v>
          </cell>
          <cell r="C1854" t="str">
            <v>Milford</v>
          </cell>
          <cell r="D1854" t="str">
            <v>None</v>
          </cell>
          <cell r="E1854">
            <v>459</v>
          </cell>
          <cell r="F1854">
            <v>158</v>
          </cell>
          <cell r="G1854">
            <v>0.34422657952069718</v>
          </cell>
          <cell r="H1854">
            <v>64327</v>
          </cell>
          <cell r="I1854">
            <v>0</v>
          </cell>
        </row>
        <row r="1855">
          <cell r="A1855">
            <v>2375</v>
          </cell>
          <cell r="B1855">
            <v>185</v>
          </cell>
          <cell r="C1855" t="str">
            <v>Milford</v>
          </cell>
          <cell r="D1855" t="str">
            <v>None</v>
          </cell>
          <cell r="E1855">
            <v>626</v>
          </cell>
          <cell r="F1855">
            <v>247</v>
          </cell>
          <cell r="G1855">
            <v>0.39456869009584666</v>
          </cell>
          <cell r="H1855">
            <v>54015</v>
          </cell>
          <cell r="I1855">
            <v>0</v>
          </cell>
        </row>
        <row r="1856">
          <cell r="A1856">
            <v>2376</v>
          </cell>
          <cell r="B1856">
            <v>185</v>
          </cell>
          <cell r="C1856" t="str">
            <v>Milford</v>
          </cell>
          <cell r="D1856" t="str">
            <v>None</v>
          </cell>
          <cell r="E1856">
            <v>873</v>
          </cell>
          <cell r="F1856">
            <v>363</v>
          </cell>
          <cell r="G1856">
            <v>0.41580756013745707</v>
          </cell>
          <cell r="H1856">
            <v>53289</v>
          </cell>
          <cell r="I1856">
            <v>0</v>
          </cell>
        </row>
        <row r="1857">
          <cell r="A1857">
            <v>2377</v>
          </cell>
          <cell r="B1857">
            <v>185</v>
          </cell>
          <cell r="C1857" t="str">
            <v>Milford</v>
          </cell>
          <cell r="D1857" t="str">
            <v>None</v>
          </cell>
          <cell r="E1857">
            <v>396</v>
          </cell>
          <cell r="F1857">
            <v>144</v>
          </cell>
          <cell r="G1857">
            <v>0.36363636363636365</v>
          </cell>
          <cell r="H1857">
            <v>58281</v>
          </cell>
          <cell r="I1857">
            <v>0</v>
          </cell>
        </row>
        <row r="1858">
          <cell r="A1858">
            <v>2378</v>
          </cell>
          <cell r="B1858">
            <v>185</v>
          </cell>
          <cell r="C1858" t="str">
            <v>Milford</v>
          </cell>
          <cell r="D1858" t="str">
            <v>None</v>
          </cell>
          <cell r="E1858">
            <v>407</v>
          </cell>
          <cell r="F1858">
            <v>141</v>
          </cell>
          <cell r="G1858">
            <v>0.34643734643734642</v>
          </cell>
          <cell r="H1858">
            <v>64891</v>
          </cell>
          <cell r="I1858">
            <v>0</v>
          </cell>
        </row>
        <row r="1859">
          <cell r="A1859">
            <v>2379</v>
          </cell>
          <cell r="B1859">
            <v>185</v>
          </cell>
          <cell r="C1859" t="str">
            <v>Milford</v>
          </cell>
          <cell r="D1859" t="str">
            <v>None</v>
          </cell>
          <cell r="E1859">
            <v>45</v>
          </cell>
          <cell r="F1859">
            <v>9</v>
          </cell>
          <cell r="G1859">
            <v>0.2</v>
          </cell>
          <cell r="H1859">
            <v>92500</v>
          </cell>
          <cell r="I1859">
            <v>0</v>
          </cell>
        </row>
        <row r="1860">
          <cell r="A1860">
            <v>2380</v>
          </cell>
          <cell r="B1860">
            <v>185</v>
          </cell>
          <cell r="C1860" t="str">
            <v>Milford</v>
          </cell>
          <cell r="D1860" t="str">
            <v>None</v>
          </cell>
          <cell r="E1860">
            <v>743</v>
          </cell>
          <cell r="F1860">
            <v>156</v>
          </cell>
          <cell r="G1860">
            <v>0.20995962314939434</v>
          </cell>
          <cell r="H1860">
            <v>90741</v>
          </cell>
          <cell r="I1860">
            <v>0</v>
          </cell>
        </row>
        <row r="1861">
          <cell r="A1861">
            <v>2381</v>
          </cell>
          <cell r="B1861">
            <v>185</v>
          </cell>
          <cell r="C1861" t="str">
            <v>Milford</v>
          </cell>
          <cell r="D1861" t="str">
            <v>None</v>
          </cell>
          <cell r="E1861">
            <v>99</v>
          </cell>
          <cell r="F1861">
            <v>20</v>
          </cell>
          <cell r="G1861">
            <v>0.20202020202020202</v>
          </cell>
          <cell r="H1861">
            <v>90909</v>
          </cell>
          <cell r="I1861">
            <v>0</v>
          </cell>
        </row>
        <row r="1862">
          <cell r="A1862">
            <v>2382</v>
          </cell>
          <cell r="B1862">
            <v>185</v>
          </cell>
          <cell r="C1862" t="str">
            <v>Milford</v>
          </cell>
          <cell r="D1862" t="str">
            <v>None</v>
          </cell>
          <cell r="E1862">
            <v>35</v>
          </cell>
          <cell r="F1862">
            <v>11</v>
          </cell>
          <cell r="G1862">
            <v>0.31428571428571428</v>
          </cell>
          <cell r="H1862">
            <v>71250</v>
          </cell>
          <cell r="I1862">
            <v>0</v>
          </cell>
        </row>
        <row r="1863">
          <cell r="A1863">
            <v>2383</v>
          </cell>
          <cell r="B1863">
            <v>185</v>
          </cell>
          <cell r="C1863" t="str">
            <v>Milford</v>
          </cell>
          <cell r="D1863" t="str">
            <v>None</v>
          </cell>
          <cell r="E1863">
            <v>441</v>
          </cell>
          <cell r="F1863">
            <v>150</v>
          </cell>
          <cell r="G1863">
            <v>0.3401360544217687</v>
          </cell>
          <cell r="H1863">
            <v>66875</v>
          </cell>
          <cell r="I1863">
            <v>0</v>
          </cell>
        </row>
        <row r="1864">
          <cell r="A1864">
            <v>2384</v>
          </cell>
          <cell r="B1864">
            <v>185</v>
          </cell>
          <cell r="C1864" t="str">
            <v>Milford</v>
          </cell>
          <cell r="D1864" t="str">
            <v>None</v>
          </cell>
          <cell r="E1864">
            <v>872</v>
          </cell>
          <cell r="F1864">
            <v>298</v>
          </cell>
          <cell r="G1864">
            <v>0.34174311926605505</v>
          </cell>
          <cell r="H1864">
            <v>66875</v>
          </cell>
          <cell r="I1864">
            <v>0</v>
          </cell>
        </row>
        <row r="1865">
          <cell r="A1865">
            <v>2385</v>
          </cell>
          <cell r="B1865">
            <v>185</v>
          </cell>
          <cell r="C1865" t="str">
            <v>Milford</v>
          </cell>
          <cell r="D1865" t="str">
            <v>None</v>
          </cell>
          <cell r="E1865">
            <v>284</v>
          </cell>
          <cell r="F1865">
            <v>97</v>
          </cell>
          <cell r="G1865">
            <v>0.34154929577464788</v>
          </cell>
          <cell r="H1865">
            <v>67031</v>
          </cell>
          <cell r="I1865">
            <v>0</v>
          </cell>
        </row>
        <row r="1866">
          <cell r="A1866">
            <v>2386</v>
          </cell>
          <cell r="B1866">
            <v>185</v>
          </cell>
          <cell r="C1866" t="str">
            <v>Milford</v>
          </cell>
          <cell r="D1866" t="str">
            <v>None</v>
          </cell>
          <cell r="E1866">
            <v>193</v>
          </cell>
          <cell r="F1866">
            <v>64</v>
          </cell>
          <cell r="G1866">
            <v>0.33160621761658032</v>
          </cell>
          <cell r="H1866">
            <v>67500</v>
          </cell>
          <cell r="I1866">
            <v>0</v>
          </cell>
        </row>
        <row r="1867">
          <cell r="A1867">
            <v>2387</v>
          </cell>
          <cell r="B1867">
            <v>25</v>
          </cell>
          <cell r="C1867" t="str">
            <v>Bellingham</v>
          </cell>
          <cell r="D1867" t="str">
            <v>None</v>
          </cell>
          <cell r="E1867">
            <v>618</v>
          </cell>
          <cell r="F1867">
            <v>136</v>
          </cell>
          <cell r="G1867">
            <v>0.22006472491909385</v>
          </cell>
          <cell r="H1867">
            <v>84474</v>
          </cell>
          <cell r="I1867">
            <v>0</v>
          </cell>
        </row>
        <row r="1868">
          <cell r="A1868">
            <v>2388</v>
          </cell>
          <cell r="B1868">
            <v>25</v>
          </cell>
          <cell r="C1868" t="str">
            <v>Bellingham</v>
          </cell>
          <cell r="D1868" t="str">
            <v>None</v>
          </cell>
          <cell r="E1868">
            <v>0</v>
          </cell>
          <cell r="F1868">
            <v>0</v>
          </cell>
          <cell r="G1868">
            <v>0</v>
          </cell>
          <cell r="H1868" t="e">
            <v>#N/A</v>
          </cell>
          <cell r="I1868">
            <v>0</v>
          </cell>
        </row>
        <row r="1869">
          <cell r="A1869">
            <v>2389</v>
          </cell>
          <cell r="B1869">
            <v>25</v>
          </cell>
          <cell r="C1869" t="str">
            <v>Bellingham</v>
          </cell>
          <cell r="D1869" t="str">
            <v>None</v>
          </cell>
          <cell r="E1869">
            <v>0</v>
          </cell>
          <cell r="F1869">
            <v>0</v>
          </cell>
          <cell r="G1869">
            <v>0</v>
          </cell>
          <cell r="H1869" t="e">
            <v>#N/A</v>
          </cell>
          <cell r="I1869">
            <v>0</v>
          </cell>
        </row>
        <row r="1870">
          <cell r="A1870">
            <v>2390</v>
          </cell>
          <cell r="B1870">
            <v>25</v>
          </cell>
          <cell r="C1870" t="str">
            <v>Bellingham</v>
          </cell>
          <cell r="D1870" t="str">
            <v>None</v>
          </cell>
          <cell r="E1870">
            <v>1596</v>
          </cell>
          <cell r="F1870">
            <v>352</v>
          </cell>
          <cell r="G1870">
            <v>0.22055137844611528</v>
          </cell>
          <cell r="H1870">
            <v>84337</v>
          </cell>
          <cell r="I1870">
            <v>0</v>
          </cell>
        </row>
        <row r="1871">
          <cell r="A1871">
            <v>2391</v>
          </cell>
          <cell r="B1871">
            <v>25</v>
          </cell>
          <cell r="C1871" t="str">
            <v>Bellingham</v>
          </cell>
          <cell r="D1871" t="str">
            <v>None</v>
          </cell>
          <cell r="E1871">
            <v>706</v>
          </cell>
          <cell r="F1871">
            <v>155</v>
          </cell>
          <cell r="G1871">
            <v>0.21954674220963172</v>
          </cell>
          <cell r="H1871">
            <v>84518</v>
          </cell>
          <cell r="I1871">
            <v>0</v>
          </cell>
        </row>
        <row r="1872">
          <cell r="A1872">
            <v>2392</v>
          </cell>
          <cell r="B1872">
            <v>25</v>
          </cell>
          <cell r="C1872" t="str">
            <v>Bellingham</v>
          </cell>
          <cell r="D1872" t="str">
            <v>None</v>
          </cell>
          <cell r="E1872">
            <v>792</v>
          </cell>
          <cell r="F1872">
            <v>185</v>
          </cell>
          <cell r="G1872">
            <v>0.23358585858585859</v>
          </cell>
          <cell r="H1872">
            <v>90041</v>
          </cell>
          <cell r="I1872">
            <v>0</v>
          </cell>
        </row>
        <row r="1873">
          <cell r="A1873">
            <v>2393</v>
          </cell>
          <cell r="B1873">
            <v>25</v>
          </cell>
          <cell r="C1873" t="str">
            <v>Bellingham</v>
          </cell>
          <cell r="D1873" t="str">
            <v>None</v>
          </cell>
          <cell r="E1873">
            <v>833</v>
          </cell>
          <cell r="F1873">
            <v>195</v>
          </cell>
          <cell r="G1873">
            <v>0.23409363745498199</v>
          </cell>
          <cell r="H1873">
            <v>89826</v>
          </cell>
          <cell r="I1873">
            <v>0</v>
          </cell>
        </row>
        <row r="1874">
          <cell r="A1874">
            <v>2394</v>
          </cell>
          <cell r="B1874">
            <v>25</v>
          </cell>
          <cell r="C1874" t="str">
            <v>Bellingham</v>
          </cell>
          <cell r="D1874" t="str">
            <v>None</v>
          </cell>
          <cell r="E1874">
            <v>529</v>
          </cell>
          <cell r="F1874">
            <v>125</v>
          </cell>
          <cell r="G1874">
            <v>0.23629489603024575</v>
          </cell>
          <cell r="H1874">
            <v>89634</v>
          </cell>
          <cell r="I1874">
            <v>0</v>
          </cell>
        </row>
        <row r="1875">
          <cell r="A1875">
            <v>2395</v>
          </cell>
          <cell r="B1875">
            <v>25</v>
          </cell>
          <cell r="C1875" t="str">
            <v>Bellingham</v>
          </cell>
          <cell r="D1875" t="str">
            <v>None</v>
          </cell>
          <cell r="E1875">
            <v>450</v>
          </cell>
          <cell r="F1875">
            <v>106</v>
          </cell>
          <cell r="G1875">
            <v>0.23555555555555555</v>
          </cell>
          <cell r="H1875">
            <v>90000</v>
          </cell>
          <cell r="I1875">
            <v>0</v>
          </cell>
        </row>
        <row r="1876">
          <cell r="A1876">
            <v>2396</v>
          </cell>
          <cell r="B1876">
            <v>25</v>
          </cell>
          <cell r="C1876" t="str">
            <v>Bellingham</v>
          </cell>
          <cell r="D1876" t="str">
            <v>None</v>
          </cell>
          <cell r="E1876">
            <v>631</v>
          </cell>
          <cell r="F1876">
            <v>148</v>
          </cell>
          <cell r="G1876">
            <v>0.23454833597464342</v>
          </cell>
          <cell r="H1876">
            <v>89796</v>
          </cell>
          <cell r="I1876">
            <v>0</v>
          </cell>
        </row>
        <row r="1877">
          <cell r="A1877">
            <v>2417</v>
          </cell>
          <cell r="B1877">
            <v>99</v>
          </cell>
          <cell r="C1877" t="str">
            <v>Foxborough</v>
          </cell>
          <cell r="D1877" t="str">
            <v>None</v>
          </cell>
          <cell r="E1877">
            <v>223</v>
          </cell>
          <cell r="F1877">
            <v>74</v>
          </cell>
          <cell r="G1877">
            <v>0.33183856502242154</v>
          </cell>
          <cell r="H1877">
            <v>91667</v>
          </cell>
          <cell r="I1877">
            <v>0</v>
          </cell>
        </row>
        <row r="1878">
          <cell r="A1878">
            <v>2418</v>
          </cell>
          <cell r="B1878">
            <v>99</v>
          </cell>
          <cell r="C1878" t="str">
            <v>Foxborough</v>
          </cell>
          <cell r="D1878" t="str">
            <v>None</v>
          </cell>
          <cell r="E1878">
            <v>586</v>
          </cell>
          <cell r="F1878">
            <v>145</v>
          </cell>
          <cell r="G1878">
            <v>0.24744027303754265</v>
          </cell>
          <cell r="H1878">
            <v>86862</v>
          </cell>
          <cell r="I1878">
            <v>0</v>
          </cell>
        </row>
        <row r="1879">
          <cell r="A1879">
            <v>2419</v>
          </cell>
          <cell r="B1879">
            <v>99</v>
          </cell>
          <cell r="C1879" t="str">
            <v>Foxborough</v>
          </cell>
          <cell r="D1879" t="str">
            <v>None</v>
          </cell>
          <cell r="E1879">
            <v>949</v>
          </cell>
          <cell r="F1879">
            <v>318</v>
          </cell>
          <cell r="G1879">
            <v>0.33508956796628031</v>
          </cell>
          <cell r="H1879">
            <v>91558</v>
          </cell>
          <cell r="I1879">
            <v>0</v>
          </cell>
        </row>
        <row r="1880">
          <cell r="A1880">
            <v>2420</v>
          </cell>
          <cell r="B1880">
            <v>99</v>
          </cell>
          <cell r="C1880" t="str">
            <v>Foxborough</v>
          </cell>
          <cell r="D1880" t="str">
            <v>None</v>
          </cell>
          <cell r="E1880">
            <v>684</v>
          </cell>
          <cell r="F1880">
            <v>170</v>
          </cell>
          <cell r="G1880">
            <v>0.24853801169590642</v>
          </cell>
          <cell r="H1880">
            <v>86842</v>
          </cell>
          <cell r="I1880">
            <v>0</v>
          </cell>
        </row>
        <row r="1881">
          <cell r="A1881">
            <v>2421</v>
          </cell>
          <cell r="B1881">
            <v>99</v>
          </cell>
          <cell r="C1881" t="str">
            <v>Foxborough</v>
          </cell>
          <cell r="D1881" t="str">
            <v>None</v>
          </cell>
          <cell r="E1881">
            <v>846</v>
          </cell>
          <cell r="F1881">
            <v>284</v>
          </cell>
          <cell r="G1881">
            <v>0.33569739952718675</v>
          </cell>
          <cell r="H1881">
            <v>91123</v>
          </cell>
          <cell r="I1881">
            <v>0</v>
          </cell>
        </row>
        <row r="1882">
          <cell r="A1882">
            <v>2422</v>
          </cell>
          <cell r="B1882">
            <v>99</v>
          </cell>
          <cell r="C1882" t="str">
            <v>Foxborough</v>
          </cell>
          <cell r="D1882" t="str">
            <v>None</v>
          </cell>
          <cell r="E1882">
            <v>375</v>
          </cell>
          <cell r="F1882">
            <v>127</v>
          </cell>
          <cell r="G1882">
            <v>0.33866666666666667</v>
          </cell>
          <cell r="H1882">
            <v>91250</v>
          </cell>
          <cell r="I1882">
            <v>0</v>
          </cell>
        </row>
        <row r="1883">
          <cell r="A1883">
            <v>2423</v>
          </cell>
          <cell r="B1883">
            <v>99</v>
          </cell>
          <cell r="C1883" t="str">
            <v>Foxborough</v>
          </cell>
          <cell r="D1883" t="str">
            <v>None</v>
          </cell>
          <cell r="E1883">
            <v>1214</v>
          </cell>
          <cell r="F1883">
            <v>301</v>
          </cell>
          <cell r="G1883">
            <v>0.24794069192751236</v>
          </cell>
          <cell r="H1883">
            <v>86823</v>
          </cell>
          <cell r="I1883">
            <v>0</v>
          </cell>
        </row>
        <row r="1884">
          <cell r="A1884">
            <v>2424</v>
          </cell>
          <cell r="B1884">
            <v>99</v>
          </cell>
          <cell r="C1884" t="str">
            <v>Foxborough</v>
          </cell>
          <cell r="D1884" t="str">
            <v>None</v>
          </cell>
          <cell r="E1884">
            <v>380</v>
          </cell>
          <cell r="F1884">
            <v>53</v>
          </cell>
          <cell r="G1884">
            <v>0.13947368421052631</v>
          </cell>
          <cell r="H1884">
            <v>105819</v>
          </cell>
          <cell r="I1884">
            <v>0</v>
          </cell>
        </row>
        <row r="1885">
          <cell r="A1885">
            <v>2425</v>
          </cell>
          <cell r="B1885">
            <v>99</v>
          </cell>
          <cell r="C1885" t="str">
            <v>Foxborough</v>
          </cell>
          <cell r="D1885" t="str">
            <v>None</v>
          </cell>
          <cell r="E1885">
            <v>1247</v>
          </cell>
          <cell r="F1885">
            <v>170</v>
          </cell>
          <cell r="G1885">
            <v>0.13632718524458701</v>
          </cell>
          <cell r="H1885">
            <v>106086</v>
          </cell>
          <cell r="I1885">
            <v>0</v>
          </cell>
        </row>
        <row r="1886">
          <cell r="A1886">
            <v>2456</v>
          </cell>
          <cell r="B1886">
            <v>350</v>
          </cell>
          <cell r="C1886" t="str">
            <v>Wrentham</v>
          </cell>
          <cell r="D1886" t="str">
            <v>None</v>
          </cell>
          <cell r="E1886">
            <v>579</v>
          </cell>
          <cell r="F1886">
            <v>127</v>
          </cell>
          <cell r="G1886">
            <v>0.21934369602763384</v>
          </cell>
          <cell r="H1886">
            <v>91304</v>
          </cell>
          <cell r="I1886">
            <v>0</v>
          </cell>
        </row>
        <row r="1887">
          <cell r="A1887">
            <v>2457</v>
          </cell>
          <cell r="B1887">
            <v>350</v>
          </cell>
          <cell r="C1887" t="str">
            <v>Wrentham</v>
          </cell>
          <cell r="D1887" t="str">
            <v>None</v>
          </cell>
          <cell r="E1887">
            <v>849</v>
          </cell>
          <cell r="F1887">
            <v>185</v>
          </cell>
          <cell r="G1887">
            <v>0.21790341578327443</v>
          </cell>
          <cell r="H1887">
            <v>91125</v>
          </cell>
          <cell r="I1887">
            <v>0</v>
          </cell>
        </row>
        <row r="1888">
          <cell r="A1888">
            <v>2458</v>
          </cell>
          <cell r="B1888">
            <v>350</v>
          </cell>
          <cell r="C1888" t="str">
            <v>Wrentham</v>
          </cell>
          <cell r="D1888" t="str">
            <v>None</v>
          </cell>
          <cell r="E1888">
            <v>240</v>
          </cell>
          <cell r="F1888">
            <v>57</v>
          </cell>
          <cell r="G1888">
            <v>0.23749999999999999</v>
          </cell>
          <cell r="H1888">
            <v>89919</v>
          </cell>
          <cell r="I1888">
            <v>0</v>
          </cell>
        </row>
        <row r="1889">
          <cell r="A1889">
            <v>2459</v>
          </cell>
          <cell r="B1889">
            <v>350</v>
          </cell>
          <cell r="C1889" t="str">
            <v>Wrentham</v>
          </cell>
          <cell r="D1889" t="str">
            <v>None</v>
          </cell>
          <cell r="E1889">
            <v>815</v>
          </cell>
          <cell r="F1889">
            <v>198</v>
          </cell>
          <cell r="G1889">
            <v>0.24294478527607363</v>
          </cell>
          <cell r="H1889">
            <v>90044</v>
          </cell>
          <cell r="I1889">
            <v>0</v>
          </cell>
        </row>
        <row r="1890">
          <cell r="A1890">
            <v>2460</v>
          </cell>
          <cell r="B1890">
            <v>350</v>
          </cell>
          <cell r="C1890" t="str">
            <v>Wrentham</v>
          </cell>
          <cell r="D1890" t="str">
            <v>None</v>
          </cell>
          <cell r="E1890">
            <v>368</v>
          </cell>
          <cell r="F1890">
            <v>90</v>
          </cell>
          <cell r="G1890">
            <v>0.24456521739130435</v>
          </cell>
          <cell r="H1890">
            <v>89706</v>
          </cell>
          <cell r="I1890">
            <v>0</v>
          </cell>
        </row>
        <row r="1891">
          <cell r="A1891">
            <v>2461</v>
          </cell>
          <cell r="B1891">
            <v>350</v>
          </cell>
          <cell r="C1891" t="str">
            <v>Wrentham</v>
          </cell>
          <cell r="D1891" t="str">
            <v>None</v>
          </cell>
          <cell r="E1891">
            <v>31</v>
          </cell>
          <cell r="F1891">
            <v>3</v>
          </cell>
          <cell r="G1891">
            <v>9.6774193548387094E-2</v>
          </cell>
          <cell r="H1891">
            <v>128125</v>
          </cell>
          <cell r="I1891">
            <v>0</v>
          </cell>
        </row>
        <row r="1892">
          <cell r="A1892">
            <v>2462</v>
          </cell>
          <cell r="B1892">
            <v>350</v>
          </cell>
          <cell r="C1892" t="str">
            <v>Wrentham</v>
          </cell>
          <cell r="D1892" t="str">
            <v>None</v>
          </cell>
          <cell r="E1892">
            <v>821</v>
          </cell>
          <cell r="F1892">
            <v>114</v>
          </cell>
          <cell r="G1892">
            <v>0.13885505481120586</v>
          </cell>
          <cell r="H1892">
            <v>124180</v>
          </cell>
          <cell r="I1892">
            <v>0</v>
          </cell>
        </row>
        <row r="1893">
          <cell r="A1893">
            <v>2636</v>
          </cell>
          <cell r="B1893">
            <v>171</v>
          </cell>
          <cell r="C1893" t="str">
            <v>Marshfield</v>
          </cell>
          <cell r="D1893" t="str">
            <v>None</v>
          </cell>
          <cell r="E1893">
            <v>1232</v>
          </cell>
          <cell r="F1893">
            <v>345</v>
          </cell>
          <cell r="G1893">
            <v>0.28003246753246752</v>
          </cell>
          <cell r="H1893">
            <v>92445</v>
          </cell>
          <cell r="I1893">
            <v>0</v>
          </cell>
        </row>
        <row r="1894">
          <cell r="A1894">
            <v>2637</v>
          </cell>
          <cell r="B1894">
            <v>171</v>
          </cell>
          <cell r="C1894" t="str">
            <v>Marshfield</v>
          </cell>
          <cell r="D1894" t="str">
            <v>None</v>
          </cell>
          <cell r="E1894">
            <v>1298</v>
          </cell>
          <cell r="F1894">
            <v>209</v>
          </cell>
          <cell r="G1894">
            <v>0.16101694915254236</v>
          </cell>
          <cell r="H1894">
            <v>108745</v>
          </cell>
          <cell r="I1894">
            <v>0</v>
          </cell>
        </row>
        <row r="1895">
          <cell r="A1895">
            <v>2638</v>
          </cell>
          <cell r="B1895">
            <v>171</v>
          </cell>
          <cell r="C1895" t="str">
            <v>Marshfield</v>
          </cell>
          <cell r="D1895" t="str">
            <v>None</v>
          </cell>
          <cell r="E1895">
            <v>826</v>
          </cell>
          <cell r="F1895">
            <v>232</v>
          </cell>
          <cell r="G1895">
            <v>0.28087167070217917</v>
          </cell>
          <cell r="H1895">
            <v>92213</v>
          </cell>
          <cell r="I1895">
            <v>0</v>
          </cell>
        </row>
        <row r="1896">
          <cell r="A1896">
            <v>2639</v>
          </cell>
          <cell r="B1896">
            <v>171</v>
          </cell>
          <cell r="C1896" t="str">
            <v>Marshfield</v>
          </cell>
          <cell r="D1896" t="str">
            <v>None</v>
          </cell>
          <cell r="E1896">
            <v>1162</v>
          </cell>
          <cell r="F1896">
            <v>199</v>
          </cell>
          <cell r="G1896">
            <v>0.17125645438898451</v>
          </cell>
          <cell r="H1896">
            <v>107850</v>
          </cell>
          <cell r="I1896">
            <v>0</v>
          </cell>
        </row>
        <row r="1897">
          <cell r="A1897">
            <v>2640</v>
          </cell>
          <cell r="B1897">
            <v>171</v>
          </cell>
          <cell r="C1897" t="str">
            <v>Marshfield</v>
          </cell>
          <cell r="D1897" t="str">
            <v>None</v>
          </cell>
          <cell r="E1897">
            <v>917</v>
          </cell>
          <cell r="F1897">
            <v>267</v>
          </cell>
          <cell r="G1897">
            <v>0.29116684841875684</v>
          </cell>
          <cell r="H1897">
            <v>72000</v>
          </cell>
          <cell r="I1897">
            <v>0</v>
          </cell>
        </row>
        <row r="1898">
          <cell r="A1898">
            <v>2641</v>
          </cell>
          <cell r="B1898">
            <v>171</v>
          </cell>
          <cell r="C1898" t="str">
            <v>Marshfield</v>
          </cell>
          <cell r="D1898" t="str">
            <v>None</v>
          </cell>
          <cell r="E1898">
            <v>875</v>
          </cell>
          <cell r="F1898">
            <v>281</v>
          </cell>
          <cell r="G1898">
            <v>0.32114285714285712</v>
          </cell>
          <cell r="H1898">
            <v>77250</v>
          </cell>
          <cell r="I1898">
            <v>0</v>
          </cell>
        </row>
        <row r="1899">
          <cell r="A1899">
            <v>2642</v>
          </cell>
          <cell r="B1899">
            <v>171</v>
          </cell>
          <cell r="C1899" t="str">
            <v>Marshfield</v>
          </cell>
          <cell r="D1899" t="str">
            <v>None</v>
          </cell>
          <cell r="E1899">
            <v>522</v>
          </cell>
          <cell r="F1899">
            <v>147</v>
          </cell>
          <cell r="G1899">
            <v>0.28160919540229884</v>
          </cell>
          <cell r="H1899">
            <v>95833</v>
          </cell>
          <cell r="I1899">
            <v>0</v>
          </cell>
        </row>
        <row r="1900">
          <cell r="A1900">
            <v>2643</v>
          </cell>
          <cell r="B1900">
            <v>171</v>
          </cell>
          <cell r="C1900" t="str">
            <v>Marshfield</v>
          </cell>
          <cell r="D1900" t="str">
            <v>None</v>
          </cell>
          <cell r="E1900">
            <v>671</v>
          </cell>
          <cell r="F1900">
            <v>199</v>
          </cell>
          <cell r="G1900">
            <v>0.29657228017883758</v>
          </cell>
          <cell r="H1900">
            <v>88571</v>
          </cell>
          <cell r="I1900">
            <v>0</v>
          </cell>
        </row>
        <row r="1901">
          <cell r="A1901">
            <v>2644</v>
          </cell>
          <cell r="B1901">
            <v>171</v>
          </cell>
          <cell r="C1901" t="str">
            <v>Marshfield</v>
          </cell>
          <cell r="D1901" t="str">
            <v>None</v>
          </cell>
          <cell r="E1901">
            <v>1098</v>
          </cell>
          <cell r="F1901">
            <v>319</v>
          </cell>
          <cell r="G1901">
            <v>0.29052823315118398</v>
          </cell>
          <cell r="H1901">
            <v>71958</v>
          </cell>
          <cell r="I1901">
            <v>0</v>
          </cell>
        </row>
        <row r="1902">
          <cell r="A1902">
            <v>2645</v>
          </cell>
          <cell r="B1902">
            <v>171</v>
          </cell>
          <cell r="C1902" t="str">
            <v>Marshfield</v>
          </cell>
          <cell r="D1902" t="str">
            <v>None</v>
          </cell>
          <cell r="E1902">
            <v>925</v>
          </cell>
          <cell r="F1902">
            <v>296</v>
          </cell>
          <cell r="G1902">
            <v>0.32</v>
          </cell>
          <cell r="H1902">
            <v>77594</v>
          </cell>
          <cell r="I190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02"/>
  <sheetViews>
    <sheetView topLeftCell="A1684" workbookViewId="0">
      <selection activeCell="E1703" sqref="E1703"/>
    </sheetView>
  </sheetViews>
  <sheetFormatPr defaultColWidth="8.7109375" defaultRowHeight="15" x14ac:dyDescent="0.25"/>
  <cols>
    <col min="1" max="1" width="4.85546875" style="1" bestFit="1" customWidth="1"/>
    <col min="2" max="2" width="15.140625" style="2" bestFit="1" customWidth="1"/>
    <col min="3" max="3" width="18.42578125" style="2" bestFit="1" customWidth="1"/>
    <col min="4" max="4" width="17.85546875" style="2" bestFit="1" customWidth="1"/>
    <col min="5" max="5" width="21.85546875" style="2" bestFit="1" customWidth="1"/>
    <col min="6" max="7" width="9.140625"/>
    <col min="8" max="12" width="8.7109375" style="2"/>
    <col min="13" max="13" width="8.5703125" style="2" customWidth="1"/>
    <col min="14" max="16384" width="8.7109375" style="2"/>
  </cols>
  <sheetData>
    <row r="1" spans="1:5" x14ac:dyDescent="0.25">
      <c r="A1" s="5" t="s">
        <v>0</v>
      </c>
      <c r="B1" s="6" t="s">
        <v>3</v>
      </c>
      <c r="C1" s="6" t="s">
        <v>4</v>
      </c>
      <c r="D1" s="6" t="s">
        <v>1</v>
      </c>
      <c r="E1" s="6" t="s">
        <v>2</v>
      </c>
    </row>
    <row r="2" spans="1:5" x14ac:dyDescent="0.25">
      <c r="A2" s="1">
        <v>1</v>
      </c>
      <c r="B2" s="3">
        <v>0.81017881705639616</v>
      </c>
      <c r="C2" s="3">
        <v>0.18982118294360384</v>
      </c>
      <c r="D2" s="3">
        <v>0</v>
      </c>
      <c r="E2" s="3">
        <v>1</v>
      </c>
    </row>
    <row r="3" spans="1:5" x14ac:dyDescent="0.25">
      <c r="A3" s="1">
        <v>2</v>
      </c>
      <c r="B3" s="3">
        <v>0.5</v>
      </c>
      <c r="C3" s="3">
        <v>0.5</v>
      </c>
      <c r="D3" s="3">
        <v>0</v>
      </c>
      <c r="E3" s="3">
        <v>1</v>
      </c>
    </row>
    <row r="4" spans="1:5" x14ac:dyDescent="0.25">
      <c r="A4" s="1">
        <v>3</v>
      </c>
      <c r="B4" s="3">
        <v>0.29813664596273293</v>
      </c>
      <c r="C4" s="3">
        <v>0.70186335403726707</v>
      </c>
      <c r="D4" s="3">
        <v>0.33333333333333331</v>
      </c>
      <c r="E4" s="3">
        <v>0.66666666666666674</v>
      </c>
    </row>
    <row r="5" spans="1:5" x14ac:dyDescent="0.25">
      <c r="A5" s="1">
        <v>4</v>
      </c>
      <c r="B5" s="3">
        <v>0.12903225806451613</v>
      </c>
      <c r="C5" s="3">
        <v>0.87096774193548387</v>
      </c>
      <c r="D5" s="3">
        <v>0.31775700934579437</v>
      </c>
      <c r="E5" s="3">
        <v>0.68224299065420557</v>
      </c>
    </row>
    <row r="6" spans="1:5" x14ac:dyDescent="0.25">
      <c r="A6" s="1">
        <v>5</v>
      </c>
      <c r="B6" s="3">
        <v>7.2498502097064113E-2</v>
      </c>
      <c r="C6" s="3">
        <v>0.9275014979029359</v>
      </c>
      <c r="D6" s="3">
        <v>0.33212341197822143</v>
      </c>
      <c r="E6" s="3">
        <v>0.66787658802177852</v>
      </c>
    </row>
    <row r="7" spans="1:5" x14ac:dyDescent="0.25">
      <c r="A7" s="1">
        <v>6</v>
      </c>
      <c r="B7" s="3">
        <v>7.9981290926099152E-2</v>
      </c>
      <c r="C7" s="3">
        <v>0.92001870907390082</v>
      </c>
      <c r="D7" s="3">
        <v>0.28432108027006753</v>
      </c>
      <c r="E7" s="3">
        <v>0.71567891972993247</v>
      </c>
    </row>
    <row r="8" spans="1:5" x14ac:dyDescent="0.25">
      <c r="A8" s="1">
        <v>7</v>
      </c>
      <c r="B8" s="3">
        <v>0.10795454545454546</v>
      </c>
      <c r="C8" s="3">
        <v>0.89204545454545459</v>
      </c>
      <c r="D8" s="3">
        <v>0.19662921348314608</v>
      </c>
      <c r="E8" s="3">
        <v>0.8033707865168539</v>
      </c>
    </row>
    <row r="9" spans="1:5" x14ac:dyDescent="0.25">
      <c r="A9" s="1">
        <v>8</v>
      </c>
      <c r="B9" s="3">
        <v>0.10207214121258634</v>
      </c>
      <c r="C9" s="3">
        <v>0.89792785878741366</v>
      </c>
      <c r="D9" s="3">
        <v>0.28700128700128702</v>
      </c>
      <c r="E9" s="3">
        <v>0.71299871299871298</v>
      </c>
    </row>
    <row r="10" spans="1:5" x14ac:dyDescent="0.25">
      <c r="A10" s="1">
        <v>9</v>
      </c>
      <c r="B10" s="3">
        <v>8.1060606060606055E-2</v>
      </c>
      <c r="C10" s="3">
        <v>0.91893939393939394</v>
      </c>
      <c r="D10" s="3">
        <v>0.19696969696969696</v>
      </c>
      <c r="E10" s="3">
        <v>0.80303030303030298</v>
      </c>
    </row>
    <row r="11" spans="1:5" x14ac:dyDescent="0.25">
      <c r="A11" s="1">
        <v>10</v>
      </c>
      <c r="B11" s="3">
        <v>7.9562043795620443E-2</v>
      </c>
      <c r="C11" s="3">
        <v>0.92043795620437951</v>
      </c>
      <c r="D11" s="3">
        <v>0.34742857142857142</v>
      </c>
      <c r="E11" s="3">
        <v>0.65257142857142858</v>
      </c>
    </row>
    <row r="12" spans="1:5" x14ac:dyDescent="0.25">
      <c r="A12" s="1">
        <v>11</v>
      </c>
      <c r="B12" s="3">
        <v>0.12722802704363859</v>
      </c>
      <c r="C12" s="3">
        <v>0.87277197295636144</v>
      </c>
      <c r="D12" s="3">
        <v>0.33694474539544961</v>
      </c>
      <c r="E12" s="3">
        <v>0.66305525460455039</v>
      </c>
    </row>
    <row r="13" spans="1:5" x14ac:dyDescent="0.25">
      <c r="A13" s="1">
        <v>12</v>
      </c>
      <c r="B13" s="3">
        <v>3.8194444444444448E-2</v>
      </c>
      <c r="C13" s="3">
        <v>0.96180555555555558</v>
      </c>
      <c r="D13" s="3">
        <v>0.32934131736526945</v>
      </c>
      <c r="E13" s="3">
        <v>0.6706586826347305</v>
      </c>
    </row>
    <row r="14" spans="1:5" x14ac:dyDescent="0.25">
      <c r="A14" s="1">
        <v>13</v>
      </c>
      <c r="B14" s="3">
        <v>9.7207859358841783E-2</v>
      </c>
      <c r="C14" s="3">
        <v>0.9027921406411582</v>
      </c>
      <c r="D14" s="3">
        <v>0.33498349834983498</v>
      </c>
      <c r="E14" s="3">
        <v>0.66501650165016502</v>
      </c>
    </row>
    <row r="15" spans="1:5" x14ac:dyDescent="0.25">
      <c r="A15" s="1">
        <v>14</v>
      </c>
      <c r="B15" s="3">
        <v>0.24378109452736318</v>
      </c>
      <c r="C15" s="3">
        <v>0.75621890547263682</v>
      </c>
      <c r="D15" s="3">
        <v>0.4017857142857143</v>
      </c>
      <c r="E15" s="3">
        <v>0.5982142857142857</v>
      </c>
    </row>
    <row r="16" spans="1:5" x14ac:dyDescent="0.25">
      <c r="A16" s="1">
        <v>15</v>
      </c>
      <c r="B16" s="3">
        <v>0</v>
      </c>
      <c r="C16" s="3">
        <v>1</v>
      </c>
      <c r="D16" s="3">
        <v>0</v>
      </c>
      <c r="E16" s="3">
        <v>1</v>
      </c>
    </row>
    <row r="17" spans="1:5" x14ac:dyDescent="0.25">
      <c r="A17" s="1">
        <v>16</v>
      </c>
      <c r="B17" s="3">
        <v>0</v>
      </c>
      <c r="C17" s="3">
        <v>1</v>
      </c>
      <c r="D17" s="3">
        <v>0</v>
      </c>
      <c r="E17" s="3">
        <v>1</v>
      </c>
    </row>
    <row r="18" spans="1:5" x14ac:dyDescent="0.25">
      <c r="A18" s="1">
        <v>17</v>
      </c>
      <c r="B18" s="3">
        <v>0.22474747474747475</v>
      </c>
      <c r="C18" s="3">
        <v>0.7752525252525253</v>
      </c>
      <c r="D18" s="3">
        <v>0.39436619718309857</v>
      </c>
      <c r="E18" s="3">
        <v>0.60563380281690149</v>
      </c>
    </row>
    <row r="19" spans="1:5" x14ac:dyDescent="0.25">
      <c r="A19" s="1">
        <v>18</v>
      </c>
      <c r="B19" s="3">
        <v>0.24691358024691357</v>
      </c>
      <c r="C19" s="3">
        <v>0.75308641975308643</v>
      </c>
      <c r="D19" s="3">
        <v>0.39597315436241609</v>
      </c>
      <c r="E19" s="3">
        <v>0.60402684563758391</v>
      </c>
    </row>
    <row r="20" spans="1:5" x14ac:dyDescent="0.25">
      <c r="A20" s="1">
        <v>19</v>
      </c>
      <c r="B20" s="3">
        <v>0</v>
      </c>
      <c r="C20" s="3">
        <v>1</v>
      </c>
      <c r="D20" s="3">
        <v>0</v>
      </c>
      <c r="E20" s="3">
        <v>1</v>
      </c>
    </row>
    <row r="21" spans="1:5" x14ac:dyDescent="0.25">
      <c r="A21" s="1">
        <v>20</v>
      </c>
      <c r="B21" s="3">
        <v>0</v>
      </c>
      <c r="C21" s="3">
        <v>1</v>
      </c>
      <c r="D21" s="3">
        <v>0</v>
      </c>
      <c r="E21" s="3">
        <v>1</v>
      </c>
    </row>
    <row r="22" spans="1:5" x14ac:dyDescent="0.25">
      <c r="A22" s="1">
        <v>21</v>
      </c>
      <c r="B22" s="3">
        <v>0.2898123324396783</v>
      </c>
      <c r="C22" s="3">
        <v>0.7101876675603217</v>
      </c>
      <c r="D22" s="3">
        <v>0.29853862212943633</v>
      </c>
      <c r="E22" s="3">
        <v>0.70146137787056362</v>
      </c>
    </row>
    <row r="23" spans="1:5" x14ac:dyDescent="0.25">
      <c r="A23" s="1">
        <v>22</v>
      </c>
      <c r="B23" s="3">
        <v>0</v>
      </c>
      <c r="C23" s="3">
        <v>1</v>
      </c>
      <c r="D23" s="3">
        <v>0</v>
      </c>
      <c r="E23" s="3">
        <v>1</v>
      </c>
    </row>
    <row r="24" spans="1:5" x14ac:dyDescent="0.25">
      <c r="A24" s="1">
        <v>23</v>
      </c>
      <c r="B24" s="3">
        <v>0.25</v>
      </c>
      <c r="C24" s="3">
        <v>0.75</v>
      </c>
      <c r="D24" s="3">
        <v>0</v>
      </c>
      <c r="E24" s="3">
        <v>1</v>
      </c>
    </row>
    <row r="25" spans="1:5" x14ac:dyDescent="0.25">
      <c r="A25" s="1">
        <v>24</v>
      </c>
      <c r="B25" s="3">
        <v>0.33236994219653176</v>
      </c>
      <c r="C25" s="3">
        <v>0.66763005780346818</v>
      </c>
      <c r="D25" s="3">
        <v>0.25668449197860965</v>
      </c>
      <c r="E25" s="3">
        <v>0.74331550802139035</v>
      </c>
    </row>
    <row r="26" spans="1:5" x14ac:dyDescent="0.25">
      <c r="A26" s="1">
        <v>25</v>
      </c>
      <c r="B26" s="3">
        <v>0.12004121586810922</v>
      </c>
      <c r="C26" s="3">
        <v>0.87995878413189077</v>
      </c>
      <c r="D26" s="3">
        <v>0.27791563275434245</v>
      </c>
      <c r="E26" s="3">
        <v>0.72208436724565761</v>
      </c>
    </row>
    <row r="27" spans="1:5" x14ac:dyDescent="0.25">
      <c r="A27" s="1">
        <v>26</v>
      </c>
      <c r="B27" s="3">
        <v>9.0106007067137811E-2</v>
      </c>
      <c r="C27" s="3">
        <v>0.90989399293286222</v>
      </c>
      <c r="D27" s="3">
        <v>0.21973094170403587</v>
      </c>
      <c r="E27" s="3">
        <v>0.78026905829596416</v>
      </c>
    </row>
    <row r="28" spans="1:5" x14ac:dyDescent="0.25">
      <c r="A28" s="1">
        <v>27</v>
      </c>
      <c r="B28" s="3">
        <v>0.18376237623762376</v>
      </c>
      <c r="C28" s="3">
        <v>0.8162376237623763</v>
      </c>
      <c r="D28" s="3">
        <v>0.32142857142857145</v>
      </c>
      <c r="E28" s="3">
        <v>0.6785714285714286</v>
      </c>
    </row>
    <row r="29" spans="1:5" x14ac:dyDescent="0.25">
      <c r="A29" s="1">
        <v>28</v>
      </c>
      <c r="B29" s="3">
        <v>9.959982214317474E-2</v>
      </c>
      <c r="C29" s="3">
        <v>0.90040017785682525</v>
      </c>
      <c r="D29" s="3">
        <v>0.21995286724273369</v>
      </c>
      <c r="E29" s="3">
        <v>0.78004713275726634</v>
      </c>
    </row>
    <row r="30" spans="1:5" x14ac:dyDescent="0.25">
      <c r="A30" s="1">
        <v>29</v>
      </c>
      <c r="B30" s="3">
        <v>0.63829787234042556</v>
      </c>
      <c r="C30" s="3">
        <v>0.36170212765957444</v>
      </c>
      <c r="D30" s="3">
        <v>0</v>
      </c>
      <c r="E30" s="3">
        <v>1</v>
      </c>
    </row>
    <row r="31" spans="1:5" x14ac:dyDescent="0.25">
      <c r="A31" s="1">
        <v>30</v>
      </c>
      <c r="B31" s="3">
        <v>0.15118577075098813</v>
      </c>
      <c r="C31" s="3">
        <v>0.84881422924901184</v>
      </c>
      <c r="D31" s="3">
        <v>0.23198594024604569</v>
      </c>
      <c r="E31" s="3">
        <v>0.76801405975395431</v>
      </c>
    </row>
    <row r="32" spans="1:5" x14ac:dyDescent="0.25">
      <c r="A32" s="1">
        <v>31</v>
      </c>
      <c r="B32" s="3">
        <v>0.10059171597633136</v>
      </c>
      <c r="C32" s="3">
        <v>0.89940828402366868</v>
      </c>
      <c r="D32" s="3">
        <v>0.23584905660377359</v>
      </c>
      <c r="E32" s="3">
        <v>0.76415094339622636</v>
      </c>
    </row>
    <row r="33" spans="1:5" x14ac:dyDescent="0.25">
      <c r="A33" s="1">
        <v>32</v>
      </c>
      <c r="B33" s="3">
        <v>0.45161290322580644</v>
      </c>
      <c r="C33" s="3">
        <v>0.54838709677419351</v>
      </c>
      <c r="D33" s="3">
        <v>0</v>
      </c>
      <c r="E33" s="3">
        <v>1</v>
      </c>
    </row>
    <row r="34" spans="1:5" x14ac:dyDescent="0.25">
      <c r="A34" s="1">
        <v>33</v>
      </c>
      <c r="B34" s="3">
        <v>0.32283464566929132</v>
      </c>
      <c r="C34" s="3">
        <v>0.67716535433070868</v>
      </c>
      <c r="D34" s="3">
        <v>0.32857142857142857</v>
      </c>
      <c r="E34" s="3">
        <v>0.67142857142857149</v>
      </c>
    </row>
    <row r="35" spans="1:5" x14ac:dyDescent="0.25">
      <c r="A35" s="1">
        <v>34</v>
      </c>
      <c r="B35" s="3">
        <v>0.13720316622691292</v>
      </c>
      <c r="C35" s="3">
        <v>0.86279683377308714</v>
      </c>
      <c r="D35" s="3">
        <v>0.33434650455927051</v>
      </c>
      <c r="E35" s="3">
        <v>0.66565349544072949</v>
      </c>
    </row>
    <row r="36" spans="1:5" x14ac:dyDescent="0.25">
      <c r="A36" s="1">
        <v>35</v>
      </c>
      <c r="B36" s="3">
        <v>0</v>
      </c>
      <c r="C36" s="3">
        <v>1</v>
      </c>
      <c r="D36" s="3">
        <v>0</v>
      </c>
      <c r="E36" s="3">
        <v>1</v>
      </c>
    </row>
    <row r="37" spans="1:5" x14ac:dyDescent="0.25">
      <c r="A37" s="1">
        <v>36</v>
      </c>
      <c r="B37" s="3">
        <v>0.28666666666666668</v>
      </c>
      <c r="C37" s="3">
        <v>0.71333333333333337</v>
      </c>
      <c r="D37" s="3">
        <v>0.31578947368421051</v>
      </c>
      <c r="E37" s="3">
        <v>0.68421052631578949</v>
      </c>
    </row>
    <row r="38" spans="1:5" x14ac:dyDescent="0.25">
      <c r="A38" s="1">
        <v>37</v>
      </c>
      <c r="B38" s="3">
        <v>0.56000000000000005</v>
      </c>
      <c r="C38" s="3">
        <v>0.43999999999999995</v>
      </c>
      <c r="D38" s="3">
        <v>0</v>
      </c>
      <c r="E38" s="3">
        <v>1</v>
      </c>
    </row>
    <row r="39" spans="1:5" x14ac:dyDescent="0.25">
      <c r="A39" s="1">
        <v>38</v>
      </c>
      <c r="B39" s="3">
        <v>0</v>
      </c>
      <c r="C39" s="3">
        <v>1</v>
      </c>
      <c r="D39" s="3">
        <v>0</v>
      </c>
      <c r="E39" s="3">
        <v>1</v>
      </c>
    </row>
    <row r="40" spans="1:5" x14ac:dyDescent="0.25">
      <c r="A40" s="1">
        <v>39</v>
      </c>
      <c r="B40" s="3">
        <v>0.54081632653061229</v>
      </c>
      <c r="C40" s="3">
        <v>0.45918367346938771</v>
      </c>
      <c r="D40" s="3">
        <v>0</v>
      </c>
      <c r="E40" s="3">
        <v>1</v>
      </c>
    </row>
    <row r="41" spans="1:5" x14ac:dyDescent="0.25">
      <c r="A41" s="1">
        <v>40</v>
      </c>
      <c r="B41" s="3">
        <v>0.11428571428571428</v>
      </c>
      <c r="C41" s="3">
        <v>0.88571428571428568</v>
      </c>
      <c r="D41" s="3">
        <v>0.25</v>
      </c>
      <c r="E41" s="3">
        <v>0.75</v>
      </c>
    </row>
    <row r="42" spans="1:5" x14ac:dyDescent="0.25">
      <c r="A42" s="1">
        <v>41</v>
      </c>
      <c r="B42" s="3">
        <v>0.5</v>
      </c>
      <c r="C42" s="3">
        <v>0.5</v>
      </c>
      <c r="D42" s="3">
        <v>0</v>
      </c>
      <c r="E42" s="3">
        <v>1</v>
      </c>
    </row>
    <row r="43" spans="1:5" x14ac:dyDescent="0.25">
      <c r="A43" s="1">
        <v>42</v>
      </c>
      <c r="B43" s="3">
        <v>0.29197080291970801</v>
      </c>
      <c r="C43" s="3">
        <v>0.70802919708029199</v>
      </c>
      <c r="D43" s="3">
        <v>0.33527696793002915</v>
      </c>
      <c r="E43" s="3">
        <v>0.66472303206997085</v>
      </c>
    </row>
    <row r="44" spans="1:5" x14ac:dyDescent="0.25">
      <c r="A44" s="1">
        <v>43</v>
      </c>
      <c r="B44" s="3">
        <v>0</v>
      </c>
      <c r="C44" s="3">
        <v>1</v>
      </c>
      <c r="D44" s="3">
        <v>0</v>
      </c>
      <c r="E44" s="3">
        <v>1</v>
      </c>
    </row>
    <row r="45" spans="1:5" x14ac:dyDescent="0.25">
      <c r="A45" s="1">
        <v>44</v>
      </c>
      <c r="B45" s="3">
        <v>0</v>
      </c>
      <c r="C45" s="3">
        <v>1</v>
      </c>
      <c r="D45" s="3">
        <v>0</v>
      </c>
      <c r="E45" s="3">
        <v>1</v>
      </c>
    </row>
    <row r="46" spans="1:5" x14ac:dyDescent="0.25">
      <c r="A46" s="1">
        <v>45</v>
      </c>
      <c r="B46" s="3">
        <v>0</v>
      </c>
      <c r="C46" s="3">
        <v>1</v>
      </c>
      <c r="D46" s="3">
        <v>0</v>
      </c>
      <c r="E46" s="3">
        <v>1</v>
      </c>
    </row>
    <row r="47" spans="1:5" x14ac:dyDescent="0.25">
      <c r="A47" s="1">
        <v>46</v>
      </c>
      <c r="B47" s="3">
        <v>0.5</v>
      </c>
      <c r="C47" s="3">
        <v>0.5</v>
      </c>
      <c r="D47" s="3">
        <v>0.39130434782608697</v>
      </c>
      <c r="E47" s="3">
        <v>0.60869565217391308</v>
      </c>
    </row>
    <row r="48" spans="1:5" x14ac:dyDescent="0.25">
      <c r="A48" s="1">
        <v>47</v>
      </c>
      <c r="B48" s="3">
        <v>8.6956521739130432E-2</v>
      </c>
      <c r="C48" s="3">
        <v>0.91304347826086962</v>
      </c>
      <c r="D48" s="3">
        <v>0.27272727272727271</v>
      </c>
      <c r="E48" s="3">
        <v>0.72727272727272729</v>
      </c>
    </row>
    <row r="49" spans="1:5" x14ac:dyDescent="0.25">
      <c r="A49" s="1">
        <v>48</v>
      </c>
      <c r="B49" s="3">
        <v>0</v>
      </c>
      <c r="C49" s="3">
        <v>1</v>
      </c>
      <c r="D49" s="3">
        <v>0</v>
      </c>
      <c r="E49" s="3">
        <v>1</v>
      </c>
    </row>
    <row r="50" spans="1:5" x14ac:dyDescent="0.25">
      <c r="A50" s="1">
        <v>49</v>
      </c>
      <c r="B50" s="3">
        <v>0</v>
      </c>
      <c r="C50" s="3">
        <v>1</v>
      </c>
      <c r="D50" s="3">
        <v>0</v>
      </c>
      <c r="E50" s="3">
        <v>1</v>
      </c>
    </row>
    <row r="51" spans="1:5" x14ac:dyDescent="0.25">
      <c r="A51" s="1">
        <v>50</v>
      </c>
      <c r="B51" s="3">
        <v>0.21264367816091953</v>
      </c>
      <c r="C51" s="3">
        <v>0.78735632183908044</v>
      </c>
      <c r="D51" s="3">
        <v>0.4017857142857143</v>
      </c>
      <c r="E51" s="3">
        <v>0.5982142857142857</v>
      </c>
    </row>
    <row r="52" spans="1:5" x14ac:dyDescent="0.25">
      <c r="A52" s="1">
        <v>51</v>
      </c>
      <c r="B52" s="3">
        <v>0</v>
      </c>
      <c r="C52" s="3">
        <v>1</v>
      </c>
      <c r="D52" s="3">
        <v>0.14285714285714285</v>
      </c>
      <c r="E52" s="3">
        <v>0.85714285714285721</v>
      </c>
    </row>
    <row r="53" spans="1:5" x14ac:dyDescent="0.25">
      <c r="A53" s="1">
        <v>52</v>
      </c>
      <c r="B53" s="3">
        <v>0.5</v>
      </c>
      <c r="C53" s="3">
        <v>0.5</v>
      </c>
      <c r="D53" s="3">
        <v>0</v>
      </c>
      <c r="E53" s="3">
        <v>1</v>
      </c>
    </row>
    <row r="54" spans="1:5" x14ac:dyDescent="0.25">
      <c r="A54" s="1">
        <v>53</v>
      </c>
      <c r="B54" s="3">
        <v>0</v>
      </c>
      <c r="C54" s="3">
        <v>1</v>
      </c>
      <c r="D54" s="3">
        <v>0</v>
      </c>
      <c r="E54" s="3">
        <v>1</v>
      </c>
    </row>
    <row r="55" spans="1:5" x14ac:dyDescent="0.25">
      <c r="A55" s="1">
        <v>54</v>
      </c>
      <c r="B55" s="3">
        <v>0</v>
      </c>
      <c r="C55" s="3">
        <v>1</v>
      </c>
      <c r="D55" s="3">
        <v>0</v>
      </c>
      <c r="E55" s="3">
        <v>1</v>
      </c>
    </row>
    <row r="56" spans="1:5" x14ac:dyDescent="0.25">
      <c r="A56" s="1">
        <v>55</v>
      </c>
      <c r="B56" s="3">
        <v>2.8571428571428571E-2</v>
      </c>
      <c r="C56" s="3">
        <v>0.97142857142857142</v>
      </c>
      <c r="D56" s="3">
        <v>0.33333333333333331</v>
      </c>
      <c r="E56" s="3">
        <v>0.66666666666666674</v>
      </c>
    </row>
    <row r="57" spans="1:5" x14ac:dyDescent="0.25">
      <c r="A57" s="1">
        <v>56</v>
      </c>
      <c r="B57" s="3">
        <v>0</v>
      </c>
      <c r="C57" s="3">
        <v>1</v>
      </c>
      <c r="D57" s="3">
        <v>0</v>
      </c>
      <c r="E57" s="3">
        <v>1</v>
      </c>
    </row>
    <row r="58" spans="1:5" x14ac:dyDescent="0.25">
      <c r="A58" s="1">
        <v>57</v>
      </c>
      <c r="B58" s="3">
        <v>0</v>
      </c>
      <c r="C58" s="3">
        <v>1</v>
      </c>
      <c r="D58" s="3">
        <v>0</v>
      </c>
      <c r="E58" s="3">
        <v>1</v>
      </c>
    </row>
    <row r="59" spans="1:5" x14ac:dyDescent="0.25">
      <c r="A59" s="1">
        <v>58</v>
      </c>
      <c r="B59" s="3">
        <v>0</v>
      </c>
      <c r="C59" s="3">
        <v>1</v>
      </c>
      <c r="D59" s="3">
        <v>0</v>
      </c>
      <c r="E59" s="3">
        <v>1</v>
      </c>
    </row>
    <row r="60" spans="1:5" x14ac:dyDescent="0.25">
      <c r="A60" s="1">
        <v>59</v>
      </c>
      <c r="B60" s="3">
        <v>0</v>
      </c>
      <c r="C60" s="3">
        <v>1</v>
      </c>
      <c r="D60" s="3">
        <v>0</v>
      </c>
      <c r="E60" s="3">
        <v>1</v>
      </c>
    </row>
    <row r="61" spans="1:5" x14ac:dyDescent="0.25">
      <c r="A61" s="1">
        <v>60</v>
      </c>
      <c r="B61" s="3">
        <v>0</v>
      </c>
      <c r="C61" s="3">
        <v>1</v>
      </c>
      <c r="D61" s="3">
        <v>0</v>
      </c>
      <c r="E61" s="3">
        <v>1</v>
      </c>
    </row>
    <row r="62" spans="1:5" x14ac:dyDescent="0.25">
      <c r="A62" s="1">
        <v>61</v>
      </c>
      <c r="B62" s="3">
        <v>0.52063492063492067</v>
      </c>
      <c r="C62" s="3">
        <v>0.47936507936507933</v>
      </c>
      <c r="D62" s="3">
        <v>0.39423076923076922</v>
      </c>
      <c r="E62" s="3">
        <v>0.60576923076923084</v>
      </c>
    </row>
    <row r="63" spans="1:5" x14ac:dyDescent="0.25">
      <c r="A63" s="1">
        <v>62</v>
      </c>
      <c r="B63" s="3">
        <v>0.29674185463659147</v>
      </c>
      <c r="C63" s="3">
        <v>0.70325814536340858</v>
      </c>
      <c r="D63" s="3">
        <v>0.39902676399026765</v>
      </c>
      <c r="E63" s="3">
        <v>0.6009732360097324</v>
      </c>
    </row>
    <row r="64" spans="1:5" x14ac:dyDescent="0.25">
      <c r="A64" s="1">
        <v>63</v>
      </c>
      <c r="B64" s="3">
        <v>0.18627450980392157</v>
      </c>
      <c r="C64" s="3">
        <v>0.81372549019607843</v>
      </c>
      <c r="D64" s="3">
        <v>0</v>
      </c>
      <c r="E64" s="3">
        <v>1</v>
      </c>
    </row>
    <row r="65" spans="1:5" x14ac:dyDescent="0.25">
      <c r="A65" s="1">
        <v>64</v>
      </c>
      <c r="B65" s="3">
        <v>0.484375</v>
      </c>
      <c r="C65" s="3">
        <v>0.515625</v>
      </c>
      <c r="D65" s="3">
        <v>0.38461538461538464</v>
      </c>
      <c r="E65" s="3">
        <v>0.61538461538461542</v>
      </c>
    </row>
    <row r="66" spans="1:5" x14ac:dyDescent="0.25">
      <c r="A66" s="1">
        <v>65</v>
      </c>
      <c r="B66" s="3">
        <v>0.48958333333333331</v>
      </c>
      <c r="C66" s="3">
        <v>0.51041666666666674</v>
      </c>
      <c r="D66" s="3">
        <v>0.40425531914893614</v>
      </c>
      <c r="E66" s="3">
        <v>0.5957446808510638</v>
      </c>
    </row>
    <row r="67" spans="1:5" x14ac:dyDescent="0.25">
      <c r="A67" s="1">
        <v>66</v>
      </c>
      <c r="B67" s="3">
        <v>0</v>
      </c>
      <c r="C67" s="3">
        <v>1</v>
      </c>
      <c r="D67" s="3">
        <v>0.22222222222222221</v>
      </c>
      <c r="E67" s="3">
        <v>0.77777777777777779</v>
      </c>
    </row>
    <row r="68" spans="1:5" x14ac:dyDescent="0.25">
      <c r="A68" s="1">
        <v>67</v>
      </c>
      <c r="B68" s="3">
        <v>0</v>
      </c>
      <c r="C68" s="3">
        <v>1</v>
      </c>
      <c r="D68" s="3">
        <v>0</v>
      </c>
      <c r="E68" s="3">
        <v>1</v>
      </c>
    </row>
    <row r="69" spans="1:5" x14ac:dyDescent="0.25">
      <c r="A69" s="1">
        <v>68</v>
      </c>
      <c r="B69" s="3">
        <v>0</v>
      </c>
      <c r="C69" s="3">
        <v>1</v>
      </c>
      <c r="D69" s="3">
        <v>0</v>
      </c>
      <c r="E69" s="3">
        <v>1</v>
      </c>
    </row>
    <row r="70" spans="1:5" x14ac:dyDescent="0.25">
      <c r="A70" s="1">
        <v>69</v>
      </c>
      <c r="B70" s="3">
        <v>0.46119733924611972</v>
      </c>
      <c r="C70" s="3">
        <v>0.53880266075388028</v>
      </c>
      <c r="D70" s="3">
        <v>0.4</v>
      </c>
      <c r="E70" s="3">
        <v>0.6</v>
      </c>
    </row>
    <row r="71" spans="1:5" x14ac:dyDescent="0.25">
      <c r="A71" s="1">
        <v>70</v>
      </c>
      <c r="B71" s="3">
        <v>0.97814207650273222</v>
      </c>
      <c r="C71" s="3">
        <v>2.1857923497267784E-2</v>
      </c>
      <c r="D71" s="3">
        <v>0.4044943820224719</v>
      </c>
      <c r="E71" s="3">
        <v>0.5955056179775281</v>
      </c>
    </row>
    <row r="72" spans="1:5" x14ac:dyDescent="0.25">
      <c r="A72" s="1">
        <v>71</v>
      </c>
      <c r="B72" s="3">
        <v>0</v>
      </c>
      <c r="C72" s="3">
        <v>1</v>
      </c>
      <c r="D72" s="3">
        <v>0</v>
      </c>
      <c r="E72" s="3">
        <v>1</v>
      </c>
    </row>
    <row r="73" spans="1:5" x14ac:dyDescent="0.25">
      <c r="A73" s="1">
        <v>72</v>
      </c>
      <c r="B73" s="3">
        <v>5.0251256281407038E-2</v>
      </c>
      <c r="C73" s="3">
        <v>0.94974874371859297</v>
      </c>
      <c r="D73" s="3">
        <v>0.28813559322033899</v>
      </c>
      <c r="E73" s="3">
        <v>0.71186440677966101</v>
      </c>
    </row>
    <row r="74" spans="1:5" x14ac:dyDescent="0.25">
      <c r="A74" s="1">
        <v>73</v>
      </c>
      <c r="B74" s="3">
        <v>0.1672473867595819</v>
      </c>
      <c r="C74" s="3">
        <v>0.83275261324041816</v>
      </c>
      <c r="D74" s="3">
        <v>0.29608938547486036</v>
      </c>
      <c r="E74" s="3">
        <v>0.7039106145251397</v>
      </c>
    </row>
    <row r="75" spans="1:5" x14ac:dyDescent="0.25">
      <c r="A75" s="1">
        <v>74</v>
      </c>
      <c r="B75" s="3">
        <v>0.15571776155717762</v>
      </c>
      <c r="C75" s="3">
        <v>0.84428223844282235</v>
      </c>
      <c r="D75" s="3">
        <v>0.58333333333333337</v>
      </c>
      <c r="E75" s="3">
        <v>0.41666666666666663</v>
      </c>
    </row>
    <row r="76" spans="1:5" x14ac:dyDescent="0.25">
      <c r="A76" s="1">
        <v>75</v>
      </c>
      <c r="B76" s="3">
        <v>0.43842364532019706</v>
      </c>
      <c r="C76" s="3">
        <v>0.56157635467980294</v>
      </c>
      <c r="D76" s="3">
        <v>0.42603550295857989</v>
      </c>
      <c r="E76" s="3">
        <v>0.57396449704142016</v>
      </c>
    </row>
    <row r="77" spans="1:5" x14ac:dyDescent="0.25">
      <c r="A77" s="1">
        <v>76</v>
      </c>
      <c r="B77" s="3">
        <v>0.59800249687890139</v>
      </c>
      <c r="C77" s="3">
        <v>0.40199750312109861</v>
      </c>
      <c r="D77" s="3">
        <v>0.45714285714285713</v>
      </c>
      <c r="E77" s="3">
        <v>0.54285714285714293</v>
      </c>
    </row>
    <row r="78" spans="1:5" x14ac:dyDescent="0.25">
      <c r="A78" s="1">
        <v>77</v>
      </c>
      <c r="B78" s="3">
        <v>0.86446886446886451</v>
      </c>
      <c r="C78" s="3">
        <v>0.13553113553113549</v>
      </c>
      <c r="D78" s="3">
        <v>0.50306748466257667</v>
      </c>
      <c r="E78" s="3">
        <v>0.49693251533742333</v>
      </c>
    </row>
    <row r="79" spans="1:5" x14ac:dyDescent="0.25">
      <c r="A79" s="1">
        <v>78</v>
      </c>
      <c r="B79" s="3">
        <v>0.40042826552462529</v>
      </c>
      <c r="C79" s="3">
        <v>0.59957173447537471</v>
      </c>
      <c r="D79" s="3">
        <v>0.29681978798586572</v>
      </c>
      <c r="E79" s="3">
        <v>0.70318021201413428</v>
      </c>
    </row>
    <row r="80" spans="1:5" x14ac:dyDescent="0.25">
      <c r="A80" s="1">
        <v>79</v>
      </c>
      <c r="B80" s="3">
        <v>0.72959183673469385</v>
      </c>
      <c r="C80" s="3">
        <v>0.27040816326530615</v>
      </c>
      <c r="D80" s="3">
        <v>0.71641791044776115</v>
      </c>
      <c r="E80" s="3">
        <v>0.28358208955223885</v>
      </c>
    </row>
    <row r="81" spans="1:5" x14ac:dyDescent="0.25">
      <c r="A81" s="1">
        <v>80</v>
      </c>
      <c r="B81" s="3">
        <v>0.66666666666666663</v>
      </c>
      <c r="C81" s="3">
        <v>0.33333333333333337</v>
      </c>
      <c r="D81" s="3">
        <v>0</v>
      </c>
      <c r="E81" s="3">
        <v>1</v>
      </c>
    </row>
    <row r="82" spans="1:5" x14ac:dyDescent="0.25">
      <c r="A82" s="1">
        <v>81</v>
      </c>
      <c r="B82" s="3">
        <v>0.75435203094777559</v>
      </c>
      <c r="C82" s="3">
        <v>0.24564796905222441</v>
      </c>
      <c r="D82" s="3">
        <v>0.72244897959183674</v>
      </c>
      <c r="E82" s="3">
        <v>0.27755102040816326</v>
      </c>
    </row>
    <row r="83" spans="1:5" x14ac:dyDescent="0.25">
      <c r="A83" s="1">
        <v>82</v>
      </c>
      <c r="B83" s="3">
        <v>0.77241379310344827</v>
      </c>
      <c r="C83" s="3">
        <v>0.22758620689655173</v>
      </c>
      <c r="D83" s="3">
        <v>0.7265625</v>
      </c>
      <c r="E83" s="3">
        <v>0.2734375</v>
      </c>
    </row>
    <row r="84" spans="1:5" x14ac:dyDescent="0.25">
      <c r="A84" s="1">
        <v>83</v>
      </c>
      <c r="B84" s="3">
        <v>0.97809829059829057</v>
      </c>
      <c r="C84" s="3">
        <v>2.1901709401709435E-2</v>
      </c>
      <c r="D84" s="3">
        <v>0.71752837326607821</v>
      </c>
      <c r="E84" s="3">
        <v>0.28247162673392179</v>
      </c>
    </row>
    <row r="85" spans="1:5" x14ac:dyDescent="0.25">
      <c r="A85" s="1">
        <v>84</v>
      </c>
      <c r="B85" s="3">
        <v>0.15388798259923872</v>
      </c>
      <c r="C85" s="3">
        <v>0.84611201740076125</v>
      </c>
      <c r="D85" s="3">
        <v>0.23113207547169812</v>
      </c>
      <c r="E85" s="3">
        <v>0.76886792452830188</v>
      </c>
    </row>
    <row r="86" spans="1:5" x14ac:dyDescent="0.25">
      <c r="A86" s="1">
        <v>85</v>
      </c>
      <c r="B86" s="3">
        <v>0.14995269631031222</v>
      </c>
      <c r="C86" s="3">
        <v>0.85004730368968784</v>
      </c>
      <c r="D86" s="3">
        <v>0.14903474903474903</v>
      </c>
      <c r="E86" s="3">
        <v>0.850965250965251</v>
      </c>
    </row>
    <row r="87" spans="1:5" x14ac:dyDescent="0.25">
      <c r="A87" s="1">
        <v>86</v>
      </c>
      <c r="B87" s="3">
        <v>0.14313629702002931</v>
      </c>
      <c r="C87" s="3">
        <v>0.85686370297997072</v>
      </c>
      <c r="D87" s="3">
        <v>0.14742451154529307</v>
      </c>
      <c r="E87" s="3">
        <v>0.85257548845470699</v>
      </c>
    </row>
    <row r="88" spans="1:5" x14ac:dyDescent="0.25">
      <c r="A88" s="1">
        <v>87</v>
      </c>
      <c r="B88" s="3">
        <v>0.16360294117647059</v>
      </c>
      <c r="C88" s="3">
        <v>0.83639705882352944</v>
      </c>
      <c r="D88" s="3">
        <v>0.26410256410256411</v>
      </c>
      <c r="E88" s="3">
        <v>0.73589743589743595</v>
      </c>
    </row>
    <row r="89" spans="1:5" x14ac:dyDescent="0.25">
      <c r="A89" s="1">
        <v>88</v>
      </c>
      <c r="B89" s="3">
        <v>0.13380281690140844</v>
      </c>
      <c r="C89" s="3">
        <v>0.86619718309859151</v>
      </c>
      <c r="D89" s="3">
        <v>0.15116279069767441</v>
      </c>
      <c r="E89" s="3">
        <v>0.84883720930232553</v>
      </c>
    </row>
    <row r="90" spans="1:5" x14ac:dyDescent="0.25">
      <c r="A90" s="1">
        <v>89</v>
      </c>
      <c r="B90" s="3">
        <v>0.16993464052287582</v>
      </c>
      <c r="C90" s="3">
        <v>0.83006535947712412</v>
      </c>
      <c r="D90" s="3">
        <v>0.15841584158415842</v>
      </c>
      <c r="E90" s="3">
        <v>0.84158415841584155</v>
      </c>
    </row>
    <row r="91" spans="1:5" x14ac:dyDescent="0.25">
      <c r="A91" s="1">
        <v>90</v>
      </c>
      <c r="B91" s="3">
        <v>0.17272727272727273</v>
      </c>
      <c r="C91" s="3">
        <v>0.82727272727272727</v>
      </c>
      <c r="D91" s="3">
        <v>0.14457831325301204</v>
      </c>
      <c r="E91" s="3">
        <v>0.85542168674698793</v>
      </c>
    </row>
    <row r="92" spans="1:5" x14ac:dyDescent="0.25">
      <c r="A92" s="1">
        <v>91</v>
      </c>
      <c r="B92" s="3">
        <v>0.16720257234726688</v>
      </c>
      <c r="C92" s="3">
        <v>0.83279742765273312</v>
      </c>
      <c r="D92" s="3">
        <v>0.14444444444444443</v>
      </c>
      <c r="E92" s="3">
        <v>0.85555555555555562</v>
      </c>
    </row>
    <row r="93" spans="1:5" x14ac:dyDescent="0.25">
      <c r="A93" s="1">
        <v>92</v>
      </c>
      <c r="B93" s="3">
        <v>0.17792902284880893</v>
      </c>
      <c r="C93" s="3">
        <v>0.82207097715119104</v>
      </c>
      <c r="D93" s="3">
        <v>0.216260162601626</v>
      </c>
      <c r="E93" s="3">
        <v>0.78373983739837394</v>
      </c>
    </row>
    <row r="94" spans="1:5" x14ac:dyDescent="0.25">
      <c r="A94" s="1">
        <v>93</v>
      </c>
      <c r="B94" s="3">
        <v>0.20555555555555555</v>
      </c>
      <c r="C94" s="3">
        <v>0.79444444444444451</v>
      </c>
      <c r="D94" s="3">
        <v>0.25454545454545452</v>
      </c>
      <c r="E94" s="3">
        <v>0.74545454545454548</v>
      </c>
    </row>
    <row r="95" spans="1:5" x14ac:dyDescent="0.25">
      <c r="A95" s="1">
        <v>94</v>
      </c>
      <c r="B95" s="3">
        <v>0.20972644376899696</v>
      </c>
      <c r="C95" s="3">
        <v>0.79027355623100304</v>
      </c>
      <c r="D95" s="3">
        <v>0.26687116564417179</v>
      </c>
      <c r="E95" s="3">
        <v>0.73312883435582821</v>
      </c>
    </row>
    <row r="96" spans="1:5" x14ac:dyDescent="0.25">
      <c r="A96" s="1">
        <v>95</v>
      </c>
      <c r="B96" s="3">
        <v>0.28076923076923077</v>
      </c>
      <c r="C96" s="3">
        <v>0.71923076923076923</v>
      </c>
      <c r="D96" s="3">
        <v>0.25657894736842107</v>
      </c>
      <c r="E96" s="3">
        <v>0.74342105263157898</v>
      </c>
    </row>
    <row r="97" spans="1:5" x14ac:dyDescent="0.25">
      <c r="A97" s="1">
        <v>96</v>
      </c>
      <c r="B97" s="3">
        <v>0</v>
      </c>
      <c r="C97" s="3">
        <v>1</v>
      </c>
      <c r="D97" s="3">
        <v>0</v>
      </c>
      <c r="E97" s="3">
        <v>1</v>
      </c>
    </row>
    <row r="98" spans="1:5" x14ac:dyDescent="0.25">
      <c r="A98" s="1">
        <v>97</v>
      </c>
      <c r="B98" s="3">
        <v>0.16666666666666666</v>
      </c>
      <c r="C98" s="3">
        <v>0.83333333333333337</v>
      </c>
      <c r="D98" s="3">
        <v>0</v>
      </c>
      <c r="E98" s="3">
        <v>1</v>
      </c>
    </row>
    <row r="99" spans="1:5" x14ac:dyDescent="0.25">
      <c r="A99" s="1">
        <v>98</v>
      </c>
      <c r="B99" s="3">
        <v>0</v>
      </c>
      <c r="C99" s="3">
        <v>1</v>
      </c>
      <c r="D99" s="3">
        <v>0</v>
      </c>
      <c r="E99" s="3">
        <v>1</v>
      </c>
    </row>
    <row r="100" spans="1:5" x14ac:dyDescent="0.25">
      <c r="A100" s="1">
        <v>99</v>
      </c>
      <c r="B100" s="3">
        <v>0</v>
      </c>
      <c r="C100" s="3">
        <v>1</v>
      </c>
      <c r="D100" s="3">
        <v>0</v>
      </c>
      <c r="E100" s="3">
        <v>1</v>
      </c>
    </row>
    <row r="101" spans="1:5" x14ac:dyDescent="0.25">
      <c r="A101" s="1">
        <v>100</v>
      </c>
      <c r="B101" s="3">
        <v>0</v>
      </c>
      <c r="C101" s="3">
        <v>1</v>
      </c>
      <c r="D101" s="3">
        <v>0</v>
      </c>
      <c r="E101" s="3">
        <v>1</v>
      </c>
    </row>
    <row r="102" spans="1:5" x14ac:dyDescent="0.25">
      <c r="A102" s="1">
        <v>101</v>
      </c>
      <c r="B102" s="3">
        <v>0.32539682539682541</v>
      </c>
      <c r="C102" s="3">
        <v>0.67460317460317465</v>
      </c>
      <c r="D102" s="3">
        <v>0.3</v>
      </c>
      <c r="E102" s="3">
        <v>0.7</v>
      </c>
    </row>
    <row r="103" spans="1:5" x14ac:dyDescent="0.25">
      <c r="A103" s="1">
        <v>102</v>
      </c>
      <c r="B103" s="3">
        <v>0.21754385964912282</v>
      </c>
      <c r="C103" s="3">
        <v>0.78245614035087718</v>
      </c>
      <c r="D103" s="3">
        <v>0.32978723404255317</v>
      </c>
      <c r="E103" s="3">
        <v>0.67021276595744683</v>
      </c>
    </row>
    <row r="104" spans="1:5" x14ac:dyDescent="0.25">
      <c r="A104" s="1">
        <v>103</v>
      </c>
      <c r="B104" s="3">
        <v>0.42666666666666669</v>
      </c>
      <c r="C104" s="3">
        <v>0.57333333333333325</v>
      </c>
      <c r="D104" s="3">
        <v>0.31343283582089554</v>
      </c>
      <c r="E104" s="3">
        <v>0.68656716417910446</v>
      </c>
    </row>
    <row r="105" spans="1:5" x14ac:dyDescent="0.25">
      <c r="A105" s="1">
        <v>104</v>
      </c>
      <c r="B105" s="3">
        <v>7.407407407407407E-2</v>
      </c>
      <c r="C105" s="3">
        <v>0.92592592592592593</v>
      </c>
      <c r="D105" s="3">
        <v>0.31147540983606559</v>
      </c>
      <c r="E105" s="3">
        <v>0.68852459016393441</v>
      </c>
    </row>
    <row r="106" spans="1:5" x14ac:dyDescent="0.25">
      <c r="A106" s="1">
        <v>105</v>
      </c>
      <c r="B106" s="3">
        <v>0.2733812949640288</v>
      </c>
      <c r="C106" s="3">
        <v>0.72661870503597115</v>
      </c>
      <c r="D106" s="3">
        <v>0.32941176470588235</v>
      </c>
      <c r="E106" s="3">
        <v>0.67058823529411771</v>
      </c>
    </row>
    <row r="107" spans="1:5" x14ac:dyDescent="0.25">
      <c r="A107" s="1">
        <v>106</v>
      </c>
      <c r="B107" s="3">
        <v>0.18411867364746945</v>
      </c>
      <c r="C107" s="3">
        <v>0.81588132635253052</v>
      </c>
      <c r="D107" s="3">
        <v>0.32634338138925295</v>
      </c>
      <c r="E107" s="3">
        <v>0.6736566186107471</v>
      </c>
    </row>
    <row r="108" spans="1:5" x14ac:dyDescent="0.25">
      <c r="A108" s="1">
        <v>107</v>
      </c>
      <c r="B108" s="3">
        <v>0.35219932328514303</v>
      </c>
      <c r="C108" s="3">
        <v>0.64780067671485697</v>
      </c>
      <c r="D108" s="3">
        <v>0.46686159844054581</v>
      </c>
      <c r="E108" s="3">
        <v>0.53313840155945424</v>
      </c>
    </row>
    <row r="109" spans="1:5" x14ac:dyDescent="0.25">
      <c r="A109" s="1">
        <v>108</v>
      </c>
      <c r="B109" s="3">
        <v>0.31516587677725116</v>
      </c>
      <c r="C109" s="3">
        <v>0.68483412322274884</v>
      </c>
      <c r="D109" s="3">
        <v>0</v>
      </c>
      <c r="E109" s="3">
        <v>1</v>
      </c>
    </row>
    <row r="110" spans="1:5" x14ac:dyDescent="0.25">
      <c r="A110" s="1">
        <v>109</v>
      </c>
      <c r="B110" s="3">
        <v>0.27871939736346518</v>
      </c>
      <c r="C110" s="3">
        <v>0.72128060263653482</v>
      </c>
      <c r="D110" s="3">
        <v>0.53869969040247678</v>
      </c>
      <c r="E110" s="3">
        <v>0.46130030959752322</v>
      </c>
    </row>
    <row r="111" spans="1:5" x14ac:dyDescent="0.25">
      <c r="A111" s="1">
        <v>110</v>
      </c>
      <c r="B111" s="3">
        <v>0.48316737790421999</v>
      </c>
      <c r="C111" s="3">
        <v>0.51683262209577996</v>
      </c>
      <c r="D111" s="3">
        <v>0.35190343546889508</v>
      </c>
      <c r="E111" s="3">
        <v>0.64809656453110498</v>
      </c>
    </row>
    <row r="112" spans="1:5" x14ac:dyDescent="0.25">
      <c r="A112" s="1">
        <v>111</v>
      </c>
      <c r="B112" s="3">
        <v>0.25247524752475248</v>
      </c>
      <c r="C112" s="3">
        <v>0.74752475247524752</v>
      </c>
      <c r="D112" s="3">
        <v>0.35384615384615387</v>
      </c>
      <c r="E112" s="3">
        <v>0.64615384615384608</v>
      </c>
    </row>
    <row r="113" spans="1:5" x14ac:dyDescent="0.25">
      <c r="A113" s="1">
        <v>112</v>
      </c>
      <c r="B113" s="3">
        <v>0.18295507179249654</v>
      </c>
      <c r="C113" s="3">
        <v>0.81704492820750341</v>
      </c>
      <c r="D113" s="3">
        <v>0.27399267399267402</v>
      </c>
      <c r="E113" s="3">
        <v>0.72600732600732598</v>
      </c>
    </row>
    <row r="114" spans="1:5" x14ac:dyDescent="0.25">
      <c r="A114" s="1">
        <v>113</v>
      </c>
      <c r="B114" s="3">
        <v>0.12751677852348994</v>
      </c>
      <c r="C114" s="3">
        <v>0.87248322147651003</v>
      </c>
      <c r="D114" s="3">
        <v>0.30612244897959184</v>
      </c>
      <c r="E114" s="3">
        <v>0.69387755102040816</v>
      </c>
    </row>
    <row r="115" spans="1:5" x14ac:dyDescent="0.25">
      <c r="A115" s="1">
        <v>114</v>
      </c>
      <c r="B115" s="3">
        <v>0.96486977589339795</v>
      </c>
      <c r="C115" s="3">
        <v>3.5130224106602048E-2</v>
      </c>
      <c r="D115" s="3">
        <v>0.9</v>
      </c>
      <c r="E115" s="3">
        <v>9.9999999999999978E-2</v>
      </c>
    </row>
    <row r="116" spans="1:5" x14ac:dyDescent="0.25">
      <c r="A116" s="1">
        <v>115</v>
      </c>
      <c r="B116" s="3">
        <v>0.27777777777777779</v>
      </c>
      <c r="C116" s="3">
        <v>0.72222222222222221</v>
      </c>
      <c r="D116" s="3">
        <v>0.91666666666666663</v>
      </c>
      <c r="E116" s="3">
        <v>8.333333333333337E-2</v>
      </c>
    </row>
    <row r="117" spans="1:5" x14ac:dyDescent="0.25">
      <c r="A117" s="1">
        <v>116</v>
      </c>
      <c r="B117" s="3">
        <v>0.34921230307576895</v>
      </c>
      <c r="C117" s="3">
        <v>0.650787696924231</v>
      </c>
      <c r="D117" s="3">
        <v>0.33734134936539745</v>
      </c>
      <c r="E117" s="3">
        <v>0.66265865063460261</v>
      </c>
    </row>
    <row r="118" spans="1:5" x14ac:dyDescent="0.25">
      <c r="A118" s="1">
        <v>117</v>
      </c>
      <c r="B118" s="3">
        <v>0.18614130434782608</v>
      </c>
      <c r="C118" s="3">
        <v>0.81385869565217395</v>
      </c>
      <c r="D118" s="3">
        <v>0.11948051948051948</v>
      </c>
      <c r="E118" s="3">
        <v>0.88051948051948048</v>
      </c>
    </row>
    <row r="119" spans="1:5" x14ac:dyDescent="0.25">
      <c r="A119" s="1">
        <v>118</v>
      </c>
      <c r="B119" s="3">
        <v>0.14886164623467601</v>
      </c>
      <c r="C119" s="3">
        <v>0.85113835376532399</v>
      </c>
      <c r="D119" s="3">
        <v>0.16867469879518071</v>
      </c>
      <c r="E119" s="3">
        <v>0.83132530120481929</v>
      </c>
    </row>
    <row r="120" spans="1:5" x14ac:dyDescent="0.25">
      <c r="A120" s="1">
        <v>119</v>
      </c>
      <c r="B120" s="3">
        <v>0.26355851569933397</v>
      </c>
      <c r="C120" s="3">
        <v>0.73644148430066603</v>
      </c>
      <c r="D120" s="3">
        <v>0.3074912891986063</v>
      </c>
      <c r="E120" s="3">
        <v>0.69250871080139365</v>
      </c>
    </row>
    <row r="121" spans="1:5" x14ac:dyDescent="0.25">
      <c r="A121" s="1">
        <v>120</v>
      </c>
      <c r="B121" s="3">
        <v>0.36462093862815886</v>
      </c>
      <c r="C121" s="3">
        <v>0.63537906137184108</v>
      </c>
      <c r="D121" s="3">
        <v>0.40209125475285173</v>
      </c>
      <c r="E121" s="3">
        <v>0.59790874524714832</v>
      </c>
    </row>
    <row r="122" spans="1:5" x14ac:dyDescent="0.25">
      <c r="A122" s="1">
        <v>121</v>
      </c>
      <c r="B122" s="3">
        <v>0.51357733175914999</v>
      </c>
      <c r="C122" s="3">
        <v>0.48642266824085001</v>
      </c>
      <c r="D122" s="3">
        <v>0.50889679715302494</v>
      </c>
      <c r="E122" s="3">
        <v>0.49110320284697506</v>
      </c>
    </row>
    <row r="123" spans="1:5" x14ac:dyDescent="0.25">
      <c r="A123" s="1">
        <v>122</v>
      </c>
      <c r="B123" s="3">
        <v>0.43804159445407281</v>
      </c>
      <c r="C123" s="3">
        <v>0.56195840554592724</v>
      </c>
      <c r="D123" s="3">
        <v>0.38541666666666669</v>
      </c>
      <c r="E123" s="3">
        <v>0.61458333333333326</v>
      </c>
    </row>
    <row r="124" spans="1:5" x14ac:dyDescent="0.25">
      <c r="A124" s="1">
        <v>123</v>
      </c>
      <c r="B124" s="3">
        <v>0.70292134831460673</v>
      </c>
      <c r="C124" s="3">
        <v>0.29707865168539327</v>
      </c>
      <c r="D124" s="3">
        <v>0.30817051509769094</v>
      </c>
      <c r="E124" s="3">
        <v>0.691829484902309</v>
      </c>
    </row>
    <row r="125" spans="1:5" x14ac:dyDescent="0.25">
      <c r="A125" s="1">
        <v>124</v>
      </c>
      <c r="B125" s="3">
        <v>0.79291716686674674</v>
      </c>
      <c r="C125" s="3">
        <v>0.20708283313325326</v>
      </c>
      <c r="D125" s="3">
        <v>0.51592356687898089</v>
      </c>
      <c r="E125" s="3">
        <v>0.48407643312101911</v>
      </c>
    </row>
    <row r="126" spans="1:5" x14ac:dyDescent="0.25">
      <c r="A126" s="1">
        <v>125</v>
      </c>
      <c r="B126" s="3">
        <v>0.52469813391877063</v>
      </c>
      <c r="C126" s="3">
        <v>0.47530186608122937</v>
      </c>
      <c r="D126" s="3">
        <v>0.53451327433628315</v>
      </c>
      <c r="E126" s="3">
        <v>0.46548672566371685</v>
      </c>
    </row>
    <row r="127" spans="1:5" x14ac:dyDescent="0.25">
      <c r="A127" s="1">
        <v>126</v>
      </c>
      <c r="B127" s="3">
        <v>0.45751633986928103</v>
      </c>
      <c r="C127" s="3">
        <v>0.54248366013071903</v>
      </c>
      <c r="D127" s="3">
        <v>0.5</v>
      </c>
      <c r="E127" s="3">
        <v>0.5</v>
      </c>
    </row>
    <row r="128" spans="1:5" x14ac:dyDescent="0.25">
      <c r="A128" s="1">
        <v>127</v>
      </c>
      <c r="B128" s="3">
        <v>0.28894472361809043</v>
      </c>
      <c r="C128" s="3">
        <v>0.71105527638190957</v>
      </c>
      <c r="D128" s="3">
        <v>0.53436185133239833</v>
      </c>
      <c r="E128" s="3">
        <v>0.46563814866760167</v>
      </c>
    </row>
    <row r="129" spans="1:5" x14ac:dyDescent="0.25">
      <c r="A129" s="1">
        <v>128</v>
      </c>
      <c r="B129" s="3">
        <v>0.83298969072164952</v>
      </c>
      <c r="C129" s="3">
        <v>0.16701030927835048</v>
      </c>
      <c r="D129" s="3">
        <v>0.53352769679300294</v>
      </c>
      <c r="E129" s="3">
        <v>0.46647230320699706</v>
      </c>
    </row>
    <row r="130" spans="1:5" x14ac:dyDescent="0.25">
      <c r="A130" s="1">
        <v>129</v>
      </c>
      <c r="B130" s="3">
        <v>0.55988023952095811</v>
      </c>
      <c r="C130" s="3">
        <v>0.44011976047904189</v>
      </c>
      <c r="D130" s="3">
        <v>0</v>
      </c>
      <c r="E130" s="3">
        <v>1</v>
      </c>
    </row>
    <row r="131" spans="1:5" x14ac:dyDescent="0.25">
      <c r="A131" s="1">
        <v>130</v>
      </c>
      <c r="B131" s="3">
        <v>0</v>
      </c>
      <c r="C131" s="3">
        <v>1</v>
      </c>
      <c r="D131" s="3">
        <v>0</v>
      </c>
      <c r="E131" s="3">
        <v>1</v>
      </c>
    </row>
    <row r="132" spans="1:5" x14ac:dyDescent="0.25">
      <c r="A132" s="1">
        <v>131</v>
      </c>
      <c r="B132" s="3">
        <v>0.79034391534391535</v>
      </c>
      <c r="C132" s="3">
        <v>0.20965608465608465</v>
      </c>
      <c r="D132" s="3">
        <v>0</v>
      </c>
      <c r="E132" s="3">
        <v>1</v>
      </c>
    </row>
    <row r="133" spans="1:5" x14ac:dyDescent="0.25">
      <c r="A133" s="1">
        <v>132</v>
      </c>
      <c r="B133" s="3">
        <v>0</v>
      </c>
      <c r="C133" s="3">
        <v>1</v>
      </c>
      <c r="D133" s="3">
        <v>0</v>
      </c>
      <c r="E133" s="3">
        <v>1</v>
      </c>
    </row>
    <row r="134" spans="1:5" x14ac:dyDescent="0.25">
      <c r="A134" s="1">
        <v>133</v>
      </c>
      <c r="B134" s="3">
        <v>0.36607142857142855</v>
      </c>
      <c r="C134" s="3">
        <v>0.6339285714285714</v>
      </c>
      <c r="D134" s="3">
        <v>0.47422680412371132</v>
      </c>
      <c r="E134" s="3">
        <v>0.52577319587628868</v>
      </c>
    </row>
    <row r="135" spans="1:5" x14ac:dyDescent="0.25">
      <c r="A135" s="1">
        <v>134</v>
      </c>
      <c r="B135" s="3">
        <v>0.2906486941870261</v>
      </c>
      <c r="C135" s="3">
        <v>0.7093513058129739</v>
      </c>
      <c r="D135" s="3">
        <v>0.47019867549668876</v>
      </c>
      <c r="E135" s="3">
        <v>0.5298013245033113</v>
      </c>
    </row>
    <row r="136" spans="1:5" x14ac:dyDescent="0.25">
      <c r="A136" s="1">
        <v>135</v>
      </c>
      <c r="B136" s="3">
        <v>0</v>
      </c>
      <c r="C136" s="3">
        <v>1</v>
      </c>
      <c r="D136" s="3">
        <v>0</v>
      </c>
      <c r="E136" s="3">
        <v>1</v>
      </c>
    </row>
    <row r="137" spans="1:5" x14ac:dyDescent="0.25">
      <c r="A137" s="1">
        <v>136</v>
      </c>
      <c r="B137" s="3">
        <v>8.5245901639344257E-2</v>
      </c>
      <c r="C137" s="3">
        <v>0.91475409836065569</v>
      </c>
      <c r="D137" s="3">
        <v>0.16483516483516483</v>
      </c>
      <c r="E137" s="3">
        <v>0.8351648351648352</v>
      </c>
    </row>
    <row r="138" spans="1:5" x14ac:dyDescent="0.25">
      <c r="A138" s="1">
        <v>137</v>
      </c>
      <c r="B138" s="3">
        <v>0.1</v>
      </c>
      <c r="C138" s="3">
        <v>0.9</v>
      </c>
      <c r="D138" s="3">
        <v>0.14893617021276595</v>
      </c>
      <c r="E138" s="3">
        <v>0.85106382978723405</v>
      </c>
    </row>
    <row r="139" spans="1:5" x14ac:dyDescent="0.25">
      <c r="A139" s="1">
        <v>138</v>
      </c>
      <c r="B139" s="3">
        <v>0</v>
      </c>
      <c r="C139" s="3">
        <v>1</v>
      </c>
      <c r="D139" s="3">
        <v>0</v>
      </c>
      <c r="E139" s="3">
        <v>1</v>
      </c>
    </row>
    <row r="140" spans="1:5" x14ac:dyDescent="0.25">
      <c r="A140" s="1">
        <v>139</v>
      </c>
      <c r="B140" s="3">
        <v>0.18091168091168092</v>
      </c>
      <c r="C140" s="3">
        <v>0.81908831908831914</v>
      </c>
      <c r="D140" s="3">
        <v>0.17050691244239632</v>
      </c>
      <c r="E140" s="3">
        <v>0.82949308755760365</v>
      </c>
    </row>
    <row r="141" spans="1:5" x14ac:dyDescent="0.25">
      <c r="A141" s="1">
        <v>140</v>
      </c>
      <c r="B141" s="3">
        <v>0</v>
      </c>
      <c r="C141" s="3">
        <v>1</v>
      </c>
      <c r="D141" s="3">
        <v>0</v>
      </c>
      <c r="E141" s="3">
        <v>1</v>
      </c>
    </row>
    <row r="142" spans="1:5" x14ac:dyDescent="0.25">
      <c r="A142" s="1">
        <v>141</v>
      </c>
      <c r="B142" s="3">
        <v>0</v>
      </c>
      <c r="C142" s="3">
        <v>1</v>
      </c>
      <c r="D142" s="3">
        <v>0</v>
      </c>
      <c r="E142" s="3">
        <v>1</v>
      </c>
    </row>
    <row r="143" spans="1:5" x14ac:dyDescent="0.25">
      <c r="A143" s="1">
        <v>142</v>
      </c>
      <c r="B143" s="3">
        <v>0.25120772946859904</v>
      </c>
      <c r="C143" s="3">
        <v>0.74879227053140096</v>
      </c>
      <c r="D143" s="3">
        <v>0</v>
      </c>
      <c r="E143" s="3">
        <v>1</v>
      </c>
    </row>
    <row r="144" spans="1:5" x14ac:dyDescent="0.25">
      <c r="A144" s="1">
        <v>143</v>
      </c>
      <c r="B144" s="3">
        <v>0</v>
      </c>
      <c r="C144" s="3">
        <v>1</v>
      </c>
      <c r="D144" s="3">
        <v>0</v>
      </c>
      <c r="E144" s="3">
        <v>1</v>
      </c>
    </row>
    <row r="145" spans="1:5" x14ac:dyDescent="0.25">
      <c r="A145" s="1">
        <v>144</v>
      </c>
      <c r="B145" s="3">
        <v>0</v>
      </c>
      <c r="C145" s="3">
        <v>1</v>
      </c>
      <c r="D145" s="3">
        <v>0</v>
      </c>
      <c r="E145" s="3">
        <v>1</v>
      </c>
    </row>
    <row r="146" spans="1:5" x14ac:dyDescent="0.25">
      <c r="A146" s="1">
        <v>145</v>
      </c>
      <c r="B146" s="3">
        <v>0.124282982791587</v>
      </c>
      <c r="C146" s="3">
        <v>0.875717017208413</v>
      </c>
      <c r="D146" s="3">
        <v>0.25477707006369427</v>
      </c>
      <c r="E146" s="3">
        <v>0.74522292993630579</v>
      </c>
    </row>
    <row r="147" spans="1:5" x14ac:dyDescent="0.25">
      <c r="A147" s="1">
        <v>146</v>
      </c>
      <c r="B147" s="3">
        <v>0</v>
      </c>
      <c r="C147" s="3">
        <v>1</v>
      </c>
      <c r="D147" s="3">
        <v>0</v>
      </c>
      <c r="E147" s="3">
        <v>1</v>
      </c>
    </row>
    <row r="148" spans="1:5" x14ac:dyDescent="0.25">
      <c r="A148" s="1">
        <v>147</v>
      </c>
      <c r="B148" s="3">
        <v>0.2398427260812582</v>
      </c>
      <c r="C148" s="3">
        <v>0.76015727391874177</v>
      </c>
      <c r="D148" s="3">
        <v>0.25733634311512416</v>
      </c>
      <c r="E148" s="3">
        <v>0.7426636568848759</v>
      </c>
    </row>
    <row r="149" spans="1:5" x14ac:dyDescent="0.25">
      <c r="A149" s="1">
        <v>148</v>
      </c>
      <c r="B149" s="3">
        <v>0</v>
      </c>
      <c r="C149" s="3">
        <v>1</v>
      </c>
      <c r="D149" s="3">
        <v>0</v>
      </c>
      <c r="E149" s="3">
        <v>1</v>
      </c>
    </row>
    <row r="150" spans="1:5" x14ac:dyDescent="0.25">
      <c r="A150" s="1">
        <v>149</v>
      </c>
      <c r="B150" s="3">
        <v>0</v>
      </c>
      <c r="C150" s="3">
        <v>1</v>
      </c>
      <c r="D150" s="3">
        <v>0</v>
      </c>
      <c r="E150" s="3">
        <v>1</v>
      </c>
    </row>
    <row r="151" spans="1:5" x14ac:dyDescent="0.25">
      <c r="A151" s="1">
        <v>150</v>
      </c>
      <c r="B151" s="3">
        <v>0.10606060606060606</v>
      </c>
      <c r="C151" s="3">
        <v>0.89393939393939392</v>
      </c>
      <c r="D151" s="3">
        <v>0.17073170731707318</v>
      </c>
      <c r="E151" s="3">
        <v>0.82926829268292679</v>
      </c>
    </row>
    <row r="152" spans="1:5" x14ac:dyDescent="0.25">
      <c r="A152" s="1">
        <v>151</v>
      </c>
      <c r="B152" s="3">
        <v>0.14326375711574951</v>
      </c>
      <c r="C152" s="3">
        <v>0.85673624288425043</v>
      </c>
      <c r="D152" s="3">
        <v>0.19964973730297722</v>
      </c>
      <c r="E152" s="3">
        <v>0.80035026269702281</v>
      </c>
    </row>
    <row r="153" spans="1:5" x14ac:dyDescent="0.25">
      <c r="A153" s="1">
        <v>152</v>
      </c>
      <c r="B153" s="3">
        <v>0.56497948016415867</v>
      </c>
      <c r="C153" s="3">
        <v>0.43502051983584133</v>
      </c>
      <c r="D153" s="3">
        <v>0.54514480408858601</v>
      </c>
      <c r="E153" s="3">
        <v>0.45485519591141399</v>
      </c>
    </row>
    <row r="154" spans="1:5" x14ac:dyDescent="0.25">
      <c r="A154" s="1">
        <v>153</v>
      </c>
      <c r="B154" s="3">
        <v>0.11843027330063069</v>
      </c>
      <c r="C154" s="3">
        <v>0.88156972669936928</v>
      </c>
      <c r="D154" s="3">
        <v>0.2213225371120108</v>
      </c>
      <c r="E154" s="3">
        <v>0.77867746288798922</v>
      </c>
    </row>
    <row r="155" spans="1:5" x14ac:dyDescent="0.25">
      <c r="A155" s="1">
        <v>154</v>
      </c>
      <c r="B155" s="3">
        <v>0.10723192019950124</v>
      </c>
      <c r="C155" s="3">
        <v>0.89276807980049877</v>
      </c>
      <c r="D155" s="3">
        <v>0.25636942675159236</v>
      </c>
      <c r="E155" s="3">
        <v>0.74363057324840764</v>
      </c>
    </row>
    <row r="156" spans="1:5" x14ac:dyDescent="0.25">
      <c r="A156" s="1">
        <v>155</v>
      </c>
      <c r="B156" s="3">
        <v>0.66455460305628034</v>
      </c>
      <c r="C156" s="3">
        <v>0.33544539694371966</v>
      </c>
      <c r="D156" s="3">
        <v>0.66253574833174456</v>
      </c>
      <c r="E156" s="3">
        <v>0.33746425166825544</v>
      </c>
    </row>
    <row r="157" spans="1:5" x14ac:dyDescent="0.25">
      <c r="A157" s="1">
        <v>156</v>
      </c>
      <c r="B157" s="3">
        <v>9.9559147685525345E-2</v>
      </c>
      <c r="C157" s="3">
        <v>0.90044085231447468</v>
      </c>
      <c r="D157" s="3">
        <v>0.2091798344620015</v>
      </c>
      <c r="E157" s="3">
        <v>0.7908201655379985</v>
      </c>
    </row>
    <row r="158" spans="1:5" x14ac:dyDescent="0.25">
      <c r="A158" s="1">
        <v>157</v>
      </c>
      <c r="B158" s="3">
        <v>5.536332179930796E-2</v>
      </c>
      <c r="C158" s="3">
        <v>0.94463667820069208</v>
      </c>
      <c r="D158" s="3">
        <v>0.20987654320987653</v>
      </c>
      <c r="E158" s="3">
        <v>0.79012345679012341</v>
      </c>
    </row>
    <row r="159" spans="1:5" x14ac:dyDescent="0.25">
      <c r="A159" s="1">
        <v>158</v>
      </c>
      <c r="B159" s="3">
        <v>5.0295857988165681E-2</v>
      </c>
      <c r="C159" s="3">
        <v>0.94970414201183428</v>
      </c>
      <c r="D159" s="3">
        <v>0.1951219512195122</v>
      </c>
      <c r="E159" s="3">
        <v>0.80487804878048785</v>
      </c>
    </row>
    <row r="160" spans="1:5" x14ac:dyDescent="0.25">
      <c r="A160" s="1">
        <v>159</v>
      </c>
      <c r="B160" s="3">
        <v>0</v>
      </c>
      <c r="C160" s="3">
        <v>1</v>
      </c>
      <c r="D160" s="3">
        <v>0</v>
      </c>
      <c r="E160" s="3">
        <v>1</v>
      </c>
    </row>
    <row r="161" spans="1:5" x14ac:dyDescent="0.25">
      <c r="A161" s="1">
        <v>160</v>
      </c>
      <c r="B161" s="3">
        <v>3.1715521383950021E-2</v>
      </c>
      <c r="C161" s="3">
        <v>0.96828447861604994</v>
      </c>
      <c r="D161" s="3">
        <v>0.19685863874345549</v>
      </c>
      <c r="E161" s="3">
        <v>0.80314136125654456</v>
      </c>
    </row>
    <row r="162" spans="1:5" x14ac:dyDescent="0.25">
      <c r="A162" s="1">
        <v>161</v>
      </c>
      <c r="B162" s="3">
        <v>2.7116768123962368E-2</v>
      </c>
      <c r="C162" s="3">
        <v>0.97288323187603765</v>
      </c>
      <c r="D162" s="3">
        <v>0.21247113163972287</v>
      </c>
      <c r="E162" s="3">
        <v>0.78752886836027713</v>
      </c>
    </row>
    <row r="163" spans="1:5" x14ac:dyDescent="0.25">
      <c r="A163" s="1">
        <v>162</v>
      </c>
      <c r="B163" s="3">
        <v>2.6487523992322456E-2</v>
      </c>
      <c r="C163" s="3">
        <v>0.97351247600767754</v>
      </c>
      <c r="D163" s="3">
        <v>0.20827178729689808</v>
      </c>
      <c r="E163" s="3">
        <v>0.7917282127031019</v>
      </c>
    </row>
    <row r="164" spans="1:5" x14ac:dyDescent="0.25">
      <c r="A164" s="1">
        <v>163</v>
      </c>
      <c r="B164" s="3">
        <v>4.1570438799076209E-2</v>
      </c>
      <c r="C164" s="3">
        <v>0.95842956120092382</v>
      </c>
      <c r="D164" s="3">
        <v>0.22688356164383561</v>
      </c>
      <c r="E164" s="3">
        <v>0.77311643835616439</v>
      </c>
    </row>
    <row r="165" spans="1:5" x14ac:dyDescent="0.25">
      <c r="A165" s="1">
        <v>164</v>
      </c>
      <c r="B165" s="3">
        <v>3.811659192825112E-2</v>
      </c>
      <c r="C165" s="3">
        <v>0.96188340807174888</v>
      </c>
      <c r="D165" s="3">
        <v>0.2874432677760968</v>
      </c>
      <c r="E165" s="3">
        <v>0.71255673222390326</v>
      </c>
    </row>
    <row r="166" spans="1:5" x14ac:dyDescent="0.25">
      <c r="A166" s="1">
        <v>165</v>
      </c>
      <c r="B166" s="3">
        <v>4.8937540244687702E-2</v>
      </c>
      <c r="C166" s="3">
        <v>0.95106245975531234</v>
      </c>
      <c r="D166" s="3">
        <v>0.29166666666666669</v>
      </c>
      <c r="E166" s="3">
        <v>0.70833333333333326</v>
      </c>
    </row>
    <row r="167" spans="1:5" x14ac:dyDescent="0.25">
      <c r="A167" s="1">
        <v>166</v>
      </c>
      <c r="B167" s="3">
        <v>7.7818181818181814E-2</v>
      </c>
      <c r="C167" s="3">
        <v>0.92218181818181821</v>
      </c>
      <c r="D167" s="3">
        <v>0.43346774193548387</v>
      </c>
      <c r="E167" s="3">
        <v>0.56653225806451613</v>
      </c>
    </row>
    <row r="168" spans="1:5" x14ac:dyDescent="0.25">
      <c r="A168" s="1">
        <v>167</v>
      </c>
      <c r="B168" s="3">
        <v>0.71522665633475402</v>
      </c>
      <c r="C168" s="3">
        <v>0.28477334366524598</v>
      </c>
      <c r="D168" s="3">
        <v>0.80211081794195249</v>
      </c>
      <c r="E168" s="3">
        <v>0.19788918205804751</v>
      </c>
    </row>
    <row r="169" spans="1:5" x14ac:dyDescent="0.25">
      <c r="A169" s="1">
        <v>168</v>
      </c>
      <c r="B169" s="3">
        <v>0.21875</v>
      </c>
      <c r="C169" s="3">
        <v>0.78125</v>
      </c>
      <c r="D169" s="3">
        <v>0.41176470588235292</v>
      </c>
      <c r="E169" s="3">
        <v>0.58823529411764708</v>
      </c>
    </row>
    <row r="170" spans="1:5" x14ac:dyDescent="0.25">
      <c r="A170" s="1">
        <v>169</v>
      </c>
      <c r="B170" s="3">
        <v>0.43587558585428204</v>
      </c>
      <c r="C170" s="3">
        <v>0.56412441414571801</v>
      </c>
      <c r="D170" s="3">
        <v>0.36580516898608351</v>
      </c>
      <c r="E170" s="3">
        <v>0.63419483101391649</v>
      </c>
    </row>
    <row r="171" spans="1:5" x14ac:dyDescent="0.25">
      <c r="A171" s="1">
        <v>170</v>
      </c>
      <c r="B171" s="3">
        <v>0.55965417867435163</v>
      </c>
      <c r="C171" s="3">
        <v>0.44034582132564837</v>
      </c>
      <c r="D171" s="3">
        <v>0.43935309973045822</v>
      </c>
      <c r="E171" s="3">
        <v>0.56064690026954178</v>
      </c>
    </row>
    <row r="172" spans="1:5" x14ac:dyDescent="0.25">
      <c r="A172" s="1">
        <v>171</v>
      </c>
      <c r="B172" s="3">
        <v>0.80920060331825039</v>
      </c>
      <c r="C172" s="3">
        <v>0.19079939668174961</v>
      </c>
      <c r="D172" s="3">
        <v>0.46085011185682329</v>
      </c>
      <c r="E172" s="3">
        <v>0.53914988814317666</v>
      </c>
    </row>
    <row r="173" spans="1:5" x14ac:dyDescent="0.25">
      <c r="A173" s="1">
        <v>172</v>
      </c>
      <c r="B173" s="3">
        <v>0.69225721784776906</v>
      </c>
      <c r="C173" s="3">
        <v>0.30774278215223094</v>
      </c>
      <c r="D173" s="3">
        <v>0.75490196078431371</v>
      </c>
      <c r="E173" s="3">
        <v>0.24509803921568629</v>
      </c>
    </row>
    <row r="174" spans="1:5" x14ac:dyDescent="0.25">
      <c r="A174" s="1">
        <v>173</v>
      </c>
      <c r="B174" s="3">
        <v>0.76563677467972868</v>
      </c>
      <c r="C174" s="3">
        <v>0.23436322532027132</v>
      </c>
      <c r="D174" s="3">
        <v>0.62203023758099352</v>
      </c>
      <c r="E174" s="3">
        <v>0.37796976241900648</v>
      </c>
    </row>
    <row r="175" spans="1:5" x14ac:dyDescent="0.25">
      <c r="A175" s="1">
        <v>174</v>
      </c>
      <c r="B175" s="3">
        <v>0.68350810295519537</v>
      </c>
      <c r="C175" s="3">
        <v>0.31649189704480463</v>
      </c>
      <c r="D175" s="3">
        <v>0.48866498740554154</v>
      </c>
      <c r="E175" s="3">
        <v>0.51133501259445846</v>
      </c>
    </row>
    <row r="176" spans="1:5" x14ac:dyDescent="0.25">
      <c r="A176" s="1">
        <v>175</v>
      </c>
      <c r="B176" s="3">
        <v>0.72910147518998658</v>
      </c>
      <c r="C176" s="3">
        <v>0.27089852481001342</v>
      </c>
      <c r="D176" s="3">
        <v>0.53234501347708896</v>
      </c>
      <c r="E176" s="3">
        <v>0.46765498652291104</v>
      </c>
    </row>
    <row r="177" spans="1:5" x14ac:dyDescent="0.25">
      <c r="A177" s="1">
        <v>176</v>
      </c>
      <c r="B177" s="3">
        <v>0.72572402044293016</v>
      </c>
      <c r="C177" s="3">
        <v>0.27427597955706984</v>
      </c>
      <c r="D177" s="3">
        <v>0.35057471264367818</v>
      </c>
      <c r="E177" s="3">
        <v>0.64942528735632177</v>
      </c>
    </row>
    <row r="178" spans="1:5" x14ac:dyDescent="0.25">
      <c r="A178" s="1">
        <v>177</v>
      </c>
      <c r="B178" s="3">
        <v>0.72285886610373939</v>
      </c>
      <c r="C178" s="3">
        <v>0.27714113389626061</v>
      </c>
      <c r="D178" s="3">
        <v>0.42896425297891844</v>
      </c>
      <c r="E178" s="3">
        <v>0.57103574702108162</v>
      </c>
    </row>
    <row r="179" spans="1:5" x14ac:dyDescent="0.25">
      <c r="A179" s="1">
        <v>178</v>
      </c>
      <c r="B179" s="3">
        <v>0.70958593306863305</v>
      </c>
      <c r="C179" s="3">
        <v>0.29041406693136695</v>
      </c>
      <c r="D179" s="3">
        <v>0.42487046632124353</v>
      </c>
      <c r="E179" s="3">
        <v>0.57512953367875652</v>
      </c>
    </row>
    <row r="180" spans="1:5" x14ac:dyDescent="0.25">
      <c r="A180" s="1">
        <v>179</v>
      </c>
      <c r="B180" s="3">
        <v>0.73465442242629286</v>
      </c>
      <c r="C180" s="3">
        <v>0.26534557757370714</v>
      </c>
      <c r="D180" s="3">
        <v>0.35905511811023622</v>
      </c>
      <c r="E180" s="3">
        <v>0.64094488188976384</v>
      </c>
    </row>
    <row r="181" spans="1:5" x14ac:dyDescent="0.25">
      <c r="A181" s="1">
        <v>180</v>
      </c>
      <c r="B181" s="3">
        <v>0.73309765797613791</v>
      </c>
      <c r="C181" s="3">
        <v>0.26690234202386209</v>
      </c>
      <c r="D181" s="3">
        <v>0.44619602467443453</v>
      </c>
      <c r="E181" s="3">
        <v>0.55380397532556547</v>
      </c>
    </row>
    <row r="182" spans="1:5" x14ac:dyDescent="0.25">
      <c r="A182" s="1">
        <v>181</v>
      </c>
      <c r="B182" s="3">
        <v>0.6061522945032779</v>
      </c>
      <c r="C182" s="3">
        <v>0.3938477054967221</v>
      </c>
      <c r="D182" s="3">
        <v>0.49241379310344829</v>
      </c>
      <c r="E182" s="3">
        <v>0.50758620689655176</v>
      </c>
    </row>
    <row r="183" spans="1:5" x14ac:dyDescent="0.25">
      <c r="A183" s="1">
        <v>182</v>
      </c>
      <c r="B183" s="3">
        <v>0</v>
      </c>
      <c r="C183" s="3">
        <v>1</v>
      </c>
      <c r="D183" s="3">
        <v>0</v>
      </c>
      <c r="E183" s="3">
        <v>1</v>
      </c>
    </row>
    <row r="184" spans="1:5" x14ac:dyDescent="0.25">
      <c r="A184" s="1">
        <v>183</v>
      </c>
      <c r="B184" s="3">
        <v>0.33676092544987146</v>
      </c>
      <c r="C184" s="3">
        <v>0.66323907455012854</v>
      </c>
      <c r="D184" s="3">
        <v>5.0847457627118647E-2</v>
      </c>
      <c r="E184" s="3">
        <v>0.94915254237288138</v>
      </c>
    </row>
    <row r="185" spans="1:5" x14ac:dyDescent="0.25">
      <c r="A185" s="1">
        <v>184</v>
      </c>
      <c r="B185" s="3">
        <v>0</v>
      </c>
      <c r="C185" s="3">
        <v>1</v>
      </c>
      <c r="D185" s="3">
        <v>0</v>
      </c>
      <c r="E185" s="3">
        <v>1</v>
      </c>
    </row>
    <row r="186" spans="1:5" x14ac:dyDescent="0.25">
      <c r="A186" s="1">
        <v>185</v>
      </c>
      <c r="B186" s="3">
        <v>0</v>
      </c>
      <c r="C186" s="3">
        <v>1</v>
      </c>
      <c r="D186" s="3">
        <v>0</v>
      </c>
      <c r="E186" s="3">
        <v>1</v>
      </c>
    </row>
    <row r="187" spans="1:5" x14ac:dyDescent="0.25">
      <c r="A187" s="1">
        <v>186</v>
      </c>
      <c r="B187" s="3">
        <v>0.47071307300509335</v>
      </c>
      <c r="C187" s="3">
        <v>0.52928692699490665</v>
      </c>
      <c r="D187" s="3">
        <v>0.43064876957494408</v>
      </c>
      <c r="E187" s="3">
        <v>0.56935123042505587</v>
      </c>
    </row>
    <row r="188" spans="1:5" x14ac:dyDescent="0.25">
      <c r="A188" s="1">
        <v>187</v>
      </c>
      <c r="B188" s="3">
        <v>0.47121951219512193</v>
      </c>
      <c r="C188" s="3">
        <v>0.52878048780487807</v>
      </c>
      <c r="D188" s="3">
        <v>0.43394077448747154</v>
      </c>
      <c r="E188" s="3">
        <v>0.56605922551252852</v>
      </c>
    </row>
    <row r="189" spans="1:5" x14ac:dyDescent="0.25">
      <c r="A189" s="1">
        <v>188</v>
      </c>
      <c r="B189" s="3">
        <v>0.53508771929824561</v>
      </c>
      <c r="C189" s="3">
        <v>0.46491228070175439</v>
      </c>
      <c r="D189" s="3">
        <v>0.47289972899728999</v>
      </c>
      <c r="E189" s="3">
        <v>0.52710027100270995</v>
      </c>
    </row>
    <row r="190" spans="1:5" x14ac:dyDescent="0.25">
      <c r="A190" s="1">
        <v>189</v>
      </c>
      <c r="B190" s="3">
        <v>0.50649975926817525</v>
      </c>
      <c r="C190" s="3">
        <v>0.49350024073182475</v>
      </c>
      <c r="D190" s="3">
        <v>0.47183098591549294</v>
      </c>
      <c r="E190" s="3">
        <v>0.528169014084507</v>
      </c>
    </row>
    <row r="191" spans="1:5" x14ac:dyDescent="0.25">
      <c r="A191" s="1">
        <v>190</v>
      </c>
      <c r="B191" s="3">
        <v>0</v>
      </c>
      <c r="C191" s="3">
        <v>1</v>
      </c>
      <c r="D191" s="3">
        <v>0</v>
      </c>
      <c r="E191" s="3">
        <v>1</v>
      </c>
    </row>
    <row r="192" spans="1:5" x14ac:dyDescent="0.25">
      <c r="A192" s="1">
        <v>191</v>
      </c>
      <c r="B192" s="3">
        <v>0.34713556437889959</v>
      </c>
      <c r="C192" s="3">
        <v>0.65286443562110041</v>
      </c>
      <c r="D192" s="3">
        <v>0.47584187408491946</v>
      </c>
      <c r="E192" s="3">
        <v>0.52415812591508049</v>
      </c>
    </row>
    <row r="193" spans="1:5" x14ac:dyDescent="0.25">
      <c r="A193" s="1">
        <v>192</v>
      </c>
      <c r="B193" s="3">
        <v>0.10460251046025104</v>
      </c>
      <c r="C193" s="3">
        <v>0.89539748953974896</v>
      </c>
      <c r="D193" s="3">
        <v>0.203125</v>
      </c>
      <c r="E193" s="3">
        <v>0.796875</v>
      </c>
    </row>
    <row r="194" spans="1:5" x14ac:dyDescent="0.25">
      <c r="A194" s="1">
        <v>193</v>
      </c>
      <c r="B194" s="3">
        <v>0.12203791469194313</v>
      </c>
      <c r="C194" s="3">
        <v>0.87796208530805686</v>
      </c>
      <c r="D194" s="3">
        <v>0.44798301486199577</v>
      </c>
      <c r="E194" s="3">
        <v>0.55201698513800423</v>
      </c>
    </row>
    <row r="195" spans="1:5" x14ac:dyDescent="0.25">
      <c r="A195" s="1">
        <v>194</v>
      </c>
      <c r="B195" s="3">
        <v>0.11053984575835475</v>
      </c>
      <c r="C195" s="3">
        <v>0.88946015424164526</v>
      </c>
      <c r="D195" s="3">
        <v>0.44571428571428573</v>
      </c>
      <c r="E195" s="3">
        <v>0.55428571428571427</v>
      </c>
    </row>
    <row r="196" spans="1:5" x14ac:dyDescent="0.25">
      <c r="A196" s="1">
        <v>195</v>
      </c>
      <c r="B196" s="3">
        <v>0.30769230769230771</v>
      </c>
      <c r="C196" s="3">
        <v>0.69230769230769229</v>
      </c>
      <c r="D196" s="3">
        <v>0</v>
      </c>
      <c r="E196" s="3">
        <v>1</v>
      </c>
    </row>
    <row r="197" spans="1:5" x14ac:dyDescent="0.25">
      <c r="A197" s="1">
        <v>196</v>
      </c>
      <c r="B197" s="3">
        <v>0.84562926224426538</v>
      </c>
      <c r="C197" s="3">
        <v>0.15437073775573462</v>
      </c>
      <c r="D197" s="3">
        <v>0.42158516020236086</v>
      </c>
      <c r="E197" s="3">
        <v>0.57841483979763919</v>
      </c>
    </row>
    <row r="198" spans="1:5" x14ac:dyDescent="0.25">
      <c r="A198" s="1">
        <v>197</v>
      </c>
      <c r="B198" s="3">
        <v>6.7412140575079868E-2</v>
      </c>
      <c r="C198" s="3">
        <v>0.93258785942492017</v>
      </c>
      <c r="D198" s="3">
        <v>0.30069052102950405</v>
      </c>
      <c r="E198" s="3">
        <v>0.69930947897049589</v>
      </c>
    </row>
    <row r="199" spans="1:5" x14ac:dyDescent="0.25">
      <c r="A199" s="1">
        <v>198</v>
      </c>
      <c r="B199" s="3">
        <v>5.378151260504202E-2</v>
      </c>
      <c r="C199" s="3">
        <v>0.94621848739495795</v>
      </c>
      <c r="D199" s="3">
        <v>0.30532212885154064</v>
      </c>
      <c r="E199" s="3">
        <v>0.69467787114845936</v>
      </c>
    </row>
    <row r="200" spans="1:5" x14ac:dyDescent="0.25">
      <c r="A200" s="1">
        <v>199</v>
      </c>
      <c r="B200" s="3">
        <v>0.30046082949308756</v>
      </c>
      <c r="C200" s="3">
        <v>0.6995391705069125</v>
      </c>
      <c r="D200" s="3">
        <v>0.45766590389016021</v>
      </c>
      <c r="E200" s="3">
        <v>0.54233409610983974</v>
      </c>
    </row>
    <row r="201" spans="1:5" x14ac:dyDescent="0.25">
      <c r="A201" s="1">
        <v>200</v>
      </c>
      <c r="B201" s="3">
        <v>6.2706270627062702E-2</v>
      </c>
      <c r="C201" s="3">
        <v>0.93729372937293731</v>
      </c>
      <c r="D201" s="3">
        <v>0.28104575163398693</v>
      </c>
      <c r="E201" s="3">
        <v>0.71895424836601307</v>
      </c>
    </row>
    <row r="202" spans="1:5" x14ac:dyDescent="0.25">
      <c r="A202" s="1">
        <v>201</v>
      </c>
      <c r="B202" s="3">
        <v>5.1724137931034482E-2</v>
      </c>
      <c r="C202" s="3">
        <v>0.94827586206896552</v>
      </c>
      <c r="D202" s="3">
        <v>0.2107409925220938</v>
      </c>
      <c r="E202" s="3">
        <v>0.78925900747790623</v>
      </c>
    </row>
    <row r="203" spans="1:5" x14ac:dyDescent="0.25">
      <c r="A203" s="1">
        <v>202</v>
      </c>
      <c r="B203" s="3">
        <v>0</v>
      </c>
      <c r="C203" s="3">
        <v>1</v>
      </c>
      <c r="D203" s="3">
        <v>0</v>
      </c>
      <c r="E203" s="3">
        <v>1</v>
      </c>
    </row>
    <row r="204" spans="1:5" x14ac:dyDescent="0.25">
      <c r="A204" s="1">
        <v>203</v>
      </c>
      <c r="B204" s="3">
        <v>0</v>
      </c>
      <c r="C204" s="3">
        <v>1</v>
      </c>
      <c r="D204" s="3">
        <v>0</v>
      </c>
      <c r="E204" s="3">
        <v>1</v>
      </c>
    </row>
    <row r="205" spans="1:5" x14ac:dyDescent="0.25">
      <c r="A205" s="1">
        <v>204</v>
      </c>
      <c r="B205" s="3">
        <v>0</v>
      </c>
      <c r="C205" s="3">
        <v>1</v>
      </c>
      <c r="D205" s="3">
        <v>0</v>
      </c>
      <c r="E205" s="3">
        <v>1</v>
      </c>
    </row>
    <row r="206" spans="1:5" x14ac:dyDescent="0.25">
      <c r="A206" s="1">
        <v>205</v>
      </c>
      <c r="B206" s="3">
        <v>0.20824742268041238</v>
      </c>
      <c r="C206" s="3">
        <v>0.79175257731958759</v>
      </c>
      <c r="D206" s="3">
        <v>0.16470588235294117</v>
      </c>
      <c r="E206" s="3">
        <v>0.83529411764705885</v>
      </c>
    </row>
    <row r="207" spans="1:5" x14ac:dyDescent="0.25">
      <c r="A207" s="1">
        <v>206</v>
      </c>
      <c r="B207" s="3">
        <v>0</v>
      </c>
      <c r="C207" s="3">
        <v>1</v>
      </c>
      <c r="D207" s="3">
        <v>0</v>
      </c>
      <c r="E207" s="3">
        <v>1</v>
      </c>
    </row>
    <row r="208" spans="1:5" x14ac:dyDescent="0.25">
      <c r="A208" s="1">
        <v>207</v>
      </c>
      <c r="B208" s="3">
        <v>0.26744624669935874</v>
      </c>
      <c r="C208" s="3">
        <v>0.73255375330064121</v>
      </c>
      <c r="D208" s="3">
        <v>0.3359840954274354</v>
      </c>
      <c r="E208" s="3">
        <v>0.66401590457256465</v>
      </c>
    </row>
    <row r="209" spans="1:5" x14ac:dyDescent="0.25">
      <c r="A209" s="1">
        <v>208</v>
      </c>
      <c r="B209" s="3">
        <v>0.26246509772636617</v>
      </c>
      <c r="C209" s="3">
        <v>0.73753490227363383</v>
      </c>
      <c r="D209" s="3">
        <v>0.36073500967117988</v>
      </c>
      <c r="E209" s="3">
        <v>0.63926499032882012</v>
      </c>
    </row>
    <row r="210" spans="1:5" x14ac:dyDescent="0.25">
      <c r="A210" s="1">
        <v>209</v>
      </c>
      <c r="B210" s="3">
        <v>0.29358237547892718</v>
      </c>
      <c r="C210" s="3">
        <v>0.70641762452107282</v>
      </c>
      <c r="D210" s="3">
        <v>0.39069767441860465</v>
      </c>
      <c r="E210" s="3">
        <v>0.60930232558139541</v>
      </c>
    </row>
    <row r="211" spans="1:5" x14ac:dyDescent="0.25">
      <c r="A211" s="1">
        <v>210</v>
      </c>
      <c r="B211" s="3">
        <v>0.26793361884368311</v>
      </c>
      <c r="C211" s="3">
        <v>0.73206638115631684</v>
      </c>
      <c r="D211" s="3">
        <v>0.52579852579852582</v>
      </c>
      <c r="E211" s="3">
        <v>0.47420147420147418</v>
      </c>
    </row>
    <row r="212" spans="1:5" x14ac:dyDescent="0.25">
      <c r="A212" s="1">
        <v>211</v>
      </c>
      <c r="B212" s="3">
        <v>0.22743425728500355</v>
      </c>
      <c r="C212" s="3">
        <v>0.77256574271499645</v>
      </c>
      <c r="D212" s="3">
        <v>0.53711201079622128</v>
      </c>
      <c r="E212" s="3">
        <v>0.46288798920377872</v>
      </c>
    </row>
    <row r="213" spans="1:5" x14ac:dyDescent="0.25">
      <c r="A213" s="1">
        <v>212</v>
      </c>
      <c r="B213" s="3">
        <v>0.21496259351620947</v>
      </c>
      <c r="C213" s="3">
        <v>0.7850374064837905</v>
      </c>
      <c r="D213" s="3">
        <v>0.37305699481865284</v>
      </c>
      <c r="E213" s="3">
        <v>0.62694300518134716</v>
      </c>
    </row>
    <row r="214" spans="1:5" x14ac:dyDescent="0.25">
      <c r="A214" s="1">
        <v>213</v>
      </c>
      <c r="B214" s="3">
        <v>0.27301337529504327</v>
      </c>
      <c r="C214" s="3">
        <v>0.72698662470495679</v>
      </c>
      <c r="D214" s="3">
        <v>0.38621940163191298</v>
      </c>
      <c r="E214" s="3">
        <v>0.61378059836808707</v>
      </c>
    </row>
    <row r="215" spans="1:5" x14ac:dyDescent="0.25">
      <c r="A215" s="1">
        <v>214</v>
      </c>
      <c r="B215" s="3">
        <v>0.19559902200488999</v>
      </c>
      <c r="C215" s="3">
        <v>0.80440097799511001</v>
      </c>
      <c r="D215" s="3">
        <v>0.42972972972972973</v>
      </c>
      <c r="E215" s="3">
        <v>0.57027027027027022</v>
      </c>
    </row>
    <row r="216" spans="1:5" x14ac:dyDescent="0.25">
      <c r="A216" s="1">
        <v>215</v>
      </c>
      <c r="B216" s="3">
        <v>0.26376256582096697</v>
      </c>
      <c r="C216" s="3">
        <v>0.73623743417903298</v>
      </c>
      <c r="D216" s="3">
        <v>0.42687277051129607</v>
      </c>
      <c r="E216" s="3">
        <v>0.57312722948870398</v>
      </c>
    </row>
    <row r="217" spans="1:5" x14ac:dyDescent="0.25">
      <c r="A217" s="1">
        <v>216</v>
      </c>
      <c r="B217" s="3">
        <v>0.26202603282399545</v>
      </c>
      <c r="C217" s="3">
        <v>0.73797396717600461</v>
      </c>
      <c r="D217" s="3">
        <v>0.5</v>
      </c>
      <c r="E217" s="3">
        <v>0.5</v>
      </c>
    </row>
    <row r="218" spans="1:5" x14ac:dyDescent="0.25">
      <c r="A218" s="1">
        <v>217</v>
      </c>
      <c r="B218" s="3">
        <v>0.28459343794579173</v>
      </c>
      <c r="C218" s="3">
        <v>0.71540656205420827</v>
      </c>
      <c r="D218" s="3">
        <v>0.54642475987193173</v>
      </c>
      <c r="E218" s="3">
        <v>0.45357524012806827</v>
      </c>
    </row>
    <row r="219" spans="1:5" x14ac:dyDescent="0.25">
      <c r="A219" s="1">
        <v>218</v>
      </c>
      <c r="B219" s="3">
        <v>0.29271479908526626</v>
      </c>
      <c r="C219" s="3">
        <v>0.70728520091473368</v>
      </c>
      <c r="D219" s="3">
        <v>0.54527027027027031</v>
      </c>
      <c r="E219" s="3">
        <v>0.45472972972972969</v>
      </c>
    </row>
    <row r="220" spans="1:5" x14ac:dyDescent="0.25">
      <c r="A220" s="1">
        <v>219</v>
      </c>
      <c r="B220" s="3">
        <v>0.22624703087885986</v>
      </c>
      <c r="C220" s="3">
        <v>0.77375296912114011</v>
      </c>
      <c r="D220" s="3">
        <v>0.52497451580020382</v>
      </c>
      <c r="E220" s="3">
        <v>0.47502548419979618</v>
      </c>
    </row>
    <row r="221" spans="1:5" x14ac:dyDescent="0.25">
      <c r="A221" s="1">
        <v>220</v>
      </c>
      <c r="B221" s="3">
        <v>0.21122994652406418</v>
      </c>
      <c r="C221" s="3">
        <v>0.78877005347593587</v>
      </c>
      <c r="D221" s="3">
        <v>0.52571967909391226</v>
      </c>
      <c r="E221" s="3">
        <v>0.47428032090608774</v>
      </c>
    </row>
    <row r="222" spans="1:5" x14ac:dyDescent="0.25">
      <c r="A222" s="1">
        <v>221</v>
      </c>
      <c r="B222" s="3">
        <v>0.18244084682440848</v>
      </c>
      <c r="C222" s="3">
        <v>0.81755915317559147</v>
      </c>
      <c r="D222" s="3">
        <v>0.5618101545253863</v>
      </c>
      <c r="E222" s="3">
        <v>0.4381898454746137</v>
      </c>
    </row>
    <row r="223" spans="1:5" x14ac:dyDescent="0.25">
      <c r="A223" s="1">
        <v>222</v>
      </c>
      <c r="B223" s="3">
        <v>0.92156862745098034</v>
      </c>
      <c r="C223" s="3">
        <v>7.8431372549019662E-2</v>
      </c>
      <c r="D223" s="3">
        <v>0.33333333333333331</v>
      </c>
      <c r="E223" s="3">
        <v>0.66666666666666674</v>
      </c>
    </row>
    <row r="224" spans="1:5" x14ac:dyDescent="0.25">
      <c r="A224" s="1">
        <v>223</v>
      </c>
      <c r="B224" s="3">
        <v>0.52702702702702697</v>
      </c>
      <c r="C224" s="3">
        <v>0.47297297297297303</v>
      </c>
      <c r="D224" s="3">
        <v>0.46511627906976744</v>
      </c>
      <c r="E224" s="3">
        <v>0.53488372093023262</v>
      </c>
    </row>
    <row r="225" spans="1:5" x14ac:dyDescent="0.25">
      <c r="A225" s="1">
        <v>224</v>
      </c>
      <c r="B225" s="3">
        <v>0.62077294685990336</v>
      </c>
      <c r="C225" s="3">
        <v>0.37922705314009664</v>
      </c>
      <c r="D225" s="3">
        <v>0.41935483870967744</v>
      </c>
      <c r="E225" s="3">
        <v>0.58064516129032251</v>
      </c>
    </row>
    <row r="226" spans="1:5" x14ac:dyDescent="0.25">
      <c r="A226" s="1">
        <v>225</v>
      </c>
      <c r="B226" s="3">
        <v>0.28143133462282399</v>
      </c>
      <c r="C226" s="3">
        <v>0.71856866537717601</v>
      </c>
      <c r="D226" s="3">
        <v>0.4259927797833935</v>
      </c>
      <c r="E226" s="3">
        <v>0.57400722021660644</v>
      </c>
    </row>
    <row r="227" spans="1:5" x14ac:dyDescent="0.25">
      <c r="A227" s="1">
        <v>226</v>
      </c>
      <c r="B227" s="3">
        <v>0.27710843373493976</v>
      </c>
      <c r="C227" s="3">
        <v>0.72289156626506024</v>
      </c>
      <c r="D227" s="3">
        <v>0.42677824267782427</v>
      </c>
      <c r="E227" s="3">
        <v>0.57322175732217573</v>
      </c>
    </row>
    <row r="228" spans="1:5" x14ac:dyDescent="0.25">
      <c r="A228" s="1">
        <v>227</v>
      </c>
      <c r="B228" s="3">
        <v>0.27338563669281835</v>
      </c>
      <c r="C228" s="3">
        <v>0.72661436330718165</v>
      </c>
      <c r="D228" s="3">
        <v>0.63179916317991636</v>
      </c>
      <c r="E228" s="3">
        <v>0.36820083682008364</v>
      </c>
    </row>
    <row r="229" spans="1:5" x14ac:dyDescent="0.25">
      <c r="A229" s="1">
        <v>228</v>
      </c>
      <c r="B229" s="3">
        <v>0</v>
      </c>
      <c r="C229" s="3">
        <v>1</v>
      </c>
      <c r="D229" s="3">
        <v>0</v>
      </c>
      <c r="E229" s="3">
        <v>1</v>
      </c>
    </row>
    <row r="230" spans="1:5" x14ac:dyDescent="0.25">
      <c r="A230" s="1">
        <v>229</v>
      </c>
      <c r="B230" s="3">
        <v>0.71550497866287344</v>
      </c>
      <c r="C230" s="3">
        <v>0.28449502133712656</v>
      </c>
      <c r="D230" s="3">
        <v>0.6711111111111111</v>
      </c>
      <c r="E230" s="3">
        <v>0.3288888888888889</v>
      </c>
    </row>
    <row r="231" spans="1:5" x14ac:dyDescent="0.25">
      <c r="A231" s="1">
        <v>230</v>
      </c>
      <c r="B231" s="3">
        <v>0.35682819383259912</v>
      </c>
      <c r="C231" s="3">
        <v>0.64317180616740088</v>
      </c>
      <c r="D231" s="3">
        <v>0.64314247669773639</v>
      </c>
      <c r="E231" s="3">
        <v>0.35685752330226361</v>
      </c>
    </row>
    <row r="232" spans="1:5" x14ac:dyDescent="0.25">
      <c r="A232" s="1">
        <v>231</v>
      </c>
      <c r="B232" s="3">
        <v>0.34059829059829061</v>
      </c>
      <c r="C232" s="3">
        <v>0.65940170940170939</v>
      </c>
      <c r="D232" s="3">
        <v>0.57502095557418276</v>
      </c>
      <c r="E232" s="3">
        <v>0.42497904442581724</v>
      </c>
    </row>
    <row r="233" spans="1:5" x14ac:dyDescent="0.25">
      <c r="A233" s="1">
        <v>232</v>
      </c>
      <c r="B233" s="3">
        <v>0.27639424763240966</v>
      </c>
      <c r="C233" s="3">
        <v>0.72360575236759028</v>
      </c>
      <c r="D233" s="3">
        <v>0.57956015523932725</v>
      </c>
      <c r="E233" s="3">
        <v>0.42043984476067275</v>
      </c>
    </row>
    <row r="234" spans="1:5" x14ac:dyDescent="0.25">
      <c r="A234" s="1">
        <v>233</v>
      </c>
      <c r="B234" s="3">
        <v>0.3800524934383202</v>
      </c>
      <c r="C234" s="3">
        <v>0.61994750656167974</v>
      </c>
      <c r="D234" s="3">
        <v>0.46065259117082535</v>
      </c>
      <c r="E234" s="3">
        <v>0.53934740882917465</v>
      </c>
    </row>
    <row r="235" spans="1:5" x14ac:dyDescent="0.25">
      <c r="A235" s="1">
        <v>234</v>
      </c>
      <c r="B235" s="3">
        <v>0.51614987080103358</v>
      </c>
      <c r="C235" s="3">
        <v>0.48385012919896642</v>
      </c>
      <c r="D235" s="3">
        <v>0.49184782608695654</v>
      </c>
      <c r="E235" s="3">
        <v>0.50815217391304346</v>
      </c>
    </row>
    <row r="236" spans="1:5" x14ac:dyDescent="0.25">
      <c r="A236" s="1">
        <v>235</v>
      </c>
      <c r="B236" s="3">
        <v>0.31622602384655263</v>
      </c>
      <c r="C236" s="3">
        <v>0.68377397615344737</v>
      </c>
      <c r="D236" s="3">
        <v>0.47144592952612396</v>
      </c>
      <c r="E236" s="3">
        <v>0.52855407047387604</v>
      </c>
    </row>
    <row r="237" spans="1:5" x14ac:dyDescent="0.25">
      <c r="A237" s="1">
        <v>236</v>
      </c>
      <c r="B237" s="3">
        <v>0.3270397842211733</v>
      </c>
      <c r="C237" s="3">
        <v>0.6729602157788267</v>
      </c>
      <c r="D237" s="3">
        <v>0.71945701357466063</v>
      </c>
      <c r="E237" s="3">
        <v>0.28054298642533937</v>
      </c>
    </row>
    <row r="238" spans="1:5" x14ac:dyDescent="0.25">
      <c r="A238" s="1">
        <v>237</v>
      </c>
      <c r="B238" s="3">
        <v>0.45718654434250766</v>
      </c>
      <c r="C238" s="3">
        <v>0.54281345565749239</v>
      </c>
      <c r="D238" s="3">
        <v>0.71584699453551914</v>
      </c>
      <c r="E238" s="3">
        <v>0.28415300546448086</v>
      </c>
    </row>
    <row r="239" spans="1:5" x14ac:dyDescent="0.25">
      <c r="A239" s="1">
        <v>238</v>
      </c>
      <c r="B239" s="3">
        <v>0</v>
      </c>
      <c r="C239" s="3">
        <v>1</v>
      </c>
      <c r="D239" s="3">
        <v>0</v>
      </c>
      <c r="E239" s="3">
        <v>1</v>
      </c>
    </row>
    <row r="240" spans="1:5" x14ac:dyDescent="0.25">
      <c r="A240" s="1">
        <v>239</v>
      </c>
      <c r="B240" s="3">
        <v>0.85611510791366907</v>
      </c>
      <c r="C240" s="3">
        <v>0.14388489208633093</v>
      </c>
      <c r="D240" s="3">
        <v>0.46</v>
      </c>
      <c r="E240" s="3">
        <v>0.54</v>
      </c>
    </row>
    <row r="241" spans="1:5" x14ac:dyDescent="0.25">
      <c r="A241" s="1">
        <v>240</v>
      </c>
      <c r="B241" s="3">
        <v>0.48007246376811596</v>
      </c>
      <c r="C241" s="3">
        <v>0.51992753623188404</v>
      </c>
      <c r="D241" s="3">
        <v>0.46932006633499168</v>
      </c>
      <c r="E241" s="3">
        <v>0.53067993366500832</v>
      </c>
    </row>
    <row r="242" spans="1:5" x14ac:dyDescent="0.25">
      <c r="A242" s="1">
        <v>241</v>
      </c>
      <c r="B242" s="3">
        <v>0.37692307692307692</v>
      </c>
      <c r="C242" s="3">
        <v>0.62307692307692308</v>
      </c>
      <c r="D242" s="3">
        <v>0.46808510638297873</v>
      </c>
      <c r="E242" s="3">
        <v>0.53191489361702127</v>
      </c>
    </row>
    <row r="243" spans="1:5" x14ac:dyDescent="0.25">
      <c r="A243" s="1">
        <v>242</v>
      </c>
      <c r="B243" s="3">
        <v>0.33209417596034696</v>
      </c>
      <c r="C243" s="3">
        <v>0.66790582403965304</v>
      </c>
      <c r="D243" s="3">
        <v>0.49415692821368951</v>
      </c>
      <c r="E243" s="3">
        <v>0.50584307178631049</v>
      </c>
    </row>
    <row r="244" spans="1:5" x14ac:dyDescent="0.25">
      <c r="A244" s="1">
        <v>243</v>
      </c>
      <c r="B244" s="3">
        <v>0.44897959183673469</v>
      </c>
      <c r="C244" s="3">
        <v>0.55102040816326525</v>
      </c>
      <c r="D244" s="3">
        <v>0.53837953091684432</v>
      </c>
      <c r="E244" s="3">
        <v>0.46162046908315568</v>
      </c>
    </row>
    <row r="245" spans="1:5" x14ac:dyDescent="0.25">
      <c r="A245" s="1">
        <v>244</v>
      </c>
      <c r="B245" s="3">
        <v>0.48321928967090255</v>
      </c>
      <c r="C245" s="3">
        <v>0.51678071032909745</v>
      </c>
      <c r="D245" s="3">
        <v>0.57900807381776243</v>
      </c>
      <c r="E245" s="3">
        <v>0.42099192618223757</v>
      </c>
    </row>
    <row r="246" spans="1:5" x14ac:dyDescent="0.25">
      <c r="A246" s="1">
        <v>245</v>
      </c>
      <c r="B246" s="3">
        <v>0.34645669291338582</v>
      </c>
      <c r="C246" s="3">
        <v>0.65354330708661412</v>
      </c>
      <c r="D246" s="3">
        <v>0.57407407407407407</v>
      </c>
      <c r="E246" s="3">
        <v>0.42592592592592593</v>
      </c>
    </row>
    <row r="247" spans="1:5" x14ac:dyDescent="0.25">
      <c r="A247" s="1">
        <v>246</v>
      </c>
      <c r="B247" s="3">
        <v>0</v>
      </c>
      <c r="C247" s="3">
        <v>1</v>
      </c>
      <c r="D247" s="3">
        <v>0</v>
      </c>
      <c r="E247" s="3">
        <v>1</v>
      </c>
    </row>
    <row r="248" spans="1:5" x14ac:dyDescent="0.25">
      <c r="A248" s="1">
        <v>247</v>
      </c>
      <c r="B248" s="3">
        <v>0.64925373134328357</v>
      </c>
      <c r="C248" s="3">
        <v>0.35074626865671643</v>
      </c>
      <c r="D248" s="3">
        <v>0.5611510791366906</v>
      </c>
      <c r="E248" s="3">
        <v>0.4388489208633094</v>
      </c>
    </row>
    <row r="249" spans="1:5" x14ac:dyDescent="0.25">
      <c r="A249" s="1">
        <v>248</v>
      </c>
      <c r="B249" s="3">
        <v>0.54351395730706076</v>
      </c>
      <c r="C249" s="3">
        <v>0.45648604269293924</v>
      </c>
      <c r="D249" s="3">
        <v>0.56603773584905659</v>
      </c>
      <c r="E249" s="3">
        <v>0.43396226415094341</v>
      </c>
    </row>
    <row r="250" spans="1:5" x14ac:dyDescent="0.25">
      <c r="A250" s="1">
        <v>249</v>
      </c>
      <c r="B250" s="3">
        <v>0.37644444444444447</v>
      </c>
      <c r="C250" s="3">
        <v>0.62355555555555553</v>
      </c>
      <c r="D250" s="3">
        <v>0.56369785794813976</v>
      </c>
      <c r="E250" s="3">
        <v>0.43630214205186024</v>
      </c>
    </row>
    <row r="251" spans="1:5" x14ac:dyDescent="0.25">
      <c r="A251" s="1">
        <v>250</v>
      </c>
      <c r="B251" s="3">
        <v>0.38356164383561642</v>
      </c>
      <c r="C251" s="3">
        <v>0.61643835616438358</v>
      </c>
      <c r="D251" s="3">
        <v>0.56140350877192979</v>
      </c>
      <c r="E251" s="3">
        <v>0.43859649122807021</v>
      </c>
    </row>
    <row r="252" spans="1:5" x14ac:dyDescent="0.25">
      <c r="A252" s="1">
        <v>251</v>
      </c>
      <c r="B252" s="3">
        <v>0.36078431372549019</v>
      </c>
      <c r="C252" s="3">
        <v>0.63921568627450975</v>
      </c>
      <c r="D252" s="3">
        <v>0</v>
      </c>
      <c r="E252" s="3">
        <v>1</v>
      </c>
    </row>
    <row r="253" spans="1:5" x14ac:dyDescent="0.25">
      <c r="A253" s="1">
        <v>252</v>
      </c>
      <c r="B253" s="3">
        <v>0.32253313696612668</v>
      </c>
      <c r="C253" s="3">
        <v>0.67746686303387338</v>
      </c>
      <c r="D253" s="3">
        <v>0</v>
      </c>
      <c r="E253" s="3">
        <v>1</v>
      </c>
    </row>
    <row r="254" spans="1:5" x14ac:dyDescent="0.25">
      <c r="A254" s="1">
        <v>253</v>
      </c>
      <c r="B254" s="3">
        <v>0.28000000000000003</v>
      </c>
      <c r="C254" s="3">
        <v>0.72</v>
      </c>
      <c r="D254" s="3">
        <v>0.72727272727272729</v>
      </c>
      <c r="E254" s="3">
        <v>0.27272727272727271</v>
      </c>
    </row>
    <row r="255" spans="1:5" x14ac:dyDescent="0.25">
      <c r="A255" s="1">
        <v>254</v>
      </c>
      <c r="B255" s="3">
        <v>0.42388059701492536</v>
      </c>
      <c r="C255" s="3">
        <v>0.57611940298507469</v>
      </c>
      <c r="D255" s="3">
        <v>0.71764705882352942</v>
      </c>
      <c r="E255" s="3">
        <v>0.28235294117647058</v>
      </c>
    </row>
    <row r="256" spans="1:5" x14ac:dyDescent="0.25">
      <c r="A256" s="1">
        <v>255</v>
      </c>
      <c r="B256" s="3">
        <v>0.47115384615384615</v>
      </c>
      <c r="C256" s="3">
        <v>0.52884615384615385</v>
      </c>
      <c r="D256" s="3">
        <v>0.73469387755102045</v>
      </c>
      <c r="E256" s="3">
        <v>0.26530612244897955</v>
      </c>
    </row>
    <row r="257" spans="1:5" x14ac:dyDescent="0.25">
      <c r="A257" s="1">
        <v>256</v>
      </c>
      <c r="B257" s="3">
        <v>0.36145146088595664</v>
      </c>
      <c r="C257" s="3">
        <v>0.6385485391140433</v>
      </c>
      <c r="D257" s="3">
        <v>0.48380129589632831</v>
      </c>
      <c r="E257" s="3">
        <v>0.51619870410367175</v>
      </c>
    </row>
    <row r="258" spans="1:5" x14ac:dyDescent="0.25">
      <c r="A258" s="1">
        <v>257</v>
      </c>
      <c r="B258" s="3">
        <v>0.31607262945527909</v>
      </c>
      <c r="C258" s="3">
        <v>0.68392737054472086</v>
      </c>
      <c r="D258" s="3">
        <v>0.48208955223880595</v>
      </c>
      <c r="E258" s="3">
        <v>0.51791044776119399</v>
      </c>
    </row>
    <row r="259" spans="1:5" x14ac:dyDescent="0.25">
      <c r="A259" s="1">
        <v>258</v>
      </c>
      <c r="B259" s="3">
        <v>0.43027718550106608</v>
      </c>
      <c r="C259" s="3">
        <v>0.56972281449893392</v>
      </c>
      <c r="D259" s="3">
        <v>0.72445820433436536</v>
      </c>
      <c r="E259" s="3">
        <v>0.27554179566563464</v>
      </c>
    </row>
    <row r="260" spans="1:5" x14ac:dyDescent="0.25">
      <c r="A260" s="1">
        <v>259</v>
      </c>
      <c r="B260" s="3">
        <v>0.3577371048252912</v>
      </c>
      <c r="C260" s="3">
        <v>0.6422628951747088</v>
      </c>
      <c r="D260" s="3">
        <v>0.48403575989782888</v>
      </c>
      <c r="E260" s="3">
        <v>0.51596424010217112</v>
      </c>
    </row>
    <row r="261" spans="1:5" x14ac:dyDescent="0.25">
      <c r="A261" s="1">
        <v>260</v>
      </c>
      <c r="B261" s="3">
        <v>0.38699360341151384</v>
      </c>
      <c r="C261" s="3">
        <v>0.61300639658848621</v>
      </c>
      <c r="D261" s="3">
        <v>0.62790697674418605</v>
      </c>
      <c r="E261" s="3">
        <v>0.37209302325581395</v>
      </c>
    </row>
    <row r="262" spans="1:5" x14ac:dyDescent="0.25">
      <c r="A262" s="1">
        <v>261</v>
      </c>
      <c r="B262" s="3">
        <v>0.25</v>
      </c>
      <c r="C262" s="3">
        <v>0.75</v>
      </c>
      <c r="D262" s="3">
        <v>0.62480620155038757</v>
      </c>
      <c r="E262" s="3">
        <v>0.37519379844961243</v>
      </c>
    </row>
    <row r="263" spans="1:5" x14ac:dyDescent="0.25">
      <c r="A263" s="1">
        <v>262</v>
      </c>
      <c r="B263" s="3">
        <v>0.12903225806451613</v>
      </c>
      <c r="C263" s="3">
        <v>0.87096774193548387</v>
      </c>
      <c r="D263" s="3">
        <v>0.6428571428571429</v>
      </c>
      <c r="E263" s="3">
        <v>0.3571428571428571</v>
      </c>
    </row>
    <row r="264" spans="1:5" x14ac:dyDescent="0.25">
      <c r="A264" s="1">
        <v>263</v>
      </c>
      <c r="B264" s="3">
        <v>0</v>
      </c>
      <c r="C264" s="3">
        <v>1</v>
      </c>
      <c r="D264" s="3">
        <v>0</v>
      </c>
      <c r="E264" s="3">
        <v>1</v>
      </c>
    </row>
    <row r="265" spans="1:5" x14ac:dyDescent="0.25">
      <c r="A265" s="1">
        <v>264</v>
      </c>
      <c r="B265" s="3">
        <v>0.35302593659942361</v>
      </c>
      <c r="C265" s="3">
        <v>0.64697406340057639</v>
      </c>
      <c r="D265" s="3">
        <v>0.57858769931662868</v>
      </c>
      <c r="E265" s="3">
        <v>0.42141230068337132</v>
      </c>
    </row>
    <row r="266" spans="1:5" x14ac:dyDescent="0.25">
      <c r="A266" s="1">
        <v>265</v>
      </c>
      <c r="B266" s="3">
        <v>0.34757118927973202</v>
      </c>
      <c r="C266" s="3">
        <v>0.65242881072026804</v>
      </c>
      <c r="D266" s="3">
        <v>0.67577413479052828</v>
      </c>
      <c r="E266" s="3">
        <v>0.32422586520947172</v>
      </c>
    </row>
    <row r="267" spans="1:5" x14ac:dyDescent="0.25">
      <c r="A267" s="1">
        <v>266</v>
      </c>
      <c r="B267" s="3">
        <v>0.5</v>
      </c>
      <c r="C267" s="3">
        <v>0.5</v>
      </c>
      <c r="D267" s="3">
        <v>0.63458856345885639</v>
      </c>
      <c r="E267" s="3">
        <v>0.36541143654114361</v>
      </c>
    </row>
    <row r="268" spans="1:5" x14ac:dyDescent="0.25">
      <c r="A268" s="1">
        <v>267</v>
      </c>
      <c r="B268" s="3">
        <v>0.28112449799196787</v>
      </c>
      <c r="C268" s="3">
        <v>0.71887550200803219</v>
      </c>
      <c r="D268" s="3">
        <v>0.63320463320463316</v>
      </c>
      <c r="E268" s="3">
        <v>0.36679536679536684</v>
      </c>
    </row>
    <row r="269" spans="1:5" x14ac:dyDescent="0.25">
      <c r="A269" s="1">
        <v>268</v>
      </c>
      <c r="B269" s="3">
        <v>0.47729918509895225</v>
      </c>
      <c r="C269" s="3">
        <v>0.52270081490104769</v>
      </c>
      <c r="D269" s="3">
        <v>0.57894736842105265</v>
      </c>
      <c r="E269" s="3">
        <v>0.42105263157894735</v>
      </c>
    </row>
    <row r="270" spans="1:5" x14ac:dyDescent="0.25">
      <c r="A270" s="1">
        <v>269</v>
      </c>
      <c r="B270" s="3">
        <v>0.32326071679550245</v>
      </c>
      <c r="C270" s="3">
        <v>0.67673928320449761</v>
      </c>
      <c r="D270" s="3">
        <v>0.5766081871345029</v>
      </c>
      <c r="E270" s="3">
        <v>0.4233918128654971</v>
      </c>
    </row>
    <row r="271" spans="1:5" x14ac:dyDescent="0.25">
      <c r="A271" s="1">
        <v>270</v>
      </c>
      <c r="B271" s="3">
        <v>0.33634020618556704</v>
      </c>
      <c r="C271" s="3">
        <v>0.66365979381443296</v>
      </c>
      <c r="D271" s="3">
        <v>0.43453510436432635</v>
      </c>
      <c r="E271" s="3">
        <v>0.56546489563567359</v>
      </c>
    </row>
    <row r="272" spans="1:5" x14ac:dyDescent="0.25">
      <c r="A272" s="1">
        <v>271</v>
      </c>
      <c r="B272" s="3">
        <v>0.29484638255698714</v>
      </c>
      <c r="C272" s="3">
        <v>0.70515361744301286</v>
      </c>
      <c r="D272" s="3">
        <v>0.47076923076923077</v>
      </c>
      <c r="E272" s="3">
        <v>0.52923076923076917</v>
      </c>
    </row>
    <row r="273" spans="1:5" x14ac:dyDescent="0.25">
      <c r="A273" s="1">
        <v>272</v>
      </c>
      <c r="B273" s="3">
        <v>0.30102389078498293</v>
      </c>
      <c r="C273" s="3">
        <v>0.69897610921501707</v>
      </c>
      <c r="D273" s="3">
        <v>0.80555555555555558</v>
      </c>
      <c r="E273" s="3">
        <v>0.19444444444444442</v>
      </c>
    </row>
    <row r="274" spans="1:5" x14ac:dyDescent="0.25">
      <c r="A274" s="1">
        <v>273</v>
      </c>
      <c r="B274" s="3">
        <v>0.328516787080323</v>
      </c>
      <c r="C274" s="3">
        <v>0.67148321291967705</v>
      </c>
      <c r="D274" s="3">
        <v>0.7601054481546573</v>
      </c>
      <c r="E274" s="3">
        <v>0.2398945518453427</v>
      </c>
    </row>
    <row r="275" spans="1:5" x14ac:dyDescent="0.25">
      <c r="A275" s="1">
        <v>274</v>
      </c>
      <c r="B275" s="3">
        <v>0.84180790960451979</v>
      </c>
      <c r="C275" s="3">
        <v>0.15819209039548021</v>
      </c>
      <c r="D275" s="3">
        <v>0.63917525773195871</v>
      </c>
      <c r="E275" s="3">
        <v>0.36082474226804129</v>
      </c>
    </row>
    <row r="276" spans="1:5" x14ac:dyDescent="0.25">
      <c r="A276" s="1">
        <v>275</v>
      </c>
      <c r="B276" s="3">
        <v>0.34497816593886466</v>
      </c>
      <c r="C276" s="3">
        <v>0.65502183406113534</v>
      </c>
      <c r="D276" s="3">
        <v>0.75981524249422627</v>
      </c>
      <c r="E276" s="3">
        <v>0.24018475750577373</v>
      </c>
    </row>
    <row r="277" spans="1:5" x14ac:dyDescent="0.25">
      <c r="A277" s="1">
        <v>276</v>
      </c>
      <c r="B277" s="3">
        <v>0.28439059158945118</v>
      </c>
      <c r="C277" s="3">
        <v>0.71560940841054888</v>
      </c>
      <c r="D277" s="3">
        <v>0.76996805111821087</v>
      </c>
      <c r="E277" s="3">
        <v>0.23003194888178913</v>
      </c>
    </row>
    <row r="278" spans="1:5" x14ac:dyDescent="0.25">
      <c r="A278" s="1">
        <v>277</v>
      </c>
      <c r="B278" s="3">
        <v>0.56549935149156938</v>
      </c>
      <c r="C278" s="3">
        <v>0.43450064850843062</v>
      </c>
      <c r="D278" s="3">
        <v>0.80341880341880345</v>
      </c>
      <c r="E278" s="3">
        <v>0.19658119658119655</v>
      </c>
    </row>
    <row r="279" spans="1:5" x14ac:dyDescent="0.25">
      <c r="A279" s="1">
        <v>278</v>
      </c>
      <c r="B279" s="3">
        <v>0.21668029435813574</v>
      </c>
      <c r="C279" s="3">
        <v>0.78331970564186426</v>
      </c>
      <c r="D279" s="3">
        <v>0.66666666666666663</v>
      </c>
      <c r="E279" s="3">
        <v>0.33333333333333337</v>
      </c>
    </row>
    <row r="280" spans="1:5" x14ac:dyDescent="0.25">
      <c r="A280" s="1">
        <v>279</v>
      </c>
      <c r="B280" s="3">
        <v>0.2232360097323601</v>
      </c>
      <c r="C280" s="3">
        <v>0.77676399026763987</v>
      </c>
      <c r="D280" s="3">
        <v>0.625</v>
      </c>
      <c r="E280" s="3">
        <v>0.375</v>
      </c>
    </row>
    <row r="281" spans="1:5" x14ac:dyDescent="0.25">
      <c r="A281" s="1">
        <v>280</v>
      </c>
      <c r="B281" s="3">
        <v>0.29553508150248053</v>
      </c>
      <c r="C281" s="3">
        <v>0.70446491849751947</v>
      </c>
      <c r="D281" s="3">
        <v>0</v>
      </c>
      <c r="E281" s="3">
        <v>1</v>
      </c>
    </row>
    <row r="282" spans="1:5" x14ac:dyDescent="0.25">
      <c r="A282" s="1">
        <v>281</v>
      </c>
      <c r="B282" s="3">
        <v>0</v>
      </c>
      <c r="C282" s="3">
        <v>1</v>
      </c>
      <c r="D282" s="3">
        <v>0</v>
      </c>
      <c r="E282" s="3">
        <v>1</v>
      </c>
    </row>
    <row r="283" spans="1:5" x14ac:dyDescent="0.25">
      <c r="A283" s="1">
        <v>282</v>
      </c>
      <c r="B283" s="3">
        <v>0.33496631965707285</v>
      </c>
      <c r="C283" s="3">
        <v>0.66503368034292709</v>
      </c>
      <c r="D283" s="3">
        <v>0.61403508771929827</v>
      </c>
      <c r="E283" s="3">
        <v>0.38596491228070173</v>
      </c>
    </row>
    <row r="284" spans="1:5" x14ac:dyDescent="0.25">
      <c r="A284" s="1">
        <v>283</v>
      </c>
      <c r="B284" s="3">
        <v>0.33333333333333331</v>
      </c>
      <c r="C284" s="3">
        <v>0.66666666666666674</v>
      </c>
      <c r="D284" s="3">
        <v>0</v>
      </c>
      <c r="E284" s="3">
        <v>1</v>
      </c>
    </row>
    <row r="285" spans="1:5" x14ac:dyDescent="0.25">
      <c r="A285" s="1">
        <v>284</v>
      </c>
      <c r="B285" s="3">
        <v>1</v>
      </c>
      <c r="C285" s="3">
        <v>0</v>
      </c>
      <c r="D285" s="3">
        <v>0</v>
      </c>
      <c r="E285" s="3">
        <v>1</v>
      </c>
    </row>
    <row r="286" spans="1:5" x14ac:dyDescent="0.25">
      <c r="A286" s="1">
        <v>285</v>
      </c>
      <c r="B286" s="3">
        <v>0.56074766355140182</v>
      </c>
      <c r="C286" s="3">
        <v>0.43925233644859818</v>
      </c>
      <c r="D286" s="3">
        <v>0.72592592592592597</v>
      </c>
      <c r="E286" s="3">
        <v>0.27407407407407403</v>
      </c>
    </row>
    <row r="287" spans="1:5" x14ac:dyDescent="0.25">
      <c r="A287" s="1">
        <v>286</v>
      </c>
      <c r="B287" s="3">
        <v>0.18518518518518517</v>
      </c>
      <c r="C287" s="3">
        <v>0.81481481481481488</v>
      </c>
      <c r="D287" s="3">
        <v>0</v>
      </c>
      <c r="E287" s="3">
        <v>1</v>
      </c>
    </row>
    <row r="288" spans="1:5" x14ac:dyDescent="0.25">
      <c r="A288" s="1">
        <v>287</v>
      </c>
      <c r="B288" s="3">
        <v>0</v>
      </c>
      <c r="C288" s="3">
        <v>1</v>
      </c>
      <c r="D288" s="3">
        <v>0</v>
      </c>
      <c r="E288" s="3">
        <v>1</v>
      </c>
    </row>
    <row r="289" spans="1:5" x14ac:dyDescent="0.25">
      <c r="A289" s="1">
        <v>288</v>
      </c>
      <c r="B289" s="3">
        <v>0.13078291814946619</v>
      </c>
      <c r="C289" s="3">
        <v>0.86921708185053381</v>
      </c>
      <c r="D289" s="3">
        <v>0</v>
      </c>
      <c r="E289" s="3">
        <v>1</v>
      </c>
    </row>
    <row r="290" spans="1:5" x14ac:dyDescent="0.25">
      <c r="A290" s="1">
        <v>289</v>
      </c>
      <c r="B290" s="3">
        <v>0.9306640625</v>
      </c>
      <c r="C290" s="3">
        <v>6.93359375E-2</v>
      </c>
      <c r="D290" s="3">
        <v>0.81914893617021278</v>
      </c>
      <c r="E290" s="3">
        <v>0.18085106382978722</v>
      </c>
    </row>
    <row r="291" spans="1:5" x14ac:dyDescent="0.25">
      <c r="A291" s="1">
        <v>290</v>
      </c>
      <c r="B291" s="3">
        <v>0.24824561403508771</v>
      </c>
      <c r="C291" s="3">
        <v>0.75175438596491229</v>
      </c>
      <c r="D291" s="3">
        <v>0.6</v>
      </c>
      <c r="E291" s="3">
        <v>0.4</v>
      </c>
    </row>
    <row r="292" spans="1:5" x14ac:dyDescent="0.25">
      <c r="A292" s="1">
        <v>291</v>
      </c>
      <c r="B292" s="3">
        <v>0.74148296593186369</v>
      </c>
      <c r="C292" s="3">
        <v>0.25851703406813631</v>
      </c>
      <c r="D292" s="3">
        <v>0.68779342723004699</v>
      </c>
      <c r="E292" s="3">
        <v>0.31220657276995301</v>
      </c>
    </row>
    <row r="293" spans="1:5" x14ac:dyDescent="0.25">
      <c r="A293" s="1">
        <v>292</v>
      </c>
      <c r="B293" s="3">
        <v>0.40428713858424725</v>
      </c>
      <c r="C293" s="3">
        <v>0.59571286141575275</v>
      </c>
      <c r="D293" s="3">
        <v>0.43206256109481916</v>
      </c>
      <c r="E293" s="3">
        <v>0.56793743890518078</v>
      </c>
    </row>
    <row r="294" spans="1:5" x14ac:dyDescent="0.25">
      <c r="A294" s="1">
        <v>293</v>
      </c>
      <c r="B294" s="3">
        <v>0.72116843702579669</v>
      </c>
      <c r="C294" s="3">
        <v>0.27883156297420331</v>
      </c>
      <c r="D294" s="3">
        <v>0.7327447833065811</v>
      </c>
      <c r="E294" s="3">
        <v>0.2672552166934189</v>
      </c>
    </row>
    <row r="295" spans="1:5" x14ac:dyDescent="0.25">
      <c r="A295" s="1">
        <v>294</v>
      </c>
      <c r="B295" s="3">
        <v>0.31045003813882532</v>
      </c>
      <c r="C295" s="3">
        <v>0.68954996186117468</v>
      </c>
      <c r="D295" s="3">
        <v>0.60344827586206895</v>
      </c>
      <c r="E295" s="3">
        <v>0.39655172413793105</v>
      </c>
    </row>
    <row r="296" spans="1:5" x14ac:dyDescent="0.25">
      <c r="A296" s="1">
        <v>295</v>
      </c>
      <c r="B296" s="3">
        <v>0.35664335664335667</v>
      </c>
      <c r="C296" s="3">
        <v>0.64335664335664333</v>
      </c>
      <c r="D296" s="3">
        <v>0.46875</v>
      </c>
      <c r="E296" s="3">
        <v>0.53125</v>
      </c>
    </row>
    <row r="297" spans="1:5" x14ac:dyDescent="0.25">
      <c r="A297" s="1">
        <v>296</v>
      </c>
      <c r="B297" s="3">
        <v>0.60290742157612853</v>
      </c>
      <c r="C297" s="3">
        <v>0.39709257842387147</v>
      </c>
      <c r="D297" s="3">
        <v>0.42155919153031762</v>
      </c>
      <c r="E297" s="3">
        <v>0.57844080846968238</v>
      </c>
    </row>
    <row r="298" spans="1:5" x14ac:dyDescent="0.25">
      <c r="A298" s="1">
        <v>297</v>
      </c>
      <c r="B298" s="3">
        <v>0.44140625</v>
      </c>
      <c r="C298" s="3">
        <v>0.55859375</v>
      </c>
      <c r="D298" s="3">
        <v>0.42033898305084744</v>
      </c>
      <c r="E298" s="3">
        <v>0.57966101694915251</v>
      </c>
    </row>
    <row r="299" spans="1:5" x14ac:dyDescent="0.25">
      <c r="A299" s="1">
        <v>298</v>
      </c>
      <c r="B299" s="3">
        <v>0.48526522593320237</v>
      </c>
      <c r="C299" s="3">
        <v>0.51473477406679757</v>
      </c>
      <c r="D299" s="3">
        <v>0.2857142857142857</v>
      </c>
      <c r="E299" s="3">
        <v>0.7142857142857143</v>
      </c>
    </row>
    <row r="300" spans="1:5" x14ac:dyDescent="0.25">
      <c r="A300" s="1">
        <v>299</v>
      </c>
      <c r="B300" s="3">
        <v>0.62090680100755669</v>
      </c>
      <c r="C300" s="3">
        <v>0.37909319899244331</v>
      </c>
      <c r="D300" s="3">
        <v>0.59608540925266906</v>
      </c>
      <c r="E300" s="3">
        <v>0.40391459074733094</v>
      </c>
    </row>
    <row r="301" spans="1:5" x14ac:dyDescent="0.25">
      <c r="A301" s="1">
        <v>300</v>
      </c>
      <c r="B301" s="3">
        <v>0.26778882938026016</v>
      </c>
      <c r="C301" s="3">
        <v>0.73221117061973984</v>
      </c>
      <c r="D301" s="3">
        <v>0.30140845070422534</v>
      </c>
      <c r="E301" s="3">
        <v>0.69859154929577461</v>
      </c>
    </row>
    <row r="302" spans="1:5" x14ac:dyDescent="0.25">
      <c r="A302" s="1">
        <v>301</v>
      </c>
      <c r="B302" s="3">
        <v>0.9830985915492958</v>
      </c>
      <c r="C302" s="3">
        <v>1.6901408450704203E-2</v>
      </c>
      <c r="D302" s="3">
        <v>0.75898801597869503</v>
      </c>
      <c r="E302" s="3">
        <v>0.24101198402130497</v>
      </c>
    </row>
    <row r="303" spans="1:5" x14ac:dyDescent="0.25">
      <c r="A303" s="1">
        <v>302</v>
      </c>
      <c r="B303" s="3">
        <v>0.23756288429290107</v>
      </c>
      <c r="C303" s="3">
        <v>0.76243711570709893</v>
      </c>
      <c r="D303" s="3">
        <v>0.20408163265306123</v>
      </c>
      <c r="E303" s="3">
        <v>0.79591836734693877</v>
      </c>
    </row>
    <row r="304" spans="1:5" x14ac:dyDescent="0.25">
      <c r="A304" s="1">
        <v>303</v>
      </c>
      <c r="B304" s="3">
        <v>0.24967824967824967</v>
      </c>
      <c r="C304" s="3">
        <v>0.7503217503217503</v>
      </c>
      <c r="D304" s="3">
        <v>0.14843006660323502</v>
      </c>
      <c r="E304" s="3">
        <v>0.85156993339676501</v>
      </c>
    </row>
    <row r="305" spans="1:5" x14ac:dyDescent="0.25">
      <c r="A305" s="1">
        <v>304</v>
      </c>
      <c r="B305" s="3">
        <v>0.67224367224367221</v>
      </c>
      <c r="C305" s="3">
        <v>0.32775632775632779</v>
      </c>
      <c r="D305" s="3">
        <v>0.34741784037558687</v>
      </c>
      <c r="E305" s="3">
        <v>0.65258215962441313</v>
      </c>
    </row>
    <row r="306" spans="1:5" x14ac:dyDescent="0.25">
      <c r="A306" s="1">
        <v>305</v>
      </c>
      <c r="B306" s="3">
        <v>0.26354082457558609</v>
      </c>
      <c r="C306" s="3">
        <v>0.73645917542441386</v>
      </c>
      <c r="D306" s="3">
        <v>0.21942446043165467</v>
      </c>
      <c r="E306" s="3">
        <v>0.78057553956834536</v>
      </c>
    </row>
    <row r="307" spans="1:5" x14ac:dyDescent="0.25">
      <c r="A307" s="1">
        <v>306</v>
      </c>
      <c r="B307" s="3">
        <v>0.23609756097560974</v>
      </c>
      <c r="C307" s="3">
        <v>0.76390243902439026</v>
      </c>
      <c r="D307" s="3">
        <v>0.14017341040462428</v>
      </c>
      <c r="E307" s="3">
        <v>0.85982658959537572</v>
      </c>
    </row>
    <row r="308" spans="1:5" x14ac:dyDescent="0.25">
      <c r="A308" s="1">
        <v>307</v>
      </c>
      <c r="B308" s="3">
        <v>0.16543490619670267</v>
      </c>
      <c r="C308" s="3">
        <v>0.83456509380329735</v>
      </c>
      <c r="D308" s="3">
        <v>0.11428571428571428</v>
      </c>
      <c r="E308" s="3">
        <v>0.88571428571428568</v>
      </c>
    </row>
    <row r="309" spans="1:5" x14ac:dyDescent="0.25">
      <c r="A309" s="1">
        <v>308</v>
      </c>
      <c r="B309" s="3">
        <v>0.23002680965147454</v>
      </c>
      <c r="C309" s="3">
        <v>0.7699731903485254</v>
      </c>
      <c r="D309" s="3">
        <v>0.25749741468459153</v>
      </c>
      <c r="E309" s="3">
        <v>0.74250258531540847</v>
      </c>
    </row>
    <row r="310" spans="1:5" x14ac:dyDescent="0.25">
      <c r="A310" s="1">
        <v>309</v>
      </c>
      <c r="B310" s="3">
        <v>0.3175033921302578</v>
      </c>
      <c r="C310" s="3">
        <v>0.6824966078697422</v>
      </c>
      <c r="D310" s="3">
        <v>0.32365439093484422</v>
      </c>
      <c r="E310" s="3">
        <v>0.67634560906515584</v>
      </c>
    </row>
    <row r="311" spans="1:5" x14ac:dyDescent="0.25">
      <c r="A311" s="1">
        <v>310</v>
      </c>
      <c r="B311" s="3">
        <v>0.21052631578947367</v>
      </c>
      <c r="C311" s="3">
        <v>0.78947368421052633</v>
      </c>
      <c r="D311" s="3">
        <v>0.24</v>
      </c>
      <c r="E311" s="3">
        <v>0.76</v>
      </c>
    </row>
    <row r="312" spans="1:5" x14ac:dyDescent="0.25">
      <c r="A312" s="1">
        <v>311</v>
      </c>
      <c r="B312" s="3">
        <v>0.91842397336293002</v>
      </c>
      <c r="C312" s="3">
        <v>8.1576026637069976E-2</v>
      </c>
      <c r="D312" s="3">
        <v>0.36814159292035398</v>
      </c>
      <c r="E312" s="3">
        <v>0.63185840707964602</v>
      </c>
    </row>
    <row r="313" spans="1:5" x14ac:dyDescent="0.25">
      <c r="A313" s="1">
        <v>312</v>
      </c>
      <c r="B313" s="3">
        <v>0.4161311053984576</v>
      </c>
      <c r="C313" s="3">
        <v>0.58386889460154245</v>
      </c>
      <c r="D313" s="3">
        <v>0.53252032520325199</v>
      </c>
      <c r="E313" s="3">
        <v>0.46747967479674801</v>
      </c>
    </row>
    <row r="314" spans="1:5" x14ac:dyDescent="0.25">
      <c r="A314" s="1">
        <v>313</v>
      </c>
      <c r="B314" s="3">
        <v>0.86148062463851938</v>
      </c>
      <c r="C314" s="3">
        <v>0.13851937536148062</v>
      </c>
      <c r="D314" s="3">
        <v>0.72889498970487299</v>
      </c>
      <c r="E314" s="3">
        <v>0.27110501029512701</v>
      </c>
    </row>
    <row r="315" spans="1:5" x14ac:dyDescent="0.25">
      <c r="A315" s="1">
        <v>314</v>
      </c>
      <c r="B315" s="3">
        <v>0.83072625698324021</v>
      </c>
      <c r="C315" s="3">
        <v>0.16927374301675979</v>
      </c>
      <c r="D315" s="3">
        <v>0.64944649446494462</v>
      </c>
      <c r="E315" s="3">
        <v>0.35055350553505538</v>
      </c>
    </row>
    <row r="316" spans="1:5" x14ac:dyDescent="0.25">
      <c r="A316" s="1">
        <v>315</v>
      </c>
      <c r="B316" s="3">
        <v>1</v>
      </c>
      <c r="C316" s="3">
        <v>0</v>
      </c>
      <c r="D316" s="3">
        <v>0</v>
      </c>
      <c r="E316" s="3">
        <v>1</v>
      </c>
    </row>
    <row r="317" spans="1:5" x14ac:dyDescent="0.25">
      <c r="A317" s="1">
        <v>316</v>
      </c>
      <c r="B317" s="3">
        <v>0.75225225225225223</v>
      </c>
      <c r="C317" s="3">
        <v>0.24774774774774777</v>
      </c>
      <c r="D317" s="3">
        <v>0.72105263157894739</v>
      </c>
      <c r="E317" s="3">
        <v>0.27894736842105261</v>
      </c>
    </row>
    <row r="318" spans="1:5" x14ac:dyDescent="0.25">
      <c r="A318" s="1">
        <v>317</v>
      </c>
      <c r="B318" s="3">
        <v>0.95293627655143687</v>
      </c>
      <c r="C318" s="3">
        <v>4.7063723448563133E-2</v>
      </c>
      <c r="D318" s="3">
        <v>0.59924146649810361</v>
      </c>
      <c r="E318" s="3">
        <v>0.40075853350189639</v>
      </c>
    </row>
    <row r="319" spans="1:5" x14ac:dyDescent="0.25">
      <c r="A319" s="1">
        <v>318</v>
      </c>
      <c r="B319" s="3">
        <v>0.76041666666666663</v>
      </c>
      <c r="C319" s="3">
        <v>0.23958333333333337</v>
      </c>
      <c r="D319" s="3">
        <v>0.5</v>
      </c>
      <c r="E319" s="3">
        <v>0.5</v>
      </c>
    </row>
    <row r="320" spans="1:5" x14ac:dyDescent="0.25">
      <c r="A320" s="1">
        <v>319</v>
      </c>
      <c r="B320" s="3">
        <v>0.92125984251968507</v>
      </c>
      <c r="C320" s="3">
        <v>7.8740157480314932E-2</v>
      </c>
      <c r="D320" s="3">
        <v>0.60330578512396693</v>
      </c>
      <c r="E320" s="3">
        <v>0.39669421487603307</v>
      </c>
    </row>
    <row r="321" spans="1:5" x14ac:dyDescent="0.25">
      <c r="A321" s="1">
        <v>320</v>
      </c>
      <c r="B321" s="3">
        <v>0.99014404852160731</v>
      </c>
      <c r="C321" s="3">
        <v>9.8559514783926883E-3</v>
      </c>
      <c r="D321" s="3">
        <v>0.72796934865900387</v>
      </c>
      <c r="E321" s="3">
        <v>0.27203065134099613</v>
      </c>
    </row>
    <row r="322" spans="1:5" x14ac:dyDescent="0.25">
      <c r="A322" s="1">
        <v>321</v>
      </c>
      <c r="B322" s="3">
        <v>0.99491094147582693</v>
      </c>
      <c r="C322" s="3">
        <v>5.0890585241730735E-3</v>
      </c>
      <c r="D322" s="3">
        <v>0.69124423963133641</v>
      </c>
      <c r="E322" s="3">
        <v>0.30875576036866359</v>
      </c>
    </row>
    <row r="323" spans="1:5" x14ac:dyDescent="0.25">
      <c r="A323" s="1">
        <v>322</v>
      </c>
      <c r="B323" s="3">
        <v>0.89249146757679176</v>
      </c>
      <c r="C323" s="3">
        <v>0.10750853242320824</v>
      </c>
      <c r="D323" s="3">
        <v>0.71726190476190477</v>
      </c>
      <c r="E323" s="3">
        <v>0.28273809523809523</v>
      </c>
    </row>
    <row r="324" spans="1:5" x14ac:dyDescent="0.25">
      <c r="A324" s="1">
        <v>323</v>
      </c>
      <c r="B324" s="3">
        <v>0.9579638752052545</v>
      </c>
      <c r="C324" s="3">
        <v>4.20361247947455E-2</v>
      </c>
      <c r="D324" s="3">
        <v>0.72735191637630658</v>
      </c>
      <c r="E324" s="3">
        <v>0.27264808362369342</v>
      </c>
    </row>
    <row r="325" spans="1:5" x14ac:dyDescent="0.25">
      <c r="A325" s="1">
        <v>324</v>
      </c>
      <c r="B325" s="3">
        <v>0.84918793503480283</v>
      </c>
      <c r="C325" s="3">
        <v>0.15081206496519717</v>
      </c>
      <c r="D325" s="3">
        <v>0.54736842105263162</v>
      </c>
      <c r="E325" s="3">
        <v>0.45263157894736838</v>
      </c>
    </row>
    <row r="326" spans="1:5" x14ac:dyDescent="0.25">
      <c r="A326" s="1">
        <v>325</v>
      </c>
      <c r="B326" s="3">
        <v>0.85995955510616784</v>
      </c>
      <c r="C326" s="3">
        <v>0.14004044489383216</v>
      </c>
      <c r="D326" s="3">
        <v>0.57846506300114553</v>
      </c>
      <c r="E326" s="3">
        <v>0.42153493699885447</v>
      </c>
    </row>
    <row r="327" spans="1:5" x14ac:dyDescent="0.25">
      <c r="A327" s="1">
        <v>326</v>
      </c>
      <c r="B327" s="3">
        <v>0.97610513739546001</v>
      </c>
      <c r="C327" s="3">
        <v>2.389486260453999E-2</v>
      </c>
      <c r="D327" s="3">
        <v>0.6963746223564955</v>
      </c>
      <c r="E327" s="3">
        <v>0.3036253776435045</v>
      </c>
    </row>
    <row r="328" spans="1:5" x14ac:dyDescent="0.25">
      <c r="A328" s="1">
        <v>327</v>
      </c>
      <c r="B328" s="3">
        <v>0.98413747521480499</v>
      </c>
      <c r="C328" s="3">
        <v>1.5862524785195009E-2</v>
      </c>
      <c r="D328" s="3">
        <v>0.69661016949152543</v>
      </c>
      <c r="E328" s="3">
        <v>0.30338983050847457</v>
      </c>
    </row>
    <row r="329" spans="1:5" x14ac:dyDescent="0.25">
      <c r="A329" s="1">
        <v>328</v>
      </c>
      <c r="B329" s="3">
        <v>0.96927488734125355</v>
      </c>
      <c r="C329" s="3">
        <v>3.0725112658746445E-2</v>
      </c>
      <c r="D329" s="3">
        <v>0.67718940936863548</v>
      </c>
      <c r="E329" s="3">
        <v>0.32281059063136452</v>
      </c>
    </row>
    <row r="330" spans="1:5" x14ac:dyDescent="0.25">
      <c r="A330" s="1">
        <v>329</v>
      </c>
      <c r="B330" s="3">
        <v>0.96890459363957593</v>
      </c>
      <c r="C330" s="3">
        <v>3.1095406360424072E-2</v>
      </c>
      <c r="D330" s="3">
        <v>0.61904761904761907</v>
      </c>
      <c r="E330" s="3">
        <v>0.38095238095238093</v>
      </c>
    </row>
    <row r="331" spans="1:5" x14ac:dyDescent="0.25">
      <c r="A331" s="1">
        <v>330</v>
      </c>
      <c r="B331" s="3">
        <v>0.96381260096930532</v>
      </c>
      <c r="C331" s="3">
        <v>3.6187399030694678E-2</v>
      </c>
      <c r="D331" s="3">
        <v>0.6413586413586414</v>
      </c>
      <c r="E331" s="3">
        <v>0.3586413586413586</v>
      </c>
    </row>
    <row r="332" spans="1:5" x14ac:dyDescent="0.25">
      <c r="A332" s="1">
        <v>331</v>
      </c>
      <c r="B332" s="3">
        <v>0.92284688995215314</v>
      </c>
      <c r="C332" s="3">
        <v>7.7153110047846862E-2</v>
      </c>
      <c r="D332" s="3">
        <v>0.5948905109489051</v>
      </c>
      <c r="E332" s="3">
        <v>0.4051094890510949</v>
      </c>
    </row>
    <row r="333" spans="1:5" x14ac:dyDescent="0.25">
      <c r="A333" s="1">
        <v>332</v>
      </c>
      <c r="B333" s="3">
        <v>0.79610389610389609</v>
      </c>
      <c r="C333" s="3">
        <v>0.20389610389610391</v>
      </c>
      <c r="D333" s="3">
        <v>0.5810593900481541</v>
      </c>
      <c r="E333" s="3">
        <v>0.4189406099518459</v>
      </c>
    </row>
    <row r="334" spans="1:5" x14ac:dyDescent="0.25">
      <c r="A334" s="1">
        <v>333</v>
      </c>
      <c r="B334" s="3">
        <v>0.93985215053763438</v>
      </c>
      <c r="C334" s="3">
        <v>6.0147849462365621E-2</v>
      </c>
      <c r="D334" s="3">
        <v>0.70692567567567566</v>
      </c>
      <c r="E334" s="3">
        <v>0.29307432432432434</v>
      </c>
    </row>
    <row r="335" spans="1:5" x14ac:dyDescent="0.25">
      <c r="A335" s="1">
        <v>334</v>
      </c>
      <c r="B335" s="3">
        <v>0.95497259201252938</v>
      </c>
      <c r="C335" s="3">
        <v>4.5027407987470625E-2</v>
      </c>
      <c r="D335" s="3">
        <v>0.65196998123827388</v>
      </c>
      <c r="E335" s="3">
        <v>0.34803001876172612</v>
      </c>
    </row>
    <row r="336" spans="1:5" x14ac:dyDescent="0.25">
      <c r="A336" s="1">
        <v>335</v>
      </c>
      <c r="B336" s="3">
        <v>0.97661691542288553</v>
      </c>
      <c r="C336" s="3">
        <v>2.3383084577114466E-2</v>
      </c>
      <c r="D336" s="3">
        <v>0.62387676508344025</v>
      </c>
      <c r="E336" s="3">
        <v>0.37612323491655975</v>
      </c>
    </row>
    <row r="337" spans="1:5" x14ac:dyDescent="0.25">
      <c r="A337" s="1">
        <v>336</v>
      </c>
      <c r="B337" s="3">
        <v>0.98277841561423651</v>
      </c>
      <c r="C337" s="3">
        <v>1.7221584385763489E-2</v>
      </c>
      <c r="D337" s="3">
        <v>0.58643617021276595</v>
      </c>
      <c r="E337" s="3">
        <v>0.41356382978723405</v>
      </c>
    </row>
    <row r="338" spans="1:5" x14ac:dyDescent="0.25">
      <c r="A338" s="1">
        <v>337</v>
      </c>
      <c r="B338" s="3">
        <v>0.98456260720411659</v>
      </c>
      <c r="C338" s="3">
        <v>1.5437392795883409E-2</v>
      </c>
      <c r="D338" s="3">
        <v>0.6026785714285714</v>
      </c>
      <c r="E338" s="3">
        <v>0.3973214285714286</v>
      </c>
    </row>
    <row r="339" spans="1:5" x14ac:dyDescent="0.25">
      <c r="A339" s="1">
        <v>338</v>
      </c>
      <c r="B339" s="3">
        <v>0.98504137492043287</v>
      </c>
      <c r="C339" s="3">
        <v>1.4958625079567134E-2</v>
      </c>
      <c r="D339" s="3">
        <v>0.63181818181818183</v>
      </c>
      <c r="E339" s="3">
        <v>0.36818181818181817</v>
      </c>
    </row>
    <row r="340" spans="1:5" x14ac:dyDescent="0.25">
      <c r="A340" s="1">
        <v>339</v>
      </c>
      <c r="B340" s="3">
        <v>0.98237885462555063</v>
      </c>
      <c r="C340" s="3">
        <v>1.7621145374449365E-2</v>
      </c>
      <c r="D340" s="3">
        <v>0.74968553459119491</v>
      </c>
      <c r="E340" s="3">
        <v>0.25031446540880509</v>
      </c>
    </row>
    <row r="341" spans="1:5" x14ac:dyDescent="0.25">
      <c r="A341" s="1">
        <v>340</v>
      </c>
      <c r="B341" s="3">
        <v>0.98303622771707877</v>
      </c>
      <c r="C341" s="3">
        <v>1.696377228292123E-2</v>
      </c>
      <c r="D341" s="3">
        <v>0.74209078404401652</v>
      </c>
      <c r="E341" s="3">
        <v>0.25790921595598348</v>
      </c>
    </row>
    <row r="342" spans="1:5" x14ac:dyDescent="0.25">
      <c r="A342" s="1">
        <v>341</v>
      </c>
      <c r="B342" s="3">
        <v>0.99065084501977707</v>
      </c>
      <c r="C342" s="3">
        <v>9.349154980222929E-3</v>
      </c>
      <c r="D342" s="3">
        <v>0.80675422138836772</v>
      </c>
      <c r="E342" s="3">
        <v>0.19324577861163228</v>
      </c>
    </row>
    <row r="343" spans="1:5" x14ac:dyDescent="0.25">
      <c r="A343" s="1">
        <v>342</v>
      </c>
      <c r="B343" s="3">
        <v>0.98423817863397545</v>
      </c>
      <c r="C343" s="3">
        <v>1.5761821366024553E-2</v>
      </c>
      <c r="D343" s="3">
        <v>0.61813186813186816</v>
      </c>
      <c r="E343" s="3">
        <v>0.38186813186813184</v>
      </c>
    </row>
    <row r="344" spans="1:5" x14ac:dyDescent="0.25">
      <c r="A344" s="1">
        <v>343</v>
      </c>
      <c r="B344" s="3">
        <v>0.61576971214017517</v>
      </c>
      <c r="C344" s="3">
        <v>0.38423028785982483</v>
      </c>
      <c r="D344" s="3">
        <v>0.35902851108764522</v>
      </c>
      <c r="E344" s="3">
        <v>0.64097148891235478</v>
      </c>
    </row>
    <row r="345" spans="1:5" x14ac:dyDescent="0.25">
      <c r="A345" s="1">
        <v>344</v>
      </c>
      <c r="B345" s="3">
        <v>0.65817825661116547</v>
      </c>
      <c r="C345" s="3">
        <v>0.34182174338883453</v>
      </c>
      <c r="D345" s="3">
        <v>0.4504424778761062</v>
      </c>
      <c r="E345" s="3">
        <v>0.54955752212389375</v>
      </c>
    </row>
    <row r="346" spans="1:5" x14ac:dyDescent="0.25">
      <c r="A346" s="1">
        <v>345</v>
      </c>
      <c r="B346" s="3">
        <v>0.58174904942965777</v>
      </c>
      <c r="C346" s="3">
        <v>0.41825095057034223</v>
      </c>
      <c r="D346" s="3">
        <v>0.43619489559164731</v>
      </c>
      <c r="E346" s="3">
        <v>0.56380510440835274</v>
      </c>
    </row>
    <row r="347" spans="1:5" x14ac:dyDescent="0.25">
      <c r="A347" s="1">
        <v>346</v>
      </c>
      <c r="B347" s="3">
        <v>0</v>
      </c>
      <c r="C347" s="3">
        <v>1</v>
      </c>
      <c r="D347" s="3">
        <v>0</v>
      </c>
      <c r="E347" s="3">
        <v>1</v>
      </c>
    </row>
    <row r="348" spans="1:5" x14ac:dyDescent="0.25">
      <c r="A348" s="1">
        <v>347</v>
      </c>
      <c r="B348" s="3">
        <v>0.3991130820399113</v>
      </c>
      <c r="C348" s="3">
        <v>0.60088691796008864</v>
      </c>
      <c r="D348" s="3">
        <v>0.42926829268292682</v>
      </c>
      <c r="E348" s="3">
        <v>0.57073170731707323</v>
      </c>
    </row>
    <row r="349" spans="1:5" x14ac:dyDescent="0.25">
      <c r="A349" s="1">
        <v>348</v>
      </c>
      <c r="B349" s="3">
        <v>0.40314960629921259</v>
      </c>
      <c r="C349" s="3">
        <v>0.59685039370078741</v>
      </c>
      <c r="D349" s="3">
        <v>0.37127071823204422</v>
      </c>
      <c r="E349" s="3">
        <v>0.62872928176795573</v>
      </c>
    </row>
    <row r="350" spans="1:5" x14ac:dyDescent="0.25">
      <c r="A350" s="1">
        <v>349</v>
      </c>
      <c r="B350" s="3">
        <v>0.56140350877192979</v>
      </c>
      <c r="C350" s="3">
        <v>0.43859649122807021</v>
      </c>
      <c r="D350" s="3">
        <v>0.66666666666666663</v>
      </c>
      <c r="E350" s="3">
        <v>0.33333333333333337</v>
      </c>
    </row>
    <row r="351" spans="1:5" x14ac:dyDescent="0.25">
      <c r="A351" s="1">
        <v>350</v>
      </c>
      <c r="B351" s="3">
        <v>0.98936170212765961</v>
      </c>
      <c r="C351" s="3">
        <v>1.0638297872340385E-2</v>
      </c>
      <c r="D351" s="3">
        <v>0.69415807560137455</v>
      </c>
      <c r="E351" s="3">
        <v>0.30584192439862545</v>
      </c>
    </row>
    <row r="352" spans="1:5" x14ac:dyDescent="0.25">
      <c r="A352" s="1">
        <v>351</v>
      </c>
      <c r="B352" s="3">
        <v>0.80249999999999999</v>
      </c>
      <c r="C352" s="3">
        <v>0.19750000000000001</v>
      </c>
      <c r="D352" s="3">
        <v>0.73750000000000004</v>
      </c>
      <c r="E352" s="3">
        <v>0.26249999999999996</v>
      </c>
    </row>
    <row r="353" spans="1:5" x14ac:dyDescent="0.25">
      <c r="A353" s="1">
        <v>352</v>
      </c>
      <c r="B353" s="3">
        <v>0.98408186469584991</v>
      </c>
      <c r="C353" s="3">
        <v>1.5918135304150094E-2</v>
      </c>
      <c r="D353" s="3">
        <v>0.64084507042253525</v>
      </c>
      <c r="E353" s="3">
        <v>0.35915492957746475</v>
      </c>
    </row>
    <row r="354" spans="1:5" x14ac:dyDescent="0.25">
      <c r="A354" s="1">
        <v>353</v>
      </c>
      <c r="B354" s="3">
        <v>0.69346978557504868</v>
      </c>
      <c r="C354" s="3">
        <v>0.30653021442495132</v>
      </c>
      <c r="D354" s="3">
        <v>0.38743455497382201</v>
      </c>
      <c r="E354" s="3">
        <v>0.61256544502617793</v>
      </c>
    </row>
    <row r="355" spans="1:5" x14ac:dyDescent="0.25">
      <c r="A355" s="1">
        <v>354</v>
      </c>
      <c r="B355" s="3">
        <v>0.53469387755102038</v>
      </c>
      <c r="C355" s="3">
        <v>0.46530612244897962</v>
      </c>
      <c r="D355" s="3">
        <v>0.39743589743589741</v>
      </c>
      <c r="E355" s="3">
        <v>0.60256410256410264</v>
      </c>
    </row>
    <row r="356" spans="1:5" x14ac:dyDescent="0.25">
      <c r="A356" s="1">
        <v>355</v>
      </c>
      <c r="B356" s="3">
        <v>0</v>
      </c>
      <c r="C356" s="3">
        <v>1</v>
      </c>
      <c r="D356" s="3">
        <v>0</v>
      </c>
      <c r="E356" s="3">
        <v>1</v>
      </c>
    </row>
    <row r="357" spans="1:5" x14ac:dyDescent="0.25">
      <c r="A357" s="1">
        <v>356</v>
      </c>
      <c r="B357" s="3">
        <v>0.66804846938775508</v>
      </c>
      <c r="C357" s="3">
        <v>0.33195153061224492</v>
      </c>
      <c r="D357" s="3">
        <v>0.66613290632506006</v>
      </c>
      <c r="E357" s="3">
        <v>0.33386709367493994</v>
      </c>
    </row>
    <row r="358" spans="1:5" x14ac:dyDescent="0.25">
      <c r="A358" s="1">
        <v>357</v>
      </c>
      <c r="B358" s="3">
        <v>0</v>
      </c>
      <c r="C358" s="3">
        <v>1</v>
      </c>
      <c r="D358" s="3">
        <v>0</v>
      </c>
      <c r="E358" s="3">
        <v>1</v>
      </c>
    </row>
    <row r="359" spans="1:5" x14ac:dyDescent="0.25">
      <c r="A359" s="1">
        <v>358</v>
      </c>
      <c r="B359" s="3">
        <v>0.3956228956228956</v>
      </c>
      <c r="C359" s="3">
        <v>0.60437710437710446</v>
      </c>
      <c r="D359" s="3">
        <v>0.66666666666666663</v>
      </c>
      <c r="E359" s="3">
        <v>0.33333333333333337</v>
      </c>
    </row>
    <row r="360" spans="1:5" x14ac:dyDescent="0.25">
      <c r="A360" s="1">
        <v>359</v>
      </c>
      <c r="B360" s="3">
        <v>0</v>
      </c>
      <c r="C360" s="3">
        <v>1</v>
      </c>
      <c r="D360" s="3">
        <v>0</v>
      </c>
      <c r="E360" s="3">
        <v>1</v>
      </c>
    </row>
    <row r="361" spans="1:5" x14ac:dyDescent="0.25">
      <c r="A361" s="1">
        <v>360</v>
      </c>
      <c r="B361" s="3">
        <v>0.15715344699777614</v>
      </c>
      <c r="C361" s="3">
        <v>0.84284655300222389</v>
      </c>
      <c r="D361" s="3">
        <v>0.37747336377473362</v>
      </c>
      <c r="E361" s="3">
        <v>0.62252663622526638</v>
      </c>
    </row>
    <row r="362" spans="1:5" x14ac:dyDescent="0.25">
      <c r="A362" s="1">
        <v>361</v>
      </c>
      <c r="B362" s="3">
        <v>0.53780487804878052</v>
      </c>
      <c r="C362" s="3">
        <v>0.46219512195121948</v>
      </c>
      <c r="D362" s="3">
        <v>0.34415584415584416</v>
      </c>
      <c r="E362" s="3">
        <v>0.6558441558441559</v>
      </c>
    </row>
    <row r="363" spans="1:5" x14ac:dyDescent="0.25">
      <c r="A363" s="1">
        <v>362</v>
      </c>
      <c r="B363" s="3">
        <v>0.7431229773462783</v>
      </c>
      <c r="C363" s="3">
        <v>0.2568770226537217</v>
      </c>
      <c r="D363" s="3">
        <v>0.45517241379310347</v>
      </c>
      <c r="E363" s="3">
        <v>0.54482758620689653</v>
      </c>
    </row>
    <row r="364" spans="1:5" x14ac:dyDescent="0.25">
      <c r="A364" s="1">
        <v>363</v>
      </c>
      <c r="B364" s="3">
        <v>0.64279766860949206</v>
      </c>
      <c r="C364" s="3">
        <v>0.35720233139050794</v>
      </c>
      <c r="D364" s="3">
        <v>0.3783783783783784</v>
      </c>
      <c r="E364" s="3">
        <v>0.6216216216216216</v>
      </c>
    </row>
    <row r="365" spans="1:5" x14ac:dyDescent="0.25">
      <c r="A365" s="1">
        <v>364</v>
      </c>
      <c r="B365" s="3">
        <v>0.95009535918626831</v>
      </c>
      <c r="C365" s="3">
        <v>4.9904640813731693E-2</v>
      </c>
      <c r="D365" s="3">
        <v>0.50877192982456143</v>
      </c>
      <c r="E365" s="3">
        <v>0.49122807017543857</v>
      </c>
    </row>
    <row r="366" spans="1:5" x14ac:dyDescent="0.25">
      <c r="A366" s="1">
        <v>365</v>
      </c>
      <c r="B366" s="3">
        <v>0.871786197564276</v>
      </c>
      <c r="C366" s="3">
        <v>0.128213802435724</v>
      </c>
      <c r="D366" s="3">
        <v>0.53908629441624367</v>
      </c>
      <c r="E366" s="3">
        <v>0.46091370558375633</v>
      </c>
    </row>
    <row r="367" spans="1:5" x14ac:dyDescent="0.25">
      <c r="A367" s="1">
        <v>366</v>
      </c>
      <c r="B367" s="3">
        <v>0.96176129779837771</v>
      </c>
      <c r="C367" s="3">
        <v>3.8238702201622288E-2</v>
      </c>
      <c r="D367" s="3">
        <v>0.53934740882917465</v>
      </c>
      <c r="E367" s="3">
        <v>0.46065259117082535</v>
      </c>
    </row>
    <row r="368" spans="1:5" x14ac:dyDescent="0.25">
      <c r="A368" s="1">
        <v>367</v>
      </c>
      <c r="B368" s="3">
        <v>0.88819633813790422</v>
      </c>
      <c r="C368" s="3">
        <v>0.11180366186209578</v>
      </c>
      <c r="D368" s="3">
        <v>0.53459119496855345</v>
      </c>
      <c r="E368" s="3">
        <v>0.46540880503144655</v>
      </c>
    </row>
    <row r="369" spans="1:5" x14ac:dyDescent="0.25">
      <c r="A369" s="1">
        <v>368</v>
      </c>
      <c r="B369" s="3">
        <v>0.93500797448165873</v>
      </c>
      <c r="C369" s="3">
        <v>6.4992025518341268E-2</v>
      </c>
      <c r="D369" s="3">
        <v>0.49876237623762376</v>
      </c>
      <c r="E369" s="3">
        <v>0.50123762376237624</v>
      </c>
    </row>
    <row r="370" spans="1:5" x14ac:dyDescent="0.25">
      <c r="A370" s="1">
        <v>369</v>
      </c>
      <c r="B370" s="3">
        <v>0.95192829983704508</v>
      </c>
      <c r="C370" s="3">
        <v>4.8071700162954922E-2</v>
      </c>
      <c r="D370" s="3">
        <v>0.50459558823529416</v>
      </c>
      <c r="E370" s="3">
        <v>0.49540441176470584</v>
      </c>
    </row>
    <row r="371" spans="1:5" x14ac:dyDescent="0.25">
      <c r="A371" s="1">
        <v>370</v>
      </c>
      <c r="B371" s="3">
        <v>0.97342883548983361</v>
      </c>
      <c r="C371" s="3">
        <v>2.657116451016639E-2</v>
      </c>
      <c r="D371" s="3">
        <v>0.53823953823953818</v>
      </c>
      <c r="E371" s="3">
        <v>0.46176046176046182</v>
      </c>
    </row>
    <row r="372" spans="1:5" x14ac:dyDescent="0.25">
      <c r="A372" s="1">
        <v>371</v>
      </c>
      <c r="B372" s="3">
        <v>0.98450026723677175</v>
      </c>
      <c r="C372" s="3">
        <v>1.5499732763228247E-2</v>
      </c>
      <c r="D372" s="3">
        <v>0.66293810589112601</v>
      </c>
      <c r="E372" s="3">
        <v>0.33706189410887399</v>
      </c>
    </row>
    <row r="373" spans="1:5" x14ac:dyDescent="0.25">
      <c r="A373" s="1">
        <v>372</v>
      </c>
      <c r="B373" s="3">
        <v>0.98273310310804141</v>
      </c>
      <c r="C373" s="3">
        <v>1.7266896891958594E-2</v>
      </c>
      <c r="D373" s="3">
        <v>0.68888888888888888</v>
      </c>
      <c r="E373" s="3">
        <v>0.31111111111111112</v>
      </c>
    </row>
    <row r="374" spans="1:5" x14ac:dyDescent="0.25">
      <c r="A374" s="1">
        <v>373</v>
      </c>
      <c r="B374" s="3">
        <v>0.98375388869685443</v>
      </c>
      <c r="C374" s="3">
        <v>1.6246111303145572E-2</v>
      </c>
      <c r="D374" s="3">
        <v>0.54707112970711302</v>
      </c>
      <c r="E374" s="3">
        <v>0.45292887029288698</v>
      </c>
    </row>
    <row r="375" spans="1:5" x14ac:dyDescent="0.25">
      <c r="A375" s="1">
        <v>374</v>
      </c>
      <c r="B375" s="3">
        <v>0.80204572803850782</v>
      </c>
      <c r="C375" s="3">
        <v>0.19795427196149218</v>
      </c>
      <c r="D375" s="3">
        <v>0.35618729096989965</v>
      </c>
      <c r="E375" s="3">
        <v>0.64381270903010035</v>
      </c>
    </row>
    <row r="376" spans="1:5" x14ac:dyDescent="0.25">
      <c r="A376" s="1">
        <v>375</v>
      </c>
      <c r="B376" s="3">
        <v>0.75637225844694722</v>
      </c>
      <c r="C376" s="3">
        <v>0.24362774155305278</v>
      </c>
      <c r="D376" s="3">
        <v>0.35820895522388058</v>
      </c>
      <c r="E376" s="3">
        <v>0.64179104477611948</v>
      </c>
    </row>
    <row r="377" spans="1:5" x14ac:dyDescent="0.25">
      <c r="A377" s="1">
        <v>376</v>
      </c>
      <c r="B377" s="3">
        <v>0.83118279569892473</v>
      </c>
      <c r="C377" s="3">
        <v>0.16881720430107527</v>
      </c>
      <c r="D377" s="3">
        <v>0.42236024844720499</v>
      </c>
      <c r="E377" s="3">
        <v>0.57763975155279501</v>
      </c>
    </row>
    <row r="378" spans="1:5" x14ac:dyDescent="0.25">
      <c r="A378" s="1">
        <v>377</v>
      </c>
      <c r="B378" s="3">
        <v>0.44573082489146165</v>
      </c>
      <c r="C378" s="3">
        <v>0.55426917510853835</v>
      </c>
      <c r="D378" s="3">
        <v>0.42279411764705882</v>
      </c>
      <c r="E378" s="3">
        <v>0.57720588235294112</v>
      </c>
    </row>
    <row r="379" spans="1:5" x14ac:dyDescent="0.25">
      <c r="A379" s="1">
        <v>378</v>
      </c>
      <c r="B379" s="3">
        <v>0.38408779149519889</v>
      </c>
      <c r="C379" s="3">
        <v>0.61591220850480111</v>
      </c>
      <c r="D379" s="3">
        <v>0.42662116040955633</v>
      </c>
      <c r="E379" s="3">
        <v>0.57337883959044367</v>
      </c>
    </row>
    <row r="380" spans="1:5" x14ac:dyDescent="0.25">
      <c r="A380" s="1">
        <v>379</v>
      </c>
      <c r="B380" s="3">
        <v>0.99543100822418518</v>
      </c>
      <c r="C380" s="3">
        <v>4.5689917758148235E-3</v>
      </c>
      <c r="D380" s="3">
        <v>0.64310645724258286</v>
      </c>
      <c r="E380" s="3">
        <v>0.35689354275741714</v>
      </c>
    </row>
    <row r="381" spans="1:5" x14ac:dyDescent="0.25">
      <c r="A381" s="1">
        <v>380</v>
      </c>
      <c r="B381" s="3">
        <v>0.96952908587257614</v>
      </c>
      <c r="C381" s="3">
        <v>3.0470914127423865E-2</v>
      </c>
      <c r="D381" s="3">
        <v>0.45714285714285713</v>
      </c>
      <c r="E381" s="3">
        <v>0.54285714285714293</v>
      </c>
    </row>
    <row r="382" spans="1:5" x14ac:dyDescent="0.25">
      <c r="A382" s="1">
        <v>381</v>
      </c>
      <c r="B382" s="3">
        <v>0.68590522478736327</v>
      </c>
      <c r="C382" s="3">
        <v>0.31409477521263673</v>
      </c>
      <c r="D382" s="3">
        <v>0.44906743185078912</v>
      </c>
      <c r="E382" s="3">
        <v>0.55093256814921088</v>
      </c>
    </row>
    <row r="383" spans="1:5" x14ac:dyDescent="0.25">
      <c r="A383" s="1">
        <v>382</v>
      </c>
      <c r="B383" s="3">
        <v>0.8826868495742668</v>
      </c>
      <c r="C383" s="3">
        <v>0.1173131504257332</v>
      </c>
      <c r="D383" s="3">
        <v>0.46057571964956195</v>
      </c>
      <c r="E383" s="3">
        <v>0.5394242803504381</v>
      </c>
    </row>
    <row r="384" spans="1:5" x14ac:dyDescent="0.25">
      <c r="A384" s="1">
        <v>383</v>
      </c>
      <c r="B384" s="3">
        <v>0.76401725200246462</v>
      </c>
      <c r="C384" s="3">
        <v>0.23598274799753538</v>
      </c>
      <c r="D384" s="3">
        <v>0.42479489516864177</v>
      </c>
      <c r="E384" s="3">
        <v>0.57520510483135823</v>
      </c>
    </row>
    <row r="385" spans="1:5" x14ac:dyDescent="0.25">
      <c r="A385" s="1">
        <v>384</v>
      </c>
      <c r="B385" s="3">
        <v>0.784257748776509</v>
      </c>
      <c r="C385" s="3">
        <v>0.215742251223491</v>
      </c>
      <c r="D385" s="3">
        <v>0.38244853737811485</v>
      </c>
      <c r="E385" s="3">
        <v>0.61755146262188521</v>
      </c>
    </row>
    <row r="386" spans="1:5" x14ac:dyDescent="0.25">
      <c r="A386" s="1">
        <v>385</v>
      </c>
      <c r="B386" s="3">
        <v>0.59176029962546817</v>
      </c>
      <c r="C386" s="3">
        <v>0.40823970037453183</v>
      </c>
      <c r="D386" s="3">
        <v>0.38786008230452673</v>
      </c>
      <c r="E386" s="3">
        <v>0.61213991769547327</v>
      </c>
    </row>
    <row r="387" spans="1:5" x14ac:dyDescent="0.25">
      <c r="A387" s="1">
        <v>386</v>
      </c>
      <c r="B387" s="3">
        <v>0.3051502145922747</v>
      </c>
      <c r="C387" s="3">
        <v>0.69484978540772535</v>
      </c>
      <c r="D387" s="3">
        <v>0.32397408207343414</v>
      </c>
      <c r="E387" s="3">
        <v>0.67602591792656586</v>
      </c>
    </row>
    <row r="388" spans="1:5" x14ac:dyDescent="0.25">
      <c r="A388" s="1">
        <v>387</v>
      </c>
      <c r="B388" s="3">
        <v>0.25748502994011974</v>
      </c>
      <c r="C388" s="3">
        <v>0.74251497005988032</v>
      </c>
      <c r="D388" s="3">
        <v>0.26258992805755393</v>
      </c>
      <c r="E388" s="3">
        <v>0.73741007194244612</v>
      </c>
    </row>
    <row r="389" spans="1:5" x14ac:dyDescent="0.25">
      <c r="A389" s="1">
        <v>388</v>
      </c>
      <c r="B389" s="3">
        <v>0.98672407606745605</v>
      </c>
      <c r="C389" s="3">
        <v>1.3275923932543954E-2</v>
      </c>
      <c r="D389" s="3">
        <v>0.56353591160220995</v>
      </c>
      <c r="E389" s="3">
        <v>0.43646408839779005</v>
      </c>
    </row>
    <row r="390" spans="1:5" x14ac:dyDescent="0.25">
      <c r="A390" s="1">
        <v>389</v>
      </c>
      <c r="B390" s="3">
        <v>0.96071733561058925</v>
      </c>
      <c r="C390" s="3">
        <v>3.9282664389410749E-2</v>
      </c>
      <c r="D390" s="3">
        <v>0.45104602510460251</v>
      </c>
      <c r="E390" s="3">
        <v>0.54895397489539755</v>
      </c>
    </row>
    <row r="391" spans="1:5" x14ac:dyDescent="0.25">
      <c r="A391" s="1">
        <v>390</v>
      </c>
      <c r="B391" s="3">
        <v>0.94391304347826088</v>
      </c>
      <c r="C391" s="3">
        <v>5.6086956521739117E-2</v>
      </c>
      <c r="D391" s="3">
        <v>0.42749054224464061</v>
      </c>
      <c r="E391" s="3">
        <v>0.57250945775535933</v>
      </c>
    </row>
    <row r="392" spans="1:5" x14ac:dyDescent="0.25">
      <c r="A392" s="1">
        <v>391</v>
      </c>
      <c r="B392" s="3">
        <v>0.82304326689353424</v>
      </c>
      <c r="C392" s="3">
        <v>0.17695673310646576</v>
      </c>
      <c r="D392" s="3">
        <v>0.42792792792792794</v>
      </c>
      <c r="E392" s="3">
        <v>0.572072072072072</v>
      </c>
    </row>
    <row r="393" spans="1:5" x14ac:dyDescent="0.25">
      <c r="A393" s="1">
        <v>392</v>
      </c>
      <c r="B393" s="3">
        <v>0.4648036788114609</v>
      </c>
      <c r="C393" s="3">
        <v>0.5351963211885391</v>
      </c>
      <c r="D393" s="3">
        <v>0.35144312393887944</v>
      </c>
      <c r="E393" s="3">
        <v>0.64855687606112056</v>
      </c>
    </row>
    <row r="394" spans="1:5" x14ac:dyDescent="0.25">
      <c r="A394" s="1">
        <v>393</v>
      </c>
      <c r="B394" s="3">
        <v>0.11767222935387249</v>
      </c>
      <c r="C394" s="3">
        <v>0.88232777064612755</v>
      </c>
      <c r="D394" s="3">
        <v>0.30532786885245899</v>
      </c>
      <c r="E394" s="3">
        <v>0.69467213114754101</v>
      </c>
    </row>
    <row r="395" spans="1:5" x14ac:dyDescent="0.25">
      <c r="A395" s="1">
        <v>394</v>
      </c>
      <c r="B395" s="3">
        <v>0.11533303531515422</v>
      </c>
      <c r="C395" s="3">
        <v>0.88466696468484574</v>
      </c>
      <c r="D395" s="3">
        <v>0.31403336604514231</v>
      </c>
      <c r="E395" s="3">
        <v>0.68596663395485769</v>
      </c>
    </row>
    <row r="396" spans="1:5" x14ac:dyDescent="0.25">
      <c r="A396" s="1">
        <v>395</v>
      </c>
      <c r="B396" s="3">
        <v>0.4138755980861244</v>
      </c>
      <c r="C396" s="3">
        <v>0.5861244019138756</v>
      </c>
      <c r="D396" s="3">
        <v>0.35391400220507169</v>
      </c>
      <c r="E396" s="3">
        <v>0.64608599779492826</v>
      </c>
    </row>
    <row r="397" spans="1:5" x14ac:dyDescent="0.25">
      <c r="A397" s="1">
        <v>396</v>
      </c>
      <c r="B397" s="3">
        <v>0</v>
      </c>
      <c r="C397" s="3">
        <v>1</v>
      </c>
      <c r="D397" s="3">
        <v>0</v>
      </c>
      <c r="E397" s="3">
        <v>1</v>
      </c>
    </row>
    <row r="398" spans="1:5" x14ac:dyDescent="0.25">
      <c r="A398" s="1">
        <v>397</v>
      </c>
      <c r="B398" s="3">
        <v>0</v>
      </c>
      <c r="C398" s="3">
        <v>1</v>
      </c>
      <c r="D398" s="3">
        <v>0</v>
      </c>
      <c r="E398" s="3">
        <v>1</v>
      </c>
    </row>
    <row r="399" spans="1:5" x14ac:dyDescent="0.25">
      <c r="A399" s="1">
        <v>398</v>
      </c>
      <c r="B399" s="3">
        <v>0.69418386491557227</v>
      </c>
      <c r="C399" s="3">
        <v>0.30581613508442773</v>
      </c>
      <c r="D399" s="3">
        <v>0</v>
      </c>
      <c r="E399" s="3">
        <v>1</v>
      </c>
    </row>
    <row r="400" spans="1:5" x14ac:dyDescent="0.25">
      <c r="A400" s="1">
        <v>399</v>
      </c>
      <c r="B400" s="3">
        <v>0</v>
      </c>
      <c r="C400" s="3">
        <v>1</v>
      </c>
      <c r="D400" s="3">
        <v>0</v>
      </c>
      <c r="E400" s="3">
        <v>1</v>
      </c>
    </row>
    <row r="401" spans="1:5" x14ac:dyDescent="0.25">
      <c r="A401" s="1">
        <v>400</v>
      </c>
      <c r="B401" s="3">
        <v>0.7919655667144907</v>
      </c>
      <c r="C401" s="3">
        <v>0.2080344332855093</v>
      </c>
      <c r="D401" s="3">
        <v>0.50970873786407767</v>
      </c>
      <c r="E401" s="3">
        <v>0.49029126213592233</v>
      </c>
    </row>
    <row r="402" spans="1:5" x14ac:dyDescent="0.25">
      <c r="A402" s="1">
        <v>401</v>
      </c>
      <c r="B402" s="3">
        <v>0.77048260381593714</v>
      </c>
      <c r="C402" s="3">
        <v>0.22951739618406286</v>
      </c>
      <c r="D402" s="3">
        <v>0.41823056300268097</v>
      </c>
      <c r="E402" s="3">
        <v>0.58176943699731898</v>
      </c>
    </row>
    <row r="403" spans="1:5" x14ac:dyDescent="0.25">
      <c r="A403" s="1">
        <v>402</v>
      </c>
      <c r="B403" s="3">
        <v>0.94515948517067716</v>
      </c>
      <c r="C403" s="3">
        <v>5.4840514829322839E-2</v>
      </c>
      <c r="D403" s="3">
        <v>0.67193675889328064</v>
      </c>
      <c r="E403" s="3">
        <v>0.32806324110671936</v>
      </c>
    </row>
    <row r="404" spans="1:5" x14ac:dyDescent="0.25">
      <c r="A404" s="1">
        <v>403</v>
      </c>
      <c r="B404" s="3">
        <v>0.98567708333333337</v>
      </c>
      <c r="C404" s="3">
        <v>1.432291666666663E-2</v>
      </c>
      <c r="D404" s="3">
        <v>0.72900335946248596</v>
      </c>
      <c r="E404" s="3">
        <v>0.27099664053751404</v>
      </c>
    </row>
    <row r="405" spans="1:5" x14ac:dyDescent="0.25">
      <c r="A405" s="1">
        <v>404</v>
      </c>
      <c r="B405" s="3">
        <v>0.99116202945990184</v>
      </c>
      <c r="C405" s="3">
        <v>8.8379705400981612E-3</v>
      </c>
      <c r="D405" s="3">
        <v>0.61284046692607008</v>
      </c>
      <c r="E405" s="3">
        <v>0.38715953307392992</v>
      </c>
    </row>
    <row r="406" spans="1:5" x14ac:dyDescent="0.25">
      <c r="A406" s="1">
        <v>405</v>
      </c>
      <c r="B406" s="3">
        <v>0.99080824088748021</v>
      </c>
      <c r="C406" s="3">
        <v>9.1917591125197928E-3</v>
      </c>
      <c r="D406" s="3">
        <v>0.35305343511450382</v>
      </c>
      <c r="E406" s="3">
        <v>0.64694656488549618</v>
      </c>
    </row>
    <row r="407" spans="1:5" x14ac:dyDescent="0.25">
      <c r="A407" s="1">
        <v>406</v>
      </c>
      <c r="B407" s="3">
        <v>0.978391356542617</v>
      </c>
      <c r="C407" s="3">
        <v>2.1608643457383003E-2</v>
      </c>
      <c r="D407" s="3">
        <v>0.55642458100558656</v>
      </c>
      <c r="E407" s="3">
        <v>0.44357541899441344</v>
      </c>
    </row>
    <row r="408" spans="1:5" x14ac:dyDescent="0.25">
      <c r="A408" s="1">
        <v>407</v>
      </c>
      <c r="B408" s="3">
        <v>0.96816976127320953</v>
      </c>
      <c r="C408" s="3">
        <v>3.1830238726790472E-2</v>
      </c>
      <c r="D408" s="3">
        <v>0.61428571428571432</v>
      </c>
      <c r="E408" s="3">
        <v>0.38571428571428568</v>
      </c>
    </row>
    <row r="409" spans="1:5" x14ac:dyDescent="0.25">
      <c r="A409" s="1">
        <v>408</v>
      </c>
      <c r="B409" s="3">
        <v>0.97411593146190301</v>
      </c>
      <c r="C409" s="3">
        <v>2.5884068538096994E-2</v>
      </c>
      <c r="D409" s="3">
        <v>0.48648648648648651</v>
      </c>
      <c r="E409" s="3">
        <v>0.51351351351351349</v>
      </c>
    </row>
    <row r="410" spans="1:5" x14ac:dyDescent="0.25">
      <c r="A410" s="1">
        <v>409</v>
      </c>
      <c r="B410" s="3">
        <v>0.97067644118627128</v>
      </c>
      <c r="C410" s="3">
        <v>2.9323558813728723E-2</v>
      </c>
      <c r="D410" s="3">
        <v>0.42509025270758122</v>
      </c>
      <c r="E410" s="3">
        <v>0.57490974729241873</v>
      </c>
    </row>
    <row r="411" spans="1:5" x14ac:dyDescent="0.25">
      <c r="A411" s="1">
        <v>410</v>
      </c>
      <c r="B411" s="3">
        <v>0.9611273080660836</v>
      </c>
      <c r="C411" s="3">
        <v>3.8872691933916403E-2</v>
      </c>
      <c r="D411" s="3">
        <v>0.37631327602674308</v>
      </c>
      <c r="E411" s="3">
        <v>0.62368672397325686</v>
      </c>
    </row>
    <row r="412" spans="1:5" x14ac:dyDescent="0.25">
      <c r="A412" s="1">
        <v>411</v>
      </c>
      <c r="B412" s="3">
        <v>0.88196218702095042</v>
      </c>
      <c r="C412" s="3">
        <v>0.11803781297904958</v>
      </c>
      <c r="D412" s="3">
        <v>0.35693215339233036</v>
      </c>
      <c r="E412" s="3">
        <v>0.64306784660766958</v>
      </c>
    </row>
    <row r="413" spans="1:5" x14ac:dyDescent="0.25">
      <c r="A413" s="1">
        <v>412</v>
      </c>
      <c r="B413" s="3">
        <v>0.82751937984496127</v>
      </c>
      <c r="C413" s="3">
        <v>0.17248062015503873</v>
      </c>
      <c r="D413" s="3">
        <v>0.42974238875878218</v>
      </c>
      <c r="E413" s="3">
        <v>0.57025761124121788</v>
      </c>
    </row>
    <row r="414" spans="1:5" x14ac:dyDescent="0.25">
      <c r="A414" s="1">
        <v>413</v>
      </c>
      <c r="B414" s="3">
        <v>0.53958691910499135</v>
      </c>
      <c r="C414" s="3">
        <v>0.46041308089500865</v>
      </c>
      <c r="D414" s="3">
        <v>0.3276247207743857</v>
      </c>
      <c r="E414" s="3">
        <v>0.67237527922561435</v>
      </c>
    </row>
    <row r="415" spans="1:5" x14ac:dyDescent="0.25">
      <c r="A415" s="1">
        <v>414</v>
      </c>
      <c r="B415" s="3">
        <v>0.8936256597645148</v>
      </c>
      <c r="C415" s="3">
        <v>0.1063743402354852</v>
      </c>
      <c r="D415" s="3">
        <v>0.45477386934673369</v>
      </c>
      <c r="E415" s="3">
        <v>0.54522613065326631</v>
      </c>
    </row>
    <row r="416" spans="1:5" x14ac:dyDescent="0.25">
      <c r="A416" s="1">
        <v>415</v>
      </c>
      <c r="B416" s="3">
        <v>0.82591943957968472</v>
      </c>
      <c r="C416" s="3">
        <v>0.17408056042031528</v>
      </c>
      <c r="D416" s="3">
        <v>0.41256544502617803</v>
      </c>
      <c r="E416" s="3">
        <v>0.58743455497382202</v>
      </c>
    </row>
    <row r="417" spans="1:5" x14ac:dyDescent="0.25">
      <c r="A417" s="1">
        <v>416</v>
      </c>
      <c r="B417" s="3">
        <v>0.70084033613445373</v>
      </c>
      <c r="C417" s="3">
        <v>0.29915966386554627</v>
      </c>
      <c r="D417" s="3">
        <v>0.36447876447876448</v>
      </c>
      <c r="E417" s="3">
        <v>0.63552123552123552</v>
      </c>
    </row>
    <row r="418" spans="1:5" x14ac:dyDescent="0.25">
      <c r="A418" s="1">
        <v>417</v>
      </c>
      <c r="B418" s="3">
        <v>0.71691003297220912</v>
      </c>
      <c r="C418" s="3">
        <v>0.28308996702779088</v>
      </c>
      <c r="D418" s="3">
        <v>0.42857142857142855</v>
      </c>
      <c r="E418" s="3">
        <v>0.5714285714285714</v>
      </c>
    </row>
    <row r="419" spans="1:5" x14ac:dyDescent="0.25">
      <c r="A419" s="1">
        <v>418</v>
      </c>
      <c r="B419" s="3">
        <v>0.45570012391573728</v>
      </c>
      <c r="C419" s="3">
        <v>0.54429987608426278</v>
      </c>
      <c r="D419" s="3">
        <v>0.30837004405286345</v>
      </c>
      <c r="E419" s="3">
        <v>0.69162995594713661</v>
      </c>
    </row>
    <row r="420" spans="1:5" x14ac:dyDescent="0.25">
      <c r="A420" s="1">
        <v>419</v>
      </c>
      <c r="B420" s="3">
        <v>0.72892074198988199</v>
      </c>
      <c r="C420" s="3">
        <v>0.27107925801011801</v>
      </c>
      <c r="D420" s="3">
        <v>0.30722154222766218</v>
      </c>
      <c r="E420" s="3">
        <v>0.69277845777233782</v>
      </c>
    </row>
    <row r="421" spans="1:5" x14ac:dyDescent="0.25">
      <c r="A421" s="1">
        <v>420</v>
      </c>
      <c r="B421" s="3">
        <v>0.47926829268292681</v>
      </c>
      <c r="C421" s="3">
        <v>0.52073170731707319</v>
      </c>
      <c r="D421" s="3">
        <v>0.27848101265822783</v>
      </c>
      <c r="E421" s="3">
        <v>0.72151898734177222</v>
      </c>
    </row>
    <row r="422" spans="1:5" x14ac:dyDescent="0.25">
      <c r="A422" s="1">
        <v>421</v>
      </c>
      <c r="B422" s="3">
        <v>0.44336412250850754</v>
      </c>
      <c r="C422" s="3">
        <v>0.55663587749149246</v>
      </c>
      <c r="D422" s="3">
        <v>0.39901477832512317</v>
      </c>
      <c r="E422" s="3">
        <v>0.60098522167487678</v>
      </c>
    </row>
    <row r="423" spans="1:5" x14ac:dyDescent="0.25">
      <c r="A423" s="1">
        <v>422</v>
      </c>
      <c r="B423" s="3">
        <v>0.8610227550770736</v>
      </c>
      <c r="C423" s="3">
        <v>0.1389772449229264</v>
      </c>
      <c r="D423" s="3">
        <v>0.50637156270959083</v>
      </c>
      <c r="E423" s="3">
        <v>0.49362843729040917</v>
      </c>
    </row>
    <row r="424" spans="1:5" x14ac:dyDescent="0.25">
      <c r="A424" s="1">
        <v>423</v>
      </c>
      <c r="B424" s="3">
        <v>0.48079161816065191</v>
      </c>
      <c r="C424" s="3">
        <v>0.51920838183934803</v>
      </c>
      <c r="D424" s="3">
        <v>0.31792975970425141</v>
      </c>
      <c r="E424" s="3">
        <v>0.68207024029574859</v>
      </c>
    </row>
    <row r="425" spans="1:5" x14ac:dyDescent="0.25">
      <c r="A425" s="1">
        <v>424</v>
      </c>
      <c r="B425" s="3">
        <v>0.78251121076233188</v>
      </c>
      <c r="C425" s="3">
        <v>0.21748878923766812</v>
      </c>
      <c r="D425" s="3">
        <v>0.37090432503276538</v>
      </c>
      <c r="E425" s="3">
        <v>0.62909567496723462</v>
      </c>
    </row>
    <row r="426" spans="1:5" x14ac:dyDescent="0.25">
      <c r="A426" s="1">
        <v>425</v>
      </c>
      <c r="B426" s="3">
        <v>0.76489151873767258</v>
      </c>
      <c r="C426" s="3">
        <v>0.23510848126232742</v>
      </c>
      <c r="D426" s="3">
        <v>0.41418764302059496</v>
      </c>
      <c r="E426" s="3">
        <v>0.58581235697940504</v>
      </c>
    </row>
    <row r="427" spans="1:5" x14ac:dyDescent="0.25">
      <c r="A427" s="1">
        <v>426</v>
      </c>
      <c r="B427" s="3">
        <v>0.53240418118466903</v>
      </c>
      <c r="C427" s="3">
        <v>0.46759581881533097</v>
      </c>
      <c r="D427" s="3">
        <v>0.4</v>
      </c>
      <c r="E427" s="3">
        <v>0.6</v>
      </c>
    </row>
    <row r="428" spans="1:5" x14ac:dyDescent="0.25">
      <c r="A428" s="1">
        <v>427</v>
      </c>
      <c r="B428" s="3">
        <v>0.445069667738478</v>
      </c>
      <c r="C428" s="3">
        <v>0.554930332261522</v>
      </c>
      <c r="D428" s="3">
        <v>0.36138613861386137</v>
      </c>
      <c r="E428" s="3">
        <v>0.63861386138613863</v>
      </c>
    </row>
    <row r="429" spans="1:5" x14ac:dyDescent="0.25">
      <c r="A429" s="1">
        <v>428</v>
      </c>
      <c r="B429" s="3">
        <v>0.77080610021786489</v>
      </c>
      <c r="C429" s="3">
        <v>0.22919389978213511</v>
      </c>
      <c r="D429" s="3">
        <v>0.58829787234042552</v>
      </c>
      <c r="E429" s="3">
        <v>0.41170212765957448</v>
      </c>
    </row>
    <row r="430" spans="1:5" x14ac:dyDescent="0.25">
      <c r="A430" s="1">
        <v>429</v>
      </c>
      <c r="B430" s="3">
        <v>0.20611916264090177</v>
      </c>
      <c r="C430" s="3">
        <v>0.7938808373590982</v>
      </c>
      <c r="D430" s="3">
        <v>0.27726432532347506</v>
      </c>
      <c r="E430" s="3">
        <v>0.722735674676525</v>
      </c>
    </row>
    <row r="431" spans="1:5" x14ac:dyDescent="0.25">
      <c r="A431" s="1">
        <v>430</v>
      </c>
      <c r="B431" s="3">
        <v>0.42324246771879481</v>
      </c>
      <c r="C431" s="3">
        <v>0.57675753228120519</v>
      </c>
      <c r="D431" s="3">
        <v>0.3235294117647059</v>
      </c>
      <c r="E431" s="3">
        <v>0.67647058823529416</v>
      </c>
    </row>
    <row r="432" spans="1:5" x14ac:dyDescent="0.25">
      <c r="A432" s="1">
        <v>431</v>
      </c>
      <c r="B432" s="3">
        <v>0.3032904148783977</v>
      </c>
      <c r="C432" s="3">
        <v>0.6967095851216023</v>
      </c>
      <c r="D432" s="3">
        <v>0.2802275960170697</v>
      </c>
      <c r="E432" s="3">
        <v>0.7197724039829303</v>
      </c>
    </row>
    <row r="433" spans="1:5" x14ac:dyDescent="0.25">
      <c r="A433" s="1">
        <v>432</v>
      </c>
      <c r="B433" s="3">
        <v>0.16556627729812087</v>
      </c>
      <c r="C433" s="3">
        <v>0.8344337227018791</v>
      </c>
      <c r="D433" s="3">
        <v>0.28331402085747392</v>
      </c>
      <c r="E433" s="3">
        <v>0.71668597914252608</v>
      </c>
    </row>
    <row r="434" spans="1:5" x14ac:dyDescent="0.25">
      <c r="A434" s="1">
        <v>433</v>
      </c>
      <c r="B434" s="3">
        <v>0.10726256983240223</v>
      </c>
      <c r="C434" s="3">
        <v>0.89273743016759777</v>
      </c>
      <c r="D434" s="3">
        <v>0.30064308681672025</v>
      </c>
      <c r="E434" s="3">
        <v>0.69935691318327975</v>
      </c>
    </row>
    <row r="435" spans="1:5" x14ac:dyDescent="0.25">
      <c r="A435" s="1">
        <v>434</v>
      </c>
      <c r="B435" s="3">
        <v>0.42008547008547009</v>
      </c>
      <c r="C435" s="3">
        <v>0.57991452991452985</v>
      </c>
      <c r="D435" s="3">
        <v>0.54922779922779918</v>
      </c>
      <c r="E435" s="3">
        <v>0.45077220077220082</v>
      </c>
    </row>
    <row r="436" spans="1:5" x14ac:dyDescent="0.25">
      <c r="A436" s="1">
        <v>435</v>
      </c>
      <c r="B436" s="3">
        <v>0.30919661733615222</v>
      </c>
      <c r="C436" s="3">
        <v>0.69080338266384778</v>
      </c>
      <c r="D436" s="3">
        <v>0.32273838630806845</v>
      </c>
      <c r="E436" s="3">
        <v>0.67726161369193161</v>
      </c>
    </row>
    <row r="437" spans="1:5" x14ac:dyDescent="0.25">
      <c r="A437" s="1">
        <v>436</v>
      </c>
      <c r="B437" s="3">
        <v>0.22594142259414227</v>
      </c>
      <c r="C437" s="3">
        <v>0.77405857740585771</v>
      </c>
      <c r="D437" s="3">
        <v>0.30818414322250637</v>
      </c>
      <c r="E437" s="3">
        <v>0.69181585677749369</v>
      </c>
    </row>
    <row r="438" spans="1:5" x14ac:dyDescent="0.25">
      <c r="A438" s="1">
        <v>437</v>
      </c>
      <c r="B438" s="3">
        <v>0.207492795389049</v>
      </c>
      <c r="C438" s="3">
        <v>0.79250720461095103</v>
      </c>
      <c r="D438" s="3">
        <v>0.2857142857142857</v>
      </c>
      <c r="E438" s="3">
        <v>0.7142857142857143</v>
      </c>
    </row>
    <row r="439" spans="1:5" x14ac:dyDescent="0.25">
      <c r="A439" s="1">
        <v>438</v>
      </c>
      <c r="B439" s="3">
        <v>0.20173707066719304</v>
      </c>
      <c r="C439" s="3">
        <v>0.79826292933280696</v>
      </c>
      <c r="D439" s="3">
        <v>0.28389444949954507</v>
      </c>
      <c r="E439" s="3">
        <v>0.71610555050045499</v>
      </c>
    </row>
    <row r="440" spans="1:5" x14ac:dyDescent="0.25">
      <c r="A440" s="1">
        <v>439</v>
      </c>
      <c r="B440" s="3">
        <v>0.18687872763419483</v>
      </c>
      <c r="C440" s="3">
        <v>0.81312127236580523</v>
      </c>
      <c r="D440" s="3">
        <v>0.13810483870967741</v>
      </c>
      <c r="E440" s="3">
        <v>0.86189516129032262</v>
      </c>
    </row>
    <row r="441" spans="1:5" x14ac:dyDescent="0.25">
      <c r="A441" s="1">
        <v>440</v>
      </c>
      <c r="B441" s="3">
        <v>0.14142480211081795</v>
      </c>
      <c r="C441" s="3">
        <v>0.85857519788918202</v>
      </c>
      <c r="D441" s="3">
        <v>0.13797634691195795</v>
      </c>
      <c r="E441" s="3">
        <v>0.86202365308804207</v>
      </c>
    </row>
    <row r="442" spans="1:5" x14ac:dyDescent="0.25">
      <c r="A442" s="1">
        <v>441</v>
      </c>
      <c r="B442" s="3">
        <v>0.14358322744599747</v>
      </c>
      <c r="C442" s="3">
        <v>0.8564167725540025</v>
      </c>
      <c r="D442" s="3">
        <v>0.22257720979765708</v>
      </c>
      <c r="E442" s="3">
        <v>0.77742279020234295</v>
      </c>
    </row>
    <row r="443" spans="1:5" x14ac:dyDescent="0.25">
      <c r="A443" s="1">
        <v>442</v>
      </c>
      <c r="B443" s="3">
        <v>0.17606042998256827</v>
      </c>
      <c r="C443" s="3">
        <v>0.82393957001743168</v>
      </c>
      <c r="D443" s="3">
        <v>0.26345609065155806</v>
      </c>
      <c r="E443" s="3">
        <v>0.73654390934844194</v>
      </c>
    </row>
    <row r="444" spans="1:5" x14ac:dyDescent="0.25">
      <c r="A444" s="1">
        <v>443</v>
      </c>
      <c r="B444" s="3">
        <v>7.9522862823061632E-2</v>
      </c>
      <c r="C444" s="3">
        <v>0.92047713717693835</v>
      </c>
      <c r="D444" s="3">
        <v>0.23151515151515151</v>
      </c>
      <c r="E444" s="3">
        <v>0.76848484848484855</v>
      </c>
    </row>
    <row r="445" spans="1:5" x14ac:dyDescent="0.25">
      <c r="A445" s="1">
        <v>444</v>
      </c>
      <c r="B445" s="3">
        <v>0.1316916488222698</v>
      </c>
      <c r="C445" s="3">
        <v>0.8683083511777302</v>
      </c>
      <c r="D445" s="3">
        <v>0.24260869565217391</v>
      </c>
      <c r="E445" s="3">
        <v>0.75739130434782609</v>
      </c>
    </row>
    <row r="446" spans="1:5" x14ac:dyDescent="0.25">
      <c r="A446" s="1">
        <v>445</v>
      </c>
      <c r="B446" s="3">
        <v>0.244140625</v>
      </c>
      <c r="C446" s="3">
        <v>0.755859375</v>
      </c>
      <c r="D446" s="3">
        <v>0.28421052631578947</v>
      </c>
      <c r="E446" s="3">
        <v>0.71578947368421053</v>
      </c>
    </row>
    <row r="447" spans="1:5" x14ac:dyDescent="0.25">
      <c r="A447" s="1">
        <v>446</v>
      </c>
      <c r="B447" s="3">
        <v>0.18658892128279883</v>
      </c>
      <c r="C447" s="3">
        <v>0.8134110787172012</v>
      </c>
      <c r="D447" s="3">
        <v>0.28289473684210525</v>
      </c>
      <c r="E447" s="3">
        <v>0.71710526315789469</v>
      </c>
    </row>
    <row r="448" spans="1:5" x14ac:dyDescent="0.25">
      <c r="A448" s="1">
        <v>447</v>
      </c>
      <c r="B448" s="3">
        <v>0.30372208436724568</v>
      </c>
      <c r="C448" s="3">
        <v>0.69627791563275432</v>
      </c>
      <c r="D448" s="3">
        <v>0.25234521575984992</v>
      </c>
      <c r="E448" s="3">
        <v>0.74765478424015008</v>
      </c>
    </row>
    <row r="449" spans="1:5" x14ac:dyDescent="0.25">
      <c r="A449" s="1">
        <v>448</v>
      </c>
      <c r="B449" s="3">
        <v>0.10616740088105726</v>
      </c>
      <c r="C449" s="3">
        <v>0.89383259911894275</v>
      </c>
      <c r="D449" s="3">
        <v>0.30646672914714151</v>
      </c>
      <c r="E449" s="3">
        <v>0.69353327085285854</v>
      </c>
    </row>
    <row r="450" spans="1:5" x14ac:dyDescent="0.25">
      <c r="A450" s="1">
        <v>449</v>
      </c>
      <c r="B450" s="3">
        <v>0.18444561219127692</v>
      </c>
      <c r="C450" s="3">
        <v>0.81555438780872302</v>
      </c>
      <c r="D450" s="3">
        <v>0.29685807150595883</v>
      </c>
      <c r="E450" s="3">
        <v>0.70314192849404122</v>
      </c>
    </row>
    <row r="451" spans="1:5" x14ac:dyDescent="0.25">
      <c r="A451" s="1">
        <v>450</v>
      </c>
      <c r="B451" s="3">
        <v>6.5497076023391818E-2</v>
      </c>
      <c r="C451" s="3">
        <v>0.93450292397660817</v>
      </c>
      <c r="D451" s="3">
        <v>0.32791327913279134</v>
      </c>
      <c r="E451" s="3">
        <v>0.67208672086720866</v>
      </c>
    </row>
    <row r="452" spans="1:5" x14ac:dyDescent="0.25">
      <c r="A452" s="1">
        <v>451</v>
      </c>
      <c r="B452" s="3">
        <v>8.4323922734026752E-2</v>
      </c>
      <c r="C452" s="3">
        <v>0.91567607726597322</v>
      </c>
      <c r="D452" s="3">
        <v>0.25633528265107214</v>
      </c>
      <c r="E452" s="3">
        <v>0.74366471734892792</v>
      </c>
    </row>
    <row r="453" spans="1:5" x14ac:dyDescent="0.25">
      <c r="A453" s="1">
        <v>452</v>
      </c>
      <c r="B453" s="3">
        <v>0.15618742490989188</v>
      </c>
      <c r="C453" s="3">
        <v>0.8438125750901081</v>
      </c>
      <c r="D453" s="3">
        <v>0.43821391484942884</v>
      </c>
      <c r="E453" s="3">
        <v>0.56178608515057116</v>
      </c>
    </row>
    <row r="454" spans="1:5" x14ac:dyDescent="0.25">
      <c r="A454" s="1">
        <v>453</v>
      </c>
      <c r="B454" s="3">
        <v>0.19451697127937337</v>
      </c>
      <c r="C454" s="3">
        <v>0.8054830287206266</v>
      </c>
      <c r="D454" s="3">
        <v>0.43445692883895132</v>
      </c>
      <c r="E454" s="3">
        <v>0.56554307116104874</v>
      </c>
    </row>
    <row r="455" spans="1:5" x14ac:dyDescent="0.25">
      <c r="A455" s="1">
        <v>454</v>
      </c>
      <c r="B455" s="3">
        <v>8.7967326421614825E-2</v>
      </c>
      <c r="C455" s="3">
        <v>0.91203267357838513</v>
      </c>
      <c r="D455" s="3">
        <v>0.43287491814014406</v>
      </c>
      <c r="E455" s="3">
        <v>0.56712508185985588</v>
      </c>
    </row>
    <row r="456" spans="1:5" x14ac:dyDescent="0.25">
      <c r="A456" s="1">
        <v>455</v>
      </c>
      <c r="B456" s="3">
        <v>0.53196930946291565</v>
      </c>
      <c r="C456" s="3">
        <v>0.46803069053708435</v>
      </c>
      <c r="D456" s="3">
        <v>0.44927536231884058</v>
      </c>
      <c r="E456" s="3">
        <v>0.55072463768115942</v>
      </c>
    </row>
    <row r="457" spans="1:5" x14ac:dyDescent="0.25">
      <c r="A457" s="1">
        <v>456</v>
      </c>
      <c r="B457" s="3">
        <v>0.32657200811359027</v>
      </c>
      <c r="C457" s="3">
        <v>0.67342799188640967</v>
      </c>
      <c r="D457" s="3">
        <v>0.37809187279151946</v>
      </c>
      <c r="E457" s="3">
        <v>0.62190812720848054</v>
      </c>
    </row>
    <row r="458" spans="1:5" x14ac:dyDescent="0.25">
      <c r="A458" s="1">
        <v>457</v>
      </c>
      <c r="B458" s="3">
        <v>0.91540891540891545</v>
      </c>
      <c r="C458" s="3">
        <v>8.4591084591084553E-2</v>
      </c>
      <c r="D458" s="3">
        <v>0.43706777316735823</v>
      </c>
      <c r="E458" s="3">
        <v>0.56293222683264177</v>
      </c>
    </row>
    <row r="459" spans="1:5" x14ac:dyDescent="0.25">
      <c r="A459" s="1">
        <v>458</v>
      </c>
      <c r="B459" s="3">
        <v>0.84146341463414631</v>
      </c>
      <c r="C459" s="3">
        <v>0.15853658536585369</v>
      </c>
      <c r="D459" s="3">
        <v>0.39759036144578314</v>
      </c>
      <c r="E459" s="3">
        <v>0.60240963855421681</v>
      </c>
    </row>
    <row r="460" spans="1:5" x14ac:dyDescent="0.25">
      <c r="A460" s="1">
        <v>459</v>
      </c>
      <c r="B460" s="3">
        <v>0.90799396681749622</v>
      </c>
      <c r="C460" s="3">
        <v>9.2006033182503777E-2</v>
      </c>
      <c r="D460" s="3">
        <v>0.39836065573770491</v>
      </c>
      <c r="E460" s="3">
        <v>0.60163934426229515</v>
      </c>
    </row>
    <row r="461" spans="1:5" x14ac:dyDescent="0.25">
      <c r="A461" s="1">
        <v>460</v>
      </c>
      <c r="B461" s="3">
        <v>0.8814589665653495</v>
      </c>
      <c r="C461" s="3">
        <v>0.1185410334346505</v>
      </c>
      <c r="D461" s="3">
        <v>0.45785123966942148</v>
      </c>
      <c r="E461" s="3">
        <v>0.54214876033057857</v>
      </c>
    </row>
    <row r="462" spans="1:5" x14ac:dyDescent="0.25">
      <c r="A462" s="1">
        <v>461</v>
      </c>
      <c r="B462" s="3">
        <v>0.90871512228728901</v>
      </c>
      <c r="C462" s="3">
        <v>9.1284877712710988E-2</v>
      </c>
      <c r="D462" s="3">
        <v>0.4570673712021136</v>
      </c>
      <c r="E462" s="3">
        <v>0.5429326287978864</v>
      </c>
    </row>
    <row r="463" spans="1:5" x14ac:dyDescent="0.25">
      <c r="A463" s="1">
        <v>462</v>
      </c>
      <c r="B463" s="3">
        <v>0.39698200812536272</v>
      </c>
      <c r="C463" s="3">
        <v>0.60301799187463723</v>
      </c>
      <c r="D463" s="3">
        <v>0.39559286463798532</v>
      </c>
      <c r="E463" s="3">
        <v>0.60440713536201462</v>
      </c>
    </row>
    <row r="464" spans="1:5" x14ac:dyDescent="0.25">
      <c r="A464" s="1">
        <v>463</v>
      </c>
      <c r="B464" s="3">
        <v>0.85933503836317138</v>
      </c>
      <c r="C464" s="3">
        <v>0.14066496163682862</v>
      </c>
      <c r="D464" s="3">
        <v>0.57954545454545459</v>
      </c>
      <c r="E464" s="3">
        <v>0.42045454545454541</v>
      </c>
    </row>
    <row r="465" spans="1:5" x14ac:dyDescent="0.25">
      <c r="A465" s="1">
        <v>464</v>
      </c>
      <c r="B465" s="3">
        <v>0.92875318066157764</v>
      </c>
      <c r="C465" s="3">
        <v>7.1246819338422362E-2</v>
      </c>
      <c r="D465" s="3">
        <v>0.56481481481481477</v>
      </c>
      <c r="E465" s="3">
        <v>0.43518518518518523</v>
      </c>
    </row>
    <row r="466" spans="1:5" x14ac:dyDescent="0.25">
      <c r="A466" s="1">
        <v>465</v>
      </c>
      <c r="B466" s="3">
        <v>0</v>
      </c>
      <c r="C466" s="3">
        <v>1</v>
      </c>
      <c r="D466" s="3">
        <v>0</v>
      </c>
      <c r="E466" s="3">
        <v>1</v>
      </c>
    </row>
    <row r="467" spans="1:5" x14ac:dyDescent="0.25">
      <c r="A467" s="1">
        <v>466</v>
      </c>
      <c r="B467" s="3">
        <v>0</v>
      </c>
      <c r="C467" s="3">
        <v>1</v>
      </c>
      <c r="D467" s="3">
        <v>0</v>
      </c>
      <c r="E467" s="3">
        <v>1</v>
      </c>
    </row>
    <row r="468" spans="1:5" x14ac:dyDescent="0.25">
      <c r="A468" s="1">
        <v>467</v>
      </c>
      <c r="B468" s="3">
        <v>0.36690647482014388</v>
      </c>
      <c r="C468" s="3">
        <v>0.63309352517985618</v>
      </c>
      <c r="D468" s="3">
        <v>0.46621621621621623</v>
      </c>
      <c r="E468" s="3">
        <v>0.53378378378378377</v>
      </c>
    </row>
    <row r="469" spans="1:5" x14ac:dyDescent="0.25">
      <c r="A469" s="1">
        <v>468</v>
      </c>
      <c r="B469" s="3">
        <v>0.72332597498160411</v>
      </c>
      <c r="C469" s="3">
        <v>0.27667402501839589</v>
      </c>
      <c r="D469" s="3">
        <v>0.47544642857142855</v>
      </c>
      <c r="E469" s="3">
        <v>0.5245535714285714</v>
      </c>
    </row>
    <row r="470" spans="1:5" x14ac:dyDescent="0.25">
      <c r="A470" s="1">
        <v>469</v>
      </c>
      <c r="B470" s="3">
        <v>0.64462299134734236</v>
      </c>
      <c r="C470" s="3">
        <v>0.35537700865265764</v>
      </c>
      <c r="D470" s="3">
        <v>0.46825396825396826</v>
      </c>
      <c r="E470" s="3">
        <v>0.53174603174603174</v>
      </c>
    </row>
    <row r="471" spans="1:5" x14ac:dyDescent="0.25">
      <c r="A471" s="1">
        <v>470</v>
      </c>
      <c r="B471" s="3">
        <v>0.81466227347611198</v>
      </c>
      <c r="C471" s="3">
        <v>0.18533772652388802</v>
      </c>
      <c r="D471" s="3">
        <v>0.47117794486215536</v>
      </c>
      <c r="E471" s="3">
        <v>0.52882205513784464</v>
      </c>
    </row>
    <row r="472" spans="1:5" x14ac:dyDescent="0.25">
      <c r="A472" s="1">
        <v>471</v>
      </c>
      <c r="B472" s="3">
        <v>0.79385610347615199</v>
      </c>
      <c r="C472" s="3">
        <v>0.20614389652384801</v>
      </c>
      <c r="D472" s="3">
        <v>0.58021978021978027</v>
      </c>
      <c r="E472" s="3">
        <v>0.41978021978021973</v>
      </c>
    </row>
    <row r="473" spans="1:5" x14ac:dyDescent="0.25">
      <c r="A473" s="1">
        <v>472</v>
      </c>
      <c r="B473" s="3">
        <v>0.86340084785680637</v>
      </c>
      <c r="C473" s="3">
        <v>0.13659915214319363</v>
      </c>
      <c r="D473" s="3">
        <v>0.58481421647819065</v>
      </c>
      <c r="E473" s="3">
        <v>0.41518578352180935</v>
      </c>
    </row>
    <row r="474" spans="1:5" x14ac:dyDescent="0.25">
      <c r="A474" s="1">
        <v>473</v>
      </c>
      <c r="B474" s="3">
        <v>1</v>
      </c>
      <c r="C474" s="3">
        <v>0</v>
      </c>
      <c r="D474" s="3">
        <v>0</v>
      </c>
      <c r="E474" s="3">
        <v>1</v>
      </c>
    </row>
    <row r="475" spans="1:5" x14ac:dyDescent="0.25">
      <c r="A475" s="1">
        <v>474</v>
      </c>
      <c r="B475" s="3">
        <v>0.68299531981279249</v>
      </c>
      <c r="C475" s="3">
        <v>0.31700468018720751</v>
      </c>
      <c r="D475" s="3">
        <v>0.51242236024844723</v>
      </c>
      <c r="E475" s="3">
        <v>0.48757763975155277</v>
      </c>
    </row>
    <row r="476" spans="1:5" x14ac:dyDescent="0.25">
      <c r="A476" s="1">
        <v>475</v>
      </c>
      <c r="B476" s="3">
        <v>0.62008329477093937</v>
      </c>
      <c r="C476" s="3">
        <v>0.37991670522906063</v>
      </c>
      <c r="D476" s="3">
        <v>0.460093896713615</v>
      </c>
      <c r="E476" s="3">
        <v>0.539906103286385</v>
      </c>
    </row>
    <row r="477" spans="1:5" x14ac:dyDescent="0.25">
      <c r="A477" s="1">
        <v>476</v>
      </c>
      <c r="B477" s="3">
        <v>0.65703805593764331</v>
      </c>
      <c r="C477" s="3">
        <v>0.34296194406235669</v>
      </c>
      <c r="D477" s="3">
        <v>0.43734335839598998</v>
      </c>
      <c r="E477" s="3">
        <v>0.56265664160400997</v>
      </c>
    </row>
    <row r="478" spans="1:5" x14ac:dyDescent="0.25">
      <c r="A478" s="1">
        <v>477</v>
      </c>
      <c r="B478" s="3">
        <v>0.54418061502530168</v>
      </c>
      <c r="C478" s="3">
        <v>0.45581938497469832</v>
      </c>
      <c r="D478" s="3">
        <v>0.44091903719912473</v>
      </c>
      <c r="E478" s="3">
        <v>0.55908096280087527</v>
      </c>
    </row>
    <row r="479" spans="1:5" x14ac:dyDescent="0.25">
      <c r="A479" s="1">
        <v>478</v>
      </c>
      <c r="B479" s="3">
        <v>0.33914940021810253</v>
      </c>
      <c r="C479" s="3">
        <v>0.66085059978189742</v>
      </c>
      <c r="D479" s="3">
        <v>0.40528052805280529</v>
      </c>
      <c r="E479" s="3">
        <v>0.59471947194719466</v>
      </c>
    </row>
    <row r="480" spans="1:5" x14ac:dyDescent="0.25">
      <c r="A480" s="1">
        <v>479</v>
      </c>
      <c r="B480" s="3">
        <v>0.33870180575890679</v>
      </c>
      <c r="C480" s="3">
        <v>0.66129819424109315</v>
      </c>
      <c r="D480" s="3">
        <v>0.44235033259423501</v>
      </c>
      <c r="E480" s="3">
        <v>0.55764966740576494</v>
      </c>
    </row>
    <row r="481" spans="1:5" x14ac:dyDescent="0.25">
      <c r="A481" s="1">
        <v>480</v>
      </c>
      <c r="B481" s="3">
        <v>0.49343469246717347</v>
      </c>
      <c r="C481" s="3">
        <v>0.50656530753282647</v>
      </c>
      <c r="D481" s="3">
        <v>0.55277280858676203</v>
      </c>
      <c r="E481" s="3">
        <v>0.44722719141323797</v>
      </c>
    </row>
    <row r="482" spans="1:5" x14ac:dyDescent="0.25">
      <c r="A482" s="1">
        <v>481</v>
      </c>
      <c r="B482" s="3">
        <v>0.30392156862745096</v>
      </c>
      <c r="C482" s="3">
        <v>0.69607843137254899</v>
      </c>
      <c r="D482" s="3">
        <v>0.58498023715415015</v>
      </c>
      <c r="E482" s="3">
        <v>0.41501976284584985</v>
      </c>
    </row>
    <row r="483" spans="1:5" x14ac:dyDescent="0.25">
      <c r="A483" s="1">
        <v>482</v>
      </c>
      <c r="B483" s="3">
        <v>0.57408312958435204</v>
      </c>
      <c r="C483" s="3">
        <v>0.42591687041564796</v>
      </c>
      <c r="D483" s="3">
        <v>0.52193645990922843</v>
      </c>
      <c r="E483" s="3">
        <v>0.47806354009077157</v>
      </c>
    </row>
    <row r="484" spans="1:5" x14ac:dyDescent="0.25">
      <c r="A484" s="1">
        <v>483</v>
      </c>
      <c r="B484" s="3">
        <v>0.72359496124031009</v>
      </c>
      <c r="C484" s="3">
        <v>0.27640503875968991</v>
      </c>
      <c r="D484" s="3">
        <v>0.51982049364248317</v>
      </c>
      <c r="E484" s="3">
        <v>0.48017950635751683</v>
      </c>
    </row>
    <row r="485" spans="1:5" x14ac:dyDescent="0.25">
      <c r="A485" s="1">
        <v>484</v>
      </c>
      <c r="B485" s="3">
        <v>0.32046783625730996</v>
      </c>
      <c r="C485" s="3">
        <v>0.6795321637426901</v>
      </c>
      <c r="D485" s="3">
        <v>0.47058823529411764</v>
      </c>
      <c r="E485" s="3">
        <v>0.52941176470588236</v>
      </c>
    </row>
    <row r="486" spans="1:5" x14ac:dyDescent="0.25">
      <c r="A486" s="1">
        <v>485</v>
      </c>
      <c r="B486" s="3">
        <v>0.7350427350427351</v>
      </c>
      <c r="C486" s="3">
        <v>0.2649572649572649</v>
      </c>
      <c r="D486" s="3">
        <v>0.54285714285714282</v>
      </c>
      <c r="E486" s="3">
        <v>0.45714285714285718</v>
      </c>
    </row>
    <row r="487" spans="1:5" x14ac:dyDescent="0.25">
      <c r="A487" s="1">
        <v>486</v>
      </c>
      <c r="B487" s="3">
        <v>0.48378378378378378</v>
      </c>
      <c r="C487" s="3">
        <v>0.51621621621621627</v>
      </c>
      <c r="D487" s="3">
        <v>0.42063492063492064</v>
      </c>
      <c r="E487" s="3">
        <v>0.57936507936507931</v>
      </c>
    </row>
    <row r="488" spans="1:5" x14ac:dyDescent="0.25">
      <c r="A488" s="1">
        <v>487</v>
      </c>
      <c r="B488" s="3">
        <v>0.34332988624612204</v>
      </c>
      <c r="C488" s="3">
        <v>0.65667011375387796</v>
      </c>
      <c r="D488" s="3">
        <v>0.42339832869080779</v>
      </c>
      <c r="E488" s="3">
        <v>0.57660167130919215</v>
      </c>
    </row>
    <row r="489" spans="1:5" x14ac:dyDescent="0.25">
      <c r="A489" s="1">
        <v>488</v>
      </c>
      <c r="B489" s="3">
        <v>0.40664048554087828</v>
      </c>
      <c r="C489" s="3">
        <v>0.59335951445912172</v>
      </c>
      <c r="D489" s="3">
        <v>0.42289039767216297</v>
      </c>
      <c r="E489" s="3">
        <v>0.57710960232783703</v>
      </c>
    </row>
    <row r="490" spans="1:5" x14ac:dyDescent="0.25">
      <c r="A490" s="1">
        <v>489</v>
      </c>
      <c r="B490" s="3">
        <v>0.51054481546572938</v>
      </c>
      <c r="C490" s="3">
        <v>0.48945518453427062</v>
      </c>
      <c r="D490" s="3">
        <v>0.45259165613147911</v>
      </c>
      <c r="E490" s="3">
        <v>0.54740834386852089</v>
      </c>
    </row>
    <row r="491" spans="1:5" x14ac:dyDescent="0.25">
      <c r="A491" s="1">
        <v>490</v>
      </c>
      <c r="B491" s="3">
        <v>0.37644675925925924</v>
      </c>
      <c r="C491" s="3">
        <v>0.6235532407407407</v>
      </c>
      <c r="D491" s="3">
        <v>0.42671480144404333</v>
      </c>
      <c r="E491" s="3">
        <v>0.57328519855595661</v>
      </c>
    </row>
    <row r="492" spans="1:5" x14ac:dyDescent="0.25">
      <c r="A492" s="1">
        <v>491</v>
      </c>
      <c r="B492" s="3">
        <v>0.30910784998835311</v>
      </c>
      <c r="C492" s="3">
        <v>0.69089215001164694</v>
      </c>
      <c r="D492" s="3">
        <v>0.44704353476283298</v>
      </c>
      <c r="E492" s="3">
        <v>0.55295646523716702</v>
      </c>
    </row>
    <row r="493" spans="1:5" x14ac:dyDescent="0.25">
      <c r="A493" s="1">
        <v>492</v>
      </c>
      <c r="B493" s="3">
        <v>0.26315789473684209</v>
      </c>
      <c r="C493" s="3">
        <v>0.73684210526315796</v>
      </c>
      <c r="D493" s="3">
        <v>0.44183168316831684</v>
      </c>
      <c r="E493" s="3">
        <v>0.55816831683168311</v>
      </c>
    </row>
    <row r="494" spans="1:5" x14ac:dyDescent="0.25">
      <c r="A494" s="1">
        <v>493</v>
      </c>
      <c r="B494" s="3">
        <v>0.18731247321045863</v>
      </c>
      <c r="C494" s="3">
        <v>0.81268752678954137</v>
      </c>
      <c r="D494" s="3">
        <v>0.40579710144927539</v>
      </c>
      <c r="E494" s="3">
        <v>0.59420289855072461</v>
      </c>
    </row>
    <row r="495" spans="1:5" x14ac:dyDescent="0.25">
      <c r="A495" s="1">
        <v>494</v>
      </c>
      <c r="B495" s="3">
        <v>0.16264090177133655</v>
      </c>
      <c r="C495" s="3">
        <v>0.83735909822866339</v>
      </c>
      <c r="D495" s="3">
        <v>0.43640897755610975</v>
      </c>
      <c r="E495" s="3">
        <v>0.56359102244389025</v>
      </c>
    </row>
    <row r="496" spans="1:5" x14ac:dyDescent="0.25">
      <c r="A496" s="1">
        <v>495</v>
      </c>
      <c r="B496" s="3">
        <v>0.27592661924372897</v>
      </c>
      <c r="C496" s="3">
        <v>0.72407338075627103</v>
      </c>
      <c r="D496" s="3">
        <v>0.45938375350140054</v>
      </c>
      <c r="E496" s="3">
        <v>0.54061624649859952</v>
      </c>
    </row>
    <row r="497" spans="1:5" x14ac:dyDescent="0.25">
      <c r="A497" s="1">
        <v>496</v>
      </c>
      <c r="B497" s="3">
        <v>0.36716417910447763</v>
      </c>
      <c r="C497" s="3">
        <v>0.63283582089552237</v>
      </c>
      <c r="D497" s="3">
        <v>0.47496206373292865</v>
      </c>
      <c r="E497" s="3">
        <v>0.5250379362670714</v>
      </c>
    </row>
    <row r="498" spans="1:5" x14ac:dyDescent="0.25">
      <c r="A498" s="1">
        <v>497</v>
      </c>
      <c r="B498" s="3">
        <v>0.35920992191088652</v>
      </c>
      <c r="C498" s="3">
        <v>0.64079007808911348</v>
      </c>
      <c r="D498" s="3">
        <v>0.43728018757327081</v>
      </c>
      <c r="E498" s="3">
        <v>0.56271981242672919</v>
      </c>
    </row>
    <row r="499" spans="1:5" x14ac:dyDescent="0.25">
      <c r="A499" s="1">
        <v>498</v>
      </c>
      <c r="B499" s="3">
        <v>0.23463485177151119</v>
      </c>
      <c r="C499" s="3">
        <v>0.76536514822848878</v>
      </c>
      <c r="D499" s="3">
        <v>0.37914230019493178</v>
      </c>
      <c r="E499" s="3">
        <v>0.62085769980506822</v>
      </c>
    </row>
    <row r="500" spans="1:5" x14ac:dyDescent="0.25">
      <c r="A500" s="1">
        <v>499</v>
      </c>
      <c r="B500" s="3">
        <v>0.25612244897959185</v>
      </c>
      <c r="C500" s="3">
        <v>0.74387755102040809</v>
      </c>
      <c r="D500" s="3">
        <v>0.36887608069164263</v>
      </c>
      <c r="E500" s="3">
        <v>0.63112391930835732</v>
      </c>
    </row>
    <row r="501" spans="1:5" x14ac:dyDescent="0.25">
      <c r="A501" s="1">
        <v>500</v>
      </c>
      <c r="B501" s="3">
        <v>0.43591772151898733</v>
      </c>
      <c r="C501" s="3">
        <v>0.56408227848101267</v>
      </c>
      <c r="D501" s="3">
        <v>0.44039735099337746</v>
      </c>
      <c r="E501" s="3">
        <v>0.5596026490066226</v>
      </c>
    </row>
    <row r="502" spans="1:5" x14ac:dyDescent="0.25">
      <c r="A502" s="1">
        <v>501</v>
      </c>
      <c r="B502" s="3">
        <v>0.3685071574642127</v>
      </c>
      <c r="C502" s="3">
        <v>0.6314928425357873</v>
      </c>
      <c r="D502" s="3">
        <v>0.36132075471698111</v>
      </c>
      <c r="E502" s="3">
        <v>0.63867924528301889</v>
      </c>
    </row>
    <row r="503" spans="1:5" x14ac:dyDescent="0.25">
      <c r="A503" s="1">
        <v>502</v>
      </c>
      <c r="B503" s="3">
        <v>0.61782178217821782</v>
      </c>
      <c r="C503" s="3">
        <v>0.38217821782178218</v>
      </c>
      <c r="D503" s="3">
        <v>0.49584487534626037</v>
      </c>
      <c r="E503" s="3">
        <v>0.50415512465373968</v>
      </c>
    </row>
    <row r="504" spans="1:5" x14ac:dyDescent="0.25">
      <c r="A504" s="1">
        <v>503</v>
      </c>
      <c r="B504" s="3">
        <v>0.46961325966850831</v>
      </c>
      <c r="C504" s="3">
        <v>0.53038674033149169</v>
      </c>
      <c r="D504" s="3">
        <v>0.49846153846153846</v>
      </c>
      <c r="E504" s="3">
        <v>0.50153846153846149</v>
      </c>
    </row>
    <row r="505" spans="1:5" x14ac:dyDescent="0.25">
      <c r="A505" s="1">
        <v>504</v>
      </c>
      <c r="B505" s="3">
        <v>0.42603550295857989</v>
      </c>
      <c r="C505" s="3">
        <v>0.57396449704142016</v>
      </c>
      <c r="D505" s="3">
        <v>0.48739495798319327</v>
      </c>
      <c r="E505" s="3">
        <v>0.51260504201680668</v>
      </c>
    </row>
    <row r="506" spans="1:5" x14ac:dyDescent="0.25">
      <c r="A506" s="1">
        <v>505</v>
      </c>
      <c r="B506" s="3">
        <v>0.49404761904761907</v>
      </c>
      <c r="C506" s="3">
        <v>0.50595238095238093</v>
      </c>
      <c r="D506" s="3">
        <v>0.4809917355371901</v>
      </c>
      <c r="E506" s="3">
        <v>0.5190082644628099</v>
      </c>
    </row>
    <row r="507" spans="1:5" x14ac:dyDescent="0.25">
      <c r="A507" s="1">
        <v>506</v>
      </c>
      <c r="B507" s="3">
        <v>0.52268339768339767</v>
      </c>
      <c r="C507" s="3">
        <v>0.47731660231660233</v>
      </c>
      <c r="D507" s="3">
        <v>0.43973063973063975</v>
      </c>
      <c r="E507" s="3">
        <v>0.56026936026936025</v>
      </c>
    </row>
    <row r="508" spans="1:5" x14ac:dyDescent="0.25">
      <c r="A508" s="1">
        <v>507</v>
      </c>
      <c r="B508" s="3">
        <v>0.47741487143849898</v>
      </c>
      <c r="C508" s="3">
        <v>0.52258512856150108</v>
      </c>
      <c r="D508" s="3">
        <v>0.48936170212765956</v>
      </c>
      <c r="E508" s="3">
        <v>0.5106382978723405</v>
      </c>
    </row>
    <row r="509" spans="1:5" x14ac:dyDescent="0.25">
      <c r="A509" s="1">
        <v>508</v>
      </c>
      <c r="B509" s="3">
        <v>0.46548004314994607</v>
      </c>
      <c r="C509" s="3">
        <v>0.53451995685005393</v>
      </c>
      <c r="D509" s="3">
        <v>0.35088967971530249</v>
      </c>
      <c r="E509" s="3">
        <v>0.64911032028469751</v>
      </c>
    </row>
    <row r="510" spans="1:5" x14ac:dyDescent="0.25">
      <c r="A510" s="1">
        <v>509</v>
      </c>
      <c r="B510" s="3">
        <v>0.44923076923076921</v>
      </c>
      <c r="C510" s="3">
        <v>0.55076923076923079</v>
      </c>
      <c r="D510" s="3">
        <v>0.49736564805057953</v>
      </c>
      <c r="E510" s="3">
        <v>0.50263435194942052</v>
      </c>
    </row>
    <row r="511" spans="1:5" x14ac:dyDescent="0.25">
      <c r="A511" s="1">
        <v>510</v>
      </c>
      <c r="B511" s="3">
        <v>0.41406693136698808</v>
      </c>
      <c r="C511" s="3">
        <v>0.58593306863301198</v>
      </c>
      <c r="D511" s="3">
        <v>0.33382570162481534</v>
      </c>
      <c r="E511" s="3">
        <v>0.6661742983751846</v>
      </c>
    </row>
    <row r="512" spans="1:5" x14ac:dyDescent="0.25">
      <c r="A512" s="1">
        <v>511</v>
      </c>
      <c r="B512" s="3">
        <v>0.44240111034004165</v>
      </c>
      <c r="C512" s="3">
        <v>0.55759888965995841</v>
      </c>
      <c r="D512" s="3">
        <v>0.28137254901960784</v>
      </c>
      <c r="E512" s="3">
        <v>0.71862745098039216</v>
      </c>
    </row>
    <row r="513" spans="1:5" x14ac:dyDescent="0.25">
      <c r="A513" s="1">
        <v>512</v>
      </c>
      <c r="B513" s="3">
        <v>0.438180956892468</v>
      </c>
      <c r="C513" s="3">
        <v>0.56181904310753206</v>
      </c>
      <c r="D513" s="3">
        <v>0.48412698412698413</v>
      </c>
      <c r="E513" s="3">
        <v>0.51587301587301582</v>
      </c>
    </row>
    <row r="514" spans="1:5" x14ac:dyDescent="0.25">
      <c r="A514" s="1">
        <v>513</v>
      </c>
      <c r="B514" s="3">
        <v>0.5060882800608828</v>
      </c>
      <c r="C514" s="3">
        <v>0.4939117199391172</v>
      </c>
      <c r="D514" s="3">
        <v>0.49204665959703076</v>
      </c>
      <c r="E514" s="3">
        <v>0.50795334040296924</v>
      </c>
    </row>
    <row r="515" spans="1:5" x14ac:dyDescent="0.25">
      <c r="A515" s="1">
        <v>514</v>
      </c>
      <c r="B515" s="3">
        <v>0.48961156278229451</v>
      </c>
      <c r="C515" s="3">
        <v>0.51038843721770544</v>
      </c>
      <c r="D515" s="3">
        <v>0.42505592841163309</v>
      </c>
      <c r="E515" s="3">
        <v>0.57494407158836691</v>
      </c>
    </row>
    <row r="516" spans="1:5" x14ac:dyDescent="0.25">
      <c r="A516" s="1">
        <v>515</v>
      </c>
      <c r="B516" s="3">
        <v>0.46054667354306345</v>
      </c>
      <c r="C516" s="3">
        <v>0.53945332645693655</v>
      </c>
      <c r="D516" s="3">
        <v>0.4252136752136752</v>
      </c>
      <c r="E516" s="3">
        <v>0.57478632478632474</v>
      </c>
    </row>
    <row r="517" spans="1:5" x14ac:dyDescent="0.25">
      <c r="A517" s="1">
        <v>516</v>
      </c>
      <c r="B517" s="3">
        <v>0.40669577874818047</v>
      </c>
      <c r="C517" s="3">
        <v>0.59330422125181959</v>
      </c>
      <c r="D517" s="3">
        <v>0.52745424292845255</v>
      </c>
      <c r="E517" s="3">
        <v>0.47254575707154745</v>
      </c>
    </row>
    <row r="518" spans="1:5" x14ac:dyDescent="0.25">
      <c r="A518" s="1">
        <v>517</v>
      </c>
      <c r="B518" s="3">
        <v>0.52750809061488668</v>
      </c>
      <c r="C518" s="3">
        <v>0.47249190938511332</v>
      </c>
      <c r="D518" s="3">
        <v>0.61467889908256879</v>
      </c>
      <c r="E518" s="3">
        <v>0.38532110091743121</v>
      </c>
    </row>
    <row r="519" spans="1:5" x14ac:dyDescent="0.25">
      <c r="A519" s="1">
        <v>518</v>
      </c>
      <c r="B519" s="3">
        <v>0.44845567589249902</v>
      </c>
      <c r="C519" s="3">
        <v>0.55154432410750098</v>
      </c>
      <c r="D519" s="3">
        <v>0.42342342342342343</v>
      </c>
      <c r="E519" s="3">
        <v>0.57657657657657657</v>
      </c>
    </row>
    <row r="520" spans="1:5" x14ac:dyDescent="0.25">
      <c r="A520" s="1">
        <v>519</v>
      </c>
      <c r="B520" s="3">
        <v>0.36597252990695611</v>
      </c>
      <c r="C520" s="3">
        <v>0.63402747009304394</v>
      </c>
      <c r="D520" s="3">
        <v>0.57716701902748413</v>
      </c>
      <c r="E520" s="3">
        <v>0.42283298097251587</v>
      </c>
    </row>
    <row r="521" spans="1:5" x14ac:dyDescent="0.25">
      <c r="A521" s="1">
        <v>520</v>
      </c>
      <c r="B521" s="3">
        <v>0.35804701627486435</v>
      </c>
      <c r="C521" s="3">
        <v>0.64195298372513565</v>
      </c>
      <c r="D521" s="3">
        <v>0.29899497487437188</v>
      </c>
      <c r="E521" s="3">
        <v>0.70100502512562812</v>
      </c>
    </row>
    <row r="522" spans="1:5" x14ac:dyDescent="0.25">
      <c r="A522" s="1">
        <v>521</v>
      </c>
      <c r="B522" s="3">
        <v>0.57242864835756602</v>
      </c>
      <c r="C522" s="3">
        <v>0.42757135164243398</v>
      </c>
      <c r="D522" s="3">
        <v>0.53672316384180796</v>
      </c>
      <c r="E522" s="3">
        <v>0.46327683615819204</v>
      </c>
    </row>
    <row r="523" spans="1:5" x14ac:dyDescent="0.25">
      <c r="A523" s="1">
        <v>522</v>
      </c>
      <c r="B523" s="3">
        <v>0.52668845315904145</v>
      </c>
      <c r="C523" s="3">
        <v>0.47331154684095855</v>
      </c>
      <c r="D523" s="3">
        <v>0.57834394904458597</v>
      </c>
      <c r="E523" s="3">
        <v>0.42165605095541403</v>
      </c>
    </row>
    <row r="524" spans="1:5" x14ac:dyDescent="0.25">
      <c r="A524" s="1">
        <v>523</v>
      </c>
      <c r="B524" s="3">
        <v>0.59185750636132317</v>
      </c>
      <c r="C524" s="3">
        <v>0.40814249363867683</v>
      </c>
      <c r="D524" s="3">
        <v>0.45671641791044776</v>
      </c>
      <c r="E524" s="3">
        <v>0.5432835820895523</v>
      </c>
    </row>
    <row r="525" spans="1:5" x14ac:dyDescent="0.25">
      <c r="A525" s="1">
        <v>524</v>
      </c>
      <c r="B525" s="3">
        <v>0.65095927297206324</v>
      </c>
      <c r="C525" s="3">
        <v>0.34904072702793676</v>
      </c>
      <c r="D525" s="3">
        <v>0.42058823529411765</v>
      </c>
      <c r="E525" s="3">
        <v>0.57941176470588229</v>
      </c>
    </row>
    <row r="526" spans="1:5" x14ac:dyDescent="0.25">
      <c r="A526" s="1">
        <v>525</v>
      </c>
      <c r="B526" s="3">
        <v>0.53163580246913578</v>
      </c>
      <c r="C526" s="3">
        <v>0.46836419753086422</v>
      </c>
      <c r="D526" s="3">
        <v>0.34050179211469533</v>
      </c>
      <c r="E526" s="3">
        <v>0.65949820788530467</v>
      </c>
    </row>
    <row r="527" spans="1:5" x14ac:dyDescent="0.25">
      <c r="A527" s="1">
        <v>526</v>
      </c>
      <c r="B527" s="3">
        <v>0.45026178010471202</v>
      </c>
      <c r="C527" s="3">
        <v>0.54973821989528804</v>
      </c>
      <c r="D527" s="3">
        <v>0.37446808510638296</v>
      </c>
      <c r="E527" s="3">
        <v>0.62553191489361704</v>
      </c>
    </row>
    <row r="528" spans="1:5" x14ac:dyDescent="0.25">
      <c r="A528" s="1">
        <v>527</v>
      </c>
      <c r="B528" s="3">
        <v>0.58333333333333337</v>
      </c>
      <c r="C528" s="3">
        <v>0.41666666666666663</v>
      </c>
      <c r="D528" s="3">
        <v>0</v>
      </c>
      <c r="E528" s="3">
        <v>1</v>
      </c>
    </row>
    <row r="529" spans="1:5" x14ac:dyDescent="0.25">
      <c r="A529" s="1">
        <v>528</v>
      </c>
      <c r="B529" s="3">
        <v>0</v>
      </c>
      <c r="C529" s="3">
        <v>1</v>
      </c>
      <c r="D529" s="3">
        <v>0</v>
      </c>
      <c r="E529" s="3">
        <v>1</v>
      </c>
    </row>
    <row r="530" spans="1:5" x14ac:dyDescent="0.25">
      <c r="A530" s="1">
        <v>529</v>
      </c>
      <c r="B530" s="3">
        <v>0.37395659432387313</v>
      </c>
      <c r="C530" s="3">
        <v>0.62604340567612682</v>
      </c>
      <c r="D530" s="3">
        <v>0.32971800433839482</v>
      </c>
      <c r="E530" s="3">
        <v>0.67028199566160518</v>
      </c>
    </row>
    <row r="531" spans="1:5" x14ac:dyDescent="0.25">
      <c r="A531" s="1">
        <v>530</v>
      </c>
      <c r="B531" s="3">
        <v>0.3357271095152603</v>
      </c>
      <c r="C531" s="3">
        <v>0.6642728904847397</v>
      </c>
      <c r="D531" s="3">
        <v>0.3326271186440678</v>
      </c>
      <c r="E531" s="3">
        <v>0.6673728813559322</v>
      </c>
    </row>
    <row r="532" spans="1:5" x14ac:dyDescent="0.25">
      <c r="A532" s="1">
        <v>531</v>
      </c>
      <c r="B532" s="3">
        <v>0.53715170278637769</v>
      </c>
      <c r="C532" s="3">
        <v>0.46284829721362231</v>
      </c>
      <c r="D532" s="3">
        <v>0.33029197080291972</v>
      </c>
      <c r="E532" s="3">
        <v>0.66970802919708028</v>
      </c>
    </row>
    <row r="533" spans="1:5" x14ac:dyDescent="0.25">
      <c r="A533" s="1">
        <v>532</v>
      </c>
      <c r="B533" s="3">
        <v>0.51000834028356967</v>
      </c>
      <c r="C533" s="3">
        <v>0.48999165971643033</v>
      </c>
      <c r="D533" s="3">
        <v>0.32983794089609153</v>
      </c>
      <c r="E533" s="3">
        <v>0.67016205910390847</v>
      </c>
    </row>
    <row r="534" spans="1:5" x14ac:dyDescent="0.25">
      <c r="A534" s="1">
        <v>533</v>
      </c>
      <c r="B534" s="3">
        <v>0.38887112248161176</v>
      </c>
      <c r="C534" s="3">
        <v>0.61112887751838829</v>
      </c>
      <c r="D534" s="3">
        <v>0.3838120104438642</v>
      </c>
      <c r="E534" s="3">
        <v>0.61618798955613574</v>
      </c>
    </row>
    <row r="535" spans="1:5" x14ac:dyDescent="0.25">
      <c r="A535" s="1">
        <v>534</v>
      </c>
      <c r="B535" s="3">
        <v>0.47042120208234739</v>
      </c>
      <c r="C535" s="3">
        <v>0.52957879791765261</v>
      </c>
      <c r="D535" s="3">
        <v>0.57746478873239437</v>
      </c>
      <c r="E535" s="3">
        <v>0.42253521126760563</v>
      </c>
    </row>
    <row r="536" spans="1:5" x14ac:dyDescent="0.25">
      <c r="A536" s="1">
        <v>535</v>
      </c>
      <c r="B536" s="3">
        <v>0.33370247323735697</v>
      </c>
      <c r="C536" s="3">
        <v>0.66629752676264298</v>
      </c>
      <c r="D536" s="3">
        <v>0.40773286467486819</v>
      </c>
      <c r="E536" s="3">
        <v>0.59226713532513187</v>
      </c>
    </row>
    <row r="537" spans="1:5" x14ac:dyDescent="0.25">
      <c r="A537" s="1">
        <v>536</v>
      </c>
      <c r="B537" s="3">
        <v>0.2643997224149896</v>
      </c>
      <c r="C537" s="3">
        <v>0.73560027758501034</v>
      </c>
      <c r="D537" s="3">
        <v>0.41300675675675674</v>
      </c>
      <c r="E537" s="3">
        <v>0.5869932432432432</v>
      </c>
    </row>
    <row r="538" spans="1:5" x14ac:dyDescent="0.25">
      <c r="A538" s="1">
        <v>537</v>
      </c>
      <c r="B538" s="3">
        <v>0.50902934537246047</v>
      </c>
      <c r="C538" s="3">
        <v>0.49097065462753953</v>
      </c>
      <c r="D538" s="3">
        <v>0.4</v>
      </c>
      <c r="E538" s="3">
        <v>0.6</v>
      </c>
    </row>
    <row r="539" spans="1:5" x14ac:dyDescent="0.25">
      <c r="A539" s="1">
        <v>538</v>
      </c>
      <c r="B539" s="3">
        <v>0.53060587133041848</v>
      </c>
      <c r="C539" s="3">
        <v>0.46939412866958152</v>
      </c>
      <c r="D539" s="3">
        <v>0.41297208538587848</v>
      </c>
      <c r="E539" s="3">
        <v>0.58702791461412152</v>
      </c>
    </row>
    <row r="540" spans="1:5" x14ac:dyDescent="0.25">
      <c r="A540" s="1">
        <v>539</v>
      </c>
      <c r="B540" s="3">
        <v>0.56913407821229045</v>
      </c>
      <c r="C540" s="3">
        <v>0.43086592178770955</v>
      </c>
      <c r="D540" s="3">
        <v>0.45785123966942148</v>
      </c>
      <c r="E540" s="3">
        <v>0.54214876033057857</v>
      </c>
    </row>
    <row r="541" spans="1:5" x14ac:dyDescent="0.25">
      <c r="A541" s="1">
        <v>540</v>
      </c>
      <c r="B541" s="3">
        <v>0.71062839410395651</v>
      </c>
      <c r="C541" s="3">
        <v>0.28937160589604349</v>
      </c>
      <c r="D541" s="3">
        <v>0.52641509433962264</v>
      </c>
      <c r="E541" s="3">
        <v>0.47358490566037736</v>
      </c>
    </row>
    <row r="542" spans="1:5" x14ac:dyDescent="0.25">
      <c r="A542" s="1">
        <v>541</v>
      </c>
      <c r="B542" s="3">
        <v>0.59579439252336452</v>
      </c>
      <c r="C542" s="3">
        <v>0.40420560747663548</v>
      </c>
      <c r="D542" s="3">
        <v>0.52966101694915257</v>
      </c>
      <c r="E542" s="3">
        <v>0.47033898305084743</v>
      </c>
    </row>
    <row r="543" spans="1:5" x14ac:dyDescent="0.25">
      <c r="A543" s="1">
        <v>542</v>
      </c>
      <c r="B543" s="3">
        <v>0.5468025949953661</v>
      </c>
      <c r="C543" s="3">
        <v>0.4531974050046339</v>
      </c>
      <c r="D543" s="3">
        <v>0.52701212789415652</v>
      </c>
      <c r="E543" s="3">
        <v>0.47298787210584348</v>
      </c>
    </row>
    <row r="544" spans="1:5" x14ac:dyDescent="0.25">
      <c r="A544" s="1">
        <v>543</v>
      </c>
      <c r="B544" s="3">
        <v>0.43316736882420531</v>
      </c>
      <c r="C544" s="3">
        <v>0.56683263117579474</v>
      </c>
      <c r="D544" s="3">
        <v>0.44011976047904194</v>
      </c>
      <c r="E544" s="3">
        <v>0.55988023952095811</v>
      </c>
    </row>
    <row r="545" spans="1:5" x14ac:dyDescent="0.25">
      <c r="A545" s="1">
        <v>544</v>
      </c>
      <c r="B545" s="3">
        <v>0.5772921108742004</v>
      </c>
      <c r="C545" s="3">
        <v>0.4227078891257996</v>
      </c>
      <c r="D545" s="3">
        <v>0.44081632653061226</v>
      </c>
      <c r="E545" s="3">
        <v>0.5591836734693878</v>
      </c>
    </row>
    <row r="546" spans="1:5" x14ac:dyDescent="0.25">
      <c r="A546" s="1">
        <v>545</v>
      </c>
      <c r="B546" s="3">
        <v>0.45297342893293968</v>
      </c>
      <c r="C546" s="3">
        <v>0.54702657106706032</v>
      </c>
      <c r="D546" s="3">
        <v>0.44186046511627908</v>
      </c>
      <c r="E546" s="3">
        <v>0.55813953488372092</v>
      </c>
    </row>
    <row r="547" spans="1:5" x14ac:dyDescent="0.25">
      <c r="A547" s="1">
        <v>546</v>
      </c>
      <c r="B547" s="3">
        <v>0.55237741456166423</v>
      </c>
      <c r="C547" s="3">
        <v>0.44762258543833577</v>
      </c>
      <c r="D547" s="3">
        <v>0.40861931364724663</v>
      </c>
      <c r="E547" s="3">
        <v>0.59138068635275332</v>
      </c>
    </row>
    <row r="548" spans="1:5" x14ac:dyDescent="0.25">
      <c r="A548" s="1">
        <v>547</v>
      </c>
      <c r="B548" s="3">
        <v>0.39605389797882579</v>
      </c>
      <c r="C548" s="3">
        <v>0.60394610202117427</v>
      </c>
      <c r="D548" s="3">
        <v>0.41657077100115075</v>
      </c>
      <c r="E548" s="3">
        <v>0.58342922899884919</v>
      </c>
    </row>
    <row r="549" spans="1:5" x14ac:dyDescent="0.25">
      <c r="A549" s="1">
        <v>548</v>
      </c>
      <c r="B549" s="3">
        <v>0.30039525691699603</v>
      </c>
      <c r="C549" s="3">
        <v>0.69960474308300391</v>
      </c>
      <c r="D549" s="3">
        <v>0.47184466019417476</v>
      </c>
      <c r="E549" s="3">
        <v>0.52815533980582519</v>
      </c>
    </row>
    <row r="550" spans="1:5" x14ac:dyDescent="0.25">
      <c r="A550" s="1">
        <v>549</v>
      </c>
      <c r="B550" s="3">
        <v>0.33170533170533173</v>
      </c>
      <c r="C550" s="3">
        <v>0.66829466829466821</v>
      </c>
      <c r="D550" s="3">
        <v>0.28463203463203463</v>
      </c>
      <c r="E550" s="3">
        <v>0.71536796536796543</v>
      </c>
    </row>
    <row r="551" spans="1:5" x14ac:dyDescent="0.25">
      <c r="A551" s="1">
        <v>550</v>
      </c>
      <c r="B551" s="3">
        <v>0.33187772925764192</v>
      </c>
      <c r="C551" s="3">
        <v>0.66812227074235808</v>
      </c>
      <c r="D551" s="3">
        <v>0.28354080221300137</v>
      </c>
      <c r="E551" s="3">
        <v>0.71645919778699863</v>
      </c>
    </row>
    <row r="552" spans="1:5" x14ac:dyDescent="0.25">
      <c r="A552" s="1">
        <v>551</v>
      </c>
      <c r="B552" s="3">
        <v>0.68813559322033901</v>
      </c>
      <c r="C552" s="3">
        <v>0.31186440677966099</v>
      </c>
      <c r="D552" s="3">
        <v>0.33846153846153848</v>
      </c>
      <c r="E552" s="3">
        <v>0.66153846153846152</v>
      </c>
    </row>
    <row r="553" spans="1:5" x14ac:dyDescent="0.25">
      <c r="A553" s="1">
        <v>552</v>
      </c>
      <c r="B553" s="3">
        <v>0.24810510358767054</v>
      </c>
      <c r="C553" s="3">
        <v>0.75189489641232943</v>
      </c>
      <c r="D553" s="3">
        <v>0.33177570093457942</v>
      </c>
      <c r="E553" s="3">
        <v>0.66822429906542058</v>
      </c>
    </row>
    <row r="554" spans="1:5" x14ac:dyDescent="0.25">
      <c r="A554" s="1">
        <v>553</v>
      </c>
      <c r="B554" s="3">
        <v>0.20767494356659141</v>
      </c>
      <c r="C554" s="3">
        <v>0.79232505643340856</v>
      </c>
      <c r="D554" s="3">
        <v>0.25413402959094866</v>
      </c>
      <c r="E554" s="3">
        <v>0.74586597040905134</v>
      </c>
    </row>
    <row r="555" spans="1:5" x14ac:dyDescent="0.25">
      <c r="A555" s="1">
        <v>554</v>
      </c>
      <c r="B555" s="3">
        <v>0.26416482707873434</v>
      </c>
      <c r="C555" s="3">
        <v>0.73583517292126566</v>
      </c>
      <c r="D555" s="3">
        <v>0.31907308377896615</v>
      </c>
      <c r="E555" s="3">
        <v>0.68092691622103385</v>
      </c>
    </row>
    <row r="556" spans="1:5" x14ac:dyDescent="0.25">
      <c r="A556" s="1">
        <v>555</v>
      </c>
      <c r="B556" s="3">
        <v>0.26064648537711649</v>
      </c>
      <c r="C556" s="3">
        <v>0.73935351462288357</v>
      </c>
      <c r="D556" s="3">
        <v>0.28634361233480177</v>
      </c>
      <c r="E556" s="3">
        <v>0.71365638766519823</v>
      </c>
    </row>
    <row r="557" spans="1:5" x14ac:dyDescent="0.25">
      <c r="A557" s="1">
        <v>556</v>
      </c>
      <c r="B557" s="3">
        <v>0.16473616473616473</v>
      </c>
      <c r="C557" s="3">
        <v>0.8352638352638353</v>
      </c>
      <c r="D557" s="3">
        <v>0.32089552238805968</v>
      </c>
      <c r="E557" s="3">
        <v>0.67910447761194037</v>
      </c>
    </row>
    <row r="558" spans="1:5" x14ac:dyDescent="0.25">
      <c r="A558" s="1">
        <v>557</v>
      </c>
      <c r="B558" s="3">
        <v>0.18141097424412095</v>
      </c>
      <c r="C558" s="3">
        <v>0.818589025755879</v>
      </c>
      <c r="D558" s="3">
        <v>0.36268068331143233</v>
      </c>
      <c r="E558" s="3">
        <v>0.63731931668856767</v>
      </c>
    </row>
    <row r="559" spans="1:5" x14ac:dyDescent="0.25">
      <c r="A559" s="1">
        <v>558</v>
      </c>
      <c r="B559" s="3">
        <v>0.19415584415584416</v>
      </c>
      <c r="C559" s="3">
        <v>0.80584415584415581</v>
      </c>
      <c r="D559" s="3">
        <v>0.35864978902953587</v>
      </c>
      <c r="E559" s="3">
        <v>0.64135021097046407</v>
      </c>
    </row>
    <row r="560" spans="1:5" x14ac:dyDescent="0.25">
      <c r="A560" s="1">
        <v>559</v>
      </c>
      <c r="B560" s="3">
        <v>0.40419708029197082</v>
      </c>
      <c r="C560" s="3">
        <v>0.59580291970802923</v>
      </c>
      <c r="D560" s="3">
        <v>0.24758842443729903</v>
      </c>
      <c r="E560" s="3">
        <v>0.752411575562701</v>
      </c>
    </row>
    <row r="561" spans="1:5" x14ac:dyDescent="0.25">
      <c r="A561" s="1">
        <v>560</v>
      </c>
      <c r="B561" s="3">
        <v>0.33701657458563539</v>
      </c>
      <c r="C561" s="3">
        <v>0.66298342541436461</v>
      </c>
      <c r="D561" s="3">
        <v>0.24509803921568626</v>
      </c>
      <c r="E561" s="3">
        <v>0.75490196078431371</v>
      </c>
    </row>
    <row r="562" spans="1:5" x14ac:dyDescent="0.25">
      <c r="A562" s="1">
        <v>561</v>
      </c>
      <c r="B562" s="3">
        <v>0.37683823529411764</v>
      </c>
      <c r="C562" s="3">
        <v>0.62316176470588236</v>
      </c>
      <c r="D562" s="3">
        <v>0.24867724867724866</v>
      </c>
      <c r="E562" s="3">
        <v>0.75132275132275139</v>
      </c>
    </row>
    <row r="563" spans="1:5" x14ac:dyDescent="0.25">
      <c r="A563" s="1">
        <v>562</v>
      </c>
      <c r="B563" s="3">
        <v>0.33352144469525957</v>
      </c>
      <c r="C563" s="3">
        <v>0.66647855530474043</v>
      </c>
      <c r="D563" s="3">
        <v>0.27596017069701279</v>
      </c>
      <c r="E563" s="3">
        <v>0.72403982930298727</v>
      </c>
    </row>
    <row r="564" spans="1:5" x14ac:dyDescent="0.25">
      <c r="A564" s="1">
        <v>563</v>
      </c>
      <c r="B564" s="3">
        <v>0</v>
      </c>
      <c r="C564" s="3">
        <v>1</v>
      </c>
      <c r="D564" s="3">
        <v>0</v>
      </c>
      <c r="E564" s="3">
        <v>1</v>
      </c>
    </row>
    <row r="565" spans="1:5" x14ac:dyDescent="0.25">
      <c r="A565" s="1">
        <v>564</v>
      </c>
      <c r="B565" s="3">
        <v>0</v>
      </c>
      <c r="C565" s="3">
        <v>1</v>
      </c>
      <c r="D565" s="3">
        <v>0</v>
      </c>
      <c r="E565" s="3">
        <v>1</v>
      </c>
    </row>
    <row r="566" spans="1:5" x14ac:dyDescent="0.25">
      <c r="A566" s="1">
        <v>565</v>
      </c>
      <c r="B566" s="3">
        <v>0.28433268858800775</v>
      </c>
      <c r="C566" s="3">
        <v>0.71566731141199225</v>
      </c>
      <c r="D566" s="3">
        <v>0.42910447761194032</v>
      </c>
      <c r="E566" s="3">
        <v>0.57089552238805963</v>
      </c>
    </row>
    <row r="567" spans="1:5" x14ac:dyDescent="0.25">
      <c r="A567" s="1">
        <v>566</v>
      </c>
      <c r="B567" s="3">
        <v>0.3780843725126028</v>
      </c>
      <c r="C567" s="3">
        <v>0.62191562748739715</v>
      </c>
      <c r="D567" s="3">
        <v>0.42941176470588233</v>
      </c>
      <c r="E567" s="3">
        <v>0.57058823529411762</v>
      </c>
    </row>
    <row r="568" spans="1:5" x14ac:dyDescent="0.25">
      <c r="A568" s="1">
        <v>567</v>
      </c>
      <c r="B568" s="3">
        <v>0.22442120985810307</v>
      </c>
      <c r="C568" s="3">
        <v>0.7755787901418969</v>
      </c>
      <c r="D568" s="3">
        <v>0.29054640069384213</v>
      </c>
      <c r="E568" s="3">
        <v>0.70945359930615792</v>
      </c>
    </row>
    <row r="569" spans="1:5" x14ac:dyDescent="0.25">
      <c r="A569" s="1">
        <v>568</v>
      </c>
      <c r="B569" s="3">
        <v>0.25842696629213485</v>
      </c>
      <c r="C569" s="3">
        <v>0.7415730337078652</v>
      </c>
      <c r="D569" s="3">
        <v>0.29880478087649404</v>
      </c>
      <c r="E569" s="3">
        <v>0.70119521912350602</v>
      </c>
    </row>
    <row r="570" spans="1:5" x14ac:dyDescent="0.25">
      <c r="A570" s="1">
        <v>569</v>
      </c>
      <c r="B570" s="3">
        <v>0.30878951426368545</v>
      </c>
      <c r="C570" s="3">
        <v>0.69121048573631461</v>
      </c>
      <c r="D570" s="3">
        <v>0.38831291234684262</v>
      </c>
      <c r="E570" s="3">
        <v>0.61168708765315738</v>
      </c>
    </row>
    <row r="571" spans="1:5" x14ac:dyDescent="0.25">
      <c r="A571" s="1">
        <v>570</v>
      </c>
      <c r="B571" s="3">
        <v>0.18172790466732869</v>
      </c>
      <c r="C571" s="3">
        <v>0.81827209533267131</v>
      </c>
      <c r="D571" s="3">
        <v>0.17108874656907594</v>
      </c>
      <c r="E571" s="3">
        <v>0.82891125343092409</v>
      </c>
    </row>
    <row r="572" spans="1:5" x14ac:dyDescent="0.25">
      <c r="A572" s="1">
        <v>571</v>
      </c>
      <c r="B572" s="3">
        <v>0.11351503231244732</v>
      </c>
      <c r="C572" s="3">
        <v>0.88648496768755269</v>
      </c>
      <c r="D572" s="3">
        <v>0.17206790123456789</v>
      </c>
      <c r="E572" s="3">
        <v>0.82793209876543217</v>
      </c>
    </row>
    <row r="573" spans="1:5" x14ac:dyDescent="0.25">
      <c r="A573" s="1">
        <v>572</v>
      </c>
      <c r="B573" s="3">
        <v>0.19106407995296884</v>
      </c>
      <c r="C573" s="3">
        <v>0.80893592004703119</v>
      </c>
      <c r="D573" s="3">
        <v>0.39066788655077767</v>
      </c>
      <c r="E573" s="3">
        <v>0.60933211344922233</v>
      </c>
    </row>
    <row r="574" spans="1:5" x14ac:dyDescent="0.25">
      <c r="A574" s="1">
        <v>573</v>
      </c>
      <c r="B574" s="3">
        <v>9.5215079748670856E-2</v>
      </c>
      <c r="C574" s="3">
        <v>0.90478492025132917</v>
      </c>
      <c r="D574" s="3">
        <v>0.38940092165898615</v>
      </c>
      <c r="E574" s="3">
        <v>0.61059907834101379</v>
      </c>
    </row>
    <row r="575" spans="1:5" x14ac:dyDescent="0.25">
      <c r="A575" s="1">
        <v>574</v>
      </c>
      <c r="B575" s="3">
        <v>0.10923276983094929</v>
      </c>
      <c r="C575" s="3">
        <v>0.89076723016905068</v>
      </c>
      <c r="D575" s="3">
        <v>0.3888888888888889</v>
      </c>
      <c r="E575" s="3">
        <v>0.61111111111111116</v>
      </c>
    </row>
    <row r="576" spans="1:5" x14ac:dyDescent="0.25">
      <c r="A576" s="1">
        <v>575</v>
      </c>
      <c r="B576" s="3">
        <v>0.11833910034602076</v>
      </c>
      <c r="C576" s="3">
        <v>0.8816608996539792</v>
      </c>
      <c r="D576" s="3">
        <v>0.19894829097283084</v>
      </c>
      <c r="E576" s="3">
        <v>0.80105170902716916</v>
      </c>
    </row>
    <row r="577" spans="1:5" x14ac:dyDescent="0.25">
      <c r="A577" s="1">
        <v>576</v>
      </c>
      <c r="B577" s="3">
        <v>9.7222222222222224E-2</v>
      </c>
      <c r="C577" s="3">
        <v>0.90277777777777779</v>
      </c>
      <c r="D577" s="3">
        <v>0.19217877094972066</v>
      </c>
      <c r="E577" s="3">
        <v>0.80782122905027931</v>
      </c>
    </row>
    <row r="578" spans="1:5" x14ac:dyDescent="0.25">
      <c r="A578" s="1">
        <v>577</v>
      </c>
      <c r="B578" s="3">
        <v>0.49575911789652249</v>
      </c>
      <c r="C578" s="3">
        <v>0.50424088210347751</v>
      </c>
      <c r="D578" s="3">
        <v>0.33022774327122151</v>
      </c>
      <c r="E578" s="3">
        <v>0.66977225672877849</v>
      </c>
    </row>
    <row r="579" spans="1:5" x14ac:dyDescent="0.25">
      <c r="A579" s="1">
        <v>578</v>
      </c>
      <c r="B579" s="3">
        <v>7.23725613593455E-2</v>
      </c>
      <c r="C579" s="3">
        <v>0.92762743864065444</v>
      </c>
      <c r="D579" s="3">
        <v>0.15843270868824533</v>
      </c>
      <c r="E579" s="3">
        <v>0.84156729131175467</v>
      </c>
    </row>
    <row r="580" spans="1:5" x14ac:dyDescent="0.25">
      <c r="A580" s="1">
        <v>579</v>
      </c>
      <c r="B580" s="3">
        <v>0</v>
      </c>
      <c r="C580" s="3">
        <v>1</v>
      </c>
      <c r="D580" s="3">
        <v>0</v>
      </c>
      <c r="E580" s="3">
        <v>1</v>
      </c>
    </row>
    <row r="581" spans="1:5" x14ac:dyDescent="0.25">
      <c r="A581" s="1">
        <v>580</v>
      </c>
      <c r="B581" s="3">
        <v>0.27272727272727271</v>
      </c>
      <c r="C581" s="3">
        <v>0.72727272727272729</v>
      </c>
      <c r="D581" s="3">
        <v>0.46188340807174888</v>
      </c>
      <c r="E581" s="3">
        <v>0.53811659192825112</v>
      </c>
    </row>
    <row r="582" spans="1:5" x14ac:dyDescent="0.25">
      <c r="A582" s="1">
        <v>581</v>
      </c>
      <c r="B582" s="3">
        <v>0.14285714285714285</v>
      </c>
      <c r="C582" s="3">
        <v>0.85714285714285721</v>
      </c>
      <c r="D582" s="3">
        <v>0.45945945945945948</v>
      </c>
      <c r="E582" s="3">
        <v>0.54054054054054057</v>
      </c>
    </row>
    <row r="583" spans="1:5" x14ac:dyDescent="0.25">
      <c r="A583" s="1">
        <v>582</v>
      </c>
      <c r="B583" s="3">
        <v>0.34580838323353291</v>
      </c>
      <c r="C583" s="3">
        <v>0.65419161676646709</v>
      </c>
      <c r="D583" s="3">
        <v>0.46130952380952384</v>
      </c>
      <c r="E583" s="3">
        <v>0.53869047619047616</v>
      </c>
    </row>
    <row r="584" spans="1:5" x14ac:dyDescent="0.25">
      <c r="A584" s="1">
        <v>583</v>
      </c>
      <c r="B584" s="3">
        <v>0.56987115956392465</v>
      </c>
      <c r="C584" s="3">
        <v>0.43012884043607535</v>
      </c>
      <c r="D584" s="3">
        <v>0.45888594164456231</v>
      </c>
      <c r="E584" s="3">
        <v>0.54111405835543769</v>
      </c>
    </row>
    <row r="585" spans="1:5" x14ac:dyDescent="0.25">
      <c r="A585" s="1">
        <v>584</v>
      </c>
      <c r="B585" s="3">
        <v>0.24110807113543092</v>
      </c>
      <c r="C585" s="3">
        <v>0.75889192886456902</v>
      </c>
      <c r="D585" s="3">
        <v>0.27938931297709924</v>
      </c>
      <c r="E585" s="3">
        <v>0.72061068702290076</v>
      </c>
    </row>
    <row r="586" spans="1:5" x14ac:dyDescent="0.25">
      <c r="A586" s="1">
        <v>585</v>
      </c>
      <c r="B586" s="3">
        <v>0.22378804960541149</v>
      </c>
      <c r="C586" s="3">
        <v>0.77621195039458857</v>
      </c>
      <c r="D586" s="3">
        <v>0.28883183568677789</v>
      </c>
      <c r="E586" s="3">
        <v>0.71116816431322216</v>
      </c>
    </row>
    <row r="587" spans="1:5" x14ac:dyDescent="0.25">
      <c r="A587" s="1">
        <v>586</v>
      </c>
      <c r="B587" s="3">
        <v>0.28586781300376141</v>
      </c>
      <c r="C587" s="3">
        <v>0.71413218699623859</v>
      </c>
      <c r="D587" s="3">
        <v>0.29099307159353349</v>
      </c>
      <c r="E587" s="3">
        <v>0.70900692840646651</v>
      </c>
    </row>
    <row r="588" spans="1:5" x14ac:dyDescent="0.25">
      <c r="A588" s="1">
        <v>587</v>
      </c>
      <c r="B588" s="3">
        <v>0.50238980350504514</v>
      </c>
      <c r="C588" s="3">
        <v>0.49761019649495486</v>
      </c>
      <c r="D588" s="3">
        <v>0.44172661870503599</v>
      </c>
      <c r="E588" s="3">
        <v>0.55827338129496407</v>
      </c>
    </row>
    <row r="589" spans="1:5" x14ac:dyDescent="0.25">
      <c r="A589" s="1">
        <v>588</v>
      </c>
      <c r="B589" s="3">
        <v>0.54366925064599481</v>
      </c>
      <c r="C589" s="3">
        <v>0.45633074935400519</v>
      </c>
      <c r="D589" s="3">
        <v>0.44376899696048633</v>
      </c>
      <c r="E589" s="3">
        <v>0.55623100303951367</v>
      </c>
    </row>
    <row r="590" spans="1:5" x14ac:dyDescent="0.25">
      <c r="A590" s="1">
        <v>589</v>
      </c>
      <c r="B590" s="3">
        <v>0.47299578059071729</v>
      </c>
      <c r="C590" s="3">
        <v>0.52700421940928277</v>
      </c>
      <c r="D590" s="3">
        <v>0.40802348336594912</v>
      </c>
      <c r="E590" s="3">
        <v>0.59197651663405093</v>
      </c>
    </row>
    <row r="591" spans="1:5" x14ac:dyDescent="0.25">
      <c r="A591" s="1">
        <v>590</v>
      </c>
      <c r="B591" s="3">
        <v>0.60515873015873012</v>
      </c>
      <c r="C591" s="3">
        <v>0.39484126984126988</v>
      </c>
      <c r="D591" s="3">
        <v>0.41117764471057883</v>
      </c>
      <c r="E591" s="3">
        <v>0.58882235528942117</v>
      </c>
    </row>
    <row r="592" spans="1:5" x14ac:dyDescent="0.25">
      <c r="A592" s="1">
        <v>591</v>
      </c>
      <c r="B592" s="3">
        <v>0.47076461769115441</v>
      </c>
      <c r="C592" s="3">
        <v>0.52923538230884559</v>
      </c>
      <c r="D592" s="3">
        <v>0.53501945525291827</v>
      </c>
      <c r="E592" s="3">
        <v>0.46498054474708173</v>
      </c>
    </row>
    <row r="593" spans="1:5" x14ac:dyDescent="0.25">
      <c r="A593" s="1">
        <v>592</v>
      </c>
      <c r="B593" s="3">
        <v>0</v>
      </c>
      <c r="C593" s="3">
        <v>1</v>
      </c>
      <c r="D593" s="3">
        <v>0</v>
      </c>
      <c r="E593" s="3">
        <v>1</v>
      </c>
    </row>
    <row r="594" spans="1:5" x14ac:dyDescent="0.25">
      <c r="A594" s="1">
        <v>593</v>
      </c>
      <c r="B594" s="3">
        <v>0</v>
      </c>
      <c r="C594" s="3">
        <v>1</v>
      </c>
      <c r="D594" s="3">
        <v>0</v>
      </c>
      <c r="E594" s="3">
        <v>1</v>
      </c>
    </row>
    <row r="595" spans="1:5" x14ac:dyDescent="0.25">
      <c r="A595" s="1">
        <v>594</v>
      </c>
      <c r="B595" s="3">
        <v>0</v>
      </c>
      <c r="C595" s="3">
        <v>1</v>
      </c>
      <c r="D595" s="3">
        <v>0</v>
      </c>
      <c r="E595" s="3">
        <v>1</v>
      </c>
    </row>
    <row r="596" spans="1:5" x14ac:dyDescent="0.25">
      <c r="A596" s="1">
        <v>595</v>
      </c>
      <c r="B596" s="3">
        <v>0</v>
      </c>
      <c r="C596" s="3">
        <v>1</v>
      </c>
      <c r="D596" s="3">
        <v>0</v>
      </c>
      <c r="E596" s="3">
        <v>1</v>
      </c>
    </row>
    <row r="597" spans="1:5" x14ac:dyDescent="0.25">
      <c r="A597" s="1">
        <v>596</v>
      </c>
      <c r="B597" s="3">
        <v>0.25206611570247933</v>
      </c>
      <c r="C597" s="3">
        <v>0.74793388429752072</v>
      </c>
      <c r="D597" s="3">
        <v>0.24547283702213279</v>
      </c>
      <c r="E597" s="3">
        <v>0.75452716297786715</v>
      </c>
    </row>
    <row r="598" spans="1:5" x14ac:dyDescent="0.25">
      <c r="A598" s="1">
        <v>597</v>
      </c>
      <c r="B598" s="3">
        <v>0.67355590885002647</v>
      </c>
      <c r="C598" s="3">
        <v>0.32644409114997353</v>
      </c>
      <c r="D598" s="3">
        <v>0.54803149606299217</v>
      </c>
      <c r="E598" s="3">
        <v>0.45196850393700783</v>
      </c>
    </row>
    <row r="599" spans="1:5" x14ac:dyDescent="0.25">
      <c r="A599" s="1">
        <v>598</v>
      </c>
      <c r="B599" s="3">
        <v>0.43267695582756788</v>
      </c>
      <c r="C599" s="3">
        <v>0.56732304417243218</v>
      </c>
      <c r="D599" s="3">
        <v>0.54810126582278484</v>
      </c>
      <c r="E599" s="3">
        <v>0.45189873417721516</v>
      </c>
    </row>
    <row r="600" spans="1:5" x14ac:dyDescent="0.25">
      <c r="A600" s="1">
        <v>599</v>
      </c>
      <c r="B600" s="3">
        <v>0.57149598867390283</v>
      </c>
      <c r="C600" s="3">
        <v>0.42850401132609717</v>
      </c>
      <c r="D600" s="3">
        <v>0.54652686762778502</v>
      </c>
      <c r="E600" s="3">
        <v>0.45347313237221498</v>
      </c>
    </row>
    <row r="601" spans="1:5" x14ac:dyDescent="0.25">
      <c r="A601" s="1">
        <v>600</v>
      </c>
      <c r="B601" s="3">
        <v>0.46900269541778977</v>
      </c>
      <c r="C601" s="3">
        <v>0.53099730458221028</v>
      </c>
      <c r="D601" s="3">
        <v>0.32213740458015266</v>
      </c>
      <c r="E601" s="3">
        <v>0.67786259541984739</v>
      </c>
    </row>
    <row r="602" spans="1:5" x14ac:dyDescent="0.25">
      <c r="A602" s="1">
        <v>601</v>
      </c>
      <c r="B602" s="3">
        <v>0.29278074866310161</v>
      </c>
      <c r="C602" s="3">
        <v>0.70721925133689845</v>
      </c>
      <c r="D602" s="3">
        <v>0.32854209445585214</v>
      </c>
      <c r="E602" s="3">
        <v>0.67145790554414786</v>
      </c>
    </row>
    <row r="603" spans="1:5" x14ac:dyDescent="0.25">
      <c r="A603" s="1">
        <v>602</v>
      </c>
      <c r="B603" s="3">
        <v>0.26441691584792826</v>
      </c>
      <c r="C603" s="3">
        <v>0.73558308415207174</v>
      </c>
      <c r="D603" s="3">
        <v>0.29655870445344129</v>
      </c>
      <c r="E603" s="3">
        <v>0.70344129554655876</v>
      </c>
    </row>
    <row r="604" spans="1:5" x14ac:dyDescent="0.25">
      <c r="A604" s="1">
        <v>603</v>
      </c>
      <c r="B604" s="3">
        <v>0.39003250270855905</v>
      </c>
      <c r="C604" s="3">
        <v>0.60996749729144095</v>
      </c>
      <c r="D604" s="3">
        <v>0.28934010152284262</v>
      </c>
      <c r="E604" s="3">
        <v>0.71065989847715738</v>
      </c>
    </row>
    <row r="605" spans="1:5" x14ac:dyDescent="0.25">
      <c r="A605" s="1">
        <v>604</v>
      </c>
      <c r="B605" s="3">
        <v>0.79003558718861211</v>
      </c>
      <c r="C605" s="3">
        <v>0.20996441281138789</v>
      </c>
      <c r="D605" s="3">
        <v>0.42857142857142855</v>
      </c>
      <c r="E605" s="3">
        <v>0.5714285714285714</v>
      </c>
    </row>
    <row r="606" spans="1:5" x14ac:dyDescent="0.25">
      <c r="A606" s="1">
        <v>605</v>
      </c>
      <c r="B606" s="3">
        <v>0.25012071463061325</v>
      </c>
      <c r="C606" s="3">
        <v>0.74987928536938675</v>
      </c>
      <c r="D606" s="3">
        <v>0.41658031088082903</v>
      </c>
      <c r="E606" s="3">
        <v>0.58341968911917097</v>
      </c>
    </row>
    <row r="607" spans="1:5" x14ac:dyDescent="0.25">
      <c r="A607" s="1">
        <v>606</v>
      </c>
      <c r="B607" s="3">
        <v>0.2895467160037003</v>
      </c>
      <c r="C607" s="3">
        <v>0.7104532839962997</v>
      </c>
      <c r="D607" s="3">
        <v>0.4169847328244275</v>
      </c>
      <c r="E607" s="3">
        <v>0.5830152671755725</v>
      </c>
    </row>
    <row r="608" spans="1:5" x14ac:dyDescent="0.25">
      <c r="A608" s="1">
        <v>607</v>
      </c>
      <c r="B608" s="3">
        <v>0.26082771896053897</v>
      </c>
      <c r="C608" s="3">
        <v>0.73917228103946098</v>
      </c>
      <c r="D608" s="3">
        <v>0.28148657949070888</v>
      </c>
      <c r="E608" s="3">
        <v>0.71851342050929112</v>
      </c>
    </row>
    <row r="609" spans="1:5" x14ac:dyDescent="0.25">
      <c r="A609" s="1">
        <v>608</v>
      </c>
      <c r="B609" s="3">
        <v>0.55810810810810807</v>
      </c>
      <c r="C609" s="3">
        <v>0.44189189189189193</v>
      </c>
      <c r="D609" s="3">
        <v>0.33333333333333331</v>
      </c>
      <c r="E609" s="3">
        <v>0.66666666666666674</v>
      </c>
    </row>
    <row r="610" spans="1:5" x14ac:dyDescent="0.25">
      <c r="A610" s="1">
        <v>609</v>
      </c>
      <c r="B610" s="3">
        <v>0.45771144278606968</v>
      </c>
      <c r="C610" s="3">
        <v>0.54228855721393032</v>
      </c>
      <c r="D610" s="3">
        <v>0.31868131868131866</v>
      </c>
      <c r="E610" s="3">
        <v>0.68131868131868134</v>
      </c>
    </row>
    <row r="611" spans="1:5" x14ac:dyDescent="0.25">
      <c r="A611" s="1">
        <v>610</v>
      </c>
      <c r="B611" s="3">
        <v>0.24988495167970548</v>
      </c>
      <c r="C611" s="3">
        <v>0.75011504832029452</v>
      </c>
      <c r="D611" s="3">
        <v>0.25024727992087042</v>
      </c>
      <c r="E611" s="3">
        <v>0.74975272007912963</v>
      </c>
    </row>
    <row r="612" spans="1:5" x14ac:dyDescent="0.25">
      <c r="A612" s="1">
        <v>611</v>
      </c>
      <c r="B612" s="3">
        <v>0.17159149818558839</v>
      </c>
      <c r="C612" s="3">
        <v>0.82840850181441161</v>
      </c>
      <c r="D612" s="3">
        <v>0.25136612021857924</v>
      </c>
      <c r="E612" s="3">
        <v>0.74863387978142071</v>
      </c>
    </row>
    <row r="613" spans="1:5" x14ac:dyDescent="0.25">
      <c r="A613" s="1">
        <v>612</v>
      </c>
      <c r="B613" s="3">
        <v>0.20126182965299685</v>
      </c>
      <c r="C613" s="3">
        <v>0.79873817034700312</v>
      </c>
      <c r="D613" s="3">
        <v>0.234375</v>
      </c>
      <c r="E613" s="3">
        <v>0.765625</v>
      </c>
    </row>
    <row r="614" spans="1:5" x14ac:dyDescent="0.25">
      <c r="A614" s="1">
        <v>613</v>
      </c>
      <c r="B614" s="3">
        <v>0.19546191247974068</v>
      </c>
      <c r="C614" s="3">
        <v>0.80453808752025935</v>
      </c>
      <c r="D614" s="3">
        <v>0.26379928315412188</v>
      </c>
      <c r="E614" s="3">
        <v>0.73620071684587818</v>
      </c>
    </row>
    <row r="615" spans="1:5" x14ac:dyDescent="0.25">
      <c r="A615" s="1">
        <v>614</v>
      </c>
      <c r="B615" s="3">
        <v>0.19070240922972514</v>
      </c>
      <c r="C615" s="3">
        <v>0.80929759077027486</v>
      </c>
      <c r="D615" s="3">
        <v>0.2621776504297994</v>
      </c>
      <c r="E615" s="3">
        <v>0.73782234957020054</v>
      </c>
    </row>
    <row r="616" spans="1:5" x14ac:dyDescent="0.25">
      <c r="A616" s="1">
        <v>615</v>
      </c>
      <c r="B616" s="3">
        <v>0.13610865072335401</v>
      </c>
      <c r="C616" s="3">
        <v>0.86389134927664601</v>
      </c>
      <c r="D616" s="3">
        <v>0.21688311688311687</v>
      </c>
      <c r="E616" s="3">
        <v>0.7831168831168831</v>
      </c>
    </row>
    <row r="617" spans="1:5" x14ac:dyDescent="0.25">
      <c r="A617" s="1">
        <v>616</v>
      </c>
      <c r="B617" s="3">
        <v>0.14314115308151093</v>
      </c>
      <c r="C617" s="3">
        <v>0.85685884691848901</v>
      </c>
      <c r="D617" s="3">
        <v>0.21523178807947019</v>
      </c>
      <c r="E617" s="3">
        <v>0.78476821192052981</v>
      </c>
    </row>
    <row r="618" spans="1:5" x14ac:dyDescent="0.25">
      <c r="A618" s="1">
        <v>617</v>
      </c>
      <c r="B618" s="3">
        <v>0.1651305683563748</v>
      </c>
      <c r="C618" s="3">
        <v>0.83486943164362515</v>
      </c>
      <c r="D618" s="3">
        <v>0.21335268505079827</v>
      </c>
      <c r="E618" s="3">
        <v>0.7866473149492017</v>
      </c>
    </row>
    <row r="619" spans="1:5" x14ac:dyDescent="0.25">
      <c r="A619" s="1">
        <v>618</v>
      </c>
      <c r="B619" s="3">
        <v>0.21144139091418956</v>
      </c>
      <c r="C619" s="3">
        <v>0.78855860908581044</v>
      </c>
      <c r="D619" s="3">
        <v>0.19454329774614473</v>
      </c>
      <c r="E619" s="3">
        <v>0.80545670225385524</v>
      </c>
    </row>
    <row r="620" spans="1:5" x14ac:dyDescent="0.25">
      <c r="A620" s="1">
        <v>619</v>
      </c>
      <c r="B620" s="3">
        <v>0.12523020257826889</v>
      </c>
      <c r="C620" s="3">
        <v>0.87476979742173111</v>
      </c>
      <c r="D620" s="3">
        <v>0.26301735647530039</v>
      </c>
      <c r="E620" s="3">
        <v>0.73698264352469955</v>
      </c>
    </row>
    <row r="621" spans="1:5" x14ac:dyDescent="0.25">
      <c r="A621" s="1">
        <v>620</v>
      </c>
      <c r="B621" s="3">
        <v>0.14089729328883946</v>
      </c>
      <c r="C621" s="3">
        <v>0.85910270671116051</v>
      </c>
      <c r="D621" s="3">
        <v>0.32046678635547576</v>
      </c>
      <c r="E621" s="3">
        <v>0.67953321364452424</v>
      </c>
    </row>
    <row r="622" spans="1:5" x14ac:dyDescent="0.25">
      <c r="A622" s="1">
        <v>621</v>
      </c>
      <c r="B622" s="3">
        <v>0.26054590570719605</v>
      </c>
      <c r="C622" s="3">
        <v>0.73945409429280395</v>
      </c>
      <c r="D622" s="3">
        <v>0.22005571030640669</v>
      </c>
      <c r="E622" s="3">
        <v>0.77994428969359331</v>
      </c>
    </row>
    <row r="623" spans="1:5" x14ac:dyDescent="0.25">
      <c r="A623" s="1">
        <v>622</v>
      </c>
      <c r="B623" s="3">
        <v>0.33669443226654977</v>
      </c>
      <c r="C623" s="3">
        <v>0.66330556773345029</v>
      </c>
      <c r="D623" s="3">
        <v>0.41701769165964614</v>
      </c>
      <c r="E623" s="3">
        <v>0.58298230834035381</v>
      </c>
    </row>
    <row r="624" spans="1:5" x14ac:dyDescent="0.25">
      <c r="A624" s="1">
        <v>623</v>
      </c>
      <c r="B624" s="3">
        <v>0.135678391959799</v>
      </c>
      <c r="C624" s="3">
        <v>0.86432160804020097</v>
      </c>
      <c r="D624" s="3">
        <v>0.35354838709677422</v>
      </c>
      <c r="E624" s="3">
        <v>0.64645161290322584</v>
      </c>
    </row>
    <row r="625" spans="1:5" x14ac:dyDescent="0.25">
      <c r="A625" s="1">
        <v>624</v>
      </c>
      <c r="B625" s="3">
        <v>0.34449760765550241</v>
      </c>
      <c r="C625" s="3">
        <v>0.65550239234449759</v>
      </c>
      <c r="D625" s="3">
        <v>0.42245370370370372</v>
      </c>
      <c r="E625" s="3">
        <v>0.57754629629629628</v>
      </c>
    </row>
    <row r="626" spans="1:5" x14ac:dyDescent="0.25">
      <c r="A626" s="1">
        <v>625</v>
      </c>
      <c r="B626" s="3">
        <v>0.45888754534461912</v>
      </c>
      <c r="C626" s="3">
        <v>0.54111245465538094</v>
      </c>
      <c r="D626" s="3">
        <v>0.40763673890608876</v>
      </c>
      <c r="E626" s="3">
        <v>0.59236326109391124</v>
      </c>
    </row>
    <row r="627" spans="1:5" x14ac:dyDescent="0.25">
      <c r="A627" s="1">
        <v>626</v>
      </c>
      <c r="B627" s="3">
        <v>0.29554655870445345</v>
      </c>
      <c r="C627" s="3">
        <v>0.70445344129554655</v>
      </c>
      <c r="D627" s="3">
        <v>0.2608695652173913</v>
      </c>
      <c r="E627" s="3">
        <v>0.73913043478260865</v>
      </c>
    </row>
    <row r="628" spans="1:5" x14ac:dyDescent="0.25">
      <c r="A628" s="1">
        <v>627</v>
      </c>
      <c r="B628" s="3">
        <v>0.26923076923076922</v>
      </c>
      <c r="C628" s="3">
        <v>0.73076923076923084</v>
      </c>
      <c r="D628" s="3">
        <v>0.25185185185185183</v>
      </c>
      <c r="E628" s="3">
        <v>0.74814814814814823</v>
      </c>
    </row>
    <row r="629" spans="1:5" x14ac:dyDescent="0.25">
      <c r="A629" s="1">
        <v>628</v>
      </c>
      <c r="B629" s="3">
        <v>0.29199999999999998</v>
      </c>
      <c r="C629" s="3">
        <v>0.70799999999999996</v>
      </c>
      <c r="D629" s="3">
        <v>0.25333333333333335</v>
      </c>
      <c r="E629" s="3">
        <v>0.74666666666666659</v>
      </c>
    </row>
    <row r="630" spans="1:5" x14ac:dyDescent="0.25">
      <c r="A630" s="1">
        <v>629</v>
      </c>
      <c r="B630" s="3">
        <v>0.41515837104072401</v>
      </c>
      <c r="C630" s="3">
        <v>0.58484162895927594</v>
      </c>
      <c r="D630" s="3">
        <v>0.55421686746987953</v>
      </c>
      <c r="E630" s="3">
        <v>0.44578313253012047</v>
      </c>
    </row>
    <row r="631" spans="1:5" x14ac:dyDescent="0.25">
      <c r="A631" s="1">
        <v>630</v>
      </c>
      <c r="B631" s="3">
        <v>0.22106824925816024</v>
      </c>
      <c r="C631" s="3">
        <v>0.77893175074183973</v>
      </c>
      <c r="D631" s="3">
        <v>0.25225225225225223</v>
      </c>
      <c r="E631" s="3">
        <v>0.74774774774774777</v>
      </c>
    </row>
    <row r="632" spans="1:5" x14ac:dyDescent="0.25">
      <c r="A632" s="1">
        <v>631</v>
      </c>
      <c r="B632" s="3">
        <v>0.31173380035026271</v>
      </c>
      <c r="C632" s="3">
        <v>0.68826619964973723</v>
      </c>
      <c r="D632" s="3">
        <v>0.25161290322580643</v>
      </c>
      <c r="E632" s="3">
        <v>0.74838709677419357</v>
      </c>
    </row>
    <row r="633" spans="1:5" x14ac:dyDescent="0.25">
      <c r="A633" s="1">
        <v>632</v>
      </c>
      <c r="B633" s="3">
        <v>0.30389768574908649</v>
      </c>
      <c r="C633" s="3">
        <v>0.69610231425091351</v>
      </c>
      <c r="D633" s="3">
        <v>0.45554202192448234</v>
      </c>
      <c r="E633" s="3">
        <v>0.54445797807551766</v>
      </c>
    </row>
    <row r="634" spans="1:5" x14ac:dyDescent="0.25">
      <c r="A634" s="1">
        <v>633</v>
      </c>
      <c r="B634" s="3">
        <v>0.31976744186046513</v>
      </c>
      <c r="C634" s="3">
        <v>0.68023255813953487</v>
      </c>
      <c r="D634" s="3">
        <v>0.36666666666666664</v>
      </c>
      <c r="E634" s="3">
        <v>0.6333333333333333</v>
      </c>
    </row>
    <row r="635" spans="1:5" x14ac:dyDescent="0.25">
      <c r="A635" s="1">
        <v>634</v>
      </c>
      <c r="B635" s="3">
        <v>0.33298319327731091</v>
      </c>
      <c r="C635" s="3">
        <v>0.66701680672268915</v>
      </c>
      <c r="D635" s="3">
        <v>0.36865342163355408</v>
      </c>
      <c r="E635" s="3">
        <v>0.63134657836644592</v>
      </c>
    </row>
    <row r="636" spans="1:5" x14ac:dyDescent="0.25">
      <c r="A636" s="1">
        <v>635</v>
      </c>
      <c r="B636" s="3">
        <v>0.32926829268292684</v>
      </c>
      <c r="C636" s="3">
        <v>0.6707317073170731</v>
      </c>
      <c r="D636" s="3">
        <v>0.37327188940092165</v>
      </c>
      <c r="E636" s="3">
        <v>0.62672811059907829</v>
      </c>
    </row>
    <row r="637" spans="1:5" x14ac:dyDescent="0.25">
      <c r="A637" s="1">
        <v>636</v>
      </c>
      <c r="B637" s="3">
        <v>0.26938775510204083</v>
      </c>
      <c r="C637" s="3">
        <v>0.73061224489795917</v>
      </c>
      <c r="D637" s="3">
        <v>0.3728813559322034</v>
      </c>
      <c r="E637" s="3">
        <v>0.6271186440677966</v>
      </c>
    </row>
    <row r="638" spans="1:5" x14ac:dyDescent="0.25">
      <c r="A638" s="1">
        <v>637</v>
      </c>
      <c r="B638" s="3">
        <v>0.53488372093023251</v>
      </c>
      <c r="C638" s="3">
        <v>0.46511627906976749</v>
      </c>
      <c r="D638" s="3">
        <v>0.37142857142857144</v>
      </c>
      <c r="E638" s="3">
        <v>0.62857142857142856</v>
      </c>
    </row>
    <row r="639" spans="1:5" x14ac:dyDescent="0.25">
      <c r="A639" s="1">
        <v>638</v>
      </c>
      <c r="B639" s="3">
        <v>0.50502793296089388</v>
      </c>
      <c r="C639" s="3">
        <v>0.49497206703910612</v>
      </c>
      <c r="D639" s="3">
        <v>0.3693877551020408</v>
      </c>
      <c r="E639" s="3">
        <v>0.6306122448979592</v>
      </c>
    </row>
    <row r="640" spans="1:5" x14ac:dyDescent="0.25">
      <c r="A640" s="1">
        <v>639</v>
      </c>
      <c r="B640" s="3">
        <v>0</v>
      </c>
      <c r="C640" s="3">
        <v>1</v>
      </c>
      <c r="D640" s="3">
        <v>0</v>
      </c>
      <c r="E640" s="3">
        <v>1</v>
      </c>
    </row>
    <row r="641" spans="1:5" x14ac:dyDescent="0.25">
      <c r="A641" s="1">
        <v>640</v>
      </c>
      <c r="B641" s="3">
        <v>0.82352941176470584</v>
      </c>
      <c r="C641" s="3">
        <v>0.17647058823529416</v>
      </c>
      <c r="D641" s="3">
        <v>0.77777777777777779</v>
      </c>
      <c r="E641" s="3">
        <v>0.22222222222222221</v>
      </c>
    </row>
    <row r="642" spans="1:5" x14ac:dyDescent="0.25">
      <c r="A642" s="1">
        <v>641</v>
      </c>
      <c r="B642" s="3">
        <v>0.56806282722513091</v>
      </c>
      <c r="C642" s="3">
        <v>0.43193717277486909</v>
      </c>
      <c r="D642" s="3">
        <v>0</v>
      </c>
      <c r="E642" s="3">
        <v>1</v>
      </c>
    </row>
    <row r="643" spans="1:5" x14ac:dyDescent="0.25">
      <c r="A643" s="1">
        <v>642</v>
      </c>
      <c r="B643" s="3">
        <v>0.52045826513911619</v>
      </c>
      <c r="C643" s="3">
        <v>0.47954173486088381</v>
      </c>
      <c r="D643" s="3">
        <v>0.34538152610441769</v>
      </c>
      <c r="E643" s="3">
        <v>0.65461847389558225</v>
      </c>
    </row>
    <row r="644" spans="1:5" x14ac:dyDescent="0.25">
      <c r="A644" s="1">
        <v>643</v>
      </c>
      <c r="B644" s="3">
        <v>0.43028846153846156</v>
      </c>
      <c r="C644" s="3">
        <v>0.56971153846153844</v>
      </c>
      <c r="D644" s="3">
        <v>0</v>
      </c>
      <c r="E644" s="3">
        <v>1</v>
      </c>
    </row>
    <row r="645" spans="1:5" x14ac:dyDescent="0.25">
      <c r="A645" s="1">
        <v>644</v>
      </c>
      <c r="B645" s="3">
        <v>0.61277884880198297</v>
      </c>
      <c r="C645" s="3">
        <v>0.38722115119801703</v>
      </c>
      <c r="D645" s="3">
        <v>0.34375</v>
      </c>
      <c r="E645" s="3">
        <v>0.65625</v>
      </c>
    </row>
    <row r="646" spans="1:5" x14ac:dyDescent="0.25">
      <c r="A646" s="1">
        <v>645</v>
      </c>
      <c r="B646" s="3">
        <v>0</v>
      </c>
      <c r="C646" s="3">
        <v>1</v>
      </c>
      <c r="D646" s="3">
        <v>0</v>
      </c>
      <c r="E646" s="3">
        <v>1</v>
      </c>
    </row>
    <row r="647" spans="1:5" x14ac:dyDescent="0.25">
      <c r="A647" s="1">
        <v>646</v>
      </c>
      <c r="B647" s="3">
        <v>0.46977547495682209</v>
      </c>
      <c r="C647" s="3">
        <v>0.53022452504317785</v>
      </c>
      <c r="D647" s="3">
        <v>0.56603773584905659</v>
      </c>
      <c r="E647" s="3">
        <v>0.43396226415094341</v>
      </c>
    </row>
    <row r="648" spans="1:5" x14ac:dyDescent="0.25">
      <c r="A648" s="1">
        <v>647</v>
      </c>
      <c r="B648" s="3">
        <v>0.33382030679327979</v>
      </c>
      <c r="C648" s="3">
        <v>0.66617969320672021</v>
      </c>
      <c r="D648" s="3">
        <v>0.17132867132867133</v>
      </c>
      <c r="E648" s="3">
        <v>0.82867132867132864</v>
      </c>
    </row>
    <row r="649" spans="1:5" x14ac:dyDescent="0.25">
      <c r="A649" s="1">
        <v>648</v>
      </c>
      <c r="B649" s="3">
        <v>0.34782608695652173</v>
      </c>
      <c r="C649" s="3">
        <v>0.65217391304347827</v>
      </c>
      <c r="D649" s="3">
        <v>0.37346938775510202</v>
      </c>
      <c r="E649" s="3">
        <v>0.62653061224489792</v>
      </c>
    </row>
    <row r="650" spans="1:5" x14ac:dyDescent="0.25">
      <c r="A650" s="1">
        <v>649</v>
      </c>
      <c r="B650" s="3">
        <v>0.39717425431711145</v>
      </c>
      <c r="C650" s="3">
        <v>0.60282574568288849</v>
      </c>
      <c r="D650" s="3">
        <v>0.3719165085388994</v>
      </c>
      <c r="E650" s="3">
        <v>0.62808349146110065</v>
      </c>
    </row>
    <row r="651" spans="1:5" x14ac:dyDescent="0.25">
      <c r="A651" s="1">
        <v>650</v>
      </c>
      <c r="B651" s="3">
        <v>0.43116883116883115</v>
      </c>
      <c r="C651" s="3">
        <v>0.56883116883116891</v>
      </c>
      <c r="D651" s="3">
        <v>0.55555555555555558</v>
      </c>
      <c r="E651" s="3">
        <v>0.44444444444444442</v>
      </c>
    </row>
    <row r="652" spans="1:5" x14ac:dyDescent="0.25">
      <c r="A652" s="1">
        <v>651</v>
      </c>
      <c r="B652" s="3">
        <v>0.43594306049822062</v>
      </c>
      <c r="C652" s="3">
        <v>0.56405693950177938</v>
      </c>
      <c r="D652" s="3">
        <v>0.22318526543878656</v>
      </c>
      <c r="E652" s="3">
        <v>0.77681473456121342</v>
      </c>
    </row>
    <row r="653" spans="1:5" x14ac:dyDescent="0.25">
      <c r="A653" s="1">
        <v>652</v>
      </c>
      <c r="B653" s="3">
        <v>0</v>
      </c>
      <c r="C653" s="3">
        <v>1</v>
      </c>
      <c r="D653" s="3">
        <v>0</v>
      </c>
      <c r="E653" s="3">
        <v>1</v>
      </c>
    </row>
    <row r="654" spans="1:5" x14ac:dyDescent="0.25">
      <c r="A654" s="1">
        <v>653</v>
      </c>
      <c r="B654" s="3">
        <v>0.6748930569266206</v>
      </c>
      <c r="C654" s="3">
        <v>0.3251069430733794</v>
      </c>
      <c r="D654" s="3">
        <v>0.38598047914818101</v>
      </c>
      <c r="E654" s="3">
        <v>0.61401952085181899</v>
      </c>
    </row>
    <row r="655" spans="1:5" x14ac:dyDescent="0.25">
      <c r="A655" s="1">
        <v>654</v>
      </c>
      <c r="B655" s="3">
        <v>0.41434262948207173</v>
      </c>
      <c r="C655" s="3">
        <v>0.58565737051792821</v>
      </c>
      <c r="D655" s="3">
        <v>0.34444444444444444</v>
      </c>
      <c r="E655" s="3">
        <v>0.65555555555555556</v>
      </c>
    </row>
    <row r="656" spans="1:5" x14ac:dyDescent="0.25">
      <c r="A656" s="1">
        <v>655</v>
      </c>
      <c r="B656" s="3">
        <v>0.49166666666666664</v>
      </c>
      <c r="C656" s="3">
        <v>0.5083333333333333</v>
      </c>
      <c r="D656" s="3">
        <v>0.25</v>
      </c>
      <c r="E656" s="3">
        <v>0.75</v>
      </c>
    </row>
    <row r="657" spans="1:5" x14ac:dyDescent="0.25">
      <c r="A657" s="1">
        <v>656</v>
      </c>
      <c r="B657" s="3">
        <v>0.57507987220447288</v>
      </c>
      <c r="C657" s="3">
        <v>0.42492012779552712</v>
      </c>
      <c r="D657" s="3">
        <v>0.32971800433839482</v>
      </c>
      <c r="E657" s="3">
        <v>0.67028199566160518</v>
      </c>
    </row>
    <row r="658" spans="1:5" x14ac:dyDescent="0.25">
      <c r="A658" s="1">
        <v>657</v>
      </c>
      <c r="B658" s="3">
        <v>0.50980392156862742</v>
      </c>
      <c r="C658" s="3">
        <v>0.49019607843137258</v>
      </c>
      <c r="D658" s="3">
        <v>0</v>
      </c>
      <c r="E658" s="3">
        <v>1</v>
      </c>
    </row>
    <row r="659" spans="1:5" x14ac:dyDescent="0.25">
      <c r="A659" s="1">
        <v>658</v>
      </c>
      <c r="B659" s="3">
        <v>0.46635730858468677</v>
      </c>
      <c r="C659" s="3">
        <v>0.53364269141531318</v>
      </c>
      <c r="D659" s="3">
        <v>0.35135135135135137</v>
      </c>
      <c r="E659" s="3">
        <v>0.64864864864864868</v>
      </c>
    </row>
    <row r="660" spans="1:5" x14ac:dyDescent="0.25">
      <c r="A660" s="1">
        <v>659</v>
      </c>
      <c r="B660" s="3">
        <v>0.5537537537537538</v>
      </c>
      <c r="C660" s="3">
        <v>0.4462462462462462</v>
      </c>
      <c r="D660" s="3">
        <v>0.3125</v>
      </c>
      <c r="E660" s="3">
        <v>0.6875</v>
      </c>
    </row>
    <row r="661" spans="1:5" x14ac:dyDescent="0.25">
      <c r="A661" s="1">
        <v>660</v>
      </c>
      <c r="B661" s="3">
        <v>0.31234866828087166</v>
      </c>
      <c r="C661" s="3">
        <v>0.6876513317191284</v>
      </c>
      <c r="D661" s="3">
        <v>0.31134564643799473</v>
      </c>
      <c r="E661" s="3">
        <v>0.68865435356200533</v>
      </c>
    </row>
    <row r="662" spans="1:5" x14ac:dyDescent="0.25">
      <c r="A662" s="1">
        <v>661</v>
      </c>
      <c r="B662" s="3">
        <v>0.27107061503416857</v>
      </c>
      <c r="C662" s="3">
        <v>0.72892938496583137</v>
      </c>
      <c r="D662" s="3">
        <v>0.32625994694960214</v>
      </c>
      <c r="E662" s="3">
        <v>0.67374005305039786</v>
      </c>
    </row>
    <row r="663" spans="1:5" x14ac:dyDescent="0.25">
      <c r="A663" s="1">
        <v>662</v>
      </c>
      <c r="B663" s="3">
        <v>0.25710594315245477</v>
      </c>
      <c r="C663" s="3">
        <v>0.74289405684754528</v>
      </c>
      <c r="D663" s="3">
        <v>0.26301735647530039</v>
      </c>
      <c r="E663" s="3">
        <v>0.73698264352469955</v>
      </c>
    </row>
    <row r="664" spans="1:5" x14ac:dyDescent="0.25">
      <c r="A664" s="1">
        <v>663</v>
      </c>
      <c r="B664" s="3">
        <v>0.42232630757220924</v>
      </c>
      <c r="C664" s="3">
        <v>0.57767369242779076</v>
      </c>
      <c r="D664" s="3">
        <v>0.42041522491349481</v>
      </c>
      <c r="E664" s="3">
        <v>0.57958477508650519</v>
      </c>
    </row>
    <row r="665" spans="1:5" x14ac:dyDescent="0.25">
      <c r="A665" s="1">
        <v>664</v>
      </c>
      <c r="B665" s="3">
        <v>0.43457943925233644</v>
      </c>
      <c r="C665" s="3">
        <v>0.56542056074766356</v>
      </c>
      <c r="D665" s="3">
        <v>0.41772151898734178</v>
      </c>
      <c r="E665" s="3">
        <v>0.58227848101265822</v>
      </c>
    </row>
    <row r="666" spans="1:5" x14ac:dyDescent="0.25">
      <c r="A666" s="1">
        <v>665</v>
      </c>
      <c r="B666" s="3">
        <v>0.43745427944403803</v>
      </c>
      <c r="C666" s="3">
        <v>0.56254572055596197</v>
      </c>
      <c r="D666" s="3">
        <v>0.39357429718875503</v>
      </c>
      <c r="E666" s="3">
        <v>0.60642570281124497</v>
      </c>
    </row>
    <row r="667" spans="1:5" x14ac:dyDescent="0.25">
      <c r="A667" s="1">
        <v>666</v>
      </c>
      <c r="B667" s="3">
        <v>0.29301599687865781</v>
      </c>
      <c r="C667" s="3">
        <v>0.70698400312134213</v>
      </c>
      <c r="D667" s="3">
        <v>0.26028547439126787</v>
      </c>
      <c r="E667" s="3">
        <v>0.73971452560873208</v>
      </c>
    </row>
    <row r="668" spans="1:5" x14ac:dyDescent="0.25">
      <c r="A668" s="1">
        <v>667</v>
      </c>
      <c r="B668" s="3">
        <v>0.27365208545269581</v>
      </c>
      <c r="C668" s="3">
        <v>0.72634791454730419</v>
      </c>
      <c r="D668" s="3">
        <v>0.2613065326633166</v>
      </c>
      <c r="E668" s="3">
        <v>0.7386934673366834</v>
      </c>
    </row>
    <row r="669" spans="1:5" x14ac:dyDescent="0.25">
      <c r="A669" s="1">
        <v>668</v>
      </c>
      <c r="B669" s="3">
        <v>0.16162790697674417</v>
      </c>
      <c r="C669" s="3">
        <v>0.83837209302325588</v>
      </c>
      <c r="D669" s="3">
        <v>0.25814536340852129</v>
      </c>
      <c r="E669" s="3">
        <v>0.74185463659147866</v>
      </c>
    </row>
    <row r="670" spans="1:5" x14ac:dyDescent="0.25">
      <c r="A670" s="1">
        <v>669</v>
      </c>
      <c r="B670" s="3">
        <v>0.69369369369369371</v>
      </c>
      <c r="C670" s="3">
        <v>0.30630630630630629</v>
      </c>
      <c r="D670" s="3">
        <v>0.25872689938398358</v>
      </c>
      <c r="E670" s="3">
        <v>0.74127310061601648</v>
      </c>
    </row>
    <row r="671" spans="1:5" x14ac:dyDescent="0.25">
      <c r="A671" s="1">
        <v>670</v>
      </c>
      <c r="B671" s="3">
        <v>0.41929499072356213</v>
      </c>
      <c r="C671" s="3">
        <v>0.58070500927643787</v>
      </c>
      <c r="D671" s="3">
        <v>0.25985401459854013</v>
      </c>
      <c r="E671" s="3">
        <v>0.74014598540145982</v>
      </c>
    </row>
    <row r="672" spans="1:5" x14ac:dyDescent="0.25">
      <c r="A672" s="1">
        <v>671</v>
      </c>
      <c r="B672" s="3">
        <v>0.59879032258064513</v>
      </c>
      <c r="C672" s="3">
        <v>0.40120967741935487</v>
      </c>
      <c r="D672" s="3">
        <v>0.3411764705882353</v>
      </c>
      <c r="E672" s="3">
        <v>0.6588235294117647</v>
      </c>
    </row>
    <row r="673" spans="1:5" x14ac:dyDescent="0.25">
      <c r="A673" s="1">
        <v>672</v>
      </c>
      <c r="B673" s="3">
        <v>0.28616155291170947</v>
      </c>
      <c r="C673" s="3">
        <v>0.71383844708829058</v>
      </c>
      <c r="D673" s="3">
        <v>0.3396901072705602</v>
      </c>
      <c r="E673" s="3">
        <v>0.66030989272943974</v>
      </c>
    </row>
    <row r="674" spans="1:5" x14ac:dyDescent="0.25">
      <c r="A674" s="1">
        <v>673</v>
      </c>
      <c r="B674" s="3">
        <v>0.34798534798534797</v>
      </c>
      <c r="C674" s="3">
        <v>0.65201465201465203</v>
      </c>
      <c r="D674" s="3">
        <v>0.31178707224334601</v>
      </c>
      <c r="E674" s="3">
        <v>0.68821292775665399</v>
      </c>
    </row>
    <row r="675" spans="1:5" x14ac:dyDescent="0.25">
      <c r="A675" s="1">
        <v>674</v>
      </c>
      <c r="B675" s="3">
        <v>0.2912855079441502</v>
      </c>
      <c r="C675" s="3">
        <v>0.7087144920558498</v>
      </c>
      <c r="D675" s="3">
        <v>0.34809027777777779</v>
      </c>
      <c r="E675" s="3">
        <v>0.65190972222222221</v>
      </c>
    </row>
    <row r="676" spans="1:5" x14ac:dyDescent="0.25">
      <c r="A676" s="1">
        <v>675</v>
      </c>
      <c r="B676" s="3">
        <v>0.27211646136618139</v>
      </c>
      <c r="C676" s="3">
        <v>0.72788353863381861</v>
      </c>
      <c r="D676" s="3">
        <v>0.34434434434434436</v>
      </c>
      <c r="E676" s="3">
        <v>0.65565565565565564</v>
      </c>
    </row>
    <row r="677" spans="1:5" x14ac:dyDescent="0.25">
      <c r="A677" s="1">
        <v>676</v>
      </c>
      <c r="B677" s="3">
        <v>0.18688024408848208</v>
      </c>
      <c r="C677" s="3">
        <v>0.81311975591151797</v>
      </c>
      <c r="D677" s="3">
        <v>0.32147742818057456</v>
      </c>
      <c r="E677" s="3">
        <v>0.67852257181942544</v>
      </c>
    </row>
    <row r="678" spans="1:5" x14ac:dyDescent="0.25">
      <c r="A678" s="1">
        <v>677</v>
      </c>
      <c r="B678" s="3">
        <v>0.16591928251121077</v>
      </c>
      <c r="C678" s="3">
        <v>0.8340807174887892</v>
      </c>
      <c r="D678" s="3">
        <v>0.42352941176470588</v>
      </c>
      <c r="E678" s="3">
        <v>0.57647058823529407</v>
      </c>
    </row>
    <row r="679" spans="1:5" x14ac:dyDescent="0.25">
      <c r="A679" s="1">
        <v>678</v>
      </c>
      <c r="B679" s="3">
        <v>0.28911138923654567</v>
      </c>
      <c r="C679" s="3">
        <v>0.71088861076345433</v>
      </c>
      <c r="D679" s="3">
        <v>0.40625</v>
      </c>
      <c r="E679" s="3">
        <v>0.59375</v>
      </c>
    </row>
    <row r="680" spans="1:5" x14ac:dyDescent="0.25">
      <c r="A680" s="1">
        <v>679</v>
      </c>
      <c r="B680" s="3">
        <v>0.33333333333333331</v>
      </c>
      <c r="C680" s="3">
        <v>0.66666666666666674</v>
      </c>
      <c r="D680" s="3">
        <v>0.43448275862068964</v>
      </c>
      <c r="E680" s="3">
        <v>0.56551724137931036</v>
      </c>
    </row>
    <row r="681" spans="1:5" x14ac:dyDescent="0.25">
      <c r="A681" s="1">
        <v>680</v>
      </c>
      <c r="B681" s="3">
        <v>0.40540540540540543</v>
      </c>
      <c r="C681" s="3">
        <v>0.59459459459459452</v>
      </c>
      <c r="D681" s="3">
        <v>0.36245353159851301</v>
      </c>
      <c r="E681" s="3">
        <v>0.63754646840148699</v>
      </c>
    </row>
    <row r="682" spans="1:5" x14ac:dyDescent="0.25">
      <c r="A682" s="1">
        <v>681</v>
      </c>
      <c r="B682" s="3">
        <v>0.26545454545454544</v>
      </c>
      <c r="C682" s="3">
        <v>0.73454545454545461</v>
      </c>
      <c r="D682" s="3">
        <v>0.32142857142857145</v>
      </c>
      <c r="E682" s="3">
        <v>0.6785714285714286</v>
      </c>
    </row>
    <row r="683" spans="1:5" x14ac:dyDescent="0.25">
      <c r="A683" s="1">
        <v>682</v>
      </c>
      <c r="B683" s="3">
        <v>0.4042145593869732</v>
      </c>
      <c r="C683" s="3">
        <v>0.59578544061302674</v>
      </c>
      <c r="D683" s="3">
        <v>0.46183953033268099</v>
      </c>
      <c r="E683" s="3">
        <v>0.53816046966731901</v>
      </c>
    </row>
    <row r="684" spans="1:5" x14ac:dyDescent="0.25">
      <c r="A684" s="1">
        <v>683</v>
      </c>
      <c r="B684" s="3">
        <v>0.5520485584218513</v>
      </c>
      <c r="C684" s="3">
        <v>0.4479514415781487</v>
      </c>
      <c r="D684" s="3">
        <v>0.46187845303867403</v>
      </c>
      <c r="E684" s="3">
        <v>0.53812154696132597</v>
      </c>
    </row>
    <row r="685" spans="1:5" x14ac:dyDescent="0.25">
      <c r="A685" s="1">
        <v>684</v>
      </c>
      <c r="B685" s="3">
        <v>0.4024822695035461</v>
      </c>
      <c r="C685" s="3">
        <v>0.59751773049645385</v>
      </c>
      <c r="D685" s="3">
        <v>0.45161290322580644</v>
      </c>
      <c r="E685" s="3">
        <v>0.54838709677419351</v>
      </c>
    </row>
    <row r="686" spans="1:5" x14ac:dyDescent="0.25">
      <c r="A686" s="1">
        <v>685</v>
      </c>
      <c r="B686" s="3">
        <v>0.28915662650602408</v>
      </c>
      <c r="C686" s="3">
        <v>0.71084337349397586</v>
      </c>
      <c r="D686" s="3">
        <v>0.17</v>
      </c>
      <c r="E686" s="3">
        <v>0.83</v>
      </c>
    </row>
    <row r="687" spans="1:5" x14ac:dyDescent="0.25">
      <c r="A687" s="1">
        <v>686</v>
      </c>
      <c r="B687" s="3">
        <v>0.19072164948453607</v>
      </c>
      <c r="C687" s="3">
        <v>0.80927835051546393</v>
      </c>
      <c r="D687" s="3">
        <v>0.16738197424892703</v>
      </c>
      <c r="E687" s="3">
        <v>0.83261802575107291</v>
      </c>
    </row>
    <row r="688" spans="1:5" x14ac:dyDescent="0.25">
      <c r="A688" s="1">
        <v>687</v>
      </c>
      <c r="B688" s="3">
        <v>0.3352112676056338</v>
      </c>
      <c r="C688" s="3">
        <v>0.6647887323943662</v>
      </c>
      <c r="D688" s="3">
        <v>0.17054263565891473</v>
      </c>
      <c r="E688" s="3">
        <v>0.8294573643410853</v>
      </c>
    </row>
    <row r="689" spans="1:5" x14ac:dyDescent="0.25">
      <c r="A689" s="1">
        <v>688</v>
      </c>
      <c r="B689" s="3">
        <v>0.2</v>
      </c>
      <c r="C689" s="3">
        <v>0.8</v>
      </c>
      <c r="D689" s="3">
        <v>0</v>
      </c>
      <c r="E689" s="3">
        <v>1</v>
      </c>
    </row>
    <row r="690" spans="1:5" x14ac:dyDescent="0.25">
      <c r="A690" s="1">
        <v>689</v>
      </c>
      <c r="B690" s="3">
        <v>0.45833333333333331</v>
      </c>
      <c r="C690" s="3">
        <v>0.54166666666666674</v>
      </c>
      <c r="D690" s="3">
        <v>0.375</v>
      </c>
      <c r="E690" s="3">
        <v>0.625</v>
      </c>
    </row>
    <row r="691" spans="1:5" x14ac:dyDescent="0.25">
      <c r="A691" s="1">
        <v>690</v>
      </c>
      <c r="B691" s="3">
        <v>0.42129629629629628</v>
      </c>
      <c r="C691" s="3">
        <v>0.57870370370370372</v>
      </c>
      <c r="D691" s="3">
        <v>0.43778801843317972</v>
      </c>
      <c r="E691" s="3">
        <v>0.56221198156682028</v>
      </c>
    </row>
    <row r="692" spans="1:5" x14ac:dyDescent="0.25">
      <c r="A692" s="1">
        <v>691</v>
      </c>
      <c r="B692" s="3">
        <v>0.42808219178082191</v>
      </c>
      <c r="C692" s="3">
        <v>0.57191780821917804</v>
      </c>
      <c r="D692" s="3">
        <v>0.4</v>
      </c>
      <c r="E692" s="3">
        <v>0.6</v>
      </c>
    </row>
    <row r="693" spans="1:5" x14ac:dyDescent="0.25">
      <c r="A693" s="1">
        <v>692</v>
      </c>
      <c r="B693" s="3">
        <v>0</v>
      </c>
      <c r="C693" s="3">
        <v>1</v>
      </c>
      <c r="D693" s="3">
        <v>0</v>
      </c>
      <c r="E693" s="3">
        <v>1</v>
      </c>
    </row>
    <row r="694" spans="1:5" x14ac:dyDescent="0.25">
      <c r="A694" s="1">
        <v>693</v>
      </c>
      <c r="B694" s="3">
        <v>0.36666666666666664</v>
      </c>
      <c r="C694" s="3">
        <v>0.6333333333333333</v>
      </c>
      <c r="D694" s="3">
        <v>0.2</v>
      </c>
      <c r="E694" s="3">
        <v>0.8</v>
      </c>
    </row>
    <row r="695" spans="1:5" x14ac:dyDescent="0.25">
      <c r="A695" s="1">
        <v>694</v>
      </c>
      <c r="B695" s="3">
        <v>0.25691699604743085</v>
      </c>
      <c r="C695" s="3">
        <v>0.7430830039525691</v>
      </c>
      <c r="D695" s="3">
        <v>0.33697347893915758</v>
      </c>
      <c r="E695" s="3">
        <v>0.66302652106084237</v>
      </c>
    </row>
    <row r="696" spans="1:5" x14ac:dyDescent="0.25">
      <c r="A696" s="1">
        <v>695</v>
      </c>
      <c r="B696" s="3">
        <v>0.29197860962566846</v>
      </c>
      <c r="C696" s="3">
        <v>0.70802139037433154</v>
      </c>
      <c r="D696" s="3">
        <v>0.28085106382978725</v>
      </c>
      <c r="E696" s="3">
        <v>0.7191489361702128</v>
      </c>
    </row>
    <row r="697" spans="1:5" x14ac:dyDescent="0.25">
      <c r="A697" s="1">
        <v>696</v>
      </c>
      <c r="B697" s="3">
        <v>0.41597796143250687</v>
      </c>
      <c r="C697" s="3">
        <v>0.58402203856749313</v>
      </c>
      <c r="D697" s="3">
        <v>0</v>
      </c>
      <c r="E697" s="3">
        <v>1</v>
      </c>
    </row>
    <row r="698" spans="1:5" x14ac:dyDescent="0.25">
      <c r="A698" s="1">
        <v>697</v>
      </c>
      <c r="B698" s="3">
        <v>0.28426395939086296</v>
      </c>
      <c r="C698" s="3">
        <v>0.71573604060913709</v>
      </c>
      <c r="D698" s="3">
        <v>0.28260869565217389</v>
      </c>
      <c r="E698" s="3">
        <v>0.71739130434782616</v>
      </c>
    </row>
    <row r="699" spans="1:5" x14ac:dyDescent="0.25">
      <c r="A699" s="1">
        <v>698</v>
      </c>
      <c r="B699" s="3">
        <v>0.22011585044760401</v>
      </c>
      <c r="C699" s="3">
        <v>0.77988414955239604</v>
      </c>
      <c r="D699" s="3">
        <v>0.27690447400241835</v>
      </c>
      <c r="E699" s="3">
        <v>0.72309552599758165</v>
      </c>
    </row>
    <row r="700" spans="1:5" x14ac:dyDescent="0.25">
      <c r="A700" s="1">
        <v>699</v>
      </c>
      <c r="B700" s="3">
        <v>0.15887850467289719</v>
      </c>
      <c r="C700" s="3">
        <v>0.84112149532710279</v>
      </c>
      <c r="D700" s="3">
        <v>0.33647058823529413</v>
      </c>
      <c r="E700" s="3">
        <v>0.66352941176470592</v>
      </c>
    </row>
    <row r="701" spans="1:5" x14ac:dyDescent="0.25">
      <c r="A701" s="1">
        <v>700</v>
      </c>
      <c r="B701" s="3">
        <v>0.38830715532286214</v>
      </c>
      <c r="C701" s="3">
        <v>0.61169284467713791</v>
      </c>
      <c r="D701" s="3">
        <v>0.36363636363636365</v>
      </c>
      <c r="E701" s="3">
        <v>0.63636363636363635</v>
      </c>
    </row>
    <row r="702" spans="1:5" x14ac:dyDescent="0.25">
      <c r="A702" s="1">
        <v>701</v>
      </c>
      <c r="B702" s="3">
        <v>0.16838487972508592</v>
      </c>
      <c r="C702" s="3">
        <v>0.83161512027491402</v>
      </c>
      <c r="D702" s="3">
        <v>0.19767441860465115</v>
      </c>
      <c r="E702" s="3">
        <v>0.80232558139534882</v>
      </c>
    </row>
    <row r="703" spans="1:5" x14ac:dyDescent="0.25">
      <c r="A703" s="1">
        <v>702</v>
      </c>
      <c r="B703" s="3">
        <v>0.17322175732217573</v>
      </c>
      <c r="C703" s="3">
        <v>0.82677824267782429</v>
      </c>
      <c r="D703" s="3">
        <v>0.26923076923076922</v>
      </c>
      <c r="E703" s="3">
        <v>0.73076923076923084</v>
      </c>
    </row>
    <row r="704" spans="1:5" x14ac:dyDescent="0.25">
      <c r="A704" s="1">
        <v>703</v>
      </c>
      <c r="B704" s="3">
        <v>0.208594881699662</v>
      </c>
      <c r="C704" s="3">
        <v>0.791405118300338</v>
      </c>
      <c r="D704" s="3">
        <v>0.26788685524126454</v>
      </c>
      <c r="E704" s="3">
        <v>0.73211314475873546</v>
      </c>
    </row>
    <row r="705" spans="1:5" x14ac:dyDescent="0.25">
      <c r="A705" s="1">
        <v>704</v>
      </c>
      <c r="B705" s="3">
        <v>0.22266244057052298</v>
      </c>
      <c r="C705" s="3">
        <v>0.77733755942947702</v>
      </c>
      <c r="D705" s="3">
        <v>0.1554054054054054</v>
      </c>
      <c r="E705" s="3">
        <v>0.84459459459459463</v>
      </c>
    </row>
    <row r="706" spans="1:5" x14ac:dyDescent="0.25">
      <c r="A706" s="1">
        <v>705</v>
      </c>
      <c r="B706" s="3">
        <v>0.6419189034837236</v>
      </c>
      <c r="C706" s="3">
        <v>0.3580810965162764</v>
      </c>
      <c r="D706" s="3">
        <v>0.25794155019059722</v>
      </c>
      <c r="E706" s="3">
        <v>0.74205844980940272</v>
      </c>
    </row>
    <row r="707" spans="1:5" x14ac:dyDescent="0.25">
      <c r="A707" s="1">
        <v>706</v>
      </c>
      <c r="B707" s="3">
        <v>0.37318590186592954</v>
      </c>
      <c r="C707" s="3">
        <v>0.62681409813407041</v>
      </c>
      <c r="D707" s="3">
        <v>0.25513196480938416</v>
      </c>
      <c r="E707" s="3">
        <v>0.74486803519061584</v>
      </c>
    </row>
    <row r="708" spans="1:5" x14ac:dyDescent="0.25">
      <c r="A708" s="1">
        <v>707</v>
      </c>
      <c r="B708" s="3">
        <v>0.18743047830923248</v>
      </c>
      <c r="C708" s="3">
        <v>0.81256952169076757</v>
      </c>
      <c r="D708" s="3">
        <v>0.18478260869565216</v>
      </c>
      <c r="E708" s="3">
        <v>0.81521739130434789</v>
      </c>
    </row>
    <row r="709" spans="1:5" x14ac:dyDescent="0.25">
      <c r="A709" s="1">
        <v>708</v>
      </c>
      <c r="B709" s="3">
        <v>0.19178082191780821</v>
      </c>
      <c r="C709" s="3">
        <v>0.80821917808219179</v>
      </c>
      <c r="D709" s="3">
        <v>0.17025440313111545</v>
      </c>
      <c r="E709" s="3">
        <v>0.82974559686888449</v>
      </c>
    </row>
    <row r="710" spans="1:5" x14ac:dyDescent="0.25">
      <c r="A710" s="1">
        <v>709</v>
      </c>
      <c r="B710" s="3">
        <v>9.0814196242171186E-2</v>
      </c>
      <c r="C710" s="3">
        <v>0.90918580375782887</v>
      </c>
      <c r="D710" s="3">
        <v>0.16414141414141414</v>
      </c>
      <c r="E710" s="3">
        <v>0.83585858585858586</v>
      </c>
    </row>
    <row r="711" spans="1:5" x14ac:dyDescent="0.25">
      <c r="A711" s="1">
        <v>710</v>
      </c>
      <c r="B711" s="3">
        <v>0.15114235500878734</v>
      </c>
      <c r="C711" s="3">
        <v>0.84885764499121263</v>
      </c>
      <c r="D711" s="3">
        <v>0.16955017301038061</v>
      </c>
      <c r="E711" s="3">
        <v>0.83044982698961944</v>
      </c>
    </row>
    <row r="712" spans="1:5" x14ac:dyDescent="0.25">
      <c r="A712" s="1">
        <v>711</v>
      </c>
      <c r="B712" s="3">
        <v>6.3829787234042548E-2</v>
      </c>
      <c r="C712" s="3">
        <v>0.93617021276595747</v>
      </c>
      <c r="D712" s="3">
        <v>0.16326530612244897</v>
      </c>
      <c r="E712" s="3">
        <v>0.83673469387755106</v>
      </c>
    </row>
    <row r="713" spans="1:5" x14ac:dyDescent="0.25">
      <c r="A713" s="1">
        <v>712</v>
      </c>
      <c r="B713" s="3">
        <v>9.3264248704663211E-2</v>
      </c>
      <c r="C713" s="3">
        <v>0.90673575129533679</v>
      </c>
      <c r="D713" s="3">
        <v>0.16666666666666666</v>
      </c>
      <c r="E713" s="3">
        <v>0.83333333333333337</v>
      </c>
    </row>
    <row r="714" spans="1:5" x14ac:dyDescent="0.25">
      <c r="A714" s="1">
        <v>713</v>
      </c>
      <c r="B714" s="3">
        <v>0.13590449954086317</v>
      </c>
      <c r="C714" s="3">
        <v>0.86409550045913686</v>
      </c>
      <c r="D714" s="3">
        <v>0.22821576763485477</v>
      </c>
      <c r="E714" s="3">
        <v>0.77178423236514526</v>
      </c>
    </row>
    <row r="715" spans="1:5" x14ac:dyDescent="0.25">
      <c r="A715" s="1">
        <v>714</v>
      </c>
      <c r="B715" s="3">
        <v>0.3217550274223035</v>
      </c>
      <c r="C715" s="3">
        <v>0.67824497257769645</v>
      </c>
      <c r="D715" s="3">
        <v>0.35087719298245612</v>
      </c>
      <c r="E715" s="3">
        <v>0.64912280701754388</v>
      </c>
    </row>
    <row r="716" spans="1:5" x14ac:dyDescent="0.25">
      <c r="A716" s="1">
        <v>715</v>
      </c>
      <c r="B716" s="3">
        <v>0.37239028547081382</v>
      </c>
      <c r="C716" s="3">
        <v>0.62760971452918612</v>
      </c>
      <c r="D716" s="3">
        <v>0.408622305529522</v>
      </c>
      <c r="E716" s="3">
        <v>0.59137769447047805</v>
      </c>
    </row>
    <row r="717" spans="1:5" x14ac:dyDescent="0.25">
      <c r="A717" s="1">
        <v>716</v>
      </c>
      <c r="B717" s="3">
        <v>0.14285714285714285</v>
      </c>
      <c r="C717" s="3">
        <v>0.85714285714285721</v>
      </c>
      <c r="D717" s="3">
        <v>0.11764705882352941</v>
      </c>
      <c r="E717" s="3">
        <v>0.88235294117647056</v>
      </c>
    </row>
    <row r="718" spans="1:5" x14ac:dyDescent="0.25">
      <c r="A718" s="1">
        <v>717</v>
      </c>
      <c r="B718" s="3">
        <v>0.22663080026899798</v>
      </c>
      <c r="C718" s="3">
        <v>0.77336919973100204</v>
      </c>
      <c r="D718" s="3">
        <v>0.15712187958883994</v>
      </c>
      <c r="E718" s="3">
        <v>0.84287812041116006</v>
      </c>
    </row>
    <row r="719" spans="1:5" x14ac:dyDescent="0.25">
      <c r="A719" s="1">
        <v>718</v>
      </c>
      <c r="B719" s="3">
        <v>0.26918671248568155</v>
      </c>
      <c r="C719" s="3">
        <v>0.73081328751431851</v>
      </c>
      <c r="D719" s="3">
        <v>0.2560386473429952</v>
      </c>
      <c r="E719" s="3">
        <v>0.7439613526570048</v>
      </c>
    </row>
    <row r="720" spans="1:5" x14ac:dyDescent="0.25">
      <c r="A720" s="1">
        <v>719</v>
      </c>
      <c r="B720" s="3">
        <v>0.30420711974110032</v>
      </c>
      <c r="C720" s="3">
        <v>0.69579288025889974</v>
      </c>
      <c r="D720" s="3">
        <v>0.34196332254584683</v>
      </c>
      <c r="E720" s="3">
        <v>0.65803667745415317</v>
      </c>
    </row>
    <row r="721" spans="1:5" x14ac:dyDescent="0.25">
      <c r="A721" s="1">
        <v>720</v>
      </c>
      <c r="B721" s="3">
        <v>0.29631525076765608</v>
      </c>
      <c r="C721" s="3">
        <v>0.70368474923234392</v>
      </c>
      <c r="D721" s="3">
        <v>0.51</v>
      </c>
      <c r="E721" s="3">
        <v>0.49</v>
      </c>
    </row>
    <row r="722" spans="1:5" x14ac:dyDescent="0.25">
      <c r="A722" s="1">
        <v>721</v>
      </c>
      <c r="B722" s="3">
        <v>0.23660714285714285</v>
      </c>
      <c r="C722" s="3">
        <v>0.76339285714285721</v>
      </c>
      <c r="D722" s="3">
        <v>0.2813102119460501</v>
      </c>
      <c r="E722" s="3">
        <v>0.7186897880539499</v>
      </c>
    </row>
    <row r="723" spans="1:5" x14ac:dyDescent="0.25">
      <c r="A723" s="1">
        <v>722</v>
      </c>
      <c r="B723" s="3">
        <v>0.90935114503816794</v>
      </c>
      <c r="C723" s="3">
        <v>9.0648854961832059E-2</v>
      </c>
      <c r="D723" s="3">
        <v>0.50967199327165691</v>
      </c>
      <c r="E723" s="3">
        <v>0.49032800672834309</v>
      </c>
    </row>
    <row r="724" spans="1:5" x14ac:dyDescent="0.25">
      <c r="A724" s="1">
        <v>723</v>
      </c>
      <c r="B724" s="3">
        <v>0</v>
      </c>
      <c r="C724" s="3">
        <v>1</v>
      </c>
      <c r="D724" s="3">
        <v>0</v>
      </c>
      <c r="E724" s="3">
        <v>1</v>
      </c>
    </row>
    <row r="725" spans="1:5" x14ac:dyDescent="0.25">
      <c r="A725" s="1">
        <v>724</v>
      </c>
      <c r="B725" s="3">
        <v>0</v>
      </c>
      <c r="C725" s="3">
        <v>1</v>
      </c>
      <c r="D725" s="3">
        <v>0</v>
      </c>
      <c r="E725" s="3">
        <v>1</v>
      </c>
    </row>
    <row r="726" spans="1:5" x14ac:dyDescent="0.25">
      <c r="A726" s="1">
        <v>725</v>
      </c>
      <c r="B726" s="3">
        <v>0.2878787878787879</v>
      </c>
      <c r="C726" s="3">
        <v>0.71212121212121215</v>
      </c>
      <c r="D726" s="3">
        <v>0.31764705882352939</v>
      </c>
      <c r="E726" s="3">
        <v>0.68235294117647061</v>
      </c>
    </row>
    <row r="727" spans="1:5" x14ac:dyDescent="0.25">
      <c r="A727" s="1">
        <v>726</v>
      </c>
      <c r="B727" s="3">
        <v>0.26300148588410105</v>
      </c>
      <c r="C727" s="3">
        <v>0.73699851411589901</v>
      </c>
      <c r="D727" s="3">
        <v>0.25818181818181818</v>
      </c>
      <c r="E727" s="3">
        <v>0.74181818181818182</v>
      </c>
    </row>
    <row r="728" spans="1:5" x14ac:dyDescent="0.25">
      <c r="A728" s="1">
        <v>727</v>
      </c>
      <c r="B728" s="3">
        <v>0.6109154929577465</v>
      </c>
      <c r="C728" s="3">
        <v>0.3890845070422535</v>
      </c>
      <c r="D728" s="3">
        <v>0.50671140939597314</v>
      </c>
      <c r="E728" s="3">
        <v>0.49328859060402686</v>
      </c>
    </row>
    <row r="729" spans="1:5" x14ac:dyDescent="0.25">
      <c r="A729" s="1">
        <v>728</v>
      </c>
      <c r="B729" s="3">
        <v>0</v>
      </c>
      <c r="C729" s="3">
        <v>1</v>
      </c>
      <c r="D729" s="3">
        <v>0</v>
      </c>
      <c r="E729" s="3">
        <v>1</v>
      </c>
    </row>
    <row r="730" spans="1:5" x14ac:dyDescent="0.25">
      <c r="A730" s="1">
        <v>729</v>
      </c>
      <c r="B730" s="3">
        <v>0.27970065481758655</v>
      </c>
      <c r="C730" s="3">
        <v>0.72029934518241345</v>
      </c>
      <c r="D730" s="3">
        <v>0.38511326860841422</v>
      </c>
      <c r="E730" s="3">
        <v>0.61488673139158578</v>
      </c>
    </row>
    <row r="731" spans="1:5" x14ac:dyDescent="0.25">
      <c r="A731" s="1">
        <v>730</v>
      </c>
      <c r="B731" s="3">
        <v>0.31473922902494333</v>
      </c>
      <c r="C731" s="3">
        <v>0.68526077097505667</v>
      </c>
      <c r="D731" s="3">
        <v>0.34956432598667347</v>
      </c>
      <c r="E731" s="3">
        <v>0.65043567401332658</v>
      </c>
    </row>
    <row r="732" spans="1:5" x14ac:dyDescent="0.25">
      <c r="A732" s="1">
        <v>731</v>
      </c>
      <c r="B732" s="3">
        <v>0.25857519788918204</v>
      </c>
      <c r="C732" s="3">
        <v>0.74142480211081796</v>
      </c>
      <c r="D732" s="3">
        <v>0.21531100478468901</v>
      </c>
      <c r="E732" s="3">
        <v>0.78468899521531099</v>
      </c>
    </row>
    <row r="733" spans="1:5" x14ac:dyDescent="0.25">
      <c r="A733" s="1">
        <v>732</v>
      </c>
      <c r="B733" s="3">
        <v>0.22293577981651377</v>
      </c>
      <c r="C733" s="3">
        <v>0.7770642201834862</v>
      </c>
      <c r="D733" s="3">
        <v>0.28947368421052633</v>
      </c>
      <c r="E733" s="3">
        <v>0.71052631578947367</v>
      </c>
    </row>
    <row r="734" spans="1:5" x14ac:dyDescent="0.25">
      <c r="A734" s="1">
        <v>733</v>
      </c>
      <c r="B734" s="3">
        <v>0.22123385939741749</v>
      </c>
      <c r="C734" s="3">
        <v>0.77876614060258254</v>
      </c>
      <c r="D734" s="3">
        <v>0.4185377086931491</v>
      </c>
      <c r="E734" s="3">
        <v>0.5814622913068509</v>
      </c>
    </row>
    <row r="735" spans="1:5" x14ac:dyDescent="0.25">
      <c r="A735" s="1">
        <v>734</v>
      </c>
      <c r="B735" s="3">
        <v>0.20776255707762556</v>
      </c>
      <c r="C735" s="3">
        <v>0.79223744292237441</v>
      </c>
      <c r="D735" s="3">
        <v>0.38449848024316108</v>
      </c>
      <c r="E735" s="3">
        <v>0.61550151975683898</v>
      </c>
    </row>
    <row r="736" spans="1:5" x14ac:dyDescent="0.25">
      <c r="A736" s="1">
        <v>735</v>
      </c>
      <c r="B736" s="3">
        <v>0.2768361581920904</v>
      </c>
      <c r="C736" s="3">
        <v>0.7231638418079096</v>
      </c>
      <c r="D736" s="3">
        <v>0.37711386696730553</v>
      </c>
      <c r="E736" s="3">
        <v>0.62288613303269447</v>
      </c>
    </row>
    <row r="737" spans="1:5" x14ac:dyDescent="0.25">
      <c r="A737" s="1">
        <v>736</v>
      </c>
      <c r="B737" s="3">
        <v>0.29458917835671344</v>
      </c>
      <c r="C737" s="3">
        <v>0.70541082164328661</v>
      </c>
      <c r="D737" s="3">
        <v>0.2805872756933116</v>
      </c>
      <c r="E737" s="3">
        <v>0.71941272430668834</v>
      </c>
    </row>
    <row r="738" spans="1:5" x14ac:dyDescent="0.25">
      <c r="A738" s="1">
        <v>737</v>
      </c>
      <c r="B738" s="3">
        <v>0.29547844374342797</v>
      </c>
      <c r="C738" s="3">
        <v>0.70452155625657209</v>
      </c>
      <c r="D738" s="3">
        <v>0.2795100222717149</v>
      </c>
      <c r="E738" s="3">
        <v>0.72048997772828516</v>
      </c>
    </row>
    <row r="739" spans="1:5" x14ac:dyDescent="0.25">
      <c r="A739" s="1">
        <v>738</v>
      </c>
      <c r="B739" s="3">
        <v>0.20917734601074825</v>
      </c>
      <c r="C739" s="3">
        <v>0.79082265398925178</v>
      </c>
      <c r="D739" s="3">
        <v>0.28501228501228504</v>
      </c>
      <c r="E739" s="3">
        <v>0.71498771498771496</v>
      </c>
    </row>
    <row r="740" spans="1:5" x14ac:dyDescent="0.25">
      <c r="A740" s="1">
        <v>739</v>
      </c>
      <c r="B740" s="3">
        <v>0.23389830508474577</v>
      </c>
      <c r="C740" s="3">
        <v>0.76610169491525426</v>
      </c>
      <c r="D740" s="3">
        <v>0.28819444444444442</v>
      </c>
      <c r="E740" s="3">
        <v>0.71180555555555558</v>
      </c>
    </row>
    <row r="741" spans="1:5" x14ac:dyDescent="0.25">
      <c r="A741" s="1">
        <v>740</v>
      </c>
      <c r="B741" s="3">
        <v>0.23976915005246591</v>
      </c>
      <c r="C741" s="3">
        <v>0.76023084994753409</v>
      </c>
      <c r="D741" s="3">
        <v>0.23882352941176471</v>
      </c>
      <c r="E741" s="3">
        <v>0.76117647058823534</v>
      </c>
    </row>
    <row r="742" spans="1:5" x14ac:dyDescent="0.25">
      <c r="A742" s="1">
        <v>741</v>
      </c>
      <c r="B742" s="3">
        <v>0.19026265214606022</v>
      </c>
      <c r="C742" s="3">
        <v>0.8097373478539398</v>
      </c>
      <c r="D742" s="3">
        <v>0.27901785714285715</v>
      </c>
      <c r="E742" s="3">
        <v>0.72098214285714279</v>
      </c>
    </row>
    <row r="743" spans="1:5" x14ac:dyDescent="0.25">
      <c r="A743" s="1">
        <v>742</v>
      </c>
      <c r="B743" s="3">
        <v>0.2102243088158581</v>
      </c>
      <c r="C743" s="3">
        <v>0.78977569118414193</v>
      </c>
      <c r="D743" s="3">
        <v>0.13904494382022473</v>
      </c>
      <c r="E743" s="3">
        <v>0.8609550561797753</v>
      </c>
    </row>
    <row r="744" spans="1:5" x14ac:dyDescent="0.25">
      <c r="A744" s="1">
        <v>743</v>
      </c>
      <c r="B744" s="3">
        <v>0.28085519922254615</v>
      </c>
      <c r="C744" s="3">
        <v>0.71914480077745391</v>
      </c>
      <c r="D744" s="3">
        <v>0.13901345291479822</v>
      </c>
      <c r="E744" s="3">
        <v>0.86098654708520184</v>
      </c>
    </row>
    <row r="745" spans="1:5" x14ac:dyDescent="0.25">
      <c r="A745" s="1">
        <v>744</v>
      </c>
      <c r="B745" s="3">
        <v>0.24391624221844935</v>
      </c>
      <c r="C745" s="3">
        <v>0.75608375778155068</v>
      </c>
      <c r="D745" s="3">
        <v>0.36263736263736263</v>
      </c>
      <c r="E745" s="3">
        <v>0.63736263736263732</v>
      </c>
    </row>
    <row r="746" spans="1:5" x14ac:dyDescent="0.25">
      <c r="A746" s="1">
        <v>745</v>
      </c>
      <c r="B746" s="3">
        <v>0.37341299477221807</v>
      </c>
      <c r="C746" s="3">
        <v>0.62658700522778199</v>
      </c>
      <c r="D746" s="3">
        <v>0.26</v>
      </c>
      <c r="E746" s="3">
        <v>0.74</v>
      </c>
    </row>
    <row r="747" spans="1:5" x14ac:dyDescent="0.25">
      <c r="A747" s="1">
        <v>746</v>
      </c>
      <c r="B747" s="3">
        <v>0.49160671462829736</v>
      </c>
      <c r="C747" s="3">
        <v>0.50839328537170259</v>
      </c>
      <c r="D747" s="3">
        <v>0.36143308746048475</v>
      </c>
      <c r="E747" s="3">
        <v>0.63856691253951525</v>
      </c>
    </row>
    <row r="748" spans="1:5" x14ac:dyDescent="0.25">
      <c r="A748" s="1">
        <v>747</v>
      </c>
      <c r="B748" s="3">
        <v>0.23549488054607509</v>
      </c>
      <c r="C748" s="3">
        <v>0.76450511945392496</v>
      </c>
      <c r="D748" s="3">
        <v>0.30329670329670327</v>
      </c>
      <c r="E748" s="3">
        <v>0.69670329670329667</v>
      </c>
    </row>
    <row r="749" spans="1:5" x14ac:dyDescent="0.25">
      <c r="A749" s="1">
        <v>748</v>
      </c>
      <c r="B749" s="3">
        <v>0.3398305084745763</v>
      </c>
      <c r="C749" s="3">
        <v>0.6601694915254237</v>
      </c>
      <c r="D749" s="3">
        <v>0.2560747663551402</v>
      </c>
      <c r="E749" s="3">
        <v>0.74392523364485985</v>
      </c>
    </row>
    <row r="750" spans="1:5" x14ac:dyDescent="0.25">
      <c r="A750" s="1">
        <v>749</v>
      </c>
      <c r="B750" s="3">
        <v>0.19281271596406357</v>
      </c>
      <c r="C750" s="3">
        <v>0.80718728403593643</v>
      </c>
      <c r="D750" s="3">
        <v>0.24311926605504589</v>
      </c>
      <c r="E750" s="3">
        <v>0.75688073394495414</v>
      </c>
    </row>
    <row r="751" spans="1:5" x14ac:dyDescent="0.25">
      <c r="A751" s="1">
        <v>750</v>
      </c>
      <c r="B751" s="3">
        <v>0.21535580524344569</v>
      </c>
      <c r="C751" s="3">
        <v>0.78464419475655434</v>
      </c>
      <c r="D751" s="3">
        <v>0.10220994475138122</v>
      </c>
      <c r="E751" s="3">
        <v>0.89779005524861877</v>
      </c>
    </row>
    <row r="752" spans="1:5" x14ac:dyDescent="0.25">
      <c r="A752" s="1">
        <v>751</v>
      </c>
      <c r="B752" s="3">
        <v>0.16032064128256512</v>
      </c>
      <c r="C752" s="3">
        <v>0.83967935871743493</v>
      </c>
      <c r="D752" s="3">
        <v>0.10138248847926268</v>
      </c>
      <c r="E752" s="3">
        <v>0.89861751152073732</v>
      </c>
    </row>
    <row r="753" spans="1:5" x14ac:dyDescent="0.25">
      <c r="A753" s="1">
        <v>752</v>
      </c>
      <c r="B753" s="3">
        <v>0.38373983739837397</v>
      </c>
      <c r="C753" s="3">
        <v>0.61626016260162597</v>
      </c>
      <c r="D753" s="3">
        <v>0.11262798634812286</v>
      </c>
      <c r="E753" s="3">
        <v>0.88737201365187712</v>
      </c>
    </row>
    <row r="754" spans="1:5" x14ac:dyDescent="0.25">
      <c r="A754" s="1">
        <v>753</v>
      </c>
      <c r="B754" s="3">
        <v>0.17800167926112512</v>
      </c>
      <c r="C754" s="3">
        <v>0.82199832073887491</v>
      </c>
      <c r="D754" s="3">
        <v>0.12307692307692308</v>
      </c>
      <c r="E754" s="3">
        <v>0.87692307692307692</v>
      </c>
    </row>
    <row r="755" spans="1:5" x14ac:dyDescent="0.25">
      <c r="A755" s="1">
        <v>754</v>
      </c>
      <c r="B755" s="3">
        <v>0.17538759689922481</v>
      </c>
      <c r="C755" s="3">
        <v>0.82461240310077522</v>
      </c>
      <c r="D755" s="3">
        <v>0.1206896551724138</v>
      </c>
      <c r="E755" s="3">
        <v>0.87931034482758619</v>
      </c>
    </row>
    <row r="756" spans="1:5" x14ac:dyDescent="0.25">
      <c r="A756" s="1">
        <v>755</v>
      </c>
      <c r="B756" s="3">
        <v>0.3573729863692689</v>
      </c>
      <c r="C756" s="3">
        <v>0.64262701363073105</v>
      </c>
      <c r="D756" s="3">
        <v>0.12233285917496443</v>
      </c>
      <c r="E756" s="3">
        <v>0.87766714082503561</v>
      </c>
    </row>
    <row r="757" spans="1:5" x14ac:dyDescent="0.25">
      <c r="A757" s="1">
        <v>756</v>
      </c>
      <c r="B757" s="3">
        <v>4.4868035190615836E-2</v>
      </c>
      <c r="C757" s="3">
        <v>0.95513196480938412</v>
      </c>
      <c r="D757" s="3">
        <v>0.33181818181818185</v>
      </c>
      <c r="E757" s="3">
        <v>0.66818181818181821</v>
      </c>
    </row>
    <row r="758" spans="1:5" x14ac:dyDescent="0.25">
      <c r="A758" s="1">
        <v>757</v>
      </c>
      <c r="B758" s="3">
        <v>0.74127906976744184</v>
      </c>
      <c r="C758" s="3">
        <v>0.25872093023255816</v>
      </c>
      <c r="D758" s="3">
        <v>0.74766355140186913</v>
      </c>
      <c r="E758" s="3">
        <v>0.25233644859813087</v>
      </c>
    </row>
    <row r="759" spans="1:5" x14ac:dyDescent="0.25">
      <c r="A759" s="1">
        <v>758</v>
      </c>
      <c r="B759" s="3">
        <v>0.34263392857142855</v>
      </c>
      <c r="C759" s="3">
        <v>0.6573660714285714</v>
      </c>
      <c r="D759" s="3">
        <v>0.64102564102564108</v>
      </c>
      <c r="E759" s="3">
        <v>0.35897435897435892</v>
      </c>
    </row>
    <row r="760" spans="1:5" x14ac:dyDescent="0.25">
      <c r="A760" s="1">
        <v>759</v>
      </c>
      <c r="B760" s="3">
        <v>0.50829808005206634</v>
      </c>
      <c r="C760" s="3">
        <v>0.49170191994793366</v>
      </c>
      <c r="D760" s="3">
        <v>0.64088397790055252</v>
      </c>
      <c r="E760" s="3">
        <v>0.35911602209944748</v>
      </c>
    </row>
    <row r="761" spans="1:5" x14ac:dyDescent="0.25">
      <c r="A761" s="1">
        <v>760</v>
      </c>
      <c r="B761" s="3">
        <v>0.65879082696316882</v>
      </c>
      <c r="C761" s="3">
        <v>0.34120917303683118</v>
      </c>
      <c r="D761" s="3">
        <v>0.61577181208053688</v>
      </c>
      <c r="E761" s="3">
        <v>0.38422818791946312</v>
      </c>
    </row>
    <row r="762" spans="1:5" x14ac:dyDescent="0.25">
      <c r="A762" s="1">
        <v>761</v>
      </c>
      <c r="B762" s="3">
        <v>0.27155425219941348</v>
      </c>
      <c r="C762" s="3">
        <v>0.72844574780058657</v>
      </c>
      <c r="D762" s="3">
        <v>0.61512415349887128</v>
      </c>
      <c r="E762" s="3">
        <v>0.38487584650112872</v>
      </c>
    </row>
    <row r="763" spans="1:5" x14ac:dyDescent="0.25">
      <c r="A763" s="1">
        <v>762</v>
      </c>
      <c r="B763" s="3">
        <v>0.63607085346215786</v>
      </c>
      <c r="C763" s="3">
        <v>0.36392914653784214</v>
      </c>
      <c r="D763" s="3">
        <v>0.56531531531531531</v>
      </c>
      <c r="E763" s="3">
        <v>0.43468468468468469</v>
      </c>
    </row>
    <row r="764" spans="1:5" x14ac:dyDescent="0.25">
      <c r="A764" s="1">
        <v>763</v>
      </c>
      <c r="B764" s="3">
        <v>0.36666666666666664</v>
      </c>
      <c r="C764" s="3">
        <v>0.6333333333333333</v>
      </c>
      <c r="D764" s="3">
        <v>0.55494505494505497</v>
      </c>
      <c r="E764" s="3">
        <v>0.44505494505494503</v>
      </c>
    </row>
    <row r="765" spans="1:5" x14ac:dyDescent="0.25">
      <c r="A765" s="1">
        <v>764</v>
      </c>
      <c r="B765" s="3">
        <v>0.43010752688172044</v>
      </c>
      <c r="C765" s="3">
        <v>0.56989247311827951</v>
      </c>
      <c r="D765" s="3">
        <v>0.5383693045563549</v>
      </c>
      <c r="E765" s="3">
        <v>0.4616306954436451</v>
      </c>
    </row>
    <row r="766" spans="1:5" x14ac:dyDescent="0.25">
      <c r="A766" s="1">
        <v>765</v>
      </c>
      <c r="B766" s="3">
        <v>0.51672862453531598</v>
      </c>
      <c r="C766" s="3">
        <v>0.48327137546468402</v>
      </c>
      <c r="D766" s="3">
        <v>0.42639593908629442</v>
      </c>
      <c r="E766" s="3">
        <v>0.57360406091370564</v>
      </c>
    </row>
    <row r="767" spans="1:5" x14ac:dyDescent="0.25">
      <c r="A767" s="1">
        <v>766</v>
      </c>
      <c r="B767" s="3">
        <v>0.71619442524763877</v>
      </c>
      <c r="C767" s="3">
        <v>0.28380557475236123</v>
      </c>
      <c r="D767" s="3">
        <v>0.49885757806549885</v>
      </c>
      <c r="E767" s="3">
        <v>0.50114242193450109</v>
      </c>
    </row>
    <row r="768" spans="1:5" x14ac:dyDescent="0.25">
      <c r="A768" s="1">
        <v>767</v>
      </c>
      <c r="B768" s="3">
        <v>0.82942996022978344</v>
      </c>
      <c r="C768" s="3">
        <v>0.17057003977021656</v>
      </c>
      <c r="D768" s="3">
        <v>0.59370078740157484</v>
      </c>
      <c r="E768" s="3">
        <v>0.40629921259842516</v>
      </c>
    </row>
    <row r="769" spans="1:5" x14ac:dyDescent="0.25">
      <c r="A769" s="1">
        <v>768</v>
      </c>
      <c r="B769" s="3">
        <v>0.72556521739130431</v>
      </c>
      <c r="C769" s="3">
        <v>0.27443478260869569</v>
      </c>
      <c r="D769" s="3">
        <v>0.71025641025641029</v>
      </c>
      <c r="E769" s="3">
        <v>0.28974358974358971</v>
      </c>
    </row>
    <row r="770" spans="1:5" x14ac:dyDescent="0.25">
      <c r="A770" s="1">
        <v>769</v>
      </c>
      <c r="B770" s="3">
        <v>0.46265060240963857</v>
      </c>
      <c r="C770" s="3">
        <v>0.53734939759036138</v>
      </c>
      <c r="D770" s="3">
        <v>0.78149100257069404</v>
      </c>
      <c r="E770" s="3">
        <v>0.21850899742930596</v>
      </c>
    </row>
    <row r="771" spans="1:5" x14ac:dyDescent="0.25">
      <c r="A771" s="1">
        <v>770</v>
      </c>
      <c r="B771" s="3">
        <v>0.82657031684269033</v>
      </c>
      <c r="C771" s="3">
        <v>0.17342968315730967</v>
      </c>
      <c r="D771" s="3">
        <v>0.68350810295519537</v>
      </c>
      <c r="E771" s="3">
        <v>0.31649189704480463</v>
      </c>
    </row>
    <row r="772" spans="1:5" x14ac:dyDescent="0.25">
      <c r="A772" s="1">
        <v>771</v>
      </c>
      <c r="B772" s="3">
        <v>0.72074618428490678</v>
      </c>
      <c r="C772" s="3">
        <v>0.27925381571509322</v>
      </c>
      <c r="D772" s="3">
        <v>0.69818181818181824</v>
      </c>
      <c r="E772" s="3">
        <v>0.30181818181818176</v>
      </c>
    </row>
    <row r="773" spans="1:5" x14ac:dyDescent="0.25">
      <c r="A773" s="1">
        <v>772</v>
      </c>
      <c r="B773" s="3">
        <v>0.57536945812807883</v>
      </c>
      <c r="C773" s="3">
        <v>0.42463054187192117</v>
      </c>
      <c r="D773" s="3">
        <v>0.77586206896551724</v>
      </c>
      <c r="E773" s="3">
        <v>0.22413793103448276</v>
      </c>
    </row>
    <row r="774" spans="1:5" x14ac:dyDescent="0.25">
      <c r="A774" s="1">
        <v>773</v>
      </c>
      <c r="B774" s="3">
        <v>0.80601554579249746</v>
      </c>
      <c r="C774" s="3">
        <v>0.19398445420750254</v>
      </c>
      <c r="D774" s="3">
        <v>0.58747300215982723</v>
      </c>
      <c r="E774" s="3">
        <v>0.41252699784017277</v>
      </c>
    </row>
    <row r="775" spans="1:5" x14ac:dyDescent="0.25">
      <c r="A775" s="1">
        <v>774</v>
      </c>
      <c r="B775" s="3">
        <v>0.82325453545904348</v>
      </c>
      <c r="C775" s="3">
        <v>0.17674546454095652</v>
      </c>
      <c r="D775" s="3">
        <v>0.51117318435754189</v>
      </c>
      <c r="E775" s="3">
        <v>0.48882681564245811</v>
      </c>
    </row>
    <row r="776" spans="1:5" x14ac:dyDescent="0.25">
      <c r="A776" s="1">
        <v>775</v>
      </c>
      <c r="B776" s="3">
        <v>0.54047890535917897</v>
      </c>
      <c r="C776" s="3">
        <v>0.45952109464082103</v>
      </c>
      <c r="D776" s="3">
        <v>0.36415525114155251</v>
      </c>
      <c r="E776" s="3">
        <v>0.63584474885844755</v>
      </c>
    </row>
    <row r="777" spans="1:5" x14ac:dyDescent="0.25">
      <c r="A777" s="1">
        <v>776</v>
      </c>
      <c r="B777" s="3">
        <v>0.70997566909975673</v>
      </c>
      <c r="C777" s="3">
        <v>0.29002433090024327</v>
      </c>
      <c r="D777" s="3">
        <v>0.51752921535893159</v>
      </c>
      <c r="E777" s="3">
        <v>0.48247078464106841</v>
      </c>
    </row>
    <row r="778" spans="1:5" x14ac:dyDescent="0.25">
      <c r="A778" s="1">
        <v>777</v>
      </c>
      <c r="B778" s="3">
        <v>0.79969024264326283</v>
      </c>
      <c r="C778" s="3">
        <v>0.20030975735673717</v>
      </c>
      <c r="D778" s="3">
        <v>0.61556240369799697</v>
      </c>
      <c r="E778" s="3">
        <v>0.38443759630200303</v>
      </c>
    </row>
    <row r="779" spans="1:5" x14ac:dyDescent="0.25">
      <c r="A779" s="1">
        <v>778</v>
      </c>
      <c r="B779" s="3">
        <v>0.56557059961315281</v>
      </c>
      <c r="C779" s="3">
        <v>0.43442940038684719</v>
      </c>
      <c r="D779" s="3">
        <v>0.39140534262485482</v>
      </c>
      <c r="E779" s="3">
        <v>0.60859465737514518</v>
      </c>
    </row>
    <row r="780" spans="1:5" x14ac:dyDescent="0.25">
      <c r="A780" s="1">
        <v>779</v>
      </c>
      <c r="B780" s="3">
        <v>0.75967479674796745</v>
      </c>
      <c r="C780" s="3">
        <v>0.24032520325203255</v>
      </c>
      <c r="D780" s="3">
        <v>0.47840172786177104</v>
      </c>
      <c r="E780" s="3">
        <v>0.52159827213822896</v>
      </c>
    </row>
    <row r="781" spans="1:5" x14ac:dyDescent="0.25">
      <c r="A781" s="1">
        <v>780</v>
      </c>
      <c r="B781" s="3">
        <v>0.43422025129342201</v>
      </c>
      <c r="C781" s="3">
        <v>0.56577974870657799</v>
      </c>
      <c r="D781" s="3">
        <v>0.45021186440677968</v>
      </c>
      <c r="E781" s="3">
        <v>0.54978813559322037</v>
      </c>
    </row>
    <row r="782" spans="1:5" x14ac:dyDescent="0.25">
      <c r="A782" s="1">
        <v>781</v>
      </c>
      <c r="B782" s="3">
        <v>0.28297161936560933</v>
      </c>
      <c r="C782" s="3">
        <v>0.71702838063439067</v>
      </c>
      <c r="D782" s="3">
        <v>0.357311320754717</v>
      </c>
      <c r="E782" s="3">
        <v>0.64268867924528306</v>
      </c>
    </row>
    <row r="783" spans="1:5" x14ac:dyDescent="0.25">
      <c r="A783" s="1">
        <v>782</v>
      </c>
      <c r="B783" s="3">
        <v>0.53085991678224687</v>
      </c>
      <c r="C783" s="3">
        <v>0.46914008321775313</v>
      </c>
      <c r="D783" s="3">
        <v>0.33673469387755101</v>
      </c>
      <c r="E783" s="3">
        <v>0.66326530612244894</v>
      </c>
    </row>
    <row r="784" spans="1:5" x14ac:dyDescent="0.25">
      <c r="A784" s="1">
        <v>783</v>
      </c>
      <c r="B784" s="3">
        <v>0.31559220389805098</v>
      </c>
      <c r="C784" s="3">
        <v>0.68440779610194902</v>
      </c>
      <c r="D784" s="3">
        <v>0.34623217922606925</v>
      </c>
      <c r="E784" s="3">
        <v>0.65376782077393081</v>
      </c>
    </row>
    <row r="785" spans="1:5" x14ac:dyDescent="0.25">
      <c r="A785" s="1">
        <v>784</v>
      </c>
      <c r="B785" s="3">
        <v>0.47499999999999998</v>
      </c>
      <c r="C785" s="3">
        <v>0.52500000000000002</v>
      </c>
      <c r="D785" s="3">
        <v>0.55631399317406138</v>
      </c>
      <c r="E785" s="3">
        <v>0.44368600682593862</v>
      </c>
    </row>
    <row r="786" spans="1:5" x14ac:dyDescent="0.25">
      <c r="A786" s="1">
        <v>785</v>
      </c>
      <c r="B786" s="3">
        <v>0.16758104738154614</v>
      </c>
      <c r="C786" s="3">
        <v>0.83241895261845389</v>
      </c>
      <c r="D786" s="3">
        <v>0.37338501291989662</v>
      </c>
      <c r="E786" s="3">
        <v>0.62661498708010344</v>
      </c>
    </row>
    <row r="787" spans="1:5" x14ac:dyDescent="0.25">
      <c r="A787" s="1">
        <v>786</v>
      </c>
      <c r="B787" s="3">
        <v>0.44589041095890408</v>
      </c>
      <c r="C787" s="3">
        <v>0.55410958904109586</v>
      </c>
      <c r="D787" s="3">
        <v>0.34002006018054165</v>
      </c>
      <c r="E787" s="3">
        <v>0.65997993981945835</v>
      </c>
    </row>
    <row r="788" spans="1:5" x14ac:dyDescent="0.25">
      <c r="A788" s="1">
        <v>787</v>
      </c>
      <c r="B788" s="3">
        <v>0.56007022824178576</v>
      </c>
      <c r="C788" s="3">
        <v>0.43992977175821424</v>
      </c>
      <c r="D788" s="3">
        <v>0.39921875000000001</v>
      </c>
      <c r="E788" s="3">
        <v>0.60078125000000004</v>
      </c>
    </row>
    <row r="789" spans="1:5" x14ac:dyDescent="0.25">
      <c r="A789" s="1">
        <v>788</v>
      </c>
      <c r="B789" s="3">
        <v>0.75664187035069075</v>
      </c>
      <c r="C789" s="3">
        <v>0.24335812964930925</v>
      </c>
      <c r="D789" s="3">
        <v>0.70406504065040654</v>
      </c>
      <c r="E789" s="3">
        <v>0.29593495934959346</v>
      </c>
    </row>
    <row r="790" spans="1:5" x14ac:dyDescent="0.25">
      <c r="A790" s="1">
        <v>789</v>
      </c>
      <c r="B790" s="3">
        <v>0.39926739926739929</v>
      </c>
      <c r="C790" s="3">
        <v>0.60073260073260071</v>
      </c>
      <c r="D790" s="3">
        <v>0.4358974358974359</v>
      </c>
      <c r="E790" s="3">
        <v>0.5641025641025641</v>
      </c>
    </row>
    <row r="791" spans="1:5" x14ac:dyDescent="0.25">
      <c r="A791" s="1">
        <v>790</v>
      </c>
      <c r="B791" s="3">
        <v>0.27501701837985026</v>
      </c>
      <c r="C791" s="3">
        <v>0.72498298162014974</v>
      </c>
      <c r="D791" s="3">
        <v>0.30965391621129323</v>
      </c>
      <c r="E791" s="3">
        <v>0.69034608378870677</v>
      </c>
    </row>
    <row r="792" spans="1:5" x14ac:dyDescent="0.25">
      <c r="A792" s="1">
        <v>791</v>
      </c>
      <c r="B792" s="3">
        <v>0.34811903425042112</v>
      </c>
      <c r="C792" s="3">
        <v>0.65188096574957888</v>
      </c>
      <c r="D792" s="3">
        <v>0.38370370370370371</v>
      </c>
      <c r="E792" s="3">
        <v>0.61629629629629634</v>
      </c>
    </row>
    <row r="793" spans="1:5" x14ac:dyDescent="0.25">
      <c r="A793" s="1">
        <v>792</v>
      </c>
      <c r="B793" s="3">
        <v>0.16849357970560602</v>
      </c>
      <c r="C793" s="3">
        <v>0.83150642029439403</v>
      </c>
      <c r="D793" s="3">
        <v>0.25220883534136546</v>
      </c>
      <c r="E793" s="3">
        <v>0.7477911646586346</v>
      </c>
    </row>
    <row r="794" spans="1:5" x14ac:dyDescent="0.25">
      <c r="A794" s="1">
        <v>793</v>
      </c>
      <c r="B794" s="3">
        <v>0.22338438550616363</v>
      </c>
      <c r="C794" s="3">
        <v>0.77661561449383631</v>
      </c>
      <c r="D794" s="3">
        <v>0.28786453433678272</v>
      </c>
      <c r="E794" s="3">
        <v>0.71213546566321728</v>
      </c>
    </row>
    <row r="795" spans="1:5" x14ac:dyDescent="0.25">
      <c r="A795" s="1">
        <v>794</v>
      </c>
      <c r="B795" s="3">
        <v>0.1054641598119859</v>
      </c>
      <c r="C795" s="3">
        <v>0.89453584018801413</v>
      </c>
      <c r="D795" s="3">
        <v>0.13423351866560762</v>
      </c>
      <c r="E795" s="3">
        <v>0.86576648133439238</v>
      </c>
    </row>
    <row r="796" spans="1:5" x14ac:dyDescent="0.25">
      <c r="A796" s="1">
        <v>795</v>
      </c>
      <c r="B796" s="3">
        <v>9.5316082541762201E-2</v>
      </c>
      <c r="C796" s="3">
        <v>0.90468391745823784</v>
      </c>
      <c r="D796" s="3">
        <v>0.18189509306260576</v>
      </c>
      <c r="E796" s="3">
        <v>0.81810490693739424</v>
      </c>
    </row>
    <row r="797" spans="1:5" x14ac:dyDescent="0.25">
      <c r="A797" s="1">
        <v>796</v>
      </c>
      <c r="B797" s="3">
        <v>0.1440677966101695</v>
      </c>
      <c r="C797" s="3">
        <v>0.85593220338983045</v>
      </c>
      <c r="D797" s="3">
        <v>0.26055488540410132</v>
      </c>
      <c r="E797" s="3">
        <v>0.73944511459589868</v>
      </c>
    </row>
    <row r="798" spans="1:5" x14ac:dyDescent="0.25">
      <c r="A798" s="1">
        <v>797</v>
      </c>
      <c r="B798" s="3">
        <v>0.13340070742799393</v>
      </c>
      <c r="C798" s="3">
        <v>0.86659929257200607</v>
      </c>
      <c r="D798" s="3">
        <v>0.2639455782312925</v>
      </c>
      <c r="E798" s="3">
        <v>0.7360544217687075</v>
      </c>
    </row>
    <row r="799" spans="1:5" x14ac:dyDescent="0.25">
      <c r="A799" s="1">
        <v>798</v>
      </c>
      <c r="B799" s="3">
        <v>0.1116107931316435</v>
      </c>
      <c r="C799" s="3">
        <v>0.88838920686835654</v>
      </c>
      <c r="D799" s="3">
        <v>0.25624321389793703</v>
      </c>
      <c r="E799" s="3">
        <v>0.74375678610206297</v>
      </c>
    </row>
    <row r="800" spans="1:5" x14ac:dyDescent="0.25">
      <c r="A800" s="1">
        <v>799</v>
      </c>
      <c r="B800" s="3">
        <v>9.7399917457697063E-2</v>
      </c>
      <c r="C800" s="3">
        <v>0.90260008254230295</v>
      </c>
      <c r="D800" s="3">
        <v>0.28587570621468927</v>
      </c>
      <c r="E800" s="3">
        <v>0.71412429378531073</v>
      </c>
    </row>
    <row r="801" spans="1:5" x14ac:dyDescent="0.25">
      <c r="A801" s="1">
        <v>800</v>
      </c>
      <c r="B801" s="3">
        <v>6.1884669479606191E-2</v>
      </c>
      <c r="C801" s="3">
        <v>0.93811533052039375</v>
      </c>
      <c r="D801" s="3">
        <v>0.35051546391752575</v>
      </c>
      <c r="E801" s="3">
        <v>0.64948453608247425</v>
      </c>
    </row>
    <row r="802" spans="1:5" x14ac:dyDescent="0.25">
      <c r="A802" s="1">
        <v>801</v>
      </c>
      <c r="B802" s="3">
        <v>9.0773809523809521E-2</v>
      </c>
      <c r="C802" s="3">
        <v>0.90922619047619047</v>
      </c>
      <c r="D802" s="3">
        <v>0.35212765957446807</v>
      </c>
      <c r="E802" s="3">
        <v>0.64787234042553199</v>
      </c>
    </row>
    <row r="803" spans="1:5" x14ac:dyDescent="0.25">
      <c r="A803" s="1">
        <v>802</v>
      </c>
      <c r="B803" s="3">
        <v>0.13793103448275862</v>
      </c>
      <c r="C803" s="3">
        <v>0.86206896551724133</v>
      </c>
      <c r="D803" s="3">
        <v>0.34065934065934067</v>
      </c>
      <c r="E803" s="3">
        <v>0.65934065934065933</v>
      </c>
    </row>
    <row r="804" spans="1:5" x14ac:dyDescent="0.25">
      <c r="A804" s="1">
        <v>803</v>
      </c>
      <c r="B804" s="3">
        <v>9.5460926532522222E-2</v>
      </c>
      <c r="C804" s="3">
        <v>0.90453907346747775</v>
      </c>
      <c r="D804" s="3">
        <v>0.35370152761457108</v>
      </c>
      <c r="E804" s="3">
        <v>0.64629847238542892</v>
      </c>
    </row>
    <row r="805" spans="1:5" x14ac:dyDescent="0.25">
      <c r="A805" s="1">
        <v>804</v>
      </c>
      <c r="B805" s="3">
        <v>8.7999999999999995E-2</v>
      </c>
      <c r="C805" s="3">
        <v>0.91200000000000003</v>
      </c>
      <c r="D805" s="3">
        <v>0.35991820040899797</v>
      </c>
      <c r="E805" s="3">
        <v>0.64008179959100198</v>
      </c>
    </row>
    <row r="806" spans="1:5" x14ac:dyDescent="0.25">
      <c r="A806" s="1">
        <v>805</v>
      </c>
      <c r="B806" s="3">
        <v>8.0575539568345317E-2</v>
      </c>
      <c r="C806" s="3">
        <v>0.91942446043165471</v>
      </c>
      <c r="D806" s="3">
        <v>0.35814889336016098</v>
      </c>
      <c r="E806" s="3">
        <v>0.64185110663983902</v>
      </c>
    </row>
    <row r="807" spans="1:5" x14ac:dyDescent="0.25">
      <c r="A807" s="1">
        <v>806</v>
      </c>
      <c r="B807" s="3">
        <v>0.11385459533607682</v>
      </c>
      <c r="C807" s="3">
        <v>0.88614540466392322</v>
      </c>
      <c r="D807" s="3">
        <v>0.35672514619883039</v>
      </c>
      <c r="E807" s="3">
        <v>0.64327485380116967</v>
      </c>
    </row>
    <row r="808" spans="1:5" x14ac:dyDescent="0.25">
      <c r="A808" s="1">
        <v>807</v>
      </c>
      <c r="B808" s="3">
        <v>9.375E-2</v>
      </c>
      <c r="C808" s="3">
        <v>0.90625</v>
      </c>
      <c r="D808" s="3">
        <v>0.35732009925558311</v>
      </c>
      <c r="E808" s="3">
        <v>0.64267990074441683</v>
      </c>
    </row>
    <row r="809" spans="1:5" x14ac:dyDescent="0.25">
      <c r="A809" s="1">
        <v>808</v>
      </c>
      <c r="B809" s="3">
        <v>0.40384615384615385</v>
      </c>
      <c r="C809" s="3">
        <v>0.59615384615384615</v>
      </c>
      <c r="D809" s="3">
        <v>0.2</v>
      </c>
      <c r="E809" s="3">
        <v>0.8</v>
      </c>
    </row>
    <row r="810" spans="1:5" x14ac:dyDescent="0.25">
      <c r="A810" s="1">
        <v>809</v>
      </c>
      <c r="B810" s="3">
        <v>0.2</v>
      </c>
      <c r="C810" s="3">
        <v>0.8</v>
      </c>
      <c r="D810" s="3">
        <v>0</v>
      </c>
      <c r="E810" s="3">
        <v>1</v>
      </c>
    </row>
    <row r="811" spans="1:5" x14ac:dyDescent="0.25">
      <c r="A811" s="1">
        <v>810</v>
      </c>
      <c r="B811" s="3">
        <v>0.13848768054375532</v>
      </c>
      <c r="C811" s="3">
        <v>0.86151231945624462</v>
      </c>
      <c r="D811" s="3">
        <v>0.20599999999999999</v>
      </c>
      <c r="E811" s="3">
        <v>0.79400000000000004</v>
      </c>
    </row>
    <row r="812" spans="1:5" x14ac:dyDescent="0.25">
      <c r="A812" s="1">
        <v>811</v>
      </c>
      <c r="B812" s="3">
        <v>3.9647577092511016E-2</v>
      </c>
      <c r="C812" s="3">
        <v>0.96035242290748901</v>
      </c>
      <c r="D812" s="3">
        <v>0.20833333333333334</v>
      </c>
      <c r="E812" s="3">
        <v>0.79166666666666663</v>
      </c>
    </row>
    <row r="813" spans="1:5" x14ac:dyDescent="0.25">
      <c r="A813" s="1">
        <v>812</v>
      </c>
      <c r="B813" s="3">
        <v>0.10594900849858357</v>
      </c>
      <c r="C813" s="3">
        <v>0.89405099150141643</v>
      </c>
      <c r="D813" s="3">
        <v>0.20383036935704515</v>
      </c>
      <c r="E813" s="3">
        <v>0.79616963064295487</v>
      </c>
    </row>
    <row r="814" spans="1:5" x14ac:dyDescent="0.25">
      <c r="A814" s="1">
        <v>813</v>
      </c>
      <c r="B814" s="3">
        <v>0.11662011173184357</v>
      </c>
      <c r="C814" s="3">
        <v>0.88337988826815639</v>
      </c>
      <c r="D814" s="3">
        <v>0.2047713717693837</v>
      </c>
      <c r="E814" s="3">
        <v>0.79522862823061624</v>
      </c>
    </row>
    <row r="815" spans="1:5" x14ac:dyDescent="0.25">
      <c r="A815" s="1">
        <v>814</v>
      </c>
      <c r="B815" s="3">
        <v>7.8504672897196259E-2</v>
      </c>
      <c r="C815" s="3">
        <v>0.92149532710280369</v>
      </c>
      <c r="D815" s="3">
        <v>0.20430107526881722</v>
      </c>
      <c r="E815" s="3">
        <v>0.79569892473118276</v>
      </c>
    </row>
    <row r="816" spans="1:5" x14ac:dyDescent="0.25">
      <c r="A816" s="1">
        <v>815</v>
      </c>
      <c r="B816" s="3">
        <v>0.16105146242132543</v>
      </c>
      <c r="C816" s="3">
        <v>0.8389485375786746</v>
      </c>
      <c r="D816" s="3">
        <v>0.29796264855687604</v>
      </c>
      <c r="E816" s="3">
        <v>0.70203735144312396</v>
      </c>
    </row>
    <row r="817" spans="1:5" x14ac:dyDescent="0.25">
      <c r="A817" s="1">
        <v>816</v>
      </c>
      <c r="B817" s="3">
        <v>0.17036056897122065</v>
      </c>
      <c r="C817" s="3">
        <v>0.82963943102877935</v>
      </c>
      <c r="D817" s="3">
        <v>0.26791044776119405</v>
      </c>
      <c r="E817" s="3">
        <v>0.73208955223880601</v>
      </c>
    </row>
    <row r="818" spans="1:5" x14ac:dyDescent="0.25">
      <c r="A818" s="1">
        <v>817</v>
      </c>
      <c r="B818" s="3">
        <v>8.1560283687943269E-2</v>
      </c>
      <c r="C818" s="3">
        <v>0.91843971631205679</v>
      </c>
      <c r="D818" s="3">
        <v>0.18949771689497716</v>
      </c>
      <c r="E818" s="3">
        <v>0.81050228310502281</v>
      </c>
    </row>
    <row r="819" spans="1:5" x14ac:dyDescent="0.25">
      <c r="A819" s="1">
        <v>818</v>
      </c>
      <c r="B819" s="3">
        <v>0.10383032605254827</v>
      </c>
      <c r="C819" s="3">
        <v>0.89616967394745173</v>
      </c>
      <c r="D819" s="3">
        <v>0.32005689900426743</v>
      </c>
      <c r="E819" s="3">
        <v>0.67994310099573263</v>
      </c>
    </row>
    <row r="820" spans="1:5" x14ac:dyDescent="0.25">
      <c r="A820" s="1">
        <v>819</v>
      </c>
      <c r="B820" s="3">
        <v>0.18597168597168598</v>
      </c>
      <c r="C820" s="3">
        <v>0.81402831402831399</v>
      </c>
      <c r="D820" s="3">
        <v>0.28651059085841696</v>
      </c>
      <c r="E820" s="3">
        <v>0.7134894091415831</v>
      </c>
    </row>
    <row r="821" spans="1:5" x14ac:dyDescent="0.25">
      <c r="A821" s="1">
        <v>820</v>
      </c>
      <c r="B821" s="3">
        <v>7.5008409014463498E-2</v>
      </c>
      <c r="C821" s="3">
        <v>0.92499159098553652</v>
      </c>
      <c r="D821" s="3">
        <v>0.18411552346570398</v>
      </c>
      <c r="E821" s="3">
        <v>0.81588447653429608</v>
      </c>
    </row>
    <row r="822" spans="1:5" x14ac:dyDescent="0.25">
      <c r="A822" s="1">
        <v>821</v>
      </c>
      <c r="B822" s="3">
        <v>5.8287795992714025E-2</v>
      </c>
      <c r="C822" s="3">
        <v>0.94171220400728595</v>
      </c>
      <c r="D822" s="3">
        <v>0.17101449275362318</v>
      </c>
      <c r="E822" s="3">
        <v>0.82898550724637676</v>
      </c>
    </row>
    <row r="823" spans="1:5" x14ac:dyDescent="0.25">
      <c r="A823" s="1">
        <v>822</v>
      </c>
      <c r="B823" s="3">
        <v>3.7989479836353007E-2</v>
      </c>
      <c r="C823" s="3">
        <v>0.96201052016364696</v>
      </c>
      <c r="D823" s="3">
        <v>0.17</v>
      </c>
      <c r="E823" s="3">
        <v>0.83</v>
      </c>
    </row>
    <row r="824" spans="1:5" x14ac:dyDescent="0.25">
      <c r="A824" s="1">
        <v>823</v>
      </c>
      <c r="B824" s="3">
        <v>7.9972423302309553E-2</v>
      </c>
      <c r="C824" s="3">
        <v>0.92002757669769042</v>
      </c>
      <c r="D824" s="3">
        <v>0.17191719171917191</v>
      </c>
      <c r="E824" s="3">
        <v>0.82808280828082803</v>
      </c>
    </row>
    <row r="825" spans="1:5" x14ac:dyDescent="0.25">
      <c r="A825" s="1">
        <v>824</v>
      </c>
      <c r="B825" s="3">
        <v>9.4435936702399179E-2</v>
      </c>
      <c r="C825" s="3">
        <v>0.90556406329760086</v>
      </c>
      <c r="D825" s="3">
        <v>0.30801248699271594</v>
      </c>
      <c r="E825" s="3">
        <v>0.69198751300728412</v>
      </c>
    </row>
    <row r="826" spans="1:5" x14ac:dyDescent="0.25">
      <c r="A826" s="1">
        <v>825</v>
      </c>
      <c r="B826" s="3">
        <v>8.3556747095621095E-2</v>
      </c>
      <c r="C826" s="3">
        <v>0.91644325290437889</v>
      </c>
      <c r="D826" s="3">
        <v>0.30954879328436519</v>
      </c>
      <c r="E826" s="3">
        <v>0.69045120671563476</v>
      </c>
    </row>
    <row r="827" spans="1:5" x14ac:dyDescent="0.25">
      <c r="A827" s="1">
        <v>826</v>
      </c>
      <c r="B827" s="3">
        <v>6.67420814479638E-2</v>
      </c>
      <c r="C827" s="3">
        <v>0.93325791855203621</v>
      </c>
      <c r="D827" s="3">
        <v>0.12607944732297063</v>
      </c>
      <c r="E827" s="3">
        <v>0.87392055267702939</v>
      </c>
    </row>
    <row r="828" spans="1:5" x14ac:dyDescent="0.25">
      <c r="A828" s="1">
        <v>827</v>
      </c>
      <c r="B828" s="3">
        <v>6.0087399854333576E-2</v>
      </c>
      <c r="C828" s="3">
        <v>0.93991260014566647</v>
      </c>
      <c r="D828" s="3">
        <v>0.12391093901258471</v>
      </c>
      <c r="E828" s="3">
        <v>0.87608906098741524</v>
      </c>
    </row>
    <row r="829" spans="1:5" x14ac:dyDescent="0.25">
      <c r="A829" s="1">
        <v>828</v>
      </c>
      <c r="B829" s="3">
        <v>0.11734693877551021</v>
      </c>
      <c r="C829" s="3">
        <v>0.88265306122448983</v>
      </c>
      <c r="D829" s="3">
        <v>0.29166666666666669</v>
      </c>
      <c r="E829" s="3">
        <v>0.70833333333333326</v>
      </c>
    </row>
    <row r="830" spans="1:5" x14ac:dyDescent="0.25">
      <c r="A830" s="1">
        <v>829</v>
      </c>
      <c r="B830" s="3">
        <v>8.2894736842105257E-2</v>
      </c>
      <c r="C830" s="3">
        <v>0.91710526315789476</v>
      </c>
      <c r="D830" s="3">
        <v>0.18604651162790697</v>
      </c>
      <c r="E830" s="3">
        <v>0.81395348837209303</v>
      </c>
    </row>
    <row r="831" spans="1:5" x14ac:dyDescent="0.25">
      <c r="A831" s="1">
        <v>830</v>
      </c>
      <c r="B831" s="3">
        <v>8.837377761680551E-2</v>
      </c>
      <c r="C831" s="3">
        <v>0.91162622238319446</v>
      </c>
      <c r="D831" s="3">
        <v>0.30929487179487181</v>
      </c>
      <c r="E831" s="3">
        <v>0.69070512820512819</v>
      </c>
    </row>
    <row r="832" spans="1:5" x14ac:dyDescent="0.25">
      <c r="A832" s="1">
        <v>831</v>
      </c>
      <c r="B832" s="3">
        <v>7.922912205567452E-2</v>
      </c>
      <c r="C832" s="3">
        <v>0.92077087794432544</v>
      </c>
      <c r="D832" s="3">
        <v>0.24444444444444444</v>
      </c>
      <c r="E832" s="3">
        <v>0.75555555555555554</v>
      </c>
    </row>
    <row r="833" spans="1:5" x14ac:dyDescent="0.25">
      <c r="A833" s="1">
        <v>832</v>
      </c>
      <c r="B833" s="3">
        <v>6.3556457065584854E-2</v>
      </c>
      <c r="C833" s="3">
        <v>0.93644354293441512</v>
      </c>
      <c r="D833" s="3">
        <v>0.25471698113207547</v>
      </c>
      <c r="E833" s="3">
        <v>0.74528301886792447</v>
      </c>
    </row>
    <row r="834" spans="1:5" x14ac:dyDescent="0.25">
      <c r="A834" s="1">
        <v>833</v>
      </c>
      <c r="B834" s="3">
        <v>7.626757562846187E-2</v>
      </c>
      <c r="C834" s="3">
        <v>0.92373242437153813</v>
      </c>
      <c r="D834" s="3">
        <v>0.2388888888888889</v>
      </c>
      <c r="E834" s="3">
        <v>0.76111111111111107</v>
      </c>
    </row>
    <row r="835" spans="1:5" x14ac:dyDescent="0.25">
      <c r="A835" s="1">
        <v>834</v>
      </c>
      <c r="B835" s="3">
        <v>0.29648241206030151</v>
      </c>
      <c r="C835" s="3">
        <v>0.70351758793969843</v>
      </c>
      <c r="D835" s="3">
        <v>0.23333333333333334</v>
      </c>
      <c r="E835" s="3">
        <v>0.76666666666666661</v>
      </c>
    </row>
    <row r="836" spans="1:5" x14ac:dyDescent="0.25">
      <c r="A836" s="1">
        <v>835</v>
      </c>
      <c r="B836" s="3">
        <v>2.8651292802236199E-2</v>
      </c>
      <c r="C836" s="3">
        <v>0.97134870719776378</v>
      </c>
      <c r="D836" s="3">
        <v>0.24253731343283583</v>
      </c>
      <c r="E836" s="3">
        <v>0.7574626865671642</v>
      </c>
    </row>
    <row r="837" spans="1:5" x14ac:dyDescent="0.25">
      <c r="A837" s="1">
        <v>836</v>
      </c>
      <c r="B837" s="3">
        <v>8.412887828162291E-2</v>
      </c>
      <c r="C837" s="3">
        <v>0.91587112171837703</v>
      </c>
      <c r="D837" s="3">
        <v>0.24540682414698162</v>
      </c>
      <c r="E837" s="3">
        <v>0.75459317585301844</v>
      </c>
    </row>
    <row r="838" spans="1:5" x14ac:dyDescent="0.25">
      <c r="A838" s="1">
        <v>837</v>
      </c>
      <c r="B838" s="3">
        <v>0.15242494226327943</v>
      </c>
      <c r="C838" s="3">
        <v>0.84757505773672059</v>
      </c>
      <c r="D838" s="3">
        <v>0.24590163934426229</v>
      </c>
      <c r="E838" s="3">
        <v>0.75409836065573765</v>
      </c>
    </row>
    <row r="839" spans="1:5" x14ac:dyDescent="0.25">
      <c r="A839" s="1">
        <v>838</v>
      </c>
      <c r="B839" s="3">
        <v>5.5788005578800558E-2</v>
      </c>
      <c r="C839" s="3">
        <v>0.94421199442119941</v>
      </c>
      <c r="D839" s="3">
        <v>0.24307692307692308</v>
      </c>
      <c r="E839" s="3">
        <v>0.75692307692307692</v>
      </c>
    </row>
    <row r="840" spans="1:5" x14ac:dyDescent="0.25">
      <c r="A840" s="1">
        <v>839</v>
      </c>
      <c r="B840" s="3">
        <v>0.05</v>
      </c>
      <c r="C840" s="3">
        <v>0.95</v>
      </c>
      <c r="D840" s="3">
        <v>0.21428571428571427</v>
      </c>
      <c r="E840" s="3">
        <v>0.7857142857142857</v>
      </c>
    </row>
    <row r="841" spans="1:5" x14ac:dyDescent="0.25">
      <c r="A841" s="1">
        <v>840</v>
      </c>
      <c r="B841" s="3">
        <v>4.0809968847352024E-2</v>
      </c>
      <c r="C841" s="3">
        <v>0.959190031152648</v>
      </c>
      <c r="D841" s="3">
        <v>0.29620462046204621</v>
      </c>
      <c r="E841" s="3">
        <v>0.70379537953795379</v>
      </c>
    </row>
    <row r="842" spans="1:5" x14ac:dyDescent="0.25">
      <c r="A842" s="1">
        <v>841</v>
      </c>
      <c r="B842" s="3">
        <v>9.2907507258399011E-2</v>
      </c>
      <c r="C842" s="3">
        <v>0.90709249274160098</v>
      </c>
      <c r="D842" s="3">
        <v>0.29629629629629628</v>
      </c>
      <c r="E842" s="3">
        <v>0.70370370370370372</v>
      </c>
    </row>
    <row r="843" spans="1:5" x14ac:dyDescent="0.25">
      <c r="A843" s="1">
        <v>842</v>
      </c>
      <c r="B843" s="3">
        <v>0.100418410041841</v>
      </c>
      <c r="C843" s="3">
        <v>0.89958158995815896</v>
      </c>
      <c r="D843" s="3">
        <v>0.30602006688963213</v>
      </c>
      <c r="E843" s="3">
        <v>0.69397993311036787</v>
      </c>
    </row>
    <row r="844" spans="1:5" x14ac:dyDescent="0.25">
      <c r="A844" s="1">
        <v>843</v>
      </c>
      <c r="B844" s="3">
        <v>0.11318681318681319</v>
      </c>
      <c r="C844" s="3">
        <v>0.88681318681318677</v>
      </c>
      <c r="D844" s="3">
        <v>0.21957040572792363</v>
      </c>
      <c r="E844" s="3">
        <v>0.78042959427207637</v>
      </c>
    </row>
    <row r="845" spans="1:5" x14ac:dyDescent="0.25">
      <c r="A845" s="1">
        <v>844</v>
      </c>
      <c r="B845" s="3">
        <v>7.3044123099740454E-2</v>
      </c>
      <c r="C845" s="3">
        <v>0.92695587690025949</v>
      </c>
      <c r="D845" s="3">
        <v>0.21851145038167938</v>
      </c>
      <c r="E845" s="3">
        <v>0.78148854961832059</v>
      </c>
    </row>
    <row r="846" spans="1:5" x14ac:dyDescent="0.25">
      <c r="A846" s="1">
        <v>845</v>
      </c>
      <c r="B846" s="3">
        <v>0.1154068090017311</v>
      </c>
      <c r="C846" s="3">
        <v>0.88459319099826894</v>
      </c>
      <c r="D846" s="3">
        <v>0.30759162303664922</v>
      </c>
      <c r="E846" s="3">
        <v>0.69240837696335078</v>
      </c>
    </row>
    <row r="847" spans="1:5" x14ac:dyDescent="0.25">
      <c r="A847" s="1">
        <v>846</v>
      </c>
      <c r="B847" s="3">
        <v>0.16403310759969902</v>
      </c>
      <c r="C847" s="3">
        <v>0.83596689240030098</v>
      </c>
      <c r="D847" s="3">
        <v>0.31888544891640869</v>
      </c>
      <c r="E847" s="3">
        <v>0.68111455108359131</v>
      </c>
    </row>
    <row r="848" spans="1:5" x14ac:dyDescent="0.25">
      <c r="A848" s="1">
        <v>847</v>
      </c>
      <c r="B848" s="3">
        <v>0.13820549927641099</v>
      </c>
      <c r="C848" s="3">
        <v>0.86179450072358899</v>
      </c>
      <c r="D848" s="3">
        <v>0.30819672131147541</v>
      </c>
      <c r="E848" s="3">
        <v>0.69180327868852465</v>
      </c>
    </row>
    <row r="849" spans="1:5" x14ac:dyDescent="0.25">
      <c r="A849" s="1">
        <v>848</v>
      </c>
      <c r="B849" s="3">
        <v>7.819074333800842E-2</v>
      </c>
      <c r="C849" s="3">
        <v>0.92180925666199154</v>
      </c>
      <c r="D849" s="3">
        <v>0.26586102719033233</v>
      </c>
      <c r="E849" s="3">
        <v>0.73413897280966767</v>
      </c>
    </row>
    <row r="850" spans="1:5" x14ac:dyDescent="0.25">
      <c r="A850" s="1">
        <v>849</v>
      </c>
      <c r="B850" s="3">
        <v>0.10416666666666667</v>
      </c>
      <c r="C850" s="3">
        <v>0.89583333333333337</v>
      </c>
      <c r="D850" s="3">
        <v>0.3147410358565737</v>
      </c>
      <c r="E850" s="3">
        <v>0.68525896414342635</v>
      </c>
    </row>
    <row r="851" spans="1:5" x14ac:dyDescent="0.25">
      <c r="A851" s="1">
        <v>850</v>
      </c>
      <c r="B851" s="3">
        <v>9.3008541600759248E-2</v>
      </c>
      <c r="C851" s="3">
        <v>0.90699145839924078</v>
      </c>
      <c r="D851" s="3">
        <v>0.44146005509641872</v>
      </c>
      <c r="E851" s="3">
        <v>0.55853994490358128</v>
      </c>
    </row>
    <row r="852" spans="1:5" x14ac:dyDescent="0.25">
      <c r="A852" s="1">
        <v>851</v>
      </c>
      <c r="B852" s="3">
        <v>8.8235294117647065E-2</v>
      </c>
      <c r="C852" s="3">
        <v>0.91176470588235292</v>
      </c>
      <c r="D852" s="3">
        <v>0.32863849765258218</v>
      </c>
      <c r="E852" s="3">
        <v>0.67136150234741776</v>
      </c>
    </row>
    <row r="853" spans="1:5" x14ac:dyDescent="0.25">
      <c r="A853" s="1">
        <v>852</v>
      </c>
      <c r="B853" s="3">
        <v>5.8302079781793387E-2</v>
      </c>
      <c r="C853" s="3">
        <v>0.94169792021820664</v>
      </c>
      <c r="D853" s="3">
        <v>0.32649253731343286</v>
      </c>
      <c r="E853" s="3">
        <v>0.67350746268656714</v>
      </c>
    </row>
    <row r="854" spans="1:5" x14ac:dyDescent="0.25">
      <c r="A854" s="1">
        <v>853</v>
      </c>
      <c r="B854" s="3">
        <v>7.7234803337306313E-2</v>
      </c>
      <c r="C854" s="3">
        <v>0.92276519666269374</v>
      </c>
      <c r="D854" s="3">
        <v>0.1723388848660391</v>
      </c>
      <c r="E854" s="3">
        <v>0.8276611151339609</v>
      </c>
    </row>
    <row r="855" spans="1:5" x14ac:dyDescent="0.25">
      <c r="A855" s="1">
        <v>854</v>
      </c>
      <c r="B855" s="3">
        <v>0.12</v>
      </c>
      <c r="C855" s="3">
        <v>0.88</v>
      </c>
      <c r="D855" s="3">
        <v>0.18285714285714286</v>
      </c>
      <c r="E855" s="3">
        <v>0.81714285714285717</v>
      </c>
    </row>
    <row r="856" spans="1:5" x14ac:dyDescent="0.25">
      <c r="A856" s="1">
        <v>855</v>
      </c>
      <c r="B856" s="3">
        <v>0.17431761786600497</v>
      </c>
      <c r="C856" s="3">
        <v>0.82568238213399503</v>
      </c>
      <c r="D856" s="3">
        <v>0.13229252259654889</v>
      </c>
      <c r="E856" s="3">
        <v>0.86770747740345111</v>
      </c>
    </row>
    <row r="857" spans="1:5" x14ac:dyDescent="0.25">
      <c r="A857" s="1">
        <v>856</v>
      </c>
      <c r="B857" s="3">
        <v>0.20063897763578276</v>
      </c>
      <c r="C857" s="3">
        <v>0.79936102236421724</v>
      </c>
      <c r="D857" s="3">
        <v>0.13043478260869565</v>
      </c>
      <c r="E857" s="3">
        <v>0.86956521739130432</v>
      </c>
    </row>
    <row r="858" spans="1:5" x14ac:dyDescent="0.25">
      <c r="A858" s="1">
        <v>857</v>
      </c>
      <c r="B858" s="3">
        <v>0.26453980801806887</v>
      </c>
      <c r="C858" s="3">
        <v>0.73546019198193113</v>
      </c>
      <c r="D858" s="3">
        <v>0.21428571428571427</v>
      </c>
      <c r="E858" s="3">
        <v>0.7857142857142857</v>
      </c>
    </row>
    <row r="859" spans="1:5" x14ac:dyDescent="0.25">
      <c r="A859" s="1">
        <v>858</v>
      </c>
      <c r="B859" s="3">
        <v>6.4277899343544859E-2</v>
      </c>
      <c r="C859" s="3">
        <v>0.93572210065645511</v>
      </c>
      <c r="D859" s="3">
        <v>0.1183774834437086</v>
      </c>
      <c r="E859" s="3">
        <v>0.88162251655629142</v>
      </c>
    </row>
    <row r="860" spans="1:5" x14ac:dyDescent="0.25">
      <c r="A860" s="1">
        <v>859</v>
      </c>
      <c r="B860" s="3">
        <v>0.10293159609120521</v>
      </c>
      <c r="C860" s="3">
        <v>0.89706840390879483</v>
      </c>
      <c r="D860" s="3">
        <v>0.14358974358974358</v>
      </c>
      <c r="E860" s="3">
        <v>0.85641025641025648</v>
      </c>
    </row>
    <row r="861" spans="1:5" x14ac:dyDescent="0.25">
      <c r="A861" s="1">
        <v>860</v>
      </c>
      <c r="B861" s="3">
        <v>0.15430790960451976</v>
      </c>
      <c r="C861" s="3">
        <v>0.84569209039548021</v>
      </c>
      <c r="D861" s="3">
        <v>8.0745341614906832E-2</v>
      </c>
      <c r="E861" s="3">
        <v>0.91925465838509313</v>
      </c>
    </row>
    <row r="862" spans="1:5" x14ac:dyDescent="0.25">
      <c r="A862" s="1">
        <v>861</v>
      </c>
      <c r="B862" s="3">
        <v>0.14858490566037735</v>
      </c>
      <c r="C862" s="3">
        <v>0.85141509433962259</v>
      </c>
      <c r="D862" s="3">
        <v>0.25</v>
      </c>
      <c r="E862" s="3">
        <v>0.75</v>
      </c>
    </row>
    <row r="863" spans="1:5" x14ac:dyDescent="0.25">
      <c r="A863" s="1">
        <v>862</v>
      </c>
      <c r="B863" s="3">
        <v>0.20404494382022473</v>
      </c>
      <c r="C863" s="3">
        <v>0.79595505617977524</v>
      </c>
      <c r="D863" s="3">
        <v>0.25143513203214696</v>
      </c>
      <c r="E863" s="3">
        <v>0.74856486796785304</v>
      </c>
    </row>
    <row r="864" spans="1:5" x14ac:dyDescent="0.25">
      <c r="A864" s="1">
        <v>863</v>
      </c>
      <c r="B864" s="3">
        <v>0.13422818791946309</v>
      </c>
      <c r="C864" s="3">
        <v>0.86577181208053688</v>
      </c>
      <c r="D864" s="3">
        <v>0.24840764331210191</v>
      </c>
      <c r="E864" s="3">
        <v>0.75159235668789814</v>
      </c>
    </row>
    <row r="865" spans="1:5" x14ac:dyDescent="0.25">
      <c r="A865" s="1">
        <v>864</v>
      </c>
      <c r="B865" s="3">
        <v>0.43601895734597157</v>
      </c>
      <c r="C865" s="3">
        <v>0.56398104265402837</v>
      </c>
      <c r="D865" s="3">
        <v>0.24752475247524752</v>
      </c>
      <c r="E865" s="3">
        <v>0.75247524752475248</v>
      </c>
    </row>
    <row r="866" spans="1:5" x14ac:dyDescent="0.25">
      <c r="A866" s="1">
        <v>865</v>
      </c>
      <c r="B866" s="3">
        <v>0.13461538461538461</v>
      </c>
      <c r="C866" s="3">
        <v>0.86538461538461542</v>
      </c>
      <c r="D866" s="3">
        <v>0.21428571428571427</v>
      </c>
      <c r="E866" s="3">
        <v>0.7857142857142857</v>
      </c>
    </row>
    <row r="867" spans="1:5" x14ac:dyDescent="0.25">
      <c r="A867" s="1">
        <v>866</v>
      </c>
      <c r="B867" s="3">
        <v>0</v>
      </c>
      <c r="C867" s="3">
        <v>1</v>
      </c>
      <c r="D867" s="3">
        <v>0.18181818181818182</v>
      </c>
      <c r="E867" s="3">
        <v>0.81818181818181812</v>
      </c>
    </row>
    <row r="868" spans="1:5" x14ac:dyDescent="0.25">
      <c r="A868" s="1">
        <v>867</v>
      </c>
      <c r="B868" s="3">
        <v>0.1111111111111111</v>
      </c>
      <c r="C868" s="3">
        <v>0.88888888888888884</v>
      </c>
      <c r="D868" s="3">
        <v>0.27272727272727271</v>
      </c>
      <c r="E868" s="3">
        <v>0.72727272727272729</v>
      </c>
    </row>
    <row r="869" spans="1:5" x14ac:dyDescent="0.25">
      <c r="A869" s="1">
        <v>868</v>
      </c>
      <c r="B869" s="3">
        <v>0</v>
      </c>
      <c r="C869" s="3">
        <v>1</v>
      </c>
      <c r="D869" s="3">
        <v>0</v>
      </c>
      <c r="E869" s="3">
        <v>1</v>
      </c>
    </row>
    <row r="870" spans="1:5" x14ac:dyDescent="0.25">
      <c r="A870" s="1">
        <v>869</v>
      </c>
      <c r="B870" s="3">
        <v>0.25</v>
      </c>
      <c r="C870" s="3">
        <v>0.75</v>
      </c>
      <c r="D870" s="3">
        <v>0.125</v>
      </c>
      <c r="E870" s="3">
        <v>0.875</v>
      </c>
    </row>
    <row r="871" spans="1:5" x14ac:dyDescent="0.25">
      <c r="A871" s="1">
        <v>870</v>
      </c>
      <c r="B871" s="3">
        <v>0</v>
      </c>
      <c r="C871" s="3">
        <v>1</v>
      </c>
      <c r="D871" s="3">
        <v>0</v>
      </c>
      <c r="E871" s="3">
        <v>1</v>
      </c>
    </row>
    <row r="872" spans="1:5" x14ac:dyDescent="0.25">
      <c r="A872" s="1">
        <v>871</v>
      </c>
      <c r="B872" s="3">
        <v>0.11010215664018161</v>
      </c>
      <c r="C872" s="3">
        <v>0.88989784335981836</v>
      </c>
      <c r="D872" s="3">
        <v>0.28197226502311246</v>
      </c>
      <c r="E872" s="3">
        <v>0.71802773497688754</v>
      </c>
    </row>
    <row r="873" spans="1:5" x14ac:dyDescent="0.25">
      <c r="A873" s="1">
        <v>872</v>
      </c>
      <c r="B873" s="3">
        <v>0.21725462801257422</v>
      </c>
      <c r="C873" s="3">
        <v>0.78274537198742578</v>
      </c>
      <c r="D873" s="3">
        <v>0.28073234524847429</v>
      </c>
      <c r="E873" s="3">
        <v>0.71926765475152576</v>
      </c>
    </row>
    <row r="874" spans="1:5" x14ac:dyDescent="0.25">
      <c r="A874" s="1">
        <v>873</v>
      </c>
      <c r="B874" s="3">
        <v>0.5296632816675575</v>
      </c>
      <c r="C874" s="3">
        <v>0.4703367183324425</v>
      </c>
      <c r="D874" s="3">
        <v>0.28121353558926487</v>
      </c>
      <c r="E874" s="3">
        <v>0.71878646441073513</v>
      </c>
    </row>
    <row r="875" spans="1:5" x14ac:dyDescent="0.25">
      <c r="A875" s="1">
        <v>874</v>
      </c>
      <c r="B875" s="3">
        <v>0.14946727549467276</v>
      </c>
      <c r="C875" s="3">
        <v>0.85053272450532724</v>
      </c>
      <c r="D875" s="3">
        <v>0.2161051766639277</v>
      </c>
      <c r="E875" s="3">
        <v>0.7838948233360723</v>
      </c>
    </row>
    <row r="876" spans="1:5" x14ac:dyDescent="0.25">
      <c r="A876" s="1">
        <v>875</v>
      </c>
      <c r="B876" s="3">
        <v>0</v>
      </c>
      <c r="C876" s="3">
        <v>1</v>
      </c>
      <c r="D876" s="3">
        <v>0</v>
      </c>
      <c r="E876" s="3">
        <v>1</v>
      </c>
    </row>
    <row r="877" spans="1:5" x14ac:dyDescent="0.25">
      <c r="A877" s="1">
        <v>876</v>
      </c>
      <c r="B877" s="3">
        <v>0</v>
      </c>
      <c r="C877" s="3">
        <v>1</v>
      </c>
      <c r="D877" s="3">
        <v>0</v>
      </c>
      <c r="E877" s="3">
        <v>1</v>
      </c>
    </row>
    <row r="878" spans="1:5" x14ac:dyDescent="0.25">
      <c r="A878" s="1">
        <v>877</v>
      </c>
      <c r="B878" s="3">
        <v>7.4909747292418769E-2</v>
      </c>
      <c r="C878" s="3">
        <v>0.92509025270758127</v>
      </c>
      <c r="D878" s="3">
        <v>0.2723926380368098</v>
      </c>
      <c r="E878" s="3">
        <v>0.7276073619631902</v>
      </c>
    </row>
    <row r="879" spans="1:5" x14ac:dyDescent="0.25">
      <c r="A879" s="1">
        <v>878</v>
      </c>
      <c r="B879" s="3">
        <v>0.15955917585050311</v>
      </c>
      <c r="C879" s="3">
        <v>0.84044082414949695</v>
      </c>
      <c r="D879" s="3">
        <v>0.35053763440860214</v>
      </c>
      <c r="E879" s="3">
        <v>0.64946236559139781</v>
      </c>
    </row>
    <row r="880" spans="1:5" x14ac:dyDescent="0.25">
      <c r="A880" s="1">
        <v>879</v>
      </c>
      <c r="B880" s="3">
        <v>0.19137818419333769</v>
      </c>
      <c r="C880" s="3">
        <v>0.80862181580666226</v>
      </c>
      <c r="D880" s="3">
        <v>0.39589905362776023</v>
      </c>
      <c r="E880" s="3">
        <v>0.60410094637223977</v>
      </c>
    </row>
    <row r="881" spans="1:5" x14ac:dyDescent="0.25">
      <c r="A881" s="1">
        <v>880</v>
      </c>
      <c r="B881" s="3">
        <v>0.25253549695740363</v>
      </c>
      <c r="C881" s="3">
        <v>0.74746450304259637</v>
      </c>
      <c r="D881" s="3">
        <v>0.36017897091722595</v>
      </c>
      <c r="E881" s="3">
        <v>0.63982102908277405</v>
      </c>
    </row>
    <row r="882" spans="1:5" x14ac:dyDescent="0.25">
      <c r="A882" s="1">
        <v>881</v>
      </c>
      <c r="B882" s="3">
        <v>0.14986584898428518</v>
      </c>
      <c r="C882" s="3">
        <v>0.85013415101571477</v>
      </c>
      <c r="D882" s="3">
        <v>0.30079155672823221</v>
      </c>
      <c r="E882" s="3">
        <v>0.69920844327176779</v>
      </c>
    </row>
    <row r="883" spans="1:5" x14ac:dyDescent="0.25">
      <c r="A883" s="1">
        <v>882</v>
      </c>
      <c r="B883" s="3">
        <v>0.21627502175805047</v>
      </c>
      <c r="C883" s="3">
        <v>0.78372497824194953</v>
      </c>
      <c r="D883" s="3">
        <v>0.2905894519131334</v>
      </c>
      <c r="E883" s="3">
        <v>0.70941054808686665</v>
      </c>
    </row>
    <row r="884" spans="1:5" x14ac:dyDescent="0.25">
      <c r="A884" s="1">
        <v>883</v>
      </c>
      <c r="B884" s="3">
        <v>0.18416137467314159</v>
      </c>
      <c r="C884" s="3">
        <v>0.81583862532685836</v>
      </c>
      <c r="D884" s="3">
        <v>0.2507462686567164</v>
      </c>
      <c r="E884" s="3">
        <v>0.74925373134328366</v>
      </c>
    </row>
    <row r="885" spans="1:5" x14ac:dyDescent="0.25">
      <c r="A885" s="1">
        <v>884</v>
      </c>
      <c r="B885" s="3">
        <v>0.1409252669039146</v>
      </c>
      <c r="C885" s="3">
        <v>0.8590747330960854</v>
      </c>
      <c r="D885" s="3">
        <v>0.32169811320754715</v>
      </c>
      <c r="E885" s="3">
        <v>0.67830188679245285</v>
      </c>
    </row>
    <row r="886" spans="1:5" x14ac:dyDescent="0.25">
      <c r="A886" s="1">
        <v>885</v>
      </c>
      <c r="B886" s="3">
        <v>0.39353891336270191</v>
      </c>
      <c r="C886" s="3">
        <v>0.60646108663729814</v>
      </c>
      <c r="D886" s="3">
        <v>0.29110105580693818</v>
      </c>
      <c r="E886" s="3">
        <v>0.70889894419306176</v>
      </c>
    </row>
    <row r="887" spans="1:5" x14ac:dyDescent="0.25">
      <c r="A887" s="1">
        <v>886</v>
      </c>
      <c r="B887" s="3">
        <v>7.4803149606299218E-2</v>
      </c>
      <c r="C887" s="3">
        <v>0.92519685039370081</v>
      </c>
      <c r="D887" s="3">
        <v>0.29213483146067415</v>
      </c>
      <c r="E887" s="3">
        <v>0.7078651685393258</v>
      </c>
    </row>
    <row r="888" spans="1:5" x14ac:dyDescent="0.25">
      <c r="A888" s="1">
        <v>887</v>
      </c>
      <c r="B888" s="3">
        <v>7.8061911170928672E-2</v>
      </c>
      <c r="C888" s="3">
        <v>0.92193808882907136</v>
      </c>
      <c r="D888" s="3">
        <v>0.29181494661921709</v>
      </c>
      <c r="E888" s="3">
        <v>0.70818505338078297</v>
      </c>
    </row>
    <row r="889" spans="1:5" x14ac:dyDescent="0.25">
      <c r="A889" s="1">
        <v>888</v>
      </c>
      <c r="B889" s="3">
        <v>0.12813370473537605</v>
      </c>
      <c r="C889" s="3">
        <v>0.87186629526462389</v>
      </c>
      <c r="D889" s="3">
        <v>0.2923728813559322</v>
      </c>
      <c r="E889" s="3">
        <v>0.7076271186440678</v>
      </c>
    </row>
    <row r="890" spans="1:5" x14ac:dyDescent="0.25">
      <c r="A890" s="1">
        <v>889</v>
      </c>
      <c r="B890" s="3">
        <v>0.12603734439834025</v>
      </c>
      <c r="C890" s="3">
        <v>0.87396265560165975</v>
      </c>
      <c r="D890" s="3">
        <v>0.22639362912400454</v>
      </c>
      <c r="E890" s="3">
        <v>0.77360637087599549</v>
      </c>
    </row>
    <row r="891" spans="1:5" x14ac:dyDescent="0.25">
      <c r="A891" s="1">
        <v>890</v>
      </c>
      <c r="B891" s="3">
        <v>0.15264255910987481</v>
      </c>
      <c r="C891" s="3">
        <v>0.84735744089012521</v>
      </c>
      <c r="D891" s="3">
        <v>0.18888042650418888</v>
      </c>
      <c r="E891" s="3">
        <v>0.8111195734958111</v>
      </c>
    </row>
    <row r="892" spans="1:5" x14ac:dyDescent="0.25">
      <c r="A892" s="1">
        <v>891</v>
      </c>
      <c r="B892" s="3">
        <v>0.19125488801990756</v>
      </c>
      <c r="C892" s="3">
        <v>0.80874511198009247</v>
      </c>
      <c r="D892" s="3">
        <v>0.300148588410104</v>
      </c>
      <c r="E892" s="3">
        <v>0.69985141158989594</v>
      </c>
    </row>
    <row r="893" spans="1:5" x14ac:dyDescent="0.25">
      <c r="A893" s="1">
        <v>892</v>
      </c>
      <c r="B893" s="3">
        <v>0.2851123595505618</v>
      </c>
      <c r="C893" s="3">
        <v>0.7148876404494382</v>
      </c>
      <c r="D893" s="3">
        <v>0.34518518518518521</v>
      </c>
      <c r="E893" s="3">
        <v>0.65481481481481474</v>
      </c>
    </row>
    <row r="894" spans="1:5" x14ac:dyDescent="0.25">
      <c r="A894" s="1">
        <v>893</v>
      </c>
      <c r="B894" s="3">
        <v>0.13150392017106202</v>
      </c>
      <c r="C894" s="3">
        <v>0.86849607982893795</v>
      </c>
      <c r="D894" s="3">
        <v>0.26458504519309778</v>
      </c>
      <c r="E894" s="3">
        <v>0.73541495480690222</v>
      </c>
    </row>
    <row r="895" spans="1:5" x14ac:dyDescent="0.25">
      <c r="A895" s="1">
        <v>894</v>
      </c>
      <c r="B895" s="3">
        <v>0.25887392900856793</v>
      </c>
      <c r="C895" s="3">
        <v>0.74112607099143202</v>
      </c>
      <c r="D895" s="3">
        <v>0.29847238542890719</v>
      </c>
      <c r="E895" s="3">
        <v>0.70152761457109281</v>
      </c>
    </row>
    <row r="896" spans="1:5" x14ac:dyDescent="0.25">
      <c r="A896" s="1">
        <v>895</v>
      </c>
      <c r="B896" s="3">
        <v>0.14511664689600634</v>
      </c>
      <c r="C896" s="3">
        <v>0.85488335310399366</v>
      </c>
      <c r="D896" s="3">
        <v>0.31846019247594048</v>
      </c>
      <c r="E896" s="3">
        <v>0.68153980752405952</v>
      </c>
    </row>
    <row r="897" spans="1:5" x14ac:dyDescent="0.25">
      <c r="A897" s="1">
        <v>896</v>
      </c>
      <c r="B897" s="3">
        <v>0.21467391304347827</v>
      </c>
      <c r="C897" s="3">
        <v>0.78532608695652173</v>
      </c>
      <c r="D897" s="3">
        <v>0.24561403508771928</v>
      </c>
      <c r="E897" s="3">
        <v>0.75438596491228072</v>
      </c>
    </row>
    <row r="898" spans="1:5" x14ac:dyDescent="0.25">
      <c r="A898" s="1">
        <v>897</v>
      </c>
      <c r="B898" s="3">
        <v>0.20454545454545456</v>
      </c>
      <c r="C898" s="3">
        <v>0.79545454545454541</v>
      </c>
      <c r="D898" s="3">
        <v>0.25680933852140075</v>
      </c>
      <c r="E898" s="3">
        <v>0.74319066147859925</v>
      </c>
    </row>
    <row r="899" spans="1:5" x14ac:dyDescent="0.25">
      <c r="A899" s="1">
        <v>898</v>
      </c>
      <c r="B899" s="3">
        <v>9.7046413502109699E-2</v>
      </c>
      <c r="C899" s="3">
        <v>0.90295358649789026</v>
      </c>
      <c r="D899" s="3">
        <v>0.22827804107424959</v>
      </c>
      <c r="E899" s="3">
        <v>0.77172195892575046</v>
      </c>
    </row>
    <row r="900" spans="1:5" x14ac:dyDescent="0.25">
      <c r="A900" s="1">
        <v>899</v>
      </c>
      <c r="B900" s="3">
        <v>0.16648331499816649</v>
      </c>
      <c r="C900" s="3">
        <v>0.83351668500183351</v>
      </c>
      <c r="D900" s="3">
        <v>0.24101307189542484</v>
      </c>
      <c r="E900" s="3">
        <v>0.75898692810457513</v>
      </c>
    </row>
    <row r="901" spans="1:5" x14ac:dyDescent="0.25">
      <c r="A901" s="1">
        <v>900</v>
      </c>
      <c r="B901" s="3">
        <v>0.2679496669133975</v>
      </c>
      <c r="C901" s="3">
        <v>0.7320503330866025</v>
      </c>
      <c r="D901" s="3">
        <v>0.21718931475029035</v>
      </c>
      <c r="E901" s="3">
        <v>0.78281068524970965</v>
      </c>
    </row>
    <row r="902" spans="1:5" x14ac:dyDescent="0.25">
      <c r="A902" s="1">
        <v>901</v>
      </c>
      <c r="B902" s="3">
        <v>0.19904648390941598</v>
      </c>
      <c r="C902" s="3">
        <v>0.80095351609058407</v>
      </c>
      <c r="D902" s="3">
        <v>0.2176991150442478</v>
      </c>
      <c r="E902" s="3">
        <v>0.78230088495575223</v>
      </c>
    </row>
    <row r="903" spans="1:5" x14ac:dyDescent="0.25">
      <c r="A903" s="1">
        <v>902</v>
      </c>
      <c r="B903" s="3">
        <v>0.12286501377410468</v>
      </c>
      <c r="C903" s="3">
        <v>0.87713498622589536</v>
      </c>
      <c r="D903" s="3">
        <v>0.21107784431137724</v>
      </c>
      <c r="E903" s="3">
        <v>0.78892215568862278</v>
      </c>
    </row>
    <row r="904" spans="1:5" x14ac:dyDescent="0.25">
      <c r="A904" s="1">
        <v>903</v>
      </c>
      <c r="B904" s="3">
        <v>0.1766612641815235</v>
      </c>
      <c r="C904" s="3">
        <v>0.8233387358184765</v>
      </c>
      <c r="D904" s="3">
        <v>0.22448979591836735</v>
      </c>
      <c r="E904" s="3">
        <v>0.77551020408163263</v>
      </c>
    </row>
    <row r="905" spans="1:5" x14ac:dyDescent="0.25">
      <c r="A905" s="1">
        <v>904</v>
      </c>
      <c r="B905" s="3">
        <v>0.11219173324070858</v>
      </c>
      <c r="C905" s="3">
        <v>0.88780826675929148</v>
      </c>
      <c r="D905" s="3">
        <v>0.20241411327762301</v>
      </c>
      <c r="E905" s="3">
        <v>0.79758588672237696</v>
      </c>
    </row>
    <row r="906" spans="1:5" x14ac:dyDescent="0.25">
      <c r="A906" s="1">
        <v>905</v>
      </c>
      <c r="B906" s="3">
        <v>0.16064790228359002</v>
      </c>
      <c r="C906" s="3">
        <v>0.83935209771640995</v>
      </c>
      <c r="D906" s="3">
        <v>0.21134020618556701</v>
      </c>
      <c r="E906" s="3">
        <v>0.78865979381443296</v>
      </c>
    </row>
    <row r="907" spans="1:5" x14ac:dyDescent="0.25">
      <c r="A907" s="1">
        <v>906</v>
      </c>
      <c r="B907" s="3">
        <v>0.11366313309776208</v>
      </c>
      <c r="C907" s="3">
        <v>0.8863368669022379</v>
      </c>
      <c r="D907" s="3">
        <v>0.21823617339312407</v>
      </c>
      <c r="E907" s="3">
        <v>0.78176382660687593</v>
      </c>
    </row>
    <row r="908" spans="1:5" x14ac:dyDescent="0.25">
      <c r="A908" s="1">
        <v>907</v>
      </c>
      <c r="B908" s="3">
        <v>0.15366614664586584</v>
      </c>
      <c r="C908" s="3">
        <v>0.84633385335413414</v>
      </c>
      <c r="D908" s="3">
        <v>0.22747952684258416</v>
      </c>
      <c r="E908" s="3">
        <v>0.77252047315741579</v>
      </c>
    </row>
    <row r="909" spans="1:5" x14ac:dyDescent="0.25">
      <c r="A909" s="1">
        <v>908</v>
      </c>
      <c r="B909" s="3">
        <v>0.19441641439623275</v>
      </c>
      <c r="C909" s="3">
        <v>0.80558358560376719</v>
      </c>
      <c r="D909" s="3">
        <v>0.18774860779634051</v>
      </c>
      <c r="E909" s="3">
        <v>0.81225139220365949</v>
      </c>
    </row>
    <row r="910" spans="1:5" x14ac:dyDescent="0.25">
      <c r="A910" s="1">
        <v>909</v>
      </c>
      <c r="B910" s="3">
        <v>0.22955288985823338</v>
      </c>
      <c r="C910" s="3">
        <v>0.77044711014176659</v>
      </c>
      <c r="D910" s="3">
        <v>0.11746987951807229</v>
      </c>
      <c r="E910" s="3">
        <v>0.88253012048192769</v>
      </c>
    </row>
    <row r="911" spans="1:5" x14ac:dyDescent="0.25">
      <c r="A911" s="1">
        <v>910</v>
      </c>
      <c r="B911" s="3">
        <v>0.11038011695906433</v>
      </c>
      <c r="C911" s="3">
        <v>0.88961988304093564</v>
      </c>
      <c r="D911" s="3">
        <v>0.11581291759465479</v>
      </c>
      <c r="E911" s="3">
        <v>0.88418708240534527</v>
      </c>
    </row>
    <row r="912" spans="1:5" x14ac:dyDescent="0.25">
      <c r="A912" s="1">
        <v>911</v>
      </c>
      <c r="B912" s="3">
        <v>0.14612188365650969</v>
      </c>
      <c r="C912" s="3">
        <v>0.85387811634349031</v>
      </c>
      <c r="D912" s="3">
        <v>0.16547406082289803</v>
      </c>
      <c r="E912" s="3">
        <v>0.83452593917710194</v>
      </c>
    </row>
    <row r="913" spans="1:5" x14ac:dyDescent="0.25">
      <c r="A913" s="1">
        <v>912</v>
      </c>
      <c r="B913" s="3">
        <v>0.26889106967615312</v>
      </c>
      <c r="C913" s="3">
        <v>0.73110893032384694</v>
      </c>
      <c r="D913" s="3">
        <v>0.3134020618556701</v>
      </c>
      <c r="E913" s="3">
        <v>0.6865979381443299</v>
      </c>
    </row>
    <row r="914" spans="1:5" x14ac:dyDescent="0.25">
      <c r="A914" s="1">
        <v>913</v>
      </c>
      <c r="B914" s="3">
        <v>0.19033974621367172</v>
      </c>
      <c r="C914" s="3">
        <v>0.80966025378632822</v>
      </c>
      <c r="D914" s="3">
        <v>0.29251700680272108</v>
      </c>
      <c r="E914" s="3">
        <v>0.70748299319727892</v>
      </c>
    </row>
    <row r="915" spans="1:5" x14ac:dyDescent="0.25">
      <c r="A915" s="1">
        <v>914</v>
      </c>
      <c r="B915" s="3">
        <v>0.1986024273630011</v>
      </c>
      <c r="C915" s="3">
        <v>0.80139757263699885</v>
      </c>
      <c r="D915" s="3">
        <v>0.26190476190476192</v>
      </c>
      <c r="E915" s="3">
        <v>0.73809523809523814</v>
      </c>
    </row>
    <row r="916" spans="1:5" x14ac:dyDescent="0.25">
      <c r="A916" s="1">
        <v>915</v>
      </c>
      <c r="B916" s="3">
        <v>0.27685950413223143</v>
      </c>
      <c r="C916" s="3">
        <v>0.72314049586776852</v>
      </c>
      <c r="D916" s="3">
        <v>0.24795640326975477</v>
      </c>
      <c r="E916" s="3">
        <v>0.75204359673024523</v>
      </c>
    </row>
    <row r="917" spans="1:5" x14ac:dyDescent="0.25">
      <c r="A917" s="1">
        <v>916</v>
      </c>
      <c r="B917" s="3">
        <v>0.20202531645569621</v>
      </c>
      <c r="C917" s="3">
        <v>0.79797468354430379</v>
      </c>
      <c r="D917" s="3">
        <v>0.18160651920838183</v>
      </c>
      <c r="E917" s="3">
        <v>0.81839348079161822</v>
      </c>
    </row>
    <row r="918" spans="1:5" x14ac:dyDescent="0.25">
      <c r="A918" s="1">
        <v>917</v>
      </c>
      <c r="B918" s="3">
        <v>0.13766937669376694</v>
      </c>
      <c r="C918" s="3">
        <v>0.86233062330623311</v>
      </c>
      <c r="D918" s="3">
        <v>0.17984496124031008</v>
      </c>
      <c r="E918" s="3">
        <v>0.82015503875968987</v>
      </c>
    </row>
    <row r="919" spans="1:5" x14ac:dyDescent="0.25">
      <c r="A919" s="1">
        <v>918</v>
      </c>
      <c r="B919" s="3">
        <v>0.10072522159548751</v>
      </c>
      <c r="C919" s="3">
        <v>0.89927477840451253</v>
      </c>
      <c r="D919" s="3">
        <v>0.20273348519362186</v>
      </c>
      <c r="E919" s="3">
        <v>0.79726651480637811</v>
      </c>
    </row>
    <row r="920" spans="1:5" x14ac:dyDescent="0.25">
      <c r="A920" s="1">
        <v>919</v>
      </c>
      <c r="B920" s="3">
        <v>0.15470022205773501</v>
      </c>
      <c r="C920" s="3">
        <v>0.84529977794226496</v>
      </c>
      <c r="D920" s="3">
        <v>0.2039911308203991</v>
      </c>
      <c r="E920" s="3">
        <v>0.7960088691796009</v>
      </c>
    </row>
    <row r="921" spans="1:5" x14ac:dyDescent="0.25">
      <c r="A921" s="1">
        <v>920</v>
      </c>
      <c r="B921" s="3">
        <v>0.1943620178041543</v>
      </c>
      <c r="C921" s="3">
        <v>0.8056379821958457</v>
      </c>
      <c r="D921" s="3">
        <v>0.31487889273356401</v>
      </c>
      <c r="E921" s="3">
        <v>0.68512110726643605</v>
      </c>
    </row>
    <row r="922" spans="1:5" x14ac:dyDescent="0.25">
      <c r="A922" s="1">
        <v>921</v>
      </c>
      <c r="B922" s="3">
        <v>0.22894168466522677</v>
      </c>
      <c r="C922" s="3">
        <v>0.7710583153347732</v>
      </c>
      <c r="D922" s="3">
        <v>0.31428571428571428</v>
      </c>
      <c r="E922" s="3">
        <v>0.68571428571428572</v>
      </c>
    </row>
    <row r="923" spans="1:5" x14ac:dyDescent="0.25">
      <c r="A923" s="1">
        <v>922</v>
      </c>
      <c r="B923" s="3">
        <v>0.28238805970149256</v>
      </c>
      <c r="C923" s="3">
        <v>0.7176119402985075</v>
      </c>
      <c r="D923" s="3">
        <v>0.34782608695652173</v>
      </c>
      <c r="E923" s="3">
        <v>0.65217391304347827</v>
      </c>
    </row>
    <row r="924" spans="1:5" x14ac:dyDescent="0.25">
      <c r="A924" s="1">
        <v>923</v>
      </c>
      <c r="B924" s="3">
        <v>0.25358851674641147</v>
      </c>
      <c r="C924" s="3">
        <v>0.74641148325358853</v>
      </c>
      <c r="D924" s="3">
        <v>0.35355648535564854</v>
      </c>
      <c r="E924" s="3">
        <v>0.64644351464435146</v>
      </c>
    </row>
    <row r="925" spans="1:5" x14ac:dyDescent="0.25">
      <c r="A925" s="1">
        <v>924</v>
      </c>
      <c r="B925" s="3">
        <v>0.11507936507936507</v>
      </c>
      <c r="C925" s="3">
        <v>0.88492063492063489</v>
      </c>
      <c r="D925" s="3">
        <v>0.34920634920634919</v>
      </c>
      <c r="E925" s="3">
        <v>0.65079365079365081</v>
      </c>
    </row>
    <row r="926" spans="1:5" x14ac:dyDescent="0.25">
      <c r="A926" s="1">
        <v>925</v>
      </c>
      <c r="B926" s="3">
        <v>0.16140350877192983</v>
      </c>
      <c r="C926" s="3">
        <v>0.83859649122807012</v>
      </c>
      <c r="D926" s="3">
        <v>0.14416475972540047</v>
      </c>
      <c r="E926" s="3">
        <v>0.85583524027459956</v>
      </c>
    </row>
    <row r="927" spans="1:5" x14ac:dyDescent="0.25">
      <c r="A927" s="1">
        <v>926</v>
      </c>
      <c r="B927" s="3">
        <v>0.24057450628366248</v>
      </c>
      <c r="C927" s="3">
        <v>0.7594254937163375</v>
      </c>
      <c r="D927" s="3">
        <v>0.14642857142857144</v>
      </c>
      <c r="E927" s="3">
        <v>0.85357142857142854</v>
      </c>
    </row>
    <row r="928" spans="1:5" x14ac:dyDescent="0.25">
      <c r="A928" s="1">
        <v>927</v>
      </c>
      <c r="B928" s="3">
        <v>0.15413691726165477</v>
      </c>
      <c r="C928" s="3">
        <v>0.84586308273834521</v>
      </c>
      <c r="D928" s="3">
        <v>0.14568345323741008</v>
      </c>
      <c r="E928" s="3">
        <v>0.85431654676258995</v>
      </c>
    </row>
    <row r="929" spans="1:5" x14ac:dyDescent="0.25">
      <c r="A929" s="1">
        <v>928</v>
      </c>
      <c r="B929" s="3">
        <v>0.22483841181902123</v>
      </c>
      <c r="C929" s="3">
        <v>0.7751615881809788</v>
      </c>
      <c r="D929" s="3">
        <v>0.35062240663900412</v>
      </c>
      <c r="E929" s="3">
        <v>0.64937759336099588</v>
      </c>
    </row>
    <row r="930" spans="1:5" x14ac:dyDescent="0.25">
      <c r="A930" s="1">
        <v>929</v>
      </c>
      <c r="B930" s="3">
        <v>0.12442547603414314</v>
      </c>
      <c r="C930" s="3">
        <v>0.87557452396585689</v>
      </c>
      <c r="D930" s="3">
        <v>0.22191400832177532</v>
      </c>
      <c r="E930" s="3">
        <v>0.77808599167822468</v>
      </c>
    </row>
    <row r="931" spans="1:5" x14ac:dyDescent="0.25">
      <c r="A931" s="1">
        <v>930</v>
      </c>
      <c r="B931" s="3">
        <v>0.13253012048192772</v>
      </c>
      <c r="C931" s="3">
        <v>0.86746987951807231</v>
      </c>
      <c r="D931" s="3">
        <v>0.17819314641744549</v>
      </c>
      <c r="E931" s="3">
        <v>0.82180685358255445</v>
      </c>
    </row>
    <row r="932" spans="1:5" x14ac:dyDescent="0.25">
      <c r="A932" s="1">
        <v>931</v>
      </c>
      <c r="B932" s="3">
        <v>0.10978835978835978</v>
      </c>
      <c r="C932" s="3">
        <v>0.89021164021164023</v>
      </c>
      <c r="D932" s="3">
        <v>0.17398119122257052</v>
      </c>
      <c r="E932" s="3">
        <v>0.8260188087774295</v>
      </c>
    </row>
    <row r="933" spans="1:5" x14ac:dyDescent="0.25">
      <c r="A933" s="1">
        <v>932</v>
      </c>
      <c r="B933" s="3">
        <v>0.22142857142857142</v>
      </c>
      <c r="C933" s="3">
        <v>0.77857142857142858</v>
      </c>
      <c r="D933" s="3">
        <v>0.25067750677506773</v>
      </c>
      <c r="E933" s="3">
        <v>0.74932249322493227</v>
      </c>
    </row>
    <row r="934" spans="1:5" x14ac:dyDescent="0.25">
      <c r="A934" s="1">
        <v>933</v>
      </c>
      <c r="B934" s="3">
        <v>0.30976430976430974</v>
      </c>
      <c r="C934" s="3">
        <v>0.69023569023569031</v>
      </c>
      <c r="D934" s="3">
        <v>0.25</v>
      </c>
      <c r="E934" s="3">
        <v>0.75</v>
      </c>
    </row>
    <row r="935" spans="1:5" x14ac:dyDescent="0.25">
      <c r="A935" s="1">
        <v>934</v>
      </c>
      <c r="B935" s="3">
        <v>0.16867469879518071</v>
      </c>
      <c r="C935" s="3">
        <v>0.83132530120481929</v>
      </c>
      <c r="D935" s="3">
        <v>0.25961538461538464</v>
      </c>
      <c r="E935" s="3">
        <v>0.74038461538461542</v>
      </c>
    </row>
    <row r="936" spans="1:5" x14ac:dyDescent="0.25">
      <c r="A936" s="1">
        <v>935</v>
      </c>
      <c r="B936" s="3">
        <v>0.19646271510516253</v>
      </c>
      <c r="C936" s="3">
        <v>0.80353728489483744</v>
      </c>
      <c r="D936" s="3">
        <v>0.19839679358717435</v>
      </c>
      <c r="E936" s="3">
        <v>0.80160320641282568</v>
      </c>
    </row>
    <row r="937" spans="1:5" x14ac:dyDescent="0.25">
      <c r="A937" s="1">
        <v>936</v>
      </c>
      <c r="B937" s="3">
        <v>0.20025715204114433</v>
      </c>
      <c r="C937" s="3">
        <v>0.79974284795885564</v>
      </c>
      <c r="D937" s="3">
        <v>0.24140256237356708</v>
      </c>
      <c r="E937" s="3">
        <v>0.75859743762643295</v>
      </c>
    </row>
    <row r="938" spans="1:5" x14ac:dyDescent="0.25">
      <c r="A938" s="1">
        <v>937</v>
      </c>
      <c r="B938" s="3">
        <v>0.12848651120256058</v>
      </c>
      <c r="C938" s="3">
        <v>0.8715134887974394</v>
      </c>
      <c r="D938" s="3">
        <v>0.24916201117318434</v>
      </c>
      <c r="E938" s="3">
        <v>0.75083798882681563</v>
      </c>
    </row>
    <row r="939" spans="1:5" x14ac:dyDescent="0.25">
      <c r="A939" s="1">
        <v>938</v>
      </c>
      <c r="B939" s="3">
        <v>0.16641588925669576</v>
      </c>
      <c r="C939" s="3">
        <v>0.83358411074330419</v>
      </c>
      <c r="D939" s="3">
        <v>0.2498189717595945</v>
      </c>
      <c r="E939" s="3">
        <v>0.75018102824040556</v>
      </c>
    </row>
    <row r="940" spans="1:5" x14ac:dyDescent="0.25">
      <c r="A940" s="1">
        <v>939</v>
      </c>
      <c r="B940" s="3">
        <v>0.3596330275229358</v>
      </c>
      <c r="C940" s="3">
        <v>0.6403669724770642</v>
      </c>
      <c r="D940" s="3">
        <v>0.25245901639344265</v>
      </c>
      <c r="E940" s="3">
        <v>0.74754098360655741</v>
      </c>
    </row>
    <row r="941" spans="1:5" x14ac:dyDescent="0.25">
      <c r="A941" s="1">
        <v>940</v>
      </c>
      <c r="B941" s="3">
        <v>0.34636871508379891</v>
      </c>
      <c r="C941" s="3">
        <v>0.65363128491620115</v>
      </c>
      <c r="D941" s="3">
        <v>0.22403846153846155</v>
      </c>
      <c r="E941" s="3">
        <v>0.77596153846153848</v>
      </c>
    </row>
    <row r="942" spans="1:5" x14ac:dyDescent="0.25">
      <c r="A942" s="1">
        <v>941</v>
      </c>
      <c r="B942" s="3">
        <v>0.4854721549636804</v>
      </c>
      <c r="C942" s="3">
        <v>0.51452784503631954</v>
      </c>
      <c r="D942" s="3">
        <v>0.2268370607028754</v>
      </c>
      <c r="E942" s="3">
        <v>0.77316293929712465</v>
      </c>
    </row>
    <row r="943" spans="1:5" x14ac:dyDescent="0.25">
      <c r="A943" s="1">
        <v>942</v>
      </c>
      <c r="B943" s="3">
        <v>0.2982456140350877</v>
      </c>
      <c r="C943" s="3">
        <v>0.70175438596491224</v>
      </c>
      <c r="D943" s="3">
        <v>0.23255813953488372</v>
      </c>
      <c r="E943" s="3">
        <v>0.76744186046511631</v>
      </c>
    </row>
    <row r="944" spans="1:5" x14ac:dyDescent="0.25">
      <c r="A944" s="1">
        <v>943</v>
      </c>
      <c r="B944" s="3">
        <v>0.26287816843826656</v>
      </c>
      <c r="C944" s="3">
        <v>0.73712183156173339</v>
      </c>
      <c r="D944" s="3">
        <v>0.22894424673784106</v>
      </c>
      <c r="E944" s="3">
        <v>0.77105575326215892</v>
      </c>
    </row>
    <row r="945" spans="1:5" x14ac:dyDescent="0.25">
      <c r="A945" s="1">
        <v>944</v>
      </c>
      <c r="B945" s="3">
        <v>0.18722849695916594</v>
      </c>
      <c r="C945" s="3">
        <v>0.81277150304083401</v>
      </c>
      <c r="D945" s="3">
        <v>0.1339066339066339</v>
      </c>
      <c r="E945" s="3">
        <v>0.86609336609336607</v>
      </c>
    </row>
    <row r="946" spans="1:5" x14ac:dyDescent="0.25">
      <c r="A946" s="1">
        <v>945</v>
      </c>
      <c r="B946" s="3">
        <v>0.2036602534021586</v>
      </c>
      <c r="C946" s="3">
        <v>0.79633974659784146</v>
      </c>
      <c r="D946" s="3">
        <v>0.13383838383838384</v>
      </c>
      <c r="E946" s="3">
        <v>0.86616161616161613</v>
      </c>
    </row>
    <row r="947" spans="1:5" x14ac:dyDescent="0.25">
      <c r="A947" s="1">
        <v>946</v>
      </c>
      <c r="B947" s="3">
        <v>0.28652263374485598</v>
      </c>
      <c r="C947" s="3">
        <v>0.71347736625514402</v>
      </c>
      <c r="D947" s="3">
        <v>0.19523809523809524</v>
      </c>
      <c r="E947" s="3">
        <v>0.80476190476190479</v>
      </c>
    </row>
    <row r="948" spans="1:5" x14ac:dyDescent="0.25">
      <c r="A948" s="1">
        <v>947</v>
      </c>
      <c r="B948" s="3">
        <v>0.28540100250626566</v>
      </c>
      <c r="C948" s="3">
        <v>0.71459899749373434</v>
      </c>
      <c r="D948" s="3">
        <v>0.18877551020408162</v>
      </c>
      <c r="E948" s="3">
        <v>0.81122448979591844</v>
      </c>
    </row>
    <row r="949" spans="1:5" x14ac:dyDescent="0.25">
      <c r="A949" s="1">
        <v>948</v>
      </c>
      <c r="B949" s="3">
        <v>0.22588832487309646</v>
      </c>
      <c r="C949" s="3">
        <v>0.77411167512690349</v>
      </c>
      <c r="D949" s="3">
        <v>0.24814814814814815</v>
      </c>
      <c r="E949" s="3">
        <v>0.75185185185185188</v>
      </c>
    </row>
    <row r="950" spans="1:5" x14ac:dyDescent="0.25">
      <c r="A950" s="1">
        <v>949</v>
      </c>
      <c r="B950" s="3">
        <v>0.21565731166912852</v>
      </c>
      <c r="C950" s="3">
        <v>0.78434268833087151</v>
      </c>
      <c r="D950" s="3">
        <v>0.24894514767932491</v>
      </c>
      <c r="E950" s="3">
        <v>0.75105485232067504</v>
      </c>
    </row>
    <row r="951" spans="1:5" x14ac:dyDescent="0.25">
      <c r="A951" s="1">
        <v>950</v>
      </c>
      <c r="B951" s="3">
        <v>0.27125506072874495</v>
      </c>
      <c r="C951" s="3">
        <v>0.72874493927125505</v>
      </c>
      <c r="D951" s="3">
        <v>0.18424101969872539</v>
      </c>
      <c r="E951" s="3">
        <v>0.81575898030127458</v>
      </c>
    </row>
    <row r="952" spans="1:5" x14ac:dyDescent="0.25">
      <c r="A952" s="1">
        <v>951</v>
      </c>
      <c r="B952" s="3">
        <v>0.19818456883509833</v>
      </c>
      <c r="C952" s="3">
        <v>0.80181543116490173</v>
      </c>
      <c r="D952" s="3">
        <v>0.20717131474103587</v>
      </c>
      <c r="E952" s="3">
        <v>0.79282868525896411</v>
      </c>
    </row>
    <row r="953" spans="1:5" x14ac:dyDescent="0.25">
      <c r="A953" s="1">
        <v>952</v>
      </c>
      <c r="B953" s="3">
        <v>0.15933641975308643</v>
      </c>
      <c r="C953" s="3">
        <v>0.84066358024691357</v>
      </c>
      <c r="D953" s="3">
        <v>0.14666666666666667</v>
      </c>
      <c r="E953" s="3">
        <v>0.85333333333333328</v>
      </c>
    </row>
    <row r="954" spans="1:5" x14ac:dyDescent="0.25">
      <c r="A954" s="1">
        <v>953</v>
      </c>
      <c r="B954" s="3">
        <v>0.26185370502740052</v>
      </c>
      <c r="C954" s="3">
        <v>0.73814629497259943</v>
      </c>
      <c r="D954" s="3">
        <v>0.13609072715143428</v>
      </c>
      <c r="E954" s="3">
        <v>0.86390927284856578</v>
      </c>
    </row>
    <row r="955" spans="1:5" x14ac:dyDescent="0.25">
      <c r="A955" s="1">
        <v>954</v>
      </c>
      <c r="B955" s="3">
        <v>0.125</v>
      </c>
      <c r="C955" s="3">
        <v>0.875</v>
      </c>
      <c r="D955" s="3">
        <v>0</v>
      </c>
      <c r="E955" s="3">
        <v>1</v>
      </c>
    </row>
    <row r="956" spans="1:5" x14ac:dyDescent="0.25">
      <c r="A956" s="1">
        <v>955</v>
      </c>
      <c r="B956" s="3">
        <v>0.38143036386449186</v>
      </c>
      <c r="C956" s="3">
        <v>0.61856963613550819</v>
      </c>
      <c r="D956" s="3">
        <v>0.13496932515337423</v>
      </c>
      <c r="E956" s="3">
        <v>0.86503067484662577</v>
      </c>
    </row>
    <row r="957" spans="1:5" x14ac:dyDescent="0.25">
      <c r="A957" s="1">
        <v>956</v>
      </c>
      <c r="B957" s="3">
        <v>0</v>
      </c>
      <c r="C957" s="3">
        <v>1</v>
      </c>
      <c r="D957" s="3">
        <v>0</v>
      </c>
      <c r="E957" s="3">
        <v>1</v>
      </c>
    </row>
    <row r="958" spans="1:5" x14ac:dyDescent="0.25">
      <c r="A958" s="1">
        <v>957</v>
      </c>
      <c r="B958" s="3">
        <v>0</v>
      </c>
      <c r="C958" s="3">
        <v>1</v>
      </c>
      <c r="D958" s="3">
        <v>0</v>
      </c>
      <c r="E958" s="3">
        <v>1</v>
      </c>
    </row>
    <row r="959" spans="1:5" x14ac:dyDescent="0.25">
      <c r="A959" s="1">
        <v>958</v>
      </c>
      <c r="B959" s="3">
        <v>0.16666666666666666</v>
      </c>
      <c r="C959" s="3">
        <v>0.83333333333333337</v>
      </c>
      <c r="D959" s="3">
        <v>0</v>
      </c>
      <c r="E959" s="3">
        <v>1</v>
      </c>
    </row>
    <row r="960" spans="1:5" x14ac:dyDescent="0.25">
      <c r="A960" s="1">
        <v>959</v>
      </c>
      <c r="B960" s="3">
        <v>0</v>
      </c>
      <c r="C960" s="3">
        <v>1</v>
      </c>
      <c r="D960" s="3">
        <v>0</v>
      </c>
      <c r="E960" s="3">
        <v>1</v>
      </c>
    </row>
    <row r="961" spans="1:5" x14ac:dyDescent="0.25">
      <c r="A961" s="1">
        <v>960</v>
      </c>
      <c r="B961" s="3">
        <v>0.3326838772528008</v>
      </c>
      <c r="C961" s="3">
        <v>0.6673161227471992</v>
      </c>
      <c r="D961" s="3">
        <v>0.14457831325301204</v>
      </c>
      <c r="E961" s="3">
        <v>0.85542168674698793</v>
      </c>
    </row>
    <row r="962" spans="1:5" x14ac:dyDescent="0.25">
      <c r="A962" s="1">
        <v>961</v>
      </c>
      <c r="B962" s="3">
        <v>9.9804305283757333E-2</v>
      </c>
      <c r="C962" s="3">
        <v>0.90019569471624261</v>
      </c>
      <c r="D962" s="3">
        <v>0.16846986089644514</v>
      </c>
      <c r="E962" s="3">
        <v>0.83153013910355489</v>
      </c>
    </row>
    <row r="963" spans="1:5" x14ac:dyDescent="0.25">
      <c r="A963" s="1">
        <v>962</v>
      </c>
      <c r="B963" s="3">
        <v>0.22674418604651161</v>
      </c>
      <c r="C963" s="3">
        <v>0.77325581395348841</v>
      </c>
      <c r="D963" s="3">
        <v>0</v>
      </c>
      <c r="E963" s="3">
        <v>1</v>
      </c>
    </row>
    <row r="964" spans="1:5" x14ac:dyDescent="0.25">
      <c r="A964" s="1">
        <v>963</v>
      </c>
      <c r="B964" s="3">
        <v>0.21230769230769231</v>
      </c>
      <c r="C964" s="3">
        <v>0.78769230769230769</v>
      </c>
      <c r="D964" s="3">
        <v>0</v>
      </c>
      <c r="E964" s="3">
        <v>1</v>
      </c>
    </row>
    <row r="965" spans="1:5" x14ac:dyDescent="0.25">
      <c r="A965" s="1">
        <v>964</v>
      </c>
      <c r="B965" s="3">
        <v>0.11486486486486487</v>
      </c>
      <c r="C965" s="3">
        <v>0.88513513513513509</v>
      </c>
      <c r="D965" s="3">
        <v>0.20779220779220781</v>
      </c>
      <c r="E965" s="3">
        <v>0.79220779220779214</v>
      </c>
    </row>
    <row r="966" spans="1:5" x14ac:dyDescent="0.25">
      <c r="A966" s="1">
        <v>965</v>
      </c>
      <c r="B966" s="3">
        <v>0.26028985507246377</v>
      </c>
      <c r="C966" s="3">
        <v>0.73971014492753628</v>
      </c>
      <c r="D966" s="3">
        <v>0.22990543735224586</v>
      </c>
      <c r="E966" s="3">
        <v>0.77009456264775411</v>
      </c>
    </row>
    <row r="967" spans="1:5" x14ac:dyDescent="0.25">
      <c r="A967" s="1">
        <v>966</v>
      </c>
      <c r="B967" s="3">
        <v>0.30394160583941604</v>
      </c>
      <c r="C967" s="3">
        <v>0.69605839416058402</v>
      </c>
      <c r="D967" s="3">
        <v>0.1834862385321101</v>
      </c>
      <c r="E967" s="3">
        <v>0.8165137614678899</v>
      </c>
    </row>
    <row r="968" spans="1:5" x14ac:dyDescent="0.25">
      <c r="A968" s="1">
        <v>967</v>
      </c>
      <c r="B968" s="3">
        <v>0.37877280265339969</v>
      </c>
      <c r="C968" s="3">
        <v>0.62122719734660037</v>
      </c>
      <c r="D968" s="3">
        <v>0.24158125915080528</v>
      </c>
      <c r="E968" s="3">
        <v>0.75841874084919469</v>
      </c>
    </row>
    <row r="969" spans="1:5" x14ac:dyDescent="0.25">
      <c r="A969" s="1">
        <v>968</v>
      </c>
      <c r="B969" s="3">
        <v>0.41176470588235292</v>
      </c>
      <c r="C969" s="3">
        <v>0.58823529411764708</v>
      </c>
      <c r="D969" s="3">
        <v>0</v>
      </c>
      <c r="E969" s="3">
        <v>1</v>
      </c>
    </row>
    <row r="970" spans="1:5" x14ac:dyDescent="0.25">
      <c r="A970" s="1">
        <v>969</v>
      </c>
      <c r="B970" s="3">
        <v>0.23829489867225717</v>
      </c>
      <c r="C970" s="3">
        <v>0.76170510132774283</v>
      </c>
      <c r="D970" s="3">
        <v>0.2422680412371134</v>
      </c>
      <c r="E970" s="3">
        <v>0.75773195876288657</v>
      </c>
    </row>
    <row r="971" spans="1:5" x14ac:dyDescent="0.25">
      <c r="A971" s="1">
        <v>970</v>
      </c>
      <c r="B971" s="3">
        <v>9.8720292504570387E-2</v>
      </c>
      <c r="C971" s="3">
        <v>0.90127970749542963</v>
      </c>
      <c r="D971" s="3">
        <v>0.23780487804878048</v>
      </c>
      <c r="E971" s="3">
        <v>0.76219512195121952</v>
      </c>
    </row>
    <row r="972" spans="1:5" x14ac:dyDescent="0.25">
      <c r="A972" s="1">
        <v>971</v>
      </c>
      <c r="B972" s="3">
        <v>9.6491228070175433E-2</v>
      </c>
      <c r="C972" s="3">
        <v>0.90350877192982459</v>
      </c>
      <c r="D972" s="3">
        <v>0.22602739726027396</v>
      </c>
      <c r="E972" s="3">
        <v>0.77397260273972601</v>
      </c>
    </row>
    <row r="973" spans="1:5" x14ac:dyDescent="0.25">
      <c r="A973" s="1">
        <v>972</v>
      </c>
      <c r="B973" s="3">
        <v>5.4054054054054057E-2</v>
      </c>
      <c r="C973" s="3">
        <v>0.94594594594594594</v>
      </c>
      <c r="D973" s="3">
        <v>0.26190476190476192</v>
      </c>
      <c r="E973" s="3">
        <v>0.73809523809523814</v>
      </c>
    </row>
    <row r="974" spans="1:5" x14ac:dyDescent="0.25">
      <c r="A974" s="1">
        <v>973</v>
      </c>
      <c r="B974" s="3">
        <v>0</v>
      </c>
      <c r="C974" s="3">
        <v>1</v>
      </c>
      <c r="D974" s="3">
        <v>0</v>
      </c>
      <c r="E974" s="3">
        <v>1</v>
      </c>
    </row>
    <row r="975" spans="1:5" x14ac:dyDescent="0.25">
      <c r="A975" s="1">
        <v>974</v>
      </c>
      <c r="B975" s="3">
        <v>0.21408450704225351</v>
      </c>
      <c r="C975" s="3">
        <v>0.78591549295774654</v>
      </c>
      <c r="D975" s="3">
        <v>0.29326923076923078</v>
      </c>
      <c r="E975" s="3">
        <v>0.70673076923076916</v>
      </c>
    </row>
    <row r="976" spans="1:5" x14ac:dyDescent="0.25">
      <c r="A976" s="1">
        <v>975</v>
      </c>
      <c r="B976" s="3">
        <v>0.74545454545454548</v>
      </c>
      <c r="C976" s="3">
        <v>0.25454545454545452</v>
      </c>
      <c r="D976" s="3">
        <v>0.29411764705882354</v>
      </c>
      <c r="E976" s="3">
        <v>0.70588235294117641</v>
      </c>
    </row>
    <row r="977" spans="1:5" x14ac:dyDescent="0.25">
      <c r="A977" s="1">
        <v>976</v>
      </c>
      <c r="B977" s="3">
        <v>0.1446673706441394</v>
      </c>
      <c r="C977" s="3">
        <v>0.85533262935586063</v>
      </c>
      <c r="D977" s="3">
        <v>0.29367088607594938</v>
      </c>
      <c r="E977" s="3">
        <v>0.70632911392405062</v>
      </c>
    </row>
    <row r="978" spans="1:5" x14ac:dyDescent="0.25">
      <c r="A978" s="1">
        <v>977</v>
      </c>
      <c r="B978" s="3">
        <v>0.40759493670886077</v>
      </c>
      <c r="C978" s="3">
        <v>0.59240506329113929</v>
      </c>
      <c r="D978" s="3">
        <v>0.37368421052631579</v>
      </c>
      <c r="E978" s="3">
        <v>0.62631578947368416</v>
      </c>
    </row>
    <row r="979" spans="1:5" x14ac:dyDescent="0.25">
      <c r="A979" s="1">
        <v>978</v>
      </c>
      <c r="B979" s="3">
        <v>0.25047510452299504</v>
      </c>
      <c r="C979" s="3">
        <v>0.74952489547700496</v>
      </c>
      <c r="D979" s="3">
        <v>0.29756097560975608</v>
      </c>
      <c r="E979" s="3">
        <v>0.70243902439024386</v>
      </c>
    </row>
    <row r="980" spans="1:5" x14ac:dyDescent="0.25">
      <c r="A980" s="1">
        <v>979</v>
      </c>
      <c r="B980" s="3">
        <v>0.40570719602977667</v>
      </c>
      <c r="C980" s="3">
        <v>0.59429280397022333</v>
      </c>
      <c r="D980" s="3">
        <v>0.38365650969529086</v>
      </c>
      <c r="E980" s="3">
        <v>0.61634349030470914</v>
      </c>
    </row>
    <row r="981" spans="1:5" x14ac:dyDescent="0.25">
      <c r="A981" s="1">
        <v>980</v>
      </c>
      <c r="B981" s="3">
        <v>0.37358490566037733</v>
      </c>
      <c r="C981" s="3">
        <v>0.62641509433962272</v>
      </c>
      <c r="D981" s="3">
        <v>0.39627659574468083</v>
      </c>
      <c r="E981" s="3">
        <v>0.60372340425531923</v>
      </c>
    </row>
    <row r="982" spans="1:5" x14ac:dyDescent="0.25">
      <c r="A982" s="1">
        <v>981</v>
      </c>
      <c r="B982" s="3">
        <v>0.37855057074595166</v>
      </c>
      <c r="C982" s="3">
        <v>0.62144942925404834</v>
      </c>
      <c r="D982" s="3">
        <v>0.435126582278481</v>
      </c>
      <c r="E982" s="3">
        <v>0.564873417721519</v>
      </c>
    </row>
    <row r="983" spans="1:5" x14ac:dyDescent="0.25">
      <c r="A983" s="1">
        <v>982</v>
      </c>
      <c r="B983" s="3">
        <v>0.29441117764471059</v>
      </c>
      <c r="C983" s="3">
        <v>0.70558882235528941</v>
      </c>
      <c r="D983" s="3">
        <v>0.38356164383561642</v>
      </c>
      <c r="E983" s="3">
        <v>0.61643835616438358</v>
      </c>
    </row>
    <row r="984" spans="1:5" x14ac:dyDescent="0.25">
      <c r="A984" s="1">
        <v>983</v>
      </c>
      <c r="B984" s="3">
        <v>0.18786127167630057</v>
      </c>
      <c r="C984" s="3">
        <v>0.81213872832369938</v>
      </c>
      <c r="D984" s="3">
        <v>0.33763440860215055</v>
      </c>
      <c r="E984" s="3">
        <v>0.66236559139784945</v>
      </c>
    </row>
    <row r="985" spans="1:5" x14ac:dyDescent="0.25">
      <c r="A985" s="1">
        <v>984</v>
      </c>
      <c r="B985" s="3">
        <v>0.29927992799279929</v>
      </c>
      <c r="C985" s="3">
        <v>0.70072007200720066</v>
      </c>
      <c r="D985" s="3">
        <v>0</v>
      </c>
      <c r="E985" s="3">
        <v>1</v>
      </c>
    </row>
    <row r="986" spans="1:5" x14ac:dyDescent="0.25">
      <c r="A986" s="1">
        <v>985</v>
      </c>
      <c r="B986" s="3">
        <v>0.34792626728110598</v>
      </c>
      <c r="C986" s="3">
        <v>0.65207373271889402</v>
      </c>
      <c r="D986" s="3">
        <v>0.33601286173633438</v>
      </c>
      <c r="E986" s="3">
        <v>0.66398713826366562</v>
      </c>
    </row>
    <row r="987" spans="1:5" x14ac:dyDescent="0.25">
      <c r="A987" s="1">
        <v>986</v>
      </c>
      <c r="B987" s="3">
        <v>0.349609375</v>
      </c>
      <c r="C987" s="3">
        <v>0.650390625</v>
      </c>
      <c r="D987" s="3">
        <v>0.29545454545454547</v>
      </c>
      <c r="E987" s="3">
        <v>0.70454545454545459</v>
      </c>
    </row>
    <row r="988" spans="1:5" x14ac:dyDescent="0.25">
      <c r="A988" s="1">
        <v>987</v>
      </c>
      <c r="B988" s="3">
        <v>0.50487540628385696</v>
      </c>
      <c r="C988" s="3">
        <v>0.49512459371614304</v>
      </c>
      <c r="D988" s="3">
        <v>0.34177215189873417</v>
      </c>
      <c r="E988" s="3">
        <v>0.65822784810126578</v>
      </c>
    </row>
    <row r="989" spans="1:5" x14ac:dyDescent="0.25">
      <c r="A989" s="1">
        <v>988</v>
      </c>
      <c r="B989" s="3">
        <v>0.5439739413680782</v>
      </c>
      <c r="C989" s="3">
        <v>0.4560260586319218</v>
      </c>
      <c r="D989" s="3">
        <v>0.38396624472573837</v>
      </c>
      <c r="E989" s="3">
        <v>0.61603375527426163</v>
      </c>
    </row>
    <row r="990" spans="1:5" x14ac:dyDescent="0.25">
      <c r="A990" s="1">
        <v>989</v>
      </c>
      <c r="B990" s="3">
        <v>0.59203379601689798</v>
      </c>
      <c r="C990" s="3">
        <v>0.40796620398310202</v>
      </c>
      <c r="D990" s="3">
        <v>0.43083573487031701</v>
      </c>
      <c r="E990" s="3">
        <v>0.56916426512968299</v>
      </c>
    </row>
    <row r="991" spans="1:5" x14ac:dyDescent="0.25">
      <c r="A991" s="1">
        <v>990</v>
      </c>
      <c r="B991" s="3">
        <v>0.11728395061728394</v>
      </c>
      <c r="C991" s="3">
        <v>0.88271604938271608</v>
      </c>
      <c r="D991" s="3">
        <v>0.16748366013071894</v>
      </c>
      <c r="E991" s="3">
        <v>0.83251633986928109</v>
      </c>
    </row>
    <row r="992" spans="1:5" x14ac:dyDescent="0.25">
      <c r="A992" s="1">
        <v>991</v>
      </c>
      <c r="B992" s="3">
        <v>0.15833874107722259</v>
      </c>
      <c r="C992" s="3">
        <v>0.84166125892277743</v>
      </c>
      <c r="D992" s="3">
        <v>0.41636363636363638</v>
      </c>
      <c r="E992" s="3">
        <v>0.58363636363636362</v>
      </c>
    </row>
    <row r="993" spans="1:5" x14ac:dyDescent="0.25">
      <c r="A993" s="1">
        <v>992</v>
      </c>
      <c r="B993" s="3">
        <v>0.38669301712779974</v>
      </c>
      <c r="C993" s="3">
        <v>0.6133069828722002</v>
      </c>
      <c r="D993" s="3">
        <v>0.4206471494607088</v>
      </c>
      <c r="E993" s="3">
        <v>0.5793528505392912</v>
      </c>
    </row>
    <row r="994" spans="1:5" x14ac:dyDescent="0.25">
      <c r="A994" s="1">
        <v>993</v>
      </c>
      <c r="B994" s="3">
        <v>0.50483425414364635</v>
      </c>
      <c r="C994" s="3">
        <v>0.49516574585635365</v>
      </c>
      <c r="D994" s="3">
        <v>0.44494720965309198</v>
      </c>
      <c r="E994" s="3">
        <v>0.55505279034690802</v>
      </c>
    </row>
    <row r="995" spans="1:5" x14ac:dyDescent="0.25">
      <c r="A995" s="1">
        <v>994</v>
      </c>
      <c r="B995" s="3">
        <v>0.51119999999999999</v>
      </c>
      <c r="C995" s="3">
        <v>0.48880000000000001</v>
      </c>
      <c r="D995" s="3">
        <v>0.43614931237721022</v>
      </c>
      <c r="E995" s="3">
        <v>0.56385068762278978</v>
      </c>
    </row>
    <row r="996" spans="1:5" x14ac:dyDescent="0.25">
      <c r="A996" s="1">
        <v>995</v>
      </c>
      <c r="B996" s="3">
        <v>0.41885625965996909</v>
      </c>
      <c r="C996" s="3">
        <v>0.58114374034003091</v>
      </c>
      <c r="D996" s="3">
        <v>0.46</v>
      </c>
      <c r="E996" s="3">
        <v>0.54</v>
      </c>
    </row>
    <row r="997" spans="1:5" x14ac:dyDescent="0.25">
      <c r="A997" s="1">
        <v>996</v>
      </c>
      <c r="B997" s="3">
        <v>0.24207188160676532</v>
      </c>
      <c r="C997" s="3">
        <v>0.75792811839323471</v>
      </c>
      <c r="D997" s="3">
        <v>0.36017897091722595</v>
      </c>
      <c r="E997" s="3">
        <v>0.63982102908277405</v>
      </c>
    </row>
    <row r="998" spans="1:5" x14ac:dyDescent="0.25">
      <c r="A998" s="1">
        <v>997</v>
      </c>
      <c r="B998" s="3">
        <v>0.45483641536273117</v>
      </c>
      <c r="C998" s="3">
        <v>0.54516358463726888</v>
      </c>
      <c r="D998" s="3">
        <v>0.3863822805578343</v>
      </c>
      <c r="E998" s="3">
        <v>0.6136177194421657</v>
      </c>
    </row>
    <row r="999" spans="1:5" x14ac:dyDescent="0.25">
      <c r="A999" s="1">
        <v>998</v>
      </c>
      <c r="B999" s="3">
        <v>0.36398467432950193</v>
      </c>
      <c r="C999" s="3">
        <v>0.63601532567049812</v>
      </c>
      <c r="D999" s="3">
        <v>0.37479541734860883</v>
      </c>
      <c r="E999" s="3">
        <v>0.62520458265139123</v>
      </c>
    </row>
    <row r="1000" spans="1:5" x14ac:dyDescent="0.25">
      <c r="A1000" s="1">
        <v>999</v>
      </c>
      <c r="B1000" s="3">
        <v>0.27122153209109728</v>
      </c>
      <c r="C1000" s="3">
        <v>0.72877846790890266</v>
      </c>
      <c r="D1000" s="3">
        <v>0.32592592592592595</v>
      </c>
      <c r="E1000" s="3">
        <v>0.67407407407407405</v>
      </c>
    </row>
    <row r="1001" spans="1:5" x14ac:dyDescent="0.25">
      <c r="A1001" s="1">
        <v>1000</v>
      </c>
      <c r="B1001" s="3">
        <v>0.19665271966527198</v>
      </c>
      <c r="C1001" s="3">
        <v>0.80334728033472802</v>
      </c>
      <c r="D1001" s="3">
        <v>0.32678132678132676</v>
      </c>
      <c r="E1001" s="3">
        <v>0.67321867321867324</v>
      </c>
    </row>
    <row r="1002" spans="1:5" x14ac:dyDescent="0.25">
      <c r="A1002" s="1">
        <v>1001</v>
      </c>
      <c r="B1002" s="3">
        <v>0.22529483529890199</v>
      </c>
      <c r="C1002" s="3">
        <v>0.77470516470109807</v>
      </c>
      <c r="D1002" s="3">
        <v>0.32806691449814124</v>
      </c>
      <c r="E1002" s="3">
        <v>0.67193308550185882</v>
      </c>
    </row>
    <row r="1003" spans="1:5" x14ac:dyDescent="0.25">
      <c r="A1003" s="1">
        <v>1002</v>
      </c>
      <c r="B1003" s="3">
        <v>0.25348189415041783</v>
      </c>
      <c r="C1003" s="3">
        <v>0.74651810584958223</v>
      </c>
      <c r="D1003" s="3">
        <v>0.3286290322580645</v>
      </c>
      <c r="E1003" s="3">
        <v>0.6713709677419355</v>
      </c>
    </row>
    <row r="1004" spans="1:5" x14ac:dyDescent="0.25">
      <c r="A1004" s="1">
        <v>1003</v>
      </c>
      <c r="B1004" s="3">
        <v>0.20676486633933441</v>
      </c>
      <c r="C1004" s="3">
        <v>0.79323513366066556</v>
      </c>
      <c r="D1004" s="3">
        <v>0.21136063408190225</v>
      </c>
      <c r="E1004" s="3">
        <v>0.78863936591809769</v>
      </c>
    </row>
    <row r="1005" spans="1:5" x14ac:dyDescent="0.25">
      <c r="A1005" s="1">
        <v>1004</v>
      </c>
      <c r="B1005" s="3">
        <v>0.23362658846529813</v>
      </c>
      <c r="C1005" s="3">
        <v>0.76637341153470184</v>
      </c>
      <c r="D1005" s="3">
        <v>0.25</v>
      </c>
      <c r="E1005" s="3">
        <v>0.75</v>
      </c>
    </row>
    <row r="1006" spans="1:5" x14ac:dyDescent="0.25">
      <c r="A1006" s="1">
        <v>1005</v>
      </c>
      <c r="B1006" s="3">
        <v>0.23190442726633873</v>
      </c>
      <c r="C1006" s="3">
        <v>0.76809557273366125</v>
      </c>
      <c r="D1006" s="3">
        <v>0.19851851851851851</v>
      </c>
      <c r="E1006" s="3">
        <v>0.80148148148148146</v>
      </c>
    </row>
    <row r="1007" spans="1:5" x14ac:dyDescent="0.25">
      <c r="A1007" s="1">
        <v>1006</v>
      </c>
      <c r="B1007" s="3">
        <v>0.20089649551752242</v>
      </c>
      <c r="C1007" s="3">
        <v>0.79910350448247758</v>
      </c>
      <c r="D1007" s="3">
        <v>0.18049792531120332</v>
      </c>
      <c r="E1007" s="3">
        <v>0.81950207468879666</v>
      </c>
    </row>
    <row r="1008" spans="1:5" x14ac:dyDescent="0.25">
      <c r="A1008" s="1">
        <v>1007</v>
      </c>
      <c r="B1008" s="3">
        <v>0.1352723915050785</v>
      </c>
      <c r="C1008" s="3">
        <v>0.86472760849492147</v>
      </c>
      <c r="D1008" s="3">
        <v>0.17132442284325639</v>
      </c>
      <c r="E1008" s="3">
        <v>0.82867557715674356</v>
      </c>
    </row>
    <row r="1009" spans="1:5" x14ac:dyDescent="0.25">
      <c r="A1009" s="1">
        <v>1008</v>
      </c>
      <c r="B1009" s="3">
        <v>0.25615763546798032</v>
      </c>
      <c r="C1009" s="3">
        <v>0.74384236453201968</v>
      </c>
      <c r="D1009" s="3">
        <v>0.15151515151515152</v>
      </c>
      <c r="E1009" s="3">
        <v>0.84848484848484851</v>
      </c>
    </row>
    <row r="1010" spans="1:5" x14ac:dyDescent="0.25">
      <c r="A1010" s="1">
        <v>1009</v>
      </c>
      <c r="B1010" s="3">
        <v>0.24390243902439024</v>
      </c>
      <c r="C1010" s="3">
        <v>0.75609756097560976</v>
      </c>
      <c r="D1010" s="3">
        <v>0.1951219512195122</v>
      </c>
      <c r="E1010" s="3">
        <v>0.80487804878048785</v>
      </c>
    </row>
    <row r="1011" spans="1:5" x14ac:dyDescent="0.25">
      <c r="A1011" s="1">
        <v>1010</v>
      </c>
      <c r="B1011" s="3">
        <v>0.20836142953472692</v>
      </c>
      <c r="C1011" s="3">
        <v>0.79163857046527308</v>
      </c>
      <c r="D1011" s="3">
        <v>0.20810313075506445</v>
      </c>
      <c r="E1011" s="3">
        <v>0.79189686924493552</v>
      </c>
    </row>
    <row r="1012" spans="1:5" x14ac:dyDescent="0.25">
      <c r="A1012" s="1">
        <v>1011</v>
      </c>
      <c r="B1012" s="3">
        <v>0.24510322922181049</v>
      </c>
      <c r="C1012" s="3">
        <v>0.75489677077818951</v>
      </c>
      <c r="D1012" s="3">
        <v>0.21887287024901703</v>
      </c>
      <c r="E1012" s="3">
        <v>0.78112712975098297</v>
      </c>
    </row>
    <row r="1013" spans="1:5" x14ac:dyDescent="0.25">
      <c r="A1013" s="1">
        <v>1012</v>
      </c>
      <c r="B1013" s="3">
        <v>0.21115322144017326</v>
      </c>
      <c r="C1013" s="3">
        <v>0.78884677855982677</v>
      </c>
      <c r="D1013" s="3">
        <v>0.21837549933422104</v>
      </c>
      <c r="E1013" s="3">
        <v>0.78162450066577893</v>
      </c>
    </row>
    <row r="1014" spans="1:5" x14ac:dyDescent="0.25">
      <c r="A1014" s="1">
        <v>1013</v>
      </c>
      <c r="B1014" s="3">
        <v>0.18443496801705758</v>
      </c>
      <c r="C1014" s="3">
        <v>0.81556503198294239</v>
      </c>
      <c r="D1014" s="3">
        <v>0.33014354066985646</v>
      </c>
      <c r="E1014" s="3">
        <v>0.66985645933014348</v>
      </c>
    </row>
    <row r="1015" spans="1:5" x14ac:dyDescent="0.25">
      <c r="A1015" s="1">
        <v>1014</v>
      </c>
      <c r="B1015" s="3">
        <v>0.12430278884462151</v>
      </c>
      <c r="C1015" s="3">
        <v>0.87569721115537846</v>
      </c>
      <c r="D1015" s="3">
        <v>0.16274089935760172</v>
      </c>
      <c r="E1015" s="3">
        <v>0.83725910064239828</v>
      </c>
    </row>
    <row r="1016" spans="1:5" x14ac:dyDescent="0.25">
      <c r="A1016" s="1">
        <v>1015</v>
      </c>
      <c r="B1016" s="3">
        <v>0.14889167712254286</v>
      </c>
      <c r="C1016" s="3">
        <v>0.85110832287745719</v>
      </c>
      <c r="D1016" s="3">
        <v>0.13922651933701657</v>
      </c>
      <c r="E1016" s="3">
        <v>0.86077348066298343</v>
      </c>
    </row>
    <row r="1017" spans="1:5" x14ac:dyDescent="0.25">
      <c r="A1017" s="1">
        <v>1016</v>
      </c>
      <c r="B1017" s="3">
        <v>0.21330441070137382</v>
      </c>
      <c r="C1017" s="3">
        <v>0.78669558929862615</v>
      </c>
      <c r="D1017" s="3">
        <v>0</v>
      </c>
      <c r="E1017" s="3">
        <v>1</v>
      </c>
    </row>
    <row r="1018" spans="1:5" x14ac:dyDescent="0.25">
      <c r="A1018" s="1">
        <v>1017</v>
      </c>
      <c r="B1018" s="3">
        <v>0.2633534602879703</v>
      </c>
      <c r="C1018" s="3">
        <v>0.73664653971202965</v>
      </c>
      <c r="D1018" s="3">
        <v>0.15625</v>
      </c>
      <c r="E1018" s="3">
        <v>0.84375</v>
      </c>
    </row>
    <row r="1019" spans="1:5" x14ac:dyDescent="0.25">
      <c r="A1019" s="1">
        <v>1018</v>
      </c>
      <c r="B1019" s="3">
        <v>0.14164305949008499</v>
      </c>
      <c r="C1019" s="3">
        <v>0.85835694050991496</v>
      </c>
      <c r="D1019" s="3">
        <v>0.15473887814313347</v>
      </c>
      <c r="E1019" s="3">
        <v>0.84526112185686653</v>
      </c>
    </row>
    <row r="1020" spans="1:5" x14ac:dyDescent="0.25">
      <c r="A1020" s="1">
        <v>1019</v>
      </c>
      <c r="B1020" s="3">
        <v>0.12137359384251035</v>
      </c>
      <c r="C1020" s="3">
        <v>0.87862640615748966</v>
      </c>
      <c r="D1020" s="3">
        <v>0.10569105691056911</v>
      </c>
      <c r="E1020" s="3">
        <v>0.89430894308943087</v>
      </c>
    </row>
    <row r="1021" spans="1:5" x14ac:dyDescent="0.25">
      <c r="A1021" s="1">
        <v>1020</v>
      </c>
      <c r="B1021" s="3">
        <v>0.18160741885625967</v>
      </c>
      <c r="C1021" s="3">
        <v>0.81839258114374036</v>
      </c>
      <c r="D1021" s="3">
        <v>0.14511041009463724</v>
      </c>
      <c r="E1021" s="3">
        <v>0.85488958990536279</v>
      </c>
    </row>
    <row r="1022" spans="1:5" x14ac:dyDescent="0.25">
      <c r="A1022" s="1">
        <v>1021</v>
      </c>
      <c r="B1022" s="3">
        <v>0.17684416218856863</v>
      </c>
      <c r="C1022" s="3">
        <v>0.82315583781143142</v>
      </c>
      <c r="D1022" s="3">
        <v>0.24787363304981774</v>
      </c>
      <c r="E1022" s="3">
        <v>0.75212636695018231</v>
      </c>
    </row>
    <row r="1023" spans="1:5" x14ac:dyDescent="0.25">
      <c r="A1023" s="1">
        <v>1022</v>
      </c>
      <c r="B1023" s="3">
        <v>0.1522825724758414</v>
      </c>
      <c r="C1023" s="3">
        <v>0.84771742752415857</v>
      </c>
      <c r="D1023" s="3">
        <v>0.19831932773109243</v>
      </c>
      <c r="E1023" s="3">
        <v>0.8016806722689076</v>
      </c>
    </row>
    <row r="1024" spans="1:5" x14ac:dyDescent="0.25">
      <c r="A1024" s="1">
        <v>1023</v>
      </c>
      <c r="B1024" s="3">
        <v>0.13688673531193216</v>
      </c>
      <c r="C1024" s="3">
        <v>0.86311326468806782</v>
      </c>
      <c r="D1024" s="3">
        <v>0.20662460567823343</v>
      </c>
      <c r="E1024" s="3">
        <v>0.79337539432176651</v>
      </c>
    </row>
    <row r="1025" spans="1:5" x14ac:dyDescent="0.25">
      <c r="A1025" s="1">
        <v>1024</v>
      </c>
      <c r="B1025" s="3">
        <v>0.16221142162818955</v>
      </c>
      <c r="C1025" s="3">
        <v>0.83778857837181042</v>
      </c>
      <c r="D1025" s="3">
        <v>0.15268456375838926</v>
      </c>
      <c r="E1025" s="3">
        <v>0.84731543624161076</v>
      </c>
    </row>
    <row r="1026" spans="1:5" x14ac:dyDescent="0.25">
      <c r="A1026" s="1">
        <v>1025</v>
      </c>
      <c r="B1026" s="3">
        <v>0.13615295480880649</v>
      </c>
      <c r="C1026" s="3">
        <v>0.86384704519119349</v>
      </c>
      <c r="D1026" s="3">
        <v>0.19725557461406518</v>
      </c>
      <c r="E1026" s="3">
        <v>0.80274442538593482</v>
      </c>
    </row>
    <row r="1027" spans="1:5" x14ac:dyDescent="0.25">
      <c r="A1027" s="1">
        <v>1026</v>
      </c>
      <c r="B1027" s="3">
        <v>0.15597920277296359</v>
      </c>
      <c r="C1027" s="3">
        <v>0.84402079722703638</v>
      </c>
      <c r="D1027" s="3">
        <v>0.17902813299232737</v>
      </c>
      <c r="E1027" s="3">
        <v>0.82097186700767266</v>
      </c>
    </row>
    <row r="1028" spans="1:5" x14ac:dyDescent="0.25">
      <c r="A1028" s="1">
        <v>1027</v>
      </c>
      <c r="B1028" s="3">
        <v>0.25219941348973607</v>
      </c>
      <c r="C1028" s="3">
        <v>0.74780058651026393</v>
      </c>
      <c r="D1028" s="3">
        <v>0.20824295010845986</v>
      </c>
      <c r="E1028" s="3">
        <v>0.79175704989154017</v>
      </c>
    </row>
    <row r="1029" spans="1:5" x14ac:dyDescent="0.25">
      <c r="A1029" s="1">
        <v>1028</v>
      </c>
      <c r="B1029" s="3">
        <v>0.20784583620096353</v>
      </c>
      <c r="C1029" s="3">
        <v>0.79215416379903647</v>
      </c>
      <c r="D1029" s="3">
        <v>0.27490039840637448</v>
      </c>
      <c r="E1029" s="3">
        <v>0.72509960159362552</v>
      </c>
    </row>
    <row r="1030" spans="1:5" x14ac:dyDescent="0.25">
      <c r="A1030" s="1">
        <v>1029</v>
      </c>
      <c r="B1030" s="3">
        <v>0.18506493506493507</v>
      </c>
      <c r="C1030" s="3">
        <v>0.81493506493506496</v>
      </c>
      <c r="D1030" s="3">
        <v>0.12568306010928962</v>
      </c>
      <c r="E1030" s="3">
        <v>0.87431693989071035</v>
      </c>
    </row>
    <row r="1031" spans="1:5" x14ac:dyDescent="0.25">
      <c r="A1031" s="1">
        <v>1030</v>
      </c>
      <c r="B1031" s="3">
        <v>0.21428571428571427</v>
      </c>
      <c r="C1031" s="3">
        <v>0.7857142857142857</v>
      </c>
      <c r="D1031" s="3">
        <v>0.24912891986062718</v>
      </c>
      <c r="E1031" s="3">
        <v>0.75087108013937276</v>
      </c>
    </row>
    <row r="1032" spans="1:5" x14ac:dyDescent="0.25">
      <c r="A1032" s="1">
        <v>1031</v>
      </c>
      <c r="B1032" s="3">
        <v>0.14241486068111456</v>
      </c>
      <c r="C1032" s="3">
        <v>0.85758513931888547</v>
      </c>
      <c r="D1032" s="3">
        <v>0.10816777041942605</v>
      </c>
      <c r="E1032" s="3">
        <v>0.89183222958057395</v>
      </c>
    </row>
    <row r="1033" spans="1:5" x14ac:dyDescent="0.25">
      <c r="A1033" s="1">
        <v>1032</v>
      </c>
      <c r="B1033" s="3">
        <v>0.18290734824281149</v>
      </c>
      <c r="C1033" s="3">
        <v>0.81709265175718848</v>
      </c>
      <c r="D1033" s="3">
        <v>0.111358574610245</v>
      </c>
      <c r="E1033" s="3">
        <v>0.88864142538975499</v>
      </c>
    </row>
    <row r="1034" spans="1:5" x14ac:dyDescent="0.25">
      <c r="A1034" s="1">
        <v>1033</v>
      </c>
      <c r="B1034" s="3">
        <v>0.10014727540500737</v>
      </c>
      <c r="C1034" s="3">
        <v>0.89985272459499266</v>
      </c>
      <c r="D1034" s="3">
        <v>0.11522633744855967</v>
      </c>
      <c r="E1034" s="3">
        <v>0.8847736625514403</v>
      </c>
    </row>
    <row r="1035" spans="1:5" x14ac:dyDescent="0.25">
      <c r="A1035" s="1">
        <v>1034</v>
      </c>
      <c r="B1035" s="3">
        <v>0.15698924731182795</v>
      </c>
      <c r="C1035" s="3">
        <v>0.84301075268817205</v>
      </c>
      <c r="D1035" s="3">
        <v>0.14035087719298245</v>
      </c>
      <c r="E1035" s="3">
        <v>0.85964912280701755</v>
      </c>
    </row>
    <row r="1036" spans="1:5" x14ac:dyDescent="0.25">
      <c r="A1036" s="1">
        <v>1035</v>
      </c>
      <c r="B1036" s="3">
        <v>0.21678321678321677</v>
      </c>
      <c r="C1036" s="3">
        <v>0.78321678321678323</v>
      </c>
      <c r="D1036" s="3">
        <v>0.24390243902439024</v>
      </c>
      <c r="E1036" s="3">
        <v>0.75609756097560976</v>
      </c>
    </row>
    <row r="1037" spans="1:5" x14ac:dyDescent="0.25">
      <c r="A1037" s="1">
        <v>1036</v>
      </c>
      <c r="B1037" s="3">
        <v>0.22402920677066046</v>
      </c>
      <c r="C1037" s="3">
        <v>0.77597079322933959</v>
      </c>
      <c r="D1037" s="3">
        <v>0.22062552831783602</v>
      </c>
      <c r="E1037" s="3">
        <v>0.77937447168216401</v>
      </c>
    </row>
    <row r="1038" spans="1:5" x14ac:dyDescent="0.25">
      <c r="A1038" s="1">
        <v>1037</v>
      </c>
      <c r="B1038" s="3">
        <v>0.25964125560538115</v>
      </c>
      <c r="C1038" s="3">
        <v>0.74035874439461891</v>
      </c>
      <c r="D1038" s="3">
        <v>0.24238733252131547</v>
      </c>
      <c r="E1038" s="3">
        <v>0.7576126674786845</v>
      </c>
    </row>
    <row r="1039" spans="1:5" x14ac:dyDescent="0.25">
      <c r="A1039" s="1">
        <v>1038</v>
      </c>
      <c r="B1039" s="3">
        <v>0.1787280701754386</v>
      </c>
      <c r="C1039" s="3">
        <v>0.82127192982456143</v>
      </c>
      <c r="D1039" s="3">
        <v>0.15483870967741936</v>
      </c>
      <c r="E1039" s="3">
        <v>0.84516129032258069</v>
      </c>
    </row>
    <row r="1040" spans="1:5" x14ac:dyDescent="0.25">
      <c r="A1040" s="1">
        <v>1039</v>
      </c>
      <c r="B1040" s="3">
        <v>0.1455160744500846</v>
      </c>
      <c r="C1040" s="3">
        <v>0.85448392554991537</v>
      </c>
      <c r="D1040" s="3">
        <v>0.23989218328840969</v>
      </c>
      <c r="E1040" s="3">
        <v>0.76010781671159033</v>
      </c>
    </row>
    <row r="1041" spans="1:5" x14ac:dyDescent="0.25">
      <c r="A1041" s="1">
        <v>1040</v>
      </c>
      <c r="B1041" s="3">
        <v>0</v>
      </c>
      <c r="C1041" s="3">
        <v>1</v>
      </c>
      <c r="D1041" s="3">
        <v>0</v>
      </c>
      <c r="E1041" s="3">
        <v>1</v>
      </c>
    </row>
    <row r="1042" spans="1:5" x14ac:dyDescent="0.25">
      <c r="A1042" s="1">
        <v>1041</v>
      </c>
      <c r="B1042" s="3">
        <v>0.26930203829524396</v>
      </c>
      <c r="C1042" s="3">
        <v>0.73069796170475598</v>
      </c>
      <c r="D1042" s="3">
        <v>0.15966386554621848</v>
      </c>
      <c r="E1042" s="3">
        <v>0.84033613445378152</v>
      </c>
    </row>
    <row r="1043" spans="1:5" x14ac:dyDescent="0.25">
      <c r="A1043" s="1">
        <v>1042</v>
      </c>
      <c r="B1043" s="3">
        <v>0.21991178323881538</v>
      </c>
      <c r="C1043" s="3">
        <v>0.78008821676118467</v>
      </c>
      <c r="D1043" s="3">
        <v>0.16225749559082892</v>
      </c>
      <c r="E1043" s="3">
        <v>0.83774250440917108</v>
      </c>
    </row>
    <row r="1044" spans="1:5" x14ac:dyDescent="0.25">
      <c r="A1044" s="1">
        <v>1043</v>
      </c>
      <c r="B1044" s="3">
        <v>0.26461843409316155</v>
      </c>
      <c r="C1044" s="3">
        <v>0.73538156590683845</v>
      </c>
      <c r="D1044" s="3">
        <v>0.21895861148197596</v>
      </c>
      <c r="E1044" s="3">
        <v>0.78104138851802407</v>
      </c>
    </row>
    <row r="1045" spans="1:5" x14ac:dyDescent="0.25">
      <c r="A1045" s="1">
        <v>1044</v>
      </c>
      <c r="B1045" s="3">
        <v>0.39643347050754457</v>
      </c>
      <c r="C1045" s="3">
        <v>0.60356652949245548</v>
      </c>
      <c r="D1045" s="3">
        <v>0.27300613496932513</v>
      </c>
      <c r="E1045" s="3">
        <v>0.72699386503067487</v>
      </c>
    </row>
    <row r="1046" spans="1:5" x14ac:dyDescent="0.25">
      <c r="A1046" s="1">
        <v>1045</v>
      </c>
      <c r="B1046" s="3">
        <v>0.29445288753799392</v>
      </c>
      <c r="C1046" s="3">
        <v>0.70554711246200608</v>
      </c>
      <c r="D1046" s="3">
        <v>0.27464114832535885</v>
      </c>
      <c r="E1046" s="3">
        <v>0.7253588516746412</v>
      </c>
    </row>
    <row r="1047" spans="1:5" x14ac:dyDescent="0.25">
      <c r="A1047" s="1">
        <v>1046</v>
      </c>
      <c r="B1047" s="3">
        <v>0.29207920792079206</v>
      </c>
      <c r="C1047" s="3">
        <v>0.70792079207920788</v>
      </c>
      <c r="D1047" s="3">
        <v>0.26903553299492383</v>
      </c>
      <c r="E1047" s="3">
        <v>0.73096446700507611</v>
      </c>
    </row>
    <row r="1048" spans="1:5" x14ac:dyDescent="0.25">
      <c r="A1048" s="1">
        <v>1047</v>
      </c>
      <c r="B1048" s="3">
        <v>0.21499668214996681</v>
      </c>
      <c r="C1048" s="3">
        <v>0.78500331785003319</v>
      </c>
      <c r="D1048" s="3">
        <v>0.23146747352496219</v>
      </c>
      <c r="E1048" s="3">
        <v>0.76853252647503778</v>
      </c>
    </row>
    <row r="1049" spans="1:5" x14ac:dyDescent="0.25">
      <c r="A1049" s="1">
        <v>1048</v>
      </c>
      <c r="B1049" s="3">
        <v>0.20693069306930692</v>
      </c>
      <c r="C1049" s="3">
        <v>0.79306930693069311</v>
      </c>
      <c r="D1049" s="3">
        <v>0.16292134831460675</v>
      </c>
      <c r="E1049" s="3">
        <v>0.83707865168539319</v>
      </c>
    </row>
    <row r="1050" spans="1:5" x14ac:dyDescent="0.25">
      <c r="A1050" s="1">
        <v>1049</v>
      </c>
      <c r="B1050" s="3">
        <v>0</v>
      </c>
      <c r="C1050" s="3">
        <v>1</v>
      </c>
      <c r="D1050" s="3">
        <v>0</v>
      </c>
      <c r="E1050" s="3">
        <v>1</v>
      </c>
    </row>
    <row r="1051" spans="1:5" x14ac:dyDescent="0.25">
      <c r="A1051" s="1">
        <v>1050</v>
      </c>
      <c r="B1051" s="3">
        <v>0.26545454545454544</v>
      </c>
      <c r="C1051" s="3">
        <v>0.73454545454545461</v>
      </c>
      <c r="D1051" s="3">
        <v>0.20833333333333334</v>
      </c>
      <c r="E1051" s="3">
        <v>0.79166666666666663</v>
      </c>
    </row>
    <row r="1052" spans="1:5" x14ac:dyDescent="0.25">
      <c r="A1052" s="1">
        <v>1051</v>
      </c>
      <c r="B1052" s="3">
        <v>0.23740241305890702</v>
      </c>
      <c r="C1052" s="3">
        <v>0.76259758694109303</v>
      </c>
      <c r="D1052" s="3">
        <v>0.18849206349206349</v>
      </c>
      <c r="E1052" s="3">
        <v>0.81150793650793651</v>
      </c>
    </row>
    <row r="1053" spans="1:5" x14ac:dyDescent="0.25">
      <c r="A1053" s="1">
        <v>1052</v>
      </c>
      <c r="B1053" s="3">
        <v>0.16620803522289487</v>
      </c>
      <c r="C1053" s="3">
        <v>0.83379196477710515</v>
      </c>
      <c r="D1053" s="3">
        <v>0.23408239700374531</v>
      </c>
      <c r="E1053" s="3">
        <v>0.76591760299625467</v>
      </c>
    </row>
    <row r="1054" spans="1:5" x14ac:dyDescent="0.25">
      <c r="A1054" s="1">
        <v>1053</v>
      </c>
      <c r="B1054" s="3">
        <v>0.12722170252572498</v>
      </c>
      <c r="C1054" s="3">
        <v>0.87277829747427504</v>
      </c>
      <c r="D1054" s="3">
        <v>0.3348729792147806</v>
      </c>
      <c r="E1054" s="3">
        <v>0.66512702078521935</v>
      </c>
    </row>
    <row r="1055" spans="1:5" x14ac:dyDescent="0.25">
      <c r="A1055" s="1">
        <v>1054</v>
      </c>
      <c r="B1055" s="3">
        <v>0.17241379310344829</v>
      </c>
      <c r="C1055" s="3">
        <v>0.82758620689655171</v>
      </c>
      <c r="D1055" s="3">
        <v>0.33564013840830448</v>
      </c>
      <c r="E1055" s="3">
        <v>0.66435986159169547</v>
      </c>
    </row>
    <row r="1056" spans="1:5" x14ac:dyDescent="0.25">
      <c r="A1056" s="1">
        <v>1055</v>
      </c>
      <c r="B1056" s="3">
        <v>8.8017429193899779E-2</v>
      </c>
      <c r="C1056" s="3">
        <v>0.91198257080610023</v>
      </c>
      <c r="D1056" s="3">
        <v>0.23497854077253219</v>
      </c>
      <c r="E1056" s="3">
        <v>0.76502145922746778</v>
      </c>
    </row>
    <row r="1057" spans="1:5" x14ac:dyDescent="0.25">
      <c r="A1057" s="1">
        <v>1056</v>
      </c>
      <c r="B1057" s="3">
        <v>8.1081081081081086E-2</v>
      </c>
      <c r="C1057" s="3">
        <v>0.91891891891891886</v>
      </c>
      <c r="D1057" s="3">
        <v>0.21428571428571427</v>
      </c>
      <c r="E1057" s="3">
        <v>0.7857142857142857</v>
      </c>
    </row>
    <row r="1058" spans="1:5" x14ac:dyDescent="0.25">
      <c r="A1058" s="1">
        <v>1057</v>
      </c>
      <c r="B1058" s="3">
        <v>2.564102564102564E-2</v>
      </c>
      <c r="C1058" s="3">
        <v>0.97435897435897434</v>
      </c>
      <c r="D1058" s="3">
        <v>0.3125</v>
      </c>
      <c r="E1058" s="3">
        <v>0.6875</v>
      </c>
    </row>
    <row r="1059" spans="1:5" x14ac:dyDescent="0.25">
      <c r="A1059" s="1">
        <v>1058</v>
      </c>
      <c r="B1059" s="3">
        <v>0.19469026548672566</v>
      </c>
      <c r="C1059" s="3">
        <v>0.80530973451327437</v>
      </c>
      <c r="D1059" s="3">
        <v>0.23943661971830985</v>
      </c>
      <c r="E1059" s="3">
        <v>0.76056338028169013</v>
      </c>
    </row>
    <row r="1060" spans="1:5" x14ac:dyDescent="0.25">
      <c r="A1060" s="1">
        <v>1059</v>
      </c>
      <c r="B1060" s="3">
        <v>0.22862232779097388</v>
      </c>
      <c r="C1060" s="3">
        <v>0.77137767220902609</v>
      </c>
      <c r="D1060" s="3">
        <v>0.2554278416347382</v>
      </c>
      <c r="E1060" s="3">
        <v>0.7445721583652618</v>
      </c>
    </row>
    <row r="1061" spans="1:5" x14ac:dyDescent="0.25">
      <c r="A1061" s="1">
        <v>1060</v>
      </c>
      <c r="B1061" s="3">
        <v>0.22148859543817526</v>
      </c>
      <c r="C1061" s="3">
        <v>0.77851140456182477</v>
      </c>
      <c r="D1061" s="3">
        <v>0.3248259860788863</v>
      </c>
      <c r="E1061" s="3">
        <v>0.67517401392111376</v>
      </c>
    </row>
    <row r="1062" spans="1:5" x14ac:dyDescent="0.25">
      <c r="A1062" s="1">
        <v>1061</v>
      </c>
      <c r="B1062" s="3">
        <v>0.41689879294336118</v>
      </c>
      <c r="C1062" s="3">
        <v>0.58310120705663882</v>
      </c>
      <c r="D1062" s="3">
        <v>0.17918088737201365</v>
      </c>
      <c r="E1062" s="3">
        <v>0.82081911262798635</v>
      </c>
    </row>
    <row r="1063" spans="1:5" x14ac:dyDescent="0.25">
      <c r="A1063" s="1">
        <v>1062</v>
      </c>
      <c r="B1063" s="3">
        <v>0.2857142857142857</v>
      </c>
      <c r="C1063" s="3">
        <v>0.7142857142857143</v>
      </c>
      <c r="D1063" s="3">
        <v>0</v>
      </c>
      <c r="E1063" s="3">
        <v>1</v>
      </c>
    </row>
    <row r="1064" spans="1:5" x14ac:dyDescent="0.25">
      <c r="A1064" s="1">
        <v>1063</v>
      </c>
      <c r="B1064" s="3">
        <v>8.3909180651530108E-2</v>
      </c>
      <c r="C1064" s="3">
        <v>0.91609081934846992</v>
      </c>
      <c r="D1064" s="3">
        <v>0.17711171662125341</v>
      </c>
      <c r="E1064" s="3">
        <v>0.82288828337874653</v>
      </c>
    </row>
    <row r="1065" spans="1:5" x14ac:dyDescent="0.25">
      <c r="A1065" s="1">
        <v>1064</v>
      </c>
      <c r="B1065" s="3">
        <v>0</v>
      </c>
      <c r="C1065" s="3">
        <v>1</v>
      </c>
      <c r="D1065" s="3">
        <v>0</v>
      </c>
      <c r="E1065" s="3">
        <v>1</v>
      </c>
    </row>
    <row r="1066" spans="1:5" x14ac:dyDescent="0.25">
      <c r="A1066" s="1">
        <v>1065</v>
      </c>
      <c r="B1066" s="3">
        <v>9.7765363128491614E-2</v>
      </c>
      <c r="C1066" s="3">
        <v>0.9022346368715084</v>
      </c>
      <c r="D1066" s="3">
        <v>0.1811175337186898</v>
      </c>
      <c r="E1066" s="3">
        <v>0.81888246628131023</v>
      </c>
    </row>
    <row r="1067" spans="1:5" x14ac:dyDescent="0.25">
      <c r="A1067" s="1">
        <v>1066</v>
      </c>
      <c r="B1067" s="3">
        <v>0.10282574568288853</v>
      </c>
      <c r="C1067" s="3">
        <v>0.89717425431711151</v>
      </c>
      <c r="D1067" s="3">
        <v>0.22176165803108808</v>
      </c>
      <c r="E1067" s="3">
        <v>0.77823834196891195</v>
      </c>
    </row>
    <row r="1068" spans="1:5" x14ac:dyDescent="0.25">
      <c r="A1068" s="1">
        <v>1067</v>
      </c>
      <c r="B1068" s="3">
        <v>7.2224356511717255E-2</v>
      </c>
      <c r="C1068" s="3">
        <v>0.92777564348828279</v>
      </c>
      <c r="D1068" s="3">
        <v>0.19616685456595265</v>
      </c>
      <c r="E1068" s="3">
        <v>0.80383314543404738</v>
      </c>
    </row>
    <row r="1069" spans="1:5" x14ac:dyDescent="0.25">
      <c r="A1069" s="1">
        <v>1068</v>
      </c>
      <c r="B1069" s="3">
        <v>0.12300613496932515</v>
      </c>
      <c r="C1069" s="3">
        <v>0.87699386503067489</v>
      </c>
      <c r="D1069" s="3">
        <v>0.24009700889248181</v>
      </c>
      <c r="E1069" s="3">
        <v>0.75990299110751813</v>
      </c>
    </row>
    <row r="1070" spans="1:5" x14ac:dyDescent="0.25">
      <c r="A1070" s="1">
        <v>1069</v>
      </c>
      <c r="B1070" s="3">
        <v>0.14107214832728737</v>
      </c>
      <c r="C1070" s="3">
        <v>0.85892785167271257</v>
      </c>
      <c r="D1070" s="3">
        <v>0.34774436090225563</v>
      </c>
      <c r="E1070" s="3">
        <v>0.65225563909774431</v>
      </c>
    </row>
    <row r="1071" spans="1:5" x14ac:dyDescent="0.25">
      <c r="A1071" s="1">
        <v>1070</v>
      </c>
      <c r="B1071" s="3">
        <v>0.17587548638132297</v>
      </c>
      <c r="C1071" s="3">
        <v>0.824124513618677</v>
      </c>
      <c r="D1071" s="3">
        <v>0.27146171693735499</v>
      </c>
      <c r="E1071" s="3">
        <v>0.72853828306264501</v>
      </c>
    </row>
    <row r="1072" spans="1:5" x14ac:dyDescent="0.25">
      <c r="A1072" s="1">
        <v>1071</v>
      </c>
      <c r="B1072" s="3">
        <v>0.43405199746353834</v>
      </c>
      <c r="C1072" s="3">
        <v>0.5659480025364616</v>
      </c>
      <c r="D1072" s="3">
        <v>0.23033175355450236</v>
      </c>
      <c r="E1072" s="3">
        <v>0.76966824644549758</v>
      </c>
    </row>
    <row r="1073" spans="1:5" x14ac:dyDescent="0.25">
      <c r="A1073" s="1">
        <v>1072</v>
      </c>
      <c r="B1073" s="3">
        <v>0.57264103844233649</v>
      </c>
      <c r="C1073" s="3">
        <v>0.42735896155766351</v>
      </c>
      <c r="D1073" s="3">
        <v>0.1963235294117647</v>
      </c>
      <c r="E1073" s="3">
        <v>0.80367647058823533</v>
      </c>
    </row>
    <row r="1074" spans="1:5" x14ac:dyDescent="0.25">
      <c r="A1074" s="1">
        <v>1073</v>
      </c>
      <c r="B1074" s="3">
        <v>0.10115081768625075</v>
      </c>
      <c r="C1074" s="3">
        <v>0.89884918231374922</v>
      </c>
      <c r="D1074" s="3">
        <v>0.2177650429799427</v>
      </c>
      <c r="E1074" s="3">
        <v>0.7822349570200573</v>
      </c>
    </row>
    <row r="1075" spans="1:5" x14ac:dyDescent="0.25">
      <c r="A1075" s="1">
        <v>1074</v>
      </c>
      <c r="B1075" s="3">
        <v>0.16975881261595546</v>
      </c>
      <c r="C1075" s="3">
        <v>0.83024118738404451</v>
      </c>
      <c r="D1075" s="3">
        <v>0.2087912087912088</v>
      </c>
      <c r="E1075" s="3">
        <v>0.79120879120879117</v>
      </c>
    </row>
    <row r="1076" spans="1:5" x14ac:dyDescent="0.25">
      <c r="A1076" s="1">
        <v>1075</v>
      </c>
      <c r="B1076" s="3">
        <v>0.27284681130834976</v>
      </c>
      <c r="C1076" s="3">
        <v>0.72715318869165024</v>
      </c>
      <c r="D1076" s="3">
        <v>0.26431718061674009</v>
      </c>
      <c r="E1076" s="3">
        <v>0.73568281938325986</v>
      </c>
    </row>
    <row r="1077" spans="1:5" x14ac:dyDescent="0.25">
      <c r="A1077" s="1">
        <v>1076</v>
      </c>
      <c r="B1077" s="3">
        <v>0.1484848484848485</v>
      </c>
      <c r="C1077" s="3">
        <v>0.85151515151515156</v>
      </c>
      <c r="D1077" s="3">
        <v>0.26778242677824265</v>
      </c>
      <c r="E1077" s="3">
        <v>0.73221757322175729</v>
      </c>
    </row>
    <row r="1078" spans="1:5" x14ac:dyDescent="0.25">
      <c r="A1078" s="1">
        <v>1077</v>
      </c>
      <c r="B1078" s="3">
        <v>0.11692307692307692</v>
      </c>
      <c r="C1078" s="3">
        <v>0.88307692307692309</v>
      </c>
      <c r="D1078" s="3">
        <v>0.24979184013322231</v>
      </c>
      <c r="E1078" s="3">
        <v>0.75020815986677769</v>
      </c>
    </row>
    <row r="1079" spans="1:5" x14ac:dyDescent="0.25">
      <c r="A1079" s="1">
        <v>1078</v>
      </c>
      <c r="B1079" s="3">
        <v>0.11527541169789893</v>
      </c>
      <c r="C1079" s="3">
        <v>0.8847245883021011</v>
      </c>
      <c r="D1079" s="3">
        <v>0.17241379310344829</v>
      </c>
      <c r="E1079" s="3">
        <v>0.82758620689655171</v>
      </c>
    </row>
    <row r="1080" spans="1:5" x14ac:dyDescent="0.25">
      <c r="A1080" s="1">
        <v>1079</v>
      </c>
      <c r="B1080" s="3">
        <v>6.8661971830985921E-2</v>
      </c>
      <c r="C1080" s="3">
        <v>0.93133802816901412</v>
      </c>
      <c r="D1080" s="3">
        <v>0.15762273901808785</v>
      </c>
      <c r="E1080" s="3">
        <v>0.84237726098191212</v>
      </c>
    </row>
    <row r="1081" spans="1:5" x14ac:dyDescent="0.25">
      <c r="A1081" s="1">
        <v>1080</v>
      </c>
      <c r="B1081" s="3">
        <v>0.10922946655376799</v>
      </c>
      <c r="C1081" s="3">
        <v>0.89077053344623203</v>
      </c>
      <c r="D1081" s="3">
        <v>0.15639269406392695</v>
      </c>
      <c r="E1081" s="3">
        <v>0.84360730593607303</v>
      </c>
    </row>
    <row r="1082" spans="1:5" x14ac:dyDescent="0.25">
      <c r="A1082" s="1">
        <v>1081</v>
      </c>
      <c r="B1082" s="3">
        <v>0.27457865168539325</v>
      </c>
      <c r="C1082" s="3">
        <v>0.72542134831460681</v>
      </c>
      <c r="D1082" s="3">
        <v>0.26012965964343598</v>
      </c>
      <c r="E1082" s="3">
        <v>0.73987034035656407</v>
      </c>
    </row>
    <row r="1083" spans="1:5" x14ac:dyDescent="0.25">
      <c r="A1083" s="1">
        <v>1082</v>
      </c>
      <c r="B1083" s="3">
        <v>0.29975308641975307</v>
      </c>
      <c r="C1083" s="3">
        <v>0.70024691358024693</v>
      </c>
      <c r="D1083" s="3">
        <v>0.31276150627615062</v>
      </c>
      <c r="E1083" s="3">
        <v>0.68723849372384938</v>
      </c>
    </row>
    <row r="1084" spans="1:5" x14ac:dyDescent="0.25">
      <c r="A1084" s="1">
        <v>1083</v>
      </c>
      <c r="B1084" s="3">
        <v>0.34536082474226804</v>
      </c>
      <c r="C1084" s="3">
        <v>0.65463917525773196</v>
      </c>
      <c r="D1084" s="3">
        <v>0.32978723404255317</v>
      </c>
      <c r="E1084" s="3">
        <v>0.67021276595744683</v>
      </c>
    </row>
    <row r="1085" spans="1:5" x14ac:dyDescent="0.25">
      <c r="A1085" s="1">
        <v>1084</v>
      </c>
      <c r="B1085" s="3">
        <v>0.35592060232717315</v>
      </c>
      <c r="C1085" s="3">
        <v>0.64407939767282685</v>
      </c>
      <c r="D1085" s="3">
        <v>0.36439499304589706</v>
      </c>
      <c r="E1085" s="3">
        <v>0.63560500695410294</v>
      </c>
    </row>
    <row r="1086" spans="1:5" x14ac:dyDescent="0.25">
      <c r="A1086" s="1">
        <v>1085</v>
      </c>
      <c r="B1086" s="3">
        <v>0.36648250460405157</v>
      </c>
      <c r="C1086" s="3">
        <v>0.63351749539594837</v>
      </c>
      <c r="D1086" s="3">
        <v>0.44243070362473347</v>
      </c>
      <c r="E1086" s="3">
        <v>0.55756929637526653</v>
      </c>
    </row>
    <row r="1087" spans="1:5" x14ac:dyDescent="0.25">
      <c r="A1087" s="1">
        <v>1086</v>
      </c>
      <c r="B1087" s="3">
        <v>0.46683046683046681</v>
      </c>
      <c r="C1087" s="3">
        <v>0.53316953316953319</v>
      </c>
      <c r="D1087" s="3">
        <v>0.44374999999999998</v>
      </c>
      <c r="E1087" s="3">
        <v>0.55625000000000002</v>
      </c>
    </row>
    <row r="1088" spans="1:5" x14ac:dyDescent="0.25">
      <c r="A1088" s="1">
        <v>1087</v>
      </c>
      <c r="B1088" s="3">
        <v>0.24459673168160254</v>
      </c>
      <c r="C1088" s="3">
        <v>0.75540326831839744</v>
      </c>
      <c r="D1088" s="3">
        <v>0.28503562945368172</v>
      </c>
      <c r="E1088" s="3">
        <v>0.71496437054631823</v>
      </c>
    </row>
    <row r="1089" spans="1:5" x14ac:dyDescent="0.25">
      <c r="A1089" s="1">
        <v>1088</v>
      </c>
      <c r="B1089" s="3">
        <v>0.39666993143976492</v>
      </c>
      <c r="C1089" s="3">
        <v>0.60333006856023508</v>
      </c>
      <c r="D1089" s="3">
        <v>0.33523021210553544</v>
      </c>
      <c r="E1089" s="3">
        <v>0.6647697878944645</v>
      </c>
    </row>
    <row r="1090" spans="1:5" x14ac:dyDescent="0.25">
      <c r="A1090" s="1">
        <v>1089</v>
      </c>
      <c r="B1090" s="3">
        <v>0.22495894909688013</v>
      </c>
      <c r="C1090" s="3">
        <v>0.77504105090311981</v>
      </c>
      <c r="D1090" s="3">
        <v>0.33496332518337407</v>
      </c>
      <c r="E1090" s="3">
        <v>0.66503667481662587</v>
      </c>
    </row>
    <row r="1091" spans="1:5" x14ac:dyDescent="0.25">
      <c r="A1091" s="1">
        <v>1090</v>
      </c>
      <c r="B1091" s="3">
        <v>0.34194457491780178</v>
      </c>
      <c r="C1091" s="3">
        <v>0.65805542508219816</v>
      </c>
      <c r="D1091" s="3">
        <v>0.3154296875</v>
      </c>
      <c r="E1091" s="3">
        <v>0.6845703125</v>
      </c>
    </row>
    <row r="1092" spans="1:5" x14ac:dyDescent="0.25">
      <c r="A1092" s="1">
        <v>1091</v>
      </c>
      <c r="B1092" s="3">
        <v>0.22647058823529412</v>
      </c>
      <c r="C1092" s="3">
        <v>0.77352941176470591</v>
      </c>
      <c r="D1092" s="3">
        <v>0.31899641577060933</v>
      </c>
      <c r="E1092" s="3">
        <v>0.68100358422939067</v>
      </c>
    </row>
    <row r="1093" spans="1:5" x14ac:dyDescent="0.25">
      <c r="A1093" s="1">
        <v>1092</v>
      </c>
      <c r="B1093" s="3">
        <v>0.21788470267816615</v>
      </c>
      <c r="C1093" s="3">
        <v>0.78211529732183382</v>
      </c>
      <c r="D1093" s="3">
        <v>0.23632130384167638</v>
      </c>
      <c r="E1093" s="3">
        <v>0.76367869615832362</v>
      </c>
    </row>
    <row r="1094" spans="1:5" x14ac:dyDescent="0.25">
      <c r="A1094" s="1">
        <v>1093</v>
      </c>
      <c r="B1094" s="3">
        <v>0.28302611367127495</v>
      </c>
      <c r="C1094" s="3">
        <v>0.71697388632872505</v>
      </c>
      <c r="D1094" s="3">
        <v>0.23166023166023167</v>
      </c>
      <c r="E1094" s="3">
        <v>0.76833976833976836</v>
      </c>
    </row>
    <row r="1095" spans="1:5" x14ac:dyDescent="0.25">
      <c r="A1095" s="1">
        <v>1094</v>
      </c>
      <c r="B1095" s="3">
        <v>0.41815167840862</v>
      </c>
      <c r="C1095" s="3">
        <v>0.58184832159138</v>
      </c>
      <c r="D1095" s="3">
        <v>0.26387315968289921</v>
      </c>
      <c r="E1095" s="3">
        <v>0.73612684031710085</v>
      </c>
    </row>
    <row r="1096" spans="1:5" x14ac:dyDescent="0.25">
      <c r="A1096" s="1">
        <v>1095</v>
      </c>
      <c r="B1096" s="3">
        <v>0.66407355021216408</v>
      </c>
      <c r="C1096" s="3">
        <v>0.33592644978783592</v>
      </c>
      <c r="D1096" s="3">
        <v>0.30603448275862066</v>
      </c>
      <c r="E1096" s="3">
        <v>0.69396551724137934</v>
      </c>
    </row>
    <row r="1097" spans="1:5" x14ac:dyDescent="0.25">
      <c r="A1097" s="1">
        <v>1096</v>
      </c>
      <c r="B1097" s="3">
        <v>0.59290540540540537</v>
      </c>
      <c r="C1097" s="3">
        <v>0.40709459459459463</v>
      </c>
      <c r="D1097" s="3">
        <v>0.33920704845814981</v>
      </c>
      <c r="E1097" s="3">
        <v>0.66079295154185025</v>
      </c>
    </row>
    <row r="1098" spans="1:5" x14ac:dyDescent="0.25">
      <c r="A1098" s="1">
        <v>1097</v>
      </c>
      <c r="B1098" s="3">
        <v>0.38278688524590165</v>
      </c>
      <c r="C1098" s="3">
        <v>0.61721311475409835</v>
      </c>
      <c r="D1098" s="3">
        <v>0.33751306165099271</v>
      </c>
      <c r="E1098" s="3">
        <v>0.66248693834900729</v>
      </c>
    </row>
    <row r="1099" spans="1:5" x14ac:dyDescent="0.25">
      <c r="A1099" s="1">
        <v>1098</v>
      </c>
      <c r="B1099" s="3">
        <v>0.59379689844922456</v>
      </c>
      <c r="C1099" s="3">
        <v>0.40620310155077544</v>
      </c>
      <c r="D1099" s="3">
        <v>0.33575757575757575</v>
      </c>
      <c r="E1099" s="3">
        <v>0.6642424242424243</v>
      </c>
    </row>
    <row r="1100" spans="1:5" x14ac:dyDescent="0.25">
      <c r="A1100" s="1">
        <v>1099</v>
      </c>
      <c r="B1100" s="3">
        <v>0.5</v>
      </c>
      <c r="C1100" s="3">
        <v>0.5</v>
      </c>
      <c r="D1100" s="3">
        <v>0.33769633507853403</v>
      </c>
      <c r="E1100" s="3">
        <v>0.66230366492146597</v>
      </c>
    </row>
    <row r="1101" spans="1:5" x14ac:dyDescent="0.25">
      <c r="A1101" s="1">
        <v>1100</v>
      </c>
      <c r="B1101" s="3">
        <v>0.1484593837535014</v>
      </c>
      <c r="C1101" s="3">
        <v>0.85154061624649857</v>
      </c>
      <c r="D1101" s="3">
        <v>0.32915717539863326</v>
      </c>
      <c r="E1101" s="3">
        <v>0.67084282460136668</v>
      </c>
    </row>
    <row r="1102" spans="1:5" x14ac:dyDescent="0.25">
      <c r="A1102" s="1">
        <v>1101</v>
      </c>
      <c r="B1102" s="3">
        <v>6.5861262665627432E-2</v>
      </c>
      <c r="C1102" s="3">
        <v>0.93413873733437258</v>
      </c>
      <c r="D1102" s="3">
        <v>0.25730442978322338</v>
      </c>
      <c r="E1102" s="3">
        <v>0.74269557021677657</v>
      </c>
    </row>
    <row r="1103" spans="1:5" x14ac:dyDescent="0.25">
      <c r="A1103" s="1">
        <v>1102</v>
      </c>
      <c r="B1103" s="3">
        <v>0.32078103207810321</v>
      </c>
      <c r="C1103" s="3">
        <v>0.67921896792189673</v>
      </c>
      <c r="D1103" s="3">
        <v>0.3321917808219178</v>
      </c>
      <c r="E1103" s="3">
        <v>0.6678082191780822</v>
      </c>
    </row>
    <row r="1104" spans="1:5" x14ac:dyDescent="0.25">
      <c r="A1104" s="1">
        <v>1103</v>
      </c>
      <c r="B1104" s="3">
        <v>0.45464441219158203</v>
      </c>
      <c r="C1104" s="3">
        <v>0.54535558780841797</v>
      </c>
      <c r="D1104" s="3">
        <v>0.33186619718309857</v>
      </c>
      <c r="E1104" s="3">
        <v>0.66813380281690149</v>
      </c>
    </row>
    <row r="1105" spans="1:5" x14ac:dyDescent="0.25">
      <c r="A1105" s="1">
        <v>1104</v>
      </c>
      <c r="B1105" s="3">
        <v>0.65120428189116863</v>
      </c>
      <c r="C1105" s="3">
        <v>0.34879571810883137</v>
      </c>
      <c r="D1105" s="3">
        <v>0.32775119617224879</v>
      </c>
      <c r="E1105" s="3">
        <v>0.67224880382775121</v>
      </c>
    </row>
    <row r="1106" spans="1:5" x14ac:dyDescent="0.25">
      <c r="A1106" s="1">
        <v>1105</v>
      </c>
      <c r="B1106" s="3">
        <v>0.36865342163355408</v>
      </c>
      <c r="C1106" s="3">
        <v>0.63134657836644592</v>
      </c>
      <c r="D1106" s="3">
        <v>0.34983853606027987</v>
      </c>
      <c r="E1106" s="3">
        <v>0.65016146393972019</v>
      </c>
    </row>
    <row r="1107" spans="1:5" x14ac:dyDescent="0.25">
      <c r="A1107" s="1">
        <v>1106</v>
      </c>
      <c r="B1107" s="3">
        <v>0.59568965517241379</v>
      </c>
      <c r="C1107" s="3">
        <v>0.40431034482758621</v>
      </c>
      <c r="D1107" s="3">
        <v>0.34192825112107622</v>
      </c>
      <c r="E1107" s="3">
        <v>0.65807174887892383</v>
      </c>
    </row>
    <row r="1108" spans="1:5" x14ac:dyDescent="0.25">
      <c r="A1108" s="1">
        <v>1107</v>
      </c>
      <c r="B1108" s="3">
        <v>0.32969355406833389</v>
      </c>
      <c r="C1108" s="3">
        <v>0.67030644593166611</v>
      </c>
      <c r="D1108" s="3">
        <v>0.37357830271216097</v>
      </c>
      <c r="E1108" s="3">
        <v>0.62642169728783903</v>
      </c>
    </row>
    <row r="1109" spans="1:5" x14ac:dyDescent="0.25">
      <c r="A1109" s="1">
        <v>1108</v>
      </c>
      <c r="B1109" s="3">
        <v>0.54389140271493208</v>
      </c>
      <c r="C1109" s="3">
        <v>0.45610859728506792</v>
      </c>
      <c r="D1109" s="3">
        <v>0.39082568807339452</v>
      </c>
      <c r="E1109" s="3">
        <v>0.60917431192660554</v>
      </c>
    </row>
    <row r="1110" spans="1:5" x14ac:dyDescent="0.25">
      <c r="A1110" s="1">
        <v>1109</v>
      </c>
      <c r="B1110" s="3">
        <v>0.3784651298511818</v>
      </c>
      <c r="C1110" s="3">
        <v>0.62153487014881814</v>
      </c>
      <c r="D1110" s="3">
        <v>0.41184668989547041</v>
      </c>
      <c r="E1110" s="3">
        <v>0.58815331010452954</v>
      </c>
    </row>
    <row r="1111" spans="1:5" x14ac:dyDescent="0.25">
      <c r="A1111" s="1">
        <v>1110</v>
      </c>
      <c r="B1111" s="3">
        <v>0.17239467849223947</v>
      </c>
      <c r="C1111" s="3">
        <v>0.82760532150776056</v>
      </c>
      <c r="D1111" s="3">
        <v>0.40942028985507245</v>
      </c>
      <c r="E1111" s="3">
        <v>0.59057971014492749</v>
      </c>
    </row>
    <row r="1112" spans="1:5" x14ac:dyDescent="0.25">
      <c r="A1112" s="1">
        <v>1111</v>
      </c>
      <c r="B1112" s="3">
        <v>0.45955662073097664</v>
      </c>
      <c r="C1112" s="3">
        <v>0.54044337926902331</v>
      </c>
      <c r="D1112" s="3">
        <v>0.42567567567567566</v>
      </c>
      <c r="E1112" s="3">
        <v>0.57432432432432434</v>
      </c>
    </row>
    <row r="1113" spans="1:5" x14ac:dyDescent="0.25">
      <c r="A1113" s="1">
        <v>1112</v>
      </c>
      <c r="B1113" s="3">
        <v>0.40830449826989618</v>
      </c>
      <c r="C1113" s="3">
        <v>0.59169550173010377</v>
      </c>
      <c r="D1113" s="3">
        <v>0.4410112359550562</v>
      </c>
      <c r="E1113" s="3">
        <v>0.5589887640449438</v>
      </c>
    </row>
    <row r="1114" spans="1:5" x14ac:dyDescent="0.25">
      <c r="A1114" s="1">
        <v>1113</v>
      </c>
      <c r="B1114" s="3">
        <v>0.27710027100271001</v>
      </c>
      <c r="C1114" s="3">
        <v>0.72289972899729005</v>
      </c>
      <c r="D1114" s="3">
        <v>0.44195804195804195</v>
      </c>
      <c r="E1114" s="3">
        <v>0.558041958041958</v>
      </c>
    </row>
    <row r="1115" spans="1:5" x14ac:dyDescent="0.25">
      <c r="A1115" s="1">
        <v>1114</v>
      </c>
      <c r="B1115" s="3">
        <v>0.46129032258064517</v>
      </c>
      <c r="C1115" s="3">
        <v>0.53870967741935483</v>
      </c>
      <c r="D1115" s="3">
        <v>0.4454828660436137</v>
      </c>
      <c r="E1115" s="3">
        <v>0.55451713395638635</v>
      </c>
    </row>
    <row r="1116" spans="1:5" x14ac:dyDescent="0.25">
      <c r="A1116" s="1">
        <v>1115</v>
      </c>
      <c r="B1116" s="3">
        <v>0</v>
      </c>
      <c r="C1116" s="3">
        <v>1</v>
      </c>
      <c r="D1116" s="3">
        <v>0</v>
      </c>
      <c r="E1116" s="3">
        <v>1</v>
      </c>
    </row>
    <row r="1117" spans="1:5" x14ac:dyDescent="0.25">
      <c r="A1117" s="1">
        <v>1116</v>
      </c>
      <c r="B1117" s="3">
        <v>0.37582417582417582</v>
      </c>
      <c r="C1117" s="3">
        <v>0.62417582417582418</v>
      </c>
      <c r="D1117" s="3">
        <v>0.44758064516129031</v>
      </c>
      <c r="E1117" s="3">
        <v>0.55241935483870974</v>
      </c>
    </row>
    <row r="1118" spans="1:5" x14ac:dyDescent="0.25">
      <c r="A1118" s="1">
        <v>1117</v>
      </c>
      <c r="B1118" s="3">
        <v>0.14805825242718446</v>
      </c>
      <c r="C1118" s="3">
        <v>0.85194174757281549</v>
      </c>
      <c r="D1118" s="3">
        <v>0.42091836734693877</v>
      </c>
      <c r="E1118" s="3">
        <v>0.57908163265306123</v>
      </c>
    </row>
    <row r="1119" spans="1:5" x14ac:dyDescent="0.25">
      <c r="A1119" s="1">
        <v>1118</v>
      </c>
      <c r="B1119" s="3">
        <v>0.10301507537688442</v>
      </c>
      <c r="C1119" s="3">
        <v>0.89698492462311563</v>
      </c>
      <c r="D1119" s="3">
        <v>0.44292237442922372</v>
      </c>
      <c r="E1119" s="3">
        <v>0.55707762557077634</v>
      </c>
    </row>
    <row r="1120" spans="1:5" x14ac:dyDescent="0.25">
      <c r="A1120" s="1">
        <v>1119</v>
      </c>
      <c r="B1120" s="3">
        <v>0.23981900452488689</v>
      </c>
      <c r="C1120" s="3">
        <v>0.76018099547511309</v>
      </c>
      <c r="D1120" s="3">
        <v>0.37886597938144329</v>
      </c>
      <c r="E1120" s="3">
        <v>0.62113402061855671</v>
      </c>
    </row>
    <row r="1121" spans="1:5" x14ac:dyDescent="0.25">
      <c r="A1121" s="1">
        <v>1120</v>
      </c>
      <c r="B1121" s="3">
        <v>0.24684115523465705</v>
      </c>
      <c r="C1121" s="3">
        <v>0.75315884476534301</v>
      </c>
      <c r="D1121" s="3">
        <v>0.33468149646107181</v>
      </c>
      <c r="E1121" s="3">
        <v>0.66531850353892819</v>
      </c>
    </row>
    <row r="1122" spans="1:5" x14ac:dyDescent="0.25">
      <c r="A1122" s="1">
        <v>1121</v>
      </c>
      <c r="B1122" s="3">
        <v>0.37330037082818296</v>
      </c>
      <c r="C1122" s="3">
        <v>0.62669962917181699</v>
      </c>
      <c r="D1122" s="3">
        <v>0.44107013738250178</v>
      </c>
      <c r="E1122" s="3">
        <v>0.55892986261749822</v>
      </c>
    </row>
    <row r="1123" spans="1:5" x14ac:dyDescent="0.25">
      <c r="A1123" s="1">
        <v>1122</v>
      </c>
      <c r="B1123" s="3">
        <v>0.34852546916890081</v>
      </c>
      <c r="C1123" s="3">
        <v>0.65147453083109919</v>
      </c>
      <c r="D1123" s="3">
        <v>0.52051835853131745</v>
      </c>
      <c r="E1123" s="3">
        <v>0.47948164146868255</v>
      </c>
    </row>
    <row r="1124" spans="1:5" x14ac:dyDescent="0.25">
      <c r="A1124" s="1">
        <v>1123</v>
      </c>
      <c r="B1124" s="3">
        <v>0.3165217391304348</v>
      </c>
      <c r="C1124" s="3">
        <v>0.6834782608695652</v>
      </c>
      <c r="D1124" s="3">
        <v>0.53846153846153844</v>
      </c>
      <c r="E1124" s="3">
        <v>0.46153846153846156</v>
      </c>
    </row>
    <row r="1125" spans="1:5" x14ac:dyDescent="0.25">
      <c r="A1125" s="1">
        <v>1124</v>
      </c>
      <c r="B1125" s="3">
        <v>0.46843853820598008</v>
      </c>
      <c r="C1125" s="3">
        <v>0.53156146179401986</v>
      </c>
      <c r="D1125" s="3">
        <v>0.33214709371293</v>
      </c>
      <c r="E1125" s="3">
        <v>0.66785290628706995</v>
      </c>
    </row>
    <row r="1126" spans="1:5" x14ac:dyDescent="0.25">
      <c r="A1126" s="1">
        <v>1125</v>
      </c>
      <c r="B1126" s="3">
        <v>0.65808983863933712</v>
      </c>
      <c r="C1126" s="3">
        <v>0.34191016136066288</v>
      </c>
      <c r="D1126" s="3">
        <v>0.42314647377938519</v>
      </c>
      <c r="E1126" s="3">
        <v>0.57685352622061481</v>
      </c>
    </row>
    <row r="1127" spans="1:5" x14ac:dyDescent="0.25">
      <c r="A1127" s="1">
        <v>1126</v>
      </c>
      <c r="B1127" s="3">
        <v>0.38235294117647056</v>
      </c>
      <c r="C1127" s="3">
        <v>0.61764705882352944</v>
      </c>
      <c r="D1127" s="3">
        <v>0.625</v>
      </c>
      <c r="E1127" s="3">
        <v>0.375</v>
      </c>
    </row>
    <row r="1128" spans="1:5" x14ac:dyDescent="0.25">
      <c r="A1128" s="1">
        <v>1127</v>
      </c>
      <c r="B1128" s="3">
        <v>0.29040064533476739</v>
      </c>
      <c r="C1128" s="3">
        <v>0.70959935466523261</v>
      </c>
      <c r="D1128" s="3">
        <v>0.48036715961244264</v>
      </c>
      <c r="E1128" s="3">
        <v>0.51963284038755742</v>
      </c>
    </row>
    <row r="1129" spans="1:5" x14ac:dyDescent="0.25">
      <c r="A1129" s="1">
        <v>1128</v>
      </c>
      <c r="B1129" s="3">
        <v>0.34427284427284427</v>
      </c>
      <c r="C1129" s="3">
        <v>0.65572715572715579</v>
      </c>
      <c r="D1129" s="3">
        <v>0.53367217280813217</v>
      </c>
      <c r="E1129" s="3">
        <v>0.46632782719186783</v>
      </c>
    </row>
    <row r="1130" spans="1:5" x14ac:dyDescent="0.25">
      <c r="A1130" s="1">
        <v>1129</v>
      </c>
      <c r="B1130" s="3">
        <v>0.1891891891891892</v>
      </c>
      <c r="C1130" s="3">
        <v>0.81081081081081074</v>
      </c>
      <c r="D1130" s="3">
        <v>0.15384615384615385</v>
      </c>
      <c r="E1130" s="3">
        <v>0.84615384615384615</v>
      </c>
    </row>
    <row r="1131" spans="1:5" x14ac:dyDescent="0.25">
      <c r="A1131" s="1">
        <v>1130</v>
      </c>
      <c r="B1131" s="3">
        <v>0.1465076660988075</v>
      </c>
      <c r="C1131" s="3">
        <v>0.8534923339011925</v>
      </c>
      <c r="D1131" s="3">
        <v>0.19165247018739354</v>
      </c>
      <c r="E1131" s="3">
        <v>0.80834752981260649</v>
      </c>
    </row>
    <row r="1132" spans="1:5" x14ac:dyDescent="0.25">
      <c r="A1132" s="1">
        <v>1131</v>
      </c>
      <c r="B1132" s="3">
        <v>0.10315121287689866</v>
      </c>
      <c r="C1132" s="3">
        <v>0.89684878712310134</v>
      </c>
      <c r="D1132" s="3">
        <v>0.26445816956765861</v>
      </c>
      <c r="E1132" s="3">
        <v>0.73554183043234134</v>
      </c>
    </row>
    <row r="1133" spans="1:5" x14ac:dyDescent="0.25">
      <c r="A1133" s="1">
        <v>1132</v>
      </c>
      <c r="B1133" s="3">
        <v>0.4714723072641247</v>
      </c>
      <c r="C1133" s="3">
        <v>0.5285276927358753</v>
      </c>
      <c r="D1133" s="3">
        <v>0.62108072048032026</v>
      </c>
      <c r="E1133" s="3">
        <v>0.37891927951967974</v>
      </c>
    </row>
    <row r="1134" spans="1:5" x14ac:dyDescent="0.25">
      <c r="A1134" s="1">
        <v>1133</v>
      </c>
      <c r="B1134" s="3">
        <v>7.0552147239263799E-2</v>
      </c>
      <c r="C1134" s="3">
        <v>0.92944785276073616</v>
      </c>
      <c r="D1134" s="3">
        <v>0.12861271676300579</v>
      </c>
      <c r="E1134" s="3">
        <v>0.87138728323699421</v>
      </c>
    </row>
    <row r="1135" spans="1:5" x14ac:dyDescent="0.25">
      <c r="A1135" s="1">
        <v>1134</v>
      </c>
      <c r="B1135" s="3">
        <v>6.7208904109589046E-2</v>
      </c>
      <c r="C1135" s="3">
        <v>0.93279109589041098</v>
      </c>
      <c r="D1135" s="3">
        <v>0.12920738327904452</v>
      </c>
      <c r="E1135" s="3">
        <v>0.87079261672095543</v>
      </c>
    </row>
    <row r="1136" spans="1:5" x14ac:dyDescent="0.25">
      <c r="A1136" s="1">
        <v>1135</v>
      </c>
      <c r="B1136" s="3">
        <v>3.6688150718889437E-2</v>
      </c>
      <c r="C1136" s="3">
        <v>0.96331184928111058</v>
      </c>
      <c r="D1136" s="3">
        <v>0.12606232294617564</v>
      </c>
      <c r="E1136" s="3">
        <v>0.8739376770538243</v>
      </c>
    </row>
    <row r="1137" spans="1:5" x14ac:dyDescent="0.25">
      <c r="A1137" s="1">
        <v>1136</v>
      </c>
      <c r="B1137" s="3">
        <v>6.0334528076463563E-2</v>
      </c>
      <c r="C1137" s="3">
        <v>0.93966547192353644</v>
      </c>
      <c r="D1137" s="3">
        <v>0.11024844720496894</v>
      </c>
      <c r="E1137" s="3">
        <v>0.88975155279503104</v>
      </c>
    </row>
    <row r="1138" spans="1:5" x14ac:dyDescent="0.25">
      <c r="A1138" s="1">
        <v>1137</v>
      </c>
      <c r="B1138" s="3">
        <v>7.5653370013755161E-2</v>
      </c>
      <c r="C1138" s="3">
        <v>0.92434662998624484</v>
      </c>
      <c r="D1138" s="3">
        <v>0.31687715269804823</v>
      </c>
      <c r="E1138" s="3">
        <v>0.68312284730195172</v>
      </c>
    </row>
    <row r="1139" spans="1:5" x14ac:dyDescent="0.25">
      <c r="A1139" s="1">
        <v>1138</v>
      </c>
      <c r="B1139" s="3">
        <v>7.099391480730223E-2</v>
      </c>
      <c r="C1139" s="3">
        <v>0.92900608519269778</v>
      </c>
      <c r="D1139" s="3">
        <v>0.34482758620689657</v>
      </c>
      <c r="E1139" s="3">
        <v>0.65517241379310343</v>
      </c>
    </row>
    <row r="1140" spans="1:5" x14ac:dyDescent="0.25">
      <c r="A1140" s="1">
        <v>1139</v>
      </c>
      <c r="B1140" s="3">
        <v>5.2854122621564484E-2</v>
      </c>
      <c r="C1140" s="3">
        <v>0.94714587737843547</v>
      </c>
      <c r="D1140" s="3">
        <v>0.34899328859060402</v>
      </c>
      <c r="E1140" s="3">
        <v>0.65100671140939603</v>
      </c>
    </row>
    <row r="1141" spans="1:5" x14ac:dyDescent="0.25">
      <c r="A1141" s="1">
        <v>1140</v>
      </c>
      <c r="B1141" s="3">
        <v>9.7552799195440826E-2</v>
      </c>
      <c r="C1141" s="3">
        <v>0.9024472008045592</v>
      </c>
      <c r="D1141" s="3">
        <v>0.34732510288065843</v>
      </c>
      <c r="E1141" s="3">
        <v>0.65267489711934157</v>
      </c>
    </row>
    <row r="1142" spans="1:5" x14ac:dyDescent="0.25">
      <c r="A1142" s="1">
        <v>1141</v>
      </c>
      <c r="B1142" s="3">
        <v>3.9301310043668124E-2</v>
      </c>
      <c r="C1142" s="3">
        <v>0.9606986899563319</v>
      </c>
      <c r="D1142" s="3">
        <v>0.15453384418901661</v>
      </c>
      <c r="E1142" s="3">
        <v>0.84546615581098339</v>
      </c>
    </row>
    <row r="1143" spans="1:5" x14ac:dyDescent="0.25">
      <c r="A1143" s="1">
        <v>1142</v>
      </c>
      <c r="B1143" s="3">
        <v>5.4938956714761379E-2</v>
      </c>
      <c r="C1143" s="3">
        <v>0.94506104328523866</v>
      </c>
      <c r="D1143" s="3">
        <v>0.13437499999999999</v>
      </c>
      <c r="E1143" s="3">
        <v>0.86562499999999998</v>
      </c>
    </row>
    <row r="1144" spans="1:5" x14ac:dyDescent="0.25">
      <c r="A1144" s="1">
        <v>1143</v>
      </c>
      <c r="B1144" s="3">
        <v>5.4652880354505169E-2</v>
      </c>
      <c r="C1144" s="3">
        <v>0.94534711964549478</v>
      </c>
      <c r="D1144" s="3">
        <v>0.14423076923076922</v>
      </c>
      <c r="E1144" s="3">
        <v>0.85576923076923084</v>
      </c>
    </row>
    <row r="1145" spans="1:5" x14ac:dyDescent="0.25">
      <c r="A1145" s="1">
        <v>1144</v>
      </c>
      <c r="B1145" s="3">
        <v>2.7997128499641061E-2</v>
      </c>
      <c r="C1145" s="3">
        <v>0.97200287150035891</v>
      </c>
      <c r="D1145" s="3">
        <v>0.21272365805168986</v>
      </c>
      <c r="E1145" s="3">
        <v>0.7872763419483102</v>
      </c>
    </row>
    <row r="1146" spans="1:5" x14ac:dyDescent="0.25">
      <c r="A1146" s="1">
        <v>1145</v>
      </c>
      <c r="B1146" s="3">
        <v>6.7898152770843739E-2</v>
      </c>
      <c r="C1146" s="3">
        <v>0.93210184722915623</v>
      </c>
      <c r="D1146" s="3">
        <v>0.23454367026496564</v>
      </c>
      <c r="E1146" s="3">
        <v>0.7654563297350343</v>
      </c>
    </row>
    <row r="1147" spans="1:5" x14ac:dyDescent="0.25">
      <c r="A1147" s="1">
        <v>1146</v>
      </c>
      <c r="B1147" s="3">
        <v>3.5070140280561123E-2</v>
      </c>
      <c r="C1147" s="3">
        <v>0.9649298597194389</v>
      </c>
      <c r="D1147" s="3">
        <v>0.24895222129086336</v>
      </c>
      <c r="E1147" s="3">
        <v>0.75104777870913664</v>
      </c>
    </row>
    <row r="1148" spans="1:5" x14ac:dyDescent="0.25">
      <c r="A1148" s="1">
        <v>1147</v>
      </c>
      <c r="B1148" s="3">
        <v>6.1747572815533981E-2</v>
      </c>
      <c r="C1148" s="3">
        <v>0.938252427184466</v>
      </c>
      <c r="D1148" s="3">
        <v>0.29454545454545455</v>
      </c>
      <c r="E1148" s="3">
        <v>0.70545454545454545</v>
      </c>
    </row>
    <row r="1149" spans="1:5" x14ac:dyDescent="0.25">
      <c r="A1149" s="1">
        <v>1148</v>
      </c>
      <c r="B1149" s="3">
        <v>5.2415210688591986E-2</v>
      </c>
      <c r="C1149" s="3">
        <v>0.94758478931140799</v>
      </c>
      <c r="D1149" s="3">
        <v>0.2929532858273951</v>
      </c>
      <c r="E1149" s="3">
        <v>0.7070467141726049</v>
      </c>
    </row>
    <row r="1150" spans="1:5" x14ac:dyDescent="0.25">
      <c r="A1150" s="1">
        <v>1149</v>
      </c>
      <c r="B1150" s="3">
        <v>0.1891891891891892</v>
      </c>
      <c r="C1150" s="3">
        <v>0.81081081081081074</v>
      </c>
      <c r="D1150" s="3">
        <v>0.30208333333333331</v>
      </c>
      <c r="E1150" s="3">
        <v>0.69791666666666674</v>
      </c>
    </row>
    <row r="1151" spans="1:5" x14ac:dyDescent="0.25">
      <c r="A1151" s="1">
        <v>1150</v>
      </c>
      <c r="B1151" s="3">
        <v>0.17079986028641286</v>
      </c>
      <c r="C1151" s="3">
        <v>0.82920013971358708</v>
      </c>
      <c r="D1151" s="3">
        <v>0.30180180180180183</v>
      </c>
      <c r="E1151" s="3">
        <v>0.69819819819819817</v>
      </c>
    </row>
    <row r="1152" spans="1:5" x14ac:dyDescent="0.25">
      <c r="A1152" s="1">
        <v>1151</v>
      </c>
      <c r="B1152" s="3">
        <v>0.32132243684992573</v>
      </c>
      <c r="C1152" s="3">
        <v>0.67867756315007433</v>
      </c>
      <c r="D1152" s="3">
        <v>0.48172217709179527</v>
      </c>
      <c r="E1152" s="3">
        <v>0.51827782290820479</v>
      </c>
    </row>
    <row r="1153" spans="1:5" x14ac:dyDescent="0.25">
      <c r="A1153" s="1">
        <v>1152</v>
      </c>
      <c r="B1153" s="3">
        <v>0.11847133757961784</v>
      </c>
      <c r="C1153" s="3">
        <v>0.88152866242038219</v>
      </c>
      <c r="D1153" s="3">
        <v>0.47812500000000002</v>
      </c>
      <c r="E1153" s="3">
        <v>0.52187499999999998</v>
      </c>
    </row>
    <row r="1154" spans="1:5" x14ac:dyDescent="0.25">
      <c r="A1154" s="1">
        <v>1153</v>
      </c>
      <c r="B1154" s="3">
        <v>0.20396184886280264</v>
      </c>
      <c r="C1154" s="3">
        <v>0.79603815113719734</v>
      </c>
      <c r="D1154" s="3">
        <v>0.47976878612716761</v>
      </c>
      <c r="E1154" s="3">
        <v>0.52023121387283244</v>
      </c>
    </row>
    <row r="1155" spans="1:5" x14ac:dyDescent="0.25">
      <c r="A1155" s="1">
        <v>1154</v>
      </c>
      <c r="B1155" s="3">
        <v>0.14213454729387962</v>
      </c>
      <c r="C1155" s="3">
        <v>0.85786545270612036</v>
      </c>
      <c r="D1155" s="3">
        <v>0.33684210526315789</v>
      </c>
      <c r="E1155" s="3">
        <v>0.66315789473684217</v>
      </c>
    </row>
    <row r="1156" spans="1:5" x14ac:dyDescent="0.25">
      <c r="A1156" s="1">
        <v>1155</v>
      </c>
      <c r="B1156" s="3">
        <v>0.47925311203319504</v>
      </c>
      <c r="C1156" s="3">
        <v>0.52074688796680491</v>
      </c>
      <c r="D1156" s="3">
        <v>0.40918803418803418</v>
      </c>
      <c r="E1156" s="3">
        <v>0.59081196581196582</v>
      </c>
    </row>
    <row r="1157" spans="1:5" x14ac:dyDescent="0.25">
      <c r="A1157" s="1">
        <v>1156</v>
      </c>
      <c r="B1157" s="3">
        <v>0.19927371765773944</v>
      </c>
      <c r="C1157" s="3">
        <v>0.80072628234226051</v>
      </c>
      <c r="D1157" s="3">
        <v>0.33789954337899542</v>
      </c>
      <c r="E1157" s="3">
        <v>0.66210045662100458</v>
      </c>
    </row>
    <row r="1158" spans="1:5" x14ac:dyDescent="0.25">
      <c r="A1158" s="1">
        <v>1157</v>
      </c>
      <c r="B1158" s="3">
        <v>0.38634658664666166</v>
      </c>
      <c r="C1158" s="3">
        <v>0.61365341335333834</v>
      </c>
      <c r="D1158" s="3">
        <v>0.36521739130434783</v>
      </c>
      <c r="E1158" s="3">
        <v>0.63478260869565217</v>
      </c>
    </row>
    <row r="1159" spans="1:5" x14ac:dyDescent="0.25">
      <c r="A1159" s="1">
        <v>1158</v>
      </c>
      <c r="B1159" s="3">
        <v>0.2010163749294184</v>
      </c>
      <c r="C1159" s="3">
        <v>0.79898362507058163</v>
      </c>
      <c r="D1159" s="3">
        <v>0.37224383916990922</v>
      </c>
      <c r="E1159" s="3">
        <v>0.62775616083009078</v>
      </c>
    </row>
    <row r="1160" spans="1:5" x14ac:dyDescent="0.25">
      <c r="A1160" s="1">
        <v>1159</v>
      </c>
      <c r="B1160" s="3">
        <v>0.16733226837060702</v>
      </c>
      <c r="C1160" s="3">
        <v>0.832667731629393</v>
      </c>
      <c r="D1160" s="3">
        <v>0.40833333333333333</v>
      </c>
      <c r="E1160" s="3">
        <v>0.59166666666666667</v>
      </c>
    </row>
    <row r="1161" spans="1:5" x14ac:dyDescent="0.25">
      <c r="A1161" s="1">
        <v>1160</v>
      </c>
      <c r="B1161" s="3">
        <v>0.36494597839135656</v>
      </c>
      <c r="C1161" s="3">
        <v>0.63505402160864344</v>
      </c>
      <c r="D1161" s="3">
        <v>0.50677506775067749</v>
      </c>
      <c r="E1161" s="3">
        <v>0.49322493224932251</v>
      </c>
    </row>
    <row r="1162" spans="1:5" x14ac:dyDescent="0.25">
      <c r="A1162" s="1">
        <v>1161</v>
      </c>
      <c r="B1162" s="3">
        <v>0.72173595915390221</v>
      </c>
      <c r="C1162" s="3">
        <v>0.27826404084609779</v>
      </c>
      <c r="D1162" s="3">
        <v>0.5329153605015674</v>
      </c>
      <c r="E1162" s="3">
        <v>0.4670846394984326</v>
      </c>
    </row>
    <row r="1163" spans="1:5" x14ac:dyDescent="0.25">
      <c r="A1163" s="1">
        <v>1162</v>
      </c>
      <c r="B1163" s="3">
        <v>0.13624408206207259</v>
      </c>
      <c r="C1163" s="3">
        <v>0.86375591793792739</v>
      </c>
      <c r="D1163" s="3">
        <v>0.42405832320777642</v>
      </c>
      <c r="E1163" s="3">
        <v>0.57594167679222363</v>
      </c>
    </row>
    <row r="1164" spans="1:5" x14ac:dyDescent="0.25">
      <c r="A1164" s="1">
        <v>1163</v>
      </c>
      <c r="B1164" s="3">
        <v>0.17798954810943743</v>
      </c>
      <c r="C1164" s="3">
        <v>0.82201045189056254</v>
      </c>
      <c r="D1164" s="3">
        <v>0.42464736451373425</v>
      </c>
      <c r="E1164" s="3">
        <v>0.5753526354862657</v>
      </c>
    </row>
    <row r="1165" spans="1:5" x14ac:dyDescent="0.25">
      <c r="A1165" s="1">
        <v>1164</v>
      </c>
      <c r="B1165" s="3">
        <v>0.16184971098265896</v>
      </c>
      <c r="C1165" s="3">
        <v>0.83815028901734101</v>
      </c>
      <c r="D1165" s="3">
        <v>0.43763518385003602</v>
      </c>
      <c r="E1165" s="3">
        <v>0.56236481614996392</v>
      </c>
    </row>
    <row r="1166" spans="1:5" x14ac:dyDescent="0.25">
      <c r="A1166" s="1">
        <v>1165</v>
      </c>
      <c r="B1166" s="3">
        <v>0.16543069024529378</v>
      </c>
      <c r="C1166" s="3">
        <v>0.83456930975470622</v>
      </c>
      <c r="D1166" s="3">
        <v>0.39306846999154693</v>
      </c>
      <c r="E1166" s="3">
        <v>0.60693153000845301</v>
      </c>
    </row>
    <row r="1167" spans="1:5" x14ac:dyDescent="0.25">
      <c r="A1167" s="1">
        <v>1166</v>
      </c>
      <c r="B1167" s="3">
        <v>0.16034782608695652</v>
      </c>
      <c r="C1167" s="3">
        <v>0.83965217391304348</v>
      </c>
      <c r="D1167" s="3">
        <v>0.33379986004198742</v>
      </c>
      <c r="E1167" s="3">
        <v>0.66620013995801264</v>
      </c>
    </row>
    <row r="1168" spans="1:5" x14ac:dyDescent="0.25">
      <c r="A1168" s="1">
        <v>1167</v>
      </c>
      <c r="B1168" s="3">
        <v>9.602649006622517E-2</v>
      </c>
      <c r="C1168" s="3">
        <v>0.90397350993377479</v>
      </c>
      <c r="D1168" s="3">
        <v>0.41751085383502173</v>
      </c>
      <c r="E1168" s="3">
        <v>0.58248914616497827</v>
      </c>
    </row>
    <row r="1169" spans="1:5" x14ac:dyDescent="0.25">
      <c r="A1169" s="1">
        <v>1168</v>
      </c>
      <c r="B1169" s="3">
        <v>4.0171606864274574E-2</v>
      </c>
      <c r="C1169" s="3">
        <v>0.95982839313572543</v>
      </c>
      <c r="D1169" s="3">
        <v>0.20239282153539381</v>
      </c>
      <c r="E1169" s="3">
        <v>0.79760717846460616</v>
      </c>
    </row>
    <row r="1170" spans="1:5" x14ac:dyDescent="0.25">
      <c r="A1170" s="1">
        <v>1169</v>
      </c>
      <c r="B1170" s="3">
        <v>4.1780821917808221E-2</v>
      </c>
      <c r="C1170" s="3">
        <v>0.95821917808219181</v>
      </c>
      <c r="D1170" s="3">
        <v>0.27179487179487177</v>
      </c>
      <c r="E1170" s="3">
        <v>0.72820512820512828</v>
      </c>
    </row>
    <row r="1171" spans="1:5" x14ac:dyDescent="0.25">
      <c r="A1171" s="1">
        <v>1170</v>
      </c>
      <c r="B1171" s="3">
        <v>1</v>
      </c>
      <c r="C1171" s="3">
        <v>0</v>
      </c>
      <c r="D1171" s="3">
        <v>0</v>
      </c>
      <c r="E1171" s="3">
        <v>1</v>
      </c>
    </row>
    <row r="1172" spans="1:5" x14ac:dyDescent="0.25">
      <c r="A1172" s="1">
        <v>1171</v>
      </c>
      <c r="B1172" s="3">
        <v>0.12298850574712644</v>
      </c>
      <c r="C1172" s="3">
        <v>0.8770114942528735</v>
      </c>
      <c r="D1172" s="3">
        <v>0.31293706293706292</v>
      </c>
      <c r="E1172" s="3">
        <v>0.68706293706293708</v>
      </c>
    </row>
    <row r="1173" spans="1:5" x14ac:dyDescent="0.25">
      <c r="A1173" s="1">
        <v>1172</v>
      </c>
      <c r="B1173" s="3">
        <v>8.8074824629773965E-2</v>
      </c>
      <c r="C1173" s="3">
        <v>0.91192517537022599</v>
      </c>
      <c r="D1173" s="3">
        <v>0.36178467507274492</v>
      </c>
      <c r="E1173" s="3">
        <v>0.63821532492725508</v>
      </c>
    </row>
    <row r="1174" spans="1:5" x14ac:dyDescent="0.25">
      <c r="A1174" s="1">
        <v>1173</v>
      </c>
      <c r="B1174" s="3">
        <v>0.13385315139701104</v>
      </c>
      <c r="C1174" s="3">
        <v>0.86614684860298896</v>
      </c>
      <c r="D1174" s="3">
        <v>0.46517412935323382</v>
      </c>
      <c r="E1174" s="3">
        <v>0.53482587064676612</v>
      </c>
    </row>
    <row r="1175" spans="1:5" x14ac:dyDescent="0.25">
      <c r="A1175" s="1">
        <v>1174</v>
      </c>
      <c r="B1175" s="3">
        <v>0.14644905161005733</v>
      </c>
      <c r="C1175" s="3">
        <v>0.85355094838994261</v>
      </c>
      <c r="D1175" s="3">
        <v>0.46845289541918755</v>
      </c>
      <c r="E1175" s="3">
        <v>0.53154710458081245</v>
      </c>
    </row>
    <row r="1176" spans="1:5" x14ac:dyDescent="0.25">
      <c r="A1176" s="1">
        <v>1175</v>
      </c>
      <c r="B1176" s="3">
        <v>0.12804171494785632</v>
      </c>
      <c r="C1176" s="3">
        <v>0.87195828505214368</v>
      </c>
      <c r="D1176" s="3">
        <v>0.46831364124597208</v>
      </c>
      <c r="E1176" s="3">
        <v>0.53168635875402792</v>
      </c>
    </row>
    <row r="1177" spans="1:5" x14ac:dyDescent="0.25">
      <c r="A1177" s="1">
        <v>1176</v>
      </c>
      <c r="B1177" s="3">
        <v>7.1700991609458434E-2</v>
      </c>
      <c r="C1177" s="3">
        <v>0.92829900839054158</v>
      </c>
      <c r="D1177" s="3">
        <v>0.3</v>
      </c>
      <c r="E1177" s="3">
        <v>0.7</v>
      </c>
    </row>
    <row r="1178" spans="1:5" x14ac:dyDescent="0.25">
      <c r="A1178" s="1">
        <v>1177</v>
      </c>
      <c r="B1178" s="3">
        <v>7.6312806951265577E-2</v>
      </c>
      <c r="C1178" s="3">
        <v>0.92368719304873448</v>
      </c>
      <c r="D1178" s="3">
        <v>0.35433789954337902</v>
      </c>
      <c r="E1178" s="3">
        <v>0.64566210045662098</v>
      </c>
    </row>
    <row r="1179" spans="1:5" x14ac:dyDescent="0.25">
      <c r="A1179" s="1">
        <v>1178</v>
      </c>
      <c r="B1179" s="3">
        <v>5.6799198128967589E-2</v>
      </c>
      <c r="C1179" s="3">
        <v>0.94320080187103239</v>
      </c>
      <c r="D1179" s="3">
        <v>0.29991980753809144</v>
      </c>
      <c r="E1179" s="3">
        <v>0.70008019246190856</v>
      </c>
    </row>
    <row r="1180" spans="1:5" x14ac:dyDescent="0.25">
      <c r="A1180" s="1">
        <v>1179</v>
      </c>
      <c r="B1180" s="3">
        <v>3.9923954372623575E-2</v>
      </c>
      <c r="C1180" s="3">
        <v>0.96007604562737647</v>
      </c>
      <c r="D1180" s="3">
        <v>0.27179487179487177</v>
      </c>
      <c r="E1180" s="3">
        <v>0.72820512820512828</v>
      </c>
    </row>
    <row r="1181" spans="1:5" x14ac:dyDescent="0.25">
      <c r="A1181" s="1">
        <v>1180</v>
      </c>
      <c r="B1181" s="3">
        <v>0.18043478260869567</v>
      </c>
      <c r="C1181" s="3">
        <v>0.81956521739130439</v>
      </c>
      <c r="D1181" s="3">
        <v>0.45258620689655171</v>
      </c>
      <c r="E1181" s="3">
        <v>0.54741379310344829</v>
      </c>
    </row>
    <row r="1182" spans="1:5" x14ac:dyDescent="0.25">
      <c r="A1182" s="1">
        <v>1181</v>
      </c>
      <c r="B1182" s="3">
        <v>0.15369522563767168</v>
      </c>
      <c r="C1182" s="3">
        <v>0.84630477436232832</v>
      </c>
      <c r="D1182" s="3">
        <v>0.31957186544342508</v>
      </c>
      <c r="E1182" s="3">
        <v>0.68042813455657492</v>
      </c>
    </row>
    <row r="1183" spans="1:5" x14ac:dyDescent="0.25">
      <c r="A1183" s="1">
        <v>1182</v>
      </c>
      <c r="B1183" s="3">
        <v>9.5366379310344834E-2</v>
      </c>
      <c r="C1183" s="3">
        <v>0.90463362068965514</v>
      </c>
      <c r="D1183" s="3">
        <v>0.26212319790301442</v>
      </c>
      <c r="E1183" s="3">
        <v>0.73787680209698558</v>
      </c>
    </row>
    <row r="1184" spans="1:5" x14ac:dyDescent="0.25">
      <c r="A1184" s="1">
        <v>1183</v>
      </c>
      <c r="B1184" s="3">
        <v>6.8159203980099503E-2</v>
      </c>
      <c r="C1184" s="3">
        <v>0.93184079601990044</v>
      </c>
      <c r="D1184" s="3">
        <v>0.25757575757575757</v>
      </c>
      <c r="E1184" s="3">
        <v>0.74242424242424243</v>
      </c>
    </row>
    <row r="1185" spans="1:5" x14ac:dyDescent="0.25">
      <c r="A1185" s="1">
        <v>1184</v>
      </c>
      <c r="B1185" s="3">
        <v>4.0238450074515646E-2</v>
      </c>
      <c r="C1185" s="3">
        <v>0.95976154992548435</v>
      </c>
      <c r="D1185" s="3">
        <v>0.27128953771289538</v>
      </c>
      <c r="E1185" s="3">
        <v>0.72871046228710457</v>
      </c>
    </row>
    <row r="1186" spans="1:5" x14ac:dyDescent="0.25">
      <c r="A1186" s="1">
        <v>1185</v>
      </c>
      <c r="B1186" s="3">
        <v>6.7474048442906581E-2</v>
      </c>
      <c r="C1186" s="3">
        <v>0.93252595155709339</v>
      </c>
      <c r="D1186" s="3">
        <v>0.26237623762376239</v>
      </c>
      <c r="E1186" s="3">
        <v>0.73762376237623761</v>
      </c>
    </row>
    <row r="1187" spans="1:5" x14ac:dyDescent="0.25">
      <c r="A1187" s="1">
        <v>1186</v>
      </c>
      <c r="B1187" s="3">
        <v>0.11179361179361179</v>
      </c>
      <c r="C1187" s="3">
        <v>0.8882063882063882</v>
      </c>
      <c r="D1187" s="3">
        <v>0.25667090216010163</v>
      </c>
      <c r="E1187" s="3">
        <v>0.74332909783989831</v>
      </c>
    </row>
    <row r="1188" spans="1:5" x14ac:dyDescent="0.25">
      <c r="A1188" s="1">
        <v>1187</v>
      </c>
      <c r="B1188" s="3">
        <v>4.9025769956002517E-2</v>
      </c>
      <c r="C1188" s="3">
        <v>0.9509742300439975</v>
      </c>
      <c r="D1188" s="3">
        <v>0.2552166934189406</v>
      </c>
      <c r="E1188" s="3">
        <v>0.7447833065810594</v>
      </c>
    </row>
    <row r="1189" spans="1:5" x14ac:dyDescent="0.25">
      <c r="A1189" s="1">
        <v>1188</v>
      </c>
      <c r="B1189" s="3">
        <v>4.2192958882020959E-2</v>
      </c>
      <c r="C1189" s="3">
        <v>0.9578070411179791</v>
      </c>
      <c r="D1189" s="3">
        <v>0.26606997558991052</v>
      </c>
      <c r="E1189" s="3">
        <v>0.73393002441008948</v>
      </c>
    </row>
    <row r="1190" spans="1:5" x14ac:dyDescent="0.25">
      <c r="A1190" s="1">
        <v>1189</v>
      </c>
      <c r="B1190" s="3">
        <v>0.10831381733021077</v>
      </c>
      <c r="C1190" s="3">
        <v>0.89168618266978927</v>
      </c>
      <c r="D1190" s="3">
        <v>0.22556390977443608</v>
      </c>
      <c r="E1190" s="3">
        <v>0.77443609022556392</v>
      </c>
    </row>
    <row r="1191" spans="1:5" x14ac:dyDescent="0.25">
      <c r="A1191" s="1">
        <v>1190</v>
      </c>
      <c r="B1191" s="3">
        <v>1.7614494212380472E-2</v>
      </c>
      <c r="C1191" s="3">
        <v>0.98238550578761952</v>
      </c>
      <c r="D1191" s="3">
        <v>0.22653316645807259</v>
      </c>
      <c r="E1191" s="3">
        <v>0.77346683354192747</v>
      </c>
    </row>
    <row r="1192" spans="1:5" x14ac:dyDescent="0.25">
      <c r="A1192" s="1">
        <v>1191</v>
      </c>
      <c r="B1192" s="3">
        <v>4.0677966101694912E-2</v>
      </c>
      <c r="C1192" s="3">
        <v>0.95932203389830506</v>
      </c>
      <c r="D1192" s="3">
        <v>0.22300469483568075</v>
      </c>
      <c r="E1192" s="3">
        <v>0.77699530516431925</v>
      </c>
    </row>
    <row r="1193" spans="1:5" x14ac:dyDescent="0.25">
      <c r="A1193" s="1">
        <v>1192</v>
      </c>
      <c r="B1193" s="3">
        <v>3.1382527565733676E-2</v>
      </c>
      <c r="C1193" s="3">
        <v>0.96861747243426632</v>
      </c>
      <c r="D1193" s="3">
        <v>0.24422843256379101</v>
      </c>
      <c r="E1193" s="3">
        <v>0.75577156743620899</v>
      </c>
    </row>
    <row r="1194" spans="1:5" x14ac:dyDescent="0.25">
      <c r="A1194" s="1">
        <v>1193</v>
      </c>
      <c r="B1194" s="3">
        <v>0.25090252707581229</v>
      </c>
      <c r="C1194" s="3">
        <v>0.74909747292418771</v>
      </c>
      <c r="D1194" s="3">
        <v>0.2446183953033268</v>
      </c>
      <c r="E1194" s="3">
        <v>0.75538160469667326</v>
      </c>
    </row>
    <row r="1195" spans="1:5" x14ac:dyDescent="0.25">
      <c r="A1195" s="1">
        <v>1194</v>
      </c>
      <c r="B1195" s="3">
        <v>4.3378995433789952E-2</v>
      </c>
      <c r="C1195" s="3">
        <v>0.95662100456621002</v>
      </c>
      <c r="D1195" s="3">
        <v>0.24834437086092714</v>
      </c>
      <c r="E1195" s="3">
        <v>0.7516556291390728</v>
      </c>
    </row>
    <row r="1196" spans="1:5" x14ac:dyDescent="0.25">
      <c r="A1196" s="1">
        <v>1195</v>
      </c>
      <c r="B1196" s="3">
        <v>4.9981624402793093E-2</v>
      </c>
      <c r="C1196" s="3">
        <v>0.95001837559720692</v>
      </c>
      <c r="D1196" s="3">
        <v>0.26926926926926925</v>
      </c>
      <c r="E1196" s="3">
        <v>0.73073073073073069</v>
      </c>
    </row>
    <row r="1197" spans="1:5" x14ac:dyDescent="0.25">
      <c r="A1197" s="1">
        <v>1196</v>
      </c>
      <c r="B1197" s="3">
        <v>7.4829931972789115E-2</v>
      </c>
      <c r="C1197" s="3">
        <v>0.92517006802721091</v>
      </c>
      <c r="D1197" s="3">
        <v>0.2807017543859649</v>
      </c>
      <c r="E1197" s="3">
        <v>0.7192982456140351</v>
      </c>
    </row>
    <row r="1198" spans="1:5" x14ac:dyDescent="0.25">
      <c r="A1198" s="1">
        <v>1197</v>
      </c>
      <c r="B1198" s="3">
        <v>0.12830188679245283</v>
      </c>
      <c r="C1198" s="3">
        <v>0.8716981132075472</v>
      </c>
      <c r="D1198" s="3">
        <v>0.2</v>
      </c>
      <c r="E1198" s="3">
        <v>0.8</v>
      </c>
    </row>
    <row r="1199" spans="1:5" x14ac:dyDescent="0.25">
      <c r="A1199" s="1">
        <v>1198</v>
      </c>
      <c r="B1199" s="3">
        <v>0.12022630834512023</v>
      </c>
      <c r="C1199" s="3">
        <v>0.87977369165487973</v>
      </c>
      <c r="D1199" s="3">
        <v>0.20350877192982456</v>
      </c>
      <c r="E1199" s="3">
        <v>0.79649122807017547</v>
      </c>
    </row>
    <row r="1200" spans="1:5" x14ac:dyDescent="0.25">
      <c r="A1200" s="1">
        <v>1199</v>
      </c>
      <c r="B1200" s="3">
        <v>0.11269974768713205</v>
      </c>
      <c r="C1200" s="3">
        <v>0.88730025231286791</v>
      </c>
      <c r="D1200" s="3">
        <v>0.19920318725099601</v>
      </c>
      <c r="E1200" s="3">
        <v>0.80079681274900394</v>
      </c>
    </row>
    <row r="1201" spans="1:5" x14ac:dyDescent="0.25">
      <c r="A1201" s="1">
        <v>1200</v>
      </c>
      <c r="B1201" s="3">
        <v>5.6303549571603426E-2</v>
      </c>
      <c r="C1201" s="3">
        <v>0.94369645042839656</v>
      </c>
      <c r="D1201" s="3">
        <v>0.19546247818499127</v>
      </c>
      <c r="E1201" s="3">
        <v>0.8045375218150087</v>
      </c>
    </row>
    <row r="1202" spans="1:5" x14ac:dyDescent="0.25">
      <c r="A1202" s="1">
        <v>1201</v>
      </c>
      <c r="B1202" s="3">
        <v>5.4101221640488653E-2</v>
      </c>
      <c r="C1202" s="3">
        <v>0.94589877835951131</v>
      </c>
      <c r="D1202" s="3">
        <v>0.19583843329253367</v>
      </c>
      <c r="E1202" s="3">
        <v>0.8041615667074663</v>
      </c>
    </row>
    <row r="1203" spans="1:5" x14ac:dyDescent="0.25">
      <c r="A1203" s="1">
        <v>1202</v>
      </c>
      <c r="B1203" s="3">
        <v>6.2130177514792898E-2</v>
      </c>
      <c r="C1203" s="3">
        <v>0.93786982248520712</v>
      </c>
      <c r="D1203" s="3">
        <v>0.17316017316017315</v>
      </c>
      <c r="E1203" s="3">
        <v>0.82683982683982682</v>
      </c>
    </row>
    <row r="1204" spans="1:5" x14ac:dyDescent="0.25">
      <c r="A1204" s="1">
        <v>1203</v>
      </c>
      <c r="B1204" s="3">
        <v>4.246935201401051E-2</v>
      </c>
      <c r="C1204" s="3">
        <v>0.95753064798598952</v>
      </c>
      <c r="D1204" s="3">
        <v>0.1748768472906404</v>
      </c>
      <c r="E1204" s="3">
        <v>0.82512315270935965</v>
      </c>
    </row>
    <row r="1205" spans="1:5" x14ac:dyDescent="0.25">
      <c r="A1205" s="1">
        <v>1204</v>
      </c>
      <c r="B1205" s="3">
        <v>5.7692307692307696E-2</v>
      </c>
      <c r="C1205" s="3">
        <v>0.94230769230769229</v>
      </c>
      <c r="D1205" s="3">
        <v>0.17598684210526316</v>
      </c>
      <c r="E1205" s="3">
        <v>0.82401315789473684</v>
      </c>
    </row>
    <row r="1206" spans="1:5" x14ac:dyDescent="0.25">
      <c r="A1206" s="1">
        <v>1205</v>
      </c>
      <c r="B1206" s="3">
        <v>0.13379369874838154</v>
      </c>
      <c r="C1206" s="3">
        <v>0.86620630125161846</v>
      </c>
      <c r="D1206" s="3">
        <v>0.32527472527472528</v>
      </c>
      <c r="E1206" s="3">
        <v>0.67472527472527477</v>
      </c>
    </row>
    <row r="1207" spans="1:5" x14ac:dyDescent="0.25">
      <c r="A1207" s="1">
        <v>1206</v>
      </c>
      <c r="B1207" s="3">
        <v>7.2198275862068964E-2</v>
      </c>
      <c r="C1207" s="3">
        <v>0.92780172413793105</v>
      </c>
      <c r="D1207" s="3">
        <v>0.30229591836734693</v>
      </c>
      <c r="E1207" s="3">
        <v>0.69770408163265307</v>
      </c>
    </row>
    <row r="1208" spans="1:5" x14ac:dyDescent="0.25">
      <c r="A1208" s="1">
        <v>1207</v>
      </c>
      <c r="B1208" s="3">
        <v>6.4659977703455968E-2</v>
      </c>
      <c r="C1208" s="3">
        <v>0.935340022296544</v>
      </c>
      <c r="D1208" s="3">
        <v>0.26682316118935839</v>
      </c>
      <c r="E1208" s="3">
        <v>0.73317683881064166</v>
      </c>
    </row>
    <row r="1209" spans="1:5" x14ac:dyDescent="0.25">
      <c r="A1209" s="1">
        <v>1208</v>
      </c>
      <c r="B1209" s="3">
        <v>8.5106382978723402E-2</v>
      </c>
      <c r="C1209" s="3">
        <v>0.91489361702127658</v>
      </c>
      <c r="D1209" s="3">
        <v>0.32156862745098042</v>
      </c>
      <c r="E1209" s="3">
        <v>0.67843137254901964</v>
      </c>
    </row>
    <row r="1210" spans="1:5" x14ac:dyDescent="0.25">
      <c r="A1210" s="1">
        <v>1209</v>
      </c>
      <c r="B1210" s="3">
        <v>0.21519939804364183</v>
      </c>
      <c r="C1210" s="3">
        <v>0.78480060195635815</v>
      </c>
      <c r="D1210" s="3">
        <v>0.40578778135048232</v>
      </c>
      <c r="E1210" s="3">
        <v>0.59421221864951768</v>
      </c>
    </row>
    <row r="1211" spans="1:5" x14ac:dyDescent="0.25">
      <c r="A1211" s="1">
        <v>1210</v>
      </c>
      <c r="B1211" s="3">
        <v>0.41951566951566954</v>
      </c>
      <c r="C1211" s="3">
        <v>0.58048433048433046</v>
      </c>
      <c r="D1211" s="3">
        <v>0.42147435897435898</v>
      </c>
      <c r="E1211" s="3">
        <v>0.57852564102564097</v>
      </c>
    </row>
    <row r="1212" spans="1:5" x14ac:dyDescent="0.25">
      <c r="A1212" s="1">
        <v>1211</v>
      </c>
      <c r="B1212" s="3">
        <v>0.2833200319233839</v>
      </c>
      <c r="C1212" s="3">
        <v>0.71667996807661605</v>
      </c>
      <c r="D1212" s="3">
        <v>0.5762439807383628</v>
      </c>
      <c r="E1212" s="3">
        <v>0.4237560192616372</v>
      </c>
    </row>
    <row r="1213" spans="1:5" x14ac:dyDescent="0.25">
      <c r="A1213" s="1">
        <v>1212</v>
      </c>
      <c r="B1213" s="3">
        <v>0.16289132094680581</v>
      </c>
      <c r="C1213" s="3">
        <v>0.83710867905319419</v>
      </c>
      <c r="D1213" s="3">
        <v>0.4542606516290727</v>
      </c>
      <c r="E1213" s="3">
        <v>0.5457393483709273</v>
      </c>
    </row>
    <row r="1214" spans="1:5" x14ac:dyDescent="0.25">
      <c r="A1214" s="1">
        <v>1213</v>
      </c>
      <c r="B1214" s="3">
        <v>6.7885117493472591E-2</v>
      </c>
      <c r="C1214" s="3">
        <v>0.93211488250652741</v>
      </c>
      <c r="D1214" s="3">
        <v>0.40709812108559501</v>
      </c>
      <c r="E1214" s="3">
        <v>0.59290187891440493</v>
      </c>
    </row>
    <row r="1215" spans="1:5" x14ac:dyDescent="0.25">
      <c r="A1215" s="1">
        <v>1214</v>
      </c>
      <c r="B1215" s="3">
        <v>0</v>
      </c>
      <c r="C1215" s="3">
        <v>1</v>
      </c>
      <c r="D1215" s="3">
        <v>0</v>
      </c>
      <c r="E1215" s="3">
        <v>1</v>
      </c>
    </row>
    <row r="1216" spans="1:5" x14ac:dyDescent="0.25">
      <c r="A1216" s="1">
        <v>1215</v>
      </c>
      <c r="B1216" s="3">
        <v>9.0909090909090912E-2</v>
      </c>
      <c r="C1216" s="3">
        <v>0.90909090909090906</v>
      </c>
      <c r="D1216" s="3">
        <v>0</v>
      </c>
      <c r="E1216" s="3">
        <v>1</v>
      </c>
    </row>
    <row r="1217" spans="1:5" x14ac:dyDescent="0.25">
      <c r="A1217" s="1">
        <v>1216</v>
      </c>
      <c r="B1217" s="3">
        <v>0.20833333333333334</v>
      </c>
      <c r="C1217" s="3">
        <v>0.79166666666666663</v>
      </c>
      <c r="D1217" s="3">
        <v>0.33333333333333331</v>
      </c>
      <c r="E1217" s="3">
        <v>0.66666666666666674</v>
      </c>
    </row>
    <row r="1218" spans="1:5" x14ac:dyDescent="0.25">
      <c r="A1218" s="1">
        <v>1217</v>
      </c>
      <c r="B1218" s="3">
        <v>8.9504185447520923E-2</v>
      </c>
      <c r="C1218" s="3">
        <v>0.91049581455247908</v>
      </c>
      <c r="D1218" s="3">
        <v>0.34722222222222221</v>
      </c>
      <c r="E1218" s="3">
        <v>0.65277777777777779</v>
      </c>
    </row>
    <row r="1219" spans="1:5" x14ac:dyDescent="0.25">
      <c r="A1219" s="1">
        <v>1218</v>
      </c>
      <c r="B1219" s="3">
        <v>0.24859732412602503</v>
      </c>
      <c r="C1219" s="3">
        <v>0.75140267587397491</v>
      </c>
      <c r="D1219" s="3">
        <v>0.56621728786677239</v>
      </c>
      <c r="E1219" s="3">
        <v>0.43378271213322761</v>
      </c>
    </row>
    <row r="1220" spans="1:5" x14ac:dyDescent="0.25">
      <c r="A1220" s="1">
        <v>1219</v>
      </c>
      <c r="B1220" s="3">
        <v>0.15613652868554828</v>
      </c>
      <c r="C1220" s="3">
        <v>0.84386347131445172</v>
      </c>
      <c r="D1220" s="3">
        <v>0.34724409448818899</v>
      </c>
      <c r="E1220" s="3">
        <v>0.65275590551181106</v>
      </c>
    </row>
    <row r="1221" spans="1:5" x14ac:dyDescent="0.25">
      <c r="A1221" s="1">
        <v>1220</v>
      </c>
      <c r="B1221" s="3">
        <v>7.1078431372549017E-2</v>
      </c>
      <c r="C1221" s="3">
        <v>0.92892156862745101</v>
      </c>
      <c r="D1221" s="3">
        <v>0.39175257731958762</v>
      </c>
      <c r="E1221" s="3">
        <v>0.60824742268041243</v>
      </c>
    </row>
    <row r="1222" spans="1:5" x14ac:dyDescent="0.25">
      <c r="A1222" s="1">
        <v>1221</v>
      </c>
      <c r="B1222" s="3">
        <v>9.6774193548387094E-2</v>
      </c>
      <c r="C1222" s="3">
        <v>0.90322580645161288</v>
      </c>
      <c r="D1222" s="3">
        <v>0.4098360655737705</v>
      </c>
      <c r="E1222" s="3">
        <v>0.5901639344262295</v>
      </c>
    </row>
    <row r="1223" spans="1:5" x14ac:dyDescent="0.25">
      <c r="A1223" s="1">
        <v>1222</v>
      </c>
      <c r="B1223" s="3">
        <v>0.30849220103986136</v>
      </c>
      <c r="C1223" s="3">
        <v>0.69150779896013859</v>
      </c>
      <c r="D1223" s="3">
        <v>0.3996282527881041</v>
      </c>
      <c r="E1223" s="3">
        <v>0.6003717472118959</v>
      </c>
    </row>
    <row r="1224" spans="1:5" x14ac:dyDescent="0.25">
      <c r="A1224" s="1">
        <v>1223</v>
      </c>
      <c r="B1224" s="3">
        <v>5.774278215223097E-2</v>
      </c>
      <c r="C1224" s="3">
        <v>0.94225721784776906</v>
      </c>
      <c r="D1224" s="3">
        <v>0.39943342776203966</v>
      </c>
      <c r="E1224" s="3">
        <v>0.60056657223796028</v>
      </c>
    </row>
    <row r="1225" spans="1:5" x14ac:dyDescent="0.25">
      <c r="A1225" s="1">
        <v>1224</v>
      </c>
      <c r="B1225" s="3">
        <v>3.1691078561917441E-2</v>
      </c>
      <c r="C1225" s="3">
        <v>0.96830892143808256</v>
      </c>
      <c r="D1225" s="3">
        <v>0.40133630289532296</v>
      </c>
      <c r="E1225" s="3">
        <v>0.59866369710467704</v>
      </c>
    </row>
    <row r="1226" spans="1:5" x14ac:dyDescent="0.25">
      <c r="A1226" s="1">
        <v>1225</v>
      </c>
      <c r="B1226" s="3">
        <v>0.23657142857142857</v>
      </c>
      <c r="C1226" s="3">
        <v>0.76342857142857146</v>
      </c>
      <c r="D1226" s="3">
        <v>0.39678899082568808</v>
      </c>
      <c r="E1226" s="3">
        <v>0.60321100917431192</v>
      </c>
    </row>
    <row r="1227" spans="1:5" x14ac:dyDescent="0.25">
      <c r="A1227" s="1">
        <v>1226</v>
      </c>
      <c r="B1227" s="3">
        <v>5.8053500284575982E-2</v>
      </c>
      <c r="C1227" s="3">
        <v>0.94194649971542399</v>
      </c>
      <c r="D1227" s="3">
        <v>0.2573018080667594</v>
      </c>
      <c r="E1227" s="3">
        <v>0.7426981919332406</v>
      </c>
    </row>
    <row r="1228" spans="1:5" x14ac:dyDescent="0.25">
      <c r="A1228" s="1">
        <v>1227</v>
      </c>
      <c r="B1228" s="3">
        <v>0.11651469098277609</v>
      </c>
      <c r="C1228" s="3">
        <v>0.88348530901722389</v>
      </c>
      <c r="D1228" s="3">
        <v>0.32926829268292684</v>
      </c>
      <c r="E1228" s="3">
        <v>0.6707317073170731</v>
      </c>
    </row>
    <row r="1229" spans="1:5" x14ac:dyDescent="0.25">
      <c r="A1229" s="1">
        <v>1228</v>
      </c>
      <c r="B1229" s="3">
        <v>5.3889171326893748E-2</v>
      </c>
      <c r="C1229" s="3">
        <v>0.94611082867310625</v>
      </c>
      <c r="D1229" s="3">
        <v>0.24817518248175183</v>
      </c>
      <c r="E1229" s="3">
        <v>0.75182481751824815</v>
      </c>
    </row>
    <row r="1230" spans="1:5" x14ac:dyDescent="0.25">
      <c r="A1230" s="1">
        <v>1229</v>
      </c>
      <c r="B1230" s="3">
        <v>5.3850782190132368E-2</v>
      </c>
      <c r="C1230" s="3">
        <v>0.9461492178098676</v>
      </c>
      <c r="D1230" s="3">
        <v>0.25634517766497461</v>
      </c>
      <c r="E1230" s="3">
        <v>0.74365482233502544</v>
      </c>
    </row>
    <row r="1231" spans="1:5" x14ac:dyDescent="0.25">
      <c r="A1231" s="1">
        <v>1230</v>
      </c>
      <c r="B1231" s="3">
        <v>4.8226950354609929E-2</v>
      </c>
      <c r="C1231" s="3">
        <v>0.95177304964539011</v>
      </c>
      <c r="D1231" s="3">
        <v>0.24633635729239359</v>
      </c>
      <c r="E1231" s="3">
        <v>0.75366364270760644</v>
      </c>
    </row>
    <row r="1232" spans="1:5" x14ac:dyDescent="0.25">
      <c r="A1232" s="1">
        <v>1231</v>
      </c>
      <c r="B1232" s="3">
        <v>7.4485825458588104E-2</v>
      </c>
      <c r="C1232" s="3">
        <v>0.92551417454141194</v>
      </c>
      <c r="D1232" s="3">
        <v>0.31282051282051282</v>
      </c>
      <c r="E1232" s="3">
        <v>0.68717948717948718</v>
      </c>
    </row>
    <row r="1233" spans="1:5" x14ac:dyDescent="0.25">
      <c r="A1233" s="1">
        <v>1232</v>
      </c>
      <c r="B1233" s="3">
        <v>4.6052631578947366E-2</v>
      </c>
      <c r="C1233" s="3">
        <v>0.95394736842105265</v>
      </c>
      <c r="D1233" s="3">
        <v>0.32608695652173914</v>
      </c>
      <c r="E1233" s="3">
        <v>0.67391304347826086</v>
      </c>
    </row>
    <row r="1234" spans="1:5" x14ac:dyDescent="0.25">
      <c r="A1234" s="1">
        <v>1233</v>
      </c>
      <c r="B1234" s="3">
        <v>4.9918610960390665E-2</v>
      </c>
      <c r="C1234" s="3">
        <v>0.95008138903960937</v>
      </c>
      <c r="D1234" s="3">
        <v>0.31289308176100628</v>
      </c>
      <c r="E1234" s="3">
        <v>0.68710691823899372</v>
      </c>
    </row>
    <row r="1235" spans="1:5" x14ac:dyDescent="0.25">
      <c r="A1235" s="1">
        <v>1234</v>
      </c>
      <c r="B1235" s="3">
        <v>0.41818181818181815</v>
      </c>
      <c r="C1235" s="3">
        <v>0.58181818181818179</v>
      </c>
      <c r="D1235" s="3">
        <v>0.36363636363636365</v>
      </c>
      <c r="E1235" s="3">
        <v>0.63636363636363635</v>
      </c>
    </row>
    <row r="1236" spans="1:5" x14ac:dyDescent="0.25">
      <c r="A1236" s="1">
        <v>1235</v>
      </c>
      <c r="B1236" s="3">
        <v>6.25E-2</v>
      </c>
      <c r="C1236" s="3">
        <v>0.9375</v>
      </c>
      <c r="D1236" s="3">
        <v>0.359375</v>
      </c>
      <c r="E1236" s="3">
        <v>0.640625</v>
      </c>
    </row>
    <row r="1237" spans="1:5" x14ac:dyDescent="0.25">
      <c r="A1237" s="1">
        <v>1236</v>
      </c>
      <c r="B1237" s="3">
        <v>4.4666666666666667E-2</v>
      </c>
      <c r="C1237" s="3">
        <v>0.95533333333333337</v>
      </c>
      <c r="D1237" s="3">
        <v>0.24851190476190477</v>
      </c>
      <c r="E1237" s="3">
        <v>0.75148809523809523</v>
      </c>
    </row>
    <row r="1238" spans="1:5" x14ac:dyDescent="0.25">
      <c r="A1238" s="1">
        <v>1237</v>
      </c>
      <c r="B1238" s="3">
        <v>3.6433365292425697E-2</v>
      </c>
      <c r="C1238" s="3">
        <v>0.96356663470757431</v>
      </c>
      <c r="D1238" s="3">
        <v>0.36099585062240663</v>
      </c>
      <c r="E1238" s="3">
        <v>0.63900414937759331</v>
      </c>
    </row>
    <row r="1239" spans="1:5" x14ac:dyDescent="0.25">
      <c r="A1239" s="1">
        <v>1238</v>
      </c>
      <c r="B1239" s="3">
        <v>6.6343042071197414E-2</v>
      </c>
      <c r="C1239" s="3">
        <v>0.93365695792880254</v>
      </c>
      <c r="D1239" s="3">
        <v>0.35957066189624332</v>
      </c>
      <c r="E1239" s="3">
        <v>0.64042933810375668</v>
      </c>
    </row>
    <row r="1240" spans="1:5" x14ac:dyDescent="0.25">
      <c r="A1240" s="1">
        <v>1239</v>
      </c>
      <c r="B1240" s="3">
        <v>4.3665436654366542E-2</v>
      </c>
      <c r="C1240" s="3">
        <v>0.95633456334563349</v>
      </c>
      <c r="D1240" s="3">
        <v>0.36074270557029176</v>
      </c>
      <c r="E1240" s="3">
        <v>0.63925729442970824</v>
      </c>
    </row>
    <row r="1241" spans="1:5" x14ac:dyDescent="0.25">
      <c r="A1241" s="1">
        <v>1240</v>
      </c>
      <c r="B1241" s="3">
        <v>6.5682281059063138E-2</v>
      </c>
      <c r="C1241" s="3">
        <v>0.93431771894093685</v>
      </c>
      <c r="D1241" s="3">
        <v>0.36143187066974597</v>
      </c>
      <c r="E1241" s="3">
        <v>0.63856812933025409</v>
      </c>
    </row>
    <row r="1242" spans="1:5" x14ac:dyDescent="0.25">
      <c r="A1242" s="1">
        <v>1241</v>
      </c>
      <c r="B1242" s="3">
        <v>4.0344827586206895E-2</v>
      </c>
      <c r="C1242" s="3">
        <v>0.95965517241379306</v>
      </c>
      <c r="D1242" s="3">
        <v>0.20445736434108527</v>
      </c>
      <c r="E1242" s="3">
        <v>0.7955426356589147</v>
      </c>
    </row>
    <row r="1243" spans="1:5" x14ac:dyDescent="0.25">
      <c r="A1243" s="1">
        <v>1242</v>
      </c>
      <c r="B1243" s="3">
        <v>9.1511936339522551E-2</v>
      </c>
      <c r="C1243" s="3">
        <v>0.90848806366047741</v>
      </c>
      <c r="D1243" s="3">
        <v>0.19937694704049844</v>
      </c>
      <c r="E1243" s="3">
        <v>0.80062305295950154</v>
      </c>
    </row>
    <row r="1244" spans="1:5" x14ac:dyDescent="0.25">
      <c r="A1244" s="1">
        <v>1243</v>
      </c>
      <c r="B1244" s="3">
        <v>9.2198581560283682E-2</v>
      </c>
      <c r="C1244" s="3">
        <v>0.90780141843971629</v>
      </c>
      <c r="D1244" s="3">
        <v>0.24605678233438485</v>
      </c>
      <c r="E1244" s="3">
        <v>0.75394321766561512</v>
      </c>
    </row>
    <row r="1245" spans="1:5" x14ac:dyDescent="0.25">
      <c r="A1245" s="1">
        <v>1244</v>
      </c>
      <c r="B1245" s="3">
        <v>4.8306997742663657E-2</v>
      </c>
      <c r="C1245" s="3">
        <v>0.95169300225733633</v>
      </c>
      <c r="D1245" s="3">
        <v>0.24496644295302014</v>
      </c>
      <c r="E1245" s="3">
        <v>0.75503355704697983</v>
      </c>
    </row>
    <row r="1246" spans="1:5" x14ac:dyDescent="0.25">
      <c r="A1246" s="1">
        <v>1245</v>
      </c>
      <c r="B1246" s="3">
        <v>3.3378932968536251E-2</v>
      </c>
      <c r="C1246" s="3">
        <v>0.96662106703146378</v>
      </c>
      <c r="D1246" s="3">
        <v>0.21185064935064934</v>
      </c>
      <c r="E1246" s="3">
        <v>0.78814935064935066</v>
      </c>
    </row>
    <row r="1247" spans="1:5" x14ac:dyDescent="0.25">
      <c r="A1247" s="1">
        <v>1246</v>
      </c>
      <c r="B1247" s="3">
        <v>1.6528925619834711E-2</v>
      </c>
      <c r="C1247" s="3">
        <v>0.98347107438016534</v>
      </c>
      <c r="D1247" s="3">
        <v>0.23943661971830985</v>
      </c>
      <c r="E1247" s="3">
        <v>0.76056338028169013</v>
      </c>
    </row>
    <row r="1248" spans="1:5" x14ac:dyDescent="0.25">
      <c r="A1248" s="1">
        <v>1247</v>
      </c>
      <c r="B1248" s="3">
        <v>0.23809523809523808</v>
      </c>
      <c r="C1248" s="3">
        <v>0.76190476190476186</v>
      </c>
      <c r="D1248" s="3">
        <v>0.23684210526315788</v>
      </c>
      <c r="E1248" s="3">
        <v>0.76315789473684215</v>
      </c>
    </row>
    <row r="1249" spans="1:5" x14ac:dyDescent="0.25">
      <c r="A1249" s="1">
        <v>1248</v>
      </c>
      <c r="B1249" s="3">
        <v>9.3153759820426493E-2</v>
      </c>
      <c r="C1249" s="3">
        <v>0.90684624017957349</v>
      </c>
      <c r="D1249" s="3">
        <v>0.23668639053254437</v>
      </c>
      <c r="E1249" s="3">
        <v>0.76331360946745563</v>
      </c>
    </row>
    <row r="1250" spans="1:5" x14ac:dyDescent="0.25">
      <c r="A1250" s="1">
        <v>1249</v>
      </c>
      <c r="B1250" s="3">
        <v>0.15292096219931273</v>
      </c>
      <c r="C1250" s="3">
        <v>0.84707903780068727</v>
      </c>
      <c r="D1250" s="3">
        <v>0.23863636363636365</v>
      </c>
      <c r="E1250" s="3">
        <v>0.76136363636363635</v>
      </c>
    </row>
    <row r="1251" spans="1:5" x14ac:dyDescent="0.25">
      <c r="A1251" s="1">
        <v>1250</v>
      </c>
      <c r="B1251" s="3">
        <v>8.3333333333333329E-2</v>
      </c>
      <c r="C1251" s="3">
        <v>0.91666666666666663</v>
      </c>
      <c r="D1251" s="3">
        <v>0.23529411764705882</v>
      </c>
      <c r="E1251" s="3">
        <v>0.76470588235294112</v>
      </c>
    </row>
    <row r="1252" spans="1:5" x14ac:dyDescent="0.25">
      <c r="A1252" s="1">
        <v>1251</v>
      </c>
      <c r="B1252" s="3">
        <v>7.0265638389031701E-2</v>
      </c>
      <c r="C1252" s="3">
        <v>0.92973436161096834</v>
      </c>
      <c r="D1252" s="3">
        <v>0.24200913242009131</v>
      </c>
      <c r="E1252" s="3">
        <v>0.75799086757990874</v>
      </c>
    </row>
    <row r="1253" spans="1:5" x14ac:dyDescent="0.25">
      <c r="A1253" s="1">
        <v>1252</v>
      </c>
      <c r="B1253" s="3">
        <v>5.1353874883286646E-2</v>
      </c>
      <c r="C1253" s="3">
        <v>0.94864612511671331</v>
      </c>
      <c r="D1253" s="3">
        <v>0.21108179419525067</v>
      </c>
      <c r="E1253" s="3">
        <v>0.78891820580474936</v>
      </c>
    </row>
    <row r="1254" spans="1:5" x14ac:dyDescent="0.25">
      <c r="A1254" s="1">
        <v>1253</v>
      </c>
      <c r="B1254" s="3">
        <v>5.9459459459459463E-2</v>
      </c>
      <c r="C1254" s="3">
        <v>0.94054054054054048</v>
      </c>
      <c r="D1254" s="3">
        <v>0.20430107526881722</v>
      </c>
      <c r="E1254" s="3">
        <v>0.79569892473118276</v>
      </c>
    </row>
    <row r="1255" spans="1:5" x14ac:dyDescent="0.25">
      <c r="A1255" s="1">
        <v>1254</v>
      </c>
      <c r="B1255" s="3">
        <v>5.6082830025884385E-2</v>
      </c>
      <c r="C1255" s="3">
        <v>0.94391716997411557</v>
      </c>
      <c r="D1255" s="3">
        <v>0.21085080147965474</v>
      </c>
      <c r="E1255" s="3">
        <v>0.78914919852034526</v>
      </c>
    </row>
    <row r="1256" spans="1:5" x14ac:dyDescent="0.25">
      <c r="A1256" s="1">
        <v>1255</v>
      </c>
      <c r="B1256" s="3">
        <v>0.29889859475883024</v>
      </c>
      <c r="C1256" s="3">
        <v>0.70110140524116971</v>
      </c>
      <c r="D1256" s="3">
        <v>0.21130952380952381</v>
      </c>
      <c r="E1256" s="3">
        <v>0.78869047619047616</v>
      </c>
    </row>
    <row r="1257" spans="1:5" x14ac:dyDescent="0.25">
      <c r="A1257" s="1">
        <v>1256</v>
      </c>
      <c r="B1257" s="3">
        <v>6.0818713450292397E-2</v>
      </c>
      <c r="C1257" s="3">
        <v>0.93918128654970756</v>
      </c>
      <c r="D1257" s="3">
        <v>0.21276595744680851</v>
      </c>
      <c r="E1257" s="3">
        <v>0.78723404255319152</v>
      </c>
    </row>
    <row r="1258" spans="1:5" x14ac:dyDescent="0.25">
      <c r="A1258" s="1">
        <v>1257</v>
      </c>
      <c r="B1258" s="3">
        <v>4.0498442367601244E-2</v>
      </c>
      <c r="C1258" s="3">
        <v>0.95950155763239875</v>
      </c>
      <c r="D1258" s="3">
        <v>0.15932203389830507</v>
      </c>
      <c r="E1258" s="3">
        <v>0.84067796610169498</v>
      </c>
    </row>
    <row r="1259" spans="1:5" x14ac:dyDescent="0.25">
      <c r="A1259" s="1">
        <v>1258</v>
      </c>
      <c r="B1259" s="3">
        <v>3.8563829787234043E-2</v>
      </c>
      <c r="C1259" s="3">
        <v>0.96143617021276595</v>
      </c>
      <c r="D1259" s="3">
        <v>0.15748031496062992</v>
      </c>
      <c r="E1259" s="3">
        <v>0.84251968503937014</v>
      </c>
    </row>
    <row r="1260" spans="1:5" x14ac:dyDescent="0.25">
      <c r="A1260" s="1">
        <v>1259</v>
      </c>
      <c r="B1260" s="3">
        <v>5.3375912408759121E-2</v>
      </c>
      <c r="C1260" s="3">
        <v>0.94662408759124084</v>
      </c>
      <c r="D1260" s="3">
        <v>0.15789473684210525</v>
      </c>
      <c r="E1260" s="3">
        <v>0.84210526315789469</v>
      </c>
    </row>
    <row r="1261" spans="1:5" x14ac:dyDescent="0.25">
      <c r="A1261" s="1">
        <v>1260</v>
      </c>
      <c r="B1261" s="3">
        <v>4.8387096774193547E-2</v>
      </c>
      <c r="C1261" s="3">
        <v>0.95161290322580649</v>
      </c>
      <c r="D1261" s="3">
        <v>0.15746421267893659</v>
      </c>
      <c r="E1261" s="3">
        <v>0.84253578732106338</v>
      </c>
    </row>
    <row r="1262" spans="1:5" x14ac:dyDescent="0.25">
      <c r="A1262" s="1">
        <v>1265</v>
      </c>
      <c r="B1262" s="3">
        <v>6.4436792916871613E-2</v>
      </c>
      <c r="C1262" s="3">
        <v>0.93556320708312835</v>
      </c>
      <c r="D1262" s="3">
        <v>0.23341232227488151</v>
      </c>
      <c r="E1262" s="3">
        <v>0.76658767772511849</v>
      </c>
    </row>
    <row r="1263" spans="1:5" x14ac:dyDescent="0.25">
      <c r="A1263" s="1">
        <v>1266</v>
      </c>
      <c r="B1263" s="3">
        <v>7.6748410535876471E-2</v>
      </c>
      <c r="C1263" s="3">
        <v>0.92325158946412356</v>
      </c>
      <c r="D1263" s="3">
        <v>0.21115065243179121</v>
      </c>
      <c r="E1263" s="3">
        <v>0.78884934756820879</v>
      </c>
    </row>
    <row r="1264" spans="1:5" x14ac:dyDescent="0.25">
      <c r="A1264" s="1">
        <v>1267</v>
      </c>
      <c r="B1264" s="3">
        <v>0.10476861639652338</v>
      </c>
      <c r="C1264" s="3">
        <v>0.89523138360347665</v>
      </c>
      <c r="D1264" s="3">
        <v>0.17266625991458207</v>
      </c>
      <c r="E1264" s="3">
        <v>0.82733374008541793</v>
      </c>
    </row>
    <row r="1265" spans="1:5" x14ac:dyDescent="0.25">
      <c r="A1265" s="1">
        <v>1268</v>
      </c>
      <c r="B1265" s="3">
        <v>5.6786703601108032E-2</v>
      </c>
      <c r="C1265" s="3">
        <v>0.94321329639889195</v>
      </c>
      <c r="D1265" s="3">
        <v>0.22241086587436332</v>
      </c>
      <c r="E1265" s="3">
        <v>0.77758913412563668</v>
      </c>
    </row>
    <row r="1266" spans="1:5" x14ac:dyDescent="0.25">
      <c r="A1266" s="1">
        <v>1269</v>
      </c>
      <c r="B1266" s="3">
        <v>4.4612216884008238E-2</v>
      </c>
      <c r="C1266" s="3">
        <v>0.95538778311599182</v>
      </c>
      <c r="D1266" s="3">
        <v>0.19769673704414586</v>
      </c>
      <c r="E1266" s="3">
        <v>0.80230326295585419</v>
      </c>
    </row>
    <row r="1267" spans="1:5" x14ac:dyDescent="0.25">
      <c r="A1267" s="1">
        <v>1270</v>
      </c>
      <c r="B1267" s="3">
        <v>4.9877350776778413E-2</v>
      </c>
      <c r="C1267" s="3">
        <v>0.95012264922322154</v>
      </c>
      <c r="D1267" s="3">
        <v>0.14749999999999999</v>
      </c>
      <c r="E1267" s="3">
        <v>0.85250000000000004</v>
      </c>
    </row>
    <row r="1268" spans="1:5" x14ac:dyDescent="0.25">
      <c r="A1268" s="1">
        <v>1271</v>
      </c>
      <c r="B1268" s="3">
        <v>0.13498622589531681</v>
      </c>
      <c r="C1268" s="3">
        <v>0.86501377410468316</v>
      </c>
      <c r="D1268" s="3">
        <v>0.21962616822429906</v>
      </c>
      <c r="E1268" s="3">
        <v>0.78037383177570097</v>
      </c>
    </row>
    <row r="1269" spans="1:5" x14ac:dyDescent="0.25">
      <c r="A1269" s="1">
        <v>1272</v>
      </c>
      <c r="B1269" s="3">
        <v>0.1111111111111111</v>
      </c>
      <c r="C1269" s="3">
        <v>0.88888888888888884</v>
      </c>
      <c r="D1269" s="3">
        <v>0.28297872340425534</v>
      </c>
      <c r="E1269" s="3">
        <v>0.71702127659574466</v>
      </c>
    </row>
    <row r="1270" spans="1:5" x14ac:dyDescent="0.25">
      <c r="A1270" s="1">
        <v>1273</v>
      </c>
      <c r="B1270" s="3">
        <v>0.11649214659685864</v>
      </c>
      <c r="C1270" s="3">
        <v>0.88350785340314131</v>
      </c>
      <c r="D1270" s="3">
        <v>0.28460342146189738</v>
      </c>
      <c r="E1270" s="3">
        <v>0.71539657853810268</v>
      </c>
    </row>
    <row r="1271" spans="1:5" x14ac:dyDescent="0.25">
      <c r="A1271" s="1">
        <v>1274</v>
      </c>
      <c r="B1271" s="3">
        <v>0.10202702702702703</v>
      </c>
      <c r="C1271" s="3">
        <v>0.89797297297297296</v>
      </c>
      <c r="D1271" s="3">
        <v>0.28520499108734404</v>
      </c>
      <c r="E1271" s="3">
        <v>0.71479500891265602</v>
      </c>
    </row>
    <row r="1272" spans="1:5" x14ac:dyDescent="0.25">
      <c r="A1272" s="1">
        <v>1275</v>
      </c>
      <c r="B1272" s="3">
        <v>4.4218919898513953E-2</v>
      </c>
      <c r="C1272" s="3">
        <v>0.9557810801014861</v>
      </c>
      <c r="D1272" s="3">
        <v>0.19480519480519481</v>
      </c>
      <c r="E1272" s="3">
        <v>0.80519480519480524</v>
      </c>
    </row>
    <row r="1273" spans="1:5" x14ac:dyDescent="0.25">
      <c r="A1273" s="1">
        <v>1276</v>
      </c>
      <c r="B1273" s="3">
        <v>6.5708418891170434E-2</v>
      </c>
      <c r="C1273" s="3">
        <v>0.93429158110882959</v>
      </c>
      <c r="D1273" s="3">
        <v>0.1505281690140845</v>
      </c>
      <c r="E1273" s="3">
        <v>0.8494718309859155</v>
      </c>
    </row>
    <row r="1274" spans="1:5" x14ac:dyDescent="0.25">
      <c r="A1274" s="1">
        <v>1277</v>
      </c>
      <c r="B1274" s="3">
        <v>3.9385584875935409E-2</v>
      </c>
      <c r="C1274" s="3">
        <v>0.96061441512406454</v>
      </c>
      <c r="D1274" s="3">
        <v>0.13355780022446689</v>
      </c>
      <c r="E1274" s="3">
        <v>0.86644219977553316</v>
      </c>
    </row>
    <row r="1275" spans="1:5" x14ac:dyDescent="0.25">
      <c r="A1275" s="1">
        <v>1278</v>
      </c>
      <c r="B1275" s="3">
        <v>5.4629988376598215E-2</v>
      </c>
      <c r="C1275" s="3">
        <v>0.94537001162340184</v>
      </c>
      <c r="D1275" s="3">
        <v>0.13477737665463296</v>
      </c>
      <c r="E1275" s="3">
        <v>0.86522262334536704</v>
      </c>
    </row>
    <row r="1276" spans="1:5" x14ac:dyDescent="0.25">
      <c r="A1276" s="1">
        <v>1279</v>
      </c>
      <c r="B1276" s="3">
        <v>4.3921916592724049E-2</v>
      </c>
      <c r="C1276" s="3">
        <v>0.95607808340727596</v>
      </c>
      <c r="D1276" s="3">
        <v>0.16826265389876882</v>
      </c>
      <c r="E1276" s="3">
        <v>0.83173734610123118</v>
      </c>
    </row>
    <row r="1277" spans="1:5" x14ac:dyDescent="0.25">
      <c r="A1277" s="1">
        <v>1280</v>
      </c>
      <c r="B1277" s="3">
        <v>5.1740812379110254E-2</v>
      </c>
      <c r="C1277" s="3">
        <v>0.94825918762088979</v>
      </c>
      <c r="D1277" s="3">
        <v>0.14387464387464388</v>
      </c>
      <c r="E1277" s="3">
        <v>0.85612535612535612</v>
      </c>
    </row>
    <row r="1278" spans="1:5" x14ac:dyDescent="0.25">
      <c r="A1278" s="1">
        <v>1281</v>
      </c>
      <c r="B1278" s="3">
        <v>6.9767441860465115E-2</v>
      </c>
      <c r="C1278" s="3">
        <v>0.93023255813953487</v>
      </c>
      <c r="D1278" s="3">
        <v>0.21917808219178081</v>
      </c>
      <c r="E1278" s="3">
        <v>0.78082191780821919</v>
      </c>
    </row>
    <row r="1279" spans="1:5" x14ac:dyDescent="0.25">
      <c r="A1279" s="1">
        <v>1282</v>
      </c>
      <c r="B1279" s="3">
        <v>0.10168718650250798</v>
      </c>
      <c r="C1279" s="3">
        <v>0.89831281349749204</v>
      </c>
      <c r="D1279" s="3">
        <v>0.22309970384995065</v>
      </c>
      <c r="E1279" s="3">
        <v>0.7769002961500493</v>
      </c>
    </row>
    <row r="1280" spans="1:5" x14ac:dyDescent="0.25">
      <c r="A1280" s="1">
        <v>1283</v>
      </c>
      <c r="B1280" s="3">
        <v>6.5861690450054883E-2</v>
      </c>
      <c r="C1280" s="3">
        <v>0.93413830954994514</v>
      </c>
      <c r="D1280" s="3">
        <v>0.22222222222222221</v>
      </c>
      <c r="E1280" s="3">
        <v>0.77777777777777779</v>
      </c>
    </row>
    <row r="1281" spans="1:5" x14ac:dyDescent="0.25">
      <c r="A1281" s="1">
        <v>1284</v>
      </c>
      <c r="B1281" s="3">
        <v>7.6433121019108277E-2</v>
      </c>
      <c r="C1281" s="3">
        <v>0.92356687898089174</v>
      </c>
      <c r="D1281" s="3">
        <v>0.22252747252747251</v>
      </c>
      <c r="E1281" s="3">
        <v>0.77747252747252749</v>
      </c>
    </row>
    <row r="1282" spans="1:5" x14ac:dyDescent="0.25">
      <c r="A1282" s="1">
        <v>1285</v>
      </c>
      <c r="B1282" s="3">
        <v>0.11951588502269289</v>
      </c>
      <c r="C1282" s="3">
        <v>0.88048411497730705</v>
      </c>
      <c r="D1282" s="3">
        <v>0.14351851851851852</v>
      </c>
      <c r="E1282" s="3">
        <v>0.85648148148148151</v>
      </c>
    </row>
    <row r="1283" spans="1:5" x14ac:dyDescent="0.25">
      <c r="A1283" s="1">
        <v>1286</v>
      </c>
      <c r="B1283" s="3">
        <v>4.3326345213137663E-2</v>
      </c>
      <c r="C1283" s="3">
        <v>0.95667365478686239</v>
      </c>
      <c r="D1283" s="3">
        <v>0.14012738853503184</v>
      </c>
      <c r="E1283" s="3">
        <v>0.85987261146496818</v>
      </c>
    </row>
    <row r="1284" spans="1:5" x14ac:dyDescent="0.25">
      <c r="A1284" s="1">
        <v>1287</v>
      </c>
      <c r="B1284" s="3">
        <v>3.3033033033033031E-2</v>
      </c>
      <c r="C1284" s="3">
        <v>0.96696696696696693</v>
      </c>
      <c r="D1284" s="3">
        <v>0.1391304347826087</v>
      </c>
      <c r="E1284" s="3">
        <v>0.86086956521739133</v>
      </c>
    </row>
    <row r="1285" spans="1:5" x14ac:dyDescent="0.25">
      <c r="A1285" s="1">
        <v>1288</v>
      </c>
      <c r="B1285" s="3">
        <v>6.479275845640782E-2</v>
      </c>
      <c r="C1285" s="3">
        <v>0.93520724154359214</v>
      </c>
      <c r="D1285" s="3">
        <v>0.1373134328358209</v>
      </c>
      <c r="E1285" s="3">
        <v>0.86268656716417913</v>
      </c>
    </row>
    <row r="1286" spans="1:5" x14ac:dyDescent="0.25">
      <c r="A1286" s="1">
        <v>1289</v>
      </c>
      <c r="B1286" s="3">
        <v>6.9293478260869568E-2</v>
      </c>
      <c r="C1286" s="3">
        <v>0.93070652173913038</v>
      </c>
      <c r="D1286" s="3">
        <v>0.14722753346080306</v>
      </c>
      <c r="E1286" s="3">
        <v>0.85277246653919692</v>
      </c>
    </row>
    <row r="1287" spans="1:5" x14ac:dyDescent="0.25">
      <c r="A1287" s="1">
        <v>1290</v>
      </c>
      <c r="B1287" s="3">
        <v>7.2366314441242391E-2</v>
      </c>
      <c r="C1287" s="3">
        <v>0.92763368555875758</v>
      </c>
      <c r="D1287" s="3">
        <v>0.13513513513513514</v>
      </c>
      <c r="E1287" s="3">
        <v>0.86486486486486491</v>
      </c>
    </row>
    <row r="1288" spans="1:5" x14ac:dyDescent="0.25">
      <c r="A1288" s="1">
        <v>1291</v>
      </c>
      <c r="B1288" s="3">
        <v>9.4318181818181815E-2</v>
      </c>
      <c r="C1288" s="3">
        <v>0.90568181818181814</v>
      </c>
      <c r="D1288" s="3">
        <v>0.15789473684210525</v>
      </c>
      <c r="E1288" s="3">
        <v>0.84210526315789469</v>
      </c>
    </row>
    <row r="1289" spans="1:5" x14ac:dyDescent="0.25">
      <c r="A1289" s="1">
        <v>1292</v>
      </c>
      <c r="B1289" s="3">
        <v>7.0503597122302156E-2</v>
      </c>
      <c r="C1289" s="3">
        <v>0.92949640287769786</v>
      </c>
      <c r="D1289" s="3">
        <v>0.19547325102880658</v>
      </c>
      <c r="E1289" s="3">
        <v>0.80452674897119336</v>
      </c>
    </row>
    <row r="1290" spans="1:5" x14ac:dyDescent="0.25">
      <c r="A1290" s="1">
        <v>1293</v>
      </c>
      <c r="B1290" s="3">
        <v>8.4256461899966426E-2</v>
      </c>
      <c r="C1290" s="3">
        <v>0.91574353810003362</v>
      </c>
      <c r="D1290" s="3">
        <v>0.19563058589870905</v>
      </c>
      <c r="E1290" s="3">
        <v>0.80436941410129092</v>
      </c>
    </row>
    <row r="1291" spans="1:5" x14ac:dyDescent="0.25">
      <c r="A1291" s="1">
        <v>1294</v>
      </c>
      <c r="B1291" s="3">
        <v>5.8823529411764705E-2</v>
      </c>
      <c r="C1291" s="3">
        <v>0.94117647058823528</v>
      </c>
      <c r="D1291" s="3">
        <v>0.19054878048780488</v>
      </c>
      <c r="E1291" s="3">
        <v>0.80945121951219512</v>
      </c>
    </row>
    <row r="1292" spans="1:5" x14ac:dyDescent="0.25">
      <c r="A1292" s="1">
        <v>1295</v>
      </c>
      <c r="B1292" s="3">
        <v>8.2010582010582006E-2</v>
      </c>
      <c r="C1292" s="3">
        <v>0.91798941798941802</v>
      </c>
      <c r="D1292" s="3">
        <v>0.1473851030110935</v>
      </c>
      <c r="E1292" s="3">
        <v>0.85261489698890647</v>
      </c>
    </row>
    <row r="1293" spans="1:5" x14ac:dyDescent="0.25">
      <c r="A1293" s="1">
        <v>1296</v>
      </c>
      <c r="B1293" s="3">
        <v>9.0020576131687249E-2</v>
      </c>
      <c r="C1293" s="3">
        <v>0.90997942386831276</v>
      </c>
      <c r="D1293" s="3">
        <v>0.19002695417789758</v>
      </c>
      <c r="E1293" s="3">
        <v>0.80997304582210239</v>
      </c>
    </row>
    <row r="1294" spans="1:5" x14ac:dyDescent="0.25">
      <c r="A1294" s="1">
        <v>1297</v>
      </c>
      <c r="B1294" s="3">
        <v>0.14341846758349705</v>
      </c>
      <c r="C1294" s="3">
        <v>0.85658153241650292</v>
      </c>
      <c r="D1294" s="3">
        <v>0.21678321678321677</v>
      </c>
      <c r="E1294" s="3">
        <v>0.78321678321678323</v>
      </c>
    </row>
    <row r="1295" spans="1:5" x14ac:dyDescent="0.25">
      <c r="A1295" s="1">
        <v>1298</v>
      </c>
      <c r="B1295" s="3">
        <v>0</v>
      </c>
      <c r="C1295" s="3">
        <v>1</v>
      </c>
      <c r="D1295" s="3">
        <v>0</v>
      </c>
      <c r="E1295" s="3">
        <v>1</v>
      </c>
    </row>
    <row r="1296" spans="1:5" x14ac:dyDescent="0.25">
      <c r="A1296" s="1">
        <v>1364</v>
      </c>
      <c r="B1296" s="3">
        <v>0.24604743083003952</v>
      </c>
      <c r="C1296" s="3">
        <v>0.75395256916996045</v>
      </c>
      <c r="D1296" s="3">
        <v>0.21794871794871795</v>
      </c>
      <c r="E1296" s="3">
        <v>0.78205128205128205</v>
      </c>
    </row>
    <row r="1297" spans="1:5" x14ac:dyDescent="0.25">
      <c r="A1297" s="1">
        <v>1365</v>
      </c>
      <c r="B1297" s="3">
        <v>0.10869565217391304</v>
      </c>
      <c r="C1297" s="3">
        <v>0.89130434782608692</v>
      </c>
      <c r="D1297" s="3">
        <v>0.13333333333333333</v>
      </c>
      <c r="E1297" s="3">
        <v>0.8666666666666667</v>
      </c>
    </row>
    <row r="1298" spans="1:5" x14ac:dyDescent="0.25">
      <c r="A1298" s="1">
        <v>1366</v>
      </c>
      <c r="B1298" s="3">
        <v>0.2361111111111111</v>
      </c>
      <c r="C1298" s="3">
        <v>0.76388888888888884</v>
      </c>
      <c r="D1298" s="3">
        <v>0.25157232704402516</v>
      </c>
      <c r="E1298" s="3">
        <v>0.7484276729559749</v>
      </c>
    </row>
    <row r="1299" spans="1:5" x14ac:dyDescent="0.25">
      <c r="A1299" s="1">
        <v>1367</v>
      </c>
      <c r="B1299" s="3">
        <v>0.17839444995044598</v>
      </c>
      <c r="C1299" s="3">
        <v>0.82160555004955405</v>
      </c>
      <c r="D1299" s="3">
        <v>0.25552050473186122</v>
      </c>
      <c r="E1299" s="3">
        <v>0.74447949526813884</v>
      </c>
    </row>
    <row r="1300" spans="1:5" x14ac:dyDescent="0.25">
      <c r="A1300" s="1">
        <v>1368</v>
      </c>
      <c r="B1300" s="3">
        <v>0</v>
      </c>
      <c r="C1300" s="3">
        <v>1</v>
      </c>
      <c r="D1300" s="3">
        <v>0</v>
      </c>
      <c r="E1300" s="3">
        <v>1</v>
      </c>
    </row>
    <row r="1301" spans="1:5" x14ac:dyDescent="0.25">
      <c r="A1301" s="1">
        <v>1369</v>
      </c>
      <c r="B1301" s="3">
        <v>0.35616438356164382</v>
      </c>
      <c r="C1301" s="3">
        <v>0.64383561643835618</v>
      </c>
      <c r="D1301" s="3">
        <v>0.22641509433962265</v>
      </c>
      <c r="E1301" s="3">
        <v>0.77358490566037741</v>
      </c>
    </row>
    <row r="1302" spans="1:5" x14ac:dyDescent="0.25">
      <c r="A1302" s="1">
        <v>1370</v>
      </c>
      <c r="B1302" s="3">
        <v>0</v>
      </c>
      <c r="C1302" s="3">
        <v>1</v>
      </c>
      <c r="D1302" s="3">
        <v>0</v>
      </c>
      <c r="E1302" s="3">
        <v>1</v>
      </c>
    </row>
    <row r="1303" spans="1:5" x14ac:dyDescent="0.25">
      <c r="A1303" s="1">
        <v>1371</v>
      </c>
      <c r="B1303" s="3">
        <v>0</v>
      </c>
      <c r="C1303" s="3">
        <v>1</v>
      </c>
      <c r="D1303" s="3">
        <v>0</v>
      </c>
      <c r="E1303" s="3">
        <v>1</v>
      </c>
    </row>
    <row r="1304" spans="1:5" x14ac:dyDescent="0.25">
      <c r="A1304" s="1">
        <v>1372</v>
      </c>
      <c r="B1304" s="3">
        <v>0</v>
      </c>
      <c r="C1304" s="3">
        <v>1</v>
      </c>
      <c r="D1304" s="3">
        <v>0</v>
      </c>
      <c r="E1304" s="3">
        <v>1</v>
      </c>
    </row>
    <row r="1305" spans="1:5" x14ac:dyDescent="0.25">
      <c r="A1305" s="1">
        <v>1373</v>
      </c>
      <c r="B1305" s="3">
        <v>0</v>
      </c>
      <c r="C1305" s="3">
        <v>1</v>
      </c>
      <c r="D1305" s="3">
        <v>0</v>
      </c>
      <c r="E1305" s="3">
        <v>1</v>
      </c>
    </row>
    <row r="1306" spans="1:5" x14ac:dyDescent="0.25">
      <c r="A1306" s="1">
        <v>1374</v>
      </c>
      <c r="B1306" s="3">
        <v>8.9820359281437126E-2</v>
      </c>
      <c r="C1306" s="3">
        <v>0.91017964071856283</v>
      </c>
      <c r="D1306" s="3">
        <v>0.21296296296296297</v>
      </c>
      <c r="E1306" s="3">
        <v>0.78703703703703698</v>
      </c>
    </row>
    <row r="1307" spans="1:5" x14ac:dyDescent="0.25">
      <c r="A1307" s="1">
        <v>1375</v>
      </c>
      <c r="B1307" s="3">
        <v>0.10207100591715976</v>
      </c>
      <c r="C1307" s="3">
        <v>0.89792899408284022</v>
      </c>
      <c r="D1307" s="3">
        <v>0.25850340136054423</v>
      </c>
      <c r="E1307" s="3">
        <v>0.74149659863945572</v>
      </c>
    </row>
    <row r="1308" spans="1:5" x14ac:dyDescent="0.25">
      <c r="A1308" s="1">
        <v>1376</v>
      </c>
      <c r="B1308" s="3">
        <v>0.25964912280701752</v>
      </c>
      <c r="C1308" s="3">
        <v>0.74035087719298254</v>
      </c>
      <c r="D1308" s="3">
        <v>0.25714285714285712</v>
      </c>
      <c r="E1308" s="3">
        <v>0.74285714285714288</v>
      </c>
    </row>
    <row r="1309" spans="1:5" x14ac:dyDescent="0.25">
      <c r="A1309" s="1">
        <v>1377</v>
      </c>
      <c r="B1309" s="3">
        <v>0.12139917695473251</v>
      </c>
      <c r="C1309" s="3">
        <v>0.87860082304526754</v>
      </c>
      <c r="D1309" s="3">
        <v>0.21142857142857144</v>
      </c>
      <c r="E1309" s="3">
        <v>0.78857142857142859</v>
      </c>
    </row>
    <row r="1310" spans="1:5" x14ac:dyDescent="0.25">
      <c r="A1310" s="1">
        <v>1378</v>
      </c>
      <c r="B1310" s="3">
        <v>0.14031971580817051</v>
      </c>
      <c r="C1310" s="3">
        <v>0.85968028419182951</v>
      </c>
      <c r="D1310" s="3">
        <v>0.21638330757341576</v>
      </c>
      <c r="E1310" s="3">
        <v>0.78361669242658427</v>
      </c>
    </row>
    <row r="1311" spans="1:5" x14ac:dyDescent="0.25">
      <c r="A1311" s="1">
        <v>1379</v>
      </c>
      <c r="B1311" s="3">
        <v>0</v>
      </c>
      <c r="C1311" s="3">
        <v>1</v>
      </c>
      <c r="D1311" s="3">
        <v>0</v>
      </c>
      <c r="E1311" s="3">
        <v>1</v>
      </c>
    </row>
    <row r="1312" spans="1:5" x14ac:dyDescent="0.25">
      <c r="A1312" s="1">
        <v>1380</v>
      </c>
      <c r="B1312" s="3">
        <v>0.42112950340798444</v>
      </c>
      <c r="C1312" s="3">
        <v>0.5788704965920155</v>
      </c>
      <c r="D1312" s="3">
        <v>0.24783147459727387</v>
      </c>
      <c r="E1312" s="3">
        <v>0.75216852540272616</v>
      </c>
    </row>
    <row r="1313" spans="1:5" x14ac:dyDescent="0.25">
      <c r="A1313" s="1">
        <v>1381</v>
      </c>
      <c r="B1313" s="3">
        <v>0.12470023980815348</v>
      </c>
      <c r="C1313" s="3">
        <v>0.87529976019184652</v>
      </c>
      <c r="D1313" s="3">
        <v>0.24829467939972716</v>
      </c>
      <c r="E1313" s="3">
        <v>0.75170532060027284</v>
      </c>
    </row>
    <row r="1314" spans="1:5" x14ac:dyDescent="0.25">
      <c r="A1314" s="1">
        <v>1382</v>
      </c>
      <c r="B1314" s="3">
        <v>0.12015810276679842</v>
      </c>
      <c r="C1314" s="3">
        <v>0.87984189723320161</v>
      </c>
      <c r="D1314" s="3">
        <v>0.24855491329479767</v>
      </c>
      <c r="E1314" s="3">
        <v>0.75144508670520227</v>
      </c>
    </row>
    <row r="1315" spans="1:5" x14ac:dyDescent="0.25">
      <c r="A1315" s="1">
        <v>1383</v>
      </c>
      <c r="B1315" s="3">
        <v>0.41397495056031641</v>
      </c>
      <c r="C1315" s="3">
        <v>0.58602504943968359</v>
      </c>
      <c r="D1315" s="3">
        <v>0.25714285714285712</v>
      </c>
      <c r="E1315" s="3">
        <v>0.74285714285714288</v>
      </c>
    </row>
    <row r="1316" spans="1:5" x14ac:dyDescent="0.25">
      <c r="A1316" s="1">
        <v>1384</v>
      </c>
      <c r="B1316" s="3">
        <v>0.14854111405835543</v>
      </c>
      <c r="C1316" s="3">
        <v>0.85145888594164454</v>
      </c>
      <c r="D1316" s="3">
        <v>0.22535211267605634</v>
      </c>
      <c r="E1316" s="3">
        <v>0.77464788732394363</v>
      </c>
    </row>
    <row r="1317" spans="1:5" x14ac:dyDescent="0.25">
      <c r="A1317" s="1">
        <v>1385</v>
      </c>
      <c r="B1317" s="3">
        <v>0.14351851851851852</v>
      </c>
      <c r="C1317" s="3">
        <v>0.85648148148148151</v>
      </c>
      <c r="D1317" s="3">
        <v>0.14591439688715954</v>
      </c>
      <c r="E1317" s="3">
        <v>0.85408560311284043</v>
      </c>
    </row>
    <row r="1318" spans="1:5" x14ac:dyDescent="0.25">
      <c r="A1318" s="1">
        <v>1386</v>
      </c>
      <c r="B1318" s="3">
        <v>0.14983974358974358</v>
      </c>
      <c r="C1318" s="3">
        <v>0.85016025641025639</v>
      </c>
      <c r="D1318" s="3">
        <v>0.14634146341463414</v>
      </c>
      <c r="E1318" s="3">
        <v>0.85365853658536583</v>
      </c>
    </row>
    <row r="1319" spans="1:5" x14ac:dyDescent="0.25">
      <c r="A1319" s="1">
        <v>1414</v>
      </c>
      <c r="B1319" s="3">
        <v>6.8506184586108465E-2</v>
      </c>
      <c r="C1319" s="3">
        <v>0.93149381541389153</v>
      </c>
      <c r="D1319" s="3">
        <v>0.14187643020594964</v>
      </c>
      <c r="E1319" s="3">
        <v>0.85812356979405036</v>
      </c>
    </row>
    <row r="1320" spans="1:5" x14ac:dyDescent="0.25">
      <c r="A1320" s="1">
        <v>1415</v>
      </c>
      <c r="B1320" s="3">
        <v>0.16286149162861491</v>
      </c>
      <c r="C1320" s="3">
        <v>0.83713850837138515</v>
      </c>
      <c r="D1320" s="3">
        <v>0.13986013986013987</v>
      </c>
      <c r="E1320" s="3">
        <v>0.8601398601398601</v>
      </c>
    </row>
    <row r="1321" spans="1:5" x14ac:dyDescent="0.25">
      <c r="A1321" s="1">
        <v>1416</v>
      </c>
      <c r="B1321" s="3">
        <v>0.1239193083573487</v>
      </c>
      <c r="C1321" s="3">
        <v>0.87608069164265134</v>
      </c>
      <c r="D1321" s="3">
        <v>0.14124293785310735</v>
      </c>
      <c r="E1321" s="3">
        <v>0.85875706214689262</v>
      </c>
    </row>
    <row r="1322" spans="1:5" x14ac:dyDescent="0.25">
      <c r="A1322" s="1">
        <v>1417</v>
      </c>
      <c r="B1322" s="3">
        <v>0.23571428571428571</v>
      </c>
      <c r="C1322" s="3">
        <v>0.76428571428571423</v>
      </c>
      <c r="D1322" s="3">
        <v>0.13194444444444445</v>
      </c>
      <c r="E1322" s="3">
        <v>0.86805555555555558</v>
      </c>
    </row>
    <row r="1323" spans="1:5" x14ac:dyDescent="0.25">
      <c r="A1323" s="1">
        <v>1418</v>
      </c>
      <c r="B1323" s="3">
        <v>0.34394409937888198</v>
      </c>
      <c r="C1323" s="3">
        <v>0.65605590062111796</v>
      </c>
      <c r="D1323" s="3">
        <v>0.29508196721311475</v>
      </c>
      <c r="E1323" s="3">
        <v>0.70491803278688525</v>
      </c>
    </row>
    <row r="1324" spans="1:5" x14ac:dyDescent="0.25">
      <c r="A1324" s="1">
        <v>1419</v>
      </c>
      <c r="B1324" s="3">
        <v>0.33766233766233766</v>
      </c>
      <c r="C1324" s="3">
        <v>0.66233766233766234</v>
      </c>
      <c r="D1324" s="3">
        <v>0.21369863013698631</v>
      </c>
      <c r="E1324" s="3">
        <v>0.78630136986301369</v>
      </c>
    </row>
    <row r="1325" spans="1:5" x14ac:dyDescent="0.25">
      <c r="A1325" s="1">
        <v>1420</v>
      </c>
      <c r="B1325" s="3">
        <v>0</v>
      </c>
      <c r="C1325" s="3">
        <v>1</v>
      </c>
      <c r="D1325" s="3">
        <v>0</v>
      </c>
      <c r="E1325" s="3">
        <v>1</v>
      </c>
    </row>
    <row r="1326" spans="1:5" x14ac:dyDescent="0.25">
      <c r="A1326" s="1">
        <v>1421</v>
      </c>
      <c r="B1326" s="3">
        <v>0</v>
      </c>
      <c r="C1326" s="3">
        <v>1</v>
      </c>
      <c r="D1326" s="3">
        <v>0</v>
      </c>
      <c r="E1326" s="3">
        <v>1</v>
      </c>
    </row>
    <row r="1327" spans="1:5" x14ac:dyDescent="0.25">
      <c r="A1327" s="1">
        <v>1422</v>
      </c>
      <c r="B1327" s="3">
        <v>0.11974270163285503</v>
      </c>
      <c r="C1327" s="3">
        <v>0.88025729836714495</v>
      </c>
      <c r="D1327" s="3">
        <v>0.21588089330024815</v>
      </c>
      <c r="E1327" s="3">
        <v>0.78411910669975182</v>
      </c>
    </row>
    <row r="1328" spans="1:5" x14ac:dyDescent="0.25">
      <c r="A1328" s="1">
        <v>1423</v>
      </c>
      <c r="B1328" s="3">
        <v>0.11476557032890133</v>
      </c>
      <c r="C1328" s="3">
        <v>0.88523442967109867</v>
      </c>
      <c r="D1328" s="3">
        <v>0.21281464530892449</v>
      </c>
      <c r="E1328" s="3">
        <v>0.78718535469107553</v>
      </c>
    </row>
    <row r="1329" spans="1:5" x14ac:dyDescent="0.25">
      <c r="A1329" s="1">
        <v>1424</v>
      </c>
      <c r="B1329" s="3">
        <v>0.12554872695346794</v>
      </c>
      <c r="C1329" s="3">
        <v>0.87445127304653203</v>
      </c>
      <c r="D1329" s="3">
        <v>0.125</v>
      </c>
      <c r="E1329" s="3">
        <v>0.875</v>
      </c>
    </row>
    <row r="1330" spans="1:5" x14ac:dyDescent="0.25">
      <c r="A1330" s="1">
        <v>1425</v>
      </c>
      <c r="B1330" s="3">
        <v>0.18295371050698017</v>
      </c>
      <c r="C1330" s="3">
        <v>0.81704628949301983</v>
      </c>
      <c r="D1330" s="3">
        <v>0.1895910780669145</v>
      </c>
      <c r="E1330" s="3">
        <v>0.81040892193308545</v>
      </c>
    </row>
    <row r="1331" spans="1:5" x14ac:dyDescent="0.25">
      <c r="A1331" s="1">
        <v>1426</v>
      </c>
      <c r="B1331" s="3">
        <v>0.11852861035422343</v>
      </c>
      <c r="C1331" s="3">
        <v>0.88147138964577654</v>
      </c>
      <c r="D1331" s="3">
        <v>0.21428571428571427</v>
      </c>
      <c r="E1331" s="3">
        <v>0.7857142857142857</v>
      </c>
    </row>
    <row r="1332" spans="1:5" x14ac:dyDescent="0.25">
      <c r="A1332" s="1">
        <v>1427</v>
      </c>
      <c r="B1332" s="3">
        <v>0.18461538461538463</v>
      </c>
      <c r="C1332" s="3">
        <v>0.81538461538461537</v>
      </c>
      <c r="D1332" s="3">
        <v>0.21857923497267759</v>
      </c>
      <c r="E1332" s="3">
        <v>0.78142076502732238</v>
      </c>
    </row>
    <row r="1333" spans="1:5" x14ac:dyDescent="0.25">
      <c r="A1333" s="1">
        <v>1428</v>
      </c>
      <c r="B1333" s="3">
        <v>0.15025041736227046</v>
      </c>
      <c r="C1333" s="3">
        <v>0.84974958263772948</v>
      </c>
      <c r="D1333" s="3">
        <v>0.13247863247863248</v>
      </c>
      <c r="E1333" s="3">
        <v>0.86752136752136755</v>
      </c>
    </row>
    <row r="1334" spans="1:5" x14ac:dyDescent="0.25">
      <c r="A1334" s="1">
        <v>1429</v>
      </c>
      <c r="B1334" s="3">
        <v>0.17954990215264188</v>
      </c>
      <c r="C1334" s="3">
        <v>0.82045009784735812</v>
      </c>
      <c r="D1334" s="3">
        <v>0.12482662968099861</v>
      </c>
      <c r="E1334" s="3">
        <v>0.87517337031900144</v>
      </c>
    </row>
    <row r="1335" spans="1:5" x14ac:dyDescent="0.25">
      <c r="A1335" s="1">
        <v>1430</v>
      </c>
      <c r="B1335" s="3">
        <v>0.18945538818076477</v>
      </c>
      <c r="C1335" s="3">
        <v>0.81054461181923521</v>
      </c>
      <c r="D1335" s="3">
        <v>0.12538699690402477</v>
      </c>
      <c r="E1335" s="3">
        <v>0.87461300309597523</v>
      </c>
    </row>
    <row r="1336" spans="1:5" x14ac:dyDescent="0.25">
      <c r="A1336" s="1">
        <v>1431</v>
      </c>
      <c r="B1336" s="3">
        <v>0.2818181818181818</v>
      </c>
      <c r="C1336" s="3">
        <v>0.71818181818181825</v>
      </c>
      <c r="D1336" s="3">
        <v>0</v>
      </c>
      <c r="E1336" s="3">
        <v>1</v>
      </c>
    </row>
    <row r="1337" spans="1:5" x14ac:dyDescent="0.25">
      <c r="A1337" s="1">
        <v>1432</v>
      </c>
      <c r="B1337" s="3">
        <v>0.11031578947368421</v>
      </c>
      <c r="C1337" s="3">
        <v>0.88968421052631574</v>
      </c>
      <c r="D1337" s="3">
        <v>0.18671248568155785</v>
      </c>
      <c r="E1337" s="3">
        <v>0.81328751431844215</v>
      </c>
    </row>
    <row r="1338" spans="1:5" x14ac:dyDescent="0.25">
      <c r="A1338" s="1">
        <v>1433</v>
      </c>
      <c r="B1338" s="3">
        <v>6.6666666666666666E-2</v>
      </c>
      <c r="C1338" s="3">
        <v>0.93333333333333335</v>
      </c>
      <c r="D1338" s="3">
        <v>0.19402985074626866</v>
      </c>
      <c r="E1338" s="3">
        <v>0.80597014925373134</v>
      </c>
    </row>
    <row r="1339" spans="1:5" x14ac:dyDescent="0.25">
      <c r="A1339" s="1">
        <v>1434</v>
      </c>
      <c r="B1339" s="3">
        <v>9.428129829984544E-2</v>
      </c>
      <c r="C1339" s="3">
        <v>0.90571870170015456</v>
      </c>
      <c r="D1339" s="3">
        <v>0.18762088974854932</v>
      </c>
      <c r="E1339" s="3">
        <v>0.81237911025145071</v>
      </c>
    </row>
    <row r="1340" spans="1:5" x14ac:dyDescent="0.25">
      <c r="A1340" s="1">
        <v>1435</v>
      </c>
      <c r="B1340" s="3">
        <v>7.3212747631352285E-2</v>
      </c>
      <c r="C1340" s="3">
        <v>0.92678725236864767</v>
      </c>
      <c r="D1340" s="3">
        <v>0.18891170431211499</v>
      </c>
      <c r="E1340" s="3">
        <v>0.81108829568788499</v>
      </c>
    </row>
    <row r="1341" spans="1:5" x14ac:dyDescent="0.25">
      <c r="A1341" s="1">
        <v>1436</v>
      </c>
      <c r="B1341" s="3">
        <v>7.6071922544951584E-2</v>
      </c>
      <c r="C1341" s="3">
        <v>0.92392807745504846</v>
      </c>
      <c r="D1341" s="3">
        <v>0.19117647058823528</v>
      </c>
      <c r="E1341" s="3">
        <v>0.80882352941176472</v>
      </c>
    </row>
    <row r="1342" spans="1:5" x14ac:dyDescent="0.25">
      <c r="A1342" s="1">
        <v>1437</v>
      </c>
      <c r="B1342" s="3">
        <v>3.5003017501508749E-2</v>
      </c>
      <c r="C1342" s="3">
        <v>0.9649969824984912</v>
      </c>
      <c r="D1342" s="3">
        <v>0.1921119592875318</v>
      </c>
      <c r="E1342" s="3">
        <v>0.80788804071246823</v>
      </c>
    </row>
    <row r="1343" spans="1:5" x14ac:dyDescent="0.25">
      <c r="A1343" s="1">
        <v>1438</v>
      </c>
      <c r="B1343" s="3">
        <v>8.8930936613055817E-2</v>
      </c>
      <c r="C1343" s="3">
        <v>0.91106906338694416</v>
      </c>
      <c r="D1343" s="3">
        <v>0.16133333333333333</v>
      </c>
      <c r="E1343" s="3">
        <v>0.83866666666666667</v>
      </c>
    </row>
    <row r="1344" spans="1:5" x14ac:dyDescent="0.25">
      <c r="A1344" s="1">
        <v>1439</v>
      </c>
      <c r="B1344" s="3">
        <v>7.4211502782931357E-2</v>
      </c>
      <c r="C1344" s="3">
        <v>0.92578849721706868</v>
      </c>
      <c r="D1344" s="3">
        <v>0.16075650118203311</v>
      </c>
      <c r="E1344" s="3">
        <v>0.83924349881796689</v>
      </c>
    </row>
    <row r="1345" spans="1:5" x14ac:dyDescent="0.25">
      <c r="A1345" s="1">
        <v>1440</v>
      </c>
      <c r="B1345" s="3">
        <v>0.35717061795569377</v>
      </c>
      <c r="C1345" s="3">
        <v>0.64282938204430629</v>
      </c>
      <c r="D1345" s="3">
        <v>0.16347569955817379</v>
      </c>
      <c r="E1345" s="3">
        <v>0.83652430044182624</v>
      </c>
    </row>
    <row r="1346" spans="1:5" x14ac:dyDescent="0.25">
      <c r="A1346" s="1">
        <v>1441</v>
      </c>
      <c r="B1346" s="3">
        <v>8.3505154639175252E-2</v>
      </c>
      <c r="C1346" s="3">
        <v>0.91649484536082471</v>
      </c>
      <c r="D1346" s="3">
        <v>0.19197707736389685</v>
      </c>
      <c r="E1346" s="3">
        <v>0.80802292263610309</v>
      </c>
    </row>
    <row r="1347" spans="1:5" x14ac:dyDescent="0.25">
      <c r="A1347" s="1">
        <v>1442</v>
      </c>
      <c r="B1347" s="3">
        <v>0.14650283553875237</v>
      </c>
      <c r="C1347" s="3">
        <v>0.85349716446124768</v>
      </c>
      <c r="D1347" s="3">
        <v>0.1894150417827298</v>
      </c>
      <c r="E1347" s="3">
        <v>0.81058495821727017</v>
      </c>
    </row>
    <row r="1348" spans="1:5" x14ac:dyDescent="0.25">
      <c r="A1348" s="1">
        <v>1443</v>
      </c>
      <c r="B1348" s="3">
        <v>4.8387096774193547E-2</v>
      </c>
      <c r="C1348" s="3">
        <v>0.95161290322580649</v>
      </c>
      <c r="D1348" s="3">
        <v>0.17834394904458598</v>
      </c>
      <c r="E1348" s="3">
        <v>0.82165605095541405</v>
      </c>
    </row>
    <row r="1349" spans="1:5" x14ac:dyDescent="0.25">
      <c r="A1349" s="1">
        <v>1444</v>
      </c>
      <c r="B1349" s="3">
        <v>9.0218847699866017E-2</v>
      </c>
      <c r="C1349" s="3">
        <v>0.90978115230013401</v>
      </c>
      <c r="D1349" s="3">
        <v>0.15659679408138102</v>
      </c>
      <c r="E1349" s="3">
        <v>0.84340320591861895</v>
      </c>
    </row>
    <row r="1350" spans="1:5" x14ac:dyDescent="0.25">
      <c r="A1350" s="1">
        <v>1445</v>
      </c>
      <c r="B1350" s="3">
        <v>0.15040183696900114</v>
      </c>
      <c r="C1350" s="3">
        <v>0.84959816303099889</v>
      </c>
      <c r="D1350" s="3">
        <v>0.15610859728506787</v>
      </c>
      <c r="E1350" s="3">
        <v>0.84389140271493213</v>
      </c>
    </row>
    <row r="1351" spans="1:5" x14ac:dyDescent="0.25">
      <c r="A1351" s="1">
        <v>1446</v>
      </c>
      <c r="B1351" s="3">
        <v>0.31972789115646261</v>
      </c>
      <c r="C1351" s="3">
        <v>0.68027210884353739</v>
      </c>
      <c r="D1351" s="3">
        <v>0.24166666666666667</v>
      </c>
      <c r="E1351" s="3">
        <v>0.7583333333333333</v>
      </c>
    </row>
    <row r="1352" spans="1:5" x14ac:dyDescent="0.25">
      <c r="A1352" s="1">
        <v>1447</v>
      </c>
      <c r="B1352" s="3">
        <v>0.3779342723004695</v>
      </c>
      <c r="C1352" s="3">
        <v>0.6220657276995305</v>
      </c>
      <c r="D1352" s="3">
        <v>0.24180327868852458</v>
      </c>
      <c r="E1352" s="3">
        <v>0.75819672131147542</v>
      </c>
    </row>
    <row r="1353" spans="1:5" x14ac:dyDescent="0.25">
      <c r="A1353" s="1">
        <v>1448</v>
      </c>
      <c r="B1353" s="3">
        <v>0.36240601503759401</v>
      </c>
      <c r="C1353" s="3">
        <v>0.63759398496240594</v>
      </c>
      <c r="D1353" s="3">
        <v>0.20255183413078151</v>
      </c>
      <c r="E1353" s="3">
        <v>0.79744816586921852</v>
      </c>
    </row>
    <row r="1354" spans="1:5" x14ac:dyDescent="0.25">
      <c r="A1354" s="1">
        <v>1449</v>
      </c>
      <c r="B1354" s="3">
        <v>0.16483516483516483</v>
      </c>
      <c r="C1354" s="3">
        <v>0.8351648351648352</v>
      </c>
      <c r="D1354" s="3">
        <v>0.17723156532988357</v>
      </c>
      <c r="E1354" s="3">
        <v>0.8227684346701164</v>
      </c>
    </row>
    <row r="1355" spans="1:5" x14ac:dyDescent="0.25">
      <c r="A1355" s="1">
        <v>1450</v>
      </c>
      <c r="B1355" s="3">
        <v>0.42558139534883721</v>
      </c>
      <c r="C1355" s="3">
        <v>0.57441860465116279</v>
      </c>
      <c r="D1355" s="3">
        <v>0.23850574712643677</v>
      </c>
      <c r="E1355" s="3">
        <v>0.7614942528735632</v>
      </c>
    </row>
    <row r="1356" spans="1:5" x14ac:dyDescent="0.25">
      <c r="A1356" s="1">
        <v>1451</v>
      </c>
      <c r="B1356" s="3">
        <v>0.13975155279503104</v>
      </c>
      <c r="C1356" s="3">
        <v>0.86024844720496896</v>
      </c>
      <c r="D1356" s="3">
        <v>0.2484472049689441</v>
      </c>
      <c r="E1356" s="3">
        <v>0.75155279503105588</v>
      </c>
    </row>
    <row r="1357" spans="1:5" x14ac:dyDescent="0.25">
      <c r="A1357" s="1">
        <v>1452</v>
      </c>
      <c r="B1357" s="3">
        <v>0.17321867321867321</v>
      </c>
      <c r="C1357" s="3">
        <v>0.82678132678132676</v>
      </c>
      <c r="D1357" s="3">
        <v>0.23588039867109634</v>
      </c>
      <c r="E1357" s="3">
        <v>0.76411960132890366</v>
      </c>
    </row>
    <row r="1358" spans="1:5" x14ac:dyDescent="0.25">
      <c r="A1358" s="1">
        <v>1453</v>
      </c>
      <c r="B1358" s="3">
        <v>0.1319207108680793</v>
      </c>
      <c r="C1358" s="3">
        <v>0.86807928913192067</v>
      </c>
      <c r="D1358" s="3">
        <v>0.16182572614107885</v>
      </c>
      <c r="E1358" s="3">
        <v>0.83817427385892118</v>
      </c>
    </row>
    <row r="1359" spans="1:5" x14ac:dyDescent="0.25">
      <c r="A1359" s="1">
        <v>1454</v>
      </c>
      <c r="B1359" s="3">
        <v>0.38666666666666666</v>
      </c>
      <c r="C1359" s="3">
        <v>0.61333333333333329</v>
      </c>
      <c r="D1359" s="3">
        <v>0.11904761904761904</v>
      </c>
      <c r="E1359" s="3">
        <v>0.88095238095238093</v>
      </c>
    </row>
    <row r="1360" spans="1:5" x14ac:dyDescent="0.25">
      <c r="A1360" s="1">
        <v>1455</v>
      </c>
      <c r="B1360" s="3">
        <v>0.14163090128755365</v>
      </c>
      <c r="C1360" s="3">
        <v>0.85836909871244638</v>
      </c>
      <c r="D1360" s="3">
        <v>0.17596566523605151</v>
      </c>
      <c r="E1360" s="3">
        <v>0.82403433476394849</v>
      </c>
    </row>
    <row r="1361" spans="1:5" x14ac:dyDescent="0.25">
      <c r="A1361" s="1">
        <v>1456</v>
      </c>
      <c r="B1361" s="3">
        <v>0.13462783171521037</v>
      </c>
      <c r="C1361" s="3">
        <v>0.86537216828478969</v>
      </c>
      <c r="D1361" s="3">
        <v>0.16998191681735986</v>
      </c>
      <c r="E1361" s="3">
        <v>0.83001808318264014</v>
      </c>
    </row>
    <row r="1362" spans="1:5" x14ac:dyDescent="0.25">
      <c r="A1362" s="1">
        <v>1457</v>
      </c>
      <c r="B1362" s="3">
        <v>0.19584569732937684</v>
      </c>
      <c r="C1362" s="3">
        <v>0.80415430267062316</v>
      </c>
      <c r="D1362" s="3">
        <v>0.17543859649122806</v>
      </c>
      <c r="E1362" s="3">
        <v>0.82456140350877194</v>
      </c>
    </row>
    <row r="1363" spans="1:5" x14ac:dyDescent="0.25">
      <c r="A1363" s="1">
        <v>1458</v>
      </c>
      <c r="B1363" s="3">
        <v>0.20927643784786643</v>
      </c>
      <c r="C1363" s="3">
        <v>0.79072356215213357</v>
      </c>
      <c r="D1363" s="3">
        <v>0.17356205852674067</v>
      </c>
      <c r="E1363" s="3">
        <v>0.82643794147325933</v>
      </c>
    </row>
    <row r="1364" spans="1:5" x14ac:dyDescent="0.25">
      <c r="A1364" s="1">
        <v>1459</v>
      </c>
      <c r="B1364" s="3">
        <v>0.28904333605887161</v>
      </c>
      <c r="C1364" s="3">
        <v>0.71095666394112844</v>
      </c>
      <c r="D1364" s="3">
        <v>0.16071428571428573</v>
      </c>
      <c r="E1364" s="3">
        <v>0.8392857142857143</v>
      </c>
    </row>
    <row r="1365" spans="1:5" x14ac:dyDescent="0.25">
      <c r="A1365" s="1">
        <v>1460</v>
      </c>
      <c r="B1365" s="3">
        <v>0.24823465507876155</v>
      </c>
      <c r="C1365" s="3">
        <v>0.75176534492123848</v>
      </c>
      <c r="D1365" s="3">
        <v>0.16129032258064516</v>
      </c>
      <c r="E1365" s="3">
        <v>0.83870967741935487</v>
      </c>
    </row>
    <row r="1366" spans="1:5" x14ac:dyDescent="0.25">
      <c r="A1366" s="1">
        <v>1461</v>
      </c>
      <c r="B1366" s="3">
        <v>6.5380493033226156E-2</v>
      </c>
      <c r="C1366" s="3">
        <v>0.93461950696677387</v>
      </c>
      <c r="D1366" s="3">
        <v>0.31217616580310881</v>
      </c>
      <c r="E1366" s="3">
        <v>0.68782383419689119</v>
      </c>
    </row>
    <row r="1367" spans="1:5" x14ac:dyDescent="0.25">
      <c r="A1367" s="1">
        <v>1462</v>
      </c>
      <c r="B1367" s="3">
        <v>8.892763731473409E-2</v>
      </c>
      <c r="C1367" s="3">
        <v>0.91107236268526592</v>
      </c>
      <c r="D1367" s="3">
        <v>0.31037924151696605</v>
      </c>
      <c r="E1367" s="3">
        <v>0.68962075848303395</v>
      </c>
    </row>
    <row r="1368" spans="1:5" x14ac:dyDescent="0.25">
      <c r="A1368" s="1">
        <v>1463</v>
      </c>
      <c r="B1368" s="3">
        <v>0.13109756097560976</v>
      </c>
      <c r="C1368" s="3">
        <v>0.86890243902439024</v>
      </c>
      <c r="D1368" s="3">
        <v>0.30335097001763667</v>
      </c>
      <c r="E1368" s="3">
        <v>0.69664902998236333</v>
      </c>
    </row>
    <row r="1369" spans="1:5" x14ac:dyDescent="0.25">
      <c r="A1369" s="1">
        <v>1464</v>
      </c>
      <c r="B1369" s="3">
        <v>0.19172932330827067</v>
      </c>
      <c r="C1369" s="3">
        <v>0.80827067669172936</v>
      </c>
      <c r="D1369" s="3">
        <v>0.30888888888888888</v>
      </c>
      <c r="E1369" s="3">
        <v>0.69111111111111112</v>
      </c>
    </row>
    <row r="1370" spans="1:5" x14ac:dyDescent="0.25">
      <c r="A1370" s="1">
        <v>1465</v>
      </c>
      <c r="B1370" s="3">
        <v>6.9444444444444448E-2</v>
      </c>
      <c r="C1370" s="3">
        <v>0.93055555555555558</v>
      </c>
      <c r="D1370" s="3">
        <v>0.33333333333333331</v>
      </c>
      <c r="E1370" s="3">
        <v>0.66666666666666674</v>
      </c>
    </row>
    <row r="1371" spans="1:5" x14ac:dyDescent="0.25">
      <c r="A1371" s="1">
        <v>1466</v>
      </c>
      <c r="B1371" s="3">
        <v>7.0918610185625897E-2</v>
      </c>
      <c r="C1371" s="3">
        <v>0.92908138981437416</v>
      </c>
      <c r="D1371" s="3">
        <v>0.30396475770925108</v>
      </c>
      <c r="E1371" s="3">
        <v>0.69603524229074898</v>
      </c>
    </row>
    <row r="1372" spans="1:5" x14ac:dyDescent="0.25">
      <c r="A1372" s="1">
        <v>1467</v>
      </c>
      <c r="B1372" s="3">
        <v>0.10021474588403723</v>
      </c>
      <c r="C1372" s="3">
        <v>0.89978525411596277</v>
      </c>
      <c r="D1372" s="3">
        <v>0.30357142857142855</v>
      </c>
      <c r="E1372" s="3">
        <v>0.6964285714285714</v>
      </c>
    </row>
    <row r="1373" spans="1:5" x14ac:dyDescent="0.25">
      <c r="A1373" s="1">
        <v>1468</v>
      </c>
      <c r="B1373" s="3">
        <v>0.11115444617784712</v>
      </c>
      <c r="C1373" s="3">
        <v>0.88884555382215291</v>
      </c>
      <c r="D1373" s="3">
        <v>0.12763596004439512</v>
      </c>
      <c r="E1373" s="3">
        <v>0.87236403995560485</v>
      </c>
    </row>
    <row r="1374" spans="1:5" x14ac:dyDescent="0.25">
      <c r="A1374" s="1">
        <v>1469</v>
      </c>
      <c r="B1374" s="3">
        <v>0.23799283154121864</v>
      </c>
      <c r="C1374" s="3">
        <v>0.76200716845878136</v>
      </c>
      <c r="D1374" s="3">
        <v>0.13052208835341367</v>
      </c>
      <c r="E1374" s="3">
        <v>0.86947791164658628</v>
      </c>
    </row>
    <row r="1375" spans="1:5" x14ac:dyDescent="0.25">
      <c r="A1375" s="1">
        <v>1470</v>
      </c>
      <c r="B1375" s="3">
        <v>0.18975069252077562</v>
      </c>
      <c r="C1375" s="3">
        <v>0.81024930747922441</v>
      </c>
      <c r="D1375" s="3">
        <v>0.1586998087954111</v>
      </c>
      <c r="E1375" s="3">
        <v>0.84130019120458888</v>
      </c>
    </row>
    <row r="1376" spans="1:5" x14ac:dyDescent="0.25">
      <c r="A1376" s="1">
        <v>1471</v>
      </c>
      <c r="B1376" s="3">
        <v>0.13457556935817805</v>
      </c>
      <c r="C1376" s="3">
        <v>0.86542443064182195</v>
      </c>
      <c r="D1376" s="3">
        <v>0.15902964959568733</v>
      </c>
      <c r="E1376" s="3">
        <v>0.84097035040431267</v>
      </c>
    </row>
    <row r="1377" spans="1:5" x14ac:dyDescent="0.25">
      <c r="A1377" s="1">
        <v>1472</v>
      </c>
      <c r="B1377" s="3">
        <v>0.26756116811365432</v>
      </c>
      <c r="C1377" s="3">
        <v>0.73243883188634573</v>
      </c>
      <c r="D1377" s="3">
        <v>0.15936254980079681</v>
      </c>
      <c r="E1377" s="3">
        <v>0.84063745019920322</v>
      </c>
    </row>
    <row r="1378" spans="1:5" x14ac:dyDescent="0.25">
      <c r="A1378" s="1">
        <v>1473</v>
      </c>
      <c r="B1378" s="3">
        <v>0.14186046511627906</v>
      </c>
      <c r="C1378" s="3">
        <v>0.85813953488372097</v>
      </c>
      <c r="D1378" s="3">
        <v>0.16063348416289594</v>
      </c>
      <c r="E1378" s="3">
        <v>0.83936651583710409</v>
      </c>
    </row>
    <row r="1379" spans="1:5" x14ac:dyDescent="0.25">
      <c r="A1379" s="1">
        <v>1474</v>
      </c>
      <c r="B1379" s="3">
        <v>0.13918629550321199</v>
      </c>
      <c r="C1379" s="3">
        <v>0.86081370449678807</v>
      </c>
      <c r="D1379" s="3">
        <v>0.15822784810126583</v>
      </c>
      <c r="E1379" s="3">
        <v>0.84177215189873422</v>
      </c>
    </row>
    <row r="1380" spans="1:5" x14ac:dyDescent="0.25">
      <c r="A1380" s="1">
        <v>1475</v>
      </c>
      <c r="B1380" s="3">
        <v>7.8779840848806362E-2</v>
      </c>
      <c r="C1380" s="3">
        <v>0.9212201591511936</v>
      </c>
      <c r="D1380" s="3">
        <v>0.10217755443886097</v>
      </c>
      <c r="E1380" s="3">
        <v>0.89782244556113899</v>
      </c>
    </row>
    <row r="1381" spans="1:5" x14ac:dyDescent="0.25">
      <c r="A1381" s="1">
        <v>1476</v>
      </c>
      <c r="B1381" s="3">
        <v>0.18023255813953487</v>
      </c>
      <c r="C1381" s="3">
        <v>0.81976744186046513</v>
      </c>
      <c r="D1381" s="3">
        <v>0.13464991023339318</v>
      </c>
      <c r="E1381" s="3">
        <v>0.86535008976660688</v>
      </c>
    </row>
    <row r="1382" spans="1:5" x14ac:dyDescent="0.25">
      <c r="A1382" s="1">
        <v>1477</v>
      </c>
      <c r="B1382" s="3">
        <v>0.13383715260848367</v>
      </c>
      <c r="C1382" s="3">
        <v>0.86616284739151639</v>
      </c>
      <c r="D1382" s="3">
        <v>0.11038011695906433</v>
      </c>
      <c r="E1382" s="3">
        <v>0.88961988304093564</v>
      </c>
    </row>
    <row r="1383" spans="1:5" x14ac:dyDescent="0.25">
      <c r="A1383" s="1">
        <v>1478</v>
      </c>
      <c r="B1383" s="3">
        <v>0.14648295866569977</v>
      </c>
      <c r="C1383" s="3">
        <v>0.85351704133430029</v>
      </c>
      <c r="D1383" s="3">
        <v>0.16324626865671643</v>
      </c>
      <c r="E1383" s="3">
        <v>0.83675373134328357</v>
      </c>
    </row>
    <row r="1384" spans="1:5" x14ac:dyDescent="0.25">
      <c r="A1384" s="1">
        <v>1479</v>
      </c>
      <c r="B1384" s="3">
        <v>0.45363408521303256</v>
      </c>
      <c r="C1384" s="3">
        <v>0.5463659147869675</v>
      </c>
      <c r="D1384" s="3">
        <v>0.15929203539823009</v>
      </c>
      <c r="E1384" s="3">
        <v>0.84070796460176989</v>
      </c>
    </row>
    <row r="1385" spans="1:5" x14ac:dyDescent="0.25">
      <c r="A1385" s="1">
        <v>1480</v>
      </c>
      <c r="B1385" s="3">
        <v>7.2834645669291334E-2</v>
      </c>
      <c r="C1385" s="3">
        <v>0.92716535433070868</v>
      </c>
      <c r="D1385" s="3">
        <v>0.16878172588832488</v>
      </c>
      <c r="E1385" s="3">
        <v>0.83121827411167515</v>
      </c>
    </row>
    <row r="1386" spans="1:5" x14ac:dyDescent="0.25">
      <c r="A1386" s="1">
        <v>1481</v>
      </c>
      <c r="B1386" s="3">
        <v>0.11279229711141678</v>
      </c>
      <c r="C1386" s="3">
        <v>0.88720770288858319</v>
      </c>
      <c r="D1386" s="3">
        <v>0.17114914425427874</v>
      </c>
      <c r="E1386" s="3">
        <v>0.82885085574572126</v>
      </c>
    </row>
    <row r="1387" spans="1:5" x14ac:dyDescent="0.25">
      <c r="A1387" s="1">
        <v>1482</v>
      </c>
      <c r="B1387" s="3">
        <v>9.7358490566037736E-2</v>
      </c>
      <c r="C1387" s="3">
        <v>0.90264150943396226</v>
      </c>
      <c r="D1387" s="3">
        <v>0.15258215962441316</v>
      </c>
      <c r="E1387" s="3">
        <v>0.84741784037558687</v>
      </c>
    </row>
    <row r="1388" spans="1:5" x14ac:dyDescent="0.25">
      <c r="A1388" s="1">
        <v>1483</v>
      </c>
      <c r="B1388" s="3">
        <v>9.1020910209102093E-2</v>
      </c>
      <c r="C1388" s="3">
        <v>0.90897908979089792</v>
      </c>
      <c r="D1388" s="3">
        <v>0.10682492581602374</v>
      </c>
      <c r="E1388" s="3">
        <v>0.89317507418397624</v>
      </c>
    </row>
    <row r="1389" spans="1:5" x14ac:dyDescent="0.25">
      <c r="A1389" s="1">
        <v>1484</v>
      </c>
      <c r="B1389" s="3">
        <v>0.35476593344613649</v>
      </c>
      <c r="C1389" s="3">
        <v>0.64523406655386351</v>
      </c>
      <c r="D1389" s="3">
        <v>0.10236220472440945</v>
      </c>
      <c r="E1389" s="3">
        <v>0.89763779527559051</v>
      </c>
    </row>
    <row r="1390" spans="1:5" x14ac:dyDescent="0.25">
      <c r="A1390" s="1">
        <v>1485</v>
      </c>
      <c r="B1390" s="3">
        <v>6.4080944350758853E-2</v>
      </c>
      <c r="C1390" s="3">
        <v>0.93591905564924116</v>
      </c>
      <c r="D1390" s="3">
        <v>0.10353535353535354</v>
      </c>
      <c r="E1390" s="3">
        <v>0.89646464646464641</v>
      </c>
    </row>
    <row r="1391" spans="1:5" x14ac:dyDescent="0.25">
      <c r="A1391" s="1">
        <v>1486</v>
      </c>
      <c r="B1391" s="3">
        <v>0.10709914320685435</v>
      </c>
      <c r="C1391" s="3">
        <v>0.89290085679314568</v>
      </c>
      <c r="D1391" s="3">
        <v>0.16636528028933092</v>
      </c>
      <c r="E1391" s="3">
        <v>0.83363471971066905</v>
      </c>
    </row>
    <row r="1392" spans="1:5" x14ac:dyDescent="0.25">
      <c r="A1392" s="1">
        <v>1487</v>
      </c>
      <c r="B1392" s="3">
        <v>0.13821656050955414</v>
      </c>
      <c r="C1392" s="3">
        <v>0.86178343949044589</v>
      </c>
      <c r="D1392" s="3">
        <v>0.11573236889692586</v>
      </c>
      <c r="E1392" s="3">
        <v>0.88426763110307416</v>
      </c>
    </row>
    <row r="1393" spans="1:5" x14ac:dyDescent="0.25">
      <c r="A1393" s="1">
        <v>1488</v>
      </c>
      <c r="B1393" s="3">
        <v>0.2783882783882784</v>
      </c>
      <c r="C1393" s="3">
        <v>0.7216117216117216</v>
      </c>
      <c r="D1393" s="3">
        <v>0.1773049645390071</v>
      </c>
      <c r="E1393" s="3">
        <v>0.82269503546099287</v>
      </c>
    </row>
    <row r="1394" spans="1:5" x14ac:dyDescent="0.25">
      <c r="A1394" s="1">
        <v>1489</v>
      </c>
      <c r="B1394" s="3">
        <v>0.35746901500326156</v>
      </c>
      <c r="C1394" s="3">
        <v>0.64253098499673844</v>
      </c>
      <c r="D1394" s="3">
        <v>0.18042226487523993</v>
      </c>
      <c r="E1394" s="3">
        <v>0.81957773512476007</v>
      </c>
    </row>
    <row r="1395" spans="1:5" x14ac:dyDescent="0.25">
      <c r="A1395" s="1">
        <v>1490</v>
      </c>
      <c r="B1395" s="3">
        <v>0</v>
      </c>
      <c r="C1395" s="3">
        <v>1</v>
      </c>
      <c r="D1395" s="3">
        <v>0</v>
      </c>
      <c r="E1395" s="3">
        <v>1</v>
      </c>
    </row>
    <row r="1396" spans="1:5" x14ac:dyDescent="0.25">
      <c r="A1396" s="1">
        <v>1491</v>
      </c>
      <c r="B1396" s="3">
        <v>0.14518413597733712</v>
      </c>
      <c r="C1396" s="3">
        <v>0.85481586402266285</v>
      </c>
      <c r="D1396" s="3">
        <v>0.130859375</v>
      </c>
      <c r="E1396" s="3">
        <v>0.869140625</v>
      </c>
    </row>
    <row r="1397" spans="1:5" x14ac:dyDescent="0.25">
      <c r="A1397" s="1">
        <v>1492</v>
      </c>
      <c r="B1397" s="3">
        <v>0.15045960328979197</v>
      </c>
      <c r="C1397" s="3">
        <v>0.84954039671020798</v>
      </c>
      <c r="D1397" s="3">
        <v>0.125</v>
      </c>
      <c r="E1397" s="3">
        <v>0.875</v>
      </c>
    </row>
    <row r="1398" spans="1:5" x14ac:dyDescent="0.25">
      <c r="A1398" s="1">
        <v>1493</v>
      </c>
      <c r="B1398" s="3">
        <v>0.12675116744496331</v>
      </c>
      <c r="C1398" s="3">
        <v>0.87324883255503671</v>
      </c>
      <c r="D1398" s="3">
        <v>0.22920517560073936</v>
      </c>
      <c r="E1398" s="3">
        <v>0.77079482439926061</v>
      </c>
    </row>
    <row r="1399" spans="1:5" x14ac:dyDescent="0.25">
      <c r="A1399" s="1">
        <v>1494</v>
      </c>
      <c r="B1399" s="3">
        <v>0.12929498600152711</v>
      </c>
      <c r="C1399" s="3">
        <v>0.87070501399847289</v>
      </c>
      <c r="D1399" s="3">
        <v>0.2375249500998004</v>
      </c>
      <c r="E1399" s="3">
        <v>0.76247504990019954</v>
      </c>
    </row>
    <row r="1400" spans="1:5" x14ac:dyDescent="0.25">
      <c r="A1400" s="1">
        <v>1495</v>
      </c>
      <c r="B1400" s="3">
        <v>9.5645967166309784E-2</v>
      </c>
      <c r="C1400" s="3">
        <v>0.9043540328336902</v>
      </c>
      <c r="D1400" s="3">
        <v>0.1747787610619469</v>
      </c>
      <c r="E1400" s="3">
        <v>0.8252212389380531</v>
      </c>
    </row>
    <row r="1401" spans="1:5" x14ac:dyDescent="0.25">
      <c r="A1401" s="1">
        <v>1496</v>
      </c>
      <c r="B1401" s="3">
        <v>9.2592592592592587E-2</v>
      </c>
      <c r="C1401" s="3">
        <v>0.90740740740740744</v>
      </c>
      <c r="D1401" s="3">
        <v>9.5930232558139539E-2</v>
      </c>
      <c r="E1401" s="3">
        <v>0.90406976744186052</v>
      </c>
    </row>
    <row r="1402" spans="1:5" x14ac:dyDescent="0.25">
      <c r="A1402" s="1">
        <v>1497</v>
      </c>
      <c r="B1402" s="3">
        <v>9.0454772613693155E-2</v>
      </c>
      <c r="C1402" s="3">
        <v>0.90954522738630683</v>
      </c>
      <c r="D1402" s="3">
        <v>0.12278308321964529</v>
      </c>
      <c r="E1402" s="3">
        <v>0.87721691678035474</v>
      </c>
    </row>
    <row r="1403" spans="1:5" x14ac:dyDescent="0.25">
      <c r="A1403" s="1">
        <v>1498</v>
      </c>
      <c r="B1403" s="3">
        <v>6.5800865800865804E-2</v>
      </c>
      <c r="C1403" s="3">
        <v>0.93419913419913425</v>
      </c>
      <c r="D1403" s="3">
        <v>0.10025706940874037</v>
      </c>
      <c r="E1403" s="3">
        <v>0.89974293059125965</v>
      </c>
    </row>
    <row r="1404" spans="1:5" x14ac:dyDescent="0.25">
      <c r="A1404" s="1">
        <v>1499</v>
      </c>
      <c r="B1404" s="3">
        <v>6.3180827886710242E-2</v>
      </c>
      <c r="C1404" s="3">
        <v>0.9368191721132898</v>
      </c>
      <c r="D1404" s="3">
        <v>0.11965811965811966</v>
      </c>
      <c r="E1404" s="3">
        <v>0.88034188034188032</v>
      </c>
    </row>
    <row r="1405" spans="1:5" x14ac:dyDescent="0.25">
      <c r="A1405" s="1">
        <v>1500</v>
      </c>
      <c r="B1405" s="3">
        <v>6.308851224105462E-2</v>
      </c>
      <c r="C1405" s="3">
        <v>0.93691148775894539</v>
      </c>
      <c r="D1405" s="3">
        <v>0.12225405921680993</v>
      </c>
      <c r="E1405" s="3">
        <v>0.87774594078319002</v>
      </c>
    </row>
    <row r="1406" spans="1:5" x14ac:dyDescent="0.25">
      <c r="A1406" s="1">
        <v>1501</v>
      </c>
      <c r="B1406" s="3">
        <v>0.10614101592115238</v>
      </c>
      <c r="C1406" s="3">
        <v>0.89385898407884756</v>
      </c>
      <c r="D1406" s="3">
        <v>0.12341407151095732</v>
      </c>
      <c r="E1406" s="3">
        <v>0.87658592848904271</v>
      </c>
    </row>
    <row r="1407" spans="1:5" x14ac:dyDescent="0.25">
      <c r="A1407" s="1">
        <v>1502</v>
      </c>
      <c r="B1407" s="3">
        <v>8.1862745098039216E-2</v>
      </c>
      <c r="C1407" s="3">
        <v>0.91813725490196074</v>
      </c>
      <c r="D1407" s="3">
        <v>0.12205882352941176</v>
      </c>
      <c r="E1407" s="3">
        <v>0.87794117647058822</v>
      </c>
    </row>
    <row r="1408" spans="1:5" x14ac:dyDescent="0.25">
      <c r="A1408" s="1">
        <v>1503</v>
      </c>
      <c r="B1408" s="3">
        <v>0.14246762099522836</v>
      </c>
      <c r="C1408" s="3">
        <v>0.85753237900477164</v>
      </c>
      <c r="D1408" s="3">
        <v>0.13059701492537312</v>
      </c>
      <c r="E1408" s="3">
        <v>0.86940298507462688</v>
      </c>
    </row>
    <row r="1409" spans="1:5" x14ac:dyDescent="0.25">
      <c r="A1409" s="1">
        <v>1504</v>
      </c>
      <c r="B1409" s="3">
        <v>0.24285714285714285</v>
      </c>
      <c r="C1409" s="3">
        <v>0.75714285714285712</v>
      </c>
      <c r="D1409" s="3">
        <v>0.12820512820512819</v>
      </c>
      <c r="E1409" s="3">
        <v>0.87179487179487181</v>
      </c>
    </row>
    <row r="1410" spans="1:5" x14ac:dyDescent="0.25">
      <c r="A1410" s="1">
        <v>1505</v>
      </c>
      <c r="B1410" s="3">
        <v>0.1225769669327252</v>
      </c>
      <c r="C1410" s="3">
        <v>0.87742303306727476</v>
      </c>
      <c r="D1410" s="3">
        <v>0.10819672131147541</v>
      </c>
      <c r="E1410" s="3">
        <v>0.8918032786885246</v>
      </c>
    </row>
    <row r="1411" spans="1:5" x14ac:dyDescent="0.25">
      <c r="A1411" s="1">
        <v>1506</v>
      </c>
      <c r="B1411" s="3">
        <v>0.10303687635574837</v>
      </c>
      <c r="C1411" s="3">
        <v>0.89696312364425168</v>
      </c>
      <c r="D1411" s="3">
        <v>0.10963455149501661</v>
      </c>
      <c r="E1411" s="3">
        <v>0.89036544850498345</v>
      </c>
    </row>
    <row r="1412" spans="1:5" x14ac:dyDescent="0.25">
      <c r="A1412" s="1">
        <v>1507</v>
      </c>
      <c r="B1412" s="3">
        <v>9.3833780160857902E-2</v>
      </c>
      <c r="C1412" s="3">
        <v>0.90616621983914214</v>
      </c>
      <c r="D1412" s="3">
        <v>0.19565217391304349</v>
      </c>
      <c r="E1412" s="3">
        <v>0.80434782608695654</v>
      </c>
    </row>
    <row r="1413" spans="1:5" x14ac:dyDescent="0.25">
      <c r="A1413" s="1">
        <v>1508</v>
      </c>
      <c r="B1413" s="3">
        <v>0.1541501976284585</v>
      </c>
      <c r="C1413" s="3">
        <v>0.8458498023715415</v>
      </c>
      <c r="D1413" s="3">
        <v>0.19313304721030042</v>
      </c>
      <c r="E1413" s="3">
        <v>0.80686695278969955</v>
      </c>
    </row>
    <row r="1414" spans="1:5" x14ac:dyDescent="0.25">
      <c r="A1414" s="1">
        <v>1509</v>
      </c>
      <c r="B1414" s="3">
        <v>0.18194380469829571</v>
      </c>
      <c r="C1414" s="3">
        <v>0.81805619530170426</v>
      </c>
      <c r="D1414" s="3">
        <v>0.22413793103448276</v>
      </c>
      <c r="E1414" s="3">
        <v>0.77586206896551724</v>
      </c>
    </row>
    <row r="1415" spans="1:5" x14ac:dyDescent="0.25">
      <c r="A1415" s="1">
        <v>1510</v>
      </c>
      <c r="B1415" s="3">
        <v>9.9150141643059492E-2</v>
      </c>
      <c r="C1415" s="3">
        <v>0.90084985835694054</v>
      </c>
      <c r="D1415" s="3">
        <v>0.1894150417827298</v>
      </c>
      <c r="E1415" s="3">
        <v>0.81058495821727017</v>
      </c>
    </row>
    <row r="1416" spans="1:5" x14ac:dyDescent="0.25">
      <c r="A1416" s="1">
        <v>1511</v>
      </c>
      <c r="B1416" s="3">
        <v>0.16623909697280656</v>
      </c>
      <c r="C1416" s="3">
        <v>0.83376090302719341</v>
      </c>
      <c r="D1416" s="3">
        <v>0.27756653992395436</v>
      </c>
      <c r="E1416" s="3">
        <v>0.72243346007604559</v>
      </c>
    </row>
    <row r="1417" spans="1:5" x14ac:dyDescent="0.25">
      <c r="A1417" s="1">
        <v>1512</v>
      </c>
      <c r="B1417" s="3">
        <v>0.20448478376935397</v>
      </c>
      <c r="C1417" s="3">
        <v>0.79551521623064603</v>
      </c>
      <c r="D1417" s="3">
        <v>0.27827380952380953</v>
      </c>
      <c r="E1417" s="3">
        <v>0.72172619047619047</v>
      </c>
    </row>
    <row r="1418" spans="1:5" x14ac:dyDescent="0.25">
      <c r="A1418" s="1">
        <v>1513</v>
      </c>
      <c r="B1418" s="3">
        <v>0.22424892703862662</v>
      </c>
      <c r="C1418" s="3">
        <v>0.77575107296137336</v>
      </c>
      <c r="D1418" s="3">
        <v>0.17218543046357615</v>
      </c>
      <c r="E1418" s="3">
        <v>0.82781456953642385</v>
      </c>
    </row>
    <row r="1419" spans="1:5" x14ac:dyDescent="0.25">
      <c r="A1419" s="1">
        <v>1514</v>
      </c>
      <c r="B1419" s="3">
        <v>0.11289031224979984</v>
      </c>
      <c r="C1419" s="3">
        <v>0.88710968775020016</v>
      </c>
      <c r="D1419" s="3">
        <v>0.1761006289308176</v>
      </c>
      <c r="E1419" s="3">
        <v>0.82389937106918243</v>
      </c>
    </row>
    <row r="1420" spans="1:5" x14ac:dyDescent="0.25">
      <c r="A1420" s="1">
        <v>1515</v>
      </c>
      <c r="B1420" s="3">
        <v>0.1</v>
      </c>
      <c r="C1420" s="3">
        <v>0.9</v>
      </c>
      <c r="D1420" s="3">
        <v>0.17937219730941703</v>
      </c>
      <c r="E1420" s="3">
        <v>0.820627802690583</v>
      </c>
    </row>
    <row r="1421" spans="1:5" x14ac:dyDescent="0.25">
      <c r="A1421" s="1">
        <v>1516</v>
      </c>
      <c r="B1421" s="3">
        <v>0.13706644379440033</v>
      </c>
      <c r="C1421" s="3">
        <v>0.86293355620559964</v>
      </c>
      <c r="D1421" s="3">
        <v>0.18306636155606407</v>
      </c>
      <c r="E1421" s="3">
        <v>0.81693363844393596</v>
      </c>
    </row>
    <row r="1422" spans="1:5" x14ac:dyDescent="0.25">
      <c r="A1422" s="1">
        <v>1517</v>
      </c>
      <c r="B1422" s="3">
        <v>0.10887096774193548</v>
      </c>
      <c r="C1422" s="3">
        <v>0.8911290322580645</v>
      </c>
      <c r="D1422" s="3">
        <v>0.23529411764705882</v>
      </c>
      <c r="E1422" s="3">
        <v>0.76470588235294112</v>
      </c>
    </row>
    <row r="1423" spans="1:5" x14ac:dyDescent="0.25">
      <c r="A1423" s="1">
        <v>1518</v>
      </c>
      <c r="B1423" s="3">
        <v>0.55555555555555558</v>
      </c>
      <c r="C1423" s="3">
        <v>0.44444444444444442</v>
      </c>
      <c r="D1423" s="3">
        <v>0</v>
      </c>
      <c r="E1423" s="3">
        <v>1</v>
      </c>
    </row>
    <row r="1424" spans="1:5" x14ac:dyDescent="0.25">
      <c r="A1424" s="1">
        <v>1519</v>
      </c>
      <c r="B1424" s="3">
        <v>0.33208955223880599</v>
      </c>
      <c r="C1424" s="3">
        <v>0.66791044776119401</v>
      </c>
      <c r="D1424" s="3">
        <v>0.22784810126582278</v>
      </c>
      <c r="E1424" s="3">
        <v>0.77215189873417722</v>
      </c>
    </row>
    <row r="1425" spans="1:5" x14ac:dyDescent="0.25">
      <c r="A1425" s="1">
        <v>1520</v>
      </c>
      <c r="B1425" s="3">
        <v>0.31756756756756754</v>
      </c>
      <c r="C1425" s="3">
        <v>0.68243243243243246</v>
      </c>
      <c r="D1425" s="3">
        <v>0.28888888888888886</v>
      </c>
      <c r="E1425" s="3">
        <v>0.71111111111111114</v>
      </c>
    </row>
    <row r="1426" spans="1:5" x14ac:dyDescent="0.25">
      <c r="A1426" s="1">
        <v>1521</v>
      </c>
      <c r="B1426" s="3">
        <v>0</v>
      </c>
      <c r="C1426" s="3">
        <v>1</v>
      </c>
      <c r="D1426" s="3">
        <v>0</v>
      </c>
      <c r="E1426" s="3">
        <v>1</v>
      </c>
    </row>
    <row r="1427" spans="1:5" x14ac:dyDescent="0.25">
      <c r="A1427" s="1">
        <v>1522</v>
      </c>
      <c r="B1427" s="3">
        <v>0.13561913081458835</v>
      </c>
      <c r="C1427" s="3">
        <v>0.86438086918541168</v>
      </c>
      <c r="D1427" s="3">
        <v>0.28325942350332595</v>
      </c>
      <c r="E1427" s="3">
        <v>0.71674057649667411</v>
      </c>
    </row>
    <row r="1428" spans="1:5" x14ac:dyDescent="0.25">
      <c r="A1428" s="1">
        <v>1523</v>
      </c>
      <c r="B1428" s="3">
        <v>0.21333333333333335</v>
      </c>
      <c r="C1428" s="3">
        <v>0.78666666666666663</v>
      </c>
      <c r="D1428" s="3">
        <v>0.21428571428571427</v>
      </c>
      <c r="E1428" s="3">
        <v>0.7857142857142857</v>
      </c>
    </row>
    <row r="1429" spans="1:5" x14ac:dyDescent="0.25">
      <c r="A1429" s="1">
        <v>1524</v>
      </c>
      <c r="B1429" s="3">
        <v>0.1748768472906404</v>
      </c>
      <c r="C1429" s="3">
        <v>0.82512315270935965</v>
      </c>
      <c r="D1429" s="3">
        <v>0.23680456490727533</v>
      </c>
      <c r="E1429" s="3">
        <v>0.76319543509272469</v>
      </c>
    </row>
    <row r="1430" spans="1:5" x14ac:dyDescent="0.25">
      <c r="A1430" s="1">
        <v>1525</v>
      </c>
      <c r="B1430" s="3">
        <v>6.5934065934065936E-2</v>
      </c>
      <c r="C1430" s="3">
        <v>0.93406593406593408</v>
      </c>
      <c r="D1430" s="3">
        <v>0.11428571428571428</v>
      </c>
      <c r="E1430" s="3">
        <v>0.88571428571428568</v>
      </c>
    </row>
    <row r="1431" spans="1:5" x14ac:dyDescent="0.25">
      <c r="A1431" s="1">
        <v>1526</v>
      </c>
      <c r="B1431" s="3">
        <v>0.1049317943336831</v>
      </c>
      <c r="C1431" s="3">
        <v>0.89506820566631684</v>
      </c>
      <c r="D1431" s="3">
        <v>0.15096065873741996</v>
      </c>
      <c r="E1431" s="3">
        <v>0.84903934126258007</v>
      </c>
    </row>
    <row r="1432" spans="1:5" x14ac:dyDescent="0.25">
      <c r="A1432" s="1">
        <v>1527</v>
      </c>
      <c r="B1432" s="3">
        <v>0.11478072550081213</v>
      </c>
      <c r="C1432" s="3">
        <v>0.88521927449918791</v>
      </c>
      <c r="D1432" s="3">
        <v>0.15119760479041916</v>
      </c>
      <c r="E1432" s="3">
        <v>0.8488023952095809</v>
      </c>
    </row>
    <row r="1433" spans="1:5" x14ac:dyDescent="0.25">
      <c r="A1433" s="1">
        <v>1528</v>
      </c>
      <c r="B1433" s="3">
        <v>0.25</v>
      </c>
      <c r="C1433" s="3">
        <v>0.75</v>
      </c>
      <c r="D1433" s="3">
        <v>0.1111111111111111</v>
      </c>
      <c r="E1433" s="3">
        <v>0.88888888888888884</v>
      </c>
    </row>
    <row r="1434" spans="1:5" x14ac:dyDescent="0.25">
      <c r="A1434" s="1">
        <v>1529</v>
      </c>
      <c r="B1434" s="3">
        <v>0.35144057623049219</v>
      </c>
      <c r="C1434" s="3">
        <v>0.64855942376950781</v>
      </c>
      <c r="D1434" s="3">
        <v>0.33020833333333333</v>
      </c>
      <c r="E1434" s="3">
        <v>0.66979166666666667</v>
      </c>
    </row>
    <row r="1435" spans="1:5" x14ac:dyDescent="0.25">
      <c r="A1435" s="1">
        <v>1530</v>
      </c>
      <c r="B1435" s="3">
        <v>9.5500459136822771E-2</v>
      </c>
      <c r="C1435" s="3">
        <v>0.90449954086317719</v>
      </c>
      <c r="D1435" s="3">
        <v>0.3492753623188406</v>
      </c>
      <c r="E1435" s="3">
        <v>0.6507246376811594</v>
      </c>
    </row>
    <row r="1436" spans="1:5" x14ac:dyDescent="0.25">
      <c r="A1436" s="1">
        <v>1531</v>
      </c>
      <c r="B1436" s="3">
        <v>0.10024154589371981</v>
      </c>
      <c r="C1436" s="3">
        <v>0.89975845410628019</v>
      </c>
      <c r="D1436" s="3">
        <v>0.23579545454545456</v>
      </c>
      <c r="E1436" s="3">
        <v>0.76420454545454541</v>
      </c>
    </row>
    <row r="1437" spans="1:5" x14ac:dyDescent="0.25">
      <c r="A1437" s="1">
        <v>1532</v>
      </c>
      <c r="B1437" s="3">
        <v>9.7612958226768964E-2</v>
      </c>
      <c r="C1437" s="3">
        <v>0.90238704177323104</v>
      </c>
      <c r="D1437" s="3">
        <v>0.28757515030060121</v>
      </c>
      <c r="E1437" s="3">
        <v>0.71242484969939879</v>
      </c>
    </row>
    <row r="1438" spans="1:5" x14ac:dyDescent="0.25">
      <c r="A1438" s="1">
        <v>1533</v>
      </c>
      <c r="B1438" s="3">
        <v>7.9091620986687552E-2</v>
      </c>
      <c r="C1438" s="3">
        <v>0.92090837901331246</v>
      </c>
      <c r="D1438" s="3">
        <v>0.37397034596375617</v>
      </c>
      <c r="E1438" s="3">
        <v>0.62602965403624378</v>
      </c>
    </row>
    <row r="1439" spans="1:5" x14ac:dyDescent="0.25">
      <c r="A1439" s="1">
        <v>1534</v>
      </c>
      <c r="B1439" s="3">
        <v>0.10482818616789909</v>
      </c>
      <c r="C1439" s="3">
        <v>0.89517181383210087</v>
      </c>
      <c r="D1439" s="3">
        <v>0.22798552472858866</v>
      </c>
      <c r="E1439" s="3">
        <v>0.77201447527141132</v>
      </c>
    </row>
    <row r="1440" spans="1:5" x14ac:dyDescent="0.25">
      <c r="A1440" s="1">
        <v>1535</v>
      </c>
      <c r="B1440" s="3">
        <v>0.22437673130193905</v>
      </c>
      <c r="C1440" s="3">
        <v>0.77562326869806097</v>
      </c>
      <c r="D1440" s="3">
        <v>0.15060240963855423</v>
      </c>
      <c r="E1440" s="3">
        <v>0.8493975903614458</v>
      </c>
    </row>
    <row r="1441" spans="1:5" x14ac:dyDescent="0.25">
      <c r="A1441" s="1">
        <v>1536</v>
      </c>
      <c r="B1441" s="3">
        <v>0.11676849966055669</v>
      </c>
      <c r="C1441" s="3">
        <v>0.88323150033944331</v>
      </c>
      <c r="D1441" s="3">
        <v>0.17110266159695817</v>
      </c>
      <c r="E1441" s="3">
        <v>0.82889733840304181</v>
      </c>
    </row>
    <row r="1442" spans="1:5" x14ac:dyDescent="0.25">
      <c r="A1442" s="1">
        <v>1537</v>
      </c>
      <c r="B1442" s="3">
        <v>8.6843810758263126E-2</v>
      </c>
      <c r="C1442" s="3">
        <v>0.91315618924173692</v>
      </c>
      <c r="D1442" s="3">
        <v>0.16955017301038061</v>
      </c>
      <c r="E1442" s="3">
        <v>0.83044982698961944</v>
      </c>
    </row>
    <row r="1443" spans="1:5" x14ac:dyDescent="0.25">
      <c r="A1443" s="1">
        <v>1538</v>
      </c>
      <c r="B1443" s="3">
        <v>7.6115485564304461E-2</v>
      </c>
      <c r="C1443" s="3">
        <v>0.92388451443569553</v>
      </c>
      <c r="D1443" s="3">
        <v>0.10891089108910891</v>
      </c>
      <c r="E1443" s="3">
        <v>0.8910891089108911</v>
      </c>
    </row>
    <row r="1444" spans="1:5" x14ac:dyDescent="0.25">
      <c r="A1444" s="1">
        <v>1539</v>
      </c>
      <c r="B1444" s="3">
        <v>3.125E-2</v>
      </c>
      <c r="C1444" s="3">
        <v>0.96875</v>
      </c>
      <c r="D1444" s="3">
        <v>0.10628019323671498</v>
      </c>
      <c r="E1444" s="3">
        <v>0.893719806763285</v>
      </c>
    </row>
    <row r="1445" spans="1:5" x14ac:dyDescent="0.25">
      <c r="A1445" s="1">
        <v>1540</v>
      </c>
      <c r="B1445" s="3">
        <v>9.3228655544651623E-2</v>
      </c>
      <c r="C1445" s="3">
        <v>0.90677134445534835</v>
      </c>
      <c r="D1445" s="3">
        <v>0.10882352941176471</v>
      </c>
      <c r="E1445" s="3">
        <v>0.89117647058823524</v>
      </c>
    </row>
    <row r="1446" spans="1:5" x14ac:dyDescent="0.25">
      <c r="A1446" s="1">
        <v>1541</v>
      </c>
      <c r="B1446" s="3">
        <v>0.10287335934728627</v>
      </c>
      <c r="C1446" s="3">
        <v>0.89712664065271375</v>
      </c>
      <c r="D1446" s="3">
        <v>0.10663764961915125</v>
      </c>
      <c r="E1446" s="3">
        <v>0.89336235038084877</v>
      </c>
    </row>
    <row r="1447" spans="1:5" x14ac:dyDescent="0.25">
      <c r="A1447" s="1">
        <v>1542</v>
      </c>
      <c r="B1447" s="3">
        <v>0.10767364270548983</v>
      </c>
      <c r="C1447" s="3">
        <v>0.89232635729451015</v>
      </c>
      <c r="D1447" s="3">
        <v>8.2926829268292687E-2</v>
      </c>
      <c r="E1447" s="3">
        <v>0.91707317073170735</v>
      </c>
    </row>
    <row r="1448" spans="1:5" x14ac:dyDescent="0.25">
      <c r="A1448" s="1">
        <v>1543</v>
      </c>
      <c r="B1448" s="3">
        <v>7.1242397914856648E-2</v>
      </c>
      <c r="C1448" s="3">
        <v>0.92875760208514335</v>
      </c>
      <c r="D1448" s="3">
        <v>8.2089552238805971E-2</v>
      </c>
      <c r="E1448" s="3">
        <v>0.91791044776119401</v>
      </c>
    </row>
    <row r="1449" spans="1:5" x14ac:dyDescent="0.25">
      <c r="A1449" s="1">
        <v>1544</v>
      </c>
      <c r="B1449" s="3">
        <v>0.11693057247259439</v>
      </c>
      <c r="C1449" s="3">
        <v>0.88306942752740558</v>
      </c>
      <c r="D1449" s="3">
        <v>8.3415112855740922E-2</v>
      </c>
      <c r="E1449" s="3">
        <v>0.91658488714425912</v>
      </c>
    </row>
    <row r="1450" spans="1:5" x14ac:dyDescent="0.25">
      <c r="A1450" s="1">
        <v>1545</v>
      </c>
      <c r="B1450" s="3">
        <v>0.11473087818696884</v>
      </c>
      <c r="C1450" s="3">
        <v>0.88526912181303119</v>
      </c>
      <c r="D1450" s="3">
        <v>9.350649350649351E-2</v>
      </c>
      <c r="E1450" s="3">
        <v>0.90649350649350646</v>
      </c>
    </row>
    <row r="1451" spans="1:5" x14ac:dyDescent="0.25">
      <c r="A1451" s="1">
        <v>1546</v>
      </c>
      <c r="B1451" s="3">
        <v>8.5644768856447687E-2</v>
      </c>
      <c r="C1451" s="3">
        <v>0.91435523114355233</v>
      </c>
      <c r="D1451" s="3">
        <v>9.4752186588921289E-2</v>
      </c>
      <c r="E1451" s="3">
        <v>0.90524781341107874</v>
      </c>
    </row>
    <row r="1452" spans="1:5" x14ac:dyDescent="0.25">
      <c r="A1452" s="1">
        <v>1547</v>
      </c>
      <c r="B1452" s="3">
        <v>0.13524185587364265</v>
      </c>
      <c r="C1452" s="3">
        <v>0.86475814412635732</v>
      </c>
      <c r="D1452" s="3">
        <v>0.16923076923076924</v>
      </c>
      <c r="E1452" s="3">
        <v>0.8307692307692307</v>
      </c>
    </row>
    <row r="1453" spans="1:5" x14ac:dyDescent="0.25">
      <c r="A1453" s="1">
        <v>1548</v>
      </c>
      <c r="B1453" s="3">
        <v>8.9230769230769225E-2</v>
      </c>
      <c r="C1453" s="3">
        <v>0.91076923076923078</v>
      </c>
      <c r="D1453" s="3">
        <v>0.16666666666666666</v>
      </c>
      <c r="E1453" s="3">
        <v>0.83333333333333337</v>
      </c>
    </row>
    <row r="1454" spans="1:5" x14ac:dyDescent="0.25">
      <c r="A1454" s="1">
        <v>1549</v>
      </c>
      <c r="B1454" s="3">
        <v>8.7895529884480156E-2</v>
      </c>
      <c r="C1454" s="3">
        <v>0.91210447011551987</v>
      </c>
      <c r="D1454" s="3">
        <v>0.16797488226059654</v>
      </c>
      <c r="E1454" s="3">
        <v>0.83202511773940346</v>
      </c>
    </row>
    <row r="1455" spans="1:5" x14ac:dyDescent="0.25">
      <c r="A1455" s="1">
        <v>1550</v>
      </c>
      <c r="B1455" s="3">
        <v>0.10307298335467349</v>
      </c>
      <c r="C1455" s="3">
        <v>0.89692701664532648</v>
      </c>
      <c r="D1455" s="3">
        <v>0.22463139635732871</v>
      </c>
      <c r="E1455" s="3">
        <v>0.77536860364267124</v>
      </c>
    </row>
    <row r="1456" spans="1:5" x14ac:dyDescent="0.25">
      <c r="A1456" s="1">
        <v>1551</v>
      </c>
      <c r="B1456" s="3">
        <v>0.19843342036553524</v>
      </c>
      <c r="C1456" s="3">
        <v>0.80156657963446476</v>
      </c>
      <c r="D1456" s="3">
        <v>0.1971326164874552</v>
      </c>
      <c r="E1456" s="3">
        <v>0.80286738351254483</v>
      </c>
    </row>
    <row r="1457" spans="1:5" x14ac:dyDescent="0.25">
      <c r="A1457" s="1">
        <v>1552</v>
      </c>
      <c r="B1457" s="3">
        <v>0.23572249904177847</v>
      </c>
      <c r="C1457" s="3">
        <v>0.76427750095822156</v>
      </c>
      <c r="D1457" s="3">
        <v>0.22755555555555557</v>
      </c>
      <c r="E1457" s="3">
        <v>0.77244444444444449</v>
      </c>
    </row>
    <row r="1458" spans="1:5" x14ac:dyDescent="0.25">
      <c r="A1458" s="1">
        <v>1553</v>
      </c>
      <c r="B1458" s="3">
        <v>0.12266928361138371</v>
      </c>
      <c r="C1458" s="3">
        <v>0.87733071638861626</v>
      </c>
      <c r="D1458" s="3">
        <v>0.2283464566929134</v>
      </c>
      <c r="E1458" s="3">
        <v>0.77165354330708658</v>
      </c>
    </row>
    <row r="1459" spans="1:5" x14ac:dyDescent="0.25">
      <c r="A1459" s="1">
        <v>1554</v>
      </c>
      <c r="B1459" s="3">
        <v>0.20816044260027664</v>
      </c>
      <c r="C1459" s="3">
        <v>0.79183955739972334</v>
      </c>
      <c r="D1459" s="3">
        <v>0.29009009009009007</v>
      </c>
      <c r="E1459" s="3">
        <v>0.70990990990990999</v>
      </c>
    </row>
    <row r="1460" spans="1:5" x14ac:dyDescent="0.25">
      <c r="A1460" s="1">
        <v>1555</v>
      </c>
      <c r="B1460" s="3">
        <v>0.20239431350542461</v>
      </c>
      <c r="C1460" s="3">
        <v>0.79760568649457542</v>
      </c>
      <c r="D1460" s="3">
        <v>0.28585271317829458</v>
      </c>
      <c r="E1460" s="3">
        <v>0.71414728682170536</v>
      </c>
    </row>
    <row r="1461" spans="1:5" x14ac:dyDescent="0.25">
      <c r="A1461" s="1">
        <v>1556</v>
      </c>
      <c r="B1461" s="3">
        <v>0</v>
      </c>
      <c r="C1461" s="3">
        <v>1</v>
      </c>
      <c r="D1461" s="3">
        <v>0</v>
      </c>
      <c r="E1461" s="3">
        <v>1</v>
      </c>
    </row>
    <row r="1462" spans="1:5" x14ac:dyDescent="0.25">
      <c r="A1462" s="1">
        <v>1557</v>
      </c>
      <c r="B1462" s="3">
        <v>0.29729729729729731</v>
      </c>
      <c r="C1462" s="3">
        <v>0.70270270270270263</v>
      </c>
      <c r="D1462" s="3">
        <v>0.42857142857142855</v>
      </c>
      <c r="E1462" s="3">
        <v>0.5714285714285714</v>
      </c>
    </row>
    <row r="1463" spans="1:5" x14ac:dyDescent="0.25">
      <c r="A1463" s="1">
        <v>1558</v>
      </c>
      <c r="B1463" s="3">
        <v>0.20816436874831035</v>
      </c>
      <c r="C1463" s="3">
        <v>0.79183563125168965</v>
      </c>
      <c r="D1463" s="3">
        <v>0.3519163763066202</v>
      </c>
      <c r="E1463" s="3">
        <v>0.6480836236933798</v>
      </c>
    </row>
    <row r="1464" spans="1:5" x14ac:dyDescent="0.25">
      <c r="A1464" s="1">
        <v>1559</v>
      </c>
      <c r="B1464" s="3">
        <v>0</v>
      </c>
      <c r="C1464" s="3">
        <v>1</v>
      </c>
      <c r="D1464" s="3">
        <v>0</v>
      </c>
      <c r="E1464" s="3">
        <v>1</v>
      </c>
    </row>
    <row r="1465" spans="1:5" x14ac:dyDescent="0.25">
      <c r="A1465" s="1">
        <v>1560</v>
      </c>
      <c r="B1465" s="3">
        <v>1</v>
      </c>
      <c r="C1465" s="3">
        <v>0</v>
      </c>
      <c r="D1465" s="3">
        <v>0</v>
      </c>
      <c r="E1465" s="3">
        <v>1</v>
      </c>
    </row>
    <row r="1466" spans="1:5" x14ac:dyDescent="0.25">
      <c r="A1466" s="1">
        <v>1561</v>
      </c>
      <c r="B1466" s="3">
        <v>0.78297161936560933</v>
      </c>
      <c r="C1466" s="3">
        <v>0.21702838063439067</v>
      </c>
      <c r="D1466" s="3">
        <v>0.38647342995169082</v>
      </c>
      <c r="E1466" s="3">
        <v>0.61352657004830924</v>
      </c>
    </row>
    <row r="1467" spans="1:5" x14ac:dyDescent="0.25">
      <c r="A1467" s="1">
        <v>1562</v>
      </c>
      <c r="B1467" s="3">
        <v>0.33105802047781568</v>
      </c>
      <c r="C1467" s="3">
        <v>0.66894197952218426</v>
      </c>
      <c r="D1467" s="3">
        <v>0.38181818181818183</v>
      </c>
      <c r="E1467" s="3">
        <v>0.61818181818181817</v>
      </c>
    </row>
    <row r="1468" spans="1:5" x14ac:dyDescent="0.25">
      <c r="A1468" s="1">
        <v>1563</v>
      </c>
      <c r="B1468" s="3">
        <v>0.19183234819989253</v>
      </c>
      <c r="C1468" s="3">
        <v>0.80816765180010752</v>
      </c>
      <c r="D1468" s="3">
        <v>0.37561779242174631</v>
      </c>
      <c r="E1468" s="3">
        <v>0.62438220757825369</v>
      </c>
    </row>
    <row r="1469" spans="1:5" x14ac:dyDescent="0.25">
      <c r="A1469" s="1">
        <v>1564</v>
      </c>
      <c r="B1469" s="3">
        <v>0.31368186874304782</v>
      </c>
      <c r="C1469" s="3">
        <v>0.68631813125695218</v>
      </c>
      <c r="D1469" s="3">
        <v>0.38936170212765958</v>
      </c>
      <c r="E1469" s="3">
        <v>0.61063829787234036</v>
      </c>
    </row>
    <row r="1470" spans="1:5" x14ac:dyDescent="0.25">
      <c r="A1470" s="1">
        <v>1565</v>
      </c>
      <c r="B1470" s="3">
        <v>0.22331288343558281</v>
      </c>
      <c r="C1470" s="3">
        <v>0.77668711656441713</v>
      </c>
      <c r="D1470" s="3">
        <v>0.34710743801652894</v>
      </c>
      <c r="E1470" s="3">
        <v>0.65289256198347112</v>
      </c>
    </row>
    <row r="1471" spans="1:5" x14ac:dyDescent="0.25">
      <c r="A1471" s="1">
        <v>1566</v>
      </c>
      <c r="B1471" s="3">
        <v>0.24166666666666667</v>
      </c>
      <c r="C1471" s="3">
        <v>0.7583333333333333</v>
      </c>
      <c r="D1471" s="3">
        <v>0.39018087855297157</v>
      </c>
      <c r="E1471" s="3">
        <v>0.60981912144702843</v>
      </c>
    </row>
    <row r="1472" spans="1:5" x14ac:dyDescent="0.25">
      <c r="A1472" s="1">
        <v>1567</v>
      </c>
      <c r="B1472" s="3">
        <v>0.19846712384025816</v>
      </c>
      <c r="C1472" s="3">
        <v>0.80153287615974178</v>
      </c>
      <c r="D1472" s="3">
        <v>0.38969072164948454</v>
      </c>
      <c r="E1472" s="3">
        <v>0.61030927835051552</v>
      </c>
    </row>
    <row r="1473" spans="1:5" x14ac:dyDescent="0.25">
      <c r="A1473" s="1">
        <v>1568</v>
      </c>
      <c r="B1473" s="3">
        <v>0.48621190130624092</v>
      </c>
      <c r="C1473" s="3">
        <v>0.51378809869375908</v>
      </c>
      <c r="D1473" s="3">
        <v>0.49185667752442996</v>
      </c>
      <c r="E1473" s="3">
        <v>0.50814332247557004</v>
      </c>
    </row>
    <row r="1474" spans="1:5" x14ac:dyDescent="0.25">
      <c r="A1474" s="1">
        <v>1569</v>
      </c>
      <c r="B1474" s="3">
        <v>0.55506117908787544</v>
      </c>
      <c r="C1474" s="3">
        <v>0.44493882091212456</v>
      </c>
      <c r="D1474" s="3">
        <v>0.49419953596287702</v>
      </c>
      <c r="E1474" s="3">
        <v>0.50580046403712298</v>
      </c>
    </row>
    <row r="1475" spans="1:5" x14ac:dyDescent="0.25">
      <c r="A1475" s="1">
        <v>1570</v>
      </c>
      <c r="B1475" s="3">
        <v>0.36146209386281586</v>
      </c>
      <c r="C1475" s="3">
        <v>0.63853790613718409</v>
      </c>
      <c r="D1475" s="3">
        <v>0.49530956848030017</v>
      </c>
      <c r="E1475" s="3">
        <v>0.50469043151969983</v>
      </c>
    </row>
    <row r="1476" spans="1:5" x14ac:dyDescent="0.25">
      <c r="A1476" s="1">
        <v>1571</v>
      </c>
      <c r="B1476" s="3">
        <v>0.39344262295081966</v>
      </c>
      <c r="C1476" s="3">
        <v>0.60655737704918034</v>
      </c>
      <c r="D1476" s="3">
        <v>0.4596100278551532</v>
      </c>
      <c r="E1476" s="3">
        <v>0.54038997214484685</v>
      </c>
    </row>
    <row r="1477" spans="1:5" x14ac:dyDescent="0.25">
      <c r="A1477" s="1">
        <v>1572</v>
      </c>
      <c r="B1477" s="3">
        <v>0.4035693724812896</v>
      </c>
      <c r="C1477" s="3">
        <v>0.59643062751871034</v>
      </c>
      <c r="D1477" s="3">
        <v>0.43496503496503497</v>
      </c>
      <c r="E1477" s="3">
        <v>0.56503496503496509</v>
      </c>
    </row>
    <row r="1478" spans="1:5" x14ac:dyDescent="0.25">
      <c r="A1478" s="1">
        <v>1573</v>
      </c>
      <c r="B1478" s="3">
        <v>0.59809750297265163</v>
      </c>
      <c r="C1478" s="3">
        <v>0.40190249702734837</v>
      </c>
      <c r="D1478" s="3">
        <v>0.44328358208955226</v>
      </c>
      <c r="E1478" s="3">
        <v>0.55671641791044779</v>
      </c>
    </row>
    <row r="1479" spans="1:5" x14ac:dyDescent="0.25">
      <c r="A1479" s="1">
        <v>1574</v>
      </c>
      <c r="B1479" s="3">
        <v>0.51896474788041058</v>
      </c>
      <c r="C1479" s="3">
        <v>0.48103525211958942</v>
      </c>
      <c r="D1479" s="3">
        <v>0.43502824858757061</v>
      </c>
      <c r="E1479" s="3">
        <v>0.56497175141242939</v>
      </c>
    </row>
    <row r="1480" spans="1:5" x14ac:dyDescent="0.25">
      <c r="A1480" s="1">
        <v>1575</v>
      </c>
      <c r="B1480" s="3">
        <v>0.76767676767676762</v>
      </c>
      <c r="C1480" s="3">
        <v>0.23232323232323238</v>
      </c>
      <c r="D1480" s="3">
        <v>0.61538461538461542</v>
      </c>
      <c r="E1480" s="3">
        <v>0.38461538461538458</v>
      </c>
    </row>
    <row r="1481" spans="1:5" x14ac:dyDescent="0.25">
      <c r="A1481" s="1">
        <v>1576</v>
      </c>
      <c r="B1481" s="3">
        <v>0.6841421143847487</v>
      </c>
      <c r="C1481" s="3">
        <v>0.3158578856152513</v>
      </c>
      <c r="D1481" s="3">
        <v>0.58422939068100355</v>
      </c>
      <c r="E1481" s="3">
        <v>0.41577060931899645</v>
      </c>
    </row>
    <row r="1482" spans="1:5" x14ac:dyDescent="0.25">
      <c r="A1482" s="1">
        <v>1577</v>
      </c>
      <c r="B1482" s="3">
        <v>0.76502847500527316</v>
      </c>
      <c r="C1482" s="3">
        <v>0.23497152499472684</v>
      </c>
      <c r="D1482" s="3">
        <v>0.65366430260047281</v>
      </c>
      <c r="E1482" s="3">
        <v>0.34633569739952719</v>
      </c>
    </row>
    <row r="1483" spans="1:5" x14ac:dyDescent="0.25">
      <c r="A1483" s="1">
        <v>1578</v>
      </c>
      <c r="B1483" s="3">
        <v>0.48996655518394649</v>
      </c>
      <c r="C1483" s="3">
        <v>0.51003344481605351</v>
      </c>
      <c r="D1483" s="3">
        <v>0.58333333333333337</v>
      </c>
      <c r="E1483" s="3">
        <v>0.41666666666666663</v>
      </c>
    </row>
    <row r="1484" spans="1:5" x14ac:dyDescent="0.25">
      <c r="A1484" s="1">
        <v>1579</v>
      </c>
      <c r="B1484" s="3">
        <v>0.11137820512820513</v>
      </c>
      <c r="C1484" s="3">
        <v>0.88862179487179482</v>
      </c>
      <c r="D1484" s="3">
        <v>0.20568927789934355</v>
      </c>
      <c r="E1484" s="3">
        <v>0.79431072210065645</v>
      </c>
    </row>
    <row r="1485" spans="1:5" x14ac:dyDescent="0.25">
      <c r="A1485" s="1">
        <v>1580</v>
      </c>
      <c r="B1485" s="3">
        <v>0.17481285777190664</v>
      </c>
      <c r="C1485" s="3">
        <v>0.82518714222809342</v>
      </c>
      <c r="D1485" s="3">
        <v>0.22960151802656548</v>
      </c>
      <c r="E1485" s="3">
        <v>0.77039848197343452</v>
      </c>
    </row>
    <row r="1486" spans="1:5" x14ac:dyDescent="0.25">
      <c r="A1486" s="1">
        <v>1581</v>
      </c>
      <c r="B1486" s="3">
        <v>0.12807606263982102</v>
      </c>
      <c r="C1486" s="3">
        <v>0.87192393736017904</v>
      </c>
      <c r="D1486" s="3">
        <v>0.13455657492354739</v>
      </c>
      <c r="E1486" s="3">
        <v>0.86544342507645267</v>
      </c>
    </row>
    <row r="1487" spans="1:5" x14ac:dyDescent="0.25">
      <c r="A1487" s="1">
        <v>1582</v>
      </c>
      <c r="B1487" s="3">
        <v>0.18022905364677516</v>
      </c>
      <c r="C1487" s="3">
        <v>0.81977094635322478</v>
      </c>
      <c r="D1487" s="3">
        <v>0.14590443686006827</v>
      </c>
      <c r="E1487" s="3">
        <v>0.85409556313993173</v>
      </c>
    </row>
    <row r="1488" spans="1:5" x14ac:dyDescent="0.25">
      <c r="A1488" s="1">
        <v>1583</v>
      </c>
      <c r="B1488" s="3">
        <v>0</v>
      </c>
      <c r="C1488" s="3">
        <v>1</v>
      </c>
      <c r="D1488" s="3">
        <v>0</v>
      </c>
      <c r="E1488" s="3">
        <v>1</v>
      </c>
    </row>
    <row r="1489" spans="1:5" x14ac:dyDescent="0.25">
      <c r="A1489" s="1">
        <v>1584</v>
      </c>
      <c r="B1489" s="3">
        <v>0.33333333333333331</v>
      </c>
      <c r="C1489" s="3">
        <v>0.66666666666666674</v>
      </c>
      <c r="D1489" s="3">
        <v>0</v>
      </c>
      <c r="E1489" s="3">
        <v>1</v>
      </c>
    </row>
    <row r="1490" spans="1:5" x14ac:dyDescent="0.25">
      <c r="A1490" s="1">
        <v>1585</v>
      </c>
      <c r="B1490" s="3">
        <v>0.46779661016949153</v>
      </c>
      <c r="C1490" s="3">
        <v>0.53220338983050852</v>
      </c>
      <c r="D1490" s="3">
        <v>0.31661297745052924</v>
      </c>
      <c r="E1490" s="3">
        <v>0.6833870225494707</v>
      </c>
    </row>
    <row r="1491" spans="1:5" x14ac:dyDescent="0.25">
      <c r="A1491" s="1">
        <v>1586</v>
      </c>
      <c r="B1491" s="3">
        <v>0.11376673040152964</v>
      </c>
      <c r="C1491" s="3">
        <v>0.88623326959847037</v>
      </c>
      <c r="D1491" s="3">
        <v>0.33245033112582784</v>
      </c>
      <c r="E1491" s="3">
        <v>0.66754966887417222</v>
      </c>
    </row>
    <row r="1492" spans="1:5" x14ac:dyDescent="0.25">
      <c r="A1492" s="1">
        <v>1587</v>
      </c>
      <c r="B1492" s="3">
        <v>0.17958656330749354</v>
      </c>
      <c r="C1492" s="3">
        <v>0.82041343669250644</v>
      </c>
      <c r="D1492" s="3">
        <v>0.45180722891566266</v>
      </c>
      <c r="E1492" s="3">
        <v>0.54819277108433728</v>
      </c>
    </row>
    <row r="1493" spans="1:5" x14ac:dyDescent="0.25">
      <c r="A1493" s="1">
        <v>1588</v>
      </c>
      <c r="B1493" s="3">
        <v>0.44305988231221877</v>
      </c>
      <c r="C1493" s="3">
        <v>0.55694011768778129</v>
      </c>
      <c r="D1493" s="3">
        <v>0.37487335359675783</v>
      </c>
      <c r="E1493" s="3">
        <v>0.62512664640324211</v>
      </c>
    </row>
    <row r="1494" spans="1:5" x14ac:dyDescent="0.25">
      <c r="A1494" s="1">
        <v>1589</v>
      </c>
      <c r="B1494" s="3">
        <v>0.58188153310104529</v>
      </c>
      <c r="C1494" s="3">
        <v>0.41811846689895471</v>
      </c>
      <c r="D1494" s="3">
        <v>0.37358490566037733</v>
      </c>
      <c r="E1494" s="3">
        <v>0.62641509433962272</v>
      </c>
    </row>
    <row r="1495" spans="1:5" x14ac:dyDescent="0.25">
      <c r="A1495" s="1">
        <v>1590</v>
      </c>
      <c r="B1495" s="3">
        <v>6.5371861676930362E-2</v>
      </c>
      <c r="C1495" s="3">
        <v>0.93462813832306968</v>
      </c>
      <c r="D1495" s="3">
        <v>0.12921348314606743</v>
      </c>
      <c r="E1495" s="3">
        <v>0.8707865168539326</v>
      </c>
    </row>
    <row r="1496" spans="1:5" x14ac:dyDescent="0.25">
      <c r="A1496" s="1">
        <v>1591</v>
      </c>
      <c r="B1496" s="3">
        <v>6.7729083665338641E-2</v>
      </c>
      <c r="C1496" s="3">
        <v>0.93227091633466141</v>
      </c>
      <c r="D1496" s="3">
        <v>0.13223140495867769</v>
      </c>
      <c r="E1496" s="3">
        <v>0.86776859504132231</v>
      </c>
    </row>
    <row r="1497" spans="1:5" x14ac:dyDescent="0.25">
      <c r="A1497" s="1">
        <v>1592</v>
      </c>
      <c r="B1497" s="3">
        <v>0.17883755588673622</v>
      </c>
      <c r="C1497" s="3">
        <v>0.82116244411326378</v>
      </c>
      <c r="D1497" s="3">
        <v>0.21143847487001732</v>
      </c>
      <c r="E1497" s="3">
        <v>0.78856152512998268</v>
      </c>
    </row>
    <row r="1498" spans="1:5" x14ac:dyDescent="0.25">
      <c r="A1498" s="1">
        <v>1593</v>
      </c>
      <c r="B1498" s="3">
        <v>0.14556377079482441</v>
      </c>
      <c r="C1498" s="3">
        <v>0.85443622920517559</v>
      </c>
      <c r="D1498" s="3">
        <v>0.21141374837872892</v>
      </c>
      <c r="E1498" s="3">
        <v>0.78858625162127105</v>
      </c>
    </row>
    <row r="1499" spans="1:5" x14ac:dyDescent="0.25">
      <c r="A1499" s="1">
        <v>1594</v>
      </c>
      <c r="B1499" s="3">
        <v>0.11987744159325929</v>
      </c>
      <c r="C1499" s="3">
        <v>0.8801225584067407</v>
      </c>
      <c r="D1499" s="3">
        <v>0.30598455598455598</v>
      </c>
      <c r="E1499" s="3">
        <v>0.69401544401544402</v>
      </c>
    </row>
    <row r="1500" spans="1:5" x14ac:dyDescent="0.25">
      <c r="A1500" s="1">
        <v>1595</v>
      </c>
      <c r="B1500" s="3">
        <v>0.24437998549673676</v>
      </c>
      <c r="C1500" s="3">
        <v>0.75562001450326322</v>
      </c>
      <c r="D1500" s="3">
        <v>0.17293233082706766</v>
      </c>
      <c r="E1500" s="3">
        <v>0.8270676691729324</v>
      </c>
    </row>
    <row r="1501" spans="1:5" x14ac:dyDescent="0.25">
      <c r="A1501" s="1">
        <v>1596</v>
      </c>
      <c r="B1501" s="3">
        <v>0.20332717190388169</v>
      </c>
      <c r="C1501" s="3">
        <v>0.79667282809611828</v>
      </c>
      <c r="D1501" s="3">
        <v>0.31570512820512819</v>
      </c>
      <c r="E1501" s="3">
        <v>0.68429487179487181</v>
      </c>
    </row>
    <row r="1502" spans="1:5" x14ac:dyDescent="0.25">
      <c r="A1502" s="1">
        <v>1597</v>
      </c>
      <c r="B1502" s="3">
        <v>0.2260978670012547</v>
      </c>
      <c r="C1502" s="3">
        <v>0.77390213299874533</v>
      </c>
      <c r="D1502" s="3">
        <v>0.17179802955665024</v>
      </c>
      <c r="E1502" s="3">
        <v>0.82820197044334976</v>
      </c>
    </row>
    <row r="1503" spans="1:5" x14ac:dyDescent="0.25">
      <c r="A1503" s="1">
        <v>1598</v>
      </c>
      <c r="B1503" s="3">
        <v>0.18089430894308944</v>
      </c>
      <c r="C1503" s="3">
        <v>0.81910569105691056</v>
      </c>
      <c r="D1503" s="3">
        <v>0.17236024844720496</v>
      </c>
      <c r="E1503" s="3">
        <v>0.82763975155279501</v>
      </c>
    </row>
    <row r="1504" spans="1:5" x14ac:dyDescent="0.25">
      <c r="A1504" s="1">
        <v>1599</v>
      </c>
      <c r="B1504" s="3">
        <v>8.5534213685474189E-2</v>
      </c>
      <c r="C1504" s="3">
        <v>0.9144657863145258</v>
      </c>
      <c r="D1504" s="3">
        <v>0.31100478468899523</v>
      </c>
      <c r="E1504" s="3">
        <v>0.68899521531100483</v>
      </c>
    </row>
    <row r="1505" spans="1:5" x14ac:dyDescent="0.25">
      <c r="A1505" s="1">
        <v>1600</v>
      </c>
      <c r="B1505" s="3">
        <v>7.4960127591706532E-2</v>
      </c>
      <c r="C1505" s="3">
        <v>0.92503987240829344</v>
      </c>
      <c r="D1505" s="3">
        <v>0.23605150214592274</v>
      </c>
      <c r="E1505" s="3">
        <v>0.76394849785407726</v>
      </c>
    </row>
    <row r="1506" spans="1:5" x14ac:dyDescent="0.25">
      <c r="A1506" s="1">
        <v>1601</v>
      </c>
      <c r="B1506" s="3">
        <v>5.2983825989960959E-2</v>
      </c>
      <c r="C1506" s="3">
        <v>0.94701617401003901</v>
      </c>
      <c r="D1506" s="3">
        <v>0.30898021308980211</v>
      </c>
      <c r="E1506" s="3">
        <v>0.69101978691019794</v>
      </c>
    </row>
    <row r="1507" spans="1:5" x14ac:dyDescent="0.25">
      <c r="A1507" s="1">
        <v>1602</v>
      </c>
      <c r="B1507" s="3">
        <v>6.0678451982799808E-2</v>
      </c>
      <c r="C1507" s="3">
        <v>0.93932154801720014</v>
      </c>
      <c r="D1507" s="3">
        <v>0.22284908321579688</v>
      </c>
      <c r="E1507" s="3">
        <v>0.77715091678420312</v>
      </c>
    </row>
    <row r="1508" spans="1:5" x14ac:dyDescent="0.25">
      <c r="A1508" s="1">
        <v>1603</v>
      </c>
      <c r="B1508" s="3">
        <v>5.6414922656960874E-2</v>
      </c>
      <c r="C1508" s="3">
        <v>0.94358507734303909</v>
      </c>
      <c r="D1508" s="3">
        <v>0.22933333333333333</v>
      </c>
      <c r="E1508" s="3">
        <v>0.77066666666666661</v>
      </c>
    </row>
    <row r="1509" spans="1:5" x14ac:dyDescent="0.25">
      <c r="A1509" s="1">
        <v>1604</v>
      </c>
      <c r="B1509" s="3">
        <v>9.358974358974359E-2</v>
      </c>
      <c r="C1509" s="3">
        <v>0.90641025641025641</v>
      </c>
      <c r="D1509" s="3">
        <v>0.24924012158054712</v>
      </c>
      <c r="E1509" s="3">
        <v>0.75075987841945291</v>
      </c>
    </row>
    <row r="1510" spans="1:5" x14ac:dyDescent="0.25">
      <c r="A1510" s="1">
        <v>1605</v>
      </c>
      <c r="B1510" s="3">
        <v>5.6712132089016508E-2</v>
      </c>
      <c r="C1510" s="3">
        <v>0.94328786791098351</v>
      </c>
      <c r="D1510" s="3">
        <v>0.21392532795156408</v>
      </c>
      <c r="E1510" s="3">
        <v>0.78607467204843595</v>
      </c>
    </row>
    <row r="1511" spans="1:5" x14ac:dyDescent="0.25">
      <c r="A1511" s="1">
        <v>1606</v>
      </c>
      <c r="B1511" s="3">
        <v>5.3037608486017358E-2</v>
      </c>
      <c r="C1511" s="3">
        <v>0.94696239151398265</v>
      </c>
      <c r="D1511" s="3">
        <v>0.22448979591836735</v>
      </c>
      <c r="E1511" s="3">
        <v>0.77551020408163263</v>
      </c>
    </row>
    <row r="1512" spans="1:5" x14ac:dyDescent="0.25">
      <c r="A1512" s="1">
        <v>1607</v>
      </c>
      <c r="B1512" s="3">
        <v>4.9773755656108594E-2</v>
      </c>
      <c r="C1512" s="3">
        <v>0.95022624434389136</v>
      </c>
      <c r="D1512" s="3">
        <v>0.21107927411652341</v>
      </c>
      <c r="E1512" s="3">
        <v>0.78892072588347661</v>
      </c>
    </row>
    <row r="1513" spans="1:5" x14ac:dyDescent="0.25">
      <c r="A1513" s="1">
        <v>1608</v>
      </c>
      <c r="B1513" s="3">
        <v>7.0892410341951623E-2</v>
      </c>
      <c r="C1513" s="3">
        <v>0.92910758965804841</v>
      </c>
      <c r="D1513" s="3">
        <v>0.21036269430051813</v>
      </c>
      <c r="E1513" s="3">
        <v>0.78963730569948187</v>
      </c>
    </row>
    <row r="1514" spans="1:5" x14ac:dyDescent="0.25">
      <c r="A1514" s="1">
        <v>1609</v>
      </c>
      <c r="B1514" s="3">
        <v>9.3059325319891431E-2</v>
      </c>
      <c r="C1514" s="3">
        <v>0.90694067468010853</v>
      </c>
      <c r="D1514" s="3">
        <v>0.21001221001221002</v>
      </c>
      <c r="E1514" s="3">
        <v>0.78998778998778996</v>
      </c>
    </row>
    <row r="1515" spans="1:5" x14ac:dyDescent="0.25">
      <c r="A1515" s="1">
        <v>1610</v>
      </c>
      <c r="B1515" s="3">
        <v>7.3940486925157797E-2</v>
      </c>
      <c r="C1515" s="3">
        <v>0.92605951307484224</v>
      </c>
      <c r="D1515" s="3">
        <v>0.20967741935483872</v>
      </c>
      <c r="E1515" s="3">
        <v>0.79032258064516125</v>
      </c>
    </row>
    <row r="1516" spans="1:5" x14ac:dyDescent="0.25">
      <c r="A1516" s="1">
        <v>1611</v>
      </c>
      <c r="B1516" s="3">
        <v>8.8643986583612847E-2</v>
      </c>
      <c r="C1516" s="3">
        <v>0.91135601341638717</v>
      </c>
      <c r="D1516" s="3">
        <v>0.15479452054794521</v>
      </c>
      <c r="E1516" s="3">
        <v>0.84520547945205482</v>
      </c>
    </row>
    <row r="1517" spans="1:5" x14ac:dyDescent="0.25">
      <c r="A1517" s="1">
        <v>1612</v>
      </c>
      <c r="B1517" s="3">
        <v>0.15353260869565216</v>
      </c>
      <c r="C1517" s="3">
        <v>0.84646739130434789</v>
      </c>
      <c r="D1517" s="3">
        <v>0.15079365079365079</v>
      </c>
      <c r="E1517" s="3">
        <v>0.84920634920634919</v>
      </c>
    </row>
    <row r="1518" spans="1:5" x14ac:dyDescent="0.25">
      <c r="A1518" s="1">
        <v>1613</v>
      </c>
      <c r="B1518" s="3">
        <v>0.11249423697556478</v>
      </c>
      <c r="C1518" s="3">
        <v>0.88750576302443518</v>
      </c>
      <c r="D1518" s="3">
        <v>0.14884393063583815</v>
      </c>
      <c r="E1518" s="3">
        <v>0.85115606936416188</v>
      </c>
    </row>
    <row r="1519" spans="1:5" x14ac:dyDescent="0.25">
      <c r="A1519" s="1">
        <v>1614</v>
      </c>
      <c r="B1519" s="3">
        <v>0</v>
      </c>
      <c r="C1519" s="3">
        <v>1</v>
      </c>
      <c r="D1519" s="3">
        <v>0</v>
      </c>
      <c r="E1519" s="3">
        <v>1</v>
      </c>
    </row>
    <row r="1520" spans="1:5" x14ac:dyDescent="0.25">
      <c r="A1520" s="1">
        <v>1615</v>
      </c>
      <c r="B1520" s="3">
        <v>0.11875511875511875</v>
      </c>
      <c r="C1520" s="3">
        <v>0.88124488124488121</v>
      </c>
      <c r="D1520" s="3">
        <v>0.33737373737373738</v>
      </c>
      <c r="E1520" s="3">
        <v>0.66262626262626267</v>
      </c>
    </row>
    <row r="1521" spans="1:5" x14ac:dyDescent="0.25">
      <c r="A1521" s="1">
        <v>1616</v>
      </c>
      <c r="B1521" s="3">
        <v>0.66666666666666663</v>
      </c>
      <c r="C1521" s="3">
        <v>0.33333333333333337</v>
      </c>
      <c r="D1521" s="3">
        <v>0</v>
      </c>
      <c r="E1521" s="3">
        <v>1</v>
      </c>
    </row>
    <row r="1522" spans="1:5" x14ac:dyDescent="0.25">
      <c r="A1522" s="1">
        <v>1617</v>
      </c>
      <c r="B1522" s="3">
        <v>0</v>
      </c>
      <c r="C1522" s="3">
        <v>1</v>
      </c>
      <c r="D1522" s="3">
        <v>0</v>
      </c>
      <c r="E1522" s="3">
        <v>1</v>
      </c>
    </row>
    <row r="1523" spans="1:5" x14ac:dyDescent="0.25">
      <c r="A1523" s="1">
        <v>1618</v>
      </c>
      <c r="B1523" s="3">
        <v>0.33333333333333331</v>
      </c>
      <c r="C1523" s="3">
        <v>0.66666666666666674</v>
      </c>
      <c r="D1523" s="3">
        <v>0.23529411764705882</v>
      </c>
      <c r="E1523" s="3">
        <v>0.76470588235294112</v>
      </c>
    </row>
    <row r="1524" spans="1:5" x14ac:dyDescent="0.25">
      <c r="A1524" s="1">
        <v>1619</v>
      </c>
      <c r="B1524" s="3">
        <v>0.14280714035701786</v>
      </c>
      <c r="C1524" s="3">
        <v>0.85719285964298209</v>
      </c>
      <c r="D1524" s="3">
        <v>0.33743664011585806</v>
      </c>
      <c r="E1524" s="3">
        <v>0.66256335988414194</v>
      </c>
    </row>
    <row r="1525" spans="1:5" x14ac:dyDescent="0.25">
      <c r="A1525" s="1">
        <v>1620</v>
      </c>
      <c r="B1525" s="3">
        <v>9.4847775175644022E-2</v>
      </c>
      <c r="C1525" s="3">
        <v>0.90515222482435598</v>
      </c>
      <c r="D1525" s="3">
        <v>0.30228471001757468</v>
      </c>
      <c r="E1525" s="3">
        <v>0.69771528998242527</v>
      </c>
    </row>
    <row r="1526" spans="1:5" x14ac:dyDescent="0.25">
      <c r="A1526" s="1">
        <v>1621</v>
      </c>
      <c r="B1526" s="3">
        <v>0.13207547169811321</v>
      </c>
      <c r="C1526" s="3">
        <v>0.86792452830188682</v>
      </c>
      <c r="D1526" s="3">
        <v>0.29268292682926828</v>
      </c>
      <c r="E1526" s="3">
        <v>0.70731707317073167</v>
      </c>
    </row>
    <row r="1527" spans="1:5" x14ac:dyDescent="0.25">
      <c r="A1527" s="1">
        <v>1622</v>
      </c>
      <c r="B1527" s="3">
        <v>0.15625</v>
      </c>
      <c r="C1527" s="3">
        <v>0.84375</v>
      </c>
      <c r="D1527" s="3">
        <v>0.35</v>
      </c>
      <c r="E1527" s="3">
        <v>0.65</v>
      </c>
    </row>
    <row r="1528" spans="1:5" x14ac:dyDescent="0.25">
      <c r="A1528" s="1">
        <v>1623</v>
      </c>
      <c r="B1528" s="3">
        <v>8.1497026932493874E-2</v>
      </c>
      <c r="C1528" s="3">
        <v>0.91850297306750617</v>
      </c>
      <c r="D1528" s="3">
        <v>0.30106485963213941</v>
      </c>
      <c r="E1528" s="3">
        <v>0.69893514036786053</v>
      </c>
    </row>
    <row r="1529" spans="1:5" x14ac:dyDescent="0.25">
      <c r="A1529" s="1">
        <v>1624</v>
      </c>
      <c r="B1529" s="3">
        <v>0.24715504978662872</v>
      </c>
      <c r="C1529" s="3">
        <v>0.75284495021337128</v>
      </c>
      <c r="D1529" s="3">
        <v>0.28859649122807018</v>
      </c>
      <c r="E1529" s="3">
        <v>0.71140350877192982</v>
      </c>
    </row>
    <row r="1530" spans="1:5" x14ac:dyDescent="0.25">
      <c r="A1530" s="1">
        <v>1625</v>
      </c>
      <c r="B1530" s="3">
        <v>0.20108695652173914</v>
      </c>
      <c r="C1530" s="3">
        <v>0.79891304347826086</v>
      </c>
      <c r="D1530" s="3">
        <v>0.29333333333333333</v>
      </c>
      <c r="E1530" s="3">
        <v>0.70666666666666667</v>
      </c>
    </row>
    <row r="1531" spans="1:5" x14ac:dyDescent="0.25">
      <c r="A1531" s="1">
        <v>1626</v>
      </c>
      <c r="B1531" s="3">
        <v>0.21212121212121213</v>
      </c>
      <c r="C1531" s="3">
        <v>0.78787878787878785</v>
      </c>
      <c r="D1531" s="3">
        <v>0.21428571428571427</v>
      </c>
      <c r="E1531" s="3">
        <v>0.7857142857142857</v>
      </c>
    </row>
    <row r="1532" spans="1:5" x14ac:dyDescent="0.25">
      <c r="A1532" s="1">
        <v>1627</v>
      </c>
      <c r="B1532" s="3">
        <v>0</v>
      </c>
      <c r="C1532" s="3">
        <v>1</v>
      </c>
      <c r="D1532" s="3">
        <v>0</v>
      </c>
      <c r="E1532" s="3">
        <v>1</v>
      </c>
    </row>
    <row r="1533" spans="1:5" x14ac:dyDescent="0.25">
      <c r="A1533" s="1">
        <v>1628</v>
      </c>
      <c r="B1533" s="3">
        <v>0.3125</v>
      </c>
      <c r="C1533" s="3">
        <v>0.6875</v>
      </c>
      <c r="D1533" s="3">
        <v>0.14285714285714285</v>
      </c>
      <c r="E1533" s="3">
        <v>0.85714285714285721</v>
      </c>
    </row>
    <row r="1534" spans="1:5" x14ac:dyDescent="0.25">
      <c r="A1534" s="1">
        <v>1629</v>
      </c>
      <c r="B1534" s="3">
        <v>0.27963917525773196</v>
      </c>
      <c r="C1534" s="3">
        <v>0.72036082474226804</v>
      </c>
      <c r="D1534" s="3">
        <v>0.28716216216216217</v>
      </c>
      <c r="E1534" s="3">
        <v>0.71283783783783783</v>
      </c>
    </row>
    <row r="1535" spans="1:5" x14ac:dyDescent="0.25">
      <c r="A1535" s="1">
        <v>1630</v>
      </c>
      <c r="B1535" s="3">
        <v>5.4968287526427059E-2</v>
      </c>
      <c r="C1535" s="3">
        <v>0.94503171247357298</v>
      </c>
      <c r="D1535" s="3">
        <v>0.34054054054054056</v>
      </c>
      <c r="E1535" s="3">
        <v>0.65945945945945939</v>
      </c>
    </row>
    <row r="1536" spans="1:5" x14ac:dyDescent="0.25">
      <c r="A1536" s="1">
        <v>1631</v>
      </c>
      <c r="B1536" s="3">
        <v>0.12999322951929587</v>
      </c>
      <c r="C1536" s="3">
        <v>0.87000677048070418</v>
      </c>
      <c r="D1536" s="3">
        <v>0.34039087947882735</v>
      </c>
      <c r="E1536" s="3">
        <v>0.65960912052117271</v>
      </c>
    </row>
    <row r="1537" spans="1:5" x14ac:dyDescent="0.25">
      <c r="A1537" s="1">
        <v>1632</v>
      </c>
      <c r="B1537" s="3">
        <v>0.19096895578551271</v>
      </c>
      <c r="C1537" s="3">
        <v>0.80903104421448724</v>
      </c>
      <c r="D1537" s="3">
        <v>0.26124704025256512</v>
      </c>
      <c r="E1537" s="3">
        <v>0.73875295974743493</v>
      </c>
    </row>
    <row r="1538" spans="1:5" x14ac:dyDescent="0.25">
      <c r="A1538" s="1">
        <v>1633</v>
      </c>
      <c r="B1538" s="3">
        <v>9.038322487346348E-2</v>
      </c>
      <c r="C1538" s="3">
        <v>0.90961677512653649</v>
      </c>
      <c r="D1538" s="3">
        <v>0.38006230529595014</v>
      </c>
      <c r="E1538" s="3">
        <v>0.6199376947040498</v>
      </c>
    </row>
    <row r="1539" spans="1:5" x14ac:dyDescent="0.25">
      <c r="A1539" s="1">
        <v>1634</v>
      </c>
      <c r="B1539" s="3">
        <v>0.18536585365853658</v>
      </c>
      <c r="C1539" s="3">
        <v>0.81463414634146347</v>
      </c>
      <c r="D1539" s="3">
        <v>0.37226277372262773</v>
      </c>
      <c r="E1539" s="3">
        <v>0.62773722627737227</v>
      </c>
    </row>
    <row r="1540" spans="1:5" x14ac:dyDescent="0.25">
      <c r="A1540" s="1">
        <v>1635</v>
      </c>
      <c r="B1540" s="3">
        <v>5.5384615384615386E-2</v>
      </c>
      <c r="C1540" s="3">
        <v>0.94461538461538463</v>
      </c>
      <c r="D1540" s="3">
        <v>0.29990884229717413</v>
      </c>
      <c r="E1540" s="3">
        <v>0.70009115770282593</v>
      </c>
    </row>
    <row r="1541" spans="1:5" x14ac:dyDescent="0.25">
      <c r="A1541" s="1">
        <v>1636</v>
      </c>
      <c r="B1541" s="3">
        <v>0.10489913544668587</v>
      </c>
      <c r="C1541" s="3">
        <v>0.89510086455331417</v>
      </c>
      <c r="D1541" s="3">
        <v>0.30171277997364954</v>
      </c>
      <c r="E1541" s="3">
        <v>0.69828722002635046</v>
      </c>
    </row>
    <row r="1542" spans="1:5" x14ac:dyDescent="0.25">
      <c r="A1542" s="1">
        <v>1637</v>
      </c>
      <c r="B1542" s="3">
        <v>0.47165300546448086</v>
      </c>
      <c r="C1542" s="3">
        <v>0.52834699453551914</v>
      </c>
      <c r="D1542" s="3">
        <v>0.23473433782712133</v>
      </c>
      <c r="E1542" s="3">
        <v>0.76526566217287861</v>
      </c>
    </row>
    <row r="1543" spans="1:5" x14ac:dyDescent="0.25">
      <c r="A1543" s="1">
        <v>1638</v>
      </c>
      <c r="B1543" s="3">
        <v>4.5178105994787145E-2</v>
      </c>
      <c r="C1543" s="3">
        <v>0.95482189400521289</v>
      </c>
      <c r="D1543" s="3">
        <v>0.1358695652173913</v>
      </c>
      <c r="E1543" s="3">
        <v>0.86413043478260865</v>
      </c>
    </row>
    <row r="1544" spans="1:5" x14ac:dyDescent="0.25">
      <c r="A1544" s="1">
        <v>1639</v>
      </c>
      <c r="B1544" s="3">
        <v>4.2036251446201309E-2</v>
      </c>
      <c r="C1544" s="3">
        <v>0.95796374855379873</v>
      </c>
      <c r="D1544" s="3">
        <v>0.13968957871396895</v>
      </c>
      <c r="E1544" s="3">
        <v>0.86031042128603108</v>
      </c>
    </row>
    <row r="1545" spans="1:5" x14ac:dyDescent="0.25">
      <c r="A1545" s="1">
        <v>1640</v>
      </c>
      <c r="B1545" s="3">
        <v>6.840684068406841E-2</v>
      </c>
      <c r="C1545" s="3">
        <v>0.93159315931593156</v>
      </c>
      <c r="D1545" s="3">
        <v>0.12142857142857143</v>
      </c>
      <c r="E1545" s="3">
        <v>0.87857142857142856</v>
      </c>
    </row>
    <row r="1546" spans="1:5" x14ac:dyDescent="0.25">
      <c r="A1546" s="1">
        <v>1641</v>
      </c>
      <c r="B1546" s="3">
        <v>8.8366890380313201E-2</v>
      </c>
      <c r="C1546" s="3">
        <v>0.9116331096196868</v>
      </c>
      <c r="D1546" s="3">
        <v>0.14147909967845659</v>
      </c>
      <c r="E1546" s="3">
        <v>0.85852090032154338</v>
      </c>
    </row>
    <row r="1547" spans="1:5" x14ac:dyDescent="0.25">
      <c r="A1547" s="1">
        <v>1642</v>
      </c>
      <c r="B1547" s="3">
        <v>9.3647316538882808E-2</v>
      </c>
      <c r="C1547" s="3">
        <v>0.90635268346111719</v>
      </c>
      <c r="D1547" s="3">
        <v>0.12327044025157233</v>
      </c>
      <c r="E1547" s="3">
        <v>0.8767295597484277</v>
      </c>
    </row>
    <row r="1548" spans="1:5" x14ac:dyDescent="0.25">
      <c r="A1548" s="1">
        <v>1643</v>
      </c>
      <c r="B1548" s="3">
        <v>5.0329538645895747E-2</v>
      </c>
      <c r="C1548" s="3">
        <v>0.94967046135410427</v>
      </c>
      <c r="D1548" s="3">
        <v>0.11634615384615385</v>
      </c>
      <c r="E1548" s="3">
        <v>0.88365384615384612</v>
      </c>
    </row>
    <row r="1549" spans="1:5" x14ac:dyDescent="0.25">
      <c r="A1549" s="1">
        <v>1644</v>
      </c>
      <c r="B1549" s="3">
        <v>4.1691842900302117E-2</v>
      </c>
      <c r="C1549" s="3">
        <v>0.95830815709969785</v>
      </c>
      <c r="D1549" s="3">
        <v>0.27839851024208567</v>
      </c>
      <c r="E1549" s="3">
        <v>0.72160148975791438</v>
      </c>
    </row>
    <row r="1550" spans="1:5" x14ac:dyDescent="0.25">
      <c r="A1550" s="1">
        <v>1645</v>
      </c>
      <c r="B1550" s="3">
        <v>6.8181818181818177E-2</v>
      </c>
      <c r="C1550" s="3">
        <v>0.93181818181818188</v>
      </c>
      <c r="D1550" s="3">
        <v>0.18654434250764526</v>
      </c>
      <c r="E1550" s="3">
        <v>0.81345565749235471</v>
      </c>
    </row>
    <row r="1551" spans="1:5" x14ac:dyDescent="0.25">
      <c r="A1551" s="1">
        <v>1646</v>
      </c>
      <c r="B1551" s="3">
        <v>7.6506431956668924E-2</v>
      </c>
      <c r="C1551" s="3">
        <v>0.92349356804333105</v>
      </c>
      <c r="D1551" s="3">
        <v>0.26978998384491115</v>
      </c>
      <c r="E1551" s="3">
        <v>0.73021001615508885</v>
      </c>
    </row>
    <row r="1552" spans="1:5" x14ac:dyDescent="0.25">
      <c r="A1552" s="1">
        <v>1647</v>
      </c>
      <c r="B1552" s="3">
        <v>4.445876288659794E-2</v>
      </c>
      <c r="C1552" s="3">
        <v>0.95554123711340211</v>
      </c>
      <c r="D1552" s="3">
        <v>0.25157232704402516</v>
      </c>
      <c r="E1552" s="3">
        <v>0.7484276729559749</v>
      </c>
    </row>
    <row r="1553" spans="1:5" x14ac:dyDescent="0.25">
      <c r="A1553" s="1">
        <v>1648</v>
      </c>
      <c r="B1553" s="3">
        <v>0.18948412698412698</v>
      </c>
      <c r="C1553" s="3">
        <v>0.81051587301587302</v>
      </c>
      <c r="D1553" s="3">
        <v>0.20495185694635487</v>
      </c>
      <c r="E1553" s="3">
        <v>0.79504814305364513</v>
      </c>
    </row>
    <row r="1554" spans="1:5" x14ac:dyDescent="0.25">
      <c r="A1554" s="1">
        <v>1649</v>
      </c>
      <c r="B1554" s="3">
        <v>4.4141252006420544E-2</v>
      </c>
      <c r="C1554" s="3">
        <v>0.95585874799357951</v>
      </c>
      <c r="D1554" s="3">
        <v>0.20396912899669239</v>
      </c>
      <c r="E1554" s="3">
        <v>0.79603087100330761</v>
      </c>
    </row>
    <row r="1555" spans="1:5" x14ac:dyDescent="0.25">
      <c r="A1555" s="1">
        <v>1650</v>
      </c>
      <c r="B1555" s="3">
        <v>3.2432432432432434E-2</v>
      </c>
      <c r="C1555" s="3">
        <v>0.96756756756756757</v>
      </c>
      <c r="D1555" s="3">
        <v>0.2153846153846154</v>
      </c>
      <c r="E1555" s="3">
        <v>0.7846153846153846</v>
      </c>
    </row>
    <row r="1556" spans="1:5" x14ac:dyDescent="0.25">
      <c r="A1556" s="1">
        <v>1651</v>
      </c>
      <c r="B1556" s="3">
        <v>5.1533219761499147E-2</v>
      </c>
      <c r="C1556" s="3">
        <v>0.94846678023850084</v>
      </c>
      <c r="D1556" s="3">
        <v>0.2</v>
      </c>
      <c r="E1556" s="3">
        <v>0.8</v>
      </c>
    </row>
    <row r="1557" spans="1:5" x14ac:dyDescent="0.25">
      <c r="A1557" s="1">
        <v>1652</v>
      </c>
      <c r="B1557" s="3">
        <v>9.9106763079540625E-2</v>
      </c>
      <c r="C1557" s="3">
        <v>0.90089323692045942</v>
      </c>
      <c r="D1557" s="3">
        <v>0.17993456924754633</v>
      </c>
      <c r="E1557" s="3">
        <v>0.82006543075245364</v>
      </c>
    </row>
    <row r="1558" spans="1:5" x14ac:dyDescent="0.25">
      <c r="A1558" s="1">
        <v>1653</v>
      </c>
      <c r="B1558" s="3">
        <v>5.3495007132667617E-2</v>
      </c>
      <c r="C1558" s="3">
        <v>0.94650499286733236</v>
      </c>
      <c r="D1558" s="3">
        <v>0.19980787704130643</v>
      </c>
      <c r="E1558" s="3">
        <v>0.80019212295869357</v>
      </c>
    </row>
    <row r="1559" spans="1:5" x14ac:dyDescent="0.25">
      <c r="A1559" s="1">
        <v>1654</v>
      </c>
      <c r="B1559" s="3">
        <v>0.20638297872340425</v>
      </c>
      <c r="C1559" s="3">
        <v>0.79361702127659572</v>
      </c>
      <c r="D1559" s="3">
        <v>0.20055325034578148</v>
      </c>
      <c r="E1559" s="3">
        <v>0.79944674965421858</v>
      </c>
    </row>
    <row r="1560" spans="1:5" x14ac:dyDescent="0.25">
      <c r="A1560" s="1">
        <v>1655</v>
      </c>
      <c r="B1560" s="3">
        <v>0.16672787366874769</v>
      </c>
      <c r="C1560" s="3">
        <v>0.83327212633125236</v>
      </c>
      <c r="D1560" s="3">
        <v>0.19197707736389685</v>
      </c>
      <c r="E1560" s="3">
        <v>0.80802292263610309</v>
      </c>
    </row>
    <row r="1561" spans="1:5" x14ac:dyDescent="0.25">
      <c r="A1561" s="1">
        <v>1656</v>
      </c>
      <c r="B1561" s="3">
        <v>0.23861930965482742</v>
      </c>
      <c r="C1561" s="3">
        <v>0.76138069034517253</v>
      </c>
      <c r="D1561" s="3">
        <v>0.20024721878862795</v>
      </c>
      <c r="E1561" s="3">
        <v>0.79975278121137205</v>
      </c>
    </row>
    <row r="1562" spans="1:5" x14ac:dyDescent="0.25">
      <c r="A1562" s="1">
        <v>1657</v>
      </c>
      <c r="B1562" s="3">
        <v>0.221895664952241</v>
      </c>
      <c r="C1562" s="3">
        <v>0.778104335047759</v>
      </c>
      <c r="D1562" s="3">
        <v>0.20204081632653062</v>
      </c>
      <c r="E1562" s="3">
        <v>0.79795918367346941</v>
      </c>
    </row>
    <row r="1563" spans="1:5" x14ac:dyDescent="0.25">
      <c r="A1563" s="1">
        <v>1658</v>
      </c>
      <c r="B1563" s="3">
        <v>0.29661380197171022</v>
      </c>
      <c r="C1563" s="3">
        <v>0.70338619802828983</v>
      </c>
      <c r="D1563" s="3">
        <v>0.20053835800807537</v>
      </c>
      <c r="E1563" s="3">
        <v>0.7994616419919246</v>
      </c>
    </row>
    <row r="1564" spans="1:5" x14ac:dyDescent="0.25">
      <c r="A1564" s="1">
        <v>1659</v>
      </c>
      <c r="B1564" s="3">
        <v>0.1227255129694154</v>
      </c>
      <c r="C1564" s="3">
        <v>0.87727448703058464</v>
      </c>
      <c r="D1564" s="3">
        <v>0.25023696682464452</v>
      </c>
      <c r="E1564" s="3">
        <v>0.74976303317535553</v>
      </c>
    </row>
    <row r="1565" spans="1:5" x14ac:dyDescent="0.25">
      <c r="A1565" s="1">
        <v>1660</v>
      </c>
      <c r="B1565" s="3">
        <v>0.12929184549356224</v>
      </c>
      <c r="C1565" s="3">
        <v>0.87070815450643779</v>
      </c>
      <c r="D1565" s="3">
        <v>0.24804992199687986</v>
      </c>
      <c r="E1565" s="3">
        <v>0.75195007800312008</v>
      </c>
    </row>
    <row r="1566" spans="1:5" x14ac:dyDescent="0.25">
      <c r="A1566" s="1">
        <v>1661</v>
      </c>
      <c r="B1566" s="3">
        <v>0.18229623137598597</v>
      </c>
      <c r="C1566" s="3">
        <v>0.81770376862401406</v>
      </c>
      <c r="D1566" s="3">
        <v>6.860158311345646E-2</v>
      </c>
      <c r="E1566" s="3">
        <v>0.93139841688654357</v>
      </c>
    </row>
    <row r="1567" spans="1:5" x14ac:dyDescent="0.25">
      <c r="A1567" s="1">
        <v>1662</v>
      </c>
      <c r="B1567" s="3">
        <v>0.17133163698049195</v>
      </c>
      <c r="C1567" s="3">
        <v>0.82866836301950808</v>
      </c>
      <c r="D1567" s="3">
        <v>8.3544303797468356E-2</v>
      </c>
      <c r="E1567" s="3">
        <v>0.91645569620253164</v>
      </c>
    </row>
    <row r="1568" spans="1:5" x14ac:dyDescent="0.25">
      <c r="A1568" s="1">
        <v>1663</v>
      </c>
      <c r="B1568" s="3">
        <v>0.1740819209039548</v>
      </c>
      <c r="C1568" s="3">
        <v>0.8259180790960452</v>
      </c>
      <c r="D1568" s="3">
        <v>5.8949624866023578E-2</v>
      </c>
      <c r="E1568" s="3">
        <v>0.94105037513397638</v>
      </c>
    </row>
    <row r="1569" spans="1:5" x14ac:dyDescent="0.25">
      <c r="A1569" s="1">
        <v>1664</v>
      </c>
      <c r="B1569" s="3">
        <v>6.1591695501730104E-2</v>
      </c>
      <c r="C1569" s="3">
        <v>0.93840830449826984</v>
      </c>
      <c r="D1569" s="3">
        <v>0.20844811753902662</v>
      </c>
      <c r="E1569" s="3">
        <v>0.79155188246097341</v>
      </c>
    </row>
    <row r="1570" spans="1:5" x14ac:dyDescent="0.25">
      <c r="A1570" s="1">
        <v>1665</v>
      </c>
      <c r="B1570" s="3">
        <v>9.3945720250521919E-2</v>
      </c>
      <c r="C1570" s="3">
        <v>0.90605427974947805</v>
      </c>
      <c r="D1570" s="3">
        <v>0.21134020618556701</v>
      </c>
      <c r="E1570" s="3">
        <v>0.78865979381443296</v>
      </c>
    </row>
    <row r="1571" spans="1:5" x14ac:dyDescent="0.25">
      <c r="A1571" s="1">
        <v>1666</v>
      </c>
      <c r="B1571" s="3">
        <v>5.838264299802761E-2</v>
      </c>
      <c r="C1571" s="3">
        <v>0.94161735700197235</v>
      </c>
      <c r="D1571" s="3">
        <v>0.20887445887445888</v>
      </c>
      <c r="E1571" s="3">
        <v>0.79112554112554112</v>
      </c>
    </row>
    <row r="1572" spans="1:5" x14ac:dyDescent="0.25">
      <c r="A1572" s="1">
        <v>1667</v>
      </c>
      <c r="B1572" s="3">
        <v>0.10317060895822848</v>
      </c>
      <c r="C1572" s="3">
        <v>0.89682939104177151</v>
      </c>
      <c r="D1572" s="3">
        <v>0.20656136087484811</v>
      </c>
      <c r="E1572" s="3">
        <v>0.79343863912515189</v>
      </c>
    </row>
    <row r="1573" spans="1:5" x14ac:dyDescent="0.25">
      <c r="A1573" s="1">
        <v>1668</v>
      </c>
      <c r="B1573" s="3">
        <v>3.9274924471299093E-2</v>
      </c>
      <c r="C1573" s="3">
        <v>0.9607250755287009</v>
      </c>
      <c r="D1573" s="3">
        <v>0.14871016691957512</v>
      </c>
      <c r="E1573" s="3">
        <v>0.85128983308042483</v>
      </c>
    </row>
    <row r="1574" spans="1:5" x14ac:dyDescent="0.25">
      <c r="A1574" s="1">
        <v>1669</v>
      </c>
      <c r="B1574" s="3">
        <v>1.7199017199017199E-2</v>
      </c>
      <c r="C1574" s="3">
        <v>0.98280098280098283</v>
      </c>
      <c r="D1574" s="3">
        <v>0.13131313131313133</v>
      </c>
      <c r="E1574" s="3">
        <v>0.86868686868686873</v>
      </c>
    </row>
    <row r="1575" spans="1:5" x14ac:dyDescent="0.25">
      <c r="A1575" s="1">
        <v>1670</v>
      </c>
      <c r="B1575" s="3">
        <v>0.4418423106947697</v>
      </c>
      <c r="C1575" s="3">
        <v>0.55815768930523024</v>
      </c>
      <c r="D1575" s="3">
        <v>0.15034965034965034</v>
      </c>
      <c r="E1575" s="3">
        <v>0.84965034965034969</v>
      </c>
    </row>
    <row r="1576" spans="1:5" x14ac:dyDescent="0.25">
      <c r="A1576" s="1">
        <v>1671</v>
      </c>
      <c r="B1576" s="3">
        <v>0.24132364810330911</v>
      </c>
      <c r="C1576" s="3">
        <v>0.75867635189669091</v>
      </c>
      <c r="D1576" s="3">
        <v>0.1455223880597015</v>
      </c>
      <c r="E1576" s="3">
        <v>0.85447761194029848</v>
      </c>
    </row>
    <row r="1577" spans="1:5" x14ac:dyDescent="0.25">
      <c r="A1577" s="1">
        <v>1672</v>
      </c>
      <c r="B1577" s="3">
        <v>4.5246800731261423E-2</v>
      </c>
      <c r="C1577" s="3">
        <v>0.95475319926873858</v>
      </c>
      <c r="D1577" s="3">
        <v>0.12768817204301075</v>
      </c>
      <c r="E1577" s="3">
        <v>0.87231182795698925</v>
      </c>
    </row>
    <row r="1578" spans="1:5" x14ac:dyDescent="0.25">
      <c r="A1578" s="1">
        <v>1673</v>
      </c>
      <c r="B1578" s="3">
        <v>4.1827768014059755E-2</v>
      </c>
      <c r="C1578" s="3">
        <v>0.95817223198594026</v>
      </c>
      <c r="D1578" s="3">
        <v>0.12975391498881431</v>
      </c>
      <c r="E1578" s="3">
        <v>0.87024608501118572</v>
      </c>
    </row>
    <row r="1579" spans="1:5" x14ac:dyDescent="0.25">
      <c r="A1579" s="1">
        <v>1674</v>
      </c>
      <c r="B1579" s="3">
        <v>0.21645021645021645</v>
      </c>
      <c r="C1579" s="3">
        <v>0.78354978354978355</v>
      </c>
      <c r="D1579" s="3">
        <v>0.11904761904761904</v>
      </c>
      <c r="E1579" s="3">
        <v>0.88095238095238093</v>
      </c>
    </row>
    <row r="1580" spans="1:5" x14ac:dyDescent="0.25">
      <c r="A1580" s="1">
        <v>1675</v>
      </c>
      <c r="B1580" s="3">
        <v>9.4568190699491989E-2</v>
      </c>
      <c r="C1580" s="3">
        <v>0.90543180930050804</v>
      </c>
      <c r="D1580" s="3">
        <v>0.15873015873015872</v>
      </c>
      <c r="E1580" s="3">
        <v>0.84126984126984128</v>
      </c>
    </row>
    <row r="1581" spans="1:5" x14ac:dyDescent="0.25">
      <c r="A1581" s="1">
        <v>1676</v>
      </c>
      <c r="B1581" s="3">
        <v>0.10647915620291311</v>
      </c>
      <c r="C1581" s="3">
        <v>0.89352084379708685</v>
      </c>
      <c r="D1581" s="3">
        <v>0.11634756995581738</v>
      </c>
      <c r="E1581" s="3">
        <v>0.88365243004418259</v>
      </c>
    </row>
    <row r="1582" spans="1:5" x14ac:dyDescent="0.25">
      <c r="A1582" s="1">
        <v>1677</v>
      </c>
      <c r="B1582" s="3">
        <v>0.20451693851944794</v>
      </c>
      <c r="C1582" s="3">
        <v>0.79548306148055203</v>
      </c>
      <c r="D1582" s="3">
        <v>0.20125786163522014</v>
      </c>
      <c r="E1582" s="3">
        <v>0.79874213836477992</v>
      </c>
    </row>
    <row r="1583" spans="1:5" x14ac:dyDescent="0.25">
      <c r="A1583" s="1">
        <v>1678</v>
      </c>
      <c r="B1583" s="3">
        <v>0.14244044725328148</v>
      </c>
      <c r="C1583" s="3">
        <v>0.85755955274671858</v>
      </c>
      <c r="D1583" s="3">
        <v>0.23756218905472637</v>
      </c>
      <c r="E1583" s="3">
        <v>0.76243781094527363</v>
      </c>
    </row>
    <row r="1584" spans="1:5" x14ac:dyDescent="0.25">
      <c r="A1584" s="1">
        <v>1679</v>
      </c>
      <c r="B1584" s="3">
        <v>8.6595492289442466E-2</v>
      </c>
      <c r="C1584" s="3">
        <v>0.91340450771055748</v>
      </c>
      <c r="D1584" s="3">
        <v>0.27383863080684595</v>
      </c>
      <c r="E1584" s="3">
        <v>0.7261613691931541</v>
      </c>
    </row>
    <row r="1585" spans="1:5" x14ac:dyDescent="0.25">
      <c r="A1585" s="1">
        <v>1680</v>
      </c>
      <c r="B1585" s="3">
        <v>0.2</v>
      </c>
      <c r="C1585" s="3">
        <v>0.8</v>
      </c>
      <c r="D1585" s="3">
        <v>0.29447852760736198</v>
      </c>
      <c r="E1585" s="3">
        <v>0.70552147239263796</v>
      </c>
    </row>
    <row r="1586" spans="1:5" x14ac:dyDescent="0.25">
      <c r="A1586" s="1">
        <v>1681</v>
      </c>
      <c r="B1586" s="3">
        <v>0.15933014354066985</v>
      </c>
      <c r="C1586" s="3">
        <v>0.84066985645933012</v>
      </c>
      <c r="D1586" s="3">
        <v>0.29642857142857143</v>
      </c>
      <c r="E1586" s="3">
        <v>0.70357142857142851</v>
      </c>
    </row>
    <row r="1587" spans="1:5" x14ac:dyDescent="0.25">
      <c r="A1587" s="1">
        <v>1682</v>
      </c>
      <c r="B1587" s="3">
        <v>0.17707212055974167</v>
      </c>
      <c r="C1587" s="3">
        <v>0.82292787944025836</v>
      </c>
      <c r="D1587" s="3">
        <v>0.29615384615384616</v>
      </c>
      <c r="E1587" s="3">
        <v>0.70384615384615379</v>
      </c>
    </row>
    <row r="1588" spans="1:5" x14ac:dyDescent="0.25">
      <c r="A1588" s="1">
        <v>1683</v>
      </c>
      <c r="B1588" s="3">
        <v>0.12790697674418605</v>
      </c>
      <c r="C1588" s="3">
        <v>0.87209302325581395</v>
      </c>
      <c r="D1588" s="3">
        <v>0.27323943661971833</v>
      </c>
      <c r="E1588" s="3">
        <v>0.72676056338028161</v>
      </c>
    </row>
    <row r="1589" spans="1:5" x14ac:dyDescent="0.25">
      <c r="A1589" s="1">
        <v>1684</v>
      </c>
      <c r="B1589" s="3">
        <v>0.38461538461538464</v>
      </c>
      <c r="C1589" s="3">
        <v>0.61538461538461542</v>
      </c>
      <c r="D1589" s="3">
        <v>0</v>
      </c>
      <c r="E1589" s="3">
        <v>1</v>
      </c>
    </row>
    <row r="1590" spans="1:5" x14ac:dyDescent="0.25">
      <c r="A1590" s="1">
        <v>1685</v>
      </c>
      <c r="B1590" s="3">
        <v>0.22548443922489725</v>
      </c>
      <c r="C1590" s="3">
        <v>0.77451556077510275</v>
      </c>
      <c r="D1590" s="3">
        <v>0.29347826086956524</v>
      </c>
      <c r="E1590" s="3">
        <v>0.70652173913043481</v>
      </c>
    </row>
    <row r="1591" spans="1:5" x14ac:dyDescent="0.25">
      <c r="A1591" s="1">
        <v>1686</v>
      </c>
      <c r="B1591" s="3">
        <v>0.27889908256880735</v>
      </c>
      <c r="C1591" s="3">
        <v>0.72110091743119265</v>
      </c>
      <c r="D1591" s="3">
        <v>0.24146981627296588</v>
      </c>
      <c r="E1591" s="3">
        <v>0.75853018372703418</v>
      </c>
    </row>
    <row r="1592" spans="1:5" x14ac:dyDescent="0.25">
      <c r="A1592" s="1">
        <v>1687</v>
      </c>
      <c r="B1592" s="3">
        <v>9.8214285714285712E-2</v>
      </c>
      <c r="C1592" s="3">
        <v>0.9017857142857143</v>
      </c>
      <c r="D1592" s="3">
        <v>0.28301886792452829</v>
      </c>
      <c r="E1592" s="3">
        <v>0.71698113207547176</v>
      </c>
    </row>
    <row r="1593" spans="1:5" x14ac:dyDescent="0.25">
      <c r="A1593" s="1">
        <v>1688</v>
      </c>
      <c r="B1593" s="3">
        <v>0.27959927140255009</v>
      </c>
      <c r="C1593" s="3">
        <v>0.72040072859744986</v>
      </c>
      <c r="D1593" s="3">
        <v>0.27438231469440832</v>
      </c>
      <c r="E1593" s="3">
        <v>0.72561768530559168</v>
      </c>
    </row>
    <row r="1594" spans="1:5" x14ac:dyDescent="0.25">
      <c r="A1594" s="1">
        <v>1689</v>
      </c>
      <c r="B1594" s="3">
        <v>0.61457550713749065</v>
      </c>
      <c r="C1594" s="3">
        <v>0.38542449286250935</v>
      </c>
      <c r="D1594" s="3">
        <v>0.3071638861629048</v>
      </c>
      <c r="E1594" s="3">
        <v>0.6928361138370952</v>
      </c>
    </row>
    <row r="1595" spans="1:5" x14ac:dyDescent="0.25">
      <c r="A1595" s="1">
        <v>1690</v>
      </c>
      <c r="B1595" s="3">
        <v>0.70995869664983935</v>
      </c>
      <c r="C1595" s="3">
        <v>0.29004130335016065</v>
      </c>
      <c r="D1595" s="3">
        <v>0.33246753246753247</v>
      </c>
      <c r="E1595" s="3">
        <v>0.66753246753246753</v>
      </c>
    </row>
    <row r="1596" spans="1:5" x14ac:dyDescent="0.25">
      <c r="A1596" s="1">
        <v>1691</v>
      </c>
      <c r="B1596" s="3">
        <v>0.58640552995391704</v>
      </c>
      <c r="C1596" s="3">
        <v>0.41359447004608296</v>
      </c>
      <c r="D1596" s="3">
        <v>0.35664335664335667</v>
      </c>
      <c r="E1596" s="3">
        <v>0.64335664335664333</v>
      </c>
    </row>
    <row r="1597" spans="1:5" x14ac:dyDescent="0.25">
      <c r="A1597" s="1">
        <v>1692</v>
      </c>
      <c r="B1597" s="3">
        <v>0.58452138492871686</v>
      </c>
      <c r="C1597" s="3">
        <v>0.41547861507128314</v>
      </c>
      <c r="D1597" s="3">
        <v>0.33299899699097291</v>
      </c>
      <c r="E1597" s="3">
        <v>0.66700100300902709</v>
      </c>
    </row>
    <row r="1598" spans="1:5" x14ac:dyDescent="0.25">
      <c r="A1598" s="1">
        <v>1693</v>
      </c>
      <c r="B1598" s="3">
        <v>0.57025218733916627</v>
      </c>
      <c r="C1598" s="3">
        <v>0.42974781266083373</v>
      </c>
      <c r="D1598" s="3">
        <v>0.34237726098191212</v>
      </c>
      <c r="E1598" s="3">
        <v>0.65762273901808788</v>
      </c>
    </row>
    <row r="1599" spans="1:5" x14ac:dyDescent="0.25">
      <c r="A1599" s="1">
        <v>1694</v>
      </c>
      <c r="B1599" s="3">
        <v>0.61799410029498525</v>
      </c>
      <c r="C1599" s="3">
        <v>0.38200589970501475</v>
      </c>
      <c r="D1599" s="3">
        <v>0.45414069456812112</v>
      </c>
      <c r="E1599" s="3">
        <v>0.54585930543187888</v>
      </c>
    </row>
    <row r="1600" spans="1:5" x14ac:dyDescent="0.25">
      <c r="A1600" s="1">
        <v>1695</v>
      </c>
      <c r="B1600" s="3">
        <v>0.60910652920962194</v>
      </c>
      <c r="C1600" s="3">
        <v>0.39089347079037806</v>
      </c>
      <c r="D1600" s="3">
        <v>0.3909415971394517</v>
      </c>
      <c r="E1600" s="3">
        <v>0.60905840286054835</v>
      </c>
    </row>
    <row r="1601" spans="1:5" x14ac:dyDescent="0.25">
      <c r="A1601" s="1">
        <v>1696</v>
      </c>
      <c r="B1601" s="3">
        <v>0.61796453353893599</v>
      </c>
      <c r="C1601" s="3">
        <v>0.38203546646106401</v>
      </c>
      <c r="D1601" s="3">
        <v>0.36155606407322655</v>
      </c>
      <c r="E1601" s="3">
        <v>0.63844393592677351</v>
      </c>
    </row>
    <row r="1602" spans="1:5" x14ac:dyDescent="0.25">
      <c r="A1602" s="1">
        <v>1697</v>
      </c>
      <c r="B1602" s="3">
        <v>0.54661389621811785</v>
      </c>
      <c r="C1602" s="3">
        <v>0.45338610378188215</v>
      </c>
      <c r="D1602" s="3">
        <v>0.37514654161781946</v>
      </c>
      <c r="E1602" s="3">
        <v>0.62485345838218054</v>
      </c>
    </row>
    <row r="1603" spans="1:5" x14ac:dyDescent="0.25">
      <c r="A1603" s="1">
        <v>1698</v>
      </c>
      <c r="B1603" s="3">
        <v>0.55485232067510548</v>
      </c>
      <c r="C1603" s="3">
        <v>0.44514767932489452</v>
      </c>
      <c r="D1603" s="3">
        <v>0.37376237623762376</v>
      </c>
      <c r="E1603" s="3">
        <v>0.62623762376237624</v>
      </c>
    </row>
    <row r="1604" spans="1:5" x14ac:dyDescent="0.25">
      <c r="A1604" s="1">
        <v>1699</v>
      </c>
      <c r="B1604" s="3">
        <v>0.32142857142857145</v>
      </c>
      <c r="C1604" s="3">
        <v>0.6785714285714286</v>
      </c>
      <c r="D1604" s="3">
        <v>0.38709677419354838</v>
      </c>
      <c r="E1604" s="3">
        <v>0.61290322580645162</v>
      </c>
    </row>
    <row r="1605" spans="1:5" x14ac:dyDescent="0.25">
      <c r="A1605" s="1">
        <v>1700</v>
      </c>
      <c r="B1605" s="3">
        <v>0.72037914691943128</v>
      </c>
      <c r="C1605" s="3">
        <v>0.27962085308056872</v>
      </c>
      <c r="D1605" s="3">
        <v>0.36814621409921672</v>
      </c>
      <c r="E1605" s="3">
        <v>0.63185378590078334</v>
      </c>
    </row>
    <row r="1606" spans="1:5" x14ac:dyDescent="0.25">
      <c r="A1606" s="1">
        <v>1701</v>
      </c>
      <c r="B1606" s="3">
        <v>0.6405384006334125</v>
      </c>
      <c r="C1606" s="3">
        <v>0.3594615993665875</v>
      </c>
      <c r="D1606" s="3">
        <v>0.36744186046511629</v>
      </c>
      <c r="E1606" s="3">
        <v>0.63255813953488371</v>
      </c>
    </row>
    <row r="1607" spans="1:5" x14ac:dyDescent="0.25">
      <c r="A1607" s="1">
        <v>1702</v>
      </c>
      <c r="B1607" s="3">
        <v>0.59473023839397743</v>
      </c>
      <c r="C1607" s="3">
        <v>0.40526976160602257</v>
      </c>
      <c r="D1607" s="3">
        <v>0.3733955659276546</v>
      </c>
      <c r="E1607" s="3">
        <v>0.62660443407234534</v>
      </c>
    </row>
    <row r="1608" spans="1:5" x14ac:dyDescent="0.25">
      <c r="A1608" s="1">
        <v>1703</v>
      </c>
      <c r="B1608" s="3">
        <v>0.59015901590159014</v>
      </c>
      <c r="C1608" s="3">
        <v>0.40984098409840986</v>
      </c>
      <c r="D1608" s="3">
        <v>0.36827711941659069</v>
      </c>
      <c r="E1608" s="3">
        <v>0.63172288058340931</v>
      </c>
    </row>
    <row r="1609" spans="1:5" x14ac:dyDescent="0.25">
      <c r="A1609" s="1">
        <v>1728</v>
      </c>
      <c r="B1609" s="3">
        <v>0.20425867507886436</v>
      </c>
      <c r="C1609" s="3">
        <v>0.79574132492113558</v>
      </c>
      <c r="D1609" s="3">
        <v>0.36045197740112994</v>
      </c>
      <c r="E1609" s="3">
        <v>0.63954802259887011</v>
      </c>
    </row>
    <row r="1610" spans="1:5" x14ac:dyDescent="0.25">
      <c r="A1610" s="1">
        <v>1729</v>
      </c>
      <c r="B1610" s="3">
        <v>0.21017699115044247</v>
      </c>
      <c r="C1610" s="3">
        <v>0.78982300884955747</v>
      </c>
      <c r="D1610" s="3">
        <v>0.34102902374670185</v>
      </c>
      <c r="E1610" s="3">
        <v>0.65897097625329815</v>
      </c>
    </row>
    <row r="1611" spans="1:5" x14ac:dyDescent="0.25">
      <c r="A1611" s="1">
        <v>1730</v>
      </c>
      <c r="B1611" s="3">
        <v>0.18744053282588011</v>
      </c>
      <c r="C1611" s="3">
        <v>0.81255946717411986</v>
      </c>
      <c r="D1611" s="3">
        <v>0.28627450980392155</v>
      </c>
      <c r="E1611" s="3">
        <v>0.71372549019607845</v>
      </c>
    </row>
    <row r="1612" spans="1:5" x14ac:dyDescent="0.25">
      <c r="A1612" s="1">
        <v>1731</v>
      </c>
      <c r="B1612" s="3">
        <v>0.15681639085894405</v>
      </c>
      <c r="C1612" s="3">
        <v>0.84318360914105595</v>
      </c>
      <c r="D1612" s="3">
        <v>0.28632478632478631</v>
      </c>
      <c r="E1612" s="3">
        <v>0.71367521367521369</v>
      </c>
    </row>
    <row r="1613" spans="1:5" x14ac:dyDescent="0.25">
      <c r="A1613" s="1">
        <v>1792</v>
      </c>
      <c r="B1613" s="3">
        <v>0.42857142857142855</v>
      </c>
      <c r="C1613" s="3">
        <v>0.5714285714285714</v>
      </c>
      <c r="D1613" s="3">
        <v>0</v>
      </c>
      <c r="E1613" s="3">
        <v>1</v>
      </c>
    </row>
    <row r="1614" spans="1:5" x14ac:dyDescent="0.25">
      <c r="A1614" s="1">
        <v>1793</v>
      </c>
      <c r="B1614" s="3">
        <v>0</v>
      </c>
      <c r="C1614" s="3">
        <v>1</v>
      </c>
      <c r="D1614" s="3">
        <v>0</v>
      </c>
      <c r="E1614" s="3">
        <v>1</v>
      </c>
    </row>
    <row r="1615" spans="1:5" x14ac:dyDescent="0.25">
      <c r="A1615" s="1">
        <v>1794</v>
      </c>
      <c r="B1615" s="3">
        <v>0</v>
      </c>
      <c r="C1615" s="3">
        <v>1</v>
      </c>
      <c r="D1615" s="3">
        <v>0</v>
      </c>
      <c r="E1615" s="3">
        <v>1</v>
      </c>
    </row>
    <row r="1616" spans="1:5" x14ac:dyDescent="0.25">
      <c r="A1616" s="1">
        <v>1795</v>
      </c>
      <c r="B1616" s="3">
        <v>0.12961719274680994</v>
      </c>
      <c r="C1616" s="3">
        <v>0.87038280725319006</v>
      </c>
      <c r="D1616" s="3">
        <v>0.23336457357075913</v>
      </c>
      <c r="E1616" s="3">
        <v>0.76663542642924087</v>
      </c>
    </row>
    <row r="1617" spans="1:5" x14ac:dyDescent="0.25">
      <c r="A1617" s="1">
        <v>1796</v>
      </c>
      <c r="B1617" s="3">
        <v>0.21703617269544925</v>
      </c>
      <c r="C1617" s="3">
        <v>0.78296382730455072</v>
      </c>
      <c r="D1617" s="3">
        <v>0.23415977961432508</v>
      </c>
      <c r="E1617" s="3">
        <v>0.7658402203856749</v>
      </c>
    </row>
    <row r="1618" spans="1:5" x14ac:dyDescent="0.25">
      <c r="A1618" s="1">
        <v>1797</v>
      </c>
      <c r="B1618" s="3">
        <v>0.10642201834862386</v>
      </c>
      <c r="C1618" s="3">
        <v>0.89357798165137614</v>
      </c>
      <c r="D1618" s="3">
        <v>0.23409363745498199</v>
      </c>
      <c r="E1618" s="3">
        <v>0.76590636254501798</v>
      </c>
    </row>
    <row r="1619" spans="1:5" x14ac:dyDescent="0.25">
      <c r="A1619" s="1">
        <v>1798</v>
      </c>
      <c r="B1619" s="3">
        <v>0</v>
      </c>
      <c r="C1619" s="3">
        <v>1</v>
      </c>
      <c r="D1619" s="3">
        <v>0</v>
      </c>
      <c r="E1619" s="3">
        <v>1</v>
      </c>
    </row>
    <row r="1620" spans="1:5" x14ac:dyDescent="0.25">
      <c r="A1620" s="1">
        <v>1799</v>
      </c>
      <c r="B1620" s="3">
        <v>0.15934065934065933</v>
      </c>
      <c r="C1620" s="3">
        <v>0.84065934065934067</v>
      </c>
      <c r="D1620" s="3">
        <v>0.22535211267605634</v>
      </c>
      <c r="E1620" s="3">
        <v>0.77464788732394363</v>
      </c>
    </row>
    <row r="1621" spans="1:5" x14ac:dyDescent="0.25">
      <c r="A1621" s="1">
        <v>1800</v>
      </c>
      <c r="B1621" s="3">
        <v>0.12128146453089245</v>
      </c>
      <c r="C1621" s="3">
        <v>0.87871853546910761</v>
      </c>
      <c r="D1621" s="3">
        <v>0.22465753424657534</v>
      </c>
      <c r="E1621" s="3">
        <v>0.77534246575342469</v>
      </c>
    </row>
    <row r="1622" spans="1:5" x14ac:dyDescent="0.25">
      <c r="A1622" s="1">
        <v>1801</v>
      </c>
      <c r="B1622" s="3">
        <v>0.20594059405940593</v>
      </c>
      <c r="C1622" s="3">
        <v>0.7940594059405941</v>
      </c>
      <c r="D1622" s="3">
        <v>0.22689075630252101</v>
      </c>
      <c r="E1622" s="3">
        <v>0.77310924369747902</v>
      </c>
    </row>
    <row r="1623" spans="1:5" x14ac:dyDescent="0.25">
      <c r="A1623" s="1">
        <v>1802</v>
      </c>
      <c r="B1623" s="3">
        <v>9.4323144104803497E-2</v>
      </c>
      <c r="C1623" s="3">
        <v>0.90567685589519653</v>
      </c>
      <c r="D1623" s="3">
        <v>0.22500000000000001</v>
      </c>
      <c r="E1623" s="3">
        <v>0.77500000000000002</v>
      </c>
    </row>
    <row r="1624" spans="1:5" x14ac:dyDescent="0.25">
      <c r="A1624" s="1">
        <v>1803</v>
      </c>
      <c r="B1624" s="3">
        <v>0.13884472708002119</v>
      </c>
      <c r="C1624" s="3">
        <v>0.86115527291997884</v>
      </c>
      <c r="D1624" s="3">
        <v>0.23646723646723647</v>
      </c>
      <c r="E1624" s="3">
        <v>0.76353276353276356</v>
      </c>
    </row>
    <row r="1625" spans="1:5" x14ac:dyDescent="0.25">
      <c r="A1625" s="1">
        <v>1804</v>
      </c>
      <c r="B1625" s="3">
        <v>8.1651954602774274E-2</v>
      </c>
      <c r="C1625" s="3">
        <v>0.9183480453972257</v>
      </c>
      <c r="D1625" s="3">
        <v>0.246218487394958</v>
      </c>
      <c r="E1625" s="3">
        <v>0.753781512605042</v>
      </c>
    </row>
    <row r="1626" spans="1:5" x14ac:dyDescent="0.25">
      <c r="A1626" s="1">
        <v>1805</v>
      </c>
      <c r="B1626" s="3">
        <v>0.11666666666666667</v>
      </c>
      <c r="C1626" s="3">
        <v>0.8833333333333333</v>
      </c>
      <c r="D1626" s="3">
        <v>0.24557522123893805</v>
      </c>
      <c r="E1626" s="3">
        <v>0.75442477876106195</v>
      </c>
    </row>
    <row r="1627" spans="1:5" x14ac:dyDescent="0.25">
      <c r="A1627" s="1">
        <v>1806</v>
      </c>
      <c r="B1627" s="3">
        <v>0.11755485893416928</v>
      </c>
      <c r="C1627" s="3">
        <v>0.88244514106583072</v>
      </c>
      <c r="D1627" s="3">
        <v>0.27091633466135456</v>
      </c>
      <c r="E1627" s="3">
        <v>0.72908366533864544</v>
      </c>
    </row>
    <row r="1628" spans="1:5" x14ac:dyDescent="0.25">
      <c r="A1628" s="1">
        <v>1807</v>
      </c>
      <c r="B1628" s="3">
        <v>0.2142586272279105</v>
      </c>
      <c r="C1628" s="3">
        <v>0.78574137277208944</v>
      </c>
      <c r="D1628" s="3">
        <v>0.2545289855072464</v>
      </c>
      <c r="E1628" s="3">
        <v>0.74547101449275366</v>
      </c>
    </row>
    <row r="1629" spans="1:5" x14ac:dyDescent="0.25">
      <c r="A1629" s="1">
        <v>1808</v>
      </c>
      <c r="B1629" s="3">
        <v>0.16883116883116883</v>
      </c>
      <c r="C1629" s="3">
        <v>0.83116883116883122</v>
      </c>
      <c r="D1629" s="3">
        <v>0.29032258064516131</v>
      </c>
      <c r="E1629" s="3">
        <v>0.70967741935483875</v>
      </c>
    </row>
    <row r="1630" spans="1:5" x14ac:dyDescent="0.25">
      <c r="A1630" s="1">
        <v>1809</v>
      </c>
      <c r="B1630" s="3">
        <v>0.17244157937147461</v>
      </c>
      <c r="C1630" s="3">
        <v>0.82755842062852536</v>
      </c>
      <c r="D1630" s="3">
        <v>0.22141119221411193</v>
      </c>
      <c r="E1630" s="3">
        <v>0.77858880778588802</v>
      </c>
    </row>
    <row r="1631" spans="1:5" x14ac:dyDescent="0.25">
      <c r="A1631" s="1">
        <v>1810</v>
      </c>
      <c r="B1631" s="3">
        <v>0.13043478260869565</v>
      </c>
      <c r="C1631" s="3">
        <v>0.86956521739130432</v>
      </c>
      <c r="D1631" s="3">
        <v>0.17795484727755645</v>
      </c>
      <c r="E1631" s="3">
        <v>0.8220451527224435</v>
      </c>
    </row>
    <row r="1632" spans="1:5" x14ac:dyDescent="0.25">
      <c r="A1632" s="1">
        <v>1811</v>
      </c>
      <c r="B1632" s="3">
        <v>0.21577330146807785</v>
      </c>
      <c r="C1632" s="3">
        <v>0.78422669853192217</v>
      </c>
      <c r="D1632" s="3">
        <v>0.26915708812260536</v>
      </c>
      <c r="E1632" s="3">
        <v>0.7308429118773947</v>
      </c>
    </row>
    <row r="1633" spans="1:5" x14ac:dyDescent="0.25">
      <c r="A1633" s="1">
        <v>1812</v>
      </c>
      <c r="B1633" s="3">
        <v>0.1042708734128511</v>
      </c>
      <c r="C1633" s="3">
        <v>0.89572912658714887</v>
      </c>
      <c r="D1633" s="3">
        <v>0.2418426103646833</v>
      </c>
      <c r="E1633" s="3">
        <v>0.75815738963531665</v>
      </c>
    </row>
    <row r="1634" spans="1:5" x14ac:dyDescent="0.25">
      <c r="A1634" s="1">
        <v>1813</v>
      </c>
      <c r="B1634" s="3">
        <v>0.12417885145157873</v>
      </c>
      <c r="C1634" s="3">
        <v>0.8758211485484213</v>
      </c>
      <c r="D1634" s="3">
        <v>0.35891772501380453</v>
      </c>
      <c r="E1634" s="3">
        <v>0.64108227498619552</v>
      </c>
    </row>
    <row r="1635" spans="1:5" x14ac:dyDescent="0.25">
      <c r="A1635" s="1">
        <v>1814</v>
      </c>
      <c r="B1635" s="3">
        <v>0.36258064516129035</v>
      </c>
      <c r="C1635" s="3">
        <v>0.63741935483870971</v>
      </c>
      <c r="D1635" s="3">
        <v>0.39638157894736842</v>
      </c>
      <c r="E1635" s="3">
        <v>0.60361842105263164</v>
      </c>
    </row>
    <row r="1636" spans="1:5" x14ac:dyDescent="0.25">
      <c r="A1636" s="1">
        <v>1815</v>
      </c>
      <c r="B1636" s="3">
        <v>6.2086513994910941E-2</v>
      </c>
      <c r="C1636" s="3">
        <v>0.93791348600508906</v>
      </c>
      <c r="D1636" s="3">
        <v>0.32558139534883723</v>
      </c>
      <c r="E1636" s="3">
        <v>0.67441860465116277</v>
      </c>
    </row>
    <row r="1637" spans="1:5" x14ac:dyDescent="0.25">
      <c r="A1637" s="1">
        <v>1816</v>
      </c>
      <c r="B1637" s="3">
        <v>8.5320614732379438E-2</v>
      </c>
      <c r="C1637" s="3">
        <v>0.9146793852676206</v>
      </c>
      <c r="D1637" s="3">
        <v>0.32569974554707382</v>
      </c>
      <c r="E1637" s="3">
        <v>0.67430025445292618</v>
      </c>
    </row>
    <row r="1638" spans="1:5" x14ac:dyDescent="0.25">
      <c r="A1638" s="1">
        <v>1817</v>
      </c>
      <c r="B1638" s="3">
        <v>0.11767651477215824</v>
      </c>
      <c r="C1638" s="3">
        <v>0.88232348522784176</v>
      </c>
      <c r="D1638" s="3">
        <v>0.29104477611940299</v>
      </c>
      <c r="E1638" s="3">
        <v>0.70895522388059695</v>
      </c>
    </row>
    <row r="1639" spans="1:5" x14ac:dyDescent="0.25">
      <c r="A1639" s="1">
        <v>1818</v>
      </c>
      <c r="B1639" s="3">
        <v>5.8928571428571427E-2</v>
      </c>
      <c r="C1639" s="3">
        <v>0.94107142857142856</v>
      </c>
      <c r="D1639" s="3">
        <v>0.28375286041189929</v>
      </c>
      <c r="E1639" s="3">
        <v>0.71624713958810071</v>
      </c>
    </row>
    <row r="1640" spans="1:5" x14ac:dyDescent="0.25">
      <c r="A1640" s="1">
        <v>1819</v>
      </c>
      <c r="B1640" s="3">
        <v>8.5557837097878162E-2</v>
      </c>
      <c r="C1640" s="3">
        <v>0.91444216290212188</v>
      </c>
      <c r="D1640" s="3">
        <v>0.26795096322241679</v>
      </c>
      <c r="E1640" s="3">
        <v>0.73204903677758315</v>
      </c>
    </row>
    <row r="1641" spans="1:5" x14ac:dyDescent="0.25">
      <c r="A1641" s="1">
        <v>1820</v>
      </c>
      <c r="B1641" s="3">
        <v>7.4020319303338175E-2</v>
      </c>
      <c r="C1641" s="3">
        <v>0.92597968069666181</v>
      </c>
      <c r="D1641" s="3">
        <v>0.2691511387163561</v>
      </c>
      <c r="E1641" s="3">
        <v>0.7308488612836439</v>
      </c>
    </row>
    <row r="1642" spans="1:5" x14ac:dyDescent="0.25">
      <c r="A1642" s="1">
        <v>1821</v>
      </c>
      <c r="B1642" s="3">
        <v>0.1306277742549144</v>
      </c>
      <c r="C1642" s="3">
        <v>0.86937222574508555</v>
      </c>
      <c r="D1642" s="3">
        <v>0.40722495894909688</v>
      </c>
      <c r="E1642" s="3">
        <v>0.59277504105090317</v>
      </c>
    </row>
    <row r="1643" spans="1:5" x14ac:dyDescent="0.25">
      <c r="A1643" s="1">
        <v>1822</v>
      </c>
      <c r="B1643" s="3">
        <v>5.2585451358457491E-2</v>
      </c>
      <c r="C1643" s="3">
        <v>0.94741454864154251</v>
      </c>
      <c r="D1643" s="3">
        <v>0.31315240083507306</v>
      </c>
      <c r="E1643" s="3">
        <v>0.68684759916492699</v>
      </c>
    </row>
    <row r="1644" spans="1:5" x14ac:dyDescent="0.25">
      <c r="A1644" s="1">
        <v>1823</v>
      </c>
      <c r="B1644" s="3">
        <v>0.13529198404062387</v>
      </c>
      <c r="C1644" s="3">
        <v>0.86470801595937608</v>
      </c>
      <c r="D1644" s="3">
        <v>0.33769878391019642</v>
      </c>
      <c r="E1644" s="3">
        <v>0.66230121608980363</v>
      </c>
    </row>
    <row r="1645" spans="1:5" x14ac:dyDescent="0.25">
      <c r="A1645" s="1">
        <v>1824</v>
      </c>
      <c r="B1645" s="3">
        <v>9.3142272262026607E-2</v>
      </c>
      <c r="C1645" s="3">
        <v>0.90685772773797335</v>
      </c>
      <c r="D1645" s="3">
        <v>0.41028858218318698</v>
      </c>
      <c r="E1645" s="3">
        <v>0.58971141781681302</v>
      </c>
    </row>
    <row r="1646" spans="1:5" x14ac:dyDescent="0.25">
      <c r="A1646" s="1">
        <v>1825</v>
      </c>
      <c r="B1646" s="3">
        <v>0.18623124448367168</v>
      </c>
      <c r="C1646" s="3">
        <v>0.81376875551632832</v>
      </c>
      <c r="D1646" s="3">
        <v>0.40747663551401869</v>
      </c>
      <c r="E1646" s="3">
        <v>0.59252336448598131</v>
      </c>
    </row>
    <row r="1647" spans="1:5" x14ac:dyDescent="0.25">
      <c r="A1647" s="1">
        <v>1826</v>
      </c>
      <c r="B1647" s="3">
        <v>0.14930555555555555</v>
      </c>
      <c r="C1647" s="3">
        <v>0.85069444444444442</v>
      </c>
      <c r="D1647" s="3">
        <v>0.42482341069626639</v>
      </c>
      <c r="E1647" s="3">
        <v>0.57517658930373361</v>
      </c>
    </row>
    <row r="1648" spans="1:5" x14ac:dyDescent="0.25">
      <c r="A1648" s="1">
        <v>1827</v>
      </c>
      <c r="B1648" s="3">
        <v>0.18051044083526682</v>
      </c>
      <c r="C1648" s="3">
        <v>0.81948955916473321</v>
      </c>
      <c r="D1648" s="3">
        <v>0.44320486815415822</v>
      </c>
      <c r="E1648" s="3">
        <v>0.55679513184584173</v>
      </c>
    </row>
    <row r="1649" spans="1:5" x14ac:dyDescent="0.25">
      <c r="A1649" s="1">
        <v>1828</v>
      </c>
      <c r="B1649" s="3">
        <v>6.7168863779033264E-2</v>
      </c>
      <c r="C1649" s="3">
        <v>0.93283113622096669</v>
      </c>
      <c r="D1649" s="3">
        <v>0.37909516380655228</v>
      </c>
      <c r="E1649" s="3">
        <v>0.62090483619344772</v>
      </c>
    </row>
    <row r="1650" spans="1:5" x14ac:dyDescent="0.25">
      <c r="A1650" s="1">
        <v>1829</v>
      </c>
      <c r="B1650" s="3">
        <v>5.8823529411764705E-2</v>
      </c>
      <c r="C1650" s="3">
        <v>0.94117647058823528</v>
      </c>
      <c r="D1650" s="3">
        <v>0.29040404040404039</v>
      </c>
      <c r="E1650" s="3">
        <v>0.70959595959595956</v>
      </c>
    </row>
    <row r="1651" spans="1:5" x14ac:dyDescent="0.25">
      <c r="A1651" s="1">
        <v>1830</v>
      </c>
      <c r="B1651" s="3">
        <v>2.6086956521739129E-2</v>
      </c>
      <c r="C1651" s="3">
        <v>0.97391304347826091</v>
      </c>
      <c r="D1651" s="3">
        <v>0.41025641025641024</v>
      </c>
      <c r="E1651" s="3">
        <v>0.58974358974358976</v>
      </c>
    </row>
    <row r="1652" spans="1:5" x14ac:dyDescent="0.25">
      <c r="A1652" s="1">
        <v>1831</v>
      </c>
      <c r="B1652" s="3">
        <v>0.19765625000000001</v>
      </c>
      <c r="C1652" s="3">
        <v>0.80234375000000002</v>
      </c>
      <c r="D1652" s="3">
        <v>0.42732049036777581</v>
      </c>
      <c r="E1652" s="3">
        <v>0.57267950963222414</v>
      </c>
    </row>
    <row r="1653" spans="1:5" x14ac:dyDescent="0.25">
      <c r="A1653" s="1">
        <v>1832</v>
      </c>
      <c r="B1653" s="3">
        <v>0.22538162226878181</v>
      </c>
      <c r="C1653" s="3">
        <v>0.77461837773121822</v>
      </c>
      <c r="D1653" s="3">
        <v>0.37114093959731542</v>
      </c>
      <c r="E1653" s="3">
        <v>0.62885906040268458</v>
      </c>
    </row>
    <row r="1654" spans="1:5" x14ac:dyDescent="0.25">
      <c r="A1654" s="1">
        <v>1833</v>
      </c>
      <c r="B1654" s="3">
        <v>0.12074001947419669</v>
      </c>
      <c r="C1654" s="3">
        <v>0.87925998052580334</v>
      </c>
      <c r="D1654" s="3">
        <v>0.29521276595744683</v>
      </c>
      <c r="E1654" s="3">
        <v>0.70478723404255317</v>
      </c>
    </row>
    <row r="1655" spans="1:5" x14ac:dyDescent="0.25">
      <c r="A1655" s="1">
        <v>1834</v>
      </c>
      <c r="B1655" s="3">
        <v>0.10526315789473684</v>
      </c>
      <c r="C1655" s="3">
        <v>0.89473684210526316</v>
      </c>
      <c r="D1655" s="3">
        <v>0.29122807017543861</v>
      </c>
      <c r="E1655" s="3">
        <v>0.70877192982456139</v>
      </c>
    </row>
    <row r="1656" spans="1:5" x14ac:dyDescent="0.25">
      <c r="A1656" s="1">
        <v>1835</v>
      </c>
      <c r="B1656" s="3">
        <v>0.21954798943351922</v>
      </c>
      <c r="C1656" s="3">
        <v>0.78045201056648073</v>
      </c>
      <c r="D1656" s="3">
        <v>0.2755359394703657</v>
      </c>
      <c r="E1656" s="3">
        <v>0.7244640605296343</v>
      </c>
    </row>
    <row r="1657" spans="1:5" x14ac:dyDescent="0.25">
      <c r="A1657" s="1">
        <v>1836</v>
      </c>
      <c r="B1657" s="3">
        <v>7.8929765886287626E-2</v>
      </c>
      <c r="C1657" s="3">
        <v>0.92107023411371236</v>
      </c>
      <c r="D1657" s="3">
        <v>0.22500000000000001</v>
      </c>
      <c r="E1657" s="3">
        <v>0.77500000000000002</v>
      </c>
    </row>
    <row r="1658" spans="1:5" x14ac:dyDescent="0.25">
      <c r="A1658" s="1">
        <v>1837</v>
      </c>
      <c r="B1658" s="3">
        <v>0.12306330234617087</v>
      </c>
      <c r="C1658" s="3">
        <v>0.87693669765382909</v>
      </c>
      <c r="D1658" s="3">
        <v>0.29844961240310075</v>
      </c>
      <c r="E1658" s="3">
        <v>0.70155038759689925</v>
      </c>
    </row>
    <row r="1659" spans="1:5" x14ac:dyDescent="0.25">
      <c r="A1659" s="1">
        <v>1838</v>
      </c>
      <c r="B1659" s="3">
        <v>3.5160289555325748E-2</v>
      </c>
      <c r="C1659" s="3">
        <v>0.9648397104446742</v>
      </c>
      <c r="D1659" s="3">
        <v>0.30995792426367463</v>
      </c>
      <c r="E1659" s="3">
        <v>0.69004207573632537</v>
      </c>
    </row>
    <row r="1660" spans="1:5" x14ac:dyDescent="0.25">
      <c r="A1660" s="1">
        <v>1839</v>
      </c>
      <c r="B1660" s="3">
        <v>5.4054054054054057E-2</v>
      </c>
      <c r="C1660" s="3">
        <v>0.94594594594594594</v>
      </c>
      <c r="D1660" s="3">
        <v>0.24053452115812918</v>
      </c>
      <c r="E1660" s="3">
        <v>0.75946547884187088</v>
      </c>
    </row>
    <row r="1661" spans="1:5" x14ac:dyDescent="0.25">
      <c r="A1661" s="1">
        <v>1840</v>
      </c>
      <c r="B1661" s="3">
        <v>9.3877551020408165E-2</v>
      </c>
      <c r="C1661" s="3">
        <v>0.90612244897959182</v>
      </c>
      <c r="D1661" s="3">
        <v>0.28042328042328041</v>
      </c>
      <c r="E1661" s="3">
        <v>0.71957671957671954</v>
      </c>
    </row>
    <row r="1662" spans="1:5" x14ac:dyDescent="0.25">
      <c r="A1662" s="1">
        <v>1841</v>
      </c>
      <c r="B1662" s="3">
        <v>0</v>
      </c>
      <c r="C1662" s="3">
        <v>1</v>
      </c>
      <c r="D1662" s="3">
        <v>0</v>
      </c>
      <c r="E1662" s="3">
        <v>1</v>
      </c>
    </row>
    <row r="1663" spans="1:5" x14ac:dyDescent="0.25">
      <c r="A1663" s="1">
        <v>1842</v>
      </c>
      <c r="B1663" s="3">
        <v>8.2828282828282834E-2</v>
      </c>
      <c r="C1663" s="3">
        <v>0.91717171717171719</v>
      </c>
      <c r="D1663" s="3">
        <v>0.26851851851851855</v>
      </c>
      <c r="E1663" s="3">
        <v>0.7314814814814814</v>
      </c>
    </row>
    <row r="1664" spans="1:5" x14ac:dyDescent="0.25">
      <c r="A1664" s="1">
        <v>1843</v>
      </c>
      <c r="B1664" s="3">
        <v>0.21498771498771499</v>
      </c>
      <c r="C1664" s="3">
        <v>0.78501228501228504</v>
      </c>
      <c r="D1664" s="3">
        <v>0.32282608695652176</v>
      </c>
      <c r="E1664" s="3">
        <v>0.67717391304347818</v>
      </c>
    </row>
    <row r="1665" spans="1:5" x14ac:dyDescent="0.25">
      <c r="A1665" s="1">
        <v>1844</v>
      </c>
      <c r="B1665" s="3">
        <v>7.6811066618128865E-2</v>
      </c>
      <c r="C1665" s="3">
        <v>0.92318893338187114</v>
      </c>
      <c r="D1665" s="3">
        <v>0.32300469483568073</v>
      </c>
      <c r="E1665" s="3">
        <v>0.67699530516431927</v>
      </c>
    </row>
    <row r="1666" spans="1:5" x14ac:dyDescent="0.25">
      <c r="A1666" s="1">
        <v>1845</v>
      </c>
      <c r="B1666" s="3">
        <v>9.2889173606662392E-2</v>
      </c>
      <c r="C1666" s="3">
        <v>0.90711082639333762</v>
      </c>
      <c r="D1666" s="3">
        <v>0.24367088607594936</v>
      </c>
      <c r="E1666" s="3">
        <v>0.75632911392405067</v>
      </c>
    </row>
    <row r="1667" spans="1:5" x14ac:dyDescent="0.25">
      <c r="A1667" s="1">
        <v>1846</v>
      </c>
      <c r="B1667" s="3">
        <v>9.2291557420031464E-2</v>
      </c>
      <c r="C1667" s="3">
        <v>0.90770844257996852</v>
      </c>
      <c r="D1667" s="3">
        <v>0.24433656957928804</v>
      </c>
      <c r="E1667" s="3">
        <v>0.75566343042071193</v>
      </c>
    </row>
    <row r="1668" spans="1:5" x14ac:dyDescent="0.25">
      <c r="A1668" s="1">
        <v>1847</v>
      </c>
      <c r="B1668" s="3">
        <v>0.13793103448275862</v>
      </c>
      <c r="C1668" s="3">
        <v>0.86206896551724133</v>
      </c>
      <c r="D1668" s="3">
        <v>0.32335329341317365</v>
      </c>
      <c r="E1668" s="3">
        <v>0.67664670658682635</v>
      </c>
    </row>
    <row r="1669" spans="1:5" x14ac:dyDescent="0.25">
      <c r="A1669" s="1">
        <v>1848</v>
      </c>
      <c r="B1669" s="3">
        <v>4.8255062473071951E-2</v>
      </c>
      <c r="C1669" s="3">
        <v>0.95174493752692801</v>
      </c>
      <c r="D1669" s="3">
        <v>0.30109670987038883</v>
      </c>
      <c r="E1669" s="3">
        <v>0.69890329012961117</v>
      </c>
    </row>
    <row r="1670" spans="1:5" x14ac:dyDescent="0.25">
      <c r="A1670" s="1">
        <v>1849</v>
      </c>
      <c r="B1670" s="3">
        <v>6.8520757758968154E-2</v>
      </c>
      <c r="C1670" s="3">
        <v>0.93147924224103185</v>
      </c>
      <c r="D1670" s="3">
        <v>0.31318136769078297</v>
      </c>
      <c r="E1670" s="3">
        <v>0.68681863230921703</v>
      </c>
    </row>
    <row r="1671" spans="1:5" x14ac:dyDescent="0.25">
      <c r="A1671" s="1">
        <v>1850</v>
      </c>
      <c r="B1671" s="3">
        <v>5.9657905715477681E-2</v>
      </c>
      <c r="C1671" s="3">
        <v>0.94034209428452231</v>
      </c>
      <c r="D1671" s="3">
        <v>0.32727272727272727</v>
      </c>
      <c r="E1671" s="3">
        <v>0.67272727272727273</v>
      </c>
    </row>
    <row r="1672" spans="1:5" x14ac:dyDescent="0.25">
      <c r="A1672" s="1">
        <v>1851</v>
      </c>
      <c r="B1672" s="3">
        <v>5.858310626702997E-2</v>
      </c>
      <c r="C1672" s="3">
        <v>0.94141689373296999</v>
      </c>
      <c r="D1672" s="3">
        <v>0.33641160949868076</v>
      </c>
      <c r="E1672" s="3">
        <v>0.66358839050131924</v>
      </c>
    </row>
    <row r="1673" spans="1:5" x14ac:dyDescent="0.25">
      <c r="A1673" s="1">
        <v>1852</v>
      </c>
      <c r="B1673" s="3">
        <v>4.9200492004920049E-2</v>
      </c>
      <c r="C1673" s="3">
        <v>0.95079950799507995</v>
      </c>
      <c r="D1673" s="3">
        <v>0.35057471264367818</v>
      </c>
      <c r="E1673" s="3">
        <v>0.64942528735632177</v>
      </c>
    </row>
    <row r="1674" spans="1:5" x14ac:dyDescent="0.25">
      <c r="A1674" s="1">
        <v>1853</v>
      </c>
      <c r="B1674" s="3">
        <v>4.5932269365511876E-2</v>
      </c>
      <c r="C1674" s="3">
        <v>0.95406773063448813</v>
      </c>
      <c r="D1674" s="3">
        <v>0.21971252566735114</v>
      </c>
      <c r="E1674" s="3">
        <v>0.78028747433264889</v>
      </c>
    </row>
    <row r="1675" spans="1:5" x14ac:dyDescent="0.25">
      <c r="A1675" s="1">
        <v>1854</v>
      </c>
      <c r="B1675" s="3">
        <v>9.8360655737704916E-2</v>
      </c>
      <c r="C1675" s="3">
        <v>0.90163934426229508</v>
      </c>
      <c r="D1675" s="3">
        <v>0.21693121693121692</v>
      </c>
      <c r="E1675" s="3">
        <v>0.78306878306878303</v>
      </c>
    </row>
    <row r="1676" spans="1:5" x14ac:dyDescent="0.25">
      <c r="A1676" s="1">
        <v>1855</v>
      </c>
      <c r="B1676" s="3">
        <v>0</v>
      </c>
      <c r="C1676" s="3">
        <v>1</v>
      </c>
      <c r="D1676" s="3">
        <v>7.1428571428571425E-2</v>
      </c>
      <c r="E1676" s="3">
        <v>0.9285714285714286</v>
      </c>
    </row>
    <row r="1677" spans="1:5" x14ac:dyDescent="0.25">
      <c r="A1677" s="1">
        <v>1856</v>
      </c>
      <c r="B1677" s="3">
        <v>5.3435114503816793E-2</v>
      </c>
      <c r="C1677" s="3">
        <v>0.94656488549618323</v>
      </c>
      <c r="D1677" s="3">
        <v>0.22222222222222221</v>
      </c>
      <c r="E1677" s="3">
        <v>0.77777777777777779</v>
      </c>
    </row>
    <row r="1678" spans="1:5" x14ac:dyDescent="0.25">
      <c r="A1678" s="1">
        <v>1857</v>
      </c>
      <c r="B1678" s="3">
        <v>7.3878627968337732E-2</v>
      </c>
      <c r="C1678" s="3">
        <v>0.92612137203166223</v>
      </c>
      <c r="D1678" s="3">
        <v>0.21891418563922943</v>
      </c>
      <c r="E1678" s="3">
        <v>0.78108581436077062</v>
      </c>
    </row>
    <row r="1679" spans="1:5" x14ac:dyDescent="0.25">
      <c r="A1679" s="1">
        <v>1858</v>
      </c>
      <c r="B1679" s="3">
        <v>1.9002375296912115E-2</v>
      </c>
      <c r="C1679" s="3">
        <v>0.98099762470308793</v>
      </c>
      <c r="D1679" s="3">
        <v>0.23626373626373626</v>
      </c>
      <c r="E1679" s="3">
        <v>0.76373626373626369</v>
      </c>
    </row>
    <row r="1680" spans="1:5" x14ac:dyDescent="0.25">
      <c r="A1680" s="1">
        <v>1859</v>
      </c>
      <c r="B1680" s="3">
        <v>5.0928699820251645E-2</v>
      </c>
      <c r="C1680" s="3">
        <v>0.94907130017974839</v>
      </c>
      <c r="D1680" s="3">
        <v>0.27022653721682849</v>
      </c>
      <c r="E1680" s="3">
        <v>0.72977346278317157</v>
      </c>
    </row>
    <row r="1681" spans="1:5" x14ac:dyDescent="0.25">
      <c r="A1681" s="1">
        <v>1860</v>
      </c>
      <c r="B1681" s="3">
        <v>1.5680684248039915E-2</v>
      </c>
      <c r="C1681" s="3">
        <v>0.98431931575196008</v>
      </c>
      <c r="D1681" s="3">
        <v>0.24897119341563786</v>
      </c>
      <c r="E1681" s="3">
        <v>0.75102880658436211</v>
      </c>
    </row>
    <row r="1682" spans="1:5" x14ac:dyDescent="0.25">
      <c r="A1682" s="1">
        <v>1861</v>
      </c>
      <c r="B1682" s="3">
        <v>3.1460674157303373E-2</v>
      </c>
      <c r="C1682" s="3">
        <v>0.96853932584269664</v>
      </c>
      <c r="D1682" s="3">
        <v>0.23551637279596976</v>
      </c>
      <c r="E1682" s="3">
        <v>0.76448362720403029</v>
      </c>
    </row>
    <row r="1683" spans="1:5" x14ac:dyDescent="0.25">
      <c r="A1683" s="1">
        <v>1862</v>
      </c>
      <c r="B1683" s="3">
        <v>4.9601737871107894E-2</v>
      </c>
      <c r="C1683" s="3">
        <v>0.95039826212889211</v>
      </c>
      <c r="D1683" s="3">
        <v>0.17010309278350516</v>
      </c>
      <c r="E1683" s="3">
        <v>0.82989690721649478</v>
      </c>
    </row>
    <row r="1684" spans="1:5" x14ac:dyDescent="0.25">
      <c r="A1684" s="1">
        <v>1863</v>
      </c>
      <c r="B1684" s="3">
        <v>4.5696539485359358E-2</v>
      </c>
      <c r="C1684" s="3">
        <v>0.95430346051464066</v>
      </c>
      <c r="D1684" s="3">
        <v>0.28129205921938089</v>
      </c>
      <c r="E1684" s="3">
        <v>0.71870794078061917</v>
      </c>
    </row>
    <row r="1685" spans="1:5" x14ac:dyDescent="0.25">
      <c r="A1685" s="1">
        <v>1864</v>
      </c>
      <c r="B1685" s="3">
        <v>4.4730077120822623E-2</v>
      </c>
      <c r="C1685" s="3">
        <v>0.95526992287917734</v>
      </c>
      <c r="D1685" s="3">
        <v>0.29304347826086957</v>
      </c>
      <c r="E1685" s="3">
        <v>0.70695652173913048</v>
      </c>
    </row>
    <row r="1686" spans="1:5" x14ac:dyDescent="0.25">
      <c r="A1686" s="1">
        <v>1865</v>
      </c>
      <c r="B1686" s="3">
        <v>2.4590163934426229E-2</v>
      </c>
      <c r="C1686" s="3">
        <v>0.97540983606557374</v>
      </c>
      <c r="D1686" s="3">
        <v>0</v>
      </c>
      <c r="E1686" s="3">
        <v>1</v>
      </c>
    </row>
    <row r="1687" spans="1:5" x14ac:dyDescent="0.25">
      <c r="A1687" s="1">
        <v>1866</v>
      </c>
      <c r="B1687" s="3">
        <v>7.6923076923076927E-2</v>
      </c>
      <c r="C1687" s="3">
        <v>0.92307692307692313</v>
      </c>
      <c r="D1687" s="3">
        <v>0.24</v>
      </c>
      <c r="E1687" s="3">
        <v>0.76</v>
      </c>
    </row>
    <row r="1688" spans="1:5" x14ac:dyDescent="0.25">
      <c r="A1688" s="1">
        <v>1867</v>
      </c>
      <c r="B1688" s="3">
        <v>3.7433155080213901E-2</v>
      </c>
      <c r="C1688" s="3">
        <v>0.96256684491978606</v>
      </c>
      <c r="D1688" s="3">
        <v>0.29306930693069305</v>
      </c>
      <c r="E1688" s="3">
        <v>0.70693069306930689</v>
      </c>
    </row>
    <row r="1689" spans="1:5" x14ac:dyDescent="0.25">
      <c r="A1689" s="1">
        <v>1868</v>
      </c>
      <c r="B1689" s="3">
        <v>5.8468957203134421E-2</v>
      </c>
      <c r="C1689" s="3">
        <v>0.94153104279686561</v>
      </c>
      <c r="D1689" s="3">
        <v>0.20433996383363473</v>
      </c>
      <c r="E1689" s="3">
        <v>0.79566003616636527</v>
      </c>
    </row>
    <row r="1690" spans="1:5" x14ac:dyDescent="0.25">
      <c r="A1690" s="1">
        <v>1869</v>
      </c>
      <c r="B1690" s="3">
        <v>3.7749546279491834E-2</v>
      </c>
      <c r="C1690" s="3">
        <v>0.96225045372050821</v>
      </c>
      <c r="D1690" s="3">
        <v>0.17908902691511386</v>
      </c>
      <c r="E1690" s="3">
        <v>0.82091097308488614</v>
      </c>
    </row>
    <row r="1691" spans="1:5" x14ac:dyDescent="0.25">
      <c r="A1691" s="1">
        <v>1870</v>
      </c>
      <c r="B1691" s="3">
        <v>3.9697542533081283E-2</v>
      </c>
      <c r="C1691" s="3">
        <v>0.96030245746691867</v>
      </c>
      <c r="D1691" s="3">
        <v>0.17927631578947367</v>
      </c>
      <c r="E1691" s="3">
        <v>0.82072368421052633</v>
      </c>
    </row>
    <row r="1692" spans="1:5" x14ac:dyDescent="0.25">
      <c r="A1692" s="1">
        <v>1871</v>
      </c>
      <c r="B1692" s="3">
        <v>3.6204744069912607E-2</v>
      </c>
      <c r="C1692" s="3">
        <v>0.96379525593008741</v>
      </c>
      <c r="D1692" s="3">
        <v>0.17900172117039587</v>
      </c>
      <c r="E1692" s="3">
        <v>0.82099827882960419</v>
      </c>
    </row>
    <row r="1693" spans="1:5" x14ac:dyDescent="0.25">
      <c r="A1693" s="1">
        <v>1872</v>
      </c>
      <c r="B1693" s="3">
        <v>3.9424280350438046E-2</v>
      </c>
      <c r="C1693" s="3">
        <v>0.9605757196495619</v>
      </c>
      <c r="D1693" s="3">
        <v>0.1795774647887324</v>
      </c>
      <c r="E1693" s="3">
        <v>0.82042253521126762</v>
      </c>
    </row>
    <row r="1694" spans="1:5" x14ac:dyDescent="0.25">
      <c r="A1694" s="1">
        <v>1883</v>
      </c>
      <c r="B1694" s="3">
        <v>6.0856864654333008E-2</v>
      </c>
      <c r="C1694" s="3">
        <v>0.93914313534566696</v>
      </c>
      <c r="D1694" s="3">
        <v>0.3926247288503254</v>
      </c>
      <c r="E1694" s="3">
        <v>0.6073752711496746</v>
      </c>
    </row>
    <row r="1695" spans="1:5" x14ac:dyDescent="0.25">
      <c r="A1695" s="1">
        <v>1884</v>
      </c>
      <c r="B1695" s="3">
        <v>0.11584327086882454</v>
      </c>
      <c r="C1695" s="3">
        <v>0.88415672913117549</v>
      </c>
      <c r="D1695" s="3">
        <v>0.29700854700854701</v>
      </c>
      <c r="E1695" s="3">
        <v>0.70299145299145294</v>
      </c>
    </row>
    <row r="1696" spans="1:5" x14ac:dyDescent="0.25">
      <c r="A1696" s="1">
        <v>1885</v>
      </c>
      <c r="B1696" s="3">
        <v>9.0772316950852555E-2</v>
      </c>
      <c r="C1696" s="3">
        <v>0.90922768304914747</v>
      </c>
      <c r="D1696" s="3">
        <v>0.29795918367346941</v>
      </c>
      <c r="E1696" s="3">
        <v>0.70204081632653059</v>
      </c>
    </row>
    <row r="1697" spans="1:5" x14ac:dyDescent="0.25">
      <c r="A1697" s="1">
        <v>1886</v>
      </c>
      <c r="B1697" s="3">
        <v>0.11358193636674649</v>
      </c>
      <c r="C1697" s="3">
        <v>0.88641806363325348</v>
      </c>
      <c r="D1697" s="3">
        <v>0.38539741219963031</v>
      </c>
      <c r="E1697" s="3">
        <v>0.61460258780036969</v>
      </c>
    </row>
    <row r="1698" spans="1:5" x14ac:dyDescent="0.25">
      <c r="A1698" s="1">
        <v>1887</v>
      </c>
      <c r="B1698" s="3">
        <v>0.10144404332129964</v>
      </c>
      <c r="C1698" s="3">
        <v>0.89855595667870036</v>
      </c>
      <c r="D1698" s="3">
        <v>0.38409311348205627</v>
      </c>
      <c r="E1698" s="3">
        <v>0.61590688651794379</v>
      </c>
    </row>
    <row r="1699" spans="1:5" x14ac:dyDescent="0.25">
      <c r="A1699" s="1">
        <v>1888</v>
      </c>
      <c r="B1699" s="3">
        <v>0.11904761904761904</v>
      </c>
      <c r="C1699" s="3">
        <v>0.88095238095238093</v>
      </c>
      <c r="D1699" s="3">
        <v>0.2967032967032967</v>
      </c>
      <c r="E1699" s="3">
        <v>0.70329670329670324</v>
      </c>
    </row>
    <row r="1700" spans="1:5" x14ac:dyDescent="0.25">
      <c r="A1700" s="1">
        <v>1889</v>
      </c>
      <c r="B1700" s="3">
        <v>5.8128544423440454E-2</v>
      </c>
      <c r="C1700" s="3">
        <v>0.94187145557655949</v>
      </c>
      <c r="D1700" s="3">
        <v>0.39358974358974358</v>
      </c>
      <c r="E1700" s="3">
        <v>0.60641025641025648</v>
      </c>
    </row>
    <row r="1701" spans="1:5" x14ac:dyDescent="0.25">
      <c r="A1701" s="1">
        <v>1890</v>
      </c>
      <c r="B1701" s="3">
        <v>8.4120982986767484E-2</v>
      </c>
      <c r="C1701" s="3">
        <v>0.91587901701323249</v>
      </c>
      <c r="D1701" s="3">
        <v>0.34036939313984171</v>
      </c>
      <c r="E1701" s="3">
        <v>0.65963060686015829</v>
      </c>
    </row>
    <row r="1702" spans="1:5" x14ac:dyDescent="0.25">
      <c r="A1702" s="1">
        <v>1891</v>
      </c>
      <c r="B1702" s="3">
        <v>7.3170731707317069E-2</v>
      </c>
      <c r="C1702" s="3">
        <v>0.92682926829268297</v>
      </c>
      <c r="D1702" s="3">
        <v>0.38297872340425532</v>
      </c>
      <c r="E1702" s="3">
        <v>0.61702127659574468</v>
      </c>
    </row>
    <row r="1703" spans="1:5" x14ac:dyDescent="0.25">
      <c r="A1703" s="1">
        <v>1892</v>
      </c>
      <c r="B1703" s="3">
        <v>6.6441441441441443E-2</v>
      </c>
      <c r="C1703" s="3">
        <v>0.93355855855855852</v>
      </c>
      <c r="D1703" s="3">
        <v>0.39411764705882352</v>
      </c>
      <c r="E1703" s="3">
        <v>0.60588235294117654</v>
      </c>
    </row>
    <row r="1704" spans="1:5" x14ac:dyDescent="0.25">
      <c r="A1704" s="1">
        <v>1902</v>
      </c>
      <c r="B1704" s="3">
        <v>7.5187969924812026E-3</v>
      </c>
      <c r="C1704" s="3">
        <v>0.99248120300751874</v>
      </c>
      <c r="D1704" s="3">
        <v>0</v>
      </c>
      <c r="E1704" s="3">
        <v>1</v>
      </c>
    </row>
    <row r="1705" spans="1:5" x14ac:dyDescent="0.25">
      <c r="A1705" s="1">
        <v>1903</v>
      </c>
      <c r="B1705" s="3">
        <v>0.12307692307692308</v>
      </c>
      <c r="C1705" s="3">
        <v>0.87692307692307692</v>
      </c>
      <c r="D1705" s="3">
        <v>0.21052631578947367</v>
      </c>
      <c r="E1705" s="3">
        <v>0.78947368421052633</v>
      </c>
    </row>
    <row r="1706" spans="1:5" x14ac:dyDescent="0.25">
      <c r="A1706" s="1">
        <v>1904</v>
      </c>
      <c r="B1706" s="3">
        <v>3.459637561779242E-2</v>
      </c>
      <c r="C1706" s="3">
        <v>0.96540362438220761</v>
      </c>
      <c r="D1706" s="3">
        <v>0.23744292237442921</v>
      </c>
      <c r="E1706" s="3">
        <v>0.76255707762557079</v>
      </c>
    </row>
    <row r="1707" spans="1:5" x14ac:dyDescent="0.25">
      <c r="A1707" s="1">
        <v>1905</v>
      </c>
      <c r="B1707" s="3">
        <v>4.9319727891156462E-2</v>
      </c>
      <c r="C1707" s="3">
        <v>0.95068027210884354</v>
      </c>
      <c r="D1707" s="3">
        <v>0.24054462934947049</v>
      </c>
      <c r="E1707" s="3">
        <v>0.75945537065052948</v>
      </c>
    </row>
    <row r="1708" spans="1:5" x14ac:dyDescent="0.25">
      <c r="A1708" s="1">
        <v>1906</v>
      </c>
      <c r="B1708" s="3">
        <v>5.4494382022471907E-2</v>
      </c>
      <c r="C1708" s="3">
        <v>0.94550561797752808</v>
      </c>
      <c r="D1708" s="3">
        <v>0.24422442244224424</v>
      </c>
      <c r="E1708" s="3">
        <v>0.75577557755775571</v>
      </c>
    </row>
    <row r="1709" spans="1:5" x14ac:dyDescent="0.25">
      <c r="A1709" s="1">
        <v>1907</v>
      </c>
      <c r="B1709" s="3">
        <v>4.5133041428090263E-2</v>
      </c>
      <c r="C1709" s="3">
        <v>0.95486695857190973</v>
      </c>
      <c r="D1709" s="3">
        <v>0.15848670756646216</v>
      </c>
      <c r="E1709" s="3">
        <v>0.84151329243353779</v>
      </c>
    </row>
    <row r="1710" spans="1:5" x14ac:dyDescent="0.25">
      <c r="A1710" s="1">
        <v>1908</v>
      </c>
      <c r="B1710" s="3">
        <v>5.8874458874458878E-2</v>
      </c>
      <c r="C1710" s="3">
        <v>0.94112554112554114</v>
      </c>
      <c r="D1710" s="3">
        <v>0.11491442542787286</v>
      </c>
      <c r="E1710" s="3">
        <v>0.88508557457212711</v>
      </c>
    </row>
    <row r="1711" spans="1:5" x14ac:dyDescent="0.25">
      <c r="A1711" s="1">
        <v>1909</v>
      </c>
      <c r="B1711" s="3">
        <v>3.8366945400885394E-2</v>
      </c>
      <c r="C1711" s="3">
        <v>0.96163305459911463</v>
      </c>
      <c r="D1711" s="3">
        <v>0.11515151515151516</v>
      </c>
      <c r="E1711" s="3">
        <v>0.88484848484848488</v>
      </c>
    </row>
    <row r="1712" spans="1:5" x14ac:dyDescent="0.25">
      <c r="A1712" s="1">
        <v>1910</v>
      </c>
      <c r="B1712" s="3">
        <v>3.2884902840059793E-2</v>
      </c>
      <c r="C1712" s="3">
        <v>0.96711509715994026</v>
      </c>
      <c r="D1712" s="3">
        <v>0.19144981412639406</v>
      </c>
      <c r="E1712" s="3">
        <v>0.80855018587360594</v>
      </c>
    </row>
    <row r="1713" spans="1:5" x14ac:dyDescent="0.25">
      <c r="A1713" s="1">
        <v>1911</v>
      </c>
      <c r="B1713" s="3">
        <v>3.3550792171481825E-2</v>
      </c>
      <c r="C1713" s="3">
        <v>0.96644920782851818</v>
      </c>
      <c r="D1713" s="3">
        <v>0.18853503184713377</v>
      </c>
      <c r="E1713" s="3">
        <v>0.81146496815286628</v>
      </c>
    </row>
    <row r="1714" spans="1:5" x14ac:dyDescent="0.25">
      <c r="A1714" s="1">
        <v>1912</v>
      </c>
      <c r="B1714" s="3">
        <v>4.7948854555141182E-2</v>
      </c>
      <c r="C1714" s="3">
        <v>0.9520511454448588</v>
      </c>
      <c r="D1714" s="3">
        <v>0.19211822660098521</v>
      </c>
      <c r="E1714" s="3">
        <v>0.80788177339901479</v>
      </c>
    </row>
    <row r="1715" spans="1:5" x14ac:dyDescent="0.25">
      <c r="A1715" s="1">
        <v>1913</v>
      </c>
      <c r="B1715" s="3">
        <v>3.3609958506224065E-2</v>
      </c>
      <c r="C1715" s="3">
        <v>0.96639004149377594</v>
      </c>
      <c r="D1715" s="3">
        <v>0.22269353128313893</v>
      </c>
      <c r="E1715" s="3">
        <v>0.77730646871686104</v>
      </c>
    </row>
    <row r="1716" spans="1:5" x14ac:dyDescent="0.25">
      <c r="A1716" s="1">
        <v>1914</v>
      </c>
      <c r="B1716" s="3">
        <v>6.2110418521816563E-2</v>
      </c>
      <c r="C1716" s="3">
        <v>0.93788958147818347</v>
      </c>
      <c r="D1716" s="3">
        <v>0.19687875150060025</v>
      </c>
      <c r="E1716" s="3">
        <v>0.8031212484993997</v>
      </c>
    </row>
    <row r="1717" spans="1:5" x14ac:dyDescent="0.25">
      <c r="A1717" s="1">
        <v>1915</v>
      </c>
      <c r="B1717" s="3">
        <v>0.05</v>
      </c>
      <c r="C1717" s="3">
        <v>0.95</v>
      </c>
      <c r="D1717" s="3">
        <v>0.25652841781874042</v>
      </c>
      <c r="E1717" s="3">
        <v>0.74347158218125964</v>
      </c>
    </row>
    <row r="1718" spans="1:5" x14ac:dyDescent="0.25">
      <c r="A1718" s="1">
        <v>1916</v>
      </c>
      <c r="B1718" s="3">
        <v>5.1916691820102626E-2</v>
      </c>
      <c r="C1718" s="3">
        <v>0.94808330817989739</v>
      </c>
      <c r="D1718" s="3">
        <v>0.27285415212840197</v>
      </c>
      <c r="E1718" s="3">
        <v>0.72714584787159797</v>
      </c>
    </row>
    <row r="1719" spans="1:5" x14ac:dyDescent="0.25">
      <c r="A1719" s="1">
        <v>1917</v>
      </c>
      <c r="B1719" s="3">
        <v>2.9350104821802937E-2</v>
      </c>
      <c r="C1719" s="3">
        <v>0.97064989517819711</v>
      </c>
      <c r="D1719" s="3">
        <v>0.27038626609442062</v>
      </c>
      <c r="E1719" s="3">
        <v>0.72961373390557938</v>
      </c>
    </row>
    <row r="1720" spans="1:5" x14ac:dyDescent="0.25">
      <c r="A1720" s="1">
        <v>1918</v>
      </c>
      <c r="B1720" s="3">
        <v>3.7193575655114115E-2</v>
      </c>
      <c r="C1720" s="3">
        <v>0.96280642434488584</v>
      </c>
      <c r="D1720" s="3">
        <v>0.2595959595959596</v>
      </c>
      <c r="E1720" s="3">
        <v>0.7404040404040404</v>
      </c>
    </row>
    <row r="1721" spans="1:5" x14ac:dyDescent="0.25">
      <c r="A1721" s="1">
        <v>1919</v>
      </c>
      <c r="B1721" s="3">
        <v>3.4657039711191336E-2</v>
      </c>
      <c r="C1721" s="3">
        <v>0.96534296028880862</v>
      </c>
      <c r="D1721" s="3">
        <v>0.25929127052722556</v>
      </c>
      <c r="E1721" s="3">
        <v>0.74070872947277444</v>
      </c>
    </row>
    <row r="1722" spans="1:5" x14ac:dyDescent="0.25">
      <c r="A1722" s="1">
        <v>1920</v>
      </c>
      <c r="B1722" s="3">
        <v>2.804929876753081E-2</v>
      </c>
      <c r="C1722" s="3">
        <v>0.97195070123246918</v>
      </c>
      <c r="D1722" s="3">
        <v>0.27408142999006951</v>
      </c>
      <c r="E1722" s="3">
        <v>0.72591857000993043</v>
      </c>
    </row>
    <row r="1723" spans="1:5" x14ac:dyDescent="0.25">
      <c r="A1723" s="1">
        <v>1921</v>
      </c>
      <c r="B1723" s="3">
        <v>6.1023622047244097E-2</v>
      </c>
      <c r="C1723" s="3">
        <v>0.9389763779527559</v>
      </c>
      <c r="D1723" s="3">
        <v>0.29384756657483929</v>
      </c>
      <c r="E1723" s="3">
        <v>0.70615243342516076</v>
      </c>
    </row>
    <row r="1724" spans="1:5" x14ac:dyDescent="0.25">
      <c r="A1724" s="1">
        <v>1922</v>
      </c>
      <c r="B1724" s="3">
        <v>3.8442083965604452E-2</v>
      </c>
      <c r="C1724" s="3">
        <v>0.96155791603439555</v>
      </c>
      <c r="D1724" s="3">
        <v>0.30740276035131742</v>
      </c>
      <c r="E1724" s="3">
        <v>0.69259723964868258</v>
      </c>
    </row>
    <row r="1725" spans="1:5" x14ac:dyDescent="0.25">
      <c r="A1725" s="1">
        <v>1923</v>
      </c>
      <c r="B1725" s="3">
        <v>2.6422764227642278E-2</v>
      </c>
      <c r="C1725" s="3">
        <v>0.97357723577235777</v>
      </c>
      <c r="D1725" s="3">
        <v>0.24487895716945995</v>
      </c>
      <c r="E1725" s="3">
        <v>0.75512104283054005</v>
      </c>
    </row>
    <row r="1726" spans="1:5" x14ac:dyDescent="0.25">
      <c r="A1726" s="1">
        <v>1924</v>
      </c>
      <c r="B1726" s="3">
        <v>3.9488966318234613E-2</v>
      </c>
      <c r="C1726" s="3">
        <v>0.96051103368176538</v>
      </c>
      <c r="D1726" s="3">
        <v>0.24466571834992887</v>
      </c>
      <c r="E1726" s="3">
        <v>0.7553342816500711</v>
      </c>
    </row>
    <row r="1727" spans="1:5" x14ac:dyDescent="0.25">
      <c r="A1727" s="1">
        <v>1925</v>
      </c>
      <c r="B1727" s="3">
        <v>0.08</v>
      </c>
      <c r="C1727" s="3">
        <v>0.92</v>
      </c>
      <c r="D1727" s="3">
        <v>0.38353196099674974</v>
      </c>
      <c r="E1727" s="3">
        <v>0.6164680390032502</v>
      </c>
    </row>
    <row r="1728" spans="1:5" x14ac:dyDescent="0.25">
      <c r="A1728" s="1">
        <v>1926</v>
      </c>
      <c r="B1728" s="3">
        <v>6.0019841269841272E-2</v>
      </c>
      <c r="C1728" s="3">
        <v>0.93998015873015872</v>
      </c>
      <c r="D1728" s="3">
        <v>0.51624129930394436</v>
      </c>
      <c r="E1728" s="3">
        <v>0.48375870069605564</v>
      </c>
    </row>
    <row r="1729" spans="1:5" x14ac:dyDescent="0.25">
      <c r="A1729" s="1">
        <v>1927</v>
      </c>
      <c r="B1729" s="3">
        <v>7.4773711137347501E-2</v>
      </c>
      <c r="C1729" s="3">
        <v>0.92522628886265246</v>
      </c>
      <c r="D1729" s="3">
        <v>0.52303523035230348</v>
      </c>
      <c r="E1729" s="3">
        <v>0.47696476964769652</v>
      </c>
    </row>
    <row r="1730" spans="1:5" x14ac:dyDescent="0.25">
      <c r="A1730" s="1">
        <v>1928</v>
      </c>
      <c r="B1730" s="3">
        <v>0.10827374872318693</v>
      </c>
      <c r="C1730" s="3">
        <v>0.89172625127681304</v>
      </c>
      <c r="D1730" s="3">
        <v>0.61054766734279919</v>
      </c>
      <c r="E1730" s="3">
        <v>0.38945233265720081</v>
      </c>
    </row>
    <row r="1731" spans="1:5" x14ac:dyDescent="0.25">
      <c r="A1731" s="1">
        <v>1929</v>
      </c>
      <c r="B1731" s="3">
        <v>8.5043988269794715E-2</v>
      </c>
      <c r="C1731" s="3">
        <v>0.91495601173020524</v>
      </c>
      <c r="D1731" s="3">
        <v>0.61081081081081079</v>
      </c>
      <c r="E1731" s="3">
        <v>0.38918918918918921</v>
      </c>
    </row>
    <row r="1732" spans="1:5" x14ac:dyDescent="0.25">
      <c r="A1732" s="1">
        <v>1930</v>
      </c>
      <c r="B1732" s="3">
        <v>0.11025641025641025</v>
      </c>
      <c r="C1732" s="3">
        <v>0.88974358974358969</v>
      </c>
      <c r="D1732" s="3">
        <v>0.48272884283246975</v>
      </c>
      <c r="E1732" s="3">
        <v>0.51727115716753025</v>
      </c>
    </row>
    <row r="1733" spans="1:5" x14ac:dyDescent="0.25">
      <c r="A1733" s="1">
        <v>1931</v>
      </c>
      <c r="B1733" s="3">
        <v>3.5714285714285712E-2</v>
      </c>
      <c r="C1733" s="3">
        <v>0.9642857142857143</v>
      </c>
      <c r="D1733" s="3">
        <v>0.60824742268041232</v>
      </c>
      <c r="E1733" s="3">
        <v>0.39175257731958768</v>
      </c>
    </row>
    <row r="1734" spans="1:5" x14ac:dyDescent="0.25">
      <c r="A1734" s="1">
        <v>1932</v>
      </c>
      <c r="B1734" s="3">
        <v>4.2700284668564459E-2</v>
      </c>
      <c r="C1734" s="3">
        <v>0.95729971533143554</v>
      </c>
      <c r="D1734" s="3">
        <v>0.37768240343347642</v>
      </c>
      <c r="E1734" s="3">
        <v>0.62231759656652352</v>
      </c>
    </row>
    <row r="1735" spans="1:5" x14ac:dyDescent="0.25">
      <c r="A1735" s="1">
        <v>1933</v>
      </c>
      <c r="B1735" s="3">
        <v>4.0322580645161289E-2</v>
      </c>
      <c r="C1735" s="3">
        <v>0.95967741935483875</v>
      </c>
      <c r="D1735" s="3">
        <v>0.37714285714285717</v>
      </c>
      <c r="E1735" s="3">
        <v>0.62285714285714278</v>
      </c>
    </row>
    <row r="1736" spans="1:5" x14ac:dyDescent="0.25">
      <c r="A1736" s="1">
        <v>1934</v>
      </c>
      <c r="B1736" s="3">
        <v>2.852998065764023E-2</v>
      </c>
      <c r="C1736" s="3">
        <v>0.97147001934235977</v>
      </c>
      <c r="D1736" s="3">
        <v>0.40395170142700332</v>
      </c>
      <c r="E1736" s="3">
        <v>0.59604829857299668</v>
      </c>
    </row>
    <row r="1737" spans="1:5" x14ac:dyDescent="0.25">
      <c r="A1737" s="1">
        <v>1935</v>
      </c>
      <c r="B1737" s="3">
        <v>3.3898305084745763E-2</v>
      </c>
      <c r="C1737" s="3">
        <v>0.96610169491525422</v>
      </c>
      <c r="D1737" s="3">
        <v>0.28245614035087718</v>
      </c>
      <c r="E1737" s="3">
        <v>0.71754385964912282</v>
      </c>
    </row>
    <row r="1738" spans="1:5" x14ac:dyDescent="0.25">
      <c r="A1738" s="1">
        <v>1936</v>
      </c>
      <c r="B1738" s="3">
        <v>4.1264266900790166E-2</v>
      </c>
      <c r="C1738" s="3">
        <v>0.95873573309920979</v>
      </c>
      <c r="D1738" s="3">
        <v>0.28000000000000003</v>
      </c>
      <c r="E1738" s="3">
        <v>0.72</v>
      </c>
    </row>
    <row r="1739" spans="1:5" x14ac:dyDescent="0.25">
      <c r="A1739" s="1">
        <v>1937</v>
      </c>
      <c r="B1739" s="3">
        <v>5.0319488817891375E-2</v>
      </c>
      <c r="C1739" s="3">
        <v>0.94968051118210861</v>
      </c>
      <c r="D1739" s="3">
        <v>0.35571687840290384</v>
      </c>
      <c r="E1739" s="3">
        <v>0.64428312159709611</v>
      </c>
    </row>
    <row r="1740" spans="1:5" x14ac:dyDescent="0.25">
      <c r="A1740" s="1">
        <v>1938</v>
      </c>
      <c r="B1740" s="3">
        <v>4.0193704600484263E-2</v>
      </c>
      <c r="C1740" s="3">
        <v>0.95980629539951579</v>
      </c>
      <c r="D1740" s="3">
        <v>0.35138004246284499</v>
      </c>
      <c r="E1740" s="3">
        <v>0.64861995753715496</v>
      </c>
    </row>
    <row r="1741" spans="1:5" x14ac:dyDescent="0.25">
      <c r="A1741" s="1">
        <v>1939</v>
      </c>
      <c r="B1741" s="3">
        <v>4.5410628019323669E-2</v>
      </c>
      <c r="C1741" s="3">
        <v>0.95458937198067628</v>
      </c>
      <c r="D1741" s="3">
        <v>0.25720620842572062</v>
      </c>
      <c r="E1741" s="3">
        <v>0.74279379157427938</v>
      </c>
    </row>
    <row r="1742" spans="1:5" x14ac:dyDescent="0.25">
      <c r="A1742" s="1">
        <v>1940</v>
      </c>
      <c r="B1742" s="3">
        <v>3.5641960307816932E-2</v>
      </c>
      <c r="C1742" s="3">
        <v>0.96435803969218303</v>
      </c>
      <c r="D1742" s="3">
        <v>0.25341745531019977</v>
      </c>
      <c r="E1742" s="3">
        <v>0.74658254468980023</v>
      </c>
    </row>
    <row r="1743" spans="1:5" x14ac:dyDescent="0.25">
      <c r="A1743" s="1">
        <v>1941</v>
      </c>
      <c r="B1743" s="3">
        <v>4.7725245316681535E-2</v>
      </c>
      <c r="C1743" s="3">
        <v>0.95227475468331846</v>
      </c>
      <c r="D1743" s="3">
        <v>0.36496350364963503</v>
      </c>
      <c r="E1743" s="3">
        <v>0.63503649635036497</v>
      </c>
    </row>
    <row r="1744" spans="1:5" x14ac:dyDescent="0.25">
      <c r="A1744" s="1">
        <v>1942</v>
      </c>
      <c r="B1744" s="3">
        <v>4.3960396039603958E-2</v>
      </c>
      <c r="C1744" s="3">
        <v>0.956039603960396</v>
      </c>
      <c r="D1744" s="3">
        <v>0.36182902584493043</v>
      </c>
      <c r="E1744" s="3">
        <v>0.63817097415506963</v>
      </c>
    </row>
    <row r="1745" spans="1:5" x14ac:dyDescent="0.25">
      <c r="A1745" s="1">
        <v>1943</v>
      </c>
      <c r="B1745" s="3">
        <v>6.7796610169491525E-2</v>
      </c>
      <c r="C1745" s="3">
        <v>0.93220338983050843</v>
      </c>
      <c r="D1745" s="3">
        <v>0.37953795379537952</v>
      </c>
      <c r="E1745" s="3">
        <v>0.62046204620462042</v>
      </c>
    </row>
    <row r="1746" spans="1:5" x14ac:dyDescent="0.25">
      <c r="A1746" s="1">
        <v>1944</v>
      </c>
      <c r="B1746" s="3">
        <v>6.1010486177311724E-2</v>
      </c>
      <c r="C1746" s="3">
        <v>0.93898951382268825</v>
      </c>
      <c r="D1746" s="3">
        <v>0.32104752667313285</v>
      </c>
      <c r="E1746" s="3">
        <v>0.67895247332686715</v>
      </c>
    </row>
    <row r="1747" spans="1:5" x14ac:dyDescent="0.25">
      <c r="A1747" s="1">
        <v>1945</v>
      </c>
      <c r="B1747" s="3">
        <v>5.192878338278932E-2</v>
      </c>
      <c r="C1747" s="3">
        <v>0.94807121661721072</v>
      </c>
      <c r="D1747" s="3">
        <v>0.21442687747035574</v>
      </c>
      <c r="E1747" s="3">
        <v>0.78557312252964429</v>
      </c>
    </row>
    <row r="1748" spans="1:5" x14ac:dyDescent="0.25">
      <c r="A1748" s="1">
        <v>1946</v>
      </c>
      <c r="B1748" s="3">
        <v>5.6131260794473233E-2</v>
      </c>
      <c r="C1748" s="3">
        <v>0.94386873920552672</v>
      </c>
      <c r="D1748" s="3">
        <v>0.20872641509433962</v>
      </c>
      <c r="E1748" s="3">
        <v>0.79127358490566035</v>
      </c>
    </row>
    <row r="1749" spans="1:5" x14ac:dyDescent="0.25">
      <c r="A1749" s="1">
        <v>2190</v>
      </c>
      <c r="B1749" s="3">
        <v>0.10182584269662921</v>
      </c>
      <c r="C1749" s="3">
        <v>0.8981741573033708</v>
      </c>
      <c r="D1749" s="3">
        <v>0.26931106471816285</v>
      </c>
      <c r="E1749" s="3">
        <v>0.73068893528183709</v>
      </c>
    </row>
    <row r="1750" spans="1:5" x14ac:dyDescent="0.25">
      <c r="A1750" s="1">
        <v>2191</v>
      </c>
      <c r="B1750" s="3">
        <v>5.2046263345195729E-2</v>
      </c>
      <c r="C1750" s="3">
        <v>0.94795373665480431</v>
      </c>
      <c r="D1750" s="3">
        <v>0.27198124267291912</v>
      </c>
      <c r="E1750" s="3">
        <v>0.72801875732708088</v>
      </c>
    </row>
    <row r="1751" spans="1:5" x14ac:dyDescent="0.25">
      <c r="A1751" s="1">
        <v>2192</v>
      </c>
      <c r="B1751" s="3">
        <v>6.4080944350758853E-2</v>
      </c>
      <c r="C1751" s="3">
        <v>0.93591905564924116</v>
      </c>
      <c r="D1751" s="3">
        <v>0.26582278481012656</v>
      </c>
      <c r="E1751" s="3">
        <v>0.73417721518987344</v>
      </c>
    </row>
    <row r="1752" spans="1:5" x14ac:dyDescent="0.25">
      <c r="A1752" s="1">
        <v>2193</v>
      </c>
      <c r="B1752" s="3">
        <v>0.11764705882352941</v>
      </c>
      <c r="C1752" s="3">
        <v>0.88235294117647056</v>
      </c>
      <c r="D1752" s="3">
        <v>0.25954198473282442</v>
      </c>
      <c r="E1752" s="3">
        <v>0.74045801526717558</v>
      </c>
    </row>
    <row r="1753" spans="1:5" x14ac:dyDescent="0.25">
      <c r="A1753" s="1">
        <v>2194</v>
      </c>
      <c r="B1753" s="3">
        <v>8.45771144278607E-2</v>
      </c>
      <c r="C1753" s="3">
        <v>0.91542288557213936</v>
      </c>
      <c r="D1753" s="3">
        <v>0.18848920863309351</v>
      </c>
      <c r="E1753" s="3">
        <v>0.81151079136690651</v>
      </c>
    </row>
    <row r="1754" spans="1:5" x14ac:dyDescent="0.25">
      <c r="A1754" s="1">
        <v>2195</v>
      </c>
      <c r="B1754" s="3">
        <v>0.10408163265306122</v>
      </c>
      <c r="C1754" s="3">
        <v>0.89591836734693875</v>
      </c>
      <c r="D1754" s="3">
        <v>0.18798955613577023</v>
      </c>
      <c r="E1754" s="3">
        <v>0.81201044386422971</v>
      </c>
    </row>
    <row r="1755" spans="1:5" x14ac:dyDescent="0.25">
      <c r="A1755" s="1">
        <v>2196</v>
      </c>
      <c r="B1755" s="3">
        <v>4.9286640726329441E-2</v>
      </c>
      <c r="C1755" s="3">
        <v>0.95071335927367051</v>
      </c>
      <c r="D1755" s="3">
        <v>0.19047619047619047</v>
      </c>
      <c r="E1755" s="3">
        <v>0.80952380952380953</v>
      </c>
    </row>
    <row r="1756" spans="1:5" x14ac:dyDescent="0.25">
      <c r="A1756" s="1">
        <v>2197</v>
      </c>
      <c r="B1756" s="3">
        <v>6.8580542264752797E-2</v>
      </c>
      <c r="C1756" s="3">
        <v>0.93141945773524726</v>
      </c>
      <c r="D1756" s="3">
        <v>0.21182266009852216</v>
      </c>
      <c r="E1756" s="3">
        <v>0.78817733990147787</v>
      </c>
    </row>
    <row r="1757" spans="1:5" x14ac:dyDescent="0.25">
      <c r="A1757" s="1">
        <v>2198</v>
      </c>
      <c r="B1757" s="3">
        <v>0.25387870239774329</v>
      </c>
      <c r="C1757" s="3">
        <v>0.74612129760225665</v>
      </c>
      <c r="D1757" s="3">
        <v>0.23132530120481928</v>
      </c>
      <c r="E1757" s="3">
        <v>0.76867469879518069</v>
      </c>
    </row>
    <row r="1758" spans="1:5" x14ac:dyDescent="0.25">
      <c r="A1758" s="1">
        <v>2199</v>
      </c>
      <c r="B1758" s="3">
        <v>0.18536389223964617</v>
      </c>
      <c r="C1758" s="3">
        <v>0.81463610776035389</v>
      </c>
      <c r="D1758" s="3">
        <v>0.2320855614973262</v>
      </c>
      <c r="E1758" s="3">
        <v>0.76791443850267382</v>
      </c>
    </row>
    <row r="1759" spans="1:5" x14ac:dyDescent="0.25">
      <c r="A1759" s="1">
        <v>2200</v>
      </c>
      <c r="B1759" s="3">
        <v>0.23055555555555557</v>
      </c>
      <c r="C1759" s="3">
        <v>0.76944444444444438</v>
      </c>
      <c r="D1759" s="3">
        <v>0.23038397328881469</v>
      </c>
      <c r="E1759" s="3">
        <v>0.76961602671118534</v>
      </c>
    </row>
    <row r="1760" spans="1:5" x14ac:dyDescent="0.25">
      <c r="A1760" s="1">
        <v>2201</v>
      </c>
      <c r="B1760" s="3">
        <v>7.3214285714285718E-2</v>
      </c>
      <c r="C1760" s="3">
        <v>0.92678571428571432</v>
      </c>
      <c r="D1760" s="3">
        <v>0.19496855345911951</v>
      </c>
      <c r="E1760" s="3">
        <v>0.80503144654088055</v>
      </c>
    </row>
    <row r="1761" spans="1:5" x14ac:dyDescent="0.25">
      <c r="A1761" s="1">
        <v>2202</v>
      </c>
      <c r="B1761" s="3">
        <v>7.2784810126582278E-2</v>
      </c>
      <c r="C1761" s="3">
        <v>0.92721518987341778</v>
      </c>
      <c r="D1761" s="3">
        <v>0.19470699432892249</v>
      </c>
      <c r="E1761" s="3">
        <v>0.80529300567107753</v>
      </c>
    </row>
    <row r="1762" spans="1:5" x14ac:dyDescent="0.25">
      <c r="A1762" s="1">
        <v>2203</v>
      </c>
      <c r="B1762" s="3">
        <v>0.10717299578059072</v>
      </c>
      <c r="C1762" s="3">
        <v>0.8928270042194093</v>
      </c>
      <c r="D1762" s="3">
        <v>0.19772727272727272</v>
      </c>
      <c r="E1762" s="3">
        <v>0.80227272727272725</v>
      </c>
    </row>
    <row r="1763" spans="1:5" x14ac:dyDescent="0.25">
      <c r="A1763" s="1">
        <v>2204</v>
      </c>
      <c r="B1763" s="3">
        <v>6.7332982640715411E-2</v>
      </c>
      <c r="C1763" s="3">
        <v>0.93266701735928459</v>
      </c>
      <c r="D1763" s="3">
        <v>0.19248120300751881</v>
      </c>
      <c r="E1763" s="3">
        <v>0.80751879699248119</v>
      </c>
    </row>
    <row r="1764" spans="1:5" x14ac:dyDescent="0.25">
      <c r="A1764" s="1">
        <v>2225</v>
      </c>
      <c r="B1764" s="3">
        <v>5.807962529274005E-2</v>
      </c>
      <c r="C1764" s="3">
        <v>0.94192037470725998</v>
      </c>
      <c r="D1764" s="3">
        <v>0.18581560283687942</v>
      </c>
      <c r="E1764" s="3">
        <v>0.81418439716312063</v>
      </c>
    </row>
    <row r="1765" spans="1:5" x14ac:dyDescent="0.25">
      <c r="A1765" s="1">
        <v>2226</v>
      </c>
      <c r="B1765" s="3">
        <v>6.8273092369477914E-2</v>
      </c>
      <c r="C1765" s="3">
        <v>0.93172690763052213</v>
      </c>
      <c r="D1765" s="3">
        <v>0.18913043478260869</v>
      </c>
      <c r="E1765" s="3">
        <v>0.81086956521739129</v>
      </c>
    </row>
    <row r="1766" spans="1:5" x14ac:dyDescent="0.25">
      <c r="A1766" s="1">
        <v>2227</v>
      </c>
      <c r="B1766" s="3">
        <v>7.3170731707317069E-2</v>
      </c>
      <c r="C1766" s="3">
        <v>0.92682926829268297</v>
      </c>
      <c r="D1766" s="3">
        <v>0.18811881188118812</v>
      </c>
      <c r="E1766" s="3">
        <v>0.81188118811881194</v>
      </c>
    </row>
    <row r="1767" spans="1:5" x14ac:dyDescent="0.25">
      <c r="A1767" s="1">
        <v>2248</v>
      </c>
      <c r="B1767" s="3">
        <v>0.12805507745266781</v>
      </c>
      <c r="C1767" s="3">
        <v>0.87194492254733214</v>
      </c>
      <c r="D1767" s="3">
        <v>0.37903225806451613</v>
      </c>
      <c r="E1767" s="3">
        <v>0.62096774193548387</v>
      </c>
    </row>
    <row r="1768" spans="1:5" x14ac:dyDescent="0.25">
      <c r="A1768" s="1">
        <v>2249</v>
      </c>
      <c r="B1768" s="3">
        <v>0.15164835164835164</v>
      </c>
      <c r="C1768" s="3">
        <v>0.84835164835164834</v>
      </c>
      <c r="D1768" s="3">
        <v>0.37812499999999999</v>
      </c>
      <c r="E1768" s="3">
        <v>0.62187499999999996</v>
      </c>
    </row>
    <row r="1769" spans="1:5" x14ac:dyDescent="0.25">
      <c r="A1769" s="1">
        <v>2250</v>
      </c>
      <c r="B1769" s="3">
        <v>9.5558044046285928E-2</v>
      </c>
      <c r="C1769" s="3">
        <v>0.90444195595371402</v>
      </c>
      <c r="D1769" s="3">
        <v>0.34139534883720929</v>
      </c>
      <c r="E1769" s="3">
        <v>0.65860465116279077</v>
      </c>
    </row>
    <row r="1770" spans="1:5" x14ac:dyDescent="0.25">
      <c r="A1770" s="1">
        <v>2251</v>
      </c>
      <c r="B1770" s="3">
        <v>0.20062695924764889</v>
      </c>
      <c r="C1770" s="3">
        <v>0.79937304075235116</v>
      </c>
      <c r="D1770" s="3">
        <v>0.34362934362934361</v>
      </c>
      <c r="E1770" s="3">
        <v>0.65637065637065639</v>
      </c>
    </row>
    <row r="1771" spans="1:5" x14ac:dyDescent="0.25">
      <c r="A1771" s="1">
        <v>2252</v>
      </c>
      <c r="B1771" s="3">
        <v>0.19701280227596016</v>
      </c>
      <c r="C1771" s="3">
        <v>0.80298719772403981</v>
      </c>
      <c r="D1771" s="3">
        <v>0.330188679245283</v>
      </c>
      <c r="E1771" s="3">
        <v>0.66981132075471694</v>
      </c>
    </row>
    <row r="1772" spans="1:5" x14ac:dyDescent="0.25">
      <c r="A1772" s="1">
        <v>2253</v>
      </c>
      <c r="B1772" s="3">
        <v>7.2608289186662511E-2</v>
      </c>
      <c r="C1772" s="3">
        <v>0.92739171081333749</v>
      </c>
      <c r="D1772" s="3">
        <v>0.3315460232350313</v>
      </c>
      <c r="E1772" s="3">
        <v>0.66845397676496865</v>
      </c>
    </row>
    <row r="1773" spans="1:5" x14ac:dyDescent="0.25">
      <c r="A1773" s="1">
        <v>2254</v>
      </c>
      <c r="B1773" s="3">
        <v>0.1238390092879257</v>
      </c>
      <c r="C1773" s="3">
        <v>0.87616099071207432</v>
      </c>
      <c r="D1773" s="3">
        <v>0.15129151291512916</v>
      </c>
      <c r="E1773" s="3">
        <v>0.8487084870848709</v>
      </c>
    </row>
    <row r="1774" spans="1:5" x14ac:dyDescent="0.25">
      <c r="A1774" s="1">
        <v>2255</v>
      </c>
      <c r="B1774" s="3">
        <v>8.9189189189189194E-2</v>
      </c>
      <c r="C1774" s="3">
        <v>0.91081081081081083</v>
      </c>
      <c r="D1774" s="3">
        <v>0.34517766497461927</v>
      </c>
      <c r="E1774" s="3">
        <v>0.65482233502538079</v>
      </c>
    </row>
    <row r="1775" spans="1:5" x14ac:dyDescent="0.25">
      <c r="A1775" s="1">
        <v>2256</v>
      </c>
      <c r="B1775" s="3">
        <v>6.7916519278386989E-2</v>
      </c>
      <c r="C1775" s="3">
        <v>0.93208348072161296</v>
      </c>
      <c r="D1775" s="3">
        <v>0.14708886618998979</v>
      </c>
      <c r="E1775" s="3">
        <v>0.85291113381001016</v>
      </c>
    </row>
    <row r="1776" spans="1:5" x14ac:dyDescent="0.25">
      <c r="A1776" s="1">
        <v>2257</v>
      </c>
      <c r="B1776" s="3">
        <v>5.3422370617696162E-2</v>
      </c>
      <c r="C1776" s="3">
        <v>0.94657762938230383</v>
      </c>
      <c r="D1776" s="3">
        <v>0.14830508474576271</v>
      </c>
      <c r="E1776" s="3">
        <v>0.85169491525423724</v>
      </c>
    </row>
    <row r="1777" spans="1:5" x14ac:dyDescent="0.25">
      <c r="A1777" s="1">
        <v>2258</v>
      </c>
      <c r="B1777" s="3">
        <v>0.63636363636363635</v>
      </c>
      <c r="C1777" s="3">
        <v>0.36363636363636365</v>
      </c>
      <c r="D1777" s="3">
        <v>0</v>
      </c>
      <c r="E1777" s="3">
        <v>1</v>
      </c>
    </row>
    <row r="1778" spans="1:5" x14ac:dyDescent="0.25">
      <c r="A1778" s="1">
        <v>2259</v>
      </c>
      <c r="B1778" s="3">
        <v>6.8885448916408673E-2</v>
      </c>
      <c r="C1778" s="3">
        <v>0.93111455108359131</v>
      </c>
      <c r="D1778" s="3">
        <v>0.1554054054054054</v>
      </c>
      <c r="E1778" s="3">
        <v>0.84459459459459463</v>
      </c>
    </row>
    <row r="1779" spans="1:5" x14ac:dyDescent="0.25">
      <c r="A1779" s="1">
        <v>2260</v>
      </c>
      <c r="B1779" s="3">
        <v>0.13043478260869565</v>
      </c>
      <c r="C1779" s="3">
        <v>0.86956521739130432</v>
      </c>
      <c r="D1779" s="3">
        <v>0.13846153846153847</v>
      </c>
      <c r="E1779" s="3">
        <v>0.86153846153846159</v>
      </c>
    </row>
    <row r="1780" spans="1:5" x14ac:dyDescent="0.25">
      <c r="A1780" s="1">
        <v>2261</v>
      </c>
      <c r="B1780" s="3">
        <v>0.24085365853658536</v>
      </c>
      <c r="C1780" s="3">
        <v>0.75914634146341464</v>
      </c>
      <c r="D1780" s="3">
        <v>0.15168539325842698</v>
      </c>
      <c r="E1780" s="3">
        <v>0.848314606741573</v>
      </c>
    </row>
    <row r="1781" spans="1:5" x14ac:dyDescent="0.25">
      <c r="A1781" s="1">
        <v>2262</v>
      </c>
      <c r="B1781" s="3">
        <v>3.8135593220338986E-2</v>
      </c>
      <c r="C1781" s="3">
        <v>0.96186440677966101</v>
      </c>
      <c r="D1781" s="3">
        <v>0.19230769230769232</v>
      </c>
      <c r="E1781" s="3">
        <v>0.80769230769230771</v>
      </c>
    </row>
    <row r="1782" spans="1:5" x14ac:dyDescent="0.25">
      <c r="A1782" s="1">
        <v>2263</v>
      </c>
      <c r="B1782" s="3">
        <v>0.16857142857142857</v>
      </c>
      <c r="C1782" s="3">
        <v>0.83142857142857141</v>
      </c>
      <c r="D1782" s="3">
        <v>0.15447154471544716</v>
      </c>
      <c r="E1782" s="3">
        <v>0.84552845528455278</v>
      </c>
    </row>
    <row r="1783" spans="1:5" x14ac:dyDescent="0.25">
      <c r="A1783" s="1">
        <v>2264</v>
      </c>
      <c r="B1783" s="3">
        <v>0.20238095238095238</v>
      </c>
      <c r="C1783" s="3">
        <v>0.79761904761904767</v>
      </c>
      <c r="D1783" s="3">
        <v>0.14893617021276595</v>
      </c>
      <c r="E1783" s="3">
        <v>0.85106382978723405</v>
      </c>
    </row>
    <row r="1784" spans="1:5" x14ac:dyDescent="0.25">
      <c r="A1784" s="1">
        <v>2265</v>
      </c>
      <c r="B1784" s="3">
        <v>0</v>
      </c>
      <c r="C1784" s="3">
        <v>1</v>
      </c>
      <c r="D1784" s="3">
        <v>0</v>
      </c>
      <c r="E1784" s="3">
        <v>1</v>
      </c>
    </row>
    <row r="1785" spans="1:5" x14ac:dyDescent="0.25">
      <c r="A1785" s="1">
        <v>2266</v>
      </c>
      <c r="B1785" s="3">
        <v>0.25510204081632654</v>
      </c>
      <c r="C1785" s="3">
        <v>0.74489795918367352</v>
      </c>
      <c r="D1785" s="3">
        <v>0.15887850467289719</v>
      </c>
      <c r="E1785" s="3">
        <v>0.84112149532710279</v>
      </c>
    </row>
    <row r="1786" spans="1:5" x14ac:dyDescent="0.25">
      <c r="A1786" s="1">
        <v>2267</v>
      </c>
      <c r="B1786" s="3">
        <v>0.14130434782608695</v>
      </c>
      <c r="C1786" s="3">
        <v>0.85869565217391308</v>
      </c>
      <c r="D1786" s="3">
        <v>0.43204868154158216</v>
      </c>
      <c r="E1786" s="3">
        <v>0.56795131845841784</v>
      </c>
    </row>
    <row r="1787" spans="1:5" x14ac:dyDescent="0.25">
      <c r="A1787" s="1">
        <v>2268</v>
      </c>
      <c r="B1787" s="3">
        <v>0.16575591985428051</v>
      </c>
      <c r="C1787" s="3">
        <v>0.83424408014571949</v>
      </c>
      <c r="D1787" s="3">
        <v>0.38974358974358975</v>
      </c>
      <c r="E1787" s="3">
        <v>0.61025641025641031</v>
      </c>
    </row>
    <row r="1788" spans="1:5" x14ac:dyDescent="0.25">
      <c r="A1788" s="1">
        <v>2269</v>
      </c>
      <c r="B1788" s="3">
        <v>0.37677053824362605</v>
      </c>
      <c r="C1788" s="3">
        <v>0.62322946175637395</v>
      </c>
      <c r="D1788" s="3">
        <v>0.43073047858942065</v>
      </c>
      <c r="E1788" s="3">
        <v>0.5692695214105794</v>
      </c>
    </row>
    <row r="1789" spans="1:5" x14ac:dyDescent="0.25">
      <c r="A1789" s="1">
        <v>2270</v>
      </c>
      <c r="B1789" s="3">
        <v>0.30756843800322059</v>
      </c>
      <c r="C1789" s="3">
        <v>0.69243156199677935</v>
      </c>
      <c r="D1789" s="3">
        <v>0.42837837837837839</v>
      </c>
      <c r="E1789" s="3">
        <v>0.57162162162162167</v>
      </c>
    </row>
    <row r="1790" spans="1:5" x14ac:dyDescent="0.25">
      <c r="A1790" s="1">
        <v>2271</v>
      </c>
      <c r="B1790" s="3">
        <v>0.42585551330798477</v>
      </c>
      <c r="C1790" s="3">
        <v>0.57414448669201523</v>
      </c>
      <c r="D1790" s="3">
        <v>0.42857142857142855</v>
      </c>
      <c r="E1790" s="3">
        <v>0.5714285714285714</v>
      </c>
    </row>
    <row r="1791" spans="1:5" x14ac:dyDescent="0.25">
      <c r="A1791" s="1">
        <v>2272</v>
      </c>
      <c r="B1791" s="3">
        <v>0.16142857142857142</v>
      </c>
      <c r="C1791" s="3">
        <v>0.83857142857142852</v>
      </c>
      <c r="D1791" s="3">
        <v>0.36334405144694532</v>
      </c>
      <c r="E1791" s="3">
        <v>0.63665594855305474</v>
      </c>
    </row>
    <row r="1792" spans="1:5" x14ac:dyDescent="0.25">
      <c r="A1792" s="1">
        <v>2273</v>
      </c>
      <c r="B1792" s="3">
        <v>0.21011673151750973</v>
      </c>
      <c r="C1792" s="3">
        <v>0.78988326848249024</v>
      </c>
      <c r="D1792" s="3">
        <v>0.25138632162661739</v>
      </c>
      <c r="E1792" s="3">
        <v>0.74861367837338255</v>
      </c>
    </row>
    <row r="1793" spans="1:5" x14ac:dyDescent="0.25">
      <c r="A1793" s="1">
        <v>2274</v>
      </c>
      <c r="B1793" s="3">
        <v>0.32498157700810609</v>
      </c>
      <c r="C1793" s="3">
        <v>0.67501842299189385</v>
      </c>
      <c r="D1793" s="3">
        <v>0.32209106239460372</v>
      </c>
      <c r="E1793" s="3">
        <v>0.67790893760539628</v>
      </c>
    </row>
    <row r="1794" spans="1:5" x14ac:dyDescent="0.25">
      <c r="A1794" s="1">
        <v>2275</v>
      </c>
      <c r="B1794" s="3">
        <v>0.37488908606921029</v>
      </c>
      <c r="C1794" s="3">
        <v>0.62511091393078977</v>
      </c>
      <c r="D1794" s="3">
        <v>0.25153374233128833</v>
      </c>
      <c r="E1794" s="3">
        <v>0.74846625766871167</v>
      </c>
    </row>
    <row r="1795" spans="1:5" x14ac:dyDescent="0.25">
      <c r="A1795" s="1">
        <v>2276</v>
      </c>
      <c r="B1795" s="3">
        <v>0.20130222463374933</v>
      </c>
      <c r="C1795" s="3">
        <v>0.79869777536625064</v>
      </c>
      <c r="D1795" s="3">
        <v>0.28552278820375337</v>
      </c>
      <c r="E1795" s="3">
        <v>0.71447721179624657</v>
      </c>
    </row>
    <row r="1796" spans="1:5" x14ac:dyDescent="0.25">
      <c r="A1796" s="1">
        <v>2277</v>
      </c>
      <c r="B1796" s="3">
        <v>0.14263645726055613</v>
      </c>
      <c r="C1796" s="3">
        <v>0.85736354273944393</v>
      </c>
      <c r="D1796" s="3">
        <v>0.36126373626373626</v>
      </c>
      <c r="E1796" s="3">
        <v>0.63873626373626369</v>
      </c>
    </row>
    <row r="1797" spans="1:5" x14ac:dyDescent="0.25">
      <c r="A1797" s="1">
        <v>2278</v>
      </c>
      <c r="B1797" s="3">
        <v>0.14701298701298701</v>
      </c>
      <c r="C1797" s="3">
        <v>0.85298701298701296</v>
      </c>
      <c r="D1797" s="3">
        <v>0.36363636363636365</v>
      </c>
      <c r="E1797" s="3">
        <v>0.63636363636363635</v>
      </c>
    </row>
    <row r="1798" spans="1:5" x14ac:dyDescent="0.25">
      <c r="A1798" s="1">
        <v>2279</v>
      </c>
      <c r="B1798" s="3">
        <v>0.43457538994800693</v>
      </c>
      <c r="C1798" s="3">
        <v>0.56542461005199307</v>
      </c>
      <c r="D1798" s="3">
        <v>0.36363636363636365</v>
      </c>
      <c r="E1798" s="3">
        <v>0.63636363636363635</v>
      </c>
    </row>
    <row r="1799" spans="1:5" x14ac:dyDescent="0.25">
      <c r="A1799" s="1">
        <v>2280</v>
      </c>
      <c r="B1799" s="3">
        <v>0.32140860816098377</v>
      </c>
      <c r="C1799" s="3">
        <v>0.67859139183901629</v>
      </c>
      <c r="D1799" s="3">
        <v>0.31417112299465239</v>
      </c>
      <c r="E1799" s="3">
        <v>0.68582887700534756</v>
      </c>
    </row>
    <row r="1800" spans="1:5" x14ac:dyDescent="0.25">
      <c r="A1800" s="1">
        <v>2281</v>
      </c>
      <c r="B1800" s="3">
        <v>0.14329152413530977</v>
      </c>
      <c r="C1800" s="3">
        <v>0.85670847586469023</v>
      </c>
      <c r="D1800" s="3">
        <v>0.3149847094801223</v>
      </c>
      <c r="E1800" s="3">
        <v>0.68501529051987764</v>
      </c>
    </row>
    <row r="1801" spans="1:5" x14ac:dyDescent="0.25">
      <c r="A1801" s="1">
        <v>2282</v>
      </c>
      <c r="B1801" s="3">
        <v>0.21692607003891051</v>
      </c>
      <c r="C1801" s="3">
        <v>0.78307392996108949</v>
      </c>
      <c r="D1801" s="3">
        <v>0.31506849315068491</v>
      </c>
      <c r="E1801" s="3">
        <v>0.68493150684931514</v>
      </c>
    </row>
    <row r="1802" spans="1:5" x14ac:dyDescent="0.25">
      <c r="A1802" s="1">
        <v>2283</v>
      </c>
      <c r="B1802" s="3">
        <v>0.33950617283950618</v>
      </c>
      <c r="C1802" s="3">
        <v>0.66049382716049387</v>
      </c>
      <c r="D1802" s="3">
        <v>0.26403326403326405</v>
      </c>
      <c r="E1802" s="3">
        <v>0.7359667359667359</v>
      </c>
    </row>
    <row r="1803" spans="1:5" x14ac:dyDescent="0.25">
      <c r="A1803" s="1">
        <v>2284</v>
      </c>
      <c r="B1803" s="3">
        <v>0.11114876313114198</v>
      </c>
      <c r="C1803" s="3">
        <v>0.88885123686885803</v>
      </c>
      <c r="D1803" s="3">
        <v>0.27201394943330426</v>
      </c>
      <c r="E1803" s="3">
        <v>0.72798605056669574</v>
      </c>
    </row>
    <row r="1804" spans="1:5" x14ac:dyDescent="0.25">
      <c r="A1804" s="1">
        <v>2285</v>
      </c>
      <c r="B1804" s="3">
        <v>0.28067129629629628</v>
      </c>
      <c r="C1804" s="3">
        <v>0.71932870370370372</v>
      </c>
      <c r="D1804" s="3">
        <v>0.26889534883720928</v>
      </c>
      <c r="E1804" s="3">
        <v>0.73110465116279078</v>
      </c>
    </row>
    <row r="1805" spans="1:5" x14ac:dyDescent="0.25">
      <c r="A1805" s="1">
        <v>2286</v>
      </c>
      <c r="B1805" s="3">
        <v>0.27691511387163559</v>
      </c>
      <c r="C1805" s="3">
        <v>0.72308488612836441</v>
      </c>
      <c r="D1805" s="3">
        <v>0.28389830508474578</v>
      </c>
      <c r="E1805" s="3">
        <v>0.71610169491525422</v>
      </c>
    </row>
    <row r="1806" spans="1:5" x14ac:dyDescent="0.25">
      <c r="A1806" s="1">
        <v>2287</v>
      </c>
      <c r="B1806" s="3">
        <v>0.11857018308631212</v>
      </c>
      <c r="C1806" s="3">
        <v>0.88142981691368782</v>
      </c>
      <c r="D1806" s="3">
        <v>7.650273224043716E-2</v>
      </c>
      <c r="E1806" s="3">
        <v>0.92349726775956287</v>
      </c>
    </row>
    <row r="1807" spans="1:5" x14ac:dyDescent="0.25">
      <c r="A1807" s="1">
        <v>2288</v>
      </c>
      <c r="B1807" s="3">
        <v>0.12697022767075306</v>
      </c>
      <c r="C1807" s="3">
        <v>0.87302977232924694</v>
      </c>
      <c r="D1807" s="3">
        <v>7.4666666666666673E-2</v>
      </c>
      <c r="E1807" s="3">
        <v>0.92533333333333334</v>
      </c>
    </row>
    <row r="1808" spans="1:5" x14ac:dyDescent="0.25">
      <c r="A1808" s="1">
        <v>2289</v>
      </c>
      <c r="B1808" s="3">
        <v>0.18678160919540229</v>
      </c>
      <c r="C1808" s="3">
        <v>0.81321839080459768</v>
      </c>
      <c r="D1808" s="3">
        <v>0.13461538461538461</v>
      </c>
      <c r="E1808" s="3">
        <v>0.86538461538461542</v>
      </c>
    </row>
    <row r="1809" spans="1:5" x14ac:dyDescent="0.25">
      <c r="A1809" s="1">
        <v>2290</v>
      </c>
      <c r="B1809" s="3">
        <v>0.11569416498993963</v>
      </c>
      <c r="C1809" s="3">
        <v>0.88430583501006033</v>
      </c>
      <c r="D1809" s="3">
        <v>0.18351063829787234</v>
      </c>
      <c r="E1809" s="3">
        <v>0.8164893617021276</v>
      </c>
    </row>
    <row r="1810" spans="1:5" x14ac:dyDescent="0.25">
      <c r="A1810" s="1">
        <v>2291</v>
      </c>
      <c r="B1810" s="3">
        <v>0.1360078277886497</v>
      </c>
      <c r="C1810" s="3">
        <v>0.86399217221135027</v>
      </c>
      <c r="D1810" s="3">
        <v>0.19047619047619047</v>
      </c>
      <c r="E1810" s="3">
        <v>0.80952380952380953</v>
      </c>
    </row>
    <row r="1811" spans="1:5" x14ac:dyDescent="0.25">
      <c r="A1811" s="1">
        <v>2292</v>
      </c>
      <c r="B1811" s="3">
        <v>0.14910025706940874</v>
      </c>
      <c r="C1811" s="3">
        <v>0.85089974293059123</v>
      </c>
      <c r="D1811" s="3">
        <v>0.19344262295081968</v>
      </c>
      <c r="E1811" s="3">
        <v>0.80655737704918029</v>
      </c>
    </row>
    <row r="1812" spans="1:5" x14ac:dyDescent="0.25">
      <c r="A1812" s="1">
        <v>2293</v>
      </c>
      <c r="B1812" s="3">
        <v>0.13549039433771487</v>
      </c>
      <c r="C1812" s="3">
        <v>0.86450960566228519</v>
      </c>
      <c r="D1812" s="3">
        <v>7.29483282674772E-2</v>
      </c>
      <c r="E1812" s="3">
        <v>0.92705167173252279</v>
      </c>
    </row>
    <row r="1813" spans="1:5" x14ac:dyDescent="0.25">
      <c r="A1813" s="1">
        <v>2294</v>
      </c>
      <c r="B1813" s="3">
        <v>0.14415094339622642</v>
      </c>
      <c r="C1813" s="3">
        <v>0.85584905660377353</v>
      </c>
      <c r="D1813" s="3">
        <v>0.13218390804597702</v>
      </c>
      <c r="E1813" s="3">
        <v>0.86781609195402298</v>
      </c>
    </row>
    <row r="1814" spans="1:5" x14ac:dyDescent="0.25">
      <c r="A1814" s="1">
        <v>2295</v>
      </c>
      <c r="B1814" s="3">
        <v>9.5260009203865625E-2</v>
      </c>
      <c r="C1814" s="3">
        <v>0.90473999079613443</v>
      </c>
      <c r="D1814" s="3">
        <v>0.12740740740740741</v>
      </c>
      <c r="E1814" s="3">
        <v>0.87259259259259259</v>
      </c>
    </row>
    <row r="1815" spans="1:5" x14ac:dyDescent="0.25">
      <c r="A1815" s="1">
        <v>2296</v>
      </c>
      <c r="B1815" s="3">
        <v>8.851224105461393E-2</v>
      </c>
      <c r="C1815" s="3">
        <v>0.91148775894538603</v>
      </c>
      <c r="D1815" s="3">
        <v>0.12660028449502134</v>
      </c>
      <c r="E1815" s="3">
        <v>0.87339971550497864</v>
      </c>
    </row>
    <row r="1816" spans="1:5" x14ac:dyDescent="0.25">
      <c r="A1816" s="1">
        <v>2297</v>
      </c>
      <c r="B1816" s="3">
        <v>7.1332436069986543E-2</v>
      </c>
      <c r="C1816" s="3">
        <v>0.92866756393001348</v>
      </c>
      <c r="D1816" s="3">
        <v>0.12969283276450511</v>
      </c>
      <c r="E1816" s="3">
        <v>0.87030716723549495</v>
      </c>
    </row>
    <row r="1817" spans="1:5" x14ac:dyDescent="0.25">
      <c r="A1817" s="1">
        <v>2298</v>
      </c>
      <c r="B1817" s="3">
        <v>6.3291139240506333E-2</v>
      </c>
      <c r="C1817" s="3">
        <v>0.93670886075949367</v>
      </c>
      <c r="D1817" s="3">
        <v>9.6862210095497947E-2</v>
      </c>
      <c r="E1817" s="3">
        <v>0.90313778990450211</v>
      </c>
    </row>
    <row r="1818" spans="1:5" x14ac:dyDescent="0.25">
      <c r="A1818" s="1">
        <v>2299</v>
      </c>
      <c r="B1818" s="3">
        <v>7.0061099796334014E-2</v>
      </c>
      <c r="C1818" s="3">
        <v>0.92993890020366599</v>
      </c>
      <c r="D1818" s="3">
        <v>0.15991471215351813</v>
      </c>
      <c r="E1818" s="3">
        <v>0.84008528784648184</v>
      </c>
    </row>
    <row r="1819" spans="1:5" x14ac:dyDescent="0.25">
      <c r="A1819" s="1">
        <v>2300</v>
      </c>
      <c r="B1819" s="3">
        <v>0.14620840152755046</v>
      </c>
      <c r="C1819" s="3">
        <v>0.85379159847244956</v>
      </c>
      <c r="D1819" s="3">
        <v>0.22508038585209003</v>
      </c>
      <c r="E1819" s="3">
        <v>0.77491961414791</v>
      </c>
    </row>
    <row r="1820" spans="1:5" x14ac:dyDescent="0.25">
      <c r="A1820" s="1">
        <v>2301</v>
      </c>
      <c r="B1820" s="3">
        <v>6.1944091486658193E-2</v>
      </c>
      <c r="C1820" s="3">
        <v>0.93805590851334175</v>
      </c>
      <c r="D1820" s="3">
        <v>0.12600806451612903</v>
      </c>
      <c r="E1820" s="3">
        <v>0.873991935483871</v>
      </c>
    </row>
    <row r="1821" spans="1:5" x14ac:dyDescent="0.25">
      <c r="A1821" s="1">
        <v>2341</v>
      </c>
      <c r="B1821" s="3">
        <v>8.0565805658056586E-2</v>
      </c>
      <c r="C1821" s="3">
        <v>0.9194341943419434</v>
      </c>
      <c r="D1821" s="3">
        <v>0.18662674650698602</v>
      </c>
      <c r="E1821" s="3">
        <v>0.81337325349301404</v>
      </c>
    </row>
    <row r="1822" spans="1:5" x14ac:dyDescent="0.25">
      <c r="A1822" s="1">
        <v>2342</v>
      </c>
      <c r="B1822" s="3">
        <v>4.2669233237086941E-2</v>
      </c>
      <c r="C1822" s="3">
        <v>0.95733076676291307</v>
      </c>
      <c r="D1822" s="3">
        <v>0.18518518518518517</v>
      </c>
      <c r="E1822" s="3">
        <v>0.81481481481481488</v>
      </c>
    </row>
    <row r="1823" spans="1:5" x14ac:dyDescent="0.25">
      <c r="A1823" s="1">
        <v>2343</v>
      </c>
      <c r="B1823" s="3">
        <v>6.3056888279643591E-2</v>
      </c>
      <c r="C1823" s="3">
        <v>0.93694311172035638</v>
      </c>
      <c r="D1823" s="3">
        <v>0.20289855072463769</v>
      </c>
      <c r="E1823" s="3">
        <v>0.79710144927536231</v>
      </c>
    </row>
    <row r="1824" spans="1:5" x14ac:dyDescent="0.25">
      <c r="A1824" s="1">
        <v>2344</v>
      </c>
      <c r="B1824" s="3">
        <v>6.6539013882240303E-2</v>
      </c>
      <c r="C1824" s="3">
        <v>0.93346098611775974</v>
      </c>
      <c r="D1824" s="3">
        <v>0.23468057366362452</v>
      </c>
      <c r="E1824" s="3">
        <v>0.76531942633637551</v>
      </c>
    </row>
    <row r="1825" spans="1:5" x14ac:dyDescent="0.25">
      <c r="A1825" s="1">
        <v>2345</v>
      </c>
      <c r="B1825" s="3">
        <v>7.1252204585537923E-2</v>
      </c>
      <c r="C1825" s="3">
        <v>0.92874779541446206</v>
      </c>
      <c r="D1825" s="3">
        <v>0.22152466367713006</v>
      </c>
      <c r="E1825" s="3">
        <v>0.77847533632286992</v>
      </c>
    </row>
    <row r="1826" spans="1:5" x14ac:dyDescent="0.25">
      <c r="A1826" s="1">
        <v>2346</v>
      </c>
      <c r="B1826" s="3">
        <v>0.11040787623066103</v>
      </c>
      <c r="C1826" s="3">
        <v>0.88959212376933894</v>
      </c>
      <c r="D1826" s="3">
        <v>0.12223393045310854</v>
      </c>
      <c r="E1826" s="3">
        <v>0.8777660695468914</v>
      </c>
    </row>
    <row r="1827" spans="1:5" x14ac:dyDescent="0.25">
      <c r="A1827" s="1">
        <v>2347</v>
      </c>
      <c r="B1827" s="3">
        <v>7.728181212524983E-2</v>
      </c>
      <c r="C1827" s="3">
        <v>0.92271818787475013</v>
      </c>
      <c r="D1827" s="3">
        <v>0.12189616252821671</v>
      </c>
      <c r="E1827" s="3">
        <v>0.87810383747178333</v>
      </c>
    </row>
    <row r="1828" spans="1:5" x14ac:dyDescent="0.25">
      <c r="A1828" s="1">
        <v>2348</v>
      </c>
      <c r="B1828" s="3">
        <v>6.0262529832935563E-2</v>
      </c>
      <c r="C1828" s="3">
        <v>0.93973747016706444</v>
      </c>
      <c r="D1828" s="3">
        <v>6.7796610169491525E-2</v>
      </c>
      <c r="E1828" s="3">
        <v>0.93220338983050843</v>
      </c>
    </row>
    <row r="1829" spans="1:5" x14ac:dyDescent="0.25">
      <c r="A1829" s="1">
        <v>2349</v>
      </c>
      <c r="B1829" s="3">
        <v>6.7293564501910083E-2</v>
      </c>
      <c r="C1829" s="3">
        <v>0.93270643549808996</v>
      </c>
      <c r="D1829" s="3">
        <v>0.13865932047750229</v>
      </c>
      <c r="E1829" s="3">
        <v>0.86134067952249771</v>
      </c>
    </row>
    <row r="1830" spans="1:5" x14ac:dyDescent="0.25">
      <c r="A1830" s="1">
        <v>2350</v>
      </c>
      <c r="B1830" s="3">
        <v>0.14444444444444443</v>
      </c>
      <c r="C1830" s="3">
        <v>0.85555555555555562</v>
      </c>
      <c r="D1830" s="3">
        <v>0.2048611111111111</v>
      </c>
      <c r="E1830" s="3">
        <v>0.79513888888888884</v>
      </c>
    </row>
    <row r="1831" spans="1:5" x14ac:dyDescent="0.25">
      <c r="A1831" s="1">
        <v>2351</v>
      </c>
      <c r="B1831" s="3">
        <v>8.1460674157303375E-2</v>
      </c>
      <c r="C1831" s="3">
        <v>0.9185393258426966</v>
      </c>
      <c r="D1831" s="3">
        <v>0.1541501976284585</v>
      </c>
      <c r="E1831" s="3">
        <v>0.8458498023715415</v>
      </c>
    </row>
    <row r="1832" spans="1:5" x14ac:dyDescent="0.25">
      <c r="A1832" s="1">
        <v>2352</v>
      </c>
      <c r="B1832" s="3">
        <v>0.14945919370698132</v>
      </c>
      <c r="C1832" s="3">
        <v>0.85054080629301865</v>
      </c>
      <c r="D1832" s="3">
        <v>0.18507462686567164</v>
      </c>
      <c r="E1832" s="3">
        <v>0.81492537313432833</v>
      </c>
    </row>
    <row r="1833" spans="1:5" x14ac:dyDescent="0.25">
      <c r="A1833" s="1">
        <v>2353</v>
      </c>
      <c r="B1833" s="3">
        <v>0</v>
      </c>
      <c r="C1833" s="3">
        <v>1</v>
      </c>
      <c r="D1833" s="3">
        <v>0</v>
      </c>
      <c r="E1833" s="3">
        <v>1</v>
      </c>
    </row>
    <row r="1834" spans="1:5" x14ac:dyDescent="0.25">
      <c r="A1834" s="1">
        <v>2354</v>
      </c>
      <c r="B1834" s="3">
        <v>0.10028653295128939</v>
      </c>
      <c r="C1834" s="3">
        <v>0.89971346704871058</v>
      </c>
      <c r="D1834" s="3">
        <v>0.1924198250728863</v>
      </c>
      <c r="E1834" s="3">
        <v>0.80758017492711365</v>
      </c>
    </row>
    <row r="1835" spans="1:5" x14ac:dyDescent="0.25">
      <c r="A1835" s="1">
        <v>2355</v>
      </c>
      <c r="B1835" s="3">
        <v>9.3718843469591223E-2</v>
      </c>
      <c r="C1835" s="3">
        <v>0.90628115653040875</v>
      </c>
      <c r="D1835" s="3">
        <v>0.18237082066869301</v>
      </c>
      <c r="E1835" s="3">
        <v>0.81762917933130697</v>
      </c>
    </row>
    <row r="1836" spans="1:5" x14ac:dyDescent="0.25">
      <c r="A1836" s="1">
        <v>2356</v>
      </c>
      <c r="B1836" s="3">
        <v>5.3995680345572353E-2</v>
      </c>
      <c r="C1836" s="3">
        <v>0.94600431965442766</v>
      </c>
      <c r="D1836" s="3">
        <v>0.1973929236499069</v>
      </c>
      <c r="E1836" s="3">
        <v>0.8026070763500931</v>
      </c>
    </row>
    <row r="1837" spans="1:5" x14ac:dyDescent="0.25">
      <c r="A1837" s="1">
        <v>2357</v>
      </c>
      <c r="B1837" s="3">
        <v>4.472843450479233E-2</v>
      </c>
      <c r="C1837" s="3">
        <v>0.95527156549520764</v>
      </c>
      <c r="D1837" s="3">
        <v>0.18269230769230768</v>
      </c>
      <c r="E1837" s="3">
        <v>0.81730769230769229</v>
      </c>
    </row>
    <row r="1838" spans="1:5" x14ac:dyDescent="0.25">
      <c r="A1838" s="1">
        <v>2358</v>
      </c>
      <c r="B1838" s="3">
        <v>0.12464589235127478</v>
      </c>
      <c r="C1838" s="3">
        <v>0.87535410764872523</v>
      </c>
      <c r="D1838" s="3">
        <v>0.19414893617021275</v>
      </c>
      <c r="E1838" s="3">
        <v>0.80585106382978722</v>
      </c>
    </row>
    <row r="1839" spans="1:5" x14ac:dyDescent="0.25">
      <c r="A1839" s="1">
        <v>2359</v>
      </c>
      <c r="B1839" s="3">
        <v>6.5382665990876832E-2</v>
      </c>
      <c r="C1839" s="3">
        <v>0.93461733400912317</v>
      </c>
      <c r="D1839" s="3">
        <v>0.19584055459272098</v>
      </c>
      <c r="E1839" s="3">
        <v>0.80415944540727902</v>
      </c>
    </row>
    <row r="1840" spans="1:5" x14ac:dyDescent="0.25">
      <c r="A1840" s="1">
        <v>2360</v>
      </c>
      <c r="B1840" s="3">
        <v>8.7499999999999994E-2</v>
      </c>
      <c r="C1840" s="3">
        <v>0.91249999999999998</v>
      </c>
      <c r="D1840" s="3">
        <v>0.21875</v>
      </c>
      <c r="E1840" s="3">
        <v>0.78125</v>
      </c>
    </row>
    <row r="1841" spans="1:5" x14ac:dyDescent="0.25">
      <c r="A1841" s="1">
        <v>2361</v>
      </c>
      <c r="B1841" s="3">
        <v>0.11793611793611794</v>
      </c>
      <c r="C1841" s="3">
        <v>0.88206388206388209</v>
      </c>
      <c r="D1841" s="3">
        <v>0.19847328244274809</v>
      </c>
      <c r="E1841" s="3">
        <v>0.80152671755725191</v>
      </c>
    </row>
    <row r="1842" spans="1:5" x14ac:dyDescent="0.25">
      <c r="A1842" s="1">
        <v>2362</v>
      </c>
      <c r="B1842" s="3">
        <v>4.8716260697827515E-2</v>
      </c>
      <c r="C1842" s="3">
        <v>0.95128373930217247</v>
      </c>
      <c r="D1842" s="3">
        <v>0.19130434782608696</v>
      </c>
      <c r="E1842" s="3">
        <v>0.80869565217391304</v>
      </c>
    </row>
    <row r="1843" spans="1:5" x14ac:dyDescent="0.25">
      <c r="A1843" s="1">
        <v>2363</v>
      </c>
      <c r="B1843" s="3">
        <v>0.19096209912536444</v>
      </c>
      <c r="C1843" s="3">
        <v>0.80903790087463556</v>
      </c>
      <c r="D1843" s="3">
        <v>0.18658892128279883</v>
      </c>
      <c r="E1843" s="3">
        <v>0.8134110787172012</v>
      </c>
    </row>
    <row r="1844" spans="1:5" x14ac:dyDescent="0.25">
      <c r="A1844" s="1">
        <v>2364</v>
      </c>
      <c r="B1844" s="3">
        <v>0.12811693895098883</v>
      </c>
      <c r="C1844" s="3">
        <v>0.87188306104901114</v>
      </c>
      <c r="D1844" s="3">
        <v>0.32865731462925851</v>
      </c>
      <c r="E1844" s="3">
        <v>0.67134268537074149</v>
      </c>
    </row>
    <row r="1845" spans="1:5" x14ac:dyDescent="0.25">
      <c r="A1845" s="1">
        <v>2365</v>
      </c>
      <c r="B1845" s="3">
        <v>6.292585170340681E-2</v>
      </c>
      <c r="C1845" s="3">
        <v>0.93707414829659319</v>
      </c>
      <c r="D1845" s="3">
        <v>0.32432432432432434</v>
      </c>
      <c r="E1845" s="3">
        <v>0.67567567567567566</v>
      </c>
    </row>
    <row r="1846" spans="1:5" x14ac:dyDescent="0.25">
      <c r="A1846" s="1">
        <v>2366</v>
      </c>
      <c r="B1846" s="3">
        <v>0.10746812386156648</v>
      </c>
      <c r="C1846" s="3">
        <v>0.89253187613843354</v>
      </c>
      <c r="D1846" s="3">
        <v>0.32804232804232802</v>
      </c>
      <c r="E1846" s="3">
        <v>0.67195767195767198</v>
      </c>
    </row>
    <row r="1847" spans="1:5" x14ac:dyDescent="0.25">
      <c r="A1847" s="1">
        <v>2367</v>
      </c>
      <c r="B1847" s="3">
        <v>8.3667798703303486E-2</v>
      </c>
      <c r="C1847" s="3">
        <v>0.91633220129669657</v>
      </c>
      <c r="D1847" s="3">
        <v>0.32469635627530363</v>
      </c>
      <c r="E1847" s="3">
        <v>0.67530364372469642</v>
      </c>
    </row>
    <row r="1848" spans="1:5" x14ac:dyDescent="0.25">
      <c r="A1848" s="1">
        <v>2368</v>
      </c>
      <c r="B1848" s="3">
        <v>7.8709677419354834E-2</v>
      </c>
      <c r="C1848" s="3">
        <v>0.92129032258064514</v>
      </c>
      <c r="D1848" s="3">
        <v>0.20534629404617255</v>
      </c>
      <c r="E1848" s="3">
        <v>0.79465370595382745</v>
      </c>
    </row>
    <row r="1849" spans="1:5" x14ac:dyDescent="0.25">
      <c r="A1849" s="1">
        <v>2369</v>
      </c>
      <c r="B1849" s="3">
        <v>7.7313974591651541E-2</v>
      </c>
      <c r="C1849" s="3">
        <v>0.92268602540834843</v>
      </c>
      <c r="D1849" s="3">
        <v>0.29805013927576601</v>
      </c>
      <c r="E1849" s="3">
        <v>0.70194986072423404</v>
      </c>
    </row>
    <row r="1850" spans="1:5" x14ac:dyDescent="0.25">
      <c r="A1850" s="1">
        <v>2370</v>
      </c>
      <c r="B1850" s="3">
        <v>0.17419097083499802</v>
      </c>
      <c r="C1850" s="3">
        <v>0.82580902916500198</v>
      </c>
      <c r="D1850" s="3">
        <v>0.29900332225913623</v>
      </c>
      <c r="E1850" s="3">
        <v>0.70099667774086383</v>
      </c>
    </row>
    <row r="1851" spans="1:5" x14ac:dyDescent="0.25">
      <c r="A1851" s="1">
        <v>2371</v>
      </c>
      <c r="B1851" s="3">
        <v>0.15298626636857235</v>
      </c>
      <c r="C1851" s="3">
        <v>0.84701373363142762</v>
      </c>
      <c r="D1851" s="3">
        <v>0.20623916811091855</v>
      </c>
      <c r="E1851" s="3">
        <v>0.79376083188908142</v>
      </c>
    </row>
    <row r="1852" spans="1:5" x14ac:dyDescent="0.25">
      <c r="A1852" s="1">
        <v>2372</v>
      </c>
      <c r="B1852" s="3">
        <v>0.153516295025729</v>
      </c>
      <c r="C1852" s="3">
        <v>0.84648370497427106</v>
      </c>
      <c r="D1852" s="3">
        <v>0.38162162162162161</v>
      </c>
      <c r="E1852" s="3">
        <v>0.61837837837837839</v>
      </c>
    </row>
    <row r="1853" spans="1:5" x14ac:dyDescent="0.25">
      <c r="A1853" s="1">
        <v>2373</v>
      </c>
      <c r="B1853" s="3">
        <v>0.18769470404984423</v>
      </c>
      <c r="C1853" s="3">
        <v>0.81230529595015577</v>
      </c>
      <c r="D1853" s="3">
        <v>0.39189189189189189</v>
      </c>
      <c r="E1853" s="3">
        <v>0.60810810810810811</v>
      </c>
    </row>
    <row r="1854" spans="1:5" x14ac:dyDescent="0.25">
      <c r="A1854" s="1">
        <v>2374</v>
      </c>
      <c r="B1854" s="3">
        <v>0.23804573804573806</v>
      </c>
      <c r="C1854" s="3">
        <v>0.76195426195426197</v>
      </c>
      <c r="D1854" s="3">
        <v>0.34422657952069718</v>
      </c>
      <c r="E1854" s="3">
        <v>0.65577342047930287</v>
      </c>
    </row>
    <row r="1855" spans="1:5" x14ac:dyDescent="0.25">
      <c r="A1855" s="1">
        <v>2375</v>
      </c>
      <c r="B1855" s="3">
        <v>0.28829389788293897</v>
      </c>
      <c r="C1855" s="3">
        <v>0.71170610211706098</v>
      </c>
      <c r="D1855" s="3">
        <v>0.39456869009584666</v>
      </c>
      <c r="E1855" s="3">
        <v>0.60543130990415328</v>
      </c>
    </row>
    <row r="1856" spans="1:5" x14ac:dyDescent="0.25">
      <c r="A1856" s="1">
        <v>2376</v>
      </c>
      <c r="B1856" s="3">
        <v>0.34784601283226396</v>
      </c>
      <c r="C1856" s="3">
        <v>0.65215398716773598</v>
      </c>
      <c r="D1856" s="3">
        <v>0.41580756013745707</v>
      </c>
      <c r="E1856" s="3">
        <v>0.58419243986254288</v>
      </c>
    </row>
    <row r="1857" spans="1:5" x14ac:dyDescent="0.25">
      <c r="A1857" s="1">
        <v>2377</v>
      </c>
      <c r="B1857" s="3">
        <v>0.2109375</v>
      </c>
      <c r="C1857" s="3">
        <v>0.7890625</v>
      </c>
      <c r="D1857" s="3">
        <v>0.36363636363636365</v>
      </c>
      <c r="E1857" s="3">
        <v>0.63636363636363635</v>
      </c>
    </row>
    <row r="1858" spans="1:5" x14ac:dyDescent="0.25">
      <c r="A1858" s="1">
        <v>2378</v>
      </c>
      <c r="B1858" s="3">
        <v>0.22289766970618036</v>
      </c>
      <c r="C1858" s="3">
        <v>0.77710233029381959</v>
      </c>
      <c r="D1858" s="3">
        <v>0.34643734643734642</v>
      </c>
      <c r="E1858" s="3">
        <v>0.65356265356265353</v>
      </c>
    </row>
    <row r="1859" spans="1:5" x14ac:dyDescent="0.25">
      <c r="A1859" s="1">
        <v>2379</v>
      </c>
      <c r="B1859" s="3">
        <v>2.8301886792452831E-2</v>
      </c>
      <c r="C1859" s="3">
        <v>0.97169811320754718</v>
      </c>
      <c r="D1859" s="3">
        <v>0.2</v>
      </c>
      <c r="E1859" s="3">
        <v>0.8</v>
      </c>
    </row>
    <row r="1860" spans="1:5" x14ac:dyDescent="0.25">
      <c r="A1860" s="1">
        <v>2380</v>
      </c>
      <c r="B1860" s="3">
        <v>0.1596935769004125</v>
      </c>
      <c r="C1860" s="3">
        <v>0.84030642309958747</v>
      </c>
      <c r="D1860" s="3">
        <v>0.20995962314939434</v>
      </c>
      <c r="E1860" s="3">
        <v>0.79004037685060569</v>
      </c>
    </row>
    <row r="1861" spans="1:5" x14ac:dyDescent="0.25">
      <c r="A1861" s="1">
        <v>2381</v>
      </c>
      <c r="B1861" s="3">
        <v>0.11206896551724138</v>
      </c>
      <c r="C1861" s="3">
        <v>0.88793103448275867</v>
      </c>
      <c r="D1861" s="3">
        <v>0.20202020202020202</v>
      </c>
      <c r="E1861" s="3">
        <v>0.79797979797979801</v>
      </c>
    </row>
    <row r="1862" spans="1:5" x14ac:dyDescent="0.25">
      <c r="A1862" s="1">
        <v>2382</v>
      </c>
      <c r="B1862" s="3">
        <v>9.7826086956521743E-2</v>
      </c>
      <c r="C1862" s="3">
        <v>0.90217391304347827</v>
      </c>
      <c r="D1862" s="3">
        <v>0.31428571428571428</v>
      </c>
      <c r="E1862" s="3">
        <v>0.68571428571428572</v>
      </c>
    </row>
    <row r="1863" spans="1:5" x14ac:dyDescent="0.25">
      <c r="A1863" s="1">
        <v>2383</v>
      </c>
      <c r="B1863" s="3">
        <v>0.20124113475177305</v>
      </c>
      <c r="C1863" s="3">
        <v>0.79875886524822692</v>
      </c>
      <c r="D1863" s="3">
        <v>0.3401360544217687</v>
      </c>
      <c r="E1863" s="3">
        <v>0.65986394557823136</v>
      </c>
    </row>
    <row r="1864" spans="1:5" x14ac:dyDescent="0.25">
      <c r="A1864" s="1">
        <v>2384</v>
      </c>
      <c r="B1864" s="3">
        <v>0.18253275109170305</v>
      </c>
      <c r="C1864" s="3">
        <v>0.81746724890829692</v>
      </c>
      <c r="D1864" s="3">
        <v>0.34174311926605505</v>
      </c>
      <c r="E1864" s="3">
        <v>0.65825688073394495</v>
      </c>
    </row>
    <row r="1865" spans="1:5" x14ac:dyDescent="0.25">
      <c r="A1865" s="1">
        <v>2385</v>
      </c>
      <c r="B1865" s="3">
        <v>0.11650485436893204</v>
      </c>
      <c r="C1865" s="3">
        <v>0.88349514563106801</v>
      </c>
      <c r="D1865" s="3">
        <v>0.34154929577464788</v>
      </c>
      <c r="E1865" s="3">
        <v>0.65845070422535212</v>
      </c>
    </row>
    <row r="1866" spans="1:5" x14ac:dyDescent="0.25">
      <c r="A1866" s="1">
        <v>2386</v>
      </c>
      <c r="B1866" s="3">
        <v>9.0740740740740747E-2</v>
      </c>
      <c r="C1866" s="3">
        <v>0.90925925925925921</v>
      </c>
      <c r="D1866" s="3">
        <v>0.33160621761658032</v>
      </c>
      <c r="E1866" s="3">
        <v>0.66839378238341962</v>
      </c>
    </row>
    <row r="1867" spans="1:5" x14ac:dyDescent="0.25">
      <c r="A1867" s="1">
        <v>2387</v>
      </c>
      <c r="B1867" s="3">
        <v>9.1727630838491836E-2</v>
      </c>
      <c r="C1867" s="3">
        <v>0.90827236916150822</v>
      </c>
      <c r="D1867" s="3">
        <v>0.22006472491909385</v>
      </c>
      <c r="E1867" s="3">
        <v>0.7799352750809061</v>
      </c>
    </row>
    <row r="1868" spans="1:5" x14ac:dyDescent="0.25">
      <c r="A1868" s="1">
        <v>2388</v>
      </c>
      <c r="B1868" s="3">
        <v>0</v>
      </c>
      <c r="C1868" s="3">
        <v>1</v>
      </c>
      <c r="D1868" s="3">
        <v>0</v>
      </c>
      <c r="E1868" s="3">
        <v>1</v>
      </c>
    </row>
    <row r="1869" spans="1:5" x14ac:dyDescent="0.25">
      <c r="A1869" s="1">
        <v>2389</v>
      </c>
      <c r="B1869" s="3">
        <v>0</v>
      </c>
      <c r="C1869" s="3">
        <v>1</v>
      </c>
      <c r="D1869" s="3">
        <v>0</v>
      </c>
      <c r="E1869" s="3">
        <v>1</v>
      </c>
    </row>
    <row r="1870" spans="1:5" x14ac:dyDescent="0.25">
      <c r="A1870" s="1">
        <v>2390</v>
      </c>
      <c r="B1870" s="3">
        <v>8.6999022482893457E-2</v>
      </c>
      <c r="C1870" s="3">
        <v>0.91300097751710652</v>
      </c>
      <c r="D1870" s="3">
        <v>0.22055137844611528</v>
      </c>
      <c r="E1870" s="3">
        <v>0.77944862155388472</v>
      </c>
    </row>
    <row r="1871" spans="1:5" x14ac:dyDescent="0.25">
      <c r="A1871" s="1">
        <v>2391</v>
      </c>
      <c r="B1871" s="3">
        <v>7.4053137365743357E-2</v>
      </c>
      <c r="C1871" s="3">
        <v>0.92594686263425663</v>
      </c>
      <c r="D1871" s="3">
        <v>0.21954674220963172</v>
      </c>
      <c r="E1871" s="3">
        <v>0.78045325779036823</v>
      </c>
    </row>
    <row r="1872" spans="1:5" x14ac:dyDescent="0.25">
      <c r="A1872" s="1">
        <v>2392</v>
      </c>
      <c r="B1872" s="3">
        <v>8.7940792337831961E-2</v>
      </c>
      <c r="C1872" s="3">
        <v>0.91205920766216808</v>
      </c>
      <c r="D1872" s="3">
        <v>0.23358585858585859</v>
      </c>
      <c r="E1872" s="3">
        <v>0.76641414141414144</v>
      </c>
    </row>
    <row r="1873" spans="1:5" x14ac:dyDescent="0.25">
      <c r="A1873" s="1">
        <v>2393</v>
      </c>
      <c r="B1873" s="3">
        <v>0.10133578995854445</v>
      </c>
      <c r="C1873" s="3">
        <v>0.89866421004145558</v>
      </c>
      <c r="D1873" s="3">
        <v>0.23409363745498199</v>
      </c>
      <c r="E1873" s="3">
        <v>0.76590636254501798</v>
      </c>
    </row>
    <row r="1874" spans="1:5" x14ac:dyDescent="0.25">
      <c r="A1874" s="1">
        <v>2394</v>
      </c>
      <c r="B1874" s="3">
        <v>5.5918663761801018E-2</v>
      </c>
      <c r="C1874" s="3">
        <v>0.94408133623819901</v>
      </c>
      <c r="D1874" s="3">
        <v>0.23629489603024575</v>
      </c>
      <c r="E1874" s="3">
        <v>0.76370510396975422</v>
      </c>
    </row>
    <row r="1875" spans="1:5" x14ac:dyDescent="0.25">
      <c r="A1875" s="1">
        <v>2395</v>
      </c>
      <c r="B1875" s="3">
        <v>6.6293929712460065E-2</v>
      </c>
      <c r="C1875" s="3">
        <v>0.93370607028753994</v>
      </c>
      <c r="D1875" s="3">
        <v>0.23555555555555555</v>
      </c>
      <c r="E1875" s="3">
        <v>0.76444444444444448</v>
      </c>
    </row>
    <row r="1876" spans="1:5" x14ac:dyDescent="0.25">
      <c r="A1876" s="1">
        <v>2396</v>
      </c>
      <c r="B1876" s="3">
        <v>7.1964956195244054E-2</v>
      </c>
      <c r="C1876" s="3">
        <v>0.92803504380475599</v>
      </c>
      <c r="D1876" s="3">
        <v>0.23454833597464342</v>
      </c>
      <c r="E1876" s="3">
        <v>0.76545166402535658</v>
      </c>
    </row>
    <row r="1877" spans="1:5" x14ac:dyDescent="0.25">
      <c r="A1877" s="1">
        <v>2417</v>
      </c>
      <c r="B1877" s="3">
        <v>6.0311284046692608E-2</v>
      </c>
      <c r="C1877" s="3">
        <v>0.93968871595330739</v>
      </c>
      <c r="D1877" s="3">
        <v>0.33183856502242154</v>
      </c>
      <c r="E1877" s="3">
        <v>0.66816143497757841</v>
      </c>
    </row>
    <row r="1878" spans="1:5" x14ac:dyDescent="0.25">
      <c r="A1878" s="1">
        <v>2418</v>
      </c>
      <c r="B1878" s="3">
        <v>5.1090700344431687E-2</v>
      </c>
      <c r="C1878" s="3">
        <v>0.94890929965556836</v>
      </c>
      <c r="D1878" s="3">
        <v>0.24744027303754265</v>
      </c>
      <c r="E1878" s="3">
        <v>0.75255972696245732</v>
      </c>
    </row>
    <row r="1879" spans="1:5" x14ac:dyDescent="0.25">
      <c r="A1879" s="1">
        <v>2419</v>
      </c>
      <c r="B1879" s="3">
        <v>5.3365384615384613E-2</v>
      </c>
      <c r="C1879" s="3">
        <v>0.94663461538461535</v>
      </c>
      <c r="D1879" s="3">
        <v>0.33508956796628031</v>
      </c>
      <c r="E1879" s="3">
        <v>0.66491043203371969</v>
      </c>
    </row>
    <row r="1880" spans="1:5" x14ac:dyDescent="0.25">
      <c r="A1880" s="1">
        <v>2420</v>
      </c>
      <c r="B1880" s="3">
        <v>0.13011152416356878</v>
      </c>
      <c r="C1880" s="3">
        <v>0.86988847583643125</v>
      </c>
      <c r="D1880" s="3">
        <v>0.24853801169590642</v>
      </c>
      <c r="E1880" s="3">
        <v>0.75146198830409361</v>
      </c>
    </row>
    <row r="1881" spans="1:5" x14ac:dyDescent="0.25">
      <c r="A1881" s="1">
        <v>2421</v>
      </c>
      <c r="B1881" s="3">
        <v>5.8914728682170542E-2</v>
      </c>
      <c r="C1881" s="3">
        <v>0.94108527131782949</v>
      </c>
      <c r="D1881" s="3">
        <v>0.33569739952718675</v>
      </c>
      <c r="E1881" s="3">
        <v>0.6643026004728132</v>
      </c>
    </row>
    <row r="1882" spans="1:5" x14ac:dyDescent="0.25">
      <c r="A1882" s="1">
        <v>2422</v>
      </c>
      <c r="B1882" s="3">
        <v>4.7520661157024795E-2</v>
      </c>
      <c r="C1882" s="3">
        <v>0.9524793388429752</v>
      </c>
      <c r="D1882" s="3">
        <v>0.33866666666666667</v>
      </c>
      <c r="E1882" s="3">
        <v>0.66133333333333333</v>
      </c>
    </row>
    <row r="1883" spans="1:5" x14ac:dyDescent="0.25">
      <c r="A1883" s="1">
        <v>2423</v>
      </c>
      <c r="B1883" s="3">
        <v>0.13417119565217392</v>
      </c>
      <c r="C1883" s="3">
        <v>0.86582880434782605</v>
      </c>
      <c r="D1883" s="3">
        <v>0.24794069192751236</v>
      </c>
      <c r="E1883" s="3">
        <v>0.75205930807248766</v>
      </c>
    </row>
    <row r="1884" spans="1:5" x14ac:dyDescent="0.25">
      <c r="A1884" s="1">
        <v>2424</v>
      </c>
      <c r="B1884" s="3">
        <v>0.14428412874583796</v>
      </c>
      <c r="C1884" s="3">
        <v>0.85571587125416204</v>
      </c>
      <c r="D1884" s="3">
        <v>0.13947368421052631</v>
      </c>
      <c r="E1884" s="3">
        <v>0.86052631578947369</v>
      </c>
    </row>
    <row r="1885" spans="1:5" x14ac:dyDescent="0.25">
      <c r="A1885" s="1">
        <v>2425</v>
      </c>
      <c r="B1885" s="3">
        <v>6.7007382169222029E-2</v>
      </c>
      <c r="C1885" s="3">
        <v>0.93299261783077791</v>
      </c>
      <c r="D1885" s="3">
        <v>0.13632718524458701</v>
      </c>
      <c r="E1885" s="3">
        <v>0.86367281475541302</v>
      </c>
    </row>
    <row r="1886" spans="1:5" x14ac:dyDescent="0.25">
      <c r="A1886" s="1">
        <v>2456</v>
      </c>
      <c r="B1886" s="3">
        <v>3.5169988276670575E-2</v>
      </c>
      <c r="C1886" s="3">
        <v>0.96483001172332938</v>
      </c>
      <c r="D1886" s="3">
        <v>0.21934369602763384</v>
      </c>
      <c r="E1886" s="3">
        <v>0.78065630397236618</v>
      </c>
    </row>
    <row r="1887" spans="1:5" x14ac:dyDescent="0.25">
      <c r="A1887" s="1">
        <v>2457</v>
      </c>
      <c r="B1887" s="3">
        <v>3.4778875053671103E-2</v>
      </c>
      <c r="C1887" s="3">
        <v>0.96522112494632895</v>
      </c>
      <c r="D1887" s="3">
        <v>0.21790341578327443</v>
      </c>
      <c r="E1887" s="3">
        <v>0.78209658421672557</v>
      </c>
    </row>
    <row r="1888" spans="1:5" x14ac:dyDescent="0.25">
      <c r="A1888" s="1">
        <v>2458</v>
      </c>
      <c r="B1888" s="3">
        <v>3.9215686274509803E-2</v>
      </c>
      <c r="C1888" s="3">
        <v>0.96078431372549022</v>
      </c>
      <c r="D1888" s="3">
        <v>0.23749999999999999</v>
      </c>
      <c r="E1888" s="3">
        <v>0.76249999999999996</v>
      </c>
    </row>
    <row r="1889" spans="1:5" x14ac:dyDescent="0.25">
      <c r="A1889" s="1">
        <v>2459</v>
      </c>
      <c r="B1889" s="3">
        <v>4.4597701149425288E-2</v>
      </c>
      <c r="C1889" s="3">
        <v>0.9554022988505747</v>
      </c>
      <c r="D1889" s="3">
        <v>0.24294478527607363</v>
      </c>
      <c r="E1889" s="3">
        <v>0.75705521472392634</v>
      </c>
    </row>
    <row r="1890" spans="1:5" x14ac:dyDescent="0.25">
      <c r="A1890" s="1">
        <v>2460</v>
      </c>
      <c r="B1890" s="3">
        <v>1.3333333333333334E-2</v>
      </c>
      <c r="C1890" s="3">
        <v>0.98666666666666669</v>
      </c>
      <c r="D1890" s="3">
        <v>0.24456521739130435</v>
      </c>
      <c r="E1890" s="3">
        <v>0.75543478260869568</v>
      </c>
    </row>
    <row r="1891" spans="1:5" x14ac:dyDescent="0.25">
      <c r="A1891" s="1">
        <v>2461</v>
      </c>
      <c r="B1891" s="3">
        <v>0</v>
      </c>
      <c r="C1891" s="3">
        <v>1</v>
      </c>
      <c r="D1891" s="3">
        <v>9.6774193548387094E-2</v>
      </c>
      <c r="E1891" s="3">
        <v>0.90322580645161288</v>
      </c>
    </row>
    <row r="1892" spans="1:5" x14ac:dyDescent="0.25">
      <c r="A1892" s="4">
        <v>2462</v>
      </c>
      <c r="B1892" s="3">
        <v>4.6898638426626324E-2</v>
      </c>
      <c r="C1892" s="3">
        <v>0.95310136157337366</v>
      </c>
      <c r="D1892" s="3">
        <v>0.13885505481120586</v>
      </c>
      <c r="E1892" s="3">
        <v>0.86114494518879414</v>
      </c>
    </row>
    <row r="1893" spans="1:5" x14ac:dyDescent="0.25">
      <c r="A1893" s="1">
        <v>2636</v>
      </c>
      <c r="B1893" s="3">
        <v>3.9757040309221427E-2</v>
      </c>
      <c r="C1893" s="3">
        <v>0.96024295969077855</v>
      </c>
      <c r="D1893" s="3">
        <v>0.28003246753246752</v>
      </c>
      <c r="E1893" s="3">
        <v>0.71996753246753253</v>
      </c>
    </row>
    <row r="1894" spans="1:5" x14ac:dyDescent="0.25">
      <c r="A1894" s="1">
        <v>2637</v>
      </c>
      <c r="B1894" s="3">
        <v>3.8581560283687942E-2</v>
      </c>
      <c r="C1894" s="3">
        <v>0.96141843971631202</v>
      </c>
      <c r="D1894" s="3">
        <v>0.16101694915254236</v>
      </c>
      <c r="E1894" s="3">
        <v>0.83898305084745761</v>
      </c>
    </row>
    <row r="1895" spans="1:5" x14ac:dyDescent="0.25">
      <c r="A1895" s="1">
        <v>2638</v>
      </c>
      <c r="B1895" s="3">
        <v>9.1733870967741937E-2</v>
      </c>
      <c r="C1895" s="3">
        <v>0.90826612903225801</v>
      </c>
      <c r="D1895" s="3">
        <v>0.28087167070217917</v>
      </c>
      <c r="E1895" s="3">
        <v>0.71912832929782078</v>
      </c>
    </row>
    <row r="1896" spans="1:5" x14ac:dyDescent="0.25">
      <c r="A1896" s="1">
        <v>2639</v>
      </c>
      <c r="B1896" s="3">
        <v>4.2645241038318911E-2</v>
      </c>
      <c r="C1896" s="3">
        <v>0.9573547589616811</v>
      </c>
      <c r="D1896" s="3">
        <v>0.17125645438898451</v>
      </c>
      <c r="E1896" s="3">
        <v>0.82874354561101549</v>
      </c>
    </row>
    <row r="1897" spans="1:5" x14ac:dyDescent="0.25">
      <c r="A1897" s="1">
        <v>2640</v>
      </c>
      <c r="B1897" s="3">
        <v>3.4407665505226483E-2</v>
      </c>
      <c r="C1897" s="3">
        <v>0.96559233449477355</v>
      </c>
      <c r="D1897" s="3">
        <v>0.29116684841875684</v>
      </c>
      <c r="E1897" s="3">
        <v>0.70883315158124316</v>
      </c>
    </row>
    <row r="1898" spans="1:5" x14ac:dyDescent="0.25">
      <c r="A1898" s="1">
        <v>2641</v>
      </c>
      <c r="B1898" s="3">
        <v>4.9115913555992138E-2</v>
      </c>
      <c r="C1898" s="3">
        <v>0.9508840864440079</v>
      </c>
      <c r="D1898" s="3">
        <v>0.32114285714285712</v>
      </c>
      <c r="E1898" s="3">
        <v>0.67885714285714283</v>
      </c>
    </row>
    <row r="1899" spans="1:5" x14ac:dyDescent="0.25">
      <c r="A1899" s="1">
        <v>2642</v>
      </c>
      <c r="B1899" s="3">
        <v>2.4919614147909969E-2</v>
      </c>
      <c r="C1899" s="3">
        <v>0.97508038585209</v>
      </c>
      <c r="D1899" s="3">
        <v>0.28160919540229884</v>
      </c>
      <c r="E1899" s="3">
        <v>0.71839080459770122</v>
      </c>
    </row>
    <row r="1900" spans="1:5" x14ac:dyDescent="0.25">
      <c r="A1900" s="1">
        <v>2643</v>
      </c>
      <c r="B1900" s="3">
        <v>2.4940047961630695E-2</v>
      </c>
      <c r="C1900" s="3">
        <v>0.97505995203836926</v>
      </c>
      <c r="D1900" s="3">
        <v>0.29657228017883758</v>
      </c>
      <c r="E1900" s="3">
        <v>0.70342771982116248</v>
      </c>
    </row>
    <row r="1901" spans="1:5" x14ac:dyDescent="0.25">
      <c r="A1901" s="1">
        <v>2644</v>
      </c>
      <c r="B1901" s="3">
        <v>2.580403889304413E-2</v>
      </c>
      <c r="C1901" s="3">
        <v>0.97419596110695583</v>
      </c>
      <c r="D1901" s="3">
        <v>0.29052823315118398</v>
      </c>
      <c r="E1901" s="3">
        <v>0.70947176684881597</v>
      </c>
    </row>
    <row r="1902" spans="1:5" x14ac:dyDescent="0.25">
      <c r="A1902" s="4">
        <v>2645</v>
      </c>
      <c r="B1902" s="3">
        <v>3.0452674897119343E-2</v>
      </c>
      <c r="C1902" s="3">
        <v>0.96954732510288066</v>
      </c>
      <c r="D1902" s="3">
        <v>0.32</v>
      </c>
      <c r="E1902" s="3">
        <v>0.67999999999999994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903"/>
  <sheetViews>
    <sheetView tabSelected="1" workbookViewId="0">
      <pane ySplit="1" topLeftCell="A2" activePane="bottomLeft" state="frozen"/>
      <selection pane="bottomLeft" activeCell="D7" sqref="D7"/>
    </sheetView>
  </sheetViews>
  <sheetFormatPr defaultRowHeight="15" x14ac:dyDescent="0.25"/>
  <cols>
    <col min="1" max="1" width="6.85546875" bestFit="1" customWidth="1"/>
    <col min="2" max="2" width="5.140625" bestFit="1" customWidth="1"/>
    <col min="3" max="3" width="11.42578125" bestFit="1" customWidth="1"/>
    <col min="4" max="4" width="31" bestFit="1" customWidth="1"/>
    <col min="5" max="5" width="6.42578125" bestFit="1" customWidth="1"/>
    <col min="6" max="6" width="12.85546875" bestFit="1" customWidth="1"/>
    <col min="7" max="7" width="11.85546875" bestFit="1" customWidth="1"/>
    <col min="8" max="8" width="10.140625" style="46" bestFit="1" customWidth="1"/>
    <col min="9" max="9" width="9.85546875" style="46" bestFit="1" customWidth="1"/>
    <col min="10" max="10" width="9.7109375" style="46" bestFit="1" customWidth="1"/>
    <col min="11" max="11" width="8.85546875" style="46" bestFit="1" customWidth="1"/>
    <col min="12" max="12" width="10.85546875" style="46" bestFit="1" customWidth="1"/>
    <col min="13" max="13" width="10.140625" style="46" bestFit="1" customWidth="1"/>
    <col min="14" max="16" width="11.85546875" style="46" bestFit="1" customWidth="1"/>
    <col min="17" max="18" width="11.85546875" style="44" bestFit="1" customWidth="1"/>
    <col min="19" max="19" width="10.85546875" style="44" bestFit="1" customWidth="1"/>
    <col min="20" max="23" width="11.85546875" style="44" bestFit="1" customWidth="1"/>
    <col min="24" max="24" width="14" style="44" bestFit="1" customWidth="1"/>
    <col min="25" max="25" width="14.140625" style="44" bestFit="1" customWidth="1"/>
    <col min="26" max="26" width="13.5703125" style="44" bestFit="1" customWidth="1"/>
    <col min="27" max="27" width="10.85546875" style="44" bestFit="1" customWidth="1"/>
    <col min="28" max="30" width="11.85546875" style="44" bestFit="1" customWidth="1"/>
  </cols>
  <sheetData>
    <row r="1" spans="1:33" s="42" customFormat="1" x14ac:dyDescent="0.25">
      <c r="A1" s="42" t="s">
        <v>73</v>
      </c>
      <c r="B1" s="42" t="s">
        <v>74</v>
      </c>
      <c r="C1" s="42" t="s">
        <v>75</v>
      </c>
      <c r="D1" s="42" t="s">
        <v>76</v>
      </c>
      <c r="E1" s="42" t="s">
        <v>77</v>
      </c>
      <c r="F1" s="42" t="s">
        <v>548</v>
      </c>
      <c r="G1" s="42" t="s">
        <v>547</v>
      </c>
      <c r="H1" s="43" t="s">
        <v>78</v>
      </c>
      <c r="I1" s="43" t="s">
        <v>79</v>
      </c>
      <c r="J1" s="43" t="s">
        <v>80</v>
      </c>
      <c r="K1" s="43" t="s">
        <v>81</v>
      </c>
      <c r="L1" s="43" t="s">
        <v>82</v>
      </c>
      <c r="M1" s="43" t="s">
        <v>83</v>
      </c>
      <c r="N1" s="43" t="s">
        <v>84</v>
      </c>
      <c r="O1" s="43" t="s">
        <v>85</v>
      </c>
      <c r="P1" s="43" t="s">
        <v>86</v>
      </c>
      <c r="Q1" s="43" t="s">
        <v>87</v>
      </c>
      <c r="R1" s="43" t="s">
        <v>88</v>
      </c>
      <c r="S1" s="43" t="s">
        <v>89</v>
      </c>
      <c r="T1" s="43" t="s">
        <v>90</v>
      </c>
      <c r="U1" s="43" t="s">
        <v>91</v>
      </c>
      <c r="V1" s="43" t="s">
        <v>92</v>
      </c>
      <c r="W1" s="43" t="s">
        <v>93</v>
      </c>
      <c r="X1" s="43" t="s">
        <v>94</v>
      </c>
      <c r="Y1" s="43" t="s">
        <v>95</v>
      </c>
      <c r="Z1" s="43" t="s">
        <v>96</v>
      </c>
      <c r="AA1" s="43" t="s">
        <v>97</v>
      </c>
      <c r="AB1" s="43" t="s">
        <v>98</v>
      </c>
      <c r="AC1" s="43" t="s">
        <v>99</v>
      </c>
      <c r="AD1" s="43" t="s">
        <v>100</v>
      </c>
    </row>
    <row r="2" spans="1:33" x14ac:dyDescent="0.25">
      <c r="A2">
        <v>1</v>
      </c>
      <c r="B2" t="s">
        <v>101</v>
      </c>
      <c r="C2" t="s">
        <v>102</v>
      </c>
      <c r="D2" t="s">
        <v>103</v>
      </c>
      <c r="E2" t="s">
        <v>104</v>
      </c>
      <c r="F2" s="52">
        <f>VLOOKUP(A2,[1]Minority!$A$1:$H$1902,5,FALSE)</f>
        <v>727</v>
      </c>
      <c r="G2" s="52">
        <f>VLOOKUP(A2,'[1]Low-income - HH inc.'!$A$1:$I$1902,6,FALSE)</f>
        <v>0</v>
      </c>
      <c r="H2" s="44">
        <v>940902</v>
      </c>
      <c r="I2" s="44">
        <v>1026852</v>
      </c>
      <c r="J2" s="44">
        <v>113206</v>
      </c>
      <c r="K2" s="44">
        <v>118639</v>
      </c>
      <c r="L2" s="44">
        <v>107812</v>
      </c>
      <c r="M2" s="44">
        <v>175024</v>
      </c>
      <c r="N2" s="44">
        <v>2946.5</v>
      </c>
      <c r="O2" s="44">
        <v>4443.3334960000002</v>
      </c>
      <c r="P2" s="44">
        <v>40.906120000000001</v>
      </c>
      <c r="Q2" s="44">
        <v>40.007235999999999</v>
      </c>
      <c r="R2" s="44">
        <v>48.663536000000001</v>
      </c>
      <c r="S2" s="44">
        <v>49.993011000000003</v>
      </c>
      <c r="T2" s="44">
        <v>984518.5</v>
      </c>
      <c r="U2" s="44">
        <v>115963.0625</v>
      </c>
      <c r="V2" s="44">
        <v>141919.703125</v>
      </c>
      <c r="W2" s="44">
        <v>3706.0898440000001</v>
      </c>
      <c r="X2" s="44">
        <v>590510.92026499996</v>
      </c>
      <c r="Y2" s="44">
        <v>766430.12654099998</v>
      </c>
      <c r="Z2" s="44">
        <v>89490.131609000004</v>
      </c>
      <c r="AA2" s="44">
        <v>938.97918300000003</v>
      </c>
      <c r="AB2" s="44">
        <v>41.259014999999998</v>
      </c>
      <c r="AC2" s="44">
        <v>34.339840000000002</v>
      </c>
      <c r="AD2" s="44">
        <v>374679.18649499997</v>
      </c>
      <c r="AF2" s="45"/>
      <c r="AG2" s="45"/>
    </row>
    <row r="3" spans="1:33" x14ac:dyDescent="0.25">
      <c r="A3">
        <v>2</v>
      </c>
      <c r="B3" t="s">
        <v>101</v>
      </c>
      <c r="C3" t="s">
        <v>102</v>
      </c>
      <c r="D3" t="s">
        <v>103</v>
      </c>
      <c r="E3" t="s">
        <v>104</v>
      </c>
      <c r="F3" s="52">
        <f>VLOOKUP(A3,[1]Minority!$A$1:$H$1902,5,FALSE)</f>
        <v>14</v>
      </c>
      <c r="G3" s="52">
        <f>VLOOKUP(A3,'[1]Low-income - HH inc.'!$A$1:$I$1902,6,FALSE)</f>
        <v>0</v>
      </c>
      <c r="H3" s="44">
        <v>962430</v>
      </c>
      <c r="I3" s="44">
        <v>1043386</v>
      </c>
      <c r="J3" s="44">
        <v>114742</v>
      </c>
      <c r="K3" s="44">
        <v>120080</v>
      </c>
      <c r="L3" s="44">
        <v>102922</v>
      </c>
      <c r="M3" s="44">
        <v>205318</v>
      </c>
      <c r="N3" s="44">
        <v>1944.5</v>
      </c>
      <c r="O3" s="44">
        <v>4890.8334960000002</v>
      </c>
      <c r="P3" s="44">
        <v>35.529350000000001</v>
      </c>
      <c r="Q3" s="44">
        <v>34.931655999999997</v>
      </c>
      <c r="R3" s="44">
        <v>36.787979</v>
      </c>
      <c r="S3" s="44">
        <v>37.844405999999999</v>
      </c>
      <c r="T3" s="44">
        <v>1007217.5625</v>
      </c>
      <c r="U3" s="44">
        <v>117695.164063</v>
      </c>
      <c r="V3" s="44">
        <v>159570.921875</v>
      </c>
      <c r="W3" s="44">
        <v>3574.5117190000001</v>
      </c>
      <c r="X3" s="44">
        <v>2170691.4055750002</v>
      </c>
      <c r="Y3" s="44">
        <v>2480258.6204320001</v>
      </c>
      <c r="Z3" s="44">
        <v>153452.090711</v>
      </c>
      <c r="AA3" s="44">
        <v>2666.2377080000001</v>
      </c>
      <c r="AB3" s="44">
        <v>129.399733</v>
      </c>
      <c r="AC3" s="44">
        <v>81.554767999999996</v>
      </c>
      <c r="AD3" s="44">
        <v>920640.41941500001</v>
      </c>
      <c r="AF3" s="45"/>
      <c r="AG3" s="45"/>
    </row>
    <row r="4" spans="1:33" x14ac:dyDescent="0.25">
      <c r="A4">
        <v>3</v>
      </c>
      <c r="B4" t="s">
        <v>101</v>
      </c>
      <c r="C4" t="s">
        <v>102</v>
      </c>
      <c r="D4" t="s">
        <v>103</v>
      </c>
      <c r="E4" t="s">
        <v>104</v>
      </c>
      <c r="F4" s="52">
        <f>VLOOKUP(A4,[1]Minority!$A$1:$H$1902,5,FALSE)</f>
        <v>322</v>
      </c>
      <c r="G4" s="52">
        <f>VLOOKUP(A4,'[1]Low-income - HH inc.'!$A$1:$I$1902,6,FALSE)</f>
        <v>62</v>
      </c>
      <c r="H4" s="44">
        <v>983819</v>
      </c>
      <c r="I4" s="44">
        <v>1061224</v>
      </c>
      <c r="J4" s="44">
        <v>119452</v>
      </c>
      <c r="K4" s="44">
        <v>124065</v>
      </c>
      <c r="L4" s="44">
        <v>54826</v>
      </c>
      <c r="M4" s="44">
        <v>212233</v>
      </c>
      <c r="N4" s="44">
        <v>2776</v>
      </c>
      <c r="O4" s="44">
        <v>5242.3334960000002</v>
      </c>
      <c r="P4" s="44">
        <v>35.629086000000001</v>
      </c>
      <c r="Q4" s="44">
        <v>34.808441000000002</v>
      </c>
      <c r="R4" s="44">
        <v>38.431502999999999</v>
      </c>
      <c r="S4" s="44">
        <v>39.729427000000001</v>
      </c>
      <c r="T4" s="44">
        <v>1026378.875</v>
      </c>
      <c r="U4" s="44">
        <v>121988.390625</v>
      </c>
      <c r="V4" s="44">
        <v>141373.5625</v>
      </c>
      <c r="W4" s="44">
        <v>4132.0717770000001</v>
      </c>
      <c r="X4" s="44">
        <v>194395.91732899999</v>
      </c>
      <c r="Y4" s="44">
        <v>340258.55317700002</v>
      </c>
      <c r="Z4" s="44">
        <v>55835.008785999999</v>
      </c>
      <c r="AA4" s="44">
        <v>572.41500299999996</v>
      </c>
      <c r="AB4" s="44">
        <v>34.353009999999998</v>
      </c>
      <c r="AC4" s="44">
        <v>21.107353</v>
      </c>
      <c r="AD4" s="44">
        <v>237629.390858</v>
      </c>
      <c r="AF4" s="45"/>
      <c r="AG4" s="45"/>
    </row>
    <row r="5" spans="1:33" x14ac:dyDescent="0.25">
      <c r="A5">
        <v>4</v>
      </c>
      <c r="B5" t="s">
        <v>101</v>
      </c>
      <c r="C5" t="s">
        <v>102</v>
      </c>
      <c r="D5" t="s">
        <v>103</v>
      </c>
      <c r="E5" t="s">
        <v>104</v>
      </c>
      <c r="F5" s="52">
        <f>VLOOKUP(A5,[1]Minority!$A$1:$H$1902,5,FALSE)</f>
        <v>186</v>
      </c>
      <c r="G5" s="52">
        <f>VLOOKUP(A5,'[1]Low-income - HH inc.'!$A$1:$I$1902,6,FALSE)</f>
        <v>34</v>
      </c>
      <c r="H5" s="44">
        <v>945006</v>
      </c>
      <c r="I5" s="44">
        <v>1060624</v>
      </c>
      <c r="J5" s="44">
        <v>115241</v>
      </c>
      <c r="K5" s="44">
        <v>123913</v>
      </c>
      <c r="L5" s="44">
        <v>51211</v>
      </c>
      <c r="M5" s="44">
        <v>212233</v>
      </c>
      <c r="N5" s="44">
        <v>2329</v>
      </c>
      <c r="O5" s="44">
        <v>5242.3334960000002</v>
      </c>
      <c r="P5" s="44">
        <v>34.788176999999997</v>
      </c>
      <c r="Q5" s="44">
        <v>34.653713000000003</v>
      </c>
      <c r="R5" s="44">
        <v>39.019756000000001</v>
      </c>
      <c r="S5" s="44">
        <v>38.167285999999997</v>
      </c>
      <c r="T5" s="44">
        <v>1006910.75</v>
      </c>
      <c r="U5" s="44">
        <v>119884.210938</v>
      </c>
      <c r="V5" s="44">
        <v>137426.203125</v>
      </c>
      <c r="W5" s="44">
        <v>3888.8713379999999</v>
      </c>
      <c r="X5" s="44">
        <v>902956.06178300001</v>
      </c>
      <c r="Y5" s="44">
        <v>1028466.988118</v>
      </c>
      <c r="Z5" s="44">
        <v>222933.379652</v>
      </c>
      <c r="AA5" s="44">
        <v>1523.552447</v>
      </c>
      <c r="AB5" s="44">
        <v>69.570719999999994</v>
      </c>
      <c r="AC5" s="44">
        <v>57.347993000000002</v>
      </c>
      <c r="AD5" s="44">
        <v>618420.98250399996</v>
      </c>
      <c r="AF5" s="45"/>
      <c r="AG5" s="45"/>
    </row>
    <row r="6" spans="1:33" x14ac:dyDescent="0.25">
      <c r="A6">
        <v>5</v>
      </c>
      <c r="B6" t="s">
        <v>101</v>
      </c>
      <c r="C6" t="s">
        <v>102</v>
      </c>
      <c r="D6" t="s">
        <v>103</v>
      </c>
      <c r="E6" t="s">
        <v>104</v>
      </c>
      <c r="F6" s="52">
        <f>VLOOKUP(A6,[1]Minority!$A$1:$H$1902,5,FALSE)</f>
        <v>1669</v>
      </c>
      <c r="G6" s="52">
        <f>VLOOKUP(A6,'[1]Low-income - HH inc.'!$A$1:$I$1902,6,FALSE)</f>
        <v>366</v>
      </c>
      <c r="H6" s="44">
        <v>832107</v>
      </c>
      <c r="I6" s="44">
        <v>1019564</v>
      </c>
      <c r="J6" s="44">
        <v>99218</v>
      </c>
      <c r="K6" s="44">
        <v>117202</v>
      </c>
      <c r="L6" s="44">
        <v>47240</v>
      </c>
      <c r="M6" s="44">
        <v>174744</v>
      </c>
      <c r="N6" s="44">
        <v>833</v>
      </c>
      <c r="O6" s="44">
        <v>4739.3334960000002</v>
      </c>
      <c r="P6" s="44">
        <v>31.422186</v>
      </c>
      <c r="Q6" s="44">
        <v>31.461901000000001</v>
      </c>
      <c r="R6" s="44">
        <v>26.200054000000002</v>
      </c>
      <c r="S6" s="44">
        <v>22.998863</v>
      </c>
      <c r="T6" s="44">
        <v>920956.4375</v>
      </c>
      <c r="U6" s="44">
        <v>107741.921875</v>
      </c>
      <c r="V6" s="44">
        <v>107673.40625</v>
      </c>
      <c r="W6" s="44">
        <v>2684.4951169999999</v>
      </c>
      <c r="X6" s="44">
        <v>0</v>
      </c>
      <c r="Y6" s="44">
        <v>55399.762784999999</v>
      </c>
      <c r="Z6" s="44">
        <v>4519.3724549999997</v>
      </c>
      <c r="AA6" s="44">
        <v>70.436336999999995</v>
      </c>
      <c r="AB6" s="44">
        <v>2.5971289999999998</v>
      </c>
      <c r="AC6" s="44">
        <v>2.0222560000000001</v>
      </c>
      <c r="AD6" s="44">
        <v>22339.936583999999</v>
      </c>
      <c r="AF6" s="45"/>
      <c r="AG6" s="45"/>
    </row>
    <row r="7" spans="1:33" x14ac:dyDescent="0.25">
      <c r="A7">
        <v>6</v>
      </c>
      <c r="B7" t="s">
        <v>101</v>
      </c>
      <c r="C7" t="s">
        <v>102</v>
      </c>
      <c r="D7" t="s">
        <v>103</v>
      </c>
      <c r="E7" t="s">
        <v>104</v>
      </c>
      <c r="F7" s="52">
        <f>VLOOKUP(A7,[1]Minority!$A$1:$H$1902,5,FALSE)</f>
        <v>2138</v>
      </c>
      <c r="G7" s="52">
        <f>VLOOKUP(A7,'[1]Low-income - HH inc.'!$A$1:$I$1902,6,FALSE)</f>
        <v>379</v>
      </c>
      <c r="H7" s="44">
        <v>886241</v>
      </c>
      <c r="I7" s="44">
        <v>1046031</v>
      </c>
      <c r="J7" s="44">
        <v>106609</v>
      </c>
      <c r="K7" s="44">
        <v>121228</v>
      </c>
      <c r="L7" s="44">
        <v>50657</v>
      </c>
      <c r="M7" s="44">
        <v>212233</v>
      </c>
      <c r="N7" s="44">
        <v>989</v>
      </c>
      <c r="O7" s="44">
        <v>5242.3334960000002</v>
      </c>
      <c r="P7" s="44">
        <v>29.752473999999999</v>
      </c>
      <c r="Q7" s="44">
        <v>29.608822</v>
      </c>
      <c r="R7" s="44">
        <v>28.417259000000001</v>
      </c>
      <c r="S7" s="44">
        <v>25.355945999999999</v>
      </c>
      <c r="T7" s="44">
        <v>961794.3125</v>
      </c>
      <c r="U7" s="44">
        <v>113521.296875</v>
      </c>
      <c r="V7" s="44">
        <v>127054.8125</v>
      </c>
      <c r="W7" s="44">
        <v>3000.0991210000002</v>
      </c>
      <c r="X7" s="44">
        <v>237926.163142</v>
      </c>
      <c r="Y7" s="44">
        <v>357184.024767</v>
      </c>
      <c r="Z7" s="44">
        <v>55403.307775000001</v>
      </c>
      <c r="AA7" s="44">
        <v>566.23917400000005</v>
      </c>
      <c r="AB7" s="44">
        <v>21.345227000000001</v>
      </c>
      <c r="AC7" s="44">
        <v>19.609628000000001</v>
      </c>
      <c r="AD7" s="44">
        <v>208577.398453</v>
      </c>
      <c r="AF7" s="45"/>
      <c r="AG7" s="45"/>
    </row>
    <row r="8" spans="1:33" x14ac:dyDescent="0.25">
      <c r="A8">
        <v>7</v>
      </c>
      <c r="B8" t="s">
        <v>101</v>
      </c>
      <c r="C8" t="s">
        <v>102</v>
      </c>
      <c r="D8" t="s">
        <v>103</v>
      </c>
      <c r="E8" t="s">
        <v>104</v>
      </c>
      <c r="F8" s="52">
        <f>VLOOKUP(A8,[1]Minority!$A$1:$H$1902,5,FALSE)</f>
        <v>704</v>
      </c>
      <c r="G8" s="52">
        <f>VLOOKUP(A8,'[1]Low-income - HH inc.'!$A$1:$I$1902,6,FALSE)</f>
        <v>70</v>
      </c>
      <c r="H8" s="44">
        <v>802321</v>
      </c>
      <c r="I8" s="44">
        <v>944944</v>
      </c>
      <c r="J8" s="44">
        <v>96254</v>
      </c>
      <c r="K8" s="44">
        <v>107630</v>
      </c>
      <c r="L8" s="44">
        <v>47794</v>
      </c>
      <c r="M8" s="44">
        <v>163031</v>
      </c>
      <c r="N8" s="44">
        <v>833</v>
      </c>
      <c r="O8" s="44">
        <v>2101.5</v>
      </c>
      <c r="P8" s="44">
        <v>37.890461000000002</v>
      </c>
      <c r="Q8" s="44">
        <v>37.540413000000001</v>
      </c>
      <c r="R8" s="44">
        <v>33.212673000000002</v>
      </c>
      <c r="S8" s="44">
        <v>30.698135000000001</v>
      </c>
      <c r="T8" s="44">
        <v>858762.625</v>
      </c>
      <c r="U8" s="44">
        <v>100755.929688</v>
      </c>
      <c r="V8" s="44">
        <v>93397.859375</v>
      </c>
      <c r="W8" s="44">
        <v>1334.99585</v>
      </c>
      <c r="X8" s="44">
        <v>1610242.044432</v>
      </c>
      <c r="Y8" s="44">
        <v>1631036.3983229999</v>
      </c>
      <c r="Z8" s="44">
        <v>268068.72926300002</v>
      </c>
      <c r="AA8" s="44">
        <v>2515.8529859999999</v>
      </c>
      <c r="AB8" s="44">
        <v>102.280035</v>
      </c>
      <c r="AC8" s="44">
        <v>96.748136000000002</v>
      </c>
      <c r="AD8" s="44">
        <v>1039148.965122</v>
      </c>
      <c r="AF8" s="45"/>
      <c r="AG8" s="45"/>
    </row>
    <row r="9" spans="1:33" x14ac:dyDescent="0.25">
      <c r="A9">
        <v>8</v>
      </c>
      <c r="B9" t="s">
        <v>101</v>
      </c>
      <c r="C9" t="s">
        <v>102</v>
      </c>
      <c r="D9" t="s">
        <v>103</v>
      </c>
      <c r="E9" t="s">
        <v>104</v>
      </c>
      <c r="F9" s="52">
        <f>VLOOKUP(A9,[1]Minority!$A$1:$H$1902,5,FALSE)</f>
        <v>1303</v>
      </c>
      <c r="G9" s="52">
        <f>VLOOKUP(A9,'[1]Low-income - HH inc.'!$A$1:$I$1902,6,FALSE)</f>
        <v>223</v>
      </c>
      <c r="H9" s="44">
        <v>815806</v>
      </c>
      <c r="I9" s="44">
        <v>996155</v>
      </c>
      <c r="J9" s="44">
        <v>97844</v>
      </c>
      <c r="K9" s="44">
        <v>114061</v>
      </c>
      <c r="L9" s="44">
        <v>47794</v>
      </c>
      <c r="M9" s="44">
        <v>174744</v>
      </c>
      <c r="N9" s="44">
        <v>989</v>
      </c>
      <c r="O9" s="44">
        <v>4455.8334960000002</v>
      </c>
      <c r="P9" s="44">
        <v>33.035632999999997</v>
      </c>
      <c r="Q9" s="44">
        <v>33.107799999999997</v>
      </c>
      <c r="R9" s="44">
        <v>27.611366</v>
      </c>
      <c r="S9" s="44">
        <v>24.776786999999999</v>
      </c>
      <c r="T9" s="44">
        <v>888809.6875</v>
      </c>
      <c r="U9" s="44">
        <v>104408.492188</v>
      </c>
      <c r="V9" s="44">
        <v>99182.265625</v>
      </c>
      <c r="W9" s="44">
        <v>2392.3442380000001</v>
      </c>
      <c r="X9" s="44">
        <v>0</v>
      </c>
      <c r="Y9" s="44">
        <v>109.34635900000001</v>
      </c>
      <c r="Z9" s="44">
        <v>9.1122049999999994</v>
      </c>
      <c r="AA9" s="44">
        <v>0.16006400000000001</v>
      </c>
      <c r="AB9" s="44">
        <v>5.3420000000000004E-3</v>
      </c>
      <c r="AC9" s="44">
        <v>4.3350000000000003E-3</v>
      </c>
      <c r="AD9" s="44">
        <v>49.007055000000001</v>
      </c>
      <c r="AF9" s="45"/>
      <c r="AG9" s="45"/>
    </row>
    <row r="10" spans="1:33" x14ac:dyDescent="0.25">
      <c r="A10">
        <v>9</v>
      </c>
      <c r="B10" t="s">
        <v>101</v>
      </c>
      <c r="C10" t="s">
        <v>102</v>
      </c>
      <c r="D10" t="s">
        <v>103</v>
      </c>
      <c r="E10" t="s">
        <v>104</v>
      </c>
      <c r="F10" s="52">
        <f>VLOOKUP(A10,[1]Minority!$A$1:$H$1902,5,FALSE)</f>
        <v>1320</v>
      </c>
      <c r="G10" s="52">
        <f>VLOOKUP(A10,'[1]Low-income - HH inc.'!$A$1:$I$1902,6,FALSE)</f>
        <v>156</v>
      </c>
      <c r="H10" s="44">
        <v>840573</v>
      </c>
      <c r="I10" s="44">
        <v>972798</v>
      </c>
      <c r="J10" s="44">
        <v>100600</v>
      </c>
      <c r="K10" s="44">
        <v>111307</v>
      </c>
      <c r="L10" s="44">
        <v>49152</v>
      </c>
      <c r="M10" s="44">
        <v>174744</v>
      </c>
      <c r="N10" s="44">
        <v>2329</v>
      </c>
      <c r="O10" s="44">
        <v>4455.8334960000002</v>
      </c>
      <c r="P10" s="44">
        <v>33.417171000000003</v>
      </c>
      <c r="Q10" s="44">
        <v>33.076774999999998</v>
      </c>
      <c r="R10" s="44">
        <v>27.240593000000001</v>
      </c>
      <c r="S10" s="44">
        <v>24.559522999999999</v>
      </c>
      <c r="T10" s="44">
        <v>899058.1875</v>
      </c>
      <c r="U10" s="44">
        <v>105335.867188</v>
      </c>
      <c r="V10" s="44">
        <v>104703.257813</v>
      </c>
      <c r="W10" s="44">
        <v>3269.7307129999999</v>
      </c>
      <c r="X10" s="44">
        <v>0</v>
      </c>
      <c r="Y10" s="44">
        <v>21834.165493</v>
      </c>
      <c r="Z10" s="44">
        <v>1855.1316099999999</v>
      </c>
      <c r="AA10" s="44">
        <v>28.433001999999998</v>
      </c>
      <c r="AB10" s="44">
        <v>1.3651629999999999</v>
      </c>
      <c r="AC10" s="44">
        <v>0.86351</v>
      </c>
      <c r="AD10" s="44">
        <v>9767.1385040000005</v>
      </c>
      <c r="AF10" s="45"/>
      <c r="AG10" s="45"/>
    </row>
    <row r="11" spans="1:33" x14ac:dyDescent="0.25">
      <c r="A11">
        <v>10</v>
      </c>
      <c r="B11" t="s">
        <v>101</v>
      </c>
      <c r="C11" t="s">
        <v>102</v>
      </c>
      <c r="D11" t="s">
        <v>103</v>
      </c>
      <c r="E11" t="s">
        <v>104</v>
      </c>
      <c r="F11" s="52">
        <f>VLOOKUP(A11,[1]Minority!$A$1:$H$1902,5,FALSE)</f>
        <v>1370</v>
      </c>
      <c r="G11" s="52">
        <f>VLOOKUP(A11,'[1]Low-income - HH inc.'!$A$1:$I$1902,6,FALSE)</f>
        <v>304</v>
      </c>
      <c r="H11" s="44">
        <v>861727</v>
      </c>
      <c r="I11" s="44">
        <v>1020097</v>
      </c>
      <c r="J11" s="44">
        <v>102605</v>
      </c>
      <c r="K11" s="44">
        <v>116833</v>
      </c>
      <c r="L11" s="44">
        <v>49152</v>
      </c>
      <c r="M11" s="44">
        <v>205318</v>
      </c>
      <c r="N11" s="44">
        <v>2329</v>
      </c>
      <c r="O11" s="44">
        <v>5242.3334960000002</v>
      </c>
      <c r="P11" s="44">
        <v>32.925666999999997</v>
      </c>
      <c r="Q11" s="44">
        <v>32.404167000000001</v>
      </c>
      <c r="R11" s="44">
        <v>32.362793000000003</v>
      </c>
      <c r="S11" s="44">
        <v>30.08709</v>
      </c>
      <c r="T11" s="44">
        <v>928539.1875</v>
      </c>
      <c r="U11" s="44">
        <v>108607.421875</v>
      </c>
      <c r="V11" s="44">
        <v>115034.359375</v>
      </c>
      <c r="W11" s="44">
        <v>3558.0593260000001</v>
      </c>
      <c r="X11" s="44">
        <v>246128.41975299999</v>
      </c>
      <c r="Y11" s="44">
        <v>368083.08872499998</v>
      </c>
      <c r="Z11" s="44">
        <v>40232.560776999999</v>
      </c>
      <c r="AA11" s="44">
        <v>454.36730999999997</v>
      </c>
      <c r="AB11" s="44">
        <v>18.141539999999999</v>
      </c>
      <c r="AC11" s="44">
        <v>15.325664</v>
      </c>
      <c r="AD11" s="44">
        <v>168175.18493600001</v>
      </c>
      <c r="AF11" s="45"/>
      <c r="AG11" s="45"/>
    </row>
    <row r="12" spans="1:33" x14ac:dyDescent="0.25">
      <c r="A12">
        <v>11</v>
      </c>
      <c r="B12" t="s">
        <v>101</v>
      </c>
      <c r="C12" t="s">
        <v>102</v>
      </c>
      <c r="D12" t="s">
        <v>103</v>
      </c>
      <c r="E12" t="s">
        <v>104</v>
      </c>
      <c r="F12" s="52">
        <f>VLOOKUP(A12,[1]Minority!$A$1:$H$1902,5,FALSE)</f>
        <v>1627</v>
      </c>
      <c r="G12" s="52">
        <f>VLOOKUP(A12,'[1]Low-income - HH inc.'!$A$1:$I$1902,6,FALSE)</f>
        <v>311</v>
      </c>
      <c r="H12" s="44">
        <v>861221</v>
      </c>
      <c r="I12" s="44">
        <v>998302</v>
      </c>
      <c r="J12" s="44">
        <v>102731</v>
      </c>
      <c r="K12" s="44">
        <v>114565</v>
      </c>
      <c r="L12" s="44">
        <v>49152</v>
      </c>
      <c r="M12" s="44">
        <v>205318</v>
      </c>
      <c r="N12" s="44">
        <v>2514</v>
      </c>
      <c r="O12" s="44">
        <v>5174.3334960000002</v>
      </c>
      <c r="P12" s="44">
        <v>32.256194999999998</v>
      </c>
      <c r="Q12" s="44">
        <v>32.028835000000001</v>
      </c>
      <c r="R12" s="44">
        <v>30.973793000000001</v>
      </c>
      <c r="S12" s="44">
        <v>28.976565999999998</v>
      </c>
      <c r="T12" s="44">
        <v>921399.1875</v>
      </c>
      <c r="U12" s="44">
        <v>107926.09375</v>
      </c>
      <c r="V12" s="44">
        <v>117708.46875</v>
      </c>
      <c r="W12" s="44">
        <v>3681.8796390000002</v>
      </c>
      <c r="X12" s="44">
        <v>118444.68283000001</v>
      </c>
      <c r="Y12" s="44">
        <v>178040.760411</v>
      </c>
      <c r="Z12" s="44">
        <v>22698.071601</v>
      </c>
      <c r="AA12" s="44">
        <v>215.191363</v>
      </c>
      <c r="AB12" s="44">
        <v>8.9269470000000002</v>
      </c>
      <c r="AC12" s="44">
        <v>7.2726119999999996</v>
      </c>
      <c r="AD12" s="44">
        <v>79904.138623000006</v>
      </c>
      <c r="AF12" s="45"/>
      <c r="AG12" s="45"/>
    </row>
    <row r="13" spans="1:33" x14ac:dyDescent="0.25">
      <c r="A13">
        <v>12</v>
      </c>
      <c r="B13" t="s">
        <v>101</v>
      </c>
      <c r="C13" t="s">
        <v>102</v>
      </c>
      <c r="D13" t="s">
        <v>103</v>
      </c>
      <c r="E13" t="s">
        <v>104</v>
      </c>
      <c r="F13" s="52">
        <f>VLOOKUP(A13,[1]Minority!$A$1:$H$1902,5,FALSE)</f>
        <v>288</v>
      </c>
      <c r="G13" s="52">
        <f>VLOOKUP(A13,'[1]Low-income - HH inc.'!$A$1:$I$1902,6,FALSE)</f>
        <v>55</v>
      </c>
      <c r="H13" s="44">
        <v>849343</v>
      </c>
      <c r="I13" s="44">
        <v>960737</v>
      </c>
      <c r="J13" s="44">
        <v>103917</v>
      </c>
      <c r="K13" s="44">
        <v>109196</v>
      </c>
      <c r="L13" s="44">
        <v>37380</v>
      </c>
      <c r="M13" s="44">
        <v>174744</v>
      </c>
      <c r="N13" s="44">
        <v>2776</v>
      </c>
      <c r="O13" s="44">
        <v>4455.8334960000002</v>
      </c>
      <c r="P13" s="44">
        <v>36.799435000000003</v>
      </c>
      <c r="Q13" s="44">
        <v>36.747501</v>
      </c>
      <c r="R13" s="44">
        <v>37.996059000000002</v>
      </c>
      <c r="S13" s="44">
        <v>36.511626999999997</v>
      </c>
      <c r="T13" s="44">
        <v>891218.625</v>
      </c>
      <c r="U13" s="44">
        <v>105901.5</v>
      </c>
      <c r="V13" s="44">
        <v>89018.296875</v>
      </c>
      <c r="W13" s="44">
        <v>3407.4885250000002</v>
      </c>
      <c r="X13" s="44">
        <v>80454.623856999999</v>
      </c>
      <c r="Y13" s="44">
        <v>131021.250533</v>
      </c>
      <c r="Z13" s="44">
        <v>13874.147159</v>
      </c>
      <c r="AA13" s="44">
        <v>186.49523099999999</v>
      </c>
      <c r="AB13" s="44">
        <v>8.1878480000000007</v>
      </c>
      <c r="AC13" s="44">
        <v>6.0053270000000003</v>
      </c>
      <c r="AD13" s="44">
        <v>66370.602001000007</v>
      </c>
      <c r="AF13" s="45"/>
      <c r="AG13" s="45"/>
    </row>
    <row r="14" spans="1:33" x14ac:dyDescent="0.25">
      <c r="A14">
        <v>13</v>
      </c>
      <c r="B14" t="s">
        <v>101</v>
      </c>
      <c r="C14" t="s">
        <v>102</v>
      </c>
      <c r="D14" t="s">
        <v>103</v>
      </c>
      <c r="E14" t="s">
        <v>104</v>
      </c>
      <c r="F14" s="52">
        <f>VLOOKUP(A14,[1]Minority!$A$1:$H$1902,5,FALSE)</f>
        <v>967</v>
      </c>
      <c r="G14" s="52">
        <f>VLOOKUP(A14,'[1]Low-income - HH inc.'!$A$1:$I$1902,6,FALSE)</f>
        <v>203</v>
      </c>
      <c r="H14" s="44">
        <v>962956</v>
      </c>
      <c r="I14" s="44">
        <v>981040</v>
      </c>
      <c r="J14" s="44">
        <v>120207</v>
      </c>
      <c r="K14" s="44">
        <v>110642</v>
      </c>
      <c r="L14" s="44">
        <v>54438</v>
      </c>
      <c r="M14" s="44">
        <v>202728</v>
      </c>
      <c r="N14" s="44">
        <v>2776</v>
      </c>
      <c r="O14" s="44">
        <v>3167.5</v>
      </c>
      <c r="P14" s="44">
        <v>36.869579000000002</v>
      </c>
      <c r="Q14" s="44">
        <v>36.739638999999997</v>
      </c>
      <c r="R14" s="44">
        <v>35.127116999999998</v>
      </c>
      <c r="S14" s="44">
        <v>36.021816000000001</v>
      </c>
      <c r="T14" s="44">
        <v>970816.0625</v>
      </c>
      <c r="U14" s="44">
        <v>116049.65625</v>
      </c>
      <c r="V14" s="44">
        <v>118891.0625</v>
      </c>
      <c r="W14" s="44">
        <v>2946.1623540000001</v>
      </c>
      <c r="X14" s="44">
        <v>728535.11496699997</v>
      </c>
      <c r="Y14" s="44">
        <v>891238.12954600004</v>
      </c>
      <c r="Z14" s="44">
        <v>89829.705723999999</v>
      </c>
      <c r="AA14" s="44">
        <v>1077.2357629999999</v>
      </c>
      <c r="AB14" s="44">
        <v>61.339551</v>
      </c>
      <c r="AC14" s="44">
        <v>35.835127</v>
      </c>
      <c r="AD14" s="44">
        <v>413496.345447</v>
      </c>
    </row>
    <row r="15" spans="1:33" x14ac:dyDescent="0.25">
      <c r="A15">
        <v>14</v>
      </c>
      <c r="B15" t="s">
        <v>101</v>
      </c>
      <c r="C15" t="s">
        <v>102</v>
      </c>
      <c r="D15" t="s">
        <v>103</v>
      </c>
      <c r="E15" t="s">
        <v>104</v>
      </c>
      <c r="F15" s="52">
        <f>VLOOKUP(A15,[1]Minority!$A$1:$H$1902,5,FALSE)</f>
        <v>201</v>
      </c>
      <c r="G15" s="52">
        <f>VLOOKUP(A15,'[1]Low-income - HH inc.'!$A$1:$I$1902,6,FALSE)</f>
        <v>45</v>
      </c>
      <c r="H15" s="44">
        <v>964177</v>
      </c>
      <c r="I15" s="44">
        <v>1007381</v>
      </c>
      <c r="J15" s="44">
        <v>121055</v>
      </c>
      <c r="K15" s="44">
        <v>113757</v>
      </c>
      <c r="L15" s="44">
        <v>42666</v>
      </c>
      <c r="M15" s="44">
        <v>231768</v>
      </c>
      <c r="N15" s="44">
        <v>1391</v>
      </c>
      <c r="O15" s="44">
        <v>4585.3334960000002</v>
      </c>
      <c r="P15" s="44">
        <v>37.900115999999997</v>
      </c>
      <c r="Q15" s="44">
        <v>37.236828000000003</v>
      </c>
      <c r="R15" s="44">
        <v>37.453468000000001</v>
      </c>
      <c r="S15" s="44">
        <v>38.121777000000002</v>
      </c>
      <c r="T15" s="44">
        <v>982829.5625</v>
      </c>
      <c r="U15" s="44">
        <v>117904.21875</v>
      </c>
      <c r="V15" s="44">
        <v>124307.382813</v>
      </c>
      <c r="W15" s="44">
        <v>2770.0959469999998</v>
      </c>
      <c r="X15" s="44">
        <v>720289.66070600005</v>
      </c>
      <c r="Y15" s="44">
        <v>916368.05294900003</v>
      </c>
      <c r="Z15" s="44">
        <v>97557.127949000002</v>
      </c>
      <c r="AA15" s="44">
        <v>1374.4449959999999</v>
      </c>
      <c r="AB15" s="44">
        <v>76.634659999999997</v>
      </c>
      <c r="AC15" s="44">
        <v>47.150959</v>
      </c>
      <c r="AD15" s="44">
        <v>527147.29186</v>
      </c>
    </row>
    <row r="16" spans="1:33" x14ac:dyDescent="0.25">
      <c r="A16">
        <v>15</v>
      </c>
      <c r="B16" t="s">
        <v>101</v>
      </c>
      <c r="C16" t="s">
        <v>102</v>
      </c>
      <c r="D16" t="s">
        <v>103</v>
      </c>
      <c r="E16" t="s">
        <v>104</v>
      </c>
      <c r="F16" s="52">
        <f>VLOOKUP(A16,[1]Minority!$A$1:$H$1902,5,FALSE)</f>
        <v>0</v>
      </c>
      <c r="G16" s="52">
        <f>VLOOKUP(A16,'[1]Low-income - HH inc.'!$A$1:$I$1902,6,FALSE)</f>
        <v>0</v>
      </c>
      <c r="H16" s="44">
        <v>962396</v>
      </c>
      <c r="I16" s="44">
        <v>1019986</v>
      </c>
      <c r="J16" s="44">
        <v>120698</v>
      </c>
      <c r="K16" s="44">
        <v>116628</v>
      </c>
      <c r="L16" s="44">
        <v>61398</v>
      </c>
      <c r="M16" s="44">
        <v>219742</v>
      </c>
      <c r="N16" s="44">
        <v>1870</v>
      </c>
      <c r="O16" s="44">
        <v>4660.3334960000002</v>
      </c>
      <c r="P16" s="44">
        <v>39.719665999999997</v>
      </c>
      <c r="Q16" s="44">
        <v>38.787478999999998</v>
      </c>
      <c r="R16" s="44">
        <v>45.696896000000002</v>
      </c>
      <c r="S16" s="44">
        <v>46.399836999999998</v>
      </c>
      <c r="T16" s="44">
        <v>988645.9375</v>
      </c>
      <c r="U16" s="44">
        <v>118842.859375</v>
      </c>
      <c r="V16" s="44">
        <v>133572.390625</v>
      </c>
      <c r="W16" s="44">
        <v>3141.8547359999998</v>
      </c>
      <c r="X16" s="44">
        <v>635107.61920299998</v>
      </c>
      <c r="Y16" s="44">
        <v>847490.61794599995</v>
      </c>
      <c r="Z16" s="44">
        <v>59988.433246000001</v>
      </c>
      <c r="AA16" s="44">
        <v>1002.6373579999999</v>
      </c>
      <c r="AB16" s="44">
        <v>61.403058000000001</v>
      </c>
      <c r="AC16" s="44">
        <v>30.266217000000001</v>
      </c>
      <c r="AD16" s="44">
        <v>360938.12643900001</v>
      </c>
    </row>
    <row r="17" spans="1:30" x14ac:dyDescent="0.25">
      <c r="A17">
        <v>16</v>
      </c>
      <c r="B17" t="s">
        <v>101</v>
      </c>
      <c r="C17" t="s">
        <v>102</v>
      </c>
      <c r="D17" t="s">
        <v>103</v>
      </c>
      <c r="E17" t="s">
        <v>104</v>
      </c>
      <c r="F17" s="52">
        <f>VLOOKUP(A17,[1]Minority!$A$1:$H$1902,5,FALSE)</f>
        <v>0</v>
      </c>
      <c r="G17" s="52">
        <f>VLOOKUP(A17,'[1]Low-income - HH inc.'!$A$1:$I$1902,6,FALSE)</f>
        <v>0</v>
      </c>
      <c r="H17" s="44">
        <v>1025590</v>
      </c>
      <c r="I17" s="44">
        <v>1034809</v>
      </c>
      <c r="J17" s="44">
        <v>126564</v>
      </c>
      <c r="K17" s="44">
        <v>118741</v>
      </c>
      <c r="L17" s="44">
        <v>63453</v>
      </c>
      <c r="M17" s="44">
        <v>220468</v>
      </c>
      <c r="N17" s="44">
        <v>1870</v>
      </c>
      <c r="O17" s="44">
        <v>5095.3334960000002</v>
      </c>
      <c r="P17" s="44">
        <v>38.356285</v>
      </c>
      <c r="Q17" s="44">
        <v>37.633288999999998</v>
      </c>
      <c r="R17" s="44">
        <v>44.378647000000001</v>
      </c>
      <c r="S17" s="44">
        <v>46.269497000000001</v>
      </c>
      <c r="T17" s="44">
        <v>1029872</v>
      </c>
      <c r="U17" s="44">
        <v>122930.4375</v>
      </c>
      <c r="V17" s="44">
        <v>136382.296875</v>
      </c>
      <c r="W17" s="44">
        <v>3368.0815429999998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</row>
    <row r="18" spans="1:30" x14ac:dyDescent="0.25">
      <c r="A18">
        <v>17</v>
      </c>
      <c r="B18" t="s">
        <v>101</v>
      </c>
      <c r="C18" t="s">
        <v>102</v>
      </c>
      <c r="D18" t="s">
        <v>103</v>
      </c>
      <c r="E18" t="s">
        <v>104</v>
      </c>
      <c r="F18" s="52">
        <f>VLOOKUP(A18,[1]Minority!$A$1:$H$1902,5,FALSE)</f>
        <v>396</v>
      </c>
      <c r="G18" s="52">
        <f>VLOOKUP(A18,'[1]Low-income - HH inc.'!$A$1:$I$1902,6,FALSE)</f>
        <v>84</v>
      </c>
      <c r="H18" s="44">
        <v>1072525</v>
      </c>
      <c r="I18" s="44">
        <v>1026944</v>
      </c>
      <c r="J18" s="44">
        <v>131527</v>
      </c>
      <c r="K18" s="44">
        <v>117226</v>
      </c>
      <c r="L18" s="44">
        <v>46281</v>
      </c>
      <c r="M18" s="44">
        <v>219954</v>
      </c>
      <c r="N18" s="44">
        <v>2393</v>
      </c>
      <c r="O18" s="44">
        <v>5095.3334960000002</v>
      </c>
      <c r="P18" s="44">
        <v>36.841594999999998</v>
      </c>
      <c r="Q18" s="44">
        <v>36.618977000000001</v>
      </c>
      <c r="R18" s="44">
        <v>37.723529999999997</v>
      </c>
      <c r="S18" s="44">
        <v>40.23489</v>
      </c>
      <c r="T18" s="44">
        <v>1051758.625</v>
      </c>
      <c r="U18" s="44">
        <v>125011.570313</v>
      </c>
      <c r="V18" s="44">
        <v>125405.132813</v>
      </c>
      <c r="W18" s="44">
        <v>3624.163086</v>
      </c>
      <c r="X18" s="44">
        <v>76266.003626000005</v>
      </c>
      <c r="Y18" s="44">
        <v>152647.430868</v>
      </c>
      <c r="Z18" s="44">
        <v>25040.866295</v>
      </c>
      <c r="AA18" s="44">
        <v>257.92678699999999</v>
      </c>
      <c r="AB18" s="44">
        <v>8.533785</v>
      </c>
      <c r="AC18" s="44">
        <v>9.1581770000000002</v>
      </c>
      <c r="AD18" s="44">
        <v>94834.398268000004</v>
      </c>
    </row>
    <row r="19" spans="1:30" x14ac:dyDescent="0.25">
      <c r="A19">
        <v>18</v>
      </c>
      <c r="B19" t="s">
        <v>101</v>
      </c>
      <c r="C19" t="s">
        <v>102</v>
      </c>
      <c r="D19" t="s">
        <v>103</v>
      </c>
      <c r="E19" t="s">
        <v>104</v>
      </c>
      <c r="F19" s="52">
        <f>VLOOKUP(A19,[1]Minority!$A$1:$H$1902,5,FALSE)</f>
        <v>243</v>
      </c>
      <c r="G19" s="52">
        <f>VLOOKUP(A19,'[1]Low-income - HH inc.'!$A$1:$I$1902,6,FALSE)</f>
        <v>59</v>
      </c>
      <c r="H19" s="44">
        <v>1085353</v>
      </c>
      <c r="I19" s="44">
        <v>1014094</v>
      </c>
      <c r="J19" s="44">
        <v>131248</v>
      </c>
      <c r="K19" s="44">
        <v>114408</v>
      </c>
      <c r="L19" s="44">
        <v>51327</v>
      </c>
      <c r="M19" s="44">
        <v>220410</v>
      </c>
      <c r="N19" s="44">
        <v>2305</v>
      </c>
      <c r="O19" s="44">
        <v>4376.8334960000002</v>
      </c>
      <c r="P19" s="44">
        <v>36.946468000000003</v>
      </c>
      <c r="Q19" s="44">
        <v>36.804428000000001</v>
      </c>
      <c r="R19" s="44">
        <v>37.547024</v>
      </c>
      <c r="S19" s="44">
        <v>39.936698999999997</v>
      </c>
      <c r="T19" s="44">
        <v>1053132.625</v>
      </c>
      <c r="U19" s="44">
        <v>123633.65625</v>
      </c>
      <c r="V19" s="44">
        <v>127779.203125</v>
      </c>
      <c r="W19" s="44">
        <v>3241.7958979999999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</row>
    <row r="20" spans="1:30" x14ac:dyDescent="0.25">
      <c r="A20">
        <v>19</v>
      </c>
      <c r="B20" t="s">
        <v>101</v>
      </c>
      <c r="C20" t="s">
        <v>102</v>
      </c>
      <c r="D20" t="s">
        <v>103</v>
      </c>
      <c r="E20" t="s">
        <v>104</v>
      </c>
      <c r="F20" s="52">
        <f>VLOOKUP(A20,[1]Minority!$A$1:$H$1902,5,FALSE)</f>
        <v>0</v>
      </c>
      <c r="G20" s="52">
        <f>VLOOKUP(A20,'[1]Low-income - HH inc.'!$A$1:$I$1902,6,FALSE)</f>
        <v>0</v>
      </c>
      <c r="H20" s="44">
        <v>1027540</v>
      </c>
      <c r="I20" s="44">
        <v>1012220</v>
      </c>
      <c r="J20" s="44">
        <v>126333</v>
      </c>
      <c r="K20" s="44">
        <v>115284</v>
      </c>
      <c r="L20" s="44">
        <v>63453</v>
      </c>
      <c r="M20" s="44">
        <v>219742</v>
      </c>
      <c r="N20" s="44">
        <v>1870</v>
      </c>
      <c r="O20" s="44">
        <v>4660.3334960000002</v>
      </c>
      <c r="P20" s="44">
        <v>36.424151999999999</v>
      </c>
      <c r="Q20" s="44">
        <v>36.112385000000003</v>
      </c>
      <c r="R20" s="44">
        <v>37.951607000000003</v>
      </c>
      <c r="S20" s="44">
        <v>38.715752000000002</v>
      </c>
      <c r="T20" s="44">
        <v>1020536.6875</v>
      </c>
      <c r="U20" s="44">
        <v>121282.125</v>
      </c>
      <c r="V20" s="44">
        <v>134897.96875</v>
      </c>
      <c r="W20" s="44">
        <v>3145.5554200000001</v>
      </c>
      <c r="X20" s="44">
        <v>2060921.0604660001</v>
      </c>
      <c r="Y20" s="44">
        <v>2279354.2637009998</v>
      </c>
      <c r="Z20" s="44">
        <v>142863.161888</v>
      </c>
      <c r="AA20" s="44">
        <v>2370.9462490000001</v>
      </c>
      <c r="AB20" s="44">
        <v>124.43800400000001</v>
      </c>
      <c r="AC20" s="44">
        <v>72.602322000000001</v>
      </c>
      <c r="AD20" s="44">
        <v>842226.687301</v>
      </c>
    </row>
    <row r="21" spans="1:30" x14ac:dyDescent="0.25">
      <c r="A21">
        <v>20</v>
      </c>
      <c r="B21" t="s">
        <v>101</v>
      </c>
      <c r="C21" t="s">
        <v>102</v>
      </c>
      <c r="D21" t="s">
        <v>103</v>
      </c>
      <c r="E21" t="s">
        <v>104</v>
      </c>
      <c r="F21" s="52">
        <f>VLOOKUP(A21,[1]Minority!$A$1:$H$1902,5,FALSE)</f>
        <v>0</v>
      </c>
      <c r="G21" s="52">
        <f>VLOOKUP(A21,'[1]Low-income - HH inc.'!$A$1:$I$1902,6,FALSE)</f>
        <v>0</v>
      </c>
      <c r="H21" s="44">
        <v>1080107</v>
      </c>
      <c r="I21" s="44">
        <v>1002585</v>
      </c>
      <c r="J21" s="44">
        <v>130395</v>
      </c>
      <c r="K21" s="44">
        <v>113165</v>
      </c>
      <c r="L21" s="44">
        <v>51327</v>
      </c>
      <c r="M21" s="44">
        <v>220323</v>
      </c>
      <c r="N21" s="44">
        <v>2305</v>
      </c>
      <c r="O21" s="44">
        <v>3954.8332519999999</v>
      </c>
      <c r="P21" s="44">
        <v>32.161411000000001</v>
      </c>
      <c r="Q21" s="44">
        <v>32.417048999999999</v>
      </c>
      <c r="R21" s="44">
        <v>24.195684</v>
      </c>
      <c r="S21" s="44">
        <v>25.313462999999999</v>
      </c>
      <c r="T21" s="44">
        <v>1049319.375</v>
      </c>
      <c r="U21" s="44">
        <v>123552.164063</v>
      </c>
      <c r="V21" s="44">
        <v>118443.234375</v>
      </c>
      <c r="W21" s="44">
        <v>2960.226318</v>
      </c>
      <c r="X21" s="44">
        <v>2453763.343748</v>
      </c>
      <c r="Y21" s="44">
        <v>3775100.4929030002</v>
      </c>
      <c r="Z21" s="44">
        <v>187242.925556</v>
      </c>
      <c r="AA21" s="44">
        <v>3571.1937509999998</v>
      </c>
      <c r="AB21" s="44">
        <v>177.23662300000001</v>
      </c>
      <c r="AC21" s="44">
        <v>94.259619000000001</v>
      </c>
      <c r="AD21" s="44">
        <v>1108569.3995149999</v>
      </c>
    </row>
    <row r="22" spans="1:30" x14ac:dyDescent="0.25">
      <c r="A22">
        <v>21</v>
      </c>
      <c r="B22" t="s">
        <v>101</v>
      </c>
      <c r="C22" t="s">
        <v>102</v>
      </c>
      <c r="D22" t="s">
        <v>103</v>
      </c>
      <c r="E22" t="s">
        <v>104</v>
      </c>
      <c r="F22" s="52">
        <f>VLOOKUP(A22,[1]Minority!$A$1:$H$1902,5,FALSE)</f>
        <v>3730</v>
      </c>
      <c r="G22" s="52">
        <f>VLOOKUP(A22,'[1]Low-income - HH inc.'!$A$1:$I$1902,6,FALSE)</f>
        <v>715</v>
      </c>
      <c r="H22" s="44">
        <v>942739</v>
      </c>
      <c r="I22" s="44">
        <v>1018290</v>
      </c>
      <c r="J22" s="44">
        <v>112376</v>
      </c>
      <c r="K22" s="44">
        <v>117347</v>
      </c>
      <c r="L22" s="44">
        <v>106149</v>
      </c>
      <c r="M22" s="44">
        <v>209093</v>
      </c>
      <c r="N22" s="44">
        <v>1788.5</v>
      </c>
      <c r="O22" s="44">
        <v>4360</v>
      </c>
      <c r="P22" s="44">
        <v>35.751021999999999</v>
      </c>
      <c r="Q22" s="44">
        <v>35.356529000000002</v>
      </c>
      <c r="R22" s="44">
        <v>32.473309</v>
      </c>
      <c r="S22" s="44">
        <v>33.779803999999999</v>
      </c>
      <c r="T22" s="44">
        <v>986174.625</v>
      </c>
      <c r="U22" s="44">
        <v>115233.90625</v>
      </c>
      <c r="V22" s="44">
        <v>165333.296875</v>
      </c>
      <c r="W22" s="44">
        <v>3266.9001459999999</v>
      </c>
      <c r="X22" s="44">
        <v>526069.22883299994</v>
      </c>
      <c r="Y22" s="44">
        <v>675247.31391100003</v>
      </c>
      <c r="Z22" s="44">
        <v>75023.892747000005</v>
      </c>
      <c r="AA22" s="44">
        <v>828.06723699999998</v>
      </c>
      <c r="AB22" s="44">
        <v>35.337318000000003</v>
      </c>
      <c r="AC22" s="44">
        <v>27.933422</v>
      </c>
      <c r="AD22" s="44">
        <v>305617.329294</v>
      </c>
    </row>
    <row r="23" spans="1:30" x14ac:dyDescent="0.25">
      <c r="A23">
        <v>22</v>
      </c>
      <c r="B23" t="s">
        <v>101</v>
      </c>
      <c r="C23" t="s">
        <v>102</v>
      </c>
      <c r="D23" t="s">
        <v>103</v>
      </c>
      <c r="E23" t="s">
        <v>104</v>
      </c>
      <c r="F23" s="52">
        <f>VLOOKUP(A23,[1]Minority!$A$1:$H$1902,5,FALSE)</f>
        <v>0</v>
      </c>
      <c r="G23" s="52">
        <f>VLOOKUP(A23,'[1]Low-income - HH inc.'!$A$1:$I$1902,6,FALSE)</f>
        <v>0</v>
      </c>
      <c r="H23" s="44">
        <v>968918</v>
      </c>
      <c r="I23" s="44">
        <v>979254</v>
      </c>
      <c r="J23" s="44">
        <v>112725</v>
      </c>
      <c r="K23" s="44">
        <v>112419</v>
      </c>
      <c r="L23" s="44">
        <v>107812</v>
      </c>
      <c r="M23" s="44">
        <v>212817</v>
      </c>
      <c r="N23" s="44">
        <v>1897.5</v>
      </c>
      <c r="O23" s="44">
        <v>3466.3332519999999</v>
      </c>
      <c r="P23" s="44">
        <v>42.625435000000003</v>
      </c>
      <c r="Q23" s="44">
        <v>41.739905999999998</v>
      </c>
      <c r="R23" s="44">
        <v>48.775939999999999</v>
      </c>
      <c r="S23" s="44">
        <v>53.831401999999997</v>
      </c>
      <c r="T23" s="44">
        <v>974293.75</v>
      </c>
      <c r="U23" s="44">
        <v>112565.851563</v>
      </c>
      <c r="V23" s="44">
        <v>162424.734375</v>
      </c>
      <c r="W23" s="44">
        <v>2713.4445799999999</v>
      </c>
      <c r="X23" s="44">
        <v>259882.59900700001</v>
      </c>
      <c r="Y23" s="44">
        <v>370328.54688899999</v>
      </c>
      <c r="Z23" s="44">
        <v>25565.964625000001</v>
      </c>
      <c r="AA23" s="44">
        <v>385.466883</v>
      </c>
      <c r="AB23" s="44">
        <v>15.653242000000001</v>
      </c>
      <c r="AC23" s="44">
        <v>12.323815</v>
      </c>
      <c r="AD23" s="44">
        <v>135825.523044</v>
      </c>
    </row>
    <row r="24" spans="1:30" x14ac:dyDescent="0.25">
      <c r="A24">
        <v>23</v>
      </c>
      <c r="B24" t="s">
        <v>101</v>
      </c>
      <c r="C24" t="s">
        <v>102</v>
      </c>
      <c r="D24" t="s">
        <v>103</v>
      </c>
      <c r="E24" t="s">
        <v>104</v>
      </c>
      <c r="F24" s="52">
        <f>VLOOKUP(A24,[1]Minority!$A$1:$H$1902,5,FALSE)</f>
        <v>4</v>
      </c>
      <c r="G24" s="52">
        <f>VLOOKUP(A24,'[1]Low-income - HH inc.'!$A$1:$I$1902,6,FALSE)</f>
        <v>0</v>
      </c>
      <c r="H24" s="44">
        <v>991100</v>
      </c>
      <c r="I24" s="44">
        <v>1016110</v>
      </c>
      <c r="J24" s="44">
        <v>114496</v>
      </c>
      <c r="K24" s="44">
        <v>116322</v>
      </c>
      <c r="L24" s="44">
        <v>153759</v>
      </c>
      <c r="M24" s="44">
        <v>232494</v>
      </c>
      <c r="N24" s="44">
        <v>1897.5</v>
      </c>
      <c r="O24" s="44">
        <v>5163.3334960000002</v>
      </c>
      <c r="P24" s="44">
        <v>37.182243</v>
      </c>
      <c r="Q24" s="44">
        <v>36.312587999999998</v>
      </c>
      <c r="R24" s="44">
        <v>45.609454999999997</v>
      </c>
      <c r="S24" s="44">
        <v>50.165222</v>
      </c>
      <c r="T24" s="44">
        <v>1005053.375</v>
      </c>
      <c r="U24" s="44">
        <v>115514.742188</v>
      </c>
      <c r="V24" s="44">
        <v>197686.1875</v>
      </c>
      <c r="W24" s="44">
        <v>3719.5463869999999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</row>
    <row r="25" spans="1:30" x14ac:dyDescent="0.25">
      <c r="A25">
        <v>24</v>
      </c>
      <c r="B25" t="s">
        <v>101</v>
      </c>
      <c r="C25" t="s">
        <v>102</v>
      </c>
      <c r="D25" t="s">
        <v>103</v>
      </c>
      <c r="E25" t="s">
        <v>104</v>
      </c>
      <c r="F25" s="52">
        <f>VLOOKUP(A25,[1]Minority!$A$1:$H$1902,5,FALSE)</f>
        <v>346</v>
      </c>
      <c r="G25" s="52">
        <f>VLOOKUP(A25,'[1]Low-income - HH inc.'!$A$1:$I$1902,6,FALSE)</f>
        <v>48</v>
      </c>
      <c r="H25" s="44">
        <v>998923</v>
      </c>
      <c r="I25" s="44">
        <v>1020238</v>
      </c>
      <c r="J25" s="44">
        <v>115504</v>
      </c>
      <c r="K25" s="44">
        <v>117611</v>
      </c>
      <c r="L25" s="44">
        <v>141121</v>
      </c>
      <c r="M25" s="44">
        <v>211769</v>
      </c>
      <c r="N25" s="44">
        <v>1916.5</v>
      </c>
      <c r="O25" s="44">
        <v>4906.3334960000002</v>
      </c>
      <c r="P25" s="44">
        <v>39.243991999999999</v>
      </c>
      <c r="Q25" s="44">
        <v>39.179600000000001</v>
      </c>
      <c r="R25" s="44">
        <v>39.018715</v>
      </c>
      <c r="S25" s="44">
        <v>41.596794000000003</v>
      </c>
      <c r="T25" s="44">
        <v>1010872.625</v>
      </c>
      <c r="U25" s="44">
        <v>116685.234375</v>
      </c>
      <c r="V25" s="44">
        <v>180727.625</v>
      </c>
      <c r="W25" s="44">
        <v>3592.6584469999998</v>
      </c>
      <c r="X25" s="44">
        <v>161075.14376100001</v>
      </c>
      <c r="Y25" s="44">
        <v>206287.859157</v>
      </c>
      <c r="Z25" s="44">
        <v>27369.953269000001</v>
      </c>
      <c r="AA25" s="44">
        <v>308.10507200000001</v>
      </c>
      <c r="AB25" s="44">
        <v>15.986506</v>
      </c>
      <c r="AC25" s="44">
        <v>10.442917</v>
      </c>
      <c r="AD25" s="44">
        <v>116100.19155800001</v>
      </c>
    </row>
    <row r="26" spans="1:30" x14ac:dyDescent="0.25">
      <c r="A26">
        <v>25</v>
      </c>
      <c r="B26" t="s">
        <v>101</v>
      </c>
      <c r="C26" t="s">
        <v>102</v>
      </c>
      <c r="D26" t="s">
        <v>103</v>
      </c>
      <c r="E26" t="s">
        <v>104</v>
      </c>
      <c r="F26" s="52">
        <f>VLOOKUP(A26,[1]Minority!$A$1:$H$1902,5,FALSE)</f>
        <v>1941</v>
      </c>
      <c r="G26" s="52">
        <f>VLOOKUP(A26,'[1]Low-income - HH inc.'!$A$1:$I$1902,6,FALSE)</f>
        <v>336</v>
      </c>
      <c r="H26" s="44">
        <v>968991</v>
      </c>
      <c r="I26" s="44">
        <v>1015327</v>
      </c>
      <c r="J26" s="44">
        <v>111419</v>
      </c>
      <c r="K26" s="44">
        <v>115441</v>
      </c>
      <c r="L26" s="44">
        <v>148747</v>
      </c>
      <c r="M26" s="44">
        <v>232494</v>
      </c>
      <c r="N26" s="44">
        <v>2541.8332519999999</v>
      </c>
      <c r="O26" s="44">
        <v>5163.3334960000002</v>
      </c>
      <c r="P26" s="44">
        <v>29.19136</v>
      </c>
      <c r="Q26" s="44">
        <v>29.162029</v>
      </c>
      <c r="R26" s="44">
        <v>24.641943000000001</v>
      </c>
      <c r="S26" s="44">
        <v>24.762574999999998</v>
      </c>
      <c r="T26" s="44">
        <v>991637.8125</v>
      </c>
      <c r="U26" s="44">
        <v>113384.765625</v>
      </c>
      <c r="V26" s="44">
        <v>189678.5</v>
      </c>
      <c r="W26" s="44">
        <v>3823.0959469999998</v>
      </c>
      <c r="X26" s="44">
        <v>676610.71846600005</v>
      </c>
      <c r="Y26" s="44">
        <v>972097.20868899999</v>
      </c>
      <c r="Z26" s="44">
        <v>70138.334996999998</v>
      </c>
      <c r="AA26" s="44">
        <v>981.28986199999997</v>
      </c>
      <c r="AB26" s="44">
        <v>40.745013999999998</v>
      </c>
      <c r="AC26" s="44">
        <v>30.673942</v>
      </c>
      <c r="AD26" s="44">
        <v>341962.00904799998</v>
      </c>
    </row>
    <row r="27" spans="1:30" x14ac:dyDescent="0.25">
      <c r="A27">
        <v>26</v>
      </c>
      <c r="B27" t="s">
        <v>101</v>
      </c>
      <c r="C27" t="s">
        <v>102</v>
      </c>
      <c r="D27" t="s">
        <v>103</v>
      </c>
      <c r="E27" t="s">
        <v>104</v>
      </c>
      <c r="F27" s="52">
        <f>VLOOKUP(A27,[1]Minority!$A$1:$H$1902,5,FALSE)</f>
        <v>1132</v>
      </c>
      <c r="G27" s="52">
        <f>VLOOKUP(A27,'[1]Low-income - HH inc.'!$A$1:$I$1902,6,FALSE)</f>
        <v>147</v>
      </c>
      <c r="H27" s="44">
        <v>1012384</v>
      </c>
      <c r="I27" s="44">
        <v>982443</v>
      </c>
      <c r="J27" s="44">
        <v>118180</v>
      </c>
      <c r="K27" s="44">
        <v>109052</v>
      </c>
      <c r="L27" s="44">
        <v>200489</v>
      </c>
      <c r="M27" s="44">
        <v>200489</v>
      </c>
      <c r="N27" s="44">
        <v>3398.8332519999999</v>
      </c>
      <c r="O27" s="44">
        <v>4989.3334960000002</v>
      </c>
      <c r="P27" s="44">
        <v>33.055484999999997</v>
      </c>
      <c r="Q27" s="44">
        <v>33.024296</v>
      </c>
      <c r="R27" s="44">
        <v>24.631145</v>
      </c>
      <c r="S27" s="44">
        <v>25.708974999999999</v>
      </c>
      <c r="T27" s="44">
        <v>999970.375</v>
      </c>
      <c r="U27" s="44">
        <v>114395.492188</v>
      </c>
      <c r="V27" s="44">
        <v>200489.015625</v>
      </c>
      <c r="W27" s="44">
        <v>4058.2622070000002</v>
      </c>
      <c r="X27" s="44">
        <v>526007.62734200002</v>
      </c>
      <c r="Y27" s="44">
        <v>670622.113686</v>
      </c>
      <c r="Z27" s="44">
        <v>41678.124385000003</v>
      </c>
      <c r="AA27" s="44">
        <v>661.83324600000003</v>
      </c>
      <c r="AB27" s="44">
        <v>23.134215999999999</v>
      </c>
      <c r="AC27" s="44">
        <v>20.087599999999998</v>
      </c>
      <c r="AD27" s="44">
        <v>218987.581538</v>
      </c>
    </row>
    <row r="28" spans="1:30" x14ac:dyDescent="0.25">
      <c r="A28">
        <v>27</v>
      </c>
      <c r="B28" t="s">
        <v>101</v>
      </c>
      <c r="C28" t="s">
        <v>102</v>
      </c>
      <c r="D28" t="s">
        <v>103</v>
      </c>
      <c r="E28" t="s">
        <v>104</v>
      </c>
      <c r="F28" s="52">
        <f>VLOOKUP(A28,[1]Minority!$A$1:$H$1902,5,FALSE)</f>
        <v>2525</v>
      </c>
      <c r="G28" s="52">
        <f>VLOOKUP(A28,'[1]Low-income - HH inc.'!$A$1:$I$1902,6,FALSE)</f>
        <v>522</v>
      </c>
      <c r="H28" s="44">
        <v>979050</v>
      </c>
      <c r="I28" s="44">
        <v>1008061</v>
      </c>
      <c r="J28" s="44">
        <v>112880</v>
      </c>
      <c r="K28" s="44">
        <v>114695</v>
      </c>
      <c r="L28" s="44">
        <v>156791</v>
      </c>
      <c r="M28" s="44">
        <v>212515</v>
      </c>
      <c r="N28" s="44">
        <v>1672.5</v>
      </c>
      <c r="O28" s="44">
        <v>4659.3334960000002</v>
      </c>
      <c r="P28" s="44">
        <v>31.508635000000002</v>
      </c>
      <c r="Q28" s="44">
        <v>31.918462999999999</v>
      </c>
      <c r="R28" s="44">
        <v>23.548656000000001</v>
      </c>
      <c r="S28" s="44">
        <v>24.501097000000001</v>
      </c>
      <c r="T28" s="44">
        <v>993452.8125</v>
      </c>
      <c r="U28" s="44">
        <v>113781.070313</v>
      </c>
      <c r="V28" s="44">
        <v>184455.6875</v>
      </c>
      <c r="W28" s="44">
        <v>3155.3403320000002</v>
      </c>
      <c r="X28" s="44">
        <v>266399.80562599999</v>
      </c>
      <c r="Y28" s="44">
        <v>377183.54085699999</v>
      </c>
      <c r="Z28" s="44">
        <v>45630.434807999998</v>
      </c>
      <c r="AA28" s="44">
        <v>665.81642899999997</v>
      </c>
      <c r="AB28" s="44">
        <v>42.886597999999999</v>
      </c>
      <c r="AC28" s="44">
        <v>25.263359000000001</v>
      </c>
      <c r="AD28" s="44">
        <v>284659.65401</v>
      </c>
    </row>
    <row r="29" spans="1:30" x14ac:dyDescent="0.25">
      <c r="A29">
        <v>28</v>
      </c>
      <c r="B29" t="s">
        <v>101</v>
      </c>
      <c r="C29" t="s">
        <v>102</v>
      </c>
      <c r="D29" t="s">
        <v>103</v>
      </c>
      <c r="E29" t="s">
        <v>104</v>
      </c>
      <c r="F29" s="52">
        <f>VLOOKUP(A29,[1]Minority!$A$1:$H$1902,5,FALSE)</f>
        <v>2249</v>
      </c>
      <c r="G29" s="52">
        <f>VLOOKUP(A29,'[1]Low-income - HH inc.'!$A$1:$I$1902,6,FALSE)</f>
        <v>280</v>
      </c>
      <c r="H29" s="44">
        <v>994073</v>
      </c>
      <c r="I29" s="44">
        <v>996556</v>
      </c>
      <c r="J29" s="44">
        <v>115981</v>
      </c>
      <c r="K29" s="44">
        <v>113226</v>
      </c>
      <c r="L29" s="44">
        <v>185871</v>
      </c>
      <c r="M29" s="44">
        <v>212515</v>
      </c>
      <c r="N29" s="44">
        <v>2033.333374</v>
      </c>
      <c r="O29" s="44">
        <v>4989.3334960000002</v>
      </c>
      <c r="P29" s="44">
        <v>32.270598999999997</v>
      </c>
      <c r="Q29" s="44">
        <v>32.673546000000002</v>
      </c>
      <c r="R29" s="44">
        <v>26.595970000000001</v>
      </c>
      <c r="S29" s="44">
        <v>27.823048</v>
      </c>
      <c r="T29" s="44">
        <v>995233.1875</v>
      </c>
      <c r="U29" s="44">
        <v>114693.742188</v>
      </c>
      <c r="V29" s="44">
        <v>198320.25</v>
      </c>
      <c r="W29" s="44">
        <v>3414.5070799999999</v>
      </c>
      <c r="X29" s="44">
        <v>72233.199204999997</v>
      </c>
      <c r="Y29" s="44">
        <v>146262.49044600001</v>
      </c>
      <c r="Z29" s="44">
        <v>16828.050417999999</v>
      </c>
      <c r="AA29" s="44">
        <v>234.836277</v>
      </c>
      <c r="AB29" s="44">
        <v>21.354271000000001</v>
      </c>
      <c r="AC29" s="44">
        <v>8.4717500000000001</v>
      </c>
      <c r="AD29" s="44">
        <v>104243.88211200001</v>
      </c>
    </row>
    <row r="30" spans="1:30" x14ac:dyDescent="0.25">
      <c r="A30">
        <v>29</v>
      </c>
      <c r="B30" t="s">
        <v>101</v>
      </c>
      <c r="C30" t="s">
        <v>102</v>
      </c>
      <c r="D30" t="s">
        <v>103</v>
      </c>
      <c r="E30" t="s">
        <v>104</v>
      </c>
      <c r="F30" s="52">
        <f>VLOOKUP(A30,[1]Minority!$A$1:$H$1902,5,FALSE)</f>
        <v>94</v>
      </c>
      <c r="G30" s="52">
        <f>VLOOKUP(A30,'[1]Low-income - HH inc.'!$A$1:$I$1902,6,FALSE)</f>
        <v>0</v>
      </c>
      <c r="H30" s="44">
        <v>1031750</v>
      </c>
      <c r="I30" s="44">
        <v>1047988</v>
      </c>
      <c r="J30" s="44">
        <v>123763</v>
      </c>
      <c r="K30" s="44">
        <v>121817</v>
      </c>
      <c r="L30" s="44">
        <v>106149</v>
      </c>
      <c r="M30" s="44">
        <v>212233</v>
      </c>
      <c r="N30" s="44">
        <v>3284.5</v>
      </c>
      <c r="O30" s="44">
        <v>5155.8334960000002</v>
      </c>
      <c r="P30" s="44">
        <v>40.858505000000001</v>
      </c>
      <c r="Q30" s="44">
        <v>40.812023000000003</v>
      </c>
      <c r="R30" s="44">
        <v>48.675842000000003</v>
      </c>
      <c r="S30" s="44">
        <v>51.869965000000001</v>
      </c>
      <c r="T30" s="44">
        <v>1039729.5</v>
      </c>
      <c r="U30" s="44">
        <v>122806.742188</v>
      </c>
      <c r="V30" s="44">
        <v>158279.046875</v>
      </c>
      <c r="W30" s="44">
        <v>4204.080078</v>
      </c>
      <c r="X30" s="44">
        <v>354986.84228799999</v>
      </c>
      <c r="Y30" s="44">
        <v>506367.61375800002</v>
      </c>
      <c r="Z30" s="44">
        <v>46455.457071999997</v>
      </c>
      <c r="AA30" s="44">
        <v>704.58179299999995</v>
      </c>
      <c r="AB30" s="44">
        <v>43.158408000000001</v>
      </c>
      <c r="AC30" s="44">
        <v>22.800550000000001</v>
      </c>
      <c r="AD30" s="44">
        <v>266692.01665100001</v>
      </c>
    </row>
    <row r="31" spans="1:30" x14ac:dyDescent="0.25">
      <c r="A31">
        <v>30</v>
      </c>
      <c r="B31" t="s">
        <v>101</v>
      </c>
      <c r="C31" t="s">
        <v>102</v>
      </c>
      <c r="D31" t="s">
        <v>103</v>
      </c>
      <c r="E31" t="s">
        <v>104</v>
      </c>
      <c r="F31" s="52">
        <f>VLOOKUP(A31,[1]Minority!$A$1:$H$1902,5,FALSE)</f>
        <v>1012</v>
      </c>
      <c r="G31" s="52">
        <f>VLOOKUP(A31,'[1]Low-income - HH inc.'!$A$1:$I$1902,6,FALSE)</f>
        <v>132</v>
      </c>
      <c r="H31" s="44">
        <v>962844</v>
      </c>
      <c r="I31" s="44">
        <v>1039316</v>
      </c>
      <c r="J31" s="44">
        <v>109709</v>
      </c>
      <c r="K31" s="44">
        <v>120994</v>
      </c>
      <c r="L31" s="44">
        <v>119427</v>
      </c>
      <c r="M31" s="44">
        <v>220481</v>
      </c>
      <c r="N31" s="44">
        <v>1475.5</v>
      </c>
      <c r="O31" s="44">
        <v>5439.3334960000002</v>
      </c>
      <c r="P31" s="44">
        <v>44.683067000000001</v>
      </c>
      <c r="Q31" s="44">
        <v>43.972858000000002</v>
      </c>
      <c r="R31" s="44">
        <v>39.251258999999997</v>
      </c>
      <c r="S31" s="44">
        <v>40.860881999999997</v>
      </c>
      <c r="T31" s="44">
        <v>1012783.25</v>
      </c>
      <c r="U31" s="44">
        <v>117078.546875</v>
      </c>
      <c r="V31" s="44">
        <v>185419.265625</v>
      </c>
      <c r="W31" s="44">
        <v>4064.0405270000001</v>
      </c>
      <c r="X31" s="44">
        <v>646338.14248699998</v>
      </c>
      <c r="Y31" s="44">
        <v>825718.34880100004</v>
      </c>
      <c r="Z31" s="44">
        <v>99671.786298000006</v>
      </c>
      <c r="AA31" s="44">
        <v>1402.721691</v>
      </c>
      <c r="AB31" s="44">
        <v>104.288253</v>
      </c>
      <c r="AC31" s="44">
        <v>52.216085</v>
      </c>
      <c r="AD31" s="44">
        <v>607754.80633399996</v>
      </c>
    </row>
    <row r="32" spans="1:30" x14ac:dyDescent="0.25">
      <c r="A32">
        <v>31</v>
      </c>
      <c r="B32" t="s">
        <v>101</v>
      </c>
      <c r="C32" t="s">
        <v>102</v>
      </c>
      <c r="D32" t="s">
        <v>103</v>
      </c>
      <c r="E32" t="s">
        <v>104</v>
      </c>
      <c r="F32" s="52">
        <f>VLOOKUP(A32,[1]Minority!$A$1:$H$1902,5,FALSE)</f>
        <v>169</v>
      </c>
      <c r="G32" s="52">
        <f>VLOOKUP(A32,'[1]Low-income - HH inc.'!$A$1:$I$1902,6,FALSE)</f>
        <v>25</v>
      </c>
      <c r="H32" s="44">
        <v>994046</v>
      </c>
      <c r="I32" s="44">
        <v>1036406</v>
      </c>
      <c r="J32" s="44">
        <v>113696</v>
      </c>
      <c r="K32" s="44">
        <v>118451</v>
      </c>
      <c r="L32" s="44">
        <v>121892</v>
      </c>
      <c r="M32" s="44">
        <v>233145</v>
      </c>
      <c r="N32" s="44">
        <v>2241.8332519999999</v>
      </c>
      <c r="O32" s="44">
        <v>5163.3334960000002</v>
      </c>
      <c r="P32" s="44">
        <v>35.314383999999997</v>
      </c>
      <c r="Q32" s="44">
        <v>35.189594</v>
      </c>
      <c r="R32" s="44">
        <v>41.496887000000001</v>
      </c>
      <c r="S32" s="44">
        <v>44.792717000000003</v>
      </c>
      <c r="T32" s="44">
        <v>1016199.75</v>
      </c>
      <c r="U32" s="44">
        <v>116182.8125</v>
      </c>
      <c r="V32" s="44">
        <v>180075.9375</v>
      </c>
      <c r="W32" s="44">
        <v>3769.7409670000002</v>
      </c>
      <c r="X32" s="44">
        <v>19224.040446999999</v>
      </c>
      <c r="Y32" s="44">
        <v>80939.767279000007</v>
      </c>
      <c r="Z32" s="44">
        <v>5842.3618669999996</v>
      </c>
      <c r="AA32" s="44">
        <v>96.115165000000005</v>
      </c>
      <c r="AB32" s="44">
        <v>8.8438079999999992</v>
      </c>
      <c r="AC32" s="44">
        <v>2.785596</v>
      </c>
      <c r="AD32" s="44">
        <v>37524.562634000002</v>
      </c>
    </row>
    <row r="33" spans="1:30" x14ac:dyDescent="0.25">
      <c r="A33">
        <v>32</v>
      </c>
      <c r="B33" t="s">
        <v>101</v>
      </c>
      <c r="C33" t="s">
        <v>102</v>
      </c>
      <c r="D33" t="s">
        <v>103</v>
      </c>
      <c r="E33" t="s">
        <v>104</v>
      </c>
      <c r="F33" s="52">
        <f>VLOOKUP(A33,[1]Minority!$A$1:$H$1902,5,FALSE)</f>
        <v>93</v>
      </c>
      <c r="G33" s="52">
        <f>VLOOKUP(A33,'[1]Low-income - HH inc.'!$A$1:$I$1902,6,FALSE)</f>
        <v>0</v>
      </c>
      <c r="H33" s="44">
        <v>1051352</v>
      </c>
      <c r="I33" s="44">
        <v>1048376</v>
      </c>
      <c r="J33" s="44">
        <v>126612</v>
      </c>
      <c r="K33" s="44">
        <v>121141</v>
      </c>
      <c r="L33" s="44">
        <v>110952</v>
      </c>
      <c r="M33" s="44">
        <v>212233</v>
      </c>
      <c r="N33" s="44">
        <v>3059.5</v>
      </c>
      <c r="O33" s="44">
        <v>5439.3334960000002</v>
      </c>
      <c r="P33" s="44">
        <v>34.152999999999999</v>
      </c>
      <c r="Q33" s="44">
        <v>33.620728</v>
      </c>
      <c r="R33" s="44">
        <v>36.560080999999997</v>
      </c>
      <c r="S33" s="44">
        <v>39.318691000000001</v>
      </c>
      <c r="T33" s="44">
        <v>1049772.75</v>
      </c>
      <c r="U33" s="44">
        <v>123708.578125</v>
      </c>
      <c r="V33" s="44">
        <v>164701.265625</v>
      </c>
      <c r="W33" s="44">
        <v>4322.4643550000001</v>
      </c>
      <c r="X33" s="44">
        <v>5612036.0435420005</v>
      </c>
      <c r="Y33" s="44">
        <v>5997278.3859999999</v>
      </c>
      <c r="Z33" s="44">
        <v>443684.33423600002</v>
      </c>
      <c r="AA33" s="44">
        <v>6973.2777400000004</v>
      </c>
      <c r="AB33" s="44">
        <v>392.21027099999998</v>
      </c>
      <c r="AC33" s="44">
        <v>232.294242</v>
      </c>
      <c r="AD33" s="44">
        <v>2682008.597821</v>
      </c>
    </row>
    <row r="34" spans="1:30" x14ac:dyDescent="0.25">
      <c r="A34">
        <v>33</v>
      </c>
      <c r="B34" t="s">
        <v>101</v>
      </c>
      <c r="C34" t="s">
        <v>102</v>
      </c>
      <c r="D34" t="s">
        <v>103</v>
      </c>
      <c r="E34" t="s">
        <v>104</v>
      </c>
      <c r="F34" s="52">
        <f>VLOOKUP(A34,[1]Minority!$A$1:$H$1902,5,FALSE)</f>
        <v>127</v>
      </c>
      <c r="G34" s="52">
        <f>VLOOKUP(A34,'[1]Low-income - HH inc.'!$A$1:$I$1902,6,FALSE)</f>
        <v>23</v>
      </c>
      <c r="H34" s="44">
        <v>1053443</v>
      </c>
      <c r="I34" s="44">
        <v>1033041</v>
      </c>
      <c r="J34" s="44">
        <v>124671</v>
      </c>
      <c r="K34" s="44">
        <v>120289</v>
      </c>
      <c r="L34" s="44">
        <v>119514</v>
      </c>
      <c r="M34" s="44">
        <v>231980</v>
      </c>
      <c r="N34" s="44">
        <v>3979.5</v>
      </c>
      <c r="O34" s="44">
        <v>5613.3334960000002</v>
      </c>
      <c r="P34" s="44">
        <v>38.912742999999999</v>
      </c>
      <c r="Q34" s="44">
        <v>38.770294</v>
      </c>
      <c r="R34" s="44">
        <v>47.542473000000001</v>
      </c>
      <c r="S34" s="44">
        <v>52.119503000000002</v>
      </c>
      <c r="T34" s="44">
        <v>1042802.875</v>
      </c>
      <c r="U34" s="44">
        <v>122385.679688</v>
      </c>
      <c r="V34" s="44">
        <v>178167.8125</v>
      </c>
      <c r="W34" s="44">
        <v>4831.5844729999999</v>
      </c>
      <c r="X34" s="44">
        <v>166792.855274</v>
      </c>
      <c r="Y34" s="44">
        <v>245337.06271200001</v>
      </c>
      <c r="Z34" s="44">
        <v>31365.398337999999</v>
      </c>
      <c r="AA34" s="44">
        <v>397.61720100000002</v>
      </c>
      <c r="AB34" s="44">
        <v>24.266352999999999</v>
      </c>
      <c r="AC34" s="44">
        <v>14.219649</v>
      </c>
      <c r="AD34" s="44">
        <v>161437.608695</v>
      </c>
    </row>
    <row r="35" spans="1:30" x14ac:dyDescent="0.25">
      <c r="A35">
        <v>34</v>
      </c>
      <c r="B35" t="s">
        <v>101</v>
      </c>
      <c r="C35" t="s">
        <v>102</v>
      </c>
      <c r="D35" t="s">
        <v>103</v>
      </c>
      <c r="E35" t="s">
        <v>104</v>
      </c>
      <c r="F35" s="52">
        <f>VLOOKUP(A35,[1]Minority!$A$1:$H$1902,5,FALSE)</f>
        <v>758</v>
      </c>
      <c r="G35" s="52">
        <f>VLOOKUP(A35,'[1]Low-income - HH inc.'!$A$1:$I$1902,6,FALSE)</f>
        <v>110</v>
      </c>
      <c r="H35" s="44">
        <v>953889</v>
      </c>
      <c r="I35" s="44">
        <v>1032903</v>
      </c>
      <c r="J35" s="44">
        <v>108583</v>
      </c>
      <c r="K35" s="44">
        <v>118948</v>
      </c>
      <c r="L35" s="44">
        <v>116200</v>
      </c>
      <c r="M35" s="44">
        <v>233145</v>
      </c>
      <c r="N35" s="44">
        <v>1475.5</v>
      </c>
      <c r="O35" s="44">
        <v>5613.3334960000002</v>
      </c>
      <c r="P35" s="44">
        <v>31.716076000000001</v>
      </c>
      <c r="Q35" s="44">
        <v>31.863909</v>
      </c>
      <c r="R35" s="44">
        <v>37.445034</v>
      </c>
      <c r="S35" s="44">
        <v>39.741157999999999</v>
      </c>
      <c r="T35" s="44">
        <v>1001838</v>
      </c>
      <c r="U35" s="44">
        <v>114872.921875</v>
      </c>
      <c r="V35" s="44">
        <v>187167.078125</v>
      </c>
      <c r="W35" s="44">
        <v>3986.5090329999998</v>
      </c>
      <c r="X35" s="44">
        <v>0</v>
      </c>
      <c r="Y35" s="44">
        <v>0</v>
      </c>
      <c r="Z35" s="44">
        <v>0</v>
      </c>
      <c r="AA35" s="44">
        <v>0</v>
      </c>
      <c r="AB35" s="44">
        <v>0</v>
      </c>
      <c r="AC35" s="44">
        <v>0</v>
      </c>
      <c r="AD35" s="44">
        <v>0</v>
      </c>
    </row>
    <row r="36" spans="1:30" x14ac:dyDescent="0.25">
      <c r="A36">
        <v>35</v>
      </c>
      <c r="B36" t="s">
        <v>101</v>
      </c>
      <c r="C36" t="s">
        <v>102</v>
      </c>
      <c r="D36" t="s">
        <v>103</v>
      </c>
      <c r="E36" t="s">
        <v>104</v>
      </c>
      <c r="F36" s="52">
        <f>VLOOKUP(A36,[1]Minority!$A$1:$H$1902,5,FALSE)</f>
        <v>0</v>
      </c>
      <c r="G36" s="52">
        <f>VLOOKUP(A36,'[1]Low-income - HH inc.'!$A$1:$I$1902,6,FALSE)</f>
        <v>0</v>
      </c>
      <c r="H36" s="44">
        <v>1032178</v>
      </c>
      <c r="I36" s="44">
        <v>1022327</v>
      </c>
      <c r="J36" s="44">
        <v>120792</v>
      </c>
      <c r="K36" s="44">
        <v>119119</v>
      </c>
      <c r="L36" s="44">
        <v>112481</v>
      </c>
      <c r="M36" s="44">
        <v>232631</v>
      </c>
      <c r="N36" s="44">
        <v>2198.5</v>
      </c>
      <c r="O36" s="44">
        <v>5613.3334960000002</v>
      </c>
      <c r="P36" s="44">
        <v>37.923839999999998</v>
      </c>
      <c r="Q36" s="44">
        <v>37.405723999999999</v>
      </c>
      <c r="R36" s="44">
        <v>50.160648000000002</v>
      </c>
      <c r="S36" s="44">
        <v>53.985354999999998</v>
      </c>
      <c r="T36" s="44">
        <v>1026772.625</v>
      </c>
      <c r="U36" s="44">
        <v>119874</v>
      </c>
      <c r="V36" s="44">
        <v>178408.546875</v>
      </c>
      <c r="W36" s="44">
        <v>4072.2543949999999</v>
      </c>
      <c r="X36" s="44">
        <v>40818.669671000003</v>
      </c>
      <c r="Y36" s="44">
        <v>70377.906476000004</v>
      </c>
      <c r="Z36" s="44">
        <v>7455.3050409999996</v>
      </c>
      <c r="AA36" s="44">
        <v>106.24242700000001</v>
      </c>
      <c r="AB36" s="44">
        <v>6.4199789999999997</v>
      </c>
      <c r="AC36" s="44">
        <v>3.579056</v>
      </c>
      <c r="AD36" s="44">
        <v>41530.016087999997</v>
      </c>
    </row>
    <row r="37" spans="1:30" x14ac:dyDescent="0.25">
      <c r="A37">
        <v>36</v>
      </c>
      <c r="B37" t="s">
        <v>101</v>
      </c>
      <c r="C37" t="s">
        <v>102</v>
      </c>
      <c r="D37" t="s">
        <v>103</v>
      </c>
      <c r="E37" t="s">
        <v>104</v>
      </c>
      <c r="F37" s="52">
        <f>VLOOKUP(A37,[1]Minority!$A$1:$H$1902,5,FALSE)</f>
        <v>300</v>
      </c>
      <c r="G37" s="52">
        <f>VLOOKUP(A37,'[1]Low-income - HH inc.'!$A$1:$I$1902,6,FALSE)</f>
        <v>18</v>
      </c>
      <c r="H37" s="44">
        <v>1065455</v>
      </c>
      <c r="I37" s="44">
        <v>1033353</v>
      </c>
      <c r="J37" s="44">
        <v>128426</v>
      </c>
      <c r="K37" s="44">
        <v>120588</v>
      </c>
      <c r="L37" s="44">
        <v>106149</v>
      </c>
      <c r="M37" s="44">
        <v>213166</v>
      </c>
      <c r="N37" s="44">
        <v>3782.5</v>
      </c>
      <c r="O37" s="44">
        <v>5439.3334960000002</v>
      </c>
      <c r="P37" s="44">
        <v>37.344161999999997</v>
      </c>
      <c r="Q37" s="44">
        <v>35.938155999999999</v>
      </c>
      <c r="R37" s="44">
        <v>47.715439000000003</v>
      </c>
      <c r="S37" s="44">
        <v>50.605549000000003</v>
      </c>
      <c r="T37" s="44">
        <v>1048139.75</v>
      </c>
      <c r="U37" s="44">
        <v>124198.3125</v>
      </c>
      <c r="V37" s="44">
        <v>163872.234375</v>
      </c>
      <c r="W37" s="44">
        <v>4676.1694340000004</v>
      </c>
      <c r="X37" s="44">
        <v>124936.483827</v>
      </c>
      <c r="Y37" s="44">
        <v>173711.981119</v>
      </c>
      <c r="Z37" s="44">
        <v>13823.484334000001</v>
      </c>
      <c r="AA37" s="44">
        <v>218.677671</v>
      </c>
      <c r="AB37" s="44">
        <v>13.054080000000001</v>
      </c>
      <c r="AC37" s="44">
        <v>6.4522950000000003</v>
      </c>
      <c r="AD37" s="44">
        <v>77275.454295000003</v>
      </c>
    </row>
    <row r="38" spans="1:30" x14ac:dyDescent="0.25">
      <c r="A38">
        <v>37</v>
      </c>
      <c r="B38" t="s">
        <v>101</v>
      </c>
      <c r="C38" t="s">
        <v>102</v>
      </c>
      <c r="D38" t="s">
        <v>103</v>
      </c>
      <c r="E38" t="s">
        <v>104</v>
      </c>
      <c r="F38" s="52">
        <f>VLOOKUP(A38,[1]Minority!$A$1:$H$1902,5,FALSE)</f>
        <v>25</v>
      </c>
      <c r="G38" s="52">
        <f>VLOOKUP(A38,'[1]Low-income - HH inc.'!$A$1:$I$1902,6,FALSE)</f>
        <v>0</v>
      </c>
      <c r="H38" s="44">
        <v>951873</v>
      </c>
      <c r="I38" s="44">
        <v>1035656</v>
      </c>
      <c r="J38" s="44">
        <v>114963</v>
      </c>
      <c r="K38" s="44">
        <v>119442</v>
      </c>
      <c r="L38" s="44">
        <v>53266</v>
      </c>
      <c r="M38" s="44">
        <v>212233</v>
      </c>
      <c r="N38" s="44">
        <v>2776</v>
      </c>
      <c r="O38" s="44">
        <v>5242.3334960000002</v>
      </c>
      <c r="P38" s="44">
        <v>33.493304999999999</v>
      </c>
      <c r="Q38" s="44">
        <v>32.346249</v>
      </c>
      <c r="R38" s="44">
        <v>32.840854999999998</v>
      </c>
      <c r="S38" s="44">
        <v>32.666817000000002</v>
      </c>
      <c r="T38" s="44">
        <v>994810.4375</v>
      </c>
      <c r="U38" s="44">
        <v>117258.414063</v>
      </c>
      <c r="V38" s="44">
        <v>134734.109375</v>
      </c>
      <c r="W38" s="44">
        <v>4039.9572750000002</v>
      </c>
      <c r="X38" s="44">
        <v>21183.241655000002</v>
      </c>
      <c r="Y38" s="44">
        <v>41932.720993000003</v>
      </c>
      <c r="Z38" s="44">
        <v>9139.2701190000007</v>
      </c>
      <c r="AA38" s="44">
        <v>68.623852999999997</v>
      </c>
      <c r="AB38" s="44">
        <v>2.8020489999999998</v>
      </c>
      <c r="AC38" s="44">
        <v>2.494561</v>
      </c>
      <c r="AD38" s="44">
        <v>26257.702058999999</v>
      </c>
    </row>
    <row r="39" spans="1:30" x14ac:dyDescent="0.25">
      <c r="A39">
        <v>38</v>
      </c>
      <c r="B39" t="s">
        <v>101</v>
      </c>
      <c r="C39" t="s">
        <v>102</v>
      </c>
      <c r="D39" t="s">
        <v>103</v>
      </c>
      <c r="E39" t="s">
        <v>104</v>
      </c>
      <c r="F39" s="52">
        <f>VLOOKUP(A39,[1]Minority!$A$1:$H$1902,5,FALSE)</f>
        <v>0</v>
      </c>
      <c r="G39" s="52">
        <f>VLOOKUP(A39,'[1]Low-income - HH inc.'!$A$1:$I$1902,6,FALSE)</f>
        <v>0</v>
      </c>
      <c r="H39" s="44">
        <v>984959</v>
      </c>
      <c r="I39" s="44">
        <v>1022252</v>
      </c>
      <c r="J39" s="44">
        <v>119537</v>
      </c>
      <c r="K39" s="44">
        <v>116885</v>
      </c>
      <c r="L39" s="44">
        <v>53266</v>
      </c>
      <c r="M39" s="44">
        <v>212320</v>
      </c>
      <c r="N39" s="44">
        <v>2776</v>
      </c>
      <c r="O39" s="44">
        <v>5439.3334960000002</v>
      </c>
      <c r="P39" s="44">
        <v>36.597346999999999</v>
      </c>
      <c r="Q39" s="44">
        <v>36.052428999999997</v>
      </c>
      <c r="R39" s="44">
        <v>45.512478000000002</v>
      </c>
      <c r="S39" s="44">
        <v>45.726776000000001</v>
      </c>
      <c r="T39" s="44">
        <v>1005520.6875</v>
      </c>
      <c r="U39" s="44">
        <v>118074.78125</v>
      </c>
      <c r="V39" s="44">
        <v>140961.875</v>
      </c>
      <c r="W39" s="44">
        <v>4244.453125</v>
      </c>
      <c r="X39" s="44">
        <v>56266.541661000003</v>
      </c>
      <c r="Y39" s="44">
        <v>79155.816716000001</v>
      </c>
      <c r="Z39" s="44">
        <v>15806.534686999999</v>
      </c>
      <c r="AA39" s="44">
        <v>154.09958800000001</v>
      </c>
      <c r="AB39" s="44">
        <v>13.554576000000001</v>
      </c>
      <c r="AC39" s="44">
        <v>6.2604340000000001</v>
      </c>
      <c r="AD39" s="44">
        <v>73249.456875000003</v>
      </c>
    </row>
    <row r="40" spans="1:30" x14ac:dyDescent="0.25">
      <c r="A40">
        <v>39</v>
      </c>
      <c r="B40" t="s">
        <v>101</v>
      </c>
      <c r="C40" t="s">
        <v>102</v>
      </c>
      <c r="D40" t="s">
        <v>103</v>
      </c>
      <c r="E40" t="s">
        <v>104</v>
      </c>
      <c r="F40" s="52">
        <f>VLOOKUP(A40,[1]Minority!$A$1:$H$1902,5,FALSE)</f>
        <v>196</v>
      </c>
      <c r="G40" s="52">
        <f>VLOOKUP(A40,'[1]Low-income - HH inc.'!$A$1:$I$1902,6,FALSE)</f>
        <v>0</v>
      </c>
      <c r="H40" s="44">
        <v>920703</v>
      </c>
      <c r="I40" s="44">
        <v>1012745</v>
      </c>
      <c r="J40" s="44">
        <v>114396</v>
      </c>
      <c r="K40" s="44">
        <v>115101</v>
      </c>
      <c r="L40" s="44">
        <v>53266</v>
      </c>
      <c r="M40" s="44">
        <v>205318</v>
      </c>
      <c r="N40" s="44">
        <v>1436</v>
      </c>
      <c r="O40" s="44">
        <v>5242.3334960000002</v>
      </c>
      <c r="P40" s="44">
        <v>35.228920000000002</v>
      </c>
      <c r="Q40" s="44">
        <v>34.717208999999997</v>
      </c>
      <c r="R40" s="44">
        <v>39.191166000000003</v>
      </c>
      <c r="S40" s="44">
        <v>37.52478</v>
      </c>
      <c r="T40" s="44">
        <v>971460.375</v>
      </c>
      <c r="U40" s="44">
        <v>114784.78125</v>
      </c>
      <c r="V40" s="44">
        <v>137116.421875</v>
      </c>
      <c r="W40" s="44">
        <v>3535.0361330000001</v>
      </c>
      <c r="X40" s="44">
        <v>445738.25485000003</v>
      </c>
      <c r="Y40" s="44">
        <v>622019.72813599999</v>
      </c>
      <c r="Z40" s="44">
        <v>72820.528944999998</v>
      </c>
      <c r="AA40" s="44">
        <v>837.66253600000005</v>
      </c>
      <c r="AB40" s="44">
        <v>41.015304</v>
      </c>
      <c r="AC40" s="44">
        <v>29.031213000000001</v>
      </c>
      <c r="AD40" s="44">
        <v>318808.22898499999</v>
      </c>
    </row>
    <row r="41" spans="1:30" x14ac:dyDescent="0.25">
      <c r="A41">
        <v>40</v>
      </c>
      <c r="B41" t="s">
        <v>101</v>
      </c>
      <c r="C41" t="s">
        <v>102</v>
      </c>
      <c r="D41" t="s">
        <v>103</v>
      </c>
      <c r="E41" t="s">
        <v>104</v>
      </c>
      <c r="F41" s="52">
        <f>VLOOKUP(A41,[1]Minority!$A$1:$H$1902,5,FALSE)</f>
        <v>35</v>
      </c>
      <c r="G41" s="52">
        <f>VLOOKUP(A41,'[1]Low-income - HH inc.'!$A$1:$I$1902,6,FALSE)</f>
        <v>2</v>
      </c>
      <c r="H41" s="44">
        <v>1071609</v>
      </c>
      <c r="I41" s="44">
        <v>1035621</v>
      </c>
      <c r="J41" s="44">
        <v>128309</v>
      </c>
      <c r="K41" s="44">
        <v>119027</v>
      </c>
      <c r="L41" s="44">
        <v>121892</v>
      </c>
      <c r="M41" s="44">
        <v>234539</v>
      </c>
      <c r="N41" s="44">
        <v>3517.8332519999999</v>
      </c>
      <c r="O41" s="44">
        <v>5613.3334960000002</v>
      </c>
      <c r="P41" s="44">
        <v>34.130695000000003</v>
      </c>
      <c r="Q41" s="44">
        <v>33.732104999999997</v>
      </c>
      <c r="R41" s="44">
        <v>42.166663999999997</v>
      </c>
      <c r="S41" s="44">
        <v>46.886192000000001</v>
      </c>
      <c r="T41" s="44">
        <v>1050967.75</v>
      </c>
      <c r="U41" s="44">
        <v>122985.257813</v>
      </c>
      <c r="V41" s="44">
        <v>186501.40625</v>
      </c>
      <c r="W41" s="44">
        <v>4719.720703</v>
      </c>
      <c r="X41" s="44">
        <v>0</v>
      </c>
      <c r="Y41" s="44">
        <v>0</v>
      </c>
      <c r="Z41" s="44">
        <v>0</v>
      </c>
      <c r="AA41" s="44">
        <v>0</v>
      </c>
      <c r="AB41" s="44">
        <v>0</v>
      </c>
      <c r="AC41" s="44">
        <v>0</v>
      </c>
      <c r="AD41" s="44">
        <v>0</v>
      </c>
    </row>
    <row r="42" spans="1:30" x14ac:dyDescent="0.25">
      <c r="A42">
        <v>41</v>
      </c>
      <c r="B42" t="s">
        <v>101</v>
      </c>
      <c r="C42" t="s">
        <v>102</v>
      </c>
      <c r="D42" t="s">
        <v>103</v>
      </c>
      <c r="E42" t="s">
        <v>104</v>
      </c>
      <c r="F42" s="52">
        <f>VLOOKUP(A42,[1]Minority!$A$1:$H$1902,5,FALSE)</f>
        <v>2</v>
      </c>
      <c r="G42" s="52">
        <f>VLOOKUP(A42,'[1]Low-income - HH inc.'!$A$1:$I$1902,6,FALSE)</f>
        <v>0</v>
      </c>
      <c r="H42" s="44">
        <v>1077439</v>
      </c>
      <c r="I42" s="44">
        <v>1024201</v>
      </c>
      <c r="J42" s="44">
        <v>127585</v>
      </c>
      <c r="K42" s="44">
        <v>116753</v>
      </c>
      <c r="L42" s="44">
        <v>110952</v>
      </c>
      <c r="M42" s="44">
        <v>232631</v>
      </c>
      <c r="N42" s="44">
        <v>2442.5</v>
      </c>
      <c r="O42" s="44">
        <v>5613.3334960000002</v>
      </c>
      <c r="P42" s="44">
        <v>35.746765000000003</v>
      </c>
      <c r="Q42" s="44">
        <v>34.822994000000001</v>
      </c>
      <c r="R42" s="44">
        <v>33.706898000000002</v>
      </c>
      <c r="S42" s="44">
        <v>37.985523000000001</v>
      </c>
      <c r="T42" s="44">
        <v>1054566.25</v>
      </c>
      <c r="U42" s="44">
        <v>122931.21875</v>
      </c>
      <c r="V42" s="44">
        <v>163229.21875</v>
      </c>
      <c r="W42" s="44">
        <v>3804.7924800000001</v>
      </c>
      <c r="X42" s="44">
        <v>449602.53163600003</v>
      </c>
      <c r="Y42" s="44">
        <v>578213.94083600002</v>
      </c>
      <c r="Z42" s="44">
        <v>93598.641164999994</v>
      </c>
      <c r="AA42" s="44">
        <v>1012.62456</v>
      </c>
      <c r="AB42" s="44">
        <v>61.766843000000001</v>
      </c>
      <c r="AC42" s="44">
        <v>37.552207000000003</v>
      </c>
      <c r="AD42" s="44">
        <v>421990.52874699997</v>
      </c>
    </row>
    <row r="43" spans="1:30" x14ac:dyDescent="0.25">
      <c r="A43">
        <v>42</v>
      </c>
      <c r="B43" t="s">
        <v>101</v>
      </c>
      <c r="C43" t="s">
        <v>102</v>
      </c>
      <c r="D43" t="s">
        <v>103</v>
      </c>
      <c r="E43" t="s">
        <v>104</v>
      </c>
      <c r="F43" s="52">
        <f>VLOOKUP(A43,[1]Minority!$A$1:$H$1902,5,FALSE)</f>
        <v>548</v>
      </c>
      <c r="G43" s="52">
        <f>VLOOKUP(A43,'[1]Low-income - HH inc.'!$A$1:$I$1902,6,FALSE)</f>
        <v>115</v>
      </c>
      <c r="H43" s="44">
        <v>1016312</v>
      </c>
      <c r="I43" s="44">
        <v>1031213</v>
      </c>
      <c r="J43" s="44">
        <v>124650</v>
      </c>
      <c r="K43" s="44">
        <v>118121</v>
      </c>
      <c r="L43" s="44">
        <v>106149</v>
      </c>
      <c r="M43" s="44">
        <v>231980</v>
      </c>
      <c r="N43" s="44">
        <v>2286.5</v>
      </c>
      <c r="O43" s="44">
        <v>5613.3334960000002</v>
      </c>
      <c r="P43" s="44">
        <v>29.733639</v>
      </c>
      <c r="Q43" s="44">
        <v>29.379072000000001</v>
      </c>
      <c r="R43" s="44">
        <v>31.288235</v>
      </c>
      <c r="S43" s="44">
        <v>32.908847999999999</v>
      </c>
      <c r="T43" s="44">
        <v>1025087.0625</v>
      </c>
      <c r="U43" s="44">
        <v>120805.148438</v>
      </c>
      <c r="V43" s="44">
        <v>180249.546875</v>
      </c>
      <c r="W43" s="44">
        <v>4245.6367190000001</v>
      </c>
      <c r="X43" s="44">
        <v>216175.52690200001</v>
      </c>
      <c r="Y43" s="44">
        <v>374294.21309099998</v>
      </c>
      <c r="Z43" s="44">
        <v>71361.101500000004</v>
      </c>
      <c r="AA43" s="44">
        <v>684.63906299999996</v>
      </c>
      <c r="AB43" s="44">
        <v>39.659624999999998</v>
      </c>
      <c r="AC43" s="44">
        <v>26.074081</v>
      </c>
      <c r="AD43" s="44">
        <v>287672.79865499999</v>
      </c>
    </row>
    <row r="44" spans="1:30" x14ac:dyDescent="0.25">
      <c r="A44">
        <v>43</v>
      </c>
      <c r="B44" t="s">
        <v>101</v>
      </c>
      <c r="C44" t="s">
        <v>102</v>
      </c>
      <c r="D44" t="s">
        <v>103</v>
      </c>
      <c r="E44" t="s">
        <v>104</v>
      </c>
      <c r="F44" s="52">
        <f>VLOOKUP(A44,[1]Minority!$A$1:$H$1902,5,FALSE)</f>
        <v>0</v>
      </c>
      <c r="G44" s="52">
        <f>VLOOKUP(A44,'[1]Low-income - HH inc.'!$A$1:$I$1902,6,FALSE)</f>
        <v>0</v>
      </c>
      <c r="H44" s="44">
        <v>1039832</v>
      </c>
      <c r="I44" s="44">
        <v>1022005</v>
      </c>
      <c r="J44" s="44">
        <v>126772</v>
      </c>
      <c r="K44" s="44">
        <v>118006</v>
      </c>
      <c r="L44" s="44">
        <v>63940</v>
      </c>
      <c r="M44" s="44">
        <v>231980</v>
      </c>
      <c r="N44" s="44">
        <v>2776</v>
      </c>
      <c r="O44" s="44">
        <v>5613.3334960000002</v>
      </c>
      <c r="P44" s="44">
        <v>38.274498000000001</v>
      </c>
      <c r="Q44" s="44">
        <v>37.591495999999999</v>
      </c>
      <c r="R44" s="44">
        <v>49.722949999999997</v>
      </c>
      <c r="S44" s="44">
        <v>52.342261999999998</v>
      </c>
      <c r="T44" s="44">
        <v>1029984.375</v>
      </c>
      <c r="U44" s="44">
        <v>121929.710938</v>
      </c>
      <c r="V44" s="44">
        <v>156764.4375</v>
      </c>
      <c r="W44" s="44">
        <v>4343.3286129999997</v>
      </c>
      <c r="X44" s="44">
        <v>1655860.9849</v>
      </c>
      <c r="Y44" s="44">
        <v>1978425.92503</v>
      </c>
      <c r="Z44" s="44">
        <v>258696.91151100001</v>
      </c>
      <c r="AA44" s="44">
        <v>3431.2327110000001</v>
      </c>
      <c r="AB44" s="44">
        <v>239.11734999999999</v>
      </c>
      <c r="AC44" s="44">
        <v>128.62774300000001</v>
      </c>
      <c r="AD44" s="44">
        <v>1478058.732873</v>
      </c>
    </row>
    <row r="45" spans="1:30" x14ac:dyDescent="0.25">
      <c r="A45">
        <v>44</v>
      </c>
      <c r="B45" t="s">
        <v>101</v>
      </c>
      <c r="C45" t="s">
        <v>102</v>
      </c>
      <c r="D45" t="s">
        <v>103</v>
      </c>
      <c r="E45" t="s">
        <v>104</v>
      </c>
      <c r="F45" s="52">
        <f>VLOOKUP(A45,[1]Minority!$A$1:$H$1902,5,FALSE)</f>
        <v>0</v>
      </c>
      <c r="G45" s="52">
        <f>VLOOKUP(A45,'[1]Low-income - HH inc.'!$A$1:$I$1902,6,FALSE)</f>
        <v>0</v>
      </c>
      <c r="H45" s="44">
        <v>979726</v>
      </c>
      <c r="I45" s="44">
        <v>1022866</v>
      </c>
      <c r="J45" s="44">
        <v>120588</v>
      </c>
      <c r="K45" s="44">
        <v>117475</v>
      </c>
      <c r="L45" s="44">
        <v>56493</v>
      </c>
      <c r="M45" s="44">
        <v>231052</v>
      </c>
      <c r="N45" s="44">
        <v>1280</v>
      </c>
      <c r="O45" s="44">
        <v>5155.8334960000002</v>
      </c>
      <c r="P45" s="44">
        <v>38.407978</v>
      </c>
      <c r="Q45" s="44">
        <v>37.685657999999997</v>
      </c>
      <c r="R45" s="44">
        <v>48.598537</v>
      </c>
      <c r="S45" s="44">
        <v>49.788756999999997</v>
      </c>
      <c r="T45" s="44">
        <v>1002493.9375</v>
      </c>
      <c r="U45" s="44">
        <v>118945.0625</v>
      </c>
      <c r="V45" s="44">
        <v>148619.640625</v>
      </c>
      <c r="W45" s="44">
        <v>3325.5405270000001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</row>
    <row r="46" spans="1:30" x14ac:dyDescent="0.25">
      <c r="A46">
        <v>45</v>
      </c>
      <c r="B46" t="s">
        <v>101</v>
      </c>
      <c r="C46" t="s">
        <v>102</v>
      </c>
      <c r="D46" t="s">
        <v>103</v>
      </c>
      <c r="E46" t="s">
        <v>104</v>
      </c>
      <c r="F46" s="52">
        <f>VLOOKUP(A46,[1]Minority!$A$1:$H$1902,5,FALSE)</f>
        <v>3</v>
      </c>
      <c r="G46" s="52">
        <f>VLOOKUP(A46,'[1]Low-income - HH inc.'!$A$1:$I$1902,6,FALSE)</f>
        <v>0</v>
      </c>
      <c r="H46" s="44">
        <v>965836</v>
      </c>
      <c r="I46" s="44">
        <v>1005688</v>
      </c>
      <c r="J46" s="44">
        <v>118818</v>
      </c>
      <c r="K46" s="44">
        <v>113787</v>
      </c>
      <c r="L46" s="44">
        <v>56493</v>
      </c>
      <c r="M46" s="44">
        <v>212233</v>
      </c>
      <c r="N46" s="44">
        <v>1280</v>
      </c>
      <c r="O46" s="44">
        <v>4958.8334960000002</v>
      </c>
      <c r="P46" s="44">
        <v>37.294853000000003</v>
      </c>
      <c r="Q46" s="44">
        <v>36.629638999999997</v>
      </c>
      <c r="R46" s="44">
        <v>44.224308000000001</v>
      </c>
      <c r="S46" s="44">
        <v>44.471209999999999</v>
      </c>
      <c r="T46" s="44">
        <v>986631.375</v>
      </c>
      <c r="U46" s="44">
        <v>116192.75</v>
      </c>
      <c r="V46" s="44">
        <v>137760.640625</v>
      </c>
      <c r="W46" s="44">
        <v>3199.6745609999998</v>
      </c>
      <c r="X46" s="44">
        <v>276792.12095200003</v>
      </c>
      <c r="Y46" s="44">
        <v>433335.59044300002</v>
      </c>
      <c r="Z46" s="44">
        <v>59829.150065000002</v>
      </c>
      <c r="AA46" s="44">
        <v>675.73474899999997</v>
      </c>
      <c r="AB46" s="44">
        <v>34.065679000000003</v>
      </c>
      <c r="AC46" s="44">
        <v>23.204045000000001</v>
      </c>
      <c r="AD46" s="44">
        <v>256876.89005300001</v>
      </c>
    </row>
    <row r="47" spans="1:30" x14ac:dyDescent="0.25">
      <c r="A47">
        <v>46</v>
      </c>
      <c r="B47" t="s">
        <v>101</v>
      </c>
      <c r="C47" t="s">
        <v>102</v>
      </c>
      <c r="D47" t="s">
        <v>103</v>
      </c>
      <c r="E47" t="s">
        <v>104</v>
      </c>
      <c r="F47" s="52">
        <f>VLOOKUP(A47,[1]Minority!$A$1:$H$1902,5,FALSE)</f>
        <v>42</v>
      </c>
      <c r="G47" s="52">
        <f>VLOOKUP(A47,'[1]Low-income - HH inc.'!$A$1:$I$1902,6,FALSE)</f>
        <v>9</v>
      </c>
      <c r="H47" s="44">
        <v>897579</v>
      </c>
      <c r="I47" s="44">
        <v>995800</v>
      </c>
      <c r="J47" s="44">
        <v>110644</v>
      </c>
      <c r="K47" s="44">
        <v>112131</v>
      </c>
      <c r="L47" s="44">
        <v>53266</v>
      </c>
      <c r="M47" s="44">
        <v>205318</v>
      </c>
      <c r="N47" s="44">
        <v>1192</v>
      </c>
      <c r="O47" s="44">
        <v>4807.3334960000002</v>
      </c>
      <c r="P47" s="44">
        <v>38.336613</v>
      </c>
      <c r="Q47" s="44">
        <v>37.787604999999999</v>
      </c>
      <c r="R47" s="44">
        <v>43.625534000000002</v>
      </c>
      <c r="S47" s="44">
        <v>42.949883</v>
      </c>
      <c r="T47" s="44">
        <v>946615.875</v>
      </c>
      <c r="U47" s="44">
        <v>111386.382813</v>
      </c>
      <c r="V47" s="44">
        <v>129178.007813</v>
      </c>
      <c r="W47" s="44">
        <v>2996.9562989999999</v>
      </c>
      <c r="X47" s="44">
        <v>12569.622960999999</v>
      </c>
      <c r="Y47" s="44">
        <v>31383.101190000001</v>
      </c>
      <c r="Z47" s="44">
        <v>4061.679177</v>
      </c>
      <c r="AA47" s="44">
        <v>47.278713000000003</v>
      </c>
      <c r="AB47" s="44">
        <v>2.5598169999999998</v>
      </c>
      <c r="AC47" s="44">
        <v>1.6086849999999999</v>
      </c>
      <c r="AD47" s="44">
        <v>18039.912736999999</v>
      </c>
    </row>
    <row r="48" spans="1:30" x14ac:dyDescent="0.25">
      <c r="A48">
        <v>47</v>
      </c>
      <c r="B48" t="s">
        <v>101</v>
      </c>
      <c r="C48" t="s">
        <v>102</v>
      </c>
      <c r="D48" t="s">
        <v>103</v>
      </c>
      <c r="E48" t="s">
        <v>104</v>
      </c>
      <c r="F48" s="52">
        <f>VLOOKUP(A48,[1]Minority!$A$1:$H$1902,5,FALSE)</f>
        <v>23</v>
      </c>
      <c r="G48" s="52">
        <f>VLOOKUP(A48,'[1]Low-income - HH inc.'!$A$1:$I$1902,6,FALSE)</f>
        <v>3</v>
      </c>
      <c r="H48" s="44">
        <v>1063548</v>
      </c>
      <c r="I48" s="44">
        <v>1030030</v>
      </c>
      <c r="J48" s="44">
        <v>126557</v>
      </c>
      <c r="K48" s="44">
        <v>116392</v>
      </c>
      <c r="L48" s="44">
        <v>116454</v>
      </c>
      <c r="M48" s="44">
        <v>233145</v>
      </c>
      <c r="N48" s="44">
        <v>2350</v>
      </c>
      <c r="O48" s="44">
        <v>5613.3334960000002</v>
      </c>
      <c r="P48" s="44">
        <v>33.331997000000001</v>
      </c>
      <c r="Q48" s="44">
        <v>33.104492</v>
      </c>
      <c r="R48" s="44">
        <v>34.344119999999997</v>
      </c>
      <c r="S48" s="44">
        <v>37.988585999999998</v>
      </c>
      <c r="T48" s="44">
        <v>1045455.25</v>
      </c>
      <c r="U48" s="44">
        <v>121070.007813</v>
      </c>
      <c r="V48" s="44">
        <v>179443.015625</v>
      </c>
      <c r="W48" s="44">
        <v>4111.5249020000001</v>
      </c>
      <c r="X48" s="44">
        <v>0</v>
      </c>
      <c r="Y48" s="44">
        <v>24500.406620000002</v>
      </c>
      <c r="Z48" s="44">
        <v>2070.0582129999998</v>
      </c>
      <c r="AA48" s="44">
        <v>32.467255999999999</v>
      </c>
      <c r="AB48" s="44">
        <v>1.6957390000000001</v>
      </c>
      <c r="AC48" s="44">
        <v>0.97076300000000004</v>
      </c>
      <c r="AD48" s="44">
        <v>11244.795297000001</v>
      </c>
    </row>
    <row r="49" spans="1:30" x14ac:dyDescent="0.25">
      <c r="A49">
        <v>48</v>
      </c>
      <c r="B49" t="s">
        <v>101</v>
      </c>
      <c r="C49" t="s">
        <v>102</v>
      </c>
      <c r="D49" t="s">
        <v>103</v>
      </c>
      <c r="E49" t="s">
        <v>104</v>
      </c>
      <c r="F49" s="52">
        <f>VLOOKUP(A49,[1]Minority!$A$1:$H$1902,5,FALSE)</f>
        <v>0</v>
      </c>
      <c r="G49" s="52">
        <f>VLOOKUP(A49,'[1]Low-income - HH inc.'!$A$1:$I$1902,6,FALSE)</f>
        <v>0</v>
      </c>
      <c r="H49" s="44">
        <v>1056113</v>
      </c>
      <c r="I49" s="44">
        <v>1016973</v>
      </c>
      <c r="J49" s="44">
        <v>125838</v>
      </c>
      <c r="K49" s="44">
        <v>116889</v>
      </c>
      <c r="L49" s="44">
        <v>109446</v>
      </c>
      <c r="M49" s="44">
        <v>231980</v>
      </c>
      <c r="N49" s="44">
        <v>1915</v>
      </c>
      <c r="O49" s="44">
        <v>5613.3334960000002</v>
      </c>
      <c r="P49" s="44">
        <v>37.625965000000001</v>
      </c>
      <c r="Q49" s="44">
        <v>37.194674999999997</v>
      </c>
      <c r="R49" s="44">
        <v>47.767215999999998</v>
      </c>
      <c r="S49" s="44">
        <v>50.245289</v>
      </c>
      <c r="T49" s="44">
        <v>1034809.125</v>
      </c>
      <c r="U49" s="44">
        <v>120967.046875</v>
      </c>
      <c r="V49" s="44">
        <v>176141.234375</v>
      </c>
      <c r="W49" s="44">
        <v>3928.0026859999998</v>
      </c>
      <c r="X49" s="44">
        <v>468890.98420399998</v>
      </c>
      <c r="Y49" s="44">
        <v>1215407.1428970001</v>
      </c>
      <c r="Z49" s="44">
        <v>129301.031466</v>
      </c>
      <c r="AA49" s="44">
        <v>1780.530528</v>
      </c>
      <c r="AB49" s="44">
        <v>107.078615</v>
      </c>
      <c r="AC49" s="44">
        <v>58.335076999999998</v>
      </c>
      <c r="AD49" s="44">
        <v>677863.79660400003</v>
      </c>
    </row>
    <row r="50" spans="1:30" x14ac:dyDescent="0.25">
      <c r="A50">
        <v>49</v>
      </c>
      <c r="B50" t="s">
        <v>101</v>
      </c>
      <c r="C50" t="s">
        <v>102</v>
      </c>
      <c r="D50" t="s">
        <v>103</v>
      </c>
      <c r="E50" t="s">
        <v>104</v>
      </c>
      <c r="F50" s="52">
        <f>VLOOKUP(A50,[1]Minority!$A$1:$H$1902,5,FALSE)</f>
        <v>0</v>
      </c>
      <c r="G50" s="52">
        <f>VLOOKUP(A50,'[1]Low-income - HH inc.'!$A$1:$I$1902,6,FALSE)</f>
        <v>0</v>
      </c>
      <c r="H50" s="44">
        <v>965112</v>
      </c>
      <c r="I50" s="44">
        <v>1013398</v>
      </c>
      <c r="J50" s="44">
        <v>119020</v>
      </c>
      <c r="K50" s="44">
        <v>115522</v>
      </c>
      <c r="L50" s="44">
        <v>56493</v>
      </c>
      <c r="M50" s="44">
        <v>212320</v>
      </c>
      <c r="N50" s="44">
        <v>1280</v>
      </c>
      <c r="O50" s="44">
        <v>5155.8334960000002</v>
      </c>
      <c r="P50" s="44">
        <v>39.505211000000003</v>
      </c>
      <c r="Q50" s="44">
        <v>38.983516999999999</v>
      </c>
      <c r="R50" s="44">
        <v>48.654868999999998</v>
      </c>
      <c r="S50" s="44">
        <v>48.801200999999999</v>
      </c>
      <c r="T50" s="44">
        <v>990570.125</v>
      </c>
      <c r="U50" s="44">
        <v>117175.726563</v>
      </c>
      <c r="V50" s="44">
        <v>138650.859375</v>
      </c>
      <c r="W50" s="44">
        <v>3323.485596</v>
      </c>
      <c r="X50" s="44">
        <v>31067.680875999999</v>
      </c>
      <c r="Y50" s="44">
        <v>243807.88336199999</v>
      </c>
      <c r="Z50" s="44">
        <v>22390.159943999999</v>
      </c>
      <c r="AA50" s="44">
        <v>336.76444600000002</v>
      </c>
      <c r="AB50" s="44">
        <v>20.238900999999998</v>
      </c>
      <c r="AC50" s="44">
        <v>10.581951</v>
      </c>
      <c r="AD50" s="44">
        <v>123800.253963</v>
      </c>
    </row>
    <row r="51" spans="1:30" x14ac:dyDescent="0.25">
      <c r="A51">
        <v>50</v>
      </c>
      <c r="B51" t="s">
        <v>101</v>
      </c>
      <c r="C51" t="s">
        <v>102</v>
      </c>
      <c r="D51" t="s">
        <v>103</v>
      </c>
      <c r="E51" t="s">
        <v>104</v>
      </c>
      <c r="F51" s="52">
        <f>VLOOKUP(A51,[1]Minority!$A$1:$H$1902,5,FALSE)</f>
        <v>174</v>
      </c>
      <c r="G51" s="52">
        <f>VLOOKUP(A51,'[1]Low-income - HH inc.'!$A$1:$I$1902,6,FALSE)</f>
        <v>45</v>
      </c>
      <c r="H51" s="44">
        <v>972198</v>
      </c>
      <c r="I51" s="44">
        <v>996336</v>
      </c>
      <c r="J51" s="44">
        <v>119839</v>
      </c>
      <c r="K51" s="44">
        <v>113480</v>
      </c>
      <c r="L51" s="44">
        <v>56493</v>
      </c>
      <c r="M51" s="44">
        <v>223838</v>
      </c>
      <c r="N51" s="44">
        <v>1280</v>
      </c>
      <c r="O51" s="44">
        <v>4455.8334960000002</v>
      </c>
      <c r="P51" s="44">
        <v>38.425285000000002</v>
      </c>
      <c r="Q51" s="44">
        <v>37.968142999999998</v>
      </c>
      <c r="R51" s="44">
        <v>42.654136999999999</v>
      </c>
      <c r="S51" s="44">
        <v>43.438847000000003</v>
      </c>
      <c r="T51" s="44">
        <v>984876.3125</v>
      </c>
      <c r="U51" s="44">
        <v>116498.976563</v>
      </c>
      <c r="V51" s="44">
        <v>144389.953125</v>
      </c>
      <c r="W51" s="44">
        <v>2948.0874020000001</v>
      </c>
      <c r="X51" s="44">
        <v>1264298.587419</v>
      </c>
      <c r="Y51" s="44">
        <v>1380040.7194320001</v>
      </c>
      <c r="Z51" s="44">
        <v>74795.232709999997</v>
      </c>
      <c r="AA51" s="44">
        <v>1304.5719959999999</v>
      </c>
      <c r="AB51" s="44">
        <v>69.716023000000007</v>
      </c>
      <c r="AC51" s="44">
        <v>36.949223000000003</v>
      </c>
      <c r="AD51" s="44">
        <v>442214.01081900002</v>
      </c>
    </row>
    <row r="52" spans="1:30" x14ac:dyDescent="0.25">
      <c r="A52">
        <v>51</v>
      </c>
      <c r="B52" t="s">
        <v>101</v>
      </c>
      <c r="C52" t="s">
        <v>102</v>
      </c>
      <c r="D52" t="s">
        <v>103</v>
      </c>
      <c r="E52" t="s">
        <v>104</v>
      </c>
      <c r="F52" s="52">
        <f>VLOOKUP(A52,[1]Minority!$A$1:$H$1902,5,FALSE)</f>
        <v>13</v>
      </c>
      <c r="G52" s="52">
        <f>VLOOKUP(A52,'[1]Low-income - HH inc.'!$A$1:$I$1902,6,FALSE)</f>
        <v>1</v>
      </c>
      <c r="H52" s="44">
        <v>1068791</v>
      </c>
      <c r="I52" s="44">
        <v>1076191</v>
      </c>
      <c r="J52" s="44">
        <v>127415</v>
      </c>
      <c r="K52" s="44">
        <v>124671</v>
      </c>
      <c r="L52" s="44">
        <v>118008</v>
      </c>
      <c r="M52" s="44">
        <v>234539</v>
      </c>
      <c r="N52" s="44">
        <v>2665</v>
      </c>
      <c r="O52" s="44">
        <v>5665.3334960000002</v>
      </c>
      <c r="P52" s="44">
        <v>31.926023000000001</v>
      </c>
      <c r="Q52" s="44">
        <v>31.534341999999999</v>
      </c>
      <c r="R52" s="44">
        <v>40.876125000000002</v>
      </c>
      <c r="S52" s="44">
        <v>44.793671000000003</v>
      </c>
      <c r="T52" s="44">
        <v>1073342.5</v>
      </c>
      <c r="U52" s="44">
        <v>125727.265625</v>
      </c>
      <c r="V52" s="44">
        <v>189682.21875</v>
      </c>
      <c r="W52" s="44">
        <v>4510.4018550000001</v>
      </c>
      <c r="X52" s="44">
        <v>499012.06575299997</v>
      </c>
      <c r="Y52" s="44">
        <v>659233.47791699995</v>
      </c>
      <c r="Z52" s="44">
        <v>102292.86093900001</v>
      </c>
      <c r="AA52" s="44">
        <v>1146.8928289999999</v>
      </c>
      <c r="AB52" s="44">
        <v>69.800577000000004</v>
      </c>
      <c r="AC52" s="44">
        <v>42.392400000000002</v>
      </c>
      <c r="AD52" s="44">
        <v>476643.93970799999</v>
      </c>
    </row>
    <row r="53" spans="1:30" x14ac:dyDescent="0.25">
      <c r="A53">
        <v>52</v>
      </c>
      <c r="B53" t="s">
        <v>101</v>
      </c>
      <c r="C53" t="s">
        <v>102</v>
      </c>
      <c r="D53" t="s">
        <v>103</v>
      </c>
      <c r="E53" t="s">
        <v>104</v>
      </c>
      <c r="F53" s="52">
        <f>VLOOKUP(A53,[1]Minority!$A$1:$H$1902,5,FALSE)</f>
        <v>18</v>
      </c>
      <c r="G53" s="52">
        <f>VLOOKUP(A53,'[1]Low-income - HH inc.'!$A$1:$I$1902,6,FALSE)</f>
        <v>0</v>
      </c>
      <c r="H53" s="44">
        <v>1059229</v>
      </c>
      <c r="I53" s="44">
        <v>1059076</v>
      </c>
      <c r="J53" s="44">
        <v>127270</v>
      </c>
      <c r="K53" s="44">
        <v>121591</v>
      </c>
      <c r="L53" s="44">
        <v>109446</v>
      </c>
      <c r="M53" s="44">
        <v>233145</v>
      </c>
      <c r="N53" s="44">
        <v>1915</v>
      </c>
      <c r="O53" s="44">
        <v>5613.3334960000002</v>
      </c>
      <c r="P53" s="44">
        <v>34.063426999999997</v>
      </c>
      <c r="Q53" s="44">
        <v>33.679546000000002</v>
      </c>
      <c r="R53" s="44">
        <v>41.142704000000002</v>
      </c>
      <c r="S53" s="44">
        <v>44.622489999999999</v>
      </c>
      <c r="T53" s="44">
        <v>1059141.875</v>
      </c>
      <c r="U53" s="44">
        <v>124036.421875</v>
      </c>
      <c r="V53" s="44">
        <v>179879.375</v>
      </c>
      <c r="W53" s="44">
        <v>4020.805664</v>
      </c>
      <c r="X53" s="44">
        <v>173446.64965199999</v>
      </c>
      <c r="Y53" s="44">
        <v>317592.79583700001</v>
      </c>
      <c r="Z53" s="44">
        <v>51289.803282000001</v>
      </c>
      <c r="AA53" s="44">
        <v>556.30789700000003</v>
      </c>
      <c r="AB53" s="44">
        <v>31.132151</v>
      </c>
      <c r="AC53" s="44">
        <v>20.698778000000001</v>
      </c>
      <c r="AD53" s="44">
        <v>227924.615551</v>
      </c>
    </row>
    <row r="54" spans="1:30" x14ac:dyDescent="0.25">
      <c r="A54">
        <v>53</v>
      </c>
      <c r="B54" t="s">
        <v>101</v>
      </c>
      <c r="C54" t="s">
        <v>102</v>
      </c>
      <c r="D54" t="s">
        <v>103</v>
      </c>
      <c r="E54" t="s">
        <v>104</v>
      </c>
      <c r="F54" s="52">
        <f>VLOOKUP(A54,[1]Minority!$A$1:$H$1902,5,FALSE)</f>
        <v>0</v>
      </c>
      <c r="G54" s="52">
        <f>VLOOKUP(A54,'[1]Low-income - HH inc.'!$A$1:$I$1902,6,FALSE)</f>
        <v>0</v>
      </c>
      <c r="H54" s="44">
        <v>984930</v>
      </c>
      <c r="I54" s="44">
        <v>1009286</v>
      </c>
      <c r="J54" s="44">
        <v>119088</v>
      </c>
      <c r="K54" s="44">
        <v>114802</v>
      </c>
      <c r="L54" s="44">
        <v>57874</v>
      </c>
      <c r="M54" s="44">
        <v>231980</v>
      </c>
      <c r="N54" s="44">
        <v>1192</v>
      </c>
      <c r="O54" s="44">
        <v>5545.3334960000002</v>
      </c>
      <c r="P54" s="44">
        <v>39.602874999999997</v>
      </c>
      <c r="Q54" s="44">
        <v>39.043250999999998</v>
      </c>
      <c r="R54" s="44">
        <v>46.036178999999997</v>
      </c>
      <c r="S54" s="44">
        <v>46.910912000000003</v>
      </c>
      <c r="T54" s="44">
        <v>997497.6875</v>
      </c>
      <c r="U54" s="44">
        <v>116876.414063</v>
      </c>
      <c r="V54" s="44">
        <v>147713</v>
      </c>
      <c r="W54" s="44">
        <v>3438.3278810000002</v>
      </c>
      <c r="X54" s="44">
        <v>159658.53605699999</v>
      </c>
      <c r="Y54" s="44">
        <v>332643.09058600001</v>
      </c>
      <c r="Z54" s="44">
        <v>37783.001838999997</v>
      </c>
      <c r="AA54" s="44">
        <v>494.08447100000001</v>
      </c>
      <c r="AB54" s="44">
        <v>28.642109000000001</v>
      </c>
      <c r="AC54" s="44">
        <v>16.503447999999999</v>
      </c>
      <c r="AD54" s="44">
        <v>189198.68355099999</v>
      </c>
    </row>
    <row r="55" spans="1:30" x14ac:dyDescent="0.25">
      <c r="A55">
        <v>54</v>
      </c>
      <c r="B55" t="s">
        <v>101</v>
      </c>
      <c r="C55" t="s">
        <v>102</v>
      </c>
      <c r="D55" t="s">
        <v>103</v>
      </c>
      <c r="E55" t="s">
        <v>104</v>
      </c>
      <c r="F55" s="52">
        <f>VLOOKUP(A55,[1]Minority!$A$1:$H$1902,5,FALSE)</f>
        <v>0</v>
      </c>
      <c r="G55" s="52">
        <f>VLOOKUP(A55,'[1]Low-income - HH inc.'!$A$1:$I$1902,6,FALSE)</f>
        <v>0</v>
      </c>
      <c r="H55" s="44">
        <v>973122</v>
      </c>
      <c r="I55" s="44">
        <v>1010619</v>
      </c>
      <c r="J55" s="44">
        <v>119573</v>
      </c>
      <c r="K55" s="44">
        <v>114328</v>
      </c>
      <c r="L55" s="44">
        <v>56493</v>
      </c>
      <c r="M55" s="44">
        <v>231698</v>
      </c>
      <c r="N55" s="44">
        <v>1280</v>
      </c>
      <c r="O55" s="44">
        <v>5261.8334960000002</v>
      </c>
      <c r="P55" s="44">
        <v>37.356541</v>
      </c>
      <c r="Q55" s="44">
        <v>36.749381999999997</v>
      </c>
      <c r="R55" s="44">
        <v>41.314498999999998</v>
      </c>
      <c r="S55" s="44">
        <v>41.298622000000002</v>
      </c>
      <c r="T55" s="44">
        <v>993099.1875</v>
      </c>
      <c r="U55" s="44">
        <v>116778.625</v>
      </c>
      <c r="V55" s="44">
        <v>149836.6875</v>
      </c>
      <c r="W55" s="44">
        <v>3401.3950199999999</v>
      </c>
      <c r="X55" s="44">
        <v>91525.583864999993</v>
      </c>
      <c r="Y55" s="44">
        <v>152073.53763000001</v>
      </c>
      <c r="Z55" s="44">
        <v>15597.794715</v>
      </c>
      <c r="AA55" s="44">
        <v>232.586803</v>
      </c>
      <c r="AB55" s="44">
        <v>14.746425</v>
      </c>
      <c r="AC55" s="44">
        <v>8.1205320000000007</v>
      </c>
      <c r="AD55" s="44">
        <v>92786.769228000005</v>
      </c>
    </row>
    <row r="56" spans="1:30" x14ac:dyDescent="0.25">
      <c r="A56">
        <v>55</v>
      </c>
      <c r="B56" t="s">
        <v>101</v>
      </c>
      <c r="C56" t="s">
        <v>102</v>
      </c>
      <c r="D56" t="s">
        <v>103</v>
      </c>
      <c r="E56" t="s">
        <v>104</v>
      </c>
      <c r="F56" s="52">
        <f>VLOOKUP(A56,[1]Minority!$A$1:$H$1902,5,FALSE)</f>
        <v>35</v>
      </c>
      <c r="G56" s="52">
        <f>VLOOKUP(A56,'[1]Low-income - HH inc.'!$A$1:$I$1902,6,FALSE)</f>
        <v>1</v>
      </c>
      <c r="H56" s="44">
        <v>1015292</v>
      </c>
      <c r="I56" s="44">
        <v>1026344</v>
      </c>
      <c r="J56" s="44">
        <v>125119</v>
      </c>
      <c r="K56" s="44">
        <v>116573</v>
      </c>
      <c r="L56" s="44">
        <v>63099</v>
      </c>
      <c r="M56" s="44">
        <v>231980</v>
      </c>
      <c r="N56" s="44">
        <v>1915</v>
      </c>
      <c r="O56" s="44">
        <v>5613.3334960000002</v>
      </c>
      <c r="P56" s="44">
        <v>37.729880999999999</v>
      </c>
      <c r="Q56" s="44">
        <v>37.335422999999999</v>
      </c>
      <c r="R56" s="44">
        <v>45.005405000000003</v>
      </c>
      <c r="S56" s="44">
        <v>46.294277000000001</v>
      </c>
      <c r="T56" s="44">
        <v>1021393.5</v>
      </c>
      <c r="U56" s="44">
        <v>120400.976563</v>
      </c>
      <c r="V56" s="44">
        <v>156333.71875</v>
      </c>
      <c r="W56" s="44">
        <v>3956.7517090000001</v>
      </c>
      <c r="X56" s="44">
        <v>215660.77064999999</v>
      </c>
      <c r="Y56" s="44">
        <v>561516.09040600003</v>
      </c>
      <c r="Z56" s="44">
        <v>63736.093031999997</v>
      </c>
      <c r="AA56" s="44">
        <v>822.07370100000003</v>
      </c>
      <c r="AB56" s="44">
        <v>44.790697999999999</v>
      </c>
      <c r="AC56" s="44">
        <v>27.365673999999999</v>
      </c>
      <c r="AD56" s="44">
        <v>308300.485865</v>
      </c>
    </row>
    <row r="57" spans="1:30" x14ac:dyDescent="0.25">
      <c r="A57">
        <v>56</v>
      </c>
      <c r="B57" t="s">
        <v>101</v>
      </c>
      <c r="C57" t="s">
        <v>102</v>
      </c>
      <c r="D57" t="s">
        <v>103</v>
      </c>
      <c r="E57" t="s">
        <v>104</v>
      </c>
      <c r="F57" s="52">
        <f>VLOOKUP(A57,[1]Minority!$A$1:$H$1902,5,FALSE)</f>
        <v>0</v>
      </c>
      <c r="G57" s="52">
        <f>VLOOKUP(A57,'[1]Low-income - HH inc.'!$A$1:$I$1902,6,FALSE)</f>
        <v>0</v>
      </c>
      <c r="H57" s="44">
        <v>996449</v>
      </c>
      <c r="I57" s="44">
        <v>1022225</v>
      </c>
      <c r="J57" s="44">
        <v>121734</v>
      </c>
      <c r="K57" s="44">
        <v>116592</v>
      </c>
      <c r="L57" s="44">
        <v>58053</v>
      </c>
      <c r="M57" s="44">
        <v>231980</v>
      </c>
      <c r="N57" s="44">
        <v>1915</v>
      </c>
      <c r="O57" s="44">
        <v>5545.3334960000002</v>
      </c>
      <c r="P57" s="44">
        <v>39.659458000000001</v>
      </c>
      <c r="Q57" s="44">
        <v>38.98856</v>
      </c>
      <c r="R57" s="44">
        <v>47.327263000000002</v>
      </c>
      <c r="S57" s="44">
        <v>48.292468999999997</v>
      </c>
      <c r="T57" s="44">
        <v>1010037.125</v>
      </c>
      <c r="U57" s="44">
        <v>119023.34375</v>
      </c>
      <c r="V57" s="44">
        <v>149740.40625</v>
      </c>
      <c r="W57" s="44">
        <v>3828.767578</v>
      </c>
      <c r="X57" s="44">
        <v>0</v>
      </c>
      <c r="Y57" s="44">
        <v>0</v>
      </c>
      <c r="Z57" s="44">
        <v>0</v>
      </c>
      <c r="AA57" s="44">
        <v>0</v>
      </c>
      <c r="AB57" s="44">
        <v>0</v>
      </c>
      <c r="AC57" s="44">
        <v>0</v>
      </c>
      <c r="AD57" s="44">
        <v>0</v>
      </c>
    </row>
    <row r="58" spans="1:30" x14ac:dyDescent="0.25">
      <c r="A58">
        <v>57</v>
      </c>
      <c r="B58" t="s">
        <v>101</v>
      </c>
      <c r="C58" t="s">
        <v>102</v>
      </c>
      <c r="D58" t="s">
        <v>103</v>
      </c>
      <c r="E58" t="s">
        <v>104</v>
      </c>
      <c r="F58" s="52">
        <f>VLOOKUP(A58,[1]Minority!$A$1:$H$1902,5,FALSE)</f>
        <v>0</v>
      </c>
      <c r="G58" s="52">
        <f>VLOOKUP(A58,'[1]Low-income - HH inc.'!$A$1:$I$1902,6,FALSE)</f>
        <v>0</v>
      </c>
      <c r="H58" s="44">
        <v>992521</v>
      </c>
      <c r="I58" s="44">
        <v>1021956</v>
      </c>
      <c r="J58" s="44">
        <v>121025</v>
      </c>
      <c r="K58" s="44">
        <v>116071</v>
      </c>
      <c r="L58" s="44">
        <v>56493</v>
      </c>
      <c r="M58" s="44">
        <v>231785</v>
      </c>
      <c r="N58" s="44">
        <v>1192</v>
      </c>
      <c r="O58" s="44">
        <v>5261.8334960000002</v>
      </c>
      <c r="P58" s="44">
        <v>39.602924000000002</v>
      </c>
      <c r="Q58" s="44">
        <v>39.251399999999997</v>
      </c>
      <c r="R58" s="44">
        <v>44.078223999999999</v>
      </c>
      <c r="S58" s="44">
        <v>45.107368000000001</v>
      </c>
      <c r="T58" s="44">
        <v>1007078.875</v>
      </c>
      <c r="U58" s="44">
        <v>118574.867188</v>
      </c>
      <c r="V58" s="44">
        <v>143188.171875</v>
      </c>
      <c r="W58" s="44">
        <v>3204.8408199999999</v>
      </c>
      <c r="X58" s="44">
        <v>0</v>
      </c>
      <c r="Y58" s="44">
        <v>49122.995976999999</v>
      </c>
      <c r="Z58" s="44">
        <v>4114.4772400000002</v>
      </c>
      <c r="AA58" s="44">
        <v>64.275827000000007</v>
      </c>
      <c r="AB58" s="44">
        <v>3.8771360000000001</v>
      </c>
      <c r="AC58" s="44">
        <v>1.9488350000000001</v>
      </c>
      <c r="AD58" s="44">
        <v>23085.669572999999</v>
      </c>
    </row>
    <row r="59" spans="1:30" x14ac:dyDescent="0.25">
      <c r="A59">
        <v>58</v>
      </c>
      <c r="B59" t="s">
        <v>101</v>
      </c>
      <c r="C59" t="s">
        <v>102</v>
      </c>
      <c r="D59" t="s">
        <v>103</v>
      </c>
      <c r="E59" t="s">
        <v>104</v>
      </c>
      <c r="F59" s="52">
        <f>VLOOKUP(A59,[1]Minority!$A$1:$H$1902,5,FALSE)</f>
        <v>0</v>
      </c>
      <c r="G59" s="52">
        <f>VLOOKUP(A59,'[1]Low-income - HH inc.'!$A$1:$I$1902,6,FALSE)</f>
        <v>0</v>
      </c>
      <c r="H59" s="44">
        <v>972794</v>
      </c>
      <c r="I59" s="44">
        <v>1005100</v>
      </c>
      <c r="J59" s="44">
        <v>119094</v>
      </c>
      <c r="K59" s="44">
        <v>114579</v>
      </c>
      <c r="L59" s="44">
        <v>56493</v>
      </c>
      <c r="M59" s="44">
        <v>231486</v>
      </c>
      <c r="N59" s="44">
        <v>1192</v>
      </c>
      <c r="O59" s="44">
        <v>5064.8334960000002</v>
      </c>
      <c r="P59" s="44">
        <v>41.148121000000003</v>
      </c>
      <c r="Q59" s="44">
        <v>40.459353999999998</v>
      </c>
      <c r="R59" s="44">
        <v>46.573990000000002</v>
      </c>
      <c r="S59" s="44">
        <v>46.920054999999998</v>
      </c>
      <c r="T59" s="44">
        <v>989038.8125</v>
      </c>
      <c r="U59" s="44">
        <v>116823.664063</v>
      </c>
      <c r="V59" s="44">
        <v>144487.140625</v>
      </c>
      <c r="W59" s="44">
        <v>3139.4301759999998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</row>
    <row r="60" spans="1:30" x14ac:dyDescent="0.25">
      <c r="A60">
        <v>59</v>
      </c>
      <c r="B60" t="s">
        <v>101</v>
      </c>
      <c r="C60" t="s">
        <v>102</v>
      </c>
      <c r="D60" t="s">
        <v>103</v>
      </c>
      <c r="E60" t="s">
        <v>104</v>
      </c>
      <c r="F60" s="52">
        <f>VLOOKUP(A60,[1]Minority!$A$1:$H$1902,5,FALSE)</f>
        <v>0</v>
      </c>
      <c r="G60" s="52">
        <f>VLOOKUP(A60,'[1]Low-income - HH inc.'!$A$1:$I$1902,6,FALSE)</f>
        <v>0</v>
      </c>
      <c r="H60" s="44">
        <v>1003281</v>
      </c>
      <c r="I60" s="44">
        <v>1024977</v>
      </c>
      <c r="J60" s="44">
        <v>123052</v>
      </c>
      <c r="K60" s="44">
        <v>117476</v>
      </c>
      <c r="L60" s="44">
        <v>58053</v>
      </c>
      <c r="M60" s="44">
        <v>231980</v>
      </c>
      <c r="N60" s="44">
        <v>1915</v>
      </c>
      <c r="O60" s="44">
        <v>5095.3334960000002</v>
      </c>
      <c r="P60" s="44">
        <v>38.828029999999998</v>
      </c>
      <c r="Q60" s="44">
        <v>38.537582</v>
      </c>
      <c r="R60" s="44">
        <v>46.408546000000001</v>
      </c>
      <c r="S60" s="44">
        <v>47.395138000000003</v>
      </c>
      <c r="T60" s="44">
        <v>1015162.0625</v>
      </c>
      <c r="U60" s="44">
        <v>119998.460938</v>
      </c>
      <c r="V60" s="44">
        <v>153298.765625</v>
      </c>
      <c r="W60" s="44">
        <v>3656.6118160000001</v>
      </c>
      <c r="X60" s="44">
        <v>0</v>
      </c>
      <c r="Y60" s="44">
        <v>0</v>
      </c>
      <c r="Z60" s="44">
        <v>0</v>
      </c>
      <c r="AA60" s="44">
        <v>0</v>
      </c>
      <c r="AB60" s="44">
        <v>0</v>
      </c>
      <c r="AC60" s="44">
        <v>0</v>
      </c>
      <c r="AD60" s="44">
        <v>0</v>
      </c>
    </row>
    <row r="61" spans="1:30" x14ac:dyDescent="0.25">
      <c r="A61">
        <v>60</v>
      </c>
      <c r="B61" t="s">
        <v>101</v>
      </c>
      <c r="C61" t="s">
        <v>102</v>
      </c>
      <c r="D61" t="s">
        <v>103</v>
      </c>
      <c r="E61" t="s">
        <v>104</v>
      </c>
      <c r="F61" s="52">
        <f>VLOOKUP(A61,[1]Minority!$A$1:$H$1902,5,FALSE)</f>
        <v>0</v>
      </c>
      <c r="G61" s="52">
        <f>VLOOKUP(A61,'[1]Low-income - HH inc.'!$A$1:$I$1902,6,FALSE)</f>
        <v>0</v>
      </c>
      <c r="H61" s="44">
        <v>999841</v>
      </c>
      <c r="I61" s="44">
        <v>1017399</v>
      </c>
      <c r="J61" s="44">
        <v>122757</v>
      </c>
      <c r="K61" s="44">
        <v>115407</v>
      </c>
      <c r="L61" s="44">
        <v>56493</v>
      </c>
      <c r="M61" s="44">
        <v>231980</v>
      </c>
      <c r="N61" s="44">
        <v>1915</v>
      </c>
      <c r="O61" s="44">
        <v>5095.3334960000002</v>
      </c>
      <c r="P61" s="44">
        <v>38.988177999999998</v>
      </c>
      <c r="Q61" s="44">
        <v>38.28783</v>
      </c>
      <c r="R61" s="44">
        <v>45.278919000000002</v>
      </c>
      <c r="S61" s="44">
        <v>46.168120999999999</v>
      </c>
      <c r="T61" s="44">
        <v>1009400.375</v>
      </c>
      <c r="U61" s="44">
        <v>118755.351563</v>
      </c>
      <c r="V61" s="44">
        <v>152035.84375</v>
      </c>
      <c r="W61" s="44">
        <v>3646.5134280000002</v>
      </c>
      <c r="X61" s="44">
        <v>0</v>
      </c>
      <c r="Y61" s="44">
        <v>0</v>
      </c>
      <c r="Z61" s="44">
        <v>0</v>
      </c>
      <c r="AA61" s="44">
        <v>0</v>
      </c>
      <c r="AB61" s="44">
        <v>0</v>
      </c>
      <c r="AC61" s="44">
        <v>0</v>
      </c>
      <c r="AD61" s="44">
        <v>0</v>
      </c>
    </row>
    <row r="62" spans="1:30" x14ac:dyDescent="0.25">
      <c r="A62">
        <v>61</v>
      </c>
      <c r="B62" t="s">
        <v>101</v>
      </c>
      <c r="C62" t="s">
        <v>102</v>
      </c>
      <c r="D62" t="s">
        <v>103</v>
      </c>
      <c r="E62" t="s">
        <v>104</v>
      </c>
      <c r="F62" s="52">
        <f>VLOOKUP(A62,[1]Minority!$A$1:$H$1902,5,FALSE)</f>
        <v>315</v>
      </c>
      <c r="G62" s="52">
        <f>VLOOKUP(A62,'[1]Low-income - HH inc.'!$A$1:$I$1902,6,FALSE)</f>
        <v>82</v>
      </c>
      <c r="H62" s="44">
        <v>1080839</v>
      </c>
      <c r="I62" s="44">
        <v>1084458</v>
      </c>
      <c r="J62" s="44">
        <v>129206</v>
      </c>
      <c r="K62" s="44">
        <v>126660</v>
      </c>
      <c r="L62" s="44">
        <v>118659</v>
      </c>
      <c r="M62" s="44">
        <v>234539</v>
      </c>
      <c r="N62" s="44">
        <v>2665</v>
      </c>
      <c r="O62" s="44">
        <v>5665.3334960000002</v>
      </c>
      <c r="P62" s="44">
        <v>31.208528999999999</v>
      </c>
      <c r="Q62" s="44">
        <v>30.973182999999999</v>
      </c>
      <c r="R62" s="44">
        <v>37.391750000000002</v>
      </c>
      <c r="S62" s="44">
        <v>41.084041999999997</v>
      </c>
      <c r="T62" s="44">
        <v>1083042.5</v>
      </c>
      <c r="U62" s="44">
        <v>127655.882813</v>
      </c>
      <c r="V62" s="44">
        <v>189212.234375</v>
      </c>
      <c r="W62" s="44">
        <v>4491.7451170000004</v>
      </c>
      <c r="X62" s="44">
        <v>74219.313584000003</v>
      </c>
      <c r="Y62" s="44">
        <v>148250.03927099999</v>
      </c>
      <c r="Z62" s="44">
        <v>15443.474136000001</v>
      </c>
      <c r="AA62" s="44">
        <v>215.354985</v>
      </c>
      <c r="AB62" s="44">
        <v>12.716353</v>
      </c>
      <c r="AC62" s="44">
        <v>7.1305149999999999</v>
      </c>
      <c r="AD62" s="44">
        <v>82001.952036000002</v>
      </c>
    </row>
    <row r="63" spans="1:30" x14ac:dyDescent="0.25">
      <c r="A63">
        <v>62</v>
      </c>
      <c r="B63" t="s">
        <v>101</v>
      </c>
      <c r="C63" t="s">
        <v>102</v>
      </c>
      <c r="D63" t="s">
        <v>103</v>
      </c>
      <c r="E63" t="s">
        <v>104</v>
      </c>
      <c r="F63" s="52">
        <f>VLOOKUP(A63,[1]Minority!$A$1:$H$1902,5,FALSE)</f>
        <v>1995</v>
      </c>
      <c r="G63" s="52">
        <f>VLOOKUP(A63,'[1]Low-income - HH inc.'!$A$1:$I$1902,6,FALSE)</f>
        <v>328</v>
      </c>
      <c r="H63" s="44">
        <v>1089021</v>
      </c>
      <c r="I63" s="44">
        <v>1042901</v>
      </c>
      <c r="J63" s="44">
        <v>130155</v>
      </c>
      <c r="K63" s="44">
        <v>120049</v>
      </c>
      <c r="L63" s="44">
        <v>121037</v>
      </c>
      <c r="M63" s="44">
        <v>233145</v>
      </c>
      <c r="N63" s="44">
        <v>3234.3332519999999</v>
      </c>
      <c r="O63" s="44">
        <v>5613.3334960000002</v>
      </c>
      <c r="P63" s="44">
        <v>29.769936000000001</v>
      </c>
      <c r="Q63" s="44">
        <v>29.930681</v>
      </c>
      <c r="R63" s="44">
        <v>30.990328000000002</v>
      </c>
      <c r="S63" s="44">
        <v>34.817115999999999</v>
      </c>
      <c r="T63" s="44">
        <v>1061290.5</v>
      </c>
      <c r="U63" s="44">
        <v>124078.585938</v>
      </c>
      <c r="V63" s="44">
        <v>188443.921875</v>
      </c>
      <c r="W63" s="44">
        <v>4664.7490230000003</v>
      </c>
      <c r="X63" s="44">
        <v>96466.936098000006</v>
      </c>
      <c r="Y63" s="44">
        <v>113220.790337</v>
      </c>
      <c r="Z63" s="44">
        <v>15331.454438000001</v>
      </c>
      <c r="AA63" s="44">
        <v>179.81374700000001</v>
      </c>
      <c r="AB63" s="44">
        <v>10.927467999999999</v>
      </c>
      <c r="AC63" s="44">
        <v>6.4006220000000003</v>
      </c>
      <c r="AD63" s="44">
        <v>72367.838396000006</v>
      </c>
    </row>
    <row r="64" spans="1:30" x14ac:dyDescent="0.25">
      <c r="A64">
        <v>63</v>
      </c>
      <c r="B64" t="s">
        <v>101</v>
      </c>
      <c r="C64" t="s">
        <v>102</v>
      </c>
      <c r="D64" t="s">
        <v>103</v>
      </c>
      <c r="E64" t="s">
        <v>104</v>
      </c>
      <c r="F64" s="52">
        <f>VLOOKUP(A64,[1]Minority!$A$1:$H$1902,5,FALSE)</f>
        <v>102</v>
      </c>
      <c r="G64" s="52">
        <f>VLOOKUP(A64,'[1]Low-income - HH inc.'!$A$1:$I$1902,6,FALSE)</f>
        <v>0</v>
      </c>
      <c r="H64" s="44">
        <v>1072041</v>
      </c>
      <c r="I64" s="44">
        <v>1078220</v>
      </c>
      <c r="J64" s="44">
        <v>128472</v>
      </c>
      <c r="K64" s="44">
        <v>125528</v>
      </c>
      <c r="L64" s="44">
        <v>110975</v>
      </c>
      <c r="M64" s="44">
        <v>233145</v>
      </c>
      <c r="N64" s="44">
        <v>2350</v>
      </c>
      <c r="O64" s="44">
        <v>5613.3334960000002</v>
      </c>
      <c r="P64" s="44">
        <v>32.564124999999997</v>
      </c>
      <c r="Q64" s="44">
        <v>32.676968000000002</v>
      </c>
      <c r="R64" s="44">
        <v>42.987060999999997</v>
      </c>
      <c r="S64" s="44">
        <v>46.555351000000002</v>
      </c>
      <c r="T64" s="44">
        <v>1075671.5</v>
      </c>
      <c r="U64" s="44">
        <v>126742.257813</v>
      </c>
      <c r="V64" s="44">
        <v>182755.796875</v>
      </c>
      <c r="W64" s="44">
        <v>4267.3666990000002</v>
      </c>
      <c r="X64" s="44">
        <v>0</v>
      </c>
      <c r="Y64" s="44">
        <v>7173.6044030000003</v>
      </c>
      <c r="Z64" s="44">
        <v>603.43619100000001</v>
      </c>
      <c r="AA64" s="44">
        <v>9.5160889999999991</v>
      </c>
      <c r="AB64" s="44">
        <v>0.55913599999999997</v>
      </c>
      <c r="AC64" s="44">
        <v>0.28469299999999997</v>
      </c>
      <c r="AD64" s="44">
        <v>3377.2120100000002</v>
      </c>
    </row>
    <row r="65" spans="1:30" x14ac:dyDescent="0.25">
      <c r="A65">
        <v>64</v>
      </c>
      <c r="B65" t="s">
        <v>101</v>
      </c>
      <c r="C65" t="s">
        <v>102</v>
      </c>
      <c r="D65" t="s">
        <v>103</v>
      </c>
      <c r="E65" t="s">
        <v>104</v>
      </c>
      <c r="F65" s="52">
        <f>VLOOKUP(A65,[1]Minority!$A$1:$H$1902,5,FALSE)</f>
        <v>128</v>
      </c>
      <c r="G65" s="52">
        <f>VLOOKUP(A65,'[1]Low-income - HH inc.'!$A$1:$I$1902,6,FALSE)</f>
        <v>10</v>
      </c>
      <c r="H65" s="44">
        <v>1025704</v>
      </c>
      <c r="I65" s="44">
        <v>1040206</v>
      </c>
      <c r="J65" s="44">
        <v>126720</v>
      </c>
      <c r="K65" s="44">
        <v>120687</v>
      </c>
      <c r="L65" s="44">
        <v>44721</v>
      </c>
      <c r="M65" s="44">
        <v>231980</v>
      </c>
      <c r="N65" s="44">
        <v>1958</v>
      </c>
      <c r="O65" s="44">
        <v>5613.3334960000002</v>
      </c>
      <c r="P65" s="44">
        <v>38.594096999999998</v>
      </c>
      <c r="Q65" s="44">
        <v>38.298279000000001</v>
      </c>
      <c r="R65" s="44">
        <v>46.862330999999998</v>
      </c>
      <c r="S65" s="44">
        <v>48.465229000000001</v>
      </c>
      <c r="T65" s="44">
        <v>1033583</v>
      </c>
      <c r="U65" s="44">
        <v>123442.242188</v>
      </c>
      <c r="V65" s="44">
        <v>146459.625</v>
      </c>
      <c r="W65" s="44">
        <v>3943.9584960000002</v>
      </c>
      <c r="X65" s="44">
        <v>6252.3755410000003</v>
      </c>
      <c r="Y65" s="44">
        <v>21385.983609999999</v>
      </c>
      <c r="Z65" s="44">
        <v>2059.0864809999998</v>
      </c>
      <c r="AA65" s="44">
        <v>27.668742000000002</v>
      </c>
      <c r="AB65" s="44">
        <v>1.249466</v>
      </c>
      <c r="AC65" s="44">
        <v>0.84476600000000002</v>
      </c>
      <c r="AD65" s="44">
        <v>9428.4102120000007</v>
      </c>
    </row>
    <row r="66" spans="1:30" x14ac:dyDescent="0.25">
      <c r="A66">
        <v>65</v>
      </c>
      <c r="B66" t="s">
        <v>101</v>
      </c>
      <c r="C66" t="s">
        <v>102</v>
      </c>
      <c r="D66" t="s">
        <v>103</v>
      </c>
      <c r="E66" t="s">
        <v>104</v>
      </c>
      <c r="F66" s="52">
        <f>VLOOKUP(A66,[1]Minority!$A$1:$H$1902,5,FALSE)</f>
        <v>96</v>
      </c>
      <c r="G66" s="52">
        <f>VLOOKUP(A66,'[1]Low-income - HH inc.'!$A$1:$I$1902,6,FALSE)</f>
        <v>19</v>
      </c>
      <c r="H66" s="44">
        <v>1056293</v>
      </c>
      <c r="I66" s="44">
        <v>1039353</v>
      </c>
      <c r="J66" s="44">
        <v>131355</v>
      </c>
      <c r="K66" s="44">
        <v>119071</v>
      </c>
      <c r="L66" s="44">
        <v>46281</v>
      </c>
      <c r="M66" s="44">
        <v>231980</v>
      </c>
      <c r="N66" s="44">
        <v>2159</v>
      </c>
      <c r="O66" s="44">
        <v>5163.3334960000002</v>
      </c>
      <c r="P66" s="44">
        <v>36.103496999999997</v>
      </c>
      <c r="Q66" s="44">
        <v>36.227367000000001</v>
      </c>
      <c r="R66" s="44">
        <v>37.127105999999998</v>
      </c>
      <c r="S66" s="44">
        <v>40.318286999999998</v>
      </c>
      <c r="T66" s="44">
        <v>1048844.125</v>
      </c>
      <c r="U66" s="44">
        <v>125953.4375</v>
      </c>
      <c r="V66" s="44">
        <v>127937.210938</v>
      </c>
      <c r="W66" s="44">
        <v>3480.076172</v>
      </c>
      <c r="X66" s="44">
        <v>575782.87969800003</v>
      </c>
      <c r="Y66" s="44">
        <v>1228074.819047</v>
      </c>
      <c r="Z66" s="44">
        <v>108280.851748</v>
      </c>
      <c r="AA66" s="44">
        <v>1596.555243</v>
      </c>
      <c r="AB66" s="44">
        <v>97.016247000000007</v>
      </c>
      <c r="AC66" s="44">
        <v>53.635548999999997</v>
      </c>
      <c r="AD66" s="44">
        <v>618416.79738500004</v>
      </c>
    </row>
    <row r="67" spans="1:30" x14ac:dyDescent="0.25">
      <c r="A67">
        <v>66</v>
      </c>
      <c r="B67" t="s">
        <v>101</v>
      </c>
      <c r="C67" t="s">
        <v>102</v>
      </c>
      <c r="D67" t="s">
        <v>103</v>
      </c>
      <c r="E67" t="s">
        <v>104</v>
      </c>
      <c r="F67" s="52">
        <f>VLOOKUP(A67,[1]Minority!$A$1:$H$1902,5,FALSE)</f>
        <v>16</v>
      </c>
      <c r="G67" s="52">
        <f>VLOOKUP(A67,'[1]Low-income - HH inc.'!$A$1:$I$1902,6,FALSE)</f>
        <v>2</v>
      </c>
      <c r="H67" s="44">
        <v>997001</v>
      </c>
      <c r="I67" s="44">
        <v>1023741</v>
      </c>
      <c r="J67" s="44">
        <v>122100</v>
      </c>
      <c r="K67" s="44">
        <v>116490</v>
      </c>
      <c r="L67" s="44">
        <v>56493</v>
      </c>
      <c r="M67" s="44">
        <v>231980</v>
      </c>
      <c r="N67" s="44">
        <v>1915</v>
      </c>
      <c r="O67" s="44">
        <v>5095.3334960000002</v>
      </c>
      <c r="P67" s="44">
        <v>37.703671</v>
      </c>
      <c r="Q67" s="44">
        <v>37.048594999999999</v>
      </c>
      <c r="R67" s="44">
        <v>42.611705999999998</v>
      </c>
      <c r="S67" s="44">
        <v>43.720714999999998</v>
      </c>
      <c r="T67" s="44">
        <v>1009321.75</v>
      </c>
      <c r="U67" s="44">
        <v>119515.109375</v>
      </c>
      <c r="V67" s="44">
        <v>137350.921875</v>
      </c>
      <c r="W67" s="44">
        <v>3380.3801269999999</v>
      </c>
      <c r="X67" s="44">
        <v>952486.45002900006</v>
      </c>
      <c r="Y67" s="44">
        <v>1184627.346042</v>
      </c>
      <c r="Z67" s="44">
        <v>131442.05226500001</v>
      </c>
      <c r="AA67" s="44">
        <v>1652.095368</v>
      </c>
      <c r="AB67" s="44">
        <v>103.05794</v>
      </c>
      <c r="AC67" s="44">
        <v>57.968921000000002</v>
      </c>
      <c r="AD67" s="44">
        <v>670026.74955399998</v>
      </c>
    </row>
    <row r="68" spans="1:30" x14ac:dyDescent="0.25">
      <c r="A68">
        <v>67</v>
      </c>
      <c r="B68" t="s">
        <v>101</v>
      </c>
      <c r="C68" t="s">
        <v>102</v>
      </c>
      <c r="D68" t="s">
        <v>103</v>
      </c>
      <c r="E68" t="s">
        <v>104</v>
      </c>
      <c r="F68" s="52">
        <f>VLOOKUP(A68,[1]Minority!$A$1:$H$1902,5,FALSE)</f>
        <v>0</v>
      </c>
      <c r="G68" s="52">
        <f>VLOOKUP(A68,'[1]Low-income - HH inc.'!$A$1:$I$1902,6,FALSE)</f>
        <v>0</v>
      </c>
      <c r="H68" s="44">
        <v>990430</v>
      </c>
      <c r="I68" s="44">
        <v>1002903</v>
      </c>
      <c r="J68" s="44">
        <v>122385</v>
      </c>
      <c r="K68" s="44">
        <v>113831</v>
      </c>
      <c r="L68" s="44">
        <v>56493</v>
      </c>
      <c r="M68" s="44">
        <v>229434</v>
      </c>
      <c r="N68" s="44">
        <v>2003</v>
      </c>
      <c r="O68" s="44">
        <v>4376.8334960000002</v>
      </c>
      <c r="P68" s="44">
        <v>41.237372999999998</v>
      </c>
      <c r="Q68" s="44">
        <v>40.576160000000002</v>
      </c>
      <c r="R68" s="44">
        <v>46.366734000000001</v>
      </c>
      <c r="S68" s="44">
        <v>47.332478000000002</v>
      </c>
      <c r="T68" s="44">
        <v>996782.625</v>
      </c>
      <c r="U68" s="44">
        <v>118028.375</v>
      </c>
      <c r="V68" s="44">
        <v>144573.578125</v>
      </c>
      <c r="W68" s="44">
        <v>3212.0170899999998</v>
      </c>
      <c r="X68" s="44">
        <v>1476411.317733</v>
      </c>
      <c r="Y68" s="44">
        <v>1614887.7825539999</v>
      </c>
      <c r="Z68" s="44">
        <v>170586.63168799999</v>
      </c>
      <c r="AA68" s="44">
        <v>2285.6827349999999</v>
      </c>
      <c r="AB68" s="44">
        <v>139.67082400000001</v>
      </c>
      <c r="AC68" s="44">
        <v>84.794216000000006</v>
      </c>
      <c r="AD68" s="44">
        <v>958681.461289</v>
      </c>
    </row>
    <row r="69" spans="1:30" x14ac:dyDescent="0.25">
      <c r="A69">
        <v>68</v>
      </c>
      <c r="B69" t="s">
        <v>101</v>
      </c>
      <c r="C69" t="s">
        <v>102</v>
      </c>
      <c r="D69" t="s">
        <v>103</v>
      </c>
      <c r="E69" t="s">
        <v>104</v>
      </c>
      <c r="F69" s="52">
        <f>VLOOKUP(A69,[1]Minority!$A$1:$H$1902,5,FALSE)</f>
        <v>0</v>
      </c>
      <c r="G69" s="52">
        <f>VLOOKUP(A69,'[1]Low-income - HH inc.'!$A$1:$I$1902,6,FALSE)</f>
        <v>0</v>
      </c>
      <c r="H69" s="44">
        <v>950287</v>
      </c>
      <c r="I69" s="44">
        <v>990159</v>
      </c>
      <c r="J69" s="44">
        <v>118960</v>
      </c>
      <c r="K69" s="44">
        <v>112530</v>
      </c>
      <c r="L69" s="44">
        <v>56493</v>
      </c>
      <c r="M69" s="44">
        <v>224571</v>
      </c>
      <c r="N69" s="44">
        <v>1280</v>
      </c>
      <c r="O69" s="44">
        <v>4179.8334960000002</v>
      </c>
      <c r="P69" s="44">
        <v>41.165886</v>
      </c>
      <c r="Q69" s="44">
        <v>40.419407</v>
      </c>
      <c r="R69" s="44">
        <v>47.092606000000004</v>
      </c>
      <c r="S69" s="44">
        <v>47.116481999999998</v>
      </c>
      <c r="T69" s="44">
        <v>967893.875</v>
      </c>
      <c r="U69" s="44">
        <v>116120.59375</v>
      </c>
      <c r="V69" s="44">
        <v>130713.914063</v>
      </c>
      <c r="W69" s="44">
        <v>2560.5263669999999</v>
      </c>
      <c r="X69" s="44">
        <v>753503.44379599998</v>
      </c>
      <c r="Y69" s="44">
        <v>1002873.177625</v>
      </c>
      <c r="Z69" s="44">
        <v>102843.142219</v>
      </c>
      <c r="AA69" s="44">
        <v>1348.6876420000001</v>
      </c>
      <c r="AB69" s="44">
        <v>84.048090999999999</v>
      </c>
      <c r="AC69" s="44">
        <v>50.393064000000003</v>
      </c>
      <c r="AD69" s="44">
        <v>570814.44868499995</v>
      </c>
    </row>
    <row r="70" spans="1:30" x14ac:dyDescent="0.25">
      <c r="A70">
        <v>69</v>
      </c>
      <c r="B70" t="s">
        <v>101</v>
      </c>
      <c r="C70" t="s">
        <v>102</v>
      </c>
      <c r="D70" t="s">
        <v>103</v>
      </c>
      <c r="E70" t="s">
        <v>104</v>
      </c>
      <c r="F70" s="52">
        <f>VLOOKUP(A70,[1]Minority!$A$1:$H$1902,5,FALSE)</f>
        <v>451</v>
      </c>
      <c r="G70" s="52">
        <f>VLOOKUP(A70,'[1]Low-income - HH inc.'!$A$1:$I$1902,6,FALSE)</f>
        <v>50</v>
      </c>
      <c r="H70" s="44">
        <v>1095381</v>
      </c>
      <c r="I70" s="44">
        <v>1048892</v>
      </c>
      <c r="J70" s="44">
        <v>132138</v>
      </c>
      <c r="K70" s="44">
        <v>122413</v>
      </c>
      <c r="L70" s="44">
        <v>122543</v>
      </c>
      <c r="M70" s="44">
        <v>233290</v>
      </c>
      <c r="N70" s="44">
        <v>3309.3332519999999</v>
      </c>
      <c r="O70" s="44">
        <v>5665.3334960000002</v>
      </c>
      <c r="P70" s="44">
        <v>33.278320000000001</v>
      </c>
      <c r="Q70" s="44">
        <v>33.318202999999997</v>
      </c>
      <c r="R70" s="44">
        <v>34.043441999999999</v>
      </c>
      <c r="S70" s="44">
        <v>38.091183000000001</v>
      </c>
      <c r="T70" s="44">
        <v>1070734.875</v>
      </c>
      <c r="U70" s="44">
        <v>126982.296875</v>
      </c>
      <c r="V70" s="44">
        <v>181255.53125</v>
      </c>
      <c r="W70" s="44">
        <v>4558.3671880000002</v>
      </c>
      <c r="X70" s="44">
        <v>308131.97702599998</v>
      </c>
      <c r="Y70" s="44">
        <v>375794.01850300003</v>
      </c>
      <c r="Z70" s="44">
        <v>50888.119547000002</v>
      </c>
      <c r="AA70" s="44">
        <v>619.80949199999998</v>
      </c>
      <c r="AB70" s="44">
        <v>40.988553000000003</v>
      </c>
      <c r="AC70" s="44">
        <v>22.696781999999999</v>
      </c>
      <c r="AD70" s="44">
        <v>258430.868495</v>
      </c>
    </row>
    <row r="71" spans="1:30" x14ac:dyDescent="0.25">
      <c r="A71">
        <v>70</v>
      </c>
      <c r="B71" t="s">
        <v>101</v>
      </c>
      <c r="C71" t="s">
        <v>102</v>
      </c>
      <c r="D71" t="s">
        <v>103</v>
      </c>
      <c r="E71" t="s">
        <v>104</v>
      </c>
      <c r="F71" s="52">
        <f>VLOOKUP(A71,[1]Minority!$A$1:$H$1902,5,FALSE)</f>
        <v>183</v>
      </c>
      <c r="G71" s="52">
        <f>VLOOKUP(A71,'[1]Low-income - HH inc.'!$A$1:$I$1902,6,FALSE)</f>
        <v>36</v>
      </c>
      <c r="H71" s="44">
        <v>1092950</v>
      </c>
      <c r="I71" s="44">
        <v>1048415</v>
      </c>
      <c r="J71" s="44">
        <v>131924</v>
      </c>
      <c r="K71" s="44">
        <v>121098</v>
      </c>
      <c r="L71" s="44">
        <v>103804</v>
      </c>
      <c r="M71" s="44">
        <v>232631</v>
      </c>
      <c r="N71" s="44">
        <v>2556</v>
      </c>
      <c r="O71" s="44">
        <v>5613.3334960000002</v>
      </c>
      <c r="P71" s="44">
        <v>34.424003999999996</v>
      </c>
      <c r="Q71" s="44">
        <v>34.238807999999999</v>
      </c>
      <c r="R71" s="44">
        <v>36.98122</v>
      </c>
      <c r="S71" s="44">
        <v>42.074646000000001</v>
      </c>
      <c r="T71" s="44">
        <v>1072398.25</v>
      </c>
      <c r="U71" s="44">
        <v>126928.101563</v>
      </c>
      <c r="V71" s="44">
        <v>163254.15625</v>
      </c>
      <c r="W71" s="44">
        <v>3966.8759770000001</v>
      </c>
      <c r="X71" s="44">
        <v>11301.951198000001</v>
      </c>
      <c r="Y71" s="44">
        <v>13683.134695999999</v>
      </c>
      <c r="Z71" s="44">
        <v>3301.627473</v>
      </c>
      <c r="AA71" s="44">
        <v>29.425447999999999</v>
      </c>
      <c r="AB71" s="44">
        <v>2.2544420000000001</v>
      </c>
      <c r="AC71" s="44">
        <v>1.2316210000000001</v>
      </c>
      <c r="AD71" s="44">
        <v>13912.113202</v>
      </c>
    </row>
    <row r="72" spans="1:30" x14ac:dyDescent="0.25">
      <c r="A72">
        <v>71</v>
      </c>
      <c r="B72" t="s">
        <v>101</v>
      </c>
      <c r="C72" t="s">
        <v>102</v>
      </c>
      <c r="D72" t="s">
        <v>103</v>
      </c>
      <c r="E72" t="s">
        <v>104</v>
      </c>
      <c r="F72" s="52">
        <f>VLOOKUP(A72,[1]Minority!$A$1:$H$1902,5,FALSE)</f>
        <v>0</v>
      </c>
      <c r="G72" s="52">
        <f>VLOOKUP(A72,'[1]Low-income - HH inc.'!$A$1:$I$1902,6,FALSE)</f>
        <v>0</v>
      </c>
      <c r="H72" s="44">
        <v>951315</v>
      </c>
      <c r="I72" s="44">
        <v>996707</v>
      </c>
      <c r="J72" s="44">
        <v>110066</v>
      </c>
      <c r="K72" s="44">
        <v>112828</v>
      </c>
      <c r="L72" s="44">
        <v>140186</v>
      </c>
      <c r="M72" s="44">
        <v>231980</v>
      </c>
      <c r="N72" s="44">
        <v>2033.333374</v>
      </c>
      <c r="O72" s="44">
        <v>5163.3334960000002</v>
      </c>
      <c r="P72" s="44">
        <v>39.579334000000003</v>
      </c>
      <c r="Q72" s="44">
        <v>39.447902999999997</v>
      </c>
      <c r="R72" s="44">
        <v>37.416370000000001</v>
      </c>
      <c r="S72" s="44">
        <v>35.818745</v>
      </c>
      <c r="T72" s="44">
        <v>964100</v>
      </c>
      <c r="U72" s="44">
        <v>110843.9375</v>
      </c>
      <c r="V72" s="44">
        <v>166040.484375</v>
      </c>
      <c r="W72" s="44">
        <v>2914.9216310000002</v>
      </c>
      <c r="X72" s="44">
        <v>122115.032708</v>
      </c>
      <c r="Y72" s="44">
        <v>168057.592565</v>
      </c>
      <c r="Z72" s="44">
        <v>15213.867941</v>
      </c>
      <c r="AA72" s="44">
        <v>224.003604</v>
      </c>
      <c r="AB72" s="44">
        <v>11.692072</v>
      </c>
      <c r="AC72" s="44">
        <v>6.7995279999999996</v>
      </c>
      <c r="AD72" s="44">
        <v>78639.240164999996</v>
      </c>
    </row>
    <row r="73" spans="1:30" x14ac:dyDescent="0.25">
      <c r="A73">
        <v>72</v>
      </c>
      <c r="B73" t="s">
        <v>101</v>
      </c>
      <c r="C73" t="s">
        <v>102</v>
      </c>
      <c r="D73" t="s">
        <v>103</v>
      </c>
      <c r="E73" t="s">
        <v>104</v>
      </c>
      <c r="F73" s="52">
        <f>VLOOKUP(A73,[1]Minority!$A$1:$H$1902,5,FALSE)</f>
        <v>199</v>
      </c>
      <c r="G73" s="52">
        <f>VLOOKUP(A73,'[1]Low-income - HH inc.'!$A$1:$I$1902,6,FALSE)</f>
        <v>34</v>
      </c>
      <c r="H73" s="44">
        <v>1077243</v>
      </c>
      <c r="I73" s="44">
        <v>1021973</v>
      </c>
      <c r="J73" s="44">
        <v>129802</v>
      </c>
      <c r="K73" s="44">
        <v>116702</v>
      </c>
      <c r="L73" s="44">
        <v>162805</v>
      </c>
      <c r="M73" s="44">
        <v>214278</v>
      </c>
      <c r="N73" s="44">
        <v>3309.3332519999999</v>
      </c>
      <c r="O73" s="44">
        <v>4395.8334960000002</v>
      </c>
      <c r="P73" s="44">
        <v>34.962893999999999</v>
      </c>
      <c r="Q73" s="44">
        <v>34.288437000000002</v>
      </c>
      <c r="R73" s="44">
        <v>34.733620000000002</v>
      </c>
      <c r="S73" s="44">
        <v>37.250843000000003</v>
      </c>
      <c r="T73" s="44">
        <v>1052905.5</v>
      </c>
      <c r="U73" s="44">
        <v>124033.5625</v>
      </c>
      <c r="V73" s="44">
        <v>185470.484375</v>
      </c>
      <c r="W73" s="44">
        <v>3787.76001</v>
      </c>
      <c r="X73" s="44">
        <v>175290.04912700001</v>
      </c>
      <c r="Y73" s="44">
        <v>257104.62561399999</v>
      </c>
      <c r="Z73" s="44">
        <v>27806.044545000001</v>
      </c>
      <c r="AA73" s="44">
        <v>388.045255</v>
      </c>
      <c r="AB73" s="44">
        <v>27.578292000000001</v>
      </c>
      <c r="AC73" s="44">
        <v>13.360172</v>
      </c>
      <c r="AD73" s="44">
        <v>157692.92923000001</v>
      </c>
    </row>
    <row r="74" spans="1:30" x14ac:dyDescent="0.25">
      <c r="A74">
        <v>73</v>
      </c>
      <c r="B74" t="s">
        <v>101</v>
      </c>
      <c r="C74" t="s">
        <v>102</v>
      </c>
      <c r="D74" t="s">
        <v>103</v>
      </c>
      <c r="E74" t="s">
        <v>104</v>
      </c>
      <c r="F74" s="52">
        <f>VLOOKUP(A74,[1]Minority!$A$1:$H$1902,5,FALSE)</f>
        <v>287</v>
      </c>
      <c r="G74" s="52">
        <f>VLOOKUP(A74,'[1]Low-income - HH inc.'!$A$1:$I$1902,6,FALSE)</f>
        <v>53</v>
      </c>
      <c r="H74" s="44">
        <v>1077797</v>
      </c>
      <c r="I74" s="44">
        <v>1019904</v>
      </c>
      <c r="J74" s="44">
        <v>129582</v>
      </c>
      <c r="K74" s="44">
        <v>115640</v>
      </c>
      <c r="L74" s="44">
        <v>163456</v>
      </c>
      <c r="M74" s="44">
        <v>212884</v>
      </c>
      <c r="N74" s="44">
        <v>3309.3332519999999</v>
      </c>
      <c r="O74" s="44">
        <v>4283.8334960000002</v>
      </c>
      <c r="P74" s="44">
        <v>29.790997000000001</v>
      </c>
      <c r="Q74" s="44">
        <v>29.290731000000001</v>
      </c>
      <c r="R74" s="44">
        <v>23.801642999999999</v>
      </c>
      <c r="S74" s="44">
        <v>25.355255</v>
      </c>
      <c r="T74" s="44">
        <v>1049093.125</v>
      </c>
      <c r="U74" s="44">
        <v>122669.429688</v>
      </c>
      <c r="V74" s="44">
        <v>187962.859375</v>
      </c>
      <c r="W74" s="44">
        <v>3792.4995119999999</v>
      </c>
      <c r="X74" s="44">
        <v>0</v>
      </c>
      <c r="Y74" s="44">
        <v>13659.247874999999</v>
      </c>
      <c r="Z74" s="44">
        <v>1142.122406</v>
      </c>
      <c r="AA74" s="44">
        <v>17.880223999999998</v>
      </c>
      <c r="AB74" s="44">
        <v>1.229252</v>
      </c>
      <c r="AC74" s="44">
        <v>0.54307000000000005</v>
      </c>
      <c r="AD74" s="44">
        <v>6621.1443040000004</v>
      </c>
    </row>
    <row r="75" spans="1:30" x14ac:dyDescent="0.25">
      <c r="A75">
        <v>74</v>
      </c>
      <c r="B75" t="s">
        <v>101</v>
      </c>
      <c r="C75" t="s">
        <v>102</v>
      </c>
      <c r="D75" t="s">
        <v>103</v>
      </c>
      <c r="E75" t="s">
        <v>104</v>
      </c>
      <c r="F75" s="52">
        <f>VLOOKUP(A75,[1]Minority!$A$1:$H$1902,5,FALSE)</f>
        <v>1644</v>
      </c>
      <c r="G75" s="52">
        <f>VLOOKUP(A75,'[1]Low-income - HH inc.'!$A$1:$I$1902,6,FALSE)</f>
        <v>7</v>
      </c>
      <c r="H75" s="44">
        <v>1095279</v>
      </c>
      <c r="I75" s="44">
        <v>1032122</v>
      </c>
      <c r="J75" s="44">
        <v>132241</v>
      </c>
      <c r="K75" s="44">
        <v>117536</v>
      </c>
      <c r="L75" s="44">
        <v>163456</v>
      </c>
      <c r="M75" s="44">
        <v>209489</v>
      </c>
      <c r="N75" s="44">
        <v>3309.3332519999999</v>
      </c>
      <c r="O75" s="44">
        <v>5041.3334960000002</v>
      </c>
      <c r="P75" s="44">
        <v>31.881955999999999</v>
      </c>
      <c r="Q75" s="44">
        <v>31.361063000000001</v>
      </c>
      <c r="R75" s="44">
        <v>36.58952</v>
      </c>
      <c r="S75" s="44">
        <v>40.363818999999999</v>
      </c>
      <c r="T75" s="44">
        <v>1056821.75</v>
      </c>
      <c r="U75" s="44">
        <v>123286.921875</v>
      </c>
      <c r="V75" s="44">
        <v>191486.109375</v>
      </c>
      <c r="W75" s="44">
        <v>4363.9716799999997</v>
      </c>
      <c r="X75" s="44">
        <v>0</v>
      </c>
      <c r="Y75" s="44">
        <v>0</v>
      </c>
      <c r="Z75" s="44">
        <v>0</v>
      </c>
      <c r="AA75" s="44">
        <v>0</v>
      </c>
      <c r="AB75" s="44">
        <v>0</v>
      </c>
      <c r="AC75" s="44">
        <v>0</v>
      </c>
      <c r="AD75" s="44">
        <v>0</v>
      </c>
    </row>
    <row r="76" spans="1:30" x14ac:dyDescent="0.25">
      <c r="A76">
        <v>75</v>
      </c>
      <c r="B76" t="s">
        <v>101</v>
      </c>
      <c r="C76" t="s">
        <v>102</v>
      </c>
      <c r="D76" t="s">
        <v>103</v>
      </c>
      <c r="E76" t="s">
        <v>104</v>
      </c>
      <c r="F76" s="52">
        <f>VLOOKUP(A76,[1]Minority!$A$1:$H$1902,5,FALSE)</f>
        <v>406</v>
      </c>
      <c r="G76" s="52">
        <f>VLOOKUP(A76,'[1]Low-income - HH inc.'!$A$1:$I$1902,6,FALSE)</f>
        <v>144</v>
      </c>
      <c r="H76" s="44">
        <v>1097979</v>
      </c>
      <c r="I76" s="44">
        <v>1045890</v>
      </c>
      <c r="J76" s="44">
        <v>132031</v>
      </c>
      <c r="K76" s="44">
        <v>121627</v>
      </c>
      <c r="L76" s="44">
        <v>149911</v>
      </c>
      <c r="M76" s="44">
        <v>233292</v>
      </c>
      <c r="N76" s="44">
        <v>2665</v>
      </c>
      <c r="O76" s="44">
        <v>5491.3334960000002</v>
      </c>
      <c r="P76" s="44">
        <v>29.100674000000001</v>
      </c>
      <c r="Q76" s="44">
        <v>29.228189</v>
      </c>
      <c r="R76" s="44">
        <v>27.639126000000001</v>
      </c>
      <c r="S76" s="44">
        <v>30.994842999999999</v>
      </c>
      <c r="T76" s="44">
        <v>1070885</v>
      </c>
      <c r="U76" s="44">
        <v>126619.382813</v>
      </c>
      <c r="V76" s="44">
        <v>193281.4375</v>
      </c>
      <c r="W76" s="44">
        <v>4135.1108400000003</v>
      </c>
      <c r="X76" s="44">
        <v>34781.921214000002</v>
      </c>
      <c r="Y76" s="44">
        <v>51585.810566</v>
      </c>
      <c r="Z76" s="44">
        <v>5044.3765380000004</v>
      </c>
      <c r="AA76" s="44">
        <v>75.172625999999994</v>
      </c>
      <c r="AB76" s="44">
        <v>4.8280589999999997</v>
      </c>
      <c r="AC76" s="44">
        <v>2.5931220000000001</v>
      </c>
      <c r="AD76" s="44">
        <v>29718.393932999999</v>
      </c>
    </row>
    <row r="77" spans="1:30" x14ac:dyDescent="0.25">
      <c r="A77">
        <v>76</v>
      </c>
      <c r="B77" t="s">
        <v>101</v>
      </c>
      <c r="C77" t="s">
        <v>102</v>
      </c>
      <c r="D77" t="s">
        <v>103</v>
      </c>
      <c r="E77" t="s">
        <v>104</v>
      </c>
      <c r="F77" s="52">
        <f>VLOOKUP(A77,[1]Minority!$A$1:$H$1902,5,FALSE)</f>
        <v>801</v>
      </c>
      <c r="G77" s="52">
        <f>VLOOKUP(A77,'[1]Low-income - HH inc.'!$A$1:$I$1902,6,FALSE)</f>
        <v>224</v>
      </c>
      <c r="H77" s="44">
        <v>1106478</v>
      </c>
      <c r="I77" s="44">
        <v>1041708</v>
      </c>
      <c r="J77" s="44">
        <v>133196</v>
      </c>
      <c r="K77" s="44">
        <v>120381</v>
      </c>
      <c r="L77" s="44">
        <v>117105</v>
      </c>
      <c r="M77" s="44">
        <v>231703</v>
      </c>
      <c r="N77" s="44">
        <v>2423</v>
      </c>
      <c r="O77" s="44">
        <v>5155.8334960000002</v>
      </c>
      <c r="P77" s="44">
        <v>30.230070000000001</v>
      </c>
      <c r="Q77" s="44">
        <v>30.688734</v>
      </c>
      <c r="R77" s="44">
        <v>27.522656999999999</v>
      </c>
      <c r="S77" s="44">
        <v>31.093903999999998</v>
      </c>
      <c r="T77" s="44">
        <v>1074383.5</v>
      </c>
      <c r="U77" s="44">
        <v>126845.96875</v>
      </c>
      <c r="V77" s="44">
        <v>173890.203125</v>
      </c>
      <c r="W77" s="44">
        <v>3777.164307</v>
      </c>
      <c r="X77" s="44">
        <v>0</v>
      </c>
      <c r="Y77" s="44">
        <v>0</v>
      </c>
      <c r="Z77" s="44">
        <v>0</v>
      </c>
      <c r="AA77" s="44">
        <v>0</v>
      </c>
      <c r="AB77" s="44">
        <v>0</v>
      </c>
      <c r="AC77" s="44">
        <v>0</v>
      </c>
      <c r="AD77" s="44">
        <v>0</v>
      </c>
    </row>
    <row r="78" spans="1:30" x14ac:dyDescent="0.25">
      <c r="A78">
        <v>77</v>
      </c>
      <c r="B78" t="s">
        <v>101</v>
      </c>
      <c r="C78" t="s">
        <v>102</v>
      </c>
      <c r="D78" t="s">
        <v>103</v>
      </c>
      <c r="E78" t="s">
        <v>104</v>
      </c>
      <c r="F78" s="52">
        <f>VLOOKUP(A78,[1]Minority!$A$1:$H$1902,5,FALSE)</f>
        <v>819</v>
      </c>
      <c r="G78" s="52">
        <f>VLOOKUP(A78,'[1]Low-income - HH inc.'!$A$1:$I$1902,6,FALSE)</f>
        <v>164</v>
      </c>
      <c r="H78" s="44">
        <v>1091197</v>
      </c>
      <c r="I78" s="44">
        <v>1037103</v>
      </c>
      <c r="J78" s="44">
        <v>131596</v>
      </c>
      <c r="K78" s="44">
        <v>117640</v>
      </c>
      <c r="L78" s="44">
        <v>115576</v>
      </c>
      <c r="M78" s="44">
        <v>231785</v>
      </c>
      <c r="N78" s="44">
        <v>2423</v>
      </c>
      <c r="O78" s="44">
        <v>5329.8334960000002</v>
      </c>
      <c r="P78" s="44">
        <v>30.281452000000002</v>
      </c>
      <c r="Q78" s="44">
        <v>30.517976999999998</v>
      </c>
      <c r="R78" s="44">
        <v>26.941212</v>
      </c>
      <c r="S78" s="44">
        <v>29.179976</v>
      </c>
      <c r="T78" s="44">
        <v>1064840.25</v>
      </c>
      <c r="U78" s="44">
        <v>124796.117188</v>
      </c>
      <c r="V78" s="44">
        <v>172197.28125</v>
      </c>
      <c r="W78" s="44">
        <v>3839.3156739999999</v>
      </c>
      <c r="X78" s="44">
        <v>755608.80691299995</v>
      </c>
      <c r="Y78" s="44">
        <v>1032355.792799</v>
      </c>
      <c r="Z78" s="44">
        <v>125842.497517</v>
      </c>
      <c r="AA78" s="44">
        <v>1490.981462</v>
      </c>
      <c r="AB78" s="44">
        <v>94.628994000000006</v>
      </c>
      <c r="AC78" s="44">
        <v>53.459279000000002</v>
      </c>
      <c r="AD78" s="44">
        <v>617980.55862599995</v>
      </c>
    </row>
    <row r="79" spans="1:30" x14ac:dyDescent="0.25">
      <c r="A79">
        <v>78</v>
      </c>
      <c r="B79" t="s">
        <v>101</v>
      </c>
      <c r="C79" t="s">
        <v>102</v>
      </c>
      <c r="D79" t="s">
        <v>103</v>
      </c>
      <c r="E79" t="s">
        <v>104</v>
      </c>
      <c r="F79" s="52">
        <f>VLOOKUP(A79,[1]Minority!$A$1:$H$1902,5,FALSE)</f>
        <v>934</v>
      </c>
      <c r="G79" s="52">
        <f>VLOOKUP(A79,'[1]Low-income - HH inc.'!$A$1:$I$1902,6,FALSE)</f>
        <v>168</v>
      </c>
      <c r="H79" s="44">
        <v>1070971</v>
      </c>
      <c r="I79" s="44">
        <v>1008480</v>
      </c>
      <c r="J79" s="44">
        <v>128090</v>
      </c>
      <c r="K79" s="44">
        <v>114506</v>
      </c>
      <c r="L79" s="44">
        <v>161299</v>
      </c>
      <c r="M79" s="44">
        <v>204611</v>
      </c>
      <c r="N79" s="44">
        <v>4346.8334960000002</v>
      </c>
      <c r="O79" s="44">
        <v>4283.8334960000002</v>
      </c>
      <c r="P79" s="44">
        <v>37.388382</v>
      </c>
      <c r="Q79" s="44">
        <v>37.017853000000002</v>
      </c>
      <c r="R79" s="44">
        <v>29.107489000000001</v>
      </c>
      <c r="S79" s="44">
        <v>30.956897999999999</v>
      </c>
      <c r="T79" s="44">
        <v>1042921.25</v>
      </c>
      <c r="U79" s="44">
        <v>121992.664063</v>
      </c>
      <c r="V79" s="44">
        <v>180740.09375</v>
      </c>
      <c r="W79" s="44">
        <v>4318.5556640000004</v>
      </c>
      <c r="X79" s="44">
        <v>199938.90333900001</v>
      </c>
      <c r="Y79" s="44">
        <v>318860.56713699998</v>
      </c>
      <c r="Z79" s="44">
        <v>43863.476605000003</v>
      </c>
      <c r="AA79" s="44">
        <v>490.56376</v>
      </c>
      <c r="AB79" s="44">
        <v>26.364560000000001</v>
      </c>
      <c r="AC79" s="44">
        <v>16.915213000000001</v>
      </c>
      <c r="AD79" s="44">
        <v>189011.871273</v>
      </c>
    </row>
    <row r="80" spans="1:30" x14ac:dyDescent="0.25">
      <c r="A80">
        <v>79</v>
      </c>
      <c r="B80" t="s">
        <v>101</v>
      </c>
      <c r="C80" t="s">
        <v>102</v>
      </c>
      <c r="D80" t="s">
        <v>103</v>
      </c>
      <c r="E80" t="s">
        <v>104</v>
      </c>
      <c r="F80" s="52">
        <f>VLOOKUP(A80,[1]Minority!$A$1:$H$1902,5,FALSE)</f>
        <v>196</v>
      </c>
      <c r="G80" s="52">
        <f>VLOOKUP(A80,'[1]Low-income - HH inc.'!$A$1:$I$1902,6,FALSE)</f>
        <v>96</v>
      </c>
      <c r="H80" s="44">
        <v>1086623</v>
      </c>
      <c r="I80" s="44">
        <v>1018705</v>
      </c>
      <c r="J80" s="44">
        <v>129924</v>
      </c>
      <c r="K80" s="44">
        <v>114789</v>
      </c>
      <c r="L80" s="44">
        <v>154722</v>
      </c>
      <c r="M80" s="44">
        <v>212884</v>
      </c>
      <c r="N80" s="44">
        <v>3234.3332519999999</v>
      </c>
      <c r="O80" s="44">
        <v>4705.8334960000002</v>
      </c>
      <c r="P80" s="44">
        <v>33.863017999999997</v>
      </c>
      <c r="Q80" s="44">
        <v>33.685287000000002</v>
      </c>
      <c r="R80" s="44">
        <v>32.577666999999998</v>
      </c>
      <c r="S80" s="44">
        <v>35.333590999999998</v>
      </c>
      <c r="T80" s="44">
        <v>1053514.625</v>
      </c>
      <c r="U80" s="44">
        <v>122546.046875</v>
      </c>
      <c r="V80" s="44">
        <v>183074.625</v>
      </c>
      <c r="W80" s="44">
        <v>3951.655518</v>
      </c>
      <c r="X80" s="44">
        <v>418109.37271299999</v>
      </c>
      <c r="Y80" s="44">
        <v>529827.97006199998</v>
      </c>
      <c r="Z80" s="44">
        <v>70218.135051000005</v>
      </c>
      <c r="AA80" s="44">
        <v>870.345732</v>
      </c>
      <c r="AB80" s="44">
        <v>54.543951999999997</v>
      </c>
      <c r="AC80" s="44">
        <v>31.243089999999999</v>
      </c>
      <c r="AD80" s="44">
        <v>356019.26625099999</v>
      </c>
    </row>
    <row r="81" spans="1:30" x14ac:dyDescent="0.25">
      <c r="A81">
        <v>80</v>
      </c>
      <c r="B81" t="s">
        <v>101</v>
      </c>
      <c r="C81" t="s">
        <v>102</v>
      </c>
      <c r="D81" t="s">
        <v>103</v>
      </c>
      <c r="E81" t="s">
        <v>104</v>
      </c>
      <c r="F81" s="52">
        <f>VLOOKUP(A81,[1]Minority!$A$1:$H$1902,5,FALSE)</f>
        <v>6</v>
      </c>
      <c r="G81" s="52">
        <f>VLOOKUP(A81,'[1]Low-income - HH inc.'!$A$1:$I$1902,6,FALSE)</f>
        <v>0</v>
      </c>
      <c r="H81" s="44">
        <v>1089630</v>
      </c>
      <c r="I81" s="44">
        <v>1024310</v>
      </c>
      <c r="J81" s="44">
        <v>131016</v>
      </c>
      <c r="K81" s="44">
        <v>117268</v>
      </c>
      <c r="L81" s="44">
        <v>117105</v>
      </c>
      <c r="M81" s="44">
        <v>212884</v>
      </c>
      <c r="N81" s="44">
        <v>2468</v>
      </c>
      <c r="O81" s="44">
        <v>4584.8334960000002</v>
      </c>
      <c r="P81" s="44">
        <v>36.708832000000001</v>
      </c>
      <c r="Q81" s="44">
        <v>35.948650000000001</v>
      </c>
      <c r="R81" s="44">
        <v>40.429248999999999</v>
      </c>
      <c r="S81" s="44">
        <v>43.970322000000003</v>
      </c>
      <c r="T81" s="44">
        <v>1057966.5</v>
      </c>
      <c r="U81" s="44">
        <v>124351.734375</v>
      </c>
      <c r="V81" s="44">
        <v>163533.265625</v>
      </c>
      <c r="W81" s="44">
        <v>3494.1218260000001</v>
      </c>
      <c r="X81" s="44">
        <v>161729.817893</v>
      </c>
      <c r="Y81" s="44">
        <v>212016.342279</v>
      </c>
      <c r="Z81" s="44">
        <v>28103.410201999999</v>
      </c>
      <c r="AA81" s="44">
        <v>368.228317</v>
      </c>
      <c r="AB81" s="44">
        <v>24.003644000000001</v>
      </c>
      <c r="AC81" s="44">
        <v>13.752122</v>
      </c>
      <c r="AD81" s="44">
        <v>155911.29080799999</v>
      </c>
    </row>
    <row r="82" spans="1:30" x14ac:dyDescent="0.25">
      <c r="A82">
        <v>81</v>
      </c>
      <c r="B82" t="s">
        <v>101</v>
      </c>
      <c r="C82" t="s">
        <v>102</v>
      </c>
      <c r="D82" t="s">
        <v>103</v>
      </c>
      <c r="E82" t="s">
        <v>104</v>
      </c>
      <c r="F82" s="52">
        <f>VLOOKUP(A82,[1]Minority!$A$1:$H$1902,5,FALSE)</f>
        <v>517</v>
      </c>
      <c r="G82" s="52">
        <f>VLOOKUP(A82,'[1]Low-income - HH inc.'!$A$1:$I$1902,6,FALSE)</f>
        <v>177</v>
      </c>
      <c r="H82" s="44">
        <v>1090464</v>
      </c>
      <c r="I82" s="44">
        <v>1022029</v>
      </c>
      <c r="J82" s="44">
        <v>130973</v>
      </c>
      <c r="K82" s="44">
        <v>119059</v>
      </c>
      <c r="L82" s="44">
        <v>117105</v>
      </c>
      <c r="M82" s="44">
        <v>205969</v>
      </c>
      <c r="N82" s="44">
        <v>2423</v>
      </c>
      <c r="O82" s="44">
        <v>4958.8334960000002</v>
      </c>
      <c r="P82" s="44">
        <v>34.752647000000003</v>
      </c>
      <c r="Q82" s="44">
        <v>34.569183000000002</v>
      </c>
      <c r="R82" s="44">
        <v>37.712184999999998</v>
      </c>
      <c r="S82" s="44">
        <v>41.278145000000002</v>
      </c>
      <c r="T82" s="44">
        <v>1056284.875</v>
      </c>
      <c r="U82" s="44">
        <v>125022.6875</v>
      </c>
      <c r="V82" s="44">
        <v>161487.15625</v>
      </c>
      <c r="W82" s="44">
        <v>3689.494385</v>
      </c>
      <c r="X82" s="44">
        <v>19042.338615000001</v>
      </c>
      <c r="Y82" s="44">
        <v>24305.642663999999</v>
      </c>
      <c r="Z82" s="44">
        <v>2991.7679410000001</v>
      </c>
      <c r="AA82" s="44">
        <v>40.391902000000002</v>
      </c>
      <c r="AB82" s="44">
        <v>2.6073080000000002</v>
      </c>
      <c r="AC82" s="44">
        <v>1.4691399999999999</v>
      </c>
      <c r="AD82" s="44">
        <v>16776.067599000002</v>
      </c>
    </row>
    <row r="83" spans="1:30" x14ac:dyDescent="0.25">
      <c r="A83">
        <v>82</v>
      </c>
      <c r="B83" t="s">
        <v>101</v>
      </c>
      <c r="C83" t="s">
        <v>102</v>
      </c>
      <c r="D83" t="s">
        <v>103</v>
      </c>
      <c r="E83" t="s">
        <v>104</v>
      </c>
      <c r="F83" s="52">
        <f>VLOOKUP(A83,[1]Minority!$A$1:$H$1902,5,FALSE)</f>
        <v>435</v>
      </c>
      <c r="G83" s="52">
        <f>VLOOKUP(A83,'[1]Low-income - HH inc.'!$A$1:$I$1902,6,FALSE)</f>
        <v>93</v>
      </c>
      <c r="H83" s="44">
        <v>1089087</v>
      </c>
      <c r="I83" s="44">
        <v>1006897</v>
      </c>
      <c r="J83" s="44">
        <v>131183</v>
      </c>
      <c r="K83" s="44">
        <v>114866</v>
      </c>
      <c r="L83" s="44">
        <v>103804</v>
      </c>
      <c r="M83" s="44">
        <v>224701</v>
      </c>
      <c r="N83" s="44">
        <v>2423</v>
      </c>
      <c r="O83" s="44">
        <v>4508.8334960000002</v>
      </c>
      <c r="P83" s="44">
        <v>32.086841999999997</v>
      </c>
      <c r="Q83" s="44">
        <v>32.816825999999999</v>
      </c>
      <c r="R83" s="44">
        <v>26.520823</v>
      </c>
      <c r="S83" s="44">
        <v>29.722843000000001</v>
      </c>
      <c r="T83" s="44">
        <v>1046687.1875</v>
      </c>
      <c r="U83" s="44">
        <v>122765.460938</v>
      </c>
      <c r="V83" s="44">
        <v>166171.796875</v>
      </c>
      <c r="W83" s="44">
        <v>3499.030518</v>
      </c>
      <c r="X83" s="44">
        <v>153376.54393399999</v>
      </c>
      <c r="Y83" s="44">
        <v>310868.51693699998</v>
      </c>
      <c r="Z83" s="44">
        <v>36933.567782999999</v>
      </c>
      <c r="AA83" s="44">
        <v>462.46359799999999</v>
      </c>
      <c r="AB83" s="44">
        <v>26.756149000000001</v>
      </c>
      <c r="AC83" s="44">
        <v>15.479568</v>
      </c>
      <c r="AD83" s="44">
        <v>177295.35693400001</v>
      </c>
    </row>
    <row r="84" spans="1:30" x14ac:dyDescent="0.25">
      <c r="A84">
        <v>83</v>
      </c>
      <c r="B84" t="s">
        <v>101</v>
      </c>
      <c r="C84" t="s">
        <v>102</v>
      </c>
      <c r="D84" t="s">
        <v>103</v>
      </c>
      <c r="E84" t="s">
        <v>104</v>
      </c>
      <c r="F84" s="52">
        <f>VLOOKUP(A84,[1]Minority!$A$1:$H$1902,5,FALSE)</f>
        <v>1872</v>
      </c>
      <c r="G84" s="52">
        <f>VLOOKUP(A84,'[1]Low-income - HH inc.'!$A$1:$I$1902,6,FALSE)</f>
        <v>569</v>
      </c>
      <c r="H84" s="44">
        <v>1086031</v>
      </c>
      <c r="I84" s="44">
        <v>1006083</v>
      </c>
      <c r="J84" s="44">
        <v>130262</v>
      </c>
      <c r="K84" s="44">
        <v>114504</v>
      </c>
      <c r="L84" s="44">
        <v>118572</v>
      </c>
      <c r="M84" s="44">
        <v>205969</v>
      </c>
      <c r="N84" s="44">
        <v>2504</v>
      </c>
      <c r="O84" s="44">
        <v>4508.8334960000002</v>
      </c>
      <c r="P84" s="44">
        <v>29.141490999999998</v>
      </c>
      <c r="Q84" s="44">
        <v>29.737576000000001</v>
      </c>
      <c r="R84" s="44">
        <v>20.186160999999998</v>
      </c>
      <c r="S84" s="44">
        <v>21.971985</v>
      </c>
      <c r="T84" s="44">
        <v>1049012.375</v>
      </c>
      <c r="U84" s="44">
        <v>122965.515625</v>
      </c>
      <c r="V84" s="44">
        <v>159039.75</v>
      </c>
      <c r="W84" s="44">
        <v>3432.3054200000001</v>
      </c>
      <c r="X84" s="44">
        <v>676064.14618000004</v>
      </c>
      <c r="Y84" s="44">
        <v>1163715.6264170001</v>
      </c>
      <c r="Z84" s="44">
        <v>75979.761536000005</v>
      </c>
      <c r="AA84" s="44">
        <v>1214.8523070000001</v>
      </c>
      <c r="AB84" s="44">
        <v>51.566650000000003</v>
      </c>
      <c r="AC84" s="44">
        <v>35.048918999999998</v>
      </c>
      <c r="AD84" s="44">
        <v>396515.02236800001</v>
      </c>
    </row>
    <row r="85" spans="1:30" x14ac:dyDescent="0.25">
      <c r="A85">
        <v>84</v>
      </c>
      <c r="B85" t="s">
        <v>101</v>
      </c>
      <c r="C85" t="s">
        <v>102</v>
      </c>
      <c r="D85" t="s">
        <v>103</v>
      </c>
      <c r="E85" t="s">
        <v>104</v>
      </c>
      <c r="F85" s="52">
        <f>VLOOKUP(A85,[1]Minority!$A$1:$H$1902,5,FALSE)</f>
        <v>1839</v>
      </c>
      <c r="G85" s="52">
        <f>VLOOKUP(A85,'[1]Low-income - HH inc.'!$A$1:$I$1902,6,FALSE)</f>
        <v>245</v>
      </c>
      <c r="H85" s="44">
        <v>985294</v>
      </c>
      <c r="I85" s="44">
        <v>971876</v>
      </c>
      <c r="J85" s="44">
        <v>113021</v>
      </c>
      <c r="K85" s="44">
        <v>106882</v>
      </c>
      <c r="L85" s="44">
        <v>204907</v>
      </c>
      <c r="M85" s="44">
        <v>163581</v>
      </c>
      <c r="N85" s="44">
        <v>4246.3334960000002</v>
      </c>
      <c r="O85" s="44">
        <v>4283.8334960000002</v>
      </c>
      <c r="P85" s="44">
        <v>33.067135</v>
      </c>
      <c r="Q85" s="44">
        <v>32.701641000000002</v>
      </c>
      <c r="R85" s="44">
        <v>22.8825</v>
      </c>
      <c r="S85" s="44">
        <v>23.609940000000002</v>
      </c>
      <c r="T85" s="44">
        <v>978412</v>
      </c>
      <c r="U85" s="44">
        <v>109872.351563</v>
      </c>
      <c r="V85" s="44">
        <v>183711.203125</v>
      </c>
      <c r="W85" s="44">
        <v>4265.5673829999996</v>
      </c>
      <c r="X85" s="44">
        <v>0</v>
      </c>
      <c r="Y85" s="44">
        <v>11720.998335</v>
      </c>
      <c r="Z85" s="44">
        <v>812.65103099999999</v>
      </c>
      <c r="AA85" s="44">
        <v>14.017523000000001</v>
      </c>
      <c r="AB85" s="44">
        <v>0.49744100000000002</v>
      </c>
      <c r="AC85" s="44">
        <v>0.35955399999999998</v>
      </c>
      <c r="AD85" s="44">
        <v>4088.1188040000002</v>
      </c>
    </row>
    <row r="86" spans="1:30" x14ac:dyDescent="0.25">
      <c r="A86">
        <v>85</v>
      </c>
      <c r="B86" t="s">
        <v>101</v>
      </c>
      <c r="C86" t="s">
        <v>102</v>
      </c>
      <c r="D86" t="s">
        <v>103</v>
      </c>
      <c r="E86" t="s">
        <v>104</v>
      </c>
      <c r="F86" s="52">
        <f>VLOOKUP(A86,[1]Minority!$A$1:$H$1902,5,FALSE)</f>
        <v>2114</v>
      </c>
      <c r="G86" s="52">
        <f>VLOOKUP(A86,'[1]Low-income - HH inc.'!$A$1:$I$1902,6,FALSE)</f>
        <v>193</v>
      </c>
      <c r="H86" s="44">
        <v>983406</v>
      </c>
      <c r="I86" s="44">
        <v>988462</v>
      </c>
      <c r="J86" s="44">
        <v>113682</v>
      </c>
      <c r="K86" s="44">
        <v>110389</v>
      </c>
      <c r="L86" s="44">
        <v>187143</v>
      </c>
      <c r="M86" s="44">
        <v>164975</v>
      </c>
      <c r="N86" s="44">
        <v>4969.3334960000002</v>
      </c>
      <c r="O86" s="44">
        <v>4508.8334960000002</v>
      </c>
      <c r="P86" s="44">
        <v>33.045631</v>
      </c>
      <c r="Q86" s="44">
        <v>32.365177000000003</v>
      </c>
      <c r="R86" s="44">
        <v>23.491410999999999</v>
      </c>
      <c r="S86" s="44">
        <v>23.803221000000001</v>
      </c>
      <c r="T86" s="44">
        <v>985920.25</v>
      </c>
      <c r="U86" s="44">
        <v>112044.421875</v>
      </c>
      <c r="V86" s="44">
        <v>176119.078125</v>
      </c>
      <c r="W86" s="44">
        <v>4740.3315430000002</v>
      </c>
      <c r="X86" s="44">
        <v>99534.519226000004</v>
      </c>
      <c r="Y86" s="44">
        <v>212228.39397100001</v>
      </c>
      <c r="Z86" s="44">
        <v>14631.793621999999</v>
      </c>
      <c r="AA86" s="44">
        <v>249.63321300000001</v>
      </c>
      <c r="AB86" s="44">
        <v>12.418758</v>
      </c>
      <c r="AC86" s="44">
        <v>6.6515839999999997</v>
      </c>
      <c r="AD86" s="44">
        <v>79559.536345999994</v>
      </c>
    </row>
    <row r="87" spans="1:30" x14ac:dyDescent="0.25">
      <c r="A87">
        <v>86</v>
      </c>
      <c r="B87" t="s">
        <v>101</v>
      </c>
      <c r="C87" t="s">
        <v>102</v>
      </c>
      <c r="D87" t="s">
        <v>103</v>
      </c>
      <c r="E87" t="s">
        <v>104</v>
      </c>
      <c r="F87" s="52">
        <f>VLOOKUP(A87,[1]Minority!$A$1:$H$1902,5,FALSE)</f>
        <v>2047</v>
      </c>
      <c r="G87" s="52">
        <f>VLOOKUP(A87,'[1]Low-income - HH inc.'!$A$1:$I$1902,6,FALSE)</f>
        <v>166</v>
      </c>
      <c r="H87" s="44">
        <v>1021559</v>
      </c>
      <c r="I87" s="44">
        <v>973134</v>
      </c>
      <c r="J87" s="44">
        <v>119199</v>
      </c>
      <c r="K87" s="44">
        <v>107045</v>
      </c>
      <c r="L87" s="44">
        <v>187143</v>
      </c>
      <c r="M87" s="44">
        <v>191884</v>
      </c>
      <c r="N87" s="44">
        <v>4534.3334960000002</v>
      </c>
      <c r="O87" s="44">
        <v>4283.8334960000002</v>
      </c>
      <c r="P87" s="44">
        <v>37.092815000000002</v>
      </c>
      <c r="Q87" s="44">
        <v>36.224463999999998</v>
      </c>
      <c r="R87" s="44">
        <v>30.366875</v>
      </c>
      <c r="S87" s="44">
        <v>32.044047999999997</v>
      </c>
      <c r="T87" s="44">
        <v>994148.875</v>
      </c>
      <c r="U87" s="44">
        <v>112319.453125</v>
      </c>
      <c r="V87" s="44">
        <v>189826.546875</v>
      </c>
      <c r="W87" s="44">
        <v>4392.5419920000004</v>
      </c>
      <c r="X87" s="44">
        <v>205166.17469399999</v>
      </c>
      <c r="Y87" s="44">
        <v>307427.47264599998</v>
      </c>
      <c r="Z87" s="44">
        <v>36284.980936</v>
      </c>
      <c r="AA87" s="44">
        <v>416.01144299999999</v>
      </c>
      <c r="AB87" s="44">
        <v>15.230152</v>
      </c>
      <c r="AC87" s="44">
        <v>12.866799</v>
      </c>
      <c r="AD87" s="44">
        <v>139885.67946799999</v>
      </c>
    </row>
    <row r="88" spans="1:30" x14ac:dyDescent="0.25">
      <c r="A88">
        <v>87</v>
      </c>
      <c r="B88" t="s">
        <v>101</v>
      </c>
      <c r="C88" t="s">
        <v>102</v>
      </c>
      <c r="D88" t="s">
        <v>103</v>
      </c>
      <c r="E88" t="s">
        <v>104</v>
      </c>
      <c r="F88" s="52">
        <f>VLOOKUP(A88,[1]Minority!$A$1:$H$1902,5,FALSE)</f>
        <v>544</v>
      </c>
      <c r="G88" s="52">
        <f>VLOOKUP(A88,'[1]Low-income - HH inc.'!$A$1:$I$1902,6,FALSE)</f>
        <v>103</v>
      </c>
      <c r="H88" s="44">
        <v>992549</v>
      </c>
      <c r="I88" s="44">
        <v>985091</v>
      </c>
      <c r="J88" s="44">
        <v>112978</v>
      </c>
      <c r="K88" s="44">
        <v>111118</v>
      </c>
      <c r="L88" s="44">
        <v>207283</v>
      </c>
      <c r="M88" s="44">
        <v>164975</v>
      </c>
      <c r="N88" s="44">
        <v>5063.3334960000002</v>
      </c>
      <c r="O88" s="44">
        <v>4605.8334960000002</v>
      </c>
      <c r="P88" s="44">
        <v>33.560893999999998</v>
      </c>
      <c r="Q88" s="44">
        <v>31.994482000000001</v>
      </c>
      <c r="R88" s="44">
        <v>32.188682999999997</v>
      </c>
      <c r="S88" s="44">
        <v>33.936779000000001</v>
      </c>
      <c r="T88" s="44">
        <v>988370.375</v>
      </c>
      <c r="U88" s="44">
        <v>111935.859375</v>
      </c>
      <c r="V88" s="44">
        <v>183578.078125</v>
      </c>
      <c r="W88" s="44">
        <v>4806.9990230000003</v>
      </c>
      <c r="X88" s="44">
        <v>205049.50996699999</v>
      </c>
      <c r="Y88" s="44">
        <v>280774.55892600003</v>
      </c>
      <c r="Z88" s="44">
        <v>26632.318813000002</v>
      </c>
      <c r="AA88" s="44">
        <v>377.54280799999998</v>
      </c>
      <c r="AB88" s="44">
        <v>20.852868999999998</v>
      </c>
      <c r="AC88" s="44">
        <v>11.983108</v>
      </c>
      <c r="AD88" s="44">
        <v>137320.752824</v>
      </c>
    </row>
    <row r="89" spans="1:30" x14ac:dyDescent="0.25">
      <c r="A89">
        <v>88</v>
      </c>
      <c r="B89" t="s">
        <v>101</v>
      </c>
      <c r="C89" t="s">
        <v>102</v>
      </c>
      <c r="D89" t="s">
        <v>103</v>
      </c>
      <c r="E89" t="s">
        <v>104</v>
      </c>
      <c r="F89" s="52">
        <f>VLOOKUP(A89,[1]Minority!$A$1:$H$1902,5,FALSE)</f>
        <v>426</v>
      </c>
      <c r="G89" s="52">
        <f>VLOOKUP(A89,'[1]Low-income - HH inc.'!$A$1:$I$1902,6,FALSE)</f>
        <v>39</v>
      </c>
      <c r="H89" s="44">
        <v>993412</v>
      </c>
      <c r="I89" s="44">
        <v>1028436</v>
      </c>
      <c r="J89" s="44">
        <v>115184</v>
      </c>
      <c r="K89" s="44">
        <v>117989</v>
      </c>
      <c r="L89" s="44">
        <v>188037</v>
      </c>
      <c r="M89" s="44">
        <v>212223</v>
      </c>
      <c r="N89" s="44">
        <v>4969.3334960000002</v>
      </c>
      <c r="O89" s="44">
        <v>4620.8334960000002</v>
      </c>
      <c r="P89" s="44">
        <v>35.768295000000002</v>
      </c>
      <c r="Q89" s="44">
        <v>34.848269999999999</v>
      </c>
      <c r="R89" s="44">
        <v>38.013714</v>
      </c>
      <c r="S89" s="44">
        <v>39.712001999999998</v>
      </c>
      <c r="T89" s="44">
        <v>1014916.75</v>
      </c>
      <c r="U89" s="44">
        <v>116906.273438</v>
      </c>
      <c r="V89" s="44">
        <v>202887.1875</v>
      </c>
      <c r="W89" s="44">
        <v>4755.3549800000001</v>
      </c>
      <c r="X89" s="44">
        <v>97099.672051999994</v>
      </c>
      <c r="Y89" s="44">
        <v>131460.85960600001</v>
      </c>
      <c r="Z89" s="44">
        <v>9184.8162059999995</v>
      </c>
      <c r="AA89" s="44">
        <v>160.15656300000001</v>
      </c>
      <c r="AB89" s="44">
        <v>9.4005229999999997</v>
      </c>
      <c r="AC89" s="44">
        <v>4.7204870000000003</v>
      </c>
      <c r="AD89" s="44">
        <v>56222.873969</v>
      </c>
    </row>
    <row r="90" spans="1:30" x14ac:dyDescent="0.25">
      <c r="A90">
        <v>89</v>
      </c>
      <c r="B90" t="s">
        <v>101</v>
      </c>
      <c r="C90" t="s">
        <v>102</v>
      </c>
      <c r="D90" t="s">
        <v>103</v>
      </c>
      <c r="E90" t="s">
        <v>104</v>
      </c>
      <c r="F90" s="52">
        <f>VLOOKUP(A90,[1]Minority!$A$1:$H$1902,5,FALSE)</f>
        <v>153</v>
      </c>
      <c r="G90" s="52">
        <f>VLOOKUP(A90,'[1]Low-income - HH inc.'!$A$1:$I$1902,6,FALSE)</f>
        <v>16</v>
      </c>
      <c r="H90" s="44">
        <v>986252</v>
      </c>
      <c r="I90" s="44">
        <v>1033463</v>
      </c>
      <c r="J90" s="44">
        <v>113910</v>
      </c>
      <c r="K90" s="44">
        <v>119976</v>
      </c>
      <c r="L90" s="44">
        <v>180033</v>
      </c>
      <c r="M90" s="44">
        <v>214278</v>
      </c>
      <c r="N90" s="44">
        <v>4969.3334960000002</v>
      </c>
      <c r="O90" s="44">
        <v>4620.8334960000002</v>
      </c>
      <c r="P90" s="44">
        <v>30.349508</v>
      </c>
      <c r="Q90" s="44">
        <v>29.676462000000001</v>
      </c>
      <c r="R90" s="44">
        <v>33.736674999999998</v>
      </c>
      <c r="S90" s="44">
        <v>35.345348000000001</v>
      </c>
      <c r="T90" s="44">
        <v>1014233.875</v>
      </c>
      <c r="U90" s="44">
        <v>117505.3125</v>
      </c>
      <c r="V90" s="44">
        <v>200329.984375</v>
      </c>
      <c r="W90" s="44">
        <v>4762.7778319999998</v>
      </c>
      <c r="X90" s="44">
        <v>78698.845232000007</v>
      </c>
      <c r="Y90" s="44">
        <v>150101.39189200001</v>
      </c>
      <c r="Z90" s="44">
        <v>12183.868941999999</v>
      </c>
      <c r="AA90" s="44">
        <v>185.98963800000001</v>
      </c>
      <c r="AB90" s="44">
        <v>9.1277760000000008</v>
      </c>
      <c r="AC90" s="44">
        <v>5.2443179999999998</v>
      </c>
      <c r="AD90" s="44">
        <v>61150.44182</v>
      </c>
    </row>
    <row r="91" spans="1:30" x14ac:dyDescent="0.25">
      <c r="A91">
        <v>90</v>
      </c>
      <c r="B91" t="s">
        <v>101</v>
      </c>
      <c r="C91" t="s">
        <v>102</v>
      </c>
      <c r="D91" t="s">
        <v>103</v>
      </c>
      <c r="E91" t="s">
        <v>104</v>
      </c>
      <c r="F91" s="52">
        <f>VLOOKUP(A91,[1]Minority!$A$1:$H$1902,5,FALSE)</f>
        <v>110</v>
      </c>
      <c r="G91" s="52">
        <f>VLOOKUP(A91,'[1]Low-income - HH inc.'!$A$1:$I$1902,6,FALSE)</f>
        <v>12</v>
      </c>
      <c r="H91" s="44">
        <v>1025974</v>
      </c>
      <c r="I91" s="44">
        <v>1029484</v>
      </c>
      <c r="J91" s="44">
        <v>120892</v>
      </c>
      <c r="K91" s="44">
        <v>118658</v>
      </c>
      <c r="L91" s="44">
        <v>180033</v>
      </c>
      <c r="M91" s="44">
        <v>214278</v>
      </c>
      <c r="N91" s="44">
        <v>4969.3334960000002</v>
      </c>
      <c r="O91" s="44">
        <v>4620.8334960000002</v>
      </c>
      <c r="P91" s="44">
        <v>35.017052</v>
      </c>
      <c r="Q91" s="44">
        <v>33.654384999999998</v>
      </c>
      <c r="R91" s="44">
        <v>38.310657999999997</v>
      </c>
      <c r="S91" s="44">
        <v>40.236773999999997</v>
      </c>
      <c r="T91" s="44">
        <v>1027921.625</v>
      </c>
      <c r="U91" s="44">
        <v>119652.390625</v>
      </c>
      <c r="V91" s="44">
        <v>199035.0625</v>
      </c>
      <c r="W91" s="44">
        <v>4775.9555659999996</v>
      </c>
      <c r="X91" s="44">
        <v>44062.366754000002</v>
      </c>
      <c r="Y91" s="44">
        <v>213402.89696099999</v>
      </c>
      <c r="Z91" s="44">
        <v>20926.568834000002</v>
      </c>
      <c r="AA91" s="44">
        <v>287.47168399999998</v>
      </c>
      <c r="AB91" s="44">
        <v>13.000448</v>
      </c>
      <c r="AC91" s="44">
        <v>8.7751509999999993</v>
      </c>
      <c r="AD91" s="44">
        <v>98335.898954999997</v>
      </c>
    </row>
    <row r="92" spans="1:30" x14ac:dyDescent="0.25">
      <c r="A92">
        <v>91</v>
      </c>
      <c r="B92" t="s">
        <v>101</v>
      </c>
      <c r="C92" t="s">
        <v>102</v>
      </c>
      <c r="D92" t="s">
        <v>103</v>
      </c>
      <c r="E92" t="s">
        <v>104</v>
      </c>
      <c r="F92" s="52">
        <f>VLOOKUP(A92,[1]Minority!$A$1:$H$1902,5,FALSE)</f>
        <v>311</v>
      </c>
      <c r="G92" s="52">
        <f>VLOOKUP(A92,'[1]Low-income - HH inc.'!$A$1:$I$1902,6,FALSE)</f>
        <v>26</v>
      </c>
      <c r="H92" s="44">
        <v>1032254</v>
      </c>
      <c r="I92" s="44">
        <v>1004673</v>
      </c>
      <c r="J92" s="44">
        <v>121936</v>
      </c>
      <c r="K92" s="44">
        <v>113517</v>
      </c>
      <c r="L92" s="44">
        <v>187143</v>
      </c>
      <c r="M92" s="44">
        <v>195337</v>
      </c>
      <c r="N92" s="44">
        <v>4534.3334960000002</v>
      </c>
      <c r="O92" s="44">
        <v>4508.8334960000002</v>
      </c>
      <c r="P92" s="44">
        <v>36.098309</v>
      </c>
      <c r="Q92" s="44">
        <v>34.787745999999999</v>
      </c>
      <c r="R92" s="44">
        <v>33.824268000000004</v>
      </c>
      <c r="S92" s="44">
        <v>36.151031000000003</v>
      </c>
      <c r="T92" s="44">
        <v>1018990.3125</v>
      </c>
      <c r="U92" s="44">
        <v>117887.3125</v>
      </c>
      <c r="V92" s="44">
        <v>191083.484375</v>
      </c>
      <c r="W92" s="44">
        <v>4522.0703130000002</v>
      </c>
      <c r="X92" s="44">
        <v>241520.96026600001</v>
      </c>
      <c r="Y92" s="44">
        <v>367487.78655199998</v>
      </c>
      <c r="Z92" s="44">
        <v>29644.968852999998</v>
      </c>
      <c r="AA92" s="44">
        <v>474.08297399999998</v>
      </c>
      <c r="AB92" s="44">
        <v>23.620782999999999</v>
      </c>
      <c r="AC92" s="44">
        <v>14.453567</v>
      </c>
      <c r="AD92" s="44">
        <v>164799.67374599999</v>
      </c>
    </row>
    <row r="93" spans="1:30" x14ac:dyDescent="0.25">
      <c r="A93">
        <v>92</v>
      </c>
      <c r="B93" t="s">
        <v>101</v>
      </c>
      <c r="C93" t="s">
        <v>102</v>
      </c>
      <c r="D93" t="s">
        <v>103</v>
      </c>
      <c r="E93" t="s">
        <v>104</v>
      </c>
      <c r="F93" s="52">
        <f>VLOOKUP(A93,[1]Minority!$A$1:$H$1902,5,FALSE)</f>
        <v>2057</v>
      </c>
      <c r="G93" s="52">
        <f>VLOOKUP(A93,'[1]Low-income - HH inc.'!$A$1:$I$1902,6,FALSE)</f>
        <v>266</v>
      </c>
      <c r="H93" s="44">
        <v>974031</v>
      </c>
      <c r="I93" s="44">
        <v>946475</v>
      </c>
      <c r="J93" s="44">
        <v>111594</v>
      </c>
      <c r="K93" s="44">
        <v>104656</v>
      </c>
      <c r="L93" s="44">
        <v>205418</v>
      </c>
      <c r="M93" s="44">
        <v>164324</v>
      </c>
      <c r="N93" s="44">
        <v>4267.3334960000002</v>
      </c>
      <c r="O93" s="44">
        <v>4133.8334960000002</v>
      </c>
      <c r="P93" s="44">
        <v>34.129379</v>
      </c>
      <c r="Q93" s="44">
        <v>32.668357999999998</v>
      </c>
      <c r="R93" s="44">
        <v>26.174562000000002</v>
      </c>
      <c r="S93" s="44">
        <v>26.897596</v>
      </c>
      <c r="T93" s="44">
        <v>959203.625</v>
      </c>
      <c r="U93" s="44">
        <v>107860.796875</v>
      </c>
      <c r="V93" s="44">
        <v>183306.09375</v>
      </c>
      <c r="W93" s="44">
        <v>4195.4995120000003</v>
      </c>
      <c r="X93" s="44">
        <v>71588.136880000005</v>
      </c>
      <c r="Y93" s="44">
        <v>168656.618223</v>
      </c>
      <c r="Z93" s="44">
        <v>11249.373146</v>
      </c>
      <c r="AA93" s="44">
        <v>199.92945499999999</v>
      </c>
      <c r="AB93" s="44">
        <v>10.711093999999999</v>
      </c>
      <c r="AC93" s="44">
        <v>5.3853410000000004</v>
      </c>
      <c r="AD93" s="44">
        <v>65361.684344000001</v>
      </c>
    </row>
    <row r="94" spans="1:30" x14ac:dyDescent="0.25">
      <c r="A94">
        <v>93</v>
      </c>
      <c r="B94" t="s">
        <v>101</v>
      </c>
      <c r="C94" t="s">
        <v>102</v>
      </c>
      <c r="D94" t="s">
        <v>103</v>
      </c>
      <c r="E94" t="s">
        <v>104</v>
      </c>
      <c r="F94" s="52">
        <f>VLOOKUP(A94,[1]Minority!$A$1:$H$1902,5,FALSE)</f>
        <v>180</v>
      </c>
      <c r="G94" s="52">
        <f>VLOOKUP(A94,'[1]Low-income - HH inc.'!$A$1:$I$1902,6,FALSE)</f>
        <v>28</v>
      </c>
      <c r="H94" s="44">
        <v>1000037</v>
      </c>
      <c r="I94" s="44">
        <v>981952</v>
      </c>
      <c r="J94" s="44">
        <v>114358</v>
      </c>
      <c r="K94" s="44">
        <v>110400</v>
      </c>
      <c r="L94" s="44">
        <v>205418</v>
      </c>
      <c r="M94" s="44">
        <v>163594</v>
      </c>
      <c r="N94" s="44">
        <v>5063.3334960000002</v>
      </c>
      <c r="O94" s="44">
        <v>4605.8334960000002</v>
      </c>
      <c r="P94" s="44">
        <v>36.701236999999999</v>
      </c>
      <c r="Q94" s="44">
        <v>35.215282000000002</v>
      </c>
      <c r="R94" s="44">
        <v>37.870922</v>
      </c>
      <c r="S94" s="44">
        <v>40.79092</v>
      </c>
      <c r="T94" s="44">
        <v>989504.6875</v>
      </c>
      <c r="U94" s="44">
        <v>112052.945313</v>
      </c>
      <c r="V94" s="44">
        <v>181060.53125</v>
      </c>
      <c r="W94" s="44">
        <v>4796.8945309999999</v>
      </c>
      <c r="X94" s="44">
        <v>14416.957831</v>
      </c>
      <c r="Y94" s="44">
        <v>188591.96450500001</v>
      </c>
      <c r="Z94" s="44">
        <v>15967.725162999999</v>
      </c>
      <c r="AA94" s="44">
        <v>239.26178999999999</v>
      </c>
      <c r="AB94" s="44">
        <v>9.1193480000000005</v>
      </c>
      <c r="AC94" s="44">
        <v>6.5653220000000001</v>
      </c>
      <c r="AD94" s="44">
        <v>74013.875006999995</v>
      </c>
    </row>
    <row r="95" spans="1:30" x14ac:dyDescent="0.25">
      <c r="A95">
        <v>94</v>
      </c>
      <c r="B95" t="s">
        <v>101</v>
      </c>
      <c r="C95" t="s">
        <v>102</v>
      </c>
      <c r="D95" t="s">
        <v>103</v>
      </c>
      <c r="E95" t="s">
        <v>104</v>
      </c>
      <c r="F95" s="52">
        <f>VLOOKUP(A95,[1]Minority!$A$1:$H$1902,5,FALSE)</f>
        <v>658</v>
      </c>
      <c r="G95" s="52">
        <f>VLOOKUP(A95,'[1]Low-income - HH inc.'!$A$1:$I$1902,6,FALSE)</f>
        <v>87</v>
      </c>
      <c r="H95" s="44">
        <v>988221</v>
      </c>
      <c r="I95" s="44">
        <v>992795</v>
      </c>
      <c r="J95" s="44">
        <v>114124</v>
      </c>
      <c r="K95" s="44">
        <v>110871</v>
      </c>
      <c r="L95" s="44">
        <v>205418</v>
      </c>
      <c r="M95" s="44">
        <v>164975</v>
      </c>
      <c r="N95" s="44">
        <v>4990.3334960000002</v>
      </c>
      <c r="O95" s="44">
        <v>4560.8334960000002</v>
      </c>
      <c r="P95" s="44">
        <v>33.769928</v>
      </c>
      <c r="Q95" s="44">
        <v>33.092807999999998</v>
      </c>
      <c r="R95" s="44">
        <v>29.559373999999998</v>
      </c>
      <c r="S95" s="44">
        <v>31.379228999999999</v>
      </c>
      <c r="T95" s="44">
        <v>990661.4375</v>
      </c>
      <c r="U95" s="44">
        <v>112388.359375</v>
      </c>
      <c r="V95" s="44">
        <v>183839.671875</v>
      </c>
      <c r="W95" s="44">
        <v>4761.1743159999996</v>
      </c>
      <c r="X95" s="44">
        <v>159439.08592799999</v>
      </c>
      <c r="Y95" s="44">
        <v>226873.38539499999</v>
      </c>
      <c r="Z95" s="44">
        <v>15375.580397</v>
      </c>
      <c r="AA95" s="44">
        <v>271.30236300000001</v>
      </c>
      <c r="AB95" s="44">
        <v>16.265431</v>
      </c>
      <c r="AC95" s="44">
        <v>7.8414989999999998</v>
      </c>
      <c r="AD95" s="44">
        <v>94241.527191999994</v>
      </c>
    </row>
    <row r="96" spans="1:30" x14ac:dyDescent="0.25">
      <c r="A96">
        <v>95</v>
      </c>
      <c r="B96" t="s">
        <v>101</v>
      </c>
      <c r="C96" t="s">
        <v>102</v>
      </c>
      <c r="D96" t="s">
        <v>103</v>
      </c>
      <c r="E96" t="s">
        <v>104</v>
      </c>
      <c r="F96" s="52">
        <f>VLOOKUP(A96,[1]Minority!$A$1:$H$1902,5,FALSE)</f>
        <v>260</v>
      </c>
      <c r="G96" s="52">
        <f>VLOOKUP(A96,'[1]Low-income - HH inc.'!$A$1:$I$1902,6,FALSE)</f>
        <v>39</v>
      </c>
      <c r="H96" s="44">
        <v>989184</v>
      </c>
      <c r="I96" s="44">
        <v>997867</v>
      </c>
      <c r="J96" s="44">
        <v>114663</v>
      </c>
      <c r="K96" s="44">
        <v>111107</v>
      </c>
      <c r="L96" s="44">
        <v>205418</v>
      </c>
      <c r="M96" s="44">
        <v>195337</v>
      </c>
      <c r="N96" s="44">
        <v>4990.3334960000002</v>
      </c>
      <c r="O96" s="44">
        <v>4620.8334960000002</v>
      </c>
      <c r="P96" s="44">
        <v>36.577720999999997</v>
      </c>
      <c r="Q96" s="44">
        <v>35.459743000000003</v>
      </c>
      <c r="R96" s="44">
        <v>37.205604999999998</v>
      </c>
      <c r="S96" s="44">
        <v>39.664875000000002</v>
      </c>
      <c r="T96" s="44">
        <v>993864.4375</v>
      </c>
      <c r="U96" s="44">
        <v>112746.15625</v>
      </c>
      <c r="V96" s="44">
        <v>199983.890625</v>
      </c>
      <c r="W96" s="44">
        <v>4791.15625</v>
      </c>
      <c r="X96" s="44">
        <v>10235.546428</v>
      </c>
      <c r="Y96" s="44">
        <v>184202.05442299999</v>
      </c>
      <c r="Z96" s="44">
        <v>15196.25741</v>
      </c>
      <c r="AA96" s="44">
        <v>232.504797</v>
      </c>
      <c r="AB96" s="44">
        <v>9.8334879999999991</v>
      </c>
      <c r="AC96" s="44">
        <v>6.4707999999999997</v>
      </c>
      <c r="AD96" s="44">
        <v>73917.659322000007</v>
      </c>
    </row>
    <row r="97" spans="1:30" x14ac:dyDescent="0.25">
      <c r="A97">
        <v>96</v>
      </c>
      <c r="B97" t="s">
        <v>101</v>
      </c>
      <c r="C97" t="s">
        <v>102</v>
      </c>
      <c r="D97" t="s">
        <v>103</v>
      </c>
      <c r="E97" t="s">
        <v>104</v>
      </c>
      <c r="F97" s="52">
        <f>VLOOKUP(A97,[1]Minority!$A$1:$H$1902,5,FALSE)</f>
        <v>0</v>
      </c>
      <c r="G97" s="52">
        <f>VLOOKUP(A97,'[1]Low-income - HH inc.'!$A$1:$I$1902,6,FALSE)</f>
        <v>0</v>
      </c>
      <c r="H97" s="44">
        <v>1038280</v>
      </c>
      <c r="I97" s="44">
        <v>1021082</v>
      </c>
      <c r="J97" s="44">
        <v>123079</v>
      </c>
      <c r="K97" s="44">
        <v>117137</v>
      </c>
      <c r="L97" s="44">
        <v>187143</v>
      </c>
      <c r="M97" s="44">
        <v>214278</v>
      </c>
      <c r="N97" s="44">
        <v>4534.3334960000002</v>
      </c>
      <c r="O97" s="44">
        <v>4620.8334960000002</v>
      </c>
      <c r="P97" s="44">
        <v>41.015273999999998</v>
      </c>
      <c r="Q97" s="44">
        <v>39.484752999999998</v>
      </c>
      <c r="R97" s="44">
        <v>47.546985999999997</v>
      </c>
      <c r="S97" s="44">
        <v>50.159438999999999</v>
      </c>
      <c r="T97" s="44">
        <v>1029607.125</v>
      </c>
      <c r="U97" s="44">
        <v>120082.484375</v>
      </c>
      <c r="V97" s="44">
        <v>200827.0625</v>
      </c>
      <c r="W97" s="44">
        <v>4577.955078</v>
      </c>
      <c r="X97" s="44">
        <v>138513.444128</v>
      </c>
      <c r="Y97" s="44">
        <v>230169.33018399999</v>
      </c>
      <c r="Z97" s="44">
        <v>19315.011792000001</v>
      </c>
      <c r="AA97" s="44">
        <v>299.49041199999999</v>
      </c>
      <c r="AB97" s="44">
        <v>13.313174999999999</v>
      </c>
      <c r="AC97" s="44">
        <v>8.8155809999999999</v>
      </c>
      <c r="AD97" s="44">
        <v>100113.305694</v>
      </c>
    </row>
    <row r="98" spans="1:30" x14ac:dyDescent="0.25">
      <c r="A98">
        <v>97</v>
      </c>
      <c r="B98" t="s">
        <v>101</v>
      </c>
      <c r="C98" t="s">
        <v>102</v>
      </c>
      <c r="D98" t="s">
        <v>103</v>
      </c>
      <c r="E98" t="s">
        <v>104</v>
      </c>
      <c r="F98" s="52">
        <f>VLOOKUP(A98,[1]Minority!$A$1:$H$1902,5,FALSE)</f>
        <v>18</v>
      </c>
      <c r="G98" s="52">
        <f>VLOOKUP(A98,'[1]Low-income - HH inc.'!$A$1:$I$1902,6,FALSE)</f>
        <v>0</v>
      </c>
      <c r="H98" s="44">
        <v>1043797</v>
      </c>
      <c r="I98" s="44">
        <v>1031540</v>
      </c>
      <c r="J98" s="44">
        <v>124471</v>
      </c>
      <c r="K98" s="44">
        <v>118606</v>
      </c>
      <c r="L98" s="44">
        <v>202534</v>
      </c>
      <c r="M98" s="44">
        <v>214560</v>
      </c>
      <c r="N98" s="44">
        <v>4250.8334960000002</v>
      </c>
      <c r="O98" s="44">
        <v>5101.3334960000002</v>
      </c>
      <c r="P98" s="44">
        <v>35.922325000000001</v>
      </c>
      <c r="Q98" s="44">
        <v>34.067543000000001</v>
      </c>
      <c r="R98" s="44">
        <v>41.344043999999997</v>
      </c>
      <c r="S98" s="44">
        <v>44.172535000000003</v>
      </c>
      <c r="T98" s="44">
        <v>1037173.25</v>
      </c>
      <c r="U98" s="44">
        <v>121301.507813</v>
      </c>
      <c r="V98" s="44">
        <v>209032.9375</v>
      </c>
      <c r="W98" s="44">
        <v>4710.4501950000003</v>
      </c>
      <c r="X98" s="44">
        <v>283658.83838600002</v>
      </c>
      <c r="Y98" s="44">
        <v>418854.72862000001</v>
      </c>
      <c r="Z98" s="44">
        <v>47900.508390000003</v>
      </c>
      <c r="AA98" s="44">
        <v>645.87564199999997</v>
      </c>
      <c r="AB98" s="44">
        <v>28.491720000000001</v>
      </c>
      <c r="AC98" s="44">
        <v>22.289870000000001</v>
      </c>
      <c r="AD98" s="44">
        <v>240727.98496100001</v>
      </c>
    </row>
    <row r="99" spans="1:30" x14ac:dyDescent="0.25">
      <c r="A99">
        <v>98</v>
      </c>
      <c r="B99" t="s">
        <v>101</v>
      </c>
      <c r="C99" t="s">
        <v>102</v>
      </c>
      <c r="D99" t="s">
        <v>103</v>
      </c>
      <c r="E99" t="s">
        <v>104</v>
      </c>
      <c r="F99" s="52">
        <f>VLOOKUP(A99,[1]Minority!$A$1:$H$1902,5,FALSE)</f>
        <v>0</v>
      </c>
      <c r="G99" s="52">
        <f>VLOOKUP(A99,'[1]Low-income - HH inc.'!$A$1:$I$1902,6,FALSE)</f>
        <v>0</v>
      </c>
      <c r="H99" s="44">
        <v>1054593</v>
      </c>
      <c r="I99" s="44">
        <v>1033195</v>
      </c>
      <c r="J99" s="44">
        <v>126550</v>
      </c>
      <c r="K99" s="44">
        <v>119153</v>
      </c>
      <c r="L99" s="44">
        <v>201883</v>
      </c>
      <c r="M99" s="44">
        <v>214560</v>
      </c>
      <c r="N99" s="44">
        <v>4685.8334960000002</v>
      </c>
      <c r="O99" s="44">
        <v>5101.3334960000002</v>
      </c>
      <c r="P99" s="44">
        <v>37.827933999999999</v>
      </c>
      <c r="Q99" s="44">
        <v>36.127243</v>
      </c>
      <c r="R99" s="44">
        <v>46.537959999999998</v>
      </c>
      <c r="S99" s="44">
        <v>49.323642999999997</v>
      </c>
      <c r="T99" s="44">
        <v>1041084.0625</v>
      </c>
      <c r="U99" s="44">
        <v>121880.148438</v>
      </c>
      <c r="V99" s="44">
        <v>209886.21875</v>
      </c>
      <c r="W99" s="44">
        <v>4948.1459960000002</v>
      </c>
      <c r="X99" s="44">
        <v>812042.78050899995</v>
      </c>
      <c r="Y99" s="44">
        <v>986188.72103300004</v>
      </c>
      <c r="Z99" s="44">
        <v>133019.33206099999</v>
      </c>
      <c r="AA99" s="44">
        <v>1625.675782</v>
      </c>
      <c r="AB99" s="44">
        <v>122.537493</v>
      </c>
      <c r="AC99" s="44">
        <v>59.729776999999999</v>
      </c>
      <c r="AD99" s="44">
        <v>699564.95469100005</v>
      </c>
    </row>
    <row r="100" spans="1:30" x14ac:dyDescent="0.25">
      <c r="A100">
        <v>99</v>
      </c>
      <c r="B100" t="s">
        <v>101</v>
      </c>
      <c r="C100" t="s">
        <v>102</v>
      </c>
      <c r="D100" t="s">
        <v>103</v>
      </c>
      <c r="E100" t="s">
        <v>104</v>
      </c>
      <c r="F100" s="52">
        <f>VLOOKUP(A100,[1]Minority!$A$1:$H$1902,5,FALSE)</f>
        <v>0</v>
      </c>
      <c r="G100" s="52">
        <f>VLOOKUP(A100,'[1]Low-income - HH inc.'!$A$1:$I$1902,6,FALSE)</f>
        <v>0</v>
      </c>
      <c r="H100" s="44">
        <v>1040960</v>
      </c>
      <c r="I100" s="44">
        <v>1028535</v>
      </c>
      <c r="J100" s="44">
        <v>123916</v>
      </c>
      <c r="K100" s="44">
        <v>117994</v>
      </c>
      <c r="L100" s="44">
        <v>186492</v>
      </c>
      <c r="M100" s="44">
        <v>214278</v>
      </c>
      <c r="N100" s="44">
        <v>4803.8334960000002</v>
      </c>
      <c r="O100" s="44">
        <v>4620.8334960000002</v>
      </c>
      <c r="P100" s="44">
        <v>39.687877999999998</v>
      </c>
      <c r="Q100" s="44">
        <v>38.385562999999998</v>
      </c>
      <c r="R100" s="44">
        <v>46.370724000000003</v>
      </c>
      <c r="S100" s="44">
        <v>48.699714999999998</v>
      </c>
      <c r="T100" s="44">
        <v>1033554.1875</v>
      </c>
      <c r="U100" s="44">
        <v>120386.289063</v>
      </c>
      <c r="V100" s="44">
        <v>203053.390625</v>
      </c>
      <c r="W100" s="44">
        <v>4694.7597660000001</v>
      </c>
      <c r="X100" s="44">
        <v>838456.44846099999</v>
      </c>
      <c r="Y100" s="44">
        <v>982234.44519400003</v>
      </c>
      <c r="Z100" s="44">
        <v>88998.408196999997</v>
      </c>
      <c r="AA100" s="44">
        <v>1388.257349</v>
      </c>
      <c r="AB100" s="44">
        <v>87.188794999999999</v>
      </c>
      <c r="AC100" s="44">
        <v>45.152287000000001</v>
      </c>
      <c r="AD100" s="44">
        <v>529424.57104299997</v>
      </c>
    </row>
    <row r="101" spans="1:30" x14ac:dyDescent="0.25">
      <c r="A101">
        <v>100</v>
      </c>
      <c r="B101" t="s">
        <v>101</v>
      </c>
      <c r="C101" t="s">
        <v>102</v>
      </c>
      <c r="D101" t="s">
        <v>103</v>
      </c>
      <c r="E101" t="s">
        <v>104</v>
      </c>
      <c r="F101" s="52">
        <f>VLOOKUP(A101,[1]Minority!$A$1:$H$1902,5,FALSE)</f>
        <v>0</v>
      </c>
      <c r="G101" s="52">
        <f>VLOOKUP(A101,'[1]Low-income - HH inc.'!$A$1:$I$1902,6,FALSE)</f>
        <v>0</v>
      </c>
      <c r="H101" s="44">
        <v>1049432</v>
      </c>
      <c r="I101" s="44">
        <v>1013456</v>
      </c>
      <c r="J101" s="44">
        <v>125686</v>
      </c>
      <c r="K101" s="44">
        <v>117864</v>
      </c>
      <c r="L101" s="44">
        <v>193379</v>
      </c>
      <c r="M101" s="44">
        <v>214365</v>
      </c>
      <c r="N101" s="44">
        <v>4556.8334960000002</v>
      </c>
      <c r="O101" s="44">
        <v>4817.8334960000002</v>
      </c>
      <c r="P101" s="44">
        <v>40.673515000000002</v>
      </c>
      <c r="Q101" s="44">
        <v>38.926174000000003</v>
      </c>
      <c r="R101" s="44">
        <v>49.720509</v>
      </c>
      <c r="S101" s="44">
        <v>53.098042</v>
      </c>
      <c r="T101" s="44">
        <v>1027797.75</v>
      </c>
      <c r="U101" s="44">
        <v>120982.21875</v>
      </c>
      <c r="V101" s="44">
        <v>205998.953125</v>
      </c>
      <c r="W101" s="44">
        <v>4713.7861329999996</v>
      </c>
      <c r="X101" s="44">
        <v>327164.81780800002</v>
      </c>
      <c r="Y101" s="44">
        <v>441643.84328600002</v>
      </c>
      <c r="Z101" s="44">
        <v>50333.152048999997</v>
      </c>
      <c r="AA101" s="44">
        <v>677.22288900000001</v>
      </c>
      <c r="AB101" s="44">
        <v>39.889491999999997</v>
      </c>
      <c r="AC101" s="44">
        <v>23.453391</v>
      </c>
      <c r="AD101" s="44">
        <v>266322.74587899999</v>
      </c>
    </row>
    <row r="102" spans="1:30" x14ac:dyDescent="0.25">
      <c r="A102">
        <v>101</v>
      </c>
      <c r="B102" t="s">
        <v>101</v>
      </c>
      <c r="C102" t="s">
        <v>102</v>
      </c>
      <c r="D102" t="s">
        <v>103</v>
      </c>
      <c r="E102" t="s">
        <v>104</v>
      </c>
      <c r="F102" s="52">
        <f>VLOOKUP(A102,[1]Minority!$A$1:$H$1902,5,FALSE)</f>
        <v>378</v>
      </c>
      <c r="G102" s="52">
        <f>VLOOKUP(A102,'[1]Low-income - HH inc.'!$A$1:$I$1902,6,FALSE)</f>
        <v>69</v>
      </c>
      <c r="H102" s="44">
        <v>1055642</v>
      </c>
      <c r="I102" s="44">
        <v>1019580</v>
      </c>
      <c r="J102" s="44">
        <v>126742</v>
      </c>
      <c r="K102" s="44">
        <v>116682</v>
      </c>
      <c r="L102" s="44">
        <v>163668</v>
      </c>
      <c r="M102" s="44">
        <v>214278</v>
      </c>
      <c r="N102" s="44">
        <v>4399.8334960000002</v>
      </c>
      <c r="O102" s="44">
        <v>4335.8334960000002</v>
      </c>
      <c r="P102" s="44">
        <v>36.098613999999998</v>
      </c>
      <c r="Q102" s="44">
        <v>34.769317999999998</v>
      </c>
      <c r="R102" s="44">
        <v>36.435912999999999</v>
      </c>
      <c r="S102" s="44">
        <v>38.561214</v>
      </c>
      <c r="T102" s="44">
        <v>1033355.3125</v>
      </c>
      <c r="U102" s="44">
        <v>120524.8125</v>
      </c>
      <c r="V102" s="44">
        <v>194945.59375</v>
      </c>
      <c r="W102" s="44">
        <v>4360.2807620000003</v>
      </c>
      <c r="X102" s="44">
        <v>48070.880659000002</v>
      </c>
      <c r="Y102" s="44">
        <v>114840.896876</v>
      </c>
      <c r="Z102" s="44">
        <v>25202.751220999999</v>
      </c>
      <c r="AA102" s="44">
        <v>162.00467699999999</v>
      </c>
      <c r="AB102" s="44">
        <v>8.1819649999999999</v>
      </c>
      <c r="AC102" s="44">
        <v>5.2344879999999998</v>
      </c>
      <c r="AD102" s="44">
        <v>58977.808378000002</v>
      </c>
    </row>
    <row r="103" spans="1:30" x14ac:dyDescent="0.25">
      <c r="A103">
        <v>102</v>
      </c>
      <c r="B103" t="s">
        <v>101</v>
      </c>
      <c r="C103" t="s">
        <v>102</v>
      </c>
      <c r="D103" t="s">
        <v>103</v>
      </c>
      <c r="E103" t="s">
        <v>104</v>
      </c>
      <c r="F103" s="52">
        <f>VLOOKUP(A103,[1]Minority!$A$1:$H$1902,5,FALSE)</f>
        <v>285</v>
      </c>
      <c r="G103" s="52">
        <f>VLOOKUP(A103,'[1]Low-income - HH inc.'!$A$1:$I$1902,6,FALSE)</f>
        <v>62</v>
      </c>
      <c r="H103" s="44">
        <v>1061695</v>
      </c>
      <c r="I103" s="44">
        <v>1044981</v>
      </c>
      <c r="J103" s="44">
        <v>126286</v>
      </c>
      <c r="K103" s="44">
        <v>121142</v>
      </c>
      <c r="L103" s="44">
        <v>178359</v>
      </c>
      <c r="M103" s="44">
        <v>195337</v>
      </c>
      <c r="N103" s="44">
        <v>4556.8334960000002</v>
      </c>
      <c r="O103" s="44">
        <v>4560.8334960000002</v>
      </c>
      <c r="P103" s="44">
        <v>37.502121000000002</v>
      </c>
      <c r="Q103" s="44">
        <v>36.506134000000003</v>
      </c>
      <c r="R103" s="44">
        <v>39.918030000000002</v>
      </c>
      <c r="S103" s="44">
        <v>42.664158</v>
      </c>
      <c r="T103" s="44">
        <v>1051672.125</v>
      </c>
      <c r="U103" s="44">
        <v>123201.289063</v>
      </c>
      <c r="V103" s="44">
        <v>188540.15625</v>
      </c>
      <c r="W103" s="44">
        <v>4559.2319340000004</v>
      </c>
      <c r="X103" s="44">
        <v>211140.838926</v>
      </c>
      <c r="Y103" s="44">
        <v>306529.29423200001</v>
      </c>
      <c r="Z103" s="44">
        <v>33448.959050999998</v>
      </c>
      <c r="AA103" s="44">
        <v>453.29735799999997</v>
      </c>
      <c r="AB103" s="44">
        <v>21.975477999999999</v>
      </c>
      <c r="AC103" s="44">
        <v>15.374131</v>
      </c>
      <c r="AD103" s="44">
        <v>168850.11664299999</v>
      </c>
    </row>
    <row r="104" spans="1:30" x14ac:dyDescent="0.25">
      <c r="A104">
        <v>103</v>
      </c>
      <c r="B104" t="s">
        <v>101</v>
      </c>
      <c r="C104" t="s">
        <v>102</v>
      </c>
      <c r="D104" t="s">
        <v>103</v>
      </c>
      <c r="E104" t="s">
        <v>104</v>
      </c>
      <c r="F104" s="52">
        <f>VLOOKUP(A104,[1]Minority!$A$1:$H$1902,5,FALSE)</f>
        <v>75</v>
      </c>
      <c r="G104" s="52">
        <f>VLOOKUP(A104,'[1]Low-income - HH inc.'!$A$1:$I$1902,6,FALSE)</f>
        <v>21</v>
      </c>
      <c r="H104" s="44">
        <v>1041305</v>
      </c>
      <c r="I104" s="44">
        <v>1046852</v>
      </c>
      <c r="J104" s="44">
        <v>123367</v>
      </c>
      <c r="K104" s="44">
        <v>120912</v>
      </c>
      <c r="L104" s="44">
        <v>149671</v>
      </c>
      <c r="M104" s="44">
        <v>214278</v>
      </c>
      <c r="N104" s="44">
        <v>4803.8334960000002</v>
      </c>
      <c r="O104" s="44">
        <v>4620.8334960000002</v>
      </c>
      <c r="P104" s="44">
        <v>32.963782999999999</v>
      </c>
      <c r="Q104" s="44">
        <v>32.122917000000001</v>
      </c>
      <c r="R104" s="44">
        <v>31.934049999999999</v>
      </c>
      <c r="S104" s="44">
        <v>34.433658999999999</v>
      </c>
      <c r="T104" s="44">
        <v>1044712.4375</v>
      </c>
      <c r="U104" s="44">
        <v>121858.960938</v>
      </c>
      <c r="V104" s="44">
        <v>189357.171875</v>
      </c>
      <c r="W104" s="44">
        <v>4691.421875</v>
      </c>
      <c r="X104" s="44">
        <v>139671.67933399999</v>
      </c>
      <c r="Y104" s="44">
        <v>225134.71121099999</v>
      </c>
      <c r="Z104" s="44">
        <v>28698.215201999999</v>
      </c>
      <c r="AA104" s="44">
        <v>340.120991</v>
      </c>
      <c r="AB104" s="44">
        <v>15.888494</v>
      </c>
      <c r="AC104" s="44">
        <v>11.495070999999999</v>
      </c>
      <c r="AD104" s="44">
        <v>126296.12678799999</v>
      </c>
    </row>
    <row r="105" spans="1:30" x14ac:dyDescent="0.25">
      <c r="A105">
        <v>104</v>
      </c>
      <c r="B105" t="s">
        <v>101</v>
      </c>
      <c r="C105" t="s">
        <v>102</v>
      </c>
      <c r="D105" t="s">
        <v>103</v>
      </c>
      <c r="E105" t="s">
        <v>104</v>
      </c>
      <c r="F105" s="52">
        <f>VLOOKUP(A105,[1]Minority!$A$1:$H$1902,5,FALSE)</f>
        <v>108</v>
      </c>
      <c r="G105" s="52">
        <f>VLOOKUP(A105,'[1]Low-income - HH inc.'!$A$1:$I$1902,6,FALSE)</f>
        <v>19</v>
      </c>
      <c r="H105" s="44">
        <v>1030300</v>
      </c>
      <c r="I105" s="44">
        <v>1048023</v>
      </c>
      <c r="J105" s="44">
        <v>121891</v>
      </c>
      <c r="K105" s="44">
        <v>122346</v>
      </c>
      <c r="L105" s="44">
        <v>179753</v>
      </c>
      <c r="M105" s="44">
        <v>214560</v>
      </c>
      <c r="N105" s="44">
        <v>4969.3334960000002</v>
      </c>
      <c r="O105" s="44">
        <v>5348.3334960000002</v>
      </c>
      <c r="P105" s="44">
        <v>36.752578999999997</v>
      </c>
      <c r="Q105" s="44">
        <v>35.080818000000001</v>
      </c>
      <c r="R105" s="44">
        <v>41.702103000000001</v>
      </c>
      <c r="S105" s="44">
        <v>44.154949000000002</v>
      </c>
      <c r="T105" s="44">
        <v>1040688.25</v>
      </c>
      <c r="U105" s="44">
        <v>122157.703125</v>
      </c>
      <c r="V105" s="44">
        <v>200154.921875</v>
      </c>
      <c r="W105" s="44">
        <v>5191.482422</v>
      </c>
      <c r="X105" s="44">
        <v>424358.39977700001</v>
      </c>
      <c r="Y105" s="44">
        <v>505424.66817700001</v>
      </c>
      <c r="Z105" s="44">
        <v>57318.679377</v>
      </c>
      <c r="AA105" s="44">
        <v>743.19245999999998</v>
      </c>
      <c r="AB105" s="44">
        <v>41.024928000000003</v>
      </c>
      <c r="AC105" s="44">
        <v>24.74596</v>
      </c>
      <c r="AD105" s="44">
        <v>281146.47805500001</v>
      </c>
    </row>
    <row r="106" spans="1:30" x14ac:dyDescent="0.25">
      <c r="A106">
        <v>105</v>
      </c>
      <c r="B106" t="s">
        <v>101</v>
      </c>
      <c r="C106" t="s">
        <v>102</v>
      </c>
      <c r="D106" t="s">
        <v>103</v>
      </c>
      <c r="E106" t="s">
        <v>104</v>
      </c>
      <c r="F106" s="52">
        <f>VLOOKUP(A106,[1]Minority!$A$1:$H$1902,5,FALSE)</f>
        <v>139</v>
      </c>
      <c r="G106" s="52">
        <f>VLOOKUP(A106,'[1]Low-income - HH inc.'!$A$1:$I$1902,6,FALSE)</f>
        <v>28</v>
      </c>
      <c r="H106" s="44">
        <v>971812</v>
      </c>
      <c r="I106" s="44">
        <v>1041356</v>
      </c>
      <c r="J106" s="44">
        <v>111890</v>
      </c>
      <c r="K106" s="44">
        <v>119207</v>
      </c>
      <c r="L106" s="44">
        <v>149020</v>
      </c>
      <c r="M106" s="44">
        <v>195337</v>
      </c>
      <c r="N106" s="44">
        <v>4640.8334960000002</v>
      </c>
      <c r="O106" s="44">
        <v>4620.8334960000002</v>
      </c>
      <c r="P106" s="44">
        <v>35.537444999999998</v>
      </c>
      <c r="Q106" s="44">
        <v>34.613632000000003</v>
      </c>
      <c r="R106" s="44">
        <v>36.019581000000002</v>
      </c>
      <c r="S106" s="44">
        <v>38.095039</v>
      </c>
      <c r="T106" s="44">
        <v>1014619.1875</v>
      </c>
      <c r="U106" s="44">
        <v>116393.914063</v>
      </c>
      <c r="V106" s="44">
        <v>177529.984375</v>
      </c>
      <c r="W106" s="44">
        <v>4628.5224609999996</v>
      </c>
      <c r="X106" s="44">
        <v>1474930.6126639999</v>
      </c>
      <c r="Y106" s="44">
        <v>2137329.4075560002</v>
      </c>
      <c r="Z106" s="44">
        <v>139736.28156100001</v>
      </c>
      <c r="AA106" s="44">
        <v>2209.3690710000001</v>
      </c>
      <c r="AB106" s="44">
        <v>110.200174</v>
      </c>
      <c r="AC106" s="44">
        <v>66.123154</v>
      </c>
      <c r="AD106" s="44">
        <v>764750.97848100006</v>
      </c>
    </row>
    <row r="107" spans="1:30" x14ac:dyDescent="0.25">
      <c r="A107">
        <v>106</v>
      </c>
      <c r="B107" t="s">
        <v>101</v>
      </c>
      <c r="C107" t="s">
        <v>102</v>
      </c>
      <c r="D107" t="s">
        <v>103</v>
      </c>
      <c r="E107" t="s">
        <v>104</v>
      </c>
      <c r="F107" s="52">
        <f>VLOOKUP(A107,[1]Minority!$A$1:$H$1902,5,FALSE)</f>
        <v>1146</v>
      </c>
      <c r="G107" s="52">
        <f>VLOOKUP(A107,'[1]Low-income - HH inc.'!$A$1:$I$1902,6,FALSE)</f>
        <v>249</v>
      </c>
      <c r="H107" s="44">
        <v>973805</v>
      </c>
      <c r="I107" s="44">
        <v>968882</v>
      </c>
      <c r="J107" s="44">
        <v>111940</v>
      </c>
      <c r="K107" s="44">
        <v>107698</v>
      </c>
      <c r="L107" s="44">
        <v>180261</v>
      </c>
      <c r="M107" s="44">
        <v>164975</v>
      </c>
      <c r="N107" s="44">
        <v>4924.3334960000002</v>
      </c>
      <c r="O107" s="44">
        <v>4395.8334960000002</v>
      </c>
      <c r="P107" s="44">
        <v>40.435783000000001</v>
      </c>
      <c r="Q107" s="44">
        <v>40.124957999999999</v>
      </c>
      <c r="R107" s="44">
        <v>41.497031999999997</v>
      </c>
      <c r="S107" s="44">
        <v>43.286963999999998</v>
      </c>
      <c r="T107" s="44">
        <v>971044.375</v>
      </c>
      <c r="U107" s="44">
        <v>109561.21875</v>
      </c>
      <c r="V107" s="44">
        <v>171689.078125</v>
      </c>
      <c r="W107" s="44">
        <v>4627.9672849999997</v>
      </c>
      <c r="X107" s="44">
        <v>1110746.994441</v>
      </c>
      <c r="Y107" s="44">
        <v>1579221.356586</v>
      </c>
      <c r="Z107" s="44">
        <v>76406.267512000006</v>
      </c>
      <c r="AA107" s="44">
        <v>1489.822948</v>
      </c>
      <c r="AB107" s="44">
        <v>69.687436000000005</v>
      </c>
      <c r="AC107" s="44">
        <v>39.812545</v>
      </c>
      <c r="AD107" s="44">
        <v>462469.43037299998</v>
      </c>
    </row>
    <row r="108" spans="1:30" x14ac:dyDescent="0.25">
      <c r="A108">
        <v>107</v>
      </c>
      <c r="B108" t="s">
        <v>101</v>
      </c>
      <c r="C108" t="s">
        <v>102</v>
      </c>
      <c r="D108" t="s">
        <v>103</v>
      </c>
      <c r="E108" t="s">
        <v>104</v>
      </c>
      <c r="F108" s="52">
        <f>VLOOKUP(A108,[1]Minority!$A$1:$H$1902,5,FALSE)</f>
        <v>3251</v>
      </c>
      <c r="G108" s="52">
        <f>VLOOKUP(A108,'[1]Low-income - HH inc.'!$A$1:$I$1902,6,FALSE)</f>
        <v>958</v>
      </c>
      <c r="H108" s="44">
        <v>926901</v>
      </c>
      <c r="I108" s="44">
        <v>982400</v>
      </c>
      <c r="J108" s="44">
        <v>106524</v>
      </c>
      <c r="K108" s="44">
        <v>109099</v>
      </c>
      <c r="L108" s="44">
        <v>134006</v>
      </c>
      <c r="M108" s="44">
        <v>163581</v>
      </c>
      <c r="N108" s="44">
        <v>4185.8334960000002</v>
      </c>
      <c r="O108" s="44">
        <v>4283.8334960000002</v>
      </c>
      <c r="P108" s="44">
        <v>31.955369999999998</v>
      </c>
      <c r="Q108" s="44">
        <v>33.090851000000001</v>
      </c>
      <c r="R108" s="44">
        <v>29.055315</v>
      </c>
      <c r="S108" s="44">
        <v>28.819997999999998</v>
      </c>
      <c r="T108" s="44">
        <v>951975.8125</v>
      </c>
      <c r="U108" s="44">
        <v>107687.398438</v>
      </c>
      <c r="V108" s="44">
        <v>147368.203125</v>
      </c>
      <c r="W108" s="44">
        <v>4230.1108400000003</v>
      </c>
      <c r="X108" s="44">
        <v>325591.82276499999</v>
      </c>
      <c r="Y108" s="44">
        <v>416475.33366900001</v>
      </c>
      <c r="Z108" s="44">
        <v>37557.953180999997</v>
      </c>
      <c r="AA108" s="44">
        <v>539.92657499999996</v>
      </c>
      <c r="AB108" s="44">
        <v>29.992075</v>
      </c>
      <c r="AC108" s="44">
        <v>16.720939999999999</v>
      </c>
      <c r="AD108" s="44">
        <v>194200.26770500001</v>
      </c>
    </row>
    <row r="109" spans="1:30" x14ac:dyDescent="0.25">
      <c r="A109">
        <v>108</v>
      </c>
      <c r="B109" t="s">
        <v>101</v>
      </c>
      <c r="C109" t="s">
        <v>102</v>
      </c>
      <c r="D109" t="s">
        <v>103</v>
      </c>
      <c r="E109" t="s">
        <v>104</v>
      </c>
      <c r="F109" s="52">
        <f>VLOOKUP(A109,[1]Minority!$A$1:$H$1902,5,FALSE)</f>
        <v>422</v>
      </c>
      <c r="G109" s="52">
        <f>VLOOKUP(A109,'[1]Low-income - HH inc.'!$A$1:$I$1902,6,FALSE)</f>
        <v>0</v>
      </c>
      <c r="H109" s="44">
        <v>973924</v>
      </c>
      <c r="I109" s="44">
        <v>978752</v>
      </c>
      <c r="J109" s="44">
        <v>110541</v>
      </c>
      <c r="K109" s="44">
        <v>110484</v>
      </c>
      <c r="L109" s="44">
        <v>205418</v>
      </c>
      <c r="M109" s="44">
        <v>159929</v>
      </c>
      <c r="N109" s="44">
        <v>5063.3334960000002</v>
      </c>
      <c r="O109" s="44">
        <v>4867.8334960000002</v>
      </c>
      <c r="P109" s="44">
        <v>41.171714999999999</v>
      </c>
      <c r="Q109" s="44">
        <v>39.397559999999999</v>
      </c>
      <c r="R109" s="44">
        <v>47.665073</v>
      </c>
      <c r="S109" s="44">
        <v>49.851329999999997</v>
      </c>
      <c r="T109" s="44">
        <v>976701.1875</v>
      </c>
      <c r="U109" s="44">
        <v>110508.210938</v>
      </c>
      <c r="V109" s="44">
        <v>179251.234375</v>
      </c>
      <c r="W109" s="44">
        <v>4950.875</v>
      </c>
      <c r="X109" s="44">
        <v>102940.015765</v>
      </c>
      <c r="Y109" s="44">
        <v>147472.06489800001</v>
      </c>
      <c r="Z109" s="44">
        <v>11334.199745</v>
      </c>
      <c r="AA109" s="44">
        <v>177.74568400000001</v>
      </c>
      <c r="AB109" s="44">
        <v>9.007244</v>
      </c>
      <c r="AC109" s="44">
        <v>5.1740510000000004</v>
      </c>
      <c r="AD109" s="44">
        <v>60116.668965999997</v>
      </c>
    </row>
    <row r="110" spans="1:30" x14ac:dyDescent="0.25">
      <c r="A110">
        <v>109</v>
      </c>
      <c r="B110" t="s">
        <v>101</v>
      </c>
      <c r="C110" t="s">
        <v>102</v>
      </c>
      <c r="D110" t="s">
        <v>103</v>
      </c>
      <c r="E110" t="s">
        <v>104</v>
      </c>
      <c r="F110" s="52">
        <f>VLOOKUP(A110,[1]Minority!$A$1:$H$1902,5,FALSE)</f>
        <v>531</v>
      </c>
      <c r="G110" s="52">
        <f>VLOOKUP(A110,'[1]Low-income - HH inc.'!$A$1:$I$1902,6,FALSE)</f>
        <v>174</v>
      </c>
      <c r="H110" s="44">
        <v>940021</v>
      </c>
      <c r="I110" s="44">
        <v>979686</v>
      </c>
      <c r="J110" s="44">
        <v>105907</v>
      </c>
      <c r="K110" s="44">
        <v>110649</v>
      </c>
      <c r="L110" s="44">
        <v>179981</v>
      </c>
      <c r="M110" s="44">
        <v>164975</v>
      </c>
      <c r="N110" s="44">
        <v>5042.3334960000002</v>
      </c>
      <c r="O110" s="44">
        <v>4395.8334960000002</v>
      </c>
      <c r="P110" s="44">
        <v>36.077025999999996</v>
      </c>
      <c r="Q110" s="44">
        <v>35.701500000000003</v>
      </c>
      <c r="R110" s="44">
        <v>37.596684000000003</v>
      </c>
      <c r="S110" s="44">
        <v>38.793861</v>
      </c>
      <c r="T110" s="44">
        <v>958282.625</v>
      </c>
      <c r="U110" s="44">
        <v>108090.195313</v>
      </c>
      <c r="V110" s="44">
        <v>173072.296875</v>
      </c>
      <c r="W110" s="44">
        <v>4744.6875</v>
      </c>
      <c r="X110" s="44">
        <v>49314.157184000003</v>
      </c>
      <c r="Y110" s="44">
        <v>68413.238622999997</v>
      </c>
      <c r="Z110" s="44">
        <v>5384.9299860000001</v>
      </c>
      <c r="AA110" s="44">
        <v>83.406982999999997</v>
      </c>
      <c r="AB110" s="44">
        <v>4.2503149999999996</v>
      </c>
      <c r="AC110" s="44">
        <v>2.4524210000000002</v>
      </c>
      <c r="AD110" s="44">
        <v>28390.817580999999</v>
      </c>
    </row>
    <row r="111" spans="1:30" x14ac:dyDescent="0.25">
      <c r="A111">
        <v>110</v>
      </c>
      <c r="B111" t="s">
        <v>101</v>
      </c>
      <c r="C111" t="s">
        <v>102</v>
      </c>
      <c r="D111" t="s">
        <v>103</v>
      </c>
      <c r="E111" t="s">
        <v>104</v>
      </c>
      <c r="F111" s="52">
        <f>VLOOKUP(A111,[1]Minority!$A$1:$H$1902,5,FALSE)</f>
        <v>2109</v>
      </c>
      <c r="G111" s="52">
        <f>VLOOKUP(A111,'[1]Low-income - HH inc.'!$A$1:$I$1902,6,FALSE)</f>
        <v>379</v>
      </c>
      <c r="H111" s="44">
        <v>1001572</v>
      </c>
      <c r="I111" s="44">
        <v>1005532</v>
      </c>
      <c r="J111" s="44">
        <v>116493</v>
      </c>
      <c r="K111" s="44">
        <v>114011</v>
      </c>
      <c r="L111" s="44">
        <v>145640</v>
      </c>
      <c r="M111" s="44">
        <v>163581</v>
      </c>
      <c r="N111" s="44">
        <v>4202.8334960000002</v>
      </c>
      <c r="O111" s="44">
        <v>4283.8334960000002</v>
      </c>
      <c r="P111" s="44">
        <v>31.46771</v>
      </c>
      <c r="Q111" s="44">
        <v>32.481364999999997</v>
      </c>
      <c r="R111" s="44">
        <v>23.928035999999999</v>
      </c>
      <c r="S111" s="44">
        <v>24.969201999999999</v>
      </c>
      <c r="T111" s="44">
        <v>1003424.6875</v>
      </c>
      <c r="U111" s="44">
        <v>115331.84375</v>
      </c>
      <c r="V111" s="44">
        <v>154033.40625</v>
      </c>
      <c r="W111" s="44">
        <v>4240.7280270000001</v>
      </c>
      <c r="X111" s="44">
        <v>154112.89539200001</v>
      </c>
      <c r="Y111" s="44">
        <v>206982.19715600001</v>
      </c>
      <c r="Z111" s="44">
        <v>27214.87875</v>
      </c>
      <c r="AA111" s="44">
        <v>327.33369099999999</v>
      </c>
      <c r="AB111" s="44">
        <v>12.618518999999999</v>
      </c>
      <c r="AC111" s="44">
        <v>11.369622</v>
      </c>
      <c r="AD111" s="44">
        <v>120811.154266</v>
      </c>
    </row>
    <row r="112" spans="1:30" x14ac:dyDescent="0.25">
      <c r="A112">
        <v>111</v>
      </c>
      <c r="B112" t="s">
        <v>101</v>
      </c>
      <c r="C112" t="s">
        <v>102</v>
      </c>
      <c r="D112" t="s">
        <v>103</v>
      </c>
      <c r="E112" t="s">
        <v>104</v>
      </c>
      <c r="F112" s="52">
        <f>VLOOKUP(A112,[1]Minority!$A$1:$H$1902,5,FALSE)</f>
        <v>202</v>
      </c>
      <c r="G112" s="52">
        <f>VLOOKUP(A112,'[1]Low-income - HH inc.'!$A$1:$I$1902,6,FALSE)</f>
        <v>46</v>
      </c>
      <c r="H112" s="44">
        <v>1031054</v>
      </c>
      <c r="I112" s="44">
        <v>1048656</v>
      </c>
      <c r="J112" s="44">
        <v>123036</v>
      </c>
      <c r="K112" s="44">
        <v>121542</v>
      </c>
      <c r="L112" s="44">
        <v>148277</v>
      </c>
      <c r="M112" s="44">
        <v>195337</v>
      </c>
      <c r="N112" s="44">
        <v>4511.8334960000002</v>
      </c>
      <c r="O112" s="44">
        <v>4560.8334960000002</v>
      </c>
      <c r="P112" s="44">
        <v>34.424655999999999</v>
      </c>
      <c r="Q112" s="44">
        <v>33.906666000000001</v>
      </c>
      <c r="R112" s="44">
        <v>36.651848000000001</v>
      </c>
      <c r="S112" s="44">
        <v>38.930115000000001</v>
      </c>
      <c r="T112" s="44">
        <v>1039768.75</v>
      </c>
      <c r="U112" s="44">
        <v>122296.3125</v>
      </c>
      <c r="V112" s="44">
        <v>171576.515625</v>
      </c>
      <c r="W112" s="44">
        <v>4536.0932620000003</v>
      </c>
      <c r="X112" s="44">
        <v>3195620.2031439999</v>
      </c>
      <c r="Y112" s="44">
        <v>4421353.5368480003</v>
      </c>
      <c r="Z112" s="44">
        <v>206801.042437</v>
      </c>
      <c r="AA112" s="44">
        <v>3911.543725</v>
      </c>
      <c r="AB112" s="44">
        <v>163.47821400000001</v>
      </c>
      <c r="AC112" s="44">
        <v>107.494491</v>
      </c>
      <c r="AD112" s="44">
        <v>1243792.7560660001</v>
      </c>
    </row>
    <row r="113" spans="1:30" x14ac:dyDescent="0.25">
      <c r="A113">
        <v>112</v>
      </c>
      <c r="B113" t="s">
        <v>101</v>
      </c>
      <c r="C113" t="s">
        <v>102</v>
      </c>
      <c r="D113" t="s">
        <v>103</v>
      </c>
      <c r="E113" t="s">
        <v>104</v>
      </c>
      <c r="F113" s="52">
        <f>VLOOKUP(A113,[1]Minority!$A$1:$H$1902,5,FALSE)</f>
        <v>2159</v>
      </c>
      <c r="G113" s="52">
        <f>VLOOKUP(A113,'[1]Low-income - HH inc.'!$A$1:$I$1902,6,FALSE)</f>
        <v>374</v>
      </c>
      <c r="H113" s="44">
        <v>1034711</v>
      </c>
      <c r="I113" s="44">
        <v>1032837</v>
      </c>
      <c r="J113" s="44">
        <v>122444</v>
      </c>
      <c r="K113" s="44">
        <v>118148</v>
      </c>
      <c r="L113" s="44">
        <v>146559</v>
      </c>
      <c r="M113" s="44">
        <v>193943</v>
      </c>
      <c r="N113" s="44">
        <v>3264.3332519999999</v>
      </c>
      <c r="O113" s="44">
        <v>4343.8334960000002</v>
      </c>
      <c r="P113" s="44">
        <v>31.340070999999998</v>
      </c>
      <c r="Q113" s="44">
        <v>31.758210999999999</v>
      </c>
      <c r="R113" s="44">
        <v>26.812483</v>
      </c>
      <c r="S113" s="44">
        <v>28.317806000000001</v>
      </c>
      <c r="T113" s="44">
        <v>1033797.6875</v>
      </c>
      <c r="U113" s="44">
        <v>120350.148438</v>
      </c>
      <c r="V113" s="44">
        <v>169653.890625</v>
      </c>
      <c r="W113" s="44">
        <v>3790.4797359999998</v>
      </c>
      <c r="X113" s="44">
        <v>171054.704111</v>
      </c>
      <c r="Y113" s="44">
        <v>284310.50217499997</v>
      </c>
      <c r="Z113" s="44">
        <v>38508.556281999998</v>
      </c>
      <c r="AA113" s="44">
        <v>436.70445100000001</v>
      </c>
      <c r="AB113" s="44">
        <v>17.358101999999999</v>
      </c>
      <c r="AC113" s="44">
        <v>14.80269</v>
      </c>
      <c r="AD113" s="44">
        <v>158947.062443</v>
      </c>
    </row>
    <row r="114" spans="1:30" x14ac:dyDescent="0.25">
      <c r="A114">
        <v>113</v>
      </c>
      <c r="B114" t="s">
        <v>101</v>
      </c>
      <c r="C114" t="s">
        <v>102</v>
      </c>
      <c r="D114" t="s">
        <v>103</v>
      </c>
      <c r="E114" t="s">
        <v>104</v>
      </c>
      <c r="F114" s="52">
        <f>VLOOKUP(A114,[1]Minority!$A$1:$H$1902,5,FALSE)</f>
        <v>149</v>
      </c>
      <c r="G114" s="52">
        <f>VLOOKUP(A114,'[1]Low-income - HH inc.'!$A$1:$I$1902,6,FALSE)</f>
        <v>30</v>
      </c>
      <c r="H114" s="44">
        <v>1056308</v>
      </c>
      <c r="I114" s="44">
        <v>1001129</v>
      </c>
      <c r="J114" s="44">
        <v>126892</v>
      </c>
      <c r="K114" s="44">
        <v>114048</v>
      </c>
      <c r="L114" s="44">
        <v>148065</v>
      </c>
      <c r="M114" s="44">
        <v>162376</v>
      </c>
      <c r="N114" s="44">
        <v>4301.8334960000002</v>
      </c>
      <c r="O114" s="44">
        <v>4283.8334960000002</v>
      </c>
      <c r="P114" s="44">
        <v>36.489609000000002</v>
      </c>
      <c r="Q114" s="44">
        <v>36.544842000000003</v>
      </c>
      <c r="R114" s="44">
        <v>33.053401999999998</v>
      </c>
      <c r="S114" s="44">
        <v>35.593155000000003</v>
      </c>
      <c r="T114" s="44">
        <v>1029661.25</v>
      </c>
      <c r="U114" s="44">
        <v>120689.453125</v>
      </c>
      <c r="V114" s="44">
        <v>154976.015625</v>
      </c>
      <c r="W114" s="44">
        <v>4293.1411129999997</v>
      </c>
      <c r="X114" s="44">
        <v>899677.499969</v>
      </c>
      <c r="Y114" s="44">
        <v>1273681.98838</v>
      </c>
      <c r="Z114" s="44">
        <v>71991.862785000005</v>
      </c>
      <c r="AA114" s="44">
        <v>1257.3937089999999</v>
      </c>
      <c r="AB114" s="44">
        <v>52.056117</v>
      </c>
      <c r="AC114" s="44">
        <v>35.532200000000003</v>
      </c>
      <c r="AD114" s="44">
        <v>403702.251835</v>
      </c>
    </row>
    <row r="115" spans="1:30" x14ac:dyDescent="0.25">
      <c r="A115">
        <v>114</v>
      </c>
      <c r="B115" t="s">
        <v>101</v>
      </c>
      <c r="C115" t="s">
        <v>102</v>
      </c>
      <c r="D115" t="s">
        <v>103</v>
      </c>
      <c r="E115" t="s">
        <v>104</v>
      </c>
      <c r="F115" s="52">
        <f>VLOOKUP(A115,[1]Minority!$A$1:$H$1902,5,FALSE)</f>
        <v>1651</v>
      </c>
      <c r="G115" s="52">
        <f>VLOOKUP(A115,'[1]Low-income - HH inc.'!$A$1:$I$1902,6,FALSE)</f>
        <v>567</v>
      </c>
      <c r="H115" s="44">
        <v>1043160</v>
      </c>
      <c r="I115" s="44">
        <v>989008</v>
      </c>
      <c r="J115" s="44">
        <v>122892</v>
      </c>
      <c r="K115" s="44">
        <v>111538</v>
      </c>
      <c r="L115" s="44">
        <v>89942</v>
      </c>
      <c r="M115" s="44">
        <v>162930</v>
      </c>
      <c r="N115" s="44">
        <v>2423</v>
      </c>
      <c r="O115" s="44">
        <v>4283.8334960000002</v>
      </c>
      <c r="P115" s="44">
        <v>31.240701999999999</v>
      </c>
      <c r="Q115" s="44">
        <v>32.307476000000001</v>
      </c>
      <c r="R115" s="44">
        <v>24.411655</v>
      </c>
      <c r="S115" s="44">
        <v>25.864191000000002</v>
      </c>
      <c r="T115" s="44">
        <v>1016873.5</v>
      </c>
      <c r="U115" s="44">
        <v>117380.523438</v>
      </c>
      <c r="V115" s="44">
        <v>125371.96875</v>
      </c>
      <c r="W115" s="44">
        <v>3326.2890630000002</v>
      </c>
      <c r="X115" s="44">
        <v>94938.040659000006</v>
      </c>
      <c r="Y115" s="44">
        <v>177011.91922099999</v>
      </c>
      <c r="Z115" s="44">
        <v>19421.031297000001</v>
      </c>
      <c r="AA115" s="44">
        <v>248.26591400000001</v>
      </c>
      <c r="AB115" s="44">
        <v>11.509705</v>
      </c>
      <c r="AC115" s="44">
        <v>7.9467140000000001</v>
      </c>
      <c r="AD115" s="44">
        <v>88478.829194000005</v>
      </c>
    </row>
    <row r="116" spans="1:30" x14ac:dyDescent="0.25">
      <c r="A116">
        <v>115</v>
      </c>
      <c r="B116" t="s">
        <v>101</v>
      </c>
      <c r="C116" t="s">
        <v>102</v>
      </c>
      <c r="D116" t="s">
        <v>103</v>
      </c>
      <c r="E116" t="s">
        <v>104</v>
      </c>
      <c r="F116" s="52">
        <f>VLOOKUP(A116,[1]Minority!$A$1:$H$1902,5,FALSE)</f>
        <v>72</v>
      </c>
      <c r="G116" s="52">
        <f>VLOOKUP(A116,'[1]Low-income - HH inc.'!$A$1:$I$1902,6,FALSE)</f>
        <v>33</v>
      </c>
      <c r="H116" s="44">
        <v>1047692</v>
      </c>
      <c r="I116" s="44">
        <v>967794</v>
      </c>
      <c r="J116" s="44">
        <v>124740</v>
      </c>
      <c r="K116" s="44">
        <v>108718</v>
      </c>
      <c r="L116" s="44">
        <v>97635</v>
      </c>
      <c r="M116" s="44">
        <v>182834</v>
      </c>
      <c r="N116" s="44">
        <v>2393</v>
      </c>
      <c r="O116" s="44">
        <v>3954.8332519999999</v>
      </c>
      <c r="P116" s="44">
        <v>33.804546000000002</v>
      </c>
      <c r="Q116" s="44">
        <v>35.539867000000001</v>
      </c>
      <c r="R116" s="44">
        <v>30.625510999999999</v>
      </c>
      <c r="S116" s="44">
        <v>31.907454999999999</v>
      </c>
      <c r="T116" s="44">
        <v>1010155.5</v>
      </c>
      <c r="U116" s="44">
        <v>117212.789063</v>
      </c>
      <c r="V116" s="44">
        <v>137661.890625</v>
      </c>
      <c r="W116" s="44">
        <v>3126.7565920000002</v>
      </c>
      <c r="X116" s="44">
        <v>395347.31169100001</v>
      </c>
      <c r="Y116" s="44">
        <v>617095.21007999999</v>
      </c>
      <c r="Z116" s="44">
        <v>69518.596745000003</v>
      </c>
      <c r="AA116" s="44">
        <v>807.83002499999998</v>
      </c>
      <c r="AB116" s="44">
        <v>34.709364999999998</v>
      </c>
      <c r="AC116" s="44">
        <v>26.274501000000001</v>
      </c>
      <c r="AD116" s="44">
        <v>287391.19270999997</v>
      </c>
    </row>
    <row r="117" spans="1:30" x14ac:dyDescent="0.25">
      <c r="A117">
        <v>116</v>
      </c>
      <c r="B117" t="s">
        <v>101</v>
      </c>
      <c r="C117" t="s">
        <v>102</v>
      </c>
      <c r="D117" t="s">
        <v>103</v>
      </c>
      <c r="E117" t="s">
        <v>104</v>
      </c>
      <c r="F117" s="52">
        <f>VLOOKUP(A117,[1]Minority!$A$1:$H$1902,5,FALSE)</f>
        <v>2666</v>
      </c>
      <c r="G117" s="52">
        <f>VLOOKUP(A117,'[1]Low-income - HH inc.'!$A$1:$I$1902,6,FALSE)</f>
        <v>505</v>
      </c>
      <c r="H117" s="44">
        <v>926839</v>
      </c>
      <c r="I117" s="44">
        <v>990929</v>
      </c>
      <c r="J117" s="44">
        <v>105011</v>
      </c>
      <c r="K117" s="44">
        <v>111325</v>
      </c>
      <c r="L117" s="44">
        <v>121039</v>
      </c>
      <c r="M117" s="44">
        <v>163581</v>
      </c>
      <c r="N117" s="44">
        <v>2634.3332519999999</v>
      </c>
      <c r="O117" s="44">
        <v>4283.8334960000002</v>
      </c>
      <c r="P117" s="44">
        <v>29.933788</v>
      </c>
      <c r="Q117" s="44">
        <v>30.296406000000001</v>
      </c>
      <c r="R117" s="44">
        <v>25.465416000000001</v>
      </c>
      <c r="S117" s="44">
        <v>25.448193</v>
      </c>
      <c r="T117" s="44">
        <v>958975</v>
      </c>
      <c r="U117" s="44">
        <v>108176.953125</v>
      </c>
      <c r="V117" s="44">
        <v>142370.328125</v>
      </c>
      <c r="W117" s="44">
        <v>3461.4223630000001</v>
      </c>
      <c r="X117" s="44">
        <v>160823.68741899999</v>
      </c>
      <c r="Y117" s="44">
        <v>209348.45808400001</v>
      </c>
      <c r="Z117" s="44">
        <v>36788.829503000001</v>
      </c>
      <c r="AA117" s="44">
        <v>344.839247</v>
      </c>
      <c r="AB117" s="44">
        <v>11.946526</v>
      </c>
      <c r="AC117" s="44">
        <v>12.289866</v>
      </c>
      <c r="AD117" s="44">
        <v>127745.207859</v>
      </c>
    </row>
    <row r="118" spans="1:30" x14ac:dyDescent="0.25">
      <c r="A118">
        <v>117</v>
      </c>
      <c r="B118" t="s">
        <v>101</v>
      </c>
      <c r="C118" t="s">
        <v>102</v>
      </c>
      <c r="D118" t="s">
        <v>103</v>
      </c>
      <c r="E118" t="s">
        <v>104</v>
      </c>
      <c r="F118" s="52">
        <f>VLOOKUP(A118,[1]Minority!$A$1:$H$1902,5,FALSE)</f>
        <v>1472</v>
      </c>
      <c r="G118" s="52">
        <f>VLOOKUP(A118,'[1]Low-income - HH inc.'!$A$1:$I$1902,6,FALSE)</f>
        <v>92</v>
      </c>
      <c r="H118" s="44">
        <v>1003152</v>
      </c>
      <c r="I118" s="44">
        <v>970438</v>
      </c>
      <c r="J118" s="44">
        <v>115710</v>
      </c>
      <c r="K118" s="44">
        <v>109289</v>
      </c>
      <c r="L118" s="44">
        <v>133334</v>
      </c>
      <c r="M118" s="44">
        <v>163581</v>
      </c>
      <c r="N118" s="44">
        <v>3912.8332519999999</v>
      </c>
      <c r="O118" s="44">
        <v>4283.8334960000002</v>
      </c>
      <c r="P118" s="44">
        <v>33.758549000000002</v>
      </c>
      <c r="Q118" s="44">
        <v>34.145282999999999</v>
      </c>
      <c r="R118" s="44">
        <v>25.801725000000001</v>
      </c>
      <c r="S118" s="44">
        <v>26.623522000000001</v>
      </c>
      <c r="T118" s="44">
        <v>987762.875</v>
      </c>
      <c r="U118" s="44">
        <v>112689.476563</v>
      </c>
      <c r="V118" s="44">
        <v>147562.59375</v>
      </c>
      <c r="W118" s="44">
        <v>4087.3566890000002</v>
      </c>
      <c r="X118" s="44">
        <v>272368.10974799999</v>
      </c>
      <c r="Y118" s="44">
        <v>304951.43266400002</v>
      </c>
      <c r="Z118" s="44">
        <v>38893.298337</v>
      </c>
      <c r="AA118" s="44">
        <v>454.61908099999999</v>
      </c>
      <c r="AB118" s="44">
        <v>14.202192999999999</v>
      </c>
      <c r="AC118" s="44">
        <v>15.119899999999999</v>
      </c>
      <c r="AD118" s="44">
        <v>157776.64968599999</v>
      </c>
    </row>
    <row r="119" spans="1:30" x14ac:dyDescent="0.25">
      <c r="A119">
        <v>118</v>
      </c>
      <c r="B119" t="s">
        <v>101</v>
      </c>
      <c r="C119" t="s">
        <v>102</v>
      </c>
      <c r="D119" t="s">
        <v>103</v>
      </c>
      <c r="E119" t="s">
        <v>104</v>
      </c>
      <c r="F119" s="52">
        <f>VLOOKUP(A119,[1]Minority!$A$1:$H$1902,5,FALSE)</f>
        <v>571</v>
      </c>
      <c r="G119" s="52">
        <f>VLOOKUP(A119,'[1]Low-income - HH inc.'!$A$1:$I$1902,6,FALSE)</f>
        <v>56</v>
      </c>
      <c r="H119" s="44">
        <v>1030549</v>
      </c>
      <c r="I119" s="44">
        <v>997404</v>
      </c>
      <c r="J119" s="44">
        <v>120973</v>
      </c>
      <c r="K119" s="44">
        <v>113583</v>
      </c>
      <c r="L119" s="44">
        <v>146472</v>
      </c>
      <c r="M119" s="44">
        <v>163581</v>
      </c>
      <c r="N119" s="44">
        <v>2992.3332519999999</v>
      </c>
      <c r="O119" s="44">
        <v>4283.8334960000002</v>
      </c>
      <c r="P119" s="44">
        <v>33.877040999999998</v>
      </c>
      <c r="Q119" s="44">
        <v>33.864235000000001</v>
      </c>
      <c r="R119" s="44">
        <v>23.779589000000001</v>
      </c>
      <c r="S119" s="44">
        <v>25.206658999999998</v>
      </c>
      <c r="T119" s="44">
        <v>1018063.6875</v>
      </c>
      <c r="U119" s="44">
        <v>118189.28125</v>
      </c>
      <c r="V119" s="44">
        <v>152916.75</v>
      </c>
      <c r="W119" s="44">
        <v>3478.8254390000002</v>
      </c>
      <c r="X119" s="44">
        <v>296901.40478899999</v>
      </c>
      <c r="Y119" s="44">
        <v>380684.38147899997</v>
      </c>
      <c r="Z119" s="44">
        <v>43289.269954000003</v>
      </c>
      <c r="AA119" s="44">
        <v>538.98673199999996</v>
      </c>
      <c r="AB119" s="44">
        <v>17.017645999999999</v>
      </c>
      <c r="AC119" s="44">
        <v>16.685637</v>
      </c>
      <c r="AD119" s="44">
        <v>178273.74046500001</v>
      </c>
    </row>
    <row r="120" spans="1:30" x14ac:dyDescent="0.25">
      <c r="A120">
        <v>119</v>
      </c>
      <c r="B120" t="s">
        <v>101</v>
      </c>
      <c r="C120" t="s">
        <v>102</v>
      </c>
      <c r="D120" t="s">
        <v>103</v>
      </c>
      <c r="E120" t="s">
        <v>104</v>
      </c>
      <c r="F120" s="52">
        <f>VLOOKUP(A120,[1]Minority!$A$1:$H$1902,5,FALSE)</f>
        <v>2102</v>
      </c>
      <c r="G120" s="52">
        <f>VLOOKUP(A120,'[1]Low-income - HH inc.'!$A$1:$I$1902,6,FALSE)</f>
        <v>353</v>
      </c>
      <c r="H120" s="44">
        <v>1025940</v>
      </c>
      <c r="I120" s="44">
        <v>969168</v>
      </c>
      <c r="J120" s="44">
        <v>120712</v>
      </c>
      <c r="K120" s="44">
        <v>108117</v>
      </c>
      <c r="L120" s="44">
        <v>128600</v>
      </c>
      <c r="M120" s="44">
        <v>163581</v>
      </c>
      <c r="N120" s="44">
        <v>2133</v>
      </c>
      <c r="O120" s="44">
        <v>4215.8334960000002</v>
      </c>
      <c r="P120" s="44">
        <v>32.978740999999999</v>
      </c>
      <c r="Q120" s="44">
        <v>33.755222000000003</v>
      </c>
      <c r="R120" s="44">
        <v>24.31596</v>
      </c>
      <c r="S120" s="44">
        <v>25.118576000000001</v>
      </c>
      <c r="T120" s="44">
        <v>1000081.25</v>
      </c>
      <c r="U120" s="44">
        <v>114975.171875</v>
      </c>
      <c r="V120" s="44">
        <v>144533.3125</v>
      </c>
      <c r="W120" s="44">
        <v>3081.6987300000001</v>
      </c>
      <c r="X120" s="44">
        <v>61598.520145000002</v>
      </c>
      <c r="Y120" s="44">
        <v>80438.923857999995</v>
      </c>
      <c r="Z120" s="44">
        <v>12543.98619</v>
      </c>
      <c r="AA120" s="44">
        <v>134.06473500000001</v>
      </c>
      <c r="AB120" s="44">
        <v>4.5787399999999998</v>
      </c>
      <c r="AC120" s="44">
        <v>4.7731599999999998</v>
      </c>
      <c r="AD120" s="44">
        <v>49683.351677999999</v>
      </c>
    </row>
    <row r="121" spans="1:30" x14ac:dyDescent="0.25">
      <c r="A121">
        <v>120</v>
      </c>
      <c r="B121" t="s">
        <v>101</v>
      </c>
      <c r="C121" t="s">
        <v>102</v>
      </c>
      <c r="D121" t="s">
        <v>103</v>
      </c>
      <c r="E121" t="s">
        <v>104</v>
      </c>
      <c r="F121" s="52">
        <f>VLOOKUP(A121,[1]Minority!$A$1:$H$1902,5,FALSE)</f>
        <v>1939</v>
      </c>
      <c r="G121" s="52">
        <f>VLOOKUP(A121,'[1]Low-income - HH inc.'!$A$1:$I$1902,6,FALSE)</f>
        <v>423</v>
      </c>
      <c r="H121" s="44">
        <v>1042863</v>
      </c>
      <c r="I121" s="44">
        <v>947114</v>
      </c>
      <c r="J121" s="44">
        <v>124490</v>
      </c>
      <c r="K121" s="44">
        <v>103957</v>
      </c>
      <c r="L121" s="44">
        <v>115291</v>
      </c>
      <c r="M121" s="44">
        <v>162718</v>
      </c>
      <c r="N121" s="44">
        <v>2459</v>
      </c>
      <c r="O121" s="44">
        <v>3732.8332519999999</v>
      </c>
      <c r="P121" s="44">
        <v>34.625027000000003</v>
      </c>
      <c r="Q121" s="44">
        <v>34.616570000000003</v>
      </c>
      <c r="R121" s="44">
        <v>25.416910000000001</v>
      </c>
      <c r="S121" s="44">
        <v>26.754311000000001</v>
      </c>
      <c r="T121" s="44">
        <v>1000162.8125</v>
      </c>
      <c r="U121" s="44">
        <v>115333.09375</v>
      </c>
      <c r="V121" s="44">
        <v>136441.578125</v>
      </c>
      <c r="W121" s="44">
        <v>3027.0791020000001</v>
      </c>
      <c r="X121" s="44">
        <v>268345.89984299999</v>
      </c>
      <c r="Y121" s="44">
        <v>332839.765037</v>
      </c>
      <c r="Z121" s="44">
        <v>43423.309802000003</v>
      </c>
      <c r="AA121" s="44">
        <v>518.00420699999995</v>
      </c>
      <c r="AB121" s="44">
        <v>16.609203000000001</v>
      </c>
      <c r="AC121" s="44">
        <v>17.530207000000001</v>
      </c>
      <c r="AD121" s="44">
        <v>183376.320917</v>
      </c>
    </row>
    <row r="122" spans="1:30" x14ac:dyDescent="0.25">
      <c r="A122">
        <v>121</v>
      </c>
      <c r="B122" t="s">
        <v>101</v>
      </c>
      <c r="C122" t="s">
        <v>102</v>
      </c>
      <c r="D122" t="s">
        <v>103</v>
      </c>
      <c r="E122" t="s">
        <v>104</v>
      </c>
      <c r="F122" s="52">
        <f>VLOOKUP(A122,[1]Minority!$A$1:$H$1902,5,FALSE)</f>
        <v>847</v>
      </c>
      <c r="G122" s="52">
        <f>VLOOKUP(A122,'[1]Low-income - HH inc.'!$A$1:$I$1902,6,FALSE)</f>
        <v>143</v>
      </c>
      <c r="H122" s="44">
        <v>1017172</v>
      </c>
      <c r="I122" s="44">
        <v>937126</v>
      </c>
      <c r="J122" s="44">
        <v>120665</v>
      </c>
      <c r="K122" s="44">
        <v>102973</v>
      </c>
      <c r="L122" s="44">
        <v>46166</v>
      </c>
      <c r="M122" s="44">
        <v>179072</v>
      </c>
      <c r="N122" s="44">
        <v>2097</v>
      </c>
      <c r="O122" s="44">
        <v>3204.5</v>
      </c>
      <c r="P122" s="44">
        <v>37.713306000000003</v>
      </c>
      <c r="Q122" s="44">
        <v>37.592964000000002</v>
      </c>
      <c r="R122" s="44">
        <v>32.699364000000003</v>
      </c>
      <c r="S122" s="44">
        <v>34.649448</v>
      </c>
      <c r="T122" s="44">
        <v>985877.3125</v>
      </c>
      <c r="U122" s="44">
        <v>113748.15625</v>
      </c>
      <c r="V122" s="44">
        <v>98126.734375</v>
      </c>
      <c r="W122" s="44">
        <v>2529.986328</v>
      </c>
      <c r="X122" s="44">
        <v>65821.681551999995</v>
      </c>
      <c r="Y122" s="44">
        <v>132048.13402299999</v>
      </c>
      <c r="Z122" s="44">
        <v>18516.643306999998</v>
      </c>
      <c r="AA122" s="44">
        <v>197.22183699999999</v>
      </c>
      <c r="AB122" s="44">
        <v>7.2233049999999999</v>
      </c>
      <c r="AC122" s="44">
        <v>6.558319</v>
      </c>
      <c r="AD122" s="44">
        <v>69945.908527000007</v>
      </c>
    </row>
    <row r="123" spans="1:30" x14ac:dyDescent="0.25">
      <c r="A123">
        <v>122</v>
      </c>
      <c r="B123" t="s">
        <v>101</v>
      </c>
      <c r="C123" t="s">
        <v>102</v>
      </c>
      <c r="D123" t="s">
        <v>103</v>
      </c>
      <c r="E123" t="s">
        <v>104</v>
      </c>
      <c r="F123" s="52">
        <f>VLOOKUP(A123,[1]Minority!$A$1:$H$1902,5,FALSE)</f>
        <v>2308</v>
      </c>
      <c r="G123" s="52">
        <f>VLOOKUP(A123,'[1]Low-income - HH inc.'!$A$1:$I$1902,6,FALSE)</f>
        <v>481</v>
      </c>
      <c r="H123" s="44">
        <v>985945</v>
      </c>
      <c r="I123" s="44">
        <v>948960</v>
      </c>
      <c r="J123" s="44">
        <v>115107</v>
      </c>
      <c r="K123" s="44">
        <v>104913</v>
      </c>
      <c r="L123" s="44">
        <v>109966</v>
      </c>
      <c r="M123" s="44">
        <v>163581</v>
      </c>
      <c r="N123" s="44">
        <v>2133</v>
      </c>
      <c r="O123" s="44">
        <v>4215.8334960000002</v>
      </c>
      <c r="P123" s="44">
        <v>32.645470000000003</v>
      </c>
      <c r="Q123" s="44">
        <v>32.610992000000003</v>
      </c>
      <c r="R123" s="44">
        <v>23.458672</v>
      </c>
      <c r="S123" s="44">
        <v>23.94903</v>
      </c>
      <c r="T123" s="44">
        <v>970279.4375</v>
      </c>
      <c r="U123" s="44">
        <v>110789.164063</v>
      </c>
      <c r="V123" s="44">
        <v>132675.46875</v>
      </c>
      <c r="W123" s="44">
        <v>3015.216797</v>
      </c>
      <c r="X123" s="44">
        <v>68619.930743000004</v>
      </c>
      <c r="Y123" s="44">
        <v>100967.709189</v>
      </c>
      <c r="Z123" s="44">
        <v>16106.479434000001</v>
      </c>
      <c r="AA123" s="44">
        <v>158.01957100000001</v>
      </c>
      <c r="AB123" s="44">
        <v>4.92875</v>
      </c>
      <c r="AC123" s="44">
        <v>5.3205020000000003</v>
      </c>
      <c r="AD123" s="44">
        <v>55430.750548000004</v>
      </c>
    </row>
    <row r="124" spans="1:30" x14ac:dyDescent="0.25">
      <c r="A124">
        <v>123</v>
      </c>
      <c r="B124" t="s">
        <v>101</v>
      </c>
      <c r="C124" t="s">
        <v>102</v>
      </c>
      <c r="D124" t="s">
        <v>103</v>
      </c>
      <c r="E124" t="s">
        <v>104</v>
      </c>
      <c r="F124" s="52">
        <f>VLOOKUP(A124,[1]Minority!$A$1:$H$1902,5,FALSE)</f>
        <v>2225</v>
      </c>
      <c r="G124" s="52">
        <f>VLOOKUP(A124,'[1]Low-income - HH inc.'!$A$1:$I$1902,6,FALSE)</f>
        <v>347</v>
      </c>
      <c r="H124" s="44">
        <v>1005215</v>
      </c>
      <c r="I124" s="44">
        <v>944080</v>
      </c>
      <c r="J124" s="44">
        <v>117793</v>
      </c>
      <c r="K124" s="44">
        <v>103739</v>
      </c>
      <c r="L124" s="44">
        <v>118661</v>
      </c>
      <c r="M124" s="44">
        <v>159046</v>
      </c>
      <c r="N124" s="44">
        <v>2133</v>
      </c>
      <c r="O124" s="44">
        <v>3714.5</v>
      </c>
      <c r="P124" s="44">
        <v>33.047646</v>
      </c>
      <c r="Q124" s="44">
        <v>33.825951000000003</v>
      </c>
      <c r="R124" s="44">
        <v>20.913622</v>
      </c>
      <c r="S124" s="44">
        <v>21.336628000000001</v>
      </c>
      <c r="T124" s="44">
        <v>981090.125</v>
      </c>
      <c r="U124" s="44">
        <v>112247.070313</v>
      </c>
      <c r="V124" s="44">
        <v>134597.5625</v>
      </c>
      <c r="W124" s="44">
        <v>2757.0854490000002</v>
      </c>
      <c r="X124" s="44">
        <v>98176.253588000007</v>
      </c>
      <c r="Y124" s="44">
        <v>138739.11374100001</v>
      </c>
      <c r="Z124" s="44">
        <v>16716.542492</v>
      </c>
      <c r="AA124" s="44">
        <v>208.75145800000001</v>
      </c>
      <c r="AB124" s="44">
        <v>6.8478880000000002</v>
      </c>
      <c r="AC124" s="44">
        <v>6.8765910000000003</v>
      </c>
      <c r="AD124" s="44">
        <v>72450.237515999994</v>
      </c>
    </row>
    <row r="125" spans="1:30" x14ac:dyDescent="0.25">
      <c r="A125">
        <v>124</v>
      </c>
      <c r="B125" t="s">
        <v>101</v>
      </c>
      <c r="C125" t="s">
        <v>102</v>
      </c>
      <c r="D125" t="s">
        <v>103</v>
      </c>
      <c r="E125" t="s">
        <v>104</v>
      </c>
      <c r="F125" s="52">
        <f>VLOOKUP(A125,[1]Minority!$A$1:$H$1902,5,FALSE)</f>
        <v>1666</v>
      </c>
      <c r="G125" s="52">
        <f>VLOOKUP(A125,'[1]Low-income - HH inc.'!$A$1:$I$1902,6,FALSE)</f>
        <v>405</v>
      </c>
      <c r="H125" s="44">
        <v>997708</v>
      </c>
      <c r="I125" s="44">
        <v>912159</v>
      </c>
      <c r="J125" s="44">
        <v>118256</v>
      </c>
      <c r="K125" s="44">
        <v>98392</v>
      </c>
      <c r="L125" s="44">
        <v>103159</v>
      </c>
      <c r="M125" s="44">
        <v>161212</v>
      </c>
      <c r="N125" s="44">
        <v>2133</v>
      </c>
      <c r="O125" s="44">
        <v>3009.8332519999999</v>
      </c>
      <c r="P125" s="44">
        <v>37.269497000000001</v>
      </c>
      <c r="Q125" s="44">
        <v>37.232638999999999</v>
      </c>
      <c r="R125" s="44">
        <v>26.743395</v>
      </c>
      <c r="S125" s="44">
        <v>28.052144999999999</v>
      </c>
      <c r="T125" s="44">
        <v>963533.3125</v>
      </c>
      <c r="U125" s="44">
        <v>110320.820313</v>
      </c>
      <c r="V125" s="44">
        <v>126349.789063</v>
      </c>
      <c r="W125" s="44">
        <v>2483.2739259999998</v>
      </c>
      <c r="X125" s="44">
        <v>25211.513806999999</v>
      </c>
      <c r="Y125" s="44">
        <v>28200.419223000001</v>
      </c>
      <c r="Z125" s="44">
        <v>2733.9545680000001</v>
      </c>
      <c r="AA125" s="44">
        <v>39.070998000000003</v>
      </c>
      <c r="AB125" s="44">
        <v>1.247584</v>
      </c>
      <c r="AC125" s="44">
        <v>1.21035</v>
      </c>
      <c r="AD125" s="44">
        <v>12888.046625000001</v>
      </c>
    </row>
    <row r="126" spans="1:30" x14ac:dyDescent="0.25">
      <c r="A126">
        <v>125</v>
      </c>
      <c r="B126" t="s">
        <v>101</v>
      </c>
      <c r="C126" t="s">
        <v>102</v>
      </c>
      <c r="D126" t="s">
        <v>103</v>
      </c>
      <c r="E126" t="s">
        <v>104</v>
      </c>
      <c r="F126" s="52">
        <f>VLOOKUP(A126,[1]Minority!$A$1:$H$1902,5,FALSE)</f>
        <v>911</v>
      </c>
      <c r="G126" s="52">
        <f>VLOOKUP(A126,'[1]Low-income - HH inc.'!$A$1:$I$1902,6,FALSE)</f>
        <v>302</v>
      </c>
      <c r="H126" s="44">
        <v>1003822</v>
      </c>
      <c r="I126" s="44">
        <v>898169</v>
      </c>
      <c r="J126" s="44">
        <v>118938</v>
      </c>
      <c r="K126" s="44">
        <v>97099</v>
      </c>
      <c r="L126" s="44">
        <v>120732</v>
      </c>
      <c r="M126" s="44">
        <v>158834</v>
      </c>
      <c r="N126" s="44">
        <v>2133</v>
      </c>
      <c r="O126" s="44">
        <v>3714.5</v>
      </c>
      <c r="P126" s="44">
        <v>35.159466000000002</v>
      </c>
      <c r="Q126" s="44">
        <v>33.223461</v>
      </c>
      <c r="R126" s="44">
        <v>22.52833</v>
      </c>
      <c r="S126" s="44">
        <v>22.944683000000001</v>
      </c>
      <c r="T126" s="44">
        <v>956829.375</v>
      </c>
      <c r="U126" s="44">
        <v>109224.390625</v>
      </c>
      <c r="V126" s="44">
        <v>137679.078125</v>
      </c>
      <c r="W126" s="44">
        <v>2836.4228520000001</v>
      </c>
      <c r="X126" s="44">
        <v>79064.855639999994</v>
      </c>
      <c r="Y126" s="44">
        <v>122566.082179</v>
      </c>
      <c r="Z126" s="44">
        <v>12908.476799</v>
      </c>
      <c r="AA126" s="44">
        <v>166.78968499999999</v>
      </c>
      <c r="AB126" s="44">
        <v>5.3353460000000004</v>
      </c>
      <c r="AC126" s="44">
        <v>5.089143</v>
      </c>
      <c r="AD126" s="44">
        <v>54114.763784000002</v>
      </c>
    </row>
    <row r="127" spans="1:30" x14ac:dyDescent="0.25">
      <c r="A127">
        <v>126</v>
      </c>
      <c r="B127" t="s">
        <v>101</v>
      </c>
      <c r="C127" t="s">
        <v>102</v>
      </c>
      <c r="D127" t="s">
        <v>103</v>
      </c>
      <c r="E127" t="s">
        <v>104</v>
      </c>
      <c r="F127" s="52">
        <f>VLOOKUP(A127,[1]Minority!$A$1:$H$1902,5,FALSE)</f>
        <v>153</v>
      </c>
      <c r="G127" s="52">
        <f>VLOOKUP(A127,'[1]Low-income - HH inc.'!$A$1:$I$1902,6,FALSE)</f>
        <v>24</v>
      </c>
      <c r="H127" s="44">
        <v>975726</v>
      </c>
      <c r="I127" s="44">
        <v>878845</v>
      </c>
      <c r="J127" s="44">
        <v>112629</v>
      </c>
      <c r="K127" s="44">
        <v>95048</v>
      </c>
      <c r="L127" s="44">
        <v>103159</v>
      </c>
      <c r="M127" s="44">
        <v>156850</v>
      </c>
      <c r="N127" s="44">
        <v>2133</v>
      </c>
      <c r="O127" s="44">
        <v>3565.8332519999999</v>
      </c>
      <c r="P127" s="44">
        <v>41.230659000000003</v>
      </c>
      <c r="Q127" s="44">
        <v>39.364078999999997</v>
      </c>
      <c r="R127" s="44">
        <v>32.899631999999997</v>
      </c>
      <c r="S127" s="44">
        <v>34.504340999999997</v>
      </c>
      <c r="T127" s="44">
        <v>936638.125</v>
      </c>
      <c r="U127" s="44">
        <v>105535.726563</v>
      </c>
      <c r="V127" s="44">
        <v>124821.296875</v>
      </c>
      <c r="W127" s="44">
        <v>2711.0942380000001</v>
      </c>
      <c r="X127" s="44">
        <v>70969.800879000002</v>
      </c>
      <c r="Y127" s="44">
        <v>106203.669713</v>
      </c>
      <c r="Z127" s="44">
        <v>8144.2541810000002</v>
      </c>
      <c r="AA127" s="44">
        <v>129.35554500000001</v>
      </c>
      <c r="AB127" s="44">
        <v>5.0115600000000002</v>
      </c>
      <c r="AC127" s="44">
        <v>3.7783150000000001</v>
      </c>
      <c r="AD127" s="44">
        <v>41683.600594000003</v>
      </c>
    </row>
    <row r="128" spans="1:30" x14ac:dyDescent="0.25">
      <c r="A128">
        <v>127</v>
      </c>
      <c r="B128" t="s">
        <v>101</v>
      </c>
      <c r="C128" t="s">
        <v>102</v>
      </c>
      <c r="D128" t="s">
        <v>103</v>
      </c>
      <c r="E128" t="s">
        <v>104</v>
      </c>
      <c r="F128" s="52">
        <f>VLOOKUP(A128,[1]Minority!$A$1:$H$1902,5,FALSE)</f>
        <v>1194</v>
      </c>
      <c r="G128" s="52">
        <f>VLOOKUP(A128,'[1]Low-income - HH inc.'!$A$1:$I$1902,6,FALSE)</f>
        <v>381</v>
      </c>
      <c r="H128" s="44">
        <v>1004097</v>
      </c>
      <c r="I128" s="44">
        <v>909149</v>
      </c>
      <c r="J128" s="44">
        <v>119060</v>
      </c>
      <c r="K128" s="44">
        <v>99468</v>
      </c>
      <c r="L128" s="44">
        <v>120732</v>
      </c>
      <c r="M128" s="44">
        <v>158834</v>
      </c>
      <c r="N128" s="44">
        <v>2133</v>
      </c>
      <c r="O128" s="44">
        <v>3669.5</v>
      </c>
      <c r="P128" s="44">
        <v>34.461193000000002</v>
      </c>
      <c r="Q128" s="44">
        <v>33.355885000000001</v>
      </c>
      <c r="R128" s="44">
        <v>24.244154000000002</v>
      </c>
      <c r="S128" s="44">
        <v>24.744558000000001</v>
      </c>
      <c r="T128" s="44">
        <v>962703.6875</v>
      </c>
      <c r="U128" s="44">
        <v>110518.710938</v>
      </c>
      <c r="V128" s="44">
        <v>137342.90625</v>
      </c>
      <c r="W128" s="44">
        <v>2802.8503420000002</v>
      </c>
      <c r="X128" s="44">
        <v>166760.094048</v>
      </c>
      <c r="Y128" s="44">
        <v>225128.567809</v>
      </c>
      <c r="Z128" s="44">
        <v>37185.784618999998</v>
      </c>
      <c r="AA128" s="44">
        <v>350.418834</v>
      </c>
      <c r="AB128" s="44">
        <v>14.870058999999999</v>
      </c>
      <c r="AC128" s="44">
        <v>12.237541</v>
      </c>
      <c r="AD128" s="44">
        <v>131003.033352</v>
      </c>
    </row>
    <row r="129" spans="1:30" x14ac:dyDescent="0.25">
      <c r="A129">
        <v>128</v>
      </c>
      <c r="B129" t="s">
        <v>101</v>
      </c>
      <c r="C129" t="s">
        <v>102</v>
      </c>
      <c r="D129" t="s">
        <v>103</v>
      </c>
      <c r="E129" t="s">
        <v>104</v>
      </c>
      <c r="F129" s="52">
        <f>VLOOKUP(A129,[1]Minority!$A$1:$H$1902,5,FALSE)</f>
        <v>485</v>
      </c>
      <c r="G129" s="52">
        <f>VLOOKUP(A129,'[1]Low-income - HH inc.'!$A$1:$I$1902,6,FALSE)</f>
        <v>183</v>
      </c>
      <c r="H129" s="44">
        <v>949582</v>
      </c>
      <c r="I129" s="44">
        <v>898426</v>
      </c>
      <c r="J129" s="44">
        <v>108520</v>
      </c>
      <c r="K129" s="44">
        <v>99075</v>
      </c>
      <c r="L129" s="44">
        <v>62456</v>
      </c>
      <c r="M129" s="44">
        <v>157305</v>
      </c>
      <c r="N129" s="44">
        <v>2133</v>
      </c>
      <c r="O129" s="44">
        <v>3156.5</v>
      </c>
      <c r="P129" s="44">
        <v>38.434593</v>
      </c>
      <c r="Q129" s="44">
        <v>38.348148000000002</v>
      </c>
      <c r="R129" s="44">
        <v>32.848419</v>
      </c>
      <c r="S129" s="44">
        <v>34.179122999999997</v>
      </c>
      <c r="T129" s="44">
        <v>929155.375</v>
      </c>
      <c r="U129" s="44">
        <v>104748.617188</v>
      </c>
      <c r="V129" s="44">
        <v>100329.164063</v>
      </c>
      <c r="W129" s="44">
        <v>2541.6831050000001</v>
      </c>
      <c r="X129" s="44">
        <v>332179.29153599998</v>
      </c>
      <c r="Y129" s="44">
        <v>459712.71947900002</v>
      </c>
      <c r="Z129" s="44">
        <v>56493.171522999997</v>
      </c>
      <c r="AA129" s="44">
        <v>698.21835099999998</v>
      </c>
      <c r="AB129" s="44">
        <v>34.242145000000001</v>
      </c>
      <c r="AC129" s="44">
        <v>24.390080999999999</v>
      </c>
      <c r="AD129" s="44">
        <v>267628.434412</v>
      </c>
    </row>
    <row r="130" spans="1:30" x14ac:dyDescent="0.25">
      <c r="A130">
        <v>129</v>
      </c>
      <c r="B130" t="s">
        <v>101</v>
      </c>
      <c r="C130" t="s">
        <v>102</v>
      </c>
      <c r="D130" t="s">
        <v>103</v>
      </c>
      <c r="E130" t="s">
        <v>104</v>
      </c>
      <c r="F130" s="52">
        <f>VLOOKUP(A130,[1]Minority!$A$1:$H$1902,5,FALSE)</f>
        <v>334</v>
      </c>
      <c r="G130" s="52">
        <f>VLOOKUP(A130,'[1]Low-income - HH inc.'!$A$1:$I$1902,6,FALSE)</f>
        <v>0</v>
      </c>
      <c r="H130" s="44">
        <v>909809</v>
      </c>
      <c r="I130" s="44">
        <v>859255</v>
      </c>
      <c r="J130" s="44">
        <v>103030</v>
      </c>
      <c r="K130" s="44">
        <v>93423</v>
      </c>
      <c r="L130" s="44">
        <v>25117</v>
      </c>
      <c r="M130" s="44">
        <v>144696</v>
      </c>
      <c r="N130" s="44">
        <v>2133</v>
      </c>
      <c r="O130" s="44">
        <v>2067.5</v>
      </c>
      <c r="P130" s="44">
        <v>46.801730999999997</v>
      </c>
      <c r="Q130" s="44">
        <v>45.137118999999998</v>
      </c>
      <c r="R130" s="44">
        <v>43.006259999999997</v>
      </c>
      <c r="S130" s="44">
        <v>45.590556999999997</v>
      </c>
      <c r="T130" s="44">
        <v>893795.4375</v>
      </c>
      <c r="U130" s="44">
        <v>99986.882813000004</v>
      </c>
      <c r="V130" s="44">
        <v>62994.980469000002</v>
      </c>
      <c r="W130" s="44">
        <v>2112.2521969999998</v>
      </c>
      <c r="X130" s="44">
        <v>489325.58385</v>
      </c>
      <c r="Y130" s="44">
        <v>632209.22107800003</v>
      </c>
      <c r="Z130" s="44">
        <v>54957.841153000001</v>
      </c>
      <c r="AA130" s="44">
        <v>975.95387400000004</v>
      </c>
      <c r="AB130" s="44">
        <v>87.115291999999997</v>
      </c>
      <c r="AC130" s="44">
        <v>36.357292999999999</v>
      </c>
      <c r="AD130" s="44">
        <v>445466.57292800001</v>
      </c>
    </row>
    <row r="131" spans="1:30" x14ac:dyDescent="0.25">
      <c r="A131">
        <v>130</v>
      </c>
      <c r="B131" t="s">
        <v>101</v>
      </c>
      <c r="C131" t="s">
        <v>102</v>
      </c>
      <c r="D131" t="s">
        <v>103</v>
      </c>
      <c r="E131" t="s">
        <v>104</v>
      </c>
      <c r="F131" s="52">
        <f>VLOOKUP(A131,[1]Minority!$A$1:$H$1902,5,FALSE)</f>
        <v>0</v>
      </c>
      <c r="G131" s="52">
        <f>VLOOKUP(A131,'[1]Low-income - HH inc.'!$A$1:$I$1902,6,FALSE)</f>
        <v>0</v>
      </c>
      <c r="H131" s="44">
        <v>937681</v>
      </c>
      <c r="I131" s="44">
        <v>890301</v>
      </c>
      <c r="J131" s="44">
        <v>110779</v>
      </c>
      <c r="K131" s="44">
        <v>96281</v>
      </c>
      <c r="L131" s="44">
        <v>37635</v>
      </c>
      <c r="M131" s="44">
        <v>121798</v>
      </c>
      <c r="N131" s="44">
        <v>1979</v>
      </c>
      <c r="O131" s="44">
        <v>1192</v>
      </c>
      <c r="P131" s="44">
        <v>43.449779999999997</v>
      </c>
      <c r="Q131" s="44">
        <v>43.418419</v>
      </c>
      <c r="R131" s="44">
        <v>37.193129999999996</v>
      </c>
      <c r="S131" s="44">
        <v>40.882629000000001</v>
      </c>
      <c r="T131" s="44">
        <v>931287.25</v>
      </c>
      <c r="U131" s="44">
        <v>108822.554688</v>
      </c>
      <c r="V131" s="44">
        <v>48992.476562999997</v>
      </c>
      <c r="W131" s="44">
        <v>1872.797241</v>
      </c>
      <c r="X131" s="44">
        <v>1147816.8912</v>
      </c>
      <c r="Y131" s="44">
        <v>1462871.8112329999</v>
      </c>
      <c r="Z131" s="44">
        <v>83645.909388</v>
      </c>
      <c r="AA131" s="44">
        <v>1512.2085480000001</v>
      </c>
      <c r="AB131" s="44">
        <v>76.842860999999999</v>
      </c>
      <c r="AC131" s="44">
        <v>41.594481000000002</v>
      </c>
      <c r="AD131" s="44">
        <v>481364.23395000002</v>
      </c>
    </row>
    <row r="132" spans="1:30" x14ac:dyDescent="0.25">
      <c r="A132">
        <v>131</v>
      </c>
      <c r="B132" t="s">
        <v>101</v>
      </c>
      <c r="C132" t="s">
        <v>102</v>
      </c>
      <c r="D132" t="s">
        <v>103</v>
      </c>
      <c r="E132" t="s">
        <v>104</v>
      </c>
      <c r="F132" s="52">
        <f>VLOOKUP(A132,[1]Minority!$A$1:$H$1902,5,FALSE)</f>
        <v>1512</v>
      </c>
      <c r="G132" s="52">
        <f>VLOOKUP(A132,'[1]Low-income - HH inc.'!$A$1:$I$1902,6,FALSE)</f>
        <v>0</v>
      </c>
      <c r="H132" s="44">
        <v>844304</v>
      </c>
      <c r="I132" s="44">
        <v>915171</v>
      </c>
      <c r="J132" s="44">
        <v>94009</v>
      </c>
      <c r="K132" s="44">
        <v>99098</v>
      </c>
      <c r="L132" s="44">
        <v>44582</v>
      </c>
      <c r="M132" s="44">
        <v>165667</v>
      </c>
      <c r="N132" s="44">
        <v>2307</v>
      </c>
      <c r="O132" s="44">
        <v>1366</v>
      </c>
      <c r="P132" s="44">
        <v>37.099376999999997</v>
      </c>
      <c r="Q132" s="44">
        <v>37.786388000000002</v>
      </c>
      <c r="R132" s="44">
        <v>28.862477999999999</v>
      </c>
      <c r="S132" s="44">
        <v>31.903172999999999</v>
      </c>
      <c r="T132" s="44">
        <v>857647.3125</v>
      </c>
      <c r="U132" s="44">
        <v>94967.179688000004</v>
      </c>
      <c r="V132" s="44">
        <v>67380.617188000004</v>
      </c>
      <c r="W132" s="44">
        <v>2129.8227539999998</v>
      </c>
      <c r="X132" s="44">
        <v>266056.22348300001</v>
      </c>
      <c r="Y132" s="44">
        <v>292625.29589900002</v>
      </c>
      <c r="Z132" s="44">
        <v>25958.669216999999</v>
      </c>
      <c r="AA132" s="44">
        <v>400.87260500000002</v>
      </c>
      <c r="AB132" s="44">
        <v>23.890423999999999</v>
      </c>
      <c r="AC132" s="44">
        <v>13.369394</v>
      </c>
      <c r="AD132" s="44">
        <v>154163.00451</v>
      </c>
    </row>
    <row r="133" spans="1:30" x14ac:dyDescent="0.25">
      <c r="A133">
        <v>132</v>
      </c>
      <c r="B133" t="s">
        <v>101</v>
      </c>
      <c r="C133" t="s">
        <v>102</v>
      </c>
      <c r="D133" t="s">
        <v>103</v>
      </c>
      <c r="E133" t="s">
        <v>104</v>
      </c>
      <c r="F133" s="52">
        <f>VLOOKUP(A133,[1]Minority!$A$1:$H$1902,5,FALSE)</f>
        <v>0</v>
      </c>
      <c r="G133" s="52">
        <f>VLOOKUP(A133,'[1]Low-income - HH inc.'!$A$1:$I$1902,6,FALSE)</f>
        <v>0</v>
      </c>
      <c r="H133" s="44">
        <v>787283</v>
      </c>
      <c r="I133" s="44">
        <v>908494</v>
      </c>
      <c r="J133" s="44">
        <v>86790</v>
      </c>
      <c r="K133" s="44">
        <v>98610</v>
      </c>
      <c r="L133" s="44">
        <v>40301</v>
      </c>
      <c r="M133" s="44">
        <v>165667</v>
      </c>
      <c r="N133" s="44">
        <v>2307</v>
      </c>
      <c r="O133" s="44">
        <v>1366</v>
      </c>
      <c r="P133" s="44">
        <v>40.180892999999998</v>
      </c>
      <c r="Q133" s="44">
        <v>40.771205999999999</v>
      </c>
      <c r="R133" s="44">
        <v>34.420516999999997</v>
      </c>
      <c r="S133" s="44">
        <v>36.944201999999997</v>
      </c>
      <c r="T133" s="44">
        <v>809449.625</v>
      </c>
      <c r="U133" s="44">
        <v>88951.601563000004</v>
      </c>
      <c r="V133" s="44">
        <v>63227.503905999998</v>
      </c>
      <c r="W133" s="44">
        <v>2134.913086</v>
      </c>
      <c r="X133" s="44">
        <v>157473.05353599999</v>
      </c>
      <c r="Y133" s="44">
        <v>219482.283559</v>
      </c>
      <c r="Z133" s="44">
        <v>24443.014732</v>
      </c>
      <c r="AA133" s="44">
        <v>288.13809199999997</v>
      </c>
      <c r="AB133" s="44">
        <v>9.3574280000000005</v>
      </c>
      <c r="AC133" s="44">
        <v>9.0131040000000002</v>
      </c>
      <c r="AD133" s="44">
        <v>95684.136918000004</v>
      </c>
    </row>
    <row r="134" spans="1:30" x14ac:dyDescent="0.25">
      <c r="A134">
        <v>133</v>
      </c>
      <c r="B134" t="s">
        <v>101</v>
      </c>
      <c r="C134" t="s">
        <v>102</v>
      </c>
      <c r="D134" t="s">
        <v>103</v>
      </c>
      <c r="E134" t="s">
        <v>104</v>
      </c>
      <c r="F134" s="52">
        <f>VLOOKUP(A134,[1]Minority!$A$1:$H$1902,5,FALSE)</f>
        <v>224</v>
      </c>
      <c r="G134" s="52">
        <f>VLOOKUP(A134,'[1]Low-income - HH inc.'!$A$1:$I$1902,6,FALSE)</f>
        <v>46</v>
      </c>
      <c r="H134" s="44">
        <v>609922</v>
      </c>
      <c r="I134" s="44">
        <v>940693</v>
      </c>
      <c r="J134" s="44">
        <v>74191</v>
      </c>
      <c r="K134" s="44">
        <v>103034</v>
      </c>
      <c r="L134" s="44">
        <v>30326</v>
      </c>
      <c r="M134" s="44">
        <v>170470</v>
      </c>
      <c r="N134" s="44">
        <v>2307</v>
      </c>
      <c r="O134" s="44">
        <v>1366</v>
      </c>
      <c r="P134" s="44">
        <v>32.966338999999998</v>
      </c>
      <c r="Q134" s="44">
        <v>33.867598999999998</v>
      </c>
      <c r="R134" s="44">
        <v>22.756439</v>
      </c>
      <c r="S134" s="44">
        <v>23.608549</v>
      </c>
      <c r="T134" s="44">
        <v>661978.75</v>
      </c>
      <c r="U134" s="44">
        <v>78730.304688000004</v>
      </c>
      <c r="V134" s="44">
        <v>52381.839844000002</v>
      </c>
      <c r="W134" s="44">
        <v>2158.905518</v>
      </c>
      <c r="X134" s="44">
        <v>1207899.41823</v>
      </c>
      <c r="Y134" s="44">
        <v>1285389.450257</v>
      </c>
      <c r="Z134" s="44">
        <v>89631.695422999997</v>
      </c>
      <c r="AA134" s="44">
        <v>1323.0309050000001</v>
      </c>
      <c r="AB134" s="44">
        <v>59.088760000000001</v>
      </c>
      <c r="AC134" s="44">
        <v>41.042845</v>
      </c>
      <c r="AD134" s="44">
        <v>461800.33098299999</v>
      </c>
    </row>
    <row r="135" spans="1:30" x14ac:dyDescent="0.25">
      <c r="A135">
        <v>134</v>
      </c>
      <c r="B135" t="s">
        <v>101</v>
      </c>
      <c r="C135" t="s">
        <v>102</v>
      </c>
      <c r="D135" t="s">
        <v>103</v>
      </c>
      <c r="E135" t="s">
        <v>104</v>
      </c>
      <c r="F135" s="52">
        <f>VLOOKUP(A135,[1]Minority!$A$1:$H$1902,5,FALSE)</f>
        <v>2374</v>
      </c>
      <c r="G135" s="52">
        <f>VLOOKUP(A135,'[1]Low-income - HH inc.'!$A$1:$I$1902,6,FALSE)</f>
        <v>497</v>
      </c>
      <c r="H135" s="44">
        <v>621922</v>
      </c>
      <c r="I135" s="44">
        <v>939490</v>
      </c>
      <c r="J135" s="44">
        <v>73673</v>
      </c>
      <c r="K135" s="44">
        <v>104206</v>
      </c>
      <c r="L135" s="44">
        <v>25983</v>
      </c>
      <c r="M135" s="44">
        <v>170470</v>
      </c>
      <c r="N135" s="44">
        <v>1472</v>
      </c>
      <c r="O135" s="44">
        <v>1366</v>
      </c>
      <c r="P135" s="44">
        <v>31.675087000000001</v>
      </c>
      <c r="Q135" s="44">
        <v>32.678111999999999</v>
      </c>
      <c r="R135" s="44">
        <v>19.985669999999999</v>
      </c>
      <c r="S135" s="44">
        <v>20.335684000000001</v>
      </c>
      <c r="T135" s="44">
        <v>672370.5</v>
      </c>
      <c r="U135" s="44">
        <v>78523.429688000004</v>
      </c>
      <c r="V135" s="44">
        <v>48936.03125</v>
      </c>
      <c r="W135" s="44">
        <v>1455.1610109999999</v>
      </c>
      <c r="X135" s="44">
        <v>563889.70132600004</v>
      </c>
      <c r="Y135" s="44">
        <v>605740.68960699998</v>
      </c>
      <c r="Z135" s="44">
        <v>59644.501108999997</v>
      </c>
      <c r="AA135" s="44">
        <v>785.75955199999999</v>
      </c>
      <c r="AB135" s="44">
        <v>38.387067000000002</v>
      </c>
      <c r="AC135" s="44">
        <v>25.515799999999999</v>
      </c>
      <c r="AD135" s="44">
        <v>283142.941528</v>
      </c>
    </row>
    <row r="136" spans="1:30" x14ac:dyDescent="0.25">
      <c r="A136">
        <v>135</v>
      </c>
      <c r="B136" t="s">
        <v>101</v>
      </c>
      <c r="C136" t="s">
        <v>102</v>
      </c>
      <c r="D136" t="s">
        <v>103</v>
      </c>
      <c r="E136" t="s">
        <v>104</v>
      </c>
      <c r="F136" s="52">
        <f>VLOOKUP(A136,[1]Minority!$A$1:$H$1902,5,FALSE)</f>
        <v>0</v>
      </c>
      <c r="G136" s="52">
        <f>VLOOKUP(A136,'[1]Low-income - HH inc.'!$A$1:$I$1902,6,FALSE)</f>
        <v>0</v>
      </c>
      <c r="H136" s="44">
        <v>854336</v>
      </c>
      <c r="I136" s="44">
        <v>953708</v>
      </c>
      <c r="J136" s="44">
        <v>103543</v>
      </c>
      <c r="K136" s="44">
        <v>105631</v>
      </c>
      <c r="L136" s="44">
        <v>40607</v>
      </c>
      <c r="M136" s="44">
        <v>156963</v>
      </c>
      <c r="N136" s="44">
        <v>1147</v>
      </c>
      <c r="O136" s="44">
        <v>745</v>
      </c>
      <c r="P136" s="44">
        <v>33.724266</v>
      </c>
      <c r="Q136" s="44">
        <v>31.524754000000001</v>
      </c>
      <c r="R136" s="44">
        <v>24.29496</v>
      </c>
      <c r="S136" s="44">
        <v>23.440102</v>
      </c>
      <c r="T136" s="44">
        <v>872121.1875</v>
      </c>
      <c r="U136" s="44">
        <v>103916.695313</v>
      </c>
      <c r="V136" s="44">
        <v>61431.996094000002</v>
      </c>
      <c r="W136" s="44">
        <v>1075.0513920000001</v>
      </c>
      <c r="X136" s="44">
        <v>66192.584455999997</v>
      </c>
      <c r="Y136" s="44">
        <v>155298.51589400001</v>
      </c>
      <c r="Z136" s="44">
        <v>9662.1937880000005</v>
      </c>
      <c r="AA136" s="44">
        <v>174.97421499999999</v>
      </c>
      <c r="AB136" s="44">
        <v>8.6772770000000001</v>
      </c>
      <c r="AC136" s="44">
        <v>4.7378809999999998</v>
      </c>
      <c r="AD136" s="44">
        <v>56118.289493999997</v>
      </c>
    </row>
    <row r="137" spans="1:30" x14ac:dyDescent="0.25">
      <c r="A137">
        <v>136</v>
      </c>
      <c r="B137" t="s">
        <v>101</v>
      </c>
      <c r="C137" t="s">
        <v>102</v>
      </c>
      <c r="D137" t="s">
        <v>103</v>
      </c>
      <c r="E137" t="s">
        <v>104</v>
      </c>
      <c r="F137" s="52">
        <f>VLOOKUP(A137,[1]Minority!$A$1:$H$1902,5,FALSE)</f>
        <v>305</v>
      </c>
      <c r="G137" s="52">
        <f>VLOOKUP(A137,'[1]Low-income - HH inc.'!$A$1:$I$1902,6,FALSE)</f>
        <v>30</v>
      </c>
      <c r="H137" s="44">
        <v>860533</v>
      </c>
      <c r="I137" s="44">
        <v>959825</v>
      </c>
      <c r="J137" s="44">
        <v>104882</v>
      </c>
      <c r="K137" s="44">
        <v>108060</v>
      </c>
      <c r="L137" s="44">
        <v>40607</v>
      </c>
      <c r="M137" s="44">
        <v>180463</v>
      </c>
      <c r="N137" s="44">
        <v>1147</v>
      </c>
      <c r="O137" s="44">
        <v>745</v>
      </c>
      <c r="P137" s="44">
        <v>38.211784000000002</v>
      </c>
      <c r="Q137" s="44">
        <v>37.351031999999996</v>
      </c>
      <c r="R137" s="44">
        <v>32.757930999999999</v>
      </c>
      <c r="S137" s="44">
        <v>32.537827</v>
      </c>
      <c r="T137" s="44">
        <v>878040.5625</v>
      </c>
      <c r="U137" s="44">
        <v>105442.359375</v>
      </c>
      <c r="V137" s="44">
        <v>65267.015625</v>
      </c>
      <c r="W137" s="44">
        <v>1076.1175539999999</v>
      </c>
      <c r="X137" s="44">
        <v>138422.84148999999</v>
      </c>
      <c r="Y137" s="44">
        <v>238686.77666500001</v>
      </c>
      <c r="Z137" s="44">
        <v>20397.315154</v>
      </c>
      <c r="AA137" s="44">
        <v>322.45507400000002</v>
      </c>
      <c r="AB137" s="44">
        <v>17.309871999999999</v>
      </c>
      <c r="AC137" s="44">
        <v>10.196475</v>
      </c>
      <c r="AD137" s="44">
        <v>117008.836027</v>
      </c>
    </row>
    <row r="138" spans="1:30" x14ac:dyDescent="0.25">
      <c r="A138">
        <v>137</v>
      </c>
      <c r="B138" t="s">
        <v>101</v>
      </c>
      <c r="C138" t="s">
        <v>102</v>
      </c>
      <c r="D138" t="s">
        <v>103</v>
      </c>
      <c r="E138" t="s">
        <v>104</v>
      </c>
      <c r="F138" s="52">
        <f>VLOOKUP(A138,[1]Minority!$A$1:$H$1902,5,FALSE)</f>
        <v>70</v>
      </c>
      <c r="G138" s="52">
        <f>VLOOKUP(A138,'[1]Low-income - HH inc.'!$A$1:$I$1902,6,FALSE)</f>
        <v>7</v>
      </c>
      <c r="H138" s="44">
        <v>861249</v>
      </c>
      <c r="I138" s="44">
        <v>993706</v>
      </c>
      <c r="J138" s="44">
        <v>105382</v>
      </c>
      <c r="K138" s="44">
        <v>111566</v>
      </c>
      <c r="L138" s="44">
        <v>40607</v>
      </c>
      <c r="M138" s="44">
        <v>219547</v>
      </c>
      <c r="N138" s="44">
        <v>1147</v>
      </c>
      <c r="O138" s="44">
        <v>4151.8334960000002</v>
      </c>
      <c r="P138" s="44">
        <v>34.934151</v>
      </c>
      <c r="Q138" s="44">
        <v>34.543472000000001</v>
      </c>
      <c r="R138" s="44">
        <v>31.886948</v>
      </c>
      <c r="S138" s="44">
        <v>31.820606000000002</v>
      </c>
      <c r="T138" s="44">
        <v>888396.0625</v>
      </c>
      <c r="U138" s="44">
        <v>106649.40625</v>
      </c>
      <c r="V138" s="44">
        <v>77280.6875</v>
      </c>
      <c r="W138" s="44">
        <v>1762.8396</v>
      </c>
      <c r="X138" s="44">
        <v>452783.70634999999</v>
      </c>
      <c r="Y138" s="44">
        <v>710444.12127600005</v>
      </c>
      <c r="Z138" s="44">
        <v>59216.152562000003</v>
      </c>
      <c r="AA138" s="44">
        <v>895.74201400000004</v>
      </c>
      <c r="AB138" s="44">
        <v>39.882812999999999</v>
      </c>
      <c r="AC138" s="44">
        <v>27.007110000000001</v>
      </c>
      <c r="AD138" s="44">
        <v>305023.78989100002</v>
      </c>
    </row>
    <row r="139" spans="1:30" x14ac:dyDescent="0.25">
      <c r="A139">
        <v>138</v>
      </c>
      <c r="B139" t="s">
        <v>101</v>
      </c>
      <c r="C139" t="s">
        <v>102</v>
      </c>
      <c r="D139" t="s">
        <v>103</v>
      </c>
      <c r="E139" t="s">
        <v>104</v>
      </c>
      <c r="F139" s="52">
        <f>VLOOKUP(A139,[1]Minority!$A$1:$H$1902,5,FALSE)</f>
        <v>0</v>
      </c>
      <c r="G139" s="52">
        <f>VLOOKUP(A139,'[1]Low-income - HH inc.'!$A$1:$I$1902,6,FALSE)</f>
        <v>0</v>
      </c>
      <c r="H139" s="44">
        <v>860783</v>
      </c>
      <c r="I139" s="44">
        <v>904431</v>
      </c>
      <c r="J139" s="44">
        <v>105371</v>
      </c>
      <c r="K139" s="44">
        <v>98810</v>
      </c>
      <c r="L139" s="44">
        <v>28475</v>
      </c>
      <c r="M139" s="44">
        <v>130208</v>
      </c>
      <c r="N139" s="44">
        <v>1117</v>
      </c>
      <c r="O139" s="44">
        <v>745</v>
      </c>
      <c r="P139" s="44">
        <v>42.592261999999998</v>
      </c>
      <c r="Q139" s="44">
        <v>40.522464999999997</v>
      </c>
      <c r="R139" s="44">
        <v>37.069755999999998</v>
      </c>
      <c r="S139" s="44">
        <v>38.504474999999999</v>
      </c>
      <c r="T139" s="44">
        <v>868429.8125</v>
      </c>
      <c r="U139" s="44">
        <v>104221.5625</v>
      </c>
      <c r="V139" s="44">
        <v>46297.820312999997</v>
      </c>
      <c r="W139" s="44">
        <v>1051.828491</v>
      </c>
      <c r="X139" s="44">
        <v>23282.404402</v>
      </c>
      <c r="Y139" s="44">
        <v>198843.784082</v>
      </c>
      <c r="Z139" s="44">
        <v>13899.252554000001</v>
      </c>
      <c r="AA139" s="44">
        <v>227.25110100000001</v>
      </c>
      <c r="AB139" s="44">
        <v>10.543926000000001</v>
      </c>
      <c r="AC139" s="44">
        <v>6.1578429999999997</v>
      </c>
      <c r="AD139" s="44">
        <v>72271.365376999995</v>
      </c>
    </row>
    <row r="140" spans="1:30" x14ac:dyDescent="0.25">
      <c r="A140">
        <v>139</v>
      </c>
      <c r="B140" t="s">
        <v>101</v>
      </c>
      <c r="C140" t="s">
        <v>102</v>
      </c>
      <c r="D140" t="s">
        <v>103</v>
      </c>
      <c r="E140" t="s">
        <v>104</v>
      </c>
      <c r="F140" s="52">
        <f>VLOOKUP(A140,[1]Minority!$A$1:$H$1902,5,FALSE)</f>
        <v>702</v>
      </c>
      <c r="G140" s="52">
        <f>VLOOKUP(A140,'[1]Low-income - HH inc.'!$A$1:$I$1902,6,FALSE)</f>
        <v>74</v>
      </c>
      <c r="H140" s="44">
        <v>920930</v>
      </c>
      <c r="I140" s="44">
        <v>944332</v>
      </c>
      <c r="J140" s="44">
        <v>114209</v>
      </c>
      <c r="K140" s="44">
        <v>105430</v>
      </c>
      <c r="L140" s="44">
        <v>40607</v>
      </c>
      <c r="M140" s="44">
        <v>204631</v>
      </c>
      <c r="N140" s="44">
        <v>1147</v>
      </c>
      <c r="O140" s="44">
        <v>2229.5</v>
      </c>
      <c r="P140" s="44">
        <v>37.893256999999998</v>
      </c>
      <c r="Q140" s="44">
        <v>35.401893999999999</v>
      </c>
      <c r="R140" s="44">
        <v>33.030555999999997</v>
      </c>
      <c r="S140" s="44">
        <v>34.451900000000002</v>
      </c>
      <c r="T140" s="44">
        <v>925685.25</v>
      </c>
      <c r="U140" s="44">
        <v>112425.125</v>
      </c>
      <c r="V140" s="44">
        <v>73936.320313000004</v>
      </c>
      <c r="W140" s="44">
        <v>1366.9616699999999</v>
      </c>
      <c r="X140" s="44">
        <v>571452.66005299997</v>
      </c>
      <c r="Y140" s="44">
        <v>866002.24187000003</v>
      </c>
      <c r="Z140" s="44">
        <v>80069.896401999998</v>
      </c>
      <c r="AA140" s="44">
        <v>1050.8301670000001</v>
      </c>
      <c r="AB140" s="44">
        <v>40.328688999999997</v>
      </c>
      <c r="AC140" s="44">
        <v>31.561066</v>
      </c>
      <c r="AD140" s="44">
        <v>344946.80830700003</v>
      </c>
    </row>
    <row r="141" spans="1:30" x14ac:dyDescent="0.25">
      <c r="A141">
        <v>140</v>
      </c>
      <c r="B141" t="s">
        <v>101</v>
      </c>
      <c r="C141" t="s">
        <v>102</v>
      </c>
      <c r="D141" t="s">
        <v>103</v>
      </c>
      <c r="E141" t="s">
        <v>104</v>
      </c>
      <c r="F141" s="52">
        <f>VLOOKUP(A141,[1]Minority!$A$1:$H$1902,5,FALSE)</f>
        <v>2</v>
      </c>
      <c r="G141" s="52">
        <f>VLOOKUP(A141,'[1]Low-income - HH inc.'!$A$1:$I$1902,6,FALSE)</f>
        <v>0</v>
      </c>
      <c r="H141" s="44">
        <v>810587</v>
      </c>
      <c r="I141" s="44">
        <v>885341</v>
      </c>
      <c r="J141" s="44">
        <v>96684</v>
      </c>
      <c r="K141" s="44">
        <v>95795</v>
      </c>
      <c r="L141" s="44">
        <v>18819</v>
      </c>
      <c r="M141" s="44">
        <v>62627</v>
      </c>
      <c r="N141" s="44">
        <v>1117</v>
      </c>
      <c r="O141" s="44">
        <v>745</v>
      </c>
      <c r="P141" s="44">
        <v>39.789116</v>
      </c>
      <c r="Q141" s="44">
        <v>39.218032999999998</v>
      </c>
      <c r="R141" s="44">
        <v>31.431950000000001</v>
      </c>
      <c r="S141" s="44">
        <v>32.348239999999997</v>
      </c>
      <c r="T141" s="44">
        <v>825323</v>
      </c>
      <c r="U141" s="44">
        <v>96508.75</v>
      </c>
      <c r="V141" s="44">
        <v>27454.738281000002</v>
      </c>
      <c r="W141" s="44">
        <v>1043.668823</v>
      </c>
      <c r="X141" s="44">
        <v>976158.30657599994</v>
      </c>
      <c r="Y141" s="44">
        <v>1232414.805993</v>
      </c>
      <c r="Z141" s="44">
        <v>126293.94878599999</v>
      </c>
      <c r="AA141" s="44">
        <v>1449.081682</v>
      </c>
      <c r="AB141" s="44">
        <v>51.978194999999999</v>
      </c>
      <c r="AC141" s="44">
        <v>45.650596</v>
      </c>
      <c r="AD141" s="44">
        <v>497218.52407300001</v>
      </c>
    </row>
    <row r="142" spans="1:30" x14ac:dyDescent="0.25">
      <c r="A142">
        <v>141</v>
      </c>
      <c r="B142" t="s">
        <v>101</v>
      </c>
      <c r="C142" t="s">
        <v>102</v>
      </c>
      <c r="D142" t="s">
        <v>103</v>
      </c>
      <c r="E142" t="s">
        <v>104</v>
      </c>
      <c r="F142" s="52">
        <f>VLOOKUP(A142,[1]Minority!$A$1:$H$1902,5,FALSE)</f>
        <v>0</v>
      </c>
      <c r="G142" s="52">
        <f>VLOOKUP(A142,'[1]Low-income - HH inc.'!$A$1:$I$1902,6,FALSE)</f>
        <v>0</v>
      </c>
      <c r="H142" s="44">
        <v>743483</v>
      </c>
      <c r="I142" s="44">
        <v>871783</v>
      </c>
      <c r="J142" s="44">
        <v>87357</v>
      </c>
      <c r="K142" s="44">
        <v>94031</v>
      </c>
      <c r="L142" s="44">
        <v>18265</v>
      </c>
      <c r="M142" s="44">
        <v>56594</v>
      </c>
      <c r="N142" s="44">
        <v>1117</v>
      </c>
      <c r="O142" s="44">
        <v>745</v>
      </c>
      <c r="P142" s="44">
        <v>39.368366000000002</v>
      </c>
      <c r="Q142" s="44">
        <v>40.867663999999998</v>
      </c>
      <c r="R142" s="44">
        <v>29.775621000000001</v>
      </c>
      <c r="S142" s="44">
        <v>30.39217</v>
      </c>
      <c r="T142" s="44">
        <v>763462.9375</v>
      </c>
      <c r="U142" s="44">
        <v>88396.328125</v>
      </c>
      <c r="V142" s="44">
        <v>24233.914063</v>
      </c>
      <c r="W142" s="44">
        <v>1059.06897</v>
      </c>
      <c r="X142" s="44">
        <v>0</v>
      </c>
      <c r="Y142" s="44">
        <v>0</v>
      </c>
      <c r="Z142" s="44">
        <v>0</v>
      </c>
      <c r="AA142" s="44">
        <v>0</v>
      </c>
      <c r="AB142" s="44">
        <v>0</v>
      </c>
      <c r="AC142" s="44">
        <v>0</v>
      </c>
      <c r="AD142" s="44">
        <v>0</v>
      </c>
    </row>
    <row r="143" spans="1:30" x14ac:dyDescent="0.25">
      <c r="A143">
        <v>142</v>
      </c>
      <c r="B143" t="s">
        <v>101</v>
      </c>
      <c r="C143" t="s">
        <v>102</v>
      </c>
      <c r="D143" t="s">
        <v>103</v>
      </c>
      <c r="E143" t="s">
        <v>104</v>
      </c>
      <c r="F143" s="52">
        <f>VLOOKUP(A143,[1]Minority!$A$1:$H$1902,5,FALSE)</f>
        <v>207</v>
      </c>
      <c r="G143" s="52">
        <f>VLOOKUP(A143,'[1]Low-income - HH inc.'!$A$1:$I$1902,6,FALSE)</f>
        <v>0</v>
      </c>
      <c r="H143" s="44">
        <v>645982</v>
      </c>
      <c r="I143" s="44">
        <v>864985</v>
      </c>
      <c r="J143" s="44">
        <v>72647</v>
      </c>
      <c r="K143" s="44">
        <v>93331</v>
      </c>
      <c r="L143" s="44">
        <v>2139</v>
      </c>
      <c r="M143" s="44">
        <v>37942</v>
      </c>
      <c r="N143" s="44">
        <v>262</v>
      </c>
      <c r="O143" s="44">
        <v>745</v>
      </c>
      <c r="P143" s="44">
        <v>44.891154999999998</v>
      </c>
      <c r="Q143" s="44">
        <v>43.586917999999997</v>
      </c>
      <c r="R143" s="44">
        <v>38.925587</v>
      </c>
      <c r="S143" s="44">
        <v>39.574368</v>
      </c>
      <c r="T143" s="44">
        <v>683678.9375</v>
      </c>
      <c r="U143" s="44">
        <v>76207.335938000004</v>
      </c>
      <c r="V143" s="44">
        <v>8301.7646480000003</v>
      </c>
      <c r="W143" s="44">
        <v>345.13870200000002</v>
      </c>
      <c r="X143" s="44">
        <v>11968.189265000001</v>
      </c>
      <c r="Y143" s="44">
        <v>38034.121850000003</v>
      </c>
      <c r="Z143" s="44">
        <v>2261.40499</v>
      </c>
      <c r="AA143" s="44">
        <v>42.422065000000003</v>
      </c>
      <c r="AB143" s="44">
        <v>2.0571579999999998</v>
      </c>
      <c r="AC143" s="44">
        <v>1.1089960000000001</v>
      </c>
      <c r="AD143" s="44">
        <v>13266.881353999999</v>
      </c>
    </row>
    <row r="144" spans="1:30" x14ac:dyDescent="0.25">
      <c r="A144">
        <v>143</v>
      </c>
      <c r="B144" t="s">
        <v>101</v>
      </c>
      <c r="C144" t="s">
        <v>102</v>
      </c>
      <c r="D144" t="s">
        <v>103</v>
      </c>
      <c r="E144" t="s">
        <v>104</v>
      </c>
      <c r="F144" s="52">
        <f>VLOOKUP(A144,[1]Minority!$A$1:$H$1902,5,FALSE)</f>
        <v>14</v>
      </c>
      <c r="G144" s="52">
        <f>VLOOKUP(A144,'[1]Low-income - HH inc.'!$A$1:$I$1902,6,FALSE)</f>
        <v>0</v>
      </c>
      <c r="H144" s="44">
        <v>877310</v>
      </c>
      <c r="I144" s="44">
        <v>984580</v>
      </c>
      <c r="J144" s="44">
        <v>108183</v>
      </c>
      <c r="K144" s="44">
        <v>110164</v>
      </c>
      <c r="L144" s="44">
        <v>40607</v>
      </c>
      <c r="M144" s="44">
        <v>219460</v>
      </c>
      <c r="N144" s="44">
        <v>1147</v>
      </c>
      <c r="O144" s="44">
        <v>3231.8332519999999</v>
      </c>
      <c r="P144" s="44">
        <v>35.430461999999999</v>
      </c>
      <c r="Q144" s="44">
        <v>35.183768999999998</v>
      </c>
      <c r="R144" s="44">
        <v>32.044196999999997</v>
      </c>
      <c r="S144" s="44">
        <v>32.786095000000003</v>
      </c>
      <c r="T144" s="44">
        <v>900608.8125</v>
      </c>
      <c r="U144" s="44">
        <v>108613.257813</v>
      </c>
      <c r="V144" s="44">
        <v>79453.601563000004</v>
      </c>
      <c r="W144" s="44">
        <v>1599.82251</v>
      </c>
      <c r="X144" s="44">
        <v>0</v>
      </c>
      <c r="Y144" s="44">
        <v>0</v>
      </c>
      <c r="Z144" s="44">
        <v>0</v>
      </c>
      <c r="AA144" s="44">
        <v>0</v>
      </c>
      <c r="AB144" s="44">
        <v>0</v>
      </c>
      <c r="AC144" s="44">
        <v>0</v>
      </c>
      <c r="AD144" s="44">
        <v>0</v>
      </c>
    </row>
    <row r="145" spans="1:30" x14ac:dyDescent="0.25">
      <c r="A145">
        <v>144</v>
      </c>
      <c r="B145" t="s">
        <v>101</v>
      </c>
      <c r="C145" t="s">
        <v>102</v>
      </c>
      <c r="D145" t="s">
        <v>103</v>
      </c>
      <c r="E145" t="s">
        <v>104</v>
      </c>
      <c r="F145" s="52">
        <f>VLOOKUP(A145,[1]Minority!$A$1:$H$1902,5,FALSE)</f>
        <v>0</v>
      </c>
      <c r="G145" s="52">
        <f>VLOOKUP(A145,'[1]Low-income - HH inc.'!$A$1:$I$1902,6,FALSE)</f>
        <v>0</v>
      </c>
      <c r="H145" s="44">
        <v>856043</v>
      </c>
      <c r="I145" s="44">
        <v>974663</v>
      </c>
      <c r="J145" s="44">
        <v>104543</v>
      </c>
      <c r="K145" s="44">
        <v>109246</v>
      </c>
      <c r="L145" s="44">
        <v>40607</v>
      </c>
      <c r="M145" s="44">
        <v>219460</v>
      </c>
      <c r="N145" s="44">
        <v>1147</v>
      </c>
      <c r="O145" s="44">
        <v>3231.8332519999999</v>
      </c>
      <c r="P145" s="44">
        <v>36.594451999999997</v>
      </c>
      <c r="Q145" s="44">
        <v>36.145805000000003</v>
      </c>
      <c r="R145" s="44">
        <v>33.410876999999999</v>
      </c>
      <c r="S145" s="44">
        <v>34.230502999999999</v>
      </c>
      <c r="T145" s="44">
        <v>879451.5</v>
      </c>
      <c r="U145" s="44">
        <v>105471.09375</v>
      </c>
      <c r="V145" s="44">
        <v>75901.867188000004</v>
      </c>
      <c r="W145" s="44">
        <v>1558.421143</v>
      </c>
      <c r="X145" s="44">
        <v>624131.73638300004</v>
      </c>
      <c r="Y145" s="44">
        <v>1250571.7872059999</v>
      </c>
      <c r="Z145" s="44">
        <v>50840.564606</v>
      </c>
      <c r="AA145" s="44">
        <v>1401.5548899999999</v>
      </c>
      <c r="AB145" s="44">
        <v>54.434007999999999</v>
      </c>
      <c r="AC145" s="44">
        <v>29.549669000000002</v>
      </c>
      <c r="AD145" s="44">
        <v>329973.67560399999</v>
      </c>
    </row>
    <row r="146" spans="1:30" x14ac:dyDescent="0.25">
      <c r="A146">
        <v>145</v>
      </c>
      <c r="B146" t="s">
        <v>101</v>
      </c>
      <c r="C146" t="s">
        <v>102</v>
      </c>
      <c r="D146" t="s">
        <v>103</v>
      </c>
      <c r="E146" t="s">
        <v>104</v>
      </c>
      <c r="F146" s="52">
        <f>VLOOKUP(A146,[1]Minority!$A$1:$H$1902,5,FALSE)</f>
        <v>523</v>
      </c>
      <c r="G146" s="52">
        <f>VLOOKUP(A146,'[1]Low-income - HH inc.'!$A$1:$I$1902,6,FALSE)</f>
        <v>80</v>
      </c>
      <c r="H146" s="44">
        <v>895351</v>
      </c>
      <c r="I146" s="44">
        <v>942202</v>
      </c>
      <c r="J146" s="44">
        <v>110860</v>
      </c>
      <c r="K146" s="44">
        <v>103496</v>
      </c>
      <c r="L146" s="44">
        <v>47207</v>
      </c>
      <c r="M146" s="44">
        <v>173746</v>
      </c>
      <c r="N146" s="44">
        <v>1840</v>
      </c>
      <c r="O146" s="44">
        <v>2403.5</v>
      </c>
      <c r="P146" s="44">
        <v>34.777428</v>
      </c>
      <c r="Q146" s="44">
        <v>35.523902999999997</v>
      </c>
      <c r="R146" s="44">
        <v>26.329086</v>
      </c>
      <c r="S146" s="44">
        <v>27.481915999999998</v>
      </c>
      <c r="T146" s="44">
        <v>903449.4375</v>
      </c>
      <c r="U146" s="44">
        <v>109587.101563</v>
      </c>
      <c r="V146" s="44">
        <v>69079.75</v>
      </c>
      <c r="W146" s="44">
        <v>1937.4030760000001</v>
      </c>
      <c r="X146" s="44">
        <v>476.44661500000001</v>
      </c>
      <c r="Y146" s="44">
        <v>1501.375489</v>
      </c>
      <c r="Z146" s="44">
        <v>114.215082</v>
      </c>
      <c r="AA146" s="44">
        <v>1.762303</v>
      </c>
      <c r="AB146" s="44">
        <v>8.5476999999999997E-2</v>
      </c>
      <c r="AC146" s="44">
        <v>4.9348000000000003E-2</v>
      </c>
      <c r="AD146" s="44">
        <v>570.06724799999995</v>
      </c>
    </row>
    <row r="147" spans="1:30" x14ac:dyDescent="0.25">
      <c r="A147">
        <v>146</v>
      </c>
      <c r="B147" t="s">
        <v>101</v>
      </c>
      <c r="C147" t="s">
        <v>102</v>
      </c>
      <c r="D147" t="s">
        <v>103</v>
      </c>
      <c r="E147" t="s">
        <v>104</v>
      </c>
      <c r="F147" s="52">
        <f>VLOOKUP(A147,[1]Minority!$A$1:$H$1902,5,FALSE)</f>
        <v>0</v>
      </c>
      <c r="G147" s="52">
        <f>VLOOKUP(A147,'[1]Low-income - HH inc.'!$A$1:$I$1902,6,FALSE)</f>
        <v>0</v>
      </c>
      <c r="H147" s="44">
        <v>853112</v>
      </c>
      <c r="I147" s="44">
        <v>970356</v>
      </c>
      <c r="J147" s="44">
        <v>102706</v>
      </c>
      <c r="K147" s="44">
        <v>108734</v>
      </c>
      <c r="L147" s="44">
        <v>58805</v>
      </c>
      <c r="M147" s="44">
        <v>219460</v>
      </c>
      <c r="N147" s="44">
        <v>1840</v>
      </c>
      <c r="O147" s="44">
        <v>3231.8332519999999</v>
      </c>
      <c r="P147" s="44">
        <v>40.075470000000003</v>
      </c>
      <c r="Q147" s="44">
        <v>39.687683</v>
      </c>
      <c r="R147" s="44">
        <v>44.361964999999998</v>
      </c>
      <c r="S147" s="44">
        <v>45.517746000000002</v>
      </c>
      <c r="T147" s="44">
        <v>877981.0625</v>
      </c>
      <c r="U147" s="44">
        <v>103984.617188</v>
      </c>
      <c r="V147" s="44">
        <v>92882.140625</v>
      </c>
      <c r="W147" s="44">
        <v>2135.2270509999998</v>
      </c>
      <c r="X147" s="44">
        <v>68329.626468999995</v>
      </c>
      <c r="Y147" s="44">
        <v>98480.346181999994</v>
      </c>
      <c r="Z147" s="44">
        <v>18591.287421000001</v>
      </c>
      <c r="AA147" s="44">
        <v>166.584822</v>
      </c>
      <c r="AB147" s="44">
        <v>6.607742</v>
      </c>
      <c r="AC147" s="44">
        <v>6.0656720000000002</v>
      </c>
      <c r="AD147" s="44">
        <v>64003.469256999997</v>
      </c>
    </row>
    <row r="148" spans="1:30" x14ac:dyDescent="0.25">
      <c r="A148">
        <v>147</v>
      </c>
      <c r="B148" t="s">
        <v>101</v>
      </c>
      <c r="C148" t="s">
        <v>102</v>
      </c>
      <c r="D148" t="s">
        <v>103</v>
      </c>
      <c r="E148" t="s">
        <v>104</v>
      </c>
      <c r="F148" s="52">
        <f>VLOOKUP(A148,[1]Minority!$A$1:$H$1902,5,FALSE)</f>
        <v>763</v>
      </c>
      <c r="G148" s="52">
        <f>VLOOKUP(A148,'[1]Low-income - HH inc.'!$A$1:$I$1902,6,FALSE)</f>
        <v>114</v>
      </c>
      <c r="H148" s="44">
        <v>845315</v>
      </c>
      <c r="I148" s="44">
        <v>976912</v>
      </c>
      <c r="J148" s="44">
        <v>101501</v>
      </c>
      <c r="K148" s="44">
        <v>108921</v>
      </c>
      <c r="L148" s="44">
        <v>47940</v>
      </c>
      <c r="M148" s="44">
        <v>219547</v>
      </c>
      <c r="N148" s="44">
        <v>2014</v>
      </c>
      <c r="O148" s="44">
        <v>4376.8334960000002</v>
      </c>
      <c r="P148" s="44">
        <v>27.908821</v>
      </c>
      <c r="Q148" s="44">
        <v>28.671824999999998</v>
      </c>
      <c r="R148" s="44">
        <v>24.529387</v>
      </c>
      <c r="S148" s="44">
        <v>25.718647000000001</v>
      </c>
      <c r="T148" s="44">
        <v>871218.375</v>
      </c>
      <c r="U148" s="44">
        <v>102961.539063</v>
      </c>
      <c r="V148" s="44">
        <v>81718.90625</v>
      </c>
      <c r="W148" s="44">
        <v>2479.0974120000001</v>
      </c>
      <c r="X148" s="44">
        <v>61389.842173999998</v>
      </c>
      <c r="Y148" s="44">
        <v>144936.441705</v>
      </c>
      <c r="Z148" s="44">
        <v>10968.834368</v>
      </c>
      <c r="AA148" s="44">
        <v>166.700515</v>
      </c>
      <c r="AB148" s="44">
        <v>8.2476420000000008</v>
      </c>
      <c r="AC148" s="44">
        <v>4.8715380000000001</v>
      </c>
      <c r="AD148" s="44">
        <v>56243.838650999998</v>
      </c>
    </row>
    <row r="149" spans="1:30" x14ac:dyDescent="0.25">
      <c r="A149">
        <v>148</v>
      </c>
      <c r="B149" t="s">
        <v>101</v>
      </c>
      <c r="C149" t="s">
        <v>102</v>
      </c>
      <c r="D149" t="s">
        <v>103</v>
      </c>
      <c r="E149" t="s">
        <v>104</v>
      </c>
      <c r="F149" s="52">
        <f>VLOOKUP(A149,[1]Minority!$A$1:$H$1902,5,FALSE)</f>
        <v>0</v>
      </c>
      <c r="G149" s="52">
        <f>VLOOKUP(A149,'[1]Low-income - HH inc.'!$A$1:$I$1902,6,FALSE)</f>
        <v>0</v>
      </c>
      <c r="H149" s="44">
        <v>889777</v>
      </c>
      <c r="I149" s="44">
        <v>891245</v>
      </c>
      <c r="J149" s="44">
        <v>110379</v>
      </c>
      <c r="K149" s="44">
        <v>95991</v>
      </c>
      <c r="L149" s="44">
        <v>47207</v>
      </c>
      <c r="M149" s="44">
        <v>60307</v>
      </c>
      <c r="N149" s="44">
        <v>1840</v>
      </c>
      <c r="O149" s="44">
        <v>449</v>
      </c>
      <c r="P149" s="44">
        <v>40.876365999999997</v>
      </c>
      <c r="Q149" s="44">
        <v>41.102302999999999</v>
      </c>
      <c r="R149" s="44">
        <v>28.110415</v>
      </c>
      <c r="S149" s="44">
        <v>29.474304</v>
      </c>
      <c r="T149" s="44">
        <v>889981.625</v>
      </c>
      <c r="U149" s="44">
        <v>108373.632813</v>
      </c>
      <c r="V149" s="44">
        <v>49032.863280999998</v>
      </c>
      <c r="W149" s="44">
        <v>1646.1243899999999</v>
      </c>
      <c r="X149" s="44">
        <v>90932.328422999999</v>
      </c>
      <c r="Y149" s="44">
        <v>156470.499128</v>
      </c>
      <c r="Z149" s="44">
        <v>14215.027545999999</v>
      </c>
      <c r="AA149" s="44">
        <v>190.81154000000001</v>
      </c>
      <c r="AB149" s="44">
        <v>8.7052659999999999</v>
      </c>
      <c r="AC149" s="44">
        <v>5.8051550000000001</v>
      </c>
      <c r="AD149" s="44">
        <v>65813.568851999997</v>
      </c>
    </row>
    <row r="150" spans="1:30" x14ac:dyDescent="0.25">
      <c r="A150">
        <v>149</v>
      </c>
      <c r="B150" t="s">
        <v>101</v>
      </c>
      <c r="C150" t="s">
        <v>102</v>
      </c>
      <c r="D150" t="s">
        <v>103</v>
      </c>
      <c r="E150" t="s">
        <v>104</v>
      </c>
      <c r="F150" s="52">
        <f>VLOOKUP(A150,[1]Minority!$A$1:$H$1902,5,FALSE)</f>
        <v>0</v>
      </c>
      <c r="G150" s="52">
        <f>VLOOKUP(A150,'[1]Low-income - HH inc.'!$A$1:$I$1902,6,FALSE)</f>
        <v>0</v>
      </c>
      <c r="H150" s="44">
        <v>890173</v>
      </c>
      <c r="I150" s="44">
        <v>896084</v>
      </c>
      <c r="J150" s="44">
        <v>109325</v>
      </c>
      <c r="K150" s="44">
        <v>97508</v>
      </c>
      <c r="L150" s="44">
        <v>47207</v>
      </c>
      <c r="M150" s="44">
        <v>52307</v>
      </c>
      <c r="N150" s="44">
        <v>1117</v>
      </c>
      <c r="O150" s="44">
        <v>745</v>
      </c>
      <c r="P150" s="44">
        <v>43.409157</v>
      </c>
      <c r="Q150" s="44">
        <v>41.309443999999999</v>
      </c>
      <c r="R150" s="44">
        <v>36.046729999999997</v>
      </c>
      <c r="S150" s="44">
        <v>37.492770999999998</v>
      </c>
      <c r="T150" s="44">
        <v>891131.125</v>
      </c>
      <c r="U150" s="44">
        <v>107409.445313</v>
      </c>
      <c r="V150" s="44">
        <v>48033.714844000002</v>
      </c>
      <c r="W150" s="44">
        <v>1056.6983640000001</v>
      </c>
      <c r="X150" s="44">
        <v>0</v>
      </c>
      <c r="Y150" s="44">
        <v>0</v>
      </c>
      <c r="Z150" s="44">
        <v>0</v>
      </c>
      <c r="AA150" s="44">
        <v>0</v>
      </c>
      <c r="AB150" s="44">
        <v>0</v>
      </c>
      <c r="AC150" s="44">
        <v>0</v>
      </c>
      <c r="AD150" s="44">
        <v>0</v>
      </c>
    </row>
    <row r="151" spans="1:30" x14ac:dyDescent="0.25">
      <c r="A151">
        <v>150</v>
      </c>
      <c r="B151" t="s">
        <v>101</v>
      </c>
      <c r="C151" t="s">
        <v>102</v>
      </c>
      <c r="D151" t="s">
        <v>103</v>
      </c>
      <c r="E151" t="s">
        <v>104</v>
      </c>
      <c r="F151" s="52">
        <f>VLOOKUP(A151,[1]Minority!$A$1:$H$1902,5,FALSE)</f>
        <v>66</v>
      </c>
      <c r="G151" s="52">
        <f>VLOOKUP(A151,'[1]Low-income - HH inc.'!$A$1:$I$1902,6,FALSE)</f>
        <v>7</v>
      </c>
      <c r="H151" s="44">
        <v>837499</v>
      </c>
      <c r="I151" s="44">
        <v>875074</v>
      </c>
      <c r="J151" s="44">
        <v>104232</v>
      </c>
      <c r="K151" s="44">
        <v>96740</v>
      </c>
      <c r="L151" s="44">
        <v>45849</v>
      </c>
      <c r="M151" s="44">
        <v>42390</v>
      </c>
      <c r="N151" s="44">
        <v>1544</v>
      </c>
      <c r="O151" s="44">
        <v>745</v>
      </c>
      <c r="P151" s="44">
        <v>38.524475000000002</v>
      </c>
      <c r="Q151" s="44">
        <v>39.170051999999998</v>
      </c>
      <c r="R151" s="44">
        <v>24.488154999999999</v>
      </c>
      <c r="S151" s="44">
        <v>25.057390000000002</v>
      </c>
      <c r="T151" s="44">
        <v>843387.3125</v>
      </c>
      <c r="U151" s="44">
        <v>103057.945313</v>
      </c>
      <c r="V151" s="44">
        <v>45306.949219000002</v>
      </c>
      <c r="W151" s="44">
        <v>1418.7905270000001</v>
      </c>
      <c r="X151" s="44">
        <v>0</v>
      </c>
      <c r="Y151" s="44">
        <v>0</v>
      </c>
      <c r="Z151" s="44">
        <v>0</v>
      </c>
      <c r="AA151" s="44">
        <v>0</v>
      </c>
      <c r="AB151" s="44">
        <v>0</v>
      </c>
      <c r="AC151" s="44">
        <v>0</v>
      </c>
      <c r="AD151" s="44">
        <v>0</v>
      </c>
    </row>
    <row r="152" spans="1:30" x14ac:dyDescent="0.25">
      <c r="A152">
        <v>151</v>
      </c>
      <c r="B152" t="s">
        <v>101</v>
      </c>
      <c r="C152" t="s">
        <v>102</v>
      </c>
      <c r="D152" t="s">
        <v>103</v>
      </c>
      <c r="E152" t="s">
        <v>104</v>
      </c>
      <c r="F152" s="52">
        <f>VLOOKUP(A152,[1]Minority!$A$1:$H$1902,5,FALSE)</f>
        <v>1054</v>
      </c>
      <c r="G152" s="52">
        <f>VLOOKUP(A152,'[1]Low-income - HH inc.'!$A$1:$I$1902,6,FALSE)</f>
        <v>114</v>
      </c>
      <c r="H152" s="44">
        <v>854725</v>
      </c>
      <c r="I152" s="44">
        <v>946911</v>
      </c>
      <c r="J152" s="44">
        <v>105576</v>
      </c>
      <c r="K152" s="44">
        <v>104702</v>
      </c>
      <c r="L152" s="44">
        <v>47940</v>
      </c>
      <c r="M152" s="44">
        <v>203828</v>
      </c>
      <c r="N152" s="44">
        <v>2014</v>
      </c>
      <c r="O152" s="44">
        <v>2403.5</v>
      </c>
      <c r="P152" s="44">
        <v>29.577069999999999</v>
      </c>
      <c r="Q152" s="44">
        <v>30.141324999999998</v>
      </c>
      <c r="R152" s="44">
        <v>18.806152000000001</v>
      </c>
      <c r="S152" s="44">
        <v>19.222684999999998</v>
      </c>
      <c r="T152" s="44">
        <v>871421.75</v>
      </c>
      <c r="U152" s="44">
        <v>105417.710938</v>
      </c>
      <c r="V152" s="44">
        <v>76174.359375</v>
      </c>
      <c r="W152" s="44">
        <v>2084.546143</v>
      </c>
      <c r="X152" s="44">
        <v>61365.789661000003</v>
      </c>
      <c r="Y152" s="44">
        <v>144979.785332</v>
      </c>
      <c r="Z152" s="44">
        <v>11642.432513</v>
      </c>
      <c r="AA152" s="44">
        <v>179.88862</v>
      </c>
      <c r="AB152" s="44">
        <v>6.4615720000000003</v>
      </c>
      <c r="AC152" s="44">
        <v>5.0888270000000002</v>
      </c>
      <c r="AD152" s="44">
        <v>56149.806498999998</v>
      </c>
    </row>
    <row r="153" spans="1:30" x14ac:dyDescent="0.25">
      <c r="A153">
        <v>152</v>
      </c>
      <c r="B153" t="s">
        <v>101</v>
      </c>
      <c r="C153" t="s">
        <v>102</v>
      </c>
      <c r="D153" t="s">
        <v>103</v>
      </c>
      <c r="E153" t="s">
        <v>104</v>
      </c>
      <c r="F153" s="52">
        <f>VLOOKUP(A153,[1]Minority!$A$1:$H$1902,5,FALSE)</f>
        <v>2924</v>
      </c>
      <c r="G153" s="52">
        <f>VLOOKUP(A153,'[1]Low-income - HH inc.'!$A$1:$I$1902,6,FALSE)</f>
        <v>640</v>
      </c>
      <c r="H153" s="44">
        <v>825058</v>
      </c>
      <c r="I153" s="44">
        <v>943997</v>
      </c>
      <c r="J153" s="44">
        <v>100028</v>
      </c>
      <c r="K153" s="44">
        <v>104180</v>
      </c>
      <c r="L153" s="44">
        <v>47940</v>
      </c>
      <c r="M153" s="44">
        <v>203828</v>
      </c>
      <c r="N153" s="44">
        <v>2014</v>
      </c>
      <c r="O153" s="44">
        <v>2403.5</v>
      </c>
      <c r="P153" s="44">
        <v>29.400725999999999</v>
      </c>
      <c r="Q153" s="44">
        <v>30.144665</v>
      </c>
      <c r="R153" s="44">
        <v>18.028673000000001</v>
      </c>
      <c r="S153" s="44">
        <v>18.222885000000002</v>
      </c>
      <c r="T153" s="44">
        <v>846284.75</v>
      </c>
      <c r="U153" s="44">
        <v>100769</v>
      </c>
      <c r="V153" s="44">
        <v>75760.960938000004</v>
      </c>
      <c r="W153" s="44">
        <v>2083.5131839999999</v>
      </c>
      <c r="X153" s="44">
        <v>38800.181430999997</v>
      </c>
      <c r="Y153" s="44">
        <v>68642.666255000004</v>
      </c>
      <c r="Z153" s="44">
        <v>6051.1467309999998</v>
      </c>
      <c r="AA153" s="44">
        <v>88.770953000000006</v>
      </c>
      <c r="AB153" s="44">
        <v>2.578036</v>
      </c>
      <c r="AC153" s="44">
        <v>2.5885729999999998</v>
      </c>
      <c r="AD153" s="44">
        <v>27589.926028999998</v>
      </c>
    </row>
    <row r="154" spans="1:30" x14ac:dyDescent="0.25">
      <c r="A154">
        <v>153</v>
      </c>
      <c r="B154" t="s">
        <v>101</v>
      </c>
      <c r="C154" t="s">
        <v>102</v>
      </c>
      <c r="D154" t="s">
        <v>103</v>
      </c>
      <c r="E154" t="s">
        <v>104</v>
      </c>
      <c r="F154" s="52">
        <f>VLOOKUP(A154,[1]Minority!$A$1:$H$1902,5,FALSE)</f>
        <v>1427</v>
      </c>
      <c r="G154" s="52">
        <f>VLOOKUP(A154,'[1]Low-income - HH inc.'!$A$1:$I$1902,6,FALSE)</f>
        <v>164</v>
      </c>
      <c r="H154" s="44">
        <v>740727</v>
      </c>
      <c r="I154" s="44">
        <v>921783</v>
      </c>
      <c r="J154" s="44">
        <v>88511</v>
      </c>
      <c r="K154" s="44">
        <v>101282</v>
      </c>
      <c r="L154" s="44">
        <v>32549</v>
      </c>
      <c r="M154" s="44">
        <v>159118</v>
      </c>
      <c r="N154" s="44">
        <v>1718</v>
      </c>
      <c r="O154" s="44">
        <v>1366</v>
      </c>
      <c r="P154" s="44">
        <v>32.099933999999998</v>
      </c>
      <c r="Q154" s="44">
        <v>33.543049000000003</v>
      </c>
      <c r="R154" s="44">
        <v>20.035135</v>
      </c>
      <c r="S154" s="44">
        <v>20.063306999999998</v>
      </c>
      <c r="T154" s="44">
        <v>772835.375</v>
      </c>
      <c r="U154" s="44">
        <v>90775.796875</v>
      </c>
      <c r="V154" s="44">
        <v>54994.683594000002</v>
      </c>
      <c r="W154" s="44">
        <v>1655.5764160000001</v>
      </c>
      <c r="X154" s="44">
        <v>96466.676514999999</v>
      </c>
      <c r="Y154" s="44">
        <v>155780.60283399999</v>
      </c>
      <c r="Z154" s="44">
        <v>10545.458541</v>
      </c>
      <c r="AA154" s="44">
        <v>172.26047299999999</v>
      </c>
      <c r="AB154" s="44">
        <v>6.3183090000000002</v>
      </c>
      <c r="AC154" s="44">
        <v>4.7440309999999997</v>
      </c>
      <c r="AD154" s="44">
        <v>53068.490532999997</v>
      </c>
    </row>
    <row r="155" spans="1:30" x14ac:dyDescent="0.25">
      <c r="A155">
        <v>154</v>
      </c>
      <c r="B155" t="s">
        <v>101</v>
      </c>
      <c r="C155" t="s">
        <v>102</v>
      </c>
      <c r="D155" t="s">
        <v>103</v>
      </c>
      <c r="E155" t="s">
        <v>104</v>
      </c>
      <c r="F155" s="52">
        <f>VLOOKUP(A155,[1]Minority!$A$1:$H$1902,5,FALSE)</f>
        <v>1203</v>
      </c>
      <c r="G155" s="52">
        <f>VLOOKUP(A155,'[1]Low-income - HH inc.'!$A$1:$I$1902,6,FALSE)</f>
        <v>161</v>
      </c>
      <c r="H155" s="44">
        <v>727670</v>
      </c>
      <c r="I155" s="44">
        <v>956015</v>
      </c>
      <c r="J155" s="44">
        <v>89537</v>
      </c>
      <c r="K155" s="44">
        <v>105477</v>
      </c>
      <c r="L155" s="44">
        <v>26120</v>
      </c>
      <c r="M155" s="44">
        <v>210167</v>
      </c>
      <c r="N155" s="44">
        <v>1718</v>
      </c>
      <c r="O155" s="44">
        <v>2515.5</v>
      </c>
      <c r="P155" s="44">
        <v>28.819383999999999</v>
      </c>
      <c r="Q155" s="44">
        <v>29.355364000000002</v>
      </c>
      <c r="R155" s="44">
        <v>22.578047000000002</v>
      </c>
      <c r="S155" s="44">
        <v>22.796326000000001</v>
      </c>
      <c r="T155" s="44">
        <v>772426.0625</v>
      </c>
      <c r="U155" s="44">
        <v>92661.273438000004</v>
      </c>
      <c r="V155" s="44">
        <v>62193.585937999997</v>
      </c>
      <c r="W155" s="44">
        <v>1874.311768</v>
      </c>
      <c r="X155" s="44">
        <v>108550.79466699999</v>
      </c>
      <c r="Y155" s="44">
        <v>161656.17635200001</v>
      </c>
      <c r="Z155" s="44">
        <v>11066.219329</v>
      </c>
      <c r="AA155" s="44">
        <v>178.65514200000001</v>
      </c>
      <c r="AB155" s="44">
        <v>6.7170379999999996</v>
      </c>
      <c r="AC155" s="44">
        <v>5.0107549999999996</v>
      </c>
      <c r="AD155" s="44">
        <v>56161.099611999998</v>
      </c>
    </row>
    <row r="156" spans="1:30" x14ac:dyDescent="0.25">
      <c r="A156">
        <v>155</v>
      </c>
      <c r="B156" t="s">
        <v>101</v>
      </c>
      <c r="C156" t="s">
        <v>102</v>
      </c>
      <c r="D156" t="s">
        <v>103</v>
      </c>
      <c r="E156" t="s">
        <v>104</v>
      </c>
      <c r="F156" s="52">
        <f>VLOOKUP(A156,[1]Minority!$A$1:$H$1902,5,FALSE)</f>
        <v>2683</v>
      </c>
      <c r="G156" s="52">
        <f>VLOOKUP(A156,'[1]Low-income - HH inc.'!$A$1:$I$1902,6,FALSE)</f>
        <v>695</v>
      </c>
      <c r="H156" s="44">
        <v>694273</v>
      </c>
      <c r="I156" s="44">
        <v>946012</v>
      </c>
      <c r="J156" s="44">
        <v>83732</v>
      </c>
      <c r="K156" s="44">
        <v>104817</v>
      </c>
      <c r="L156" s="44">
        <v>26537</v>
      </c>
      <c r="M156" s="44">
        <v>172279</v>
      </c>
      <c r="N156" s="44">
        <v>1344</v>
      </c>
      <c r="O156" s="44">
        <v>2141.5</v>
      </c>
      <c r="P156" s="44">
        <v>28.774767000000001</v>
      </c>
      <c r="Q156" s="44">
        <v>29.561764</v>
      </c>
      <c r="R156" s="44">
        <v>17.308992</v>
      </c>
      <c r="S156" s="44">
        <v>17.40118</v>
      </c>
      <c r="T156" s="44">
        <v>741263.875</v>
      </c>
      <c r="U156" s="44">
        <v>87667.835938000004</v>
      </c>
      <c r="V156" s="44">
        <v>53741.894530999998</v>
      </c>
      <c r="W156" s="44">
        <v>1492.8652340000001</v>
      </c>
      <c r="X156" s="44">
        <v>67172.197893000004</v>
      </c>
      <c r="Y156" s="44">
        <v>106774.21702900001</v>
      </c>
      <c r="Z156" s="44">
        <v>7854.1620050000001</v>
      </c>
      <c r="AA156" s="44">
        <v>120.921342</v>
      </c>
      <c r="AB156" s="44">
        <v>4.4254100000000003</v>
      </c>
      <c r="AC156" s="44">
        <v>3.3350979999999999</v>
      </c>
      <c r="AD156" s="44">
        <v>37145.022101000002</v>
      </c>
    </row>
    <row r="157" spans="1:30" x14ac:dyDescent="0.25">
      <c r="A157">
        <v>156</v>
      </c>
      <c r="B157" t="s">
        <v>101</v>
      </c>
      <c r="C157" t="s">
        <v>102</v>
      </c>
      <c r="D157" t="s">
        <v>103</v>
      </c>
      <c r="E157" t="s">
        <v>104</v>
      </c>
      <c r="F157" s="52">
        <f>VLOOKUP(A157,[1]Minority!$A$1:$H$1902,5,FALSE)</f>
        <v>2722</v>
      </c>
      <c r="G157" s="52">
        <f>VLOOKUP(A157,'[1]Low-income - HH inc.'!$A$1:$I$1902,6,FALSE)</f>
        <v>278</v>
      </c>
      <c r="H157" s="44">
        <v>753767</v>
      </c>
      <c r="I157" s="44">
        <v>878972</v>
      </c>
      <c r="J157" s="44">
        <v>90826</v>
      </c>
      <c r="K157" s="44">
        <v>95569</v>
      </c>
      <c r="L157" s="44">
        <v>31191</v>
      </c>
      <c r="M157" s="44">
        <v>78425</v>
      </c>
      <c r="N157" s="44">
        <v>1718</v>
      </c>
      <c r="O157" s="44">
        <v>1192</v>
      </c>
      <c r="P157" s="44">
        <v>33.964427999999998</v>
      </c>
      <c r="Q157" s="44">
        <v>33.928542999999998</v>
      </c>
      <c r="R157" s="44">
        <v>19.887829</v>
      </c>
      <c r="S157" s="44">
        <v>20.011927</v>
      </c>
      <c r="T157" s="44">
        <v>773933.9375</v>
      </c>
      <c r="U157" s="44">
        <v>91589.960938000004</v>
      </c>
      <c r="V157" s="44">
        <v>38799.066405999998</v>
      </c>
      <c r="W157" s="44">
        <v>1633.276245</v>
      </c>
      <c r="X157" s="44">
        <v>35023.292571999998</v>
      </c>
      <c r="Y157" s="44">
        <v>103712.340216</v>
      </c>
      <c r="Z157" s="44">
        <v>8101.9789790000004</v>
      </c>
      <c r="AA157" s="44">
        <v>126.051945</v>
      </c>
      <c r="AB157" s="44">
        <v>4.5145780000000002</v>
      </c>
      <c r="AC157" s="44">
        <v>3.5634510000000001</v>
      </c>
      <c r="AD157" s="44">
        <v>39460.756515000001</v>
      </c>
    </row>
    <row r="158" spans="1:30" x14ac:dyDescent="0.25">
      <c r="A158">
        <v>157</v>
      </c>
      <c r="B158" t="s">
        <v>101</v>
      </c>
      <c r="C158" t="s">
        <v>102</v>
      </c>
      <c r="D158" t="s">
        <v>103</v>
      </c>
      <c r="E158" t="s">
        <v>104</v>
      </c>
      <c r="F158" s="52">
        <f>VLOOKUP(A158,[1]Minority!$A$1:$H$1902,5,FALSE)</f>
        <v>289</v>
      </c>
      <c r="G158" s="52">
        <f>VLOOKUP(A158,'[1]Low-income - HH inc.'!$A$1:$I$1902,6,FALSE)</f>
        <v>34</v>
      </c>
      <c r="H158" s="44">
        <v>712669</v>
      </c>
      <c r="I158" s="44">
        <v>737479</v>
      </c>
      <c r="J158" s="44">
        <v>87241</v>
      </c>
      <c r="K158" s="44">
        <v>81851</v>
      </c>
      <c r="L158" s="44">
        <v>26120</v>
      </c>
      <c r="M158" s="44">
        <v>3497</v>
      </c>
      <c r="N158" s="44">
        <v>995</v>
      </c>
      <c r="O158" s="44">
        <v>0</v>
      </c>
      <c r="P158" s="44">
        <v>44.193477999999999</v>
      </c>
      <c r="Q158" s="44">
        <v>44.340839000000003</v>
      </c>
      <c r="R158" s="44">
        <v>30.912272999999999</v>
      </c>
      <c r="S158" s="44">
        <v>31.929338000000001</v>
      </c>
      <c r="T158" s="44">
        <v>715811.375</v>
      </c>
      <c r="U158" s="44">
        <v>86558.304688000004</v>
      </c>
      <c r="V158" s="44">
        <v>23254.599609000001</v>
      </c>
      <c r="W158" s="44">
        <v>868.97454800000003</v>
      </c>
      <c r="X158" s="44">
        <v>105459.11941699999</v>
      </c>
      <c r="Y158" s="44">
        <v>161894.92116100001</v>
      </c>
      <c r="Z158" s="44">
        <v>15735.867163000001</v>
      </c>
      <c r="AA158" s="44">
        <v>211.28504599999999</v>
      </c>
      <c r="AB158" s="44">
        <v>8.0025779999999997</v>
      </c>
      <c r="AC158" s="44">
        <v>6.4352280000000004</v>
      </c>
      <c r="AD158" s="44">
        <v>70471.912664000003</v>
      </c>
    </row>
    <row r="159" spans="1:30" x14ac:dyDescent="0.25">
      <c r="A159">
        <v>158</v>
      </c>
      <c r="B159" t="s">
        <v>101</v>
      </c>
      <c r="C159" t="s">
        <v>102</v>
      </c>
      <c r="D159" t="s">
        <v>103</v>
      </c>
      <c r="E159" t="s">
        <v>104</v>
      </c>
      <c r="F159" s="52">
        <f>VLOOKUP(A159,[1]Minority!$A$1:$H$1902,5,FALSE)</f>
        <v>338</v>
      </c>
      <c r="G159" s="52">
        <f>VLOOKUP(A159,'[1]Low-income - HH inc.'!$A$1:$I$1902,6,FALSE)</f>
        <v>32</v>
      </c>
      <c r="H159" s="44">
        <v>658567</v>
      </c>
      <c r="I159" s="44">
        <v>420063</v>
      </c>
      <c r="J159" s="44">
        <v>77943</v>
      </c>
      <c r="K159" s="44">
        <v>46136</v>
      </c>
      <c r="L159" s="44">
        <v>20871</v>
      </c>
      <c r="M159" s="44">
        <v>2139</v>
      </c>
      <c r="N159" s="44">
        <v>447</v>
      </c>
      <c r="O159" s="44">
        <v>0</v>
      </c>
      <c r="P159" s="44">
        <v>48.733566000000003</v>
      </c>
      <c r="Q159" s="44">
        <v>47.801825999999998</v>
      </c>
      <c r="R159" s="44">
        <v>23.402403</v>
      </c>
      <c r="S159" s="44">
        <v>23.846315000000001</v>
      </c>
      <c r="T159" s="44">
        <v>628026.9375</v>
      </c>
      <c r="U159" s="44">
        <v>73870.15625</v>
      </c>
      <c r="V159" s="44">
        <v>18472.394531000002</v>
      </c>
      <c r="W159" s="44">
        <v>389.76232900000002</v>
      </c>
      <c r="X159" s="44">
        <v>103470.35686099999</v>
      </c>
      <c r="Y159" s="44">
        <v>147137.61664200001</v>
      </c>
      <c r="Z159" s="44">
        <v>13935.505660000001</v>
      </c>
      <c r="AA159" s="44">
        <v>191.442914</v>
      </c>
      <c r="AB159" s="44">
        <v>7.6605259999999999</v>
      </c>
      <c r="AC159" s="44">
        <v>5.7884180000000001</v>
      </c>
      <c r="AD159" s="44">
        <v>63068.835663999998</v>
      </c>
    </row>
    <row r="160" spans="1:30" x14ac:dyDescent="0.25">
      <c r="A160">
        <v>159</v>
      </c>
      <c r="B160" t="s">
        <v>101</v>
      </c>
      <c r="C160" t="s">
        <v>102</v>
      </c>
      <c r="D160" t="s">
        <v>103</v>
      </c>
      <c r="E160" t="s">
        <v>104</v>
      </c>
      <c r="F160" s="52">
        <f>VLOOKUP(A160,[1]Minority!$A$1:$H$1902,5,FALSE)</f>
        <v>0</v>
      </c>
      <c r="G160" s="52">
        <f>VLOOKUP(A160,'[1]Low-income - HH inc.'!$A$1:$I$1902,6,FALSE)</f>
        <v>0</v>
      </c>
      <c r="H160" s="44">
        <v>578954</v>
      </c>
      <c r="I160" s="44">
        <v>190498</v>
      </c>
      <c r="J160" s="44">
        <v>64583</v>
      </c>
      <c r="K160" s="44">
        <v>15940</v>
      </c>
      <c r="L160" s="44">
        <v>20871</v>
      </c>
      <c r="M160" s="44">
        <v>0</v>
      </c>
      <c r="N160" s="44">
        <v>262</v>
      </c>
      <c r="O160" s="44">
        <v>0</v>
      </c>
      <c r="P160" s="44">
        <v>65.120293000000004</v>
      </c>
      <c r="Q160" s="44">
        <v>75.133812000000006</v>
      </c>
      <c r="R160" s="44">
        <v>33.763477000000002</v>
      </c>
      <c r="S160" s="44">
        <v>34.245463999999998</v>
      </c>
      <c r="T160" s="44">
        <v>442064.09375</v>
      </c>
      <c r="U160" s="44">
        <v>47441.457030999998</v>
      </c>
      <c r="V160" s="44">
        <v>13516.166015999999</v>
      </c>
      <c r="W160" s="44">
        <v>169.67253099999999</v>
      </c>
      <c r="X160" s="44">
        <v>0</v>
      </c>
      <c r="Y160" s="44">
        <v>0</v>
      </c>
      <c r="Z160" s="44">
        <v>0</v>
      </c>
      <c r="AA160" s="44">
        <v>0</v>
      </c>
      <c r="AB160" s="44">
        <v>0</v>
      </c>
      <c r="AC160" s="44">
        <v>0</v>
      </c>
      <c r="AD160" s="44">
        <v>0</v>
      </c>
    </row>
    <row r="161" spans="1:30" x14ac:dyDescent="0.25">
      <c r="A161">
        <v>160</v>
      </c>
      <c r="B161" t="s">
        <v>101</v>
      </c>
      <c r="C161" t="s">
        <v>102</v>
      </c>
      <c r="D161" t="s">
        <v>103</v>
      </c>
      <c r="E161" t="s">
        <v>104</v>
      </c>
      <c r="F161" s="52">
        <f>VLOOKUP(A161,[1]Minority!$A$1:$H$1902,5,FALSE)</f>
        <v>2081</v>
      </c>
      <c r="G161" s="52">
        <f>VLOOKUP(A161,'[1]Low-income - HH inc.'!$A$1:$I$1902,6,FALSE)</f>
        <v>188</v>
      </c>
      <c r="H161" s="44">
        <v>640867</v>
      </c>
      <c r="I161" s="44">
        <v>504717</v>
      </c>
      <c r="J161" s="44">
        <v>75699</v>
      </c>
      <c r="K161" s="44">
        <v>51961</v>
      </c>
      <c r="L161" s="44">
        <v>21604</v>
      </c>
      <c r="M161" s="44">
        <v>0</v>
      </c>
      <c r="N161" s="44">
        <v>621</v>
      </c>
      <c r="O161" s="44">
        <v>0</v>
      </c>
      <c r="P161" s="44">
        <v>46.109214999999999</v>
      </c>
      <c r="Q161" s="44">
        <v>52.394775000000003</v>
      </c>
      <c r="R161" s="44">
        <v>18.487886</v>
      </c>
      <c r="S161" s="44">
        <v>18.520969000000001</v>
      </c>
      <c r="T161" s="44">
        <v>620982.625</v>
      </c>
      <c r="U161" s="44">
        <v>72232.117188000004</v>
      </c>
      <c r="V161" s="44">
        <v>18448.789063</v>
      </c>
      <c r="W161" s="44">
        <v>530.30450399999995</v>
      </c>
      <c r="X161" s="44">
        <v>0</v>
      </c>
      <c r="Y161" s="44">
        <v>6676.5702220000003</v>
      </c>
      <c r="Z161" s="44">
        <v>371.75200899999999</v>
      </c>
      <c r="AA161" s="44">
        <v>6.7134299999999998</v>
      </c>
      <c r="AB161" s="44">
        <v>0.26460800000000001</v>
      </c>
      <c r="AC161" s="44">
        <v>0.17222199999999999</v>
      </c>
      <c r="AD161" s="44">
        <v>2002.7826230000001</v>
      </c>
    </row>
    <row r="162" spans="1:30" x14ac:dyDescent="0.25">
      <c r="A162">
        <v>161</v>
      </c>
      <c r="B162" t="s">
        <v>101</v>
      </c>
      <c r="C162" t="s">
        <v>102</v>
      </c>
      <c r="D162" t="s">
        <v>103</v>
      </c>
      <c r="E162" t="s">
        <v>104</v>
      </c>
      <c r="F162" s="52">
        <f>VLOOKUP(A162,[1]Minority!$A$1:$H$1902,5,FALSE)</f>
        <v>1807</v>
      </c>
      <c r="G162" s="52">
        <f>VLOOKUP(A162,'[1]Low-income - HH inc.'!$A$1:$I$1902,6,FALSE)</f>
        <v>184</v>
      </c>
      <c r="H162" s="44">
        <v>663810</v>
      </c>
      <c r="I162" s="44">
        <v>649609</v>
      </c>
      <c r="J162" s="44">
        <v>78833</v>
      </c>
      <c r="K162" s="44">
        <v>71247</v>
      </c>
      <c r="L162" s="44">
        <v>20871</v>
      </c>
      <c r="M162" s="44">
        <v>0</v>
      </c>
      <c r="N162" s="44">
        <v>447</v>
      </c>
      <c r="O162" s="44">
        <v>0</v>
      </c>
      <c r="P162" s="44">
        <v>43.824176999999999</v>
      </c>
      <c r="Q162" s="44">
        <v>49.548541999999998</v>
      </c>
      <c r="R162" s="44">
        <v>20.511697999999999</v>
      </c>
      <c r="S162" s="44">
        <v>20.861785999999999</v>
      </c>
      <c r="T162" s="44">
        <v>661669.4375</v>
      </c>
      <c r="U162" s="44">
        <v>77689.53125</v>
      </c>
      <c r="V162" s="44">
        <v>17725.009765999999</v>
      </c>
      <c r="W162" s="44">
        <v>379.62146000000001</v>
      </c>
      <c r="X162" s="44">
        <v>0</v>
      </c>
      <c r="Y162" s="44">
        <v>9656.5747050000009</v>
      </c>
      <c r="Z162" s="44">
        <v>547.96344699999997</v>
      </c>
      <c r="AA162" s="44">
        <v>10.127910999999999</v>
      </c>
      <c r="AB162" s="44">
        <v>0.36272799999999999</v>
      </c>
      <c r="AC162" s="44">
        <v>0.25598799999999999</v>
      </c>
      <c r="AD162" s="44">
        <v>2932.9149889999999</v>
      </c>
    </row>
    <row r="163" spans="1:30" x14ac:dyDescent="0.25">
      <c r="A163">
        <v>162</v>
      </c>
      <c r="B163" t="s">
        <v>101</v>
      </c>
      <c r="C163" t="s">
        <v>102</v>
      </c>
      <c r="D163" t="s">
        <v>103</v>
      </c>
      <c r="E163" t="s">
        <v>104</v>
      </c>
      <c r="F163" s="52">
        <f>VLOOKUP(A163,[1]Minority!$A$1:$H$1902,5,FALSE)</f>
        <v>2605</v>
      </c>
      <c r="G163" s="52">
        <f>VLOOKUP(A163,'[1]Low-income - HH inc.'!$A$1:$I$1902,6,FALSE)</f>
        <v>282</v>
      </c>
      <c r="H163" s="44">
        <v>649209</v>
      </c>
      <c r="I163" s="44">
        <v>532283</v>
      </c>
      <c r="J163" s="44">
        <v>76554</v>
      </c>
      <c r="K163" s="44">
        <v>54083</v>
      </c>
      <c r="L163" s="44">
        <v>21604</v>
      </c>
      <c r="M163" s="44">
        <v>0</v>
      </c>
      <c r="N163" s="44">
        <v>621</v>
      </c>
      <c r="O163" s="44">
        <v>0</v>
      </c>
      <c r="P163" s="44">
        <v>46.672291000000001</v>
      </c>
      <c r="Q163" s="44">
        <v>49.584052999999997</v>
      </c>
      <c r="R163" s="44">
        <v>17.844563000000001</v>
      </c>
      <c r="S163" s="44">
        <v>17.906217999999999</v>
      </c>
      <c r="T163" s="44">
        <v>633423.5</v>
      </c>
      <c r="U163" s="44">
        <v>73520.328125</v>
      </c>
      <c r="V163" s="44">
        <v>18687.376952999999</v>
      </c>
      <c r="W163" s="44">
        <v>537.162598</v>
      </c>
      <c r="X163" s="44">
        <v>9416.4259480000001</v>
      </c>
      <c r="Y163" s="44">
        <v>41739.336757999998</v>
      </c>
      <c r="Z163" s="44">
        <v>2447.7256320000001</v>
      </c>
      <c r="AA163" s="44">
        <v>43.209156999999998</v>
      </c>
      <c r="AB163" s="44">
        <v>1.459835</v>
      </c>
      <c r="AC163" s="44">
        <v>1.1276459999999999</v>
      </c>
      <c r="AD163" s="44">
        <v>12678.040685</v>
      </c>
    </row>
    <row r="164" spans="1:30" x14ac:dyDescent="0.25">
      <c r="A164">
        <v>163</v>
      </c>
      <c r="B164" t="s">
        <v>101</v>
      </c>
      <c r="C164" t="s">
        <v>102</v>
      </c>
      <c r="D164" t="s">
        <v>103</v>
      </c>
      <c r="E164" t="s">
        <v>104</v>
      </c>
      <c r="F164" s="52">
        <f>VLOOKUP(A164,[1]Minority!$A$1:$H$1902,5,FALSE)</f>
        <v>2165</v>
      </c>
      <c r="G164" s="52">
        <f>VLOOKUP(A164,'[1]Low-income - HH inc.'!$A$1:$I$1902,6,FALSE)</f>
        <v>265</v>
      </c>
      <c r="H164" s="44">
        <v>709754</v>
      </c>
      <c r="I164" s="44">
        <v>777127</v>
      </c>
      <c r="J164" s="44">
        <v>86908</v>
      </c>
      <c r="K164" s="44">
        <v>83581</v>
      </c>
      <c r="L164" s="44">
        <v>26120</v>
      </c>
      <c r="M164" s="44">
        <v>7945</v>
      </c>
      <c r="N164" s="44">
        <v>621</v>
      </c>
      <c r="O164" s="44">
        <v>0</v>
      </c>
      <c r="P164" s="44">
        <v>40.453228000000003</v>
      </c>
      <c r="Q164" s="44">
        <v>41.969665999999997</v>
      </c>
      <c r="R164" s="44">
        <v>20.237719999999999</v>
      </c>
      <c r="S164" s="44">
        <v>20.567347999999999</v>
      </c>
      <c r="T164" s="44">
        <v>719653.4375</v>
      </c>
      <c r="U164" s="44">
        <v>86419.148438000004</v>
      </c>
      <c r="V164" s="44">
        <v>23449.458984000001</v>
      </c>
      <c r="W164" s="44">
        <v>529.75341800000001</v>
      </c>
      <c r="X164" s="44">
        <v>49962.245824999998</v>
      </c>
      <c r="Y164" s="44">
        <v>158733.975852</v>
      </c>
      <c r="Z164" s="44">
        <v>10115.988368</v>
      </c>
      <c r="AA164" s="44">
        <v>175.25557499999999</v>
      </c>
      <c r="AB164" s="44">
        <v>6.8833919999999997</v>
      </c>
      <c r="AC164" s="44">
        <v>4.6214680000000001</v>
      </c>
      <c r="AD164" s="44">
        <v>52918.487695000003</v>
      </c>
    </row>
    <row r="165" spans="1:30" x14ac:dyDescent="0.25">
      <c r="A165">
        <v>164</v>
      </c>
      <c r="B165" t="s">
        <v>101</v>
      </c>
      <c r="C165" t="s">
        <v>102</v>
      </c>
      <c r="D165" t="s">
        <v>103</v>
      </c>
      <c r="E165" t="s">
        <v>104</v>
      </c>
      <c r="F165" s="52">
        <f>VLOOKUP(A165,[1]Minority!$A$1:$H$1902,5,FALSE)</f>
        <v>2676</v>
      </c>
      <c r="G165" s="52">
        <f>VLOOKUP(A165,'[1]Low-income - HH inc.'!$A$1:$I$1902,6,FALSE)</f>
        <v>380</v>
      </c>
      <c r="H165" s="44">
        <v>697119</v>
      </c>
      <c r="I165" s="44">
        <v>710068</v>
      </c>
      <c r="J165" s="44">
        <v>84522</v>
      </c>
      <c r="K165" s="44">
        <v>77370</v>
      </c>
      <c r="L165" s="44">
        <v>24831</v>
      </c>
      <c r="M165" s="44">
        <v>2139</v>
      </c>
      <c r="N165" s="44">
        <v>621</v>
      </c>
      <c r="O165" s="44">
        <v>0</v>
      </c>
      <c r="P165" s="44">
        <v>41.738750000000003</v>
      </c>
      <c r="Q165" s="44">
        <v>42.515265999999997</v>
      </c>
      <c r="R165" s="44">
        <v>17.931453999999999</v>
      </c>
      <c r="S165" s="44">
        <v>17.876882999999999</v>
      </c>
      <c r="T165" s="44">
        <v>698963.4375</v>
      </c>
      <c r="U165" s="44">
        <v>83503.265625</v>
      </c>
      <c r="V165" s="44">
        <v>21598.738281000002</v>
      </c>
      <c r="W165" s="44">
        <v>532.54443400000002</v>
      </c>
      <c r="X165" s="44">
        <v>1259.0777849999999</v>
      </c>
      <c r="Y165" s="44">
        <v>10351.617937000001</v>
      </c>
      <c r="Z165" s="44">
        <v>743.26440500000001</v>
      </c>
      <c r="AA165" s="44">
        <v>12.083011000000001</v>
      </c>
      <c r="AB165" s="44">
        <v>0.35628599999999999</v>
      </c>
      <c r="AC165" s="44">
        <v>0.32063700000000001</v>
      </c>
      <c r="AD165" s="44">
        <v>3494.059338</v>
      </c>
    </row>
    <row r="166" spans="1:30" x14ac:dyDescent="0.25">
      <c r="A166">
        <v>165</v>
      </c>
      <c r="B166" t="s">
        <v>101</v>
      </c>
      <c r="C166" t="s">
        <v>102</v>
      </c>
      <c r="D166" t="s">
        <v>103</v>
      </c>
      <c r="E166" t="s">
        <v>104</v>
      </c>
      <c r="F166" s="52">
        <f>VLOOKUP(A166,[1]Minority!$A$1:$H$1902,5,FALSE)</f>
        <v>3106</v>
      </c>
      <c r="G166" s="52">
        <f>VLOOKUP(A166,'[1]Low-income - HH inc.'!$A$1:$I$1902,6,FALSE)</f>
        <v>476</v>
      </c>
      <c r="H166" s="44">
        <v>673021</v>
      </c>
      <c r="I166" s="44">
        <v>825354</v>
      </c>
      <c r="J166" s="44">
        <v>80929</v>
      </c>
      <c r="K166" s="44">
        <v>88256</v>
      </c>
      <c r="L166" s="44">
        <v>24831</v>
      </c>
      <c r="M166" s="44">
        <v>33896</v>
      </c>
      <c r="N166" s="44">
        <v>1344</v>
      </c>
      <c r="O166" s="44">
        <v>419</v>
      </c>
      <c r="P166" s="44">
        <v>37.621811000000001</v>
      </c>
      <c r="Q166" s="44">
        <v>38.811672000000002</v>
      </c>
      <c r="R166" s="44">
        <v>18.196446999999999</v>
      </c>
      <c r="S166" s="44">
        <v>18.429562000000001</v>
      </c>
      <c r="T166" s="44">
        <v>693904.0625</v>
      </c>
      <c r="U166" s="44">
        <v>81933.4375</v>
      </c>
      <c r="V166" s="44">
        <v>26073.705077999999</v>
      </c>
      <c r="W166" s="44">
        <v>1217.1933590000001</v>
      </c>
      <c r="X166" s="44">
        <v>26885.880138</v>
      </c>
      <c r="Y166" s="44">
        <v>125022.634286</v>
      </c>
      <c r="Z166" s="44">
        <v>8024.6412799999998</v>
      </c>
      <c r="AA166" s="44">
        <v>135.47519500000001</v>
      </c>
      <c r="AB166" s="44">
        <v>4.380439</v>
      </c>
      <c r="AC166" s="44">
        <v>3.6388859999999998</v>
      </c>
      <c r="AD166" s="44">
        <v>40309.775171000001</v>
      </c>
    </row>
    <row r="167" spans="1:30" x14ac:dyDescent="0.25">
      <c r="A167">
        <v>166</v>
      </c>
      <c r="B167" t="s">
        <v>101</v>
      </c>
      <c r="C167" t="s">
        <v>102</v>
      </c>
      <c r="D167" t="s">
        <v>103</v>
      </c>
      <c r="E167" t="s">
        <v>104</v>
      </c>
      <c r="F167" s="52">
        <f>VLOOKUP(A167,[1]Minority!$A$1:$H$1902,5,FALSE)</f>
        <v>1375</v>
      </c>
      <c r="G167" s="52">
        <f>VLOOKUP(A167,'[1]Low-income - HH inc.'!$A$1:$I$1902,6,FALSE)</f>
        <v>215</v>
      </c>
      <c r="H167" s="44">
        <v>709248</v>
      </c>
      <c r="I167" s="44">
        <v>896074</v>
      </c>
      <c r="J167" s="44">
        <v>86173</v>
      </c>
      <c r="K167" s="44">
        <v>97169</v>
      </c>
      <c r="L167" s="44">
        <v>26120</v>
      </c>
      <c r="M167" s="44">
        <v>85876</v>
      </c>
      <c r="N167" s="44">
        <v>1718</v>
      </c>
      <c r="O167" s="44">
        <v>1007</v>
      </c>
      <c r="P167" s="44">
        <v>34.369312000000001</v>
      </c>
      <c r="Q167" s="44">
        <v>35.414504999999998</v>
      </c>
      <c r="R167" s="44">
        <v>20.357137999999999</v>
      </c>
      <c r="S167" s="44">
        <v>20.504422999999999</v>
      </c>
      <c r="T167" s="44">
        <v>739676.375</v>
      </c>
      <c r="U167" s="44">
        <v>87963.921875</v>
      </c>
      <c r="V167" s="44">
        <v>35852.484375</v>
      </c>
      <c r="W167" s="44">
        <v>1602.1990969999999</v>
      </c>
      <c r="X167" s="44">
        <v>3818.6975430000002</v>
      </c>
      <c r="Y167" s="44">
        <v>33533.650793000001</v>
      </c>
      <c r="Z167" s="44">
        <v>1753.932736</v>
      </c>
      <c r="AA167" s="44">
        <v>34.128134000000003</v>
      </c>
      <c r="AB167" s="44">
        <v>1.4394819999999999</v>
      </c>
      <c r="AC167" s="44">
        <v>0.85383200000000004</v>
      </c>
      <c r="AD167" s="44">
        <v>10095.476429</v>
      </c>
    </row>
    <row r="168" spans="1:30" x14ac:dyDescent="0.25">
      <c r="A168">
        <v>167</v>
      </c>
      <c r="B168" t="s">
        <v>101</v>
      </c>
      <c r="C168" t="s">
        <v>102</v>
      </c>
      <c r="D168" t="s">
        <v>103</v>
      </c>
      <c r="E168" t="s">
        <v>104</v>
      </c>
      <c r="F168" s="52">
        <f>VLOOKUP(A168,[1]Minority!$A$1:$H$1902,5,FALSE)</f>
        <v>2581</v>
      </c>
      <c r="G168" s="52">
        <f>VLOOKUP(A168,'[1]Low-income - HH inc.'!$A$1:$I$1902,6,FALSE)</f>
        <v>912</v>
      </c>
      <c r="H168" s="44">
        <v>671413</v>
      </c>
      <c r="I168" s="44">
        <v>971473</v>
      </c>
      <c r="J168" s="44">
        <v>80214</v>
      </c>
      <c r="K168" s="44">
        <v>109660</v>
      </c>
      <c r="L168" s="44">
        <v>26537</v>
      </c>
      <c r="M168" s="44">
        <v>212545</v>
      </c>
      <c r="N168" s="44">
        <v>1846</v>
      </c>
      <c r="O168" s="44">
        <v>3043.8332519999999</v>
      </c>
      <c r="P168" s="44">
        <v>27.180744000000001</v>
      </c>
      <c r="Q168" s="44">
        <v>27.996670000000002</v>
      </c>
      <c r="R168" s="44">
        <v>16.731729999999999</v>
      </c>
      <c r="S168" s="44">
        <v>16.648721999999999</v>
      </c>
      <c r="T168" s="44">
        <v>725895.75</v>
      </c>
      <c r="U168" s="44">
        <v>85560.601563000004</v>
      </c>
      <c r="V168" s="44">
        <v>60311.027344000002</v>
      </c>
      <c r="W168" s="44">
        <v>2063.4941410000001</v>
      </c>
      <c r="X168" s="44">
        <v>161112.08205699999</v>
      </c>
      <c r="Y168" s="44">
        <v>261809.58150500001</v>
      </c>
      <c r="Z168" s="44">
        <v>18155.846291999998</v>
      </c>
      <c r="AA168" s="44">
        <v>286.18137200000001</v>
      </c>
      <c r="AB168" s="44">
        <v>9.4698650000000004</v>
      </c>
      <c r="AC168" s="44">
        <v>7.9100419999999998</v>
      </c>
      <c r="AD168" s="44">
        <v>86876.889242999998</v>
      </c>
    </row>
    <row r="169" spans="1:30" x14ac:dyDescent="0.25">
      <c r="A169">
        <v>168</v>
      </c>
      <c r="B169" t="s">
        <v>101</v>
      </c>
      <c r="C169" t="s">
        <v>102</v>
      </c>
      <c r="D169" t="s">
        <v>103</v>
      </c>
      <c r="E169" t="s">
        <v>104</v>
      </c>
      <c r="F169" s="52">
        <f>VLOOKUP(A169,[1]Minority!$A$1:$H$1902,5,FALSE)</f>
        <v>32</v>
      </c>
      <c r="G169" s="52">
        <f>VLOOKUP(A169,'[1]Low-income - HH inc.'!$A$1:$I$1902,6,FALSE)</f>
        <v>7</v>
      </c>
      <c r="H169" s="44">
        <v>355753</v>
      </c>
      <c r="I169" s="44">
        <v>837828</v>
      </c>
      <c r="J169" s="44">
        <v>44454</v>
      </c>
      <c r="K169" s="44">
        <v>88295</v>
      </c>
      <c r="L169" s="44">
        <v>0</v>
      </c>
      <c r="M169" s="44">
        <v>86571</v>
      </c>
      <c r="N169" s="44">
        <v>244</v>
      </c>
      <c r="O169" s="44">
        <v>745</v>
      </c>
      <c r="P169" s="44">
        <v>37.657349000000004</v>
      </c>
      <c r="Q169" s="44">
        <v>39.034260000000003</v>
      </c>
      <c r="R169" s="44">
        <v>23.027231</v>
      </c>
      <c r="S169" s="44">
        <v>24.498123</v>
      </c>
      <c r="T169" s="44">
        <v>432700.09375</v>
      </c>
      <c r="U169" s="44">
        <v>51451.746094000002</v>
      </c>
      <c r="V169" s="44">
        <v>13818.157227</v>
      </c>
      <c r="W169" s="44">
        <v>323.96786500000002</v>
      </c>
      <c r="X169" s="44">
        <v>7548.2319969999999</v>
      </c>
      <c r="Y169" s="44">
        <v>22795.446443000001</v>
      </c>
      <c r="Z169" s="44">
        <v>1581.3141000000001</v>
      </c>
      <c r="AA169" s="44">
        <v>26.045024000000002</v>
      </c>
      <c r="AB169" s="44">
        <v>0.91950799999999999</v>
      </c>
      <c r="AC169" s="44">
        <v>0.714256</v>
      </c>
      <c r="AD169" s="44">
        <v>7897.9427880000003</v>
      </c>
    </row>
    <row r="170" spans="1:30" x14ac:dyDescent="0.25">
      <c r="A170">
        <v>169</v>
      </c>
      <c r="B170" t="s">
        <v>101</v>
      </c>
      <c r="C170" t="s">
        <v>102</v>
      </c>
      <c r="D170" t="s">
        <v>103</v>
      </c>
      <c r="E170" t="s">
        <v>104</v>
      </c>
      <c r="F170" s="52">
        <f>VLOOKUP(A170,[1]Minority!$A$1:$H$1902,5,FALSE)</f>
        <v>2347</v>
      </c>
      <c r="G170" s="52">
        <f>VLOOKUP(A170,'[1]Low-income - HH inc.'!$A$1:$I$1902,6,FALSE)</f>
        <v>368</v>
      </c>
      <c r="H170" s="44">
        <v>391888</v>
      </c>
      <c r="I170" s="44">
        <v>914519</v>
      </c>
      <c r="J170" s="44">
        <v>48839</v>
      </c>
      <c r="K170" s="44">
        <v>100879</v>
      </c>
      <c r="L170" s="44">
        <v>0</v>
      </c>
      <c r="M170" s="44">
        <v>151005</v>
      </c>
      <c r="N170" s="44">
        <v>244</v>
      </c>
      <c r="O170" s="44">
        <v>966</v>
      </c>
      <c r="P170" s="44">
        <v>31.197042</v>
      </c>
      <c r="Q170" s="44">
        <v>32.638412000000002</v>
      </c>
      <c r="R170" s="44">
        <v>19.308185999999999</v>
      </c>
      <c r="S170" s="44">
        <v>20.580825999999998</v>
      </c>
      <c r="T170" s="44">
        <v>498372.21875</v>
      </c>
      <c r="U170" s="44">
        <v>59441.964844000002</v>
      </c>
      <c r="V170" s="44">
        <v>30766.724609000001</v>
      </c>
      <c r="W170" s="44">
        <v>391.10488900000001</v>
      </c>
      <c r="X170" s="44">
        <v>0</v>
      </c>
      <c r="Y170" s="44">
        <v>0</v>
      </c>
      <c r="Z170" s="44">
        <v>0</v>
      </c>
      <c r="AA170" s="44">
        <v>0</v>
      </c>
      <c r="AB170" s="44">
        <v>0</v>
      </c>
      <c r="AC170" s="44">
        <v>0</v>
      </c>
      <c r="AD170" s="44">
        <v>0</v>
      </c>
    </row>
    <row r="171" spans="1:30" x14ac:dyDescent="0.25">
      <c r="A171">
        <v>170</v>
      </c>
      <c r="B171" t="s">
        <v>101</v>
      </c>
      <c r="C171" t="s">
        <v>102</v>
      </c>
      <c r="D171" t="s">
        <v>103</v>
      </c>
      <c r="E171" t="s">
        <v>104</v>
      </c>
      <c r="F171" s="52">
        <f>VLOOKUP(A171,[1]Minority!$A$1:$H$1902,5,FALSE)</f>
        <v>1735</v>
      </c>
      <c r="G171" s="52">
        <f>VLOOKUP(A171,'[1]Low-income - HH inc.'!$A$1:$I$1902,6,FALSE)</f>
        <v>326</v>
      </c>
      <c r="H171" s="44">
        <v>347940</v>
      </c>
      <c r="I171" s="44">
        <v>957199</v>
      </c>
      <c r="J171" s="44">
        <v>43844</v>
      </c>
      <c r="K171" s="44">
        <v>106683</v>
      </c>
      <c r="L171" s="44">
        <v>0</v>
      </c>
      <c r="M171" s="44">
        <v>162718</v>
      </c>
      <c r="N171" s="44">
        <v>244</v>
      </c>
      <c r="O171" s="44">
        <v>3957.8332519999999</v>
      </c>
      <c r="P171" s="44">
        <v>25.85511</v>
      </c>
      <c r="Q171" s="44">
        <v>27.034264</v>
      </c>
      <c r="R171" s="44">
        <v>18.617878000000001</v>
      </c>
      <c r="S171" s="44">
        <v>19.454407</v>
      </c>
      <c r="T171" s="44">
        <v>482891.3125</v>
      </c>
      <c r="U171" s="44">
        <v>57762.890625</v>
      </c>
      <c r="V171" s="44">
        <v>36042.160155999998</v>
      </c>
      <c r="W171" s="44">
        <v>1066.6168210000001</v>
      </c>
      <c r="X171" s="44">
        <v>6245.6020369999997</v>
      </c>
      <c r="Y171" s="44">
        <v>35964.442214000002</v>
      </c>
      <c r="Z171" s="44">
        <v>3023.6108960000001</v>
      </c>
      <c r="AA171" s="44">
        <v>44.118994999999998</v>
      </c>
      <c r="AB171" s="44">
        <v>1.4520010000000001</v>
      </c>
      <c r="AC171" s="44">
        <v>1.2314000000000001</v>
      </c>
      <c r="AD171" s="44">
        <v>13501.690141999999</v>
      </c>
    </row>
    <row r="172" spans="1:30" x14ac:dyDescent="0.25">
      <c r="A172">
        <v>171</v>
      </c>
      <c r="B172" t="s">
        <v>101</v>
      </c>
      <c r="C172" t="s">
        <v>102</v>
      </c>
      <c r="D172" t="s">
        <v>103</v>
      </c>
      <c r="E172" t="s">
        <v>104</v>
      </c>
      <c r="F172" s="52">
        <f>VLOOKUP(A172,[1]Minority!$A$1:$H$1902,5,FALSE)</f>
        <v>1326</v>
      </c>
      <c r="G172" s="52">
        <f>VLOOKUP(A172,'[1]Low-income - HH inc.'!$A$1:$I$1902,6,FALSE)</f>
        <v>206</v>
      </c>
      <c r="H172" s="44">
        <v>319331</v>
      </c>
      <c r="I172" s="44">
        <v>972949</v>
      </c>
      <c r="J172" s="44">
        <v>43567</v>
      </c>
      <c r="K172" s="44">
        <v>109826</v>
      </c>
      <c r="L172" s="44">
        <v>0</v>
      </c>
      <c r="M172" s="44">
        <v>174744</v>
      </c>
      <c r="N172" s="44">
        <v>244</v>
      </c>
      <c r="O172" s="44">
        <v>4005.8332519999999</v>
      </c>
      <c r="P172" s="44">
        <v>25.799931000000001</v>
      </c>
      <c r="Q172" s="44">
        <v>27.198015000000002</v>
      </c>
      <c r="R172" s="44">
        <v>23.644714</v>
      </c>
      <c r="S172" s="44">
        <v>24.058643</v>
      </c>
      <c r="T172" s="44">
        <v>468075.9375</v>
      </c>
      <c r="U172" s="44">
        <v>58645.671875</v>
      </c>
      <c r="V172" s="44">
        <v>39766.785155999998</v>
      </c>
      <c r="W172" s="44">
        <v>1100.0866699999999</v>
      </c>
      <c r="X172" s="44">
        <v>28144.611225000001</v>
      </c>
      <c r="Y172" s="44">
        <v>142813.53360299999</v>
      </c>
      <c r="Z172" s="44">
        <v>8386.340381</v>
      </c>
      <c r="AA172" s="44">
        <v>156.074139</v>
      </c>
      <c r="AB172" s="44">
        <v>5.6442620000000003</v>
      </c>
      <c r="AC172" s="44">
        <v>3.956515</v>
      </c>
      <c r="AD172" s="44">
        <v>45268.097134000003</v>
      </c>
    </row>
    <row r="173" spans="1:30" x14ac:dyDescent="0.25">
      <c r="A173">
        <v>172</v>
      </c>
      <c r="B173" t="s">
        <v>101</v>
      </c>
      <c r="C173" t="s">
        <v>102</v>
      </c>
      <c r="D173" t="s">
        <v>103</v>
      </c>
      <c r="E173" t="s">
        <v>104</v>
      </c>
      <c r="F173" s="52">
        <f>VLOOKUP(A173,[1]Minority!$A$1:$H$1902,5,FALSE)</f>
        <v>1524</v>
      </c>
      <c r="G173" s="52">
        <f>VLOOKUP(A173,'[1]Low-income - HH inc.'!$A$1:$I$1902,6,FALSE)</f>
        <v>539</v>
      </c>
      <c r="H173" s="44">
        <v>310249</v>
      </c>
      <c r="I173" s="44">
        <v>965807</v>
      </c>
      <c r="J173" s="44">
        <v>42699</v>
      </c>
      <c r="K173" s="44">
        <v>108210</v>
      </c>
      <c r="L173" s="44">
        <v>0</v>
      </c>
      <c r="M173" s="44">
        <v>174744</v>
      </c>
      <c r="N173" s="44">
        <v>244</v>
      </c>
      <c r="O173" s="44">
        <v>4005.8332519999999</v>
      </c>
      <c r="P173" s="44">
        <v>23.714169999999999</v>
      </c>
      <c r="Q173" s="44">
        <v>24.655100000000001</v>
      </c>
      <c r="R173" s="44">
        <v>17.508593000000001</v>
      </c>
      <c r="S173" s="44">
        <v>17.405277000000002</v>
      </c>
      <c r="T173" s="44">
        <v>446650.0625</v>
      </c>
      <c r="U173" s="44">
        <v>56329.785155999998</v>
      </c>
      <c r="V173" s="44">
        <v>36358.746094000002</v>
      </c>
      <c r="W173" s="44">
        <v>1026.719482</v>
      </c>
      <c r="X173" s="44">
        <v>0</v>
      </c>
      <c r="Y173" s="44">
        <v>17128.665978000001</v>
      </c>
      <c r="Z173" s="44">
        <v>1291.22435</v>
      </c>
      <c r="AA173" s="44">
        <v>19.986730000000001</v>
      </c>
      <c r="AB173" s="44">
        <v>0.65767399999999998</v>
      </c>
      <c r="AC173" s="44">
        <v>0.54420100000000005</v>
      </c>
      <c r="AD173" s="44">
        <v>6012.1132049999997</v>
      </c>
    </row>
    <row r="174" spans="1:30" x14ac:dyDescent="0.25">
      <c r="A174">
        <v>173</v>
      </c>
      <c r="B174" t="s">
        <v>101</v>
      </c>
      <c r="C174" t="s">
        <v>102</v>
      </c>
      <c r="D174" t="s">
        <v>103</v>
      </c>
      <c r="E174" t="s">
        <v>104</v>
      </c>
      <c r="F174" s="52">
        <f>VLOOKUP(A174,[1]Minority!$A$1:$H$1902,5,FALSE)</f>
        <v>1327</v>
      </c>
      <c r="G174" s="52">
        <f>VLOOKUP(A174,'[1]Low-income - HH inc.'!$A$1:$I$1902,6,FALSE)</f>
        <v>288</v>
      </c>
      <c r="H174" s="44">
        <v>342750</v>
      </c>
      <c r="I174" s="44">
        <v>915519</v>
      </c>
      <c r="J174" s="44">
        <v>45286</v>
      </c>
      <c r="K174" s="44">
        <v>100911</v>
      </c>
      <c r="L174" s="44">
        <v>0</v>
      </c>
      <c r="M174" s="44">
        <v>151005</v>
      </c>
      <c r="N174" s="44">
        <v>244</v>
      </c>
      <c r="O174" s="44">
        <v>966</v>
      </c>
      <c r="P174" s="44">
        <v>29.563713</v>
      </c>
      <c r="Q174" s="44">
        <v>30.450436</v>
      </c>
      <c r="R174" s="44">
        <v>21.358872999999999</v>
      </c>
      <c r="S174" s="44">
        <v>21.443923999999999</v>
      </c>
      <c r="T174" s="44">
        <v>440940.375</v>
      </c>
      <c r="U174" s="44">
        <v>54821.851562999997</v>
      </c>
      <c r="V174" s="44">
        <v>25886.933593999998</v>
      </c>
      <c r="W174" s="44">
        <v>367.77319299999999</v>
      </c>
      <c r="X174" s="44">
        <v>567380.72936300002</v>
      </c>
      <c r="Y174" s="44">
        <v>686038.34962400002</v>
      </c>
      <c r="Z174" s="44">
        <v>92280.507710999998</v>
      </c>
      <c r="AA174" s="44">
        <v>965.60843799999998</v>
      </c>
      <c r="AB174" s="44">
        <v>39.653032000000003</v>
      </c>
      <c r="AC174" s="44">
        <v>34.758966999999998</v>
      </c>
      <c r="AD174" s="44">
        <v>377611.75249500002</v>
      </c>
    </row>
    <row r="175" spans="1:30" x14ac:dyDescent="0.25">
      <c r="A175">
        <v>174</v>
      </c>
      <c r="B175" t="s">
        <v>101</v>
      </c>
      <c r="C175" t="s">
        <v>102</v>
      </c>
      <c r="D175" t="s">
        <v>103</v>
      </c>
      <c r="E175" t="s">
        <v>104</v>
      </c>
      <c r="F175" s="52">
        <f>VLOOKUP(A175,[1]Minority!$A$1:$H$1902,5,FALSE)</f>
        <v>1049</v>
      </c>
      <c r="G175" s="52">
        <f>VLOOKUP(A175,'[1]Low-income - HH inc.'!$A$1:$I$1902,6,FALSE)</f>
        <v>194</v>
      </c>
      <c r="H175" s="44">
        <v>324877</v>
      </c>
      <c r="I175" s="44">
        <v>937748</v>
      </c>
      <c r="J175" s="44">
        <v>43060</v>
      </c>
      <c r="K175" s="44">
        <v>104386</v>
      </c>
      <c r="L175" s="44">
        <v>0</v>
      </c>
      <c r="M175" s="44">
        <v>160340</v>
      </c>
      <c r="N175" s="44">
        <v>244</v>
      </c>
      <c r="O175" s="44">
        <v>2706.5</v>
      </c>
      <c r="P175" s="44">
        <v>27.788951999999998</v>
      </c>
      <c r="Q175" s="44">
        <v>29.125057000000002</v>
      </c>
      <c r="R175" s="44">
        <v>21.322433</v>
      </c>
      <c r="S175" s="44">
        <v>20.958136</v>
      </c>
      <c r="T175" s="44">
        <v>462481.75</v>
      </c>
      <c r="U175" s="44">
        <v>56829.207030999998</v>
      </c>
      <c r="V175" s="44">
        <v>36000.304687999997</v>
      </c>
      <c r="W175" s="44">
        <v>796.89233400000001</v>
      </c>
      <c r="X175" s="44">
        <v>294153.09511699999</v>
      </c>
      <c r="Y175" s="44">
        <v>453368.045361</v>
      </c>
      <c r="Z175" s="44">
        <v>23721.094078999999</v>
      </c>
      <c r="AA175" s="44">
        <v>472.676852</v>
      </c>
      <c r="AB175" s="44">
        <v>22.61401</v>
      </c>
      <c r="AC175" s="44">
        <v>12.701224</v>
      </c>
      <c r="AD175" s="44">
        <v>147438.413768</v>
      </c>
    </row>
    <row r="176" spans="1:30" x14ac:dyDescent="0.25">
      <c r="A176">
        <v>175</v>
      </c>
      <c r="B176" t="s">
        <v>101</v>
      </c>
      <c r="C176" t="s">
        <v>102</v>
      </c>
      <c r="D176" t="s">
        <v>103</v>
      </c>
      <c r="E176" t="s">
        <v>104</v>
      </c>
      <c r="F176" s="52">
        <f>VLOOKUP(A176,[1]Minority!$A$1:$H$1902,5,FALSE)</f>
        <v>4474</v>
      </c>
      <c r="G176" s="52">
        <f>VLOOKUP(A176,'[1]Low-income - HH inc.'!$A$1:$I$1902,6,FALSE)</f>
        <v>790</v>
      </c>
      <c r="H176" s="44">
        <v>278872</v>
      </c>
      <c r="I176" s="44">
        <v>872326</v>
      </c>
      <c r="J176" s="44">
        <v>43953</v>
      </c>
      <c r="K176" s="44">
        <v>94998</v>
      </c>
      <c r="L176" s="44">
        <v>15391</v>
      </c>
      <c r="M176" s="44">
        <v>86750</v>
      </c>
      <c r="N176" s="44">
        <v>244</v>
      </c>
      <c r="O176" s="44">
        <v>901</v>
      </c>
      <c r="P176" s="44">
        <v>33.990158000000001</v>
      </c>
      <c r="Q176" s="44">
        <v>35.068435999999998</v>
      </c>
      <c r="R176" s="44">
        <v>19.377575</v>
      </c>
      <c r="S176" s="44">
        <v>19.063697999999999</v>
      </c>
      <c r="T176" s="44">
        <v>397052.8125</v>
      </c>
      <c r="U176" s="44">
        <v>54118.132812999997</v>
      </c>
      <c r="V176" s="44">
        <v>29601.474609000001</v>
      </c>
      <c r="W176" s="44">
        <v>374.835419</v>
      </c>
      <c r="X176" s="44">
        <v>68100.764804000006</v>
      </c>
      <c r="Y176" s="44">
        <v>106167.802281</v>
      </c>
      <c r="Z176" s="44">
        <v>13073.590878000001</v>
      </c>
      <c r="AA176" s="44">
        <v>148.49677399999999</v>
      </c>
      <c r="AB176" s="44">
        <v>5.4466450000000002</v>
      </c>
      <c r="AC176" s="44">
        <v>4.869148</v>
      </c>
      <c r="AD176" s="44">
        <v>52105.773319</v>
      </c>
    </row>
    <row r="177" spans="1:30" x14ac:dyDescent="0.25">
      <c r="A177">
        <v>176</v>
      </c>
      <c r="B177" t="s">
        <v>101</v>
      </c>
      <c r="C177" t="s">
        <v>102</v>
      </c>
      <c r="D177" t="s">
        <v>103</v>
      </c>
      <c r="E177" t="s">
        <v>104</v>
      </c>
      <c r="F177" s="52">
        <f>VLOOKUP(A177,[1]Minority!$A$1:$H$1902,5,FALSE)</f>
        <v>587</v>
      </c>
      <c r="G177" s="52">
        <f>VLOOKUP(A177,'[1]Low-income - HH inc.'!$A$1:$I$1902,6,FALSE)</f>
        <v>61</v>
      </c>
      <c r="H177" s="44">
        <v>266455</v>
      </c>
      <c r="I177" s="44">
        <v>863353</v>
      </c>
      <c r="J177" s="44">
        <v>42851</v>
      </c>
      <c r="K177" s="44">
        <v>92774</v>
      </c>
      <c r="L177" s="44">
        <v>15391</v>
      </c>
      <c r="M177" s="44">
        <v>98333</v>
      </c>
      <c r="N177" s="44">
        <v>244</v>
      </c>
      <c r="O177" s="44">
        <v>745</v>
      </c>
      <c r="P177" s="44">
        <v>35.189045</v>
      </c>
      <c r="Q177" s="44">
        <v>36.37706</v>
      </c>
      <c r="R177" s="44">
        <v>23.121513</v>
      </c>
      <c r="S177" s="44">
        <v>23.003879999999999</v>
      </c>
      <c r="T177" s="44">
        <v>388203.4375</v>
      </c>
      <c r="U177" s="44">
        <v>53033.726562999997</v>
      </c>
      <c r="V177" s="44">
        <v>32308.564452999999</v>
      </c>
      <c r="W177" s="44">
        <v>346.18826300000001</v>
      </c>
      <c r="X177" s="44">
        <v>46332.084615</v>
      </c>
      <c r="Y177" s="44">
        <v>109632.163768</v>
      </c>
      <c r="Z177" s="44">
        <v>18960.338319999999</v>
      </c>
      <c r="AA177" s="44">
        <v>160.56530599999999</v>
      </c>
      <c r="AB177" s="44">
        <v>5.6648050000000003</v>
      </c>
      <c r="AC177" s="44">
        <v>5.4692730000000003</v>
      </c>
      <c r="AD177" s="44">
        <v>57716.783340000002</v>
      </c>
    </row>
    <row r="178" spans="1:30" x14ac:dyDescent="0.25">
      <c r="A178">
        <v>177</v>
      </c>
      <c r="B178" t="s">
        <v>101</v>
      </c>
      <c r="C178" t="s">
        <v>102</v>
      </c>
      <c r="D178" t="s">
        <v>103</v>
      </c>
      <c r="E178" t="s">
        <v>104</v>
      </c>
      <c r="F178" s="52">
        <f>VLOOKUP(A178,[1]Minority!$A$1:$H$1902,5,FALSE)</f>
        <v>3316</v>
      </c>
      <c r="G178" s="52">
        <f>VLOOKUP(A178,'[1]Low-income - HH inc.'!$A$1:$I$1902,6,FALSE)</f>
        <v>468</v>
      </c>
      <c r="H178" s="44">
        <v>302525</v>
      </c>
      <c r="I178" s="44">
        <v>908020</v>
      </c>
      <c r="J178" s="44">
        <v>42172</v>
      </c>
      <c r="K178" s="44">
        <v>99944</v>
      </c>
      <c r="L178" s="44">
        <v>0</v>
      </c>
      <c r="M178" s="44">
        <v>144696</v>
      </c>
      <c r="N178" s="44">
        <v>244</v>
      </c>
      <c r="O178" s="44">
        <v>745</v>
      </c>
      <c r="P178" s="44">
        <v>31.23094</v>
      </c>
      <c r="Q178" s="44">
        <v>32.560192000000001</v>
      </c>
      <c r="R178" s="44">
        <v>20.167475</v>
      </c>
      <c r="S178" s="44">
        <v>20.10519</v>
      </c>
      <c r="T178" s="44">
        <v>444472.875</v>
      </c>
      <c r="U178" s="44">
        <v>55715.652344000002</v>
      </c>
      <c r="V178" s="44">
        <v>33921.480469000002</v>
      </c>
      <c r="W178" s="44">
        <v>361.450806</v>
      </c>
      <c r="X178" s="44">
        <v>0</v>
      </c>
      <c r="Y178" s="44">
        <v>24647.071352999999</v>
      </c>
      <c r="Z178" s="44">
        <v>1891.3905299999999</v>
      </c>
      <c r="AA178" s="44">
        <v>29.416620999999999</v>
      </c>
      <c r="AB178" s="44">
        <v>0.92548399999999997</v>
      </c>
      <c r="AC178" s="44">
        <v>0.79863899999999999</v>
      </c>
      <c r="AD178" s="44">
        <v>8733.5294539999995</v>
      </c>
    </row>
    <row r="179" spans="1:30" x14ac:dyDescent="0.25">
      <c r="A179">
        <v>178</v>
      </c>
      <c r="B179" t="s">
        <v>101</v>
      </c>
      <c r="C179" t="s">
        <v>102</v>
      </c>
      <c r="D179" t="s">
        <v>103</v>
      </c>
      <c r="E179" t="s">
        <v>104</v>
      </c>
      <c r="F179" s="52">
        <f>VLOOKUP(A179,[1]Minority!$A$1:$H$1902,5,FALSE)</f>
        <v>3526</v>
      </c>
      <c r="G179" s="52">
        <f>VLOOKUP(A179,'[1]Low-income - HH inc.'!$A$1:$I$1902,6,FALSE)</f>
        <v>492</v>
      </c>
      <c r="H179" s="44">
        <v>263686</v>
      </c>
      <c r="I179" s="44">
        <v>900838</v>
      </c>
      <c r="J179" s="44">
        <v>41587</v>
      </c>
      <c r="K179" s="44">
        <v>99053</v>
      </c>
      <c r="L179" s="44">
        <v>0</v>
      </c>
      <c r="M179" s="44">
        <v>146202</v>
      </c>
      <c r="N179" s="44">
        <v>244</v>
      </c>
      <c r="O179" s="44">
        <v>745</v>
      </c>
      <c r="P179" s="44">
        <v>30.908815000000001</v>
      </c>
      <c r="Q179" s="44">
        <v>32.248856000000004</v>
      </c>
      <c r="R179" s="44">
        <v>18.592489</v>
      </c>
      <c r="S179" s="44">
        <v>18.271509000000002</v>
      </c>
      <c r="T179" s="44">
        <v>410315.21875</v>
      </c>
      <c r="U179" s="44">
        <v>54811.78125</v>
      </c>
      <c r="V179" s="44">
        <v>33645.792969000002</v>
      </c>
      <c r="W179" s="44">
        <v>359.29623400000003</v>
      </c>
      <c r="X179" s="44">
        <v>0</v>
      </c>
      <c r="Y179" s="44">
        <v>6287.6841469999999</v>
      </c>
      <c r="Z179" s="44">
        <v>631.65123800000003</v>
      </c>
      <c r="AA179" s="44">
        <v>8.3140560000000008</v>
      </c>
      <c r="AB179" s="44">
        <v>0.25469399999999998</v>
      </c>
      <c r="AC179" s="44">
        <v>0.24777399999999999</v>
      </c>
      <c r="AD179" s="44">
        <v>2642.9466069999999</v>
      </c>
    </row>
    <row r="180" spans="1:30" x14ac:dyDescent="0.25">
      <c r="A180">
        <v>179</v>
      </c>
      <c r="B180" t="s">
        <v>101</v>
      </c>
      <c r="C180" t="s">
        <v>102</v>
      </c>
      <c r="D180" t="s">
        <v>103</v>
      </c>
      <c r="E180" t="s">
        <v>104</v>
      </c>
      <c r="F180" s="52">
        <f>VLOOKUP(A180,[1]Minority!$A$1:$H$1902,5,FALSE)</f>
        <v>2069</v>
      </c>
      <c r="G180" s="52">
        <f>VLOOKUP(A180,'[1]Low-income - HH inc.'!$A$1:$I$1902,6,FALSE)</f>
        <v>228</v>
      </c>
      <c r="H180" s="44">
        <v>282608</v>
      </c>
      <c r="I180" s="44">
        <v>902516</v>
      </c>
      <c r="J180" s="44">
        <v>44239</v>
      </c>
      <c r="K180" s="44">
        <v>98754</v>
      </c>
      <c r="L180" s="44">
        <v>0</v>
      </c>
      <c r="M180" s="44">
        <v>146202</v>
      </c>
      <c r="N180" s="44">
        <v>244</v>
      </c>
      <c r="O180" s="44">
        <v>745</v>
      </c>
      <c r="P180" s="44">
        <v>32.136318000000003</v>
      </c>
      <c r="Q180" s="44">
        <v>33.383029999999998</v>
      </c>
      <c r="R180" s="44">
        <v>21.987862</v>
      </c>
      <c r="S180" s="44">
        <v>21.916029000000002</v>
      </c>
      <c r="T180" s="44">
        <v>419080.40625</v>
      </c>
      <c r="U180" s="44">
        <v>56240.449219000002</v>
      </c>
      <c r="V180" s="44">
        <v>32186.289063</v>
      </c>
      <c r="W180" s="44">
        <v>354.29489100000001</v>
      </c>
      <c r="X180" s="44">
        <v>123231.895437</v>
      </c>
      <c r="Y180" s="44">
        <v>227568.18599599999</v>
      </c>
      <c r="Z180" s="44">
        <v>17459.522469</v>
      </c>
      <c r="AA180" s="44">
        <v>256.77015699999998</v>
      </c>
      <c r="AB180" s="44">
        <v>10.396932</v>
      </c>
      <c r="AC180" s="44">
        <v>7.9761470000000001</v>
      </c>
      <c r="AD180" s="44">
        <v>87466.624773999996</v>
      </c>
    </row>
    <row r="181" spans="1:30" x14ac:dyDescent="0.25">
      <c r="A181">
        <v>180</v>
      </c>
      <c r="B181" t="s">
        <v>101</v>
      </c>
      <c r="C181" t="s">
        <v>102</v>
      </c>
      <c r="D181" t="s">
        <v>103</v>
      </c>
      <c r="E181" t="s">
        <v>104</v>
      </c>
      <c r="F181" s="52">
        <f>VLOOKUP(A181,[1]Minority!$A$1:$H$1902,5,FALSE)</f>
        <v>4526</v>
      </c>
      <c r="G181" s="52">
        <f>VLOOKUP(A181,'[1]Low-income - HH inc.'!$A$1:$I$1902,6,FALSE)</f>
        <v>651</v>
      </c>
      <c r="H181" s="44">
        <v>295122</v>
      </c>
      <c r="I181" s="44">
        <v>923458</v>
      </c>
      <c r="J181" s="44">
        <v>42911</v>
      </c>
      <c r="K181" s="44">
        <v>102344</v>
      </c>
      <c r="L181" s="44">
        <v>0</v>
      </c>
      <c r="M181" s="44">
        <v>151005</v>
      </c>
      <c r="N181" s="44">
        <v>244</v>
      </c>
      <c r="O181" s="44">
        <v>1064</v>
      </c>
      <c r="P181" s="44">
        <v>29.970220999999999</v>
      </c>
      <c r="Q181" s="44">
        <v>31.393217</v>
      </c>
      <c r="R181" s="44">
        <v>19.681470999999998</v>
      </c>
      <c r="S181" s="44">
        <v>19.776814999999999</v>
      </c>
      <c r="T181" s="44">
        <v>450635.46875</v>
      </c>
      <c r="U181" s="44">
        <v>57620.691405999998</v>
      </c>
      <c r="V181" s="44">
        <v>37373.808594000002</v>
      </c>
      <c r="W181" s="44">
        <v>446.95034800000002</v>
      </c>
      <c r="X181" s="44">
        <v>36078.519408</v>
      </c>
      <c r="Y181" s="44">
        <v>136135.59246799999</v>
      </c>
      <c r="Z181" s="44">
        <v>9317.2846869999994</v>
      </c>
      <c r="AA181" s="44">
        <v>156.31474399999999</v>
      </c>
      <c r="AB181" s="44">
        <v>5.5074949999999996</v>
      </c>
      <c r="AC181" s="44">
        <v>4.1996909999999996</v>
      </c>
      <c r="AD181" s="44">
        <v>46831.631633999998</v>
      </c>
    </row>
    <row r="182" spans="1:30" x14ac:dyDescent="0.25">
      <c r="A182">
        <v>181</v>
      </c>
      <c r="B182" t="s">
        <v>101</v>
      </c>
      <c r="C182" t="s">
        <v>102</v>
      </c>
      <c r="D182" t="s">
        <v>103</v>
      </c>
      <c r="E182" t="s">
        <v>104</v>
      </c>
      <c r="F182" s="52">
        <f>VLOOKUP(A182,[1]Minority!$A$1:$H$1902,5,FALSE)</f>
        <v>1983</v>
      </c>
      <c r="G182" s="52">
        <f>VLOOKUP(A182,'[1]Low-income - HH inc.'!$A$1:$I$1902,6,FALSE)</f>
        <v>357</v>
      </c>
      <c r="H182" s="44">
        <v>372149</v>
      </c>
      <c r="I182" s="44">
        <v>924476</v>
      </c>
      <c r="J182" s="44">
        <v>45271</v>
      </c>
      <c r="K182" s="44">
        <v>102280</v>
      </c>
      <c r="L182" s="44">
        <v>0</v>
      </c>
      <c r="M182" s="44">
        <v>152534</v>
      </c>
      <c r="N182" s="44">
        <v>244</v>
      </c>
      <c r="O182" s="44">
        <v>1779</v>
      </c>
      <c r="P182" s="44">
        <v>30.045363999999999</v>
      </c>
      <c r="Q182" s="44">
        <v>31.414525999999999</v>
      </c>
      <c r="R182" s="44">
        <v>18.378793999999999</v>
      </c>
      <c r="S182" s="44">
        <v>19.177889</v>
      </c>
      <c r="T182" s="44">
        <v>476298.03125</v>
      </c>
      <c r="U182" s="44">
        <v>56020.847655999998</v>
      </c>
      <c r="V182" s="44">
        <v>28762.431640999999</v>
      </c>
      <c r="W182" s="44">
        <v>533.44586200000003</v>
      </c>
      <c r="X182" s="44">
        <v>4110.4453460000004</v>
      </c>
      <c r="Y182" s="44">
        <v>43388.263245000002</v>
      </c>
      <c r="Z182" s="44">
        <v>2633.4690000000001</v>
      </c>
      <c r="AA182" s="44">
        <v>48.025922999999999</v>
      </c>
      <c r="AB182" s="44">
        <v>1.8536870000000001</v>
      </c>
      <c r="AC182" s="44">
        <v>1.206626</v>
      </c>
      <c r="AD182" s="44">
        <v>13992.26002</v>
      </c>
    </row>
    <row r="183" spans="1:30" x14ac:dyDescent="0.25">
      <c r="A183">
        <v>182</v>
      </c>
      <c r="B183" t="s">
        <v>101</v>
      </c>
      <c r="C183" t="s">
        <v>102</v>
      </c>
      <c r="D183" t="s">
        <v>103</v>
      </c>
      <c r="E183" t="s">
        <v>104</v>
      </c>
      <c r="F183" s="52">
        <f>VLOOKUP(A183,[1]Minority!$A$1:$H$1902,5,FALSE)</f>
        <v>0</v>
      </c>
      <c r="G183" s="52">
        <f>VLOOKUP(A183,'[1]Low-income - HH inc.'!$A$1:$I$1902,6,FALSE)</f>
        <v>0</v>
      </c>
      <c r="H183" s="44">
        <v>337503</v>
      </c>
      <c r="I183" s="44">
        <v>919806</v>
      </c>
      <c r="J183" s="44">
        <v>45160</v>
      </c>
      <c r="K183" s="44">
        <v>101091</v>
      </c>
      <c r="L183" s="44">
        <v>0</v>
      </c>
      <c r="M183" s="44">
        <v>151005</v>
      </c>
      <c r="N183" s="44">
        <v>244</v>
      </c>
      <c r="O183" s="44">
        <v>1122</v>
      </c>
      <c r="P183" s="44">
        <v>34.271327999999997</v>
      </c>
      <c r="Q183" s="44">
        <v>35.036704999999998</v>
      </c>
      <c r="R183" s="44">
        <v>29.178055000000001</v>
      </c>
      <c r="S183" s="44">
        <v>44.076991999999997</v>
      </c>
      <c r="T183" s="44">
        <v>448625.15625</v>
      </c>
      <c r="U183" s="44">
        <v>55833.433594000002</v>
      </c>
      <c r="V183" s="44">
        <v>28816.615234000001</v>
      </c>
      <c r="W183" s="44">
        <v>411.55062900000001</v>
      </c>
      <c r="X183" s="44">
        <v>113422.130854</v>
      </c>
      <c r="Y183" s="44">
        <v>207665.12426300001</v>
      </c>
      <c r="Z183" s="44">
        <v>13639.755367</v>
      </c>
      <c r="AA183" s="44">
        <v>219.06432599999999</v>
      </c>
      <c r="AB183" s="44">
        <v>8.8711090000000006</v>
      </c>
      <c r="AC183" s="44">
        <v>6.3678809999999997</v>
      </c>
      <c r="AD183" s="44">
        <v>70973.066795999999</v>
      </c>
    </row>
    <row r="184" spans="1:30" x14ac:dyDescent="0.25">
      <c r="A184">
        <v>183</v>
      </c>
      <c r="B184" t="s">
        <v>101</v>
      </c>
      <c r="C184" t="s">
        <v>102</v>
      </c>
      <c r="D184" t="s">
        <v>103</v>
      </c>
      <c r="E184" t="s">
        <v>104</v>
      </c>
      <c r="F184" s="52">
        <f>VLOOKUP(A184,[1]Minority!$A$1:$H$1902,5,FALSE)</f>
        <v>389</v>
      </c>
      <c r="G184" s="52">
        <f>VLOOKUP(A184,'[1]Low-income - HH inc.'!$A$1:$I$1902,6,FALSE)</f>
        <v>12</v>
      </c>
      <c r="H184" s="44">
        <v>424972</v>
      </c>
      <c r="I184" s="44">
        <v>898433</v>
      </c>
      <c r="J184" s="44">
        <v>52797</v>
      </c>
      <c r="K184" s="44">
        <v>98505</v>
      </c>
      <c r="L184" s="44">
        <v>0</v>
      </c>
      <c r="M184" s="44">
        <v>144696</v>
      </c>
      <c r="N184" s="44">
        <v>244</v>
      </c>
      <c r="O184" s="44">
        <v>745</v>
      </c>
      <c r="P184" s="44">
        <v>36.979377999999997</v>
      </c>
      <c r="Q184" s="44">
        <v>37.966450000000002</v>
      </c>
      <c r="R184" s="44">
        <v>31.056761000000002</v>
      </c>
      <c r="S184" s="44">
        <v>33.661484000000002</v>
      </c>
      <c r="T184" s="44">
        <v>504230.5625</v>
      </c>
      <c r="U184" s="44">
        <v>60448.628905999998</v>
      </c>
      <c r="V184" s="44">
        <v>24222.470702999999</v>
      </c>
      <c r="W184" s="44">
        <v>327.868652</v>
      </c>
      <c r="X184" s="44">
        <v>497883.09505900001</v>
      </c>
      <c r="Y184" s="44">
        <v>929003.72785899998</v>
      </c>
      <c r="Z184" s="44">
        <v>64090.740119000002</v>
      </c>
      <c r="AA184" s="44">
        <v>980.89050099999997</v>
      </c>
      <c r="AB184" s="44">
        <v>37.095373000000002</v>
      </c>
      <c r="AC184" s="44">
        <v>27.918524000000001</v>
      </c>
      <c r="AD184" s="44">
        <v>310402.35218699998</v>
      </c>
    </row>
    <row r="185" spans="1:30" x14ac:dyDescent="0.25">
      <c r="A185">
        <v>184</v>
      </c>
      <c r="B185" t="s">
        <v>101</v>
      </c>
      <c r="C185" t="s">
        <v>102</v>
      </c>
      <c r="D185" t="s">
        <v>103</v>
      </c>
      <c r="E185" t="s">
        <v>104</v>
      </c>
      <c r="F185" s="52">
        <f>VLOOKUP(A185,[1]Minority!$A$1:$H$1902,5,FALSE)</f>
        <v>0</v>
      </c>
      <c r="G185" s="52">
        <f>VLOOKUP(A185,'[1]Low-income - HH inc.'!$A$1:$I$1902,6,FALSE)</f>
        <v>0</v>
      </c>
      <c r="H185" s="44">
        <v>294045</v>
      </c>
      <c r="I185" s="44">
        <v>565631</v>
      </c>
      <c r="J185" s="44">
        <v>32988</v>
      </c>
      <c r="K185" s="44">
        <v>60432</v>
      </c>
      <c r="L185" s="44">
        <v>0</v>
      </c>
      <c r="M185" s="44">
        <v>0</v>
      </c>
      <c r="N185" s="44">
        <v>156</v>
      </c>
      <c r="O185" s="44">
        <v>0</v>
      </c>
      <c r="P185" s="44">
        <v>59.324303</v>
      </c>
      <c r="Q185" s="44">
        <v>54.301074999999997</v>
      </c>
      <c r="R185" s="44">
        <v>38.390372999999997</v>
      </c>
      <c r="S185" s="44">
        <v>41.235664</v>
      </c>
      <c r="T185" s="44">
        <v>323844.53125</v>
      </c>
      <c r="U185" s="44">
        <v>35999.269530999998</v>
      </c>
      <c r="V185" s="44">
        <v>0</v>
      </c>
      <c r="W185" s="44">
        <v>138.88301100000001</v>
      </c>
      <c r="X185" s="44">
        <v>337296.71406099998</v>
      </c>
      <c r="Y185" s="44">
        <v>422385.58562799997</v>
      </c>
      <c r="Z185" s="44">
        <v>44816.228356</v>
      </c>
      <c r="AA185" s="44">
        <v>480.88201500000002</v>
      </c>
      <c r="AB185" s="44">
        <v>16.901150000000001</v>
      </c>
      <c r="AC185" s="44">
        <v>15.470056</v>
      </c>
      <c r="AD185" s="44">
        <v>167779.79599700001</v>
      </c>
    </row>
    <row r="186" spans="1:30" x14ac:dyDescent="0.25">
      <c r="A186">
        <v>185</v>
      </c>
      <c r="B186" t="s">
        <v>101</v>
      </c>
      <c r="C186" t="s">
        <v>102</v>
      </c>
      <c r="D186" t="s">
        <v>103</v>
      </c>
      <c r="E186" t="s">
        <v>104</v>
      </c>
      <c r="F186" s="52">
        <f>VLOOKUP(A186,[1]Minority!$A$1:$H$1902,5,FALSE)</f>
        <v>0</v>
      </c>
      <c r="G186" s="52">
        <f>VLOOKUP(A186,'[1]Low-income - HH inc.'!$A$1:$I$1902,6,FALSE)</f>
        <v>0</v>
      </c>
      <c r="H186" s="44">
        <v>480539</v>
      </c>
      <c r="I186" s="44">
        <v>837333</v>
      </c>
      <c r="J186" s="44">
        <v>58134</v>
      </c>
      <c r="K186" s="44">
        <v>88532</v>
      </c>
      <c r="L186" s="44">
        <v>0</v>
      </c>
      <c r="M186" s="44">
        <v>49295</v>
      </c>
      <c r="N186" s="44">
        <v>244</v>
      </c>
      <c r="O186" s="44">
        <v>449</v>
      </c>
      <c r="P186" s="44">
        <v>57.550784999999998</v>
      </c>
      <c r="Q186" s="44">
        <v>57.930515</v>
      </c>
      <c r="R186" s="44">
        <v>44.413798999999997</v>
      </c>
      <c r="S186" s="44">
        <v>45.378867999999997</v>
      </c>
      <c r="T186" s="44">
        <v>529077.8125</v>
      </c>
      <c r="U186" s="44">
        <v>62269.390625</v>
      </c>
      <c r="V186" s="44">
        <v>6706.1748049999997</v>
      </c>
      <c r="W186" s="44">
        <v>271.88855000000001</v>
      </c>
      <c r="X186" s="44">
        <v>9277.5161599999992</v>
      </c>
      <c r="Y186" s="44">
        <v>17712.005013999998</v>
      </c>
      <c r="Z186" s="44">
        <v>1176.4081430000001</v>
      </c>
      <c r="AA186" s="44">
        <v>19.753741999999999</v>
      </c>
      <c r="AB186" s="44">
        <v>0.72158800000000001</v>
      </c>
      <c r="AC186" s="44">
        <v>0.55626100000000001</v>
      </c>
      <c r="AD186" s="44">
        <v>6206.021463</v>
      </c>
    </row>
    <row r="187" spans="1:30" x14ac:dyDescent="0.25">
      <c r="A187">
        <v>186</v>
      </c>
      <c r="B187" t="s">
        <v>101</v>
      </c>
      <c r="C187" t="s">
        <v>102</v>
      </c>
      <c r="D187" t="s">
        <v>103</v>
      </c>
      <c r="E187" t="s">
        <v>104</v>
      </c>
      <c r="F187" s="52">
        <f>VLOOKUP(A187,[1]Minority!$A$1:$H$1902,5,FALSE)</f>
        <v>2356</v>
      </c>
      <c r="G187" s="52">
        <f>VLOOKUP(A187,'[1]Low-income - HH inc.'!$A$1:$I$1902,6,FALSE)</f>
        <v>385</v>
      </c>
      <c r="H187" s="44">
        <v>148942</v>
      </c>
      <c r="I187" s="44">
        <v>859103</v>
      </c>
      <c r="J187" s="44">
        <v>26607</v>
      </c>
      <c r="K187" s="44">
        <v>91618</v>
      </c>
      <c r="L187" s="44">
        <v>0</v>
      </c>
      <c r="M187" s="44">
        <v>93070</v>
      </c>
      <c r="N187" s="44">
        <v>244</v>
      </c>
      <c r="O187" s="44">
        <v>745</v>
      </c>
      <c r="P187" s="44">
        <v>34.927878999999997</v>
      </c>
      <c r="Q187" s="44">
        <v>35.945084000000001</v>
      </c>
      <c r="R187" s="44">
        <v>22.722059000000002</v>
      </c>
      <c r="S187" s="44">
        <v>22.346916</v>
      </c>
      <c r="T187" s="44">
        <v>246494.765625</v>
      </c>
      <c r="U187" s="44">
        <v>35537.371094000002</v>
      </c>
      <c r="V187" s="44">
        <v>12784.756836</v>
      </c>
      <c r="W187" s="44">
        <v>312.82092299999999</v>
      </c>
      <c r="X187" s="44">
        <v>86780.920801</v>
      </c>
      <c r="Y187" s="44">
        <v>158653.85511500001</v>
      </c>
      <c r="Z187" s="44">
        <v>11956.534272999999</v>
      </c>
      <c r="AA187" s="44">
        <v>188.35757699999999</v>
      </c>
      <c r="AB187" s="44">
        <v>6.4431799999999999</v>
      </c>
      <c r="AC187" s="44">
        <v>5.1113929999999996</v>
      </c>
      <c r="AD187" s="44">
        <v>55941.371756</v>
      </c>
    </row>
    <row r="188" spans="1:30" x14ac:dyDescent="0.25">
      <c r="A188">
        <v>187</v>
      </c>
      <c r="B188" t="s">
        <v>101</v>
      </c>
      <c r="C188" t="s">
        <v>102</v>
      </c>
      <c r="D188" t="s">
        <v>103</v>
      </c>
      <c r="E188" t="s">
        <v>104</v>
      </c>
      <c r="F188" s="52">
        <f>VLOOKUP(A188,[1]Minority!$A$1:$H$1902,5,FALSE)</f>
        <v>2050</v>
      </c>
      <c r="G188" s="52">
        <f>VLOOKUP(A188,'[1]Low-income - HH inc.'!$A$1:$I$1902,6,FALSE)</f>
        <v>381</v>
      </c>
      <c r="H188" s="44">
        <v>180254</v>
      </c>
      <c r="I188" s="44">
        <v>864958</v>
      </c>
      <c r="J188" s="44">
        <v>29579</v>
      </c>
      <c r="K188" s="44">
        <v>93237</v>
      </c>
      <c r="L188" s="44">
        <v>0</v>
      </c>
      <c r="M188" s="44">
        <v>98333</v>
      </c>
      <c r="N188" s="44">
        <v>244</v>
      </c>
      <c r="O188" s="44">
        <v>745</v>
      </c>
      <c r="P188" s="44">
        <v>35.041260000000001</v>
      </c>
      <c r="Q188" s="44">
        <v>35.933838000000002</v>
      </c>
      <c r="R188" s="44">
        <v>23.623802000000001</v>
      </c>
      <c r="S188" s="44">
        <v>23.006252</v>
      </c>
      <c r="T188" s="44">
        <v>280719.25</v>
      </c>
      <c r="U188" s="44">
        <v>38919.410155999998</v>
      </c>
      <c r="V188" s="44">
        <v>14428.205078000001</v>
      </c>
      <c r="W188" s="44">
        <v>317.51074199999999</v>
      </c>
      <c r="X188" s="44">
        <v>300554.625451</v>
      </c>
      <c r="Y188" s="44">
        <v>435229.69673099997</v>
      </c>
      <c r="Z188" s="44">
        <v>31574.462565000002</v>
      </c>
      <c r="AA188" s="44">
        <v>454.98861199999999</v>
      </c>
      <c r="AB188" s="44">
        <v>19.889783000000001</v>
      </c>
      <c r="AC188" s="44">
        <v>14.453115</v>
      </c>
      <c r="AD188" s="44">
        <v>162045.90401699999</v>
      </c>
    </row>
    <row r="189" spans="1:30" x14ac:dyDescent="0.25">
      <c r="A189">
        <v>188</v>
      </c>
      <c r="B189" t="s">
        <v>101</v>
      </c>
      <c r="C189" t="s">
        <v>102</v>
      </c>
      <c r="D189" t="s">
        <v>103</v>
      </c>
      <c r="E189" t="s">
        <v>104</v>
      </c>
      <c r="F189" s="52">
        <f>VLOOKUP(A189,[1]Minority!$A$1:$H$1902,5,FALSE)</f>
        <v>2052</v>
      </c>
      <c r="G189" s="52">
        <f>VLOOKUP(A189,'[1]Low-income - HH inc.'!$A$1:$I$1902,6,FALSE)</f>
        <v>349</v>
      </c>
      <c r="H189" s="44">
        <v>170764</v>
      </c>
      <c r="I189" s="44">
        <v>937556</v>
      </c>
      <c r="J189" s="44">
        <v>30182</v>
      </c>
      <c r="K189" s="44">
        <v>106386</v>
      </c>
      <c r="L189" s="44">
        <v>0</v>
      </c>
      <c r="M189" s="44">
        <v>151005</v>
      </c>
      <c r="N189" s="44">
        <v>244</v>
      </c>
      <c r="O189" s="44">
        <v>1064</v>
      </c>
      <c r="P189" s="44">
        <v>29.378098000000001</v>
      </c>
      <c r="Q189" s="44">
        <v>30.737558</v>
      </c>
      <c r="R189" s="44">
        <v>19.076452</v>
      </c>
      <c r="S189" s="44">
        <v>18.649985999999998</v>
      </c>
      <c r="T189" s="44">
        <v>303853.625</v>
      </c>
      <c r="U189" s="44">
        <v>43408.484375</v>
      </c>
      <c r="V189" s="44">
        <v>26209.455077999999</v>
      </c>
      <c r="W189" s="44">
        <v>386.32476800000001</v>
      </c>
      <c r="X189" s="44">
        <v>26964.034433000001</v>
      </c>
      <c r="Y189" s="44">
        <v>42926.054437999999</v>
      </c>
      <c r="Z189" s="44">
        <v>3523.7434109999999</v>
      </c>
      <c r="AA189" s="44">
        <v>51.221547999999999</v>
      </c>
      <c r="AB189" s="44">
        <v>1.649532</v>
      </c>
      <c r="AC189" s="44">
        <v>1.422695</v>
      </c>
      <c r="AD189" s="44">
        <v>15585.209435999999</v>
      </c>
    </row>
    <row r="190" spans="1:30" x14ac:dyDescent="0.25">
      <c r="A190">
        <v>189</v>
      </c>
      <c r="B190" t="s">
        <v>101</v>
      </c>
      <c r="C190" t="s">
        <v>102</v>
      </c>
      <c r="D190" t="s">
        <v>103</v>
      </c>
      <c r="E190" t="s">
        <v>104</v>
      </c>
      <c r="F190" s="52">
        <f>VLOOKUP(A190,[1]Minority!$A$1:$H$1902,5,FALSE)</f>
        <v>2077</v>
      </c>
      <c r="G190" s="52">
        <f>VLOOKUP(A190,'[1]Low-income - HH inc.'!$A$1:$I$1902,6,FALSE)</f>
        <v>335</v>
      </c>
      <c r="H190" s="44">
        <v>177121</v>
      </c>
      <c r="I190" s="44">
        <v>839846</v>
      </c>
      <c r="J190" s="44">
        <v>30225</v>
      </c>
      <c r="K190" s="44">
        <v>88932</v>
      </c>
      <c r="L190" s="44">
        <v>0</v>
      </c>
      <c r="M190" s="44">
        <v>86571</v>
      </c>
      <c r="N190" s="44">
        <v>244</v>
      </c>
      <c r="O190" s="44">
        <v>745</v>
      </c>
      <c r="P190" s="44">
        <v>37.237740000000002</v>
      </c>
      <c r="Q190" s="44">
        <v>38.332588000000001</v>
      </c>
      <c r="R190" s="44">
        <v>21.720459000000002</v>
      </c>
      <c r="S190" s="44">
        <v>21.5303</v>
      </c>
      <c r="T190" s="44">
        <v>267644.84375</v>
      </c>
      <c r="U190" s="44">
        <v>38243.984375</v>
      </c>
      <c r="V190" s="44">
        <v>11825.027344</v>
      </c>
      <c r="W190" s="44">
        <v>312.433289</v>
      </c>
      <c r="X190" s="44">
        <v>0</v>
      </c>
      <c r="Y190" s="44">
        <v>15150.941961</v>
      </c>
      <c r="Z190" s="44">
        <v>1064.5277289999999</v>
      </c>
      <c r="AA190" s="44">
        <v>17.770271000000001</v>
      </c>
      <c r="AB190" s="44">
        <v>0.66673099999999996</v>
      </c>
      <c r="AC190" s="44">
        <v>0.47956599999999999</v>
      </c>
      <c r="AD190" s="44">
        <v>5359.702577</v>
      </c>
    </row>
    <row r="191" spans="1:30" x14ac:dyDescent="0.25">
      <c r="A191">
        <v>190</v>
      </c>
      <c r="B191" t="s">
        <v>101</v>
      </c>
      <c r="C191" t="s">
        <v>102</v>
      </c>
      <c r="D191" t="s">
        <v>103</v>
      </c>
      <c r="E191" t="s">
        <v>104</v>
      </c>
      <c r="F191" s="52">
        <f>VLOOKUP(A191,[1]Minority!$A$1:$H$1902,5,FALSE)</f>
        <v>0</v>
      </c>
      <c r="G191" s="52">
        <f>VLOOKUP(A191,'[1]Low-income - HH inc.'!$A$1:$I$1902,6,FALSE)</f>
        <v>0</v>
      </c>
      <c r="H191" s="44">
        <v>197183</v>
      </c>
      <c r="I191" s="44">
        <v>888833</v>
      </c>
      <c r="J191" s="44">
        <v>33225</v>
      </c>
      <c r="K191" s="44">
        <v>96698</v>
      </c>
      <c r="L191" s="44">
        <v>0</v>
      </c>
      <c r="M191" s="44">
        <v>101560</v>
      </c>
      <c r="N191" s="44">
        <v>244</v>
      </c>
      <c r="O191" s="44">
        <v>745</v>
      </c>
      <c r="P191" s="44">
        <v>37.379967000000001</v>
      </c>
      <c r="Q191" s="44">
        <v>38.221153000000001</v>
      </c>
      <c r="R191" s="44">
        <v>24.846304</v>
      </c>
      <c r="S191" s="44">
        <v>25.182393999999999</v>
      </c>
      <c r="T191" s="44">
        <v>322845.46875</v>
      </c>
      <c r="U191" s="44">
        <v>44757.09375</v>
      </c>
      <c r="V191" s="44">
        <v>18451.931640999999</v>
      </c>
      <c r="W191" s="44">
        <v>335.02420000000001</v>
      </c>
      <c r="X191" s="44">
        <v>0</v>
      </c>
      <c r="Y191" s="44">
        <v>0</v>
      </c>
      <c r="Z191" s="44">
        <v>0</v>
      </c>
      <c r="AA191" s="44">
        <v>0</v>
      </c>
      <c r="AB191" s="44">
        <v>0</v>
      </c>
      <c r="AC191" s="44">
        <v>0</v>
      </c>
      <c r="AD191" s="44">
        <v>0</v>
      </c>
    </row>
    <row r="192" spans="1:30" x14ac:dyDescent="0.25">
      <c r="A192">
        <v>191</v>
      </c>
      <c r="B192" t="s">
        <v>101</v>
      </c>
      <c r="C192" t="s">
        <v>102</v>
      </c>
      <c r="D192" t="s">
        <v>103</v>
      </c>
      <c r="E192" t="s">
        <v>104</v>
      </c>
      <c r="F192" s="52">
        <f>VLOOKUP(A192,[1]Minority!$A$1:$H$1902,5,FALSE)</f>
        <v>1763</v>
      </c>
      <c r="G192" s="52">
        <f>VLOOKUP(A192,'[1]Low-income - HH inc.'!$A$1:$I$1902,6,FALSE)</f>
        <v>325</v>
      </c>
      <c r="H192" s="44">
        <v>170718</v>
      </c>
      <c r="I192" s="44">
        <v>893458</v>
      </c>
      <c r="J192" s="44">
        <v>29997</v>
      </c>
      <c r="K192" s="44">
        <v>97150</v>
      </c>
      <c r="L192" s="44">
        <v>0</v>
      </c>
      <c r="M192" s="44">
        <v>101560</v>
      </c>
      <c r="N192" s="44">
        <v>244</v>
      </c>
      <c r="O192" s="44">
        <v>745</v>
      </c>
      <c r="P192" s="44">
        <v>34.652709999999999</v>
      </c>
      <c r="Q192" s="44">
        <v>35.921061999999999</v>
      </c>
      <c r="R192" s="44">
        <v>22.246510000000001</v>
      </c>
      <c r="S192" s="44">
        <v>21.864666</v>
      </c>
      <c r="T192" s="44">
        <v>290280.71875</v>
      </c>
      <c r="U192" s="44">
        <v>41106.105469000002</v>
      </c>
      <c r="V192" s="44">
        <v>16801.050781000002</v>
      </c>
      <c r="W192" s="44">
        <v>326.88034099999999</v>
      </c>
      <c r="X192" s="44">
        <v>41362.985109000001</v>
      </c>
      <c r="Y192" s="44">
        <v>58857.497970999997</v>
      </c>
      <c r="Z192" s="44">
        <v>7319.6125400000001</v>
      </c>
      <c r="AA192" s="44">
        <v>81.808223999999996</v>
      </c>
      <c r="AB192" s="44">
        <v>2.902908</v>
      </c>
      <c r="AC192" s="44">
        <v>2.6449919999999998</v>
      </c>
      <c r="AD192" s="44">
        <v>28473.05819</v>
      </c>
    </row>
    <row r="193" spans="1:30" x14ac:dyDescent="0.25">
      <c r="A193">
        <v>192</v>
      </c>
      <c r="B193" t="s">
        <v>101</v>
      </c>
      <c r="C193" t="s">
        <v>102</v>
      </c>
      <c r="D193" t="s">
        <v>103</v>
      </c>
      <c r="E193" t="s">
        <v>104</v>
      </c>
      <c r="F193" s="52">
        <f>VLOOKUP(A193,[1]Minority!$A$1:$H$1902,5,FALSE)</f>
        <v>239</v>
      </c>
      <c r="G193" s="52">
        <f>VLOOKUP(A193,'[1]Low-income - HH inc.'!$A$1:$I$1902,6,FALSE)</f>
        <v>26</v>
      </c>
      <c r="H193" s="44">
        <v>708136</v>
      </c>
      <c r="I193" s="44">
        <v>892685</v>
      </c>
      <c r="J193" s="44">
        <v>85261</v>
      </c>
      <c r="K193" s="44">
        <v>99178</v>
      </c>
      <c r="L193" s="44">
        <v>41434</v>
      </c>
      <c r="M193" s="44">
        <v>157387</v>
      </c>
      <c r="N193" s="44">
        <v>570</v>
      </c>
      <c r="O193" s="44">
        <v>970</v>
      </c>
      <c r="P193" s="44">
        <v>38.847031000000001</v>
      </c>
      <c r="Q193" s="44">
        <v>42.313651999999998</v>
      </c>
      <c r="R193" s="44">
        <v>31.414646000000001</v>
      </c>
      <c r="S193" s="44">
        <v>31.512561999999999</v>
      </c>
      <c r="T193" s="44">
        <v>731127.125</v>
      </c>
      <c r="U193" s="44">
        <v>86994.78125</v>
      </c>
      <c r="V193" s="44">
        <v>55879.4375</v>
      </c>
      <c r="W193" s="44">
        <v>619.83203100000003</v>
      </c>
      <c r="X193" s="44">
        <v>1336419.6535980001</v>
      </c>
      <c r="Y193" s="44">
        <v>1565851.4959770001</v>
      </c>
      <c r="Z193" s="44">
        <v>149728.55794699999</v>
      </c>
      <c r="AA193" s="44">
        <v>1756.6783800000001</v>
      </c>
      <c r="AB193" s="44">
        <v>82.642055999999997</v>
      </c>
      <c r="AC193" s="44">
        <v>53.833210000000001</v>
      </c>
      <c r="AD193" s="44">
        <v>601503.40387499996</v>
      </c>
    </row>
    <row r="194" spans="1:30" x14ac:dyDescent="0.25">
      <c r="A194">
        <v>193</v>
      </c>
      <c r="B194" t="s">
        <v>101</v>
      </c>
      <c r="C194" t="s">
        <v>102</v>
      </c>
      <c r="D194" t="s">
        <v>103</v>
      </c>
      <c r="E194" t="s">
        <v>104</v>
      </c>
      <c r="F194" s="52">
        <f>VLOOKUP(A194,[1]Minority!$A$1:$H$1902,5,FALSE)</f>
        <v>844</v>
      </c>
      <c r="G194" s="52">
        <f>VLOOKUP(A194,'[1]Low-income - HH inc.'!$A$1:$I$1902,6,FALSE)</f>
        <v>211</v>
      </c>
      <c r="H194" s="44">
        <v>687112</v>
      </c>
      <c r="I194" s="44">
        <v>760852</v>
      </c>
      <c r="J194" s="44">
        <v>82727</v>
      </c>
      <c r="K194" s="44">
        <v>78539</v>
      </c>
      <c r="L194" s="44">
        <v>41434</v>
      </c>
      <c r="M194" s="44">
        <v>66313</v>
      </c>
      <c r="N194" s="44">
        <v>570</v>
      </c>
      <c r="O194" s="44">
        <v>745</v>
      </c>
      <c r="P194" s="44">
        <v>40.229691000000003</v>
      </c>
      <c r="Q194" s="44">
        <v>41.858414000000003</v>
      </c>
      <c r="R194" s="44">
        <v>25.173164</v>
      </c>
      <c r="S194" s="44">
        <v>25.789574000000002</v>
      </c>
      <c r="T194" s="44">
        <v>695428.625</v>
      </c>
      <c r="U194" s="44">
        <v>82254.664063000004</v>
      </c>
      <c r="V194" s="44">
        <v>44239.933594000002</v>
      </c>
      <c r="W194" s="44">
        <v>589.73699999999997</v>
      </c>
      <c r="X194" s="44">
        <v>0</v>
      </c>
      <c r="Y194" s="44">
        <v>16338.44513</v>
      </c>
      <c r="Z194" s="44">
        <v>662.21991200000002</v>
      </c>
      <c r="AA194" s="44">
        <v>14.087656000000001</v>
      </c>
      <c r="AB194" s="44">
        <v>0.74898100000000001</v>
      </c>
      <c r="AC194" s="44">
        <v>0.35783999999999999</v>
      </c>
      <c r="AD194" s="44">
        <v>4464.2810630000004</v>
      </c>
    </row>
    <row r="195" spans="1:30" x14ac:dyDescent="0.25">
      <c r="A195">
        <v>194</v>
      </c>
      <c r="B195" t="s">
        <v>101</v>
      </c>
      <c r="C195" t="s">
        <v>102</v>
      </c>
      <c r="D195" t="s">
        <v>103</v>
      </c>
      <c r="E195" t="s">
        <v>104</v>
      </c>
      <c r="F195" s="52">
        <f>VLOOKUP(A195,[1]Minority!$A$1:$H$1902,5,FALSE)</f>
        <v>1167</v>
      </c>
      <c r="G195" s="52">
        <f>VLOOKUP(A195,'[1]Low-income - HH inc.'!$A$1:$I$1902,6,FALSE)</f>
        <v>312</v>
      </c>
      <c r="H195" s="44">
        <v>642612</v>
      </c>
      <c r="I195" s="44">
        <v>692415</v>
      </c>
      <c r="J195" s="44">
        <v>76800</v>
      </c>
      <c r="K195" s="44">
        <v>69590</v>
      </c>
      <c r="L195" s="44">
        <v>41434</v>
      </c>
      <c r="M195" s="44">
        <v>34934</v>
      </c>
      <c r="N195" s="44">
        <v>795</v>
      </c>
      <c r="O195" s="44">
        <v>670</v>
      </c>
      <c r="P195" s="44">
        <v>49.559578000000002</v>
      </c>
      <c r="Q195" s="44">
        <v>47.39481</v>
      </c>
      <c r="R195" s="44">
        <v>31.387266</v>
      </c>
      <c r="S195" s="44">
        <v>31.770851</v>
      </c>
      <c r="T195" s="44">
        <v>648811.625</v>
      </c>
      <c r="U195" s="44">
        <v>75902.476563000004</v>
      </c>
      <c r="V195" s="44">
        <v>40624.859375</v>
      </c>
      <c r="W195" s="44">
        <v>779.43957499999999</v>
      </c>
      <c r="X195" s="44">
        <v>0</v>
      </c>
      <c r="Y195" s="44">
        <v>407.70233300000001</v>
      </c>
      <c r="Z195" s="44">
        <v>27.180222000000001</v>
      </c>
      <c r="AA195" s="44">
        <v>0.47442200000000001</v>
      </c>
      <c r="AB195" s="44">
        <v>2.8926E-2</v>
      </c>
      <c r="AC195" s="44">
        <v>1.2196E-2</v>
      </c>
      <c r="AD195" s="44">
        <v>154.140356</v>
      </c>
    </row>
    <row r="196" spans="1:30" x14ac:dyDescent="0.25">
      <c r="A196">
        <v>195</v>
      </c>
      <c r="B196" t="s">
        <v>101</v>
      </c>
      <c r="C196" t="s">
        <v>102</v>
      </c>
      <c r="D196" t="s">
        <v>103</v>
      </c>
      <c r="E196" t="s">
        <v>104</v>
      </c>
      <c r="F196" s="52">
        <f>VLOOKUP(A196,[1]Minority!$A$1:$H$1902,5,FALSE)</f>
        <v>39</v>
      </c>
      <c r="G196" s="52">
        <f>VLOOKUP(A196,'[1]Low-income - HH inc.'!$A$1:$I$1902,6,FALSE)</f>
        <v>0</v>
      </c>
      <c r="H196" s="44">
        <v>666713</v>
      </c>
      <c r="I196" s="44">
        <v>698495</v>
      </c>
      <c r="J196" s="44">
        <v>79849</v>
      </c>
      <c r="K196" s="44">
        <v>69804</v>
      </c>
      <c r="L196" s="44">
        <v>30668</v>
      </c>
      <c r="M196" s="44">
        <v>28258</v>
      </c>
      <c r="N196" s="44">
        <v>2135</v>
      </c>
      <c r="O196" s="44">
        <v>700</v>
      </c>
      <c r="P196" s="44">
        <v>51.951743999999998</v>
      </c>
      <c r="Q196" s="44">
        <v>52.396327999999997</v>
      </c>
      <c r="R196" s="44">
        <v>35.337826</v>
      </c>
      <c r="S196" s="44">
        <v>35.377231999999999</v>
      </c>
      <c r="T196" s="44">
        <v>669316.25</v>
      </c>
      <c r="U196" s="44">
        <v>79026.203125</v>
      </c>
      <c r="V196" s="44">
        <v>30470.595702999999</v>
      </c>
      <c r="W196" s="44">
        <v>2017.4586179999999</v>
      </c>
      <c r="X196" s="44">
        <v>0</v>
      </c>
      <c r="Y196" s="44">
        <v>4514.562739</v>
      </c>
      <c r="Z196" s="44">
        <v>225.80370500000001</v>
      </c>
      <c r="AA196" s="44">
        <v>4.6136239999999997</v>
      </c>
      <c r="AB196" s="44">
        <v>0.261187</v>
      </c>
      <c r="AC196" s="44">
        <v>0.111856</v>
      </c>
      <c r="AD196" s="44">
        <v>1430.8416</v>
      </c>
    </row>
    <row r="197" spans="1:30" x14ac:dyDescent="0.25">
      <c r="A197">
        <v>196</v>
      </c>
      <c r="B197" t="s">
        <v>101</v>
      </c>
      <c r="C197" t="s">
        <v>102</v>
      </c>
      <c r="D197" t="s">
        <v>103</v>
      </c>
      <c r="E197" t="s">
        <v>104</v>
      </c>
      <c r="F197" s="52">
        <f>VLOOKUP(A197,[1]Minority!$A$1:$H$1902,5,FALSE)</f>
        <v>3226</v>
      </c>
      <c r="G197" s="52">
        <f>VLOOKUP(A197,'[1]Low-income - HH inc.'!$A$1:$I$1902,6,FALSE)</f>
        <v>500</v>
      </c>
      <c r="H197" s="44">
        <v>704166</v>
      </c>
      <c r="I197" s="44">
        <v>805941</v>
      </c>
      <c r="J197" s="44">
        <v>85254</v>
      </c>
      <c r="K197" s="44">
        <v>86231</v>
      </c>
      <c r="L197" s="44">
        <v>41434</v>
      </c>
      <c r="M197" s="44">
        <v>66313</v>
      </c>
      <c r="N197" s="44">
        <v>2135</v>
      </c>
      <c r="O197" s="44">
        <v>745</v>
      </c>
      <c r="P197" s="44">
        <v>37.683867999999997</v>
      </c>
      <c r="Q197" s="44">
        <v>38.061329000000001</v>
      </c>
      <c r="R197" s="44">
        <v>17.736279</v>
      </c>
      <c r="S197" s="44">
        <v>17.374140000000001</v>
      </c>
      <c r="T197" s="44">
        <v>716498.3125</v>
      </c>
      <c r="U197" s="44">
        <v>85372.382813000004</v>
      </c>
      <c r="V197" s="44">
        <v>44448.644530999998</v>
      </c>
      <c r="W197" s="44">
        <v>1966.5703129999999</v>
      </c>
      <c r="X197" s="44">
        <v>8280.7247270000007</v>
      </c>
      <c r="Y197" s="44">
        <v>49649.527587999997</v>
      </c>
      <c r="Z197" s="44">
        <v>2092.3315729999999</v>
      </c>
      <c r="AA197" s="44">
        <v>44.581682999999998</v>
      </c>
      <c r="AB197" s="44">
        <v>2.2917149999999999</v>
      </c>
      <c r="AC197" s="44">
        <v>1.120463</v>
      </c>
      <c r="AD197" s="44">
        <v>13895.510082000001</v>
      </c>
    </row>
    <row r="198" spans="1:30" x14ac:dyDescent="0.25">
      <c r="A198">
        <v>197</v>
      </c>
      <c r="B198" t="s">
        <v>101</v>
      </c>
      <c r="C198" t="s">
        <v>102</v>
      </c>
      <c r="D198" t="s">
        <v>103</v>
      </c>
      <c r="E198" t="s">
        <v>104</v>
      </c>
      <c r="F198" s="52">
        <f>VLOOKUP(A198,[1]Minority!$A$1:$H$1902,5,FALSE)</f>
        <v>3130</v>
      </c>
      <c r="G198" s="52">
        <f>VLOOKUP(A198,'[1]Low-income - HH inc.'!$A$1:$I$1902,6,FALSE)</f>
        <v>479</v>
      </c>
      <c r="H198" s="44">
        <v>770910</v>
      </c>
      <c r="I198" s="44">
        <v>912067</v>
      </c>
      <c r="J198" s="44">
        <v>95544</v>
      </c>
      <c r="K198" s="44">
        <v>102683</v>
      </c>
      <c r="L198" s="44">
        <v>41434</v>
      </c>
      <c r="M198" s="44">
        <v>105499</v>
      </c>
      <c r="N198" s="44">
        <v>2135</v>
      </c>
      <c r="O198" s="44">
        <v>1420</v>
      </c>
      <c r="P198" s="44">
        <v>35.16151</v>
      </c>
      <c r="Q198" s="44">
        <v>36.308159000000003</v>
      </c>
      <c r="R198" s="44">
        <v>18.482203999999999</v>
      </c>
      <c r="S198" s="44">
        <v>18.862562</v>
      </c>
      <c r="T198" s="44">
        <v>791532.75</v>
      </c>
      <c r="U198" s="44">
        <v>96586.992188000004</v>
      </c>
      <c r="V198" s="44">
        <v>50793.796875</v>
      </c>
      <c r="W198" s="44">
        <v>2030.5395510000001</v>
      </c>
      <c r="X198" s="44">
        <v>1428864.0376800001</v>
      </c>
      <c r="Y198" s="44">
        <v>1688679.170899</v>
      </c>
      <c r="Z198" s="44">
        <v>178679.71210899999</v>
      </c>
      <c r="AA198" s="44">
        <v>1920.5014040000001</v>
      </c>
      <c r="AB198" s="44">
        <v>71.376316000000003</v>
      </c>
      <c r="AC198" s="44">
        <v>65.558672000000001</v>
      </c>
      <c r="AD198" s="44">
        <v>712117.94652100001</v>
      </c>
    </row>
    <row r="199" spans="1:30" x14ac:dyDescent="0.25">
      <c r="A199">
        <v>198</v>
      </c>
      <c r="B199" t="s">
        <v>101</v>
      </c>
      <c r="C199" t="s">
        <v>102</v>
      </c>
      <c r="D199" t="s">
        <v>103</v>
      </c>
      <c r="E199" t="s">
        <v>104</v>
      </c>
      <c r="F199" s="52">
        <f>VLOOKUP(A199,[1]Minority!$A$1:$H$1902,5,FALSE)</f>
        <v>1190</v>
      </c>
      <c r="G199" s="52">
        <f>VLOOKUP(A199,'[1]Low-income - HH inc.'!$A$1:$I$1902,6,FALSE)</f>
        <v>218</v>
      </c>
      <c r="H199" s="44">
        <v>806884</v>
      </c>
      <c r="I199" s="44">
        <v>969891</v>
      </c>
      <c r="J199" s="44">
        <v>100930</v>
      </c>
      <c r="K199" s="44">
        <v>110071</v>
      </c>
      <c r="L199" s="44">
        <v>41434</v>
      </c>
      <c r="M199" s="44">
        <v>172366</v>
      </c>
      <c r="N199" s="44">
        <v>2135</v>
      </c>
      <c r="O199" s="44">
        <v>4163</v>
      </c>
      <c r="P199" s="44">
        <v>34.188698000000002</v>
      </c>
      <c r="Q199" s="44">
        <v>34.939404000000003</v>
      </c>
      <c r="R199" s="44">
        <v>26.090472999999999</v>
      </c>
      <c r="S199" s="44">
        <v>27.091816000000001</v>
      </c>
      <c r="T199" s="44">
        <v>835311.75</v>
      </c>
      <c r="U199" s="44">
        <v>102524.148438</v>
      </c>
      <c r="V199" s="44">
        <v>64268.050780999998</v>
      </c>
      <c r="W199" s="44">
        <v>2488.6755370000001</v>
      </c>
      <c r="X199" s="44">
        <v>1326522.5421200001</v>
      </c>
      <c r="Y199" s="44">
        <v>1689905.4493259999</v>
      </c>
      <c r="Z199" s="44">
        <v>350015.96752200002</v>
      </c>
      <c r="AA199" s="44">
        <v>2157.7698999999998</v>
      </c>
      <c r="AB199" s="44">
        <v>89.933684999999997</v>
      </c>
      <c r="AC199" s="44">
        <v>73.147183999999996</v>
      </c>
      <c r="AD199" s="44">
        <v>794739.35036000004</v>
      </c>
    </row>
    <row r="200" spans="1:30" x14ac:dyDescent="0.25">
      <c r="A200">
        <v>199</v>
      </c>
      <c r="B200" t="s">
        <v>101</v>
      </c>
      <c r="C200" t="s">
        <v>102</v>
      </c>
      <c r="D200" t="s">
        <v>103</v>
      </c>
      <c r="E200" t="s">
        <v>104</v>
      </c>
      <c r="F200" s="52">
        <f>VLOOKUP(A200,[1]Minority!$A$1:$H$1902,5,FALSE)</f>
        <v>1085</v>
      </c>
      <c r="G200" s="52">
        <f>VLOOKUP(A200,'[1]Low-income - HH inc.'!$A$1:$I$1902,6,FALSE)</f>
        <v>200</v>
      </c>
      <c r="H200" s="44">
        <v>803417</v>
      </c>
      <c r="I200" s="44">
        <v>959979</v>
      </c>
      <c r="J200" s="44">
        <v>103376</v>
      </c>
      <c r="K200" s="44">
        <v>109336</v>
      </c>
      <c r="L200" s="44">
        <v>53460</v>
      </c>
      <c r="M200" s="44">
        <v>170899</v>
      </c>
      <c r="N200" s="44">
        <v>2135</v>
      </c>
      <c r="O200" s="44">
        <v>2119</v>
      </c>
      <c r="P200" s="44">
        <v>32.050708999999998</v>
      </c>
      <c r="Q200" s="44">
        <v>32.667664000000002</v>
      </c>
      <c r="R200" s="44">
        <v>17.890055</v>
      </c>
      <c r="S200" s="44">
        <v>17.849095999999999</v>
      </c>
      <c r="T200" s="44">
        <v>826782.3125</v>
      </c>
      <c r="U200" s="44">
        <v>104265.46875</v>
      </c>
      <c r="V200" s="44">
        <v>70986.609375</v>
      </c>
      <c r="W200" s="44">
        <v>2132.6120609999998</v>
      </c>
      <c r="X200" s="44">
        <v>0</v>
      </c>
      <c r="Y200" s="44">
        <v>0</v>
      </c>
      <c r="Z200" s="44">
        <v>0</v>
      </c>
      <c r="AA200" s="44">
        <v>0</v>
      </c>
      <c r="AB200" s="44">
        <v>0</v>
      </c>
      <c r="AC200" s="44">
        <v>0</v>
      </c>
      <c r="AD200" s="44">
        <v>0</v>
      </c>
    </row>
    <row r="201" spans="1:30" x14ac:dyDescent="0.25">
      <c r="A201">
        <v>200</v>
      </c>
      <c r="B201" t="s">
        <v>101</v>
      </c>
      <c r="C201" t="s">
        <v>102</v>
      </c>
      <c r="D201" t="s">
        <v>103</v>
      </c>
      <c r="E201" t="s">
        <v>104</v>
      </c>
      <c r="F201" s="52">
        <f>VLOOKUP(A201,[1]Minority!$A$1:$H$1902,5,FALSE)</f>
        <v>2121</v>
      </c>
      <c r="G201" s="52">
        <f>VLOOKUP(A201,'[1]Low-income - HH inc.'!$A$1:$I$1902,6,FALSE)</f>
        <v>301</v>
      </c>
      <c r="H201" s="44">
        <v>768175</v>
      </c>
      <c r="I201" s="44">
        <v>912857</v>
      </c>
      <c r="J201" s="44">
        <v>96806</v>
      </c>
      <c r="K201" s="44">
        <v>101912</v>
      </c>
      <c r="L201" s="44">
        <v>53460</v>
      </c>
      <c r="M201" s="44">
        <v>146202</v>
      </c>
      <c r="N201" s="44">
        <v>2135</v>
      </c>
      <c r="O201" s="44">
        <v>1641</v>
      </c>
      <c r="P201" s="44">
        <v>33.075190999999997</v>
      </c>
      <c r="Q201" s="44">
        <v>34.332687</v>
      </c>
      <c r="R201" s="44">
        <v>18.478842</v>
      </c>
      <c r="S201" s="44">
        <v>18.486916000000001</v>
      </c>
      <c r="T201" s="44">
        <v>789485.625</v>
      </c>
      <c r="U201" s="44">
        <v>97558.078125</v>
      </c>
      <c r="V201" s="44">
        <v>67120.28125</v>
      </c>
      <c r="W201" s="44">
        <v>2062.2370609999998</v>
      </c>
      <c r="X201" s="44">
        <v>42390.350779</v>
      </c>
      <c r="Y201" s="44">
        <v>118972.984568</v>
      </c>
      <c r="Z201" s="44">
        <v>6716.6344369999997</v>
      </c>
      <c r="AA201" s="44">
        <v>126.487787</v>
      </c>
      <c r="AB201" s="44">
        <v>5.493862</v>
      </c>
      <c r="AC201" s="44">
        <v>3.366422</v>
      </c>
      <c r="AD201" s="44">
        <v>39450.847330999997</v>
      </c>
    </row>
    <row r="202" spans="1:30" x14ac:dyDescent="0.25">
      <c r="A202">
        <v>201</v>
      </c>
      <c r="B202" t="s">
        <v>101</v>
      </c>
      <c r="C202" t="s">
        <v>102</v>
      </c>
      <c r="D202" t="s">
        <v>103</v>
      </c>
      <c r="E202" t="s">
        <v>104</v>
      </c>
      <c r="F202" s="52">
        <f>VLOOKUP(A202,[1]Minority!$A$1:$H$1902,5,FALSE)</f>
        <v>2900</v>
      </c>
      <c r="G202" s="52">
        <f>VLOOKUP(A202,'[1]Low-income - HH inc.'!$A$1:$I$1902,6,FALSE)</f>
        <v>310</v>
      </c>
      <c r="H202" s="44">
        <v>766261</v>
      </c>
      <c r="I202" s="44">
        <v>899983</v>
      </c>
      <c r="J202" s="44">
        <v>95786</v>
      </c>
      <c r="K202" s="44">
        <v>100757</v>
      </c>
      <c r="L202" s="44">
        <v>53460</v>
      </c>
      <c r="M202" s="44">
        <v>95240</v>
      </c>
      <c r="N202" s="44">
        <v>2585</v>
      </c>
      <c r="O202" s="44">
        <v>1420</v>
      </c>
      <c r="P202" s="44">
        <v>34.766579</v>
      </c>
      <c r="Q202" s="44">
        <v>36.487662999999998</v>
      </c>
      <c r="R202" s="44">
        <v>17.71855</v>
      </c>
      <c r="S202" s="44">
        <v>16.953426</v>
      </c>
      <c r="T202" s="44">
        <v>785311.75</v>
      </c>
      <c r="U202" s="44">
        <v>96494.195313000004</v>
      </c>
      <c r="V202" s="44">
        <v>59412.199219000002</v>
      </c>
      <c r="W202" s="44">
        <v>2419.0275879999999</v>
      </c>
      <c r="X202" s="44">
        <v>9690.5971379999992</v>
      </c>
      <c r="Y202" s="44">
        <v>26926.951714999999</v>
      </c>
      <c r="Z202" s="44">
        <v>1337.7533330000001</v>
      </c>
      <c r="AA202" s="44">
        <v>25.635625000000001</v>
      </c>
      <c r="AB202" s="44">
        <v>1.217231</v>
      </c>
      <c r="AC202" s="44">
        <v>0.68241200000000002</v>
      </c>
      <c r="AD202" s="44">
        <v>8177.3356629999998</v>
      </c>
    </row>
    <row r="203" spans="1:30" x14ac:dyDescent="0.25">
      <c r="A203">
        <v>202</v>
      </c>
      <c r="B203" t="s">
        <v>101</v>
      </c>
      <c r="C203" t="s">
        <v>102</v>
      </c>
      <c r="D203" t="s">
        <v>103</v>
      </c>
      <c r="E203" t="s">
        <v>104</v>
      </c>
      <c r="F203" s="52">
        <f>VLOOKUP(A203,[1]Minority!$A$1:$H$1902,5,FALSE)</f>
        <v>0</v>
      </c>
      <c r="G203" s="52">
        <f>VLOOKUP(A203,'[1]Low-income - HH inc.'!$A$1:$I$1902,6,FALSE)</f>
        <v>0</v>
      </c>
      <c r="H203" s="44">
        <v>767986</v>
      </c>
      <c r="I203" s="44">
        <v>914392</v>
      </c>
      <c r="J203" s="44">
        <v>95844</v>
      </c>
      <c r="K203" s="44">
        <v>102391</v>
      </c>
      <c r="L203" s="44">
        <v>53460</v>
      </c>
      <c r="M203" s="44">
        <v>95240</v>
      </c>
      <c r="N203" s="44">
        <v>2585</v>
      </c>
      <c r="O203" s="44">
        <v>1420</v>
      </c>
      <c r="P203" s="44">
        <v>39.290759999999999</v>
      </c>
      <c r="Q203" s="44">
        <v>39.745604999999998</v>
      </c>
      <c r="R203" s="44">
        <v>29.818401000000001</v>
      </c>
      <c r="S203" s="44">
        <v>29.309571999999999</v>
      </c>
      <c r="T203" s="44">
        <v>789495.625</v>
      </c>
      <c r="U203" s="44">
        <v>96805.867188000004</v>
      </c>
      <c r="V203" s="44">
        <v>59598.210937999997</v>
      </c>
      <c r="W203" s="44">
        <v>2413.8413089999999</v>
      </c>
      <c r="X203" s="44">
        <v>9271.8309900000004</v>
      </c>
      <c r="Y203" s="44">
        <v>25102.736615999998</v>
      </c>
      <c r="Z203" s="44">
        <v>2273.4000930000002</v>
      </c>
      <c r="AA203" s="44">
        <v>30.850757000000002</v>
      </c>
      <c r="AB203" s="44">
        <v>1.642099</v>
      </c>
      <c r="AC203" s="44">
        <v>0.99410799999999999</v>
      </c>
      <c r="AD203" s="44">
        <v>11471.510419</v>
      </c>
    </row>
    <row r="204" spans="1:30" x14ac:dyDescent="0.25">
      <c r="A204">
        <v>203</v>
      </c>
      <c r="B204" t="s">
        <v>101</v>
      </c>
      <c r="C204" t="s">
        <v>102</v>
      </c>
      <c r="D204" t="s">
        <v>103</v>
      </c>
      <c r="E204" t="s">
        <v>104</v>
      </c>
      <c r="F204" s="52">
        <f>VLOOKUP(A204,[1]Minority!$A$1:$H$1902,5,FALSE)</f>
        <v>0</v>
      </c>
      <c r="G204" s="52">
        <f>VLOOKUP(A204,'[1]Low-income - HH inc.'!$A$1:$I$1902,6,FALSE)</f>
        <v>0</v>
      </c>
      <c r="H204" s="44">
        <v>838056</v>
      </c>
      <c r="I204" s="44">
        <v>1045605</v>
      </c>
      <c r="J204" s="44">
        <v>105978</v>
      </c>
      <c r="K204" s="44">
        <v>122519</v>
      </c>
      <c r="L204" s="44">
        <v>54966</v>
      </c>
      <c r="M204" s="44">
        <v>159633</v>
      </c>
      <c r="N204" s="44">
        <v>2418.5</v>
      </c>
      <c r="O204" s="44">
        <v>5174.3334960000002</v>
      </c>
      <c r="P204" s="44">
        <v>39.530884</v>
      </c>
      <c r="Q204" s="44">
        <v>38.406314999999999</v>
      </c>
      <c r="R204" s="44">
        <v>27.926476000000001</v>
      </c>
      <c r="S204" s="44">
        <v>28.404751000000001</v>
      </c>
      <c r="T204" s="44">
        <v>869844</v>
      </c>
      <c r="U204" s="44">
        <v>108511.40625</v>
      </c>
      <c r="V204" s="44">
        <v>70996.664063000004</v>
      </c>
      <c r="W204" s="44">
        <v>2840.580078</v>
      </c>
      <c r="X204" s="44">
        <v>193924.10072700001</v>
      </c>
      <c r="Y204" s="44">
        <v>276335.48219399998</v>
      </c>
      <c r="Z204" s="44">
        <v>10024.977639000001</v>
      </c>
      <c r="AA204" s="44">
        <v>255.18030300000001</v>
      </c>
      <c r="AB204" s="44">
        <v>13.527526</v>
      </c>
      <c r="AC204" s="44">
        <v>5.9090759999999998</v>
      </c>
      <c r="AD204" s="44">
        <v>72932.586003999997</v>
      </c>
    </row>
    <row r="205" spans="1:30" x14ac:dyDescent="0.25">
      <c r="A205">
        <v>204</v>
      </c>
      <c r="B205" t="s">
        <v>101</v>
      </c>
      <c r="C205" t="s">
        <v>102</v>
      </c>
      <c r="D205" t="s">
        <v>103</v>
      </c>
      <c r="E205" t="s">
        <v>104</v>
      </c>
      <c r="F205" s="52">
        <f>VLOOKUP(A205,[1]Minority!$A$1:$H$1902,5,FALSE)</f>
        <v>0</v>
      </c>
      <c r="G205" s="52">
        <f>VLOOKUP(A205,'[1]Low-income - HH inc.'!$A$1:$I$1902,6,FALSE)</f>
        <v>0</v>
      </c>
      <c r="H205" s="44">
        <v>706432</v>
      </c>
      <c r="I205" s="44">
        <v>962100</v>
      </c>
      <c r="J205" s="44">
        <v>85942</v>
      </c>
      <c r="K205" s="44">
        <v>109714</v>
      </c>
      <c r="L205" s="44">
        <v>42694</v>
      </c>
      <c r="M205" s="44">
        <v>170899</v>
      </c>
      <c r="N205" s="44">
        <v>2135</v>
      </c>
      <c r="O205" s="44">
        <v>2441.5</v>
      </c>
      <c r="P205" s="44">
        <v>34.758495000000003</v>
      </c>
      <c r="Q205" s="44">
        <v>35.679825000000001</v>
      </c>
      <c r="R205" s="44">
        <v>30.975439000000001</v>
      </c>
      <c r="S205" s="44">
        <v>30.446345999999998</v>
      </c>
      <c r="T205" s="44">
        <v>753576.375</v>
      </c>
      <c r="U205" s="44">
        <v>90325.476563000004</v>
      </c>
      <c r="V205" s="44">
        <v>66334.585938000004</v>
      </c>
      <c r="W205" s="44">
        <v>2191.5178219999998</v>
      </c>
      <c r="X205" s="44">
        <v>3056.6096619999998</v>
      </c>
      <c r="Y205" s="44">
        <v>3056.6096619999998</v>
      </c>
      <c r="Z205" s="44">
        <v>1508.260293</v>
      </c>
      <c r="AA205" s="44">
        <v>7.631157</v>
      </c>
      <c r="AB205" s="44">
        <v>0.41907899999999998</v>
      </c>
      <c r="AC205" s="44">
        <v>0.33605099999999999</v>
      </c>
      <c r="AD205" s="44">
        <v>3540.5709040000002</v>
      </c>
    </row>
    <row r="206" spans="1:30" x14ac:dyDescent="0.25">
      <c r="A206">
        <v>205</v>
      </c>
      <c r="B206" t="s">
        <v>101</v>
      </c>
      <c r="C206" t="s">
        <v>102</v>
      </c>
      <c r="D206" t="s">
        <v>103</v>
      </c>
      <c r="E206" t="s">
        <v>104</v>
      </c>
      <c r="F206" s="52">
        <f>VLOOKUP(A206,[1]Minority!$A$1:$H$1902,5,FALSE)</f>
        <v>485</v>
      </c>
      <c r="G206" s="52">
        <f>VLOOKUP(A206,'[1]Low-income - HH inc.'!$A$1:$I$1902,6,FALSE)</f>
        <v>42</v>
      </c>
      <c r="H206" s="44">
        <v>818853</v>
      </c>
      <c r="I206" s="44">
        <v>1014511</v>
      </c>
      <c r="J206" s="44">
        <v>105268</v>
      </c>
      <c r="K206" s="44">
        <v>117632</v>
      </c>
      <c r="L206" s="44">
        <v>53460</v>
      </c>
      <c r="M206" s="44">
        <v>174744</v>
      </c>
      <c r="N206" s="44">
        <v>2585</v>
      </c>
      <c r="O206" s="44">
        <v>4428.8334960000002</v>
      </c>
      <c r="P206" s="44">
        <v>28.853697</v>
      </c>
      <c r="Q206" s="44">
        <v>29.625063000000001</v>
      </c>
      <c r="R206" s="44">
        <v>24.267372000000002</v>
      </c>
      <c r="S206" s="44">
        <v>25.212311</v>
      </c>
      <c r="T206" s="44">
        <v>860715.6875</v>
      </c>
      <c r="U206" s="44">
        <v>107913.382813</v>
      </c>
      <c r="V206" s="44">
        <v>79409.742188000004</v>
      </c>
      <c r="W206" s="44">
        <v>2979.5036620000001</v>
      </c>
      <c r="X206" s="44">
        <v>1521091.9670879999</v>
      </c>
      <c r="Y206" s="44">
        <v>1725864.536479</v>
      </c>
      <c r="Z206" s="44">
        <v>129621.683963</v>
      </c>
      <c r="AA206" s="44">
        <v>1899.0770199999999</v>
      </c>
      <c r="AB206" s="44">
        <v>100.43743499999999</v>
      </c>
      <c r="AC206" s="44">
        <v>54.749763000000002</v>
      </c>
      <c r="AD206" s="44">
        <v>630843.15268699999</v>
      </c>
    </row>
    <row r="207" spans="1:30" x14ac:dyDescent="0.25">
      <c r="A207">
        <v>206</v>
      </c>
      <c r="B207" t="s">
        <v>101</v>
      </c>
      <c r="C207" t="s">
        <v>102</v>
      </c>
      <c r="D207" t="s">
        <v>103</v>
      </c>
      <c r="E207" t="s">
        <v>104</v>
      </c>
      <c r="F207" s="52">
        <f>VLOOKUP(A207,[1]Minority!$A$1:$H$1902,5,FALSE)</f>
        <v>13</v>
      </c>
      <c r="G207" s="52">
        <f>VLOOKUP(A207,'[1]Low-income - HH inc.'!$A$1:$I$1902,6,FALSE)</f>
        <v>0</v>
      </c>
      <c r="H207" s="44">
        <v>845243</v>
      </c>
      <c r="I207" s="44">
        <v>1006895</v>
      </c>
      <c r="J207" s="44">
        <v>108048</v>
      </c>
      <c r="K207" s="44">
        <v>116220</v>
      </c>
      <c r="L207" s="44">
        <v>53460</v>
      </c>
      <c r="M207" s="44">
        <v>174744</v>
      </c>
      <c r="N207" s="44">
        <v>2585</v>
      </c>
      <c r="O207" s="44">
        <v>4712.3334960000002</v>
      </c>
      <c r="P207" s="44">
        <v>32.972427000000003</v>
      </c>
      <c r="Q207" s="44">
        <v>33.764633000000003</v>
      </c>
      <c r="R207" s="44">
        <v>32.312877999999998</v>
      </c>
      <c r="S207" s="44">
        <v>31.801987</v>
      </c>
      <c r="T207" s="44">
        <v>878629.4375</v>
      </c>
      <c r="U207" s="44">
        <v>109735.789063</v>
      </c>
      <c r="V207" s="44">
        <v>78509.132813000004</v>
      </c>
      <c r="W207" s="44">
        <v>3024.3642580000001</v>
      </c>
      <c r="X207" s="44">
        <v>9031.1828229999992</v>
      </c>
      <c r="Y207" s="44">
        <v>24881.369164</v>
      </c>
      <c r="Z207" s="44">
        <v>864.43209400000001</v>
      </c>
      <c r="AA207" s="44">
        <v>20.363318</v>
      </c>
      <c r="AB207" s="44">
        <v>1.0995619999999999</v>
      </c>
      <c r="AC207" s="44">
        <v>0.51388599999999995</v>
      </c>
      <c r="AD207" s="44">
        <v>6332.4078989999998</v>
      </c>
    </row>
    <row r="208" spans="1:30" x14ac:dyDescent="0.25">
      <c r="A208">
        <v>207</v>
      </c>
      <c r="B208" t="s">
        <v>101</v>
      </c>
      <c r="C208" t="s">
        <v>102</v>
      </c>
      <c r="D208" t="s">
        <v>103</v>
      </c>
      <c r="E208" t="s">
        <v>104</v>
      </c>
      <c r="F208" s="52">
        <f>VLOOKUP(A208,[1]Minority!$A$1:$H$1902,5,FALSE)</f>
        <v>2651</v>
      </c>
      <c r="G208" s="52">
        <f>VLOOKUP(A208,'[1]Low-income - HH inc.'!$A$1:$I$1902,6,FALSE)</f>
        <v>338</v>
      </c>
      <c r="H208" s="44">
        <v>376448</v>
      </c>
      <c r="I208" s="44">
        <v>65834</v>
      </c>
      <c r="J208" s="44">
        <v>52408</v>
      </c>
      <c r="K208" s="44">
        <v>10559</v>
      </c>
      <c r="L208" s="44">
        <v>28567</v>
      </c>
      <c r="M208" s="44">
        <v>17536</v>
      </c>
      <c r="N208" s="44">
        <v>1154</v>
      </c>
      <c r="O208" s="44">
        <v>359</v>
      </c>
      <c r="P208" s="44">
        <v>62.346024</v>
      </c>
      <c r="Q208" s="44">
        <v>61.277698999999998</v>
      </c>
      <c r="R208" s="44">
        <v>19.762352</v>
      </c>
      <c r="S208" s="44">
        <v>19.224886000000001</v>
      </c>
      <c r="T208" s="44">
        <v>354251.53125</v>
      </c>
      <c r="U208" s="44">
        <v>49417.46875</v>
      </c>
      <c r="V208" s="44">
        <v>27778.724609000001</v>
      </c>
      <c r="W208" s="44">
        <v>1097.189331</v>
      </c>
      <c r="X208" s="44">
        <v>31189.801513999999</v>
      </c>
      <c r="Y208" s="44">
        <v>41034.340358000001</v>
      </c>
      <c r="Z208" s="44">
        <v>3342.6307619999998</v>
      </c>
      <c r="AA208" s="44">
        <v>50.106079000000001</v>
      </c>
      <c r="AB208" s="44">
        <v>1.6554249999999999</v>
      </c>
      <c r="AC208" s="44">
        <v>1.4560869999999999</v>
      </c>
      <c r="AD208" s="44">
        <v>15883.297608999999</v>
      </c>
    </row>
    <row r="209" spans="1:30" x14ac:dyDescent="0.25">
      <c r="A209">
        <v>208</v>
      </c>
      <c r="B209" t="s">
        <v>101</v>
      </c>
      <c r="C209" t="s">
        <v>102</v>
      </c>
      <c r="D209" t="s">
        <v>103</v>
      </c>
      <c r="E209" t="s">
        <v>104</v>
      </c>
      <c r="F209" s="52">
        <f>VLOOKUP(A209,[1]Minority!$A$1:$H$1902,5,FALSE)</f>
        <v>2507</v>
      </c>
      <c r="G209" s="52">
        <f>VLOOKUP(A209,'[1]Low-income - HH inc.'!$A$1:$I$1902,6,FALSE)</f>
        <v>373</v>
      </c>
      <c r="H209" s="44">
        <v>355930</v>
      </c>
      <c r="I209" s="44">
        <v>75617</v>
      </c>
      <c r="J209" s="44">
        <v>50814</v>
      </c>
      <c r="K209" s="44">
        <v>11093</v>
      </c>
      <c r="L209" s="44">
        <v>22211</v>
      </c>
      <c r="M209" s="44">
        <v>17536</v>
      </c>
      <c r="N209" s="44">
        <v>1040</v>
      </c>
      <c r="O209" s="44">
        <v>359</v>
      </c>
      <c r="P209" s="44">
        <v>54.917499999999997</v>
      </c>
      <c r="Q209" s="44">
        <v>58.284492</v>
      </c>
      <c r="R209" s="44">
        <v>19.97578</v>
      </c>
      <c r="S209" s="44">
        <v>19.484285</v>
      </c>
      <c r="T209" s="44">
        <v>330869.71875</v>
      </c>
      <c r="U209" s="44">
        <v>47262.898437999997</v>
      </c>
      <c r="V209" s="44">
        <v>21793.050781000002</v>
      </c>
      <c r="W209" s="44">
        <v>979.11779799999999</v>
      </c>
      <c r="X209" s="44">
        <v>63629.685037000003</v>
      </c>
      <c r="Y209" s="44">
        <v>104988.267752</v>
      </c>
      <c r="Z209" s="44">
        <v>6151.8135240000001</v>
      </c>
      <c r="AA209" s="44">
        <v>107.779236</v>
      </c>
      <c r="AB209" s="44">
        <v>3.8502100000000001</v>
      </c>
      <c r="AC209" s="44">
        <v>2.8579029999999999</v>
      </c>
      <c r="AD209" s="44">
        <v>32306.003298</v>
      </c>
    </row>
    <row r="210" spans="1:30" x14ac:dyDescent="0.25">
      <c r="A210">
        <v>209</v>
      </c>
      <c r="B210" t="s">
        <v>101</v>
      </c>
      <c r="C210" t="s">
        <v>102</v>
      </c>
      <c r="D210" t="s">
        <v>103</v>
      </c>
      <c r="E210" t="s">
        <v>104</v>
      </c>
      <c r="F210" s="52">
        <f>VLOOKUP(A210,[1]Minority!$A$1:$H$1902,5,FALSE)</f>
        <v>2088</v>
      </c>
      <c r="G210" s="52">
        <f>VLOOKUP(A210,'[1]Low-income - HH inc.'!$A$1:$I$1902,6,FALSE)</f>
        <v>336</v>
      </c>
      <c r="H210" s="44">
        <v>348792</v>
      </c>
      <c r="I210" s="44">
        <v>313750</v>
      </c>
      <c r="J210" s="44">
        <v>45201</v>
      </c>
      <c r="K210" s="44">
        <v>35696</v>
      </c>
      <c r="L210" s="44">
        <v>23881</v>
      </c>
      <c r="M210" s="44">
        <v>212</v>
      </c>
      <c r="N210" s="44">
        <v>674</v>
      </c>
      <c r="O210" s="44">
        <v>359</v>
      </c>
      <c r="P210" s="44">
        <v>48.598145000000002</v>
      </c>
      <c r="Q210" s="44">
        <v>47.784793999999998</v>
      </c>
      <c r="R210" s="44">
        <v>20.681801</v>
      </c>
      <c r="S210" s="44">
        <v>20.029339</v>
      </c>
      <c r="T210" s="44">
        <v>343343.09375</v>
      </c>
      <c r="U210" s="44">
        <v>43723</v>
      </c>
      <c r="V210" s="44">
        <v>20200.535156000002</v>
      </c>
      <c r="W210" s="44">
        <v>625.01831100000004</v>
      </c>
      <c r="X210" s="44">
        <v>106405.252308</v>
      </c>
      <c r="Y210" s="44">
        <v>163405.09132599999</v>
      </c>
      <c r="Z210" s="44">
        <v>8385.9010880000005</v>
      </c>
      <c r="AA210" s="44">
        <v>163.606899</v>
      </c>
      <c r="AB210" s="44">
        <v>6.1425429999999999</v>
      </c>
      <c r="AC210" s="44">
        <v>4.2035119999999999</v>
      </c>
      <c r="AD210" s="44">
        <v>48180.355212000002</v>
      </c>
    </row>
    <row r="211" spans="1:30" x14ac:dyDescent="0.25">
      <c r="A211">
        <v>210</v>
      </c>
      <c r="B211" t="s">
        <v>101</v>
      </c>
      <c r="C211" t="s">
        <v>102</v>
      </c>
      <c r="D211" t="s">
        <v>103</v>
      </c>
      <c r="E211" t="s">
        <v>104</v>
      </c>
      <c r="F211" s="52">
        <f>VLOOKUP(A211,[1]Minority!$A$1:$H$1902,5,FALSE)</f>
        <v>3736</v>
      </c>
      <c r="G211" s="52">
        <f>VLOOKUP(A211,'[1]Low-income - HH inc.'!$A$1:$I$1902,6,FALSE)</f>
        <v>214</v>
      </c>
      <c r="H211" s="44">
        <v>362641</v>
      </c>
      <c r="I211" s="44">
        <v>238340</v>
      </c>
      <c r="J211" s="44">
        <v>49506</v>
      </c>
      <c r="K211" s="44">
        <v>30690</v>
      </c>
      <c r="L211" s="44">
        <v>26051</v>
      </c>
      <c r="M211" s="44">
        <v>0</v>
      </c>
      <c r="N211" s="44">
        <v>796</v>
      </c>
      <c r="O211" s="44">
        <v>52</v>
      </c>
      <c r="P211" s="44">
        <v>56.653281999999997</v>
      </c>
      <c r="Q211" s="44">
        <v>55.515354000000002</v>
      </c>
      <c r="R211" s="44">
        <v>22.876201999999999</v>
      </c>
      <c r="S211" s="44">
        <v>22.935175000000001</v>
      </c>
      <c r="T211" s="44">
        <v>337633.0625</v>
      </c>
      <c r="U211" s="44">
        <v>45720.4375</v>
      </c>
      <c r="V211" s="44">
        <v>20809.837890999999</v>
      </c>
      <c r="W211" s="44">
        <v>646.31567399999994</v>
      </c>
      <c r="X211" s="44">
        <v>13497.610103000001</v>
      </c>
      <c r="Y211" s="44">
        <v>29115.13379</v>
      </c>
      <c r="Z211" s="44">
        <v>1381.992045</v>
      </c>
      <c r="AA211" s="44">
        <v>28.010556000000001</v>
      </c>
      <c r="AB211" s="44">
        <v>1.057985</v>
      </c>
      <c r="AC211" s="44">
        <v>0.70829600000000004</v>
      </c>
      <c r="AD211" s="44">
        <v>8085.7525009999999</v>
      </c>
    </row>
    <row r="212" spans="1:30" x14ac:dyDescent="0.25">
      <c r="A212">
        <v>211</v>
      </c>
      <c r="B212" t="s">
        <v>101</v>
      </c>
      <c r="C212" t="s">
        <v>102</v>
      </c>
      <c r="D212" t="s">
        <v>103</v>
      </c>
      <c r="E212" t="s">
        <v>104</v>
      </c>
      <c r="F212" s="52">
        <f>VLOOKUP(A212,[1]Minority!$A$1:$H$1902,5,FALSE)</f>
        <v>1407</v>
      </c>
      <c r="G212" s="52">
        <f>VLOOKUP(A212,'[1]Low-income - HH inc.'!$A$1:$I$1902,6,FALSE)</f>
        <v>398</v>
      </c>
      <c r="H212" s="44">
        <v>414607</v>
      </c>
      <c r="I212" s="44">
        <v>798707</v>
      </c>
      <c r="J212" s="44">
        <v>53346</v>
      </c>
      <c r="K212" s="44">
        <v>85852</v>
      </c>
      <c r="L212" s="44">
        <v>24532</v>
      </c>
      <c r="M212" s="44">
        <v>108475</v>
      </c>
      <c r="N212" s="44">
        <v>2152</v>
      </c>
      <c r="O212" s="44">
        <v>2385.8332519999999</v>
      </c>
      <c r="P212" s="44">
        <v>38.280872000000002</v>
      </c>
      <c r="Q212" s="44">
        <v>38.468243000000001</v>
      </c>
      <c r="R212" s="44">
        <v>20.715116999999999</v>
      </c>
      <c r="S212" s="44">
        <v>20.999914</v>
      </c>
      <c r="T212" s="44">
        <v>470705.5625</v>
      </c>
      <c r="U212" s="44">
        <v>58093.566405999998</v>
      </c>
      <c r="V212" s="44">
        <v>36792.035155999998</v>
      </c>
      <c r="W212" s="44">
        <v>2186.1518550000001</v>
      </c>
      <c r="X212" s="44">
        <v>132273.81689099999</v>
      </c>
      <c r="Y212" s="44">
        <v>200282.23118100001</v>
      </c>
      <c r="Z212" s="44">
        <v>13807.540723</v>
      </c>
      <c r="AA212" s="44">
        <v>216.37427099999999</v>
      </c>
      <c r="AB212" s="44">
        <v>8.2390329999999992</v>
      </c>
      <c r="AC212" s="44">
        <v>5.9893190000000001</v>
      </c>
      <c r="AD212" s="44">
        <v>67284.563754000003</v>
      </c>
    </row>
    <row r="213" spans="1:30" x14ac:dyDescent="0.25">
      <c r="A213">
        <v>212</v>
      </c>
      <c r="B213" t="s">
        <v>101</v>
      </c>
      <c r="C213" t="s">
        <v>102</v>
      </c>
      <c r="D213" t="s">
        <v>103</v>
      </c>
      <c r="E213" t="s">
        <v>104</v>
      </c>
      <c r="F213" s="52">
        <f>VLOOKUP(A213,[1]Minority!$A$1:$H$1902,5,FALSE)</f>
        <v>2005</v>
      </c>
      <c r="G213" s="52">
        <f>VLOOKUP(A213,'[1]Low-income - HH inc.'!$A$1:$I$1902,6,FALSE)</f>
        <v>288</v>
      </c>
      <c r="H213" s="44">
        <v>371041</v>
      </c>
      <c r="I213" s="44">
        <v>183238</v>
      </c>
      <c r="J213" s="44">
        <v>50467</v>
      </c>
      <c r="K213" s="44">
        <v>29191</v>
      </c>
      <c r="L213" s="44">
        <v>58877</v>
      </c>
      <c r="M213" s="44">
        <v>17536</v>
      </c>
      <c r="N213" s="44">
        <v>814</v>
      </c>
      <c r="O213" s="44">
        <v>359</v>
      </c>
      <c r="P213" s="44">
        <v>53.596271999999999</v>
      </c>
      <c r="Q213" s="44">
        <v>54.502395999999997</v>
      </c>
      <c r="R213" s="44">
        <v>18.597652</v>
      </c>
      <c r="S213" s="44">
        <v>17.635916000000002</v>
      </c>
      <c r="T213" s="44">
        <v>354016</v>
      </c>
      <c r="U213" s="44">
        <v>48538.253905999998</v>
      </c>
      <c r="V213" s="44">
        <v>55129.289062999997</v>
      </c>
      <c r="W213" s="44">
        <v>772.75268600000004</v>
      </c>
      <c r="X213" s="44">
        <v>44065.361523</v>
      </c>
      <c r="Y213" s="44">
        <v>89969.278877999997</v>
      </c>
      <c r="Z213" s="44">
        <v>6297.8539110000002</v>
      </c>
      <c r="AA213" s="44">
        <v>100.57195400000001</v>
      </c>
      <c r="AB213" s="44">
        <v>3.6369910000000001</v>
      </c>
      <c r="AC213" s="44">
        <v>2.728094</v>
      </c>
      <c r="AD213" s="44">
        <v>30622.544411999999</v>
      </c>
    </row>
    <row r="214" spans="1:30" x14ac:dyDescent="0.25">
      <c r="A214">
        <v>213</v>
      </c>
      <c r="B214" t="s">
        <v>101</v>
      </c>
      <c r="C214" t="s">
        <v>102</v>
      </c>
      <c r="D214" t="s">
        <v>103</v>
      </c>
      <c r="E214" t="s">
        <v>104</v>
      </c>
      <c r="F214" s="52">
        <f>VLOOKUP(A214,[1]Minority!$A$1:$H$1902,5,FALSE)</f>
        <v>2542</v>
      </c>
      <c r="G214" s="52">
        <f>VLOOKUP(A214,'[1]Low-income - HH inc.'!$A$1:$I$1902,6,FALSE)</f>
        <v>426</v>
      </c>
      <c r="H214" s="44">
        <v>379082</v>
      </c>
      <c r="I214" s="44">
        <v>204206</v>
      </c>
      <c r="J214" s="44">
        <v>49769</v>
      </c>
      <c r="K214" s="44">
        <v>31121</v>
      </c>
      <c r="L214" s="44">
        <v>23968</v>
      </c>
      <c r="M214" s="44">
        <v>17536</v>
      </c>
      <c r="N214" s="44">
        <v>645</v>
      </c>
      <c r="O214" s="44">
        <v>359</v>
      </c>
      <c r="P214" s="44">
        <v>49.478580000000001</v>
      </c>
      <c r="Q214" s="44">
        <v>48.812545999999998</v>
      </c>
      <c r="R214" s="44">
        <v>18.508312</v>
      </c>
      <c r="S214" s="44">
        <v>17.475863</v>
      </c>
      <c r="T214" s="44">
        <v>362365.21875</v>
      </c>
      <c r="U214" s="44">
        <v>47986.398437999997</v>
      </c>
      <c r="V214" s="44">
        <v>23353.150390999999</v>
      </c>
      <c r="W214" s="44">
        <v>617.66064500000005</v>
      </c>
      <c r="X214" s="44">
        <v>43903.385276000001</v>
      </c>
      <c r="Y214" s="44">
        <v>80783.381355000005</v>
      </c>
      <c r="Z214" s="44">
        <v>5113.6696579999998</v>
      </c>
      <c r="AA214" s="44">
        <v>87.248705999999999</v>
      </c>
      <c r="AB214" s="44">
        <v>3.0797720000000002</v>
      </c>
      <c r="AC214" s="44">
        <v>2.3600409999999998</v>
      </c>
      <c r="AD214" s="44">
        <v>26489.763401</v>
      </c>
    </row>
    <row r="215" spans="1:30" x14ac:dyDescent="0.25">
      <c r="A215">
        <v>214</v>
      </c>
      <c r="B215" t="s">
        <v>101</v>
      </c>
      <c r="C215" t="s">
        <v>102</v>
      </c>
      <c r="D215" t="s">
        <v>103</v>
      </c>
      <c r="E215" t="s">
        <v>104</v>
      </c>
      <c r="F215" s="52">
        <f>VLOOKUP(A215,[1]Minority!$A$1:$H$1902,5,FALSE)</f>
        <v>818</v>
      </c>
      <c r="G215" s="52">
        <f>VLOOKUP(A215,'[1]Low-income - HH inc.'!$A$1:$I$1902,6,FALSE)</f>
        <v>159</v>
      </c>
      <c r="H215" s="44">
        <v>369666</v>
      </c>
      <c r="I215" s="44">
        <v>286960</v>
      </c>
      <c r="J215" s="44">
        <v>49270</v>
      </c>
      <c r="K215" s="44">
        <v>35865</v>
      </c>
      <c r="L215" s="44">
        <v>23968</v>
      </c>
      <c r="M215" s="44">
        <v>17536</v>
      </c>
      <c r="N215" s="44">
        <v>645</v>
      </c>
      <c r="O215" s="44">
        <v>359</v>
      </c>
      <c r="P215" s="44">
        <v>47.683678</v>
      </c>
      <c r="Q215" s="44">
        <v>46.863342000000003</v>
      </c>
      <c r="R215" s="44">
        <v>19.549955000000001</v>
      </c>
      <c r="S215" s="44">
        <v>18.682929999999999</v>
      </c>
      <c r="T215" s="44">
        <v>361382.375</v>
      </c>
      <c r="U215" s="44">
        <v>47927.390625</v>
      </c>
      <c r="V215" s="44">
        <v>23323.787109000001</v>
      </c>
      <c r="W215" s="44">
        <v>616.35497999999995</v>
      </c>
      <c r="X215" s="44">
        <v>143366.11111</v>
      </c>
      <c r="Y215" s="44">
        <v>195731.29891000001</v>
      </c>
      <c r="Z215" s="44">
        <v>13063.205636999999</v>
      </c>
      <c r="AA215" s="44">
        <v>218.93342699999999</v>
      </c>
      <c r="AB215" s="44">
        <v>7.9640170000000001</v>
      </c>
      <c r="AC215" s="44">
        <v>6.0470949999999997</v>
      </c>
      <c r="AD215" s="44">
        <v>67578.818211000005</v>
      </c>
    </row>
    <row r="216" spans="1:30" x14ac:dyDescent="0.25">
      <c r="A216">
        <v>215</v>
      </c>
      <c r="B216" t="s">
        <v>101</v>
      </c>
      <c r="C216" t="s">
        <v>102</v>
      </c>
      <c r="D216" t="s">
        <v>103</v>
      </c>
      <c r="E216" t="s">
        <v>104</v>
      </c>
      <c r="F216" s="52">
        <f>VLOOKUP(A216,[1]Minority!$A$1:$H$1902,5,FALSE)</f>
        <v>2089</v>
      </c>
      <c r="G216" s="52">
        <f>VLOOKUP(A216,'[1]Low-income - HH inc.'!$A$1:$I$1902,6,FALSE)</f>
        <v>359</v>
      </c>
      <c r="H216" s="44">
        <v>374837</v>
      </c>
      <c r="I216" s="44">
        <v>555798</v>
      </c>
      <c r="J216" s="44">
        <v>50955</v>
      </c>
      <c r="K216" s="44">
        <v>57361</v>
      </c>
      <c r="L216" s="44">
        <v>24619</v>
      </c>
      <c r="M216" s="44">
        <v>22138</v>
      </c>
      <c r="N216" s="44">
        <v>871</v>
      </c>
      <c r="O216" s="44">
        <v>502</v>
      </c>
      <c r="P216" s="44">
        <v>44.334201999999998</v>
      </c>
      <c r="Q216" s="44">
        <v>43.106579000000004</v>
      </c>
      <c r="R216" s="44">
        <v>17.411954999999999</v>
      </c>
      <c r="S216" s="44">
        <v>17.427965</v>
      </c>
      <c r="T216" s="44">
        <v>398304.8125</v>
      </c>
      <c r="U216" s="44">
        <v>51785.753905999998</v>
      </c>
      <c r="V216" s="44">
        <v>24297.251952999999</v>
      </c>
      <c r="W216" s="44">
        <v>823.14642300000003</v>
      </c>
      <c r="X216" s="44">
        <v>113307.870184</v>
      </c>
      <c r="Y216" s="44">
        <v>164199.950316</v>
      </c>
      <c r="Z216" s="44">
        <v>9278.8949580000008</v>
      </c>
      <c r="AA216" s="44">
        <v>170.221115</v>
      </c>
      <c r="AB216" s="44">
        <v>6.6213850000000001</v>
      </c>
      <c r="AC216" s="44">
        <v>4.5839639999999999</v>
      </c>
      <c r="AD216" s="44">
        <v>52301.817826999999</v>
      </c>
    </row>
    <row r="217" spans="1:30" x14ac:dyDescent="0.25">
      <c r="A217">
        <v>216</v>
      </c>
      <c r="B217" t="s">
        <v>101</v>
      </c>
      <c r="C217" t="s">
        <v>102</v>
      </c>
      <c r="D217" t="s">
        <v>103</v>
      </c>
      <c r="E217" t="s">
        <v>104</v>
      </c>
      <c r="F217" s="52">
        <f>VLOOKUP(A217,[1]Minority!$A$1:$H$1902,5,FALSE)</f>
        <v>1767</v>
      </c>
      <c r="G217" s="52">
        <f>VLOOKUP(A217,'[1]Low-income - HH inc.'!$A$1:$I$1902,6,FALSE)</f>
        <v>352</v>
      </c>
      <c r="H217" s="44">
        <v>423711</v>
      </c>
      <c r="I217" s="44">
        <v>557870</v>
      </c>
      <c r="J217" s="44">
        <v>51489</v>
      </c>
      <c r="K217" s="44">
        <v>56508</v>
      </c>
      <c r="L217" s="44">
        <v>22754</v>
      </c>
      <c r="M217" s="44">
        <v>25704</v>
      </c>
      <c r="N217" s="44">
        <v>645</v>
      </c>
      <c r="O217" s="44">
        <v>427</v>
      </c>
      <c r="P217" s="44">
        <v>41.701286000000003</v>
      </c>
      <c r="Q217" s="44">
        <v>41.130566000000002</v>
      </c>
      <c r="R217" s="44">
        <v>18.869862000000001</v>
      </c>
      <c r="S217" s="44">
        <v>18.371974999999999</v>
      </c>
      <c r="T217" s="44">
        <v>440918.96875</v>
      </c>
      <c r="U217" s="44">
        <v>52132.769530999998</v>
      </c>
      <c r="V217" s="44">
        <v>23132.384765999999</v>
      </c>
      <c r="W217" s="44">
        <v>617.03820800000005</v>
      </c>
      <c r="X217" s="44">
        <v>53924.795481000001</v>
      </c>
      <c r="Y217" s="44">
        <v>85470.787530999994</v>
      </c>
      <c r="Z217" s="44">
        <v>5010.8463369999999</v>
      </c>
      <c r="AA217" s="44">
        <v>91.150064</v>
      </c>
      <c r="AB217" s="44">
        <v>3.4333710000000002</v>
      </c>
      <c r="AC217" s="44">
        <v>2.421713</v>
      </c>
      <c r="AD217" s="44">
        <v>27474.793545</v>
      </c>
    </row>
    <row r="218" spans="1:30" x14ac:dyDescent="0.25">
      <c r="A218">
        <v>217</v>
      </c>
      <c r="B218" t="s">
        <v>101</v>
      </c>
      <c r="C218" t="s">
        <v>102</v>
      </c>
      <c r="D218" t="s">
        <v>103</v>
      </c>
      <c r="E218" t="s">
        <v>104</v>
      </c>
      <c r="F218" s="52">
        <f>VLOOKUP(A218,[1]Minority!$A$1:$H$1902,5,FALSE)</f>
        <v>1402</v>
      </c>
      <c r="G218" s="52">
        <f>VLOOKUP(A218,'[1]Low-income - HH inc.'!$A$1:$I$1902,6,FALSE)</f>
        <v>512</v>
      </c>
      <c r="H218" s="44">
        <v>377539</v>
      </c>
      <c r="I218" s="44">
        <v>671103</v>
      </c>
      <c r="J218" s="44">
        <v>50215</v>
      </c>
      <c r="K218" s="44">
        <v>68981</v>
      </c>
      <c r="L218" s="44">
        <v>24619</v>
      </c>
      <c r="M218" s="44">
        <v>68721</v>
      </c>
      <c r="N218" s="44">
        <v>993</v>
      </c>
      <c r="O218" s="44">
        <v>1003.333313</v>
      </c>
      <c r="P218" s="44">
        <v>40.139633000000003</v>
      </c>
      <c r="Q218" s="44">
        <v>41.835152000000001</v>
      </c>
      <c r="R218" s="44">
        <v>18.130642000000002</v>
      </c>
      <c r="S218" s="44">
        <v>17.915303999999999</v>
      </c>
      <c r="T218" s="44">
        <v>417107.46875</v>
      </c>
      <c r="U218" s="44">
        <v>52744.402344000002</v>
      </c>
      <c r="V218" s="44">
        <v>30563.353515999999</v>
      </c>
      <c r="W218" s="44">
        <v>994.39269999999999</v>
      </c>
      <c r="X218" s="44">
        <v>204051.342607</v>
      </c>
      <c r="Y218" s="44">
        <v>342153.93542699999</v>
      </c>
      <c r="Z218" s="44">
        <v>17794.751402999998</v>
      </c>
      <c r="AA218" s="44">
        <v>340.862571</v>
      </c>
      <c r="AB218" s="44">
        <v>14.206886000000001</v>
      </c>
      <c r="AC218" s="44">
        <v>9.0961619999999996</v>
      </c>
      <c r="AD218" s="44">
        <v>105298.818306</v>
      </c>
    </row>
    <row r="219" spans="1:30" x14ac:dyDescent="0.25">
      <c r="A219">
        <v>218</v>
      </c>
      <c r="B219" t="s">
        <v>101</v>
      </c>
      <c r="C219" t="s">
        <v>102</v>
      </c>
      <c r="D219" t="s">
        <v>103</v>
      </c>
      <c r="E219" t="s">
        <v>104</v>
      </c>
      <c r="F219" s="52">
        <f>VLOOKUP(A219,[1]Minority!$A$1:$H$1902,5,FALSE)</f>
        <v>3061</v>
      </c>
      <c r="G219" s="52">
        <f>VLOOKUP(A219,'[1]Low-income - HH inc.'!$A$1:$I$1902,6,FALSE)</f>
        <v>807</v>
      </c>
      <c r="H219" s="44">
        <v>430896</v>
      </c>
      <c r="I219" s="44">
        <v>642911</v>
      </c>
      <c r="J219" s="44">
        <v>54840</v>
      </c>
      <c r="K219" s="44">
        <v>65442</v>
      </c>
      <c r="L219" s="44">
        <v>24619</v>
      </c>
      <c r="M219" s="44">
        <v>26724</v>
      </c>
      <c r="N219" s="44">
        <v>645</v>
      </c>
      <c r="O219" s="44">
        <v>427</v>
      </c>
      <c r="P219" s="44">
        <v>40.678131</v>
      </c>
      <c r="Q219" s="44">
        <v>39.617279000000003</v>
      </c>
      <c r="R219" s="44">
        <v>16.189388000000001</v>
      </c>
      <c r="S219" s="44">
        <v>15.828931000000001</v>
      </c>
      <c r="T219" s="44">
        <v>458503</v>
      </c>
      <c r="U219" s="44">
        <v>56220.511719000002</v>
      </c>
      <c r="V219" s="44">
        <v>24893.097656000002</v>
      </c>
      <c r="W219" s="44">
        <v>616.61364700000001</v>
      </c>
      <c r="X219" s="44">
        <v>113890.370444</v>
      </c>
      <c r="Y219" s="44">
        <v>155148.06218000001</v>
      </c>
      <c r="Z219" s="44">
        <v>8597.8734939999995</v>
      </c>
      <c r="AA219" s="44">
        <v>165.677787</v>
      </c>
      <c r="AB219" s="44">
        <v>6.6198519999999998</v>
      </c>
      <c r="AC219" s="44">
        <v>4.3825580000000004</v>
      </c>
      <c r="AD219" s="44">
        <v>50202.541743000002</v>
      </c>
    </row>
    <row r="220" spans="1:30" x14ac:dyDescent="0.25">
      <c r="A220">
        <v>219</v>
      </c>
      <c r="B220" t="s">
        <v>101</v>
      </c>
      <c r="C220" t="s">
        <v>102</v>
      </c>
      <c r="D220" t="s">
        <v>103</v>
      </c>
      <c r="E220" t="s">
        <v>104</v>
      </c>
      <c r="F220" s="52">
        <f>VLOOKUP(A220,[1]Minority!$A$1:$H$1902,5,FALSE)</f>
        <v>1684</v>
      </c>
      <c r="G220" s="52">
        <f>VLOOKUP(A220,'[1]Low-income - HH inc.'!$A$1:$I$1902,6,FALSE)</f>
        <v>515</v>
      </c>
      <c r="H220" s="44">
        <v>386438</v>
      </c>
      <c r="I220" s="44">
        <v>686354</v>
      </c>
      <c r="J220" s="44">
        <v>49829</v>
      </c>
      <c r="K220" s="44">
        <v>72544</v>
      </c>
      <c r="L220" s="44">
        <v>24619</v>
      </c>
      <c r="M220" s="44">
        <v>75750</v>
      </c>
      <c r="N220" s="44">
        <v>993</v>
      </c>
      <c r="O220" s="44">
        <v>2287.8332519999999</v>
      </c>
      <c r="P220" s="44">
        <v>38.659697999999999</v>
      </c>
      <c r="Q220" s="44">
        <v>37.678539000000001</v>
      </c>
      <c r="R220" s="44">
        <v>17.402785999999999</v>
      </c>
      <c r="S220" s="44">
        <v>16.767710000000001</v>
      </c>
      <c r="T220" s="44">
        <v>431839.75</v>
      </c>
      <c r="U220" s="44">
        <v>53267.632812999997</v>
      </c>
      <c r="V220" s="44">
        <v>32359.294922000001</v>
      </c>
      <c r="W220" s="44">
        <v>1189.0139160000001</v>
      </c>
      <c r="X220" s="44">
        <v>157545.92467899999</v>
      </c>
      <c r="Y220" s="44">
        <v>285507.54250899999</v>
      </c>
      <c r="Z220" s="44">
        <v>16459.993126000001</v>
      </c>
      <c r="AA220" s="44">
        <v>288.99091900000002</v>
      </c>
      <c r="AB220" s="44">
        <v>11.656017</v>
      </c>
      <c r="AC220" s="44">
        <v>7.8376469999999996</v>
      </c>
      <c r="AD220" s="44">
        <v>89669.037813000003</v>
      </c>
    </row>
    <row r="221" spans="1:30" x14ac:dyDescent="0.25">
      <c r="A221">
        <v>220</v>
      </c>
      <c r="B221" t="s">
        <v>101</v>
      </c>
      <c r="C221" t="s">
        <v>102</v>
      </c>
      <c r="D221" t="s">
        <v>103</v>
      </c>
      <c r="E221" t="s">
        <v>104</v>
      </c>
      <c r="F221" s="52">
        <f>VLOOKUP(A221,[1]Minority!$A$1:$H$1902,5,FALSE)</f>
        <v>3740</v>
      </c>
      <c r="G221" s="52">
        <f>VLOOKUP(A221,'[1]Low-income - HH inc.'!$A$1:$I$1902,6,FALSE)</f>
        <v>1114</v>
      </c>
      <c r="H221" s="44">
        <v>376315</v>
      </c>
      <c r="I221" s="44">
        <v>704150</v>
      </c>
      <c r="J221" s="44">
        <v>48760</v>
      </c>
      <c r="K221" s="44">
        <v>74796</v>
      </c>
      <c r="L221" s="44">
        <v>24532</v>
      </c>
      <c r="M221" s="44">
        <v>80553</v>
      </c>
      <c r="N221" s="44">
        <v>796</v>
      </c>
      <c r="O221" s="44">
        <v>2287.8332519999999</v>
      </c>
      <c r="P221" s="44">
        <v>39.463810000000002</v>
      </c>
      <c r="Q221" s="44">
        <v>38.405106000000004</v>
      </c>
      <c r="R221" s="44">
        <v>17.719919000000001</v>
      </c>
      <c r="S221" s="44">
        <v>17.166855000000002</v>
      </c>
      <c r="T221" s="44">
        <v>426313.21875</v>
      </c>
      <c r="U221" s="44">
        <v>52730.761719000002</v>
      </c>
      <c r="V221" s="44">
        <v>33075.789062999997</v>
      </c>
      <c r="W221" s="44">
        <v>1023.520203</v>
      </c>
      <c r="X221" s="44">
        <v>0</v>
      </c>
      <c r="Y221" s="44">
        <v>17089.450997</v>
      </c>
      <c r="Z221" s="44">
        <v>707.37053200000003</v>
      </c>
      <c r="AA221" s="44">
        <v>14.140366999999999</v>
      </c>
      <c r="AB221" s="44">
        <v>0.61701700000000004</v>
      </c>
      <c r="AC221" s="44">
        <v>0.36754399999999998</v>
      </c>
      <c r="AD221" s="44">
        <v>4396.4779319999998</v>
      </c>
    </row>
    <row r="222" spans="1:30" x14ac:dyDescent="0.25">
      <c r="A222">
        <v>221</v>
      </c>
      <c r="B222" t="s">
        <v>101</v>
      </c>
      <c r="C222" t="s">
        <v>102</v>
      </c>
      <c r="D222" t="s">
        <v>103</v>
      </c>
      <c r="E222" t="s">
        <v>104</v>
      </c>
      <c r="F222" s="52">
        <f>VLOOKUP(A222,[1]Minority!$A$1:$H$1902,5,FALSE)</f>
        <v>1606</v>
      </c>
      <c r="G222" s="52">
        <f>VLOOKUP(A222,'[1]Low-income - HH inc.'!$A$1:$I$1902,6,FALSE)</f>
        <v>509</v>
      </c>
      <c r="H222" s="44">
        <v>480196</v>
      </c>
      <c r="I222" s="44">
        <v>676060</v>
      </c>
      <c r="J222" s="44">
        <v>59703</v>
      </c>
      <c r="K222" s="44">
        <v>69079</v>
      </c>
      <c r="L222" s="44">
        <v>24221</v>
      </c>
      <c r="M222" s="44">
        <v>77146</v>
      </c>
      <c r="N222" s="44">
        <v>1395</v>
      </c>
      <c r="O222" s="44">
        <v>502</v>
      </c>
      <c r="P222" s="44">
        <v>39.675369000000003</v>
      </c>
      <c r="Q222" s="44">
        <v>39.320236000000001</v>
      </c>
      <c r="R222" s="44">
        <v>16.255548000000001</v>
      </c>
      <c r="S222" s="44">
        <v>15.9732</v>
      </c>
      <c r="T222" s="44">
        <v>507263.1875</v>
      </c>
      <c r="U222" s="44">
        <v>60998.707030999998</v>
      </c>
      <c r="V222" s="44">
        <v>31534.916015999999</v>
      </c>
      <c r="W222" s="44">
        <v>1271.5926509999999</v>
      </c>
      <c r="X222" s="44">
        <v>0</v>
      </c>
      <c r="Y222" s="44">
        <v>0</v>
      </c>
      <c r="Z222" s="44">
        <v>0</v>
      </c>
      <c r="AA222" s="44">
        <v>0</v>
      </c>
      <c r="AB222" s="44">
        <v>0</v>
      </c>
      <c r="AC222" s="44">
        <v>0</v>
      </c>
      <c r="AD222" s="44">
        <v>0</v>
      </c>
    </row>
    <row r="223" spans="1:30" x14ac:dyDescent="0.25">
      <c r="A223">
        <v>222</v>
      </c>
      <c r="B223" t="s">
        <v>101</v>
      </c>
      <c r="C223" t="s">
        <v>102</v>
      </c>
      <c r="D223" t="s">
        <v>103</v>
      </c>
      <c r="E223" t="s">
        <v>104</v>
      </c>
      <c r="F223" s="52">
        <f>VLOOKUP(A223,[1]Minority!$A$1:$H$1902,5,FALSE)</f>
        <v>102</v>
      </c>
      <c r="G223" s="52">
        <f>VLOOKUP(A223,'[1]Low-income - HH inc.'!$A$1:$I$1902,6,FALSE)</f>
        <v>11</v>
      </c>
      <c r="H223" s="44">
        <v>483292</v>
      </c>
      <c r="I223" s="44">
        <v>202052</v>
      </c>
      <c r="J223" s="44">
        <v>66175</v>
      </c>
      <c r="K223" s="44">
        <v>31025</v>
      </c>
      <c r="L223" s="44">
        <v>67350</v>
      </c>
      <c r="M223" s="44">
        <v>0</v>
      </c>
      <c r="N223" s="44">
        <v>1097.5</v>
      </c>
      <c r="O223" s="44">
        <v>359</v>
      </c>
      <c r="P223" s="44">
        <v>57.351092999999999</v>
      </c>
      <c r="Q223" s="44">
        <v>55.692802</v>
      </c>
      <c r="R223" s="44">
        <v>23.694987999999999</v>
      </c>
      <c r="S223" s="44">
        <v>22.961489</v>
      </c>
      <c r="T223" s="44">
        <v>461006.15625</v>
      </c>
      <c r="U223" s="44">
        <v>63389.671875</v>
      </c>
      <c r="V223" s="44">
        <v>62013.101562999997</v>
      </c>
      <c r="W223" s="44">
        <v>1038.9803469999999</v>
      </c>
      <c r="X223" s="44">
        <v>484203.58206799999</v>
      </c>
      <c r="Y223" s="44">
        <v>704788.94064799999</v>
      </c>
      <c r="Z223" s="44">
        <v>36645.407543000001</v>
      </c>
      <c r="AA223" s="44">
        <v>724.90459499999997</v>
      </c>
      <c r="AB223" s="44">
        <v>29.739581000000001</v>
      </c>
      <c r="AC223" s="44">
        <v>18.570288999999999</v>
      </c>
      <c r="AD223" s="44">
        <v>210826.454822</v>
      </c>
    </row>
    <row r="224" spans="1:30" x14ac:dyDescent="0.25">
      <c r="A224">
        <v>223</v>
      </c>
      <c r="B224" t="s">
        <v>101</v>
      </c>
      <c r="C224" t="s">
        <v>102</v>
      </c>
      <c r="D224" t="s">
        <v>103</v>
      </c>
      <c r="E224" t="s">
        <v>104</v>
      </c>
      <c r="F224" s="52">
        <f>VLOOKUP(A224,[1]Minority!$A$1:$H$1902,5,FALSE)</f>
        <v>370</v>
      </c>
      <c r="G224" s="52">
        <f>VLOOKUP(A224,'[1]Low-income - HH inc.'!$A$1:$I$1902,6,FALSE)</f>
        <v>60</v>
      </c>
      <c r="H224" s="44">
        <v>447525</v>
      </c>
      <c r="I224" s="44">
        <v>505221</v>
      </c>
      <c r="J224" s="44">
        <v>60938</v>
      </c>
      <c r="K224" s="44">
        <v>51459</v>
      </c>
      <c r="L224" s="44">
        <v>67242</v>
      </c>
      <c r="M224" s="44">
        <v>845</v>
      </c>
      <c r="N224" s="44">
        <v>814</v>
      </c>
      <c r="O224" s="44">
        <v>427</v>
      </c>
      <c r="P224" s="44">
        <v>51.870471999999999</v>
      </c>
      <c r="Q224" s="44">
        <v>48.071697</v>
      </c>
      <c r="R224" s="44">
        <v>29.950533</v>
      </c>
      <c r="S224" s="44">
        <v>29.613368999999999</v>
      </c>
      <c r="T224" s="44">
        <v>453481.1875</v>
      </c>
      <c r="U224" s="44">
        <v>59959.445312999997</v>
      </c>
      <c r="V224" s="44">
        <v>60387.570312999997</v>
      </c>
      <c r="W224" s="44">
        <v>774.04840100000001</v>
      </c>
      <c r="X224" s="44">
        <v>428308.91066699999</v>
      </c>
      <c r="Y224" s="44">
        <v>590967.20788799995</v>
      </c>
      <c r="Z224" s="44">
        <v>32677.022056999998</v>
      </c>
      <c r="AA224" s="44">
        <v>617.65313300000003</v>
      </c>
      <c r="AB224" s="44">
        <v>26.177992</v>
      </c>
      <c r="AC224" s="44">
        <v>16.627330000000001</v>
      </c>
      <c r="AD224" s="44">
        <v>187715.41929399999</v>
      </c>
    </row>
    <row r="225" spans="1:30" x14ac:dyDescent="0.25">
      <c r="A225">
        <v>224</v>
      </c>
      <c r="B225" t="s">
        <v>101</v>
      </c>
      <c r="C225" t="s">
        <v>102</v>
      </c>
      <c r="D225" t="s">
        <v>103</v>
      </c>
      <c r="E225" t="s">
        <v>104</v>
      </c>
      <c r="F225" s="52">
        <f>VLOOKUP(A225,[1]Minority!$A$1:$H$1902,5,FALSE)</f>
        <v>1656</v>
      </c>
      <c r="G225" s="52">
        <f>VLOOKUP(A225,'[1]Low-income - HH inc.'!$A$1:$I$1902,6,FALSE)</f>
        <v>260</v>
      </c>
      <c r="H225" s="44">
        <v>435404</v>
      </c>
      <c r="I225" s="44">
        <v>291297</v>
      </c>
      <c r="J225" s="44">
        <v>57924</v>
      </c>
      <c r="K225" s="44">
        <v>40776</v>
      </c>
      <c r="L225" s="44">
        <v>67242</v>
      </c>
      <c r="M225" s="44">
        <v>666</v>
      </c>
      <c r="N225" s="44">
        <v>814</v>
      </c>
      <c r="O225" s="44">
        <v>427</v>
      </c>
      <c r="P225" s="44">
        <v>52.291592000000001</v>
      </c>
      <c r="Q225" s="44">
        <v>49.124747999999997</v>
      </c>
      <c r="R225" s="44">
        <v>20.084408</v>
      </c>
      <c r="S225" s="44">
        <v>19.319711999999999</v>
      </c>
      <c r="T225" s="44">
        <v>420520.34375</v>
      </c>
      <c r="U225" s="44">
        <v>56152.917969000002</v>
      </c>
      <c r="V225" s="44">
        <v>60365.894530999998</v>
      </c>
      <c r="W225" s="44">
        <v>774.02984600000002</v>
      </c>
      <c r="X225" s="44">
        <v>0</v>
      </c>
      <c r="Y225" s="44">
        <v>0</v>
      </c>
      <c r="Z225" s="44">
        <v>0</v>
      </c>
      <c r="AA225" s="44">
        <v>0</v>
      </c>
      <c r="AB225" s="44">
        <v>0</v>
      </c>
      <c r="AC225" s="44">
        <v>0</v>
      </c>
      <c r="AD225" s="44">
        <v>0</v>
      </c>
    </row>
    <row r="226" spans="1:30" x14ac:dyDescent="0.25">
      <c r="A226">
        <v>225</v>
      </c>
      <c r="B226" t="s">
        <v>101</v>
      </c>
      <c r="C226" t="s">
        <v>102</v>
      </c>
      <c r="D226" t="s">
        <v>103</v>
      </c>
      <c r="E226" t="s">
        <v>104</v>
      </c>
      <c r="F226" s="52">
        <f>VLOOKUP(A226,[1]Minority!$A$1:$H$1902,5,FALSE)</f>
        <v>2068</v>
      </c>
      <c r="G226" s="52">
        <f>VLOOKUP(A226,'[1]Low-income - HH inc.'!$A$1:$I$1902,6,FALSE)</f>
        <v>354</v>
      </c>
      <c r="H226" s="44">
        <v>404278</v>
      </c>
      <c r="I226" s="44">
        <v>495635</v>
      </c>
      <c r="J226" s="44">
        <v>52950</v>
      </c>
      <c r="K226" s="44">
        <v>49886</v>
      </c>
      <c r="L226" s="44">
        <v>59575</v>
      </c>
      <c r="M226" s="44">
        <v>17715</v>
      </c>
      <c r="N226" s="44">
        <v>645</v>
      </c>
      <c r="O226" s="44">
        <v>427</v>
      </c>
      <c r="P226" s="44">
        <v>44.758918999999999</v>
      </c>
      <c r="Q226" s="44">
        <v>44.263053999999997</v>
      </c>
      <c r="R226" s="44">
        <v>17.52899</v>
      </c>
      <c r="S226" s="44">
        <v>16.880306000000001</v>
      </c>
      <c r="T226" s="44">
        <v>415219.6875</v>
      </c>
      <c r="U226" s="44">
        <v>52583.027344000002</v>
      </c>
      <c r="V226" s="44">
        <v>54561.488280999998</v>
      </c>
      <c r="W226" s="44">
        <v>618.89044200000001</v>
      </c>
      <c r="X226" s="44">
        <v>35435.292788999999</v>
      </c>
      <c r="Y226" s="44">
        <v>54588.837847000003</v>
      </c>
      <c r="Z226" s="44">
        <v>4061.9396879999999</v>
      </c>
      <c r="AA226" s="44">
        <v>62.654629999999997</v>
      </c>
      <c r="AB226" s="44">
        <v>2.584991</v>
      </c>
      <c r="AC226" s="44">
        <v>1.7999830000000001</v>
      </c>
      <c r="AD226" s="44">
        <v>20352.776664000001</v>
      </c>
    </row>
    <row r="227" spans="1:30" x14ac:dyDescent="0.25">
      <c r="A227">
        <v>226</v>
      </c>
      <c r="B227" t="s">
        <v>101</v>
      </c>
      <c r="C227" t="s">
        <v>102</v>
      </c>
      <c r="D227" t="s">
        <v>103</v>
      </c>
      <c r="E227" t="s">
        <v>104</v>
      </c>
      <c r="F227" s="52">
        <f>VLOOKUP(A227,[1]Minority!$A$1:$H$1902,5,FALSE)</f>
        <v>1079</v>
      </c>
      <c r="G227" s="52">
        <f>VLOOKUP(A227,'[1]Low-income - HH inc.'!$A$1:$I$1902,6,FALSE)</f>
        <v>204</v>
      </c>
      <c r="H227" s="44">
        <v>402994</v>
      </c>
      <c r="I227" s="44">
        <v>486602</v>
      </c>
      <c r="J227" s="44">
        <v>52636</v>
      </c>
      <c r="K227" s="44">
        <v>48856</v>
      </c>
      <c r="L227" s="44">
        <v>22298</v>
      </c>
      <c r="M227" s="44">
        <v>17927</v>
      </c>
      <c r="N227" s="44">
        <v>645</v>
      </c>
      <c r="O227" s="44">
        <v>427</v>
      </c>
      <c r="P227" s="44">
        <v>43.637447000000002</v>
      </c>
      <c r="Q227" s="44">
        <v>44.103523000000003</v>
      </c>
      <c r="R227" s="44">
        <v>20.046951</v>
      </c>
      <c r="S227" s="44">
        <v>19.469612000000001</v>
      </c>
      <c r="T227" s="44">
        <v>413865.9375</v>
      </c>
      <c r="U227" s="44">
        <v>52144.472655999998</v>
      </c>
      <c r="V227" s="44">
        <v>21729.621093999998</v>
      </c>
      <c r="W227" s="44">
        <v>616.65252699999996</v>
      </c>
      <c r="X227" s="44">
        <v>200167.39858499999</v>
      </c>
      <c r="Y227" s="44">
        <v>280258.29367799999</v>
      </c>
      <c r="Z227" s="44">
        <v>19248.356328999998</v>
      </c>
      <c r="AA227" s="44">
        <v>321.29933699999998</v>
      </c>
      <c r="AB227" s="44">
        <v>12.529695</v>
      </c>
      <c r="AC227" s="44">
        <v>8.9876520000000006</v>
      </c>
      <c r="AD227" s="44">
        <v>101195.79206199999</v>
      </c>
    </row>
    <row r="228" spans="1:30" x14ac:dyDescent="0.25">
      <c r="A228">
        <v>227</v>
      </c>
      <c r="B228" t="s">
        <v>101</v>
      </c>
      <c r="C228" t="s">
        <v>102</v>
      </c>
      <c r="D228" t="s">
        <v>103</v>
      </c>
      <c r="E228" t="s">
        <v>104</v>
      </c>
      <c r="F228" s="52">
        <f>VLOOKUP(A228,[1]Minority!$A$1:$H$1902,5,FALSE)</f>
        <v>1657</v>
      </c>
      <c r="G228" s="52">
        <f>VLOOKUP(A228,'[1]Low-income - HH inc.'!$A$1:$I$1902,6,FALSE)</f>
        <v>453</v>
      </c>
      <c r="H228" s="44">
        <v>483674</v>
      </c>
      <c r="I228" s="44">
        <v>684887</v>
      </c>
      <c r="J228" s="44">
        <v>61095</v>
      </c>
      <c r="K228" s="44">
        <v>70477</v>
      </c>
      <c r="L228" s="44">
        <v>93363</v>
      </c>
      <c r="M228" s="44">
        <v>54293</v>
      </c>
      <c r="N228" s="44">
        <v>645</v>
      </c>
      <c r="O228" s="44">
        <v>367</v>
      </c>
      <c r="P228" s="44">
        <v>39.931393</v>
      </c>
      <c r="Q228" s="44">
        <v>40.094394999999999</v>
      </c>
      <c r="R228" s="44">
        <v>19.536413</v>
      </c>
      <c r="S228" s="44">
        <v>19.301946999999998</v>
      </c>
      <c r="T228" s="44">
        <v>510259.25</v>
      </c>
      <c r="U228" s="44">
        <v>62334.59375</v>
      </c>
      <c r="V228" s="44">
        <v>88200.875</v>
      </c>
      <c r="W228" s="44">
        <v>608.26928699999996</v>
      </c>
      <c r="X228" s="44">
        <v>126176.746396</v>
      </c>
      <c r="Y228" s="44">
        <v>167282.53753500001</v>
      </c>
      <c r="Z228" s="44">
        <v>12615.733095</v>
      </c>
      <c r="AA228" s="44">
        <v>202.72743199999999</v>
      </c>
      <c r="AB228" s="44">
        <v>8.4129810000000003</v>
      </c>
      <c r="AC228" s="44">
        <v>5.916671</v>
      </c>
      <c r="AD228" s="44">
        <v>66334.866089999996</v>
      </c>
    </row>
    <row r="229" spans="1:30" x14ac:dyDescent="0.25">
      <c r="A229">
        <v>228</v>
      </c>
      <c r="B229" t="s">
        <v>101</v>
      </c>
      <c r="C229" t="s">
        <v>102</v>
      </c>
      <c r="D229" t="s">
        <v>103</v>
      </c>
      <c r="E229" t="s">
        <v>104</v>
      </c>
      <c r="F229" s="52">
        <f>VLOOKUP(A229,[1]Minority!$A$1:$H$1902,5,FALSE)</f>
        <v>0</v>
      </c>
      <c r="G229" s="52">
        <f>VLOOKUP(A229,'[1]Low-income - HH inc.'!$A$1:$I$1902,6,FALSE)</f>
        <v>0</v>
      </c>
      <c r="H229" s="44">
        <v>438125</v>
      </c>
      <c r="I229" s="44">
        <v>597785</v>
      </c>
      <c r="J229" s="44">
        <v>55418</v>
      </c>
      <c r="K229" s="44">
        <v>60633</v>
      </c>
      <c r="L229" s="44">
        <v>22103</v>
      </c>
      <c r="M229" s="44">
        <v>66586</v>
      </c>
      <c r="N229" s="44">
        <v>645</v>
      </c>
      <c r="O229" s="44">
        <v>180</v>
      </c>
      <c r="P229" s="44">
        <v>49.243076000000002</v>
      </c>
      <c r="Q229" s="44">
        <v>48.519047</v>
      </c>
      <c r="R229" s="44">
        <v>31.975992000000002</v>
      </c>
      <c r="S229" s="44">
        <v>31.604937</v>
      </c>
      <c r="T229" s="44">
        <v>459035.21875</v>
      </c>
      <c r="U229" s="44">
        <v>56100.992187999997</v>
      </c>
      <c r="V229" s="44">
        <v>27928.808593999998</v>
      </c>
      <c r="W229" s="44">
        <v>584.100281</v>
      </c>
      <c r="X229" s="44">
        <v>31207.179878999999</v>
      </c>
      <c r="Y229" s="44">
        <v>43239.046864999997</v>
      </c>
      <c r="Z229" s="44">
        <v>2858.3624399999999</v>
      </c>
      <c r="AA229" s="44">
        <v>50.985011</v>
      </c>
      <c r="AB229" s="44">
        <v>2.12398</v>
      </c>
      <c r="AC229" s="44">
        <v>1.4309369999999999</v>
      </c>
      <c r="AD229" s="44">
        <v>16247.160651</v>
      </c>
    </row>
    <row r="230" spans="1:30" x14ac:dyDescent="0.25">
      <c r="A230">
        <v>229</v>
      </c>
      <c r="B230" t="s">
        <v>101</v>
      </c>
      <c r="C230" t="s">
        <v>102</v>
      </c>
      <c r="D230" t="s">
        <v>103</v>
      </c>
      <c r="E230" t="s">
        <v>104</v>
      </c>
      <c r="F230" s="52">
        <f>VLOOKUP(A230,[1]Minority!$A$1:$H$1902,5,FALSE)</f>
        <v>1406</v>
      </c>
      <c r="G230" s="52">
        <f>VLOOKUP(A230,'[1]Low-income - HH inc.'!$A$1:$I$1902,6,FALSE)</f>
        <v>453</v>
      </c>
      <c r="H230" s="44">
        <v>470456</v>
      </c>
      <c r="I230" s="44">
        <v>687388</v>
      </c>
      <c r="J230" s="44">
        <v>58423</v>
      </c>
      <c r="K230" s="44">
        <v>71132</v>
      </c>
      <c r="L230" s="44">
        <v>63457</v>
      </c>
      <c r="M230" s="44">
        <v>82916</v>
      </c>
      <c r="N230" s="44">
        <v>645</v>
      </c>
      <c r="O230" s="44">
        <v>375</v>
      </c>
      <c r="P230" s="44">
        <v>39.423985000000002</v>
      </c>
      <c r="Q230" s="44">
        <v>39.773144000000002</v>
      </c>
      <c r="R230" s="44">
        <v>18.621355000000001</v>
      </c>
      <c r="S230" s="44">
        <v>18.192734000000002</v>
      </c>
      <c r="T230" s="44">
        <v>498703.25</v>
      </c>
      <c r="U230" s="44">
        <v>60077.867187999997</v>
      </c>
      <c r="V230" s="44">
        <v>65990.804688000004</v>
      </c>
      <c r="W230" s="44">
        <v>609.84271200000001</v>
      </c>
      <c r="X230" s="44">
        <v>0</v>
      </c>
      <c r="Y230" s="44">
        <v>0</v>
      </c>
      <c r="Z230" s="44">
        <v>0</v>
      </c>
      <c r="AA230" s="44">
        <v>0</v>
      </c>
      <c r="AB230" s="44">
        <v>0</v>
      </c>
      <c r="AC230" s="44">
        <v>0</v>
      </c>
      <c r="AD230" s="44">
        <v>0</v>
      </c>
    </row>
    <row r="231" spans="1:30" x14ac:dyDescent="0.25">
      <c r="A231">
        <v>230</v>
      </c>
      <c r="B231" t="s">
        <v>101</v>
      </c>
      <c r="C231" t="s">
        <v>102</v>
      </c>
      <c r="D231" t="s">
        <v>103</v>
      </c>
      <c r="E231" t="s">
        <v>104</v>
      </c>
      <c r="F231" s="52">
        <f>VLOOKUP(A231,[1]Minority!$A$1:$H$1902,5,FALSE)</f>
        <v>1589</v>
      </c>
      <c r="G231" s="52">
        <f>VLOOKUP(A231,'[1]Low-income - HH inc.'!$A$1:$I$1902,6,FALSE)</f>
        <v>483</v>
      </c>
      <c r="H231" s="44">
        <v>508913</v>
      </c>
      <c r="I231" s="44">
        <v>706361</v>
      </c>
      <c r="J231" s="44">
        <v>64651</v>
      </c>
      <c r="K231" s="44">
        <v>74583</v>
      </c>
      <c r="L231" s="44">
        <v>101108</v>
      </c>
      <c r="M231" s="44">
        <v>84241</v>
      </c>
      <c r="N231" s="44">
        <v>645</v>
      </c>
      <c r="O231" s="44">
        <v>928.33331299999998</v>
      </c>
      <c r="P231" s="44">
        <v>38.778647999999997</v>
      </c>
      <c r="Q231" s="44">
        <v>38.587432999999997</v>
      </c>
      <c r="R231" s="44">
        <v>17.101091</v>
      </c>
      <c r="S231" s="44">
        <v>17.076975000000001</v>
      </c>
      <c r="T231" s="44">
        <v>534494.125</v>
      </c>
      <c r="U231" s="44">
        <v>65937.78125</v>
      </c>
      <c r="V231" s="44">
        <v>98922.726563000004</v>
      </c>
      <c r="W231" s="44">
        <v>681.70837400000005</v>
      </c>
      <c r="X231" s="44">
        <v>91776.613584999999</v>
      </c>
      <c r="Y231" s="44">
        <v>118871.12970999999</v>
      </c>
      <c r="Z231" s="44">
        <v>8353.1042089999992</v>
      </c>
      <c r="AA231" s="44">
        <v>140.59064100000001</v>
      </c>
      <c r="AB231" s="44">
        <v>4.819839</v>
      </c>
      <c r="AC231" s="44">
        <v>3.8958780000000002</v>
      </c>
      <c r="AD231" s="44">
        <v>43097.170575999997</v>
      </c>
    </row>
    <row r="232" spans="1:30" x14ac:dyDescent="0.25">
      <c r="A232">
        <v>231</v>
      </c>
      <c r="B232" t="s">
        <v>101</v>
      </c>
      <c r="C232" t="s">
        <v>102</v>
      </c>
      <c r="D232" t="s">
        <v>103</v>
      </c>
      <c r="E232" t="s">
        <v>104</v>
      </c>
      <c r="F232" s="52">
        <f>VLOOKUP(A232,[1]Minority!$A$1:$H$1902,5,FALSE)</f>
        <v>2340</v>
      </c>
      <c r="G232" s="52">
        <f>VLOOKUP(A232,'[1]Low-income - HH inc.'!$A$1:$I$1902,6,FALSE)</f>
        <v>686</v>
      </c>
      <c r="H232" s="44">
        <v>479312</v>
      </c>
      <c r="I232" s="44">
        <v>686213</v>
      </c>
      <c r="J232" s="44">
        <v>59237</v>
      </c>
      <c r="K232" s="44">
        <v>71447</v>
      </c>
      <c r="L232" s="44">
        <v>65103</v>
      </c>
      <c r="M232" s="44">
        <v>82952</v>
      </c>
      <c r="N232" s="44">
        <v>1128</v>
      </c>
      <c r="O232" s="44">
        <v>427</v>
      </c>
      <c r="P232" s="44">
        <v>39.893028000000001</v>
      </c>
      <c r="Q232" s="44">
        <v>39.406444999999998</v>
      </c>
      <c r="R232" s="44">
        <v>16.915907000000001</v>
      </c>
      <c r="S232" s="44">
        <v>16.452722999999999</v>
      </c>
      <c r="T232" s="44">
        <v>509825.96875</v>
      </c>
      <c r="U232" s="44">
        <v>61037.742187999997</v>
      </c>
      <c r="V232" s="44">
        <v>67735.382813000004</v>
      </c>
      <c r="W232" s="44">
        <v>1024.615845</v>
      </c>
      <c r="X232" s="44">
        <v>418817.47597899998</v>
      </c>
      <c r="Y232" s="44">
        <v>570036.58986499999</v>
      </c>
      <c r="Z232" s="44">
        <v>38127.455458999997</v>
      </c>
      <c r="AA232" s="44">
        <v>616.56886699999995</v>
      </c>
      <c r="AB232" s="44">
        <v>25.859653999999999</v>
      </c>
      <c r="AC232" s="44">
        <v>16.961338999999999</v>
      </c>
      <c r="AD232" s="44">
        <v>194033.63892100001</v>
      </c>
    </row>
    <row r="233" spans="1:30" x14ac:dyDescent="0.25">
      <c r="A233">
        <v>232</v>
      </c>
      <c r="B233" t="s">
        <v>101</v>
      </c>
      <c r="C233" t="s">
        <v>102</v>
      </c>
      <c r="D233" t="s">
        <v>103</v>
      </c>
      <c r="E233" t="s">
        <v>104</v>
      </c>
      <c r="F233" s="52">
        <f>VLOOKUP(A233,[1]Minority!$A$1:$H$1902,5,FALSE)</f>
        <v>2851</v>
      </c>
      <c r="G233" s="52">
        <f>VLOOKUP(A233,'[1]Low-income - HH inc.'!$A$1:$I$1902,6,FALSE)</f>
        <v>896</v>
      </c>
      <c r="H233" s="44">
        <v>483852</v>
      </c>
      <c r="I233" s="44">
        <v>669271</v>
      </c>
      <c r="J233" s="44">
        <v>61200</v>
      </c>
      <c r="K233" s="44">
        <v>67107</v>
      </c>
      <c r="L233" s="44">
        <v>65103</v>
      </c>
      <c r="M233" s="44">
        <v>77146</v>
      </c>
      <c r="N233" s="44">
        <v>1277</v>
      </c>
      <c r="O233" s="44">
        <v>454</v>
      </c>
      <c r="P233" s="44">
        <v>41.181502999999999</v>
      </c>
      <c r="Q233" s="44">
        <v>42.969611999999998</v>
      </c>
      <c r="R233" s="44">
        <v>17.332429999999999</v>
      </c>
      <c r="S233" s="44">
        <v>17.028303000000001</v>
      </c>
      <c r="T233" s="44">
        <v>508765.03125</v>
      </c>
      <c r="U233" s="44">
        <v>61993.667969000002</v>
      </c>
      <c r="V233" s="44">
        <v>66721.101563000004</v>
      </c>
      <c r="W233" s="44">
        <v>1166.421143</v>
      </c>
      <c r="X233" s="44">
        <v>350472.73541099997</v>
      </c>
      <c r="Y233" s="44">
        <v>548299.955602</v>
      </c>
      <c r="Z233" s="44">
        <v>34888.632337000003</v>
      </c>
      <c r="AA233" s="44">
        <v>608.50933399999997</v>
      </c>
      <c r="AB233" s="44">
        <v>24.232942999999999</v>
      </c>
      <c r="AC233" s="44">
        <v>16.835128000000001</v>
      </c>
      <c r="AD233" s="44">
        <v>190904.24232200001</v>
      </c>
    </row>
    <row r="234" spans="1:30" x14ac:dyDescent="0.25">
      <c r="A234">
        <v>233</v>
      </c>
      <c r="B234" t="s">
        <v>101</v>
      </c>
      <c r="C234" t="s">
        <v>102</v>
      </c>
      <c r="D234" t="s">
        <v>103</v>
      </c>
      <c r="E234" t="s">
        <v>104</v>
      </c>
      <c r="F234" s="52">
        <f>VLOOKUP(A234,[1]Minority!$A$1:$H$1902,5,FALSE)</f>
        <v>1905</v>
      </c>
      <c r="G234" s="52">
        <f>VLOOKUP(A234,'[1]Low-income - HH inc.'!$A$1:$I$1902,6,FALSE)</f>
        <v>480</v>
      </c>
      <c r="H234" s="44">
        <v>539205</v>
      </c>
      <c r="I234" s="44">
        <v>753623</v>
      </c>
      <c r="J234" s="44">
        <v>68582</v>
      </c>
      <c r="K234" s="44">
        <v>79758</v>
      </c>
      <c r="L234" s="44">
        <v>72284</v>
      </c>
      <c r="M234" s="44">
        <v>110491</v>
      </c>
      <c r="N234" s="44">
        <v>1656.333374</v>
      </c>
      <c r="O234" s="44">
        <v>1329.333374</v>
      </c>
      <c r="P234" s="44">
        <v>36.785069</v>
      </c>
      <c r="Q234" s="44">
        <v>36.399338</v>
      </c>
      <c r="R234" s="44">
        <v>17.742704</v>
      </c>
      <c r="S234" s="44">
        <v>17.46855</v>
      </c>
      <c r="T234" s="44">
        <v>574965.4375</v>
      </c>
      <c r="U234" s="44">
        <v>70445.921875</v>
      </c>
      <c r="V234" s="44">
        <v>78656.125</v>
      </c>
      <c r="W234" s="44">
        <v>1601.7967530000001</v>
      </c>
      <c r="X234" s="44">
        <v>306521.541187</v>
      </c>
      <c r="Y234" s="44">
        <v>423532.40792099998</v>
      </c>
      <c r="Z234" s="44">
        <v>26274.501659000001</v>
      </c>
      <c r="AA234" s="44">
        <v>455.61724800000002</v>
      </c>
      <c r="AB234" s="44">
        <v>19.818642000000001</v>
      </c>
      <c r="AC234" s="44">
        <v>12.612892</v>
      </c>
      <c r="AD234" s="44">
        <v>144383.452311</v>
      </c>
    </row>
    <row r="235" spans="1:30" x14ac:dyDescent="0.25">
      <c r="A235">
        <v>234</v>
      </c>
      <c r="B235" t="s">
        <v>101</v>
      </c>
      <c r="C235" t="s">
        <v>102</v>
      </c>
      <c r="D235" t="s">
        <v>103</v>
      </c>
      <c r="E235" t="s">
        <v>104</v>
      </c>
      <c r="F235" s="52">
        <f>VLOOKUP(A235,[1]Minority!$A$1:$H$1902,5,FALSE)</f>
        <v>1548</v>
      </c>
      <c r="G235" s="52">
        <f>VLOOKUP(A235,'[1]Low-income - HH inc.'!$A$1:$I$1902,6,FALSE)</f>
        <v>362</v>
      </c>
      <c r="H235" s="44">
        <v>517032</v>
      </c>
      <c r="I235" s="44">
        <v>787129</v>
      </c>
      <c r="J235" s="44">
        <v>65981</v>
      </c>
      <c r="K235" s="44">
        <v>86246</v>
      </c>
      <c r="L235" s="44">
        <v>69906</v>
      </c>
      <c r="M235" s="44">
        <v>140355</v>
      </c>
      <c r="N235" s="44">
        <v>1155</v>
      </c>
      <c r="O235" s="44">
        <v>1672.833374</v>
      </c>
      <c r="P235" s="44">
        <v>35.485672000000001</v>
      </c>
      <c r="Q235" s="44">
        <v>35.037731000000001</v>
      </c>
      <c r="R235" s="44">
        <v>17.009747999999998</v>
      </c>
      <c r="S235" s="44">
        <v>16.785402000000001</v>
      </c>
      <c r="T235" s="44">
        <v>563978.3125</v>
      </c>
      <c r="U235" s="44">
        <v>69503.3125</v>
      </c>
      <c r="V235" s="44">
        <v>82150.921875</v>
      </c>
      <c r="W235" s="44">
        <v>1245.0058590000001</v>
      </c>
      <c r="X235" s="44">
        <v>163396.42363500001</v>
      </c>
      <c r="Y235" s="44">
        <v>163396.42363500001</v>
      </c>
      <c r="Z235" s="44">
        <v>14222.151948000001</v>
      </c>
      <c r="AA235" s="44">
        <v>240.03777500000001</v>
      </c>
      <c r="AB235" s="44">
        <v>13.842969999999999</v>
      </c>
      <c r="AC235" s="44">
        <v>8.2350329999999996</v>
      </c>
      <c r="AD235" s="44">
        <v>94003.701144999999</v>
      </c>
    </row>
    <row r="236" spans="1:30" x14ac:dyDescent="0.25">
      <c r="A236">
        <v>235</v>
      </c>
      <c r="B236" t="s">
        <v>101</v>
      </c>
      <c r="C236" t="s">
        <v>102</v>
      </c>
      <c r="D236" t="s">
        <v>103</v>
      </c>
      <c r="E236" t="s">
        <v>104</v>
      </c>
      <c r="F236" s="52">
        <f>VLOOKUP(A236,[1]Minority!$A$1:$H$1902,5,FALSE)</f>
        <v>1929</v>
      </c>
      <c r="G236" s="52">
        <f>VLOOKUP(A236,'[1]Low-income - HH inc.'!$A$1:$I$1902,6,FALSE)</f>
        <v>388</v>
      </c>
      <c r="H236" s="44">
        <v>524277</v>
      </c>
      <c r="I236" s="44">
        <v>752206</v>
      </c>
      <c r="J236" s="44">
        <v>69065</v>
      </c>
      <c r="K236" s="44">
        <v>80873</v>
      </c>
      <c r="L236" s="44">
        <v>70101</v>
      </c>
      <c r="M236" s="44">
        <v>82855</v>
      </c>
      <c r="N236" s="44">
        <v>693</v>
      </c>
      <c r="O236" s="44">
        <v>928.33331299999998</v>
      </c>
      <c r="P236" s="44">
        <v>37.495533000000002</v>
      </c>
      <c r="Q236" s="44">
        <v>37.663212000000001</v>
      </c>
      <c r="R236" s="44">
        <v>17.938697999999999</v>
      </c>
      <c r="S236" s="44">
        <v>17.628992</v>
      </c>
      <c r="T236" s="44">
        <v>560425</v>
      </c>
      <c r="U236" s="44">
        <v>70937.664063000004</v>
      </c>
      <c r="V236" s="44">
        <v>72123.703125</v>
      </c>
      <c r="W236" s="44">
        <v>730.32220500000005</v>
      </c>
      <c r="X236" s="44">
        <v>0</v>
      </c>
      <c r="Y236" s="44">
        <v>0</v>
      </c>
      <c r="Z236" s="44">
        <v>0</v>
      </c>
      <c r="AA236" s="44">
        <v>0</v>
      </c>
      <c r="AB236" s="44">
        <v>0</v>
      </c>
      <c r="AC236" s="44">
        <v>0</v>
      </c>
      <c r="AD236" s="44">
        <v>0</v>
      </c>
    </row>
    <row r="237" spans="1:30" x14ac:dyDescent="0.25">
      <c r="A237">
        <v>236</v>
      </c>
      <c r="B237" t="s">
        <v>101</v>
      </c>
      <c r="C237" t="s">
        <v>102</v>
      </c>
      <c r="D237" t="s">
        <v>103</v>
      </c>
      <c r="E237" t="s">
        <v>104</v>
      </c>
      <c r="F237" s="52">
        <f>VLOOKUP(A237,[1]Minority!$A$1:$H$1902,5,FALSE)</f>
        <v>1483</v>
      </c>
      <c r="G237" s="52">
        <f>VLOOKUP(A237,'[1]Low-income - HH inc.'!$A$1:$I$1902,6,FALSE)</f>
        <v>477</v>
      </c>
      <c r="H237" s="44">
        <v>547537</v>
      </c>
      <c r="I237" s="44">
        <v>763697</v>
      </c>
      <c r="J237" s="44">
        <v>68909</v>
      </c>
      <c r="K237" s="44">
        <v>82143</v>
      </c>
      <c r="L237" s="44">
        <v>73125</v>
      </c>
      <c r="M237" s="44">
        <v>112258</v>
      </c>
      <c r="N237" s="44">
        <v>1656.333374</v>
      </c>
      <c r="O237" s="44">
        <v>1329.333374</v>
      </c>
      <c r="P237" s="44">
        <v>36.656590000000001</v>
      </c>
      <c r="Q237" s="44">
        <v>36.892319000000001</v>
      </c>
      <c r="R237" s="44">
        <v>19.919224</v>
      </c>
      <c r="S237" s="44">
        <v>19.904292999999999</v>
      </c>
      <c r="T237" s="44">
        <v>580389.75</v>
      </c>
      <c r="U237" s="44">
        <v>70920.351563000004</v>
      </c>
      <c r="V237" s="44">
        <v>79072.570313000004</v>
      </c>
      <c r="W237" s="44">
        <v>1606.6347659999999</v>
      </c>
      <c r="X237" s="44">
        <v>192121.66274500001</v>
      </c>
      <c r="Y237" s="44">
        <v>226393.49888900001</v>
      </c>
      <c r="Z237" s="44">
        <v>15539.025318</v>
      </c>
      <c r="AA237" s="44">
        <v>269.81328000000002</v>
      </c>
      <c r="AB237" s="44">
        <v>11.260861</v>
      </c>
      <c r="AC237" s="44">
        <v>7.7632370000000002</v>
      </c>
      <c r="AD237" s="44">
        <v>86958.490692000007</v>
      </c>
    </row>
    <row r="238" spans="1:30" x14ac:dyDescent="0.25">
      <c r="A238">
        <v>237</v>
      </c>
      <c r="B238" t="s">
        <v>101</v>
      </c>
      <c r="C238" t="s">
        <v>102</v>
      </c>
      <c r="D238" t="s">
        <v>103</v>
      </c>
      <c r="E238" t="s">
        <v>104</v>
      </c>
      <c r="F238" s="52">
        <f>VLOOKUP(A238,[1]Minority!$A$1:$H$1902,5,FALSE)</f>
        <v>1308</v>
      </c>
      <c r="G238" s="52">
        <f>VLOOKUP(A238,'[1]Low-income - HH inc.'!$A$1:$I$1902,6,FALSE)</f>
        <v>524</v>
      </c>
      <c r="H238" s="44">
        <v>556071</v>
      </c>
      <c r="I238" s="44">
        <v>761311</v>
      </c>
      <c r="J238" s="44">
        <v>70100</v>
      </c>
      <c r="K238" s="44">
        <v>82007</v>
      </c>
      <c r="L238" s="44">
        <v>78171</v>
      </c>
      <c r="M238" s="44">
        <v>139136</v>
      </c>
      <c r="N238" s="44">
        <v>1656.333374</v>
      </c>
      <c r="O238" s="44">
        <v>1329.333374</v>
      </c>
      <c r="P238" s="44">
        <v>35.205424999999998</v>
      </c>
      <c r="Q238" s="44">
        <v>35.623618999999998</v>
      </c>
      <c r="R238" s="44">
        <v>18.725460000000002</v>
      </c>
      <c r="S238" s="44">
        <v>19.003630000000001</v>
      </c>
      <c r="T238" s="44">
        <v>590920.75</v>
      </c>
      <c r="U238" s="44">
        <v>72121.804688000004</v>
      </c>
      <c r="V238" s="44">
        <v>88522.851563000004</v>
      </c>
      <c r="W238" s="44">
        <v>1600.808716</v>
      </c>
      <c r="X238" s="44">
        <v>554287.56680100004</v>
      </c>
      <c r="Y238" s="44">
        <v>806911.431125</v>
      </c>
      <c r="Z238" s="44">
        <v>52223.736163000001</v>
      </c>
      <c r="AA238" s="44">
        <v>895.78398100000004</v>
      </c>
      <c r="AB238" s="44">
        <v>35.676309000000003</v>
      </c>
      <c r="AC238" s="44">
        <v>25.563444</v>
      </c>
      <c r="AD238" s="44">
        <v>283467.94279300002</v>
      </c>
    </row>
    <row r="239" spans="1:30" x14ac:dyDescent="0.25">
      <c r="A239">
        <v>238</v>
      </c>
      <c r="B239" t="s">
        <v>101</v>
      </c>
      <c r="C239" t="s">
        <v>102</v>
      </c>
      <c r="D239" t="s">
        <v>103</v>
      </c>
      <c r="E239" t="s">
        <v>104</v>
      </c>
      <c r="F239" s="52">
        <f>VLOOKUP(A239,[1]Minority!$A$1:$H$1902,5,FALSE)</f>
        <v>0</v>
      </c>
      <c r="G239" s="52">
        <f>VLOOKUP(A239,'[1]Low-income - HH inc.'!$A$1:$I$1902,6,FALSE)</f>
        <v>0</v>
      </c>
      <c r="H239" s="44">
        <v>558601</v>
      </c>
      <c r="I239" s="44">
        <v>869919</v>
      </c>
      <c r="J239" s="44">
        <v>75192</v>
      </c>
      <c r="K239" s="44">
        <v>96052</v>
      </c>
      <c r="L239" s="44">
        <v>102483</v>
      </c>
      <c r="M239" s="44">
        <v>83327</v>
      </c>
      <c r="N239" s="44">
        <v>1132.5</v>
      </c>
      <c r="O239" s="44">
        <v>1450.5</v>
      </c>
      <c r="P239" s="44">
        <v>42.680079999999997</v>
      </c>
      <c r="Q239" s="44">
        <v>46.327271000000003</v>
      </c>
      <c r="R239" s="44">
        <v>23.324294999999999</v>
      </c>
      <c r="S239" s="44">
        <v>22.673359000000001</v>
      </c>
      <c r="T239" s="44">
        <v>629050.9375</v>
      </c>
      <c r="U239" s="44">
        <v>79912.53125</v>
      </c>
      <c r="V239" s="44">
        <v>98148.085938000004</v>
      </c>
      <c r="W239" s="44">
        <v>1204.4620359999999</v>
      </c>
      <c r="X239" s="44">
        <v>180928.41344500001</v>
      </c>
      <c r="Y239" s="44">
        <v>407118.49270599999</v>
      </c>
      <c r="Z239" s="44">
        <v>18976.080108999999</v>
      </c>
      <c r="AA239" s="44">
        <v>419.21136799999999</v>
      </c>
      <c r="AB239" s="44">
        <v>17.283887</v>
      </c>
      <c r="AC239" s="44">
        <v>10.097559</v>
      </c>
      <c r="AD239" s="44">
        <v>114115.022903</v>
      </c>
    </row>
    <row r="240" spans="1:30" x14ac:dyDescent="0.25">
      <c r="A240">
        <v>239</v>
      </c>
      <c r="B240" t="s">
        <v>101</v>
      </c>
      <c r="C240" t="s">
        <v>102</v>
      </c>
      <c r="D240" t="s">
        <v>103</v>
      </c>
      <c r="E240" t="s">
        <v>104</v>
      </c>
      <c r="F240" s="52">
        <f>VLOOKUP(A240,[1]Minority!$A$1:$H$1902,5,FALSE)</f>
        <v>139</v>
      </c>
      <c r="G240" s="52">
        <f>VLOOKUP(A240,'[1]Low-income - HH inc.'!$A$1:$I$1902,6,FALSE)</f>
        <v>23</v>
      </c>
      <c r="H240" s="44">
        <v>491553</v>
      </c>
      <c r="I240" s="44">
        <v>242560</v>
      </c>
      <c r="J240" s="44">
        <v>70963</v>
      </c>
      <c r="K240" s="44">
        <v>29513</v>
      </c>
      <c r="L240" s="44">
        <v>66503</v>
      </c>
      <c r="M240" s="44">
        <v>0</v>
      </c>
      <c r="N240" s="44">
        <v>1076.5</v>
      </c>
      <c r="O240" s="44">
        <v>359</v>
      </c>
      <c r="P240" s="44">
        <v>57.534187000000003</v>
      </c>
      <c r="Q240" s="44">
        <v>52.242820999999999</v>
      </c>
      <c r="R240" s="44">
        <v>30.654612</v>
      </c>
      <c r="S240" s="44">
        <v>30.626014999999999</v>
      </c>
      <c r="T240" s="44">
        <v>466844.96875</v>
      </c>
      <c r="U240" s="44">
        <v>66849.84375</v>
      </c>
      <c r="V240" s="44">
        <v>59903.785155999998</v>
      </c>
      <c r="W240" s="44">
        <v>1005.301147</v>
      </c>
      <c r="X240" s="44">
        <v>196127.239203</v>
      </c>
      <c r="Y240" s="44">
        <v>358551.08587800001</v>
      </c>
      <c r="Z240" s="44">
        <v>16624.486014999999</v>
      </c>
      <c r="AA240" s="44">
        <v>333.29763100000002</v>
      </c>
      <c r="AB240" s="44">
        <v>13.399922999999999</v>
      </c>
      <c r="AC240" s="44">
        <v>8.4532030000000002</v>
      </c>
      <c r="AD240" s="44">
        <v>97203.574691999995</v>
      </c>
    </row>
    <row r="241" spans="1:30" x14ac:dyDescent="0.25">
      <c r="A241">
        <v>240</v>
      </c>
      <c r="B241" t="s">
        <v>101</v>
      </c>
      <c r="C241" t="s">
        <v>102</v>
      </c>
      <c r="D241" t="s">
        <v>103</v>
      </c>
      <c r="E241" t="s">
        <v>104</v>
      </c>
      <c r="F241" s="52">
        <f>VLOOKUP(A241,[1]Minority!$A$1:$H$1902,5,FALSE)</f>
        <v>1656</v>
      </c>
      <c r="G241" s="52">
        <f>VLOOKUP(A241,'[1]Low-income - HH inc.'!$A$1:$I$1902,6,FALSE)</f>
        <v>283</v>
      </c>
      <c r="H241" s="44">
        <v>471051</v>
      </c>
      <c r="I241" s="44">
        <v>286677</v>
      </c>
      <c r="J241" s="44">
        <v>68592</v>
      </c>
      <c r="K241" s="44">
        <v>42151</v>
      </c>
      <c r="L241" s="44">
        <v>65485</v>
      </c>
      <c r="M241" s="44">
        <v>0</v>
      </c>
      <c r="N241" s="44">
        <v>1097.5</v>
      </c>
      <c r="O241" s="44">
        <v>359</v>
      </c>
      <c r="P241" s="44">
        <v>54.104748000000001</v>
      </c>
      <c r="Q241" s="44">
        <v>51.993752000000001</v>
      </c>
      <c r="R241" s="44">
        <v>24.811876000000002</v>
      </c>
      <c r="S241" s="44">
        <v>24.060032</v>
      </c>
      <c r="T241" s="44">
        <v>451951.8125</v>
      </c>
      <c r="U241" s="44">
        <v>65852.992188000004</v>
      </c>
      <c r="V241" s="44">
        <v>58701.449219000002</v>
      </c>
      <c r="W241" s="44">
        <v>1020.999268</v>
      </c>
      <c r="X241" s="44">
        <v>54886.267685999999</v>
      </c>
      <c r="Y241" s="44">
        <v>95537.447300999993</v>
      </c>
      <c r="Z241" s="44">
        <v>4876.1266839999998</v>
      </c>
      <c r="AA241" s="44">
        <v>98.437826000000001</v>
      </c>
      <c r="AB241" s="44">
        <v>5.7335159999999998</v>
      </c>
      <c r="AC241" s="44">
        <v>2.5768589999999998</v>
      </c>
      <c r="AD241" s="44">
        <v>32048.760622000002</v>
      </c>
    </row>
    <row r="242" spans="1:30" x14ac:dyDescent="0.25">
      <c r="A242">
        <v>241</v>
      </c>
      <c r="B242" t="s">
        <v>101</v>
      </c>
      <c r="C242" t="s">
        <v>102</v>
      </c>
      <c r="D242" t="s">
        <v>103</v>
      </c>
      <c r="E242" t="s">
        <v>104</v>
      </c>
      <c r="F242" s="52">
        <f>VLOOKUP(A242,[1]Minority!$A$1:$H$1902,5,FALSE)</f>
        <v>260</v>
      </c>
      <c r="G242" s="52">
        <f>VLOOKUP(A242,'[1]Low-income - HH inc.'!$A$1:$I$1902,6,FALSE)</f>
        <v>66</v>
      </c>
      <c r="H242" s="44">
        <v>477778</v>
      </c>
      <c r="I242" s="44">
        <v>383012</v>
      </c>
      <c r="J242" s="44">
        <v>67455</v>
      </c>
      <c r="K242" s="44">
        <v>47689</v>
      </c>
      <c r="L242" s="44">
        <v>66636</v>
      </c>
      <c r="M242" s="44">
        <v>0</v>
      </c>
      <c r="N242" s="44">
        <v>1097.5</v>
      </c>
      <c r="O242" s="44">
        <v>307</v>
      </c>
      <c r="P242" s="44">
        <v>49.347518999999998</v>
      </c>
      <c r="Q242" s="44">
        <v>46.664242000000002</v>
      </c>
      <c r="R242" s="44">
        <v>23.437899000000002</v>
      </c>
      <c r="S242" s="44">
        <v>23.137094000000001</v>
      </c>
      <c r="T242" s="44">
        <v>468066.0625</v>
      </c>
      <c r="U242" s="44">
        <v>65429.308594000002</v>
      </c>
      <c r="V242" s="44">
        <v>59806.90625</v>
      </c>
      <c r="W242" s="44">
        <v>1016.486755</v>
      </c>
      <c r="X242" s="44">
        <v>125644.465721</v>
      </c>
      <c r="Y242" s="44">
        <v>171234.99862299999</v>
      </c>
      <c r="Z242" s="44">
        <v>5365.7739689999999</v>
      </c>
      <c r="AA242" s="44">
        <v>169.04893000000001</v>
      </c>
      <c r="AB242" s="44">
        <v>7.530119</v>
      </c>
      <c r="AC242" s="44">
        <v>3.5669770000000001</v>
      </c>
      <c r="AD242" s="44">
        <v>42326.090600000003</v>
      </c>
    </row>
    <row r="243" spans="1:30" x14ac:dyDescent="0.25">
      <c r="A243">
        <v>242</v>
      </c>
      <c r="B243" t="s">
        <v>101</v>
      </c>
      <c r="C243" t="s">
        <v>102</v>
      </c>
      <c r="D243" t="s">
        <v>103</v>
      </c>
      <c r="E243" t="s">
        <v>104</v>
      </c>
      <c r="F243" s="52">
        <f>VLOOKUP(A243,[1]Minority!$A$1:$H$1902,5,FALSE)</f>
        <v>1614</v>
      </c>
      <c r="G243" s="52">
        <f>VLOOKUP(A243,'[1]Low-income - HH inc.'!$A$1:$I$1902,6,FALSE)</f>
        <v>296</v>
      </c>
      <c r="H243" s="44">
        <v>527100</v>
      </c>
      <c r="I243" s="44">
        <v>739035</v>
      </c>
      <c r="J243" s="44">
        <v>71955</v>
      </c>
      <c r="K243" s="44">
        <v>81069</v>
      </c>
      <c r="L243" s="44">
        <v>60475</v>
      </c>
      <c r="M243" s="44">
        <v>13544</v>
      </c>
      <c r="N243" s="44">
        <v>1097.5</v>
      </c>
      <c r="O243" s="44">
        <v>504</v>
      </c>
      <c r="P243" s="44">
        <v>45.430110999999997</v>
      </c>
      <c r="Q243" s="44">
        <v>46.003352999999997</v>
      </c>
      <c r="R243" s="44">
        <v>20.846257999999999</v>
      </c>
      <c r="S243" s="44">
        <v>20.291584</v>
      </c>
      <c r="T243" s="44">
        <v>551506.375</v>
      </c>
      <c r="U243" s="44">
        <v>73004.5625</v>
      </c>
      <c r="V243" s="44">
        <v>55070.445312999997</v>
      </c>
      <c r="W243" s="44">
        <v>1029.152832</v>
      </c>
      <c r="X243" s="44">
        <v>472443.07964100002</v>
      </c>
      <c r="Y243" s="44">
        <v>642432.95001399994</v>
      </c>
      <c r="Z243" s="44">
        <v>23688.230911999999</v>
      </c>
      <c r="AA243" s="44">
        <v>652.632879</v>
      </c>
      <c r="AB243" s="44">
        <v>30.319942000000001</v>
      </c>
      <c r="AC243" s="44">
        <v>14.738177</v>
      </c>
      <c r="AD243" s="44">
        <v>174982.46316700001</v>
      </c>
    </row>
    <row r="244" spans="1:30" x14ac:dyDescent="0.25">
      <c r="A244">
        <v>243</v>
      </c>
      <c r="B244" t="s">
        <v>101</v>
      </c>
      <c r="C244" t="s">
        <v>102</v>
      </c>
      <c r="D244" t="s">
        <v>103</v>
      </c>
      <c r="E244" t="s">
        <v>104</v>
      </c>
      <c r="F244" s="52">
        <f>VLOOKUP(A244,[1]Minority!$A$1:$H$1902,5,FALSE)</f>
        <v>2842</v>
      </c>
      <c r="G244" s="52">
        <f>VLOOKUP(A244,'[1]Low-income - HH inc.'!$A$1:$I$1902,6,FALSE)</f>
        <v>505</v>
      </c>
      <c r="H244" s="44">
        <v>592958</v>
      </c>
      <c r="I244" s="44">
        <v>697304</v>
      </c>
      <c r="J244" s="44">
        <v>79359</v>
      </c>
      <c r="K244" s="44">
        <v>75702</v>
      </c>
      <c r="L244" s="44">
        <v>61601</v>
      </c>
      <c r="M244" s="44">
        <v>62203</v>
      </c>
      <c r="N244" s="44">
        <v>1133.5</v>
      </c>
      <c r="O244" s="44">
        <v>556</v>
      </c>
      <c r="P244" s="44">
        <v>44.326748000000002</v>
      </c>
      <c r="Q244" s="44">
        <v>44.874099999999999</v>
      </c>
      <c r="R244" s="44">
        <v>19.331119999999999</v>
      </c>
      <c r="S244" s="44">
        <v>18.545691000000001</v>
      </c>
      <c r="T244" s="44">
        <v>606182.375</v>
      </c>
      <c r="U244" s="44">
        <v>78895.53125</v>
      </c>
      <c r="V244" s="44">
        <v>61677.296875</v>
      </c>
      <c r="W244" s="44">
        <v>1060.3101810000001</v>
      </c>
      <c r="X244" s="44">
        <v>108866.71771700001</v>
      </c>
      <c r="Y244" s="44">
        <v>172028.04933499999</v>
      </c>
      <c r="Z244" s="44">
        <v>8619.6499449999992</v>
      </c>
      <c r="AA244" s="44">
        <v>176.29863499999999</v>
      </c>
      <c r="AB244" s="44">
        <v>9.1996990000000007</v>
      </c>
      <c r="AC244" s="44">
        <v>4.6182059999999998</v>
      </c>
      <c r="AD244" s="44">
        <v>55808.112960999999</v>
      </c>
    </row>
    <row r="245" spans="1:30" x14ac:dyDescent="0.25">
      <c r="A245">
        <v>244</v>
      </c>
      <c r="B245" t="s">
        <v>101</v>
      </c>
      <c r="C245" t="s">
        <v>102</v>
      </c>
      <c r="D245" t="s">
        <v>103</v>
      </c>
      <c r="E245" t="s">
        <v>104</v>
      </c>
      <c r="F245" s="52">
        <f>VLOOKUP(A245,[1]Minority!$A$1:$H$1902,5,FALSE)</f>
        <v>3069</v>
      </c>
      <c r="G245" s="52">
        <f>VLOOKUP(A245,'[1]Low-income - HH inc.'!$A$1:$I$1902,6,FALSE)</f>
        <v>502</v>
      </c>
      <c r="H245" s="44">
        <v>553427</v>
      </c>
      <c r="I245" s="44">
        <v>875607</v>
      </c>
      <c r="J245" s="44">
        <v>74584</v>
      </c>
      <c r="K245" s="44">
        <v>95862</v>
      </c>
      <c r="L245" s="44">
        <v>101089</v>
      </c>
      <c r="M245" s="44">
        <v>83327</v>
      </c>
      <c r="N245" s="44">
        <v>1132.5</v>
      </c>
      <c r="O245" s="44">
        <v>1450.5</v>
      </c>
      <c r="P245" s="44">
        <v>42.312561000000002</v>
      </c>
      <c r="Q245" s="44">
        <v>45.108547000000002</v>
      </c>
      <c r="R245" s="44">
        <v>23.022627</v>
      </c>
      <c r="S245" s="44">
        <v>22.038285999999999</v>
      </c>
      <c r="T245" s="44">
        <v>610552</v>
      </c>
      <c r="U245" s="44">
        <v>78356.75</v>
      </c>
      <c r="V245" s="44">
        <v>97939.664063000004</v>
      </c>
      <c r="W245" s="44">
        <v>1188.8839109999999</v>
      </c>
      <c r="X245" s="44">
        <v>78237.258755000003</v>
      </c>
      <c r="Y245" s="44">
        <v>213554.478626</v>
      </c>
      <c r="Z245" s="44">
        <v>5635.4273670000002</v>
      </c>
      <c r="AA245" s="44">
        <v>233.49399199999999</v>
      </c>
      <c r="AB245" s="44">
        <v>9.5580549999999995</v>
      </c>
      <c r="AC245" s="44">
        <v>4.0785109999999998</v>
      </c>
      <c r="AD245" s="44">
        <v>46537.349915999999</v>
      </c>
    </row>
    <row r="246" spans="1:30" x14ac:dyDescent="0.25">
      <c r="A246">
        <v>245</v>
      </c>
      <c r="B246" t="s">
        <v>101</v>
      </c>
      <c r="C246" t="s">
        <v>102</v>
      </c>
      <c r="D246" t="s">
        <v>103</v>
      </c>
      <c r="E246" t="s">
        <v>104</v>
      </c>
      <c r="F246" s="52">
        <f>VLOOKUP(A246,[1]Minority!$A$1:$H$1902,5,FALSE)</f>
        <v>127</v>
      </c>
      <c r="G246" s="52">
        <f>VLOOKUP(A246,'[1]Low-income - HH inc.'!$A$1:$I$1902,6,FALSE)</f>
        <v>31</v>
      </c>
      <c r="H246" s="44">
        <v>579651</v>
      </c>
      <c r="I246" s="44">
        <v>836779</v>
      </c>
      <c r="J246" s="44">
        <v>77957</v>
      </c>
      <c r="K246" s="44">
        <v>90174</v>
      </c>
      <c r="L246" s="44">
        <v>102483</v>
      </c>
      <c r="M246" s="44">
        <v>40357</v>
      </c>
      <c r="N246" s="44">
        <v>907.5</v>
      </c>
      <c r="O246" s="44">
        <v>991</v>
      </c>
      <c r="P246" s="44">
        <v>46.037300000000002</v>
      </c>
      <c r="Q246" s="44">
        <v>48.236870000000003</v>
      </c>
      <c r="R246" s="44">
        <v>33.030109000000003</v>
      </c>
      <c r="S246" s="44">
        <v>31.975636999999999</v>
      </c>
      <c r="T246" s="44">
        <v>625586.25</v>
      </c>
      <c r="U246" s="44">
        <v>80139.53125</v>
      </c>
      <c r="V246" s="44">
        <v>91384.34375</v>
      </c>
      <c r="W246" s="44">
        <v>922.41705300000001</v>
      </c>
      <c r="X246" s="44">
        <v>157672.028762</v>
      </c>
      <c r="Y246" s="44">
        <v>293943.716265</v>
      </c>
      <c r="Z246" s="44">
        <v>20649.193440999999</v>
      </c>
      <c r="AA246" s="44">
        <v>329.959631</v>
      </c>
      <c r="AB246" s="44">
        <v>13.906917</v>
      </c>
      <c r="AC246" s="44">
        <v>9.2346629999999994</v>
      </c>
      <c r="AD246" s="44">
        <v>103884.18226</v>
      </c>
    </row>
    <row r="247" spans="1:30" x14ac:dyDescent="0.25">
      <c r="A247">
        <v>246</v>
      </c>
      <c r="B247" t="s">
        <v>101</v>
      </c>
      <c r="C247" t="s">
        <v>102</v>
      </c>
      <c r="D247" t="s">
        <v>103</v>
      </c>
      <c r="E247" t="s">
        <v>104</v>
      </c>
      <c r="F247" s="52">
        <f>VLOOKUP(A247,[1]Minority!$A$1:$H$1902,5,FALSE)</f>
        <v>0</v>
      </c>
      <c r="G247" s="52">
        <f>VLOOKUP(A247,'[1]Low-income - HH inc.'!$A$1:$I$1902,6,FALSE)</f>
        <v>0</v>
      </c>
      <c r="H247" s="44">
        <v>708786</v>
      </c>
      <c r="I247" s="44">
        <v>737702</v>
      </c>
      <c r="J247" s="44">
        <v>86068</v>
      </c>
      <c r="K247" s="44">
        <v>78909</v>
      </c>
      <c r="L247" s="44">
        <v>128471</v>
      </c>
      <c r="M247" s="44">
        <v>73380</v>
      </c>
      <c r="N247" s="44">
        <v>1133.5</v>
      </c>
      <c r="O247" s="44">
        <v>472</v>
      </c>
      <c r="P247" s="44">
        <v>45.677315</v>
      </c>
      <c r="Q247" s="44">
        <v>45.152377999999999</v>
      </c>
      <c r="R247" s="44">
        <v>27.936653</v>
      </c>
      <c r="S247" s="44">
        <v>27.617920000000002</v>
      </c>
      <c r="T247" s="44">
        <v>712787</v>
      </c>
      <c r="U247" s="44">
        <v>85077.445313000004</v>
      </c>
      <c r="V247" s="44">
        <v>120848.296875</v>
      </c>
      <c r="W247" s="44">
        <v>1041.9711910000001</v>
      </c>
      <c r="X247" s="44">
        <v>1132951.3651670001</v>
      </c>
      <c r="Y247" s="44">
        <v>1640781.9147350001</v>
      </c>
      <c r="Z247" s="44">
        <v>108609.04612299999</v>
      </c>
      <c r="AA247" s="44">
        <v>1686.414276</v>
      </c>
      <c r="AB247" s="44">
        <v>69.541460999999998</v>
      </c>
      <c r="AC247" s="44">
        <v>48.169179999999997</v>
      </c>
      <c r="AD247" s="44">
        <v>536821.813922</v>
      </c>
    </row>
    <row r="248" spans="1:30" x14ac:dyDescent="0.25">
      <c r="A248">
        <v>247</v>
      </c>
      <c r="B248" t="s">
        <v>101</v>
      </c>
      <c r="C248" t="s">
        <v>102</v>
      </c>
      <c r="D248" t="s">
        <v>103</v>
      </c>
      <c r="E248" t="s">
        <v>104</v>
      </c>
      <c r="F248" s="52">
        <f>VLOOKUP(A248,[1]Minority!$A$1:$H$1902,5,FALSE)</f>
        <v>1072</v>
      </c>
      <c r="G248" s="52">
        <f>VLOOKUP(A248,'[1]Low-income - HH inc.'!$A$1:$I$1902,6,FALSE)</f>
        <v>234</v>
      </c>
      <c r="H248" s="44">
        <v>500685</v>
      </c>
      <c r="I248" s="44">
        <v>671122</v>
      </c>
      <c r="J248" s="44">
        <v>65893</v>
      </c>
      <c r="K248" s="44">
        <v>67136</v>
      </c>
      <c r="L248" s="44">
        <v>101963</v>
      </c>
      <c r="M248" s="44">
        <v>56362</v>
      </c>
      <c r="N248" s="44">
        <v>645</v>
      </c>
      <c r="O248" s="44">
        <v>427</v>
      </c>
      <c r="P248" s="44">
        <v>42.650806000000003</v>
      </c>
      <c r="Q248" s="44">
        <v>40.819251999999999</v>
      </c>
      <c r="R248" s="44">
        <v>20.583624</v>
      </c>
      <c r="S248" s="44">
        <v>20.41235</v>
      </c>
      <c r="T248" s="44">
        <v>525948.4375</v>
      </c>
      <c r="U248" s="44">
        <v>66077.25</v>
      </c>
      <c r="V248" s="44">
        <v>95203.695313000004</v>
      </c>
      <c r="W248" s="44">
        <v>612.68646200000001</v>
      </c>
      <c r="X248" s="44">
        <v>356521.07941900002</v>
      </c>
      <c r="Y248" s="44">
        <v>588170.56232200004</v>
      </c>
      <c r="Z248" s="44">
        <v>51318.327704000003</v>
      </c>
      <c r="AA248" s="44">
        <v>586.18340000000001</v>
      </c>
      <c r="AB248" s="44">
        <v>28.693770000000001</v>
      </c>
      <c r="AC248" s="44">
        <v>17.0672</v>
      </c>
      <c r="AD248" s="44">
        <v>197061.043928</v>
      </c>
    </row>
    <row r="249" spans="1:30" x14ac:dyDescent="0.25">
      <c r="A249">
        <v>248</v>
      </c>
      <c r="B249" t="s">
        <v>101</v>
      </c>
      <c r="C249" t="s">
        <v>102</v>
      </c>
      <c r="D249" t="s">
        <v>103</v>
      </c>
      <c r="E249" t="s">
        <v>104</v>
      </c>
      <c r="F249" s="52">
        <f>VLOOKUP(A249,[1]Minority!$A$1:$H$1902,5,FALSE)</f>
        <v>1218</v>
      </c>
      <c r="G249" s="52">
        <f>VLOOKUP(A249,'[1]Low-income - HH inc.'!$A$1:$I$1902,6,FALSE)</f>
        <v>240</v>
      </c>
      <c r="H249" s="44">
        <v>515534</v>
      </c>
      <c r="I249" s="44">
        <v>725768</v>
      </c>
      <c r="J249" s="44">
        <v>68620</v>
      </c>
      <c r="K249" s="44">
        <v>76550</v>
      </c>
      <c r="L249" s="44">
        <v>106727</v>
      </c>
      <c r="M249" s="44">
        <v>68105</v>
      </c>
      <c r="N249" s="44">
        <v>645</v>
      </c>
      <c r="O249" s="44">
        <v>427</v>
      </c>
      <c r="P249" s="44">
        <v>39.436981000000003</v>
      </c>
      <c r="Q249" s="44">
        <v>39.647765999999997</v>
      </c>
      <c r="R249" s="44">
        <v>21.164068</v>
      </c>
      <c r="S249" s="44">
        <v>21.018909000000001</v>
      </c>
      <c r="T249" s="44">
        <v>550150.5</v>
      </c>
      <c r="U249" s="44">
        <v>69925.726563000004</v>
      </c>
      <c r="V249" s="44">
        <v>100367.617188</v>
      </c>
      <c r="W249" s="44">
        <v>609.10479699999996</v>
      </c>
      <c r="X249" s="44">
        <v>215412.766153</v>
      </c>
      <c r="Y249" s="44">
        <v>282652.943011</v>
      </c>
      <c r="Z249" s="44">
        <v>19919.680864999998</v>
      </c>
      <c r="AA249" s="44">
        <v>334.67940800000002</v>
      </c>
      <c r="AB249" s="44">
        <v>15.079783000000001</v>
      </c>
      <c r="AC249" s="44">
        <v>9.5336160000000003</v>
      </c>
      <c r="AD249" s="44">
        <v>109840.355348</v>
      </c>
    </row>
    <row r="250" spans="1:30" x14ac:dyDescent="0.25">
      <c r="A250">
        <v>249</v>
      </c>
      <c r="B250" t="s">
        <v>101</v>
      </c>
      <c r="C250" t="s">
        <v>102</v>
      </c>
      <c r="D250" t="s">
        <v>103</v>
      </c>
      <c r="E250" t="s">
        <v>104</v>
      </c>
      <c r="F250" s="52">
        <f>VLOOKUP(A250,[1]Minority!$A$1:$H$1902,5,FALSE)</f>
        <v>2250</v>
      </c>
      <c r="G250" s="52">
        <f>VLOOKUP(A250,'[1]Low-income - HH inc.'!$A$1:$I$1902,6,FALSE)</f>
        <v>500</v>
      </c>
      <c r="H250" s="44">
        <v>545111</v>
      </c>
      <c r="I250" s="44">
        <v>749951</v>
      </c>
      <c r="J250" s="44">
        <v>69884</v>
      </c>
      <c r="K250" s="44">
        <v>80550</v>
      </c>
      <c r="L250" s="44">
        <v>73320</v>
      </c>
      <c r="M250" s="44">
        <v>92955</v>
      </c>
      <c r="N250" s="44">
        <v>1656.333374</v>
      </c>
      <c r="O250" s="44">
        <v>1350.333374</v>
      </c>
      <c r="P250" s="44">
        <v>36.427250000000001</v>
      </c>
      <c r="Q250" s="44">
        <v>35.892676999999999</v>
      </c>
      <c r="R250" s="44">
        <v>17.764479000000001</v>
      </c>
      <c r="S250" s="44">
        <v>17.673264</v>
      </c>
      <c r="T250" s="44">
        <v>581756.4375</v>
      </c>
      <c r="U250" s="44">
        <v>71792.125</v>
      </c>
      <c r="V250" s="44">
        <v>76832.664063000004</v>
      </c>
      <c r="W250" s="44">
        <v>1601.5905760000001</v>
      </c>
      <c r="X250" s="44">
        <v>0</v>
      </c>
      <c r="Y250" s="44">
        <v>0</v>
      </c>
      <c r="Z250" s="44">
        <v>0</v>
      </c>
      <c r="AA250" s="44">
        <v>0</v>
      </c>
      <c r="AB250" s="44">
        <v>0</v>
      </c>
      <c r="AC250" s="44">
        <v>0</v>
      </c>
      <c r="AD250" s="44">
        <v>0</v>
      </c>
    </row>
    <row r="251" spans="1:30" x14ac:dyDescent="0.25">
      <c r="A251">
        <v>250</v>
      </c>
      <c r="B251" t="s">
        <v>101</v>
      </c>
      <c r="C251" t="s">
        <v>102</v>
      </c>
      <c r="D251" t="s">
        <v>103</v>
      </c>
      <c r="E251" t="s">
        <v>104</v>
      </c>
      <c r="F251" s="52">
        <f>VLOOKUP(A251,[1]Minority!$A$1:$H$1902,5,FALSE)</f>
        <v>876</v>
      </c>
      <c r="G251" s="52">
        <f>VLOOKUP(A251,'[1]Low-income - HH inc.'!$A$1:$I$1902,6,FALSE)</f>
        <v>224</v>
      </c>
      <c r="H251" s="44">
        <v>579005</v>
      </c>
      <c r="I251" s="44">
        <v>822415</v>
      </c>
      <c r="J251" s="44">
        <v>73956</v>
      </c>
      <c r="K251" s="44">
        <v>89848</v>
      </c>
      <c r="L251" s="44">
        <v>78171</v>
      </c>
      <c r="M251" s="44">
        <v>138412</v>
      </c>
      <c r="N251" s="44">
        <v>1656.333374</v>
      </c>
      <c r="O251" s="44">
        <v>2459.8332519999999</v>
      </c>
      <c r="P251" s="44">
        <v>34.894798000000002</v>
      </c>
      <c r="Q251" s="44">
        <v>33.269374999999997</v>
      </c>
      <c r="R251" s="44">
        <v>21.114204000000001</v>
      </c>
      <c r="S251" s="44">
        <v>21.12875</v>
      </c>
      <c r="T251" s="44">
        <v>626000.25</v>
      </c>
      <c r="U251" s="44">
        <v>77024.273438000004</v>
      </c>
      <c r="V251" s="44">
        <v>89801.757813000004</v>
      </c>
      <c r="W251" s="44">
        <v>1811.4654539999999</v>
      </c>
      <c r="X251" s="44">
        <v>216830.96046100001</v>
      </c>
      <c r="Y251" s="44">
        <v>293747.669574</v>
      </c>
      <c r="Z251" s="44">
        <v>20640.618747</v>
      </c>
      <c r="AA251" s="44">
        <v>360.59868999999998</v>
      </c>
      <c r="AB251" s="44">
        <v>14.535765</v>
      </c>
      <c r="AC251" s="44">
        <v>10.59582</v>
      </c>
      <c r="AD251" s="44">
        <v>119978.475515</v>
      </c>
    </row>
    <row r="252" spans="1:30" x14ac:dyDescent="0.25">
      <c r="A252">
        <v>251</v>
      </c>
      <c r="B252" t="s">
        <v>101</v>
      </c>
      <c r="C252" t="s">
        <v>102</v>
      </c>
      <c r="D252" t="s">
        <v>103</v>
      </c>
      <c r="E252" t="s">
        <v>104</v>
      </c>
      <c r="F252" s="52">
        <f>VLOOKUP(A252,[1]Minority!$A$1:$H$1902,5,FALSE)</f>
        <v>765</v>
      </c>
      <c r="G252" s="52">
        <f>VLOOKUP(A252,'[1]Low-income - HH inc.'!$A$1:$I$1902,6,FALSE)</f>
        <v>0</v>
      </c>
      <c r="H252" s="44">
        <v>682861</v>
      </c>
      <c r="I252" s="44">
        <v>854739</v>
      </c>
      <c r="J252" s="44">
        <v>80530</v>
      </c>
      <c r="K252" s="44">
        <v>92123</v>
      </c>
      <c r="L252" s="44">
        <v>145651</v>
      </c>
      <c r="M252" s="44">
        <v>137543</v>
      </c>
      <c r="N252" s="44">
        <v>2811.8332519999999</v>
      </c>
      <c r="O252" s="44">
        <v>2489.8332519999999</v>
      </c>
      <c r="P252" s="44">
        <v>32.915089000000002</v>
      </c>
      <c r="Q252" s="44">
        <v>31.284306999999998</v>
      </c>
      <c r="R252" s="44">
        <v>26.260231000000001</v>
      </c>
      <c r="S252" s="44">
        <v>25.553412999999999</v>
      </c>
      <c r="T252" s="44">
        <v>730106.1875</v>
      </c>
      <c r="U252" s="44">
        <v>83716.640625</v>
      </c>
      <c r="V252" s="44">
        <v>143422.3125</v>
      </c>
      <c r="W252" s="44">
        <v>2723.3232419999999</v>
      </c>
      <c r="X252" s="44">
        <v>248379.327769</v>
      </c>
      <c r="Y252" s="44">
        <v>339198.34442400001</v>
      </c>
      <c r="Z252" s="44">
        <v>26329.967573999998</v>
      </c>
      <c r="AA252" s="44">
        <v>406.48964999999998</v>
      </c>
      <c r="AB252" s="44">
        <v>15.916178</v>
      </c>
      <c r="AC252" s="44">
        <v>12.297219999999999</v>
      </c>
      <c r="AD252" s="44">
        <v>134429.99571399999</v>
      </c>
    </row>
    <row r="253" spans="1:30" x14ac:dyDescent="0.25">
      <c r="A253">
        <v>252</v>
      </c>
      <c r="B253" t="s">
        <v>101</v>
      </c>
      <c r="C253" t="s">
        <v>102</v>
      </c>
      <c r="D253" t="s">
        <v>103</v>
      </c>
      <c r="E253" t="s">
        <v>104</v>
      </c>
      <c r="F253" s="52">
        <f>VLOOKUP(A253,[1]Minority!$A$1:$H$1902,5,FALSE)</f>
        <v>2716</v>
      </c>
      <c r="G253" s="52">
        <f>VLOOKUP(A253,'[1]Low-income - HH inc.'!$A$1:$I$1902,6,FALSE)</f>
        <v>0</v>
      </c>
      <c r="H253" s="44">
        <v>613209</v>
      </c>
      <c r="I253" s="44">
        <v>832716</v>
      </c>
      <c r="J253" s="44">
        <v>75244</v>
      </c>
      <c r="K253" s="44">
        <v>89917</v>
      </c>
      <c r="L253" s="44">
        <v>85172</v>
      </c>
      <c r="M253" s="44">
        <v>138412</v>
      </c>
      <c r="N253" s="44">
        <v>1656.333374</v>
      </c>
      <c r="O253" s="44">
        <v>2459.8332519999999</v>
      </c>
      <c r="P253" s="44">
        <v>31.605473</v>
      </c>
      <c r="Q253" s="44">
        <v>30.244164999999999</v>
      </c>
      <c r="R253" s="44">
        <v>24.334070000000001</v>
      </c>
      <c r="S253" s="44">
        <v>24.125</v>
      </c>
      <c r="T253" s="44">
        <v>693252.6875</v>
      </c>
      <c r="U253" s="44">
        <v>80594.539063000004</v>
      </c>
      <c r="V253" s="44">
        <v>104586.078125</v>
      </c>
      <c r="W253" s="44">
        <v>1949.331177</v>
      </c>
      <c r="X253" s="44">
        <v>331651.23960799997</v>
      </c>
      <c r="Y253" s="44">
        <v>451560.03128699999</v>
      </c>
      <c r="Z253" s="44">
        <v>40985.718870999997</v>
      </c>
      <c r="AA253" s="44">
        <v>579.65830200000005</v>
      </c>
      <c r="AB253" s="44">
        <v>22.512219000000002</v>
      </c>
      <c r="AC253" s="44">
        <v>18.063545000000001</v>
      </c>
      <c r="AD253" s="44">
        <v>198438.46879499999</v>
      </c>
    </row>
    <row r="254" spans="1:30" x14ac:dyDescent="0.25">
      <c r="A254">
        <v>253</v>
      </c>
      <c r="B254" t="s">
        <v>101</v>
      </c>
      <c r="C254" t="s">
        <v>102</v>
      </c>
      <c r="D254" t="s">
        <v>103</v>
      </c>
      <c r="E254" t="s">
        <v>104</v>
      </c>
      <c r="F254" s="52">
        <f>VLOOKUP(A254,[1]Minority!$A$1:$H$1902,5,FALSE)</f>
        <v>75</v>
      </c>
      <c r="G254" s="52">
        <f>VLOOKUP(A254,'[1]Low-income - HH inc.'!$A$1:$I$1902,6,FALSE)</f>
        <v>24</v>
      </c>
      <c r="H254" s="44">
        <v>883764</v>
      </c>
      <c r="I254" s="44">
        <v>924196</v>
      </c>
      <c r="J254" s="44">
        <v>98917</v>
      </c>
      <c r="K254" s="44">
        <v>102032</v>
      </c>
      <c r="L254" s="44">
        <v>187791</v>
      </c>
      <c r="M254" s="44">
        <v>164324</v>
      </c>
      <c r="N254" s="44">
        <v>3193.3332519999999</v>
      </c>
      <c r="O254" s="44">
        <v>3366.8332519999999</v>
      </c>
      <c r="P254" s="44">
        <v>32.498942999999997</v>
      </c>
      <c r="Q254" s="44">
        <v>30.644034999999999</v>
      </c>
      <c r="R254" s="44">
        <v>24.105233999999999</v>
      </c>
      <c r="S254" s="44">
        <v>23.836994000000001</v>
      </c>
      <c r="T254" s="44">
        <v>891940</v>
      </c>
      <c r="U254" s="44">
        <v>99546.90625</v>
      </c>
      <c r="V254" s="44">
        <v>183045.625</v>
      </c>
      <c r="W254" s="44">
        <v>3228.4174800000001</v>
      </c>
      <c r="X254" s="44">
        <v>1295593.216331</v>
      </c>
      <c r="Y254" s="44">
        <v>1533609.573443</v>
      </c>
      <c r="Z254" s="44">
        <v>103835.974086</v>
      </c>
      <c r="AA254" s="44">
        <v>1701.804588</v>
      </c>
      <c r="AB254" s="44">
        <v>59.952331000000001</v>
      </c>
      <c r="AC254" s="44">
        <v>50.233310000000003</v>
      </c>
      <c r="AD254" s="44">
        <v>541175.43628400005</v>
      </c>
    </row>
    <row r="255" spans="1:30" x14ac:dyDescent="0.25">
      <c r="A255">
        <v>254</v>
      </c>
      <c r="B255" t="s">
        <v>101</v>
      </c>
      <c r="C255" t="s">
        <v>102</v>
      </c>
      <c r="D255" t="s">
        <v>103</v>
      </c>
      <c r="E255" t="s">
        <v>104</v>
      </c>
      <c r="F255" s="52">
        <f>VLOOKUP(A255,[1]Minority!$A$1:$H$1902,5,FALSE)</f>
        <v>1005</v>
      </c>
      <c r="G255" s="52">
        <f>VLOOKUP(A255,'[1]Low-income - HH inc.'!$A$1:$I$1902,6,FALSE)</f>
        <v>61</v>
      </c>
      <c r="H255" s="44">
        <v>868312</v>
      </c>
      <c r="I255" s="44">
        <v>929149</v>
      </c>
      <c r="J255" s="44">
        <v>96717</v>
      </c>
      <c r="K255" s="44">
        <v>102861</v>
      </c>
      <c r="L255" s="44">
        <v>187920</v>
      </c>
      <c r="M255" s="44">
        <v>163770</v>
      </c>
      <c r="N255" s="44">
        <v>3193.3332519999999</v>
      </c>
      <c r="O255" s="44">
        <v>2553.8332519999999</v>
      </c>
      <c r="P255" s="44">
        <v>26.370812999999998</v>
      </c>
      <c r="Q255" s="44">
        <v>24.769953000000001</v>
      </c>
      <c r="R255" s="44">
        <v>26.803872999999999</v>
      </c>
      <c r="S255" s="44">
        <v>27.372699999999998</v>
      </c>
      <c r="T255" s="44">
        <v>889323.5625</v>
      </c>
      <c r="U255" s="44">
        <v>98838.976563000004</v>
      </c>
      <c r="V255" s="44">
        <v>179579.203125</v>
      </c>
      <c r="W255" s="44">
        <v>2972.4665530000002</v>
      </c>
      <c r="X255" s="44">
        <v>0</v>
      </c>
      <c r="Y255" s="44">
        <v>0</v>
      </c>
      <c r="Z255" s="44">
        <v>0</v>
      </c>
      <c r="AA255" s="44">
        <v>0</v>
      </c>
      <c r="AB255" s="44">
        <v>0</v>
      </c>
      <c r="AC255" s="44">
        <v>0</v>
      </c>
      <c r="AD255" s="44">
        <v>0</v>
      </c>
    </row>
    <row r="256" spans="1:30" x14ac:dyDescent="0.25">
      <c r="A256">
        <v>255</v>
      </c>
      <c r="B256" t="s">
        <v>101</v>
      </c>
      <c r="C256" t="s">
        <v>102</v>
      </c>
      <c r="D256" t="s">
        <v>103</v>
      </c>
      <c r="E256" t="s">
        <v>104</v>
      </c>
      <c r="F256" s="52">
        <f>VLOOKUP(A256,[1]Minority!$A$1:$H$1902,5,FALSE)</f>
        <v>1144</v>
      </c>
      <c r="G256" s="52">
        <f>VLOOKUP(A256,'[1]Low-income - HH inc.'!$A$1:$I$1902,6,FALSE)</f>
        <v>36</v>
      </c>
      <c r="H256" s="44">
        <v>890079</v>
      </c>
      <c r="I256" s="44">
        <v>959413</v>
      </c>
      <c r="J256" s="44">
        <v>100597</v>
      </c>
      <c r="K256" s="44">
        <v>107524</v>
      </c>
      <c r="L256" s="44">
        <v>201913</v>
      </c>
      <c r="M256" s="44">
        <v>120299</v>
      </c>
      <c r="N256" s="44">
        <v>4014.3332519999999</v>
      </c>
      <c r="O256" s="44">
        <v>2404.8332519999999</v>
      </c>
      <c r="P256" s="44">
        <v>27.010041999999999</v>
      </c>
      <c r="Q256" s="44">
        <v>25.933655000000002</v>
      </c>
      <c r="R256" s="44">
        <v>43.120491000000001</v>
      </c>
      <c r="S256" s="44">
        <v>44.38044</v>
      </c>
      <c r="T256" s="44">
        <v>928180.25</v>
      </c>
      <c r="U256" s="44">
        <v>104403.609375</v>
      </c>
      <c r="V256" s="44">
        <v>157063.5</v>
      </c>
      <c r="W256" s="44">
        <v>3129.8618160000001</v>
      </c>
      <c r="X256" s="44">
        <v>0</v>
      </c>
      <c r="Y256" s="44">
        <v>0</v>
      </c>
      <c r="Z256" s="44">
        <v>0</v>
      </c>
      <c r="AA256" s="44">
        <v>0</v>
      </c>
      <c r="AB256" s="44">
        <v>0</v>
      </c>
      <c r="AC256" s="44">
        <v>0</v>
      </c>
      <c r="AD256" s="44">
        <v>0</v>
      </c>
    </row>
    <row r="257" spans="1:30" x14ac:dyDescent="0.25">
      <c r="A257">
        <v>256</v>
      </c>
      <c r="B257" t="s">
        <v>101</v>
      </c>
      <c r="C257" t="s">
        <v>102</v>
      </c>
      <c r="D257" t="s">
        <v>103</v>
      </c>
      <c r="E257" t="s">
        <v>104</v>
      </c>
      <c r="F257" s="52">
        <f>VLOOKUP(A257,[1]Minority!$A$1:$H$1902,5,FALSE)</f>
        <v>2122</v>
      </c>
      <c r="G257" s="52">
        <f>VLOOKUP(A257,'[1]Low-income - HH inc.'!$A$1:$I$1902,6,FALSE)</f>
        <v>224</v>
      </c>
      <c r="H257" s="44">
        <v>896377</v>
      </c>
      <c r="I257" s="44">
        <v>976599</v>
      </c>
      <c r="J257" s="44">
        <v>101376</v>
      </c>
      <c r="K257" s="44">
        <v>111183</v>
      </c>
      <c r="L257" s="44">
        <v>202252</v>
      </c>
      <c r="M257" s="44">
        <v>163473</v>
      </c>
      <c r="N257" s="44">
        <v>4044.3332519999999</v>
      </c>
      <c r="O257" s="44">
        <v>4125.8334960000002</v>
      </c>
      <c r="P257" s="44">
        <v>22.904993000000001</v>
      </c>
      <c r="Q257" s="44">
        <v>21.125114</v>
      </c>
      <c r="R257" s="44">
        <v>25.821653000000001</v>
      </c>
      <c r="S257" s="44">
        <v>25.429838</v>
      </c>
      <c r="T257" s="44">
        <v>931218.0625</v>
      </c>
      <c r="U257" s="44">
        <v>105635.257813</v>
      </c>
      <c r="V257" s="44">
        <v>185409.9375</v>
      </c>
      <c r="W257" s="44">
        <v>4079.7292480000001</v>
      </c>
      <c r="X257" s="44">
        <v>344337.462474</v>
      </c>
      <c r="Y257" s="44">
        <v>467673.76068499999</v>
      </c>
      <c r="Z257" s="44">
        <v>40572.818827000003</v>
      </c>
      <c r="AA257" s="44">
        <v>555.66435899999999</v>
      </c>
      <c r="AB257" s="44">
        <v>19.414826000000001</v>
      </c>
      <c r="AC257" s="44">
        <v>16.801472</v>
      </c>
      <c r="AD257" s="44">
        <v>181803.83720899999</v>
      </c>
    </row>
    <row r="258" spans="1:30" x14ac:dyDescent="0.25">
      <c r="A258">
        <v>257</v>
      </c>
      <c r="B258" t="s">
        <v>101</v>
      </c>
      <c r="C258" t="s">
        <v>102</v>
      </c>
      <c r="D258" t="s">
        <v>103</v>
      </c>
      <c r="E258" t="s">
        <v>104</v>
      </c>
      <c r="F258" s="52">
        <f>VLOOKUP(A258,[1]Minority!$A$1:$H$1902,5,FALSE)</f>
        <v>1487</v>
      </c>
      <c r="G258" s="52">
        <f>VLOOKUP(A258,'[1]Low-income - HH inc.'!$A$1:$I$1902,6,FALSE)</f>
        <v>323</v>
      </c>
      <c r="H258" s="44">
        <v>992383</v>
      </c>
      <c r="I258" s="44">
        <v>975991</v>
      </c>
      <c r="J258" s="44">
        <v>113514</v>
      </c>
      <c r="K258" s="44">
        <v>110784</v>
      </c>
      <c r="L258" s="44">
        <v>205418</v>
      </c>
      <c r="M258" s="44">
        <v>164324</v>
      </c>
      <c r="N258" s="44">
        <v>4340.3334960000002</v>
      </c>
      <c r="O258" s="44">
        <v>4642.8334960000002</v>
      </c>
      <c r="P258" s="44">
        <v>26.415679999999998</v>
      </c>
      <c r="Q258" s="44">
        <v>25.210733000000001</v>
      </c>
      <c r="R258" s="44">
        <v>19.902594000000001</v>
      </c>
      <c r="S258" s="44">
        <v>20.485980999999999</v>
      </c>
      <c r="T258" s="44">
        <v>987173.6875</v>
      </c>
      <c r="U258" s="44">
        <v>112646.414063</v>
      </c>
      <c r="V258" s="44">
        <v>192358.40625</v>
      </c>
      <c r="W258" s="44">
        <v>4436.4672849999997</v>
      </c>
      <c r="X258" s="44">
        <v>873242.24516499997</v>
      </c>
      <c r="Y258" s="44">
        <v>1149650.292282</v>
      </c>
      <c r="Z258" s="44">
        <v>133671.21939700001</v>
      </c>
      <c r="AA258" s="44">
        <v>1528.532571</v>
      </c>
      <c r="AB258" s="44">
        <v>74.032114000000007</v>
      </c>
      <c r="AC258" s="44">
        <v>52.133569999999999</v>
      </c>
      <c r="AD258" s="44">
        <v>575371.32421200001</v>
      </c>
    </row>
    <row r="259" spans="1:30" x14ac:dyDescent="0.25">
      <c r="A259">
        <v>258</v>
      </c>
      <c r="B259" t="s">
        <v>101</v>
      </c>
      <c r="C259" t="s">
        <v>102</v>
      </c>
      <c r="D259" t="s">
        <v>103</v>
      </c>
      <c r="E259" t="s">
        <v>104</v>
      </c>
      <c r="F259" s="52">
        <f>VLOOKUP(A259,[1]Minority!$A$1:$H$1902,5,FALSE)</f>
        <v>2345</v>
      </c>
      <c r="G259" s="52">
        <f>VLOOKUP(A259,'[1]Low-income - HH inc.'!$A$1:$I$1902,6,FALSE)</f>
        <v>234</v>
      </c>
      <c r="H259" s="44">
        <v>882342</v>
      </c>
      <c r="I259" s="44">
        <v>942838</v>
      </c>
      <c r="J259" s="44">
        <v>98743</v>
      </c>
      <c r="K259" s="44">
        <v>105653</v>
      </c>
      <c r="L259" s="44">
        <v>191147</v>
      </c>
      <c r="M259" s="44">
        <v>164324</v>
      </c>
      <c r="N259" s="44">
        <v>4014.3332519999999</v>
      </c>
      <c r="O259" s="44">
        <v>2651.8332519999999</v>
      </c>
      <c r="P259" s="44">
        <v>26.511009000000001</v>
      </c>
      <c r="Q259" s="44">
        <v>25.719887</v>
      </c>
      <c r="R259" s="44">
        <v>25.089224000000002</v>
      </c>
      <c r="S259" s="44">
        <v>24.757095</v>
      </c>
      <c r="T259" s="44">
        <v>901153.25</v>
      </c>
      <c r="U259" s="44">
        <v>100891.664063</v>
      </c>
      <c r="V259" s="44">
        <v>182806.390625</v>
      </c>
      <c r="W259" s="44">
        <v>3590.6640630000002</v>
      </c>
      <c r="X259" s="44">
        <v>256388.45637299999</v>
      </c>
      <c r="Y259" s="44">
        <v>305724.24317500001</v>
      </c>
      <c r="Z259" s="44">
        <v>22390.193973000001</v>
      </c>
      <c r="AA259" s="44">
        <v>368.387338</v>
      </c>
      <c r="AB259" s="44">
        <v>18.342116000000001</v>
      </c>
      <c r="AC259" s="44">
        <v>11.101587</v>
      </c>
      <c r="AD259" s="44">
        <v>126777.60481</v>
      </c>
    </row>
    <row r="260" spans="1:30" x14ac:dyDescent="0.25">
      <c r="A260">
        <v>259</v>
      </c>
      <c r="B260" t="s">
        <v>101</v>
      </c>
      <c r="C260" t="s">
        <v>102</v>
      </c>
      <c r="D260" t="s">
        <v>103</v>
      </c>
      <c r="E260" t="s">
        <v>104</v>
      </c>
      <c r="F260" s="52">
        <f>VLOOKUP(A260,[1]Minority!$A$1:$H$1902,5,FALSE)</f>
        <v>1202</v>
      </c>
      <c r="G260" s="52">
        <f>VLOOKUP(A260,'[1]Low-income - HH inc.'!$A$1:$I$1902,6,FALSE)</f>
        <v>379</v>
      </c>
      <c r="H260" s="44">
        <v>981309</v>
      </c>
      <c r="I260" s="44">
        <v>975667</v>
      </c>
      <c r="J260" s="44">
        <v>111053</v>
      </c>
      <c r="K260" s="44">
        <v>110754</v>
      </c>
      <c r="L260" s="44">
        <v>203279</v>
      </c>
      <c r="M260" s="44">
        <v>163424</v>
      </c>
      <c r="N260" s="44">
        <v>4340.3334960000002</v>
      </c>
      <c r="O260" s="44">
        <v>4560.8334960000002</v>
      </c>
      <c r="P260" s="44">
        <v>30.878889000000001</v>
      </c>
      <c r="Q260" s="44">
        <v>28.877033000000001</v>
      </c>
      <c r="R260" s="44">
        <v>24.866236000000001</v>
      </c>
      <c r="S260" s="44">
        <v>25.822535999999999</v>
      </c>
      <c r="T260" s="44">
        <v>979962</v>
      </c>
      <c r="U260" s="44">
        <v>110981.617188</v>
      </c>
      <c r="V260" s="44">
        <v>193764.03125</v>
      </c>
      <c r="W260" s="44">
        <v>4392.9755859999996</v>
      </c>
      <c r="X260" s="44">
        <v>1202943.6862560001</v>
      </c>
      <c r="Y260" s="44">
        <v>1558594.8860539999</v>
      </c>
      <c r="Z260" s="44">
        <v>143845.01466799999</v>
      </c>
      <c r="AA260" s="44">
        <v>1930.1651770000001</v>
      </c>
      <c r="AB260" s="44">
        <v>83.132931999999997</v>
      </c>
      <c r="AC260" s="44">
        <v>61.612900000000003</v>
      </c>
      <c r="AD260" s="44">
        <v>680374.07638900005</v>
      </c>
    </row>
    <row r="261" spans="1:30" x14ac:dyDescent="0.25">
      <c r="A261">
        <v>260</v>
      </c>
      <c r="B261" t="s">
        <v>101</v>
      </c>
      <c r="C261" t="s">
        <v>102</v>
      </c>
      <c r="D261" t="s">
        <v>103</v>
      </c>
      <c r="E261" t="s">
        <v>104</v>
      </c>
      <c r="F261" s="52">
        <f>VLOOKUP(A261,[1]Minority!$A$1:$H$1902,5,FALSE)</f>
        <v>1876</v>
      </c>
      <c r="G261" s="52">
        <f>VLOOKUP(A261,'[1]Low-income - HH inc.'!$A$1:$I$1902,6,FALSE)</f>
        <v>297</v>
      </c>
      <c r="H261" s="44">
        <v>815432</v>
      </c>
      <c r="I261" s="44">
        <v>930080</v>
      </c>
      <c r="J261" s="44">
        <v>92034</v>
      </c>
      <c r="K261" s="44">
        <v>102519</v>
      </c>
      <c r="L261" s="44">
        <v>185393</v>
      </c>
      <c r="M261" s="44">
        <v>161097</v>
      </c>
      <c r="N261" s="44">
        <v>3315.3332519999999</v>
      </c>
      <c r="O261" s="44">
        <v>2183.8332519999999</v>
      </c>
      <c r="P261" s="44">
        <v>27.784548000000001</v>
      </c>
      <c r="Q261" s="44">
        <v>26.876715000000001</v>
      </c>
      <c r="R261" s="44">
        <v>24.566610000000001</v>
      </c>
      <c r="S261" s="44">
        <v>23.836919999999999</v>
      </c>
      <c r="T261" s="44">
        <v>858128.375</v>
      </c>
      <c r="U261" s="44">
        <v>95938.757813000004</v>
      </c>
      <c r="V261" s="44">
        <v>176344.84375</v>
      </c>
      <c r="W261" s="44">
        <v>2893.9472660000001</v>
      </c>
      <c r="X261" s="44">
        <v>234706.376334</v>
      </c>
      <c r="Y261" s="44">
        <v>327591.42505700001</v>
      </c>
      <c r="Z261" s="44">
        <v>27457.763328000001</v>
      </c>
      <c r="AA261" s="44">
        <v>420.36264799999998</v>
      </c>
      <c r="AB261" s="44">
        <v>14.138419000000001</v>
      </c>
      <c r="AC261" s="44">
        <v>12.581642</v>
      </c>
      <c r="AD261" s="44">
        <v>137152.26822</v>
      </c>
    </row>
    <row r="262" spans="1:30" x14ac:dyDescent="0.25">
      <c r="A262">
        <v>261</v>
      </c>
      <c r="B262" t="s">
        <v>101</v>
      </c>
      <c r="C262" t="s">
        <v>102</v>
      </c>
      <c r="D262" t="s">
        <v>103</v>
      </c>
      <c r="E262" t="s">
        <v>104</v>
      </c>
      <c r="F262" s="52">
        <f>VLOOKUP(A262,[1]Minority!$A$1:$H$1902,5,FALSE)</f>
        <v>1204</v>
      </c>
      <c r="G262" s="52">
        <f>VLOOKUP(A262,'[1]Low-income - HH inc.'!$A$1:$I$1902,6,FALSE)</f>
        <v>403</v>
      </c>
      <c r="H262" s="44">
        <v>876167</v>
      </c>
      <c r="I262" s="44">
        <v>949400</v>
      </c>
      <c r="J262" s="44">
        <v>99672</v>
      </c>
      <c r="K262" s="44">
        <v>105522</v>
      </c>
      <c r="L262" s="44">
        <v>190823</v>
      </c>
      <c r="M262" s="44">
        <v>161703</v>
      </c>
      <c r="N262" s="44">
        <v>4074.3332519999999</v>
      </c>
      <c r="O262" s="44">
        <v>3119.8332519999999</v>
      </c>
      <c r="P262" s="44">
        <v>30.102339000000001</v>
      </c>
      <c r="Q262" s="44">
        <v>28.664759</v>
      </c>
      <c r="R262" s="44">
        <v>18.355305000000001</v>
      </c>
      <c r="S262" s="44">
        <v>17.706446</v>
      </c>
      <c r="T262" s="44">
        <v>892422.9375</v>
      </c>
      <c r="U262" s="44">
        <v>100970.5625</v>
      </c>
      <c r="V262" s="44">
        <v>184359.078125</v>
      </c>
      <c r="W262" s="44">
        <v>3862.4575199999999</v>
      </c>
      <c r="X262" s="44">
        <v>1647015.4387350001</v>
      </c>
      <c r="Y262" s="44">
        <v>2196329.6000660001</v>
      </c>
      <c r="Z262" s="44">
        <v>127240.85114</v>
      </c>
      <c r="AA262" s="44">
        <v>2231.8607240000001</v>
      </c>
      <c r="AB262" s="44">
        <v>90.724335999999994</v>
      </c>
      <c r="AC262" s="44">
        <v>62.855356</v>
      </c>
      <c r="AD262" s="44">
        <v>710573.22451900004</v>
      </c>
    </row>
    <row r="263" spans="1:30" x14ac:dyDescent="0.25">
      <c r="A263">
        <v>262</v>
      </c>
      <c r="B263" t="s">
        <v>101</v>
      </c>
      <c r="C263" t="s">
        <v>102</v>
      </c>
      <c r="D263" t="s">
        <v>103</v>
      </c>
      <c r="E263" t="s">
        <v>104</v>
      </c>
      <c r="F263" s="52">
        <f>VLOOKUP(A263,[1]Minority!$A$1:$H$1902,5,FALSE)</f>
        <v>93</v>
      </c>
      <c r="G263" s="52">
        <f>VLOOKUP(A263,'[1]Low-income - HH inc.'!$A$1:$I$1902,6,FALSE)</f>
        <v>45</v>
      </c>
      <c r="H263" s="44">
        <v>905695</v>
      </c>
      <c r="I263" s="44">
        <v>937010</v>
      </c>
      <c r="J263" s="44">
        <v>103522</v>
      </c>
      <c r="K263" s="44">
        <v>103163</v>
      </c>
      <c r="L263" s="44">
        <v>184643</v>
      </c>
      <c r="M263" s="44">
        <v>159591</v>
      </c>
      <c r="N263" s="44">
        <v>4611.8334960000002</v>
      </c>
      <c r="O263" s="44">
        <v>3225.8332519999999</v>
      </c>
      <c r="P263" s="44">
        <v>34.497143000000001</v>
      </c>
      <c r="Q263" s="44">
        <v>33.269675999999997</v>
      </c>
      <c r="R263" s="44">
        <v>25.602951000000001</v>
      </c>
      <c r="S263" s="44">
        <v>26.215281999999998</v>
      </c>
      <c r="T263" s="44">
        <v>911916.8125</v>
      </c>
      <c r="U263" s="44">
        <v>103450.671875</v>
      </c>
      <c r="V263" s="44">
        <v>179665.59375</v>
      </c>
      <c r="W263" s="44">
        <v>4336.4584960000002</v>
      </c>
      <c r="X263" s="44">
        <v>309187.96600199997</v>
      </c>
      <c r="Y263" s="44">
        <v>440910.37712999998</v>
      </c>
      <c r="Z263" s="44">
        <v>40935.276886</v>
      </c>
      <c r="AA263" s="44">
        <v>585.60459800000001</v>
      </c>
      <c r="AB263" s="44">
        <v>25.383344000000001</v>
      </c>
      <c r="AC263" s="44">
        <v>18.333796</v>
      </c>
      <c r="AD263" s="44">
        <v>203447.22270799999</v>
      </c>
    </row>
    <row r="264" spans="1:30" x14ac:dyDescent="0.25">
      <c r="A264">
        <v>263</v>
      </c>
      <c r="B264" t="s">
        <v>101</v>
      </c>
      <c r="C264" t="s">
        <v>102</v>
      </c>
      <c r="D264" t="s">
        <v>103</v>
      </c>
      <c r="E264" t="s">
        <v>104</v>
      </c>
      <c r="F264" s="52">
        <f>VLOOKUP(A264,[1]Minority!$A$1:$H$1902,5,FALSE)</f>
        <v>0</v>
      </c>
      <c r="G264" s="52">
        <f>VLOOKUP(A264,'[1]Low-income - HH inc.'!$A$1:$I$1902,6,FALSE)</f>
        <v>0</v>
      </c>
      <c r="H264" s="44">
        <v>904268</v>
      </c>
      <c r="I264" s="44">
        <v>932362</v>
      </c>
      <c r="J264" s="44">
        <v>103099</v>
      </c>
      <c r="K264" s="44">
        <v>102045</v>
      </c>
      <c r="L264" s="44">
        <v>194803</v>
      </c>
      <c r="M264" s="44">
        <v>161452</v>
      </c>
      <c r="N264" s="44">
        <v>3852.8332519999999</v>
      </c>
      <c r="O264" s="44">
        <v>2844.8332519999999</v>
      </c>
      <c r="P264" s="44">
        <v>37.742835999999997</v>
      </c>
      <c r="Q264" s="44">
        <v>36.205489999999998</v>
      </c>
      <c r="R264" s="44">
        <v>30.6982</v>
      </c>
      <c r="S264" s="44">
        <v>31.407677</v>
      </c>
      <c r="T264" s="44">
        <v>909658.625</v>
      </c>
      <c r="U264" s="44">
        <v>102896.765625</v>
      </c>
      <c r="V264" s="44">
        <v>188403.75</v>
      </c>
      <c r="W264" s="44">
        <v>3659.4223630000001</v>
      </c>
      <c r="X264" s="44">
        <v>24583.436411999999</v>
      </c>
      <c r="Y264" s="44">
        <v>41455.785304999998</v>
      </c>
      <c r="Z264" s="44">
        <v>2848.7078099999999</v>
      </c>
      <c r="AA264" s="44">
        <v>48.849693000000002</v>
      </c>
      <c r="AB264" s="44">
        <v>2.1393909999999998</v>
      </c>
      <c r="AC264" s="44">
        <v>1.329745</v>
      </c>
      <c r="AD264" s="44">
        <v>15403.229515999999</v>
      </c>
    </row>
    <row r="265" spans="1:30" x14ac:dyDescent="0.25">
      <c r="A265">
        <v>264</v>
      </c>
      <c r="B265" t="s">
        <v>101</v>
      </c>
      <c r="C265" t="s">
        <v>102</v>
      </c>
      <c r="D265" t="s">
        <v>103</v>
      </c>
      <c r="E265" t="s">
        <v>104</v>
      </c>
      <c r="F265" s="52">
        <f>VLOOKUP(A265,[1]Minority!$A$1:$H$1902,5,FALSE)</f>
        <v>694</v>
      </c>
      <c r="G265" s="52">
        <f>VLOOKUP(A265,'[1]Low-income - HH inc.'!$A$1:$I$1902,6,FALSE)</f>
        <v>254</v>
      </c>
      <c r="H265" s="44">
        <v>913438</v>
      </c>
      <c r="I265" s="44">
        <v>908980</v>
      </c>
      <c r="J265" s="44">
        <v>103920</v>
      </c>
      <c r="K265" s="44">
        <v>99071</v>
      </c>
      <c r="L265" s="44">
        <v>202252</v>
      </c>
      <c r="M265" s="44">
        <v>160058</v>
      </c>
      <c r="N265" s="44">
        <v>3882.8332519999999</v>
      </c>
      <c r="O265" s="44">
        <v>3530.8332519999999</v>
      </c>
      <c r="P265" s="44">
        <v>33.513424000000001</v>
      </c>
      <c r="Q265" s="44">
        <v>32.476753000000002</v>
      </c>
      <c r="R265" s="44">
        <v>20.825827</v>
      </c>
      <c r="S265" s="44">
        <v>21.286110000000001</v>
      </c>
      <c r="T265" s="44">
        <v>912573.375</v>
      </c>
      <c r="U265" s="44">
        <v>102979.546875</v>
      </c>
      <c r="V265" s="44">
        <v>194068.515625</v>
      </c>
      <c r="W265" s="44">
        <v>3814.563232</v>
      </c>
      <c r="X265" s="44">
        <v>456894.68541199999</v>
      </c>
      <c r="Y265" s="44">
        <v>621510.047425</v>
      </c>
      <c r="Z265" s="44">
        <v>54730.962369000001</v>
      </c>
      <c r="AA265" s="44">
        <v>781.50277400000004</v>
      </c>
      <c r="AB265" s="44">
        <v>28.630635000000002</v>
      </c>
      <c r="AC265" s="44">
        <v>23.361362</v>
      </c>
      <c r="AD265" s="44">
        <v>255705.588571</v>
      </c>
    </row>
    <row r="266" spans="1:30" x14ac:dyDescent="0.25">
      <c r="A266">
        <v>265</v>
      </c>
      <c r="B266" t="s">
        <v>101</v>
      </c>
      <c r="C266" t="s">
        <v>102</v>
      </c>
      <c r="D266" t="s">
        <v>103</v>
      </c>
      <c r="E266" t="s">
        <v>104</v>
      </c>
      <c r="F266" s="52">
        <f>VLOOKUP(A266,[1]Minority!$A$1:$H$1902,5,FALSE)</f>
        <v>1194</v>
      </c>
      <c r="G266" s="52">
        <f>VLOOKUP(A266,'[1]Low-income - HH inc.'!$A$1:$I$1902,6,FALSE)</f>
        <v>371</v>
      </c>
      <c r="H266" s="44">
        <v>901286</v>
      </c>
      <c r="I266" s="44">
        <v>966800</v>
      </c>
      <c r="J266" s="44">
        <v>101789</v>
      </c>
      <c r="K266" s="44">
        <v>109216</v>
      </c>
      <c r="L266" s="44">
        <v>184182</v>
      </c>
      <c r="M266" s="44">
        <v>164134</v>
      </c>
      <c r="N266" s="44">
        <v>4453.8334960000002</v>
      </c>
      <c r="O266" s="44">
        <v>4395.8334960000002</v>
      </c>
      <c r="P266" s="44">
        <v>29.605222999999999</v>
      </c>
      <c r="Q266" s="44">
        <v>28.970392</v>
      </c>
      <c r="R266" s="44">
        <v>26.878526999999998</v>
      </c>
      <c r="S266" s="44">
        <v>25.729638999999999</v>
      </c>
      <c r="T266" s="44">
        <v>917532.3125</v>
      </c>
      <c r="U266" s="44">
        <v>103630.773438</v>
      </c>
      <c r="V266" s="44">
        <v>179210.421875</v>
      </c>
      <c r="W266" s="44">
        <v>4439.4506840000004</v>
      </c>
      <c r="X266" s="44">
        <v>626018.87942400004</v>
      </c>
      <c r="Y266" s="44">
        <v>923246.19276699994</v>
      </c>
      <c r="Z266" s="44">
        <v>61815.843057999999</v>
      </c>
      <c r="AA266" s="44">
        <v>1000.427558</v>
      </c>
      <c r="AB266" s="44">
        <v>45.498862000000003</v>
      </c>
      <c r="AC266" s="44">
        <v>29.771056000000002</v>
      </c>
      <c r="AD266" s="44">
        <v>337023.88395300001</v>
      </c>
    </row>
    <row r="267" spans="1:30" x14ac:dyDescent="0.25">
      <c r="A267">
        <v>266</v>
      </c>
      <c r="B267" t="s">
        <v>101</v>
      </c>
      <c r="C267" t="s">
        <v>102</v>
      </c>
      <c r="D267" t="s">
        <v>103</v>
      </c>
      <c r="E267" t="s">
        <v>104</v>
      </c>
      <c r="F267" s="52">
        <f>VLOOKUP(A267,[1]Minority!$A$1:$H$1902,5,FALSE)</f>
        <v>2094</v>
      </c>
      <c r="G267" s="52">
        <f>VLOOKUP(A267,'[1]Low-income - HH inc.'!$A$1:$I$1902,6,FALSE)</f>
        <v>910</v>
      </c>
      <c r="H267" s="44">
        <v>895775</v>
      </c>
      <c r="I267" s="44">
        <v>964385</v>
      </c>
      <c r="J267" s="44">
        <v>101605</v>
      </c>
      <c r="K267" s="44">
        <v>108226</v>
      </c>
      <c r="L267" s="44">
        <v>176987</v>
      </c>
      <c r="M267" s="44">
        <v>164975</v>
      </c>
      <c r="N267" s="44">
        <v>4453.8334960000002</v>
      </c>
      <c r="O267" s="44">
        <v>4395.8334960000002</v>
      </c>
      <c r="P267" s="44">
        <v>27.277376</v>
      </c>
      <c r="Q267" s="44">
        <v>26.943149999999999</v>
      </c>
      <c r="R267" s="44">
        <v>19.410250000000001</v>
      </c>
      <c r="S267" s="44">
        <v>17.697075000000002</v>
      </c>
      <c r="T267" s="44">
        <v>912011.25</v>
      </c>
      <c r="U267" s="44">
        <v>103171.828125</v>
      </c>
      <c r="V267" s="44">
        <v>174144.421875</v>
      </c>
      <c r="W267" s="44">
        <v>4440.1083980000003</v>
      </c>
      <c r="X267" s="44">
        <v>24908.138239</v>
      </c>
      <c r="Y267" s="44">
        <v>33580.797219</v>
      </c>
      <c r="Z267" s="44">
        <v>2231.1627330000001</v>
      </c>
      <c r="AA267" s="44">
        <v>37.455145000000002</v>
      </c>
      <c r="AB267" s="44">
        <v>1.399308</v>
      </c>
      <c r="AC267" s="44">
        <v>1.0016290000000001</v>
      </c>
      <c r="AD267" s="44">
        <v>11317.278673999999</v>
      </c>
    </row>
    <row r="268" spans="1:30" x14ac:dyDescent="0.25">
      <c r="A268">
        <v>267</v>
      </c>
      <c r="B268" t="s">
        <v>101</v>
      </c>
      <c r="C268" t="s">
        <v>102</v>
      </c>
      <c r="D268" t="s">
        <v>103</v>
      </c>
      <c r="E268" t="s">
        <v>104</v>
      </c>
      <c r="F268" s="52">
        <f>VLOOKUP(A268,[1]Minority!$A$1:$H$1902,5,FALSE)</f>
        <v>747</v>
      </c>
      <c r="G268" s="52">
        <f>VLOOKUP(A268,'[1]Low-income - HH inc.'!$A$1:$I$1902,6,FALSE)</f>
        <v>328</v>
      </c>
      <c r="H268" s="44">
        <v>925421</v>
      </c>
      <c r="I268" s="44">
        <v>975556</v>
      </c>
      <c r="J268" s="44">
        <v>104092</v>
      </c>
      <c r="K268" s="44">
        <v>110770</v>
      </c>
      <c r="L268" s="44">
        <v>178633</v>
      </c>
      <c r="M268" s="44">
        <v>164975</v>
      </c>
      <c r="N268" s="44">
        <v>5063.3334960000002</v>
      </c>
      <c r="O268" s="44">
        <v>4395.8334960000002</v>
      </c>
      <c r="P268" s="44">
        <v>28.188486000000001</v>
      </c>
      <c r="Q268" s="44">
        <v>28.037984999999999</v>
      </c>
      <c r="R268" s="44">
        <v>22.963170999999999</v>
      </c>
      <c r="S268" s="44">
        <v>22.783899000000002</v>
      </c>
      <c r="T268" s="44">
        <v>937507.8125</v>
      </c>
      <c r="U268" s="44">
        <v>105701.976563</v>
      </c>
      <c r="V268" s="44">
        <v>175340.25</v>
      </c>
      <c r="W268" s="44">
        <v>4902.408203</v>
      </c>
      <c r="X268" s="44">
        <v>0</v>
      </c>
      <c r="Y268" s="44">
        <v>0</v>
      </c>
      <c r="Z268" s="44">
        <v>0</v>
      </c>
      <c r="AA268" s="44">
        <v>0</v>
      </c>
      <c r="AB268" s="44">
        <v>0</v>
      </c>
      <c r="AC268" s="44">
        <v>0</v>
      </c>
      <c r="AD268" s="44">
        <v>0</v>
      </c>
    </row>
    <row r="269" spans="1:30" x14ac:dyDescent="0.25">
      <c r="A269">
        <v>268</v>
      </c>
      <c r="B269" t="s">
        <v>101</v>
      </c>
      <c r="C269" t="s">
        <v>102</v>
      </c>
      <c r="D269" t="s">
        <v>103</v>
      </c>
      <c r="E269" t="s">
        <v>104</v>
      </c>
      <c r="F269" s="52">
        <f>VLOOKUP(A269,[1]Minority!$A$1:$H$1902,5,FALSE)</f>
        <v>859</v>
      </c>
      <c r="G269" s="52">
        <f>VLOOKUP(A269,'[1]Low-income - HH inc.'!$A$1:$I$1902,6,FALSE)</f>
        <v>308</v>
      </c>
      <c r="H269" s="44">
        <v>911045</v>
      </c>
      <c r="I269" s="44">
        <v>939506</v>
      </c>
      <c r="J269" s="44">
        <v>103628</v>
      </c>
      <c r="K269" s="44">
        <v>103868</v>
      </c>
      <c r="L269" s="44">
        <v>154281</v>
      </c>
      <c r="M269" s="44">
        <v>156113</v>
      </c>
      <c r="N269" s="44">
        <v>4611.8334960000002</v>
      </c>
      <c r="O269" s="44">
        <v>3309.8332519999999</v>
      </c>
      <c r="P269" s="44">
        <v>29.428578999999999</v>
      </c>
      <c r="Q269" s="44">
        <v>28.750063000000001</v>
      </c>
      <c r="R269" s="44">
        <v>26.617605000000001</v>
      </c>
      <c r="S269" s="44">
        <v>27.289648</v>
      </c>
      <c r="T269" s="44">
        <v>920975.3125</v>
      </c>
      <c r="U269" s="44">
        <v>103711.742188</v>
      </c>
      <c r="V269" s="44">
        <v>154920.203125</v>
      </c>
      <c r="W269" s="44">
        <v>4157.5527339999999</v>
      </c>
      <c r="X269" s="44">
        <v>0</v>
      </c>
      <c r="Y269" s="44">
        <v>0</v>
      </c>
      <c r="Z269" s="44">
        <v>0</v>
      </c>
      <c r="AA269" s="44">
        <v>0</v>
      </c>
      <c r="AB269" s="44">
        <v>0</v>
      </c>
      <c r="AC269" s="44">
        <v>0</v>
      </c>
      <c r="AD269" s="44">
        <v>0</v>
      </c>
    </row>
    <row r="270" spans="1:30" x14ac:dyDescent="0.25">
      <c r="A270">
        <v>269</v>
      </c>
      <c r="B270" t="s">
        <v>101</v>
      </c>
      <c r="C270" t="s">
        <v>102</v>
      </c>
      <c r="D270" t="s">
        <v>103</v>
      </c>
      <c r="E270" t="s">
        <v>104</v>
      </c>
      <c r="F270" s="52">
        <f>VLOOKUP(A270,[1]Minority!$A$1:$H$1902,5,FALSE)</f>
        <v>1423</v>
      </c>
      <c r="G270" s="52">
        <f>VLOOKUP(A270,'[1]Low-income - HH inc.'!$A$1:$I$1902,6,FALSE)</f>
        <v>493</v>
      </c>
      <c r="H270" s="44">
        <v>914565</v>
      </c>
      <c r="I270" s="44">
        <v>911916</v>
      </c>
      <c r="J270" s="44">
        <v>104106</v>
      </c>
      <c r="K270" s="44">
        <v>99694</v>
      </c>
      <c r="L270" s="44">
        <v>184363</v>
      </c>
      <c r="M270" s="44">
        <v>162103</v>
      </c>
      <c r="N270" s="44">
        <v>4611.8334960000002</v>
      </c>
      <c r="O270" s="44">
        <v>4365.8334960000002</v>
      </c>
      <c r="P270" s="44">
        <v>31.959789000000001</v>
      </c>
      <c r="Q270" s="44">
        <v>33.076832000000003</v>
      </c>
      <c r="R270" s="44">
        <v>20.174005999999999</v>
      </c>
      <c r="S270" s="44">
        <v>20.317549</v>
      </c>
      <c r="T270" s="44">
        <v>914053.75</v>
      </c>
      <c r="U270" s="44">
        <v>103254.546875</v>
      </c>
      <c r="V270" s="44">
        <v>180067.171875</v>
      </c>
      <c r="W270" s="44">
        <v>4564.359375</v>
      </c>
      <c r="X270" s="44">
        <v>267770.608717</v>
      </c>
      <c r="Y270" s="44">
        <v>395390.48310999997</v>
      </c>
      <c r="Z270" s="44">
        <v>29742.085262000001</v>
      </c>
      <c r="AA270" s="44">
        <v>464.64048400000001</v>
      </c>
      <c r="AB270" s="44">
        <v>17.249952</v>
      </c>
      <c r="AC270" s="44">
        <v>13.159053</v>
      </c>
      <c r="AD270" s="44">
        <v>145613.13082399999</v>
      </c>
    </row>
    <row r="271" spans="1:30" x14ac:dyDescent="0.25">
      <c r="A271">
        <v>270</v>
      </c>
      <c r="B271" t="s">
        <v>101</v>
      </c>
      <c r="C271" t="s">
        <v>102</v>
      </c>
      <c r="D271" t="s">
        <v>103</v>
      </c>
      <c r="E271" t="s">
        <v>104</v>
      </c>
      <c r="F271" s="52">
        <f>VLOOKUP(A271,[1]Minority!$A$1:$H$1902,5,FALSE)</f>
        <v>1552</v>
      </c>
      <c r="G271" s="52">
        <f>VLOOKUP(A271,'[1]Low-income - HH inc.'!$A$1:$I$1902,6,FALSE)</f>
        <v>458</v>
      </c>
      <c r="H271" s="44">
        <v>914053</v>
      </c>
      <c r="I271" s="44">
        <v>883663</v>
      </c>
      <c r="J271" s="44">
        <v>103381</v>
      </c>
      <c r="K271" s="44">
        <v>96366</v>
      </c>
      <c r="L271" s="44">
        <v>153675</v>
      </c>
      <c r="M271" s="44">
        <v>162103</v>
      </c>
      <c r="N271" s="44">
        <v>4575.8334960000002</v>
      </c>
      <c r="O271" s="44">
        <v>4313.8334960000002</v>
      </c>
      <c r="P271" s="44">
        <v>32.278851000000003</v>
      </c>
      <c r="Q271" s="44">
        <v>34.009228</v>
      </c>
      <c r="R271" s="44">
        <v>19.338840000000001</v>
      </c>
      <c r="S271" s="44">
        <v>18.996131999999999</v>
      </c>
      <c r="T271" s="44">
        <v>907896.125</v>
      </c>
      <c r="U271" s="44">
        <v>101959.789063</v>
      </c>
      <c r="V271" s="44">
        <v>155382.484375</v>
      </c>
      <c r="W271" s="44">
        <v>4522.7529299999997</v>
      </c>
      <c r="X271" s="44">
        <v>13261.162562</v>
      </c>
      <c r="Y271" s="44">
        <v>60342.317017000001</v>
      </c>
      <c r="Z271" s="44">
        <v>3355.0109969999999</v>
      </c>
      <c r="AA271" s="44">
        <v>62.842734</v>
      </c>
      <c r="AB271" s="44">
        <v>2.4817089999999999</v>
      </c>
      <c r="AC271" s="44">
        <v>1.6174839999999999</v>
      </c>
      <c r="AD271" s="44">
        <v>18810.864754999999</v>
      </c>
    </row>
    <row r="272" spans="1:30" x14ac:dyDescent="0.25">
      <c r="A272">
        <v>271</v>
      </c>
      <c r="B272" t="s">
        <v>101</v>
      </c>
      <c r="C272" t="s">
        <v>102</v>
      </c>
      <c r="D272" t="s">
        <v>103</v>
      </c>
      <c r="E272" t="s">
        <v>104</v>
      </c>
      <c r="F272" s="52">
        <f>VLOOKUP(A272,[1]Minority!$A$1:$H$1902,5,FALSE)</f>
        <v>2018</v>
      </c>
      <c r="G272" s="52">
        <f>VLOOKUP(A272,'[1]Low-income - HH inc.'!$A$1:$I$1902,6,FALSE)</f>
        <v>612</v>
      </c>
      <c r="H272" s="44">
        <v>893076</v>
      </c>
      <c r="I272" s="44">
        <v>886734</v>
      </c>
      <c r="J272" s="44">
        <v>101224</v>
      </c>
      <c r="K272" s="44">
        <v>96731</v>
      </c>
      <c r="L272" s="44">
        <v>154281</v>
      </c>
      <c r="M272" s="44">
        <v>162103</v>
      </c>
      <c r="N272" s="44">
        <v>4611.8334960000002</v>
      </c>
      <c r="O272" s="44">
        <v>4313.8334960000002</v>
      </c>
      <c r="P272" s="44">
        <v>30.920325999999999</v>
      </c>
      <c r="Q272" s="44">
        <v>31.538063000000001</v>
      </c>
      <c r="R272" s="44">
        <v>18.634641999999999</v>
      </c>
      <c r="S272" s="44">
        <v>17.990355000000001</v>
      </c>
      <c r="T272" s="44">
        <v>891719.25</v>
      </c>
      <c r="U272" s="44">
        <v>100262.8125</v>
      </c>
      <c r="V272" s="44">
        <v>155954.34375</v>
      </c>
      <c r="W272" s="44">
        <v>4548.0830079999996</v>
      </c>
      <c r="X272" s="44">
        <v>54319.944017000002</v>
      </c>
      <c r="Y272" s="44">
        <v>110853.09987000001</v>
      </c>
      <c r="Z272" s="44">
        <v>7377.0630309999997</v>
      </c>
      <c r="AA272" s="44">
        <v>124.635684</v>
      </c>
      <c r="AB272" s="44">
        <v>3.6842229999999998</v>
      </c>
      <c r="AC272" s="44">
        <v>3.3207529999999998</v>
      </c>
      <c r="AD272" s="44">
        <v>36544.778343999998</v>
      </c>
    </row>
    <row r="273" spans="1:30" x14ac:dyDescent="0.25">
      <c r="A273">
        <v>272</v>
      </c>
      <c r="B273" t="s">
        <v>101</v>
      </c>
      <c r="C273" t="s">
        <v>102</v>
      </c>
      <c r="D273" t="s">
        <v>103</v>
      </c>
      <c r="E273" t="s">
        <v>104</v>
      </c>
      <c r="F273" s="52">
        <f>VLOOKUP(A273,[1]Minority!$A$1:$H$1902,5,FALSE)</f>
        <v>1465</v>
      </c>
      <c r="G273" s="52">
        <f>VLOOKUP(A273,'[1]Low-income - HH inc.'!$A$1:$I$1902,6,FALSE)</f>
        <v>261</v>
      </c>
      <c r="H273" s="44">
        <v>904756</v>
      </c>
      <c r="I273" s="44">
        <v>945962</v>
      </c>
      <c r="J273" s="44">
        <v>103264</v>
      </c>
      <c r="K273" s="44">
        <v>103042</v>
      </c>
      <c r="L273" s="44">
        <v>166221</v>
      </c>
      <c r="M273" s="44">
        <v>162930</v>
      </c>
      <c r="N273" s="44">
        <v>4453.8334960000002</v>
      </c>
      <c r="O273" s="44">
        <v>4283.8334960000002</v>
      </c>
      <c r="P273" s="44">
        <v>23.866361999999999</v>
      </c>
      <c r="Q273" s="44">
        <v>23.322716</v>
      </c>
      <c r="R273" s="44">
        <v>18.991432</v>
      </c>
      <c r="S273" s="44">
        <v>18.540545000000002</v>
      </c>
      <c r="T273" s="44">
        <v>925983</v>
      </c>
      <c r="U273" s="44">
        <v>103149.632813</v>
      </c>
      <c r="V273" s="44">
        <v>164525.640625</v>
      </c>
      <c r="W273" s="44">
        <v>4366.2587890000004</v>
      </c>
      <c r="X273" s="44">
        <v>182224.19101499999</v>
      </c>
      <c r="Y273" s="44">
        <v>274370.54016999999</v>
      </c>
      <c r="Z273" s="44">
        <v>23493.953164999999</v>
      </c>
      <c r="AA273" s="44">
        <v>338.38892900000002</v>
      </c>
      <c r="AB273" s="44">
        <v>14.163179</v>
      </c>
      <c r="AC273" s="44">
        <v>10.430168</v>
      </c>
      <c r="AD273" s="44">
        <v>115580.49642700001</v>
      </c>
    </row>
    <row r="274" spans="1:30" x14ac:dyDescent="0.25">
      <c r="A274">
        <v>273</v>
      </c>
      <c r="B274" t="s">
        <v>101</v>
      </c>
      <c r="C274" t="s">
        <v>102</v>
      </c>
      <c r="D274" t="s">
        <v>103</v>
      </c>
      <c r="E274" t="s">
        <v>104</v>
      </c>
      <c r="F274" s="52">
        <f>VLOOKUP(A274,[1]Minority!$A$1:$H$1902,5,FALSE)</f>
        <v>2353</v>
      </c>
      <c r="G274" s="52">
        <f>VLOOKUP(A274,'[1]Low-income - HH inc.'!$A$1:$I$1902,6,FALSE)</f>
        <v>865</v>
      </c>
      <c r="H274" s="44">
        <v>884695</v>
      </c>
      <c r="I274" s="44">
        <v>974392</v>
      </c>
      <c r="J274" s="44">
        <v>99633</v>
      </c>
      <c r="K274" s="44">
        <v>109354</v>
      </c>
      <c r="L274" s="44">
        <v>136139</v>
      </c>
      <c r="M274" s="44">
        <v>164975</v>
      </c>
      <c r="N274" s="44">
        <v>4453.8334960000002</v>
      </c>
      <c r="O274" s="44">
        <v>4283.8334960000002</v>
      </c>
      <c r="P274" s="44">
        <v>26.982004</v>
      </c>
      <c r="Q274" s="44">
        <v>27.058879999999998</v>
      </c>
      <c r="R274" s="44">
        <v>21.039045000000002</v>
      </c>
      <c r="S274" s="44">
        <v>19.666473</v>
      </c>
      <c r="T274" s="44">
        <v>906639.125</v>
      </c>
      <c r="U274" s="44">
        <v>102011.21875</v>
      </c>
      <c r="V274" s="44">
        <v>143193.671875</v>
      </c>
      <c r="W274" s="44">
        <v>4412.2431640000004</v>
      </c>
      <c r="X274" s="44">
        <v>190788.997214</v>
      </c>
      <c r="Y274" s="44">
        <v>264595.11446100002</v>
      </c>
      <c r="Z274" s="44">
        <v>20052.738039</v>
      </c>
      <c r="AA274" s="44">
        <v>316.16869100000002</v>
      </c>
      <c r="AB274" s="44">
        <v>14.486553000000001</v>
      </c>
      <c r="AC274" s="44">
        <v>9.11707</v>
      </c>
      <c r="AD274" s="44">
        <v>104095.11188300001</v>
      </c>
    </row>
    <row r="275" spans="1:30" x14ac:dyDescent="0.25">
      <c r="A275">
        <v>274</v>
      </c>
      <c r="B275" t="s">
        <v>101</v>
      </c>
      <c r="C275" t="s">
        <v>102</v>
      </c>
      <c r="D275" t="s">
        <v>103</v>
      </c>
      <c r="E275" t="s">
        <v>104</v>
      </c>
      <c r="F275" s="52">
        <f>VLOOKUP(A275,[1]Minority!$A$1:$H$1902,5,FALSE)</f>
        <v>177</v>
      </c>
      <c r="G275" s="52">
        <f>VLOOKUP(A275,'[1]Low-income - HH inc.'!$A$1:$I$1902,6,FALSE)</f>
        <v>62</v>
      </c>
      <c r="H275" s="44">
        <v>916891</v>
      </c>
      <c r="I275" s="44">
        <v>957881</v>
      </c>
      <c r="J275" s="44">
        <v>104277</v>
      </c>
      <c r="K275" s="44">
        <v>105678</v>
      </c>
      <c r="L275" s="44">
        <v>154281</v>
      </c>
      <c r="M275" s="44">
        <v>162930</v>
      </c>
      <c r="N275" s="44">
        <v>4611.8334960000002</v>
      </c>
      <c r="O275" s="44">
        <v>4215.8334960000002</v>
      </c>
      <c r="P275" s="44">
        <v>35.640259</v>
      </c>
      <c r="Q275" s="44">
        <v>34.706851999999998</v>
      </c>
      <c r="R275" s="44">
        <v>33.771362000000003</v>
      </c>
      <c r="S275" s="44">
        <v>36.522320000000001</v>
      </c>
      <c r="T275" s="44">
        <v>925815.0625</v>
      </c>
      <c r="U275" s="44">
        <v>104582.015625</v>
      </c>
      <c r="V275" s="44">
        <v>156164</v>
      </c>
      <c r="W275" s="44">
        <v>4525.6191410000001</v>
      </c>
      <c r="X275" s="44">
        <v>194470.42037499999</v>
      </c>
      <c r="Y275" s="44">
        <v>308611.03847199999</v>
      </c>
      <c r="Z275" s="44">
        <v>25013.50347</v>
      </c>
      <c r="AA275" s="44">
        <v>391.62973199999999</v>
      </c>
      <c r="AB275" s="44">
        <v>18.166554999999999</v>
      </c>
      <c r="AC275" s="44">
        <v>12.263306</v>
      </c>
      <c r="AD275" s="44">
        <v>137582.25636699999</v>
      </c>
    </row>
    <row r="276" spans="1:30" x14ac:dyDescent="0.25">
      <c r="A276">
        <v>275</v>
      </c>
      <c r="B276" t="s">
        <v>101</v>
      </c>
      <c r="C276" t="s">
        <v>102</v>
      </c>
      <c r="D276" t="s">
        <v>103</v>
      </c>
      <c r="E276" t="s">
        <v>104</v>
      </c>
      <c r="F276" s="52">
        <f>VLOOKUP(A276,[1]Minority!$A$1:$H$1902,5,FALSE)</f>
        <v>916</v>
      </c>
      <c r="G276" s="52">
        <f>VLOOKUP(A276,'[1]Low-income - HH inc.'!$A$1:$I$1902,6,FALSE)</f>
        <v>329</v>
      </c>
      <c r="H276" s="44">
        <v>889373</v>
      </c>
      <c r="I276" s="44">
        <v>940396</v>
      </c>
      <c r="J276" s="44">
        <v>100366</v>
      </c>
      <c r="K276" s="44">
        <v>101863</v>
      </c>
      <c r="L276" s="44">
        <v>136139</v>
      </c>
      <c r="M276" s="44">
        <v>162930</v>
      </c>
      <c r="N276" s="44">
        <v>4453.8334960000002</v>
      </c>
      <c r="O276" s="44">
        <v>4283.8334960000002</v>
      </c>
      <c r="P276" s="44">
        <v>29.358158</v>
      </c>
      <c r="Q276" s="44">
        <v>28.847867999999998</v>
      </c>
      <c r="R276" s="44">
        <v>19.038516999999999</v>
      </c>
      <c r="S276" s="44">
        <v>18.354859999999999</v>
      </c>
      <c r="T276" s="44">
        <v>903103.5625</v>
      </c>
      <c r="U276" s="44">
        <v>100768.851563</v>
      </c>
      <c r="V276" s="44">
        <v>143348.59375</v>
      </c>
      <c r="W276" s="44">
        <v>4408.0859380000002</v>
      </c>
      <c r="X276" s="44">
        <v>0</v>
      </c>
      <c r="Y276" s="44">
        <v>0</v>
      </c>
      <c r="Z276" s="44">
        <v>0</v>
      </c>
      <c r="AA276" s="44">
        <v>0</v>
      </c>
      <c r="AB276" s="44">
        <v>0</v>
      </c>
      <c r="AC276" s="44">
        <v>0</v>
      </c>
      <c r="AD276" s="44">
        <v>0</v>
      </c>
    </row>
    <row r="277" spans="1:30" x14ac:dyDescent="0.25">
      <c r="A277">
        <v>276</v>
      </c>
      <c r="B277" t="s">
        <v>101</v>
      </c>
      <c r="C277" t="s">
        <v>102</v>
      </c>
      <c r="D277" t="s">
        <v>103</v>
      </c>
      <c r="E277" t="s">
        <v>104</v>
      </c>
      <c r="F277" s="52">
        <f>VLOOKUP(A277,[1]Minority!$A$1:$H$1902,5,FALSE)</f>
        <v>2806</v>
      </c>
      <c r="G277" s="52">
        <f>VLOOKUP(A277,'[1]Low-income - HH inc.'!$A$1:$I$1902,6,FALSE)</f>
        <v>241</v>
      </c>
      <c r="H277" s="44">
        <v>899967</v>
      </c>
      <c r="I277" s="44">
        <v>961569</v>
      </c>
      <c r="J277" s="44">
        <v>102627</v>
      </c>
      <c r="K277" s="44">
        <v>105347</v>
      </c>
      <c r="L277" s="44">
        <v>136139</v>
      </c>
      <c r="M277" s="44">
        <v>157451</v>
      </c>
      <c r="N277" s="44">
        <v>4453.8334960000002</v>
      </c>
      <c r="O277" s="44">
        <v>4283.8334960000002</v>
      </c>
      <c r="P277" s="44">
        <v>24.979068999999999</v>
      </c>
      <c r="Q277" s="44">
        <v>24.587679000000001</v>
      </c>
      <c r="R277" s="44">
        <v>33.417178999999997</v>
      </c>
      <c r="S277" s="44">
        <v>34.559173999999999</v>
      </c>
      <c r="T277" s="44">
        <v>932266.25</v>
      </c>
      <c r="U277" s="44">
        <v>104053.15625</v>
      </c>
      <c r="V277" s="44">
        <v>147313.34375</v>
      </c>
      <c r="W277" s="44">
        <v>4364.6992190000001</v>
      </c>
      <c r="X277" s="44">
        <v>0</v>
      </c>
      <c r="Y277" s="44">
        <v>0</v>
      </c>
      <c r="Z277" s="44">
        <v>0</v>
      </c>
      <c r="AA277" s="44">
        <v>0</v>
      </c>
      <c r="AB277" s="44">
        <v>0</v>
      </c>
      <c r="AC277" s="44">
        <v>0</v>
      </c>
      <c r="AD277" s="44">
        <v>0</v>
      </c>
    </row>
    <row r="278" spans="1:30" x14ac:dyDescent="0.25">
      <c r="A278">
        <v>277</v>
      </c>
      <c r="B278" t="s">
        <v>101</v>
      </c>
      <c r="C278" t="s">
        <v>102</v>
      </c>
      <c r="D278" t="s">
        <v>103</v>
      </c>
      <c r="E278" t="s">
        <v>104</v>
      </c>
      <c r="F278" s="52">
        <f>VLOOKUP(A278,[1]Minority!$A$1:$H$1902,5,FALSE)</f>
        <v>771</v>
      </c>
      <c r="G278" s="52">
        <f>VLOOKUP(A278,'[1]Low-income - HH inc.'!$A$1:$I$1902,6,FALSE)</f>
        <v>282</v>
      </c>
      <c r="H278" s="44">
        <v>985612</v>
      </c>
      <c r="I278" s="44">
        <v>1011942</v>
      </c>
      <c r="J278" s="44">
        <v>114410</v>
      </c>
      <c r="K278" s="44">
        <v>115876</v>
      </c>
      <c r="L278" s="44">
        <v>138191</v>
      </c>
      <c r="M278" s="44">
        <v>163861</v>
      </c>
      <c r="N278" s="44">
        <v>4167.8334960000002</v>
      </c>
      <c r="O278" s="44">
        <v>4508.8334960000002</v>
      </c>
      <c r="P278" s="44">
        <v>28.235265999999999</v>
      </c>
      <c r="Q278" s="44">
        <v>28.296959000000001</v>
      </c>
      <c r="R278" s="44">
        <v>24.842355999999999</v>
      </c>
      <c r="S278" s="44">
        <v>25.823965000000001</v>
      </c>
      <c r="T278" s="44">
        <v>991493.125</v>
      </c>
      <c r="U278" s="44">
        <v>114737.445313</v>
      </c>
      <c r="V278" s="44">
        <v>143924.671875</v>
      </c>
      <c r="W278" s="44">
        <v>4244</v>
      </c>
      <c r="X278" s="44">
        <v>250860.952387</v>
      </c>
      <c r="Y278" s="44">
        <v>295177.38086500001</v>
      </c>
      <c r="Z278" s="44">
        <v>46405.513035999997</v>
      </c>
      <c r="AA278" s="44">
        <v>474.28318100000001</v>
      </c>
      <c r="AB278" s="44">
        <v>28.679732000000001</v>
      </c>
      <c r="AC278" s="44">
        <v>17.267795</v>
      </c>
      <c r="AD278" s="44">
        <v>194435.39696000001</v>
      </c>
    </row>
    <row r="279" spans="1:30" x14ac:dyDescent="0.25">
      <c r="A279">
        <v>278</v>
      </c>
      <c r="B279" t="s">
        <v>101</v>
      </c>
      <c r="C279" t="s">
        <v>102</v>
      </c>
      <c r="D279" t="s">
        <v>103</v>
      </c>
      <c r="E279" t="s">
        <v>104</v>
      </c>
      <c r="F279" s="52">
        <f>VLOOKUP(A279,[1]Minority!$A$1:$H$1902,5,FALSE)</f>
        <v>2446</v>
      </c>
      <c r="G279" s="52">
        <f>VLOOKUP(A279,'[1]Low-income - HH inc.'!$A$1:$I$1902,6,FALSE)</f>
        <v>2</v>
      </c>
      <c r="H279" s="44">
        <v>957573</v>
      </c>
      <c r="I279" s="44">
        <v>989581</v>
      </c>
      <c r="J279" s="44">
        <v>111101</v>
      </c>
      <c r="K279" s="44">
        <v>111059</v>
      </c>
      <c r="L279" s="44">
        <v>134633</v>
      </c>
      <c r="M279" s="44">
        <v>95349</v>
      </c>
      <c r="N279" s="44">
        <v>4611.8334960000002</v>
      </c>
      <c r="O279" s="44">
        <v>4215.8334960000002</v>
      </c>
      <c r="P279" s="44">
        <v>29.961912000000002</v>
      </c>
      <c r="Q279" s="44">
        <v>30.314772000000001</v>
      </c>
      <c r="R279" s="44">
        <v>39.591900000000003</v>
      </c>
      <c r="S279" s="44">
        <v>42.658904999999997</v>
      </c>
      <c r="T279" s="44">
        <v>971172.125</v>
      </c>
      <c r="U279" s="44">
        <v>111083.148438</v>
      </c>
      <c r="V279" s="44">
        <v>117942.507813</v>
      </c>
      <c r="W279" s="44">
        <v>4443.5859380000002</v>
      </c>
      <c r="X279" s="44">
        <v>186198.75217600001</v>
      </c>
      <c r="Y279" s="44">
        <v>249695.96424100001</v>
      </c>
      <c r="Z279" s="44">
        <v>24324.121531000001</v>
      </c>
      <c r="AA279" s="44">
        <v>354.11408999999998</v>
      </c>
      <c r="AB279" s="44">
        <v>19.223665</v>
      </c>
      <c r="AC279" s="44">
        <v>11.912704</v>
      </c>
      <c r="AD279" s="44">
        <v>134608.239057</v>
      </c>
    </row>
    <row r="280" spans="1:30" x14ac:dyDescent="0.25">
      <c r="A280">
        <v>279</v>
      </c>
      <c r="B280" t="s">
        <v>101</v>
      </c>
      <c r="C280" t="s">
        <v>102</v>
      </c>
      <c r="D280" t="s">
        <v>103</v>
      </c>
      <c r="E280" t="s">
        <v>104</v>
      </c>
      <c r="F280" s="52">
        <f>VLOOKUP(A280,[1]Minority!$A$1:$H$1902,5,FALSE)</f>
        <v>1644</v>
      </c>
      <c r="G280" s="52">
        <f>VLOOKUP(A280,'[1]Low-income - HH inc.'!$A$1:$I$1902,6,FALSE)</f>
        <v>80</v>
      </c>
      <c r="H280" s="44">
        <v>867240</v>
      </c>
      <c r="I280" s="44">
        <v>921112</v>
      </c>
      <c r="J280" s="44">
        <v>97774</v>
      </c>
      <c r="K280" s="44">
        <v>102401</v>
      </c>
      <c r="L280" s="44">
        <v>136616</v>
      </c>
      <c r="M280" s="44">
        <v>162976</v>
      </c>
      <c r="N280" s="44">
        <v>4765.8334960000002</v>
      </c>
      <c r="O280" s="44">
        <v>4294.8334960000002</v>
      </c>
      <c r="P280" s="44">
        <v>25.925747000000001</v>
      </c>
      <c r="Q280" s="44">
        <v>24.195536000000001</v>
      </c>
      <c r="R280" s="44">
        <v>27.964151000000001</v>
      </c>
      <c r="S280" s="44">
        <v>28.106653000000001</v>
      </c>
      <c r="T280" s="44">
        <v>893541.5625</v>
      </c>
      <c r="U280" s="44">
        <v>100033.015625</v>
      </c>
      <c r="V280" s="44">
        <v>149485.609375</v>
      </c>
      <c r="W280" s="44">
        <v>4535.8793949999999</v>
      </c>
      <c r="X280" s="44">
        <v>513653.09544599999</v>
      </c>
      <c r="Y280" s="44">
        <v>694108.13190799998</v>
      </c>
      <c r="Z280" s="44">
        <v>54691.942026999997</v>
      </c>
      <c r="AA280" s="44">
        <v>825.25702699999999</v>
      </c>
      <c r="AB280" s="44">
        <v>31.358554999999999</v>
      </c>
      <c r="AC280" s="44">
        <v>24.141456000000002</v>
      </c>
      <c r="AD280" s="44">
        <v>266394.58308499999</v>
      </c>
    </row>
    <row r="281" spans="1:30" x14ac:dyDescent="0.25">
      <c r="A281">
        <v>280</v>
      </c>
      <c r="B281" t="s">
        <v>101</v>
      </c>
      <c r="C281" t="s">
        <v>102</v>
      </c>
      <c r="D281" t="s">
        <v>103</v>
      </c>
      <c r="E281" t="s">
        <v>104</v>
      </c>
      <c r="F281" s="52">
        <f>VLOOKUP(A281,[1]Minority!$A$1:$H$1902,5,FALSE)</f>
        <v>1411</v>
      </c>
      <c r="G281" s="52">
        <f>VLOOKUP(A281,'[1]Low-income - HH inc.'!$A$1:$I$1902,6,FALSE)</f>
        <v>0</v>
      </c>
      <c r="H281" s="44">
        <v>888206</v>
      </c>
      <c r="I281" s="44">
        <v>882904</v>
      </c>
      <c r="J281" s="44">
        <v>100386</v>
      </c>
      <c r="K281" s="44">
        <v>97366</v>
      </c>
      <c r="L281" s="44">
        <v>141687</v>
      </c>
      <c r="M281" s="44">
        <v>159725</v>
      </c>
      <c r="N281" s="44">
        <v>5139.8334960000002</v>
      </c>
      <c r="O281" s="44">
        <v>3752.5</v>
      </c>
      <c r="P281" s="44">
        <v>35.834220999999999</v>
      </c>
      <c r="Q281" s="44">
        <v>34.307926000000002</v>
      </c>
      <c r="R281" s="44">
        <v>37.148968000000004</v>
      </c>
      <c r="S281" s="44">
        <v>38.251041000000001</v>
      </c>
      <c r="T281" s="44">
        <v>886861.75</v>
      </c>
      <c r="U281" s="44">
        <v>99620.3125</v>
      </c>
      <c r="V281" s="44">
        <v>146260.359375</v>
      </c>
      <c r="W281" s="44">
        <v>4788.0898440000001</v>
      </c>
      <c r="X281" s="44">
        <v>64622.019222000003</v>
      </c>
      <c r="Y281" s="44">
        <v>101434.52349599999</v>
      </c>
      <c r="Z281" s="44">
        <v>8476.6933329999993</v>
      </c>
      <c r="AA281" s="44">
        <v>125.586204</v>
      </c>
      <c r="AB281" s="44">
        <v>6.0130540000000003</v>
      </c>
      <c r="AC281" s="44">
        <v>3.782521</v>
      </c>
      <c r="AD281" s="44">
        <v>43132.982442</v>
      </c>
    </row>
    <row r="282" spans="1:30" x14ac:dyDescent="0.25">
      <c r="A282">
        <v>281</v>
      </c>
      <c r="B282" t="s">
        <v>101</v>
      </c>
      <c r="C282" t="s">
        <v>102</v>
      </c>
      <c r="D282" t="s">
        <v>103</v>
      </c>
      <c r="E282" t="s">
        <v>104</v>
      </c>
      <c r="F282" s="52">
        <f>VLOOKUP(A282,[1]Minority!$A$1:$H$1902,5,FALSE)</f>
        <v>0</v>
      </c>
      <c r="G282" s="52">
        <f>VLOOKUP(A282,'[1]Low-income - HH inc.'!$A$1:$I$1902,6,FALSE)</f>
        <v>0</v>
      </c>
      <c r="H282" s="44">
        <v>908205</v>
      </c>
      <c r="I282" s="44">
        <v>908783</v>
      </c>
      <c r="J282" s="44">
        <v>103897</v>
      </c>
      <c r="K282" s="44">
        <v>95928</v>
      </c>
      <c r="L282" s="44">
        <v>154281</v>
      </c>
      <c r="M282" s="44">
        <v>157130</v>
      </c>
      <c r="N282" s="44">
        <v>5336.8334960000002</v>
      </c>
      <c r="O282" s="44">
        <v>4283.8334960000002</v>
      </c>
      <c r="P282" s="44">
        <v>40.269325000000002</v>
      </c>
      <c r="Q282" s="44">
        <v>38.804957999999999</v>
      </c>
      <c r="R282" s="44">
        <v>31.944559000000002</v>
      </c>
      <c r="S282" s="44">
        <v>34.668895999999997</v>
      </c>
      <c r="T282" s="44">
        <v>908314.125</v>
      </c>
      <c r="U282" s="44">
        <v>102392.851563</v>
      </c>
      <c r="V282" s="44">
        <v>154818.75</v>
      </c>
      <c r="W282" s="44">
        <v>5138.0805659999996</v>
      </c>
      <c r="X282" s="44">
        <v>198158.09039500001</v>
      </c>
      <c r="Y282" s="44">
        <v>248524.51644899999</v>
      </c>
      <c r="Z282" s="44">
        <v>37168.526459000001</v>
      </c>
      <c r="AA282" s="44">
        <v>385.61925600000001</v>
      </c>
      <c r="AB282" s="44">
        <v>10.362432</v>
      </c>
      <c r="AC282" s="44">
        <v>13.295845999999999</v>
      </c>
      <c r="AD282" s="44">
        <v>136417.36661999999</v>
      </c>
    </row>
    <row r="283" spans="1:30" x14ac:dyDescent="0.25">
      <c r="A283">
        <v>282</v>
      </c>
      <c r="B283" t="s">
        <v>101</v>
      </c>
      <c r="C283" t="s">
        <v>102</v>
      </c>
      <c r="D283" t="s">
        <v>103</v>
      </c>
      <c r="E283" t="s">
        <v>104</v>
      </c>
      <c r="F283" s="52">
        <f>VLOOKUP(A283,[1]Minority!$A$1:$H$1902,5,FALSE)</f>
        <v>1633</v>
      </c>
      <c r="G283" s="52">
        <f>VLOOKUP(A283,'[1]Low-income - HH inc.'!$A$1:$I$1902,6,FALSE)</f>
        <v>105</v>
      </c>
      <c r="H283" s="44">
        <v>923360</v>
      </c>
      <c r="I283" s="44">
        <v>938570</v>
      </c>
      <c r="J283" s="44">
        <v>105707</v>
      </c>
      <c r="K283" s="44">
        <v>100850</v>
      </c>
      <c r="L283" s="44">
        <v>154281</v>
      </c>
      <c r="M283" s="44">
        <v>160936</v>
      </c>
      <c r="N283" s="44">
        <v>4611.8334960000002</v>
      </c>
      <c r="O283" s="44">
        <v>4215.8334960000002</v>
      </c>
      <c r="P283" s="44">
        <v>26.127769000000001</v>
      </c>
      <c r="Q283" s="44">
        <v>26.582457999999999</v>
      </c>
      <c r="R283" s="44">
        <v>27.400444</v>
      </c>
      <c r="S283" s="44">
        <v>30.034348000000001</v>
      </c>
      <c r="T283" s="44">
        <v>929884.375</v>
      </c>
      <c r="U283" s="44">
        <v>103623.59375</v>
      </c>
      <c r="V283" s="44">
        <v>157135.65625</v>
      </c>
      <c r="W283" s="44">
        <v>4441.9697269999997</v>
      </c>
      <c r="X283" s="44">
        <v>257065.81305600001</v>
      </c>
      <c r="Y283" s="44">
        <v>406852.18595800002</v>
      </c>
      <c r="Z283" s="44">
        <v>31636.378635000001</v>
      </c>
      <c r="AA283" s="44">
        <v>537.32119899999998</v>
      </c>
      <c r="AB283" s="44">
        <v>25.214375</v>
      </c>
      <c r="AC283" s="44">
        <v>17.087600999999999</v>
      </c>
      <c r="AD283" s="44">
        <v>192367.61349399999</v>
      </c>
    </row>
    <row r="284" spans="1:30" x14ac:dyDescent="0.25">
      <c r="A284">
        <v>283</v>
      </c>
      <c r="B284" t="s">
        <v>101</v>
      </c>
      <c r="C284" t="s">
        <v>102</v>
      </c>
      <c r="D284" t="s">
        <v>103</v>
      </c>
      <c r="E284" t="s">
        <v>104</v>
      </c>
      <c r="F284" s="52">
        <f>VLOOKUP(A284,[1]Minority!$A$1:$H$1902,5,FALSE)</f>
        <v>3</v>
      </c>
      <c r="G284" s="52">
        <f>VLOOKUP(A284,'[1]Low-income - HH inc.'!$A$1:$I$1902,6,FALSE)</f>
        <v>0</v>
      </c>
      <c r="H284" s="44">
        <v>760969</v>
      </c>
      <c r="I284" s="44">
        <v>891016</v>
      </c>
      <c r="J284" s="44">
        <v>90048</v>
      </c>
      <c r="K284" s="44">
        <v>96066</v>
      </c>
      <c r="L284" s="44">
        <v>133198</v>
      </c>
      <c r="M284" s="44">
        <v>152171</v>
      </c>
      <c r="N284" s="44">
        <v>4318.8334960000002</v>
      </c>
      <c r="O284" s="44">
        <v>3510.8332519999999</v>
      </c>
      <c r="P284" s="44">
        <v>44.364730999999999</v>
      </c>
      <c r="Q284" s="44">
        <v>41.425083000000001</v>
      </c>
      <c r="R284" s="44">
        <v>40.275204000000002</v>
      </c>
      <c r="S284" s="44">
        <v>41.183739000000003</v>
      </c>
      <c r="T284" s="44">
        <v>785440.75</v>
      </c>
      <c r="U284" s="44">
        <v>91180.445313000004</v>
      </c>
      <c r="V284" s="44">
        <v>136768.265625</v>
      </c>
      <c r="W284" s="44">
        <v>4166.7875979999999</v>
      </c>
      <c r="X284" s="44">
        <v>0</v>
      </c>
      <c r="Y284" s="44">
        <v>0</v>
      </c>
      <c r="Z284" s="44">
        <v>0</v>
      </c>
      <c r="AA284" s="44">
        <v>0</v>
      </c>
      <c r="AB284" s="44">
        <v>0</v>
      </c>
      <c r="AC284" s="44">
        <v>0</v>
      </c>
      <c r="AD284" s="44">
        <v>0</v>
      </c>
    </row>
    <row r="285" spans="1:30" x14ac:dyDescent="0.25">
      <c r="A285">
        <v>284</v>
      </c>
      <c r="B285" t="s">
        <v>101</v>
      </c>
      <c r="C285" t="s">
        <v>102</v>
      </c>
      <c r="D285" t="s">
        <v>103</v>
      </c>
      <c r="E285" t="s">
        <v>104</v>
      </c>
      <c r="F285" s="52">
        <f>VLOOKUP(A285,[1]Minority!$A$1:$H$1902,5,FALSE)</f>
        <v>1</v>
      </c>
      <c r="G285" s="52">
        <f>VLOOKUP(A285,'[1]Low-income - HH inc.'!$A$1:$I$1902,6,FALSE)</f>
        <v>0</v>
      </c>
      <c r="H285" s="44">
        <v>772199</v>
      </c>
      <c r="I285" s="44">
        <v>873622</v>
      </c>
      <c r="J285" s="44">
        <v>90798</v>
      </c>
      <c r="K285" s="44">
        <v>94395</v>
      </c>
      <c r="L285" s="44">
        <v>133198</v>
      </c>
      <c r="M285" s="44">
        <v>133807</v>
      </c>
      <c r="N285" s="44">
        <v>4318.8334960000002</v>
      </c>
      <c r="O285" s="44">
        <v>3462.8332519999999</v>
      </c>
      <c r="P285" s="44">
        <v>42.930573000000003</v>
      </c>
      <c r="Q285" s="44">
        <v>40.597828</v>
      </c>
      <c r="R285" s="44">
        <v>35.838405999999999</v>
      </c>
      <c r="S285" s="44">
        <v>36.691989999999997</v>
      </c>
      <c r="T285" s="44">
        <v>790521.625</v>
      </c>
      <c r="U285" s="44">
        <v>91447.820313000004</v>
      </c>
      <c r="V285" s="44">
        <v>133308.015625</v>
      </c>
      <c r="W285" s="44">
        <v>4164.1923829999996</v>
      </c>
      <c r="X285" s="44">
        <v>1541551.84592</v>
      </c>
      <c r="Y285" s="44">
        <v>2041085.1472070001</v>
      </c>
      <c r="Z285" s="44">
        <v>248947.44283399999</v>
      </c>
      <c r="AA285" s="44">
        <v>2837.7867510000001</v>
      </c>
      <c r="AB285" s="44">
        <v>117.50914</v>
      </c>
      <c r="AC285" s="44">
        <v>94.259097999999994</v>
      </c>
      <c r="AD285" s="44">
        <v>1019200.715375</v>
      </c>
    </row>
    <row r="286" spans="1:30" x14ac:dyDescent="0.25">
      <c r="A286">
        <v>285</v>
      </c>
      <c r="B286" t="s">
        <v>101</v>
      </c>
      <c r="C286" t="s">
        <v>102</v>
      </c>
      <c r="D286" t="s">
        <v>103</v>
      </c>
      <c r="E286" t="s">
        <v>104</v>
      </c>
      <c r="F286" s="52">
        <f>VLOOKUP(A286,[1]Minority!$A$1:$H$1902,5,FALSE)</f>
        <v>214</v>
      </c>
      <c r="G286" s="52">
        <f>VLOOKUP(A286,'[1]Low-income - HH inc.'!$A$1:$I$1902,6,FALSE)</f>
        <v>98</v>
      </c>
      <c r="H286" s="44">
        <v>806378</v>
      </c>
      <c r="I286" s="44">
        <v>876244</v>
      </c>
      <c r="J286" s="44">
        <v>94558</v>
      </c>
      <c r="K286" s="44">
        <v>94636</v>
      </c>
      <c r="L286" s="44">
        <v>135110</v>
      </c>
      <c r="M286" s="44">
        <v>159964</v>
      </c>
      <c r="N286" s="44">
        <v>4765.8334960000002</v>
      </c>
      <c r="O286" s="44">
        <v>3973.8332519999999</v>
      </c>
      <c r="P286" s="44">
        <v>42.882342999999999</v>
      </c>
      <c r="Q286" s="44">
        <v>40.942771999999998</v>
      </c>
      <c r="R286" s="44">
        <v>35.990321999999999</v>
      </c>
      <c r="S286" s="44">
        <v>36.940295999999996</v>
      </c>
      <c r="T286" s="44">
        <v>819342.1875</v>
      </c>
      <c r="U286" s="44">
        <v>94572.476563000004</v>
      </c>
      <c r="V286" s="44">
        <v>139721.84375</v>
      </c>
      <c r="W286" s="44">
        <v>4618.8725590000004</v>
      </c>
      <c r="X286" s="44">
        <v>173249.515629</v>
      </c>
      <c r="Y286" s="44">
        <v>224124.61701799999</v>
      </c>
      <c r="Z286" s="44">
        <v>28246.930124999999</v>
      </c>
      <c r="AA286" s="44">
        <v>378.52273000000002</v>
      </c>
      <c r="AB286" s="44">
        <v>26.175626000000001</v>
      </c>
      <c r="AC286" s="44">
        <v>14.199287</v>
      </c>
      <c r="AD286" s="44">
        <v>162550.46060799999</v>
      </c>
    </row>
    <row r="287" spans="1:30" x14ac:dyDescent="0.25">
      <c r="A287">
        <v>286</v>
      </c>
      <c r="B287" t="s">
        <v>101</v>
      </c>
      <c r="C287" t="s">
        <v>102</v>
      </c>
      <c r="D287" t="s">
        <v>103</v>
      </c>
      <c r="E287" t="s">
        <v>104</v>
      </c>
      <c r="F287" s="52">
        <f>VLOOKUP(A287,[1]Minority!$A$1:$H$1902,5,FALSE)</f>
        <v>27</v>
      </c>
      <c r="G287" s="52">
        <f>VLOOKUP(A287,'[1]Low-income - HH inc.'!$A$1:$I$1902,6,FALSE)</f>
        <v>0</v>
      </c>
      <c r="H287" s="44">
        <v>878549</v>
      </c>
      <c r="I287" s="44">
        <v>899578</v>
      </c>
      <c r="J287" s="44">
        <v>99504</v>
      </c>
      <c r="K287" s="44">
        <v>97416</v>
      </c>
      <c r="L287" s="44">
        <v>135110</v>
      </c>
      <c r="M287" s="44">
        <v>162935</v>
      </c>
      <c r="N287" s="44">
        <v>5139.8334960000002</v>
      </c>
      <c r="O287" s="44">
        <v>3863.3332519999999</v>
      </c>
      <c r="P287" s="44">
        <v>40.064072000000003</v>
      </c>
      <c r="Q287" s="44">
        <v>38.623161000000003</v>
      </c>
      <c r="R287" s="44">
        <v>35.459716999999998</v>
      </c>
      <c r="S287" s="44">
        <v>38.073086000000004</v>
      </c>
      <c r="T287" s="44">
        <v>882679.875</v>
      </c>
      <c r="U287" s="44">
        <v>99093.835938000004</v>
      </c>
      <c r="V287" s="44">
        <v>140575.921875</v>
      </c>
      <c r="W287" s="44">
        <v>4889.0795900000003</v>
      </c>
      <c r="X287" s="44">
        <v>188245.19289899999</v>
      </c>
      <c r="Y287" s="44">
        <v>233948.51381199999</v>
      </c>
      <c r="Z287" s="44">
        <v>26694.981637000001</v>
      </c>
      <c r="AA287" s="44">
        <v>366.94947400000001</v>
      </c>
      <c r="AB287" s="44">
        <v>26.963470999999998</v>
      </c>
      <c r="AC287" s="44">
        <v>13.478916999999999</v>
      </c>
      <c r="AD287" s="44">
        <v>158085.40018</v>
      </c>
    </row>
    <row r="288" spans="1:30" x14ac:dyDescent="0.25">
      <c r="A288">
        <v>287</v>
      </c>
      <c r="B288" t="s">
        <v>101</v>
      </c>
      <c r="C288" t="s">
        <v>102</v>
      </c>
      <c r="D288" t="s">
        <v>103</v>
      </c>
      <c r="E288" t="s">
        <v>104</v>
      </c>
      <c r="F288" s="52">
        <f>VLOOKUP(A288,[1]Minority!$A$1:$H$1902,5,FALSE)</f>
        <v>0</v>
      </c>
      <c r="G288" s="52">
        <f>VLOOKUP(A288,'[1]Low-income - HH inc.'!$A$1:$I$1902,6,FALSE)</f>
        <v>0</v>
      </c>
      <c r="H288" s="44">
        <v>832919</v>
      </c>
      <c r="I288" s="44">
        <v>887459</v>
      </c>
      <c r="J288" s="44">
        <v>96354</v>
      </c>
      <c r="K288" s="44">
        <v>97268</v>
      </c>
      <c r="L288" s="44">
        <v>140181</v>
      </c>
      <c r="M288" s="44">
        <v>162075</v>
      </c>
      <c r="N288" s="44">
        <v>5139.8334960000002</v>
      </c>
      <c r="O288" s="44">
        <v>3500.8332519999999</v>
      </c>
      <c r="P288" s="44">
        <v>42.651919999999997</v>
      </c>
      <c r="Q288" s="44">
        <v>40.694510999999999</v>
      </c>
      <c r="R288" s="44">
        <v>41.959732000000002</v>
      </c>
      <c r="S288" s="44">
        <v>44.875114000000004</v>
      </c>
      <c r="T288" s="44">
        <v>844452.25</v>
      </c>
      <c r="U288" s="44">
        <v>96547.28125</v>
      </c>
      <c r="V288" s="44">
        <v>144810.796875</v>
      </c>
      <c r="W288" s="44">
        <v>4793.2436520000001</v>
      </c>
      <c r="X288" s="44">
        <v>0</v>
      </c>
      <c r="Y288" s="44">
        <v>0</v>
      </c>
      <c r="Z288" s="44">
        <v>0</v>
      </c>
      <c r="AA288" s="44">
        <v>0</v>
      </c>
      <c r="AB288" s="44">
        <v>0</v>
      </c>
      <c r="AC288" s="44">
        <v>0</v>
      </c>
      <c r="AD288" s="44">
        <v>0</v>
      </c>
    </row>
    <row r="289" spans="1:30" x14ac:dyDescent="0.25">
      <c r="A289">
        <v>288</v>
      </c>
      <c r="B289" t="s">
        <v>101</v>
      </c>
      <c r="C289" t="s">
        <v>102</v>
      </c>
      <c r="D289" t="s">
        <v>103</v>
      </c>
      <c r="E289" t="s">
        <v>104</v>
      </c>
      <c r="F289" s="52">
        <f>VLOOKUP(A289,[1]Minority!$A$1:$H$1902,5,FALSE)</f>
        <v>1124</v>
      </c>
      <c r="G289" s="52">
        <f>VLOOKUP(A289,'[1]Low-income - HH inc.'!$A$1:$I$1902,6,FALSE)</f>
        <v>0</v>
      </c>
      <c r="H289" s="44">
        <v>926204</v>
      </c>
      <c r="I289" s="44">
        <v>959532</v>
      </c>
      <c r="J289" s="44">
        <v>105386</v>
      </c>
      <c r="K289" s="44">
        <v>105232</v>
      </c>
      <c r="L289" s="44">
        <v>152775</v>
      </c>
      <c r="M289" s="44">
        <v>158995</v>
      </c>
      <c r="N289" s="44">
        <v>4611.8334960000002</v>
      </c>
      <c r="O289" s="44">
        <v>4215.8334960000002</v>
      </c>
      <c r="P289" s="44">
        <v>27.541474999999998</v>
      </c>
      <c r="Q289" s="44">
        <v>27.594563999999998</v>
      </c>
      <c r="R289" s="44">
        <v>35.913960000000003</v>
      </c>
      <c r="S289" s="44">
        <v>39.201968999999998</v>
      </c>
      <c r="T289" s="44">
        <v>939666.125</v>
      </c>
      <c r="U289" s="44">
        <v>105323.804688</v>
      </c>
      <c r="V289" s="44">
        <v>155287.421875</v>
      </c>
      <c r="W289" s="44">
        <v>4451.8789059999999</v>
      </c>
      <c r="X289" s="44">
        <v>295197.71376399999</v>
      </c>
      <c r="Y289" s="44">
        <v>392447.41556400002</v>
      </c>
      <c r="Z289" s="44">
        <v>35749.353070999998</v>
      </c>
      <c r="AA289" s="44">
        <v>533.85405300000002</v>
      </c>
      <c r="AB289" s="44">
        <v>31.445478999999999</v>
      </c>
      <c r="AC289" s="44">
        <v>17.69501</v>
      </c>
      <c r="AD289" s="44">
        <v>203511.298213</v>
      </c>
    </row>
    <row r="290" spans="1:30" x14ac:dyDescent="0.25">
      <c r="A290">
        <v>289</v>
      </c>
      <c r="B290" t="s">
        <v>101</v>
      </c>
      <c r="C290" t="s">
        <v>102</v>
      </c>
      <c r="D290" t="s">
        <v>103</v>
      </c>
      <c r="E290" t="s">
        <v>104</v>
      </c>
      <c r="F290" s="52">
        <f>VLOOKUP(A290,[1]Minority!$A$1:$H$1902,5,FALSE)</f>
        <v>1024</v>
      </c>
      <c r="G290" s="52">
        <f>VLOOKUP(A290,'[1]Low-income - HH inc.'!$A$1:$I$1902,6,FALSE)</f>
        <v>308</v>
      </c>
      <c r="H290" s="44">
        <v>910871</v>
      </c>
      <c r="I290" s="44">
        <v>956006</v>
      </c>
      <c r="J290" s="44">
        <v>107213</v>
      </c>
      <c r="K290" s="44">
        <v>105826</v>
      </c>
      <c r="L290" s="44">
        <v>139644</v>
      </c>
      <c r="M290" s="44">
        <v>122878</v>
      </c>
      <c r="N290" s="44">
        <v>5139.8334960000002</v>
      </c>
      <c r="O290" s="44">
        <v>4215.8334960000002</v>
      </c>
      <c r="P290" s="44">
        <v>30.246586000000001</v>
      </c>
      <c r="Q290" s="44">
        <v>30.313202</v>
      </c>
      <c r="R290" s="44">
        <v>22.706959000000001</v>
      </c>
      <c r="S290" s="44">
        <v>24.626190000000001</v>
      </c>
      <c r="T290" s="44">
        <v>919110.5</v>
      </c>
      <c r="U290" s="44">
        <v>106959.804688</v>
      </c>
      <c r="V290" s="44">
        <v>136583.359375</v>
      </c>
      <c r="W290" s="44">
        <v>4971.1567379999997</v>
      </c>
      <c r="X290" s="44">
        <v>90829.645495999997</v>
      </c>
      <c r="Y290" s="44">
        <v>90829.645495999997</v>
      </c>
      <c r="Z290" s="44">
        <v>37870.247119</v>
      </c>
      <c r="AA290" s="44">
        <v>175.770804</v>
      </c>
      <c r="AB290" s="44">
        <v>9.2346730000000008</v>
      </c>
      <c r="AC290" s="44">
        <v>7.0499970000000003</v>
      </c>
      <c r="AD290" s="44">
        <v>75341.159499000001</v>
      </c>
    </row>
    <row r="291" spans="1:30" x14ac:dyDescent="0.25">
      <c r="A291">
        <v>290</v>
      </c>
      <c r="B291" t="s">
        <v>101</v>
      </c>
      <c r="C291" t="s">
        <v>102</v>
      </c>
      <c r="D291" t="s">
        <v>103</v>
      </c>
      <c r="E291" t="s">
        <v>104</v>
      </c>
      <c r="F291" s="52">
        <f>VLOOKUP(A291,[1]Minority!$A$1:$H$1902,5,FALSE)</f>
        <v>1140</v>
      </c>
      <c r="G291" s="52">
        <f>VLOOKUP(A291,'[1]Low-income - HH inc.'!$A$1:$I$1902,6,FALSE)</f>
        <v>3</v>
      </c>
      <c r="H291" s="44">
        <v>869604</v>
      </c>
      <c r="I291" s="44">
        <v>990582</v>
      </c>
      <c r="J291" s="44">
        <v>98497</v>
      </c>
      <c r="K291" s="44">
        <v>112291</v>
      </c>
      <c r="L291" s="44">
        <v>80385</v>
      </c>
      <c r="M291" s="44">
        <v>163581</v>
      </c>
      <c r="N291" s="44">
        <v>4691.8334960000002</v>
      </c>
      <c r="O291" s="44">
        <v>4215.8334960000002</v>
      </c>
      <c r="P291" s="44">
        <v>31.364530999999999</v>
      </c>
      <c r="Q291" s="44">
        <v>31.289062999999999</v>
      </c>
      <c r="R291" s="44">
        <v>36.045769</v>
      </c>
      <c r="S291" s="44">
        <v>38.190041000000001</v>
      </c>
      <c r="T291" s="44">
        <v>903480.5</v>
      </c>
      <c r="U291" s="44">
        <v>102359.632813</v>
      </c>
      <c r="V291" s="44">
        <v>103681.726563</v>
      </c>
      <c r="W291" s="44">
        <v>4558.5429690000001</v>
      </c>
      <c r="X291" s="44">
        <v>427958.07497000002</v>
      </c>
      <c r="Y291" s="44">
        <v>576747.17675600003</v>
      </c>
      <c r="Z291" s="44">
        <v>63251.840858000003</v>
      </c>
      <c r="AA291" s="44">
        <v>762.78250700000001</v>
      </c>
      <c r="AB291" s="44">
        <v>37.888742999999998</v>
      </c>
      <c r="AC291" s="44">
        <v>24.573266</v>
      </c>
      <c r="AD291" s="44">
        <v>277147.82557300001</v>
      </c>
    </row>
    <row r="292" spans="1:30" x14ac:dyDescent="0.25">
      <c r="A292">
        <v>291</v>
      </c>
      <c r="B292" t="s">
        <v>101</v>
      </c>
      <c r="C292" t="s">
        <v>102</v>
      </c>
      <c r="D292" t="s">
        <v>103</v>
      </c>
      <c r="E292" t="s">
        <v>104</v>
      </c>
      <c r="F292" s="52">
        <f>VLOOKUP(A292,[1]Minority!$A$1:$H$1902,5,FALSE)</f>
        <v>2495</v>
      </c>
      <c r="G292" s="52">
        <f>VLOOKUP(A292,'[1]Low-income - HH inc.'!$A$1:$I$1902,6,FALSE)</f>
        <v>586</v>
      </c>
      <c r="H292" s="44">
        <v>886812</v>
      </c>
      <c r="I292" s="44">
        <v>956515</v>
      </c>
      <c r="J292" s="44">
        <v>101227</v>
      </c>
      <c r="K292" s="44">
        <v>105610</v>
      </c>
      <c r="L292" s="44">
        <v>140916</v>
      </c>
      <c r="M292" s="44">
        <v>162692</v>
      </c>
      <c r="N292" s="44">
        <v>5139.8334960000002</v>
      </c>
      <c r="O292" s="44">
        <v>4215.8334960000002</v>
      </c>
      <c r="P292" s="44">
        <v>30.384955999999999</v>
      </c>
      <c r="Q292" s="44">
        <v>30.232136000000001</v>
      </c>
      <c r="R292" s="44">
        <v>19.359757999999999</v>
      </c>
      <c r="S292" s="44">
        <v>21.500333999999999</v>
      </c>
      <c r="T292" s="44">
        <v>898953.6875</v>
      </c>
      <c r="U292" s="44">
        <v>101990.492188</v>
      </c>
      <c r="V292" s="44">
        <v>144709.203125</v>
      </c>
      <c r="W292" s="44">
        <v>4978.8798829999996</v>
      </c>
      <c r="X292" s="44">
        <v>105469.30250200001</v>
      </c>
      <c r="Y292" s="44">
        <v>137287.766692</v>
      </c>
      <c r="Z292" s="44">
        <v>26646.987013000002</v>
      </c>
      <c r="AA292" s="44">
        <v>218.57703599999999</v>
      </c>
      <c r="AB292" s="44">
        <v>15.735692999999999</v>
      </c>
      <c r="AC292" s="44">
        <v>7.9912989999999997</v>
      </c>
      <c r="AD292" s="44">
        <v>93249.882870999994</v>
      </c>
    </row>
    <row r="293" spans="1:30" x14ac:dyDescent="0.25">
      <c r="A293">
        <v>292</v>
      </c>
      <c r="B293" t="s">
        <v>101</v>
      </c>
      <c r="C293" t="s">
        <v>102</v>
      </c>
      <c r="D293" t="s">
        <v>103</v>
      </c>
      <c r="E293" t="s">
        <v>104</v>
      </c>
      <c r="F293" s="52">
        <f>VLOOKUP(A293,[1]Minority!$A$1:$H$1902,5,FALSE)</f>
        <v>2006</v>
      </c>
      <c r="G293" s="52">
        <f>VLOOKUP(A293,'[1]Low-income - HH inc.'!$A$1:$I$1902,6,FALSE)</f>
        <v>442</v>
      </c>
      <c r="H293" s="44">
        <v>851529</v>
      </c>
      <c r="I293" s="44">
        <v>910750</v>
      </c>
      <c r="J293" s="44">
        <v>97183</v>
      </c>
      <c r="K293" s="44">
        <v>97324</v>
      </c>
      <c r="L293" s="44">
        <v>140181</v>
      </c>
      <c r="M293" s="44">
        <v>163581</v>
      </c>
      <c r="N293" s="44">
        <v>5139.8334960000002</v>
      </c>
      <c r="O293" s="44">
        <v>4215.8334960000002</v>
      </c>
      <c r="P293" s="44">
        <v>30.838177000000002</v>
      </c>
      <c r="Q293" s="44">
        <v>30.167166000000002</v>
      </c>
      <c r="R293" s="44">
        <v>20.989892999999999</v>
      </c>
      <c r="S293" s="44">
        <v>22.852637999999999</v>
      </c>
      <c r="T293" s="44">
        <v>863180.5</v>
      </c>
      <c r="U293" s="44">
        <v>97210.742188000004</v>
      </c>
      <c r="V293" s="44">
        <v>144784.875</v>
      </c>
      <c r="W293" s="44">
        <v>4958.0400390000004</v>
      </c>
      <c r="X293" s="44">
        <v>213512.45374200001</v>
      </c>
      <c r="Y293" s="44">
        <v>319741.67419200001</v>
      </c>
      <c r="Z293" s="44">
        <v>20380.946344</v>
      </c>
      <c r="AA293" s="44">
        <v>369.44142499999998</v>
      </c>
      <c r="AB293" s="44">
        <v>21.924448999999999</v>
      </c>
      <c r="AC293" s="44">
        <v>10.86478</v>
      </c>
      <c r="AD293" s="44">
        <v>130241.03386700001</v>
      </c>
    </row>
    <row r="294" spans="1:30" x14ac:dyDescent="0.25">
      <c r="A294">
        <v>293</v>
      </c>
      <c r="B294" t="s">
        <v>101</v>
      </c>
      <c r="C294" t="s">
        <v>102</v>
      </c>
      <c r="D294" t="s">
        <v>103</v>
      </c>
      <c r="E294" t="s">
        <v>104</v>
      </c>
      <c r="F294" s="52">
        <f>VLOOKUP(A294,[1]Minority!$A$1:$H$1902,5,FALSE)</f>
        <v>2636</v>
      </c>
      <c r="G294" s="52">
        <f>VLOOKUP(A294,'[1]Low-income - HH inc.'!$A$1:$I$1902,6,FALSE)</f>
        <v>913</v>
      </c>
      <c r="H294" s="44">
        <v>796479</v>
      </c>
      <c r="I294" s="44">
        <v>885284</v>
      </c>
      <c r="J294" s="44">
        <v>93027</v>
      </c>
      <c r="K294" s="44">
        <v>95702</v>
      </c>
      <c r="L294" s="44">
        <v>135110</v>
      </c>
      <c r="M294" s="44">
        <v>162103</v>
      </c>
      <c r="N294" s="44">
        <v>4765.8334960000002</v>
      </c>
      <c r="O294" s="44">
        <v>4068.8332519999999</v>
      </c>
      <c r="P294" s="44">
        <v>34.854118</v>
      </c>
      <c r="Q294" s="44">
        <v>33.144157</v>
      </c>
      <c r="R294" s="44">
        <v>22.454025000000001</v>
      </c>
      <c r="S294" s="44">
        <v>22.842669000000001</v>
      </c>
      <c r="T294" s="44">
        <v>813537.9375</v>
      </c>
      <c r="U294" s="44">
        <v>93540.84375</v>
      </c>
      <c r="V294" s="44">
        <v>140295.21875</v>
      </c>
      <c r="W294" s="44">
        <v>4631.9428710000002</v>
      </c>
      <c r="X294" s="44">
        <v>589448.82464100001</v>
      </c>
      <c r="Y294" s="44">
        <v>735361.72481599997</v>
      </c>
      <c r="Z294" s="44">
        <v>89298.272895000002</v>
      </c>
      <c r="AA294" s="44">
        <v>982.97847899999999</v>
      </c>
      <c r="AB294" s="44">
        <v>43.089024999999999</v>
      </c>
      <c r="AC294" s="44">
        <v>32.343297</v>
      </c>
      <c r="AD294" s="44">
        <v>354390.94243900001</v>
      </c>
    </row>
    <row r="295" spans="1:30" x14ac:dyDescent="0.25">
      <c r="A295">
        <v>294</v>
      </c>
      <c r="B295" t="s">
        <v>101</v>
      </c>
      <c r="C295" t="s">
        <v>102</v>
      </c>
      <c r="D295" t="s">
        <v>103</v>
      </c>
      <c r="E295" t="s">
        <v>104</v>
      </c>
      <c r="F295" s="52">
        <f>VLOOKUP(A295,[1]Minority!$A$1:$H$1902,5,FALSE)</f>
        <v>3933</v>
      </c>
      <c r="G295" s="52">
        <f>VLOOKUP(A295,'[1]Low-income - HH inc.'!$A$1:$I$1902,6,FALSE)</f>
        <v>910</v>
      </c>
      <c r="H295" s="44">
        <v>822891</v>
      </c>
      <c r="I295" s="44">
        <v>878420</v>
      </c>
      <c r="J295" s="44">
        <v>94658</v>
      </c>
      <c r="K295" s="44">
        <v>93750</v>
      </c>
      <c r="L295" s="44">
        <v>135110</v>
      </c>
      <c r="M295" s="44">
        <v>163469</v>
      </c>
      <c r="N295" s="44">
        <v>5139.8334960000002</v>
      </c>
      <c r="O295" s="44">
        <v>4215.8334960000002</v>
      </c>
      <c r="P295" s="44">
        <v>31.707201000000001</v>
      </c>
      <c r="Q295" s="44">
        <v>31.818961999999999</v>
      </c>
      <c r="R295" s="44">
        <v>18.359539000000002</v>
      </c>
      <c r="S295" s="44">
        <v>20.028901999999999</v>
      </c>
      <c r="T295" s="44">
        <v>833143.375</v>
      </c>
      <c r="U295" s="44">
        <v>94490.351563000004</v>
      </c>
      <c r="V295" s="44">
        <v>140345.984375</v>
      </c>
      <c r="W295" s="44">
        <v>4969.232422</v>
      </c>
      <c r="X295" s="44">
        <v>27422.755413999999</v>
      </c>
      <c r="Y295" s="44">
        <v>90140.425801999998</v>
      </c>
      <c r="Z295" s="44">
        <v>5796.5057530000004</v>
      </c>
      <c r="AA295" s="44">
        <v>101.643753</v>
      </c>
      <c r="AB295" s="44">
        <v>3.4920309999999999</v>
      </c>
      <c r="AC295" s="44">
        <v>2.635875</v>
      </c>
      <c r="AD295" s="44">
        <v>29888.888258999999</v>
      </c>
    </row>
    <row r="296" spans="1:30" x14ac:dyDescent="0.25">
      <c r="A296">
        <v>295</v>
      </c>
      <c r="B296" t="s">
        <v>101</v>
      </c>
      <c r="C296" t="s">
        <v>102</v>
      </c>
      <c r="D296" t="s">
        <v>103</v>
      </c>
      <c r="E296" t="s">
        <v>104</v>
      </c>
      <c r="F296" s="52">
        <f>VLOOKUP(A296,[1]Minority!$A$1:$H$1902,5,FALSE)</f>
        <v>143</v>
      </c>
      <c r="G296" s="52">
        <f>VLOOKUP(A296,'[1]Low-income - HH inc.'!$A$1:$I$1902,6,FALSE)</f>
        <v>30</v>
      </c>
      <c r="H296" s="44">
        <v>776844</v>
      </c>
      <c r="I296" s="44">
        <v>892358</v>
      </c>
      <c r="J296" s="44">
        <v>92024</v>
      </c>
      <c r="K296" s="44">
        <v>95839</v>
      </c>
      <c r="L296" s="44">
        <v>135110</v>
      </c>
      <c r="M296" s="44">
        <v>157272</v>
      </c>
      <c r="N296" s="44">
        <v>5139.8334960000002</v>
      </c>
      <c r="O296" s="44">
        <v>3776.8332519999999</v>
      </c>
      <c r="P296" s="44">
        <v>38.505650000000003</v>
      </c>
      <c r="Q296" s="44">
        <v>38.114769000000003</v>
      </c>
      <c r="R296" s="44">
        <v>29.447427999999999</v>
      </c>
      <c r="S296" s="44">
        <v>32.865551000000004</v>
      </c>
      <c r="T296" s="44">
        <v>797384.9375</v>
      </c>
      <c r="U296" s="44">
        <v>92702.390625</v>
      </c>
      <c r="V296" s="44">
        <v>139050.890625</v>
      </c>
      <c r="W296" s="44">
        <v>4897.4628910000001</v>
      </c>
      <c r="X296" s="44">
        <v>0</v>
      </c>
      <c r="Y296" s="44">
        <v>0</v>
      </c>
      <c r="Z296" s="44">
        <v>0</v>
      </c>
      <c r="AA296" s="44">
        <v>0</v>
      </c>
      <c r="AB296" s="44">
        <v>0</v>
      </c>
      <c r="AC296" s="44">
        <v>0</v>
      </c>
      <c r="AD296" s="44">
        <v>0</v>
      </c>
    </row>
    <row r="297" spans="1:30" x14ac:dyDescent="0.25">
      <c r="A297">
        <v>296</v>
      </c>
      <c r="B297" t="s">
        <v>101</v>
      </c>
      <c r="C297" t="s">
        <v>102</v>
      </c>
      <c r="D297" t="s">
        <v>103</v>
      </c>
      <c r="E297" t="s">
        <v>104</v>
      </c>
      <c r="F297" s="52">
        <f>VLOOKUP(A297,[1]Minority!$A$1:$H$1902,5,FALSE)</f>
        <v>2614</v>
      </c>
      <c r="G297" s="52">
        <f>VLOOKUP(A297,'[1]Low-income - HH inc.'!$A$1:$I$1902,6,FALSE)</f>
        <v>438</v>
      </c>
      <c r="H297" s="44">
        <v>589434</v>
      </c>
      <c r="I297" s="44">
        <v>810800</v>
      </c>
      <c r="J297" s="44">
        <v>71138</v>
      </c>
      <c r="K297" s="44">
        <v>86610</v>
      </c>
      <c r="L297" s="44">
        <v>127703</v>
      </c>
      <c r="M297" s="44">
        <v>147953</v>
      </c>
      <c r="N297" s="44">
        <v>4318.8334960000002</v>
      </c>
      <c r="O297" s="44">
        <v>3158.5</v>
      </c>
      <c r="P297" s="44">
        <v>36.651854999999998</v>
      </c>
      <c r="Q297" s="44">
        <v>38.353504000000001</v>
      </c>
      <c r="R297" s="44">
        <v>19.223065999999999</v>
      </c>
      <c r="S297" s="44">
        <v>18.678587</v>
      </c>
      <c r="T297" s="44">
        <v>626119.1875</v>
      </c>
      <c r="U297" s="44">
        <v>73702.039063000004</v>
      </c>
      <c r="V297" s="44">
        <v>131058.859375</v>
      </c>
      <c r="W297" s="44">
        <v>4126.5410160000001</v>
      </c>
      <c r="X297" s="44">
        <v>88648.603701</v>
      </c>
      <c r="Y297" s="44">
        <v>137965.16891199999</v>
      </c>
      <c r="Z297" s="44">
        <v>13590.848305</v>
      </c>
      <c r="AA297" s="44">
        <v>175.286461</v>
      </c>
      <c r="AB297" s="44">
        <v>7.2791379999999997</v>
      </c>
      <c r="AC297" s="44">
        <v>5.3623770000000004</v>
      </c>
      <c r="AD297" s="44">
        <v>59534.695618999998</v>
      </c>
    </row>
    <row r="298" spans="1:30" x14ac:dyDescent="0.25">
      <c r="A298">
        <v>297</v>
      </c>
      <c r="B298" t="s">
        <v>101</v>
      </c>
      <c r="C298" t="s">
        <v>102</v>
      </c>
      <c r="D298" t="s">
        <v>103</v>
      </c>
      <c r="E298" t="s">
        <v>104</v>
      </c>
      <c r="F298" s="52">
        <f>VLOOKUP(A298,[1]Minority!$A$1:$H$1902,5,FALSE)</f>
        <v>768</v>
      </c>
      <c r="G298" s="52">
        <f>VLOOKUP(A298,'[1]Low-income - HH inc.'!$A$1:$I$1902,6,FALSE)</f>
        <v>124</v>
      </c>
      <c r="H298" s="44">
        <v>442755</v>
      </c>
      <c r="I298" s="44">
        <v>836799</v>
      </c>
      <c r="J298" s="44">
        <v>58124</v>
      </c>
      <c r="K298" s="44">
        <v>90560</v>
      </c>
      <c r="L298" s="44">
        <v>34825</v>
      </c>
      <c r="M298" s="44">
        <v>144573</v>
      </c>
      <c r="N298" s="44">
        <v>4014.3332519999999</v>
      </c>
      <c r="O298" s="44">
        <v>3510.8332519999999</v>
      </c>
      <c r="P298" s="44">
        <v>38.932189999999999</v>
      </c>
      <c r="Q298" s="44">
        <v>36.512863000000003</v>
      </c>
      <c r="R298" s="44">
        <v>23.139703999999998</v>
      </c>
      <c r="S298" s="44">
        <v>22.413831999999999</v>
      </c>
      <c r="T298" s="44">
        <v>509722.6875</v>
      </c>
      <c r="U298" s="44">
        <v>63636.496094000002</v>
      </c>
      <c r="V298" s="44">
        <v>53476.65625</v>
      </c>
      <c r="W298" s="44">
        <v>3928.7634280000002</v>
      </c>
      <c r="X298" s="44">
        <v>358498.99189900002</v>
      </c>
      <c r="Y298" s="44">
        <v>410017.20305399998</v>
      </c>
      <c r="Z298" s="44">
        <v>47816.364193000001</v>
      </c>
      <c r="AA298" s="44">
        <v>536.31123000000002</v>
      </c>
      <c r="AB298" s="44">
        <v>17.766089999999998</v>
      </c>
      <c r="AC298" s="44">
        <v>17.517586999999999</v>
      </c>
      <c r="AD298" s="44">
        <v>185593.491201</v>
      </c>
    </row>
    <row r="299" spans="1:30" x14ac:dyDescent="0.25">
      <c r="A299">
        <v>298</v>
      </c>
      <c r="B299" t="s">
        <v>101</v>
      </c>
      <c r="C299" t="s">
        <v>102</v>
      </c>
      <c r="D299" t="s">
        <v>103</v>
      </c>
      <c r="E299" t="s">
        <v>104</v>
      </c>
      <c r="F299" s="52">
        <f>VLOOKUP(A299,[1]Minority!$A$1:$H$1902,5,FALSE)</f>
        <v>509</v>
      </c>
      <c r="G299" s="52">
        <f>VLOOKUP(A299,'[1]Low-income - HH inc.'!$A$1:$I$1902,6,FALSE)</f>
        <v>64</v>
      </c>
      <c r="H299" s="44">
        <v>475484</v>
      </c>
      <c r="I299" s="44">
        <v>811899</v>
      </c>
      <c r="J299" s="44">
        <v>55738</v>
      </c>
      <c r="K299" s="44">
        <v>86414</v>
      </c>
      <c r="L299" s="44">
        <v>7752</v>
      </c>
      <c r="M299" s="44">
        <v>105339</v>
      </c>
      <c r="N299" s="44">
        <v>2333</v>
      </c>
      <c r="O299" s="44">
        <v>2723.5</v>
      </c>
      <c r="P299" s="44">
        <v>43.246143000000004</v>
      </c>
      <c r="Q299" s="44">
        <v>42.582557999999999</v>
      </c>
      <c r="R299" s="44">
        <v>28.386074000000001</v>
      </c>
      <c r="S299" s="44">
        <v>27.483132999999999</v>
      </c>
      <c r="T299" s="44">
        <v>523457.0625</v>
      </c>
      <c r="U299" s="44">
        <v>60112.425780999998</v>
      </c>
      <c r="V299" s="44">
        <v>21667.998047000001</v>
      </c>
      <c r="W299" s="44">
        <v>2388.685547</v>
      </c>
      <c r="X299" s="44">
        <v>0</v>
      </c>
      <c r="Y299" s="44">
        <v>0</v>
      </c>
      <c r="Z299" s="44">
        <v>0</v>
      </c>
      <c r="AA299" s="44">
        <v>0</v>
      </c>
      <c r="AB299" s="44">
        <v>0</v>
      </c>
      <c r="AC299" s="44">
        <v>0</v>
      </c>
      <c r="AD299" s="44">
        <v>0</v>
      </c>
    </row>
    <row r="300" spans="1:30" x14ac:dyDescent="0.25">
      <c r="A300">
        <v>299</v>
      </c>
      <c r="B300" t="s">
        <v>101</v>
      </c>
      <c r="C300" t="s">
        <v>102</v>
      </c>
      <c r="D300" t="s">
        <v>103</v>
      </c>
      <c r="E300" t="s">
        <v>104</v>
      </c>
      <c r="F300" s="52">
        <f>VLOOKUP(A300,[1]Minority!$A$1:$H$1902,5,FALSE)</f>
        <v>1588</v>
      </c>
      <c r="G300" s="52">
        <f>VLOOKUP(A300,'[1]Low-income - HH inc.'!$A$1:$I$1902,6,FALSE)</f>
        <v>335</v>
      </c>
      <c r="H300" s="44">
        <v>489508</v>
      </c>
      <c r="I300" s="44">
        <v>895979</v>
      </c>
      <c r="J300" s="44">
        <v>57777</v>
      </c>
      <c r="K300" s="44">
        <v>95338</v>
      </c>
      <c r="L300" s="44">
        <v>6956</v>
      </c>
      <c r="M300" s="44">
        <v>157500</v>
      </c>
      <c r="N300" s="44">
        <v>2692</v>
      </c>
      <c r="O300" s="44">
        <v>4170.8334960000002</v>
      </c>
      <c r="P300" s="44">
        <v>35.747551000000001</v>
      </c>
      <c r="Q300" s="44">
        <v>35.434421999999998</v>
      </c>
      <c r="R300" s="44">
        <v>20.136196000000002</v>
      </c>
      <c r="S300" s="44">
        <v>19.337427000000002</v>
      </c>
      <c r="T300" s="44">
        <v>551068.75</v>
      </c>
      <c r="U300" s="44">
        <v>63465.679687999997</v>
      </c>
      <c r="V300" s="44">
        <v>29756.166015999999</v>
      </c>
      <c r="W300" s="44">
        <v>2915.9721679999998</v>
      </c>
      <c r="X300" s="44">
        <v>76405.876917999994</v>
      </c>
      <c r="Y300" s="44">
        <v>110952.440841</v>
      </c>
      <c r="Z300" s="44">
        <v>9230.9562150000002</v>
      </c>
      <c r="AA300" s="44">
        <v>134.81632999999999</v>
      </c>
      <c r="AB300" s="44">
        <v>4.7611879999999998</v>
      </c>
      <c r="AC300" s="44">
        <v>3.9465690000000002</v>
      </c>
      <c r="AD300" s="44">
        <v>43669.701171000001</v>
      </c>
    </row>
    <row r="301" spans="1:30" x14ac:dyDescent="0.25">
      <c r="A301">
        <v>300</v>
      </c>
      <c r="B301" t="s">
        <v>101</v>
      </c>
      <c r="C301" t="s">
        <v>102</v>
      </c>
      <c r="D301" t="s">
        <v>103</v>
      </c>
      <c r="E301" t="s">
        <v>104</v>
      </c>
      <c r="F301" s="52">
        <f>VLOOKUP(A301,[1]Minority!$A$1:$H$1902,5,FALSE)</f>
        <v>1307</v>
      </c>
      <c r="G301" s="52">
        <f>VLOOKUP(A301,'[1]Low-income - HH inc.'!$A$1:$I$1902,6,FALSE)</f>
        <v>214</v>
      </c>
      <c r="H301" s="44">
        <v>413858</v>
      </c>
      <c r="I301" s="44">
        <v>748256</v>
      </c>
      <c r="J301" s="44">
        <v>51920</v>
      </c>
      <c r="K301" s="44">
        <v>77012</v>
      </c>
      <c r="L301" s="44">
        <v>30472</v>
      </c>
      <c r="M301" s="44">
        <v>115415</v>
      </c>
      <c r="N301" s="44">
        <v>3128.3332519999999</v>
      </c>
      <c r="O301" s="44">
        <v>3492.8332519999999</v>
      </c>
      <c r="P301" s="44">
        <v>41.024509000000002</v>
      </c>
      <c r="Q301" s="44">
        <v>42.117786000000002</v>
      </c>
      <c r="R301" s="44">
        <v>19.986173999999998</v>
      </c>
      <c r="S301" s="44">
        <v>19.148568999999998</v>
      </c>
      <c r="T301" s="44">
        <v>460986.375</v>
      </c>
      <c r="U301" s="44">
        <v>55456.339844000002</v>
      </c>
      <c r="V301" s="44">
        <v>42443.433594000002</v>
      </c>
      <c r="W301" s="44">
        <v>3179.7041020000001</v>
      </c>
      <c r="X301" s="44">
        <v>367827.86831699999</v>
      </c>
      <c r="Y301" s="44">
        <v>408081.98052300001</v>
      </c>
      <c r="Z301" s="44">
        <v>44580.798095999999</v>
      </c>
      <c r="AA301" s="44">
        <v>516.84447299999999</v>
      </c>
      <c r="AB301" s="44">
        <v>14.703663000000001</v>
      </c>
      <c r="AC301" s="44">
        <v>16.170845</v>
      </c>
      <c r="AD301" s="44">
        <v>169645.413573</v>
      </c>
    </row>
    <row r="302" spans="1:30" x14ac:dyDescent="0.25">
      <c r="A302">
        <v>301</v>
      </c>
      <c r="B302" t="s">
        <v>101</v>
      </c>
      <c r="C302" t="s">
        <v>102</v>
      </c>
      <c r="D302" t="s">
        <v>103</v>
      </c>
      <c r="E302" t="s">
        <v>104</v>
      </c>
      <c r="F302" s="52">
        <f>VLOOKUP(A302,[1]Minority!$A$1:$H$1902,5,FALSE)</f>
        <v>2130</v>
      </c>
      <c r="G302" s="52">
        <f>VLOOKUP(A302,'[1]Low-income - HH inc.'!$A$1:$I$1902,6,FALSE)</f>
        <v>570</v>
      </c>
      <c r="H302" s="44">
        <v>551392</v>
      </c>
      <c r="I302" s="44">
        <v>929483</v>
      </c>
      <c r="J302" s="44">
        <v>64105</v>
      </c>
      <c r="K302" s="44">
        <v>100567</v>
      </c>
      <c r="L302" s="44">
        <v>7298</v>
      </c>
      <c r="M302" s="44">
        <v>162075</v>
      </c>
      <c r="N302" s="44">
        <v>2801</v>
      </c>
      <c r="O302" s="44">
        <v>4170.8334960000002</v>
      </c>
      <c r="P302" s="44">
        <v>32.637771999999998</v>
      </c>
      <c r="Q302" s="44">
        <v>32.970306000000001</v>
      </c>
      <c r="R302" s="44">
        <v>18.734926000000002</v>
      </c>
      <c r="S302" s="44">
        <v>16.874562999999998</v>
      </c>
      <c r="T302" s="44">
        <v>614450.75</v>
      </c>
      <c r="U302" s="44">
        <v>70186.203125</v>
      </c>
      <c r="V302" s="44">
        <v>33112.015625</v>
      </c>
      <c r="W302" s="44">
        <v>3029.4636230000001</v>
      </c>
      <c r="X302" s="44">
        <v>184327.17666900001</v>
      </c>
      <c r="Y302" s="44">
        <v>229324.84751299999</v>
      </c>
      <c r="Z302" s="44">
        <v>33152.487173000001</v>
      </c>
      <c r="AA302" s="44">
        <v>321.72743700000001</v>
      </c>
      <c r="AB302" s="44">
        <v>11.825559999999999</v>
      </c>
      <c r="AC302" s="44">
        <v>10.558196000000001</v>
      </c>
      <c r="AD302" s="44">
        <v>113382.78846500001</v>
      </c>
    </row>
    <row r="303" spans="1:30" x14ac:dyDescent="0.25">
      <c r="A303">
        <v>302</v>
      </c>
      <c r="B303" t="s">
        <v>101</v>
      </c>
      <c r="C303" t="s">
        <v>102</v>
      </c>
      <c r="D303" t="s">
        <v>103</v>
      </c>
      <c r="E303" t="s">
        <v>104</v>
      </c>
      <c r="F303" s="52">
        <f>VLOOKUP(A303,[1]Minority!$A$1:$H$1902,5,FALSE)</f>
        <v>1789</v>
      </c>
      <c r="G303" s="52">
        <f>VLOOKUP(A303,'[1]Low-income - HH inc.'!$A$1:$I$1902,6,FALSE)</f>
        <v>180</v>
      </c>
      <c r="H303" s="44">
        <v>369992</v>
      </c>
      <c r="I303" s="44">
        <v>731877</v>
      </c>
      <c r="J303" s="44">
        <v>45662</v>
      </c>
      <c r="K303" s="44">
        <v>74131</v>
      </c>
      <c r="L303" s="44">
        <v>7101</v>
      </c>
      <c r="M303" s="44">
        <v>65596</v>
      </c>
      <c r="N303" s="44">
        <v>2963</v>
      </c>
      <c r="O303" s="44">
        <v>3519.8332519999999</v>
      </c>
      <c r="P303" s="44">
        <v>41.525429000000003</v>
      </c>
      <c r="Q303" s="44">
        <v>42.021178999999997</v>
      </c>
      <c r="R303" s="44">
        <v>19.304210999999999</v>
      </c>
      <c r="S303" s="44">
        <v>18.465838999999999</v>
      </c>
      <c r="T303" s="44">
        <v>409797.625</v>
      </c>
      <c r="U303" s="44">
        <v>48793.457030999998</v>
      </c>
      <c r="V303" s="44">
        <v>13535.173828000001</v>
      </c>
      <c r="W303" s="44">
        <v>3024.2490229999999</v>
      </c>
      <c r="X303" s="44">
        <v>291468.30618000001</v>
      </c>
      <c r="Y303" s="44">
        <v>342872.78393600002</v>
      </c>
      <c r="Z303" s="44">
        <v>34045.358232999999</v>
      </c>
      <c r="AA303" s="44">
        <v>424.57974300000001</v>
      </c>
      <c r="AB303" s="44">
        <v>12.815275</v>
      </c>
      <c r="AC303" s="44">
        <v>12.968216999999999</v>
      </c>
      <c r="AD303" s="44">
        <v>137824.313371</v>
      </c>
    </row>
    <row r="304" spans="1:30" x14ac:dyDescent="0.25">
      <c r="A304">
        <v>303</v>
      </c>
      <c r="B304" t="s">
        <v>101</v>
      </c>
      <c r="C304" t="s">
        <v>102</v>
      </c>
      <c r="D304" t="s">
        <v>103</v>
      </c>
      <c r="E304" t="s">
        <v>104</v>
      </c>
      <c r="F304" s="52">
        <f>VLOOKUP(A304,[1]Minority!$A$1:$H$1902,5,FALSE)</f>
        <v>2331</v>
      </c>
      <c r="G304" s="52">
        <f>VLOOKUP(A304,'[1]Low-income - HH inc.'!$A$1:$I$1902,6,FALSE)</f>
        <v>156</v>
      </c>
      <c r="H304" s="44">
        <v>338654</v>
      </c>
      <c r="I304" s="44">
        <v>853243</v>
      </c>
      <c r="J304" s="44">
        <v>43739</v>
      </c>
      <c r="K304" s="44">
        <v>90903</v>
      </c>
      <c r="L304" s="44">
        <v>6744</v>
      </c>
      <c r="M304" s="44">
        <v>154064</v>
      </c>
      <c r="N304" s="44">
        <v>2432</v>
      </c>
      <c r="O304" s="44">
        <v>4292.8334960000002</v>
      </c>
      <c r="P304" s="44">
        <v>36.517817999999998</v>
      </c>
      <c r="Q304" s="44">
        <v>36.635838</v>
      </c>
      <c r="R304" s="44">
        <v>18.911434</v>
      </c>
      <c r="S304" s="44">
        <v>17.987742999999998</v>
      </c>
      <c r="T304" s="44">
        <v>420406.21875</v>
      </c>
      <c r="U304" s="44">
        <v>51231.894530999998</v>
      </c>
      <c r="V304" s="44">
        <v>30148.572265999999</v>
      </c>
      <c r="W304" s="44">
        <v>2727.6286620000001</v>
      </c>
      <c r="X304" s="44">
        <v>23577.914304000002</v>
      </c>
      <c r="Y304" s="44">
        <v>39664.661109000001</v>
      </c>
      <c r="Z304" s="44">
        <v>2763.667383</v>
      </c>
      <c r="AA304" s="44">
        <v>45.838436000000002</v>
      </c>
      <c r="AB304" s="44">
        <v>1.385383</v>
      </c>
      <c r="AC304" s="44">
        <v>1.1998869999999999</v>
      </c>
      <c r="AD304" s="44">
        <v>13210.408728</v>
      </c>
    </row>
    <row r="305" spans="1:30" x14ac:dyDescent="0.25">
      <c r="A305">
        <v>304</v>
      </c>
      <c r="B305" t="s">
        <v>101</v>
      </c>
      <c r="C305" t="s">
        <v>102</v>
      </c>
      <c r="D305" t="s">
        <v>103</v>
      </c>
      <c r="E305" t="s">
        <v>104</v>
      </c>
      <c r="F305" s="52">
        <f>VLOOKUP(A305,[1]Minority!$A$1:$H$1902,5,FALSE)</f>
        <v>2331</v>
      </c>
      <c r="G305" s="52">
        <f>VLOOKUP(A305,'[1]Low-income - HH inc.'!$A$1:$I$1902,6,FALSE)</f>
        <v>296</v>
      </c>
      <c r="H305" s="44">
        <v>435324</v>
      </c>
      <c r="I305" s="44">
        <v>903566</v>
      </c>
      <c r="J305" s="44">
        <v>53067</v>
      </c>
      <c r="K305" s="44">
        <v>97789</v>
      </c>
      <c r="L305" s="44">
        <v>6744</v>
      </c>
      <c r="M305" s="44">
        <v>160334</v>
      </c>
      <c r="N305" s="44">
        <v>2801</v>
      </c>
      <c r="O305" s="44">
        <v>4170.8334960000002</v>
      </c>
      <c r="P305" s="44">
        <v>34.191051000000002</v>
      </c>
      <c r="Q305" s="44">
        <v>34.106731000000003</v>
      </c>
      <c r="R305" s="44">
        <v>18.304020000000001</v>
      </c>
      <c r="S305" s="44">
        <v>17.547159000000001</v>
      </c>
      <c r="T305" s="44">
        <v>510119.34375</v>
      </c>
      <c r="U305" s="44">
        <v>60210.734375</v>
      </c>
      <c r="V305" s="44">
        <v>31277.931640999999</v>
      </c>
      <c r="W305" s="44">
        <v>3019.8125</v>
      </c>
      <c r="X305" s="44">
        <v>64414.860374000004</v>
      </c>
      <c r="Y305" s="44">
        <v>123113.136232</v>
      </c>
      <c r="Z305" s="44">
        <v>9835.106194</v>
      </c>
      <c r="AA305" s="44">
        <v>149.78877700000001</v>
      </c>
      <c r="AB305" s="44">
        <v>4.3294699999999997</v>
      </c>
      <c r="AC305" s="44">
        <v>4.1546810000000001</v>
      </c>
      <c r="AD305" s="44">
        <v>45024.785994999998</v>
      </c>
    </row>
    <row r="306" spans="1:30" x14ac:dyDescent="0.25">
      <c r="A306">
        <v>305</v>
      </c>
      <c r="B306" t="s">
        <v>101</v>
      </c>
      <c r="C306" t="s">
        <v>102</v>
      </c>
      <c r="D306" t="s">
        <v>103</v>
      </c>
      <c r="E306" t="s">
        <v>104</v>
      </c>
      <c r="F306" s="52">
        <f>VLOOKUP(A306,[1]Minority!$A$1:$H$1902,5,FALSE)</f>
        <v>2474</v>
      </c>
      <c r="G306" s="52">
        <f>VLOOKUP(A306,'[1]Low-income - HH inc.'!$A$1:$I$1902,6,FALSE)</f>
        <v>244</v>
      </c>
      <c r="H306" s="44">
        <v>288487</v>
      </c>
      <c r="I306" s="44">
        <v>880485</v>
      </c>
      <c r="J306" s="44">
        <v>37209</v>
      </c>
      <c r="K306" s="44">
        <v>95331</v>
      </c>
      <c r="L306" s="44">
        <v>5495</v>
      </c>
      <c r="M306" s="44">
        <v>155531</v>
      </c>
      <c r="N306" s="44">
        <v>2432</v>
      </c>
      <c r="O306" s="44">
        <v>4174.8334960000002</v>
      </c>
      <c r="P306" s="44">
        <v>35.449466999999999</v>
      </c>
      <c r="Q306" s="44">
        <v>35.661780999999998</v>
      </c>
      <c r="R306" s="44">
        <v>19.283204999999999</v>
      </c>
      <c r="S306" s="44">
        <v>18.320522</v>
      </c>
      <c r="T306" s="44">
        <v>378100.28125</v>
      </c>
      <c r="U306" s="44">
        <v>46007.179687999997</v>
      </c>
      <c r="V306" s="44">
        <v>28206.591797000001</v>
      </c>
      <c r="W306" s="44">
        <v>2695.8203130000002</v>
      </c>
      <c r="X306" s="44">
        <v>49743.311069000003</v>
      </c>
      <c r="Y306" s="44">
        <v>101824.56808899999</v>
      </c>
      <c r="Z306" s="44">
        <v>7352.1724430000004</v>
      </c>
      <c r="AA306" s="44">
        <v>118.768216</v>
      </c>
      <c r="AB306" s="44">
        <v>3.776551</v>
      </c>
      <c r="AC306" s="44">
        <v>3.2279960000000001</v>
      </c>
      <c r="AD306" s="44">
        <v>35540.405347</v>
      </c>
    </row>
    <row r="307" spans="1:30" x14ac:dyDescent="0.25">
      <c r="A307">
        <v>306</v>
      </c>
      <c r="B307" t="s">
        <v>101</v>
      </c>
      <c r="C307" t="s">
        <v>102</v>
      </c>
      <c r="D307" t="s">
        <v>103</v>
      </c>
      <c r="E307" t="s">
        <v>104</v>
      </c>
      <c r="F307" s="52">
        <f>VLOOKUP(A307,[1]Minority!$A$1:$H$1902,5,FALSE)</f>
        <v>2050</v>
      </c>
      <c r="G307" s="52">
        <f>VLOOKUP(A307,'[1]Low-income - HH inc.'!$A$1:$I$1902,6,FALSE)</f>
        <v>97</v>
      </c>
      <c r="H307" s="44">
        <v>263721</v>
      </c>
      <c r="I307" s="44">
        <v>485024</v>
      </c>
      <c r="J307" s="44">
        <v>39896</v>
      </c>
      <c r="K307" s="44">
        <v>43154</v>
      </c>
      <c r="L307" s="44">
        <v>9075</v>
      </c>
      <c r="M307" s="44">
        <v>0</v>
      </c>
      <c r="N307" s="44">
        <v>2963</v>
      </c>
      <c r="O307" s="44">
        <v>761</v>
      </c>
      <c r="P307" s="44">
        <v>57.376133000000003</v>
      </c>
      <c r="Q307" s="44">
        <v>56.914814</v>
      </c>
      <c r="R307" s="44">
        <v>24.793839999999999</v>
      </c>
      <c r="S307" s="44">
        <v>25.858747000000001</v>
      </c>
      <c r="T307" s="44">
        <v>277147.96875</v>
      </c>
      <c r="U307" s="44">
        <v>40093.667969000002</v>
      </c>
      <c r="V307" s="44">
        <v>8524.3994139999995</v>
      </c>
      <c r="W307" s="44">
        <v>2829.4001459999999</v>
      </c>
      <c r="X307" s="44">
        <v>74462.666895000002</v>
      </c>
      <c r="Y307" s="44">
        <v>112178.35610400001</v>
      </c>
      <c r="Z307" s="44">
        <v>8372.3603149999999</v>
      </c>
      <c r="AA307" s="44">
        <v>121.559708</v>
      </c>
      <c r="AB307" s="44">
        <v>3.9579279999999999</v>
      </c>
      <c r="AC307" s="44">
        <v>3.514443</v>
      </c>
      <c r="AD307" s="44">
        <v>37943.786662999999</v>
      </c>
    </row>
    <row r="308" spans="1:30" x14ac:dyDescent="0.25">
      <c r="A308">
        <v>307</v>
      </c>
      <c r="B308" t="s">
        <v>101</v>
      </c>
      <c r="C308" t="s">
        <v>102</v>
      </c>
      <c r="D308" t="s">
        <v>103</v>
      </c>
      <c r="E308" t="s">
        <v>104</v>
      </c>
      <c r="F308" s="52">
        <f>VLOOKUP(A308,[1]Minority!$A$1:$H$1902,5,FALSE)</f>
        <v>1759</v>
      </c>
      <c r="G308" s="52">
        <f>VLOOKUP(A308,'[1]Low-income - HH inc.'!$A$1:$I$1902,6,FALSE)</f>
        <v>88</v>
      </c>
      <c r="H308" s="44">
        <v>309055</v>
      </c>
      <c r="I308" s="44">
        <v>781876</v>
      </c>
      <c r="J308" s="44">
        <v>39697</v>
      </c>
      <c r="K308" s="44">
        <v>83003</v>
      </c>
      <c r="L308" s="44">
        <v>10177</v>
      </c>
      <c r="M308" s="44">
        <v>84761</v>
      </c>
      <c r="N308" s="44">
        <v>3055</v>
      </c>
      <c r="O308" s="44">
        <v>3695.5</v>
      </c>
      <c r="P308" s="44">
        <v>41.510342000000001</v>
      </c>
      <c r="Q308" s="44">
        <v>41.757961000000002</v>
      </c>
      <c r="R308" s="44">
        <v>20.392123999999999</v>
      </c>
      <c r="S308" s="44">
        <v>20.144749000000001</v>
      </c>
      <c r="T308" s="44">
        <v>364854.09375</v>
      </c>
      <c r="U308" s="44">
        <v>44807.675780999998</v>
      </c>
      <c r="V308" s="44">
        <v>18978.890625</v>
      </c>
      <c r="W308" s="44">
        <v>3130.5876459999999</v>
      </c>
      <c r="X308" s="44">
        <v>74530.449651999996</v>
      </c>
      <c r="Y308" s="44">
        <v>91239.013615999997</v>
      </c>
      <c r="Z308" s="44">
        <v>8728.8760949999996</v>
      </c>
      <c r="AA308" s="44">
        <v>116.202337</v>
      </c>
      <c r="AB308" s="44">
        <v>3.8880140000000001</v>
      </c>
      <c r="AC308" s="44">
        <v>3.5293809999999999</v>
      </c>
      <c r="AD308" s="44">
        <v>38211.713612</v>
      </c>
    </row>
    <row r="309" spans="1:30" x14ac:dyDescent="0.25">
      <c r="A309">
        <v>308</v>
      </c>
      <c r="B309" t="s">
        <v>101</v>
      </c>
      <c r="C309" t="s">
        <v>102</v>
      </c>
      <c r="D309" t="s">
        <v>103</v>
      </c>
      <c r="E309" t="s">
        <v>104</v>
      </c>
      <c r="F309" s="52">
        <f>VLOOKUP(A309,[1]Minority!$A$1:$H$1902,5,FALSE)</f>
        <v>1865</v>
      </c>
      <c r="G309" s="52">
        <f>VLOOKUP(A309,'[1]Low-income - HH inc.'!$A$1:$I$1902,6,FALSE)</f>
        <v>249</v>
      </c>
      <c r="H309" s="44">
        <v>280757</v>
      </c>
      <c r="I309" s="44">
        <v>842412</v>
      </c>
      <c r="J309" s="44">
        <v>38263</v>
      </c>
      <c r="K309" s="44">
        <v>89634</v>
      </c>
      <c r="L309" s="44">
        <v>8783</v>
      </c>
      <c r="M309" s="44">
        <v>111995</v>
      </c>
      <c r="N309" s="44">
        <v>3055</v>
      </c>
      <c r="O309" s="44">
        <v>3827.8332519999999</v>
      </c>
      <c r="P309" s="44">
        <v>39.833644999999997</v>
      </c>
      <c r="Q309" s="44">
        <v>39.288829999999997</v>
      </c>
      <c r="R309" s="44">
        <v>21.969152000000001</v>
      </c>
      <c r="S309" s="44">
        <v>21.570242</v>
      </c>
      <c r="T309" s="44">
        <v>356875.71875</v>
      </c>
      <c r="U309" s="44">
        <v>45225.089844000002</v>
      </c>
      <c r="V309" s="44">
        <v>22770.882813</v>
      </c>
      <c r="W309" s="44">
        <v>3159.7387699999999</v>
      </c>
      <c r="X309" s="44">
        <v>40452.413477000002</v>
      </c>
      <c r="Y309" s="44">
        <v>90719.281875999994</v>
      </c>
      <c r="Z309" s="44">
        <v>5751.1299399999998</v>
      </c>
      <c r="AA309" s="44">
        <v>100.691181</v>
      </c>
      <c r="AB309" s="44">
        <v>3.4095559999999998</v>
      </c>
      <c r="AC309" s="44">
        <v>2.6296870000000001</v>
      </c>
      <c r="AD309" s="44">
        <v>29557.522647000002</v>
      </c>
    </row>
    <row r="310" spans="1:30" x14ac:dyDescent="0.25">
      <c r="A310">
        <v>309</v>
      </c>
      <c r="B310" t="s">
        <v>101</v>
      </c>
      <c r="C310" t="s">
        <v>102</v>
      </c>
      <c r="D310" t="s">
        <v>103</v>
      </c>
      <c r="E310" t="s">
        <v>104</v>
      </c>
      <c r="F310" s="52">
        <f>VLOOKUP(A310,[1]Minority!$A$1:$H$1902,5,FALSE)</f>
        <v>2948</v>
      </c>
      <c r="G310" s="52">
        <f>VLOOKUP(A310,'[1]Low-income - HH inc.'!$A$1:$I$1902,6,FALSE)</f>
        <v>457</v>
      </c>
      <c r="H310" s="44">
        <v>279390</v>
      </c>
      <c r="I310" s="44">
        <v>872666</v>
      </c>
      <c r="J310" s="44">
        <v>41199</v>
      </c>
      <c r="K310" s="44">
        <v>93620</v>
      </c>
      <c r="L310" s="44">
        <v>8783</v>
      </c>
      <c r="M310" s="44">
        <v>154064</v>
      </c>
      <c r="N310" s="44">
        <v>3055</v>
      </c>
      <c r="O310" s="44">
        <v>3857.8332519999999</v>
      </c>
      <c r="P310" s="44">
        <v>38.290638000000001</v>
      </c>
      <c r="Q310" s="44">
        <v>37.916232999999998</v>
      </c>
      <c r="R310" s="44">
        <v>18.38674</v>
      </c>
      <c r="S310" s="44">
        <v>18.468347999999999</v>
      </c>
      <c r="T310" s="44">
        <v>367801.0625</v>
      </c>
      <c r="U310" s="44">
        <v>49010.875</v>
      </c>
      <c r="V310" s="44">
        <v>30433.039063</v>
      </c>
      <c r="W310" s="44">
        <v>3174.6396479999999</v>
      </c>
      <c r="X310" s="44">
        <v>38906.724681</v>
      </c>
      <c r="Y310" s="44">
        <v>52367.509364999998</v>
      </c>
      <c r="Z310" s="44">
        <v>4326.9146780000001</v>
      </c>
      <c r="AA310" s="44">
        <v>58.167983999999997</v>
      </c>
      <c r="AB310" s="44">
        <v>2.0199769999999999</v>
      </c>
      <c r="AC310" s="44">
        <v>1.79314</v>
      </c>
      <c r="AD310" s="44">
        <v>19566.500443000001</v>
      </c>
    </row>
    <row r="311" spans="1:30" x14ac:dyDescent="0.25">
      <c r="A311">
        <v>310</v>
      </c>
      <c r="B311" t="s">
        <v>101</v>
      </c>
      <c r="C311" t="s">
        <v>102</v>
      </c>
      <c r="D311" t="s">
        <v>103</v>
      </c>
      <c r="E311" t="s">
        <v>104</v>
      </c>
      <c r="F311" s="52">
        <f>VLOOKUP(A311,[1]Minority!$A$1:$H$1902,5,FALSE)</f>
        <v>247</v>
      </c>
      <c r="G311" s="52">
        <f>VLOOKUP(A311,'[1]Low-income - HH inc.'!$A$1:$I$1902,6,FALSE)</f>
        <v>24</v>
      </c>
      <c r="H311" s="44">
        <v>217785</v>
      </c>
      <c r="I311" s="44">
        <v>824297</v>
      </c>
      <c r="J311" s="44">
        <v>33449</v>
      </c>
      <c r="K311" s="44">
        <v>88439</v>
      </c>
      <c r="L311" s="44">
        <v>5045</v>
      </c>
      <c r="M311" s="44">
        <v>99572</v>
      </c>
      <c r="N311" s="44">
        <v>3034</v>
      </c>
      <c r="O311" s="44">
        <v>3659.8332519999999</v>
      </c>
      <c r="P311" s="44">
        <v>44.321617000000003</v>
      </c>
      <c r="Q311" s="44">
        <v>43.739918000000003</v>
      </c>
      <c r="R311" s="44">
        <v>26.68693</v>
      </c>
      <c r="S311" s="44">
        <v>27.537517999999999</v>
      </c>
      <c r="T311" s="44">
        <v>287654.6875</v>
      </c>
      <c r="U311" s="44">
        <v>39783.804687999997</v>
      </c>
      <c r="V311" s="44">
        <v>15934.436523</v>
      </c>
      <c r="W311" s="44">
        <v>3106.0954590000001</v>
      </c>
      <c r="X311" s="44">
        <v>135434.24034799999</v>
      </c>
      <c r="Y311" s="44">
        <v>193222.85062700001</v>
      </c>
      <c r="Z311" s="44">
        <v>12505.951059000001</v>
      </c>
      <c r="AA311" s="44">
        <v>194.89206300000001</v>
      </c>
      <c r="AB311" s="44">
        <v>6.6822850000000003</v>
      </c>
      <c r="AC311" s="44">
        <v>5.6150440000000001</v>
      </c>
      <c r="AD311" s="44">
        <v>61263.123963999999</v>
      </c>
    </row>
    <row r="312" spans="1:30" x14ac:dyDescent="0.25">
      <c r="A312">
        <v>311</v>
      </c>
      <c r="B312" t="s">
        <v>101</v>
      </c>
      <c r="C312" t="s">
        <v>102</v>
      </c>
      <c r="D312" t="s">
        <v>103</v>
      </c>
      <c r="E312" t="s">
        <v>104</v>
      </c>
      <c r="F312" s="52">
        <f>VLOOKUP(A312,[1]Minority!$A$1:$H$1902,5,FALSE)</f>
        <v>1802</v>
      </c>
      <c r="G312" s="52">
        <f>VLOOKUP(A312,'[1]Low-income - HH inc.'!$A$1:$I$1902,6,FALSE)</f>
        <v>208</v>
      </c>
      <c r="H312" s="44">
        <v>251756</v>
      </c>
      <c r="I312" s="44">
        <v>784030</v>
      </c>
      <c r="J312" s="44">
        <v>40942</v>
      </c>
      <c r="K312" s="44">
        <v>83547</v>
      </c>
      <c r="L312" s="44">
        <v>5045</v>
      </c>
      <c r="M312" s="44">
        <v>84761</v>
      </c>
      <c r="N312" s="44">
        <v>3034</v>
      </c>
      <c r="O312" s="44">
        <v>3695.5</v>
      </c>
      <c r="P312" s="44">
        <v>42.364578000000002</v>
      </c>
      <c r="Q312" s="44">
        <v>42.561954</v>
      </c>
      <c r="R312" s="44">
        <v>18.504269000000001</v>
      </c>
      <c r="S312" s="44">
        <v>19.252661</v>
      </c>
      <c r="T312" s="44">
        <v>321120.9375</v>
      </c>
      <c r="U312" s="44">
        <v>46494.207030999998</v>
      </c>
      <c r="V312" s="44">
        <v>15433.439453000001</v>
      </c>
      <c r="W312" s="44">
        <v>3120.2055660000001</v>
      </c>
      <c r="X312" s="44">
        <v>126946.646845</v>
      </c>
      <c r="Y312" s="44">
        <v>126946.646845</v>
      </c>
      <c r="Z312" s="44">
        <v>9600.4983800000009</v>
      </c>
      <c r="AA312" s="44">
        <v>148.807671</v>
      </c>
      <c r="AB312" s="44">
        <v>7.0442369999999999</v>
      </c>
      <c r="AC312" s="44">
        <v>4.4076750000000002</v>
      </c>
      <c r="AD312" s="44">
        <v>50196.730986000002</v>
      </c>
    </row>
    <row r="313" spans="1:30" x14ac:dyDescent="0.25">
      <c r="A313">
        <v>312</v>
      </c>
      <c r="B313" t="s">
        <v>101</v>
      </c>
      <c r="C313" t="s">
        <v>102</v>
      </c>
      <c r="D313" t="s">
        <v>103</v>
      </c>
      <c r="E313" t="s">
        <v>104</v>
      </c>
      <c r="F313" s="52">
        <f>VLOOKUP(A313,[1]Minority!$A$1:$H$1902,5,FALSE)</f>
        <v>3112</v>
      </c>
      <c r="G313" s="52">
        <f>VLOOKUP(A313,'[1]Low-income - HH inc.'!$A$1:$I$1902,6,FALSE)</f>
        <v>524</v>
      </c>
      <c r="H313" s="44">
        <v>896114</v>
      </c>
      <c r="I313" s="44">
        <v>970962</v>
      </c>
      <c r="J313" s="44">
        <v>100112</v>
      </c>
      <c r="K313" s="44">
        <v>108117</v>
      </c>
      <c r="L313" s="44">
        <v>119572</v>
      </c>
      <c r="M313" s="44">
        <v>163581</v>
      </c>
      <c r="N313" s="44">
        <v>2854.3332519999999</v>
      </c>
      <c r="O313" s="44">
        <v>4215.8334960000002</v>
      </c>
      <c r="P313" s="44">
        <v>27.359306</v>
      </c>
      <c r="Q313" s="44">
        <v>27.781566999999999</v>
      </c>
      <c r="R313" s="44">
        <v>20.736563</v>
      </c>
      <c r="S313" s="44">
        <v>21.584917000000001</v>
      </c>
      <c r="T313" s="44">
        <v>914796.3125</v>
      </c>
      <c r="U313" s="44">
        <v>102110.070313</v>
      </c>
      <c r="V313" s="44">
        <v>130556.78125</v>
      </c>
      <c r="W313" s="44">
        <v>3194.1682129999999</v>
      </c>
      <c r="X313" s="44">
        <v>360866.52020099998</v>
      </c>
      <c r="Y313" s="44">
        <v>445940.74626400002</v>
      </c>
      <c r="Z313" s="44">
        <v>42140.501221999999</v>
      </c>
      <c r="AA313" s="44">
        <v>592.71817399999998</v>
      </c>
      <c r="AB313" s="44">
        <v>23.021761999999999</v>
      </c>
      <c r="AC313" s="44">
        <v>18.386875</v>
      </c>
      <c r="AD313" s="44">
        <v>200586.22559799999</v>
      </c>
    </row>
    <row r="314" spans="1:30" x14ac:dyDescent="0.25">
      <c r="A314">
        <v>313</v>
      </c>
      <c r="B314" t="s">
        <v>101</v>
      </c>
      <c r="C314" t="s">
        <v>102</v>
      </c>
      <c r="D314" t="s">
        <v>103</v>
      </c>
      <c r="E314" t="s">
        <v>104</v>
      </c>
      <c r="F314" s="52">
        <f>VLOOKUP(A314,[1]Minority!$A$1:$H$1902,5,FALSE)</f>
        <v>3458</v>
      </c>
      <c r="G314" s="52">
        <f>VLOOKUP(A314,'[1]Low-income - HH inc.'!$A$1:$I$1902,6,FALSE)</f>
        <v>1062</v>
      </c>
      <c r="H314" s="44">
        <v>980566</v>
      </c>
      <c r="I314" s="44">
        <v>917234</v>
      </c>
      <c r="J314" s="44">
        <v>112700</v>
      </c>
      <c r="K314" s="44">
        <v>99078</v>
      </c>
      <c r="L314" s="44">
        <v>110855</v>
      </c>
      <c r="M314" s="44">
        <v>163369</v>
      </c>
      <c r="N314" s="44">
        <v>2353</v>
      </c>
      <c r="O314" s="44">
        <v>4215.8334960000002</v>
      </c>
      <c r="P314" s="44">
        <v>27.933506000000001</v>
      </c>
      <c r="Q314" s="44">
        <v>27.950355999999999</v>
      </c>
      <c r="R314" s="44">
        <v>16.986993999999999</v>
      </c>
      <c r="S314" s="44">
        <v>17.117291999999999</v>
      </c>
      <c r="T314" s="44">
        <v>967580.375</v>
      </c>
      <c r="U314" s="44">
        <v>109906.9375</v>
      </c>
      <c r="V314" s="44">
        <v>121622.484375</v>
      </c>
      <c r="W314" s="44">
        <v>2734.9555660000001</v>
      </c>
      <c r="X314" s="44">
        <v>179201.93073299999</v>
      </c>
      <c r="Y314" s="44">
        <v>241029.32881199999</v>
      </c>
      <c r="Z314" s="44">
        <v>21999.590789000002</v>
      </c>
      <c r="AA314" s="44">
        <v>325.09687100000002</v>
      </c>
      <c r="AB314" s="44">
        <v>17.305705</v>
      </c>
      <c r="AC314" s="44">
        <v>10.399062000000001</v>
      </c>
      <c r="AD314" s="44">
        <v>118774.28102900001</v>
      </c>
    </row>
    <row r="315" spans="1:30" x14ac:dyDescent="0.25">
      <c r="A315">
        <v>314</v>
      </c>
      <c r="B315" t="s">
        <v>101</v>
      </c>
      <c r="C315" t="s">
        <v>102</v>
      </c>
      <c r="D315" t="s">
        <v>103</v>
      </c>
      <c r="E315" t="s">
        <v>104</v>
      </c>
      <c r="F315" s="52">
        <f>VLOOKUP(A315,[1]Minority!$A$1:$H$1902,5,FALSE)</f>
        <v>1790</v>
      </c>
      <c r="G315" s="52">
        <f>VLOOKUP(A315,'[1]Low-income - HH inc.'!$A$1:$I$1902,6,FALSE)</f>
        <v>528</v>
      </c>
      <c r="H315" s="44">
        <v>992090</v>
      </c>
      <c r="I315" s="44">
        <v>868581</v>
      </c>
      <c r="J315" s="44">
        <v>115661</v>
      </c>
      <c r="K315" s="44">
        <v>94421</v>
      </c>
      <c r="L315" s="44">
        <v>107533</v>
      </c>
      <c r="M315" s="44">
        <v>149440</v>
      </c>
      <c r="N315" s="44">
        <v>2133</v>
      </c>
      <c r="O315" s="44">
        <v>4170.8334960000002</v>
      </c>
      <c r="P315" s="44">
        <v>36.973801000000002</v>
      </c>
      <c r="Q315" s="44">
        <v>35.757796999999997</v>
      </c>
      <c r="R315" s="44">
        <v>30.952061</v>
      </c>
      <c r="S315" s="44">
        <v>32.344791000000001</v>
      </c>
      <c r="T315" s="44">
        <v>969242.5625</v>
      </c>
      <c r="U315" s="44">
        <v>111731.890625</v>
      </c>
      <c r="V315" s="44">
        <v>115285.210938</v>
      </c>
      <c r="W315" s="44">
        <v>2509.970703</v>
      </c>
      <c r="X315" s="44">
        <v>185307.27571300001</v>
      </c>
      <c r="Y315" s="44">
        <v>247407.11363899999</v>
      </c>
      <c r="Z315" s="44">
        <v>27059.547536999999</v>
      </c>
      <c r="AA315" s="44">
        <v>351.788298</v>
      </c>
      <c r="AB315" s="44">
        <v>15.369334</v>
      </c>
      <c r="AC315" s="44">
        <v>11.43488</v>
      </c>
      <c r="AD315" s="44">
        <v>125580.233888</v>
      </c>
    </row>
    <row r="316" spans="1:30" x14ac:dyDescent="0.25">
      <c r="A316">
        <v>315</v>
      </c>
      <c r="B316" t="s">
        <v>101</v>
      </c>
      <c r="C316" t="s">
        <v>102</v>
      </c>
      <c r="D316" t="s">
        <v>103</v>
      </c>
      <c r="E316" t="s">
        <v>104</v>
      </c>
      <c r="F316" s="52">
        <f>VLOOKUP(A316,[1]Minority!$A$1:$H$1902,5,FALSE)</f>
        <v>2</v>
      </c>
      <c r="G316" s="52">
        <f>VLOOKUP(A316,'[1]Low-income - HH inc.'!$A$1:$I$1902,6,FALSE)</f>
        <v>0</v>
      </c>
      <c r="H316" s="44">
        <v>964320</v>
      </c>
      <c r="I316" s="44">
        <v>875933</v>
      </c>
      <c r="J316" s="44">
        <v>110710</v>
      </c>
      <c r="K316" s="44">
        <v>94840</v>
      </c>
      <c r="L316" s="44">
        <v>103892</v>
      </c>
      <c r="M316" s="44">
        <v>137897</v>
      </c>
      <c r="N316" s="44">
        <v>2307</v>
      </c>
      <c r="O316" s="44">
        <v>2860.5</v>
      </c>
      <c r="P316" s="44">
        <v>37.809970999999997</v>
      </c>
      <c r="Q316" s="44">
        <v>36.852032000000001</v>
      </c>
      <c r="R316" s="44">
        <v>27.427019000000001</v>
      </c>
      <c r="S316" s="44">
        <v>28.887360000000001</v>
      </c>
      <c r="T316" s="44">
        <v>948765.625</v>
      </c>
      <c r="U316" s="44">
        <v>107917.195313</v>
      </c>
      <c r="V316" s="44">
        <v>109876.1875</v>
      </c>
      <c r="W316" s="44">
        <v>2404.4047850000002</v>
      </c>
      <c r="X316" s="44">
        <v>152282.21696200001</v>
      </c>
      <c r="Y316" s="44">
        <v>164247.37174999999</v>
      </c>
      <c r="Z316" s="44">
        <v>18124.511595</v>
      </c>
      <c r="AA316" s="44">
        <v>236.649215</v>
      </c>
      <c r="AB316" s="44">
        <v>16.075444999999998</v>
      </c>
      <c r="AC316" s="44">
        <v>8.0891850000000005</v>
      </c>
      <c r="AD316" s="44">
        <v>94800.637434000004</v>
      </c>
    </row>
    <row r="317" spans="1:30" x14ac:dyDescent="0.25">
      <c r="A317">
        <v>316</v>
      </c>
      <c r="B317" t="s">
        <v>101</v>
      </c>
      <c r="C317" t="s">
        <v>102</v>
      </c>
      <c r="D317" t="s">
        <v>103</v>
      </c>
      <c r="E317" t="s">
        <v>104</v>
      </c>
      <c r="F317" s="52">
        <f>VLOOKUP(A317,[1]Minority!$A$1:$H$1902,5,FALSE)</f>
        <v>444</v>
      </c>
      <c r="G317" s="52">
        <f>VLOOKUP(A317,'[1]Low-income - HH inc.'!$A$1:$I$1902,6,FALSE)</f>
        <v>137</v>
      </c>
      <c r="H317" s="44">
        <v>797457</v>
      </c>
      <c r="I317" s="44">
        <v>854456</v>
      </c>
      <c r="J317" s="44">
        <v>87414</v>
      </c>
      <c r="K317" s="44">
        <v>91388</v>
      </c>
      <c r="L317" s="44">
        <v>41602</v>
      </c>
      <c r="M317" s="44">
        <v>82776</v>
      </c>
      <c r="N317" s="44">
        <v>2307</v>
      </c>
      <c r="O317" s="44">
        <v>902</v>
      </c>
      <c r="P317" s="44">
        <v>40.170223</v>
      </c>
      <c r="Q317" s="44">
        <v>40.421123999999999</v>
      </c>
      <c r="R317" s="44">
        <v>26.324705000000002</v>
      </c>
      <c r="S317" s="44">
        <v>27.500727000000001</v>
      </c>
      <c r="T317" s="44">
        <v>805840.375</v>
      </c>
      <c r="U317" s="44">
        <v>87998.5</v>
      </c>
      <c r="V317" s="44">
        <v>47657.902344000002</v>
      </c>
      <c r="W317" s="44">
        <v>2100.351318</v>
      </c>
      <c r="X317" s="44">
        <v>92973.317844999998</v>
      </c>
      <c r="Y317" s="44">
        <v>142927.52517899999</v>
      </c>
      <c r="Z317" s="44">
        <v>14814.654055999999</v>
      </c>
      <c r="AA317" s="44">
        <v>199.142717</v>
      </c>
      <c r="AB317" s="44">
        <v>11.227703</v>
      </c>
      <c r="AC317" s="44">
        <v>6.5699719999999999</v>
      </c>
      <c r="AD317" s="44">
        <v>74830.609788000002</v>
      </c>
    </row>
    <row r="318" spans="1:30" x14ac:dyDescent="0.25">
      <c r="A318">
        <v>317</v>
      </c>
      <c r="B318" t="s">
        <v>101</v>
      </c>
      <c r="C318" t="s">
        <v>102</v>
      </c>
      <c r="D318" t="s">
        <v>103</v>
      </c>
      <c r="E318" t="s">
        <v>104</v>
      </c>
      <c r="F318" s="52">
        <f>VLOOKUP(A318,[1]Minority!$A$1:$H$1902,5,FALSE)</f>
        <v>2401</v>
      </c>
      <c r="G318" s="52">
        <f>VLOOKUP(A318,'[1]Low-income - HH inc.'!$A$1:$I$1902,6,FALSE)</f>
        <v>474</v>
      </c>
      <c r="H318" s="44">
        <v>665997</v>
      </c>
      <c r="I318" s="44">
        <v>719203</v>
      </c>
      <c r="J318" s="44">
        <v>75702</v>
      </c>
      <c r="K318" s="44">
        <v>78394</v>
      </c>
      <c r="L318" s="44">
        <v>31061</v>
      </c>
      <c r="M318" s="44">
        <v>5366</v>
      </c>
      <c r="N318" s="44">
        <v>2307</v>
      </c>
      <c r="O318" s="44">
        <v>447</v>
      </c>
      <c r="P318" s="44">
        <v>43.256329000000001</v>
      </c>
      <c r="Q318" s="44">
        <v>43.577351</v>
      </c>
      <c r="R318" s="44">
        <v>20.618744</v>
      </c>
      <c r="S318" s="44">
        <v>20.994451999999999</v>
      </c>
      <c r="T318" s="44">
        <v>672839.125</v>
      </c>
      <c r="U318" s="44">
        <v>76048.179688000004</v>
      </c>
      <c r="V318" s="44">
        <v>27756.703125</v>
      </c>
      <c r="W318" s="44">
        <v>2067.8098140000002</v>
      </c>
      <c r="X318" s="44">
        <v>88308.493742000006</v>
      </c>
      <c r="Y318" s="44">
        <v>132352.80479600001</v>
      </c>
      <c r="Z318" s="44">
        <v>10027.58252</v>
      </c>
      <c r="AA318" s="44">
        <v>157.538723</v>
      </c>
      <c r="AB318" s="44">
        <v>5.3722349999999999</v>
      </c>
      <c r="AC318" s="44">
        <v>4.4690009999999996</v>
      </c>
      <c r="AD318" s="44">
        <v>49214.226754000003</v>
      </c>
    </row>
    <row r="319" spans="1:30" x14ac:dyDescent="0.25">
      <c r="A319">
        <v>318</v>
      </c>
      <c r="B319" t="s">
        <v>101</v>
      </c>
      <c r="C319" t="s">
        <v>102</v>
      </c>
      <c r="D319" t="s">
        <v>103</v>
      </c>
      <c r="E319" t="s">
        <v>104</v>
      </c>
      <c r="F319" s="52">
        <f>VLOOKUP(A319,[1]Minority!$A$1:$H$1902,5,FALSE)</f>
        <v>96</v>
      </c>
      <c r="G319" s="52">
        <f>VLOOKUP(A319,'[1]Low-income - HH inc.'!$A$1:$I$1902,6,FALSE)</f>
        <v>16</v>
      </c>
      <c r="H319" s="44">
        <v>624696</v>
      </c>
      <c r="I319" s="44">
        <v>848163</v>
      </c>
      <c r="J319" s="44">
        <v>75534</v>
      </c>
      <c r="K319" s="44">
        <v>90775</v>
      </c>
      <c r="L319" s="44">
        <v>30326</v>
      </c>
      <c r="M319" s="44">
        <v>32538</v>
      </c>
      <c r="N319" s="44">
        <v>2307</v>
      </c>
      <c r="O319" s="44">
        <v>492</v>
      </c>
      <c r="P319" s="44">
        <v>46.038283999999997</v>
      </c>
      <c r="Q319" s="44">
        <v>48.080768999999997</v>
      </c>
      <c r="R319" s="44">
        <v>33.349178000000002</v>
      </c>
      <c r="S319" s="44">
        <v>35.173237</v>
      </c>
      <c r="T319" s="44">
        <v>653809.6875</v>
      </c>
      <c r="U319" s="44">
        <v>77519.625</v>
      </c>
      <c r="V319" s="44">
        <v>30614.183593999998</v>
      </c>
      <c r="W319" s="44">
        <v>2070.538086</v>
      </c>
      <c r="X319" s="44">
        <v>5882.3725590000004</v>
      </c>
      <c r="Y319" s="44">
        <v>17355.455127000001</v>
      </c>
      <c r="Z319" s="44">
        <v>936.79917799999998</v>
      </c>
      <c r="AA319" s="44">
        <v>18.132099</v>
      </c>
      <c r="AB319" s="44">
        <v>0.63658499999999996</v>
      </c>
      <c r="AC319" s="44">
        <v>0.45824999999999999</v>
      </c>
      <c r="AD319" s="44">
        <v>5220.9424429999999</v>
      </c>
    </row>
    <row r="320" spans="1:30" x14ac:dyDescent="0.25">
      <c r="A320">
        <v>319</v>
      </c>
      <c r="B320" t="s">
        <v>101</v>
      </c>
      <c r="C320" t="s">
        <v>102</v>
      </c>
      <c r="D320" t="s">
        <v>103</v>
      </c>
      <c r="E320" t="s">
        <v>104</v>
      </c>
      <c r="F320" s="52">
        <f>VLOOKUP(A320,[1]Minority!$A$1:$H$1902,5,FALSE)</f>
        <v>1905</v>
      </c>
      <c r="G320" s="52">
        <f>VLOOKUP(A320,'[1]Low-income - HH inc.'!$A$1:$I$1902,6,FALSE)</f>
        <v>365</v>
      </c>
      <c r="H320" s="44">
        <v>576383</v>
      </c>
      <c r="I320" s="44">
        <v>818933</v>
      </c>
      <c r="J320" s="44">
        <v>70237</v>
      </c>
      <c r="K320" s="44">
        <v>88999</v>
      </c>
      <c r="L320" s="44">
        <v>31478</v>
      </c>
      <c r="M320" s="44">
        <v>32538</v>
      </c>
      <c r="N320" s="44">
        <v>2307</v>
      </c>
      <c r="O320" s="44">
        <v>866</v>
      </c>
      <c r="P320" s="44">
        <v>39.328631999999999</v>
      </c>
      <c r="Q320" s="44">
        <v>40.557850000000002</v>
      </c>
      <c r="R320" s="44">
        <v>18.315194999999999</v>
      </c>
      <c r="S320" s="44">
        <v>18.871483000000001</v>
      </c>
      <c r="T320" s="44">
        <v>609034.5</v>
      </c>
      <c r="U320" s="44">
        <v>72762.695313000004</v>
      </c>
      <c r="V320" s="44">
        <v>31620.693359000001</v>
      </c>
      <c r="W320" s="44">
        <v>2113.015625</v>
      </c>
      <c r="X320" s="44">
        <v>0</v>
      </c>
      <c r="Y320" s="44">
        <v>0</v>
      </c>
      <c r="Z320" s="44">
        <v>0</v>
      </c>
      <c r="AA320" s="44">
        <v>0</v>
      </c>
      <c r="AB320" s="44">
        <v>0</v>
      </c>
      <c r="AC320" s="44">
        <v>0</v>
      </c>
      <c r="AD320" s="44">
        <v>0</v>
      </c>
    </row>
    <row r="321" spans="1:30" x14ac:dyDescent="0.25">
      <c r="A321">
        <v>320</v>
      </c>
      <c r="B321" t="s">
        <v>101</v>
      </c>
      <c r="C321" t="s">
        <v>102</v>
      </c>
      <c r="D321" t="s">
        <v>103</v>
      </c>
      <c r="E321" t="s">
        <v>104</v>
      </c>
      <c r="F321" s="52">
        <f>VLOOKUP(A321,[1]Minority!$A$1:$H$1902,5,FALSE)</f>
        <v>1319</v>
      </c>
      <c r="G321" s="52">
        <f>VLOOKUP(A321,'[1]Low-income - HH inc.'!$A$1:$I$1902,6,FALSE)</f>
        <v>380</v>
      </c>
      <c r="H321" s="44">
        <v>870129</v>
      </c>
      <c r="I321" s="44">
        <v>915559</v>
      </c>
      <c r="J321" s="44">
        <v>96281</v>
      </c>
      <c r="K321" s="44">
        <v>99352</v>
      </c>
      <c r="L321" s="44">
        <v>62737</v>
      </c>
      <c r="M321" s="44">
        <v>161863</v>
      </c>
      <c r="N321" s="44">
        <v>2255</v>
      </c>
      <c r="O321" s="44">
        <v>4215.8334960000002</v>
      </c>
      <c r="P321" s="44">
        <v>31.174938000000001</v>
      </c>
      <c r="Q321" s="44">
        <v>31.177502</v>
      </c>
      <c r="R321" s="44">
        <v>20.302551000000001</v>
      </c>
      <c r="S321" s="44">
        <v>20.028023000000001</v>
      </c>
      <c r="T321" s="44">
        <v>879595.3125</v>
      </c>
      <c r="U321" s="44">
        <v>96920.90625</v>
      </c>
      <c r="V321" s="44">
        <v>83392.117188000004</v>
      </c>
      <c r="W321" s="44">
        <v>2663.5834960000002</v>
      </c>
      <c r="X321" s="44">
        <v>360185.44426700001</v>
      </c>
      <c r="Y321" s="44">
        <v>439364.81943600002</v>
      </c>
      <c r="Z321" s="44">
        <v>28116.612401999999</v>
      </c>
      <c r="AA321" s="44">
        <v>517.33148600000004</v>
      </c>
      <c r="AB321" s="44">
        <v>36.720858999999997</v>
      </c>
      <c r="AC321" s="44">
        <v>15.650159</v>
      </c>
      <c r="AD321" s="44">
        <v>193003.60848200001</v>
      </c>
    </row>
    <row r="322" spans="1:30" x14ac:dyDescent="0.25">
      <c r="A322">
        <v>321</v>
      </c>
      <c r="B322" t="s">
        <v>101</v>
      </c>
      <c r="C322" t="s">
        <v>102</v>
      </c>
      <c r="D322" t="s">
        <v>103</v>
      </c>
      <c r="E322" t="s">
        <v>104</v>
      </c>
      <c r="F322" s="52">
        <f>VLOOKUP(A322,[1]Minority!$A$1:$H$1902,5,FALSE)</f>
        <v>393</v>
      </c>
      <c r="G322" s="52">
        <f>VLOOKUP(A322,'[1]Low-income - HH inc.'!$A$1:$I$1902,6,FALSE)</f>
        <v>150</v>
      </c>
      <c r="H322" s="44">
        <v>781582</v>
      </c>
      <c r="I322" s="44">
        <v>897401</v>
      </c>
      <c r="J322" s="44">
        <v>87387</v>
      </c>
      <c r="K322" s="44">
        <v>95277</v>
      </c>
      <c r="L322" s="44">
        <v>55239</v>
      </c>
      <c r="M322" s="44">
        <v>160334</v>
      </c>
      <c r="N322" s="44">
        <v>2527</v>
      </c>
      <c r="O322" s="44">
        <v>4170.8334960000002</v>
      </c>
      <c r="P322" s="44">
        <v>33.127181999999998</v>
      </c>
      <c r="Q322" s="44">
        <v>37.742778999999999</v>
      </c>
      <c r="R322" s="44">
        <v>21.835577000000001</v>
      </c>
      <c r="S322" s="44">
        <v>21.689126999999999</v>
      </c>
      <c r="T322" s="44">
        <v>802015.9375</v>
      </c>
      <c r="U322" s="44">
        <v>88779.03125</v>
      </c>
      <c r="V322" s="44">
        <v>73780.875</v>
      </c>
      <c r="W322" s="44">
        <v>2817.0209960000002</v>
      </c>
      <c r="X322" s="44">
        <v>193192.01388799999</v>
      </c>
      <c r="Y322" s="44">
        <v>261809.060379</v>
      </c>
      <c r="Z322" s="44">
        <v>20163.231141</v>
      </c>
      <c r="AA322" s="44">
        <v>316.295907</v>
      </c>
      <c r="AB322" s="44">
        <v>13.146342000000001</v>
      </c>
      <c r="AC322" s="44">
        <v>9.3486580000000004</v>
      </c>
      <c r="AD322" s="44">
        <v>103663.93132</v>
      </c>
    </row>
    <row r="323" spans="1:30" x14ac:dyDescent="0.25">
      <c r="A323">
        <v>322</v>
      </c>
      <c r="B323" t="s">
        <v>101</v>
      </c>
      <c r="C323" t="s">
        <v>102</v>
      </c>
      <c r="D323" t="s">
        <v>103</v>
      </c>
      <c r="E323" t="s">
        <v>104</v>
      </c>
      <c r="F323" s="52">
        <f>VLOOKUP(A323,[1]Minority!$A$1:$H$1902,5,FALSE)</f>
        <v>586</v>
      </c>
      <c r="G323" s="52">
        <f>VLOOKUP(A323,'[1]Low-income - HH inc.'!$A$1:$I$1902,6,FALSE)</f>
        <v>241</v>
      </c>
      <c r="H323" s="44">
        <v>843804</v>
      </c>
      <c r="I323" s="44">
        <v>778679</v>
      </c>
      <c r="J323" s="44">
        <v>93022</v>
      </c>
      <c r="K323" s="44">
        <v>80219</v>
      </c>
      <c r="L323" s="44">
        <v>52728</v>
      </c>
      <c r="M323" s="44">
        <v>99572</v>
      </c>
      <c r="N323" s="44">
        <v>2429</v>
      </c>
      <c r="O323" s="44">
        <v>3409.8332519999999</v>
      </c>
      <c r="P323" s="44">
        <v>36.642108999999998</v>
      </c>
      <c r="Q323" s="44">
        <v>35.925868999999999</v>
      </c>
      <c r="R323" s="44">
        <v>23.55546</v>
      </c>
      <c r="S323" s="44">
        <v>23.747934000000001</v>
      </c>
      <c r="T323" s="44">
        <v>831526.5625</v>
      </c>
      <c r="U323" s="44">
        <v>90608.375</v>
      </c>
      <c r="V323" s="44">
        <v>61559.085937999997</v>
      </c>
      <c r="W323" s="44">
        <v>2613.9077149999998</v>
      </c>
      <c r="X323" s="44">
        <v>316429.49265299999</v>
      </c>
      <c r="Y323" s="44">
        <v>407766.87346099998</v>
      </c>
      <c r="Z323" s="44">
        <v>37764.425993999997</v>
      </c>
      <c r="AA323" s="44">
        <v>540.28627500000005</v>
      </c>
      <c r="AB323" s="44">
        <v>26.269200999999999</v>
      </c>
      <c r="AC323" s="44">
        <v>17.027564000000002</v>
      </c>
      <c r="AD323" s="44">
        <v>191539.244756</v>
      </c>
    </row>
    <row r="324" spans="1:30" x14ac:dyDescent="0.25">
      <c r="A324">
        <v>323</v>
      </c>
      <c r="B324" t="s">
        <v>101</v>
      </c>
      <c r="C324" t="s">
        <v>102</v>
      </c>
      <c r="D324" t="s">
        <v>103</v>
      </c>
      <c r="E324" t="s">
        <v>104</v>
      </c>
      <c r="F324" s="52">
        <f>VLOOKUP(A324,[1]Minority!$A$1:$H$1902,5,FALSE)</f>
        <v>3045</v>
      </c>
      <c r="G324" s="52">
        <f>VLOOKUP(A324,'[1]Low-income - HH inc.'!$A$1:$I$1902,6,FALSE)</f>
        <v>835</v>
      </c>
      <c r="H324" s="44">
        <v>883369</v>
      </c>
      <c r="I324" s="44">
        <v>778578</v>
      </c>
      <c r="J324" s="44">
        <v>98078</v>
      </c>
      <c r="K324" s="44">
        <v>82663</v>
      </c>
      <c r="L324" s="44">
        <v>58207</v>
      </c>
      <c r="M324" s="44">
        <v>77771</v>
      </c>
      <c r="N324" s="44">
        <v>2429</v>
      </c>
      <c r="O324" s="44">
        <v>2538</v>
      </c>
      <c r="P324" s="44">
        <v>38.201416000000002</v>
      </c>
      <c r="Q324" s="44">
        <v>36.569622000000003</v>
      </c>
      <c r="R324" s="44">
        <v>20.328938999999998</v>
      </c>
      <c r="S324" s="44">
        <v>20.555696000000001</v>
      </c>
      <c r="T324" s="44">
        <v>865948.375</v>
      </c>
      <c r="U324" s="44">
        <v>95515.382813000004</v>
      </c>
      <c r="V324" s="44">
        <v>61459.347655999998</v>
      </c>
      <c r="W324" s="44">
        <v>2447.1203609999998</v>
      </c>
      <c r="X324" s="44">
        <v>121125.992254</v>
      </c>
      <c r="Y324" s="44">
        <v>154466.447009</v>
      </c>
      <c r="Z324" s="44">
        <v>13806.181028000001</v>
      </c>
      <c r="AA324" s="44">
        <v>201.43677600000001</v>
      </c>
      <c r="AB324" s="44">
        <v>8.9821419999999996</v>
      </c>
      <c r="AC324" s="44">
        <v>6.2809790000000003</v>
      </c>
      <c r="AD324" s="44">
        <v>69880.437466999996</v>
      </c>
    </row>
    <row r="325" spans="1:30" x14ac:dyDescent="0.25">
      <c r="A325">
        <v>324</v>
      </c>
      <c r="B325" t="s">
        <v>101</v>
      </c>
      <c r="C325" t="s">
        <v>102</v>
      </c>
      <c r="D325" t="s">
        <v>103</v>
      </c>
      <c r="E325" t="s">
        <v>104</v>
      </c>
      <c r="F325" s="52">
        <f>VLOOKUP(A325,[1]Minority!$A$1:$H$1902,5,FALSE)</f>
        <v>431</v>
      </c>
      <c r="G325" s="52">
        <f>VLOOKUP(A325,'[1]Low-income - HH inc.'!$A$1:$I$1902,6,FALSE)</f>
        <v>104</v>
      </c>
      <c r="H325" s="44">
        <v>742778</v>
      </c>
      <c r="I325" s="44">
        <v>933116</v>
      </c>
      <c r="J325" s="44">
        <v>82491</v>
      </c>
      <c r="K325" s="44">
        <v>100956</v>
      </c>
      <c r="L325" s="44">
        <v>51799</v>
      </c>
      <c r="M325" s="44">
        <v>160142</v>
      </c>
      <c r="N325" s="44">
        <v>3252</v>
      </c>
      <c r="O325" s="44">
        <v>4215.8334960000002</v>
      </c>
      <c r="P325" s="44">
        <v>35.339869999999998</v>
      </c>
      <c r="Q325" s="44">
        <v>35.077674999999999</v>
      </c>
      <c r="R325" s="44">
        <v>25.250890999999999</v>
      </c>
      <c r="S325" s="44">
        <v>25.339108</v>
      </c>
      <c r="T325" s="44">
        <v>778265.75</v>
      </c>
      <c r="U325" s="44">
        <v>85933.726563000004</v>
      </c>
      <c r="V325" s="44">
        <v>71999.132813000004</v>
      </c>
      <c r="W325" s="44">
        <v>3431.703125</v>
      </c>
      <c r="X325" s="44">
        <v>674969.79636100004</v>
      </c>
      <c r="Y325" s="44">
        <v>1042545.470703</v>
      </c>
      <c r="Z325" s="44">
        <v>77105.295211000004</v>
      </c>
      <c r="AA325" s="44">
        <v>1212.5930659999999</v>
      </c>
      <c r="AB325" s="44">
        <v>54.496957999999999</v>
      </c>
      <c r="AC325" s="44">
        <v>35.308590000000002</v>
      </c>
      <c r="AD325" s="44">
        <v>401731.45488799998</v>
      </c>
    </row>
    <row r="326" spans="1:30" x14ac:dyDescent="0.25">
      <c r="A326">
        <v>325</v>
      </c>
      <c r="B326" t="s">
        <v>101</v>
      </c>
      <c r="C326" t="s">
        <v>102</v>
      </c>
      <c r="D326" t="s">
        <v>103</v>
      </c>
      <c r="E326" t="s">
        <v>104</v>
      </c>
      <c r="F326" s="52">
        <f>VLOOKUP(A326,[1]Minority!$A$1:$H$1902,5,FALSE)</f>
        <v>1978</v>
      </c>
      <c r="G326" s="52">
        <f>VLOOKUP(A326,'[1]Low-income - HH inc.'!$A$1:$I$1902,6,FALSE)</f>
        <v>505</v>
      </c>
      <c r="H326" s="44">
        <v>738801</v>
      </c>
      <c r="I326" s="44">
        <v>817035</v>
      </c>
      <c r="J326" s="44">
        <v>81902</v>
      </c>
      <c r="K326" s="44">
        <v>84776</v>
      </c>
      <c r="L326" s="44">
        <v>19658</v>
      </c>
      <c r="M326" s="44">
        <v>97845</v>
      </c>
      <c r="N326" s="44">
        <v>3154</v>
      </c>
      <c r="O326" s="44">
        <v>3343.5</v>
      </c>
      <c r="P326" s="44">
        <v>36.681522000000001</v>
      </c>
      <c r="Q326" s="44">
        <v>41.820866000000002</v>
      </c>
      <c r="R326" s="44">
        <v>20.282769999999999</v>
      </c>
      <c r="S326" s="44">
        <v>20.221744999999999</v>
      </c>
      <c r="T326" s="44">
        <v>751910.1875</v>
      </c>
      <c r="U326" s="44">
        <v>82383.578125</v>
      </c>
      <c r="V326" s="44">
        <v>32759.382813</v>
      </c>
      <c r="W326" s="44">
        <v>3185.7536620000001</v>
      </c>
      <c r="X326" s="44">
        <v>55710.443206999997</v>
      </c>
      <c r="Y326" s="44">
        <v>112699.916333</v>
      </c>
      <c r="Z326" s="44">
        <v>10098.938190999999</v>
      </c>
      <c r="AA326" s="44">
        <v>136.881361</v>
      </c>
      <c r="AB326" s="44">
        <v>5.0209089999999996</v>
      </c>
      <c r="AC326" s="44">
        <v>4.041264</v>
      </c>
      <c r="AD326" s="44">
        <v>44322.941638999997</v>
      </c>
    </row>
    <row r="327" spans="1:30" x14ac:dyDescent="0.25">
      <c r="A327">
        <v>326</v>
      </c>
      <c r="B327" t="s">
        <v>101</v>
      </c>
      <c r="C327" t="s">
        <v>102</v>
      </c>
      <c r="D327" t="s">
        <v>103</v>
      </c>
      <c r="E327" t="s">
        <v>104</v>
      </c>
      <c r="F327" s="52">
        <f>VLOOKUP(A327,[1]Minority!$A$1:$H$1902,5,FALSE)</f>
        <v>1674</v>
      </c>
      <c r="G327" s="52">
        <f>VLOOKUP(A327,'[1]Low-income - HH inc.'!$A$1:$I$1902,6,FALSE)</f>
        <v>461</v>
      </c>
      <c r="H327" s="44">
        <v>683554</v>
      </c>
      <c r="I327" s="44">
        <v>746046</v>
      </c>
      <c r="J327" s="44">
        <v>74826</v>
      </c>
      <c r="K327" s="44">
        <v>77132</v>
      </c>
      <c r="L327" s="44">
        <v>12329</v>
      </c>
      <c r="M327" s="44">
        <v>66660</v>
      </c>
      <c r="N327" s="44">
        <v>2429</v>
      </c>
      <c r="O327" s="44">
        <v>3268.5</v>
      </c>
      <c r="P327" s="44">
        <v>37.863857000000003</v>
      </c>
      <c r="Q327" s="44">
        <v>38.227145999999998</v>
      </c>
      <c r="R327" s="44">
        <v>16.365749000000001</v>
      </c>
      <c r="S327" s="44">
        <v>15.975382</v>
      </c>
      <c r="T327" s="44">
        <v>692931.9375</v>
      </c>
      <c r="U327" s="44">
        <v>75172.054688000004</v>
      </c>
      <c r="V327" s="44">
        <v>20482.257813</v>
      </c>
      <c r="W327" s="44">
        <v>2554.9807129999999</v>
      </c>
      <c r="X327" s="44">
        <v>105120.015927</v>
      </c>
      <c r="Y327" s="44">
        <v>164724.85816</v>
      </c>
      <c r="Z327" s="44">
        <v>14606.922638</v>
      </c>
      <c r="AA327" s="44">
        <v>196.28209000000001</v>
      </c>
      <c r="AB327" s="44">
        <v>6.5339919999999996</v>
      </c>
      <c r="AC327" s="44">
        <v>5.6422040000000004</v>
      </c>
      <c r="AD327" s="44">
        <v>61485.033107000003</v>
      </c>
    </row>
    <row r="328" spans="1:30" x14ac:dyDescent="0.25">
      <c r="A328">
        <v>327</v>
      </c>
      <c r="B328" t="s">
        <v>101</v>
      </c>
      <c r="C328" t="s">
        <v>102</v>
      </c>
      <c r="D328" t="s">
        <v>103</v>
      </c>
      <c r="E328" t="s">
        <v>104</v>
      </c>
      <c r="F328" s="52">
        <f>VLOOKUP(A328,[1]Minority!$A$1:$H$1902,5,FALSE)</f>
        <v>1513</v>
      </c>
      <c r="G328" s="52">
        <f>VLOOKUP(A328,'[1]Low-income - HH inc.'!$A$1:$I$1902,6,FALSE)</f>
        <v>411</v>
      </c>
      <c r="H328" s="44">
        <v>514536</v>
      </c>
      <c r="I328" s="44">
        <v>755148</v>
      </c>
      <c r="J328" s="44">
        <v>61344</v>
      </c>
      <c r="K328" s="44">
        <v>80004</v>
      </c>
      <c r="L328" s="44">
        <v>5393</v>
      </c>
      <c r="M328" s="44">
        <v>66660</v>
      </c>
      <c r="N328" s="44">
        <v>2780</v>
      </c>
      <c r="O328" s="44">
        <v>2833.5</v>
      </c>
      <c r="P328" s="44">
        <v>38.539593000000004</v>
      </c>
      <c r="Q328" s="44">
        <v>38.734554000000003</v>
      </c>
      <c r="R328" s="44">
        <v>18.002631999999998</v>
      </c>
      <c r="S328" s="44">
        <v>17.721401</v>
      </c>
      <c r="T328" s="44">
        <v>549528.5</v>
      </c>
      <c r="U328" s="44">
        <v>64057.746094000002</v>
      </c>
      <c r="V328" s="44">
        <v>14303.134765999999</v>
      </c>
      <c r="W328" s="44">
        <v>2787.780518</v>
      </c>
      <c r="X328" s="44">
        <v>56901.759093000001</v>
      </c>
      <c r="Y328" s="44">
        <v>87143.931073999993</v>
      </c>
      <c r="Z328" s="44">
        <v>5401.2792760000002</v>
      </c>
      <c r="AA328" s="44">
        <v>93.398092000000005</v>
      </c>
      <c r="AB328" s="44">
        <v>3.2413650000000001</v>
      </c>
      <c r="AC328" s="44">
        <v>2.4983209999999998</v>
      </c>
      <c r="AD328" s="44">
        <v>27786.990937999999</v>
      </c>
    </row>
    <row r="329" spans="1:30" x14ac:dyDescent="0.25">
      <c r="A329">
        <v>328</v>
      </c>
      <c r="B329" t="s">
        <v>101</v>
      </c>
      <c r="C329" t="s">
        <v>102</v>
      </c>
      <c r="D329" t="s">
        <v>103</v>
      </c>
      <c r="E329" t="s">
        <v>104</v>
      </c>
      <c r="F329" s="52">
        <f>VLOOKUP(A329,[1]Minority!$A$1:$H$1902,5,FALSE)</f>
        <v>2441</v>
      </c>
      <c r="G329" s="52">
        <f>VLOOKUP(A329,'[1]Low-income - HH inc.'!$A$1:$I$1902,6,FALSE)</f>
        <v>665</v>
      </c>
      <c r="H329" s="44">
        <v>558280</v>
      </c>
      <c r="I329" s="44">
        <v>559267</v>
      </c>
      <c r="J329" s="44">
        <v>66511</v>
      </c>
      <c r="K329" s="44">
        <v>54445</v>
      </c>
      <c r="L329" s="44">
        <v>11594</v>
      </c>
      <c r="M329" s="44">
        <v>30105</v>
      </c>
      <c r="N329" s="44">
        <v>2429</v>
      </c>
      <c r="O329" s="44">
        <v>1206</v>
      </c>
      <c r="P329" s="44">
        <v>42.805340000000001</v>
      </c>
      <c r="Q329" s="44">
        <v>42.049075999999999</v>
      </c>
      <c r="R329" s="44">
        <v>17.524746</v>
      </c>
      <c r="S329" s="44">
        <v>16.899763</v>
      </c>
      <c r="T329" s="44">
        <v>558416.875</v>
      </c>
      <c r="U329" s="44">
        <v>64837.308594000002</v>
      </c>
      <c r="V329" s="44">
        <v>14161.680664</v>
      </c>
      <c r="W329" s="44">
        <v>2259.3564449999999</v>
      </c>
      <c r="X329" s="44">
        <v>93919.084312000006</v>
      </c>
      <c r="Y329" s="44">
        <v>116644.16487399999</v>
      </c>
      <c r="Z329" s="44">
        <v>10140.784529</v>
      </c>
      <c r="AA329" s="44">
        <v>146.894203</v>
      </c>
      <c r="AB329" s="44">
        <v>4.7394920000000003</v>
      </c>
      <c r="AC329" s="44">
        <v>4.3934040000000003</v>
      </c>
      <c r="AD329" s="44">
        <v>47304.656945000002</v>
      </c>
    </row>
    <row r="330" spans="1:30" x14ac:dyDescent="0.25">
      <c r="A330">
        <v>329</v>
      </c>
      <c r="B330" t="s">
        <v>101</v>
      </c>
      <c r="C330" t="s">
        <v>102</v>
      </c>
      <c r="D330" t="s">
        <v>103</v>
      </c>
      <c r="E330" t="s">
        <v>104</v>
      </c>
      <c r="F330" s="52">
        <f>VLOOKUP(A330,[1]Minority!$A$1:$H$1902,5,FALSE)</f>
        <v>2830</v>
      </c>
      <c r="G330" s="52">
        <f>VLOOKUP(A330,'[1]Low-income - HH inc.'!$A$1:$I$1902,6,FALSE)</f>
        <v>507</v>
      </c>
      <c r="H330" s="44">
        <v>543162</v>
      </c>
      <c r="I330" s="44">
        <v>554257</v>
      </c>
      <c r="J330" s="44">
        <v>67260</v>
      </c>
      <c r="K330" s="44">
        <v>57750</v>
      </c>
      <c r="L330" s="44">
        <v>30326</v>
      </c>
      <c r="M330" s="44">
        <v>0</v>
      </c>
      <c r="N330" s="44">
        <v>2307</v>
      </c>
      <c r="O330" s="44">
        <v>1170</v>
      </c>
      <c r="P330" s="44">
        <v>45.550773999999997</v>
      </c>
      <c r="Q330" s="44">
        <v>44.204616999999999</v>
      </c>
      <c r="R330" s="44">
        <v>18.360451000000001</v>
      </c>
      <c r="S330" s="44">
        <v>18.311518</v>
      </c>
      <c r="T330" s="44">
        <v>544479.0625</v>
      </c>
      <c r="U330" s="44">
        <v>66131.101563000004</v>
      </c>
      <c r="V330" s="44">
        <v>26726.109375</v>
      </c>
      <c r="W330" s="44">
        <v>2172.0307619999999</v>
      </c>
      <c r="X330" s="44">
        <v>57567.379545999996</v>
      </c>
      <c r="Y330" s="44">
        <v>79203.069033000007</v>
      </c>
      <c r="Z330" s="44">
        <v>5088.996314</v>
      </c>
      <c r="AA330" s="44">
        <v>88.794359999999998</v>
      </c>
      <c r="AB330" s="44">
        <v>2.7689249999999999</v>
      </c>
      <c r="AC330" s="44">
        <v>2.3430770000000001</v>
      </c>
      <c r="AD330" s="44">
        <v>25874.07431</v>
      </c>
    </row>
    <row r="331" spans="1:30" x14ac:dyDescent="0.25">
      <c r="A331">
        <v>330</v>
      </c>
      <c r="B331" t="s">
        <v>101</v>
      </c>
      <c r="C331" t="s">
        <v>102</v>
      </c>
      <c r="D331" t="s">
        <v>103</v>
      </c>
      <c r="E331" t="s">
        <v>104</v>
      </c>
      <c r="F331" s="52">
        <f>VLOOKUP(A331,[1]Minority!$A$1:$H$1902,5,FALSE)</f>
        <v>3095</v>
      </c>
      <c r="G331" s="52">
        <f>VLOOKUP(A331,'[1]Low-income - HH inc.'!$A$1:$I$1902,6,FALSE)</f>
        <v>642</v>
      </c>
      <c r="H331" s="44">
        <v>425242</v>
      </c>
      <c r="I331" s="44">
        <v>128246</v>
      </c>
      <c r="J331" s="44">
        <v>52672</v>
      </c>
      <c r="K331" s="44">
        <v>15801</v>
      </c>
      <c r="L331" s="44">
        <v>4611</v>
      </c>
      <c r="M331" s="44">
        <v>0</v>
      </c>
      <c r="N331" s="44">
        <v>2055</v>
      </c>
      <c r="O331" s="44">
        <v>985</v>
      </c>
      <c r="P331" s="44">
        <v>53.328522</v>
      </c>
      <c r="Q331" s="44">
        <v>48.797657000000001</v>
      </c>
      <c r="R331" s="44">
        <v>17.345096999999999</v>
      </c>
      <c r="S331" s="44">
        <v>16.93413</v>
      </c>
      <c r="T331" s="44">
        <v>395108.4375</v>
      </c>
      <c r="U331" s="44">
        <v>48931.03125</v>
      </c>
      <c r="V331" s="44">
        <v>4143.1625979999999</v>
      </c>
      <c r="W331" s="44">
        <v>1946.4366460000001</v>
      </c>
      <c r="X331" s="44">
        <v>52149.018523999999</v>
      </c>
      <c r="Y331" s="44">
        <v>67997.812959999996</v>
      </c>
      <c r="Z331" s="44">
        <v>5743.3064050000003</v>
      </c>
      <c r="AA331" s="44">
        <v>83.163120000000006</v>
      </c>
      <c r="AB331" s="44">
        <v>2.8367390000000001</v>
      </c>
      <c r="AC331" s="44">
        <v>2.44909</v>
      </c>
      <c r="AD331" s="44">
        <v>26740.557185000001</v>
      </c>
    </row>
    <row r="332" spans="1:30" x14ac:dyDescent="0.25">
      <c r="A332">
        <v>331</v>
      </c>
      <c r="B332" t="s">
        <v>101</v>
      </c>
      <c r="C332" t="s">
        <v>102</v>
      </c>
      <c r="D332" t="s">
        <v>103</v>
      </c>
      <c r="E332" t="s">
        <v>104</v>
      </c>
      <c r="F332" s="52">
        <f>VLOOKUP(A332,[1]Minority!$A$1:$H$1902,5,FALSE)</f>
        <v>1672</v>
      </c>
      <c r="G332" s="52">
        <f>VLOOKUP(A332,'[1]Low-income - HH inc.'!$A$1:$I$1902,6,FALSE)</f>
        <v>326</v>
      </c>
      <c r="H332" s="44">
        <v>499228</v>
      </c>
      <c r="I332" s="44">
        <v>668226</v>
      </c>
      <c r="J332" s="44">
        <v>64375</v>
      </c>
      <c r="K332" s="44">
        <v>72103</v>
      </c>
      <c r="L332" s="44">
        <v>25194</v>
      </c>
      <c r="M332" s="44">
        <v>2139</v>
      </c>
      <c r="N332" s="44">
        <v>2025</v>
      </c>
      <c r="O332" s="44">
        <v>262</v>
      </c>
      <c r="P332" s="44">
        <v>44.023921999999999</v>
      </c>
      <c r="Q332" s="44">
        <v>45.572937000000003</v>
      </c>
      <c r="R332" s="44">
        <v>18.148727000000001</v>
      </c>
      <c r="S332" s="44">
        <v>18.422668000000002</v>
      </c>
      <c r="T332" s="44">
        <v>519559.5</v>
      </c>
      <c r="U332" s="44">
        <v>65304.726562999997</v>
      </c>
      <c r="V332" s="44">
        <v>22420.34375</v>
      </c>
      <c r="W332" s="44">
        <v>1812.900513</v>
      </c>
      <c r="X332" s="44">
        <v>160446.376747</v>
      </c>
      <c r="Y332" s="44">
        <v>222235.12710799999</v>
      </c>
      <c r="Z332" s="44">
        <v>18673.121661000001</v>
      </c>
      <c r="AA332" s="44">
        <v>260.62439899999998</v>
      </c>
      <c r="AB332" s="44">
        <v>9.3578019999999995</v>
      </c>
      <c r="AC332" s="44">
        <v>7.4053570000000004</v>
      </c>
      <c r="AD332" s="44">
        <v>82676.823650000006</v>
      </c>
    </row>
    <row r="333" spans="1:30" x14ac:dyDescent="0.25">
      <c r="A333">
        <v>332</v>
      </c>
      <c r="B333" t="s">
        <v>101</v>
      </c>
      <c r="C333" t="s">
        <v>102</v>
      </c>
      <c r="D333" t="s">
        <v>103</v>
      </c>
      <c r="E333" t="s">
        <v>104</v>
      </c>
      <c r="F333" s="52">
        <f>VLOOKUP(A333,[1]Minority!$A$1:$H$1902,5,FALSE)</f>
        <v>1540</v>
      </c>
      <c r="G333" s="52">
        <f>VLOOKUP(A333,'[1]Low-income - HH inc.'!$A$1:$I$1902,6,FALSE)</f>
        <v>362</v>
      </c>
      <c r="H333" s="44">
        <v>588191</v>
      </c>
      <c r="I333" s="44">
        <v>885457</v>
      </c>
      <c r="J333" s="44">
        <v>66838</v>
      </c>
      <c r="K333" s="44">
        <v>94917</v>
      </c>
      <c r="L333" s="44">
        <v>11822</v>
      </c>
      <c r="M333" s="44">
        <v>160334</v>
      </c>
      <c r="N333" s="44">
        <v>3154</v>
      </c>
      <c r="O333" s="44">
        <v>4170.8334960000002</v>
      </c>
      <c r="P333" s="44">
        <v>33.257843000000001</v>
      </c>
      <c r="Q333" s="44">
        <v>33.736854999999998</v>
      </c>
      <c r="R333" s="44">
        <v>17.796558000000001</v>
      </c>
      <c r="S333" s="44">
        <v>17.314211</v>
      </c>
      <c r="T333" s="44">
        <v>642258.125</v>
      </c>
      <c r="U333" s="44">
        <v>71945.046875</v>
      </c>
      <c r="V333" s="44">
        <v>38833.546875</v>
      </c>
      <c r="W333" s="44">
        <v>3338.943115</v>
      </c>
      <c r="X333" s="44">
        <v>130833.43866</v>
      </c>
      <c r="Y333" s="44">
        <v>195272.801683</v>
      </c>
      <c r="Z333" s="44">
        <v>16294.072555000001</v>
      </c>
      <c r="AA333" s="44">
        <v>236.029822</v>
      </c>
      <c r="AB333" s="44">
        <v>9.361955</v>
      </c>
      <c r="AC333" s="44">
        <v>7.0816309999999998</v>
      </c>
      <c r="AD333" s="44">
        <v>78346.520925999997</v>
      </c>
    </row>
    <row r="334" spans="1:30" x14ac:dyDescent="0.25">
      <c r="A334">
        <v>333</v>
      </c>
      <c r="B334" t="s">
        <v>101</v>
      </c>
      <c r="C334" t="s">
        <v>102</v>
      </c>
      <c r="D334" t="s">
        <v>103</v>
      </c>
      <c r="E334" t="s">
        <v>104</v>
      </c>
      <c r="F334" s="52">
        <f>VLOOKUP(A334,[1]Minority!$A$1:$H$1902,5,FALSE)</f>
        <v>2976</v>
      </c>
      <c r="G334" s="52">
        <f>VLOOKUP(A334,'[1]Low-income - HH inc.'!$A$1:$I$1902,6,FALSE)</f>
        <v>837</v>
      </c>
      <c r="H334" s="44">
        <v>460715</v>
      </c>
      <c r="I334" s="44">
        <v>934444</v>
      </c>
      <c r="J334" s="44">
        <v>57748</v>
      </c>
      <c r="K334" s="44">
        <v>102899</v>
      </c>
      <c r="L334" s="44">
        <v>4839</v>
      </c>
      <c r="M334" s="44">
        <v>163369</v>
      </c>
      <c r="N334" s="44">
        <v>2780</v>
      </c>
      <c r="O334" s="44">
        <v>4215.8334960000002</v>
      </c>
      <c r="P334" s="44">
        <v>30.882366000000001</v>
      </c>
      <c r="Q334" s="44">
        <v>31.074560000000002</v>
      </c>
      <c r="R334" s="44">
        <v>19.059799000000002</v>
      </c>
      <c r="S334" s="44">
        <v>18.805675999999998</v>
      </c>
      <c r="T334" s="44">
        <v>543081.9375</v>
      </c>
      <c r="U334" s="44">
        <v>65598.375</v>
      </c>
      <c r="V334" s="44">
        <v>32402.494140999999</v>
      </c>
      <c r="W334" s="44">
        <v>3029.647461</v>
      </c>
      <c r="X334" s="44">
        <v>198184.28438299999</v>
      </c>
      <c r="Y334" s="44">
        <v>250582.79286700001</v>
      </c>
      <c r="Z334" s="44">
        <v>15590.681135000001</v>
      </c>
      <c r="AA334" s="44">
        <v>277.54516000000001</v>
      </c>
      <c r="AB334" s="44">
        <v>12.862344</v>
      </c>
      <c r="AC334" s="44">
        <v>7.7680179999999996</v>
      </c>
      <c r="AD334" s="44">
        <v>90164.939649000007</v>
      </c>
    </row>
    <row r="335" spans="1:30" x14ac:dyDescent="0.25">
      <c r="A335">
        <v>334</v>
      </c>
      <c r="B335" t="s">
        <v>101</v>
      </c>
      <c r="C335" t="s">
        <v>102</v>
      </c>
      <c r="D335" t="s">
        <v>103</v>
      </c>
      <c r="E335" t="s">
        <v>104</v>
      </c>
      <c r="F335" s="52">
        <f>VLOOKUP(A335,[1]Minority!$A$1:$H$1902,5,FALSE)</f>
        <v>2554</v>
      </c>
      <c r="G335" s="52">
        <f>VLOOKUP(A335,'[1]Low-income - HH inc.'!$A$1:$I$1902,6,FALSE)</f>
        <v>695</v>
      </c>
      <c r="H335" s="44">
        <v>452765</v>
      </c>
      <c r="I335" s="44">
        <v>851571</v>
      </c>
      <c r="J335" s="44">
        <v>55946</v>
      </c>
      <c r="K335" s="44">
        <v>90702</v>
      </c>
      <c r="L335" s="44">
        <v>4984</v>
      </c>
      <c r="M335" s="44">
        <v>154064</v>
      </c>
      <c r="N335" s="44">
        <v>2780</v>
      </c>
      <c r="O335" s="44">
        <v>3447.8332519999999</v>
      </c>
      <c r="P335" s="44">
        <v>34.919724000000002</v>
      </c>
      <c r="Q335" s="44">
        <v>35.203960000000002</v>
      </c>
      <c r="R335" s="44">
        <v>18.191300999999999</v>
      </c>
      <c r="S335" s="44">
        <v>17.860928999999999</v>
      </c>
      <c r="T335" s="44">
        <v>516008.875</v>
      </c>
      <c r="U335" s="44">
        <v>61457.710937999997</v>
      </c>
      <c r="V335" s="44">
        <v>28625.554688</v>
      </c>
      <c r="W335" s="44">
        <v>2885.906982</v>
      </c>
      <c r="X335" s="44">
        <v>116515.039372</v>
      </c>
      <c r="Y335" s="44">
        <v>189871.59020899999</v>
      </c>
      <c r="Z335" s="44">
        <v>11019.553791</v>
      </c>
      <c r="AA335" s="44">
        <v>202.18939800000001</v>
      </c>
      <c r="AB335" s="44">
        <v>7.2738649999999998</v>
      </c>
      <c r="AC335" s="44">
        <v>5.3962079999999997</v>
      </c>
      <c r="AD335" s="44">
        <v>60891.281982</v>
      </c>
    </row>
    <row r="336" spans="1:30" x14ac:dyDescent="0.25">
      <c r="A336">
        <v>335</v>
      </c>
      <c r="B336" t="s">
        <v>101</v>
      </c>
      <c r="C336" t="s">
        <v>102</v>
      </c>
      <c r="D336" t="s">
        <v>103</v>
      </c>
      <c r="E336" t="s">
        <v>104</v>
      </c>
      <c r="F336" s="52">
        <f>VLOOKUP(A336,[1]Minority!$A$1:$H$1902,5,FALSE)</f>
        <v>2010</v>
      </c>
      <c r="G336" s="52">
        <f>VLOOKUP(A336,'[1]Low-income - HH inc.'!$A$1:$I$1902,6,FALSE)</f>
        <v>486</v>
      </c>
      <c r="H336" s="44">
        <v>453119</v>
      </c>
      <c r="I336" s="44">
        <v>785049</v>
      </c>
      <c r="J336" s="44">
        <v>56653</v>
      </c>
      <c r="K336" s="44">
        <v>84001</v>
      </c>
      <c r="L336" s="44">
        <v>8044</v>
      </c>
      <c r="M336" s="44">
        <v>84761</v>
      </c>
      <c r="N336" s="44">
        <v>2872</v>
      </c>
      <c r="O336" s="44">
        <v>3110.5</v>
      </c>
      <c r="P336" s="44">
        <v>37.852744999999999</v>
      </c>
      <c r="Q336" s="44">
        <v>38.250743999999997</v>
      </c>
      <c r="R336" s="44">
        <v>16.695177000000001</v>
      </c>
      <c r="S336" s="44">
        <v>16.310783000000001</v>
      </c>
      <c r="T336" s="44">
        <v>498076.28125</v>
      </c>
      <c r="U336" s="44">
        <v>60357.070312999997</v>
      </c>
      <c r="V336" s="44">
        <v>18434.708984000001</v>
      </c>
      <c r="W336" s="44">
        <v>2904.3032229999999</v>
      </c>
      <c r="X336" s="44">
        <v>2208.816084</v>
      </c>
      <c r="Y336" s="44">
        <v>14919.289907</v>
      </c>
      <c r="Z336" s="44">
        <v>676.97746900000004</v>
      </c>
      <c r="AA336" s="44">
        <v>14.005424</v>
      </c>
      <c r="AB336" s="44">
        <v>0.60984099999999997</v>
      </c>
      <c r="AC336" s="44">
        <v>0.34867500000000001</v>
      </c>
      <c r="AD336" s="44">
        <v>4185.0258629999998</v>
      </c>
    </row>
    <row r="337" spans="1:30" x14ac:dyDescent="0.25">
      <c r="A337">
        <v>336</v>
      </c>
      <c r="B337" t="s">
        <v>101</v>
      </c>
      <c r="C337" t="s">
        <v>102</v>
      </c>
      <c r="D337" t="s">
        <v>103</v>
      </c>
      <c r="E337" t="s">
        <v>104</v>
      </c>
      <c r="F337" s="52">
        <f>VLOOKUP(A337,[1]Minority!$A$1:$H$1902,5,FALSE)</f>
        <v>1742</v>
      </c>
      <c r="G337" s="52">
        <f>VLOOKUP(A337,'[1]Low-income - HH inc.'!$A$1:$I$1902,6,FALSE)</f>
        <v>441</v>
      </c>
      <c r="H337" s="44">
        <v>456693</v>
      </c>
      <c r="I337" s="44">
        <v>700453</v>
      </c>
      <c r="J337" s="44">
        <v>58598</v>
      </c>
      <c r="K337" s="44">
        <v>72515</v>
      </c>
      <c r="L337" s="44">
        <v>4756</v>
      </c>
      <c r="M337" s="44">
        <v>53053</v>
      </c>
      <c r="N337" s="44">
        <v>2872</v>
      </c>
      <c r="O337" s="44">
        <v>1349</v>
      </c>
      <c r="P337" s="44">
        <v>40.439503000000002</v>
      </c>
      <c r="Q337" s="44">
        <v>41.521923000000001</v>
      </c>
      <c r="R337" s="44">
        <v>16.860256</v>
      </c>
      <c r="S337" s="44">
        <v>16.519822999999999</v>
      </c>
      <c r="T337" s="44">
        <v>487858.65625</v>
      </c>
      <c r="U337" s="44">
        <v>60377.347655999998</v>
      </c>
      <c r="V337" s="44">
        <v>10930.970703000001</v>
      </c>
      <c r="W337" s="44">
        <v>2677.2780760000001</v>
      </c>
      <c r="X337" s="44">
        <v>124589.127892</v>
      </c>
      <c r="Y337" s="44">
        <v>210552.83970800001</v>
      </c>
      <c r="Z337" s="44">
        <v>13532.960639999999</v>
      </c>
      <c r="AA337" s="44">
        <v>231.08433099999999</v>
      </c>
      <c r="AB337" s="44">
        <v>7.793266</v>
      </c>
      <c r="AC337" s="44">
        <v>6.3333560000000002</v>
      </c>
      <c r="AD337" s="44">
        <v>70344.246396999995</v>
      </c>
    </row>
    <row r="338" spans="1:30" x14ac:dyDescent="0.25">
      <c r="A338">
        <v>337</v>
      </c>
      <c r="B338" t="s">
        <v>101</v>
      </c>
      <c r="C338" t="s">
        <v>102</v>
      </c>
      <c r="D338" t="s">
        <v>103</v>
      </c>
      <c r="E338" t="s">
        <v>104</v>
      </c>
      <c r="F338" s="52">
        <f>VLOOKUP(A338,[1]Minority!$A$1:$H$1902,5,FALSE)</f>
        <v>1749</v>
      </c>
      <c r="G338" s="52">
        <f>VLOOKUP(A338,'[1]Low-income - HH inc.'!$A$1:$I$1902,6,FALSE)</f>
        <v>405</v>
      </c>
      <c r="H338" s="44">
        <v>451249</v>
      </c>
      <c r="I338" s="44">
        <v>531566</v>
      </c>
      <c r="J338" s="44">
        <v>57334</v>
      </c>
      <c r="K338" s="44">
        <v>53333</v>
      </c>
      <c r="L338" s="44">
        <v>4756</v>
      </c>
      <c r="M338" s="44">
        <v>35368</v>
      </c>
      <c r="N338" s="44">
        <v>2147</v>
      </c>
      <c r="O338" s="44">
        <v>1251</v>
      </c>
      <c r="P338" s="44">
        <v>44.698169999999998</v>
      </c>
      <c r="Q338" s="44">
        <v>43.152309000000002</v>
      </c>
      <c r="R338" s="44">
        <v>18.546721000000002</v>
      </c>
      <c r="S338" s="44">
        <v>18.268716999999999</v>
      </c>
      <c r="T338" s="44">
        <v>461689.28125</v>
      </c>
      <c r="U338" s="44">
        <v>56813.910155999998</v>
      </c>
      <c r="V338" s="44">
        <v>8735.2207030000009</v>
      </c>
      <c r="W338" s="44">
        <v>2030.5299070000001</v>
      </c>
      <c r="X338" s="44">
        <v>132581.318065</v>
      </c>
      <c r="Y338" s="44">
        <v>186274.81717200001</v>
      </c>
      <c r="Z338" s="44">
        <v>13137.710381999999</v>
      </c>
      <c r="AA338" s="44">
        <v>210.530779</v>
      </c>
      <c r="AB338" s="44">
        <v>6.9825600000000003</v>
      </c>
      <c r="AC338" s="44">
        <v>5.7998450000000004</v>
      </c>
      <c r="AD338" s="44">
        <v>63982.477641999998</v>
      </c>
    </row>
    <row r="339" spans="1:30" x14ac:dyDescent="0.25">
      <c r="A339">
        <v>338</v>
      </c>
      <c r="B339" t="s">
        <v>101</v>
      </c>
      <c r="C339" t="s">
        <v>102</v>
      </c>
      <c r="D339" t="s">
        <v>103</v>
      </c>
      <c r="E339" t="s">
        <v>104</v>
      </c>
      <c r="F339" s="52">
        <f>VLOOKUP(A339,[1]Minority!$A$1:$H$1902,5,FALSE)</f>
        <v>3142</v>
      </c>
      <c r="G339" s="52">
        <f>VLOOKUP(A339,'[1]Low-income - HH inc.'!$A$1:$I$1902,6,FALSE)</f>
        <v>695</v>
      </c>
      <c r="H339" s="44">
        <v>333655</v>
      </c>
      <c r="I339" s="44">
        <v>350021</v>
      </c>
      <c r="J339" s="44">
        <v>44250</v>
      </c>
      <c r="K339" s="44">
        <v>35405</v>
      </c>
      <c r="L339" s="44">
        <v>4756</v>
      </c>
      <c r="M339" s="44">
        <v>0</v>
      </c>
      <c r="N339" s="44">
        <v>1700</v>
      </c>
      <c r="O339" s="44">
        <v>723</v>
      </c>
      <c r="P339" s="44">
        <v>48.922775000000001</v>
      </c>
      <c r="Q339" s="44">
        <v>44.747611999999997</v>
      </c>
      <c r="R339" s="44">
        <v>16.309151</v>
      </c>
      <c r="S339" s="44">
        <v>15.774803</v>
      </c>
      <c r="T339" s="44">
        <v>335120.21875</v>
      </c>
      <c r="U339" s="44">
        <v>43458.125</v>
      </c>
      <c r="V339" s="44">
        <v>4330.2041019999997</v>
      </c>
      <c r="W339" s="44">
        <v>1612.5310059999999</v>
      </c>
      <c r="X339" s="44">
        <v>20541.990457</v>
      </c>
      <c r="Y339" s="44">
        <v>29545.181508999998</v>
      </c>
      <c r="Z339" s="44">
        <v>2119.1934179999998</v>
      </c>
      <c r="AA339" s="44">
        <v>33.664515000000002</v>
      </c>
      <c r="AB339" s="44">
        <v>1.310316</v>
      </c>
      <c r="AC339" s="44">
        <v>0.98285100000000003</v>
      </c>
      <c r="AD339" s="44">
        <v>10926.433309</v>
      </c>
    </row>
    <row r="340" spans="1:30" x14ac:dyDescent="0.25">
      <c r="A340">
        <v>339</v>
      </c>
      <c r="B340" t="s">
        <v>101</v>
      </c>
      <c r="C340" t="s">
        <v>102</v>
      </c>
      <c r="D340" t="s">
        <v>103</v>
      </c>
      <c r="E340" t="s">
        <v>104</v>
      </c>
      <c r="F340" s="52">
        <f>VLOOKUP(A340,[1]Minority!$A$1:$H$1902,5,FALSE)</f>
        <v>2270</v>
      </c>
      <c r="G340" s="52">
        <f>VLOOKUP(A340,'[1]Low-income - HH inc.'!$A$1:$I$1902,6,FALSE)</f>
        <v>596</v>
      </c>
      <c r="H340" s="44">
        <v>268591</v>
      </c>
      <c r="I340" s="44">
        <v>551435</v>
      </c>
      <c r="J340" s="44">
        <v>39057</v>
      </c>
      <c r="K340" s="44">
        <v>53780</v>
      </c>
      <c r="L340" s="44">
        <v>9196</v>
      </c>
      <c r="M340" s="44">
        <v>0</v>
      </c>
      <c r="N340" s="44">
        <v>1700</v>
      </c>
      <c r="O340" s="44">
        <v>759</v>
      </c>
      <c r="P340" s="44">
        <v>44.652096</v>
      </c>
      <c r="Q340" s="44">
        <v>44.965767</v>
      </c>
      <c r="R340" s="44">
        <v>18.174721000000002</v>
      </c>
      <c r="S340" s="44">
        <v>17.523783000000002</v>
      </c>
      <c r="T340" s="44">
        <v>298095.4375</v>
      </c>
      <c r="U340" s="44">
        <v>40592.804687999997</v>
      </c>
      <c r="V340" s="44">
        <v>8236.7333980000003</v>
      </c>
      <c r="W340" s="44">
        <v>1601.840942</v>
      </c>
      <c r="X340" s="44">
        <v>150438.844855</v>
      </c>
      <c r="Y340" s="44">
        <v>228911.21801099999</v>
      </c>
      <c r="Z340" s="44">
        <v>14631.766468</v>
      </c>
      <c r="AA340" s="44">
        <v>251.91609099999999</v>
      </c>
      <c r="AB340" s="44">
        <v>9.6606000000000005</v>
      </c>
      <c r="AC340" s="44">
        <v>6.9281110000000004</v>
      </c>
      <c r="AD340" s="44">
        <v>78495.944369999997</v>
      </c>
    </row>
    <row r="341" spans="1:30" x14ac:dyDescent="0.25">
      <c r="A341">
        <v>340</v>
      </c>
      <c r="B341" t="s">
        <v>101</v>
      </c>
      <c r="C341" t="s">
        <v>102</v>
      </c>
      <c r="D341" t="s">
        <v>103</v>
      </c>
      <c r="E341" t="s">
        <v>104</v>
      </c>
      <c r="F341" s="52">
        <f>VLOOKUP(A341,[1]Minority!$A$1:$H$1902,5,FALSE)</f>
        <v>3478</v>
      </c>
      <c r="G341" s="52">
        <f>VLOOKUP(A341,'[1]Low-income - HH inc.'!$A$1:$I$1902,6,FALSE)</f>
        <v>1079</v>
      </c>
      <c r="H341" s="44">
        <v>381710</v>
      </c>
      <c r="I341" s="44">
        <v>540268</v>
      </c>
      <c r="J341" s="44">
        <v>49292</v>
      </c>
      <c r="K341" s="44">
        <v>50480</v>
      </c>
      <c r="L341" s="44">
        <v>8044</v>
      </c>
      <c r="M341" s="44">
        <v>3227</v>
      </c>
      <c r="N341" s="44">
        <v>2425</v>
      </c>
      <c r="O341" s="44">
        <v>877</v>
      </c>
      <c r="P341" s="44">
        <v>41.938296999999999</v>
      </c>
      <c r="Q341" s="44">
        <v>41.452655999999998</v>
      </c>
      <c r="R341" s="44">
        <v>16.521152000000001</v>
      </c>
      <c r="S341" s="44">
        <v>16.041202999999999</v>
      </c>
      <c r="T341" s="44">
        <v>402199.78125</v>
      </c>
      <c r="U341" s="44">
        <v>49445.519530999998</v>
      </c>
      <c r="V341" s="44">
        <v>7421.5195309999999</v>
      </c>
      <c r="W341" s="44">
        <v>2224.95874</v>
      </c>
      <c r="X341" s="44">
        <v>53790.002849999997</v>
      </c>
      <c r="Y341" s="44">
        <v>74823.977616999997</v>
      </c>
      <c r="Z341" s="44">
        <v>3080.4928329999998</v>
      </c>
      <c r="AA341" s="44">
        <v>66.092854000000003</v>
      </c>
      <c r="AB341" s="44">
        <v>2.67252</v>
      </c>
      <c r="AC341" s="44">
        <v>1.67039</v>
      </c>
      <c r="AD341" s="44">
        <v>19479.114448</v>
      </c>
    </row>
    <row r="342" spans="1:30" x14ac:dyDescent="0.25">
      <c r="A342">
        <v>341</v>
      </c>
      <c r="B342" t="s">
        <v>101</v>
      </c>
      <c r="C342" t="s">
        <v>102</v>
      </c>
      <c r="D342" t="s">
        <v>103</v>
      </c>
      <c r="E342" t="s">
        <v>104</v>
      </c>
      <c r="F342" s="52">
        <f>VLOOKUP(A342,[1]Minority!$A$1:$H$1902,5,FALSE)</f>
        <v>2781</v>
      </c>
      <c r="G342" s="52">
        <f>VLOOKUP(A342,'[1]Low-income - HH inc.'!$A$1:$I$1902,6,FALSE)</f>
        <v>860</v>
      </c>
      <c r="H342" s="44">
        <v>279356</v>
      </c>
      <c r="I342" s="44">
        <v>442360</v>
      </c>
      <c r="J342" s="44">
        <v>40971</v>
      </c>
      <c r="K342" s="44">
        <v>41979</v>
      </c>
      <c r="L342" s="44">
        <v>8044</v>
      </c>
      <c r="M342" s="44">
        <v>0</v>
      </c>
      <c r="N342" s="44">
        <v>2425</v>
      </c>
      <c r="O342" s="44">
        <v>723</v>
      </c>
      <c r="P342" s="44">
        <v>42.496143000000004</v>
      </c>
      <c r="Q342" s="44">
        <v>45.000484</v>
      </c>
      <c r="R342" s="44">
        <v>16.498884</v>
      </c>
      <c r="S342" s="44">
        <v>15.912929999999999</v>
      </c>
      <c r="T342" s="44">
        <v>299397.84375</v>
      </c>
      <c r="U342" s="44">
        <v>41094.9375</v>
      </c>
      <c r="V342" s="44">
        <v>7054.9672849999997</v>
      </c>
      <c r="W342" s="44">
        <v>2215.734375</v>
      </c>
      <c r="X342" s="44">
        <v>202811.34502099999</v>
      </c>
      <c r="Y342" s="44">
        <v>282192.23193499999</v>
      </c>
      <c r="Z342" s="44">
        <v>21115.862233</v>
      </c>
      <c r="AA342" s="44">
        <v>313.678358</v>
      </c>
      <c r="AB342" s="44">
        <v>10.929303000000001</v>
      </c>
      <c r="AC342" s="44">
        <v>8.9551390000000008</v>
      </c>
      <c r="AD342" s="44">
        <v>97799.069271999993</v>
      </c>
    </row>
    <row r="343" spans="1:30" x14ac:dyDescent="0.25">
      <c r="A343">
        <v>342</v>
      </c>
      <c r="B343" t="s">
        <v>101</v>
      </c>
      <c r="C343" t="s">
        <v>102</v>
      </c>
      <c r="D343" t="s">
        <v>103</v>
      </c>
      <c r="E343" t="s">
        <v>104</v>
      </c>
      <c r="F343" s="52">
        <f>VLOOKUP(A343,[1]Minority!$A$1:$H$1902,5,FALSE)</f>
        <v>2855</v>
      </c>
      <c r="G343" s="52">
        <f>VLOOKUP(A343,'[1]Low-income - HH inc.'!$A$1:$I$1902,6,FALSE)</f>
        <v>675</v>
      </c>
      <c r="H343" s="44">
        <v>248052</v>
      </c>
      <c r="I343" s="44">
        <v>443781</v>
      </c>
      <c r="J343" s="44">
        <v>35765</v>
      </c>
      <c r="K343" s="44">
        <v>44849</v>
      </c>
      <c r="L343" s="44">
        <v>9196</v>
      </c>
      <c r="M343" s="44">
        <v>0</v>
      </c>
      <c r="N343" s="44">
        <v>1700</v>
      </c>
      <c r="O343" s="44">
        <v>759</v>
      </c>
      <c r="P343" s="44">
        <v>43.050282000000003</v>
      </c>
      <c r="Q343" s="44">
        <v>44.574745</v>
      </c>
      <c r="R343" s="44">
        <v>17.610346</v>
      </c>
      <c r="S343" s="44">
        <v>16.579516999999999</v>
      </c>
      <c r="T343" s="44">
        <v>272544.53125</v>
      </c>
      <c r="U343" s="44">
        <v>36901.726562999997</v>
      </c>
      <c r="V343" s="44">
        <v>8045.2592770000001</v>
      </c>
      <c r="W343" s="44">
        <v>1582.248169</v>
      </c>
      <c r="X343" s="44">
        <v>336105.90247600002</v>
      </c>
      <c r="Y343" s="44">
        <v>486024.62452100002</v>
      </c>
      <c r="Z343" s="44">
        <v>35120.474247999999</v>
      </c>
      <c r="AA343" s="44">
        <v>551.10714199999995</v>
      </c>
      <c r="AB343" s="44">
        <v>19.697201</v>
      </c>
      <c r="AC343" s="44">
        <v>15.688807000000001</v>
      </c>
      <c r="AD343" s="44">
        <v>172801.89376400001</v>
      </c>
    </row>
    <row r="344" spans="1:30" x14ac:dyDescent="0.25">
      <c r="A344">
        <v>343</v>
      </c>
      <c r="B344" t="s">
        <v>101</v>
      </c>
      <c r="C344" t="s">
        <v>102</v>
      </c>
      <c r="D344" t="s">
        <v>103</v>
      </c>
      <c r="E344" t="s">
        <v>104</v>
      </c>
      <c r="F344" s="52">
        <f>VLOOKUP(A344,[1]Minority!$A$1:$H$1902,5,FALSE)</f>
        <v>2397</v>
      </c>
      <c r="G344" s="52">
        <f>VLOOKUP(A344,'[1]Low-income - HH inc.'!$A$1:$I$1902,6,FALSE)</f>
        <v>340</v>
      </c>
      <c r="H344" s="44">
        <v>358880</v>
      </c>
      <c r="I344" s="44">
        <v>917639</v>
      </c>
      <c r="J344" s="44">
        <v>43559</v>
      </c>
      <c r="K344" s="44">
        <v>99658</v>
      </c>
      <c r="L344" s="44">
        <v>8272</v>
      </c>
      <c r="M344" s="44">
        <v>161863</v>
      </c>
      <c r="N344" s="44">
        <v>2411</v>
      </c>
      <c r="O344" s="44">
        <v>4292.8334960000002</v>
      </c>
      <c r="P344" s="44">
        <v>34.016300000000001</v>
      </c>
      <c r="Q344" s="44">
        <v>34.727978</v>
      </c>
      <c r="R344" s="44">
        <v>20.561115000000001</v>
      </c>
      <c r="S344" s="44">
        <v>20.192696000000002</v>
      </c>
      <c r="T344" s="44">
        <v>454521.9375</v>
      </c>
      <c r="U344" s="44">
        <v>53161.382812999997</v>
      </c>
      <c r="V344" s="44">
        <v>34561.945312999997</v>
      </c>
      <c r="W344" s="44">
        <v>2733.110596</v>
      </c>
      <c r="X344" s="44">
        <v>198003.97277600001</v>
      </c>
      <c r="Y344" s="44">
        <v>237240.59336699999</v>
      </c>
      <c r="Z344" s="44">
        <v>18281.345281999998</v>
      </c>
      <c r="AA344" s="44">
        <v>284.999234</v>
      </c>
      <c r="AB344" s="44">
        <v>13.850545</v>
      </c>
      <c r="AC344" s="44">
        <v>8.3289449999999992</v>
      </c>
      <c r="AD344" s="44">
        <v>96357.945701999997</v>
      </c>
    </row>
    <row r="345" spans="1:30" x14ac:dyDescent="0.25">
      <c r="A345">
        <v>344</v>
      </c>
      <c r="B345" t="s">
        <v>101</v>
      </c>
      <c r="C345" t="s">
        <v>102</v>
      </c>
      <c r="D345" t="s">
        <v>103</v>
      </c>
      <c r="E345" t="s">
        <v>104</v>
      </c>
      <c r="F345" s="52">
        <f>VLOOKUP(A345,[1]Minority!$A$1:$H$1902,5,FALSE)</f>
        <v>3063</v>
      </c>
      <c r="G345" s="52">
        <f>VLOOKUP(A345,'[1]Low-income - HH inc.'!$A$1:$I$1902,6,FALSE)</f>
        <v>509</v>
      </c>
      <c r="H345" s="44">
        <v>332752</v>
      </c>
      <c r="I345" s="44">
        <v>833412</v>
      </c>
      <c r="J345" s="44">
        <v>42143</v>
      </c>
      <c r="K345" s="44">
        <v>89011</v>
      </c>
      <c r="L345" s="44">
        <v>8272</v>
      </c>
      <c r="M345" s="44">
        <v>100223</v>
      </c>
      <c r="N345" s="44">
        <v>2425</v>
      </c>
      <c r="O345" s="44">
        <v>3844.8332519999999</v>
      </c>
      <c r="P345" s="44">
        <v>36.471161000000002</v>
      </c>
      <c r="Q345" s="44">
        <v>36.966625000000001</v>
      </c>
      <c r="R345" s="44">
        <v>17.47842</v>
      </c>
      <c r="S345" s="44">
        <v>17.036808000000001</v>
      </c>
      <c r="T345" s="44">
        <v>413132.3125</v>
      </c>
      <c r="U345" s="44">
        <v>49667.59375</v>
      </c>
      <c r="V345" s="44">
        <v>23034.619140999999</v>
      </c>
      <c r="W345" s="44">
        <v>2652.952393</v>
      </c>
      <c r="X345" s="44">
        <v>2897.0055130000001</v>
      </c>
      <c r="Y345" s="44">
        <v>11545.410110999999</v>
      </c>
      <c r="Z345" s="44">
        <v>693.86438099999998</v>
      </c>
      <c r="AA345" s="44">
        <v>13.025645000000001</v>
      </c>
      <c r="AB345" s="44">
        <v>0.36514999999999997</v>
      </c>
      <c r="AC345" s="44">
        <v>0.32750899999999999</v>
      </c>
      <c r="AD345" s="44">
        <v>3621.6072709999999</v>
      </c>
    </row>
    <row r="346" spans="1:30" x14ac:dyDescent="0.25">
      <c r="A346">
        <v>345</v>
      </c>
      <c r="B346" t="s">
        <v>101</v>
      </c>
      <c r="C346" t="s">
        <v>102</v>
      </c>
      <c r="D346" t="s">
        <v>103</v>
      </c>
      <c r="E346" t="s">
        <v>104</v>
      </c>
      <c r="F346" s="52">
        <f>VLOOKUP(A346,[1]Minority!$A$1:$H$1902,5,FALSE)</f>
        <v>1841</v>
      </c>
      <c r="G346" s="52">
        <f>VLOOKUP(A346,'[1]Low-income - HH inc.'!$A$1:$I$1902,6,FALSE)</f>
        <v>376</v>
      </c>
      <c r="H346" s="44">
        <v>274536</v>
      </c>
      <c r="I346" s="44">
        <v>887711</v>
      </c>
      <c r="J346" s="44">
        <v>35663</v>
      </c>
      <c r="K346" s="44">
        <v>96194</v>
      </c>
      <c r="L346" s="44">
        <v>8272</v>
      </c>
      <c r="M346" s="44">
        <v>160334</v>
      </c>
      <c r="N346" s="44">
        <v>2503</v>
      </c>
      <c r="O346" s="44">
        <v>4292.8334960000002</v>
      </c>
      <c r="P346" s="44">
        <v>35.769970000000001</v>
      </c>
      <c r="Q346" s="44">
        <v>36.191540000000003</v>
      </c>
      <c r="R346" s="44">
        <v>19.127559999999999</v>
      </c>
      <c r="S346" s="44">
        <v>18.842849999999999</v>
      </c>
      <c r="T346" s="44">
        <v>368710.90625</v>
      </c>
      <c r="U346" s="44">
        <v>44959.695312999997</v>
      </c>
      <c r="V346" s="44">
        <v>31626.544922000001</v>
      </c>
      <c r="W346" s="44">
        <v>2777.8928219999998</v>
      </c>
      <c r="X346" s="44">
        <v>44356.469778999999</v>
      </c>
      <c r="Y346" s="44">
        <v>68582.338357000001</v>
      </c>
      <c r="Z346" s="44">
        <v>4599.5532400000002</v>
      </c>
      <c r="AA346" s="44">
        <v>78.764251999999999</v>
      </c>
      <c r="AB346" s="44">
        <v>3.3094649999999999</v>
      </c>
      <c r="AC346" s="44">
        <v>2.1617860000000002</v>
      </c>
      <c r="AD346" s="44">
        <v>24752.06709</v>
      </c>
    </row>
    <row r="347" spans="1:30" x14ac:dyDescent="0.25">
      <c r="A347">
        <v>346</v>
      </c>
      <c r="B347" t="s">
        <v>101</v>
      </c>
      <c r="C347" t="s">
        <v>102</v>
      </c>
      <c r="D347" t="s">
        <v>103</v>
      </c>
      <c r="E347" t="s">
        <v>104</v>
      </c>
      <c r="F347" s="52">
        <f>VLOOKUP(A347,[1]Minority!$A$1:$H$1902,5,FALSE)</f>
        <v>2</v>
      </c>
      <c r="G347" s="52">
        <f>VLOOKUP(A347,'[1]Low-income - HH inc.'!$A$1:$I$1902,6,FALSE)</f>
        <v>0</v>
      </c>
      <c r="H347" s="44">
        <v>272664</v>
      </c>
      <c r="I347" s="44">
        <v>710909</v>
      </c>
      <c r="J347" s="44">
        <v>37397</v>
      </c>
      <c r="K347" s="44">
        <v>74705</v>
      </c>
      <c r="L347" s="44">
        <v>8272</v>
      </c>
      <c r="M347" s="44">
        <v>53053</v>
      </c>
      <c r="N347" s="44">
        <v>2425</v>
      </c>
      <c r="O347" s="44">
        <v>1349</v>
      </c>
      <c r="P347" s="44">
        <v>49.343108999999998</v>
      </c>
      <c r="Q347" s="44">
        <v>48.277458000000003</v>
      </c>
      <c r="R347" s="44">
        <v>30.059446000000001</v>
      </c>
      <c r="S347" s="44">
        <v>30.241109999999999</v>
      </c>
      <c r="T347" s="44">
        <v>315535.71875</v>
      </c>
      <c r="U347" s="44">
        <v>41046.6875</v>
      </c>
      <c r="V347" s="44">
        <v>12652.743164</v>
      </c>
      <c r="W347" s="44">
        <v>2319.7390140000002</v>
      </c>
      <c r="X347" s="44">
        <v>108793.667812</v>
      </c>
      <c r="Y347" s="44">
        <v>154752.03805900001</v>
      </c>
      <c r="Z347" s="44">
        <v>9723.5195160000003</v>
      </c>
      <c r="AA347" s="44">
        <v>167.00081299999999</v>
      </c>
      <c r="AB347" s="44">
        <v>6.0157550000000004</v>
      </c>
      <c r="AC347" s="44">
        <v>4.5026339999999996</v>
      </c>
      <c r="AD347" s="44">
        <v>50626.784696000002</v>
      </c>
    </row>
    <row r="348" spans="1:30" x14ac:dyDescent="0.25">
      <c r="A348">
        <v>347</v>
      </c>
      <c r="B348" t="s">
        <v>101</v>
      </c>
      <c r="C348" t="s">
        <v>102</v>
      </c>
      <c r="D348" t="s">
        <v>103</v>
      </c>
      <c r="E348" t="s">
        <v>104</v>
      </c>
      <c r="F348" s="52">
        <f>VLOOKUP(A348,[1]Minority!$A$1:$H$1902,5,FALSE)</f>
        <v>451</v>
      </c>
      <c r="G348" s="52">
        <f>VLOOKUP(A348,'[1]Low-income - HH inc.'!$A$1:$I$1902,6,FALSE)</f>
        <v>88</v>
      </c>
      <c r="H348" s="44">
        <v>248869</v>
      </c>
      <c r="I348" s="44">
        <v>841797</v>
      </c>
      <c r="J348" s="44">
        <v>37141</v>
      </c>
      <c r="K348" s="44">
        <v>90832</v>
      </c>
      <c r="L348" s="44">
        <v>8272</v>
      </c>
      <c r="M348" s="44">
        <v>99572</v>
      </c>
      <c r="N348" s="44">
        <v>3034</v>
      </c>
      <c r="O348" s="44">
        <v>3844.8332519999999</v>
      </c>
      <c r="P348" s="44">
        <v>39.616771999999997</v>
      </c>
      <c r="Q348" s="44">
        <v>40.168956999999999</v>
      </c>
      <c r="R348" s="44">
        <v>23.370653000000001</v>
      </c>
      <c r="S348" s="44">
        <v>22.917111999999999</v>
      </c>
      <c r="T348" s="44">
        <v>338166.03125</v>
      </c>
      <c r="U348" s="44">
        <v>45227.054687999997</v>
      </c>
      <c r="V348" s="44">
        <v>22022.103515999999</v>
      </c>
      <c r="W348" s="44">
        <v>3156.1142580000001</v>
      </c>
      <c r="X348" s="44">
        <v>162938.51057899999</v>
      </c>
      <c r="Y348" s="44">
        <v>196196.05619599999</v>
      </c>
      <c r="Z348" s="44">
        <v>18447.863976000001</v>
      </c>
      <c r="AA348" s="44">
        <v>254.55725799999999</v>
      </c>
      <c r="AB348" s="44">
        <v>12.604867</v>
      </c>
      <c r="AC348" s="44">
        <v>8.1685130000000008</v>
      </c>
      <c r="AD348" s="44">
        <v>91940.184206999998</v>
      </c>
    </row>
    <row r="349" spans="1:30" x14ac:dyDescent="0.25">
      <c r="A349">
        <v>348</v>
      </c>
      <c r="B349" t="s">
        <v>101</v>
      </c>
      <c r="C349" t="s">
        <v>102</v>
      </c>
      <c r="D349" t="s">
        <v>103</v>
      </c>
      <c r="E349" t="s">
        <v>104</v>
      </c>
      <c r="F349" s="52">
        <f>VLOOKUP(A349,[1]Minority!$A$1:$H$1902,5,FALSE)</f>
        <v>1905</v>
      </c>
      <c r="G349" s="52">
        <f>VLOOKUP(A349,'[1]Low-income - HH inc.'!$A$1:$I$1902,6,FALSE)</f>
        <v>336</v>
      </c>
      <c r="H349" s="44">
        <v>241268</v>
      </c>
      <c r="I349" s="44">
        <v>927655</v>
      </c>
      <c r="J349" s="44">
        <v>38108</v>
      </c>
      <c r="K349" s="44">
        <v>100881</v>
      </c>
      <c r="L349" s="44">
        <v>5045</v>
      </c>
      <c r="M349" s="44">
        <v>159683</v>
      </c>
      <c r="N349" s="44">
        <v>3034</v>
      </c>
      <c r="O349" s="44">
        <v>4981.8334960000002</v>
      </c>
      <c r="P349" s="44">
        <v>35.291485000000002</v>
      </c>
      <c r="Q349" s="44">
        <v>37.369236000000001</v>
      </c>
      <c r="R349" s="44">
        <v>19.663042000000001</v>
      </c>
      <c r="S349" s="44">
        <v>19.541525</v>
      </c>
      <c r="T349" s="44">
        <v>358892.8125</v>
      </c>
      <c r="U349" s="44">
        <v>48865.289062999997</v>
      </c>
      <c r="V349" s="44">
        <v>31545.017577999999</v>
      </c>
      <c r="W349" s="44">
        <v>3367.7963869999999</v>
      </c>
      <c r="X349" s="44">
        <v>413210.84070599999</v>
      </c>
      <c r="Y349" s="44">
        <v>664747.21202600002</v>
      </c>
      <c r="Z349" s="44">
        <v>38925.493422</v>
      </c>
      <c r="AA349" s="44">
        <v>664.95865800000001</v>
      </c>
      <c r="AB349" s="44">
        <v>26.572778</v>
      </c>
      <c r="AC349" s="44">
        <v>18.509678999999998</v>
      </c>
      <c r="AD349" s="44">
        <v>207475.984876</v>
      </c>
    </row>
    <row r="350" spans="1:30" x14ac:dyDescent="0.25">
      <c r="A350">
        <v>349</v>
      </c>
      <c r="B350" t="s">
        <v>101</v>
      </c>
      <c r="C350" t="s">
        <v>102</v>
      </c>
      <c r="D350" t="s">
        <v>103</v>
      </c>
      <c r="E350" t="s">
        <v>104</v>
      </c>
      <c r="F350" s="52">
        <f>VLOOKUP(A350,[1]Minority!$A$1:$H$1902,5,FALSE)</f>
        <v>342</v>
      </c>
      <c r="G350" s="52">
        <f>VLOOKUP(A350,'[1]Low-income - HH inc.'!$A$1:$I$1902,6,FALSE)</f>
        <v>2</v>
      </c>
      <c r="H350" s="44">
        <v>223660</v>
      </c>
      <c r="I350" s="44">
        <v>777431</v>
      </c>
      <c r="J350" s="44">
        <v>34948</v>
      </c>
      <c r="K350" s="44">
        <v>82123</v>
      </c>
      <c r="L350" s="44">
        <v>5045</v>
      </c>
      <c r="M350" s="44">
        <v>69370</v>
      </c>
      <c r="N350" s="44">
        <v>2956</v>
      </c>
      <c r="O350" s="44">
        <v>2821.5</v>
      </c>
      <c r="P350" s="44">
        <v>45.855651999999999</v>
      </c>
      <c r="Q350" s="44">
        <v>50.561461999999999</v>
      </c>
      <c r="R350" s="44">
        <v>28.97146</v>
      </c>
      <c r="S350" s="44">
        <v>28.233592999999999</v>
      </c>
      <c r="T350" s="44">
        <v>271928.0625</v>
      </c>
      <c r="U350" s="44">
        <v>39059.886719000002</v>
      </c>
      <c r="V350" s="44">
        <v>10651.724609000001</v>
      </c>
      <c r="W350" s="44">
        <v>2944.2766109999998</v>
      </c>
      <c r="X350" s="44">
        <v>16627.918513000001</v>
      </c>
      <c r="Y350" s="44">
        <v>22473.756485999998</v>
      </c>
      <c r="Z350" s="44">
        <v>879.58792800000003</v>
      </c>
      <c r="AA350" s="44">
        <v>18.956057999999999</v>
      </c>
      <c r="AB350" s="44">
        <v>0.77472099999999999</v>
      </c>
      <c r="AC350" s="44">
        <v>0.49333199999999999</v>
      </c>
      <c r="AD350" s="44">
        <v>5636.2308030000004</v>
      </c>
    </row>
    <row r="351" spans="1:30" x14ac:dyDescent="0.25">
      <c r="A351">
        <v>350</v>
      </c>
      <c r="B351" t="s">
        <v>101</v>
      </c>
      <c r="C351" t="s">
        <v>102</v>
      </c>
      <c r="D351" t="s">
        <v>103</v>
      </c>
      <c r="E351" t="s">
        <v>104</v>
      </c>
      <c r="F351" s="52">
        <f>VLOOKUP(A351,[1]Minority!$A$1:$H$1902,5,FALSE)</f>
        <v>1692</v>
      </c>
      <c r="G351" s="52">
        <f>VLOOKUP(A351,'[1]Low-income - HH inc.'!$A$1:$I$1902,6,FALSE)</f>
        <v>404</v>
      </c>
      <c r="H351" s="44">
        <v>213396</v>
      </c>
      <c r="I351" s="44">
        <v>296447</v>
      </c>
      <c r="J351" s="44">
        <v>34493</v>
      </c>
      <c r="K351" s="44">
        <v>27908</v>
      </c>
      <c r="L351" s="44">
        <v>4166</v>
      </c>
      <c r="M351" s="44">
        <v>0</v>
      </c>
      <c r="N351" s="44">
        <v>1990</v>
      </c>
      <c r="O351" s="44">
        <v>0</v>
      </c>
      <c r="P351" s="44">
        <v>50.710906999999999</v>
      </c>
      <c r="Q351" s="44">
        <v>48.512177000000001</v>
      </c>
      <c r="R351" s="44">
        <v>19.237562</v>
      </c>
      <c r="S351" s="44">
        <v>18.583556999999999</v>
      </c>
      <c r="T351" s="44">
        <v>222741.140625</v>
      </c>
      <c r="U351" s="44">
        <v>33752.035155999998</v>
      </c>
      <c r="V351" s="44">
        <v>3697.2290039999998</v>
      </c>
      <c r="W351" s="44">
        <v>1766.0791019999999</v>
      </c>
      <c r="X351" s="44">
        <v>0</v>
      </c>
      <c r="Y351" s="44">
        <v>0</v>
      </c>
      <c r="Z351" s="44">
        <v>0</v>
      </c>
      <c r="AA351" s="44">
        <v>0</v>
      </c>
      <c r="AB351" s="44">
        <v>0</v>
      </c>
      <c r="AC351" s="44">
        <v>0</v>
      </c>
      <c r="AD351" s="44">
        <v>0</v>
      </c>
    </row>
    <row r="352" spans="1:30" x14ac:dyDescent="0.25">
      <c r="A352">
        <v>351</v>
      </c>
      <c r="B352" t="s">
        <v>101</v>
      </c>
      <c r="C352" t="s">
        <v>102</v>
      </c>
      <c r="D352" t="s">
        <v>103</v>
      </c>
      <c r="E352" t="s">
        <v>104</v>
      </c>
      <c r="F352" s="52">
        <f>VLOOKUP(A352,[1]Minority!$A$1:$H$1902,5,FALSE)</f>
        <v>400</v>
      </c>
      <c r="G352" s="52">
        <f>VLOOKUP(A352,'[1]Low-income - HH inc.'!$A$1:$I$1902,6,FALSE)</f>
        <v>59</v>
      </c>
      <c r="H352" s="44">
        <v>215953</v>
      </c>
      <c r="I352" s="44">
        <v>599178</v>
      </c>
      <c r="J352" s="44">
        <v>36374</v>
      </c>
      <c r="K352" s="44">
        <v>58824</v>
      </c>
      <c r="L352" s="44">
        <v>5318</v>
      </c>
      <c r="M352" s="44">
        <v>31727</v>
      </c>
      <c r="N352" s="44">
        <v>1990</v>
      </c>
      <c r="O352" s="44">
        <v>328</v>
      </c>
      <c r="P352" s="44">
        <v>44.473087</v>
      </c>
      <c r="Q352" s="44">
        <v>46.541694999999997</v>
      </c>
      <c r="R352" s="44">
        <v>19.439672000000002</v>
      </c>
      <c r="S352" s="44">
        <v>19.434277999999999</v>
      </c>
      <c r="T352" s="44">
        <v>258594.671875</v>
      </c>
      <c r="U352" s="44">
        <v>38872.023437999997</v>
      </c>
      <c r="V352" s="44">
        <v>8256.5458980000003</v>
      </c>
      <c r="W352" s="44">
        <v>1805.068237</v>
      </c>
      <c r="X352" s="44">
        <v>131058.540754</v>
      </c>
      <c r="Y352" s="44">
        <v>225286.69702299999</v>
      </c>
      <c r="Z352" s="44">
        <v>8988.3956230000003</v>
      </c>
      <c r="AA352" s="44">
        <v>204.54769200000001</v>
      </c>
      <c r="AB352" s="44">
        <v>8.1529740000000004</v>
      </c>
      <c r="AC352" s="44">
        <v>5.0420220000000002</v>
      </c>
      <c r="AD352" s="44">
        <v>57912.714872999997</v>
      </c>
    </row>
    <row r="353" spans="1:30" x14ac:dyDescent="0.25">
      <c r="A353">
        <v>352</v>
      </c>
      <c r="B353" t="s">
        <v>101</v>
      </c>
      <c r="C353" t="s">
        <v>102</v>
      </c>
      <c r="D353" t="s">
        <v>103</v>
      </c>
      <c r="E353" t="s">
        <v>104</v>
      </c>
      <c r="F353" s="52">
        <f>VLOOKUP(A353,[1]Minority!$A$1:$H$1902,5,FALSE)</f>
        <v>1759</v>
      </c>
      <c r="G353" s="52">
        <f>VLOOKUP(A353,'[1]Low-income - HH inc.'!$A$1:$I$1902,6,FALSE)</f>
        <v>364</v>
      </c>
      <c r="H353" s="44">
        <v>215561</v>
      </c>
      <c r="I353" s="44">
        <v>663633</v>
      </c>
      <c r="J353" s="44">
        <v>36083</v>
      </c>
      <c r="K353" s="44">
        <v>65267</v>
      </c>
      <c r="L353" s="44">
        <v>5318</v>
      </c>
      <c r="M353" s="44">
        <v>36101</v>
      </c>
      <c r="N353" s="44">
        <v>2153</v>
      </c>
      <c r="O353" s="44">
        <v>1425</v>
      </c>
      <c r="P353" s="44">
        <v>40.293880000000001</v>
      </c>
      <c r="Q353" s="44">
        <v>44.756283000000003</v>
      </c>
      <c r="R353" s="44">
        <v>20.19566</v>
      </c>
      <c r="S353" s="44">
        <v>19.847989999999999</v>
      </c>
      <c r="T353" s="44">
        <v>268362.625</v>
      </c>
      <c r="U353" s="44">
        <v>39522.09375</v>
      </c>
      <c r="V353" s="44">
        <v>8945.5224610000005</v>
      </c>
      <c r="W353" s="44">
        <v>2067.2114259999998</v>
      </c>
      <c r="X353" s="44">
        <v>124804.15936000001</v>
      </c>
      <c r="Y353" s="44">
        <v>188595.74066400001</v>
      </c>
      <c r="Z353" s="44">
        <v>11481.948487</v>
      </c>
      <c r="AA353" s="44">
        <v>200.65281100000001</v>
      </c>
      <c r="AB353" s="44">
        <v>7.099863</v>
      </c>
      <c r="AC353" s="44">
        <v>5.3562430000000001</v>
      </c>
      <c r="AD353" s="44">
        <v>60523.276646999999</v>
      </c>
    </row>
    <row r="354" spans="1:30" x14ac:dyDescent="0.25">
      <c r="A354">
        <v>353</v>
      </c>
      <c r="B354" t="s">
        <v>101</v>
      </c>
      <c r="C354" t="s">
        <v>102</v>
      </c>
      <c r="D354" t="s">
        <v>103</v>
      </c>
      <c r="E354" t="s">
        <v>104</v>
      </c>
      <c r="F354" s="52">
        <f>VLOOKUP(A354,[1]Minority!$A$1:$H$1902,5,FALSE)</f>
        <v>2052</v>
      </c>
      <c r="G354" s="52">
        <f>VLOOKUP(A354,'[1]Low-income - HH inc.'!$A$1:$I$1902,6,FALSE)</f>
        <v>296</v>
      </c>
      <c r="H354" s="44">
        <v>572264</v>
      </c>
      <c r="I354" s="44">
        <v>895981</v>
      </c>
      <c r="J354" s="44">
        <v>71004</v>
      </c>
      <c r="K354" s="44">
        <v>96219</v>
      </c>
      <c r="L354" s="44">
        <v>24398</v>
      </c>
      <c r="M354" s="44">
        <v>62952</v>
      </c>
      <c r="N354" s="44">
        <v>2399</v>
      </c>
      <c r="O354" s="44">
        <v>1366</v>
      </c>
      <c r="P354" s="44">
        <v>35.801555999999998</v>
      </c>
      <c r="Q354" s="44">
        <v>38.012821000000002</v>
      </c>
      <c r="R354" s="44">
        <v>17.668725999999999</v>
      </c>
      <c r="S354" s="44">
        <v>18.159123999999998</v>
      </c>
      <c r="T354" s="44">
        <v>628896.3125</v>
      </c>
      <c r="U354" s="44">
        <v>75415.210938000004</v>
      </c>
      <c r="V354" s="44">
        <v>31142.787109000001</v>
      </c>
      <c r="W354" s="44">
        <v>2218.2827149999998</v>
      </c>
      <c r="X354" s="44">
        <v>216100.59630599999</v>
      </c>
      <c r="Y354" s="44">
        <v>270262.17483500001</v>
      </c>
      <c r="Z354" s="44">
        <v>27599.348804000001</v>
      </c>
      <c r="AA354" s="44">
        <v>354.642449</v>
      </c>
      <c r="AB354" s="44">
        <v>13.382398999999999</v>
      </c>
      <c r="AC354" s="44">
        <v>11.223148</v>
      </c>
      <c r="AD354" s="44">
        <v>121475.83799499999</v>
      </c>
    </row>
    <row r="355" spans="1:30" x14ac:dyDescent="0.25">
      <c r="A355">
        <v>354</v>
      </c>
      <c r="B355" t="s">
        <v>101</v>
      </c>
      <c r="C355" t="s">
        <v>102</v>
      </c>
      <c r="D355" t="s">
        <v>103</v>
      </c>
      <c r="E355" t="s">
        <v>104</v>
      </c>
      <c r="F355" s="52">
        <f>VLOOKUP(A355,[1]Minority!$A$1:$H$1902,5,FALSE)</f>
        <v>3920</v>
      </c>
      <c r="G355" s="52">
        <f>VLOOKUP(A355,'[1]Low-income - HH inc.'!$A$1:$I$1902,6,FALSE)</f>
        <v>589</v>
      </c>
      <c r="H355" s="44">
        <v>562106</v>
      </c>
      <c r="I355" s="44">
        <v>938987</v>
      </c>
      <c r="J355" s="44">
        <v>69662</v>
      </c>
      <c r="K355" s="44">
        <v>104209</v>
      </c>
      <c r="L355" s="44">
        <v>23844</v>
      </c>
      <c r="M355" s="44">
        <v>167243</v>
      </c>
      <c r="N355" s="44">
        <v>1590</v>
      </c>
      <c r="O355" s="44">
        <v>1344</v>
      </c>
      <c r="P355" s="44">
        <v>32.459209000000001</v>
      </c>
      <c r="Q355" s="44">
        <v>33.868389000000001</v>
      </c>
      <c r="R355" s="44">
        <v>17.915562000000001</v>
      </c>
      <c r="S355" s="44">
        <v>18.549462999999999</v>
      </c>
      <c r="T355" s="44">
        <v>631964.0625</v>
      </c>
      <c r="U355" s="44">
        <v>76065.578125</v>
      </c>
      <c r="V355" s="44">
        <v>50424.222655999998</v>
      </c>
      <c r="W355" s="44">
        <v>1544.4017329999999</v>
      </c>
      <c r="X355" s="44">
        <v>29235.488853999999</v>
      </c>
      <c r="Y355" s="44">
        <v>41184.083133</v>
      </c>
      <c r="Z355" s="44">
        <v>2826.1871110000002</v>
      </c>
      <c r="AA355" s="44">
        <v>49.256310999999997</v>
      </c>
      <c r="AB355" s="44">
        <v>2.2820749999999999</v>
      </c>
      <c r="AC355" s="44">
        <v>1.479697</v>
      </c>
      <c r="AD355" s="44">
        <v>16680.332492000001</v>
      </c>
    </row>
    <row r="356" spans="1:30" x14ac:dyDescent="0.25">
      <c r="A356">
        <v>355</v>
      </c>
      <c r="B356" t="s">
        <v>101</v>
      </c>
      <c r="C356" t="s">
        <v>102</v>
      </c>
      <c r="D356" t="s">
        <v>103</v>
      </c>
      <c r="E356" t="s">
        <v>104</v>
      </c>
      <c r="F356" s="52">
        <f>VLOOKUP(A356,[1]Minority!$A$1:$H$1902,5,FALSE)</f>
        <v>0</v>
      </c>
      <c r="G356" s="52">
        <f>VLOOKUP(A356,'[1]Low-income - HH inc.'!$A$1:$I$1902,6,FALSE)</f>
        <v>0</v>
      </c>
      <c r="H356" s="44">
        <v>608891</v>
      </c>
      <c r="I356" s="44">
        <v>936838</v>
      </c>
      <c r="J356" s="44">
        <v>70632</v>
      </c>
      <c r="K356" s="44">
        <v>104117</v>
      </c>
      <c r="L356" s="44">
        <v>25983</v>
      </c>
      <c r="M356" s="44">
        <v>170470</v>
      </c>
      <c r="N356" s="44">
        <v>1635</v>
      </c>
      <c r="O356" s="44">
        <v>1529</v>
      </c>
      <c r="P356" s="44">
        <v>33.518597</v>
      </c>
      <c r="Q356" s="44">
        <v>34.167343000000002</v>
      </c>
      <c r="R356" s="44">
        <v>25.212738000000002</v>
      </c>
      <c r="S356" s="44">
        <v>25.254619999999999</v>
      </c>
      <c r="T356" s="44">
        <v>666923.4375</v>
      </c>
      <c r="U356" s="44">
        <v>76557.398438000004</v>
      </c>
      <c r="V356" s="44">
        <v>51550.960937999997</v>
      </c>
      <c r="W356" s="44">
        <v>1616.242432</v>
      </c>
      <c r="X356" s="44">
        <v>128080.745769</v>
      </c>
      <c r="Y356" s="44">
        <v>219894.26180899999</v>
      </c>
      <c r="Z356" s="44">
        <v>16028.155726000001</v>
      </c>
      <c r="AA356" s="44">
        <v>253.65204</v>
      </c>
      <c r="AB356" s="44">
        <v>10.014438999999999</v>
      </c>
      <c r="AC356" s="44">
        <v>7.2602479999999998</v>
      </c>
      <c r="AD356" s="44">
        <v>81428.507668000006</v>
      </c>
    </row>
    <row r="357" spans="1:30" x14ac:dyDescent="0.25">
      <c r="A357">
        <v>356</v>
      </c>
      <c r="B357" t="s">
        <v>101</v>
      </c>
      <c r="C357" t="s">
        <v>102</v>
      </c>
      <c r="D357" t="s">
        <v>103</v>
      </c>
      <c r="E357" t="s">
        <v>104</v>
      </c>
      <c r="F357" s="52">
        <f>VLOOKUP(A357,[1]Minority!$A$1:$H$1902,5,FALSE)</f>
        <v>3136</v>
      </c>
      <c r="G357" s="52">
        <f>VLOOKUP(A357,'[1]Low-income - HH inc.'!$A$1:$I$1902,6,FALSE)</f>
        <v>832</v>
      </c>
      <c r="H357" s="44">
        <v>485470</v>
      </c>
      <c r="I357" s="44">
        <v>879281</v>
      </c>
      <c r="J357" s="44">
        <v>56025</v>
      </c>
      <c r="K357" s="44">
        <v>94453</v>
      </c>
      <c r="L357" s="44">
        <v>20617</v>
      </c>
      <c r="M357" s="44">
        <v>81684</v>
      </c>
      <c r="N357" s="44">
        <v>1414</v>
      </c>
      <c r="O357" s="44">
        <v>1181</v>
      </c>
      <c r="P357" s="44">
        <v>35.372188999999999</v>
      </c>
      <c r="Q357" s="44">
        <v>36.107647</v>
      </c>
      <c r="R357" s="44">
        <v>19.064909</v>
      </c>
      <c r="S357" s="44">
        <v>18.847034000000001</v>
      </c>
      <c r="T357" s="44">
        <v>544668.1875</v>
      </c>
      <c r="U357" s="44">
        <v>61801.546875</v>
      </c>
      <c r="V357" s="44">
        <v>29796.673827999999</v>
      </c>
      <c r="W357" s="44">
        <v>1378.9750979999999</v>
      </c>
      <c r="X357" s="44">
        <v>0</v>
      </c>
      <c r="Y357" s="44">
        <v>2645.6974100000002</v>
      </c>
      <c r="Z357" s="44">
        <v>132.933966</v>
      </c>
      <c r="AA357" s="44">
        <v>2.6749839999999998</v>
      </c>
      <c r="AB357" s="44">
        <v>9.2418E-2</v>
      </c>
      <c r="AC357" s="44">
        <v>6.5508999999999998E-2</v>
      </c>
      <c r="AD357" s="44">
        <v>751.21263399999998</v>
      </c>
    </row>
    <row r="358" spans="1:30" x14ac:dyDescent="0.25">
      <c r="A358">
        <v>357</v>
      </c>
      <c r="B358" t="s">
        <v>101</v>
      </c>
      <c r="C358" t="s">
        <v>102</v>
      </c>
      <c r="D358" t="s">
        <v>103</v>
      </c>
      <c r="E358" t="s">
        <v>104</v>
      </c>
      <c r="F358" s="52">
        <f>VLOOKUP(A358,[1]Minority!$A$1:$H$1902,5,FALSE)</f>
        <v>0</v>
      </c>
      <c r="G358" s="52">
        <f>VLOOKUP(A358,'[1]Low-income - HH inc.'!$A$1:$I$1902,6,FALSE)</f>
        <v>0</v>
      </c>
      <c r="H358" s="44">
        <v>387259</v>
      </c>
      <c r="I358" s="44">
        <v>816287</v>
      </c>
      <c r="J358" s="44">
        <v>46200</v>
      </c>
      <c r="K358" s="44">
        <v>88126</v>
      </c>
      <c r="L358" s="44">
        <v>20617</v>
      </c>
      <c r="M358" s="44">
        <v>32538</v>
      </c>
      <c r="N358" s="44">
        <v>266</v>
      </c>
      <c r="O358" s="44">
        <v>419</v>
      </c>
      <c r="P358" s="44">
        <v>49.660454000000001</v>
      </c>
      <c r="Q358" s="44">
        <v>51.149135999999999</v>
      </c>
      <c r="R358" s="44">
        <v>34.953601999999997</v>
      </c>
      <c r="S358" s="44">
        <v>34.693767999999999</v>
      </c>
      <c r="T358" s="44">
        <v>422283.25</v>
      </c>
      <c r="U358" s="44">
        <v>49622.683594000002</v>
      </c>
      <c r="V358" s="44">
        <v>21590.185547000001</v>
      </c>
      <c r="W358" s="44">
        <v>278.49032599999998</v>
      </c>
      <c r="X358" s="44">
        <v>60604.653739000001</v>
      </c>
      <c r="Y358" s="44">
        <v>104521.173209</v>
      </c>
      <c r="Z358" s="44">
        <v>8169.6767129999998</v>
      </c>
      <c r="AA358" s="44">
        <v>123.824358</v>
      </c>
      <c r="AB358" s="44">
        <v>4.1590150000000001</v>
      </c>
      <c r="AC358" s="44">
        <v>3.670042</v>
      </c>
      <c r="AD358" s="44">
        <v>39988.760391999997</v>
      </c>
    </row>
    <row r="359" spans="1:30" x14ac:dyDescent="0.25">
      <c r="A359">
        <v>358</v>
      </c>
      <c r="B359" t="s">
        <v>101</v>
      </c>
      <c r="C359" t="s">
        <v>102</v>
      </c>
      <c r="D359" t="s">
        <v>103</v>
      </c>
      <c r="E359" t="s">
        <v>104</v>
      </c>
      <c r="F359" s="52">
        <f>VLOOKUP(A359,[1]Minority!$A$1:$H$1902,5,FALSE)</f>
        <v>594</v>
      </c>
      <c r="G359" s="52">
        <f>VLOOKUP(A359,'[1]Low-income - HH inc.'!$A$1:$I$1902,6,FALSE)</f>
        <v>194</v>
      </c>
      <c r="H359" s="44">
        <v>492979</v>
      </c>
      <c r="I359" s="44">
        <v>891279</v>
      </c>
      <c r="J359" s="44">
        <v>56833</v>
      </c>
      <c r="K359" s="44">
        <v>95565</v>
      </c>
      <c r="L359" s="44">
        <v>20617</v>
      </c>
      <c r="M359" s="44">
        <v>87163</v>
      </c>
      <c r="N359" s="44">
        <v>1414</v>
      </c>
      <c r="O359" s="44">
        <v>1181</v>
      </c>
      <c r="P359" s="44">
        <v>37.536503000000003</v>
      </c>
      <c r="Q359" s="44">
        <v>38.115684999999999</v>
      </c>
      <c r="R359" s="44">
        <v>23.234870999999998</v>
      </c>
      <c r="S359" s="44">
        <v>23.671178999999999</v>
      </c>
      <c r="T359" s="44">
        <v>547270.75</v>
      </c>
      <c r="U359" s="44">
        <v>62112.507812999997</v>
      </c>
      <c r="V359" s="44">
        <v>29687.800781000002</v>
      </c>
      <c r="W359" s="44">
        <v>1382.23999</v>
      </c>
      <c r="X359" s="44">
        <v>98158.226641999994</v>
      </c>
      <c r="Y359" s="44">
        <v>225137.394019</v>
      </c>
      <c r="Z359" s="44">
        <v>15435.362721</v>
      </c>
      <c r="AA359" s="44">
        <v>243.97439199999999</v>
      </c>
      <c r="AB359" s="44">
        <v>8.7871389999999998</v>
      </c>
      <c r="AC359" s="44">
        <v>6.751214</v>
      </c>
      <c r="AD359" s="44">
        <v>75294.176305000001</v>
      </c>
    </row>
    <row r="360" spans="1:30" x14ac:dyDescent="0.25">
      <c r="A360">
        <v>359</v>
      </c>
      <c r="B360" t="s">
        <v>101</v>
      </c>
      <c r="C360" t="s">
        <v>102</v>
      </c>
      <c r="D360" t="s">
        <v>103</v>
      </c>
      <c r="E360" t="s">
        <v>104</v>
      </c>
      <c r="F360" s="52">
        <f>VLOOKUP(A360,[1]Minority!$A$1:$H$1902,5,FALSE)</f>
        <v>0</v>
      </c>
      <c r="G360" s="52">
        <f>VLOOKUP(A360,'[1]Low-income - HH inc.'!$A$1:$I$1902,6,FALSE)</f>
        <v>0</v>
      </c>
      <c r="H360" s="44">
        <v>600807</v>
      </c>
      <c r="I360" s="44">
        <v>960920</v>
      </c>
      <c r="J360" s="44">
        <v>69466</v>
      </c>
      <c r="K360" s="44">
        <v>107726</v>
      </c>
      <c r="L360" s="44">
        <v>25983</v>
      </c>
      <c r="M360" s="44">
        <v>211319</v>
      </c>
      <c r="N360" s="44">
        <v>1635</v>
      </c>
      <c r="O360" s="44">
        <v>2602.5</v>
      </c>
      <c r="P360" s="44">
        <v>32.534542000000002</v>
      </c>
      <c r="Q360" s="44">
        <v>33.068466000000001</v>
      </c>
      <c r="R360" s="44">
        <v>29.075541000000001</v>
      </c>
      <c r="S360" s="44">
        <v>29.721256</v>
      </c>
      <c r="T360" s="44">
        <v>674541.625</v>
      </c>
      <c r="U360" s="44">
        <v>77299.898438000004</v>
      </c>
      <c r="V360" s="44">
        <v>63931.339844000002</v>
      </c>
      <c r="W360" s="44">
        <v>1833.099731</v>
      </c>
      <c r="X360" s="44">
        <v>1002830.1299459999</v>
      </c>
      <c r="Y360" s="44">
        <v>1201921.6932029999</v>
      </c>
      <c r="Z360" s="44">
        <v>61604.668627999999</v>
      </c>
      <c r="AA360" s="44">
        <v>1191.586417</v>
      </c>
      <c r="AB360" s="44">
        <v>54.009093</v>
      </c>
      <c r="AC360" s="44">
        <v>31.096692999999998</v>
      </c>
      <c r="AD360" s="44">
        <v>358260.48633699998</v>
      </c>
    </row>
    <row r="361" spans="1:30" x14ac:dyDescent="0.25">
      <c r="A361">
        <v>360</v>
      </c>
      <c r="B361" t="s">
        <v>101</v>
      </c>
      <c r="C361" t="s">
        <v>102</v>
      </c>
      <c r="D361" t="s">
        <v>103</v>
      </c>
      <c r="E361" t="s">
        <v>104</v>
      </c>
      <c r="F361" s="52">
        <f>VLOOKUP(A361,[1]Minority!$A$1:$H$1902,5,FALSE)</f>
        <v>1349</v>
      </c>
      <c r="G361" s="52">
        <f>VLOOKUP(A361,'[1]Low-income - HH inc.'!$A$1:$I$1902,6,FALSE)</f>
        <v>248</v>
      </c>
      <c r="H361" s="44">
        <v>328721</v>
      </c>
      <c r="I361" s="44">
        <v>913009</v>
      </c>
      <c r="J361" s="44">
        <v>40091</v>
      </c>
      <c r="K361" s="44">
        <v>99100</v>
      </c>
      <c r="L361" s="44">
        <v>1885</v>
      </c>
      <c r="M361" s="44">
        <v>154744</v>
      </c>
      <c r="N361" s="44">
        <v>1188</v>
      </c>
      <c r="O361" s="44">
        <v>1366</v>
      </c>
      <c r="P361" s="44">
        <v>35.146355</v>
      </c>
      <c r="Q361" s="44">
        <v>36.114986000000002</v>
      </c>
      <c r="R361" s="44">
        <v>20.258929999999999</v>
      </c>
      <c r="S361" s="44">
        <v>19.140958999999999</v>
      </c>
      <c r="T361" s="44">
        <v>419773.5</v>
      </c>
      <c r="U361" s="44">
        <v>49286.664062999997</v>
      </c>
      <c r="V361" s="44">
        <v>25705.779297000001</v>
      </c>
      <c r="W361" s="44">
        <v>1215.738525</v>
      </c>
      <c r="X361" s="44">
        <v>1024254.3154270001</v>
      </c>
      <c r="Y361" s="44">
        <v>1090196.93569</v>
      </c>
      <c r="Z361" s="44">
        <v>82152.660682999995</v>
      </c>
      <c r="AA361" s="44">
        <v>1184.824267</v>
      </c>
      <c r="AB361" s="44">
        <v>48.370522999999999</v>
      </c>
      <c r="AC361" s="44">
        <v>36.854342000000003</v>
      </c>
      <c r="AD361" s="44">
        <v>405650.78450200002</v>
      </c>
    </row>
    <row r="362" spans="1:30" x14ac:dyDescent="0.25">
      <c r="A362">
        <v>361</v>
      </c>
      <c r="B362" t="s">
        <v>101</v>
      </c>
      <c r="C362" t="s">
        <v>102</v>
      </c>
      <c r="D362" t="s">
        <v>103</v>
      </c>
      <c r="E362" t="s">
        <v>104</v>
      </c>
      <c r="F362" s="52">
        <f>VLOOKUP(A362,[1]Minority!$A$1:$H$1902,5,FALSE)</f>
        <v>2460</v>
      </c>
      <c r="G362" s="52">
        <f>VLOOKUP(A362,'[1]Low-income - HH inc.'!$A$1:$I$1902,6,FALSE)</f>
        <v>318</v>
      </c>
      <c r="H362" s="44">
        <v>466491</v>
      </c>
      <c r="I362" s="44">
        <v>925458</v>
      </c>
      <c r="J362" s="44">
        <v>57916</v>
      </c>
      <c r="K362" s="44">
        <v>101625</v>
      </c>
      <c r="L362" s="44">
        <v>23844</v>
      </c>
      <c r="M362" s="44">
        <v>154744</v>
      </c>
      <c r="N362" s="44">
        <v>1753</v>
      </c>
      <c r="O362" s="44">
        <v>919</v>
      </c>
      <c r="P362" s="44">
        <v>35.199401999999999</v>
      </c>
      <c r="Q362" s="44">
        <v>36.691223000000001</v>
      </c>
      <c r="R362" s="44">
        <v>18.216961000000001</v>
      </c>
      <c r="S362" s="44">
        <v>18.470994999999998</v>
      </c>
      <c r="T362" s="44">
        <v>547017.8125</v>
      </c>
      <c r="U362" s="44">
        <v>65584.84375</v>
      </c>
      <c r="V362" s="44">
        <v>46810.703125</v>
      </c>
      <c r="W362" s="44">
        <v>1606.6728519999999</v>
      </c>
      <c r="X362" s="44">
        <v>73013.431324000005</v>
      </c>
      <c r="Y362" s="44">
        <v>93083.327518999999</v>
      </c>
      <c r="Z362" s="44">
        <v>8604.4502489999995</v>
      </c>
      <c r="AA362" s="44">
        <v>120.889915</v>
      </c>
      <c r="AB362" s="44">
        <v>4.7913209999999999</v>
      </c>
      <c r="AC362" s="44">
        <v>3.8177349999999999</v>
      </c>
      <c r="AD362" s="44">
        <v>41557.639574000001</v>
      </c>
    </row>
    <row r="363" spans="1:30" x14ac:dyDescent="0.25">
      <c r="A363">
        <v>362</v>
      </c>
      <c r="B363" t="s">
        <v>101</v>
      </c>
      <c r="C363" t="s">
        <v>102</v>
      </c>
      <c r="D363" t="s">
        <v>103</v>
      </c>
      <c r="E363" t="s">
        <v>104</v>
      </c>
      <c r="F363" s="52">
        <f>VLOOKUP(A363,[1]Minority!$A$1:$H$1902,5,FALSE)</f>
        <v>2472</v>
      </c>
      <c r="G363" s="52">
        <f>VLOOKUP(A363,'[1]Low-income - HH inc.'!$A$1:$I$1902,6,FALSE)</f>
        <v>396</v>
      </c>
      <c r="H363" s="44">
        <v>323644</v>
      </c>
      <c r="I363" s="44">
        <v>806962</v>
      </c>
      <c r="J363" s="44">
        <v>40182</v>
      </c>
      <c r="K363" s="44">
        <v>86552</v>
      </c>
      <c r="L363" s="44">
        <v>5112</v>
      </c>
      <c r="M363" s="44">
        <v>31216</v>
      </c>
      <c r="N363" s="44">
        <v>1143</v>
      </c>
      <c r="O363" s="44">
        <v>174</v>
      </c>
      <c r="P363" s="44">
        <v>41.607399000000001</v>
      </c>
      <c r="Q363" s="44">
        <v>43.442470999999998</v>
      </c>
      <c r="R363" s="44">
        <v>18.519898999999999</v>
      </c>
      <c r="S363" s="44">
        <v>18.73151</v>
      </c>
      <c r="T363" s="44">
        <v>383283.625</v>
      </c>
      <c r="U363" s="44">
        <v>45903.882812999997</v>
      </c>
      <c r="V363" s="44">
        <v>8333.1347659999992</v>
      </c>
      <c r="W363" s="44">
        <v>1023.429016</v>
      </c>
      <c r="X363" s="44">
        <v>121793.843888</v>
      </c>
      <c r="Y363" s="44">
        <v>159319.75964</v>
      </c>
      <c r="Z363" s="44">
        <v>15113.571324</v>
      </c>
      <c r="AA363" s="44">
        <v>197.017977</v>
      </c>
      <c r="AB363" s="44">
        <v>6.9526490000000001</v>
      </c>
      <c r="AC363" s="44">
        <v>5.9705909999999998</v>
      </c>
      <c r="AD363" s="44">
        <v>64728.065229</v>
      </c>
    </row>
    <row r="364" spans="1:30" x14ac:dyDescent="0.25">
      <c r="A364">
        <v>363</v>
      </c>
      <c r="B364" t="s">
        <v>101</v>
      </c>
      <c r="C364" t="s">
        <v>102</v>
      </c>
      <c r="D364" t="s">
        <v>103</v>
      </c>
      <c r="E364" t="s">
        <v>104</v>
      </c>
      <c r="F364" s="52">
        <f>VLOOKUP(A364,[1]Minority!$A$1:$H$1902,5,FALSE)</f>
        <v>1201</v>
      </c>
      <c r="G364" s="52">
        <f>VLOOKUP(A364,'[1]Low-income - HH inc.'!$A$1:$I$1902,6,FALSE)</f>
        <v>196</v>
      </c>
      <c r="H364" s="44">
        <v>342078</v>
      </c>
      <c r="I364" s="44">
        <v>906184</v>
      </c>
      <c r="J364" s="44">
        <v>41821</v>
      </c>
      <c r="K364" s="44">
        <v>97606</v>
      </c>
      <c r="L364" s="44">
        <v>5112</v>
      </c>
      <c r="M364" s="44">
        <v>154744</v>
      </c>
      <c r="N364" s="44">
        <v>1188</v>
      </c>
      <c r="O364" s="44">
        <v>1366</v>
      </c>
      <c r="P364" s="44">
        <v>36.931224999999998</v>
      </c>
      <c r="Q364" s="44">
        <v>37.741092999999999</v>
      </c>
      <c r="R364" s="44">
        <v>20.189619</v>
      </c>
      <c r="S364" s="44">
        <v>20.166729</v>
      </c>
      <c r="T364" s="44">
        <v>417798.71875</v>
      </c>
      <c r="U364" s="44">
        <v>49309.097655999998</v>
      </c>
      <c r="V364" s="44">
        <v>25197.3125</v>
      </c>
      <c r="W364" s="44">
        <v>1211.893188</v>
      </c>
      <c r="X364" s="44">
        <v>93117.028330999994</v>
      </c>
      <c r="Y364" s="44">
        <v>126123.180438</v>
      </c>
      <c r="Z364" s="44">
        <v>10592.791799000001</v>
      </c>
      <c r="AA364" s="44">
        <v>153.734005</v>
      </c>
      <c r="AB364" s="44">
        <v>5.6493580000000003</v>
      </c>
      <c r="AC364" s="44">
        <v>4.5167570000000001</v>
      </c>
      <c r="AD364" s="44">
        <v>49692.696336000001</v>
      </c>
    </row>
    <row r="365" spans="1:30" x14ac:dyDescent="0.25">
      <c r="A365">
        <v>364</v>
      </c>
      <c r="B365" t="s">
        <v>101</v>
      </c>
      <c r="C365" t="s">
        <v>102</v>
      </c>
      <c r="D365" t="s">
        <v>103</v>
      </c>
      <c r="E365" t="s">
        <v>104</v>
      </c>
      <c r="F365" s="52">
        <f>VLOOKUP(A365,[1]Minority!$A$1:$H$1902,5,FALSE)</f>
        <v>3146</v>
      </c>
      <c r="G365" s="52">
        <f>VLOOKUP(A365,'[1]Low-income - HH inc.'!$A$1:$I$1902,6,FALSE)</f>
        <v>522</v>
      </c>
      <c r="H365" s="44">
        <v>325704</v>
      </c>
      <c r="I365" s="44">
        <v>788346</v>
      </c>
      <c r="J365" s="44">
        <v>40854</v>
      </c>
      <c r="K365" s="44">
        <v>85296</v>
      </c>
      <c r="L365" s="44">
        <v>5908</v>
      </c>
      <c r="M365" s="44">
        <v>31216</v>
      </c>
      <c r="N365" s="44">
        <v>1741</v>
      </c>
      <c r="O365" s="44">
        <v>174</v>
      </c>
      <c r="P365" s="44">
        <v>42.229275000000001</v>
      </c>
      <c r="Q365" s="44">
        <v>42.854542000000002</v>
      </c>
      <c r="R365" s="44">
        <v>18.097930999999999</v>
      </c>
      <c r="S365" s="44">
        <v>18.070961</v>
      </c>
      <c r="T365" s="44">
        <v>382075.6875</v>
      </c>
      <c r="U365" s="44">
        <v>46269.136719000002</v>
      </c>
      <c r="V365" s="44">
        <v>8991.7119139999995</v>
      </c>
      <c r="W365" s="44">
        <v>1550.065186</v>
      </c>
      <c r="X365" s="44">
        <v>119811.060835</v>
      </c>
      <c r="Y365" s="44">
        <v>157406.220363</v>
      </c>
      <c r="Z365" s="44">
        <v>15035.539709999999</v>
      </c>
      <c r="AA365" s="44">
        <v>200.04261600000001</v>
      </c>
      <c r="AB365" s="44">
        <v>6.6894780000000003</v>
      </c>
      <c r="AC365" s="44">
        <v>6.0974690000000002</v>
      </c>
      <c r="AD365" s="44">
        <v>65181.084396999999</v>
      </c>
    </row>
    <row r="366" spans="1:30" x14ac:dyDescent="0.25">
      <c r="A366">
        <v>365</v>
      </c>
      <c r="B366" t="s">
        <v>101</v>
      </c>
      <c r="C366" t="s">
        <v>102</v>
      </c>
      <c r="D366" t="s">
        <v>103</v>
      </c>
      <c r="E366" t="s">
        <v>104</v>
      </c>
      <c r="F366" s="52">
        <f>VLOOKUP(A366,[1]Minority!$A$1:$H$1902,5,FALSE)</f>
        <v>2956</v>
      </c>
      <c r="G366" s="52">
        <f>VLOOKUP(A366,'[1]Low-income - HH inc.'!$A$1:$I$1902,6,FALSE)</f>
        <v>531</v>
      </c>
      <c r="H366" s="44">
        <v>243415</v>
      </c>
      <c r="I366" s="44">
        <v>867274</v>
      </c>
      <c r="J366" s="44">
        <v>33243</v>
      </c>
      <c r="K366" s="44">
        <v>92549</v>
      </c>
      <c r="L366" s="44">
        <v>1885</v>
      </c>
      <c r="M366" s="44">
        <v>79158</v>
      </c>
      <c r="N366" s="44">
        <v>1188</v>
      </c>
      <c r="O366" s="44">
        <v>919</v>
      </c>
      <c r="P366" s="44">
        <v>39.642090000000003</v>
      </c>
      <c r="Q366" s="44">
        <v>40.121741999999998</v>
      </c>
      <c r="R366" s="44">
        <v>19.848516</v>
      </c>
      <c r="S366" s="44">
        <v>19.784603000000001</v>
      </c>
      <c r="T366" s="44">
        <v>309499.4375</v>
      </c>
      <c r="U366" s="44">
        <v>39525.195312999997</v>
      </c>
      <c r="V366" s="44">
        <v>10070.411133</v>
      </c>
      <c r="W366" s="44">
        <v>1159.5051269999999</v>
      </c>
      <c r="X366" s="44">
        <v>188297.493938</v>
      </c>
      <c r="Y366" s="44">
        <v>241894.45854699999</v>
      </c>
      <c r="Z366" s="44">
        <v>20068.936020000001</v>
      </c>
      <c r="AA366" s="44">
        <v>283.04198300000002</v>
      </c>
      <c r="AB366" s="44">
        <v>10.420215000000001</v>
      </c>
      <c r="AC366" s="44">
        <v>8.2371839999999992</v>
      </c>
      <c r="AD366" s="44">
        <v>90924.506464000006</v>
      </c>
    </row>
    <row r="367" spans="1:30" x14ac:dyDescent="0.25">
      <c r="A367">
        <v>366</v>
      </c>
      <c r="B367" t="s">
        <v>101</v>
      </c>
      <c r="C367" t="s">
        <v>102</v>
      </c>
      <c r="D367" t="s">
        <v>103</v>
      </c>
      <c r="E367" t="s">
        <v>104</v>
      </c>
      <c r="F367" s="52">
        <f>VLOOKUP(A367,[1]Minority!$A$1:$H$1902,5,FALSE)</f>
        <v>3452</v>
      </c>
      <c r="G367" s="52">
        <f>VLOOKUP(A367,'[1]Low-income - HH inc.'!$A$1:$I$1902,6,FALSE)</f>
        <v>562</v>
      </c>
      <c r="H367" s="44">
        <v>247457</v>
      </c>
      <c r="I367" s="44">
        <v>740454</v>
      </c>
      <c r="J367" s="44">
        <v>34916</v>
      </c>
      <c r="K367" s="44">
        <v>78703</v>
      </c>
      <c r="L367" s="44">
        <v>5908</v>
      </c>
      <c r="M367" s="44">
        <v>7943</v>
      </c>
      <c r="N367" s="44">
        <v>1578</v>
      </c>
      <c r="O367" s="44">
        <v>174</v>
      </c>
      <c r="P367" s="44">
        <v>43.957324999999997</v>
      </c>
      <c r="Q367" s="44">
        <v>45.163513000000002</v>
      </c>
      <c r="R367" s="44">
        <v>18.150461</v>
      </c>
      <c r="S367" s="44">
        <v>17.642749999999999</v>
      </c>
      <c r="T367" s="44">
        <v>299337</v>
      </c>
      <c r="U367" s="44">
        <v>39523.875</v>
      </c>
      <c r="V367" s="44">
        <v>6122.1508789999998</v>
      </c>
      <c r="W367" s="44">
        <v>1430.251587</v>
      </c>
      <c r="X367" s="44">
        <v>143004.52485700001</v>
      </c>
      <c r="Y367" s="44">
        <v>206669.607277</v>
      </c>
      <c r="Z367" s="44">
        <v>15855.554287999999</v>
      </c>
      <c r="AA367" s="44">
        <v>240.865467</v>
      </c>
      <c r="AB367" s="44">
        <v>8.5273029999999999</v>
      </c>
      <c r="AC367" s="44">
        <v>6.8780910000000004</v>
      </c>
      <c r="AD367" s="44">
        <v>75753.375111999994</v>
      </c>
    </row>
    <row r="368" spans="1:30" x14ac:dyDescent="0.25">
      <c r="A368">
        <v>367</v>
      </c>
      <c r="B368" t="s">
        <v>101</v>
      </c>
      <c r="C368" t="s">
        <v>102</v>
      </c>
      <c r="D368" t="s">
        <v>103</v>
      </c>
      <c r="E368" t="s">
        <v>104</v>
      </c>
      <c r="F368" s="52">
        <f>VLOOKUP(A368,[1]Minority!$A$1:$H$1902,5,FALSE)</f>
        <v>2567</v>
      </c>
      <c r="G368" s="52">
        <f>VLOOKUP(A368,'[1]Low-income - HH inc.'!$A$1:$I$1902,6,FALSE)</f>
        <v>425</v>
      </c>
      <c r="H368" s="44">
        <v>235578</v>
      </c>
      <c r="I368" s="44">
        <v>800376</v>
      </c>
      <c r="J368" s="44">
        <v>33120</v>
      </c>
      <c r="K368" s="44">
        <v>86525</v>
      </c>
      <c r="L368" s="44">
        <v>2030</v>
      </c>
      <c r="M368" s="44">
        <v>31216</v>
      </c>
      <c r="N368" s="44">
        <v>1306</v>
      </c>
      <c r="O368" s="44">
        <v>174</v>
      </c>
      <c r="P368" s="44">
        <v>42.024020999999998</v>
      </c>
      <c r="Q368" s="44">
        <v>42.571663000000001</v>
      </c>
      <c r="R368" s="44">
        <v>17.556435</v>
      </c>
      <c r="S368" s="44">
        <v>16.992666</v>
      </c>
      <c r="T368" s="44">
        <v>303200.53125</v>
      </c>
      <c r="U368" s="44">
        <v>39514.113280999998</v>
      </c>
      <c r="V368" s="44">
        <v>5524.4038090000004</v>
      </c>
      <c r="W368" s="44">
        <v>1170.466919</v>
      </c>
      <c r="X368" s="44">
        <v>0</v>
      </c>
      <c r="Y368" s="44">
        <v>0</v>
      </c>
      <c r="Z368" s="44">
        <v>0</v>
      </c>
      <c r="AA368" s="44">
        <v>0</v>
      </c>
      <c r="AB368" s="44">
        <v>0</v>
      </c>
      <c r="AC368" s="44">
        <v>0</v>
      </c>
      <c r="AD368" s="44">
        <v>0</v>
      </c>
    </row>
    <row r="369" spans="1:30" x14ac:dyDescent="0.25">
      <c r="A369">
        <v>368</v>
      </c>
      <c r="B369" t="s">
        <v>101</v>
      </c>
      <c r="C369" t="s">
        <v>102</v>
      </c>
      <c r="D369" t="s">
        <v>103</v>
      </c>
      <c r="E369" t="s">
        <v>104</v>
      </c>
      <c r="F369" s="52">
        <f>VLOOKUP(A369,[1]Minority!$A$1:$H$1902,5,FALSE)</f>
        <v>2508</v>
      </c>
      <c r="G369" s="52">
        <f>VLOOKUP(A369,'[1]Low-income - HH inc.'!$A$1:$I$1902,6,FALSE)</f>
        <v>403</v>
      </c>
      <c r="H369" s="44">
        <v>208814</v>
      </c>
      <c r="I369" s="44">
        <v>894924</v>
      </c>
      <c r="J369" s="44">
        <v>30767</v>
      </c>
      <c r="K369" s="44">
        <v>95977</v>
      </c>
      <c r="L369" s="44">
        <v>2030</v>
      </c>
      <c r="M369" s="44">
        <v>87163</v>
      </c>
      <c r="N369" s="44">
        <v>1306</v>
      </c>
      <c r="O369" s="44">
        <v>1181</v>
      </c>
      <c r="P369" s="44">
        <v>36.971912000000003</v>
      </c>
      <c r="Q369" s="44">
        <v>37.768368000000002</v>
      </c>
      <c r="R369" s="44">
        <v>18.049890999999999</v>
      </c>
      <c r="S369" s="44">
        <v>17.596406999999999</v>
      </c>
      <c r="T369" s="44">
        <v>311624.65625</v>
      </c>
      <c r="U369" s="44">
        <v>40538.4375</v>
      </c>
      <c r="V369" s="44">
        <v>14786.814453000001</v>
      </c>
      <c r="W369" s="44">
        <v>1287.2692870000001</v>
      </c>
      <c r="X369" s="44">
        <v>38540.040573999999</v>
      </c>
      <c r="Y369" s="44">
        <v>57329.133386000001</v>
      </c>
      <c r="Z369" s="44">
        <v>3396.7066159999999</v>
      </c>
      <c r="AA369" s="44">
        <v>61.949683</v>
      </c>
      <c r="AB369" s="44">
        <v>2.284402</v>
      </c>
      <c r="AC369" s="44">
        <v>1.621732</v>
      </c>
      <c r="AD369" s="44">
        <v>18449.043992999999</v>
      </c>
    </row>
    <row r="370" spans="1:30" x14ac:dyDescent="0.25">
      <c r="A370">
        <v>369</v>
      </c>
      <c r="B370" t="s">
        <v>101</v>
      </c>
      <c r="C370" t="s">
        <v>102</v>
      </c>
      <c r="D370" t="s">
        <v>103</v>
      </c>
      <c r="E370" t="s">
        <v>104</v>
      </c>
      <c r="F370" s="52">
        <f>VLOOKUP(A370,[1]Minority!$A$1:$H$1902,5,FALSE)</f>
        <v>3682</v>
      </c>
      <c r="G370" s="52">
        <f>VLOOKUP(A370,'[1]Low-income - HH inc.'!$A$1:$I$1902,6,FALSE)</f>
        <v>549</v>
      </c>
      <c r="H370" s="44">
        <v>220233</v>
      </c>
      <c r="I370" s="44">
        <v>884413</v>
      </c>
      <c r="J370" s="44">
        <v>32419</v>
      </c>
      <c r="K370" s="44">
        <v>95153</v>
      </c>
      <c r="L370" s="44">
        <v>5318</v>
      </c>
      <c r="M370" s="44">
        <v>81684</v>
      </c>
      <c r="N370" s="44">
        <v>1306</v>
      </c>
      <c r="O370" s="44">
        <v>1181</v>
      </c>
      <c r="P370" s="44">
        <v>37.225997999999997</v>
      </c>
      <c r="Q370" s="44">
        <v>38.296387000000003</v>
      </c>
      <c r="R370" s="44">
        <v>16.832785000000001</v>
      </c>
      <c r="S370" s="44">
        <v>16.358302999999999</v>
      </c>
      <c r="T370" s="44">
        <v>316047.46875</v>
      </c>
      <c r="U370" s="44">
        <v>41468.996094000002</v>
      </c>
      <c r="V370" s="44">
        <v>16334.543944999999</v>
      </c>
      <c r="W370" s="44">
        <v>1287.967529</v>
      </c>
      <c r="X370" s="44">
        <v>14663.778269</v>
      </c>
      <c r="Y370" s="44">
        <v>20216.463425999998</v>
      </c>
      <c r="Z370" s="44">
        <v>1289.24675</v>
      </c>
      <c r="AA370" s="44">
        <v>22.75648</v>
      </c>
      <c r="AB370" s="44">
        <v>0.81841200000000003</v>
      </c>
      <c r="AC370" s="44">
        <v>0.615367</v>
      </c>
      <c r="AD370" s="44">
        <v>6927.8670270000002</v>
      </c>
    </row>
    <row r="371" spans="1:30" x14ac:dyDescent="0.25">
      <c r="A371">
        <v>370</v>
      </c>
      <c r="B371" t="s">
        <v>101</v>
      </c>
      <c r="C371" t="s">
        <v>102</v>
      </c>
      <c r="D371" t="s">
        <v>103</v>
      </c>
      <c r="E371" t="s">
        <v>104</v>
      </c>
      <c r="F371" s="52">
        <f>VLOOKUP(A371,[1]Minority!$A$1:$H$1902,5,FALSE)</f>
        <v>4328</v>
      </c>
      <c r="G371" s="52">
        <f>VLOOKUP(A371,'[1]Low-income - HH inc.'!$A$1:$I$1902,6,FALSE)</f>
        <v>746</v>
      </c>
      <c r="H371" s="44">
        <v>231109</v>
      </c>
      <c r="I371" s="44">
        <v>773507</v>
      </c>
      <c r="J371" s="44">
        <v>33970</v>
      </c>
      <c r="K371" s="44">
        <v>82190</v>
      </c>
      <c r="L371" s="44">
        <v>5969</v>
      </c>
      <c r="M371" s="44">
        <v>8678</v>
      </c>
      <c r="N371" s="44">
        <v>1578</v>
      </c>
      <c r="O371" s="44">
        <v>174</v>
      </c>
      <c r="P371" s="44">
        <v>41.600765000000003</v>
      </c>
      <c r="Q371" s="44">
        <v>44.406798999999999</v>
      </c>
      <c r="R371" s="44">
        <v>17.779147999999999</v>
      </c>
      <c r="S371" s="44">
        <v>16.979225</v>
      </c>
      <c r="T371" s="44">
        <v>294172.8125</v>
      </c>
      <c r="U371" s="44">
        <v>39576.46875</v>
      </c>
      <c r="V371" s="44">
        <v>6283.9711909999996</v>
      </c>
      <c r="W371" s="44">
        <v>1414.7589109999999</v>
      </c>
      <c r="X371" s="44">
        <v>67545.708335000003</v>
      </c>
      <c r="Y371" s="44">
        <v>94422.191925000006</v>
      </c>
      <c r="Z371" s="44">
        <v>6328.4495139999999</v>
      </c>
      <c r="AA371" s="44">
        <v>107.49162800000001</v>
      </c>
      <c r="AB371" s="44">
        <v>3.5707499999999999</v>
      </c>
      <c r="AC371" s="44">
        <v>2.9148000000000001</v>
      </c>
      <c r="AD371" s="44">
        <v>32338.598072000001</v>
      </c>
    </row>
    <row r="372" spans="1:30" x14ac:dyDescent="0.25">
      <c r="A372">
        <v>371</v>
      </c>
      <c r="B372" t="s">
        <v>101</v>
      </c>
      <c r="C372" t="s">
        <v>102</v>
      </c>
      <c r="D372" t="s">
        <v>103</v>
      </c>
      <c r="E372" t="s">
        <v>104</v>
      </c>
      <c r="F372" s="52">
        <f>VLOOKUP(A372,[1]Minority!$A$1:$H$1902,5,FALSE)</f>
        <v>3742</v>
      </c>
      <c r="G372" s="52">
        <f>VLOOKUP(A372,'[1]Low-income - HH inc.'!$A$1:$I$1902,6,FALSE)</f>
        <v>889</v>
      </c>
      <c r="H372" s="44">
        <v>224616</v>
      </c>
      <c r="I372" s="44">
        <v>169008</v>
      </c>
      <c r="J372" s="44">
        <v>34103</v>
      </c>
      <c r="K372" s="44">
        <v>18520</v>
      </c>
      <c r="L372" s="44">
        <v>8044</v>
      </c>
      <c r="M372" s="44">
        <v>0</v>
      </c>
      <c r="N372" s="44">
        <v>1700</v>
      </c>
      <c r="O372" s="44">
        <v>723</v>
      </c>
      <c r="P372" s="44">
        <v>48.489806999999999</v>
      </c>
      <c r="Q372" s="44">
        <v>46.28783</v>
      </c>
      <c r="R372" s="44">
        <v>16.895244999999999</v>
      </c>
      <c r="S372" s="44">
        <v>15.737473</v>
      </c>
      <c r="T372" s="44">
        <v>218480.5</v>
      </c>
      <c r="U372" s="44">
        <v>32383.650390999999</v>
      </c>
      <c r="V372" s="44">
        <v>7156.4658200000003</v>
      </c>
      <c r="W372" s="44">
        <v>1592.202759</v>
      </c>
      <c r="X372" s="44">
        <v>57150.204769000004</v>
      </c>
      <c r="Y372" s="44">
        <v>84682.108437000003</v>
      </c>
      <c r="Z372" s="44">
        <v>5764.136219</v>
      </c>
      <c r="AA372" s="44">
        <v>92.687246000000002</v>
      </c>
      <c r="AB372" s="44">
        <v>3.2659940000000001</v>
      </c>
      <c r="AC372" s="44">
        <v>2.5930049999999998</v>
      </c>
      <c r="AD372" s="44">
        <v>28322.692995000001</v>
      </c>
    </row>
    <row r="373" spans="1:30" x14ac:dyDescent="0.25">
      <c r="A373">
        <v>372</v>
      </c>
      <c r="B373" t="s">
        <v>101</v>
      </c>
      <c r="C373" t="s">
        <v>102</v>
      </c>
      <c r="D373" t="s">
        <v>103</v>
      </c>
      <c r="E373" t="s">
        <v>104</v>
      </c>
      <c r="F373" s="52">
        <f>VLOOKUP(A373,[1]Minority!$A$1:$H$1902,5,FALSE)</f>
        <v>2027</v>
      </c>
      <c r="G373" s="52">
        <f>VLOOKUP(A373,'[1]Low-income - HH inc.'!$A$1:$I$1902,6,FALSE)</f>
        <v>496</v>
      </c>
      <c r="H373" s="44">
        <v>214303</v>
      </c>
      <c r="I373" s="44">
        <v>431750</v>
      </c>
      <c r="J373" s="44">
        <v>33033</v>
      </c>
      <c r="K373" s="44">
        <v>47180</v>
      </c>
      <c r="L373" s="44">
        <v>5318</v>
      </c>
      <c r="M373" s="44">
        <v>733</v>
      </c>
      <c r="N373" s="44">
        <v>1428</v>
      </c>
      <c r="O373" s="44">
        <v>174</v>
      </c>
      <c r="P373" s="44">
        <v>47.059638999999997</v>
      </c>
      <c r="Q373" s="44">
        <v>45.175956999999997</v>
      </c>
      <c r="R373" s="44">
        <v>17.736000000000001</v>
      </c>
      <c r="S373" s="44">
        <v>16.964762</v>
      </c>
      <c r="T373" s="44">
        <v>237438.546875</v>
      </c>
      <c r="U373" s="44">
        <v>34538.183594000002</v>
      </c>
      <c r="V373" s="44">
        <v>4830.1733400000003</v>
      </c>
      <c r="W373" s="44">
        <v>1294.5789789999999</v>
      </c>
      <c r="X373" s="44">
        <v>92294.664380999995</v>
      </c>
      <c r="Y373" s="44">
        <v>132775.91291499999</v>
      </c>
      <c r="Z373" s="44">
        <v>7211.4957290000002</v>
      </c>
      <c r="AA373" s="44">
        <v>135.62740299999999</v>
      </c>
      <c r="AB373" s="44">
        <v>4.9554460000000002</v>
      </c>
      <c r="AC373" s="44">
        <v>3.5323380000000002</v>
      </c>
      <c r="AD373" s="44">
        <v>40211.002589000003</v>
      </c>
    </row>
    <row r="374" spans="1:30" x14ac:dyDescent="0.25">
      <c r="A374">
        <v>373</v>
      </c>
      <c r="B374" t="s">
        <v>101</v>
      </c>
      <c r="C374" t="s">
        <v>102</v>
      </c>
      <c r="D374" t="s">
        <v>103</v>
      </c>
      <c r="E374" t="s">
        <v>104</v>
      </c>
      <c r="F374" s="52">
        <f>VLOOKUP(A374,[1]Minority!$A$1:$H$1902,5,FALSE)</f>
        <v>2893</v>
      </c>
      <c r="G374" s="52">
        <f>VLOOKUP(A374,'[1]Low-income - HH inc.'!$A$1:$I$1902,6,FALSE)</f>
        <v>523</v>
      </c>
      <c r="H374" s="44">
        <v>220024</v>
      </c>
      <c r="I374" s="44">
        <v>808111</v>
      </c>
      <c r="J374" s="44">
        <v>33185</v>
      </c>
      <c r="K374" s="44">
        <v>87472</v>
      </c>
      <c r="L374" s="44">
        <v>5318</v>
      </c>
      <c r="M374" s="44">
        <v>31216</v>
      </c>
      <c r="N374" s="44">
        <v>1306</v>
      </c>
      <c r="O374" s="44">
        <v>548</v>
      </c>
      <c r="P374" s="44">
        <v>41.118991999999999</v>
      </c>
      <c r="Q374" s="44">
        <v>42.064391999999998</v>
      </c>
      <c r="R374" s="44">
        <v>18.023733</v>
      </c>
      <c r="S374" s="44">
        <v>17.620687</v>
      </c>
      <c r="T374" s="44">
        <v>290927</v>
      </c>
      <c r="U374" s="44">
        <v>39730.136719000002</v>
      </c>
      <c r="V374" s="44">
        <v>8440.4052730000003</v>
      </c>
      <c r="W374" s="44">
        <v>1214.611328</v>
      </c>
      <c r="X374" s="44">
        <v>64703.522636000002</v>
      </c>
      <c r="Y374" s="44">
        <v>85120.732661999995</v>
      </c>
      <c r="Z374" s="44">
        <v>5650.2506860000003</v>
      </c>
      <c r="AA374" s="44">
        <v>97.310702000000006</v>
      </c>
      <c r="AB374" s="44">
        <v>3.1515870000000001</v>
      </c>
      <c r="AC374" s="44">
        <v>2.6389830000000001</v>
      </c>
      <c r="AD374" s="44">
        <v>29175.301364999999</v>
      </c>
    </row>
    <row r="375" spans="1:30" x14ac:dyDescent="0.25">
      <c r="A375">
        <v>374</v>
      </c>
      <c r="B375" t="s">
        <v>101</v>
      </c>
      <c r="C375" t="s">
        <v>102</v>
      </c>
      <c r="D375" t="s">
        <v>103</v>
      </c>
      <c r="E375" t="s">
        <v>104</v>
      </c>
      <c r="F375" s="52">
        <f>VLOOKUP(A375,[1]Minority!$A$1:$H$1902,5,FALSE)</f>
        <v>1662</v>
      </c>
      <c r="G375" s="52">
        <f>VLOOKUP(A375,'[1]Low-income - HH inc.'!$A$1:$I$1902,6,FALSE)</f>
        <v>213</v>
      </c>
      <c r="H375" s="44">
        <v>212778</v>
      </c>
      <c r="I375" s="44">
        <v>885999</v>
      </c>
      <c r="J375" s="44">
        <v>33800</v>
      </c>
      <c r="K375" s="44">
        <v>95109</v>
      </c>
      <c r="L375" s="44">
        <v>5318</v>
      </c>
      <c r="M375" s="44">
        <v>81684</v>
      </c>
      <c r="N375" s="44">
        <v>1306</v>
      </c>
      <c r="O375" s="44">
        <v>1181</v>
      </c>
      <c r="P375" s="44">
        <v>37.272381000000003</v>
      </c>
      <c r="Q375" s="44">
        <v>38.440219999999997</v>
      </c>
      <c r="R375" s="44">
        <v>17.607491</v>
      </c>
      <c r="S375" s="44">
        <v>17.291982999999998</v>
      </c>
      <c r="T375" s="44">
        <v>304687.625</v>
      </c>
      <c r="U375" s="44">
        <v>42170.039062999997</v>
      </c>
      <c r="V375" s="44">
        <v>15743.657227</v>
      </c>
      <c r="W375" s="44">
        <v>1288.934692</v>
      </c>
      <c r="X375" s="44">
        <v>0</v>
      </c>
      <c r="Y375" s="44">
        <v>37471.506478000003</v>
      </c>
      <c r="Z375" s="44">
        <v>1889.500765</v>
      </c>
      <c r="AA375" s="44">
        <v>38.697741000000001</v>
      </c>
      <c r="AB375" s="44">
        <v>1.3159339999999999</v>
      </c>
      <c r="AC375" s="44">
        <v>0.94349400000000005</v>
      </c>
      <c r="AD375" s="44">
        <v>10816.48877</v>
      </c>
    </row>
    <row r="376" spans="1:30" x14ac:dyDescent="0.25">
      <c r="A376">
        <v>375</v>
      </c>
      <c r="B376" t="s">
        <v>101</v>
      </c>
      <c r="C376" t="s">
        <v>102</v>
      </c>
      <c r="D376" t="s">
        <v>103</v>
      </c>
      <c r="E376" t="s">
        <v>104</v>
      </c>
      <c r="F376" s="52">
        <f>VLOOKUP(A376,[1]Minority!$A$1:$H$1902,5,FALSE)</f>
        <v>1687</v>
      </c>
      <c r="G376" s="52">
        <f>VLOOKUP(A376,'[1]Low-income - HH inc.'!$A$1:$I$1902,6,FALSE)</f>
        <v>192</v>
      </c>
      <c r="H376" s="44">
        <v>206285</v>
      </c>
      <c r="I376" s="44">
        <v>898227</v>
      </c>
      <c r="J376" s="44">
        <v>32236</v>
      </c>
      <c r="K376" s="44">
        <v>95919</v>
      </c>
      <c r="L376" s="44">
        <v>5318</v>
      </c>
      <c r="M376" s="44">
        <v>87163</v>
      </c>
      <c r="N376" s="44">
        <v>1188</v>
      </c>
      <c r="O376" s="44">
        <v>1181</v>
      </c>
      <c r="P376" s="44">
        <v>36.701824000000002</v>
      </c>
      <c r="Q376" s="44">
        <v>37.647075999999998</v>
      </c>
      <c r="R376" s="44">
        <v>18.021830000000001</v>
      </c>
      <c r="S376" s="44">
        <v>17.854787999999999</v>
      </c>
      <c r="T376" s="44">
        <v>300958.625</v>
      </c>
      <c r="U376" s="44">
        <v>40949.300780999998</v>
      </c>
      <c r="V376" s="44">
        <v>16516.28125</v>
      </c>
      <c r="W376" s="44">
        <v>1187.0423579999999</v>
      </c>
      <c r="X376" s="44">
        <v>7444.2012139999997</v>
      </c>
      <c r="Y376" s="44">
        <v>33724.324685</v>
      </c>
      <c r="Z376" s="44">
        <v>1761.4286609999999</v>
      </c>
      <c r="AA376" s="44">
        <v>35.113399999999999</v>
      </c>
      <c r="AB376" s="44">
        <v>1.254027</v>
      </c>
      <c r="AC376" s="44">
        <v>0.86783299999999997</v>
      </c>
      <c r="AD376" s="44">
        <v>9988.2624930000002</v>
      </c>
    </row>
    <row r="377" spans="1:30" x14ac:dyDescent="0.25">
      <c r="A377">
        <v>376</v>
      </c>
      <c r="B377" t="s">
        <v>101</v>
      </c>
      <c r="C377" t="s">
        <v>102</v>
      </c>
      <c r="D377" t="s">
        <v>103</v>
      </c>
      <c r="E377" t="s">
        <v>104</v>
      </c>
      <c r="F377" s="52">
        <f>VLOOKUP(A377,[1]Minority!$A$1:$H$1902,5,FALSE)</f>
        <v>930</v>
      </c>
      <c r="G377" s="52">
        <f>VLOOKUP(A377,'[1]Low-income - HH inc.'!$A$1:$I$1902,6,FALSE)</f>
        <v>136</v>
      </c>
      <c r="H377" s="44">
        <v>212194</v>
      </c>
      <c r="I377" s="44">
        <v>916014</v>
      </c>
      <c r="J377" s="44">
        <v>31109</v>
      </c>
      <c r="K377" s="44">
        <v>99390</v>
      </c>
      <c r="L377" s="44">
        <v>5318</v>
      </c>
      <c r="M377" s="44">
        <v>154744</v>
      </c>
      <c r="N377" s="44">
        <v>1188</v>
      </c>
      <c r="O377" s="44">
        <v>1366</v>
      </c>
      <c r="P377" s="44">
        <v>37.039313999999997</v>
      </c>
      <c r="Q377" s="44">
        <v>37.636004999999997</v>
      </c>
      <c r="R377" s="44">
        <v>21.825958</v>
      </c>
      <c r="S377" s="44">
        <v>21.806992999999999</v>
      </c>
      <c r="T377" s="44">
        <v>321088.9375</v>
      </c>
      <c r="U377" s="44">
        <v>41673.425780999998</v>
      </c>
      <c r="V377" s="44">
        <v>28437.167968999998</v>
      </c>
      <c r="W377" s="44">
        <v>1215.5401609999999</v>
      </c>
      <c r="X377" s="44">
        <v>133483.844648</v>
      </c>
      <c r="Y377" s="44">
        <v>184878.83577500001</v>
      </c>
      <c r="Z377" s="44">
        <v>13458.382003000001</v>
      </c>
      <c r="AA377" s="44">
        <v>217.64244099999999</v>
      </c>
      <c r="AB377" s="44">
        <v>7.8790100000000001</v>
      </c>
      <c r="AC377" s="44">
        <v>6.2326420000000002</v>
      </c>
      <c r="AD377" s="44">
        <v>68908.336364000003</v>
      </c>
    </row>
    <row r="378" spans="1:30" x14ac:dyDescent="0.25">
      <c r="A378">
        <v>377</v>
      </c>
      <c r="B378" t="s">
        <v>101</v>
      </c>
      <c r="C378" t="s">
        <v>102</v>
      </c>
      <c r="D378" t="s">
        <v>103</v>
      </c>
      <c r="E378" t="s">
        <v>104</v>
      </c>
      <c r="F378" s="52">
        <f>VLOOKUP(A378,[1]Minority!$A$1:$H$1902,5,FALSE)</f>
        <v>691</v>
      </c>
      <c r="G378" s="52">
        <f>VLOOKUP(A378,'[1]Low-income - HH inc.'!$A$1:$I$1902,6,FALSE)</f>
        <v>115</v>
      </c>
      <c r="H378" s="44">
        <v>213674</v>
      </c>
      <c r="I378" s="44">
        <v>844992</v>
      </c>
      <c r="J378" s="44">
        <v>32221</v>
      </c>
      <c r="K378" s="44">
        <v>90215</v>
      </c>
      <c r="L378" s="44">
        <v>2030</v>
      </c>
      <c r="M378" s="44">
        <v>56786</v>
      </c>
      <c r="N378" s="44">
        <v>1204</v>
      </c>
      <c r="O378" s="44">
        <v>623</v>
      </c>
      <c r="P378" s="44">
        <v>43.292552999999998</v>
      </c>
      <c r="Q378" s="44">
        <v>43.604073</v>
      </c>
      <c r="R378" s="44">
        <v>21.987777999999999</v>
      </c>
      <c r="S378" s="44">
        <v>21.927852999999999</v>
      </c>
      <c r="T378" s="44">
        <v>283379.71875</v>
      </c>
      <c r="U378" s="44">
        <v>38624.292969000002</v>
      </c>
      <c r="V378" s="44">
        <v>8075.7753910000001</v>
      </c>
      <c r="W378" s="44">
        <v>1139.8500979999999</v>
      </c>
      <c r="X378" s="44">
        <v>88033.963063999996</v>
      </c>
      <c r="Y378" s="44">
        <v>131639.47428299999</v>
      </c>
      <c r="Z378" s="44">
        <v>8229.3776290000005</v>
      </c>
      <c r="AA378" s="44">
        <v>142.667191</v>
      </c>
      <c r="AB378" s="44">
        <v>5.2414800000000001</v>
      </c>
      <c r="AC378" s="44">
        <v>3.9014600000000002</v>
      </c>
      <c r="AD378" s="44">
        <v>43775.093606000002</v>
      </c>
    </row>
    <row r="379" spans="1:30" x14ac:dyDescent="0.25">
      <c r="A379">
        <v>378</v>
      </c>
      <c r="B379" t="s">
        <v>101</v>
      </c>
      <c r="C379" t="s">
        <v>102</v>
      </c>
      <c r="D379" t="s">
        <v>103</v>
      </c>
      <c r="E379" t="s">
        <v>104</v>
      </c>
      <c r="F379" s="52">
        <f>VLOOKUP(A379,[1]Minority!$A$1:$H$1902,5,FALSE)</f>
        <v>729</v>
      </c>
      <c r="G379" s="52">
        <f>VLOOKUP(A379,'[1]Low-income - HH inc.'!$A$1:$I$1902,6,FALSE)</f>
        <v>125</v>
      </c>
      <c r="H379" s="44">
        <v>230545</v>
      </c>
      <c r="I379" s="44">
        <v>803662</v>
      </c>
      <c r="J379" s="44">
        <v>33438</v>
      </c>
      <c r="K379" s="44">
        <v>86649</v>
      </c>
      <c r="L379" s="44">
        <v>2030</v>
      </c>
      <c r="M379" s="44">
        <v>31216</v>
      </c>
      <c r="N379" s="44">
        <v>1204</v>
      </c>
      <c r="O379" s="44">
        <v>593</v>
      </c>
      <c r="P379" s="44">
        <v>44.051913999999996</v>
      </c>
      <c r="Q379" s="44">
        <v>44.389954000000003</v>
      </c>
      <c r="R379" s="44">
        <v>19.932780999999999</v>
      </c>
      <c r="S379" s="44">
        <v>19.958822000000001</v>
      </c>
      <c r="T379" s="44">
        <v>295817.125</v>
      </c>
      <c r="U379" s="44">
        <v>39498.183594000002</v>
      </c>
      <c r="V379" s="44">
        <v>5353.9838870000003</v>
      </c>
      <c r="W379" s="44">
        <v>1134.413452</v>
      </c>
      <c r="X379" s="44">
        <v>709137.29408699996</v>
      </c>
      <c r="Y379" s="44">
        <v>774955.917671</v>
      </c>
      <c r="Z379" s="44">
        <v>47502.245103000001</v>
      </c>
      <c r="AA379" s="44">
        <v>755.74059499999998</v>
      </c>
      <c r="AB379" s="44">
        <v>32.741072000000003</v>
      </c>
      <c r="AC379" s="44">
        <v>21.608104000000001</v>
      </c>
      <c r="AD379" s="44">
        <v>245629.67702</v>
      </c>
    </row>
    <row r="380" spans="1:30" x14ac:dyDescent="0.25">
      <c r="A380">
        <v>379</v>
      </c>
      <c r="B380" t="s">
        <v>101</v>
      </c>
      <c r="C380" t="s">
        <v>102</v>
      </c>
      <c r="D380" t="s">
        <v>103</v>
      </c>
      <c r="E380" t="s">
        <v>104</v>
      </c>
      <c r="F380" s="52">
        <f>VLOOKUP(A380,[1]Minority!$A$1:$H$1902,5,FALSE)</f>
        <v>3283</v>
      </c>
      <c r="G380" s="52">
        <f>VLOOKUP(A380,'[1]Low-income - HH inc.'!$A$1:$I$1902,6,FALSE)</f>
        <v>737</v>
      </c>
      <c r="H380" s="44">
        <v>210501</v>
      </c>
      <c r="I380" s="44">
        <v>448212</v>
      </c>
      <c r="J380" s="44">
        <v>34290</v>
      </c>
      <c r="K380" s="44">
        <v>48500</v>
      </c>
      <c r="L380" s="44">
        <v>5318</v>
      </c>
      <c r="M380" s="44">
        <v>0</v>
      </c>
      <c r="N380" s="44">
        <v>1428</v>
      </c>
      <c r="O380" s="44">
        <v>0</v>
      </c>
      <c r="P380" s="44">
        <v>47.287345999999999</v>
      </c>
      <c r="Q380" s="44">
        <v>48.331992999999997</v>
      </c>
      <c r="R380" s="44">
        <v>18.209931999999998</v>
      </c>
      <c r="S380" s="44">
        <v>17.66329</v>
      </c>
      <c r="T380" s="44">
        <v>233469.3125</v>
      </c>
      <c r="U380" s="44">
        <v>35663.007812999997</v>
      </c>
      <c r="V380" s="44">
        <v>4804.1596680000002</v>
      </c>
      <c r="W380" s="44">
        <v>1290.0225829999999</v>
      </c>
      <c r="X380" s="44">
        <v>69853.166047000006</v>
      </c>
      <c r="Y380" s="44">
        <v>116305.893002</v>
      </c>
      <c r="Z380" s="44">
        <v>5698.1322060000002</v>
      </c>
      <c r="AA380" s="44">
        <v>111.301993</v>
      </c>
      <c r="AB380" s="44">
        <v>4.2746459999999997</v>
      </c>
      <c r="AC380" s="44">
        <v>2.8496069999999998</v>
      </c>
      <c r="AD380" s="44">
        <v>32753.453334000002</v>
      </c>
    </row>
    <row r="381" spans="1:30" x14ac:dyDescent="0.25">
      <c r="A381">
        <v>380</v>
      </c>
      <c r="B381" t="s">
        <v>101</v>
      </c>
      <c r="C381" t="s">
        <v>102</v>
      </c>
      <c r="D381" t="s">
        <v>103</v>
      </c>
      <c r="E381" t="s">
        <v>104</v>
      </c>
      <c r="F381" s="52">
        <f>VLOOKUP(A381,[1]Minority!$A$1:$H$1902,5,FALSE)</f>
        <v>2527</v>
      </c>
      <c r="G381" s="52">
        <f>VLOOKUP(A381,'[1]Low-income - HH inc.'!$A$1:$I$1902,6,FALSE)</f>
        <v>384</v>
      </c>
      <c r="H381" s="44">
        <v>210332</v>
      </c>
      <c r="I381" s="44">
        <v>799649</v>
      </c>
      <c r="J381" s="44">
        <v>35610</v>
      </c>
      <c r="K381" s="44">
        <v>86209</v>
      </c>
      <c r="L381" s="44">
        <v>5318</v>
      </c>
      <c r="M381" s="44">
        <v>31216</v>
      </c>
      <c r="N381" s="44">
        <v>1188</v>
      </c>
      <c r="O381" s="44">
        <v>174</v>
      </c>
      <c r="P381" s="44">
        <v>42.227077000000001</v>
      </c>
      <c r="Q381" s="44">
        <v>42.690680999999998</v>
      </c>
      <c r="R381" s="44">
        <v>18.971079</v>
      </c>
      <c r="S381" s="44">
        <v>18.671904000000001</v>
      </c>
      <c r="T381" s="44">
        <v>273435.1875</v>
      </c>
      <c r="U381" s="44">
        <v>41028.0625</v>
      </c>
      <c r="V381" s="44">
        <v>8091.1191410000001</v>
      </c>
      <c r="W381" s="44">
        <v>1079.4223629999999</v>
      </c>
      <c r="X381" s="44">
        <v>50836.935517999998</v>
      </c>
      <c r="Y381" s="44">
        <v>66096.265098000003</v>
      </c>
      <c r="Z381" s="44">
        <v>3785.1101199999998</v>
      </c>
      <c r="AA381" s="44">
        <v>69.357121000000006</v>
      </c>
      <c r="AB381" s="44">
        <v>2.5727410000000002</v>
      </c>
      <c r="AC381" s="44">
        <v>1.798827</v>
      </c>
      <c r="AD381" s="44">
        <v>20604.673476</v>
      </c>
    </row>
    <row r="382" spans="1:30" x14ac:dyDescent="0.25">
      <c r="A382">
        <v>381</v>
      </c>
      <c r="B382" t="s">
        <v>101</v>
      </c>
      <c r="C382" t="s">
        <v>102</v>
      </c>
      <c r="D382" t="s">
        <v>103</v>
      </c>
      <c r="E382" t="s">
        <v>104</v>
      </c>
      <c r="F382" s="52">
        <f>VLOOKUP(A382,[1]Minority!$A$1:$H$1902,5,FALSE)</f>
        <v>1646</v>
      </c>
      <c r="G382" s="52">
        <f>VLOOKUP(A382,'[1]Low-income - HH inc.'!$A$1:$I$1902,6,FALSE)</f>
        <v>313</v>
      </c>
      <c r="H382" s="44">
        <v>208864</v>
      </c>
      <c r="I382" s="44">
        <v>847629</v>
      </c>
      <c r="J382" s="44">
        <v>35345</v>
      </c>
      <c r="K382" s="44">
        <v>90269</v>
      </c>
      <c r="L382" s="44">
        <v>5318</v>
      </c>
      <c r="M382" s="44">
        <v>56786</v>
      </c>
      <c r="N382" s="44">
        <v>1188</v>
      </c>
      <c r="O382" s="44">
        <v>623</v>
      </c>
      <c r="P382" s="44">
        <v>38.478358999999998</v>
      </c>
      <c r="Q382" s="44">
        <v>39.949112</v>
      </c>
      <c r="R382" s="44">
        <v>18.141318999999999</v>
      </c>
      <c r="S382" s="44">
        <v>17.771927000000002</v>
      </c>
      <c r="T382" s="44">
        <v>296578.6875</v>
      </c>
      <c r="U382" s="44">
        <v>42887.117187999997</v>
      </c>
      <c r="V382" s="44">
        <v>12385.543944999999</v>
      </c>
      <c r="W382" s="44">
        <v>1110.4147949999999</v>
      </c>
      <c r="X382" s="44">
        <v>91723.059133000002</v>
      </c>
      <c r="Y382" s="44">
        <v>126368.813513</v>
      </c>
      <c r="Z382" s="44">
        <v>8036.8416539999998</v>
      </c>
      <c r="AA382" s="44">
        <v>135.26104000000001</v>
      </c>
      <c r="AB382" s="44">
        <v>5.0686239999999998</v>
      </c>
      <c r="AC382" s="44">
        <v>3.688831</v>
      </c>
      <c r="AD382" s="44">
        <v>41683.428697000003</v>
      </c>
    </row>
    <row r="383" spans="1:30" x14ac:dyDescent="0.25">
      <c r="A383">
        <v>382</v>
      </c>
      <c r="B383" t="s">
        <v>101</v>
      </c>
      <c r="C383" t="s">
        <v>102</v>
      </c>
      <c r="D383" t="s">
        <v>103</v>
      </c>
      <c r="E383" t="s">
        <v>104</v>
      </c>
      <c r="F383" s="52">
        <f>VLOOKUP(A383,[1]Minority!$A$1:$H$1902,5,FALSE)</f>
        <v>2114</v>
      </c>
      <c r="G383" s="52">
        <f>VLOOKUP(A383,'[1]Low-income - HH inc.'!$A$1:$I$1902,6,FALSE)</f>
        <v>368</v>
      </c>
      <c r="H383" s="44">
        <v>205327</v>
      </c>
      <c r="I383" s="44">
        <v>904679</v>
      </c>
      <c r="J383" s="44">
        <v>33036</v>
      </c>
      <c r="K383" s="44">
        <v>96886</v>
      </c>
      <c r="L383" s="44">
        <v>5318</v>
      </c>
      <c r="M383" s="44">
        <v>87163</v>
      </c>
      <c r="N383" s="44">
        <v>1188</v>
      </c>
      <c r="O383" s="44">
        <v>1181</v>
      </c>
      <c r="P383" s="44">
        <v>36.633037999999999</v>
      </c>
      <c r="Q383" s="44">
        <v>37.903908000000001</v>
      </c>
      <c r="R383" s="44">
        <v>19.832701</v>
      </c>
      <c r="S383" s="44">
        <v>19.570930000000001</v>
      </c>
      <c r="T383" s="44">
        <v>312269.625</v>
      </c>
      <c r="U383" s="44">
        <v>42799.730469000002</v>
      </c>
      <c r="V383" s="44">
        <v>17833.46875</v>
      </c>
      <c r="W383" s="44">
        <v>1186.9296879999999</v>
      </c>
      <c r="X383" s="44">
        <v>77115.802274999995</v>
      </c>
      <c r="Y383" s="44">
        <v>133308.60323199999</v>
      </c>
      <c r="Z383" s="44">
        <v>6435.3889220000001</v>
      </c>
      <c r="AA383" s="44">
        <v>130.582392</v>
      </c>
      <c r="AB383" s="44">
        <v>4.796468</v>
      </c>
      <c r="AC383" s="44">
        <v>3.2649059999999999</v>
      </c>
      <c r="AD383" s="44">
        <v>37709.031792000002</v>
      </c>
    </row>
    <row r="384" spans="1:30" x14ac:dyDescent="0.25">
      <c r="A384">
        <v>383</v>
      </c>
      <c r="B384" t="s">
        <v>101</v>
      </c>
      <c r="C384" t="s">
        <v>102</v>
      </c>
      <c r="D384" t="s">
        <v>103</v>
      </c>
      <c r="E384" t="s">
        <v>104</v>
      </c>
      <c r="F384" s="52">
        <f>VLOOKUP(A384,[1]Minority!$A$1:$H$1902,5,FALSE)</f>
        <v>3246</v>
      </c>
      <c r="G384" s="52">
        <f>VLOOKUP(A384,'[1]Low-income - HH inc.'!$A$1:$I$1902,6,FALSE)</f>
        <v>466</v>
      </c>
      <c r="H384" s="44">
        <v>203807</v>
      </c>
      <c r="I384" s="44">
        <v>844761</v>
      </c>
      <c r="J384" s="44">
        <v>31526</v>
      </c>
      <c r="K384" s="44">
        <v>90240</v>
      </c>
      <c r="L384" s="44">
        <v>5318</v>
      </c>
      <c r="M384" s="44">
        <v>56786</v>
      </c>
      <c r="N384" s="44">
        <v>1188</v>
      </c>
      <c r="O384" s="44">
        <v>623</v>
      </c>
      <c r="P384" s="44">
        <v>40.936207000000003</v>
      </c>
      <c r="Q384" s="44">
        <v>41.721096000000003</v>
      </c>
      <c r="R384" s="44">
        <v>18.018995</v>
      </c>
      <c r="S384" s="44">
        <v>17.506245</v>
      </c>
      <c r="T384" s="44">
        <v>288317.53125</v>
      </c>
      <c r="U384" s="44">
        <v>39267.507812999997</v>
      </c>
      <c r="V384" s="44">
        <v>12104.114258</v>
      </c>
      <c r="W384" s="44">
        <v>1113.50415</v>
      </c>
      <c r="X384" s="44">
        <v>71869.739965999994</v>
      </c>
      <c r="Y384" s="44">
        <v>134261.05630200001</v>
      </c>
      <c r="Z384" s="44">
        <v>7416.1248690000002</v>
      </c>
      <c r="AA384" s="44">
        <v>140.48084800000001</v>
      </c>
      <c r="AB384" s="44">
        <v>4.9254259999999999</v>
      </c>
      <c r="AC384" s="44">
        <v>3.676329</v>
      </c>
      <c r="AD384" s="44">
        <v>41579.534619999999</v>
      </c>
    </row>
    <row r="385" spans="1:30" x14ac:dyDescent="0.25">
      <c r="A385">
        <v>384</v>
      </c>
      <c r="B385" t="s">
        <v>101</v>
      </c>
      <c r="C385" t="s">
        <v>102</v>
      </c>
      <c r="D385" t="s">
        <v>103</v>
      </c>
      <c r="E385" t="s">
        <v>104</v>
      </c>
      <c r="F385" s="52">
        <f>VLOOKUP(A385,[1]Minority!$A$1:$H$1902,5,FALSE)</f>
        <v>2452</v>
      </c>
      <c r="G385" s="52">
        <f>VLOOKUP(A385,'[1]Low-income - HH inc.'!$A$1:$I$1902,6,FALSE)</f>
        <v>353</v>
      </c>
      <c r="H385" s="44">
        <v>208757</v>
      </c>
      <c r="I385" s="44">
        <v>837299</v>
      </c>
      <c r="J385" s="44">
        <v>34340</v>
      </c>
      <c r="K385" s="44">
        <v>89529</v>
      </c>
      <c r="L385" s="44">
        <v>5318</v>
      </c>
      <c r="M385" s="44">
        <v>53895</v>
      </c>
      <c r="N385" s="44">
        <v>465</v>
      </c>
      <c r="O385" s="44">
        <v>623</v>
      </c>
      <c r="P385" s="44">
        <v>40.512852000000002</v>
      </c>
      <c r="Q385" s="44">
        <v>42.060248999999999</v>
      </c>
      <c r="R385" s="44">
        <v>18.435127000000001</v>
      </c>
      <c r="S385" s="44">
        <v>18.226400000000002</v>
      </c>
      <c r="T385" s="44">
        <v>294676.375</v>
      </c>
      <c r="U385" s="44">
        <v>41884.132812999997</v>
      </c>
      <c r="V385" s="44">
        <v>11958.296875</v>
      </c>
      <c r="W385" s="44">
        <v>486.59799199999998</v>
      </c>
      <c r="X385" s="44">
        <v>0</v>
      </c>
      <c r="Y385" s="44">
        <v>0</v>
      </c>
      <c r="Z385" s="44">
        <v>0</v>
      </c>
      <c r="AA385" s="44">
        <v>0</v>
      </c>
      <c r="AB385" s="44">
        <v>0</v>
      </c>
      <c r="AC385" s="44">
        <v>0</v>
      </c>
      <c r="AD385" s="44">
        <v>0</v>
      </c>
    </row>
    <row r="386" spans="1:30" x14ac:dyDescent="0.25">
      <c r="A386">
        <v>385</v>
      </c>
      <c r="B386" t="s">
        <v>101</v>
      </c>
      <c r="C386" t="s">
        <v>102</v>
      </c>
      <c r="D386" t="s">
        <v>103</v>
      </c>
      <c r="E386" t="s">
        <v>104</v>
      </c>
      <c r="F386" s="52">
        <f>VLOOKUP(A386,[1]Minority!$A$1:$H$1902,5,FALSE)</f>
        <v>2403</v>
      </c>
      <c r="G386" s="52">
        <f>VLOOKUP(A386,'[1]Low-income - HH inc.'!$A$1:$I$1902,6,FALSE)</f>
        <v>377</v>
      </c>
      <c r="H386" s="44">
        <v>206105</v>
      </c>
      <c r="I386" s="44">
        <v>698224</v>
      </c>
      <c r="J386" s="44">
        <v>32598</v>
      </c>
      <c r="K386" s="44">
        <v>74984</v>
      </c>
      <c r="L386" s="44">
        <v>5318</v>
      </c>
      <c r="M386" s="44">
        <v>733</v>
      </c>
      <c r="N386" s="44">
        <v>481</v>
      </c>
      <c r="O386" s="44">
        <v>174</v>
      </c>
      <c r="P386" s="44">
        <v>45.766956</v>
      </c>
      <c r="Q386" s="44">
        <v>46.221535000000003</v>
      </c>
      <c r="R386" s="44">
        <v>17.92952</v>
      </c>
      <c r="S386" s="44">
        <v>17.738997000000001</v>
      </c>
      <c r="T386" s="44">
        <v>259922.546875</v>
      </c>
      <c r="U386" s="44">
        <v>37233.28125</v>
      </c>
      <c r="V386" s="44">
        <v>4816.5898440000001</v>
      </c>
      <c r="W386" s="44">
        <v>447.42687999999998</v>
      </c>
      <c r="X386" s="44">
        <v>31301.369576000001</v>
      </c>
      <c r="Y386" s="44">
        <v>35856.907482000002</v>
      </c>
      <c r="Z386" s="44">
        <v>1567.425215</v>
      </c>
      <c r="AA386" s="44">
        <v>33.107595000000003</v>
      </c>
      <c r="AB386" s="44">
        <v>1.2297910000000001</v>
      </c>
      <c r="AC386" s="44">
        <v>0.84108099999999997</v>
      </c>
      <c r="AD386" s="44">
        <v>9675.5080799999996</v>
      </c>
    </row>
    <row r="387" spans="1:30" x14ac:dyDescent="0.25">
      <c r="A387">
        <v>386</v>
      </c>
      <c r="B387" t="s">
        <v>101</v>
      </c>
      <c r="C387" t="s">
        <v>102</v>
      </c>
      <c r="D387" t="s">
        <v>103</v>
      </c>
      <c r="E387" t="s">
        <v>104</v>
      </c>
      <c r="F387" s="52">
        <f>VLOOKUP(A387,[1]Minority!$A$1:$H$1902,5,FALSE)</f>
        <v>2330</v>
      </c>
      <c r="G387" s="52">
        <f>VLOOKUP(A387,'[1]Low-income - HH inc.'!$A$1:$I$1902,6,FALSE)</f>
        <v>300</v>
      </c>
      <c r="H387" s="44">
        <v>213765</v>
      </c>
      <c r="I387" s="44">
        <v>607161</v>
      </c>
      <c r="J387" s="44">
        <v>33272</v>
      </c>
      <c r="K387" s="44">
        <v>66850</v>
      </c>
      <c r="L387" s="44">
        <v>5318</v>
      </c>
      <c r="M387" s="44">
        <v>733</v>
      </c>
      <c r="N387" s="44">
        <v>481</v>
      </c>
      <c r="O387" s="44">
        <v>174</v>
      </c>
      <c r="P387" s="44">
        <v>48.537486999999999</v>
      </c>
      <c r="Q387" s="44">
        <v>48.8508</v>
      </c>
      <c r="R387" s="44">
        <v>18.863444999999999</v>
      </c>
      <c r="S387" s="44">
        <v>18.991824999999999</v>
      </c>
      <c r="T387" s="44">
        <v>249306.03125</v>
      </c>
      <c r="U387" s="44">
        <v>36305.578125</v>
      </c>
      <c r="V387" s="44">
        <v>4903.7724609999996</v>
      </c>
      <c r="W387" s="44">
        <v>453.26440400000001</v>
      </c>
      <c r="X387" s="44">
        <v>74432.565251000007</v>
      </c>
      <c r="Y387" s="44">
        <v>132686.93351</v>
      </c>
      <c r="Z387" s="44">
        <v>7141.1155799999997</v>
      </c>
      <c r="AA387" s="44">
        <v>130.62221700000001</v>
      </c>
      <c r="AB387" s="44">
        <v>4.6105729999999996</v>
      </c>
      <c r="AC387" s="44">
        <v>3.4091179999999999</v>
      </c>
      <c r="AD387" s="44">
        <v>38547.09201</v>
      </c>
    </row>
    <row r="388" spans="1:30" x14ac:dyDescent="0.25">
      <c r="A388">
        <v>387</v>
      </c>
      <c r="B388" t="s">
        <v>101</v>
      </c>
      <c r="C388" t="s">
        <v>102</v>
      </c>
      <c r="D388" t="s">
        <v>103</v>
      </c>
      <c r="E388" t="s">
        <v>104</v>
      </c>
      <c r="F388" s="52">
        <f>VLOOKUP(A388,[1]Minority!$A$1:$H$1902,5,FALSE)</f>
        <v>668</v>
      </c>
      <c r="G388" s="52">
        <f>VLOOKUP(A388,'[1]Low-income - HH inc.'!$A$1:$I$1902,6,FALSE)</f>
        <v>73</v>
      </c>
      <c r="H388" s="44">
        <v>203003</v>
      </c>
      <c r="I388" s="44">
        <v>429186</v>
      </c>
      <c r="J388" s="44">
        <v>32145</v>
      </c>
      <c r="K388" s="44">
        <v>47041</v>
      </c>
      <c r="L388" s="44">
        <v>5318</v>
      </c>
      <c r="M388" s="44">
        <v>733</v>
      </c>
      <c r="N388" s="44">
        <v>481</v>
      </c>
      <c r="O388" s="44">
        <v>174</v>
      </c>
      <c r="P388" s="44">
        <v>57.407040000000002</v>
      </c>
      <c r="Q388" s="44">
        <v>57.768742000000003</v>
      </c>
      <c r="R388" s="44">
        <v>24.352253000000001</v>
      </c>
      <c r="S388" s="44">
        <v>24.850718000000001</v>
      </c>
      <c r="T388" s="44">
        <v>216849.015625</v>
      </c>
      <c r="U388" s="44">
        <v>33056.871094000002</v>
      </c>
      <c r="V388" s="44">
        <v>5037.3247069999998</v>
      </c>
      <c r="W388" s="44">
        <v>462.20669600000002</v>
      </c>
      <c r="X388" s="44">
        <v>1083185.1612120001</v>
      </c>
      <c r="Y388" s="44">
        <v>1231668.7917309999</v>
      </c>
      <c r="Z388" s="44">
        <v>78723.824200000003</v>
      </c>
      <c r="AA388" s="44">
        <v>1220.217709</v>
      </c>
      <c r="AB388" s="44">
        <v>54.599542999999997</v>
      </c>
      <c r="AC388" s="44">
        <v>37.255079000000002</v>
      </c>
      <c r="AD388" s="44">
        <v>419311.23888899997</v>
      </c>
    </row>
    <row r="389" spans="1:30" x14ac:dyDescent="0.25">
      <c r="A389">
        <v>388</v>
      </c>
      <c r="B389" t="s">
        <v>101</v>
      </c>
      <c r="C389" t="s">
        <v>102</v>
      </c>
      <c r="D389" t="s">
        <v>103</v>
      </c>
      <c r="E389" t="s">
        <v>104</v>
      </c>
      <c r="F389" s="52">
        <f>VLOOKUP(A389,[1]Minority!$A$1:$H$1902,5,FALSE)</f>
        <v>2787</v>
      </c>
      <c r="G389" s="52">
        <f>VLOOKUP(A389,'[1]Low-income - HH inc.'!$A$1:$I$1902,6,FALSE)</f>
        <v>510</v>
      </c>
      <c r="H389" s="44">
        <v>210076</v>
      </c>
      <c r="I389" s="44">
        <v>561866</v>
      </c>
      <c r="J389" s="44">
        <v>33764</v>
      </c>
      <c r="K389" s="44">
        <v>53567</v>
      </c>
      <c r="L389" s="44">
        <v>5318</v>
      </c>
      <c r="M389" s="44">
        <v>28645</v>
      </c>
      <c r="N389" s="44">
        <v>1428</v>
      </c>
      <c r="O389" s="44">
        <v>328</v>
      </c>
      <c r="P389" s="44">
        <v>43.128532</v>
      </c>
      <c r="Q389" s="44">
        <v>46.774883000000003</v>
      </c>
      <c r="R389" s="44">
        <v>17.281651</v>
      </c>
      <c r="S389" s="44">
        <v>16.844667000000001</v>
      </c>
      <c r="T389" s="44">
        <v>249855.140625</v>
      </c>
      <c r="U389" s="44">
        <v>36003.25</v>
      </c>
      <c r="V389" s="44">
        <v>7955.7338870000003</v>
      </c>
      <c r="W389" s="44">
        <v>1303.615845</v>
      </c>
      <c r="X389" s="44">
        <v>71532.834226000006</v>
      </c>
      <c r="Y389" s="44">
        <v>105911.991287</v>
      </c>
      <c r="Z389" s="44">
        <v>5791.4785080000001</v>
      </c>
      <c r="AA389" s="44">
        <v>109.53605399999999</v>
      </c>
      <c r="AB389" s="44">
        <v>3.9632480000000001</v>
      </c>
      <c r="AC389" s="44">
        <v>2.8356319999999999</v>
      </c>
      <c r="AD389" s="44">
        <v>32255.266371999998</v>
      </c>
    </row>
    <row r="390" spans="1:30" x14ac:dyDescent="0.25">
      <c r="A390">
        <v>389</v>
      </c>
      <c r="B390" t="s">
        <v>101</v>
      </c>
      <c r="C390" t="s">
        <v>102</v>
      </c>
      <c r="D390" t="s">
        <v>103</v>
      </c>
      <c r="E390" t="s">
        <v>104</v>
      </c>
      <c r="F390" s="52">
        <f>VLOOKUP(A390,[1]Minority!$A$1:$H$1902,5,FALSE)</f>
        <v>3513</v>
      </c>
      <c r="G390" s="52">
        <f>VLOOKUP(A390,'[1]Low-income - HH inc.'!$A$1:$I$1902,6,FALSE)</f>
        <v>539</v>
      </c>
      <c r="H390" s="44">
        <v>209542</v>
      </c>
      <c r="I390" s="44">
        <v>493013</v>
      </c>
      <c r="J390" s="44">
        <v>34557</v>
      </c>
      <c r="K390" s="44">
        <v>50630</v>
      </c>
      <c r="L390" s="44">
        <v>5318</v>
      </c>
      <c r="M390" s="44">
        <v>878</v>
      </c>
      <c r="N390" s="44">
        <v>705</v>
      </c>
      <c r="O390" s="44">
        <v>210</v>
      </c>
      <c r="P390" s="44">
        <v>46.848720999999998</v>
      </c>
      <c r="Q390" s="44">
        <v>47.835869000000002</v>
      </c>
      <c r="R390" s="44">
        <v>18.420038000000002</v>
      </c>
      <c r="S390" s="44">
        <v>17.996634</v>
      </c>
      <c r="T390" s="44">
        <v>239250.296875</v>
      </c>
      <c r="U390" s="44">
        <v>36241.480469000002</v>
      </c>
      <c r="V390" s="44">
        <v>4852.6791990000002</v>
      </c>
      <c r="W390" s="44">
        <v>653.12304700000004</v>
      </c>
      <c r="X390" s="44">
        <v>5476.8194750000002</v>
      </c>
      <c r="Y390" s="44">
        <v>30996.334622999999</v>
      </c>
      <c r="Z390" s="44">
        <v>1480.898629</v>
      </c>
      <c r="AA390" s="44">
        <v>29.721039999999999</v>
      </c>
      <c r="AB390" s="44">
        <v>1.092495</v>
      </c>
      <c r="AC390" s="44">
        <v>0.74790000000000001</v>
      </c>
      <c r="AD390" s="44">
        <v>8690.2890950000001</v>
      </c>
    </row>
    <row r="391" spans="1:30" x14ac:dyDescent="0.25">
      <c r="A391">
        <v>390</v>
      </c>
      <c r="B391" t="s">
        <v>101</v>
      </c>
      <c r="C391" t="s">
        <v>102</v>
      </c>
      <c r="D391" t="s">
        <v>103</v>
      </c>
      <c r="E391" t="s">
        <v>104</v>
      </c>
      <c r="F391" s="52">
        <f>VLOOKUP(A391,[1]Minority!$A$1:$H$1902,5,FALSE)</f>
        <v>2300</v>
      </c>
      <c r="G391" s="52">
        <f>VLOOKUP(A391,'[1]Low-income - HH inc.'!$A$1:$I$1902,6,FALSE)</f>
        <v>339</v>
      </c>
      <c r="H391" s="44">
        <v>207285</v>
      </c>
      <c r="I391" s="44">
        <v>660677</v>
      </c>
      <c r="J391" s="44">
        <v>34375</v>
      </c>
      <c r="K391" s="44">
        <v>72499</v>
      </c>
      <c r="L391" s="44">
        <v>5318</v>
      </c>
      <c r="M391" s="44">
        <v>733</v>
      </c>
      <c r="N391" s="44">
        <v>465</v>
      </c>
      <c r="O391" s="44">
        <v>174</v>
      </c>
      <c r="P391" s="44">
        <v>45.298588000000002</v>
      </c>
      <c r="Q391" s="44">
        <v>46.082081000000002</v>
      </c>
      <c r="R391" s="44">
        <v>17.894587999999999</v>
      </c>
      <c r="S391" s="44">
        <v>17.586582</v>
      </c>
      <c r="T391" s="44">
        <v>256761.34375</v>
      </c>
      <c r="U391" s="44">
        <v>38535.277344000002</v>
      </c>
      <c r="V391" s="44">
        <v>4817.6625979999999</v>
      </c>
      <c r="W391" s="44">
        <v>433.24468999999999</v>
      </c>
      <c r="X391" s="44">
        <v>12082.392893</v>
      </c>
      <c r="Y391" s="44">
        <v>14567.058714000001</v>
      </c>
      <c r="Z391" s="44">
        <v>767.45029999999997</v>
      </c>
      <c r="AA391" s="44">
        <v>14.992374999999999</v>
      </c>
      <c r="AB391" s="44">
        <v>0.52395400000000003</v>
      </c>
      <c r="AC391" s="44">
        <v>0.37974799999999997</v>
      </c>
      <c r="AD391" s="44">
        <v>4325.6079890000001</v>
      </c>
    </row>
    <row r="392" spans="1:30" x14ac:dyDescent="0.25">
      <c r="A392">
        <v>391</v>
      </c>
      <c r="B392" t="s">
        <v>101</v>
      </c>
      <c r="C392" t="s">
        <v>102</v>
      </c>
      <c r="D392" t="s">
        <v>103</v>
      </c>
      <c r="E392" t="s">
        <v>104</v>
      </c>
      <c r="F392" s="52">
        <f>VLOOKUP(A392,[1]Minority!$A$1:$H$1902,5,FALSE)</f>
        <v>2057</v>
      </c>
      <c r="G392" s="52">
        <f>VLOOKUP(A392,'[1]Low-income - HH inc.'!$A$1:$I$1902,6,FALSE)</f>
        <v>285</v>
      </c>
      <c r="H392" s="44">
        <v>221915</v>
      </c>
      <c r="I392" s="44">
        <v>871093</v>
      </c>
      <c r="J392" s="44">
        <v>37180</v>
      </c>
      <c r="K392" s="44">
        <v>93634</v>
      </c>
      <c r="L392" s="44">
        <v>5318</v>
      </c>
      <c r="M392" s="44">
        <v>78604</v>
      </c>
      <c r="N392" s="44">
        <v>465</v>
      </c>
      <c r="O392" s="44">
        <v>919</v>
      </c>
      <c r="P392" s="44">
        <v>38.898646999999997</v>
      </c>
      <c r="Q392" s="44">
        <v>40.072947999999997</v>
      </c>
      <c r="R392" s="44">
        <v>17.917159999999999</v>
      </c>
      <c r="S392" s="44">
        <v>17.790520000000001</v>
      </c>
      <c r="T392" s="44">
        <v>313622.21875</v>
      </c>
      <c r="U392" s="44">
        <v>45155.066405999998</v>
      </c>
      <c r="V392" s="44">
        <v>15670.871094</v>
      </c>
      <c r="W392" s="44">
        <v>529.13507100000004</v>
      </c>
      <c r="X392" s="44">
        <v>89022.632501</v>
      </c>
      <c r="Y392" s="44">
        <v>145413.90398199999</v>
      </c>
      <c r="Z392" s="44">
        <v>8032.8999190000004</v>
      </c>
      <c r="AA392" s="44">
        <v>151.48877100000001</v>
      </c>
      <c r="AB392" s="44">
        <v>5.6631330000000002</v>
      </c>
      <c r="AC392" s="44">
        <v>3.9601000000000002</v>
      </c>
      <c r="AD392" s="44">
        <v>45302.606578999999</v>
      </c>
    </row>
    <row r="393" spans="1:30" x14ac:dyDescent="0.25">
      <c r="A393">
        <v>392</v>
      </c>
      <c r="B393" t="s">
        <v>101</v>
      </c>
      <c r="C393" t="s">
        <v>102</v>
      </c>
      <c r="D393" t="s">
        <v>103</v>
      </c>
      <c r="E393" t="s">
        <v>104</v>
      </c>
      <c r="F393" s="52">
        <f>VLOOKUP(A393,[1]Minority!$A$1:$H$1902,5,FALSE)</f>
        <v>2827</v>
      </c>
      <c r="G393" s="52">
        <f>VLOOKUP(A393,'[1]Low-income - HH inc.'!$A$1:$I$1902,6,FALSE)</f>
        <v>414</v>
      </c>
      <c r="H393" s="44">
        <v>220453</v>
      </c>
      <c r="I393" s="44">
        <v>874522</v>
      </c>
      <c r="J393" s="44">
        <v>36097</v>
      </c>
      <c r="K393" s="44">
        <v>93856</v>
      </c>
      <c r="L393" s="44">
        <v>5318</v>
      </c>
      <c r="M393" s="44">
        <v>79337</v>
      </c>
      <c r="N393" s="44">
        <v>481</v>
      </c>
      <c r="O393" s="44">
        <v>1273</v>
      </c>
      <c r="P393" s="44">
        <v>37.534100000000002</v>
      </c>
      <c r="Q393" s="44">
        <v>38.787475999999998</v>
      </c>
      <c r="R393" s="44">
        <v>17.796434000000001</v>
      </c>
      <c r="S393" s="44">
        <v>17.752016000000001</v>
      </c>
      <c r="T393" s="44">
        <v>316013.5</v>
      </c>
      <c r="U393" s="44">
        <v>44535.683594000002</v>
      </c>
      <c r="V393" s="44">
        <v>16132.293944999999</v>
      </c>
      <c r="W393" s="44">
        <v>596.71246299999996</v>
      </c>
      <c r="X393" s="44">
        <v>72117.993816000002</v>
      </c>
      <c r="Y393" s="44">
        <v>123962.51553600001</v>
      </c>
      <c r="Z393" s="44">
        <v>7079.9287290000002</v>
      </c>
      <c r="AA393" s="44">
        <v>129.19521499999999</v>
      </c>
      <c r="AB393" s="44">
        <v>4.9385680000000001</v>
      </c>
      <c r="AC393" s="44">
        <v>3.4062960000000002</v>
      </c>
      <c r="AD393" s="44">
        <v>38909.181517999998</v>
      </c>
    </row>
    <row r="394" spans="1:30" x14ac:dyDescent="0.25">
      <c r="A394">
        <v>393</v>
      </c>
      <c r="B394" t="s">
        <v>101</v>
      </c>
      <c r="C394" t="s">
        <v>102</v>
      </c>
      <c r="D394" t="s">
        <v>103</v>
      </c>
      <c r="E394" t="s">
        <v>104</v>
      </c>
      <c r="F394" s="52">
        <f>VLOOKUP(A394,[1]Minority!$A$1:$H$1902,5,FALSE)</f>
        <v>2337</v>
      </c>
      <c r="G394" s="52">
        <f>VLOOKUP(A394,'[1]Low-income - HH inc.'!$A$1:$I$1902,6,FALSE)</f>
        <v>298</v>
      </c>
      <c r="H394" s="44">
        <v>211700</v>
      </c>
      <c r="I394" s="44">
        <v>749298</v>
      </c>
      <c r="J394" s="44">
        <v>34191</v>
      </c>
      <c r="K394" s="44">
        <v>78989</v>
      </c>
      <c r="L394" s="44">
        <v>5318</v>
      </c>
      <c r="M394" s="44">
        <v>8678</v>
      </c>
      <c r="N394" s="44">
        <v>481</v>
      </c>
      <c r="O394" s="44">
        <v>174</v>
      </c>
      <c r="P394" s="44">
        <v>44.134971999999998</v>
      </c>
      <c r="Q394" s="44">
        <v>44.459961</v>
      </c>
      <c r="R394" s="44">
        <v>18.820436000000001</v>
      </c>
      <c r="S394" s="44">
        <v>18.973827</v>
      </c>
      <c r="T394" s="44">
        <v>262918.84375</v>
      </c>
      <c r="U394" s="44">
        <v>38459.0625</v>
      </c>
      <c r="V394" s="44">
        <v>5638.1191410000001</v>
      </c>
      <c r="W394" s="44">
        <v>451.75103799999999</v>
      </c>
      <c r="X394" s="44">
        <v>32821.775018</v>
      </c>
      <c r="Y394" s="44">
        <v>103895.21555399999</v>
      </c>
      <c r="Z394" s="44">
        <v>4372.035038</v>
      </c>
      <c r="AA394" s="44">
        <v>94.247619999999998</v>
      </c>
      <c r="AB394" s="44">
        <v>4.128736</v>
      </c>
      <c r="AC394" s="44">
        <v>2.3399040000000002</v>
      </c>
      <c r="AD394" s="44">
        <v>27427.096479</v>
      </c>
    </row>
    <row r="395" spans="1:30" x14ac:dyDescent="0.25">
      <c r="A395">
        <v>394</v>
      </c>
      <c r="B395" t="s">
        <v>101</v>
      </c>
      <c r="C395" t="s">
        <v>102</v>
      </c>
      <c r="D395" t="s">
        <v>103</v>
      </c>
      <c r="E395" t="s">
        <v>104</v>
      </c>
      <c r="F395" s="52">
        <f>VLOOKUP(A395,[1]Minority!$A$1:$H$1902,5,FALSE)</f>
        <v>2237</v>
      </c>
      <c r="G395" s="52">
        <f>VLOOKUP(A395,'[1]Low-income - HH inc.'!$A$1:$I$1902,6,FALSE)</f>
        <v>320</v>
      </c>
      <c r="H395" s="44">
        <v>216116</v>
      </c>
      <c r="I395" s="44">
        <v>743115</v>
      </c>
      <c r="J395" s="44">
        <v>36226</v>
      </c>
      <c r="K395" s="44">
        <v>78602</v>
      </c>
      <c r="L395" s="44">
        <v>5318</v>
      </c>
      <c r="M395" s="44">
        <v>2872</v>
      </c>
      <c r="N395" s="44">
        <v>481</v>
      </c>
      <c r="O395" s="44">
        <v>174</v>
      </c>
      <c r="P395" s="44">
        <v>44.241759999999999</v>
      </c>
      <c r="Q395" s="44">
        <v>45.397635999999999</v>
      </c>
      <c r="R395" s="44">
        <v>19.631236999999999</v>
      </c>
      <c r="S395" s="44">
        <v>19.506653</v>
      </c>
      <c r="T395" s="44">
        <v>267439.5625</v>
      </c>
      <c r="U395" s="44">
        <v>40352.929687999997</v>
      </c>
      <c r="V395" s="44">
        <v>5079.7885740000002</v>
      </c>
      <c r="W395" s="44">
        <v>451.10180700000001</v>
      </c>
      <c r="X395" s="44">
        <v>387744.82975199999</v>
      </c>
      <c r="Y395" s="44">
        <v>491266.19977000001</v>
      </c>
      <c r="Z395" s="44">
        <v>27594.783152</v>
      </c>
      <c r="AA395" s="44">
        <v>475.80776200000003</v>
      </c>
      <c r="AB395" s="44">
        <v>20.758641999999998</v>
      </c>
      <c r="AC395" s="44">
        <v>13.200290000000001</v>
      </c>
      <c r="AD395" s="44">
        <v>150935.296803</v>
      </c>
    </row>
    <row r="396" spans="1:30" x14ac:dyDescent="0.25">
      <c r="A396">
        <v>395</v>
      </c>
      <c r="B396" t="s">
        <v>101</v>
      </c>
      <c r="C396" t="s">
        <v>102</v>
      </c>
      <c r="D396" t="s">
        <v>103</v>
      </c>
      <c r="E396" t="s">
        <v>104</v>
      </c>
      <c r="F396" s="52">
        <f>VLOOKUP(A396,[1]Minority!$A$1:$H$1902,5,FALSE)</f>
        <v>1672</v>
      </c>
      <c r="G396" s="52">
        <f>VLOOKUP(A396,'[1]Low-income - HH inc.'!$A$1:$I$1902,6,FALSE)</f>
        <v>321</v>
      </c>
      <c r="H396" s="44">
        <v>220067</v>
      </c>
      <c r="I396" s="44">
        <v>795934</v>
      </c>
      <c r="J396" s="44">
        <v>36573</v>
      </c>
      <c r="K396" s="44">
        <v>86004</v>
      </c>
      <c r="L396" s="44">
        <v>5318</v>
      </c>
      <c r="M396" s="44">
        <v>30483</v>
      </c>
      <c r="N396" s="44">
        <v>465</v>
      </c>
      <c r="O396" s="44">
        <v>0</v>
      </c>
      <c r="P396" s="44">
        <v>44.693297999999999</v>
      </c>
      <c r="Q396" s="44">
        <v>45.529743000000003</v>
      </c>
      <c r="R396" s="44">
        <v>22.034637</v>
      </c>
      <c r="S396" s="44">
        <v>22.287849000000001</v>
      </c>
      <c r="T396" s="44">
        <v>282342.75</v>
      </c>
      <c r="U396" s="44">
        <v>41918.597655999998</v>
      </c>
      <c r="V396" s="44">
        <v>8039.4086909999996</v>
      </c>
      <c r="W396" s="44">
        <v>414.71371499999998</v>
      </c>
      <c r="X396" s="44">
        <v>69474.945653000002</v>
      </c>
      <c r="Y396" s="44">
        <v>107001.13512799999</v>
      </c>
      <c r="Z396" s="44">
        <v>4798.4577399999998</v>
      </c>
      <c r="AA396" s="44">
        <v>102.619412</v>
      </c>
      <c r="AB396" s="44">
        <v>3.9790109999999999</v>
      </c>
      <c r="AC396" s="44">
        <v>2.5394070000000002</v>
      </c>
      <c r="AD396" s="44">
        <v>29537.271699000001</v>
      </c>
    </row>
    <row r="397" spans="1:30" x14ac:dyDescent="0.25">
      <c r="A397">
        <v>396</v>
      </c>
      <c r="B397" t="s">
        <v>101</v>
      </c>
      <c r="C397" t="s">
        <v>102</v>
      </c>
      <c r="D397" t="s">
        <v>103</v>
      </c>
      <c r="E397" t="s">
        <v>104</v>
      </c>
      <c r="F397" s="52">
        <f>VLOOKUP(A397,[1]Minority!$A$1:$H$1902,5,FALSE)</f>
        <v>0</v>
      </c>
      <c r="G397" s="52">
        <f>VLOOKUP(A397,'[1]Low-income - HH inc.'!$A$1:$I$1902,6,FALSE)</f>
        <v>0</v>
      </c>
      <c r="H397" s="44">
        <v>17774</v>
      </c>
      <c r="I397" s="44">
        <v>0</v>
      </c>
      <c r="J397" s="44">
        <v>2522</v>
      </c>
      <c r="K397" s="44">
        <v>0</v>
      </c>
      <c r="L397" s="44">
        <v>0</v>
      </c>
      <c r="M397" s="44">
        <v>0</v>
      </c>
      <c r="N397" s="44">
        <v>0</v>
      </c>
      <c r="O397" s="44">
        <v>0</v>
      </c>
      <c r="P397" s="44">
        <v>0</v>
      </c>
      <c r="Q397" s="44">
        <v>0</v>
      </c>
      <c r="R397" s="44">
        <v>58.856040999999998</v>
      </c>
      <c r="S397" s="44">
        <v>57.833205999999997</v>
      </c>
      <c r="T397" s="44">
        <v>17774</v>
      </c>
      <c r="U397" s="44">
        <v>2522</v>
      </c>
      <c r="V397" s="44">
        <v>0</v>
      </c>
      <c r="W397" s="44">
        <v>0</v>
      </c>
      <c r="X397" s="44">
        <v>0</v>
      </c>
      <c r="Y397" s="44">
        <v>5.5750000000000001E-3</v>
      </c>
      <c r="Z397" s="44">
        <v>2.7900000000000001E-4</v>
      </c>
      <c r="AA397" s="44">
        <v>6.0000000000000002E-6</v>
      </c>
      <c r="AB397" s="44">
        <v>0</v>
      </c>
      <c r="AC397" s="44">
        <v>0</v>
      </c>
      <c r="AD397" s="44">
        <v>1.537E-3</v>
      </c>
    </row>
    <row r="398" spans="1:30" x14ac:dyDescent="0.25">
      <c r="A398">
        <v>397</v>
      </c>
      <c r="B398" t="s">
        <v>101</v>
      </c>
      <c r="C398" t="s">
        <v>102</v>
      </c>
      <c r="D398" t="s">
        <v>103</v>
      </c>
      <c r="E398" t="s">
        <v>104</v>
      </c>
      <c r="F398" s="52">
        <f>VLOOKUP(A398,[1]Minority!$A$1:$H$1902,5,FALSE)</f>
        <v>2</v>
      </c>
      <c r="G398" s="52">
        <f>VLOOKUP(A398,'[1]Low-income - HH inc.'!$A$1:$I$1902,6,FALSE)</f>
        <v>0</v>
      </c>
      <c r="H398" s="44">
        <v>87463</v>
      </c>
      <c r="I398" s="44">
        <v>0</v>
      </c>
      <c r="J398" s="44">
        <v>16044</v>
      </c>
      <c r="K398" s="44">
        <v>0</v>
      </c>
      <c r="L398" s="44">
        <v>1152</v>
      </c>
      <c r="M398" s="44">
        <v>0</v>
      </c>
      <c r="N398" s="44">
        <v>179</v>
      </c>
      <c r="O398" s="44">
        <v>0</v>
      </c>
      <c r="P398" s="44">
        <v>7.7976679999999998</v>
      </c>
      <c r="Q398" s="44">
        <v>65.035706000000005</v>
      </c>
      <c r="R398" s="44">
        <v>39.269137999999998</v>
      </c>
      <c r="S398" s="44">
        <v>39.042876999999997</v>
      </c>
      <c r="T398" s="44">
        <v>87384.195313000004</v>
      </c>
      <c r="U398" s="44">
        <v>16029.543944999999</v>
      </c>
      <c r="V398" s="44">
        <v>1150.9620359999999</v>
      </c>
      <c r="W398" s="44">
        <v>178.83871500000001</v>
      </c>
      <c r="X398" s="44">
        <v>0</v>
      </c>
      <c r="Y398" s="44">
        <v>0</v>
      </c>
      <c r="Z398" s="44">
        <v>0</v>
      </c>
      <c r="AA398" s="44">
        <v>0</v>
      </c>
      <c r="AB398" s="44">
        <v>0</v>
      </c>
      <c r="AC398" s="44">
        <v>0</v>
      </c>
      <c r="AD398" s="44">
        <v>0</v>
      </c>
    </row>
    <row r="399" spans="1:30" x14ac:dyDescent="0.25">
      <c r="A399">
        <v>398</v>
      </c>
      <c r="B399" t="s">
        <v>101</v>
      </c>
      <c r="C399" t="s">
        <v>102</v>
      </c>
      <c r="D399" t="s">
        <v>103</v>
      </c>
      <c r="E399" t="s">
        <v>104</v>
      </c>
      <c r="F399" s="52">
        <f>VLOOKUP(A399,[1]Minority!$A$1:$H$1902,5,FALSE)</f>
        <v>533</v>
      </c>
      <c r="G399" s="52">
        <f>VLOOKUP(A399,'[1]Low-income - HH inc.'!$A$1:$I$1902,6,FALSE)</f>
        <v>0</v>
      </c>
      <c r="H399" s="44">
        <v>52477</v>
      </c>
      <c r="I399" s="44">
        <v>0</v>
      </c>
      <c r="J399" s="44">
        <v>8475</v>
      </c>
      <c r="K399" s="44">
        <v>0</v>
      </c>
      <c r="L399" s="44">
        <v>1152</v>
      </c>
      <c r="M399" s="44">
        <v>0</v>
      </c>
      <c r="N399" s="44">
        <v>0</v>
      </c>
      <c r="O399" s="44">
        <v>0</v>
      </c>
      <c r="P399" s="44">
        <v>0</v>
      </c>
      <c r="Q399" s="44">
        <v>0</v>
      </c>
      <c r="R399" s="44">
        <v>44.309936999999998</v>
      </c>
      <c r="S399" s="44">
        <v>43.792503000000004</v>
      </c>
      <c r="T399" s="44">
        <v>52477</v>
      </c>
      <c r="U399" s="44">
        <v>8475</v>
      </c>
      <c r="V399" s="44">
        <v>1152</v>
      </c>
      <c r="W399" s="44">
        <v>0</v>
      </c>
      <c r="X399" s="44">
        <v>0</v>
      </c>
      <c r="Y399" s="44">
        <v>1980.967967</v>
      </c>
      <c r="Z399" s="44">
        <v>66.032290000000003</v>
      </c>
      <c r="AA399" s="44">
        <v>1.619083</v>
      </c>
      <c r="AB399" s="44">
        <v>8.8554999999999995E-2</v>
      </c>
      <c r="AC399" s="44">
        <v>3.8429999999999999E-2</v>
      </c>
      <c r="AD399" s="44">
        <v>479.394026</v>
      </c>
    </row>
    <row r="400" spans="1:30" x14ac:dyDescent="0.25">
      <c r="A400">
        <v>399</v>
      </c>
      <c r="B400" t="s">
        <v>101</v>
      </c>
      <c r="C400" t="s">
        <v>102</v>
      </c>
      <c r="D400" t="s">
        <v>103</v>
      </c>
      <c r="E400" t="s">
        <v>104</v>
      </c>
      <c r="F400" s="52">
        <f>VLOOKUP(A400,[1]Minority!$A$1:$H$1902,5,FALSE)</f>
        <v>0</v>
      </c>
      <c r="G400" s="52">
        <f>VLOOKUP(A400,'[1]Low-income - HH inc.'!$A$1:$I$1902,6,FALSE)</f>
        <v>0</v>
      </c>
      <c r="H400" s="44">
        <v>4038</v>
      </c>
      <c r="I400" s="44">
        <v>0</v>
      </c>
      <c r="J400" s="44">
        <v>1085</v>
      </c>
      <c r="K400" s="44">
        <v>0</v>
      </c>
      <c r="L400" s="44">
        <v>0</v>
      </c>
      <c r="M400" s="44">
        <v>0</v>
      </c>
      <c r="N400" s="44">
        <v>0</v>
      </c>
      <c r="O400" s="44">
        <v>0</v>
      </c>
      <c r="P400" s="44">
        <v>0</v>
      </c>
      <c r="Q400" s="44">
        <v>0</v>
      </c>
      <c r="R400" s="44">
        <v>98.467979</v>
      </c>
      <c r="S400" s="44">
        <v>94.204291999999995</v>
      </c>
      <c r="T400" s="44">
        <v>4037.9997560000002</v>
      </c>
      <c r="U400" s="44">
        <v>1085</v>
      </c>
      <c r="V400" s="44">
        <v>0</v>
      </c>
      <c r="W400" s="44">
        <v>0</v>
      </c>
      <c r="X400" s="44">
        <v>0</v>
      </c>
      <c r="Y400" s="44">
        <v>0</v>
      </c>
      <c r="Z400" s="44">
        <v>0</v>
      </c>
      <c r="AA400" s="44">
        <v>0</v>
      </c>
      <c r="AB400" s="44">
        <v>0</v>
      </c>
      <c r="AC400" s="44">
        <v>0</v>
      </c>
      <c r="AD400" s="44">
        <v>0</v>
      </c>
    </row>
    <row r="401" spans="1:30" x14ac:dyDescent="0.25">
      <c r="A401">
        <v>400</v>
      </c>
      <c r="B401" t="s">
        <v>101</v>
      </c>
      <c r="C401" t="s">
        <v>102</v>
      </c>
      <c r="D401" t="s">
        <v>103</v>
      </c>
      <c r="E401" t="s">
        <v>104</v>
      </c>
      <c r="F401" s="52">
        <f>VLOOKUP(A401,[1]Minority!$A$1:$H$1902,5,FALSE)</f>
        <v>2788</v>
      </c>
      <c r="G401" s="52">
        <f>VLOOKUP(A401,'[1]Low-income - HH inc.'!$A$1:$I$1902,6,FALSE)</f>
        <v>525</v>
      </c>
      <c r="H401" s="44">
        <v>218318</v>
      </c>
      <c r="I401" s="44">
        <v>571447</v>
      </c>
      <c r="J401" s="44">
        <v>35407</v>
      </c>
      <c r="K401" s="44">
        <v>60333</v>
      </c>
      <c r="L401" s="44">
        <v>5318</v>
      </c>
      <c r="M401" s="44">
        <v>733</v>
      </c>
      <c r="N401" s="44">
        <v>465</v>
      </c>
      <c r="O401" s="44">
        <v>174</v>
      </c>
      <c r="P401" s="44">
        <v>46.373516000000002</v>
      </c>
      <c r="Q401" s="44">
        <v>47.085579000000003</v>
      </c>
      <c r="R401" s="44">
        <v>17.310811999999999</v>
      </c>
      <c r="S401" s="44">
        <v>17.041793999999999</v>
      </c>
      <c r="T401" s="44">
        <v>252891.640625</v>
      </c>
      <c r="U401" s="44">
        <v>37847.417969000002</v>
      </c>
      <c r="V401" s="44">
        <v>4869.0981449999999</v>
      </c>
      <c r="W401" s="44">
        <v>436.509186</v>
      </c>
      <c r="X401" s="44">
        <v>127388.367149</v>
      </c>
      <c r="Y401" s="44">
        <v>203076.90210599999</v>
      </c>
      <c r="Z401" s="44">
        <v>7803.198899</v>
      </c>
      <c r="AA401" s="44">
        <v>176.18028799999999</v>
      </c>
      <c r="AB401" s="44">
        <v>7.4793459999999996</v>
      </c>
      <c r="AC401" s="44">
        <v>4.3353190000000001</v>
      </c>
      <c r="AD401" s="44">
        <v>51151.089018999999</v>
      </c>
    </row>
    <row r="402" spans="1:30" x14ac:dyDescent="0.25">
      <c r="A402">
        <v>401</v>
      </c>
      <c r="B402" t="s">
        <v>101</v>
      </c>
      <c r="C402" t="s">
        <v>102</v>
      </c>
      <c r="D402" t="s">
        <v>103</v>
      </c>
      <c r="E402" t="s">
        <v>104</v>
      </c>
      <c r="F402" s="52">
        <f>VLOOKUP(A402,[1]Minority!$A$1:$H$1902,5,FALSE)</f>
        <v>1782</v>
      </c>
      <c r="G402" s="52">
        <f>VLOOKUP(A402,'[1]Low-income - HH inc.'!$A$1:$I$1902,6,FALSE)</f>
        <v>312</v>
      </c>
      <c r="H402" s="44">
        <v>224804</v>
      </c>
      <c r="I402" s="44">
        <v>714294</v>
      </c>
      <c r="J402" s="44">
        <v>37046</v>
      </c>
      <c r="K402" s="44">
        <v>77385</v>
      </c>
      <c r="L402" s="44">
        <v>5318</v>
      </c>
      <c r="M402" s="44">
        <v>2872</v>
      </c>
      <c r="N402" s="44">
        <v>465</v>
      </c>
      <c r="O402" s="44">
        <v>174</v>
      </c>
      <c r="P402" s="44">
        <v>46.095191999999997</v>
      </c>
      <c r="Q402" s="44">
        <v>45.602612000000001</v>
      </c>
      <c r="R402" s="44">
        <v>18.813168999999998</v>
      </c>
      <c r="S402" s="44">
        <v>18.857506000000001</v>
      </c>
      <c r="T402" s="44">
        <v>269190.59375</v>
      </c>
      <c r="U402" s="44">
        <v>40703.914062999997</v>
      </c>
      <c r="V402" s="44">
        <v>5096.1982420000004</v>
      </c>
      <c r="W402" s="44">
        <v>438.61233499999997</v>
      </c>
      <c r="X402" s="44">
        <v>89395.132435000007</v>
      </c>
      <c r="Y402" s="44">
        <v>127874.473315</v>
      </c>
      <c r="Z402" s="44">
        <v>7631.7064979999996</v>
      </c>
      <c r="AA402" s="44">
        <v>131.361525</v>
      </c>
      <c r="AB402" s="44">
        <v>4.7319570000000004</v>
      </c>
      <c r="AC402" s="44">
        <v>3.5084770000000001</v>
      </c>
      <c r="AD402" s="44">
        <v>39270.630664999997</v>
      </c>
    </row>
    <row r="403" spans="1:30" x14ac:dyDescent="0.25">
      <c r="A403">
        <v>402</v>
      </c>
      <c r="B403" t="s">
        <v>101</v>
      </c>
      <c r="C403" t="s">
        <v>102</v>
      </c>
      <c r="D403" t="s">
        <v>103</v>
      </c>
      <c r="E403" t="s">
        <v>104</v>
      </c>
      <c r="F403" s="52">
        <f>VLOOKUP(A403,[1]Minority!$A$1:$H$1902,5,FALSE)</f>
        <v>1787</v>
      </c>
      <c r="G403" s="52">
        <f>VLOOKUP(A403,'[1]Low-income - HH inc.'!$A$1:$I$1902,6,FALSE)</f>
        <v>510</v>
      </c>
      <c r="H403" s="44">
        <v>213310</v>
      </c>
      <c r="I403" s="44">
        <v>428960</v>
      </c>
      <c r="J403" s="44">
        <v>35557</v>
      </c>
      <c r="K403" s="44">
        <v>42473</v>
      </c>
      <c r="L403" s="44">
        <v>5318</v>
      </c>
      <c r="M403" s="44">
        <v>733</v>
      </c>
      <c r="N403" s="44">
        <v>465</v>
      </c>
      <c r="O403" s="44">
        <v>174</v>
      </c>
      <c r="P403" s="44">
        <v>51.043816</v>
      </c>
      <c r="Q403" s="44">
        <v>52.395760000000003</v>
      </c>
      <c r="R403" s="44">
        <v>19.121109000000001</v>
      </c>
      <c r="S403" s="44">
        <v>19.631664000000001</v>
      </c>
      <c r="T403" s="44">
        <v>234571.765625</v>
      </c>
      <c r="U403" s="44">
        <v>36238.875</v>
      </c>
      <c r="V403" s="44">
        <v>4865.9472660000001</v>
      </c>
      <c r="W403" s="44">
        <v>436.30920400000002</v>
      </c>
      <c r="X403" s="44">
        <v>39593.463472000003</v>
      </c>
      <c r="Y403" s="44">
        <v>48362.064617999997</v>
      </c>
      <c r="Z403" s="44">
        <v>2111.2467360000001</v>
      </c>
      <c r="AA403" s="44">
        <v>45.428832</v>
      </c>
      <c r="AB403" s="44">
        <v>1.787261</v>
      </c>
      <c r="AC403" s="44">
        <v>1.120252</v>
      </c>
      <c r="AD403" s="44">
        <v>13001.846611000001</v>
      </c>
    </row>
    <row r="404" spans="1:30" x14ac:dyDescent="0.25">
      <c r="A404">
        <v>403</v>
      </c>
      <c r="B404" t="s">
        <v>101</v>
      </c>
      <c r="C404" t="s">
        <v>102</v>
      </c>
      <c r="D404" t="s">
        <v>103</v>
      </c>
      <c r="E404" t="s">
        <v>104</v>
      </c>
      <c r="F404" s="52">
        <f>VLOOKUP(A404,[1]Minority!$A$1:$H$1902,5,FALSE)</f>
        <v>2304</v>
      </c>
      <c r="G404" s="52">
        <f>VLOOKUP(A404,'[1]Low-income - HH inc.'!$A$1:$I$1902,6,FALSE)</f>
        <v>651</v>
      </c>
      <c r="H404" s="44">
        <v>211554</v>
      </c>
      <c r="I404" s="44">
        <v>420638</v>
      </c>
      <c r="J404" s="44">
        <v>34692</v>
      </c>
      <c r="K404" s="44">
        <v>40163</v>
      </c>
      <c r="L404" s="44">
        <v>5318</v>
      </c>
      <c r="M404" s="44">
        <v>733</v>
      </c>
      <c r="N404" s="44">
        <v>465</v>
      </c>
      <c r="O404" s="44">
        <v>210</v>
      </c>
      <c r="P404" s="44">
        <v>47.818413</v>
      </c>
      <c r="Q404" s="44">
        <v>49.723846000000002</v>
      </c>
      <c r="R404" s="44">
        <v>18.578678</v>
      </c>
      <c r="S404" s="44">
        <v>18.583862</v>
      </c>
      <c r="T404" s="44">
        <v>231986.546875</v>
      </c>
      <c r="U404" s="44">
        <v>35226.648437999997</v>
      </c>
      <c r="V404" s="44">
        <v>4869.9350590000004</v>
      </c>
      <c r="W404" s="44">
        <v>440.08038299999998</v>
      </c>
      <c r="X404" s="44">
        <v>80615.917516999994</v>
      </c>
      <c r="Y404" s="44">
        <v>109943.783731</v>
      </c>
      <c r="Z404" s="44">
        <v>4773.6144800000002</v>
      </c>
      <c r="AA404" s="44">
        <v>103.71555600000001</v>
      </c>
      <c r="AB404" s="44">
        <v>4.2311019999999999</v>
      </c>
      <c r="AC404" s="44">
        <v>2.5309910000000002</v>
      </c>
      <c r="AD404" s="44">
        <v>29573.553530000001</v>
      </c>
    </row>
    <row r="405" spans="1:30" x14ac:dyDescent="0.25">
      <c r="A405">
        <v>404</v>
      </c>
      <c r="B405" t="s">
        <v>101</v>
      </c>
      <c r="C405" t="s">
        <v>102</v>
      </c>
      <c r="D405" t="s">
        <v>103</v>
      </c>
      <c r="E405" t="s">
        <v>104</v>
      </c>
      <c r="F405" s="52">
        <f>VLOOKUP(A405,[1]Minority!$A$1:$H$1902,5,FALSE)</f>
        <v>3055</v>
      </c>
      <c r="G405" s="52">
        <f>VLOOKUP(A405,'[1]Low-income - HH inc.'!$A$1:$I$1902,6,FALSE)</f>
        <v>630</v>
      </c>
      <c r="H405" s="44">
        <v>209328</v>
      </c>
      <c r="I405" s="44">
        <v>582396</v>
      </c>
      <c r="J405" s="44">
        <v>33746</v>
      </c>
      <c r="K405" s="44">
        <v>56482</v>
      </c>
      <c r="L405" s="44">
        <v>5318</v>
      </c>
      <c r="M405" s="44">
        <v>31872</v>
      </c>
      <c r="N405" s="44">
        <v>1428</v>
      </c>
      <c r="O405" s="44">
        <v>328</v>
      </c>
      <c r="P405" s="44">
        <v>40.340130000000002</v>
      </c>
      <c r="Q405" s="44">
        <v>44.720711000000001</v>
      </c>
      <c r="R405" s="44">
        <v>17.728878000000002</v>
      </c>
      <c r="S405" s="44">
        <v>16.841984</v>
      </c>
      <c r="T405" s="44">
        <v>250928.734375</v>
      </c>
      <c r="U405" s="44">
        <v>36281.285155999998</v>
      </c>
      <c r="V405" s="44">
        <v>8279.0302730000003</v>
      </c>
      <c r="W405" s="44">
        <v>1305.3393550000001</v>
      </c>
      <c r="X405" s="44">
        <v>337191.22895800002</v>
      </c>
      <c r="Y405" s="44">
        <v>452901.00904600002</v>
      </c>
      <c r="Z405" s="44">
        <v>22951.071854999998</v>
      </c>
      <c r="AA405" s="44">
        <v>436.77585599999998</v>
      </c>
      <c r="AB405" s="44">
        <v>16.949325999999999</v>
      </c>
      <c r="AC405" s="44">
        <v>11.542023</v>
      </c>
      <c r="AD405" s="44">
        <v>130720.843509</v>
      </c>
    </row>
    <row r="406" spans="1:30" x14ac:dyDescent="0.25">
      <c r="A406">
        <v>405</v>
      </c>
      <c r="B406" t="s">
        <v>101</v>
      </c>
      <c r="C406" t="s">
        <v>102</v>
      </c>
      <c r="D406" t="s">
        <v>103</v>
      </c>
      <c r="E406" t="s">
        <v>104</v>
      </c>
      <c r="F406" s="52">
        <f>VLOOKUP(A406,[1]Minority!$A$1:$H$1902,5,FALSE)</f>
        <v>3155</v>
      </c>
      <c r="G406" s="52">
        <f>VLOOKUP(A406,'[1]Low-income - HH inc.'!$A$1:$I$1902,6,FALSE)</f>
        <v>370</v>
      </c>
      <c r="H406" s="44">
        <v>218926</v>
      </c>
      <c r="I406" s="44">
        <v>550942</v>
      </c>
      <c r="J406" s="44">
        <v>36479</v>
      </c>
      <c r="K406" s="44">
        <v>53225</v>
      </c>
      <c r="L406" s="44">
        <v>5318</v>
      </c>
      <c r="M406" s="44">
        <v>31727</v>
      </c>
      <c r="N406" s="44">
        <v>2153</v>
      </c>
      <c r="O406" s="44">
        <v>328</v>
      </c>
      <c r="P406" s="44">
        <v>43.539352000000001</v>
      </c>
      <c r="Q406" s="44">
        <v>48.656677000000002</v>
      </c>
      <c r="R406" s="44">
        <v>17.735742999999999</v>
      </c>
      <c r="S406" s="44">
        <v>17.472498000000002</v>
      </c>
      <c r="T406" s="44">
        <v>258494.828125</v>
      </c>
      <c r="U406" s="44">
        <v>38474.742187999997</v>
      </c>
      <c r="V406" s="44">
        <v>8465.3574219999991</v>
      </c>
      <c r="W406" s="44">
        <v>1935.5010990000001</v>
      </c>
      <c r="X406" s="44">
        <v>54781.398450000001</v>
      </c>
      <c r="Y406" s="44">
        <v>80205.487097000005</v>
      </c>
      <c r="Z406" s="44">
        <v>2893.9614980000001</v>
      </c>
      <c r="AA406" s="44">
        <v>68.215808999999993</v>
      </c>
      <c r="AB406" s="44">
        <v>2.89107</v>
      </c>
      <c r="AC406" s="44">
        <v>1.6777599999999999</v>
      </c>
      <c r="AD406" s="44">
        <v>19734.122404999998</v>
      </c>
    </row>
    <row r="407" spans="1:30" x14ac:dyDescent="0.25">
      <c r="A407">
        <v>406</v>
      </c>
      <c r="B407" t="s">
        <v>101</v>
      </c>
      <c r="C407" t="s">
        <v>102</v>
      </c>
      <c r="D407" t="s">
        <v>103</v>
      </c>
      <c r="E407" t="s">
        <v>104</v>
      </c>
      <c r="F407" s="52">
        <f>VLOOKUP(A407,[1]Minority!$A$1:$H$1902,5,FALSE)</f>
        <v>2499</v>
      </c>
      <c r="G407" s="52">
        <f>VLOOKUP(A407,'[1]Low-income - HH inc.'!$A$1:$I$1902,6,FALSE)</f>
        <v>498</v>
      </c>
      <c r="H407" s="44">
        <v>212607</v>
      </c>
      <c r="I407" s="44">
        <v>337804</v>
      </c>
      <c r="J407" s="44">
        <v>34648</v>
      </c>
      <c r="K407" s="44">
        <v>34125</v>
      </c>
      <c r="L407" s="44">
        <v>4166</v>
      </c>
      <c r="M407" s="44">
        <v>878</v>
      </c>
      <c r="N407" s="44">
        <v>705</v>
      </c>
      <c r="O407" s="44">
        <v>210</v>
      </c>
      <c r="P407" s="44">
        <v>49.655613000000002</v>
      </c>
      <c r="Q407" s="44">
        <v>54.858714999999997</v>
      </c>
      <c r="R407" s="44">
        <v>18.859995000000001</v>
      </c>
      <c r="S407" s="44">
        <v>18.701881</v>
      </c>
      <c r="T407" s="44">
        <v>224347.21875</v>
      </c>
      <c r="U407" s="44">
        <v>34598.957030999998</v>
      </c>
      <c r="V407" s="44">
        <v>3857.6716310000002</v>
      </c>
      <c r="W407" s="44">
        <v>658.581909</v>
      </c>
      <c r="X407" s="44">
        <v>66680.268196999998</v>
      </c>
      <c r="Y407" s="44">
        <v>121113.233351</v>
      </c>
      <c r="Z407" s="44">
        <v>5540.52</v>
      </c>
      <c r="AA407" s="44">
        <v>110.318675</v>
      </c>
      <c r="AB407" s="44">
        <v>4.4838100000000001</v>
      </c>
      <c r="AC407" s="44">
        <v>2.7704119999999999</v>
      </c>
      <c r="AD407" s="44">
        <v>32067.918675000001</v>
      </c>
    </row>
    <row r="408" spans="1:30" x14ac:dyDescent="0.25">
      <c r="A408">
        <v>407</v>
      </c>
      <c r="B408" t="s">
        <v>101</v>
      </c>
      <c r="C408" t="s">
        <v>102</v>
      </c>
      <c r="D408" t="s">
        <v>103</v>
      </c>
      <c r="E408" t="s">
        <v>104</v>
      </c>
      <c r="F408" s="52">
        <f>VLOOKUP(A408,[1]Minority!$A$1:$H$1902,5,FALSE)</f>
        <v>754</v>
      </c>
      <c r="G408" s="52">
        <f>VLOOKUP(A408,'[1]Low-income - HH inc.'!$A$1:$I$1902,6,FALSE)</f>
        <v>172</v>
      </c>
      <c r="H408" s="44">
        <v>231132</v>
      </c>
      <c r="I408" s="44">
        <v>692092</v>
      </c>
      <c r="J408" s="44">
        <v>38225</v>
      </c>
      <c r="K408" s="44">
        <v>73938</v>
      </c>
      <c r="L408" s="44">
        <v>4166</v>
      </c>
      <c r="M408" s="44">
        <v>2872</v>
      </c>
      <c r="N408" s="44">
        <v>1190</v>
      </c>
      <c r="O408" s="44">
        <v>302</v>
      </c>
      <c r="P408" s="44">
        <v>40.956699</v>
      </c>
      <c r="Q408" s="44">
        <v>42.722965000000002</v>
      </c>
      <c r="R408" s="44">
        <v>19.810419</v>
      </c>
      <c r="S408" s="44">
        <v>20.506226000000002</v>
      </c>
      <c r="T408" s="44">
        <v>286758.46875</v>
      </c>
      <c r="U408" s="44">
        <v>42534.675780999998</v>
      </c>
      <c r="V408" s="44">
        <v>4009.8459469999998</v>
      </c>
      <c r="W408" s="44">
        <v>1082.840332</v>
      </c>
      <c r="X408" s="44">
        <v>132995.41691199999</v>
      </c>
      <c r="Y408" s="44">
        <v>245465.609876</v>
      </c>
      <c r="Z408" s="44">
        <v>9345.2862650000006</v>
      </c>
      <c r="AA408" s="44">
        <v>226.74591000000001</v>
      </c>
      <c r="AB408" s="44">
        <v>9.5680530000000008</v>
      </c>
      <c r="AC408" s="44">
        <v>5.2852329999999998</v>
      </c>
      <c r="AD408" s="44">
        <v>60836.119651000001</v>
      </c>
    </row>
    <row r="409" spans="1:30" x14ac:dyDescent="0.25">
      <c r="A409">
        <v>408</v>
      </c>
      <c r="B409" t="s">
        <v>101</v>
      </c>
      <c r="C409" t="s">
        <v>102</v>
      </c>
      <c r="D409" t="s">
        <v>103</v>
      </c>
      <c r="E409" t="s">
        <v>104</v>
      </c>
      <c r="F409" s="52">
        <f>VLOOKUP(A409,[1]Minority!$A$1:$H$1902,5,FALSE)</f>
        <v>2743</v>
      </c>
      <c r="G409" s="52">
        <f>VLOOKUP(A409,'[1]Low-income - HH inc.'!$A$1:$I$1902,6,FALSE)</f>
        <v>558</v>
      </c>
      <c r="H409" s="44">
        <v>215960</v>
      </c>
      <c r="I409" s="44">
        <v>422668</v>
      </c>
      <c r="J409" s="44">
        <v>35838</v>
      </c>
      <c r="K409" s="44">
        <v>44898</v>
      </c>
      <c r="L409" s="44">
        <v>4166</v>
      </c>
      <c r="M409" s="44">
        <v>878</v>
      </c>
      <c r="N409" s="44">
        <v>1190</v>
      </c>
      <c r="O409" s="44">
        <v>174</v>
      </c>
      <c r="P409" s="44">
        <v>48.105834999999999</v>
      </c>
      <c r="Q409" s="44">
        <v>48.506630000000001</v>
      </c>
      <c r="R409" s="44">
        <v>17.784513</v>
      </c>
      <c r="S409" s="44">
        <v>17.601127999999999</v>
      </c>
      <c r="T409" s="44">
        <v>235437.546875</v>
      </c>
      <c r="U409" s="44">
        <v>36691.699219000002</v>
      </c>
      <c r="V409" s="44">
        <v>3856.180664</v>
      </c>
      <c r="W409" s="44">
        <v>1094.2650149999999</v>
      </c>
      <c r="X409" s="44">
        <v>241.25119900000001</v>
      </c>
      <c r="Y409" s="44">
        <v>52240.413189999999</v>
      </c>
      <c r="Z409" s="44">
        <v>1265.6333529999999</v>
      </c>
      <c r="AA409" s="44">
        <v>40.317301</v>
      </c>
      <c r="AB409" s="44">
        <v>2.2767080000000002</v>
      </c>
      <c r="AC409" s="44">
        <v>0.89622000000000002</v>
      </c>
      <c r="AD409" s="44">
        <v>10966.469126</v>
      </c>
    </row>
    <row r="410" spans="1:30" x14ac:dyDescent="0.25">
      <c r="A410">
        <v>409</v>
      </c>
      <c r="B410" t="s">
        <v>101</v>
      </c>
      <c r="C410" t="s">
        <v>102</v>
      </c>
      <c r="D410" t="s">
        <v>103</v>
      </c>
      <c r="E410" t="s">
        <v>104</v>
      </c>
      <c r="F410" s="52">
        <f>VLOOKUP(A410,[1]Minority!$A$1:$H$1902,5,FALSE)</f>
        <v>3001</v>
      </c>
      <c r="G410" s="52">
        <f>VLOOKUP(A410,'[1]Low-income - HH inc.'!$A$1:$I$1902,6,FALSE)</f>
        <v>471</v>
      </c>
      <c r="H410" s="44">
        <v>221287</v>
      </c>
      <c r="I410" s="44">
        <v>467526</v>
      </c>
      <c r="J410" s="44">
        <v>37454</v>
      </c>
      <c r="K410" s="44">
        <v>48029</v>
      </c>
      <c r="L410" s="44">
        <v>4166</v>
      </c>
      <c r="M410" s="44">
        <v>733</v>
      </c>
      <c r="N410" s="44">
        <v>465</v>
      </c>
      <c r="O410" s="44">
        <v>174</v>
      </c>
      <c r="P410" s="44">
        <v>49.869221000000003</v>
      </c>
      <c r="Q410" s="44">
        <v>51.008015</v>
      </c>
      <c r="R410" s="44">
        <v>21.083411999999999</v>
      </c>
      <c r="S410" s="44">
        <v>20.609894000000001</v>
      </c>
      <c r="T410" s="44">
        <v>243803.953125</v>
      </c>
      <c r="U410" s="44">
        <v>38421.015625</v>
      </c>
      <c r="V410" s="44">
        <v>3852.0747070000002</v>
      </c>
      <c r="W410" s="44">
        <v>438.38995399999999</v>
      </c>
      <c r="X410" s="44">
        <v>35772.581287000001</v>
      </c>
      <c r="Y410" s="44">
        <v>82643.796692999997</v>
      </c>
      <c r="Z410" s="44">
        <v>2662.8208030000001</v>
      </c>
      <c r="AA410" s="44">
        <v>68.188635000000005</v>
      </c>
      <c r="AB410" s="44">
        <v>3.2561040000000001</v>
      </c>
      <c r="AC410" s="44">
        <v>1.60894</v>
      </c>
      <c r="AD410" s="44">
        <v>19188.994994000001</v>
      </c>
    </row>
    <row r="411" spans="1:30" x14ac:dyDescent="0.25">
      <c r="A411">
        <v>410</v>
      </c>
      <c r="B411" t="s">
        <v>101</v>
      </c>
      <c r="C411" t="s">
        <v>102</v>
      </c>
      <c r="D411" t="s">
        <v>103</v>
      </c>
      <c r="E411" t="s">
        <v>104</v>
      </c>
      <c r="F411" s="52">
        <f>VLOOKUP(A411,[1]Minority!$A$1:$H$1902,5,FALSE)</f>
        <v>3087</v>
      </c>
      <c r="G411" s="52">
        <f>VLOOKUP(A411,'[1]Low-income - HH inc.'!$A$1:$I$1902,6,FALSE)</f>
        <v>394</v>
      </c>
      <c r="H411" s="44">
        <v>223185</v>
      </c>
      <c r="I411" s="44">
        <v>290910</v>
      </c>
      <c r="J411" s="44">
        <v>38549</v>
      </c>
      <c r="K411" s="44">
        <v>27789</v>
      </c>
      <c r="L411" s="44">
        <v>4166</v>
      </c>
      <c r="M411" s="44">
        <v>878</v>
      </c>
      <c r="N411" s="44">
        <v>1721</v>
      </c>
      <c r="O411" s="44">
        <v>174</v>
      </c>
      <c r="P411" s="44">
        <v>51.980136999999999</v>
      </c>
      <c r="Q411" s="44">
        <v>55.666083999999998</v>
      </c>
      <c r="R411" s="44">
        <v>18.221032999999998</v>
      </c>
      <c r="S411" s="44">
        <v>17.879988000000001</v>
      </c>
      <c r="T411" s="44">
        <v>228676.921875</v>
      </c>
      <c r="U411" s="44">
        <v>37676.460937999997</v>
      </c>
      <c r="V411" s="44">
        <v>3899.3720699999999</v>
      </c>
      <c r="W411" s="44">
        <v>1595.55188</v>
      </c>
      <c r="X411" s="44">
        <v>36411.188001000002</v>
      </c>
      <c r="Y411" s="44">
        <v>68118.556521999999</v>
      </c>
      <c r="Z411" s="44">
        <v>2348.9570429999999</v>
      </c>
      <c r="AA411" s="44">
        <v>57.988781000000003</v>
      </c>
      <c r="AB411" s="44">
        <v>2.6762060000000001</v>
      </c>
      <c r="AC411" s="44">
        <v>1.3724400000000001</v>
      </c>
      <c r="AD411" s="44">
        <v>16344.621369</v>
      </c>
    </row>
    <row r="412" spans="1:30" x14ac:dyDescent="0.25">
      <c r="A412">
        <v>411</v>
      </c>
      <c r="B412" t="s">
        <v>101</v>
      </c>
      <c r="C412" t="s">
        <v>102</v>
      </c>
      <c r="D412" t="s">
        <v>103</v>
      </c>
      <c r="E412" t="s">
        <v>104</v>
      </c>
      <c r="F412" s="52">
        <f>VLOOKUP(A412,[1]Minority!$A$1:$H$1902,5,FALSE)</f>
        <v>1957</v>
      </c>
      <c r="G412" s="52">
        <f>VLOOKUP(A412,'[1]Low-income - HH inc.'!$A$1:$I$1902,6,FALSE)</f>
        <v>242</v>
      </c>
      <c r="H412" s="44">
        <v>228010</v>
      </c>
      <c r="I412" s="44">
        <v>345275</v>
      </c>
      <c r="J412" s="44">
        <v>39920</v>
      </c>
      <c r="K412" s="44">
        <v>33172</v>
      </c>
      <c r="L412" s="44">
        <v>4166</v>
      </c>
      <c r="M412" s="44">
        <v>145</v>
      </c>
      <c r="N412" s="44">
        <v>1680</v>
      </c>
      <c r="O412" s="44">
        <v>36</v>
      </c>
      <c r="P412" s="44">
        <v>50.894835999999998</v>
      </c>
      <c r="Q412" s="44">
        <v>53.611763000000003</v>
      </c>
      <c r="R412" s="44">
        <v>20.043060000000001</v>
      </c>
      <c r="S412" s="44">
        <v>19.817905</v>
      </c>
      <c r="T412" s="44">
        <v>238448.859375</v>
      </c>
      <c r="U412" s="44">
        <v>39319.300780999998</v>
      </c>
      <c r="V412" s="44">
        <v>3808.0539549999999</v>
      </c>
      <c r="W412" s="44">
        <v>1533.652466</v>
      </c>
      <c r="X412" s="44">
        <v>25357.754090999999</v>
      </c>
      <c r="Y412" s="44">
        <v>48773.467268</v>
      </c>
      <c r="Z412" s="44">
        <v>2044.4541160000001</v>
      </c>
      <c r="AA412" s="44">
        <v>43.361443000000001</v>
      </c>
      <c r="AB412" s="44">
        <v>1.8997569999999999</v>
      </c>
      <c r="AC412" s="44">
        <v>1.1005210000000001</v>
      </c>
      <c r="AD412" s="44">
        <v>12895.440515</v>
      </c>
    </row>
    <row r="413" spans="1:30" x14ac:dyDescent="0.25">
      <c r="A413">
        <v>412</v>
      </c>
      <c r="B413" t="s">
        <v>101</v>
      </c>
      <c r="C413" t="s">
        <v>102</v>
      </c>
      <c r="D413" t="s">
        <v>103</v>
      </c>
      <c r="E413" t="s">
        <v>104</v>
      </c>
      <c r="F413" s="52">
        <f>VLOOKUP(A413,[1]Minority!$A$1:$H$1902,5,FALSE)</f>
        <v>2064</v>
      </c>
      <c r="G413" s="52">
        <f>VLOOKUP(A413,'[1]Low-income - HH inc.'!$A$1:$I$1902,6,FALSE)</f>
        <v>367</v>
      </c>
      <c r="H413" s="44">
        <v>229109</v>
      </c>
      <c r="I413" s="44">
        <v>505783</v>
      </c>
      <c r="J413" s="44">
        <v>39634</v>
      </c>
      <c r="K413" s="44">
        <v>46683</v>
      </c>
      <c r="L413" s="44">
        <v>4166</v>
      </c>
      <c r="M413" s="44">
        <v>145</v>
      </c>
      <c r="N413" s="44">
        <v>1798</v>
      </c>
      <c r="O413" s="44">
        <v>154</v>
      </c>
      <c r="P413" s="44">
        <v>47.131210000000003</v>
      </c>
      <c r="Q413" s="44">
        <v>51.053730000000002</v>
      </c>
      <c r="R413" s="44">
        <v>18.296982</v>
      </c>
      <c r="S413" s="44">
        <v>18.162785</v>
      </c>
      <c r="T413" s="44">
        <v>259650.5</v>
      </c>
      <c r="U413" s="44">
        <v>40412.125</v>
      </c>
      <c r="V413" s="44">
        <v>3722.1298830000001</v>
      </c>
      <c r="W413" s="44">
        <v>1616.522095</v>
      </c>
      <c r="X413" s="44">
        <v>15971.493666</v>
      </c>
      <c r="Y413" s="44">
        <v>118406.873997</v>
      </c>
      <c r="Z413" s="44">
        <v>5043.246502</v>
      </c>
      <c r="AA413" s="44">
        <v>103.882521</v>
      </c>
      <c r="AB413" s="44">
        <v>4.6236100000000002</v>
      </c>
      <c r="AC413" s="44">
        <v>2.6741609999999998</v>
      </c>
      <c r="AD413" s="44">
        <v>31108.354308000002</v>
      </c>
    </row>
    <row r="414" spans="1:30" x14ac:dyDescent="0.25">
      <c r="A414">
        <v>413</v>
      </c>
      <c r="B414" t="s">
        <v>101</v>
      </c>
      <c r="C414" t="s">
        <v>102</v>
      </c>
      <c r="D414" t="s">
        <v>103</v>
      </c>
      <c r="E414" t="s">
        <v>104</v>
      </c>
      <c r="F414" s="52">
        <f>VLOOKUP(A414,[1]Minority!$A$1:$H$1902,5,FALSE)</f>
        <v>3486</v>
      </c>
      <c r="G414" s="52">
        <f>VLOOKUP(A414,'[1]Low-income - HH inc.'!$A$1:$I$1902,6,FALSE)</f>
        <v>440</v>
      </c>
      <c r="H414" s="44">
        <v>236082</v>
      </c>
      <c r="I414" s="44">
        <v>69538</v>
      </c>
      <c r="J414" s="44">
        <v>41097</v>
      </c>
      <c r="K414" s="44">
        <v>5957</v>
      </c>
      <c r="L414" s="44">
        <v>4166</v>
      </c>
      <c r="M414" s="44">
        <v>145</v>
      </c>
      <c r="N414" s="44">
        <v>1876</v>
      </c>
      <c r="O414" s="44">
        <v>0</v>
      </c>
      <c r="P414" s="44">
        <v>63.156582</v>
      </c>
      <c r="Q414" s="44">
        <v>60.735160999999998</v>
      </c>
      <c r="R414" s="44">
        <v>19.110453</v>
      </c>
      <c r="S414" s="44">
        <v>19.258118</v>
      </c>
      <c r="T414" s="44">
        <v>225165.1875</v>
      </c>
      <c r="U414" s="44">
        <v>38793.601562999997</v>
      </c>
      <c r="V414" s="44">
        <v>3902.4265140000002</v>
      </c>
      <c r="W414" s="44">
        <v>1753.029663</v>
      </c>
      <c r="X414" s="44">
        <v>5955.9548409999998</v>
      </c>
      <c r="Y414" s="44">
        <v>8145.8570010000003</v>
      </c>
      <c r="Z414" s="44">
        <v>926.95687799999996</v>
      </c>
      <c r="AA414" s="44">
        <v>11.619648</v>
      </c>
      <c r="AB414" s="44">
        <v>0.36047899999999999</v>
      </c>
      <c r="AC414" s="44">
        <v>0.39378299999999999</v>
      </c>
      <c r="AD414" s="44">
        <v>4126.3326909999996</v>
      </c>
    </row>
    <row r="415" spans="1:30" x14ac:dyDescent="0.25">
      <c r="A415">
        <v>414</v>
      </c>
      <c r="B415" t="s">
        <v>101</v>
      </c>
      <c r="C415" t="s">
        <v>102</v>
      </c>
      <c r="D415" t="s">
        <v>103</v>
      </c>
      <c r="E415" t="s">
        <v>104</v>
      </c>
      <c r="F415" s="52">
        <f>VLOOKUP(A415,[1]Minority!$A$1:$H$1902,5,FALSE)</f>
        <v>2463</v>
      </c>
      <c r="G415" s="52">
        <f>VLOOKUP(A415,'[1]Low-income - HH inc.'!$A$1:$I$1902,6,FALSE)</f>
        <v>362</v>
      </c>
      <c r="H415" s="44">
        <v>231344</v>
      </c>
      <c r="I415" s="44">
        <v>133093</v>
      </c>
      <c r="J415" s="44">
        <v>39597</v>
      </c>
      <c r="K415" s="44">
        <v>14698</v>
      </c>
      <c r="L415" s="44">
        <v>4166</v>
      </c>
      <c r="M415" s="44">
        <v>145</v>
      </c>
      <c r="N415" s="44">
        <v>1558</v>
      </c>
      <c r="O415" s="44">
        <v>0</v>
      </c>
      <c r="P415" s="44">
        <v>54.397078999999998</v>
      </c>
      <c r="Q415" s="44">
        <v>55.348269999999999</v>
      </c>
      <c r="R415" s="44">
        <v>18.035461000000002</v>
      </c>
      <c r="S415" s="44">
        <v>17.988171000000001</v>
      </c>
      <c r="T415" s="44">
        <v>223917.78125</v>
      </c>
      <c r="U415" s="44">
        <v>37715.03125</v>
      </c>
      <c r="V415" s="44">
        <v>3862.076172</v>
      </c>
      <c r="W415" s="44">
        <v>1440.2398679999999</v>
      </c>
      <c r="X415" s="44">
        <v>46347.656825999999</v>
      </c>
      <c r="Y415" s="44">
        <v>86122.605603999997</v>
      </c>
      <c r="Z415" s="44">
        <v>3546.6434159999999</v>
      </c>
      <c r="AA415" s="44">
        <v>78.226292000000001</v>
      </c>
      <c r="AB415" s="44">
        <v>2.9888460000000001</v>
      </c>
      <c r="AC415" s="44">
        <v>1.9365159999999999</v>
      </c>
      <c r="AD415" s="44">
        <v>22345.781542000001</v>
      </c>
    </row>
    <row r="416" spans="1:30" x14ac:dyDescent="0.25">
      <c r="A416">
        <v>415</v>
      </c>
      <c r="B416" t="s">
        <v>101</v>
      </c>
      <c r="C416" t="s">
        <v>102</v>
      </c>
      <c r="D416" t="s">
        <v>103</v>
      </c>
      <c r="E416" t="s">
        <v>104</v>
      </c>
      <c r="F416" s="52">
        <f>VLOOKUP(A416,[1]Minority!$A$1:$H$1902,5,FALSE)</f>
        <v>2855</v>
      </c>
      <c r="G416" s="52">
        <f>VLOOKUP(A416,'[1]Low-income - HH inc.'!$A$1:$I$1902,6,FALSE)</f>
        <v>394</v>
      </c>
      <c r="H416" s="44">
        <v>242368</v>
      </c>
      <c r="I416" s="44">
        <v>171313</v>
      </c>
      <c r="J416" s="44">
        <v>41625</v>
      </c>
      <c r="K416" s="44">
        <v>18332</v>
      </c>
      <c r="L416" s="44">
        <v>4166</v>
      </c>
      <c r="M416" s="44">
        <v>145</v>
      </c>
      <c r="N416" s="44">
        <v>1558</v>
      </c>
      <c r="O416" s="44">
        <v>36</v>
      </c>
      <c r="P416" s="44">
        <v>50.913158000000003</v>
      </c>
      <c r="Q416" s="44">
        <v>54.398926000000003</v>
      </c>
      <c r="R416" s="44">
        <v>18.778984000000001</v>
      </c>
      <c r="S416" s="44">
        <v>18.940003999999998</v>
      </c>
      <c r="T416" s="44">
        <v>236054.421875</v>
      </c>
      <c r="U416" s="44">
        <v>39555.304687999997</v>
      </c>
      <c r="V416" s="44">
        <v>3808.7148440000001</v>
      </c>
      <c r="W416" s="44">
        <v>1422.762939</v>
      </c>
      <c r="X416" s="44">
        <v>96596.918273999996</v>
      </c>
      <c r="Y416" s="44">
        <v>112665.90566</v>
      </c>
      <c r="Z416" s="44">
        <v>6259.6445210000002</v>
      </c>
      <c r="AA416" s="44">
        <v>119.978222</v>
      </c>
      <c r="AB416" s="44">
        <v>4.7492549999999998</v>
      </c>
      <c r="AC416" s="44">
        <v>3.248183</v>
      </c>
      <c r="AD416" s="44">
        <v>36710.724196000003</v>
      </c>
    </row>
    <row r="417" spans="1:30" x14ac:dyDescent="0.25">
      <c r="A417">
        <v>416</v>
      </c>
      <c r="B417" t="s">
        <v>101</v>
      </c>
      <c r="C417" t="s">
        <v>102</v>
      </c>
      <c r="D417" t="s">
        <v>103</v>
      </c>
      <c r="E417" t="s">
        <v>104</v>
      </c>
      <c r="F417" s="52">
        <f>VLOOKUP(A417,[1]Minority!$A$1:$H$1902,5,FALSE)</f>
        <v>3570</v>
      </c>
      <c r="G417" s="52">
        <f>VLOOKUP(A417,'[1]Low-income - HH inc.'!$A$1:$I$1902,6,FALSE)</f>
        <v>472</v>
      </c>
      <c r="H417" s="44">
        <v>260533</v>
      </c>
      <c r="I417" s="44">
        <v>374794</v>
      </c>
      <c r="J417" s="44">
        <v>43738</v>
      </c>
      <c r="K417" s="44">
        <v>37811</v>
      </c>
      <c r="L417" s="44">
        <v>4166</v>
      </c>
      <c r="M417" s="44">
        <v>31951</v>
      </c>
      <c r="N417" s="44">
        <v>1558</v>
      </c>
      <c r="O417" s="44">
        <v>0</v>
      </c>
      <c r="P417" s="44">
        <v>56.300643999999998</v>
      </c>
      <c r="Q417" s="44">
        <v>50.810276000000002</v>
      </c>
      <c r="R417" s="44">
        <v>19.025120000000001</v>
      </c>
      <c r="S417" s="44">
        <v>19.181353000000001</v>
      </c>
      <c r="T417" s="44">
        <v>269377.53125</v>
      </c>
      <c r="U417" s="44">
        <v>43279.210937999997</v>
      </c>
      <c r="V417" s="44">
        <v>6316.7407229999999</v>
      </c>
      <c r="W417" s="44">
        <v>1437.400513</v>
      </c>
      <c r="X417" s="44">
        <v>22354.958117999999</v>
      </c>
      <c r="Y417" s="44">
        <v>44095.244803000001</v>
      </c>
      <c r="Z417" s="44">
        <v>2062.0387340000002</v>
      </c>
      <c r="AA417" s="44">
        <v>41.553075999999997</v>
      </c>
      <c r="AB417" s="44">
        <v>1.4691190000000001</v>
      </c>
      <c r="AC417" s="44">
        <v>1.054292</v>
      </c>
      <c r="AD417" s="44">
        <v>11979.853230999999</v>
      </c>
    </row>
    <row r="418" spans="1:30" x14ac:dyDescent="0.25">
      <c r="A418">
        <v>417</v>
      </c>
      <c r="B418" t="s">
        <v>101</v>
      </c>
      <c r="C418" t="s">
        <v>102</v>
      </c>
      <c r="D418" t="s">
        <v>103</v>
      </c>
      <c r="E418" t="s">
        <v>104</v>
      </c>
      <c r="F418" s="52">
        <f>VLOOKUP(A418,[1]Minority!$A$1:$H$1902,5,FALSE)</f>
        <v>2123</v>
      </c>
      <c r="G418" s="52">
        <f>VLOOKUP(A418,'[1]Low-income - HH inc.'!$A$1:$I$1902,6,FALSE)</f>
        <v>405</v>
      </c>
      <c r="H418" s="44">
        <v>261267</v>
      </c>
      <c r="I418" s="44">
        <v>438094</v>
      </c>
      <c r="J418" s="44">
        <v>42336</v>
      </c>
      <c r="K418" s="44">
        <v>45956</v>
      </c>
      <c r="L418" s="44">
        <v>4166</v>
      </c>
      <c r="M418" s="44">
        <v>43276</v>
      </c>
      <c r="N418" s="44">
        <v>1646</v>
      </c>
      <c r="O418" s="44">
        <v>0</v>
      </c>
      <c r="P418" s="44">
        <v>53.426276999999999</v>
      </c>
      <c r="Q418" s="44">
        <v>49.608265000000003</v>
      </c>
      <c r="R418" s="44">
        <v>21.145809</v>
      </c>
      <c r="S418" s="44">
        <v>21.399605000000001</v>
      </c>
      <c r="T418" s="44">
        <v>274775.125</v>
      </c>
      <c r="U418" s="44">
        <v>42612.539062999997</v>
      </c>
      <c r="V418" s="44">
        <v>7153.6801759999998</v>
      </c>
      <c r="W418" s="44">
        <v>1520.2592770000001</v>
      </c>
      <c r="X418" s="44">
        <v>105253.14030499999</v>
      </c>
      <c r="Y418" s="44">
        <v>150479.90717399999</v>
      </c>
      <c r="Z418" s="44">
        <v>7720.2363079999996</v>
      </c>
      <c r="AA418" s="44">
        <v>148.44732300000001</v>
      </c>
      <c r="AB418" s="44">
        <v>6.4570350000000003</v>
      </c>
      <c r="AC418" s="44">
        <v>3.904833</v>
      </c>
      <c r="AD418" s="44">
        <v>45019.837157000002</v>
      </c>
    </row>
    <row r="419" spans="1:30" x14ac:dyDescent="0.25">
      <c r="A419">
        <v>418</v>
      </c>
      <c r="B419" t="s">
        <v>101</v>
      </c>
      <c r="C419" t="s">
        <v>102</v>
      </c>
      <c r="D419" t="s">
        <v>103</v>
      </c>
      <c r="E419" t="s">
        <v>104</v>
      </c>
      <c r="F419" s="52">
        <f>VLOOKUP(A419,[1]Minority!$A$1:$H$1902,5,FALSE)</f>
        <v>3228</v>
      </c>
      <c r="G419" s="52">
        <f>VLOOKUP(A419,'[1]Low-income - HH inc.'!$A$1:$I$1902,6,FALSE)</f>
        <v>350</v>
      </c>
      <c r="H419" s="44">
        <v>254269</v>
      </c>
      <c r="I419" s="44">
        <v>393322</v>
      </c>
      <c r="J419" s="44">
        <v>42129</v>
      </c>
      <c r="K419" s="44">
        <v>38732</v>
      </c>
      <c r="L419" s="44">
        <v>4166</v>
      </c>
      <c r="M419" s="44">
        <v>3288</v>
      </c>
      <c r="N419" s="44">
        <v>921</v>
      </c>
      <c r="O419" s="44">
        <v>0</v>
      </c>
      <c r="P419" s="44">
        <v>58.027309000000002</v>
      </c>
      <c r="Q419" s="44">
        <v>57.825771000000003</v>
      </c>
      <c r="R419" s="44">
        <v>21.028454</v>
      </c>
      <c r="S419" s="44">
        <v>20.738112999999998</v>
      </c>
      <c r="T419" s="44">
        <v>262181.0625</v>
      </c>
      <c r="U419" s="44">
        <v>41935.714844000002</v>
      </c>
      <c r="V419" s="44">
        <v>4116.0419920000004</v>
      </c>
      <c r="W419" s="44">
        <v>868.59533699999997</v>
      </c>
      <c r="X419" s="44">
        <v>3667.4428090000001</v>
      </c>
      <c r="Y419" s="44">
        <v>26408.950818000001</v>
      </c>
      <c r="Z419" s="44">
        <v>945.46920299999999</v>
      </c>
      <c r="AA419" s="44">
        <v>22.385988000000001</v>
      </c>
      <c r="AB419" s="44">
        <v>0.97686499999999998</v>
      </c>
      <c r="AC419" s="44">
        <v>0.53762299999999996</v>
      </c>
      <c r="AD419" s="44">
        <v>6314.5782749999998</v>
      </c>
    </row>
    <row r="420" spans="1:30" x14ac:dyDescent="0.25">
      <c r="A420">
        <v>419</v>
      </c>
      <c r="B420" t="s">
        <v>101</v>
      </c>
      <c r="C420" t="s">
        <v>102</v>
      </c>
      <c r="D420" t="s">
        <v>103</v>
      </c>
      <c r="E420" t="s">
        <v>104</v>
      </c>
      <c r="F420" s="52">
        <f>VLOOKUP(A420,[1]Minority!$A$1:$H$1902,5,FALSE)</f>
        <v>2372</v>
      </c>
      <c r="G420" s="52">
        <f>VLOOKUP(A420,'[1]Low-income - HH inc.'!$A$1:$I$1902,6,FALSE)</f>
        <v>251</v>
      </c>
      <c r="H420" s="44">
        <v>253007</v>
      </c>
      <c r="I420" s="44">
        <v>524681</v>
      </c>
      <c r="J420" s="44">
        <v>41145</v>
      </c>
      <c r="K420" s="44">
        <v>50046</v>
      </c>
      <c r="L420" s="44">
        <v>4166</v>
      </c>
      <c r="M420" s="44">
        <v>30311</v>
      </c>
      <c r="N420" s="44">
        <v>921</v>
      </c>
      <c r="O420" s="44">
        <v>0</v>
      </c>
      <c r="P420" s="44">
        <v>56.794983000000002</v>
      </c>
      <c r="Q420" s="44">
        <v>56.12191</v>
      </c>
      <c r="R420" s="44">
        <v>19.774519000000002</v>
      </c>
      <c r="S420" s="44">
        <v>19.518498999999998</v>
      </c>
      <c r="T420" s="44">
        <v>268010.5</v>
      </c>
      <c r="U420" s="44">
        <v>41636.566405999998</v>
      </c>
      <c r="V420" s="44">
        <v>5609.8867190000001</v>
      </c>
      <c r="W420" s="44">
        <v>870.13678000000004</v>
      </c>
      <c r="X420" s="44">
        <v>2030.7211319999999</v>
      </c>
      <c r="Y420" s="44">
        <v>84177.380814000004</v>
      </c>
      <c r="Z420" s="44">
        <v>2462.3385330000001</v>
      </c>
      <c r="AA420" s="44">
        <v>67.283315000000002</v>
      </c>
      <c r="AB420" s="44">
        <v>3.569458</v>
      </c>
      <c r="AC420" s="44">
        <v>1.5505960000000001</v>
      </c>
      <c r="AD420" s="44">
        <v>18836.918846</v>
      </c>
    </row>
    <row r="421" spans="1:30" x14ac:dyDescent="0.25">
      <c r="A421">
        <v>420</v>
      </c>
      <c r="B421" t="s">
        <v>101</v>
      </c>
      <c r="C421" t="s">
        <v>102</v>
      </c>
      <c r="D421" t="s">
        <v>103</v>
      </c>
      <c r="E421" t="s">
        <v>104</v>
      </c>
      <c r="F421" s="52">
        <f>VLOOKUP(A421,[1]Minority!$A$1:$H$1902,5,FALSE)</f>
        <v>1640</v>
      </c>
      <c r="G421" s="52">
        <f>VLOOKUP(A421,'[1]Low-income - HH inc.'!$A$1:$I$1902,6,FALSE)</f>
        <v>198</v>
      </c>
      <c r="H421" s="44">
        <v>271286</v>
      </c>
      <c r="I421" s="44">
        <v>305345</v>
      </c>
      <c r="J421" s="44">
        <v>43962</v>
      </c>
      <c r="K421" s="44">
        <v>30071</v>
      </c>
      <c r="L421" s="44">
        <v>3433</v>
      </c>
      <c r="M421" s="44">
        <v>30311</v>
      </c>
      <c r="N421" s="44">
        <v>747</v>
      </c>
      <c r="O421" s="44">
        <v>0</v>
      </c>
      <c r="P421" s="44">
        <v>65.104804999999999</v>
      </c>
      <c r="Q421" s="44">
        <v>62.384205000000001</v>
      </c>
      <c r="R421" s="44">
        <v>23.685341000000001</v>
      </c>
      <c r="S421" s="44">
        <v>23.805129999999998</v>
      </c>
      <c r="T421" s="44">
        <v>273678.9375</v>
      </c>
      <c r="U421" s="44">
        <v>42986.03125</v>
      </c>
      <c r="V421" s="44">
        <v>5321.4228519999997</v>
      </c>
      <c r="W421" s="44">
        <v>694.51654099999996</v>
      </c>
      <c r="X421" s="44">
        <v>41443.138898999998</v>
      </c>
      <c r="Y421" s="44">
        <v>68820.821842999998</v>
      </c>
      <c r="Z421" s="44">
        <v>3062.4895419999998</v>
      </c>
      <c r="AA421" s="44">
        <v>63.733637000000002</v>
      </c>
      <c r="AB421" s="44">
        <v>2.9507949999999998</v>
      </c>
      <c r="AC421" s="44">
        <v>1.6525449999999999</v>
      </c>
      <c r="AD421" s="44">
        <v>19155.909524999999</v>
      </c>
    </row>
    <row r="422" spans="1:30" x14ac:dyDescent="0.25">
      <c r="A422">
        <v>421</v>
      </c>
      <c r="B422" t="s">
        <v>101</v>
      </c>
      <c r="C422" t="s">
        <v>102</v>
      </c>
      <c r="D422" t="s">
        <v>103</v>
      </c>
      <c r="E422" t="s">
        <v>104</v>
      </c>
      <c r="F422" s="52">
        <f>VLOOKUP(A422,[1]Minority!$A$1:$H$1902,5,FALSE)</f>
        <v>2057</v>
      </c>
      <c r="G422" s="52">
        <f>VLOOKUP(A422,'[1]Low-income - HH inc.'!$A$1:$I$1902,6,FALSE)</f>
        <v>324</v>
      </c>
      <c r="H422" s="44">
        <v>255871</v>
      </c>
      <c r="I422" s="44">
        <v>496227</v>
      </c>
      <c r="J422" s="44">
        <v>41572</v>
      </c>
      <c r="K422" s="44">
        <v>49470</v>
      </c>
      <c r="L422" s="44">
        <v>3433</v>
      </c>
      <c r="M422" s="44">
        <v>30311</v>
      </c>
      <c r="N422" s="44">
        <v>873.5</v>
      </c>
      <c r="O422" s="44">
        <v>0</v>
      </c>
      <c r="P422" s="44">
        <v>63.259686000000002</v>
      </c>
      <c r="Q422" s="44">
        <v>63.954655000000002</v>
      </c>
      <c r="R422" s="44">
        <v>23.852782999999999</v>
      </c>
      <c r="S422" s="44">
        <v>24.283999999999999</v>
      </c>
      <c r="T422" s="44">
        <v>270471.28125</v>
      </c>
      <c r="U422" s="44">
        <v>42051.757812999997</v>
      </c>
      <c r="V422" s="44">
        <v>5065.6879879999997</v>
      </c>
      <c r="W422" s="44">
        <v>820.43975799999998</v>
      </c>
      <c r="X422" s="44">
        <v>40081.442009999999</v>
      </c>
      <c r="Y422" s="44">
        <v>71120.198734999998</v>
      </c>
      <c r="Z422" s="44">
        <v>2835.71477</v>
      </c>
      <c r="AA422" s="44">
        <v>64.352770000000007</v>
      </c>
      <c r="AB422" s="44">
        <v>2.7714819999999998</v>
      </c>
      <c r="AC422" s="44">
        <v>1.5705880000000001</v>
      </c>
      <c r="AD422" s="44">
        <v>18455.861032000001</v>
      </c>
    </row>
    <row r="423" spans="1:30" x14ac:dyDescent="0.25">
      <c r="A423">
        <v>422</v>
      </c>
      <c r="B423" t="s">
        <v>101</v>
      </c>
      <c r="C423" t="s">
        <v>102</v>
      </c>
      <c r="D423" t="s">
        <v>103</v>
      </c>
      <c r="E423" t="s">
        <v>104</v>
      </c>
      <c r="F423" s="52">
        <f>VLOOKUP(A423,[1]Minority!$A$1:$H$1902,5,FALSE)</f>
        <v>4087</v>
      </c>
      <c r="G423" s="52">
        <f>VLOOKUP(A423,'[1]Low-income - HH inc.'!$A$1:$I$1902,6,FALSE)</f>
        <v>755</v>
      </c>
      <c r="H423" s="44">
        <v>219215</v>
      </c>
      <c r="I423" s="44">
        <v>91257</v>
      </c>
      <c r="J423" s="44">
        <v>38679</v>
      </c>
      <c r="K423" s="44">
        <v>9083</v>
      </c>
      <c r="L423" s="44">
        <v>3433</v>
      </c>
      <c r="M423" s="44">
        <v>0</v>
      </c>
      <c r="N423" s="44">
        <v>1598.5</v>
      </c>
      <c r="O423" s="44">
        <v>0</v>
      </c>
      <c r="P423" s="44">
        <v>63.222496</v>
      </c>
      <c r="Q423" s="44">
        <v>65.847365999999994</v>
      </c>
      <c r="R423" s="44">
        <v>20.533709999999999</v>
      </c>
      <c r="S423" s="44">
        <v>20.584862000000001</v>
      </c>
      <c r="T423" s="44">
        <v>213937.046875</v>
      </c>
      <c r="U423" s="44">
        <v>37458.238280999998</v>
      </c>
      <c r="V423" s="44">
        <v>3291.3969729999999</v>
      </c>
      <c r="W423" s="44">
        <v>1532.5657960000001</v>
      </c>
      <c r="X423" s="44">
        <v>19177.506486999999</v>
      </c>
      <c r="Y423" s="44">
        <v>49043.054065999997</v>
      </c>
      <c r="Z423" s="44">
        <v>1811.713389</v>
      </c>
      <c r="AA423" s="44">
        <v>41.905076000000001</v>
      </c>
      <c r="AB423" s="44">
        <v>1.58693</v>
      </c>
      <c r="AC423" s="44">
        <v>1.0187949999999999</v>
      </c>
      <c r="AD423" s="44">
        <v>11672.123342999999</v>
      </c>
    </row>
    <row r="424" spans="1:30" x14ac:dyDescent="0.25">
      <c r="A424">
        <v>423</v>
      </c>
      <c r="B424" t="s">
        <v>101</v>
      </c>
      <c r="C424" t="s">
        <v>102</v>
      </c>
      <c r="D424" t="s">
        <v>103</v>
      </c>
      <c r="E424" t="s">
        <v>104</v>
      </c>
      <c r="F424" s="52">
        <f>VLOOKUP(A424,[1]Minority!$A$1:$H$1902,5,FALSE)</f>
        <v>2577</v>
      </c>
      <c r="G424" s="52">
        <f>VLOOKUP(A424,'[1]Low-income - HH inc.'!$A$1:$I$1902,6,FALSE)</f>
        <v>344</v>
      </c>
      <c r="H424" s="44">
        <v>208173</v>
      </c>
      <c r="I424" s="44">
        <v>736535</v>
      </c>
      <c r="J424" s="44">
        <v>34568</v>
      </c>
      <c r="K424" s="44">
        <v>77616</v>
      </c>
      <c r="L424" s="44">
        <v>4166</v>
      </c>
      <c r="M424" s="44">
        <v>65089</v>
      </c>
      <c r="N424" s="44">
        <v>1798</v>
      </c>
      <c r="O424" s="44">
        <v>2386.5</v>
      </c>
      <c r="P424" s="44">
        <v>43.544986999999999</v>
      </c>
      <c r="Q424" s="44">
        <v>43.754371999999996</v>
      </c>
      <c r="R424" s="44">
        <v>17.987988999999999</v>
      </c>
      <c r="S424" s="44">
        <v>18.132109</v>
      </c>
      <c r="T424" s="44">
        <v>265517.34375</v>
      </c>
      <c r="U424" s="44">
        <v>39240.101562999997</v>
      </c>
      <c r="V424" s="44">
        <v>10778.114258</v>
      </c>
      <c r="W424" s="44">
        <v>1861.8713379999999</v>
      </c>
      <c r="X424" s="44">
        <v>26273.647461</v>
      </c>
      <c r="Y424" s="44">
        <v>112619.95039300001</v>
      </c>
      <c r="Z424" s="44">
        <v>6427.9220249999998</v>
      </c>
      <c r="AA424" s="44">
        <v>108.38589</v>
      </c>
      <c r="AB424" s="44">
        <v>4.526516</v>
      </c>
      <c r="AC424" s="44">
        <v>3.0386639999999998</v>
      </c>
      <c r="AD424" s="44">
        <v>34369.972319</v>
      </c>
    </row>
    <row r="425" spans="1:30" x14ac:dyDescent="0.25">
      <c r="A425">
        <v>424</v>
      </c>
      <c r="B425" t="s">
        <v>101</v>
      </c>
      <c r="C425" t="s">
        <v>102</v>
      </c>
      <c r="D425" t="s">
        <v>103</v>
      </c>
      <c r="E425" t="s">
        <v>104</v>
      </c>
      <c r="F425" s="52">
        <f>VLOOKUP(A425,[1]Minority!$A$1:$H$1902,5,FALSE)</f>
        <v>2230</v>
      </c>
      <c r="G425" s="52">
        <f>VLOOKUP(A425,'[1]Low-income - HH inc.'!$A$1:$I$1902,6,FALSE)</f>
        <v>283</v>
      </c>
      <c r="H425" s="44">
        <v>213152</v>
      </c>
      <c r="I425" s="44">
        <v>637974</v>
      </c>
      <c r="J425" s="44">
        <v>36530</v>
      </c>
      <c r="K425" s="44">
        <v>60685</v>
      </c>
      <c r="L425" s="44">
        <v>4166</v>
      </c>
      <c r="M425" s="44">
        <v>35368</v>
      </c>
      <c r="N425" s="44">
        <v>1798</v>
      </c>
      <c r="O425" s="44">
        <v>528</v>
      </c>
      <c r="P425" s="44">
        <v>44.880057999999998</v>
      </c>
      <c r="Q425" s="44">
        <v>48.335869000000002</v>
      </c>
      <c r="R425" s="44">
        <v>19.689938000000001</v>
      </c>
      <c r="S425" s="44">
        <v>19.984026</v>
      </c>
      <c r="T425" s="44">
        <v>248230.234375</v>
      </c>
      <c r="U425" s="44">
        <v>38524.515625</v>
      </c>
      <c r="V425" s="44">
        <v>6742.3989259999998</v>
      </c>
      <c r="W425" s="44">
        <v>1693.134033</v>
      </c>
      <c r="X425" s="44">
        <v>97981.258671999996</v>
      </c>
      <c r="Y425" s="44">
        <v>178389.307802</v>
      </c>
      <c r="Z425" s="44">
        <v>8471.4121500000001</v>
      </c>
      <c r="AA425" s="44">
        <v>170.87753499999999</v>
      </c>
      <c r="AB425" s="44">
        <v>6.7970949999999997</v>
      </c>
      <c r="AC425" s="44">
        <v>4.3566849999999997</v>
      </c>
      <c r="AD425" s="44">
        <v>50216.714823000002</v>
      </c>
    </row>
    <row r="426" spans="1:30" x14ac:dyDescent="0.25">
      <c r="A426">
        <v>425</v>
      </c>
      <c r="B426" t="s">
        <v>101</v>
      </c>
      <c r="C426" t="s">
        <v>102</v>
      </c>
      <c r="D426" t="s">
        <v>103</v>
      </c>
      <c r="E426" t="s">
        <v>104</v>
      </c>
      <c r="F426" s="52">
        <f>VLOOKUP(A426,[1]Minority!$A$1:$H$1902,5,FALSE)</f>
        <v>2535</v>
      </c>
      <c r="G426" s="52">
        <f>VLOOKUP(A426,'[1]Low-income - HH inc.'!$A$1:$I$1902,6,FALSE)</f>
        <v>362</v>
      </c>
      <c r="H426" s="44">
        <v>228483</v>
      </c>
      <c r="I426" s="44">
        <v>719286</v>
      </c>
      <c r="J426" s="44">
        <v>35976</v>
      </c>
      <c r="K426" s="44">
        <v>74572</v>
      </c>
      <c r="L426" s="44">
        <v>5045</v>
      </c>
      <c r="M426" s="44">
        <v>53704</v>
      </c>
      <c r="N426" s="44">
        <v>3034</v>
      </c>
      <c r="O426" s="44">
        <v>2789</v>
      </c>
      <c r="P426" s="44">
        <v>43.80294</v>
      </c>
      <c r="Q426" s="44">
        <v>47.979286000000002</v>
      </c>
      <c r="R426" s="44">
        <v>19.181031999999998</v>
      </c>
      <c r="S426" s="44">
        <v>19.678975999999999</v>
      </c>
      <c r="T426" s="44">
        <v>276859.3125</v>
      </c>
      <c r="U426" s="44">
        <v>39780.242187999997</v>
      </c>
      <c r="V426" s="44">
        <v>9841.1044920000004</v>
      </c>
      <c r="W426" s="44">
        <v>3009.8510740000002</v>
      </c>
      <c r="X426" s="44">
        <v>73120.121646</v>
      </c>
      <c r="Y426" s="44">
        <v>96229.191168000005</v>
      </c>
      <c r="Z426" s="44">
        <v>3686.1618360000002</v>
      </c>
      <c r="AA426" s="44">
        <v>84.156819999999996</v>
      </c>
      <c r="AB426" s="44">
        <v>4.3185460000000004</v>
      </c>
      <c r="AC426" s="44">
        <v>2.0948000000000002</v>
      </c>
      <c r="AD426" s="44">
        <v>25578.189796999999</v>
      </c>
    </row>
    <row r="427" spans="1:30" x14ac:dyDescent="0.25">
      <c r="A427">
        <v>426</v>
      </c>
      <c r="B427" t="s">
        <v>101</v>
      </c>
      <c r="C427" t="s">
        <v>102</v>
      </c>
      <c r="D427" t="s">
        <v>103</v>
      </c>
      <c r="E427" t="s">
        <v>104</v>
      </c>
      <c r="F427" s="52">
        <f>VLOOKUP(A427,[1]Minority!$A$1:$H$1902,5,FALSE)</f>
        <v>2870</v>
      </c>
      <c r="G427" s="52">
        <f>VLOOKUP(A427,'[1]Low-income - HH inc.'!$A$1:$I$1902,6,FALSE)</f>
        <v>456</v>
      </c>
      <c r="H427" s="44">
        <v>241043</v>
      </c>
      <c r="I427" s="44">
        <v>543433</v>
      </c>
      <c r="J427" s="44">
        <v>41108</v>
      </c>
      <c r="K427" s="44">
        <v>51783</v>
      </c>
      <c r="L427" s="44">
        <v>4817</v>
      </c>
      <c r="M427" s="44">
        <v>0</v>
      </c>
      <c r="N427" s="44">
        <v>1876</v>
      </c>
      <c r="O427" s="44">
        <v>879</v>
      </c>
      <c r="P427" s="44">
        <v>45.907597000000003</v>
      </c>
      <c r="Q427" s="44">
        <v>51.465449999999997</v>
      </c>
      <c r="R427" s="44">
        <v>17.631584</v>
      </c>
      <c r="S427" s="44">
        <v>18.408936000000001</v>
      </c>
      <c r="T427" s="44">
        <v>268312.09375</v>
      </c>
      <c r="U427" s="44">
        <v>42070.65625</v>
      </c>
      <c r="V427" s="44">
        <v>4382.6098629999997</v>
      </c>
      <c r="W427" s="44">
        <v>1786.091919</v>
      </c>
      <c r="X427" s="44">
        <v>55817.635428000001</v>
      </c>
      <c r="Y427" s="44">
        <v>74011.146458000003</v>
      </c>
      <c r="Z427" s="44">
        <v>4848.2496520000004</v>
      </c>
      <c r="AA427" s="44">
        <v>85.148155000000003</v>
      </c>
      <c r="AB427" s="44">
        <v>3.7031640000000001</v>
      </c>
      <c r="AC427" s="44">
        <v>2.4253360000000002</v>
      </c>
      <c r="AD427" s="44">
        <v>27452.225525000002</v>
      </c>
    </row>
    <row r="428" spans="1:30" x14ac:dyDescent="0.25">
      <c r="A428">
        <v>427</v>
      </c>
      <c r="B428" t="s">
        <v>101</v>
      </c>
      <c r="C428" t="s">
        <v>102</v>
      </c>
      <c r="D428" t="s">
        <v>103</v>
      </c>
      <c r="E428" t="s">
        <v>104</v>
      </c>
      <c r="F428" s="52">
        <f>VLOOKUP(A428,[1]Minority!$A$1:$H$1902,5,FALSE)</f>
        <v>3732</v>
      </c>
      <c r="G428" s="52">
        <f>VLOOKUP(A428,'[1]Low-income - HH inc.'!$A$1:$I$1902,6,FALSE)</f>
        <v>511</v>
      </c>
      <c r="H428" s="44">
        <v>242176</v>
      </c>
      <c r="I428" s="44">
        <v>544414</v>
      </c>
      <c r="J428" s="44">
        <v>41437</v>
      </c>
      <c r="K428" s="44">
        <v>52025</v>
      </c>
      <c r="L428" s="44">
        <v>4817</v>
      </c>
      <c r="M428" s="44">
        <v>0</v>
      </c>
      <c r="N428" s="44">
        <v>1876</v>
      </c>
      <c r="O428" s="44">
        <v>879</v>
      </c>
      <c r="P428" s="44">
        <v>48.792889000000002</v>
      </c>
      <c r="Q428" s="44">
        <v>52.444446999999997</v>
      </c>
      <c r="R428" s="44">
        <v>17.273783000000002</v>
      </c>
      <c r="S428" s="44">
        <v>18.304264</v>
      </c>
      <c r="T428" s="44">
        <v>271487.3125</v>
      </c>
      <c r="U428" s="44">
        <v>42463.832030999998</v>
      </c>
      <c r="V428" s="44">
        <v>4349.8432620000003</v>
      </c>
      <c r="W428" s="44">
        <v>1779.3101810000001</v>
      </c>
      <c r="X428" s="44">
        <v>96091.082901000002</v>
      </c>
      <c r="Y428" s="44">
        <v>155989.67007600001</v>
      </c>
      <c r="Z428" s="44">
        <v>7620.8951120000002</v>
      </c>
      <c r="AA428" s="44">
        <v>149.74914799999999</v>
      </c>
      <c r="AB428" s="44">
        <v>6.3077120000000004</v>
      </c>
      <c r="AC428" s="44">
        <v>3.876322</v>
      </c>
      <c r="AD428" s="44">
        <v>44950.202467000003</v>
      </c>
    </row>
    <row r="429" spans="1:30" x14ac:dyDescent="0.25">
      <c r="A429">
        <v>428</v>
      </c>
      <c r="B429" t="s">
        <v>101</v>
      </c>
      <c r="C429" t="s">
        <v>102</v>
      </c>
      <c r="D429" t="s">
        <v>103</v>
      </c>
      <c r="E429" t="s">
        <v>104</v>
      </c>
      <c r="F429" s="52">
        <f>VLOOKUP(A429,[1]Minority!$A$1:$H$1902,5,FALSE)</f>
        <v>2295</v>
      </c>
      <c r="G429" s="52">
        <f>VLOOKUP(A429,'[1]Low-income - HH inc.'!$A$1:$I$1902,6,FALSE)</f>
        <v>553</v>
      </c>
      <c r="H429" s="44">
        <v>228751</v>
      </c>
      <c r="I429" s="44">
        <v>217728</v>
      </c>
      <c r="J429" s="44">
        <v>39301</v>
      </c>
      <c r="K429" s="44">
        <v>22992</v>
      </c>
      <c r="L429" s="44">
        <v>4952</v>
      </c>
      <c r="M429" s="44">
        <v>0</v>
      </c>
      <c r="N429" s="44">
        <v>1702</v>
      </c>
      <c r="O429" s="44">
        <v>36</v>
      </c>
      <c r="P429" s="44">
        <v>53.823878999999998</v>
      </c>
      <c r="Q429" s="44">
        <v>56.525703</v>
      </c>
      <c r="R429" s="44">
        <v>17.790461000000001</v>
      </c>
      <c r="S429" s="44">
        <v>18.815909999999999</v>
      </c>
      <c r="T429" s="44">
        <v>227921.71875</v>
      </c>
      <c r="U429" s="44">
        <v>38074.070312999997</v>
      </c>
      <c r="V429" s="44">
        <v>4579.4599609999996</v>
      </c>
      <c r="W429" s="44">
        <v>1576.66626</v>
      </c>
      <c r="X429" s="44">
        <v>21144.637241</v>
      </c>
      <c r="Y429" s="44">
        <v>40483.607824999999</v>
      </c>
      <c r="Z429" s="44">
        <v>2043.649216</v>
      </c>
      <c r="AA429" s="44">
        <v>39.568266999999999</v>
      </c>
      <c r="AB429" s="44">
        <v>1.6515649999999999</v>
      </c>
      <c r="AC429" s="44">
        <v>1.060268</v>
      </c>
      <c r="AD429" s="44">
        <v>12182.164613999999</v>
      </c>
    </row>
    <row r="430" spans="1:30" x14ac:dyDescent="0.25">
      <c r="A430">
        <v>429</v>
      </c>
      <c r="B430" t="s">
        <v>101</v>
      </c>
      <c r="C430" t="s">
        <v>102</v>
      </c>
      <c r="D430" t="s">
        <v>103</v>
      </c>
      <c r="E430" t="s">
        <v>104</v>
      </c>
      <c r="F430" s="52">
        <f>VLOOKUP(A430,[1]Minority!$A$1:$H$1902,5,FALSE)</f>
        <v>1242</v>
      </c>
      <c r="G430" s="52">
        <f>VLOOKUP(A430,'[1]Low-income - HH inc.'!$A$1:$I$1902,6,FALSE)</f>
        <v>150</v>
      </c>
      <c r="H430" s="44">
        <v>234442</v>
      </c>
      <c r="I430" s="44">
        <v>341528</v>
      </c>
      <c r="J430" s="44">
        <v>39886</v>
      </c>
      <c r="K430" s="44">
        <v>31716</v>
      </c>
      <c r="L430" s="44">
        <v>5913</v>
      </c>
      <c r="M430" s="44">
        <v>0</v>
      </c>
      <c r="N430" s="44">
        <v>1876</v>
      </c>
      <c r="O430" s="44">
        <v>847</v>
      </c>
      <c r="P430" s="44">
        <v>52.152569</v>
      </c>
      <c r="Q430" s="44">
        <v>50.701622</v>
      </c>
      <c r="R430" s="44">
        <v>19.063694000000002</v>
      </c>
      <c r="S430" s="44">
        <v>20.543785</v>
      </c>
      <c r="T430" s="44">
        <v>242338.296875</v>
      </c>
      <c r="U430" s="44">
        <v>39283.5625</v>
      </c>
      <c r="V430" s="44">
        <v>5476.9882809999999</v>
      </c>
      <c r="W430" s="44">
        <v>1800.123779</v>
      </c>
      <c r="X430" s="44">
        <v>36655.754626000002</v>
      </c>
      <c r="Y430" s="44">
        <v>52662.162204</v>
      </c>
      <c r="Z430" s="44">
        <v>3789.8905559999998</v>
      </c>
      <c r="AA430" s="44">
        <v>59.625988999999997</v>
      </c>
      <c r="AB430" s="44">
        <v>2.1083820000000002</v>
      </c>
      <c r="AC430" s="44">
        <v>1.6676550000000001</v>
      </c>
      <c r="AD430" s="44">
        <v>18491.133249999999</v>
      </c>
    </row>
    <row r="431" spans="1:30" x14ac:dyDescent="0.25">
      <c r="A431">
        <v>430</v>
      </c>
      <c r="B431" t="s">
        <v>101</v>
      </c>
      <c r="C431" t="s">
        <v>102</v>
      </c>
      <c r="D431" t="s">
        <v>103</v>
      </c>
      <c r="E431" t="s">
        <v>104</v>
      </c>
      <c r="F431" s="52">
        <f>VLOOKUP(A431,[1]Minority!$A$1:$H$1902,5,FALSE)</f>
        <v>2091</v>
      </c>
      <c r="G431" s="52">
        <f>VLOOKUP(A431,'[1]Low-income - HH inc.'!$A$1:$I$1902,6,FALSE)</f>
        <v>286</v>
      </c>
      <c r="H431" s="44">
        <v>238186</v>
      </c>
      <c r="I431" s="44">
        <v>563177</v>
      </c>
      <c r="J431" s="44">
        <v>40659</v>
      </c>
      <c r="K431" s="44">
        <v>54177</v>
      </c>
      <c r="L431" s="44">
        <v>6336</v>
      </c>
      <c r="M431" s="44">
        <v>30994</v>
      </c>
      <c r="N431" s="44">
        <v>1876</v>
      </c>
      <c r="O431" s="44">
        <v>879</v>
      </c>
      <c r="P431" s="44">
        <v>45.786586999999997</v>
      </c>
      <c r="Q431" s="44">
        <v>50.138157</v>
      </c>
      <c r="R431" s="44">
        <v>18.862957000000002</v>
      </c>
      <c r="S431" s="44">
        <v>20.404367000000001</v>
      </c>
      <c r="T431" s="44">
        <v>268251.1875</v>
      </c>
      <c r="U431" s="44">
        <v>41909.5625</v>
      </c>
      <c r="V431" s="44">
        <v>8617.1318360000005</v>
      </c>
      <c r="W431" s="44">
        <v>1783.7666019999999</v>
      </c>
      <c r="X431" s="44">
        <v>62682.758099999999</v>
      </c>
      <c r="Y431" s="44">
        <v>87411.037289999993</v>
      </c>
      <c r="Z431" s="44">
        <v>5937.9504150000002</v>
      </c>
      <c r="AA431" s="44">
        <v>93.825615999999997</v>
      </c>
      <c r="AB431" s="44">
        <v>4.4166949999999998</v>
      </c>
      <c r="AC431" s="44">
        <v>2.6934290000000001</v>
      </c>
      <c r="AD431" s="44">
        <v>30894.252136999999</v>
      </c>
    </row>
    <row r="432" spans="1:30" x14ac:dyDescent="0.25">
      <c r="A432">
        <v>431</v>
      </c>
      <c r="B432" t="s">
        <v>101</v>
      </c>
      <c r="C432" t="s">
        <v>102</v>
      </c>
      <c r="D432" t="s">
        <v>103</v>
      </c>
      <c r="E432" t="s">
        <v>104</v>
      </c>
      <c r="F432" s="52">
        <f>VLOOKUP(A432,[1]Minority!$A$1:$H$1902,5,FALSE)</f>
        <v>3495</v>
      </c>
      <c r="G432" s="52">
        <f>VLOOKUP(A432,'[1]Low-income - HH inc.'!$A$1:$I$1902,6,FALSE)</f>
        <v>394</v>
      </c>
      <c r="H432" s="44">
        <v>225653</v>
      </c>
      <c r="I432" s="44">
        <v>364942</v>
      </c>
      <c r="J432" s="44">
        <v>36387</v>
      </c>
      <c r="K432" s="44">
        <v>36546</v>
      </c>
      <c r="L432" s="44">
        <v>5685</v>
      </c>
      <c r="M432" s="44">
        <v>0</v>
      </c>
      <c r="N432" s="44">
        <v>1876</v>
      </c>
      <c r="O432" s="44">
        <v>761</v>
      </c>
      <c r="P432" s="44">
        <v>53.785702000000001</v>
      </c>
      <c r="Q432" s="44">
        <v>54.302357000000001</v>
      </c>
      <c r="R432" s="44">
        <v>18.181360000000002</v>
      </c>
      <c r="S432" s="44">
        <v>19.244488</v>
      </c>
      <c r="T432" s="44">
        <v>237379.84375</v>
      </c>
      <c r="U432" s="44">
        <v>36400.386719000002</v>
      </c>
      <c r="V432" s="44">
        <v>5206.376953</v>
      </c>
      <c r="W432" s="44">
        <v>1782.1274410000001</v>
      </c>
      <c r="X432" s="44">
        <v>108656.846645</v>
      </c>
      <c r="Y432" s="44">
        <v>202194.022658</v>
      </c>
      <c r="Z432" s="44">
        <v>7007.8532569999998</v>
      </c>
      <c r="AA432" s="44">
        <v>169.34835000000001</v>
      </c>
      <c r="AB432" s="44">
        <v>7.8898469999999996</v>
      </c>
      <c r="AC432" s="44">
        <v>4.1162429999999999</v>
      </c>
      <c r="AD432" s="44">
        <v>48974.131435000003</v>
      </c>
    </row>
    <row r="433" spans="1:30" x14ac:dyDescent="0.25">
      <c r="A433">
        <v>432</v>
      </c>
      <c r="B433" t="s">
        <v>101</v>
      </c>
      <c r="C433" t="s">
        <v>102</v>
      </c>
      <c r="D433" t="s">
        <v>103</v>
      </c>
      <c r="E433" t="s">
        <v>104</v>
      </c>
      <c r="F433" s="52">
        <f>VLOOKUP(A433,[1]Minority!$A$1:$H$1902,5,FALSE)</f>
        <v>3938</v>
      </c>
      <c r="G433" s="52">
        <f>VLOOKUP(A433,'[1]Low-income - HH inc.'!$A$1:$I$1902,6,FALSE)</f>
        <v>489</v>
      </c>
      <c r="H433" s="44">
        <v>232488</v>
      </c>
      <c r="I433" s="44">
        <v>226567</v>
      </c>
      <c r="J433" s="44">
        <v>36603</v>
      </c>
      <c r="K433" s="44">
        <v>21723</v>
      </c>
      <c r="L433" s="44">
        <v>5913</v>
      </c>
      <c r="M433" s="44">
        <v>0</v>
      </c>
      <c r="N433" s="44">
        <v>1876</v>
      </c>
      <c r="O433" s="44">
        <v>725</v>
      </c>
      <c r="P433" s="44">
        <v>56.440421999999998</v>
      </c>
      <c r="Q433" s="44">
        <v>53.673347</v>
      </c>
      <c r="R433" s="44">
        <v>18.543279999999999</v>
      </c>
      <c r="S433" s="44">
        <v>19.859701000000001</v>
      </c>
      <c r="T433" s="44">
        <v>232065.625</v>
      </c>
      <c r="U433" s="44">
        <v>35541.574219000002</v>
      </c>
      <c r="V433" s="44">
        <v>5491.2119140000004</v>
      </c>
      <c r="W433" s="44">
        <v>1793.8964840000001</v>
      </c>
      <c r="X433" s="44">
        <v>68730.064467999997</v>
      </c>
      <c r="Y433" s="44">
        <v>143973.71926300001</v>
      </c>
      <c r="Z433" s="44">
        <v>6410.3252329999996</v>
      </c>
      <c r="AA433" s="44">
        <v>130.293701</v>
      </c>
      <c r="AB433" s="44">
        <v>5.1209569999999998</v>
      </c>
      <c r="AC433" s="44">
        <v>3.3070279999999999</v>
      </c>
      <c r="AD433" s="44">
        <v>37731.188798000003</v>
      </c>
    </row>
    <row r="434" spans="1:30" x14ac:dyDescent="0.25">
      <c r="A434">
        <v>433</v>
      </c>
      <c r="B434" t="s">
        <v>101</v>
      </c>
      <c r="C434" t="s">
        <v>102</v>
      </c>
      <c r="D434" t="s">
        <v>103</v>
      </c>
      <c r="E434" t="s">
        <v>104</v>
      </c>
      <c r="F434" s="52">
        <f>VLOOKUP(A434,[1]Minority!$A$1:$H$1902,5,FALSE)</f>
        <v>1790</v>
      </c>
      <c r="G434" s="52">
        <f>VLOOKUP(A434,'[1]Low-income - HH inc.'!$A$1:$I$1902,6,FALSE)</f>
        <v>187</v>
      </c>
      <c r="H434" s="44">
        <v>256582</v>
      </c>
      <c r="I434" s="44">
        <v>19879</v>
      </c>
      <c r="J434" s="44">
        <v>38470</v>
      </c>
      <c r="K434" s="44">
        <v>3039</v>
      </c>
      <c r="L434" s="44">
        <v>24551</v>
      </c>
      <c r="M434" s="44">
        <v>0</v>
      </c>
      <c r="N434" s="44">
        <v>2240</v>
      </c>
      <c r="O434" s="44">
        <v>122</v>
      </c>
      <c r="P434" s="44">
        <v>68.731155000000001</v>
      </c>
      <c r="Q434" s="44">
        <v>67.727744999999999</v>
      </c>
      <c r="R434" s="44">
        <v>25.636126000000001</v>
      </c>
      <c r="S434" s="44">
        <v>28.150386999999998</v>
      </c>
      <c r="T434" s="44">
        <v>245740.6875</v>
      </c>
      <c r="U434" s="44">
        <v>36847.210937999997</v>
      </c>
      <c r="V434" s="44">
        <v>23426.53125</v>
      </c>
      <c r="W434" s="44">
        <v>2142.9926759999998</v>
      </c>
      <c r="X434" s="44">
        <v>72731.160422000001</v>
      </c>
      <c r="Y434" s="44">
        <v>134474.70002799999</v>
      </c>
      <c r="Z434" s="44">
        <v>7686.5325570000005</v>
      </c>
      <c r="AA434" s="44">
        <v>134.16616300000001</v>
      </c>
      <c r="AB434" s="44">
        <v>4.7925620000000002</v>
      </c>
      <c r="AC434" s="44">
        <v>3.667923</v>
      </c>
      <c r="AD434" s="44">
        <v>40802.897810000002</v>
      </c>
    </row>
    <row r="435" spans="1:30" x14ac:dyDescent="0.25">
      <c r="A435">
        <v>434</v>
      </c>
      <c r="B435" t="s">
        <v>101</v>
      </c>
      <c r="C435" t="s">
        <v>102</v>
      </c>
      <c r="D435" t="s">
        <v>103</v>
      </c>
      <c r="E435" t="s">
        <v>104</v>
      </c>
      <c r="F435" s="52">
        <f>VLOOKUP(A435,[1]Minority!$A$1:$H$1902,5,FALSE)</f>
        <v>2340</v>
      </c>
      <c r="G435" s="52">
        <f>VLOOKUP(A435,'[1]Low-income - HH inc.'!$A$1:$I$1902,6,FALSE)</f>
        <v>569</v>
      </c>
      <c r="H435" s="44">
        <v>246846</v>
      </c>
      <c r="I435" s="44">
        <v>27608</v>
      </c>
      <c r="J435" s="44">
        <v>39855</v>
      </c>
      <c r="K435" s="44">
        <v>6002</v>
      </c>
      <c r="L435" s="44">
        <v>4952</v>
      </c>
      <c r="M435" s="44">
        <v>0</v>
      </c>
      <c r="N435" s="44">
        <v>1905.5</v>
      </c>
      <c r="O435" s="44">
        <v>0</v>
      </c>
      <c r="P435" s="44">
        <v>65.714577000000006</v>
      </c>
      <c r="Q435" s="44">
        <v>73.114036999999996</v>
      </c>
      <c r="R435" s="44">
        <v>19.627459000000002</v>
      </c>
      <c r="S435" s="44">
        <v>20.361612000000001</v>
      </c>
      <c r="T435" s="44">
        <v>232849.921875</v>
      </c>
      <c r="U435" s="44">
        <v>37693.835937999997</v>
      </c>
      <c r="V435" s="44">
        <v>4635.8662109999996</v>
      </c>
      <c r="W435" s="44">
        <v>1783.8535159999999</v>
      </c>
      <c r="X435" s="44">
        <v>82603.889783999999</v>
      </c>
      <c r="Y435" s="44">
        <v>135234.81283499999</v>
      </c>
      <c r="Z435" s="44">
        <v>5039.3316889999996</v>
      </c>
      <c r="AA435" s="44">
        <v>117.580512</v>
      </c>
      <c r="AB435" s="44">
        <v>4.9765769999999998</v>
      </c>
      <c r="AC435" s="44">
        <v>2.8664740000000002</v>
      </c>
      <c r="AD435" s="44">
        <v>33563.762997999998</v>
      </c>
    </row>
    <row r="436" spans="1:30" x14ac:dyDescent="0.25">
      <c r="A436">
        <v>435</v>
      </c>
      <c r="B436" t="s">
        <v>101</v>
      </c>
      <c r="C436" t="s">
        <v>102</v>
      </c>
      <c r="D436" t="s">
        <v>103</v>
      </c>
      <c r="E436" t="s">
        <v>104</v>
      </c>
      <c r="F436" s="52">
        <f>VLOOKUP(A436,[1]Minority!$A$1:$H$1902,5,FALSE)</f>
        <v>1892</v>
      </c>
      <c r="G436" s="52">
        <f>VLOOKUP(A436,'[1]Low-income - HH inc.'!$A$1:$I$1902,6,FALSE)</f>
        <v>264</v>
      </c>
      <c r="H436" s="44">
        <v>237767</v>
      </c>
      <c r="I436" s="44">
        <v>32510</v>
      </c>
      <c r="J436" s="44">
        <v>36026</v>
      </c>
      <c r="K436" s="44">
        <v>6870</v>
      </c>
      <c r="L436" s="44">
        <v>4952</v>
      </c>
      <c r="M436" s="44">
        <v>0</v>
      </c>
      <c r="N436" s="44">
        <v>1976.5</v>
      </c>
      <c r="O436" s="44">
        <v>531</v>
      </c>
      <c r="P436" s="44">
        <v>64.109520000000003</v>
      </c>
      <c r="Q436" s="44">
        <v>63.992503999999997</v>
      </c>
      <c r="R436" s="44">
        <v>19.061111</v>
      </c>
      <c r="S436" s="44">
        <v>19.921061999999999</v>
      </c>
      <c r="T436" s="44">
        <v>225369.984375</v>
      </c>
      <c r="U436" s="44">
        <v>34265.046875</v>
      </c>
      <c r="V436" s="44">
        <v>4652.9111329999996</v>
      </c>
      <c r="W436" s="44">
        <v>1889.1951899999999</v>
      </c>
      <c r="X436" s="44">
        <v>27657.860103999999</v>
      </c>
      <c r="Y436" s="44">
        <v>39167.638613000003</v>
      </c>
      <c r="Z436" s="44">
        <v>1609.9456990000001</v>
      </c>
      <c r="AA436" s="44">
        <v>35.692435000000003</v>
      </c>
      <c r="AB436" s="44">
        <v>1.6224510000000001</v>
      </c>
      <c r="AC436" s="44">
        <v>0.88872899999999999</v>
      </c>
      <c r="AD436" s="44">
        <v>10549.235241</v>
      </c>
    </row>
    <row r="437" spans="1:30" x14ac:dyDescent="0.25">
      <c r="A437">
        <v>436</v>
      </c>
      <c r="B437" t="s">
        <v>101</v>
      </c>
      <c r="C437" t="s">
        <v>102</v>
      </c>
      <c r="D437" t="s">
        <v>103</v>
      </c>
      <c r="E437" t="s">
        <v>104</v>
      </c>
      <c r="F437" s="52">
        <f>VLOOKUP(A437,[1]Minority!$A$1:$H$1902,5,FALSE)</f>
        <v>1912</v>
      </c>
      <c r="G437" s="52">
        <f>VLOOKUP(A437,'[1]Low-income - HH inc.'!$A$1:$I$1902,6,FALSE)</f>
        <v>241</v>
      </c>
      <c r="H437" s="44">
        <v>236893</v>
      </c>
      <c r="I437" s="44">
        <v>23475</v>
      </c>
      <c r="J437" s="44">
        <v>37722</v>
      </c>
      <c r="K437" s="44">
        <v>5670</v>
      </c>
      <c r="L437" s="44">
        <v>4952</v>
      </c>
      <c r="M437" s="44">
        <v>0</v>
      </c>
      <c r="N437" s="44">
        <v>1854.5</v>
      </c>
      <c r="O437" s="44">
        <v>0</v>
      </c>
      <c r="P437" s="44">
        <v>71.942206999999996</v>
      </c>
      <c r="Q437" s="44">
        <v>76.58802</v>
      </c>
      <c r="R437" s="44">
        <v>20.618179000000001</v>
      </c>
      <c r="S437" s="44">
        <v>20.969908</v>
      </c>
      <c r="T437" s="44">
        <v>226040.203125</v>
      </c>
      <c r="U437" s="44">
        <v>36092.082030999998</v>
      </c>
      <c r="V437" s="44">
        <v>4700.1791990000002</v>
      </c>
      <c r="W437" s="44">
        <v>1760.194336</v>
      </c>
      <c r="X437" s="44">
        <v>61116.367678000002</v>
      </c>
      <c r="Y437" s="44">
        <v>119473.781261</v>
      </c>
      <c r="Z437" s="44">
        <v>4179.6640699999998</v>
      </c>
      <c r="AA437" s="44">
        <v>101.016116</v>
      </c>
      <c r="AB437" s="44">
        <v>4.7647149999999998</v>
      </c>
      <c r="AC437" s="44">
        <v>2.430158</v>
      </c>
      <c r="AD437" s="44">
        <v>29104.610539000001</v>
      </c>
    </row>
    <row r="438" spans="1:30" x14ac:dyDescent="0.25">
      <c r="A438">
        <v>437</v>
      </c>
      <c r="B438" t="s">
        <v>101</v>
      </c>
      <c r="C438" t="s">
        <v>102</v>
      </c>
      <c r="D438" t="s">
        <v>103</v>
      </c>
      <c r="E438" t="s">
        <v>104</v>
      </c>
      <c r="F438" s="52">
        <f>VLOOKUP(A438,[1]Minority!$A$1:$H$1902,5,FALSE)</f>
        <v>347</v>
      </c>
      <c r="G438" s="52">
        <f>VLOOKUP(A438,'[1]Low-income - HH inc.'!$A$1:$I$1902,6,FALSE)</f>
        <v>64</v>
      </c>
      <c r="H438" s="44">
        <v>259366</v>
      </c>
      <c r="I438" s="44">
        <v>26018</v>
      </c>
      <c r="J438" s="44">
        <v>40290</v>
      </c>
      <c r="K438" s="44">
        <v>4552</v>
      </c>
      <c r="L438" s="44">
        <v>4952</v>
      </c>
      <c r="M438" s="44">
        <v>0</v>
      </c>
      <c r="N438" s="44">
        <v>1854.5</v>
      </c>
      <c r="O438" s="44">
        <v>531</v>
      </c>
      <c r="P438" s="44">
        <v>73.186295000000001</v>
      </c>
      <c r="Q438" s="44">
        <v>66.746605000000002</v>
      </c>
      <c r="R438" s="44">
        <v>21.816884999999999</v>
      </c>
      <c r="S438" s="44">
        <v>22.399118000000001</v>
      </c>
      <c r="T438" s="44">
        <v>253593.25</v>
      </c>
      <c r="U438" s="44">
        <v>39405.890625</v>
      </c>
      <c r="V438" s="44">
        <v>4829.4941410000001</v>
      </c>
      <c r="W438" s="44">
        <v>1821.758423</v>
      </c>
      <c r="X438" s="44">
        <v>140639.16821100001</v>
      </c>
      <c r="Y438" s="44">
        <v>276163.855514</v>
      </c>
      <c r="Z438" s="44">
        <v>9142.9913680000009</v>
      </c>
      <c r="AA438" s="44">
        <v>231.00017099999999</v>
      </c>
      <c r="AB438" s="44">
        <v>10.942411999999999</v>
      </c>
      <c r="AC438" s="44">
        <v>5.4785300000000001</v>
      </c>
      <c r="AD438" s="44">
        <v>64482.029646000003</v>
      </c>
    </row>
    <row r="439" spans="1:30" x14ac:dyDescent="0.25">
      <c r="A439">
        <v>438</v>
      </c>
      <c r="B439" t="s">
        <v>101</v>
      </c>
      <c r="C439" t="s">
        <v>102</v>
      </c>
      <c r="D439" t="s">
        <v>103</v>
      </c>
      <c r="E439" t="s">
        <v>104</v>
      </c>
      <c r="F439" s="52">
        <f>VLOOKUP(A439,[1]Minority!$A$1:$H$1902,5,FALSE)</f>
        <v>2533</v>
      </c>
      <c r="G439" s="52">
        <f>VLOOKUP(A439,'[1]Low-income - HH inc.'!$A$1:$I$1902,6,FALSE)</f>
        <v>312</v>
      </c>
      <c r="H439" s="44">
        <v>243934</v>
      </c>
      <c r="I439" s="44">
        <v>31212</v>
      </c>
      <c r="J439" s="44">
        <v>36304</v>
      </c>
      <c r="K439" s="44">
        <v>4981</v>
      </c>
      <c r="L439" s="44">
        <v>4952</v>
      </c>
      <c r="M439" s="44">
        <v>0</v>
      </c>
      <c r="N439" s="44">
        <v>1976.5</v>
      </c>
      <c r="O439" s="44">
        <v>531</v>
      </c>
      <c r="P439" s="44">
        <v>59.938602000000003</v>
      </c>
      <c r="Q439" s="44">
        <v>58.006847</v>
      </c>
      <c r="R439" s="44">
        <v>19.416784</v>
      </c>
      <c r="S439" s="44">
        <v>20.008887999999999</v>
      </c>
      <c r="T439" s="44">
        <v>235184.78125</v>
      </c>
      <c r="U439" s="44">
        <v>35015.691405999998</v>
      </c>
      <c r="V439" s="44">
        <v>4748.3251950000003</v>
      </c>
      <c r="W439" s="44">
        <v>1917.046875</v>
      </c>
      <c r="X439" s="44">
        <v>62042.577367999998</v>
      </c>
      <c r="Y439" s="44">
        <v>119801.423539</v>
      </c>
      <c r="Z439" s="44">
        <v>4723.7602020000004</v>
      </c>
      <c r="AA439" s="44">
        <v>106.31044300000001</v>
      </c>
      <c r="AB439" s="44">
        <v>4.6863939999999999</v>
      </c>
      <c r="AC439" s="44">
        <v>2.600949</v>
      </c>
      <c r="AD439" s="44">
        <v>30891.702870000001</v>
      </c>
    </row>
    <row r="440" spans="1:30" x14ac:dyDescent="0.25">
      <c r="A440">
        <v>439</v>
      </c>
      <c r="B440" t="s">
        <v>101</v>
      </c>
      <c r="C440" t="s">
        <v>102</v>
      </c>
      <c r="D440" t="s">
        <v>103</v>
      </c>
      <c r="E440" t="s">
        <v>104</v>
      </c>
      <c r="F440" s="52">
        <f>VLOOKUP(A440,[1]Minority!$A$1:$H$1902,5,FALSE)</f>
        <v>2515</v>
      </c>
      <c r="G440" s="52">
        <f>VLOOKUP(A440,'[1]Low-income - HH inc.'!$A$1:$I$1902,6,FALSE)</f>
        <v>137</v>
      </c>
      <c r="H440" s="44">
        <v>221330</v>
      </c>
      <c r="I440" s="44">
        <v>53606</v>
      </c>
      <c r="J440" s="44">
        <v>36257</v>
      </c>
      <c r="K440" s="44">
        <v>7059</v>
      </c>
      <c r="L440" s="44">
        <v>4952</v>
      </c>
      <c r="M440" s="44">
        <v>0</v>
      </c>
      <c r="N440" s="44">
        <v>1798.5</v>
      </c>
      <c r="O440" s="44">
        <v>0</v>
      </c>
      <c r="P440" s="44">
        <v>59.967979</v>
      </c>
      <c r="Q440" s="44">
        <v>62.779578999999998</v>
      </c>
      <c r="R440" s="44">
        <v>18.988852999999999</v>
      </c>
      <c r="S440" s="44">
        <v>19.945557000000001</v>
      </c>
      <c r="T440" s="44">
        <v>209490.109375</v>
      </c>
      <c r="U440" s="44">
        <v>34195.867187999997</v>
      </c>
      <c r="V440" s="44">
        <v>4602.4306640000004</v>
      </c>
      <c r="W440" s="44">
        <v>1671.5410159999999</v>
      </c>
      <c r="X440" s="44">
        <v>15819.212716</v>
      </c>
      <c r="Y440" s="44">
        <v>41358.429400000001</v>
      </c>
      <c r="Z440" s="44">
        <v>1417.2934399999999</v>
      </c>
      <c r="AA440" s="44">
        <v>35.023539</v>
      </c>
      <c r="AB440" s="44">
        <v>1.57986</v>
      </c>
      <c r="AC440" s="44">
        <v>0.83967099999999995</v>
      </c>
      <c r="AD440" s="44">
        <v>9965.9015249999993</v>
      </c>
    </row>
    <row r="441" spans="1:30" x14ac:dyDescent="0.25">
      <c r="A441">
        <v>440</v>
      </c>
      <c r="B441" t="s">
        <v>101</v>
      </c>
      <c r="C441" t="s">
        <v>102</v>
      </c>
      <c r="D441" t="s">
        <v>103</v>
      </c>
      <c r="E441" t="s">
        <v>104</v>
      </c>
      <c r="F441" s="52">
        <f>VLOOKUP(A441,[1]Minority!$A$1:$H$1902,5,FALSE)</f>
        <v>1895</v>
      </c>
      <c r="G441" s="52">
        <f>VLOOKUP(A441,'[1]Low-income - HH inc.'!$A$1:$I$1902,6,FALSE)</f>
        <v>105</v>
      </c>
      <c r="H441" s="44">
        <v>233997</v>
      </c>
      <c r="I441" s="44">
        <v>421737</v>
      </c>
      <c r="J441" s="44">
        <v>35503</v>
      </c>
      <c r="K441" s="44">
        <v>43150</v>
      </c>
      <c r="L441" s="44">
        <v>4952</v>
      </c>
      <c r="M441" s="44">
        <v>0</v>
      </c>
      <c r="N441" s="44">
        <v>1610</v>
      </c>
      <c r="O441" s="44">
        <v>567</v>
      </c>
      <c r="P441" s="44">
        <v>52.875397</v>
      </c>
      <c r="Q441" s="44">
        <v>55.646740000000001</v>
      </c>
      <c r="R441" s="44">
        <v>19.865383000000001</v>
      </c>
      <c r="S441" s="44">
        <v>21.009262</v>
      </c>
      <c r="T441" s="44">
        <v>245257.40625</v>
      </c>
      <c r="U441" s="44">
        <v>35961.65625</v>
      </c>
      <c r="V441" s="44">
        <v>4654.9848629999997</v>
      </c>
      <c r="W441" s="44">
        <v>1547.442139</v>
      </c>
      <c r="X441" s="44">
        <v>45005.783498999997</v>
      </c>
      <c r="Y441" s="44">
        <v>71302.902333000005</v>
      </c>
      <c r="Z441" s="44">
        <v>3108.623509</v>
      </c>
      <c r="AA441" s="44">
        <v>66.472627000000003</v>
      </c>
      <c r="AB441" s="44">
        <v>2.7970039999999998</v>
      </c>
      <c r="AC441" s="44">
        <v>1.66448</v>
      </c>
      <c r="AD441" s="44">
        <v>19414.469593999998</v>
      </c>
    </row>
    <row r="442" spans="1:30" x14ac:dyDescent="0.25">
      <c r="A442">
        <v>441</v>
      </c>
      <c r="B442" t="s">
        <v>101</v>
      </c>
      <c r="C442" t="s">
        <v>102</v>
      </c>
      <c r="D442" t="s">
        <v>103</v>
      </c>
      <c r="E442" t="s">
        <v>104</v>
      </c>
      <c r="F442" s="52">
        <f>VLOOKUP(A442,[1]Minority!$A$1:$H$1902,5,FALSE)</f>
        <v>2361</v>
      </c>
      <c r="G442" s="52">
        <f>VLOOKUP(A442,'[1]Low-income - HH inc.'!$A$1:$I$1902,6,FALSE)</f>
        <v>209</v>
      </c>
      <c r="H442" s="44">
        <v>232450</v>
      </c>
      <c r="I442" s="44">
        <v>220318</v>
      </c>
      <c r="J442" s="44">
        <v>35484</v>
      </c>
      <c r="K442" s="44">
        <v>22267</v>
      </c>
      <c r="L442" s="44">
        <v>4952</v>
      </c>
      <c r="M442" s="44">
        <v>0</v>
      </c>
      <c r="N442" s="44">
        <v>1610</v>
      </c>
      <c r="O442" s="44">
        <v>1256</v>
      </c>
      <c r="P442" s="44">
        <v>57.998638</v>
      </c>
      <c r="Q442" s="44">
        <v>55.186649000000003</v>
      </c>
      <c r="R442" s="44">
        <v>20.181673</v>
      </c>
      <c r="S442" s="44">
        <v>21.477428</v>
      </c>
      <c r="T442" s="44">
        <v>231727.78125</v>
      </c>
      <c r="U442" s="44">
        <v>34697.1875</v>
      </c>
      <c r="V442" s="44">
        <v>4657.2041019999997</v>
      </c>
      <c r="W442" s="44">
        <v>1588.9262699999999</v>
      </c>
      <c r="X442" s="44">
        <v>28103.510966000002</v>
      </c>
      <c r="Y442" s="44">
        <v>43698.114707000001</v>
      </c>
      <c r="Z442" s="44">
        <v>1970.8446899999999</v>
      </c>
      <c r="AA442" s="44">
        <v>42.487375</v>
      </c>
      <c r="AB442" s="44">
        <v>1.8173520000000001</v>
      </c>
      <c r="AC442" s="44">
        <v>1.051836</v>
      </c>
      <c r="AD442" s="44">
        <v>12325.787734</v>
      </c>
    </row>
    <row r="443" spans="1:30" x14ac:dyDescent="0.25">
      <c r="A443">
        <v>442</v>
      </c>
      <c r="B443" t="s">
        <v>101</v>
      </c>
      <c r="C443" t="s">
        <v>102</v>
      </c>
      <c r="D443" t="s">
        <v>103</v>
      </c>
      <c r="E443" t="s">
        <v>104</v>
      </c>
      <c r="F443" s="52">
        <f>VLOOKUP(A443,[1]Minority!$A$1:$H$1902,5,FALSE)</f>
        <v>1721</v>
      </c>
      <c r="G443" s="52">
        <f>VLOOKUP(A443,'[1]Low-income - HH inc.'!$A$1:$I$1902,6,FALSE)</f>
        <v>186</v>
      </c>
      <c r="H443" s="44">
        <v>251365</v>
      </c>
      <c r="I443" s="44">
        <v>22510</v>
      </c>
      <c r="J443" s="44">
        <v>39165</v>
      </c>
      <c r="K443" s="44">
        <v>3900</v>
      </c>
      <c r="L443" s="44">
        <v>6297</v>
      </c>
      <c r="M443" s="44">
        <v>0</v>
      </c>
      <c r="N443" s="44">
        <v>1631</v>
      </c>
      <c r="O443" s="44">
        <v>803</v>
      </c>
      <c r="P443" s="44">
        <v>63.860751999999998</v>
      </c>
      <c r="Q443" s="44">
        <v>59.800690000000003</v>
      </c>
      <c r="R443" s="44">
        <v>18.859064</v>
      </c>
      <c r="S443" s="44">
        <v>20.722743999999999</v>
      </c>
      <c r="T443" s="44">
        <v>241664.6875</v>
      </c>
      <c r="U443" s="44">
        <v>37670.25</v>
      </c>
      <c r="V443" s="44">
        <v>6030.0932620000003</v>
      </c>
      <c r="W443" s="44">
        <v>1595.904297</v>
      </c>
      <c r="X443" s="44">
        <v>46516.053078999998</v>
      </c>
      <c r="Y443" s="44">
        <v>109657.246245</v>
      </c>
      <c r="Z443" s="44">
        <v>5349.3141509999996</v>
      </c>
      <c r="AA443" s="44">
        <v>104.89204100000001</v>
      </c>
      <c r="AB443" s="44">
        <v>4.1736360000000001</v>
      </c>
      <c r="AC443" s="44">
        <v>2.8500139999999998</v>
      </c>
      <c r="AD443" s="44">
        <v>31654.630194000001</v>
      </c>
    </row>
    <row r="444" spans="1:30" x14ac:dyDescent="0.25">
      <c r="A444">
        <v>443</v>
      </c>
      <c r="B444" t="s">
        <v>101</v>
      </c>
      <c r="C444" t="s">
        <v>102</v>
      </c>
      <c r="D444" t="s">
        <v>103</v>
      </c>
      <c r="E444" t="s">
        <v>104</v>
      </c>
      <c r="F444" s="52">
        <f>VLOOKUP(A444,[1]Minority!$A$1:$H$1902,5,FALSE)</f>
        <v>2012</v>
      </c>
      <c r="G444" s="52">
        <f>VLOOKUP(A444,'[1]Low-income - HH inc.'!$A$1:$I$1902,6,FALSE)</f>
        <v>191</v>
      </c>
      <c r="H444" s="44">
        <v>231283</v>
      </c>
      <c r="I444" s="44">
        <v>207274</v>
      </c>
      <c r="J444" s="44">
        <v>35705</v>
      </c>
      <c r="K444" s="44">
        <v>20383</v>
      </c>
      <c r="L444" s="44">
        <v>5691</v>
      </c>
      <c r="M444" s="44">
        <v>0</v>
      </c>
      <c r="N444" s="44">
        <v>1513</v>
      </c>
      <c r="O444" s="44">
        <v>531</v>
      </c>
      <c r="P444" s="44">
        <v>61.333897</v>
      </c>
      <c r="Q444" s="44">
        <v>58.482784000000002</v>
      </c>
      <c r="R444" s="44">
        <v>19.84066</v>
      </c>
      <c r="S444" s="44">
        <v>21.097076000000001</v>
      </c>
      <c r="T444" s="44">
        <v>230024.75</v>
      </c>
      <c r="U444" s="44">
        <v>34902.027344000002</v>
      </c>
      <c r="V444" s="44">
        <v>5392.7543949999999</v>
      </c>
      <c r="W444" s="44">
        <v>1461.5367429999999</v>
      </c>
      <c r="X444" s="44">
        <v>45650.220631999997</v>
      </c>
      <c r="Y444" s="44">
        <v>75513.5432</v>
      </c>
      <c r="Z444" s="44">
        <v>3186.8721519999999</v>
      </c>
      <c r="AA444" s="44">
        <v>67.846024</v>
      </c>
      <c r="AB444" s="44">
        <v>3.0268099999999998</v>
      </c>
      <c r="AC444" s="44">
        <v>1.7156370000000001</v>
      </c>
      <c r="AD444" s="44">
        <v>20246.624386</v>
      </c>
    </row>
    <row r="445" spans="1:30" x14ac:dyDescent="0.25">
      <c r="A445">
        <v>444</v>
      </c>
      <c r="B445" t="s">
        <v>101</v>
      </c>
      <c r="C445" t="s">
        <v>102</v>
      </c>
      <c r="D445" t="s">
        <v>103</v>
      </c>
      <c r="E445" t="s">
        <v>104</v>
      </c>
      <c r="F445" s="52">
        <f>VLOOKUP(A445,[1]Minority!$A$1:$H$1902,5,FALSE)</f>
        <v>2802</v>
      </c>
      <c r="G445" s="52">
        <f>VLOOKUP(A445,'[1]Low-income - HH inc.'!$A$1:$I$1902,6,FALSE)</f>
        <v>279</v>
      </c>
      <c r="H445" s="44">
        <v>231187</v>
      </c>
      <c r="I445" s="44">
        <v>79999</v>
      </c>
      <c r="J445" s="44">
        <v>34504</v>
      </c>
      <c r="K445" s="44">
        <v>10120</v>
      </c>
      <c r="L445" s="44">
        <v>5558</v>
      </c>
      <c r="M445" s="44">
        <v>0</v>
      </c>
      <c r="N445" s="44">
        <v>1533</v>
      </c>
      <c r="O445" s="44">
        <v>0</v>
      </c>
      <c r="P445" s="44">
        <v>65.871193000000005</v>
      </c>
      <c r="Q445" s="44">
        <v>68.207558000000006</v>
      </c>
      <c r="R445" s="44">
        <v>20.165379000000001</v>
      </c>
      <c r="S445" s="44">
        <v>21.299323999999999</v>
      </c>
      <c r="T445" s="44">
        <v>224131.65625</v>
      </c>
      <c r="U445" s="44">
        <v>33366.097655999998</v>
      </c>
      <c r="V445" s="44">
        <v>5298.6298829999996</v>
      </c>
      <c r="W445" s="44">
        <v>1461.4609379999999</v>
      </c>
      <c r="X445" s="44">
        <v>45812.694617000001</v>
      </c>
      <c r="Y445" s="44">
        <v>71234.392697999996</v>
      </c>
      <c r="Z445" s="44">
        <v>3449.8600670000001</v>
      </c>
      <c r="AA445" s="44">
        <v>68.606741999999997</v>
      </c>
      <c r="AB445" s="44">
        <v>2.441945</v>
      </c>
      <c r="AC445" s="44">
        <v>1.756777</v>
      </c>
      <c r="AD445" s="44">
        <v>19812.235923</v>
      </c>
    </row>
    <row r="446" spans="1:30" x14ac:dyDescent="0.25">
      <c r="A446">
        <v>445</v>
      </c>
      <c r="B446" t="s">
        <v>101</v>
      </c>
      <c r="C446" t="s">
        <v>102</v>
      </c>
      <c r="D446" t="s">
        <v>103</v>
      </c>
      <c r="E446" t="s">
        <v>104</v>
      </c>
      <c r="F446" s="52">
        <f>VLOOKUP(A446,[1]Minority!$A$1:$H$1902,5,FALSE)</f>
        <v>512</v>
      </c>
      <c r="G446" s="52">
        <f>VLOOKUP(A446,'[1]Low-income - HH inc.'!$A$1:$I$1902,6,FALSE)</f>
        <v>81</v>
      </c>
      <c r="H446" s="44">
        <v>243797</v>
      </c>
      <c r="I446" s="44">
        <v>134273</v>
      </c>
      <c r="J446" s="44">
        <v>35634</v>
      </c>
      <c r="K446" s="44">
        <v>15237</v>
      </c>
      <c r="L446" s="44">
        <v>4952</v>
      </c>
      <c r="M446" s="44">
        <v>0</v>
      </c>
      <c r="N446" s="44">
        <v>1976.5</v>
      </c>
      <c r="O446" s="44">
        <v>531</v>
      </c>
      <c r="P446" s="44">
        <v>59.663623999999999</v>
      </c>
      <c r="Q446" s="44">
        <v>58.847824000000003</v>
      </c>
      <c r="R446" s="44">
        <v>20.355706999999999</v>
      </c>
      <c r="S446" s="44">
        <v>21.269783</v>
      </c>
      <c r="T446" s="44">
        <v>238486.59375</v>
      </c>
      <c r="U446" s="44">
        <v>34645.027344000002</v>
      </c>
      <c r="V446" s="44">
        <v>4711.8959960000002</v>
      </c>
      <c r="W446" s="44">
        <v>1906.4132079999999</v>
      </c>
      <c r="X446" s="44">
        <v>5894.7368690000003</v>
      </c>
      <c r="Y446" s="44">
        <v>7141.1695060000002</v>
      </c>
      <c r="Z446" s="44">
        <v>354.38770099999999</v>
      </c>
      <c r="AA446" s="44">
        <v>7.3505190000000002</v>
      </c>
      <c r="AB446" s="44">
        <v>0.32507799999999998</v>
      </c>
      <c r="AC446" s="44">
        <v>0.18778400000000001</v>
      </c>
      <c r="AD446" s="44">
        <v>2214.1868009999998</v>
      </c>
    </row>
    <row r="447" spans="1:30" x14ac:dyDescent="0.25">
      <c r="A447">
        <v>446</v>
      </c>
      <c r="B447" t="s">
        <v>101</v>
      </c>
      <c r="C447" t="s">
        <v>102</v>
      </c>
      <c r="D447" t="s">
        <v>103</v>
      </c>
      <c r="E447" t="s">
        <v>104</v>
      </c>
      <c r="F447" s="52">
        <f>VLOOKUP(A447,[1]Minority!$A$1:$H$1902,5,FALSE)</f>
        <v>343</v>
      </c>
      <c r="G447" s="52">
        <f>VLOOKUP(A447,'[1]Low-income - HH inc.'!$A$1:$I$1902,6,FALSE)</f>
        <v>43</v>
      </c>
      <c r="H447" s="44">
        <v>226082</v>
      </c>
      <c r="I447" s="44">
        <v>11974</v>
      </c>
      <c r="J447" s="44">
        <v>33527</v>
      </c>
      <c r="K447" s="44">
        <v>3038</v>
      </c>
      <c r="L447" s="44">
        <v>4952</v>
      </c>
      <c r="M447" s="44">
        <v>0</v>
      </c>
      <c r="N447" s="44">
        <v>1854.5</v>
      </c>
      <c r="O447" s="44">
        <v>0</v>
      </c>
      <c r="P447" s="44">
        <v>71.916527000000002</v>
      </c>
      <c r="Q447" s="44">
        <v>66.269096000000005</v>
      </c>
      <c r="R447" s="44">
        <v>25.232036999999998</v>
      </c>
      <c r="S447" s="44">
        <v>26.239674000000001</v>
      </c>
      <c r="T447" s="44">
        <v>221190.78125</v>
      </c>
      <c r="U447" s="44">
        <v>32830.488280999998</v>
      </c>
      <c r="V447" s="44">
        <v>4838.8735349999997</v>
      </c>
      <c r="W447" s="44">
        <v>1812.134644</v>
      </c>
      <c r="X447" s="44">
        <v>61685.670746999996</v>
      </c>
      <c r="Y447" s="44">
        <v>88275.709468000001</v>
      </c>
      <c r="Z447" s="44">
        <v>4388.9867240000003</v>
      </c>
      <c r="AA447" s="44">
        <v>83.406752999999995</v>
      </c>
      <c r="AB447" s="44">
        <v>2.9535969999999998</v>
      </c>
      <c r="AC447" s="44">
        <v>2.1579470000000001</v>
      </c>
      <c r="AD447" s="44">
        <v>24405.509565</v>
      </c>
    </row>
    <row r="448" spans="1:30" x14ac:dyDescent="0.25">
      <c r="A448">
        <v>447</v>
      </c>
      <c r="B448" t="s">
        <v>101</v>
      </c>
      <c r="C448" t="s">
        <v>102</v>
      </c>
      <c r="D448" t="s">
        <v>103</v>
      </c>
      <c r="E448" t="s">
        <v>104</v>
      </c>
      <c r="F448" s="52">
        <f>VLOOKUP(A448,[1]Minority!$A$1:$H$1902,5,FALSE)</f>
        <v>2015</v>
      </c>
      <c r="G448" s="52">
        <f>VLOOKUP(A448,'[1]Low-income - HH inc.'!$A$1:$I$1902,6,FALSE)</f>
        <v>269</v>
      </c>
      <c r="H448" s="44">
        <v>250468</v>
      </c>
      <c r="I448" s="44">
        <v>24773</v>
      </c>
      <c r="J448" s="44">
        <v>38788</v>
      </c>
      <c r="K448" s="44">
        <v>2149</v>
      </c>
      <c r="L448" s="44">
        <v>6297</v>
      </c>
      <c r="M448" s="44">
        <v>0</v>
      </c>
      <c r="N448" s="44">
        <v>1631</v>
      </c>
      <c r="O448" s="44">
        <v>78</v>
      </c>
      <c r="P448" s="44">
        <v>72.385620000000003</v>
      </c>
      <c r="Q448" s="44">
        <v>65.349036999999996</v>
      </c>
      <c r="R448" s="44">
        <v>19.398861</v>
      </c>
      <c r="S448" s="44">
        <v>21.501857999999999</v>
      </c>
      <c r="T448" s="44">
        <v>242163.015625</v>
      </c>
      <c r="U448" s="44">
        <v>37439.78125</v>
      </c>
      <c r="V448" s="44">
        <v>6065.2871089999999</v>
      </c>
      <c r="W448" s="44">
        <v>1573.853638</v>
      </c>
      <c r="X448" s="44">
        <v>43507.212286000002</v>
      </c>
      <c r="Y448" s="44">
        <v>65095.546485999999</v>
      </c>
      <c r="Z448" s="44">
        <v>3310.8178710000002</v>
      </c>
      <c r="AA448" s="44">
        <v>64.300285000000002</v>
      </c>
      <c r="AB448" s="44">
        <v>2.395597</v>
      </c>
      <c r="AC448" s="44">
        <v>1.6530389999999999</v>
      </c>
      <c r="AD448" s="44">
        <v>18729.132324999999</v>
      </c>
    </row>
    <row r="449" spans="1:30" x14ac:dyDescent="0.25">
      <c r="A449">
        <v>448</v>
      </c>
      <c r="B449" t="s">
        <v>101</v>
      </c>
      <c r="C449" t="s">
        <v>102</v>
      </c>
      <c r="D449" t="s">
        <v>105</v>
      </c>
      <c r="E449" t="s">
        <v>104</v>
      </c>
      <c r="F449" s="52">
        <f>VLOOKUP(A449,[1]Minority!$A$1:$H$1902,5,FALSE)</f>
        <v>2270</v>
      </c>
      <c r="G449" s="52">
        <f>VLOOKUP(A449,'[1]Low-income - HH inc.'!$A$1:$I$1902,6,FALSE)</f>
        <v>327</v>
      </c>
      <c r="H449" s="44">
        <v>24591</v>
      </c>
      <c r="I449" s="44">
        <v>0</v>
      </c>
      <c r="J449" s="44">
        <v>4563</v>
      </c>
      <c r="K449" s="44">
        <v>0</v>
      </c>
      <c r="L449" s="44">
        <v>0</v>
      </c>
      <c r="M449" s="44">
        <v>0</v>
      </c>
      <c r="N449" s="44">
        <v>0</v>
      </c>
      <c r="O449" s="44">
        <v>0</v>
      </c>
      <c r="P449" s="44">
        <v>0</v>
      </c>
      <c r="Q449" s="44">
        <v>0</v>
      </c>
      <c r="R449" s="44">
        <v>21.175535</v>
      </c>
      <c r="S449" s="44">
        <v>21.050097999999998</v>
      </c>
      <c r="T449" s="44">
        <v>24591</v>
      </c>
      <c r="U449" s="44">
        <v>4563</v>
      </c>
      <c r="V449" s="44">
        <v>0</v>
      </c>
      <c r="W449" s="44">
        <v>0</v>
      </c>
      <c r="X449" s="44">
        <v>27910.162412999998</v>
      </c>
      <c r="Y449" s="44">
        <v>53120.406403000001</v>
      </c>
      <c r="Z449" s="44">
        <v>2604.2894110000002</v>
      </c>
      <c r="AA449" s="44">
        <v>52.002372999999999</v>
      </c>
      <c r="AB449" s="44">
        <v>2.0989689999999999</v>
      </c>
      <c r="AC449" s="44">
        <v>1.29331</v>
      </c>
      <c r="AD449" s="44">
        <v>15257.555812000001</v>
      </c>
    </row>
    <row r="450" spans="1:30" x14ac:dyDescent="0.25">
      <c r="A450">
        <v>449</v>
      </c>
      <c r="B450" t="s">
        <v>101</v>
      </c>
      <c r="C450" t="s">
        <v>102</v>
      </c>
      <c r="D450" t="s">
        <v>105</v>
      </c>
      <c r="E450" t="s">
        <v>104</v>
      </c>
      <c r="F450" s="52">
        <f>VLOOKUP(A450,[1]Minority!$A$1:$H$1902,5,FALSE)</f>
        <v>1903</v>
      </c>
      <c r="G450" s="52">
        <f>VLOOKUP(A450,'[1]Low-income - HH inc.'!$A$1:$I$1902,6,FALSE)</f>
        <v>274</v>
      </c>
      <c r="H450" s="44">
        <v>77943</v>
      </c>
      <c r="I450" s="44">
        <v>3580</v>
      </c>
      <c r="J450" s="44">
        <v>13300</v>
      </c>
      <c r="K450" s="44">
        <v>467</v>
      </c>
      <c r="L450" s="44">
        <v>0</v>
      </c>
      <c r="M450" s="44">
        <v>0</v>
      </c>
      <c r="N450" s="44">
        <v>0</v>
      </c>
      <c r="O450" s="44">
        <v>0</v>
      </c>
      <c r="P450" s="44">
        <v>91.320449999999994</v>
      </c>
      <c r="Q450" s="44">
        <v>69.802611999999996</v>
      </c>
      <c r="R450" s="44">
        <v>17.692253000000001</v>
      </c>
      <c r="S450" s="44">
        <v>17.697161000000001</v>
      </c>
      <c r="T450" s="44">
        <v>77192.59375</v>
      </c>
      <c r="U450" s="44">
        <v>13170.500977</v>
      </c>
      <c r="V450" s="44">
        <v>0</v>
      </c>
      <c r="W450" s="44">
        <v>0</v>
      </c>
      <c r="X450" s="44">
        <v>0</v>
      </c>
      <c r="Y450" s="44">
        <v>47265.978386000003</v>
      </c>
      <c r="Z450" s="44">
        <v>2205.4766970000001</v>
      </c>
      <c r="AA450" s="44">
        <v>44.405667999999999</v>
      </c>
      <c r="AB450" s="44">
        <v>1.7903</v>
      </c>
      <c r="AC450" s="44">
        <v>1.1093029999999999</v>
      </c>
      <c r="AD450" s="44">
        <v>13090.727883</v>
      </c>
    </row>
    <row r="451" spans="1:30" x14ac:dyDescent="0.25">
      <c r="A451">
        <v>450</v>
      </c>
      <c r="B451" t="s">
        <v>101</v>
      </c>
      <c r="C451" t="s">
        <v>102</v>
      </c>
      <c r="D451" t="s">
        <v>105</v>
      </c>
      <c r="E451" t="s">
        <v>104</v>
      </c>
      <c r="F451" s="52">
        <f>VLOOKUP(A451,[1]Minority!$A$1:$H$1902,5,FALSE)</f>
        <v>3420</v>
      </c>
      <c r="G451" s="52">
        <f>VLOOKUP(A451,'[1]Low-income - HH inc.'!$A$1:$I$1902,6,FALSE)</f>
        <v>484</v>
      </c>
      <c r="H451" s="44">
        <v>72272</v>
      </c>
      <c r="I451" s="44">
        <v>691</v>
      </c>
      <c r="J451" s="44">
        <v>12295</v>
      </c>
      <c r="K451" s="44">
        <v>102</v>
      </c>
      <c r="L451" s="44">
        <v>0</v>
      </c>
      <c r="M451" s="44">
        <v>0</v>
      </c>
      <c r="N451" s="44">
        <v>0</v>
      </c>
      <c r="O451" s="44">
        <v>0</v>
      </c>
      <c r="P451" s="44">
        <v>95.259270000000001</v>
      </c>
      <c r="Q451" s="44">
        <v>76.459534000000005</v>
      </c>
      <c r="R451" s="44">
        <v>16.502970000000001</v>
      </c>
      <c r="S451" s="44">
        <v>16.494057000000002</v>
      </c>
      <c r="T451" s="44">
        <v>71725.390625</v>
      </c>
      <c r="U451" s="44">
        <v>12201.890625</v>
      </c>
      <c r="V451" s="44">
        <v>0</v>
      </c>
      <c r="W451" s="44">
        <v>0</v>
      </c>
      <c r="X451" s="44">
        <v>0</v>
      </c>
      <c r="Y451" s="44">
        <v>18935.214422000001</v>
      </c>
      <c r="Z451" s="44">
        <v>829.13459</v>
      </c>
      <c r="AA451" s="44">
        <v>16.760449999999999</v>
      </c>
      <c r="AB451" s="44">
        <v>0.70387500000000003</v>
      </c>
      <c r="AC451" s="44">
        <v>0.42546299999999998</v>
      </c>
      <c r="AD451" s="44">
        <v>5063.5936460000003</v>
      </c>
    </row>
    <row r="452" spans="1:30" x14ac:dyDescent="0.25">
      <c r="A452">
        <v>451</v>
      </c>
      <c r="B452" t="s">
        <v>101</v>
      </c>
      <c r="C452" t="s">
        <v>102</v>
      </c>
      <c r="D452" t="s">
        <v>105</v>
      </c>
      <c r="E452" t="s">
        <v>104</v>
      </c>
      <c r="F452" s="52">
        <f>VLOOKUP(A452,[1]Minority!$A$1:$H$1902,5,FALSE)</f>
        <v>2692</v>
      </c>
      <c r="G452" s="52">
        <f>VLOOKUP(A452,'[1]Low-income - HH inc.'!$A$1:$I$1902,6,FALSE)</f>
        <v>263</v>
      </c>
      <c r="H452" s="44">
        <v>66810</v>
      </c>
      <c r="I452" s="44">
        <v>461745</v>
      </c>
      <c r="J452" s="44">
        <v>11281</v>
      </c>
      <c r="K452" s="44">
        <v>49466</v>
      </c>
      <c r="L452" s="44">
        <v>0</v>
      </c>
      <c r="M452" s="44">
        <v>0</v>
      </c>
      <c r="N452" s="44">
        <v>0</v>
      </c>
      <c r="O452" s="44">
        <v>0</v>
      </c>
      <c r="P452" s="44">
        <v>53.705345000000001</v>
      </c>
      <c r="Q452" s="44">
        <v>55.331654</v>
      </c>
      <c r="R452" s="44">
        <v>16.185223000000001</v>
      </c>
      <c r="S452" s="44">
        <v>16.362801000000001</v>
      </c>
      <c r="T452" s="44">
        <v>88645.125</v>
      </c>
      <c r="U452" s="44">
        <v>13392.167969</v>
      </c>
      <c r="V452" s="44">
        <v>0</v>
      </c>
      <c r="W452" s="44">
        <v>0</v>
      </c>
      <c r="X452" s="44">
        <v>0</v>
      </c>
      <c r="Y452" s="44">
        <v>6394.8775750000004</v>
      </c>
      <c r="Z452" s="44">
        <v>260.86874499999999</v>
      </c>
      <c r="AA452" s="44">
        <v>5.2397179999999999</v>
      </c>
      <c r="AB452" s="44">
        <v>0.24528800000000001</v>
      </c>
      <c r="AC452" s="44">
        <v>0.13697400000000001</v>
      </c>
      <c r="AD452" s="44">
        <v>1659.608344</v>
      </c>
    </row>
    <row r="453" spans="1:30" x14ac:dyDescent="0.25">
      <c r="A453">
        <v>452</v>
      </c>
      <c r="B453" t="s">
        <v>101</v>
      </c>
      <c r="C453" t="s">
        <v>102</v>
      </c>
      <c r="D453" t="s">
        <v>105</v>
      </c>
      <c r="E453" t="s">
        <v>104</v>
      </c>
      <c r="F453" s="52">
        <f>VLOOKUP(A453,[1]Minority!$A$1:$H$1902,5,FALSE)</f>
        <v>2497</v>
      </c>
      <c r="G453" s="52">
        <f>VLOOKUP(A453,'[1]Low-income - HH inc.'!$A$1:$I$1902,6,FALSE)</f>
        <v>422</v>
      </c>
      <c r="H453" s="44">
        <v>75697</v>
      </c>
      <c r="I453" s="44">
        <v>670958</v>
      </c>
      <c r="J453" s="44">
        <v>12838</v>
      </c>
      <c r="K453" s="44">
        <v>71065</v>
      </c>
      <c r="L453" s="44">
        <v>0</v>
      </c>
      <c r="M453" s="44">
        <v>12905</v>
      </c>
      <c r="N453" s="44">
        <v>0</v>
      </c>
      <c r="O453" s="44">
        <v>0</v>
      </c>
      <c r="P453" s="44">
        <v>46.450736999999997</v>
      </c>
      <c r="Q453" s="44">
        <v>47.719935999999997</v>
      </c>
      <c r="R453" s="44">
        <v>15.910128</v>
      </c>
      <c r="S453" s="44">
        <v>16.077895999999999</v>
      </c>
      <c r="T453" s="44">
        <v>117840.492188</v>
      </c>
      <c r="U453" s="44">
        <v>16960.375</v>
      </c>
      <c r="V453" s="44">
        <v>913.65277100000003</v>
      </c>
      <c r="W453" s="44">
        <v>0</v>
      </c>
      <c r="X453" s="44">
        <v>10791.148507</v>
      </c>
      <c r="Y453" s="44">
        <v>41208.750882</v>
      </c>
      <c r="Z453" s="44">
        <v>2327.6222229999998</v>
      </c>
      <c r="AA453" s="44">
        <v>41.932777999999999</v>
      </c>
      <c r="AB453" s="44">
        <v>1.6971529999999999</v>
      </c>
      <c r="AC453" s="44">
        <v>1.1360650000000001</v>
      </c>
      <c r="AD453" s="44">
        <v>13083.544997999999</v>
      </c>
    </row>
    <row r="454" spans="1:30" x14ac:dyDescent="0.25">
      <c r="A454">
        <v>453</v>
      </c>
      <c r="B454" t="s">
        <v>101</v>
      </c>
      <c r="C454" t="s">
        <v>102</v>
      </c>
      <c r="D454" t="s">
        <v>105</v>
      </c>
      <c r="E454" t="s">
        <v>104</v>
      </c>
      <c r="F454" s="52">
        <f>VLOOKUP(A454,[1]Minority!$A$1:$H$1902,5,FALSE)</f>
        <v>1532</v>
      </c>
      <c r="G454" s="52">
        <f>VLOOKUP(A454,'[1]Low-income - HH inc.'!$A$1:$I$1902,6,FALSE)</f>
        <v>348</v>
      </c>
      <c r="H454" s="44">
        <v>88076</v>
      </c>
      <c r="I454" s="44">
        <v>449953</v>
      </c>
      <c r="J454" s="44">
        <v>15859</v>
      </c>
      <c r="K454" s="44">
        <v>47390</v>
      </c>
      <c r="L454" s="44">
        <v>0</v>
      </c>
      <c r="M454" s="44">
        <v>0</v>
      </c>
      <c r="N454" s="44">
        <v>0</v>
      </c>
      <c r="O454" s="44">
        <v>0</v>
      </c>
      <c r="P454" s="44">
        <v>54.919288999999999</v>
      </c>
      <c r="Q454" s="44">
        <v>56.350605000000002</v>
      </c>
      <c r="R454" s="44">
        <v>16.431031999999998</v>
      </c>
      <c r="S454" s="44">
        <v>16.460395999999999</v>
      </c>
      <c r="T454" s="44">
        <v>108323.875</v>
      </c>
      <c r="U454" s="44">
        <v>17623.234375</v>
      </c>
      <c r="V454" s="44">
        <v>0</v>
      </c>
      <c r="W454" s="44">
        <v>0</v>
      </c>
      <c r="X454" s="44">
        <v>0</v>
      </c>
      <c r="Y454" s="44">
        <v>0</v>
      </c>
      <c r="Z454" s="44">
        <v>0</v>
      </c>
      <c r="AA454" s="44">
        <v>0</v>
      </c>
      <c r="AB454" s="44">
        <v>0</v>
      </c>
      <c r="AC454" s="44">
        <v>0</v>
      </c>
      <c r="AD454" s="44">
        <v>0</v>
      </c>
    </row>
    <row r="455" spans="1:30" x14ac:dyDescent="0.25">
      <c r="A455">
        <v>454</v>
      </c>
      <c r="B455" t="s">
        <v>101</v>
      </c>
      <c r="C455" t="s">
        <v>102</v>
      </c>
      <c r="D455" t="s">
        <v>105</v>
      </c>
      <c r="E455" t="s">
        <v>104</v>
      </c>
      <c r="F455" s="52">
        <f>VLOOKUP(A455,[1]Minority!$A$1:$H$1902,5,FALSE)</f>
        <v>3183</v>
      </c>
      <c r="G455" s="52">
        <f>VLOOKUP(A455,'[1]Low-income - HH inc.'!$A$1:$I$1902,6,FALSE)</f>
        <v>661</v>
      </c>
      <c r="H455" s="44">
        <v>92280</v>
      </c>
      <c r="I455" s="44">
        <v>419746</v>
      </c>
      <c r="J455" s="44">
        <v>16832</v>
      </c>
      <c r="K455" s="44">
        <v>42284</v>
      </c>
      <c r="L455" s="44">
        <v>0</v>
      </c>
      <c r="M455" s="44">
        <v>0</v>
      </c>
      <c r="N455" s="44">
        <v>0</v>
      </c>
      <c r="O455" s="44">
        <v>0</v>
      </c>
      <c r="P455" s="44">
        <v>54.281914</v>
      </c>
      <c r="Q455" s="44">
        <v>55.460068</v>
      </c>
      <c r="R455" s="44">
        <v>16.833126</v>
      </c>
      <c r="S455" s="44">
        <v>16.891867000000001</v>
      </c>
      <c r="T455" s="44">
        <v>111666.195313</v>
      </c>
      <c r="U455" s="44">
        <v>18338.775390999999</v>
      </c>
      <c r="V455" s="44">
        <v>0</v>
      </c>
      <c r="W455" s="44">
        <v>0</v>
      </c>
      <c r="X455" s="44">
        <v>32989.841761999996</v>
      </c>
      <c r="Y455" s="44">
        <v>67377.201843000003</v>
      </c>
      <c r="Z455" s="44">
        <v>8029.7034370000001</v>
      </c>
      <c r="AA455" s="44">
        <v>85.011015</v>
      </c>
      <c r="AB455" s="44">
        <v>2.894495</v>
      </c>
      <c r="AC455" s="44">
        <v>2.6911580000000002</v>
      </c>
      <c r="AD455" s="44">
        <v>29120.822006999999</v>
      </c>
    </row>
    <row r="456" spans="1:30" x14ac:dyDescent="0.25">
      <c r="A456">
        <v>455</v>
      </c>
      <c r="B456" t="s">
        <v>101</v>
      </c>
      <c r="C456" t="s">
        <v>102</v>
      </c>
      <c r="D456" t="s">
        <v>106</v>
      </c>
      <c r="E456" t="s">
        <v>104</v>
      </c>
      <c r="F456" s="52">
        <f>VLOOKUP(A456,[1]Minority!$A$1:$H$1902,5,FALSE)</f>
        <v>391</v>
      </c>
      <c r="G456" s="52">
        <f>VLOOKUP(A456,'[1]Low-income - HH inc.'!$A$1:$I$1902,6,FALSE)</f>
        <v>31</v>
      </c>
      <c r="H456" s="44">
        <v>349230</v>
      </c>
      <c r="I456" s="44">
        <v>795575</v>
      </c>
      <c r="J456" s="44">
        <v>50414</v>
      </c>
      <c r="K456" s="44">
        <v>85884</v>
      </c>
      <c r="L456" s="44">
        <v>15391</v>
      </c>
      <c r="M456" s="44">
        <v>37523</v>
      </c>
      <c r="N456" s="44">
        <v>244</v>
      </c>
      <c r="O456" s="44">
        <v>231</v>
      </c>
      <c r="P456" s="44">
        <v>39.658520000000003</v>
      </c>
      <c r="Q456" s="44">
        <v>40.051665999999997</v>
      </c>
      <c r="R456" s="44">
        <v>20.601088000000001</v>
      </c>
      <c r="S456" s="44">
        <v>20.201080000000001</v>
      </c>
      <c r="T456" s="44">
        <v>404226.6875</v>
      </c>
      <c r="U456" s="44">
        <v>54784.457030999998</v>
      </c>
      <c r="V456" s="44">
        <v>18118.009765999999</v>
      </c>
      <c r="W456" s="44">
        <v>242.398178</v>
      </c>
      <c r="X456" s="44">
        <v>25748.402904999999</v>
      </c>
      <c r="Y456" s="44">
        <v>88561.542184000005</v>
      </c>
      <c r="Z456" s="44">
        <v>6489.9028520000002</v>
      </c>
      <c r="AA456" s="44">
        <v>99.142178000000001</v>
      </c>
      <c r="AB456" s="44">
        <v>3.891467</v>
      </c>
      <c r="AC456" s="44">
        <v>2.8601930000000002</v>
      </c>
      <c r="AD456" s="44">
        <v>32077.548441999999</v>
      </c>
    </row>
    <row r="457" spans="1:30" x14ac:dyDescent="0.25">
      <c r="A457">
        <v>456</v>
      </c>
      <c r="B457" t="s">
        <v>101</v>
      </c>
      <c r="C457" t="s">
        <v>102</v>
      </c>
      <c r="D457" t="s">
        <v>106</v>
      </c>
      <c r="E457" t="s">
        <v>104</v>
      </c>
      <c r="F457" s="52">
        <f>VLOOKUP(A457,[1]Minority!$A$1:$H$1902,5,FALSE)</f>
        <v>493</v>
      </c>
      <c r="G457" s="52">
        <f>VLOOKUP(A457,'[1]Low-income - HH inc.'!$A$1:$I$1902,6,FALSE)</f>
        <v>107</v>
      </c>
      <c r="H457" s="44">
        <v>409080</v>
      </c>
      <c r="I457" s="44">
        <v>538927</v>
      </c>
      <c r="J457" s="44">
        <v>55464</v>
      </c>
      <c r="K457" s="44">
        <v>63115</v>
      </c>
      <c r="L457" s="44">
        <v>15391</v>
      </c>
      <c r="M457" s="44">
        <v>0</v>
      </c>
      <c r="N457" s="44">
        <v>244</v>
      </c>
      <c r="O457" s="44">
        <v>244</v>
      </c>
      <c r="P457" s="44">
        <v>39.812241</v>
      </c>
      <c r="Q457" s="44">
        <v>41.071705000000001</v>
      </c>
      <c r="R457" s="44">
        <v>18.989141</v>
      </c>
      <c r="S457" s="44">
        <v>18.160108999999999</v>
      </c>
      <c r="T457" s="44">
        <v>424146.40625</v>
      </c>
      <c r="U457" s="44">
        <v>56351.761719000002</v>
      </c>
      <c r="V457" s="44">
        <v>13605.153319999999</v>
      </c>
      <c r="W457" s="44">
        <v>244</v>
      </c>
      <c r="X457" s="44">
        <v>87309.680257</v>
      </c>
      <c r="Y457" s="44">
        <v>158991.56619300001</v>
      </c>
      <c r="Z457" s="44">
        <v>18146.026108999999</v>
      </c>
      <c r="AA457" s="44">
        <v>204.334383</v>
      </c>
      <c r="AB457" s="44">
        <v>8.1998329999999999</v>
      </c>
      <c r="AC457" s="44">
        <v>6.6870130000000003</v>
      </c>
      <c r="AD457" s="44">
        <v>71706.284753999993</v>
      </c>
    </row>
    <row r="458" spans="1:30" x14ac:dyDescent="0.25">
      <c r="A458">
        <v>457</v>
      </c>
      <c r="B458" t="s">
        <v>101</v>
      </c>
      <c r="C458" t="s">
        <v>102</v>
      </c>
      <c r="D458" t="s">
        <v>106</v>
      </c>
      <c r="E458" t="s">
        <v>104</v>
      </c>
      <c r="F458" s="52">
        <f>VLOOKUP(A458,[1]Minority!$A$1:$H$1902,5,FALSE)</f>
        <v>2849</v>
      </c>
      <c r="G458" s="52">
        <f>VLOOKUP(A458,'[1]Low-income - HH inc.'!$A$1:$I$1902,6,FALSE)</f>
        <v>316</v>
      </c>
      <c r="H458" s="44">
        <v>368220</v>
      </c>
      <c r="I458" s="44">
        <v>740494</v>
      </c>
      <c r="J458" s="44">
        <v>51231</v>
      </c>
      <c r="K458" s="44">
        <v>78680</v>
      </c>
      <c r="L458" s="44">
        <v>15391</v>
      </c>
      <c r="M458" s="44">
        <v>34636</v>
      </c>
      <c r="N458" s="44">
        <v>244</v>
      </c>
      <c r="O458" s="44">
        <v>274</v>
      </c>
      <c r="P458" s="44">
        <v>38.707729</v>
      </c>
      <c r="Q458" s="44">
        <v>40.722057</v>
      </c>
      <c r="R458" s="44">
        <v>16.625664</v>
      </c>
      <c r="S458" s="44">
        <v>15.923245</v>
      </c>
      <c r="T458" s="44">
        <v>415508.21875</v>
      </c>
      <c r="U458" s="44">
        <v>54717.714844000002</v>
      </c>
      <c r="V458" s="44">
        <v>17835.601563</v>
      </c>
      <c r="W458" s="44">
        <v>247.810745</v>
      </c>
      <c r="X458" s="44">
        <v>0</v>
      </c>
      <c r="Y458" s="44">
        <v>19963.610941999999</v>
      </c>
      <c r="Z458" s="44">
        <v>1030.752999</v>
      </c>
      <c r="AA458" s="44">
        <v>20.477623999999999</v>
      </c>
      <c r="AB458" s="44">
        <v>0.71155900000000005</v>
      </c>
      <c r="AC458" s="44">
        <v>0.49471199999999999</v>
      </c>
      <c r="AD458" s="44">
        <v>5711.9771879999998</v>
      </c>
    </row>
    <row r="459" spans="1:30" x14ac:dyDescent="0.25">
      <c r="A459">
        <v>458</v>
      </c>
      <c r="B459" t="s">
        <v>101</v>
      </c>
      <c r="C459" t="s">
        <v>102</v>
      </c>
      <c r="D459" t="s">
        <v>106</v>
      </c>
      <c r="E459" t="s">
        <v>104</v>
      </c>
      <c r="F459" s="52">
        <f>VLOOKUP(A459,[1]Minority!$A$1:$H$1902,5,FALSE)</f>
        <v>984</v>
      </c>
      <c r="G459" s="52">
        <f>VLOOKUP(A459,'[1]Low-income - HH inc.'!$A$1:$I$1902,6,FALSE)</f>
        <v>132</v>
      </c>
      <c r="H459" s="44">
        <v>419803</v>
      </c>
      <c r="I459" s="44">
        <v>600602</v>
      </c>
      <c r="J459" s="44">
        <v>56928</v>
      </c>
      <c r="K459" s="44">
        <v>68471</v>
      </c>
      <c r="L459" s="44">
        <v>15391</v>
      </c>
      <c r="M459" s="44">
        <v>0</v>
      </c>
      <c r="N459" s="44">
        <v>244</v>
      </c>
      <c r="O459" s="44">
        <v>244</v>
      </c>
      <c r="P459" s="44">
        <v>38.671177</v>
      </c>
      <c r="Q459" s="44">
        <v>39.608643000000001</v>
      </c>
      <c r="R459" s="44">
        <v>16.634685999999999</v>
      </c>
      <c r="S459" s="44">
        <v>16.277245000000001</v>
      </c>
      <c r="T459" s="44">
        <v>440751.96875</v>
      </c>
      <c r="U459" s="44">
        <v>58265.476562999997</v>
      </c>
      <c r="V459" s="44">
        <v>13607.663086</v>
      </c>
      <c r="W459" s="44">
        <v>244.00001499999999</v>
      </c>
      <c r="X459" s="44">
        <v>64502.463880000003</v>
      </c>
      <c r="Y459" s="44">
        <v>132378.62065200001</v>
      </c>
      <c r="Z459" s="44">
        <v>5581.7046019999998</v>
      </c>
      <c r="AA459" s="44">
        <v>121.64729199999999</v>
      </c>
      <c r="AB459" s="44">
        <v>4.7565200000000001</v>
      </c>
      <c r="AC459" s="44">
        <v>2.997538</v>
      </c>
      <c r="AD459" s="44">
        <v>34951.459913999999</v>
      </c>
    </row>
    <row r="460" spans="1:30" x14ac:dyDescent="0.25">
      <c r="A460">
        <v>459</v>
      </c>
      <c r="B460" t="s">
        <v>101</v>
      </c>
      <c r="C460" t="s">
        <v>102</v>
      </c>
      <c r="D460" t="s">
        <v>106</v>
      </c>
      <c r="E460" t="s">
        <v>104</v>
      </c>
      <c r="F460" s="52">
        <f>VLOOKUP(A460,[1]Minority!$A$1:$H$1902,5,FALSE)</f>
        <v>1989</v>
      </c>
      <c r="G460" s="52">
        <f>VLOOKUP(A460,'[1]Low-income - HH inc.'!$A$1:$I$1902,6,FALSE)</f>
        <v>243</v>
      </c>
      <c r="H460" s="44">
        <v>409330</v>
      </c>
      <c r="I460" s="44">
        <v>676270</v>
      </c>
      <c r="J460" s="44">
        <v>55188</v>
      </c>
      <c r="K460" s="44">
        <v>76318</v>
      </c>
      <c r="L460" s="44">
        <v>15391</v>
      </c>
      <c r="M460" s="44">
        <v>28296</v>
      </c>
      <c r="N460" s="44">
        <v>244</v>
      </c>
      <c r="O460" s="44">
        <v>244</v>
      </c>
      <c r="P460" s="44">
        <v>39.320923000000001</v>
      </c>
      <c r="Q460" s="44">
        <v>39.592007000000002</v>
      </c>
      <c r="R460" s="44">
        <v>18.128064999999999</v>
      </c>
      <c r="S460" s="44">
        <v>17.705044000000001</v>
      </c>
      <c r="T460" s="44">
        <v>443901.28125</v>
      </c>
      <c r="U460" s="44">
        <v>57924.535155999998</v>
      </c>
      <c r="V460" s="44">
        <v>17062.322265999999</v>
      </c>
      <c r="W460" s="44">
        <v>244.00001499999999</v>
      </c>
      <c r="X460" s="44">
        <v>5664.678304</v>
      </c>
      <c r="Y460" s="44">
        <v>26456.048451999999</v>
      </c>
      <c r="Z460" s="44">
        <v>1281.9612360000001</v>
      </c>
      <c r="AA460" s="44">
        <v>26.401948999999998</v>
      </c>
      <c r="AB460" s="44">
        <v>0.87611700000000003</v>
      </c>
      <c r="AC460" s="44">
        <v>0.63627999999999996</v>
      </c>
      <c r="AD460" s="44">
        <v>7343.1939560000001</v>
      </c>
    </row>
    <row r="461" spans="1:30" x14ac:dyDescent="0.25">
      <c r="A461">
        <v>460</v>
      </c>
      <c r="B461" t="s">
        <v>101</v>
      </c>
      <c r="C461" t="s">
        <v>102</v>
      </c>
      <c r="D461" t="s">
        <v>106</v>
      </c>
      <c r="E461" t="s">
        <v>104</v>
      </c>
      <c r="F461" s="52">
        <f>VLOOKUP(A461,[1]Minority!$A$1:$H$1902,5,FALSE)</f>
        <v>2303</v>
      </c>
      <c r="G461" s="52">
        <f>VLOOKUP(A461,'[1]Low-income - HH inc.'!$A$1:$I$1902,6,FALSE)</f>
        <v>277</v>
      </c>
      <c r="H461" s="44">
        <v>362437</v>
      </c>
      <c r="I461" s="44">
        <v>749231</v>
      </c>
      <c r="J461" s="44">
        <v>51544</v>
      </c>
      <c r="K461" s="44">
        <v>79721</v>
      </c>
      <c r="L461" s="44">
        <v>15391</v>
      </c>
      <c r="M461" s="44">
        <v>34636</v>
      </c>
      <c r="N461" s="44">
        <v>244</v>
      </c>
      <c r="O461" s="44">
        <v>570</v>
      </c>
      <c r="P461" s="44">
        <v>39.705078</v>
      </c>
      <c r="Q461" s="44">
        <v>40.853816999999999</v>
      </c>
      <c r="R461" s="44">
        <v>16.652305999999999</v>
      </c>
      <c r="S461" s="44">
        <v>16.079592000000002</v>
      </c>
      <c r="T461" s="44">
        <v>414833.875</v>
      </c>
      <c r="U461" s="44">
        <v>55360.984375</v>
      </c>
      <c r="V461" s="44">
        <v>17998.015625</v>
      </c>
      <c r="W461" s="44">
        <v>288.16143799999998</v>
      </c>
      <c r="X461" s="44">
        <v>0</v>
      </c>
      <c r="Y461" s="44">
        <v>3069.8567629999998</v>
      </c>
      <c r="Z461" s="44">
        <v>153.93760499999999</v>
      </c>
      <c r="AA461" s="44">
        <v>3.2134740000000002</v>
      </c>
      <c r="AB461" s="44">
        <v>9.7116999999999995E-2</v>
      </c>
      <c r="AC461" s="44">
        <v>7.6204999999999995E-2</v>
      </c>
      <c r="AD461" s="44">
        <v>866.31932200000006</v>
      </c>
    </row>
    <row r="462" spans="1:30" x14ac:dyDescent="0.25">
      <c r="A462">
        <v>461</v>
      </c>
      <c r="B462" t="s">
        <v>101</v>
      </c>
      <c r="C462" t="s">
        <v>102</v>
      </c>
      <c r="D462" t="s">
        <v>106</v>
      </c>
      <c r="E462" t="s">
        <v>104</v>
      </c>
      <c r="F462" s="52">
        <f>VLOOKUP(A462,[1]Minority!$A$1:$H$1902,5,FALSE)</f>
        <v>2903</v>
      </c>
      <c r="G462" s="52">
        <f>VLOOKUP(A462,'[1]Low-income - HH inc.'!$A$1:$I$1902,6,FALSE)</f>
        <v>346</v>
      </c>
      <c r="H462" s="44">
        <v>374166</v>
      </c>
      <c r="I462" s="44">
        <v>799168</v>
      </c>
      <c r="J462" s="44">
        <v>52225</v>
      </c>
      <c r="K462" s="44">
        <v>87203</v>
      </c>
      <c r="L462" s="44">
        <v>15391</v>
      </c>
      <c r="M462" s="44">
        <v>35468</v>
      </c>
      <c r="N462" s="44">
        <v>244</v>
      </c>
      <c r="O462" s="44">
        <v>615</v>
      </c>
      <c r="P462" s="44">
        <v>36.333302000000003</v>
      </c>
      <c r="Q462" s="44">
        <v>38.070301000000001</v>
      </c>
      <c r="R462" s="44">
        <v>16.061782999999998</v>
      </c>
      <c r="S462" s="44">
        <v>15.880515000000001</v>
      </c>
      <c r="T462" s="44">
        <v>433156.15625</v>
      </c>
      <c r="U462" s="44">
        <v>57079.9375</v>
      </c>
      <c r="V462" s="44">
        <v>18177.679688</v>
      </c>
      <c r="W462" s="44">
        <v>295.49465900000001</v>
      </c>
      <c r="X462" s="44">
        <v>8098.4249810000001</v>
      </c>
      <c r="Y462" s="44">
        <v>32530.795590999998</v>
      </c>
      <c r="Z462" s="44">
        <v>1836.980016</v>
      </c>
      <c r="AA462" s="44">
        <v>34.591048999999998</v>
      </c>
      <c r="AB462" s="44">
        <v>1.2354130000000001</v>
      </c>
      <c r="AC462" s="44">
        <v>0.86968199999999996</v>
      </c>
      <c r="AD462" s="44">
        <v>9948.7338629999995</v>
      </c>
    </row>
    <row r="463" spans="1:30" x14ac:dyDescent="0.25">
      <c r="A463">
        <v>462</v>
      </c>
      <c r="B463" t="s">
        <v>101</v>
      </c>
      <c r="C463" t="s">
        <v>102</v>
      </c>
      <c r="D463" t="s">
        <v>106</v>
      </c>
      <c r="E463" t="s">
        <v>104</v>
      </c>
      <c r="F463" s="52">
        <f>VLOOKUP(A463,[1]Minority!$A$1:$H$1902,5,FALSE)</f>
        <v>1723</v>
      </c>
      <c r="G463" s="52">
        <f>VLOOKUP(A463,'[1]Low-income - HH inc.'!$A$1:$I$1902,6,FALSE)</f>
        <v>377</v>
      </c>
      <c r="H463" s="44">
        <v>421551</v>
      </c>
      <c r="I463" s="44">
        <v>507728</v>
      </c>
      <c r="J463" s="44">
        <v>56222</v>
      </c>
      <c r="K463" s="44">
        <v>58165</v>
      </c>
      <c r="L463" s="44">
        <v>15391</v>
      </c>
      <c r="M463" s="44">
        <v>0</v>
      </c>
      <c r="N463" s="44">
        <v>244</v>
      </c>
      <c r="O463" s="44">
        <v>244</v>
      </c>
      <c r="P463" s="44">
        <v>43.432583000000001</v>
      </c>
      <c r="Q463" s="44">
        <v>43.217776999999998</v>
      </c>
      <c r="R463" s="44">
        <v>17.899286</v>
      </c>
      <c r="S463" s="44">
        <v>16.957135999999998</v>
      </c>
      <c r="T463" s="44">
        <v>430339.84375</v>
      </c>
      <c r="U463" s="44">
        <v>56420.15625</v>
      </c>
      <c r="V463" s="44">
        <v>13821.339844</v>
      </c>
      <c r="W463" s="44">
        <v>243.99998500000001</v>
      </c>
      <c r="X463" s="44">
        <v>436723.326649</v>
      </c>
      <c r="Y463" s="44">
        <v>610167.07265600003</v>
      </c>
      <c r="Z463" s="44">
        <v>50305.41891</v>
      </c>
      <c r="AA463" s="44">
        <v>685.05935299999999</v>
      </c>
      <c r="AB463" s="44">
        <v>26.066322</v>
      </c>
      <c r="AC463" s="44">
        <v>21.610749999999999</v>
      </c>
      <c r="AD463" s="44">
        <v>235937.93275599999</v>
      </c>
    </row>
    <row r="464" spans="1:30" x14ac:dyDescent="0.25">
      <c r="A464">
        <v>463</v>
      </c>
      <c r="B464" t="s">
        <v>101</v>
      </c>
      <c r="C464" t="s">
        <v>102</v>
      </c>
      <c r="D464" t="s">
        <v>106</v>
      </c>
      <c r="E464" t="s">
        <v>104</v>
      </c>
      <c r="F464" s="52">
        <f>VLOOKUP(A464,[1]Minority!$A$1:$H$1902,5,FALSE)</f>
        <v>1955</v>
      </c>
      <c r="G464" s="52">
        <f>VLOOKUP(A464,'[1]Low-income - HH inc.'!$A$1:$I$1902,6,FALSE)</f>
        <v>408</v>
      </c>
      <c r="H464" s="44">
        <v>414163</v>
      </c>
      <c r="I464" s="44">
        <v>743047</v>
      </c>
      <c r="J464" s="44">
        <v>56715</v>
      </c>
      <c r="K464" s="44">
        <v>80887</v>
      </c>
      <c r="L464" s="44">
        <v>15391</v>
      </c>
      <c r="M464" s="44">
        <v>35468</v>
      </c>
      <c r="N464" s="44">
        <v>244</v>
      </c>
      <c r="O464" s="44">
        <v>570</v>
      </c>
      <c r="P464" s="44">
        <v>38.045535999999998</v>
      </c>
      <c r="Q464" s="44">
        <v>39.341805000000001</v>
      </c>
      <c r="R464" s="44">
        <v>17.998466000000001</v>
      </c>
      <c r="S464" s="44">
        <v>17.680772999999999</v>
      </c>
      <c r="T464" s="44">
        <v>454834.3125</v>
      </c>
      <c r="U464" s="44">
        <v>59704.222655999998</v>
      </c>
      <c r="V464" s="44">
        <v>17873.814452999999</v>
      </c>
      <c r="W464" s="44">
        <v>284.31469700000002</v>
      </c>
      <c r="X464" s="44">
        <v>177821.55458500001</v>
      </c>
      <c r="Y464" s="44">
        <v>300619.98290599999</v>
      </c>
      <c r="Z464" s="44">
        <v>19710.176313</v>
      </c>
      <c r="AA464" s="44">
        <v>328.73863899999998</v>
      </c>
      <c r="AB464" s="44">
        <v>11.820472000000001</v>
      </c>
      <c r="AC464" s="44">
        <v>8.9678450000000005</v>
      </c>
      <c r="AD464" s="44">
        <v>100845.98328099999</v>
      </c>
    </row>
    <row r="465" spans="1:30" x14ac:dyDescent="0.25">
      <c r="A465">
        <v>464</v>
      </c>
      <c r="B465" t="s">
        <v>101</v>
      </c>
      <c r="C465" t="s">
        <v>102</v>
      </c>
      <c r="D465" t="s">
        <v>106</v>
      </c>
      <c r="E465" t="s">
        <v>104</v>
      </c>
      <c r="F465" s="52">
        <f>VLOOKUP(A465,[1]Minority!$A$1:$H$1902,5,FALSE)</f>
        <v>393</v>
      </c>
      <c r="G465" s="52">
        <f>VLOOKUP(A465,'[1]Low-income - HH inc.'!$A$1:$I$1902,6,FALSE)</f>
        <v>61</v>
      </c>
      <c r="H465" s="44">
        <v>476956</v>
      </c>
      <c r="I465" s="44">
        <v>700322</v>
      </c>
      <c r="J465" s="44">
        <v>61825</v>
      </c>
      <c r="K465" s="44">
        <v>77994</v>
      </c>
      <c r="L465" s="44">
        <v>15391</v>
      </c>
      <c r="M465" s="44">
        <v>30397</v>
      </c>
      <c r="N465" s="44">
        <v>244</v>
      </c>
      <c r="O465" s="44">
        <v>570</v>
      </c>
      <c r="P465" s="44">
        <v>39.810550999999997</v>
      </c>
      <c r="Q465" s="44">
        <v>40.523926000000003</v>
      </c>
      <c r="R465" s="44">
        <v>19.004415999999999</v>
      </c>
      <c r="S465" s="44">
        <v>19.075759999999999</v>
      </c>
      <c r="T465" s="44">
        <v>500084.21875</v>
      </c>
      <c r="U465" s="44">
        <v>63499.199219000002</v>
      </c>
      <c r="V465" s="44">
        <v>16944.78125</v>
      </c>
      <c r="W465" s="44">
        <v>277.75534099999999</v>
      </c>
      <c r="X465" s="44">
        <v>446484.65879100002</v>
      </c>
      <c r="Y465" s="44">
        <v>652391.97840999998</v>
      </c>
      <c r="Z465" s="44">
        <v>29547.706526000002</v>
      </c>
      <c r="AA465" s="44">
        <v>657.72293300000001</v>
      </c>
      <c r="AB465" s="44">
        <v>27.795679</v>
      </c>
      <c r="AC465" s="44">
        <v>15.374879</v>
      </c>
      <c r="AD465" s="44">
        <v>176165.54253000001</v>
      </c>
    </row>
    <row r="466" spans="1:30" x14ac:dyDescent="0.25">
      <c r="A466">
        <v>465</v>
      </c>
      <c r="B466" t="s">
        <v>101</v>
      </c>
      <c r="C466" t="s">
        <v>102</v>
      </c>
      <c r="D466" t="s">
        <v>106</v>
      </c>
      <c r="E466" t="s">
        <v>104</v>
      </c>
      <c r="F466" s="52">
        <f>VLOOKUP(A466,[1]Minority!$A$1:$H$1902,5,FALSE)</f>
        <v>0</v>
      </c>
      <c r="G466" s="52">
        <f>VLOOKUP(A466,'[1]Low-income - HH inc.'!$A$1:$I$1902,6,FALSE)</f>
        <v>0</v>
      </c>
      <c r="H466" s="44">
        <v>564511</v>
      </c>
      <c r="I466" s="44">
        <v>527004</v>
      </c>
      <c r="J466" s="44">
        <v>68328</v>
      </c>
      <c r="K466" s="44">
        <v>60192</v>
      </c>
      <c r="L466" s="44">
        <v>15391</v>
      </c>
      <c r="M466" s="44">
        <v>0</v>
      </c>
      <c r="N466" s="44">
        <v>540</v>
      </c>
      <c r="O466" s="44">
        <v>244</v>
      </c>
      <c r="P466" s="44">
        <v>47.723109999999998</v>
      </c>
      <c r="Q466" s="44">
        <v>45.409633999999997</v>
      </c>
      <c r="R466" s="44">
        <v>23.218278999999999</v>
      </c>
      <c r="S466" s="44">
        <v>23.168568</v>
      </c>
      <c r="T466" s="44">
        <v>560427.6875</v>
      </c>
      <c r="U466" s="44">
        <v>67442.242188000004</v>
      </c>
      <c r="V466" s="44">
        <v>13715.395508</v>
      </c>
      <c r="W466" s="44">
        <v>507.77468900000002</v>
      </c>
      <c r="X466" s="44">
        <v>200952.30455199999</v>
      </c>
      <c r="Y466" s="44">
        <v>245199.709989</v>
      </c>
      <c r="Z466" s="44">
        <v>22265.036835999999</v>
      </c>
      <c r="AA466" s="44">
        <v>306.70414299999999</v>
      </c>
      <c r="AB466" s="44">
        <v>11.486647</v>
      </c>
      <c r="AC466" s="44">
        <v>9.4135469999999994</v>
      </c>
      <c r="AD466" s="44">
        <v>103105.42326</v>
      </c>
    </row>
    <row r="467" spans="1:30" x14ac:dyDescent="0.25">
      <c r="A467">
        <v>466</v>
      </c>
      <c r="B467" t="s">
        <v>101</v>
      </c>
      <c r="C467" t="s">
        <v>102</v>
      </c>
      <c r="D467" t="s">
        <v>106</v>
      </c>
      <c r="E467" t="s">
        <v>104</v>
      </c>
      <c r="F467" s="52">
        <f>VLOOKUP(A467,[1]Minority!$A$1:$H$1902,5,FALSE)</f>
        <v>0</v>
      </c>
      <c r="G467" s="52">
        <f>VLOOKUP(A467,'[1]Low-income - HH inc.'!$A$1:$I$1902,6,FALSE)</f>
        <v>0</v>
      </c>
      <c r="H467" s="44">
        <v>496998</v>
      </c>
      <c r="I467" s="44">
        <v>783175</v>
      </c>
      <c r="J467" s="44">
        <v>63986</v>
      </c>
      <c r="K467" s="44">
        <v>85719</v>
      </c>
      <c r="L467" s="44">
        <v>15391</v>
      </c>
      <c r="M467" s="44">
        <v>35468</v>
      </c>
      <c r="N467" s="44">
        <v>244</v>
      </c>
      <c r="O467" s="44">
        <v>570</v>
      </c>
      <c r="P467" s="44">
        <v>38.654899999999998</v>
      </c>
      <c r="Q467" s="44">
        <v>39.161200999999998</v>
      </c>
      <c r="R467" s="44">
        <v>21.667504999999998</v>
      </c>
      <c r="S467" s="44">
        <v>21.74399</v>
      </c>
      <c r="T467" s="44">
        <v>532122.625</v>
      </c>
      <c r="U467" s="44">
        <v>66653.453125</v>
      </c>
      <c r="V467" s="44">
        <v>17855.199218999998</v>
      </c>
      <c r="W467" s="44">
        <v>284.01238999999998</v>
      </c>
      <c r="X467" s="44">
        <v>72738.564681999997</v>
      </c>
      <c r="Y467" s="44">
        <v>104579.89417699999</v>
      </c>
      <c r="Z467" s="44">
        <v>7813.2537119999997</v>
      </c>
      <c r="AA467" s="44">
        <v>125.87522800000001</v>
      </c>
      <c r="AB467" s="44">
        <v>5.153321</v>
      </c>
      <c r="AC467" s="44">
        <v>3.7795700000000001</v>
      </c>
      <c r="AD467" s="44">
        <v>42270.802342000003</v>
      </c>
    </row>
    <row r="468" spans="1:30" x14ac:dyDescent="0.25">
      <c r="A468">
        <v>467</v>
      </c>
      <c r="B468" t="s">
        <v>101</v>
      </c>
      <c r="C468" t="s">
        <v>102</v>
      </c>
      <c r="D468" t="s">
        <v>106</v>
      </c>
      <c r="E468" t="s">
        <v>104</v>
      </c>
      <c r="F468" s="52">
        <f>VLOOKUP(A468,[1]Minority!$A$1:$H$1902,5,FALSE)</f>
        <v>278</v>
      </c>
      <c r="G468" s="52">
        <f>VLOOKUP(A468,'[1]Low-income - HH inc.'!$A$1:$I$1902,6,FALSE)</f>
        <v>69</v>
      </c>
      <c r="H468" s="44">
        <v>279349</v>
      </c>
      <c r="I468" s="44">
        <v>782769</v>
      </c>
      <c r="J468" s="44">
        <v>45105</v>
      </c>
      <c r="K468" s="44">
        <v>84765</v>
      </c>
      <c r="L468" s="44">
        <v>15391</v>
      </c>
      <c r="M468" s="44">
        <v>35468</v>
      </c>
      <c r="N468" s="44">
        <v>244</v>
      </c>
      <c r="O468" s="44">
        <v>231</v>
      </c>
      <c r="P468" s="44">
        <v>41.393543000000001</v>
      </c>
      <c r="Q468" s="44">
        <v>41.072280999999997</v>
      </c>
      <c r="R468" s="44">
        <v>30.021414</v>
      </c>
      <c r="S468" s="44">
        <v>35.170974999999999</v>
      </c>
      <c r="T468" s="44">
        <v>330876.375</v>
      </c>
      <c r="U468" s="44">
        <v>49164.382812999997</v>
      </c>
      <c r="V468" s="44">
        <v>17445.974609000001</v>
      </c>
      <c r="W468" s="44">
        <v>242.669388</v>
      </c>
      <c r="X468" s="44">
        <v>44189.019432000001</v>
      </c>
      <c r="Y468" s="44">
        <v>61714.150692000003</v>
      </c>
      <c r="Z468" s="44">
        <v>2963.2177649999999</v>
      </c>
      <c r="AA468" s="44">
        <v>62.386960999999999</v>
      </c>
      <c r="AB468" s="44">
        <v>2.5924909999999999</v>
      </c>
      <c r="AC468" s="44">
        <v>1.575582</v>
      </c>
      <c r="AD468" s="44">
        <v>18329.18564</v>
      </c>
    </row>
    <row r="469" spans="1:30" x14ac:dyDescent="0.25">
      <c r="A469">
        <v>468</v>
      </c>
      <c r="B469" t="s">
        <v>101</v>
      </c>
      <c r="C469" t="s">
        <v>102</v>
      </c>
      <c r="D469" t="s">
        <v>106</v>
      </c>
      <c r="E469" t="s">
        <v>104</v>
      </c>
      <c r="F469" s="52">
        <f>VLOOKUP(A469,[1]Minority!$A$1:$H$1902,5,FALSE)</f>
        <v>1359</v>
      </c>
      <c r="G469" s="52">
        <f>VLOOKUP(A469,'[1]Low-income - HH inc.'!$A$1:$I$1902,6,FALSE)</f>
        <v>213</v>
      </c>
      <c r="H469" s="44">
        <v>287256</v>
      </c>
      <c r="I469" s="44">
        <v>256790</v>
      </c>
      <c r="J469" s="44">
        <v>46613</v>
      </c>
      <c r="K469" s="44">
        <v>27854</v>
      </c>
      <c r="L469" s="44">
        <v>15391</v>
      </c>
      <c r="M469" s="44">
        <v>0</v>
      </c>
      <c r="N469" s="44">
        <v>244</v>
      </c>
      <c r="O469" s="44">
        <v>156</v>
      </c>
      <c r="P469" s="44">
        <v>44.519351999999998</v>
      </c>
      <c r="Q469" s="44">
        <v>42.800434000000003</v>
      </c>
      <c r="R469" s="44">
        <v>14.550734</v>
      </c>
      <c r="S469" s="44">
        <v>14.298804000000001</v>
      </c>
      <c r="T469" s="44">
        <v>284710.4375</v>
      </c>
      <c r="U469" s="44">
        <v>45045.597655999998</v>
      </c>
      <c r="V469" s="44">
        <v>14105.009765999999</v>
      </c>
      <c r="W469" s="44">
        <v>236.647186</v>
      </c>
      <c r="X469" s="44">
        <v>34613.980894</v>
      </c>
      <c r="Y469" s="44">
        <v>87289.110803999996</v>
      </c>
      <c r="Z469" s="44">
        <v>6175.2262410000003</v>
      </c>
      <c r="AA469" s="44">
        <v>95.187353999999999</v>
      </c>
      <c r="AB469" s="44">
        <v>3.6413929999999999</v>
      </c>
      <c r="AC469" s="44">
        <v>2.738667</v>
      </c>
      <c r="AD469" s="44">
        <v>30777.560452999998</v>
      </c>
    </row>
    <row r="470" spans="1:30" x14ac:dyDescent="0.25">
      <c r="A470">
        <v>469</v>
      </c>
      <c r="B470" t="s">
        <v>101</v>
      </c>
      <c r="C470" t="s">
        <v>102</v>
      </c>
      <c r="D470" t="s">
        <v>106</v>
      </c>
      <c r="E470" t="s">
        <v>104</v>
      </c>
      <c r="F470" s="52">
        <f>VLOOKUP(A470,[1]Minority!$A$1:$H$1902,5,FALSE)</f>
        <v>1618</v>
      </c>
      <c r="G470" s="52">
        <f>VLOOKUP(A470,'[1]Low-income - HH inc.'!$A$1:$I$1902,6,FALSE)</f>
        <v>295</v>
      </c>
      <c r="H470" s="44">
        <v>323423</v>
      </c>
      <c r="I470" s="44">
        <v>337945</v>
      </c>
      <c r="J470" s="44">
        <v>49480</v>
      </c>
      <c r="K470" s="44">
        <v>36315</v>
      </c>
      <c r="L470" s="44">
        <v>15391</v>
      </c>
      <c r="M470" s="44">
        <v>0</v>
      </c>
      <c r="N470" s="44">
        <v>244</v>
      </c>
      <c r="O470" s="44">
        <v>244</v>
      </c>
      <c r="P470" s="44">
        <v>43.716121999999999</v>
      </c>
      <c r="Q470" s="44">
        <v>43.389912000000002</v>
      </c>
      <c r="R470" s="44">
        <v>16.983751000000002</v>
      </c>
      <c r="S470" s="44">
        <v>16.522762</v>
      </c>
      <c r="T470" s="44">
        <v>325022.9375</v>
      </c>
      <c r="U470" s="44">
        <v>48029.582030999998</v>
      </c>
      <c r="V470" s="44">
        <v>13695.341796999999</v>
      </c>
      <c r="W470" s="44">
        <v>244</v>
      </c>
      <c r="X470" s="44">
        <v>79811.395237000004</v>
      </c>
      <c r="Y470" s="44">
        <v>124469.13258799999</v>
      </c>
      <c r="Z470" s="44">
        <v>7089.3552559999998</v>
      </c>
      <c r="AA470" s="44">
        <v>129.085014</v>
      </c>
      <c r="AB470" s="44">
        <v>4.8281910000000003</v>
      </c>
      <c r="AC470" s="44">
        <v>3.4343219999999999</v>
      </c>
      <c r="AD470" s="44">
        <v>39093.686156999996</v>
      </c>
    </row>
    <row r="471" spans="1:30" x14ac:dyDescent="0.25">
      <c r="A471">
        <v>470</v>
      </c>
      <c r="B471" t="s">
        <v>101</v>
      </c>
      <c r="C471" t="s">
        <v>102</v>
      </c>
      <c r="D471" t="s">
        <v>106</v>
      </c>
      <c r="E471" t="s">
        <v>104</v>
      </c>
      <c r="F471" s="52">
        <f>VLOOKUP(A471,[1]Minority!$A$1:$H$1902,5,FALSE)</f>
        <v>1214</v>
      </c>
      <c r="G471" s="52">
        <f>VLOOKUP(A471,'[1]Low-income - HH inc.'!$A$1:$I$1902,6,FALSE)</f>
        <v>188</v>
      </c>
      <c r="H471" s="44">
        <v>363162</v>
      </c>
      <c r="I471" s="44">
        <v>701215</v>
      </c>
      <c r="J471" s="44">
        <v>51690</v>
      </c>
      <c r="K471" s="44">
        <v>76253</v>
      </c>
      <c r="L471" s="44">
        <v>15391</v>
      </c>
      <c r="M471" s="44">
        <v>13439</v>
      </c>
      <c r="N471" s="44">
        <v>244</v>
      </c>
      <c r="O471" s="44">
        <v>570</v>
      </c>
      <c r="P471" s="44">
        <v>37.863117000000003</v>
      </c>
      <c r="Q471" s="44">
        <v>39.064537000000001</v>
      </c>
      <c r="R471" s="44">
        <v>16.87302</v>
      </c>
      <c r="S471" s="44">
        <v>16.605899999999998</v>
      </c>
      <c r="T471" s="44">
        <v>405450.34375</v>
      </c>
      <c r="U471" s="44">
        <v>54762.675780999998</v>
      </c>
      <c r="V471" s="44">
        <v>15146.816406</v>
      </c>
      <c r="W471" s="44">
        <v>284.78060900000003</v>
      </c>
      <c r="X471" s="44">
        <v>40653.939142000003</v>
      </c>
      <c r="Y471" s="44">
        <v>119403.976811</v>
      </c>
      <c r="Z471" s="44">
        <v>4917.0223809999998</v>
      </c>
      <c r="AA471" s="44">
        <v>106.47612700000001</v>
      </c>
      <c r="AB471" s="44">
        <v>4.2652330000000003</v>
      </c>
      <c r="AC471" s="44">
        <v>2.6297060000000001</v>
      </c>
      <c r="AD471" s="44">
        <v>31052.690212000001</v>
      </c>
    </row>
    <row r="472" spans="1:30" x14ac:dyDescent="0.25">
      <c r="A472">
        <v>471</v>
      </c>
      <c r="B472" t="s">
        <v>101</v>
      </c>
      <c r="C472" t="s">
        <v>102</v>
      </c>
      <c r="D472" t="s">
        <v>106</v>
      </c>
      <c r="E472" t="s">
        <v>104</v>
      </c>
      <c r="F472" s="52">
        <f>VLOOKUP(A472,[1]Minority!$A$1:$H$1902,5,FALSE)</f>
        <v>2474</v>
      </c>
      <c r="G472" s="52">
        <f>VLOOKUP(A472,'[1]Low-income - HH inc.'!$A$1:$I$1902,6,FALSE)</f>
        <v>528</v>
      </c>
      <c r="H472" s="44">
        <v>426818</v>
      </c>
      <c r="I472" s="44">
        <v>778337</v>
      </c>
      <c r="J472" s="44">
        <v>58863</v>
      </c>
      <c r="K472" s="44">
        <v>84997</v>
      </c>
      <c r="L472" s="44">
        <v>15391</v>
      </c>
      <c r="M472" s="44">
        <v>35468</v>
      </c>
      <c r="N472" s="44">
        <v>244</v>
      </c>
      <c r="O472" s="44">
        <v>570</v>
      </c>
      <c r="P472" s="44">
        <v>36.555607000000002</v>
      </c>
      <c r="Q472" s="44">
        <v>38.50732</v>
      </c>
      <c r="R472" s="44">
        <v>14.771461</v>
      </c>
      <c r="S472" s="44">
        <v>14.629110000000001</v>
      </c>
      <c r="T472" s="44">
        <v>469521.34375</v>
      </c>
      <c r="U472" s="44">
        <v>62037.816405999998</v>
      </c>
      <c r="V472" s="44">
        <v>17830</v>
      </c>
      <c r="W472" s="44">
        <v>283.60324100000003</v>
      </c>
      <c r="X472" s="44">
        <v>83842.506395999997</v>
      </c>
      <c r="Y472" s="44">
        <v>167097.959806</v>
      </c>
      <c r="Z472" s="44">
        <v>9183.3013859999992</v>
      </c>
      <c r="AA472" s="44">
        <v>174.50210999999999</v>
      </c>
      <c r="AB472" s="44">
        <v>6.1695000000000002</v>
      </c>
      <c r="AC472" s="44">
        <v>4.4922639999999996</v>
      </c>
      <c r="AD472" s="44">
        <v>51216.911232999999</v>
      </c>
    </row>
    <row r="473" spans="1:30" x14ac:dyDescent="0.25">
      <c r="A473">
        <v>472</v>
      </c>
      <c r="B473" t="s">
        <v>101</v>
      </c>
      <c r="C473" t="s">
        <v>102</v>
      </c>
      <c r="D473" t="s">
        <v>106</v>
      </c>
      <c r="E473" t="s">
        <v>104</v>
      </c>
      <c r="F473" s="52">
        <f>VLOOKUP(A473,[1]Minority!$A$1:$H$1902,5,FALSE)</f>
        <v>2123</v>
      </c>
      <c r="G473" s="52">
        <f>VLOOKUP(A473,'[1]Low-income - HH inc.'!$A$1:$I$1902,6,FALSE)</f>
        <v>362</v>
      </c>
      <c r="H473" s="44">
        <v>439560</v>
      </c>
      <c r="I473" s="44">
        <v>664691</v>
      </c>
      <c r="J473" s="44">
        <v>59778</v>
      </c>
      <c r="K473" s="44">
        <v>74516</v>
      </c>
      <c r="L473" s="44">
        <v>15391</v>
      </c>
      <c r="M473" s="44">
        <v>18896</v>
      </c>
      <c r="N473" s="44">
        <v>244</v>
      </c>
      <c r="O473" s="44">
        <v>570</v>
      </c>
      <c r="P473" s="44">
        <v>38.703319999999998</v>
      </c>
      <c r="Q473" s="44">
        <v>39.668883999999998</v>
      </c>
      <c r="R473" s="44">
        <v>15.266755</v>
      </c>
      <c r="S473" s="44">
        <v>14.345151</v>
      </c>
      <c r="T473" s="44">
        <v>465204.03125</v>
      </c>
      <c r="U473" s="44">
        <v>61456.765625</v>
      </c>
      <c r="V473" s="44">
        <v>15790.244140999999</v>
      </c>
      <c r="W473" s="44">
        <v>281.13369799999998</v>
      </c>
      <c r="X473" s="44">
        <v>68984.762285000004</v>
      </c>
      <c r="Y473" s="44">
        <v>114314.238077</v>
      </c>
      <c r="Z473" s="44">
        <v>7411.6168399999997</v>
      </c>
      <c r="AA473" s="44">
        <v>129.418937</v>
      </c>
      <c r="AB473" s="44">
        <v>4.3334390000000003</v>
      </c>
      <c r="AC473" s="44">
        <v>3.3959160000000002</v>
      </c>
      <c r="AD473" s="44">
        <v>38187.084192000002</v>
      </c>
    </row>
    <row r="474" spans="1:30" x14ac:dyDescent="0.25">
      <c r="A474">
        <v>473</v>
      </c>
      <c r="B474" t="s">
        <v>101</v>
      </c>
      <c r="C474" t="s">
        <v>102</v>
      </c>
      <c r="D474" t="s">
        <v>106</v>
      </c>
      <c r="E474" t="s">
        <v>104</v>
      </c>
      <c r="F474" s="52">
        <f>VLOOKUP(A474,[1]Minority!$A$1:$H$1902,5,FALSE)</f>
        <v>13</v>
      </c>
      <c r="G474" s="52">
        <f>VLOOKUP(A474,'[1]Low-income - HH inc.'!$A$1:$I$1902,6,FALSE)</f>
        <v>0</v>
      </c>
      <c r="H474" s="44">
        <v>476637</v>
      </c>
      <c r="I474" s="44">
        <v>745918</v>
      </c>
      <c r="J474" s="44">
        <v>60712</v>
      </c>
      <c r="K474" s="44">
        <v>80752</v>
      </c>
      <c r="L474" s="44">
        <v>15391</v>
      </c>
      <c r="M474" s="44">
        <v>34636</v>
      </c>
      <c r="N474" s="44">
        <v>244</v>
      </c>
      <c r="O474" s="44">
        <v>570</v>
      </c>
      <c r="P474" s="44">
        <v>37.724513999999999</v>
      </c>
      <c r="Q474" s="44">
        <v>37.538448000000002</v>
      </c>
      <c r="R474" s="44">
        <v>16.551808999999999</v>
      </c>
      <c r="S474" s="44">
        <v>16.421479999999999</v>
      </c>
      <c r="T474" s="44">
        <v>504872.25</v>
      </c>
      <c r="U474" s="44">
        <v>62813.28125</v>
      </c>
      <c r="V474" s="44">
        <v>17408.919922000001</v>
      </c>
      <c r="W474" s="44">
        <v>278.18249500000002</v>
      </c>
      <c r="X474" s="44">
        <v>209162.97026199999</v>
      </c>
      <c r="Y474" s="44">
        <v>341356.74865800003</v>
      </c>
      <c r="Z474" s="44">
        <v>19764.930364</v>
      </c>
      <c r="AA474" s="44">
        <v>382.79978199999999</v>
      </c>
      <c r="AB474" s="44">
        <v>15.731092</v>
      </c>
      <c r="AC474" s="44">
        <v>10.023889</v>
      </c>
      <c r="AD474" s="44">
        <v>112435.08414599999</v>
      </c>
    </row>
    <row r="475" spans="1:30" x14ac:dyDescent="0.25">
      <c r="A475">
        <v>474</v>
      </c>
      <c r="B475" t="s">
        <v>101</v>
      </c>
      <c r="C475" t="s">
        <v>102</v>
      </c>
      <c r="D475" t="s">
        <v>106</v>
      </c>
      <c r="E475" t="s">
        <v>104</v>
      </c>
      <c r="F475" s="52">
        <f>VLOOKUP(A475,[1]Minority!$A$1:$H$1902,5,FALSE)</f>
        <v>3205</v>
      </c>
      <c r="G475" s="52">
        <f>VLOOKUP(A475,'[1]Low-income - HH inc.'!$A$1:$I$1902,6,FALSE)</f>
        <v>495</v>
      </c>
      <c r="H475" s="44">
        <v>388516</v>
      </c>
      <c r="I475" s="44">
        <v>681580</v>
      </c>
      <c r="J475" s="44">
        <v>53537</v>
      </c>
      <c r="K475" s="44">
        <v>76755</v>
      </c>
      <c r="L475" s="44">
        <v>15391</v>
      </c>
      <c r="M475" s="44">
        <v>12905</v>
      </c>
      <c r="N475" s="44">
        <v>244</v>
      </c>
      <c r="O475" s="44">
        <v>540</v>
      </c>
      <c r="P475" s="44">
        <v>38.842823000000003</v>
      </c>
      <c r="Q475" s="44">
        <v>40.413795</v>
      </c>
      <c r="R475" s="44">
        <v>16.738486999999999</v>
      </c>
      <c r="S475" s="44">
        <v>16.309656</v>
      </c>
      <c r="T475" s="44">
        <v>424107.28125</v>
      </c>
      <c r="U475" s="44">
        <v>56356.722655999998</v>
      </c>
      <c r="V475" s="44">
        <v>15089.085938</v>
      </c>
      <c r="W475" s="44">
        <v>279.94787600000001</v>
      </c>
      <c r="X475" s="44">
        <v>0</v>
      </c>
      <c r="Y475" s="44">
        <v>1926.1857359999999</v>
      </c>
      <c r="Z475" s="44">
        <v>83.755876999999998</v>
      </c>
      <c r="AA475" s="44">
        <v>1.598166</v>
      </c>
      <c r="AB475" s="44">
        <v>7.0043999999999995E-2</v>
      </c>
      <c r="AC475" s="44">
        <v>4.1300999999999997E-2</v>
      </c>
      <c r="AD475" s="44">
        <v>496.13180399999999</v>
      </c>
    </row>
    <row r="476" spans="1:30" x14ac:dyDescent="0.25">
      <c r="A476">
        <v>475</v>
      </c>
      <c r="B476" t="s">
        <v>101</v>
      </c>
      <c r="C476" t="s">
        <v>102</v>
      </c>
      <c r="D476" t="s">
        <v>106</v>
      </c>
      <c r="E476" t="s">
        <v>104</v>
      </c>
      <c r="F476" s="52">
        <f>VLOOKUP(A476,[1]Minority!$A$1:$H$1902,5,FALSE)</f>
        <v>2161</v>
      </c>
      <c r="G476" s="52">
        <f>VLOOKUP(A476,'[1]Low-income - HH inc.'!$A$1:$I$1902,6,FALSE)</f>
        <v>392</v>
      </c>
      <c r="H476" s="44">
        <v>403613</v>
      </c>
      <c r="I476" s="44">
        <v>333745</v>
      </c>
      <c r="J476" s="44">
        <v>56578</v>
      </c>
      <c r="K476" s="44">
        <v>33730</v>
      </c>
      <c r="L476" s="44">
        <v>15391</v>
      </c>
      <c r="M476" s="44">
        <v>0</v>
      </c>
      <c r="N476" s="44">
        <v>244</v>
      </c>
      <c r="O476" s="44">
        <v>88</v>
      </c>
      <c r="P476" s="44">
        <v>44.938594999999999</v>
      </c>
      <c r="Q476" s="44">
        <v>45.691223000000001</v>
      </c>
      <c r="R476" s="44">
        <v>17.313368000000001</v>
      </c>
      <c r="S476" s="44">
        <v>16.528507000000001</v>
      </c>
      <c r="T476" s="44">
        <v>396500.6875</v>
      </c>
      <c r="U476" s="44">
        <v>54252.160155999998</v>
      </c>
      <c r="V476" s="44">
        <v>13824.250977</v>
      </c>
      <c r="W476" s="44">
        <v>228.119766</v>
      </c>
      <c r="X476" s="44">
        <v>80320.432681000006</v>
      </c>
      <c r="Y476" s="44">
        <v>123264.74050699999</v>
      </c>
      <c r="Z476" s="44">
        <v>6553.274633</v>
      </c>
      <c r="AA476" s="44">
        <v>133.800678</v>
      </c>
      <c r="AB476" s="44">
        <v>5.5309679999999997</v>
      </c>
      <c r="AC476" s="44">
        <v>3.3170570000000001</v>
      </c>
      <c r="AD476" s="44">
        <v>37592.398158999997</v>
      </c>
    </row>
    <row r="477" spans="1:30" x14ac:dyDescent="0.25">
      <c r="A477">
        <v>476</v>
      </c>
      <c r="B477" t="s">
        <v>101</v>
      </c>
      <c r="C477" t="s">
        <v>102</v>
      </c>
      <c r="D477" t="s">
        <v>106</v>
      </c>
      <c r="E477" t="s">
        <v>104</v>
      </c>
      <c r="F477" s="52">
        <f>VLOOKUP(A477,[1]Minority!$A$1:$H$1902,5,FALSE)</f>
        <v>2181</v>
      </c>
      <c r="G477" s="52">
        <f>VLOOKUP(A477,'[1]Low-income - HH inc.'!$A$1:$I$1902,6,FALSE)</f>
        <v>349</v>
      </c>
      <c r="H477" s="44">
        <v>428291</v>
      </c>
      <c r="I477" s="44">
        <v>308523</v>
      </c>
      <c r="J477" s="44">
        <v>59390</v>
      </c>
      <c r="K477" s="44">
        <v>32276</v>
      </c>
      <c r="L477" s="44">
        <v>15391</v>
      </c>
      <c r="M477" s="44">
        <v>0</v>
      </c>
      <c r="N477" s="44">
        <v>244</v>
      </c>
      <c r="O477" s="44">
        <v>244</v>
      </c>
      <c r="P477" s="44">
        <v>47.018447999999999</v>
      </c>
      <c r="Q477" s="44">
        <v>46.679831999999998</v>
      </c>
      <c r="R477" s="44">
        <v>16.144037000000001</v>
      </c>
      <c r="S477" s="44">
        <v>15.696284</v>
      </c>
      <c r="T477" s="44">
        <v>417042.1875</v>
      </c>
      <c r="U477" s="44">
        <v>56843.40625</v>
      </c>
      <c r="V477" s="44">
        <v>13945.452148</v>
      </c>
      <c r="W477" s="44">
        <v>244</v>
      </c>
      <c r="X477" s="44">
        <v>157660.88244099999</v>
      </c>
      <c r="Y477" s="44">
        <v>251405.49867100001</v>
      </c>
      <c r="Z477" s="44">
        <v>12005.464359</v>
      </c>
      <c r="AA477" s="44">
        <v>215.29329300000001</v>
      </c>
      <c r="AB477" s="44">
        <v>9.8382159999999992</v>
      </c>
      <c r="AC477" s="44">
        <v>6.1143330000000002</v>
      </c>
      <c r="AD477" s="44">
        <v>71683.386842000007</v>
      </c>
    </row>
    <row r="478" spans="1:30" x14ac:dyDescent="0.25">
      <c r="A478">
        <v>477</v>
      </c>
      <c r="B478" t="s">
        <v>101</v>
      </c>
      <c r="C478" t="s">
        <v>102</v>
      </c>
      <c r="D478" t="s">
        <v>106</v>
      </c>
      <c r="E478" t="s">
        <v>104</v>
      </c>
      <c r="F478" s="52">
        <f>VLOOKUP(A478,[1]Minority!$A$1:$H$1902,5,FALSE)</f>
        <v>2569</v>
      </c>
      <c r="G478" s="52">
        <f>VLOOKUP(A478,'[1]Low-income - HH inc.'!$A$1:$I$1902,6,FALSE)</f>
        <v>403</v>
      </c>
      <c r="H478" s="44">
        <v>437792</v>
      </c>
      <c r="I478" s="44">
        <v>411626</v>
      </c>
      <c r="J478" s="44">
        <v>57642</v>
      </c>
      <c r="K478" s="44">
        <v>42984</v>
      </c>
      <c r="L478" s="44">
        <v>15391</v>
      </c>
      <c r="M478" s="44">
        <v>0</v>
      </c>
      <c r="N478" s="44">
        <v>694</v>
      </c>
      <c r="O478" s="44">
        <v>244</v>
      </c>
      <c r="P478" s="44">
        <v>45.711387999999999</v>
      </c>
      <c r="Q478" s="44">
        <v>46.023060000000001</v>
      </c>
      <c r="R478" s="44">
        <v>15.070079</v>
      </c>
      <c r="S478" s="44">
        <v>14.750890999999999</v>
      </c>
      <c r="T478" s="44">
        <v>435494.15625</v>
      </c>
      <c r="U478" s="44">
        <v>56354.777344000002</v>
      </c>
      <c r="V478" s="44">
        <v>14039.404296999999</v>
      </c>
      <c r="W478" s="44">
        <v>654.48223900000005</v>
      </c>
      <c r="X478" s="44">
        <v>203217.73597199999</v>
      </c>
      <c r="Y478" s="44">
        <v>367104.84199599997</v>
      </c>
      <c r="Z478" s="44">
        <v>17162.441828999999</v>
      </c>
      <c r="AA478" s="44">
        <v>350.90131700000001</v>
      </c>
      <c r="AB478" s="44">
        <v>14.885854</v>
      </c>
      <c r="AC478" s="44">
        <v>8.8699019999999997</v>
      </c>
      <c r="AD478" s="44">
        <v>102797.304558</v>
      </c>
    </row>
    <row r="479" spans="1:30" x14ac:dyDescent="0.25">
      <c r="A479">
        <v>478</v>
      </c>
      <c r="B479" t="s">
        <v>101</v>
      </c>
      <c r="C479" t="s">
        <v>102</v>
      </c>
      <c r="D479" t="s">
        <v>107</v>
      </c>
      <c r="E479" t="s">
        <v>104</v>
      </c>
      <c r="F479" s="52">
        <f>VLOOKUP(A479,[1]Minority!$A$1:$H$1902,5,FALSE)</f>
        <v>3668</v>
      </c>
      <c r="G479" s="52">
        <f>VLOOKUP(A479,'[1]Low-income - HH inc.'!$A$1:$I$1902,6,FALSE)</f>
        <v>614</v>
      </c>
      <c r="H479" s="44">
        <v>171252</v>
      </c>
      <c r="I479" s="44">
        <v>906255</v>
      </c>
      <c r="J479" s="44">
        <v>30169</v>
      </c>
      <c r="K479" s="44">
        <v>100540</v>
      </c>
      <c r="L479" s="44">
        <v>0</v>
      </c>
      <c r="M479" s="44">
        <v>142263</v>
      </c>
      <c r="N479" s="44">
        <v>244</v>
      </c>
      <c r="O479" s="44">
        <v>745</v>
      </c>
      <c r="P479" s="44">
        <v>33.252766000000001</v>
      </c>
      <c r="Q479" s="44">
        <v>33.676434</v>
      </c>
      <c r="R479" s="44">
        <v>16.115046</v>
      </c>
      <c r="S479" s="44">
        <v>16.337105000000001</v>
      </c>
      <c r="T479" s="44">
        <v>269470.84375</v>
      </c>
      <c r="U479" s="44">
        <v>39572.714844000002</v>
      </c>
      <c r="V479" s="44">
        <v>19010.679688</v>
      </c>
      <c r="W479" s="44">
        <v>310.948914</v>
      </c>
      <c r="X479" s="44">
        <v>45374.807295999999</v>
      </c>
      <c r="Y479" s="44">
        <v>91904.213447999995</v>
      </c>
      <c r="Z479" s="44">
        <v>8539.3263069999994</v>
      </c>
      <c r="AA479" s="44">
        <v>111.11744400000001</v>
      </c>
      <c r="AB479" s="44">
        <v>4.0839619999999996</v>
      </c>
      <c r="AC479" s="44">
        <v>3.2667980000000001</v>
      </c>
      <c r="AD479" s="44">
        <v>36175.460058999997</v>
      </c>
    </row>
    <row r="480" spans="1:30" x14ac:dyDescent="0.25">
      <c r="A480">
        <v>479</v>
      </c>
      <c r="B480" t="s">
        <v>101</v>
      </c>
      <c r="C480" t="s">
        <v>102</v>
      </c>
      <c r="D480" t="s">
        <v>107</v>
      </c>
      <c r="E480" t="s">
        <v>104</v>
      </c>
      <c r="F480" s="52">
        <f>VLOOKUP(A480,[1]Minority!$A$1:$H$1902,5,FALSE)</f>
        <v>2049</v>
      </c>
      <c r="G480" s="52">
        <f>VLOOKUP(A480,'[1]Low-income - HH inc.'!$A$1:$I$1902,6,FALSE)</f>
        <v>399</v>
      </c>
      <c r="H480" s="44">
        <v>187666</v>
      </c>
      <c r="I480" s="44">
        <v>857191</v>
      </c>
      <c r="J480" s="44">
        <v>32992</v>
      </c>
      <c r="K480" s="44">
        <v>93098</v>
      </c>
      <c r="L480" s="44">
        <v>349</v>
      </c>
      <c r="M480" s="44">
        <v>86750</v>
      </c>
      <c r="N480" s="44">
        <v>244</v>
      </c>
      <c r="O480" s="44">
        <v>745</v>
      </c>
      <c r="P480" s="44">
        <v>36.935367999999997</v>
      </c>
      <c r="Q480" s="44">
        <v>38.044471999999999</v>
      </c>
      <c r="R480" s="44">
        <v>16.492122999999999</v>
      </c>
      <c r="S480" s="44">
        <v>16.267761</v>
      </c>
      <c r="T480" s="44">
        <v>274352.125</v>
      </c>
      <c r="U480" s="44">
        <v>40774.167969000002</v>
      </c>
      <c r="V480" s="44">
        <v>11535.689453000001</v>
      </c>
      <c r="W480" s="44">
        <v>308.86648600000001</v>
      </c>
      <c r="X480" s="44">
        <v>19730.058819000002</v>
      </c>
      <c r="Y480" s="44">
        <v>121824.429747</v>
      </c>
      <c r="Z480" s="44">
        <v>5366.4823889999998</v>
      </c>
      <c r="AA480" s="44">
        <v>112.44159500000001</v>
      </c>
      <c r="AB480" s="44">
        <v>3.834908</v>
      </c>
      <c r="AC480" s="44">
        <v>2.7743289999999998</v>
      </c>
      <c r="AD480" s="44">
        <v>31907.518184</v>
      </c>
    </row>
    <row r="481" spans="1:30" x14ac:dyDescent="0.25">
      <c r="A481">
        <v>480</v>
      </c>
      <c r="B481" t="s">
        <v>101</v>
      </c>
      <c r="C481" t="s">
        <v>102</v>
      </c>
      <c r="D481" t="s">
        <v>107</v>
      </c>
      <c r="E481" t="s">
        <v>104</v>
      </c>
      <c r="F481" s="52">
        <f>VLOOKUP(A481,[1]Minority!$A$1:$H$1902,5,FALSE)</f>
        <v>1447</v>
      </c>
      <c r="G481" s="52">
        <f>VLOOKUP(A481,'[1]Low-income - HH inc.'!$A$1:$I$1902,6,FALSE)</f>
        <v>309</v>
      </c>
      <c r="H481" s="44">
        <v>204889</v>
      </c>
      <c r="I481" s="44">
        <v>873196</v>
      </c>
      <c r="J481" s="44">
        <v>35719</v>
      </c>
      <c r="K481" s="44">
        <v>94292</v>
      </c>
      <c r="L481" s="44">
        <v>349</v>
      </c>
      <c r="M481" s="44">
        <v>93070</v>
      </c>
      <c r="N481" s="44">
        <v>244</v>
      </c>
      <c r="O481" s="44">
        <v>745</v>
      </c>
      <c r="P481" s="44">
        <v>35.740211000000002</v>
      </c>
      <c r="Q481" s="44">
        <v>36.851635000000002</v>
      </c>
      <c r="R481" s="44">
        <v>15.370091</v>
      </c>
      <c r="S481" s="44">
        <v>15.093705999999999</v>
      </c>
      <c r="T481" s="44">
        <v>315879.6875</v>
      </c>
      <c r="U481" s="44">
        <v>45446.652344000002</v>
      </c>
      <c r="V481" s="44">
        <v>15747.864258</v>
      </c>
      <c r="W481" s="44">
        <v>327.20477299999999</v>
      </c>
      <c r="X481" s="44">
        <v>30992.298555000001</v>
      </c>
      <c r="Y481" s="44">
        <v>103605.073947</v>
      </c>
      <c r="Z481" s="44">
        <v>4806.3506969999999</v>
      </c>
      <c r="AA481" s="44">
        <v>98.651912999999993</v>
      </c>
      <c r="AB481" s="44">
        <v>4.2278039999999999</v>
      </c>
      <c r="AC481" s="44">
        <v>2.4911340000000002</v>
      </c>
      <c r="AD481" s="44">
        <v>29099.939745</v>
      </c>
    </row>
    <row r="482" spans="1:30" x14ac:dyDescent="0.25">
      <c r="A482">
        <v>481</v>
      </c>
      <c r="B482" t="s">
        <v>101</v>
      </c>
      <c r="C482" t="s">
        <v>102</v>
      </c>
      <c r="D482" t="s">
        <v>107</v>
      </c>
      <c r="E482" t="s">
        <v>104</v>
      </c>
      <c r="F482" s="52">
        <f>VLOOKUP(A482,[1]Minority!$A$1:$H$1902,5,FALSE)</f>
        <v>510</v>
      </c>
      <c r="G482" s="52">
        <f>VLOOKUP(A482,'[1]Low-income - HH inc.'!$A$1:$I$1902,6,FALSE)</f>
        <v>148</v>
      </c>
      <c r="H482" s="44">
        <v>223267</v>
      </c>
      <c r="I482" s="44">
        <v>831837</v>
      </c>
      <c r="J482" s="44">
        <v>38448</v>
      </c>
      <c r="K482" s="44">
        <v>88704</v>
      </c>
      <c r="L482" s="44">
        <v>0</v>
      </c>
      <c r="M482" s="44">
        <v>41494</v>
      </c>
      <c r="N482" s="44">
        <v>244</v>
      </c>
      <c r="O482" s="44">
        <v>745</v>
      </c>
      <c r="P482" s="44">
        <v>38.509326999999999</v>
      </c>
      <c r="Q482" s="44">
        <v>39.534595000000003</v>
      </c>
      <c r="R482" s="44">
        <v>17.582343999999999</v>
      </c>
      <c r="S482" s="44">
        <v>18.089323</v>
      </c>
      <c r="T482" s="44">
        <v>293684.125</v>
      </c>
      <c r="U482" s="44">
        <v>44263.078125</v>
      </c>
      <c r="V482" s="44">
        <v>4801.236328</v>
      </c>
      <c r="W482" s="44">
        <v>301.97027600000001</v>
      </c>
      <c r="X482" s="44">
        <v>106585.16755899999</v>
      </c>
      <c r="Y482" s="44">
        <v>210402.24298499999</v>
      </c>
      <c r="Z482" s="44">
        <v>10446.284591</v>
      </c>
      <c r="AA482" s="44">
        <v>191.13595699999999</v>
      </c>
      <c r="AB482" s="44">
        <v>8.6959839999999993</v>
      </c>
      <c r="AC482" s="44">
        <v>5.320303</v>
      </c>
      <c r="AD482" s="44">
        <v>61767.900519000003</v>
      </c>
    </row>
    <row r="483" spans="1:30" x14ac:dyDescent="0.25">
      <c r="A483">
        <v>482</v>
      </c>
      <c r="B483" t="s">
        <v>101</v>
      </c>
      <c r="C483" t="s">
        <v>102</v>
      </c>
      <c r="D483" t="s">
        <v>107</v>
      </c>
      <c r="E483" t="s">
        <v>104</v>
      </c>
      <c r="F483" s="52">
        <f>VLOOKUP(A483,[1]Minority!$A$1:$H$1902,5,FALSE)</f>
        <v>2045</v>
      </c>
      <c r="G483" s="52">
        <f>VLOOKUP(A483,'[1]Low-income - HH inc.'!$A$1:$I$1902,6,FALSE)</f>
        <v>345</v>
      </c>
      <c r="H483" s="44">
        <v>218977</v>
      </c>
      <c r="I483" s="44">
        <v>816219</v>
      </c>
      <c r="J483" s="44">
        <v>38525</v>
      </c>
      <c r="K483" s="44">
        <v>86879</v>
      </c>
      <c r="L483" s="44">
        <v>349</v>
      </c>
      <c r="M483" s="44">
        <v>40940</v>
      </c>
      <c r="N483" s="44">
        <v>244</v>
      </c>
      <c r="O483" s="44">
        <v>745</v>
      </c>
      <c r="P483" s="44">
        <v>38.503554999999999</v>
      </c>
      <c r="Q483" s="44">
        <v>40.066482999999998</v>
      </c>
      <c r="R483" s="44">
        <v>15.669613999999999</v>
      </c>
      <c r="S483" s="44">
        <v>15.704129</v>
      </c>
      <c r="T483" s="44">
        <v>295520.5</v>
      </c>
      <c r="U483" s="44">
        <v>44722.128905999998</v>
      </c>
      <c r="V483" s="44">
        <v>5551.2075199999999</v>
      </c>
      <c r="W483" s="44">
        <v>308.20898399999999</v>
      </c>
      <c r="X483" s="44">
        <v>5993.048194</v>
      </c>
      <c r="Y483" s="44">
        <v>115061.887011</v>
      </c>
      <c r="Z483" s="44">
        <v>4065.057992</v>
      </c>
      <c r="AA483" s="44">
        <v>99.355226000000002</v>
      </c>
      <c r="AB483" s="44">
        <v>4.1972180000000003</v>
      </c>
      <c r="AC483" s="44">
        <v>2.3660809999999999</v>
      </c>
      <c r="AD483" s="44">
        <v>27720.215608999999</v>
      </c>
    </row>
    <row r="484" spans="1:30" x14ac:dyDescent="0.25">
      <c r="A484">
        <v>483</v>
      </c>
      <c r="B484" t="s">
        <v>101</v>
      </c>
      <c r="C484" t="s">
        <v>102</v>
      </c>
      <c r="D484" t="s">
        <v>107</v>
      </c>
      <c r="E484" t="s">
        <v>104</v>
      </c>
      <c r="F484" s="52">
        <f>VLOOKUP(A484,[1]Minority!$A$1:$H$1902,5,FALSE)</f>
        <v>4128</v>
      </c>
      <c r="G484" s="52">
        <f>VLOOKUP(A484,'[1]Low-income - HH inc.'!$A$1:$I$1902,6,FALSE)</f>
        <v>695</v>
      </c>
      <c r="H484" s="44">
        <v>195414</v>
      </c>
      <c r="I484" s="44">
        <v>854880</v>
      </c>
      <c r="J484" s="44">
        <v>34146</v>
      </c>
      <c r="K484" s="44">
        <v>92300</v>
      </c>
      <c r="L484" s="44">
        <v>349</v>
      </c>
      <c r="M484" s="44">
        <v>86750</v>
      </c>
      <c r="N484" s="44">
        <v>244</v>
      </c>
      <c r="O484" s="44">
        <v>745</v>
      </c>
      <c r="P484" s="44">
        <v>35.721854999999998</v>
      </c>
      <c r="Q484" s="44">
        <v>37.507072000000001</v>
      </c>
      <c r="R484" s="44">
        <v>16.085008999999999</v>
      </c>
      <c r="S484" s="44">
        <v>15.39167</v>
      </c>
      <c r="T484" s="44">
        <v>287046.90625</v>
      </c>
      <c r="U484" s="44">
        <v>42226.507812999997</v>
      </c>
      <c r="V484" s="44">
        <v>12354.432617</v>
      </c>
      <c r="W484" s="44">
        <v>313.61404399999998</v>
      </c>
      <c r="X484" s="44">
        <v>0</v>
      </c>
      <c r="Y484" s="44">
        <v>14693.871804</v>
      </c>
      <c r="Z484" s="44">
        <v>669.69180100000005</v>
      </c>
      <c r="AA484" s="44">
        <v>13.660506</v>
      </c>
      <c r="AB484" s="44">
        <v>0.54949899999999996</v>
      </c>
      <c r="AC484" s="44">
        <v>0.34044000000000002</v>
      </c>
      <c r="AD484" s="44">
        <v>4031.0432620000001</v>
      </c>
    </row>
    <row r="485" spans="1:30" x14ac:dyDescent="0.25">
      <c r="A485">
        <v>484</v>
      </c>
      <c r="B485" t="s">
        <v>101</v>
      </c>
      <c r="C485" t="s">
        <v>102</v>
      </c>
      <c r="D485" t="s">
        <v>107</v>
      </c>
      <c r="E485" t="s">
        <v>104</v>
      </c>
      <c r="F485" s="52">
        <f>VLOOKUP(A485,[1]Minority!$A$1:$H$1902,5,FALSE)</f>
        <v>855</v>
      </c>
      <c r="G485" s="52">
        <f>VLOOKUP(A485,'[1]Low-income - HH inc.'!$A$1:$I$1902,6,FALSE)</f>
        <v>216</v>
      </c>
      <c r="H485" s="44">
        <v>188688</v>
      </c>
      <c r="I485" s="44">
        <v>894092</v>
      </c>
      <c r="J485" s="44">
        <v>32966</v>
      </c>
      <c r="K485" s="44">
        <v>98316</v>
      </c>
      <c r="L485" s="44">
        <v>349</v>
      </c>
      <c r="M485" s="44">
        <v>98333</v>
      </c>
      <c r="N485" s="44">
        <v>244</v>
      </c>
      <c r="O485" s="44">
        <v>745</v>
      </c>
      <c r="P485" s="44">
        <v>33.292828</v>
      </c>
      <c r="Q485" s="44">
        <v>35.592762</v>
      </c>
      <c r="R485" s="44">
        <v>17.681982000000001</v>
      </c>
      <c r="S485" s="44">
        <v>17.733374000000001</v>
      </c>
      <c r="T485" s="44">
        <v>290961.625</v>
      </c>
      <c r="U485" s="44">
        <v>42440.828125</v>
      </c>
      <c r="V485" s="44">
        <v>14555.297852</v>
      </c>
      <c r="W485" s="44">
        <v>316.63793900000002</v>
      </c>
      <c r="X485" s="44">
        <v>14318.454291</v>
      </c>
      <c r="Y485" s="44">
        <v>119893.04741899999</v>
      </c>
      <c r="Z485" s="44">
        <v>5858.5451709999998</v>
      </c>
      <c r="AA485" s="44">
        <v>113.958899</v>
      </c>
      <c r="AB485" s="44">
        <v>3.9357280000000001</v>
      </c>
      <c r="AC485" s="44">
        <v>2.9179349999999999</v>
      </c>
      <c r="AD485" s="44">
        <v>33663.874606999998</v>
      </c>
    </row>
    <row r="486" spans="1:30" x14ac:dyDescent="0.25">
      <c r="A486">
        <v>485</v>
      </c>
      <c r="B486" t="s">
        <v>101</v>
      </c>
      <c r="C486" t="s">
        <v>102</v>
      </c>
      <c r="D486" t="s">
        <v>107</v>
      </c>
      <c r="E486" t="s">
        <v>104</v>
      </c>
      <c r="F486" s="52">
        <f>VLOOKUP(A486,[1]Minority!$A$1:$H$1902,5,FALSE)</f>
        <v>117</v>
      </c>
      <c r="G486" s="52">
        <f>VLOOKUP(A486,'[1]Low-income - HH inc.'!$A$1:$I$1902,6,FALSE)</f>
        <v>19</v>
      </c>
      <c r="H486" s="44">
        <v>191088</v>
      </c>
      <c r="I486" s="44">
        <v>863509</v>
      </c>
      <c r="J486" s="44">
        <v>32942</v>
      </c>
      <c r="K486" s="44">
        <v>93529</v>
      </c>
      <c r="L486" s="44">
        <v>349</v>
      </c>
      <c r="M486" s="44">
        <v>86750</v>
      </c>
      <c r="N486" s="44">
        <v>244</v>
      </c>
      <c r="O486" s="44">
        <v>745</v>
      </c>
      <c r="P486" s="44">
        <v>33.550148</v>
      </c>
      <c r="Q486" s="44">
        <v>35.456947</v>
      </c>
      <c r="R486" s="44">
        <v>16.930575999999999</v>
      </c>
      <c r="S486" s="44">
        <v>16.628504</v>
      </c>
      <c r="T486" s="44">
        <v>264421.40625</v>
      </c>
      <c r="U486" s="44">
        <v>39549.546875</v>
      </c>
      <c r="V486" s="44">
        <v>9771.7890630000002</v>
      </c>
      <c r="W486" s="44">
        <v>298.63842799999998</v>
      </c>
      <c r="X486" s="44">
        <v>111632.336498</v>
      </c>
      <c r="Y486" s="44">
        <v>198347.03650399999</v>
      </c>
      <c r="Z486" s="44">
        <v>13141.425034</v>
      </c>
      <c r="AA486" s="44">
        <v>177.965081</v>
      </c>
      <c r="AB486" s="44">
        <v>8.4878230000000006</v>
      </c>
      <c r="AC486" s="44">
        <v>5.7986969999999998</v>
      </c>
      <c r="AD486" s="44">
        <v>66382.685068000006</v>
      </c>
    </row>
    <row r="487" spans="1:30" x14ac:dyDescent="0.25">
      <c r="A487">
        <v>486</v>
      </c>
      <c r="B487" t="s">
        <v>101</v>
      </c>
      <c r="C487" t="s">
        <v>102</v>
      </c>
      <c r="D487" t="s">
        <v>107</v>
      </c>
      <c r="E487" t="s">
        <v>104</v>
      </c>
      <c r="F487" s="52">
        <f>VLOOKUP(A487,[1]Minority!$A$1:$H$1902,5,FALSE)</f>
        <v>370</v>
      </c>
      <c r="G487" s="52">
        <f>VLOOKUP(A487,'[1]Low-income - HH inc.'!$A$1:$I$1902,6,FALSE)</f>
        <v>53</v>
      </c>
      <c r="H487" s="44">
        <v>213149</v>
      </c>
      <c r="I487" s="44">
        <v>755237</v>
      </c>
      <c r="J487" s="44">
        <v>37416</v>
      </c>
      <c r="K487" s="44">
        <v>79445</v>
      </c>
      <c r="L487" s="44">
        <v>349</v>
      </c>
      <c r="M487" s="44">
        <v>34636</v>
      </c>
      <c r="N487" s="44">
        <v>244</v>
      </c>
      <c r="O487" s="44">
        <v>404</v>
      </c>
      <c r="P487" s="44">
        <v>37.782660999999997</v>
      </c>
      <c r="Q487" s="44">
        <v>38.886578</v>
      </c>
      <c r="R487" s="44">
        <v>16.036213</v>
      </c>
      <c r="S487" s="44">
        <v>16.322389999999999</v>
      </c>
      <c r="T487" s="44">
        <v>269323.28125</v>
      </c>
      <c r="U487" s="44">
        <v>41771.285155999998</v>
      </c>
      <c r="V487" s="44">
        <v>3902.015625</v>
      </c>
      <c r="W487" s="44">
        <v>260.58013899999997</v>
      </c>
      <c r="X487" s="44">
        <v>138650.44888899999</v>
      </c>
      <c r="Y487" s="44">
        <v>236641.911529</v>
      </c>
      <c r="Z487" s="44">
        <v>12173.262511999999</v>
      </c>
      <c r="AA487" s="44">
        <v>214.295118</v>
      </c>
      <c r="AB487" s="44">
        <v>10.103864</v>
      </c>
      <c r="AC487" s="44">
        <v>6.0606669999999996</v>
      </c>
      <c r="AD487" s="44">
        <v>70325.272943999997</v>
      </c>
    </row>
    <row r="488" spans="1:30" x14ac:dyDescent="0.25">
      <c r="A488">
        <v>487</v>
      </c>
      <c r="B488" t="s">
        <v>101</v>
      </c>
      <c r="C488" t="s">
        <v>102</v>
      </c>
      <c r="D488" t="s">
        <v>107</v>
      </c>
      <c r="E488" t="s">
        <v>104</v>
      </c>
      <c r="F488" s="52">
        <f>VLOOKUP(A488,[1]Minority!$A$1:$H$1902,5,FALSE)</f>
        <v>1934</v>
      </c>
      <c r="G488" s="52">
        <f>VLOOKUP(A488,'[1]Low-income - HH inc.'!$A$1:$I$1902,6,FALSE)</f>
        <v>304</v>
      </c>
      <c r="H488" s="44">
        <v>218747</v>
      </c>
      <c r="I488" s="44">
        <v>531265</v>
      </c>
      <c r="J488" s="44">
        <v>38265</v>
      </c>
      <c r="K488" s="44">
        <v>60971</v>
      </c>
      <c r="L488" s="44">
        <v>0</v>
      </c>
      <c r="M488" s="44">
        <v>0</v>
      </c>
      <c r="N488" s="44">
        <v>244</v>
      </c>
      <c r="O488" s="44">
        <v>156</v>
      </c>
      <c r="P488" s="44">
        <v>39.177525000000003</v>
      </c>
      <c r="Q488" s="44">
        <v>42.748165</v>
      </c>
      <c r="R488" s="44">
        <v>13.850398</v>
      </c>
      <c r="S488" s="44">
        <v>13.572168</v>
      </c>
      <c r="T488" s="44">
        <v>250266.53125</v>
      </c>
      <c r="U488" s="44">
        <v>40555.054687999997</v>
      </c>
      <c r="V488" s="44">
        <v>0</v>
      </c>
      <c r="W488" s="44">
        <v>235.124619</v>
      </c>
      <c r="X488" s="44">
        <v>40638.606011999997</v>
      </c>
      <c r="Y488" s="44">
        <v>61989.917230999999</v>
      </c>
      <c r="Z488" s="44">
        <v>2788.658453</v>
      </c>
      <c r="AA488" s="44">
        <v>56.140504999999997</v>
      </c>
      <c r="AB488" s="44">
        <v>2.198515</v>
      </c>
      <c r="AC488" s="44">
        <v>1.423759</v>
      </c>
      <c r="AD488" s="44">
        <v>16432.285801999999</v>
      </c>
    </row>
    <row r="489" spans="1:30" x14ac:dyDescent="0.25">
      <c r="A489">
        <v>488</v>
      </c>
      <c r="B489" t="s">
        <v>101</v>
      </c>
      <c r="C489" t="s">
        <v>102</v>
      </c>
      <c r="D489" t="s">
        <v>107</v>
      </c>
      <c r="E489" t="s">
        <v>104</v>
      </c>
      <c r="F489" s="52">
        <f>VLOOKUP(A489,[1]Minority!$A$1:$H$1902,5,FALSE)</f>
        <v>2801</v>
      </c>
      <c r="G489" s="52">
        <f>VLOOKUP(A489,'[1]Low-income - HH inc.'!$A$1:$I$1902,6,FALSE)</f>
        <v>436</v>
      </c>
      <c r="H489" s="44">
        <v>266584</v>
      </c>
      <c r="I489" s="44">
        <v>479961</v>
      </c>
      <c r="J489" s="44">
        <v>45325</v>
      </c>
      <c r="K489" s="44">
        <v>54393</v>
      </c>
      <c r="L489" s="44">
        <v>15391</v>
      </c>
      <c r="M489" s="44">
        <v>0</v>
      </c>
      <c r="N489" s="44">
        <v>244</v>
      </c>
      <c r="O489" s="44">
        <v>156</v>
      </c>
      <c r="P489" s="44">
        <v>42.631424000000003</v>
      </c>
      <c r="Q489" s="44">
        <v>43.899929</v>
      </c>
      <c r="R489" s="44">
        <v>15.687906</v>
      </c>
      <c r="S489" s="44">
        <v>15.578181000000001</v>
      </c>
      <c r="T489" s="44">
        <v>289097.84375</v>
      </c>
      <c r="U489" s="44">
        <v>46281.785155999998</v>
      </c>
      <c r="V489" s="44">
        <v>13767.063477</v>
      </c>
      <c r="W489" s="44">
        <v>234.714935</v>
      </c>
      <c r="X489" s="44">
        <v>158927.19780699999</v>
      </c>
      <c r="Y489" s="44">
        <v>289198.19905699999</v>
      </c>
      <c r="Z489" s="44">
        <v>14286.913978</v>
      </c>
      <c r="AA489" s="44">
        <v>271.155215</v>
      </c>
      <c r="AB489" s="44">
        <v>11.219073</v>
      </c>
      <c r="AC489" s="44">
        <v>7.262588</v>
      </c>
      <c r="AD489" s="44">
        <v>84086.453676000005</v>
      </c>
    </row>
    <row r="490" spans="1:30" x14ac:dyDescent="0.25">
      <c r="A490">
        <v>489</v>
      </c>
      <c r="B490" t="s">
        <v>101</v>
      </c>
      <c r="C490" t="s">
        <v>102</v>
      </c>
      <c r="D490" t="s">
        <v>107</v>
      </c>
      <c r="E490" t="s">
        <v>104</v>
      </c>
      <c r="F490" s="52">
        <f>VLOOKUP(A490,[1]Minority!$A$1:$H$1902,5,FALSE)</f>
        <v>2276</v>
      </c>
      <c r="G490" s="52">
        <f>VLOOKUP(A490,'[1]Low-income - HH inc.'!$A$1:$I$1902,6,FALSE)</f>
        <v>358</v>
      </c>
      <c r="H490" s="44">
        <v>264892</v>
      </c>
      <c r="I490" s="44">
        <v>431842</v>
      </c>
      <c r="J490" s="44">
        <v>45187</v>
      </c>
      <c r="K490" s="44">
        <v>46843</v>
      </c>
      <c r="L490" s="44">
        <v>15391</v>
      </c>
      <c r="M490" s="44">
        <v>0</v>
      </c>
      <c r="N490" s="44">
        <v>244</v>
      </c>
      <c r="O490" s="44">
        <v>244</v>
      </c>
      <c r="P490" s="44">
        <v>43.719329999999999</v>
      </c>
      <c r="Q490" s="44">
        <v>44.525925000000001</v>
      </c>
      <c r="R490" s="44">
        <v>15.460803</v>
      </c>
      <c r="S490" s="44">
        <v>15.253463999999999</v>
      </c>
      <c r="T490" s="44">
        <v>281405.03125</v>
      </c>
      <c r="U490" s="44">
        <v>45350.792969000002</v>
      </c>
      <c r="V490" s="44">
        <v>13868.674805000001</v>
      </c>
      <c r="W490" s="44">
        <v>244</v>
      </c>
      <c r="X490" s="44">
        <v>22508.977627</v>
      </c>
      <c r="Y490" s="44">
        <v>59910.686630999997</v>
      </c>
      <c r="Z490" s="44">
        <v>3012.05186</v>
      </c>
      <c r="AA490" s="44">
        <v>59.599134999999997</v>
      </c>
      <c r="AB490" s="44">
        <v>2.1086100000000001</v>
      </c>
      <c r="AC490" s="44">
        <v>1.490121</v>
      </c>
      <c r="AD490" s="44">
        <v>17111.893282000001</v>
      </c>
    </row>
    <row r="491" spans="1:30" x14ac:dyDescent="0.25">
      <c r="A491">
        <v>490</v>
      </c>
      <c r="B491" t="s">
        <v>101</v>
      </c>
      <c r="C491" t="s">
        <v>102</v>
      </c>
      <c r="D491" t="s">
        <v>107</v>
      </c>
      <c r="E491" t="s">
        <v>104</v>
      </c>
      <c r="F491" s="52">
        <f>VLOOKUP(A491,[1]Minority!$A$1:$H$1902,5,FALSE)</f>
        <v>3456</v>
      </c>
      <c r="G491" s="52">
        <f>VLOOKUP(A491,'[1]Low-income - HH inc.'!$A$1:$I$1902,6,FALSE)</f>
        <v>591</v>
      </c>
      <c r="H491" s="44">
        <v>274477</v>
      </c>
      <c r="I491" s="44">
        <v>234442</v>
      </c>
      <c r="J491" s="44">
        <v>45356</v>
      </c>
      <c r="K491" s="44">
        <v>24598</v>
      </c>
      <c r="L491" s="44">
        <v>15391</v>
      </c>
      <c r="M491" s="44">
        <v>0</v>
      </c>
      <c r="N491" s="44">
        <v>244</v>
      </c>
      <c r="O491" s="44">
        <v>156</v>
      </c>
      <c r="P491" s="44">
        <v>47.748660999999998</v>
      </c>
      <c r="Q491" s="44">
        <v>50.999302</v>
      </c>
      <c r="R491" s="44">
        <v>15.405849</v>
      </c>
      <c r="S491" s="44">
        <v>15.592306000000001</v>
      </c>
      <c r="T491" s="44">
        <v>270842.0625</v>
      </c>
      <c r="U491" s="44">
        <v>43471.300780999998</v>
      </c>
      <c r="V491" s="44">
        <v>13993.592773</v>
      </c>
      <c r="W491" s="44">
        <v>236.01016200000001</v>
      </c>
      <c r="X491" s="44">
        <v>161954.604941</v>
      </c>
      <c r="Y491" s="44">
        <v>298160.176385</v>
      </c>
      <c r="Z491" s="44">
        <v>12065.127541</v>
      </c>
      <c r="AA491" s="44">
        <v>297.63906900000001</v>
      </c>
      <c r="AB491" s="44">
        <v>13.178193</v>
      </c>
      <c r="AC491" s="44">
        <v>6.8875669999999998</v>
      </c>
      <c r="AD491" s="44">
        <v>79933.205075999998</v>
      </c>
    </row>
    <row r="492" spans="1:30" x14ac:dyDescent="0.25">
      <c r="A492">
        <v>491</v>
      </c>
      <c r="B492" t="s">
        <v>101</v>
      </c>
      <c r="C492" t="s">
        <v>102</v>
      </c>
      <c r="D492" t="s">
        <v>107</v>
      </c>
      <c r="E492" t="s">
        <v>104</v>
      </c>
      <c r="F492" s="52">
        <f>VLOOKUP(A492,[1]Minority!$A$1:$H$1902,5,FALSE)</f>
        <v>4293</v>
      </c>
      <c r="G492" s="52">
        <f>VLOOKUP(A492,'[1]Low-income - HH inc.'!$A$1:$I$1902,6,FALSE)</f>
        <v>688</v>
      </c>
      <c r="H492" s="44">
        <v>294944</v>
      </c>
      <c r="I492" s="44">
        <v>191290</v>
      </c>
      <c r="J492" s="44">
        <v>47215</v>
      </c>
      <c r="K492" s="44">
        <v>23204</v>
      </c>
      <c r="L492" s="44">
        <v>15391</v>
      </c>
      <c r="M492" s="44">
        <v>0</v>
      </c>
      <c r="N492" s="44">
        <v>244</v>
      </c>
      <c r="O492" s="44">
        <v>244</v>
      </c>
      <c r="P492" s="44">
        <v>51.010497999999998</v>
      </c>
      <c r="Q492" s="44">
        <v>54.602406000000002</v>
      </c>
      <c r="R492" s="44">
        <v>15.436211999999999</v>
      </c>
      <c r="S492" s="44">
        <v>15.281565000000001</v>
      </c>
      <c r="T492" s="44">
        <v>285047.65625</v>
      </c>
      <c r="U492" s="44">
        <v>44922.550780999998</v>
      </c>
      <c r="V492" s="44">
        <v>13921.544921999999</v>
      </c>
      <c r="W492" s="44">
        <v>244</v>
      </c>
      <c r="X492" s="44">
        <v>99602.073545000007</v>
      </c>
      <c r="Y492" s="44">
        <v>174202.14946799999</v>
      </c>
      <c r="Z492" s="44">
        <v>5402.8301869999996</v>
      </c>
      <c r="AA492" s="44">
        <v>179.22034600000001</v>
      </c>
      <c r="AB492" s="44">
        <v>7.8585690000000001</v>
      </c>
      <c r="AC492" s="44">
        <v>3.4799910000000001</v>
      </c>
      <c r="AD492" s="44">
        <v>41059.519336999998</v>
      </c>
    </row>
    <row r="493" spans="1:30" x14ac:dyDescent="0.25">
      <c r="A493">
        <v>492</v>
      </c>
      <c r="B493" t="s">
        <v>101</v>
      </c>
      <c r="C493" t="s">
        <v>102</v>
      </c>
      <c r="D493" t="s">
        <v>107</v>
      </c>
      <c r="E493" t="s">
        <v>104</v>
      </c>
      <c r="F493" s="52">
        <f>VLOOKUP(A493,[1]Minority!$A$1:$H$1902,5,FALSE)</f>
        <v>1957</v>
      </c>
      <c r="G493" s="52">
        <f>VLOOKUP(A493,'[1]Low-income - HH inc.'!$A$1:$I$1902,6,FALSE)</f>
        <v>357</v>
      </c>
      <c r="H493" s="44">
        <v>232034</v>
      </c>
      <c r="I493" s="44">
        <v>180159</v>
      </c>
      <c r="J493" s="44">
        <v>39300</v>
      </c>
      <c r="K493" s="44">
        <v>19063</v>
      </c>
      <c r="L493" s="44">
        <v>0</v>
      </c>
      <c r="M493" s="44">
        <v>0</v>
      </c>
      <c r="N493" s="44">
        <v>244</v>
      </c>
      <c r="O493" s="44">
        <v>0</v>
      </c>
      <c r="P493" s="44">
        <v>51.263992000000002</v>
      </c>
      <c r="Q493" s="44">
        <v>48.895493000000002</v>
      </c>
      <c r="R493" s="44">
        <v>15.649240000000001</v>
      </c>
      <c r="S493" s="44">
        <v>15.199132000000001</v>
      </c>
      <c r="T493" s="44">
        <v>227737.234375</v>
      </c>
      <c r="U493" s="44">
        <v>37623.78125</v>
      </c>
      <c r="V493" s="44">
        <v>0</v>
      </c>
      <c r="W493" s="44">
        <v>223.789581</v>
      </c>
      <c r="X493" s="44">
        <v>23171.367472999998</v>
      </c>
      <c r="Y493" s="44">
        <v>90031.700039999996</v>
      </c>
      <c r="Z493" s="44">
        <v>5362.381746</v>
      </c>
      <c r="AA493" s="44">
        <v>97.779916999999998</v>
      </c>
      <c r="AB493" s="44">
        <v>3.2082079999999999</v>
      </c>
      <c r="AC493" s="44">
        <v>2.510802</v>
      </c>
      <c r="AD493" s="44">
        <v>28252.320102000001</v>
      </c>
    </row>
    <row r="494" spans="1:30" x14ac:dyDescent="0.25">
      <c r="A494">
        <v>493</v>
      </c>
      <c r="B494" t="s">
        <v>101</v>
      </c>
      <c r="C494" t="s">
        <v>102</v>
      </c>
      <c r="D494" t="s">
        <v>107</v>
      </c>
      <c r="E494" t="s">
        <v>104</v>
      </c>
      <c r="F494" s="52">
        <f>VLOOKUP(A494,[1]Minority!$A$1:$H$1902,5,FALSE)</f>
        <v>2333</v>
      </c>
      <c r="G494" s="52">
        <f>VLOOKUP(A494,'[1]Low-income - HH inc.'!$A$1:$I$1902,6,FALSE)</f>
        <v>364</v>
      </c>
      <c r="H494" s="44">
        <v>266676</v>
      </c>
      <c r="I494" s="44">
        <v>12024</v>
      </c>
      <c r="J494" s="44">
        <v>45305</v>
      </c>
      <c r="K494" s="44">
        <v>2548</v>
      </c>
      <c r="L494" s="44">
        <v>15391</v>
      </c>
      <c r="M494" s="44">
        <v>0</v>
      </c>
      <c r="N494" s="44">
        <v>593</v>
      </c>
      <c r="O494" s="44">
        <v>0</v>
      </c>
      <c r="P494" s="44">
        <v>67.100928999999994</v>
      </c>
      <c r="Q494" s="44">
        <v>57.569991999999999</v>
      </c>
      <c r="R494" s="44">
        <v>15.793238000000001</v>
      </c>
      <c r="S494" s="44">
        <v>15.240752000000001</v>
      </c>
      <c r="T494" s="44">
        <v>252001.484375</v>
      </c>
      <c r="U494" s="44">
        <v>42841.09375</v>
      </c>
      <c r="V494" s="44">
        <v>14504.081055000001</v>
      </c>
      <c r="W494" s="44">
        <v>558.82788100000005</v>
      </c>
      <c r="X494" s="44">
        <v>3641.2231569999999</v>
      </c>
      <c r="Y494" s="44">
        <v>11929.972543</v>
      </c>
      <c r="Z494" s="44">
        <v>727.81494799999996</v>
      </c>
      <c r="AA494" s="44">
        <v>12.862</v>
      </c>
      <c r="AB494" s="44">
        <v>0.413802</v>
      </c>
      <c r="AC494" s="44">
        <v>0.32393300000000003</v>
      </c>
      <c r="AD494" s="44">
        <v>3649.729405</v>
      </c>
    </row>
    <row r="495" spans="1:30" x14ac:dyDescent="0.25">
      <c r="A495">
        <v>494</v>
      </c>
      <c r="B495" t="s">
        <v>101</v>
      </c>
      <c r="C495" t="s">
        <v>102</v>
      </c>
      <c r="D495" t="s">
        <v>107</v>
      </c>
      <c r="E495" t="s">
        <v>104</v>
      </c>
      <c r="F495" s="52">
        <f>VLOOKUP(A495,[1]Minority!$A$1:$H$1902,5,FALSE)</f>
        <v>1863</v>
      </c>
      <c r="G495" s="52">
        <f>VLOOKUP(A495,'[1]Low-income - HH inc.'!$A$1:$I$1902,6,FALSE)</f>
        <v>350</v>
      </c>
      <c r="H495" s="44">
        <v>110255</v>
      </c>
      <c r="I495" s="44">
        <v>130271</v>
      </c>
      <c r="J495" s="44">
        <v>22238</v>
      </c>
      <c r="K495" s="44">
        <v>15503</v>
      </c>
      <c r="L495" s="44">
        <v>10887</v>
      </c>
      <c r="M495" s="44">
        <v>0</v>
      </c>
      <c r="N495" s="44">
        <v>147</v>
      </c>
      <c r="O495" s="44">
        <v>0</v>
      </c>
      <c r="P495" s="44">
        <v>63.665371</v>
      </c>
      <c r="Q495" s="44">
        <v>73.494820000000004</v>
      </c>
      <c r="R495" s="44">
        <v>17.064405000000001</v>
      </c>
      <c r="S495" s="44">
        <v>14.6851</v>
      </c>
      <c r="T495" s="44">
        <v>110901.21875</v>
      </c>
      <c r="U495" s="44">
        <v>22020.558593999998</v>
      </c>
      <c r="V495" s="44">
        <v>10535.512694999999</v>
      </c>
      <c r="W495" s="44">
        <v>142.25410500000001</v>
      </c>
      <c r="X495" s="44">
        <v>76728.991099000006</v>
      </c>
      <c r="Y495" s="44">
        <v>110628.358125</v>
      </c>
      <c r="Z495" s="44">
        <v>4340.1655280000004</v>
      </c>
      <c r="AA495" s="44">
        <v>101.225178</v>
      </c>
      <c r="AB495" s="44">
        <v>4.5358609999999997</v>
      </c>
      <c r="AC495" s="44">
        <v>2.4642040000000001</v>
      </c>
      <c r="AD495" s="44">
        <v>28854.471741000001</v>
      </c>
    </row>
    <row r="496" spans="1:30" x14ac:dyDescent="0.25">
      <c r="A496">
        <v>495</v>
      </c>
      <c r="B496" t="s">
        <v>101</v>
      </c>
      <c r="C496" t="s">
        <v>102</v>
      </c>
      <c r="D496" t="s">
        <v>107</v>
      </c>
      <c r="E496" t="s">
        <v>104</v>
      </c>
      <c r="F496" s="52">
        <f>VLOOKUP(A496,[1]Minority!$A$1:$H$1902,5,FALSE)</f>
        <v>2671</v>
      </c>
      <c r="G496" s="52">
        <f>VLOOKUP(A496,'[1]Low-income - HH inc.'!$A$1:$I$1902,6,FALSE)</f>
        <v>656</v>
      </c>
      <c r="H496" s="44">
        <v>154261</v>
      </c>
      <c r="I496" s="44">
        <v>530881</v>
      </c>
      <c r="J496" s="44">
        <v>29543</v>
      </c>
      <c r="K496" s="44">
        <v>58739</v>
      </c>
      <c r="L496" s="44">
        <v>349</v>
      </c>
      <c r="M496" s="44">
        <v>0</v>
      </c>
      <c r="N496" s="44">
        <v>156</v>
      </c>
      <c r="O496" s="44">
        <v>0</v>
      </c>
      <c r="P496" s="44">
        <v>47.976272999999999</v>
      </c>
      <c r="Q496" s="44">
        <v>48.897067999999997</v>
      </c>
      <c r="R496" s="44">
        <v>17.746704000000001</v>
      </c>
      <c r="S496" s="44">
        <v>16.830383000000001</v>
      </c>
      <c r="T496" s="44">
        <v>182259.28125</v>
      </c>
      <c r="U496" s="44">
        <v>31713.458984000001</v>
      </c>
      <c r="V496" s="44">
        <v>323.05502300000001</v>
      </c>
      <c r="W496" s="44">
        <v>144.402817</v>
      </c>
      <c r="X496" s="44">
        <v>86702.542984</v>
      </c>
      <c r="Y496" s="44">
        <v>130394.28223</v>
      </c>
      <c r="Z496" s="44">
        <v>8748.2835279999999</v>
      </c>
      <c r="AA496" s="44">
        <v>137.392089</v>
      </c>
      <c r="AB496" s="44">
        <v>5.7871569999999997</v>
      </c>
      <c r="AC496" s="44">
        <v>4.230264</v>
      </c>
      <c r="AD496" s="44">
        <v>47106.158210000001</v>
      </c>
    </row>
    <row r="497" spans="1:30" x14ac:dyDescent="0.25">
      <c r="A497">
        <v>496</v>
      </c>
      <c r="B497" t="s">
        <v>101</v>
      </c>
      <c r="C497" t="s">
        <v>102</v>
      </c>
      <c r="D497" t="s">
        <v>107</v>
      </c>
      <c r="E497" t="s">
        <v>104</v>
      </c>
      <c r="F497" s="52">
        <f>VLOOKUP(A497,[1]Minority!$A$1:$H$1902,5,FALSE)</f>
        <v>3350</v>
      </c>
      <c r="G497" s="52">
        <f>VLOOKUP(A497,'[1]Low-income - HH inc.'!$A$1:$I$1902,6,FALSE)</f>
        <v>626</v>
      </c>
      <c r="H497" s="44">
        <v>202531</v>
      </c>
      <c r="I497" s="44">
        <v>714215</v>
      </c>
      <c r="J497" s="44">
        <v>34652</v>
      </c>
      <c r="K497" s="44">
        <v>72762</v>
      </c>
      <c r="L497" s="44">
        <v>349</v>
      </c>
      <c r="M497" s="44">
        <v>34636</v>
      </c>
      <c r="N497" s="44">
        <v>244</v>
      </c>
      <c r="O497" s="44">
        <v>30</v>
      </c>
      <c r="P497" s="44">
        <v>41.019711000000001</v>
      </c>
      <c r="Q497" s="44">
        <v>42.025852</v>
      </c>
      <c r="R497" s="44">
        <v>16.234877000000001</v>
      </c>
      <c r="S497" s="44">
        <v>16.357502</v>
      </c>
      <c r="T497" s="44">
        <v>255749.78125</v>
      </c>
      <c r="U497" s="44">
        <v>38615.710937999997</v>
      </c>
      <c r="V497" s="44">
        <v>3915.0927729999999</v>
      </c>
      <c r="W497" s="44">
        <v>221.74246199999999</v>
      </c>
      <c r="X497" s="44">
        <v>54625.462570999996</v>
      </c>
      <c r="Y497" s="44">
        <v>88660.902090000003</v>
      </c>
      <c r="Z497" s="44">
        <v>3954.4687009999998</v>
      </c>
      <c r="AA497" s="44">
        <v>85.746388999999994</v>
      </c>
      <c r="AB497" s="44">
        <v>3.6489069999999999</v>
      </c>
      <c r="AC497" s="44">
        <v>2.1113059999999999</v>
      </c>
      <c r="AD497" s="44">
        <v>24423.199646000001</v>
      </c>
    </row>
    <row r="498" spans="1:30" x14ac:dyDescent="0.25">
      <c r="A498">
        <v>497</v>
      </c>
      <c r="B498" t="s">
        <v>101</v>
      </c>
      <c r="C498" t="s">
        <v>102</v>
      </c>
      <c r="D498" t="s">
        <v>107</v>
      </c>
      <c r="E498" t="s">
        <v>104</v>
      </c>
      <c r="F498" s="52">
        <f>VLOOKUP(A498,[1]Minority!$A$1:$H$1902,5,FALSE)</f>
        <v>2177</v>
      </c>
      <c r="G498" s="52">
        <f>VLOOKUP(A498,'[1]Low-income - HH inc.'!$A$1:$I$1902,6,FALSE)</f>
        <v>373</v>
      </c>
      <c r="H498" s="44">
        <v>218685</v>
      </c>
      <c r="I498" s="44">
        <v>318298</v>
      </c>
      <c r="J498" s="44">
        <v>38652</v>
      </c>
      <c r="K498" s="44">
        <v>30854</v>
      </c>
      <c r="L498" s="44">
        <v>349</v>
      </c>
      <c r="M498" s="44">
        <v>0</v>
      </c>
      <c r="N498" s="44">
        <v>244</v>
      </c>
      <c r="O498" s="44">
        <v>0</v>
      </c>
      <c r="P498" s="44">
        <v>50.314067999999999</v>
      </c>
      <c r="Q498" s="44">
        <v>47.898887999999999</v>
      </c>
      <c r="R498" s="44">
        <v>16.171574</v>
      </c>
      <c r="S498" s="44">
        <v>15.784862</v>
      </c>
      <c r="T498" s="44">
        <v>227418.328125</v>
      </c>
      <c r="U498" s="44">
        <v>37968.328125</v>
      </c>
      <c r="V498" s="44">
        <v>318.40222199999999</v>
      </c>
      <c r="W498" s="44">
        <v>222.60786400000001</v>
      </c>
      <c r="X498" s="44">
        <v>81980.220061</v>
      </c>
      <c r="Y498" s="44">
        <v>144122.44631199999</v>
      </c>
      <c r="Z498" s="44">
        <v>9691.7770479999999</v>
      </c>
      <c r="AA498" s="44">
        <v>158.13073800000001</v>
      </c>
      <c r="AB498" s="44">
        <v>6.3707529999999997</v>
      </c>
      <c r="AC498" s="44">
        <v>4.2541229999999999</v>
      </c>
      <c r="AD498" s="44">
        <v>48409.22249</v>
      </c>
    </row>
    <row r="499" spans="1:30" x14ac:dyDescent="0.25">
      <c r="A499">
        <v>498</v>
      </c>
      <c r="B499" t="s">
        <v>101</v>
      </c>
      <c r="C499" t="s">
        <v>102</v>
      </c>
      <c r="D499" t="s">
        <v>107</v>
      </c>
      <c r="E499" t="s">
        <v>104</v>
      </c>
      <c r="F499" s="52">
        <f>VLOOKUP(A499,[1]Minority!$A$1:$H$1902,5,FALSE)</f>
        <v>2766</v>
      </c>
      <c r="G499" s="52">
        <f>VLOOKUP(A499,'[1]Low-income - HH inc.'!$A$1:$I$1902,6,FALSE)</f>
        <v>389</v>
      </c>
      <c r="H499" s="44">
        <v>260772</v>
      </c>
      <c r="I499" s="44">
        <v>156023</v>
      </c>
      <c r="J499" s="44">
        <v>45617</v>
      </c>
      <c r="K499" s="44">
        <v>15056</v>
      </c>
      <c r="L499" s="44">
        <v>0</v>
      </c>
      <c r="M499" s="44">
        <v>0</v>
      </c>
      <c r="N499" s="44">
        <v>593</v>
      </c>
      <c r="O499" s="44">
        <v>0</v>
      </c>
      <c r="P499" s="44">
        <v>57.908256999999999</v>
      </c>
      <c r="Q499" s="44">
        <v>57.126815999999998</v>
      </c>
      <c r="R499" s="44">
        <v>16.439837000000001</v>
      </c>
      <c r="S499" s="44">
        <v>16.351467</v>
      </c>
      <c r="T499" s="44">
        <v>254346.078125</v>
      </c>
      <c r="U499" s="44">
        <v>43742.207030999998</v>
      </c>
      <c r="V499" s="44">
        <v>0</v>
      </c>
      <c r="W499" s="44">
        <v>556.62188700000002</v>
      </c>
      <c r="X499" s="44">
        <v>46800.741932999998</v>
      </c>
      <c r="Y499" s="44">
        <v>81646.336987999995</v>
      </c>
      <c r="Z499" s="44">
        <v>5424.0343789999997</v>
      </c>
      <c r="AA499" s="44">
        <v>77.576628999999997</v>
      </c>
      <c r="AB499" s="44">
        <v>2.9579780000000002</v>
      </c>
      <c r="AC499" s="44">
        <v>2.3844460000000001</v>
      </c>
      <c r="AD499" s="44">
        <v>26914.989764999998</v>
      </c>
    </row>
    <row r="500" spans="1:30" x14ac:dyDescent="0.25">
      <c r="A500">
        <v>499</v>
      </c>
      <c r="B500" t="s">
        <v>101</v>
      </c>
      <c r="C500" t="s">
        <v>102</v>
      </c>
      <c r="D500" t="s">
        <v>107</v>
      </c>
      <c r="E500" t="s">
        <v>104</v>
      </c>
      <c r="F500" s="52">
        <f>VLOOKUP(A500,[1]Minority!$A$1:$H$1902,5,FALSE)</f>
        <v>980</v>
      </c>
      <c r="G500" s="52">
        <f>VLOOKUP(A500,'[1]Low-income - HH inc.'!$A$1:$I$1902,6,FALSE)</f>
        <v>128</v>
      </c>
      <c r="H500" s="44">
        <v>311449</v>
      </c>
      <c r="I500" s="44">
        <v>21275</v>
      </c>
      <c r="J500" s="44">
        <v>54030</v>
      </c>
      <c r="K500" s="44">
        <v>3834</v>
      </c>
      <c r="L500" s="44">
        <v>15391</v>
      </c>
      <c r="M500" s="44">
        <v>0</v>
      </c>
      <c r="N500" s="44">
        <v>1043</v>
      </c>
      <c r="O500" s="44">
        <v>0</v>
      </c>
      <c r="P500" s="44">
        <v>66.597297999999995</v>
      </c>
      <c r="Q500" s="44">
        <v>62.906784000000002</v>
      </c>
      <c r="R500" s="44">
        <v>16.393152000000001</v>
      </c>
      <c r="S500" s="44">
        <v>16.166112999999999</v>
      </c>
      <c r="T500" s="44">
        <v>289173.21875</v>
      </c>
      <c r="U500" s="44">
        <v>50176.605469000002</v>
      </c>
      <c r="V500" s="44">
        <v>14209.479492</v>
      </c>
      <c r="W500" s="44">
        <v>962.93206799999996</v>
      </c>
      <c r="X500" s="44">
        <v>398674.96853100002</v>
      </c>
      <c r="Y500" s="44">
        <v>692316.561827</v>
      </c>
      <c r="Z500" s="44">
        <v>19898.904151999999</v>
      </c>
      <c r="AA500" s="44">
        <v>737.28150000000005</v>
      </c>
      <c r="AB500" s="44">
        <v>33.755358000000001</v>
      </c>
      <c r="AC500" s="44">
        <v>13.589683000000001</v>
      </c>
      <c r="AD500" s="44">
        <v>160657.03205400001</v>
      </c>
    </row>
    <row r="501" spans="1:30" x14ac:dyDescent="0.25">
      <c r="A501">
        <v>500</v>
      </c>
      <c r="B501" t="s">
        <v>101</v>
      </c>
      <c r="C501" t="s">
        <v>102</v>
      </c>
      <c r="D501" t="s">
        <v>107</v>
      </c>
      <c r="E501" t="s">
        <v>104</v>
      </c>
      <c r="F501" s="52">
        <f>VLOOKUP(A501,[1]Minority!$A$1:$H$1902,5,FALSE)</f>
        <v>1264</v>
      </c>
      <c r="G501" s="52">
        <f>VLOOKUP(A501,'[1]Low-income - HH inc.'!$A$1:$I$1902,6,FALSE)</f>
        <v>266</v>
      </c>
      <c r="H501" s="44">
        <v>253071</v>
      </c>
      <c r="I501" s="44">
        <v>96143</v>
      </c>
      <c r="J501" s="44">
        <v>45231</v>
      </c>
      <c r="K501" s="44">
        <v>9557</v>
      </c>
      <c r="L501" s="44">
        <v>0</v>
      </c>
      <c r="M501" s="44">
        <v>0</v>
      </c>
      <c r="N501" s="44">
        <v>593</v>
      </c>
      <c r="O501" s="44">
        <v>0</v>
      </c>
      <c r="P501" s="44">
        <v>55.549961000000003</v>
      </c>
      <c r="Q501" s="44">
        <v>53.340752000000002</v>
      </c>
      <c r="R501" s="44">
        <v>16.699321999999999</v>
      </c>
      <c r="S501" s="44">
        <v>16.873861000000002</v>
      </c>
      <c r="T501" s="44">
        <v>242801.609375</v>
      </c>
      <c r="U501" s="44">
        <v>42896.496094000002</v>
      </c>
      <c r="V501" s="44">
        <v>0</v>
      </c>
      <c r="W501" s="44">
        <v>554.19409199999996</v>
      </c>
      <c r="X501" s="44">
        <v>80702.758121000006</v>
      </c>
      <c r="Y501" s="44">
        <v>121247.981776</v>
      </c>
      <c r="Z501" s="44">
        <v>6032.3529920000001</v>
      </c>
      <c r="AA501" s="44">
        <v>115.59325</v>
      </c>
      <c r="AB501" s="44">
        <v>5.1924390000000002</v>
      </c>
      <c r="AC501" s="44">
        <v>2.9356040000000001</v>
      </c>
      <c r="AD501" s="44">
        <v>34148.874529000001</v>
      </c>
    </row>
    <row r="502" spans="1:30" x14ac:dyDescent="0.25">
      <c r="A502">
        <v>501</v>
      </c>
      <c r="B502" t="s">
        <v>101</v>
      </c>
      <c r="C502" t="s">
        <v>102</v>
      </c>
      <c r="D502" t="s">
        <v>107</v>
      </c>
      <c r="E502" t="s">
        <v>104</v>
      </c>
      <c r="F502" s="52">
        <f>VLOOKUP(A502,[1]Minority!$A$1:$H$1902,5,FALSE)</f>
        <v>2445</v>
      </c>
      <c r="G502" s="52">
        <f>VLOOKUP(A502,'[1]Low-income - HH inc.'!$A$1:$I$1902,6,FALSE)</f>
        <v>383</v>
      </c>
      <c r="H502" s="44">
        <v>228527</v>
      </c>
      <c r="I502" s="44">
        <v>10270</v>
      </c>
      <c r="J502" s="44">
        <v>42976</v>
      </c>
      <c r="K502" s="44">
        <v>3095</v>
      </c>
      <c r="L502" s="44">
        <v>0</v>
      </c>
      <c r="M502" s="44">
        <v>0</v>
      </c>
      <c r="N502" s="44">
        <v>593</v>
      </c>
      <c r="O502" s="44">
        <v>0</v>
      </c>
      <c r="P502" s="44">
        <v>89.804726000000002</v>
      </c>
      <c r="Q502" s="44">
        <v>68.659026999999995</v>
      </c>
      <c r="R502" s="44">
        <v>20.346291999999998</v>
      </c>
      <c r="S502" s="44">
        <v>19.617236999999999</v>
      </c>
      <c r="T502" s="44">
        <v>220591.734375</v>
      </c>
      <c r="U502" s="44">
        <v>41526.03125</v>
      </c>
      <c r="V502" s="44">
        <v>0</v>
      </c>
      <c r="W502" s="44">
        <v>571.44006300000001</v>
      </c>
      <c r="X502" s="44">
        <v>86151.446387999997</v>
      </c>
      <c r="Y502" s="44">
        <v>112853.333195</v>
      </c>
      <c r="Z502" s="44">
        <v>6909.6999809999998</v>
      </c>
      <c r="AA502" s="44">
        <v>116.47386299999999</v>
      </c>
      <c r="AB502" s="44">
        <v>4.6635169999999997</v>
      </c>
      <c r="AC502" s="44">
        <v>3.2674729999999998</v>
      </c>
      <c r="AD502" s="44">
        <v>36552.207033999999</v>
      </c>
    </row>
    <row r="503" spans="1:30" x14ac:dyDescent="0.25">
      <c r="A503">
        <v>502</v>
      </c>
      <c r="B503" t="s">
        <v>101</v>
      </c>
      <c r="C503" t="s">
        <v>108</v>
      </c>
      <c r="D503" t="s">
        <v>109</v>
      </c>
      <c r="E503" t="s">
        <v>104</v>
      </c>
      <c r="F503" s="52">
        <f>VLOOKUP(A503,[1]Minority!$A$1:$H$1902,5,FALSE)</f>
        <v>1010</v>
      </c>
      <c r="G503" s="52">
        <f>VLOOKUP(A503,'[1]Low-income - HH inc.'!$A$1:$I$1902,6,FALSE)</f>
        <v>179</v>
      </c>
      <c r="H503" s="44">
        <v>734606</v>
      </c>
      <c r="I503" s="44">
        <v>759727</v>
      </c>
      <c r="J503" s="44">
        <v>91443</v>
      </c>
      <c r="K503" s="44">
        <v>80119</v>
      </c>
      <c r="L503" s="44">
        <v>42694</v>
      </c>
      <c r="M503" s="44">
        <v>30397</v>
      </c>
      <c r="N503" s="44">
        <v>2585</v>
      </c>
      <c r="O503" s="44">
        <v>788</v>
      </c>
      <c r="P503" s="44">
        <v>46.702511000000001</v>
      </c>
      <c r="Q503" s="44">
        <v>50.387233999999999</v>
      </c>
      <c r="R503" s="44">
        <v>32.721367000000001</v>
      </c>
      <c r="S503" s="44">
        <v>32.840705999999997</v>
      </c>
      <c r="T503" s="44">
        <v>735648.9375</v>
      </c>
      <c r="U503" s="44">
        <v>90972.851563000004</v>
      </c>
      <c r="V503" s="44">
        <v>42183.453125</v>
      </c>
      <c r="W503" s="44">
        <v>2510.391846</v>
      </c>
      <c r="X503" s="44">
        <v>44985.888183000003</v>
      </c>
      <c r="Y503" s="44">
        <v>84994.154915000006</v>
      </c>
      <c r="Z503" s="44">
        <v>5046.1357029999999</v>
      </c>
      <c r="AA503" s="44">
        <v>86.660255000000006</v>
      </c>
      <c r="AB503" s="44">
        <v>3.8278240000000001</v>
      </c>
      <c r="AC503" s="44">
        <v>2.4130600000000002</v>
      </c>
      <c r="AD503" s="44">
        <v>27615.524771</v>
      </c>
    </row>
    <row r="504" spans="1:30" x14ac:dyDescent="0.25">
      <c r="A504">
        <v>503</v>
      </c>
      <c r="B504" t="s">
        <v>101</v>
      </c>
      <c r="C504" t="s">
        <v>108</v>
      </c>
      <c r="D504" t="s">
        <v>109</v>
      </c>
      <c r="E504" t="s">
        <v>104</v>
      </c>
      <c r="F504" s="52">
        <f>VLOOKUP(A504,[1]Minority!$A$1:$H$1902,5,FALSE)</f>
        <v>905</v>
      </c>
      <c r="G504" s="52">
        <f>VLOOKUP(A504,'[1]Low-income - HH inc.'!$A$1:$I$1902,6,FALSE)</f>
        <v>162</v>
      </c>
      <c r="H504" s="44">
        <v>571883</v>
      </c>
      <c r="I504" s="44">
        <v>717721</v>
      </c>
      <c r="J504" s="44">
        <v>68464</v>
      </c>
      <c r="K504" s="44">
        <v>76807</v>
      </c>
      <c r="L504" s="44">
        <v>15391</v>
      </c>
      <c r="M504" s="44">
        <v>17492</v>
      </c>
      <c r="N504" s="44">
        <v>1339</v>
      </c>
      <c r="O504" s="44">
        <v>414</v>
      </c>
      <c r="P504" s="44">
        <v>43.009808</v>
      </c>
      <c r="Q504" s="44">
        <v>45.767029000000001</v>
      </c>
      <c r="R504" s="44">
        <v>19.044073000000001</v>
      </c>
      <c r="S504" s="44">
        <v>19.660276</v>
      </c>
      <c r="T504" s="44">
        <v>584756.4375</v>
      </c>
      <c r="U504" s="44">
        <v>69200.453125</v>
      </c>
      <c r="V504" s="44">
        <v>15576.459961</v>
      </c>
      <c r="W504" s="44">
        <v>1257.3486330000001</v>
      </c>
      <c r="X504" s="44">
        <v>74614.841686999993</v>
      </c>
      <c r="Y504" s="44">
        <v>105100.30663200001</v>
      </c>
      <c r="Z504" s="44">
        <v>10364.205615999999</v>
      </c>
      <c r="AA504" s="44">
        <v>114.48333700000001</v>
      </c>
      <c r="AB504" s="44">
        <v>5.8921919999999997</v>
      </c>
      <c r="AC504" s="44">
        <v>3.7479930000000001</v>
      </c>
      <c r="AD504" s="44">
        <v>42652.421503999998</v>
      </c>
    </row>
    <row r="505" spans="1:30" x14ac:dyDescent="0.25">
      <c r="A505">
        <v>504</v>
      </c>
      <c r="B505" t="s">
        <v>101</v>
      </c>
      <c r="C505" t="s">
        <v>108</v>
      </c>
      <c r="D505" t="s">
        <v>109</v>
      </c>
      <c r="E505" t="s">
        <v>104</v>
      </c>
      <c r="F505" s="52">
        <f>VLOOKUP(A505,[1]Minority!$A$1:$H$1902,5,FALSE)</f>
        <v>338</v>
      </c>
      <c r="G505" s="52">
        <f>VLOOKUP(A505,'[1]Low-income - HH inc.'!$A$1:$I$1902,6,FALSE)</f>
        <v>58</v>
      </c>
      <c r="H505" s="44">
        <v>513837</v>
      </c>
      <c r="I505" s="44">
        <v>506748</v>
      </c>
      <c r="J505" s="44">
        <v>65734</v>
      </c>
      <c r="K505" s="44">
        <v>56726</v>
      </c>
      <c r="L505" s="44">
        <v>15391</v>
      </c>
      <c r="M505" s="44">
        <v>0</v>
      </c>
      <c r="N505" s="44">
        <v>694</v>
      </c>
      <c r="O505" s="44">
        <v>244</v>
      </c>
      <c r="P505" s="44">
        <v>44.753219999999999</v>
      </c>
      <c r="Q505" s="44">
        <v>45.711070999999997</v>
      </c>
      <c r="R505" s="44">
        <v>18.259726000000001</v>
      </c>
      <c r="S505" s="44">
        <v>17.837917000000001</v>
      </c>
      <c r="T505" s="44">
        <v>513135.46875</v>
      </c>
      <c r="U505" s="44">
        <v>64842.597655999998</v>
      </c>
      <c r="V505" s="44">
        <v>13867.953125</v>
      </c>
      <c r="W505" s="44">
        <v>649.46929899999998</v>
      </c>
      <c r="X505" s="44">
        <v>25057.449210999999</v>
      </c>
      <c r="Y505" s="44">
        <v>39068.201822000003</v>
      </c>
      <c r="Z505" s="44">
        <v>2542.7987159999998</v>
      </c>
      <c r="AA505" s="44">
        <v>43.848024000000002</v>
      </c>
      <c r="AB505" s="44">
        <v>2.051952</v>
      </c>
      <c r="AC505" s="44">
        <v>1.254756</v>
      </c>
      <c r="AD505" s="44">
        <v>14487.732114</v>
      </c>
    </row>
    <row r="506" spans="1:30" x14ac:dyDescent="0.25">
      <c r="A506">
        <v>505</v>
      </c>
      <c r="B506" t="s">
        <v>101</v>
      </c>
      <c r="C506" t="s">
        <v>108</v>
      </c>
      <c r="D506" t="s">
        <v>109</v>
      </c>
      <c r="E506" t="s">
        <v>104</v>
      </c>
      <c r="F506" s="52">
        <f>VLOOKUP(A506,[1]Minority!$A$1:$H$1902,5,FALSE)</f>
        <v>1512</v>
      </c>
      <c r="G506" s="52">
        <f>VLOOKUP(A506,'[1]Low-income - HH inc.'!$A$1:$I$1902,6,FALSE)</f>
        <v>291</v>
      </c>
      <c r="H506" s="44">
        <v>564011</v>
      </c>
      <c r="I506" s="44">
        <v>681223</v>
      </c>
      <c r="J506" s="44">
        <v>68126</v>
      </c>
      <c r="K506" s="44">
        <v>76781</v>
      </c>
      <c r="L506" s="44">
        <v>15391</v>
      </c>
      <c r="M506" s="44">
        <v>15391</v>
      </c>
      <c r="N506" s="44">
        <v>990</v>
      </c>
      <c r="O506" s="44">
        <v>244</v>
      </c>
      <c r="P506" s="44">
        <v>39.622860000000003</v>
      </c>
      <c r="Q506" s="44">
        <v>45.088932</v>
      </c>
      <c r="R506" s="44">
        <v>16.700491</v>
      </c>
      <c r="S506" s="44">
        <v>16.125247999999999</v>
      </c>
      <c r="T506" s="44">
        <v>577289</v>
      </c>
      <c r="U506" s="44">
        <v>69106.460938000004</v>
      </c>
      <c r="V506" s="44">
        <v>15390.999023</v>
      </c>
      <c r="W506" s="44">
        <v>905.49169900000004</v>
      </c>
      <c r="X506" s="44">
        <v>447805.26611999999</v>
      </c>
      <c r="Y506" s="44">
        <v>660816.88624799997</v>
      </c>
      <c r="Z506" s="44">
        <v>33760.816913000002</v>
      </c>
      <c r="AA506" s="44">
        <v>601.40402200000005</v>
      </c>
      <c r="AB506" s="44">
        <v>26.798098</v>
      </c>
      <c r="AC506" s="44">
        <v>17.281569000000001</v>
      </c>
      <c r="AD506" s="44">
        <v>201899.22428600001</v>
      </c>
    </row>
    <row r="507" spans="1:30" x14ac:dyDescent="0.25">
      <c r="A507">
        <v>506</v>
      </c>
      <c r="B507" t="s">
        <v>101</v>
      </c>
      <c r="C507" t="s">
        <v>108</v>
      </c>
      <c r="D507" t="s">
        <v>109</v>
      </c>
      <c r="E507" t="s">
        <v>104</v>
      </c>
      <c r="F507" s="52">
        <f>VLOOKUP(A507,[1]Minority!$A$1:$H$1902,5,FALSE)</f>
        <v>4144</v>
      </c>
      <c r="G507" s="52">
        <f>VLOOKUP(A507,'[1]Low-income - HH inc.'!$A$1:$I$1902,6,FALSE)</f>
        <v>653</v>
      </c>
      <c r="H507" s="44">
        <v>505551</v>
      </c>
      <c r="I507" s="44">
        <v>503792</v>
      </c>
      <c r="J507" s="44">
        <v>64990</v>
      </c>
      <c r="K507" s="44">
        <v>55159</v>
      </c>
      <c r="L507" s="44">
        <v>15391</v>
      </c>
      <c r="M507" s="44">
        <v>0</v>
      </c>
      <c r="N507" s="44">
        <v>694</v>
      </c>
      <c r="O507" s="44">
        <v>244</v>
      </c>
      <c r="P507" s="44">
        <v>45.308467999999998</v>
      </c>
      <c r="Q507" s="44">
        <v>46.241875</v>
      </c>
      <c r="R507" s="44">
        <v>15.613612</v>
      </c>
      <c r="S507" s="44">
        <v>15.221975</v>
      </c>
      <c r="T507" s="44">
        <v>505378.40625</v>
      </c>
      <c r="U507" s="44">
        <v>64025.304687999997</v>
      </c>
      <c r="V507" s="44">
        <v>13880.710938</v>
      </c>
      <c r="W507" s="44">
        <v>649.84240699999998</v>
      </c>
      <c r="X507" s="44">
        <v>49217.227341999998</v>
      </c>
      <c r="Y507" s="44">
        <v>102073.93242700001</v>
      </c>
      <c r="Z507" s="44">
        <v>5527.499452</v>
      </c>
      <c r="AA507" s="44">
        <v>105.140254</v>
      </c>
      <c r="AB507" s="44">
        <v>3.8755380000000001</v>
      </c>
      <c r="AC507" s="44">
        <v>2.7208199999999998</v>
      </c>
      <c r="AD507" s="44">
        <v>31275.666904999998</v>
      </c>
    </row>
    <row r="508" spans="1:30" x14ac:dyDescent="0.25">
      <c r="A508">
        <v>507</v>
      </c>
      <c r="B508" t="s">
        <v>101</v>
      </c>
      <c r="C508" t="s">
        <v>108</v>
      </c>
      <c r="D508" t="s">
        <v>109</v>
      </c>
      <c r="E508" t="s">
        <v>104</v>
      </c>
      <c r="F508" s="52">
        <f>VLOOKUP(A508,[1]Minority!$A$1:$H$1902,5,FALSE)</f>
        <v>2878</v>
      </c>
      <c r="G508" s="52">
        <f>VLOOKUP(A508,'[1]Low-income - HH inc.'!$A$1:$I$1902,6,FALSE)</f>
        <v>552</v>
      </c>
      <c r="H508" s="44">
        <v>548227</v>
      </c>
      <c r="I508" s="44">
        <v>665814</v>
      </c>
      <c r="J508" s="44">
        <v>66695</v>
      </c>
      <c r="K508" s="44">
        <v>75436</v>
      </c>
      <c r="L508" s="44">
        <v>15391</v>
      </c>
      <c r="M508" s="44">
        <v>15391</v>
      </c>
      <c r="N508" s="44">
        <v>1339</v>
      </c>
      <c r="O508" s="44">
        <v>244</v>
      </c>
      <c r="P508" s="44">
        <v>40.146214000000001</v>
      </c>
      <c r="Q508" s="44">
        <v>47.026378999999999</v>
      </c>
      <c r="R508" s="44">
        <v>15.993231</v>
      </c>
      <c r="S508" s="44">
        <v>15.428925</v>
      </c>
      <c r="T508" s="44">
        <v>561858.4375</v>
      </c>
      <c r="U508" s="44">
        <v>67708.3125</v>
      </c>
      <c r="V508" s="44">
        <v>15391</v>
      </c>
      <c r="W508" s="44">
        <v>1212.060547</v>
      </c>
      <c r="X508" s="44">
        <v>32101.985331</v>
      </c>
      <c r="Y508" s="44">
        <v>81386.612498000002</v>
      </c>
      <c r="Z508" s="44">
        <v>4278.8062790000004</v>
      </c>
      <c r="AA508" s="44">
        <v>82.695021999999994</v>
      </c>
      <c r="AB508" s="44">
        <v>3.0960709999999998</v>
      </c>
      <c r="AC508" s="44">
        <v>2.1189360000000002</v>
      </c>
      <c r="AD508" s="44">
        <v>24381.339911999999</v>
      </c>
    </row>
    <row r="509" spans="1:30" x14ac:dyDescent="0.25">
      <c r="A509">
        <v>508</v>
      </c>
      <c r="B509" t="s">
        <v>101</v>
      </c>
      <c r="C509" t="s">
        <v>108</v>
      </c>
      <c r="D509" t="s">
        <v>109</v>
      </c>
      <c r="E509" t="s">
        <v>104</v>
      </c>
      <c r="F509" s="52">
        <f>VLOOKUP(A509,[1]Minority!$A$1:$H$1902,5,FALSE)</f>
        <v>3708</v>
      </c>
      <c r="G509" s="52">
        <f>VLOOKUP(A509,'[1]Low-income - HH inc.'!$A$1:$I$1902,6,FALSE)</f>
        <v>493</v>
      </c>
      <c r="H509" s="44">
        <v>515831</v>
      </c>
      <c r="I509" s="44">
        <v>525627</v>
      </c>
      <c r="J509" s="44">
        <v>65753</v>
      </c>
      <c r="K509" s="44">
        <v>59339</v>
      </c>
      <c r="L509" s="44">
        <v>15391</v>
      </c>
      <c r="M509" s="44">
        <v>15391</v>
      </c>
      <c r="N509" s="44">
        <v>1043</v>
      </c>
      <c r="O509" s="44">
        <v>88</v>
      </c>
      <c r="P509" s="44">
        <v>46.056624999999997</v>
      </c>
      <c r="Q509" s="44">
        <v>48.495280999999999</v>
      </c>
      <c r="R509" s="44">
        <v>15.824109</v>
      </c>
      <c r="S509" s="44">
        <v>15.624663</v>
      </c>
      <c r="T509" s="44">
        <v>516774.3125</v>
      </c>
      <c r="U509" s="44">
        <v>65135.355469000002</v>
      </c>
      <c r="V509" s="44">
        <v>15391</v>
      </c>
      <c r="W509" s="44">
        <v>951.03668200000004</v>
      </c>
      <c r="X509" s="44">
        <v>116999.104185</v>
      </c>
      <c r="Y509" s="44">
        <v>203880.73331700001</v>
      </c>
      <c r="Z509" s="44">
        <v>13044.707222999999</v>
      </c>
      <c r="AA509" s="44">
        <v>216.94286700000001</v>
      </c>
      <c r="AB509" s="44">
        <v>8.3826040000000006</v>
      </c>
      <c r="AC509" s="44">
        <v>6.306343</v>
      </c>
      <c r="AD509" s="44">
        <v>70955.393538999997</v>
      </c>
    </row>
    <row r="510" spans="1:30" x14ac:dyDescent="0.25">
      <c r="A510">
        <v>509</v>
      </c>
      <c r="B510" t="s">
        <v>101</v>
      </c>
      <c r="C510" t="s">
        <v>108</v>
      </c>
      <c r="D510" t="s">
        <v>109</v>
      </c>
      <c r="E510" t="s">
        <v>104</v>
      </c>
      <c r="F510" s="52">
        <f>VLOOKUP(A510,[1]Minority!$A$1:$H$1902,5,FALSE)</f>
        <v>2275</v>
      </c>
      <c r="G510" s="52">
        <f>VLOOKUP(A510,'[1]Low-income - HH inc.'!$A$1:$I$1902,6,FALSE)</f>
        <v>472</v>
      </c>
      <c r="H510" s="44">
        <v>573562</v>
      </c>
      <c r="I510" s="44">
        <v>766915</v>
      </c>
      <c r="J510" s="44">
        <v>68734</v>
      </c>
      <c r="K510" s="44">
        <v>81451</v>
      </c>
      <c r="L510" s="44">
        <v>15391</v>
      </c>
      <c r="M510" s="44">
        <v>28258</v>
      </c>
      <c r="N510" s="44">
        <v>1339</v>
      </c>
      <c r="O510" s="44">
        <v>944</v>
      </c>
      <c r="P510" s="44">
        <v>37.393245999999998</v>
      </c>
      <c r="Q510" s="44">
        <v>42.057380999999999</v>
      </c>
      <c r="R510" s="44">
        <v>17.592234000000001</v>
      </c>
      <c r="S510" s="44">
        <v>17.391760000000001</v>
      </c>
      <c r="T510" s="44">
        <v>597953.3125</v>
      </c>
      <c r="U510" s="44">
        <v>70338.234375</v>
      </c>
      <c r="V510" s="44">
        <v>17014.158202999999</v>
      </c>
      <c r="W510" s="44">
        <v>1289.171143</v>
      </c>
      <c r="X510" s="44">
        <v>78159.402442999999</v>
      </c>
      <c r="Y510" s="44">
        <v>129042.43769999999</v>
      </c>
      <c r="Z510" s="44">
        <v>8278.5871700000007</v>
      </c>
      <c r="AA510" s="44">
        <v>144.654628</v>
      </c>
      <c r="AB510" s="44">
        <v>5.5985269999999998</v>
      </c>
      <c r="AC510" s="44">
        <v>3.9531019999999999</v>
      </c>
      <c r="AD510" s="44">
        <v>44855.468853999999</v>
      </c>
    </row>
    <row r="511" spans="1:30" x14ac:dyDescent="0.25">
      <c r="A511">
        <v>510</v>
      </c>
      <c r="B511" t="s">
        <v>101</v>
      </c>
      <c r="C511" t="s">
        <v>108</v>
      </c>
      <c r="D511" t="s">
        <v>109</v>
      </c>
      <c r="E511" t="s">
        <v>104</v>
      </c>
      <c r="F511" s="52">
        <f>VLOOKUP(A511,[1]Minority!$A$1:$H$1902,5,FALSE)</f>
        <v>1763</v>
      </c>
      <c r="G511" s="52">
        <f>VLOOKUP(A511,'[1]Low-income - HH inc.'!$A$1:$I$1902,6,FALSE)</f>
        <v>226</v>
      </c>
      <c r="H511" s="44">
        <v>504156</v>
      </c>
      <c r="I511" s="44">
        <v>489730</v>
      </c>
      <c r="J511" s="44">
        <v>64628</v>
      </c>
      <c r="K511" s="44">
        <v>54993</v>
      </c>
      <c r="L511" s="44">
        <v>15391</v>
      </c>
      <c r="M511" s="44">
        <v>15391</v>
      </c>
      <c r="N511" s="44">
        <v>1043</v>
      </c>
      <c r="O511" s="44">
        <v>88</v>
      </c>
      <c r="P511" s="44">
        <v>47.513354999999997</v>
      </c>
      <c r="Q511" s="44">
        <v>47.776463</v>
      </c>
      <c r="R511" s="44">
        <v>16.396343000000002</v>
      </c>
      <c r="S511" s="44">
        <v>16.175975999999999</v>
      </c>
      <c r="T511" s="44">
        <v>502626.625</v>
      </c>
      <c r="U511" s="44">
        <v>63606.535155999998</v>
      </c>
      <c r="V511" s="44">
        <v>15391.000977</v>
      </c>
      <c r="W511" s="44">
        <v>941.75451699999996</v>
      </c>
      <c r="X511" s="44">
        <v>0</v>
      </c>
      <c r="Y511" s="44">
        <v>3515.106851</v>
      </c>
      <c r="Z511" s="44">
        <v>182.262146</v>
      </c>
      <c r="AA511" s="44">
        <v>3.6064280000000002</v>
      </c>
      <c r="AB511" s="44">
        <v>0.125362</v>
      </c>
      <c r="AC511" s="44">
        <v>8.7095000000000006E-2</v>
      </c>
      <c r="AD511" s="44">
        <v>1005.903185</v>
      </c>
    </row>
    <row r="512" spans="1:30" x14ac:dyDescent="0.25">
      <c r="A512">
        <v>511</v>
      </c>
      <c r="B512" t="s">
        <v>101</v>
      </c>
      <c r="C512" t="s">
        <v>108</v>
      </c>
      <c r="D512" t="s">
        <v>109</v>
      </c>
      <c r="E512" t="s">
        <v>104</v>
      </c>
      <c r="F512" s="52">
        <f>VLOOKUP(A512,[1]Minority!$A$1:$H$1902,5,FALSE)</f>
        <v>2882</v>
      </c>
      <c r="G512" s="52">
        <f>VLOOKUP(A512,'[1]Low-income - HH inc.'!$A$1:$I$1902,6,FALSE)</f>
        <v>287</v>
      </c>
      <c r="H512" s="44">
        <v>494929</v>
      </c>
      <c r="I512" s="44">
        <v>462374</v>
      </c>
      <c r="J512" s="44">
        <v>62996</v>
      </c>
      <c r="K512" s="44">
        <v>51984</v>
      </c>
      <c r="L512" s="44">
        <v>15391</v>
      </c>
      <c r="M512" s="44">
        <v>0</v>
      </c>
      <c r="N512" s="44">
        <v>1043</v>
      </c>
      <c r="O512" s="44">
        <v>88</v>
      </c>
      <c r="P512" s="44">
        <v>46.375197999999997</v>
      </c>
      <c r="Q512" s="44">
        <v>49.482353000000003</v>
      </c>
      <c r="R512" s="44">
        <v>15.880967999999999</v>
      </c>
      <c r="S512" s="44">
        <v>15.808438000000001</v>
      </c>
      <c r="T512" s="44">
        <v>491629.96875</v>
      </c>
      <c r="U512" s="44">
        <v>61880.070312999997</v>
      </c>
      <c r="V512" s="44">
        <v>13831.3125</v>
      </c>
      <c r="W512" s="44">
        <v>946.222534</v>
      </c>
      <c r="X512" s="44">
        <v>24539.404426000001</v>
      </c>
      <c r="Y512" s="44">
        <v>59494.077121000002</v>
      </c>
      <c r="Z512" s="44">
        <v>4371.3849849999997</v>
      </c>
      <c r="AA512" s="44">
        <v>70.470539000000002</v>
      </c>
      <c r="AB512" s="44">
        <v>2.213349</v>
      </c>
      <c r="AC512" s="44">
        <v>1.9471780000000001</v>
      </c>
      <c r="AD512" s="44">
        <v>21416.665087000001</v>
      </c>
    </row>
    <row r="513" spans="1:30" x14ac:dyDescent="0.25">
      <c r="A513">
        <v>512</v>
      </c>
      <c r="B513" t="s">
        <v>101</v>
      </c>
      <c r="C513" t="s">
        <v>108</v>
      </c>
      <c r="D513" t="s">
        <v>109</v>
      </c>
      <c r="E513" t="s">
        <v>104</v>
      </c>
      <c r="F513" s="52">
        <f>VLOOKUP(A513,[1]Minority!$A$1:$H$1902,5,FALSE)</f>
        <v>2111</v>
      </c>
      <c r="G513" s="52">
        <f>VLOOKUP(A513,'[1]Low-income - HH inc.'!$A$1:$I$1902,6,FALSE)</f>
        <v>366</v>
      </c>
      <c r="H513" s="44">
        <v>471915</v>
      </c>
      <c r="I513" s="44">
        <v>399352</v>
      </c>
      <c r="J513" s="44">
        <v>60398</v>
      </c>
      <c r="K513" s="44">
        <v>42564</v>
      </c>
      <c r="L513" s="44">
        <v>15391</v>
      </c>
      <c r="M513" s="44">
        <v>0</v>
      </c>
      <c r="N513" s="44">
        <v>1043</v>
      </c>
      <c r="O513" s="44">
        <v>156</v>
      </c>
      <c r="P513" s="44">
        <v>48.509155</v>
      </c>
      <c r="Q513" s="44">
        <v>49.085957000000001</v>
      </c>
      <c r="R513" s="44">
        <v>16.362960999999999</v>
      </c>
      <c r="S513" s="44">
        <v>16.172836</v>
      </c>
      <c r="T513" s="44">
        <v>465598.71875</v>
      </c>
      <c r="U513" s="44">
        <v>58845.636719000002</v>
      </c>
      <c r="V513" s="44">
        <v>14051.286133</v>
      </c>
      <c r="W513" s="44">
        <v>965.79083300000002</v>
      </c>
      <c r="X513" s="44">
        <v>14030.761677</v>
      </c>
      <c r="Y513" s="44">
        <v>31279.42038</v>
      </c>
      <c r="Z513" s="44">
        <v>1407.1643160000001</v>
      </c>
      <c r="AA513" s="44">
        <v>29.489775000000002</v>
      </c>
      <c r="AB513" s="44">
        <v>1.1614960000000001</v>
      </c>
      <c r="AC513" s="44">
        <v>0.733788</v>
      </c>
      <c r="AD513" s="44">
        <v>8652.9319500000001</v>
      </c>
    </row>
    <row r="514" spans="1:30" x14ac:dyDescent="0.25">
      <c r="A514">
        <v>513</v>
      </c>
      <c r="B514" t="s">
        <v>101</v>
      </c>
      <c r="C514" t="s">
        <v>108</v>
      </c>
      <c r="D514" t="s">
        <v>109</v>
      </c>
      <c r="E514" t="s">
        <v>104</v>
      </c>
      <c r="F514" s="52">
        <f>VLOOKUP(A514,[1]Minority!$A$1:$H$1902,5,FALSE)</f>
        <v>2628</v>
      </c>
      <c r="G514" s="52">
        <f>VLOOKUP(A514,'[1]Low-income - HH inc.'!$A$1:$I$1902,6,FALSE)</f>
        <v>464</v>
      </c>
      <c r="H514" s="44">
        <v>523653</v>
      </c>
      <c r="I514" s="44">
        <v>545993</v>
      </c>
      <c r="J514" s="44">
        <v>66414</v>
      </c>
      <c r="K514" s="44">
        <v>61484</v>
      </c>
      <c r="L514" s="44">
        <v>15391</v>
      </c>
      <c r="M514" s="44">
        <v>15391</v>
      </c>
      <c r="N514" s="44">
        <v>1043</v>
      </c>
      <c r="O514" s="44">
        <v>244</v>
      </c>
      <c r="P514" s="44">
        <v>42.433033000000002</v>
      </c>
      <c r="Q514" s="44">
        <v>48.816372000000001</v>
      </c>
      <c r="R514" s="44">
        <v>15.342273</v>
      </c>
      <c r="S514" s="44">
        <v>15.159746999999999</v>
      </c>
      <c r="T514" s="44">
        <v>526061.25</v>
      </c>
      <c r="U514" s="44">
        <v>65882.539063000004</v>
      </c>
      <c r="V514" s="44">
        <v>15390.999023</v>
      </c>
      <c r="W514" s="44">
        <v>956.86663799999997</v>
      </c>
      <c r="X514" s="44">
        <v>66996.224323000002</v>
      </c>
      <c r="Y514" s="44">
        <v>103240.84241</v>
      </c>
      <c r="Z514" s="44">
        <v>6764.8720320000002</v>
      </c>
      <c r="AA514" s="44">
        <v>112.36006500000001</v>
      </c>
      <c r="AB514" s="44">
        <v>4.3238029999999998</v>
      </c>
      <c r="AC514" s="44">
        <v>3.1283340000000002</v>
      </c>
      <c r="AD514" s="44">
        <v>35330.483080999998</v>
      </c>
    </row>
    <row r="515" spans="1:30" x14ac:dyDescent="0.25">
      <c r="A515">
        <v>514</v>
      </c>
      <c r="B515" t="s">
        <v>101</v>
      </c>
      <c r="C515" t="s">
        <v>108</v>
      </c>
      <c r="D515" t="s">
        <v>109</v>
      </c>
      <c r="E515" t="s">
        <v>104</v>
      </c>
      <c r="F515" s="52">
        <f>VLOOKUP(A515,[1]Minority!$A$1:$H$1902,5,FALSE)</f>
        <v>2214</v>
      </c>
      <c r="G515" s="52">
        <f>VLOOKUP(A515,'[1]Low-income - HH inc.'!$A$1:$I$1902,6,FALSE)</f>
        <v>380</v>
      </c>
      <c r="H515" s="44">
        <v>513336</v>
      </c>
      <c r="I515" s="44">
        <v>410503</v>
      </c>
      <c r="J515" s="44">
        <v>65883</v>
      </c>
      <c r="K515" s="44">
        <v>42486</v>
      </c>
      <c r="L515" s="44">
        <v>15391</v>
      </c>
      <c r="M515" s="44">
        <v>0</v>
      </c>
      <c r="N515" s="44">
        <v>1043</v>
      </c>
      <c r="O515" s="44">
        <v>88</v>
      </c>
      <c r="P515" s="44">
        <v>49.276339999999998</v>
      </c>
      <c r="Q515" s="44">
        <v>49.685969999999998</v>
      </c>
      <c r="R515" s="44">
        <v>15.927661000000001</v>
      </c>
      <c r="S515" s="44">
        <v>15.883082999999999</v>
      </c>
      <c r="T515" s="44">
        <v>503326.5625</v>
      </c>
      <c r="U515" s="44">
        <v>63605.605469000002</v>
      </c>
      <c r="V515" s="44">
        <v>13892.885742</v>
      </c>
      <c r="W515" s="44">
        <v>950.04321300000004</v>
      </c>
      <c r="X515" s="44">
        <v>16713.084825000002</v>
      </c>
      <c r="Y515" s="44">
        <v>30080.661404999999</v>
      </c>
      <c r="Z515" s="44">
        <v>1360.2973460000001</v>
      </c>
      <c r="AA515" s="44">
        <v>28.350560000000002</v>
      </c>
      <c r="AB515" s="44">
        <v>1.089059</v>
      </c>
      <c r="AC515" s="44">
        <v>0.70375699999999997</v>
      </c>
      <c r="AD515" s="44">
        <v>8250.9853419999999</v>
      </c>
    </row>
    <row r="516" spans="1:30" x14ac:dyDescent="0.25">
      <c r="A516">
        <v>515</v>
      </c>
      <c r="B516" t="s">
        <v>101</v>
      </c>
      <c r="C516" t="s">
        <v>108</v>
      </c>
      <c r="D516" t="s">
        <v>109</v>
      </c>
      <c r="E516" t="s">
        <v>104</v>
      </c>
      <c r="F516" s="52">
        <f>VLOOKUP(A516,[1]Minority!$A$1:$H$1902,5,FALSE)</f>
        <v>3878</v>
      </c>
      <c r="G516" s="52">
        <f>VLOOKUP(A516,'[1]Low-income - HH inc.'!$A$1:$I$1902,6,FALSE)</f>
        <v>597</v>
      </c>
      <c r="H516" s="44">
        <v>451459</v>
      </c>
      <c r="I516" s="44">
        <v>421801</v>
      </c>
      <c r="J516" s="44">
        <v>57526</v>
      </c>
      <c r="K516" s="44">
        <v>44063</v>
      </c>
      <c r="L516" s="44">
        <v>15391</v>
      </c>
      <c r="M516" s="44">
        <v>0</v>
      </c>
      <c r="N516" s="44">
        <v>1043</v>
      </c>
      <c r="O516" s="44">
        <v>88</v>
      </c>
      <c r="P516" s="44">
        <v>47.463527999999997</v>
      </c>
      <c r="Q516" s="44">
        <v>49.562305000000002</v>
      </c>
      <c r="R516" s="44">
        <v>16.242246999999999</v>
      </c>
      <c r="S516" s="44">
        <v>15.757345000000001</v>
      </c>
      <c r="T516" s="44">
        <v>448723.625</v>
      </c>
      <c r="U516" s="44">
        <v>56284.300780999998</v>
      </c>
      <c r="V516" s="44">
        <v>13971.476563</v>
      </c>
      <c r="W516" s="44">
        <v>954.91967799999998</v>
      </c>
      <c r="X516" s="44">
        <v>68801.362940000006</v>
      </c>
      <c r="Y516" s="44">
        <v>124803.16616399999</v>
      </c>
      <c r="Z516" s="44">
        <v>8222.0234959999998</v>
      </c>
      <c r="AA516" s="44">
        <v>138.62252799999999</v>
      </c>
      <c r="AB516" s="44">
        <v>4.8639780000000004</v>
      </c>
      <c r="AC516" s="44">
        <v>3.8481550000000002</v>
      </c>
      <c r="AD516" s="44">
        <v>42925.88106</v>
      </c>
    </row>
    <row r="517" spans="1:30" x14ac:dyDescent="0.25">
      <c r="A517">
        <v>516</v>
      </c>
      <c r="B517" t="s">
        <v>101</v>
      </c>
      <c r="C517" t="s">
        <v>108</v>
      </c>
      <c r="D517" t="s">
        <v>109</v>
      </c>
      <c r="E517" t="s">
        <v>104</v>
      </c>
      <c r="F517" s="52">
        <f>VLOOKUP(A517,[1]Minority!$A$1:$H$1902,5,FALSE)</f>
        <v>3435</v>
      </c>
      <c r="G517" s="52">
        <f>VLOOKUP(A517,'[1]Low-income - HH inc.'!$A$1:$I$1902,6,FALSE)</f>
        <v>634</v>
      </c>
      <c r="H517" s="44">
        <v>416030</v>
      </c>
      <c r="I517" s="44">
        <v>308745</v>
      </c>
      <c r="J517" s="44">
        <v>56494</v>
      </c>
      <c r="K517" s="44">
        <v>33402</v>
      </c>
      <c r="L517" s="44">
        <v>15391</v>
      </c>
      <c r="M517" s="44">
        <v>0</v>
      </c>
      <c r="N517" s="44">
        <v>1043</v>
      </c>
      <c r="O517" s="44">
        <v>244</v>
      </c>
      <c r="P517" s="44">
        <v>48.591495999999999</v>
      </c>
      <c r="Q517" s="44">
        <v>51.312472999999997</v>
      </c>
      <c r="R517" s="44">
        <v>16.257688999999999</v>
      </c>
      <c r="S517" s="44">
        <v>15.850777000000001</v>
      </c>
      <c r="T517" s="44">
        <v>405884.53125</v>
      </c>
      <c r="U517" s="44">
        <v>54310.296875</v>
      </c>
      <c r="V517" s="44">
        <v>13935.542969</v>
      </c>
      <c r="W517" s="44">
        <v>967.44232199999999</v>
      </c>
      <c r="X517" s="44">
        <v>32720.030461999999</v>
      </c>
      <c r="Y517" s="44">
        <v>70789.252076000004</v>
      </c>
      <c r="Z517" s="44">
        <v>3995.1653769999998</v>
      </c>
      <c r="AA517" s="44">
        <v>73.807781000000006</v>
      </c>
      <c r="AB517" s="44">
        <v>2.5392359999999998</v>
      </c>
      <c r="AC517" s="44">
        <v>1.9222969999999999</v>
      </c>
      <c r="AD517" s="44">
        <v>21767.548204999999</v>
      </c>
    </row>
    <row r="518" spans="1:30" x14ac:dyDescent="0.25">
      <c r="A518">
        <v>517</v>
      </c>
      <c r="B518" t="s">
        <v>101</v>
      </c>
      <c r="C518" t="s">
        <v>108</v>
      </c>
      <c r="D518" t="s">
        <v>109</v>
      </c>
      <c r="E518" t="s">
        <v>104</v>
      </c>
      <c r="F518" s="52">
        <f>VLOOKUP(A518,[1]Minority!$A$1:$H$1902,5,FALSE)</f>
        <v>1236</v>
      </c>
      <c r="G518" s="52">
        <f>VLOOKUP(A518,'[1]Low-income - HH inc.'!$A$1:$I$1902,6,FALSE)</f>
        <v>268</v>
      </c>
      <c r="H518" s="44">
        <v>500545</v>
      </c>
      <c r="I518" s="44">
        <v>428688</v>
      </c>
      <c r="J518" s="44">
        <v>63282</v>
      </c>
      <c r="K518" s="44">
        <v>45485</v>
      </c>
      <c r="L518" s="44">
        <v>15391</v>
      </c>
      <c r="M518" s="44">
        <v>0</v>
      </c>
      <c r="N518" s="44">
        <v>1043</v>
      </c>
      <c r="O518" s="44">
        <v>244</v>
      </c>
      <c r="P518" s="44">
        <v>40.560485999999997</v>
      </c>
      <c r="Q518" s="44">
        <v>42.138717999999997</v>
      </c>
      <c r="R518" s="44">
        <v>14.505539000000001</v>
      </c>
      <c r="S518" s="44">
        <v>14.471404</v>
      </c>
      <c r="T518" s="44">
        <v>492605.4375</v>
      </c>
      <c r="U518" s="44">
        <v>61315.589844000002</v>
      </c>
      <c r="V518" s="44">
        <v>13690.431640999999</v>
      </c>
      <c r="W518" s="44">
        <v>954.71771200000001</v>
      </c>
      <c r="X518" s="44">
        <v>3675.8934129999998</v>
      </c>
      <c r="Y518" s="44">
        <v>13018.554663000001</v>
      </c>
      <c r="Z518" s="44">
        <v>834.145803</v>
      </c>
      <c r="AA518" s="44">
        <v>15.207973000000001</v>
      </c>
      <c r="AB518" s="44">
        <v>0.42456899999999997</v>
      </c>
      <c r="AC518" s="44">
        <v>0.37908599999999998</v>
      </c>
      <c r="AD518" s="44">
        <v>4195.2454340000004</v>
      </c>
    </row>
    <row r="519" spans="1:30" x14ac:dyDescent="0.25">
      <c r="A519">
        <v>518</v>
      </c>
      <c r="B519" t="s">
        <v>101</v>
      </c>
      <c r="C519" t="s">
        <v>108</v>
      </c>
      <c r="D519" t="s">
        <v>109</v>
      </c>
      <c r="E519" t="s">
        <v>104</v>
      </c>
      <c r="F519" s="52">
        <f>VLOOKUP(A519,[1]Minority!$A$1:$H$1902,5,FALSE)</f>
        <v>2493</v>
      </c>
      <c r="G519" s="52">
        <f>VLOOKUP(A519,'[1]Low-income - HH inc.'!$A$1:$I$1902,6,FALSE)</f>
        <v>376</v>
      </c>
      <c r="H519" s="44">
        <v>450303</v>
      </c>
      <c r="I519" s="44">
        <v>239658</v>
      </c>
      <c r="J519" s="44">
        <v>59759</v>
      </c>
      <c r="K519" s="44">
        <v>25435</v>
      </c>
      <c r="L519" s="44">
        <v>15391</v>
      </c>
      <c r="M519" s="44">
        <v>0</v>
      </c>
      <c r="N519" s="44">
        <v>1043</v>
      </c>
      <c r="O519" s="44">
        <v>88</v>
      </c>
      <c r="P519" s="44">
        <v>50.122601000000003</v>
      </c>
      <c r="Q519" s="44">
        <v>48.763702000000002</v>
      </c>
      <c r="R519" s="44">
        <v>15.299025</v>
      </c>
      <c r="S519" s="44">
        <v>15.064937</v>
      </c>
      <c r="T519" s="44">
        <v>432506</v>
      </c>
      <c r="U519" s="44">
        <v>56859.027344000002</v>
      </c>
      <c r="V519" s="44">
        <v>14090.642578000001</v>
      </c>
      <c r="W519" s="44">
        <v>962.31372099999999</v>
      </c>
      <c r="X519" s="44">
        <v>7977.4857519999996</v>
      </c>
      <c r="Y519" s="44">
        <v>41459.188924000002</v>
      </c>
      <c r="Z519" s="44">
        <v>2461.2573929999999</v>
      </c>
      <c r="AA519" s="44">
        <v>44.774025999999999</v>
      </c>
      <c r="AB519" s="44">
        <v>1.384682</v>
      </c>
      <c r="AC519" s="44">
        <v>1.1494979999999999</v>
      </c>
      <c r="AD519" s="44">
        <v>12895.305564</v>
      </c>
    </row>
    <row r="520" spans="1:30" x14ac:dyDescent="0.25">
      <c r="A520">
        <v>519</v>
      </c>
      <c r="B520" t="s">
        <v>101</v>
      </c>
      <c r="C520" t="s">
        <v>108</v>
      </c>
      <c r="D520" t="s">
        <v>109</v>
      </c>
      <c r="E520" t="s">
        <v>104</v>
      </c>
      <c r="F520" s="52">
        <f>VLOOKUP(A520,[1]Minority!$A$1:$H$1902,5,FALSE)</f>
        <v>2257</v>
      </c>
      <c r="G520" s="52">
        <f>VLOOKUP(A520,'[1]Low-income - HH inc.'!$A$1:$I$1902,6,FALSE)</f>
        <v>546</v>
      </c>
      <c r="H520" s="44">
        <v>457326</v>
      </c>
      <c r="I520" s="44">
        <v>163894</v>
      </c>
      <c r="J520" s="44">
        <v>60374</v>
      </c>
      <c r="K520" s="44">
        <v>18459</v>
      </c>
      <c r="L520" s="44">
        <v>15391</v>
      </c>
      <c r="M520" s="44">
        <v>0</v>
      </c>
      <c r="N520" s="44">
        <v>1043</v>
      </c>
      <c r="O520" s="44">
        <v>88</v>
      </c>
      <c r="P520" s="44">
        <v>53.881920000000001</v>
      </c>
      <c r="Q520" s="44">
        <v>53.007164000000003</v>
      </c>
      <c r="R520" s="44">
        <v>16.804497000000001</v>
      </c>
      <c r="S520" s="44">
        <v>16.661617</v>
      </c>
      <c r="T520" s="44">
        <v>432404.8125</v>
      </c>
      <c r="U520" s="44">
        <v>56814.164062999997</v>
      </c>
      <c r="V520" s="44">
        <v>14083.842773</v>
      </c>
      <c r="W520" s="44">
        <v>961.89196800000002</v>
      </c>
      <c r="X520" s="44">
        <v>42889.522377000001</v>
      </c>
      <c r="Y520" s="44">
        <v>76466.278695999994</v>
      </c>
      <c r="Z520" s="44">
        <v>4764.1626749999996</v>
      </c>
      <c r="AA520" s="44">
        <v>84.777071000000007</v>
      </c>
      <c r="AB520" s="44">
        <v>2.7843830000000001</v>
      </c>
      <c r="AC520" s="44">
        <v>2.2099090000000001</v>
      </c>
      <c r="AD520" s="44">
        <v>24837.207044999999</v>
      </c>
    </row>
    <row r="521" spans="1:30" x14ac:dyDescent="0.25">
      <c r="A521">
        <v>520</v>
      </c>
      <c r="B521" t="s">
        <v>101</v>
      </c>
      <c r="C521" t="s">
        <v>108</v>
      </c>
      <c r="D521" t="s">
        <v>110</v>
      </c>
      <c r="E521" t="s">
        <v>104</v>
      </c>
      <c r="F521" s="52">
        <f>VLOOKUP(A521,[1]Minority!$A$1:$H$1902,5,FALSE)</f>
        <v>1106</v>
      </c>
      <c r="G521" s="52">
        <f>VLOOKUP(A521,'[1]Low-income - HH inc.'!$A$1:$I$1902,6,FALSE)</f>
        <v>119</v>
      </c>
      <c r="H521" s="44">
        <v>339393</v>
      </c>
      <c r="I521" s="44">
        <v>163922</v>
      </c>
      <c r="J521" s="44">
        <v>56613</v>
      </c>
      <c r="K521" s="44">
        <v>17937</v>
      </c>
      <c r="L521" s="44">
        <v>15391</v>
      </c>
      <c r="M521" s="44">
        <v>0</v>
      </c>
      <c r="N521" s="44">
        <v>1043</v>
      </c>
      <c r="O521" s="44">
        <v>0</v>
      </c>
      <c r="P521" s="44">
        <v>54.861271000000002</v>
      </c>
      <c r="Q521" s="44">
        <v>62.229908000000002</v>
      </c>
      <c r="R521" s="44">
        <v>19.333178</v>
      </c>
      <c r="S521" s="44">
        <v>19.482882</v>
      </c>
      <c r="T521" s="44">
        <v>326121</v>
      </c>
      <c r="U521" s="44">
        <v>53687.691405999998</v>
      </c>
      <c r="V521" s="44">
        <v>14226.881836</v>
      </c>
      <c r="W521" s="44">
        <v>964.11132799999996</v>
      </c>
      <c r="X521" s="44">
        <v>48630.890011000003</v>
      </c>
      <c r="Y521" s="44">
        <v>96233.566030999995</v>
      </c>
      <c r="Z521" s="44">
        <v>4371.9039389999998</v>
      </c>
      <c r="AA521" s="44">
        <v>89.616857999999993</v>
      </c>
      <c r="AB521" s="44">
        <v>3.806845</v>
      </c>
      <c r="AC521" s="44">
        <v>2.2991670000000002</v>
      </c>
      <c r="AD521" s="44">
        <v>26948.179636000001</v>
      </c>
    </row>
    <row r="522" spans="1:30" x14ac:dyDescent="0.25">
      <c r="A522">
        <v>521</v>
      </c>
      <c r="B522" t="s">
        <v>101</v>
      </c>
      <c r="C522" t="s">
        <v>108</v>
      </c>
      <c r="D522" t="s">
        <v>110</v>
      </c>
      <c r="E522" t="s">
        <v>104</v>
      </c>
      <c r="F522" s="52">
        <f>VLOOKUP(A522,[1]Minority!$A$1:$H$1902,5,FALSE)</f>
        <v>1857</v>
      </c>
      <c r="G522" s="52">
        <f>VLOOKUP(A522,'[1]Low-income - HH inc.'!$A$1:$I$1902,6,FALSE)</f>
        <v>380</v>
      </c>
      <c r="H522" s="44">
        <v>381273</v>
      </c>
      <c r="I522" s="44">
        <v>409792</v>
      </c>
      <c r="J522" s="44">
        <v>55231</v>
      </c>
      <c r="K522" s="44">
        <v>41777</v>
      </c>
      <c r="L522" s="44">
        <v>15391</v>
      </c>
      <c r="M522" s="44">
        <v>0</v>
      </c>
      <c r="N522" s="44">
        <v>1043</v>
      </c>
      <c r="O522" s="44">
        <v>88</v>
      </c>
      <c r="P522" s="44">
        <v>45.765911000000003</v>
      </c>
      <c r="Q522" s="44">
        <v>47.406818000000001</v>
      </c>
      <c r="R522" s="44">
        <v>18.108637000000002</v>
      </c>
      <c r="S522" s="44">
        <v>18.012796000000002</v>
      </c>
      <c r="T522" s="44">
        <v>383609.28125</v>
      </c>
      <c r="U522" s="44">
        <v>54128.859375</v>
      </c>
      <c r="V522" s="44">
        <v>14130.176758</v>
      </c>
      <c r="W522" s="44">
        <v>964.76684599999999</v>
      </c>
      <c r="X522" s="44">
        <v>36389.587927</v>
      </c>
      <c r="Y522" s="44">
        <v>51931.866374999998</v>
      </c>
      <c r="Z522" s="44">
        <v>2798.2444059999998</v>
      </c>
      <c r="AA522" s="44">
        <v>53.938097999999997</v>
      </c>
      <c r="AB522" s="44">
        <v>2.346158</v>
      </c>
      <c r="AC522" s="44">
        <v>1.467705</v>
      </c>
      <c r="AD522" s="44">
        <v>17009.970485000002</v>
      </c>
    </row>
    <row r="523" spans="1:30" x14ac:dyDescent="0.25">
      <c r="A523">
        <v>522</v>
      </c>
      <c r="B523" t="s">
        <v>101</v>
      </c>
      <c r="C523" t="s">
        <v>108</v>
      </c>
      <c r="D523" t="s">
        <v>110</v>
      </c>
      <c r="E523" t="s">
        <v>104</v>
      </c>
      <c r="F523" s="52">
        <f>VLOOKUP(A523,[1]Minority!$A$1:$H$1902,5,FALSE)</f>
        <v>1836</v>
      </c>
      <c r="G523" s="52">
        <f>VLOOKUP(A523,'[1]Low-income - HH inc.'!$A$1:$I$1902,6,FALSE)</f>
        <v>454</v>
      </c>
      <c r="H523" s="44">
        <v>352558</v>
      </c>
      <c r="I523" s="44">
        <v>533198</v>
      </c>
      <c r="J523" s="44">
        <v>50061</v>
      </c>
      <c r="K523" s="44">
        <v>59425</v>
      </c>
      <c r="L523" s="44">
        <v>15391</v>
      </c>
      <c r="M523" s="44">
        <v>15391</v>
      </c>
      <c r="N523" s="44">
        <v>1043</v>
      </c>
      <c r="O523" s="44">
        <v>450</v>
      </c>
      <c r="P523" s="44">
        <v>45.005282999999999</v>
      </c>
      <c r="Q523" s="44">
        <v>46.717644</v>
      </c>
      <c r="R523" s="44">
        <v>17.205061000000001</v>
      </c>
      <c r="S523" s="44">
        <v>17.041602999999999</v>
      </c>
      <c r="T523" s="44">
        <v>368767.6875</v>
      </c>
      <c r="U523" s="44">
        <v>50901.277344000002</v>
      </c>
      <c r="V523" s="44">
        <v>15391.000977</v>
      </c>
      <c r="W523" s="44">
        <v>989.78729199999998</v>
      </c>
      <c r="X523" s="44">
        <v>77816.758298999994</v>
      </c>
      <c r="Y523" s="44">
        <v>98306.846642999997</v>
      </c>
      <c r="Z523" s="44">
        <v>5580.8917240000001</v>
      </c>
      <c r="AA523" s="44">
        <v>103.842628</v>
      </c>
      <c r="AB523" s="44">
        <v>4.3551570000000002</v>
      </c>
      <c r="AC523" s="44">
        <v>2.8182740000000002</v>
      </c>
      <c r="AD523" s="44">
        <v>32553.433198999999</v>
      </c>
    </row>
    <row r="524" spans="1:30" x14ac:dyDescent="0.25">
      <c r="A524">
        <v>523</v>
      </c>
      <c r="B524" t="s">
        <v>101</v>
      </c>
      <c r="C524" t="s">
        <v>108</v>
      </c>
      <c r="D524" t="s">
        <v>110</v>
      </c>
      <c r="E524" t="s">
        <v>104</v>
      </c>
      <c r="F524" s="52">
        <f>VLOOKUP(A524,[1]Minority!$A$1:$H$1902,5,FALSE)</f>
        <v>1965</v>
      </c>
      <c r="G524" s="52">
        <f>VLOOKUP(A524,'[1]Low-income - HH inc.'!$A$1:$I$1902,6,FALSE)</f>
        <v>306</v>
      </c>
      <c r="H524" s="44">
        <v>377671</v>
      </c>
      <c r="I524" s="44">
        <v>603632</v>
      </c>
      <c r="J524" s="44">
        <v>51756</v>
      </c>
      <c r="K524" s="44">
        <v>66904</v>
      </c>
      <c r="L524" s="44">
        <v>15391</v>
      </c>
      <c r="M524" s="44">
        <v>15391</v>
      </c>
      <c r="N524" s="44">
        <v>1043</v>
      </c>
      <c r="O524" s="44">
        <v>88</v>
      </c>
      <c r="P524" s="44">
        <v>45.5443</v>
      </c>
      <c r="Q524" s="44">
        <v>46.283454999999996</v>
      </c>
      <c r="R524" s="44">
        <v>16.819666000000002</v>
      </c>
      <c r="S524" s="44">
        <v>16.635853000000001</v>
      </c>
      <c r="T524" s="44">
        <v>397935.125</v>
      </c>
      <c r="U524" s="44">
        <v>53114.46875</v>
      </c>
      <c r="V524" s="44">
        <v>15391</v>
      </c>
      <c r="W524" s="44">
        <v>957.355774</v>
      </c>
      <c r="X524" s="44">
        <v>29458.962101000001</v>
      </c>
      <c r="Y524" s="44">
        <v>45854.094856000003</v>
      </c>
      <c r="Z524" s="44">
        <v>3450.453947</v>
      </c>
      <c r="AA524" s="44">
        <v>55.477634999999999</v>
      </c>
      <c r="AB524" s="44">
        <v>1.800171</v>
      </c>
      <c r="AC524" s="44">
        <v>1.5950740000000001</v>
      </c>
      <c r="AD524" s="44">
        <v>17503.031823000001</v>
      </c>
    </row>
    <row r="525" spans="1:30" x14ac:dyDescent="0.25">
      <c r="A525">
        <v>524</v>
      </c>
      <c r="B525" t="s">
        <v>101</v>
      </c>
      <c r="C525" t="s">
        <v>108</v>
      </c>
      <c r="D525" t="s">
        <v>110</v>
      </c>
      <c r="E525" t="s">
        <v>104</v>
      </c>
      <c r="F525" s="52">
        <f>VLOOKUP(A525,[1]Minority!$A$1:$H$1902,5,FALSE)</f>
        <v>2971</v>
      </c>
      <c r="G525" s="52">
        <f>VLOOKUP(A525,'[1]Low-income - HH inc.'!$A$1:$I$1902,6,FALSE)</f>
        <v>429</v>
      </c>
      <c r="H525" s="44">
        <v>325657</v>
      </c>
      <c r="I525" s="44">
        <v>753622</v>
      </c>
      <c r="J525" s="44">
        <v>48736</v>
      </c>
      <c r="K525" s="44">
        <v>77888</v>
      </c>
      <c r="L525" s="44">
        <v>15391</v>
      </c>
      <c r="M525" s="44">
        <v>28258</v>
      </c>
      <c r="N525" s="44">
        <v>1043</v>
      </c>
      <c r="O525" s="44">
        <v>788</v>
      </c>
      <c r="P525" s="44">
        <v>43.167023</v>
      </c>
      <c r="Q525" s="44">
        <v>42.909511999999999</v>
      </c>
      <c r="R525" s="44">
        <v>17.494444000000001</v>
      </c>
      <c r="S525" s="44">
        <v>17.211024999999999</v>
      </c>
      <c r="T525" s="44">
        <v>364512.3125</v>
      </c>
      <c r="U525" s="44">
        <v>51382.730469000002</v>
      </c>
      <c r="V525" s="44">
        <v>16559.205077999999</v>
      </c>
      <c r="W525" s="44">
        <v>1019.848389</v>
      </c>
      <c r="X525" s="44">
        <v>111287.79124999999</v>
      </c>
      <c r="Y525" s="44">
        <v>194038.81537999999</v>
      </c>
      <c r="Z525" s="44">
        <v>12503.278904999999</v>
      </c>
      <c r="AA525" s="44">
        <v>212.98949099999999</v>
      </c>
      <c r="AB525" s="44">
        <v>8.2617860000000007</v>
      </c>
      <c r="AC525" s="44">
        <v>6.0047709999999999</v>
      </c>
      <c r="AD525" s="44">
        <v>67831.981849999996</v>
      </c>
    </row>
    <row r="526" spans="1:30" x14ac:dyDescent="0.25">
      <c r="A526">
        <v>525</v>
      </c>
      <c r="B526" t="s">
        <v>101</v>
      </c>
      <c r="C526" t="s">
        <v>108</v>
      </c>
      <c r="D526" t="s">
        <v>110</v>
      </c>
      <c r="E526" t="s">
        <v>104</v>
      </c>
      <c r="F526" s="52">
        <f>VLOOKUP(A526,[1]Minority!$A$1:$H$1902,5,FALSE)</f>
        <v>3888</v>
      </c>
      <c r="G526" s="52">
        <f>VLOOKUP(A526,'[1]Low-income - HH inc.'!$A$1:$I$1902,6,FALSE)</f>
        <v>475</v>
      </c>
      <c r="H526" s="44">
        <v>415826</v>
      </c>
      <c r="I526" s="44">
        <v>782398</v>
      </c>
      <c r="J526" s="44">
        <v>55866</v>
      </c>
      <c r="K526" s="44">
        <v>81782</v>
      </c>
      <c r="L526" s="44">
        <v>15391</v>
      </c>
      <c r="M526" s="44">
        <v>35468</v>
      </c>
      <c r="N526" s="44">
        <v>1043</v>
      </c>
      <c r="O526" s="44">
        <v>788</v>
      </c>
      <c r="P526" s="44">
        <v>40.355018999999999</v>
      </c>
      <c r="Q526" s="44">
        <v>40.817093</v>
      </c>
      <c r="R526" s="44">
        <v>16.962993999999998</v>
      </c>
      <c r="S526" s="44">
        <v>16.840252</v>
      </c>
      <c r="T526" s="44">
        <v>455723.6875</v>
      </c>
      <c r="U526" s="44">
        <v>58686.695312999997</v>
      </c>
      <c r="V526" s="44">
        <v>17576.181640999999</v>
      </c>
      <c r="W526" s="44">
        <v>1015.2457889999999</v>
      </c>
      <c r="X526" s="44">
        <v>84049.617045999999</v>
      </c>
      <c r="Y526" s="44">
        <v>130266.385341</v>
      </c>
      <c r="Z526" s="44">
        <v>10196.775747</v>
      </c>
      <c r="AA526" s="44">
        <v>158.24172999999999</v>
      </c>
      <c r="AB526" s="44">
        <v>5.158283</v>
      </c>
      <c r="AC526" s="44">
        <v>4.5720749999999999</v>
      </c>
      <c r="AD526" s="44">
        <v>50023.325512000003</v>
      </c>
    </row>
    <row r="527" spans="1:30" x14ac:dyDescent="0.25">
      <c r="A527">
        <v>526</v>
      </c>
      <c r="B527" t="s">
        <v>101</v>
      </c>
      <c r="C527" t="s">
        <v>108</v>
      </c>
      <c r="D527" t="s">
        <v>110</v>
      </c>
      <c r="E527" t="s">
        <v>104</v>
      </c>
      <c r="F527" s="52">
        <f>VLOOKUP(A527,[1]Minority!$A$1:$H$1902,5,FALSE)</f>
        <v>2865</v>
      </c>
      <c r="G527" s="52">
        <f>VLOOKUP(A527,'[1]Low-income - HH inc.'!$A$1:$I$1902,6,FALSE)</f>
        <v>440</v>
      </c>
      <c r="H527" s="44">
        <v>393578</v>
      </c>
      <c r="I527" s="44">
        <v>798588</v>
      </c>
      <c r="J527" s="44">
        <v>52196</v>
      </c>
      <c r="K527" s="44">
        <v>85755</v>
      </c>
      <c r="L527" s="44">
        <v>15391</v>
      </c>
      <c r="M527" s="44">
        <v>35468</v>
      </c>
      <c r="N527" s="44">
        <v>1043</v>
      </c>
      <c r="O527" s="44">
        <v>700</v>
      </c>
      <c r="P527" s="44">
        <v>39.863810999999998</v>
      </c>
      <c r="Q527" s="44">
        <v>41.436756000000003</v>
      </c>
      <c r="R527" s="44">
        <v>17.83548</v>
      </c>
      <c r="S527" s="44">
        <v>17.472919000000001</v>
      </c>
      <c r="T527" s="44">
        <v>437414.625</v>
      </c>
      <c r="U527" s="44">
        <v>55828.292969000002</v>
      </c>
      <c r="V527" s="44">
        <v>17564.052734000001</v>
      </c>
      <c r="W527" s="44">
        <v>1005.875122</v>
      </c>
      <c r="X527" s="44">
        <v>34380.256772000001</v>
      </c>
      <c r="Y527" s="44">
        <v>54811.203590999998</v>
      </c>
      <c r="Z527" s="44">
        <v>5108.3031010000004</v>
      </c>
      <c r="AA527" s="44">
        <v>67.667186000000001</v>
      </c>
      <c r="AB527" s="44">
        <v>2.034843</v>
      </c>
      <c r="AC527" s="44">
        <v>2.0043869999999999</v>
      </c>
      <c r="AD527" s="44">
        <v>21536.847892000002</v>
      </c>
    </row>
    <row r="528" spans="1:30" x14ac:dyDescent="0.25">
      <c r="A528">
        <v>527</v>
      </c>
      <c r="B528" t="s">
        <v>101</v>
      </c>
      <c r="C528" t="s">
        <v>108</v>
      </c>
      <c r="D528" t="s">
        <v>110</v>
      </c>
      <c r="E528" t="s">
        <v>104</v>
      </c>
      <c r="F528" s="52">
        <f>VLOOKUP(A528,[1]Minority!$A$1:$H$1902,5,FALSE)</f>
        <v>12</v>
      </c>
      <c r="G528" s="52">
        <f>VLOOKUP(A528,'[1]Low-income - HH inc.'!$A$1:$I$1902,6,FALSE)</f>
        <v>0</v>
      </c>
      <c r="H528" s="44">
        <v>329052</v>
      </c>
      <c r="I528" s="44">
        <v>922834</v>
      </c>
      <c r="J528" s="44">
        <v>49015</v>
      </c>
      <c r="K528" s="44">
        <v>102492</v>
      </c>
      <c r="L528" s="44">
        <v>15391</v>
      </c>
      <c r="M528" s="44">
        <v>95240</v>
      </c>
      <c r="N528" s="44">
        <v>2383</v>
      </c>
      <c r="O528" s="44">
        <v>1195</v>
      </c>
      <c r="P528" s="44">
        <v>33.674357999999998</v>
      </c>
      <c r="Q528" s="44">
        <v>35.041125999999998</v>
      </c>
      <c r="R528" s="44">
        <v>23.334302999999998</v>
      </c>
      <c r="S528" s="44">
        <v>23.403952</v>
      </c>
      <c r="T528" s="44">
        <v>392218.75</v>
      </c>
      <c r="U528" s="44">
        <v>54703.902344000002</v>
      </c>
      <c r="V528" s="44">
        <v>23885.363281000002</v>
      </c>
      <c r="W528" s="44">
        <v>2256.6201169999999</v>
      </c>
      <c r="X528" s="44">
        <v>171840.13746100001</v>
      </c>
      <c r="Y528" s="44">
        <v>248805.60432300001</v>
      </c>
      <c r="Z528" s="44">
        <v>29986.008159000001</v>
      </c>
      <c r="AA528" s="44">
        <v>323.30447199999998</v>
      </c>
      <c r="AB528" s="44">
        <v>11.053388999999999</v>
      </c>
      <c r="AC528" s="44">
        <v>10.089031</v>
      </c>
      <c r="AD528" s="44">
        <v>108824.614884</v>
      </c>
    </row>
    <row r="529" spans="1:30" x14ac:dyDescent="0.25">
      <c r="A529">
        <v>528</v>
      </c>
      <c r="B529" t="s">
        <v>101</v>
      </c>
      <c r="C529" t="s">
        <v>108</v>
      </c>
      <c r="D529" t="s">
        <v>110</v>
      </c>
      <c r="E529" t="s">
        <v>104</v>
      </c>
      <c r="F529" s="52">
        <f>VLOOKUP(A529,[1]Minority!$A$1:$H$1902,5,FALSE)</f>
        <v>0</v>
      </c>
      <c r="G529" s="52">
        <f>VLOOKUP(A529,'[1]Low-income - HH inc.'!$A$1:$I$1902,6,FALSE)</f>
        <v>0</v>
      </c>
      <c r="H529" s="44">
        <v>293015</v>
      </c>
      <c r="I529" s="44">
        <v>853117</v>
      </c>
      <c r="J529" s="44">
        <v>45644</v>
      </c>
      <c r="K529" s="44">
        <v>92635</v>
      </c>
      <c r="L529" s="44">
        <v>15391</v>
      </c>
      <c r="M529" s="44">
        <v>51207</v>
      </c>
      <c r="N529" s="44">
        <v>2383</v>
      </c>
      <c r="O529" s="44">
        <v>1195</v>
      </c>
      <c r="P529" s="44">
        <v>44.519886</v>
      </c>
      <c r="Q529" s="44">
        <v>44.615107999999999</v>
      </c>
      <c r="R529" s="44">
        <v>29.411791000000001</v>
      </c>
      <c r="S529" s="44">
        <v>29.549783999999999</v>
      </c>
      <c r="T529" s="44">
        <v>361964.21875</v>
      </c>
      <c r="U529" s="44">
        <v>51428.644530999998</v>
      </c>
      <c r="V529" s="44">
        <v>19799.990234000001</v>
      </c>
      <c r="W529" s="44">
        <v>2236.7558589999999</v>
      </c>
      <c r="X529" s="44">
        <v>80235.474510999993</v>
      </c>
      <c r="Y529" s="44">
        <v>238534.250784</v>
      </c>
      <c r="Z529" s="44">
        <v>12102.484157000001</v>
      </c>
      <c r="AA529" s="44">
        <v>225.332437</v>
      </c>
      <c r="AB529" s="44">
        <v>10.256796</v>
      </c>
      <c r="AC529" s="44">
        <v>5.914695</v>
      </c>
      <c r="AD529" s="44">
        <v>70595.031203000006</v>
      </c>
    </row>
    <row r="530" spans="1:30" x14ac:dyDescent="0.25">
      <c r="A530">
        <v>529</v>
      </c>
      <c r="B530" t="s">
        <v>101</v>
      </c>
      <c r="C530" t="s">
        <v>108</v>
      </c>
      <c r="D530" t="s">
        <v>110</v>
      </c>
      <c r="E530" t="s">
        <v>104</v>
      </c>
      <c r="F530" s="52">
        <f>VLOOKUP(A530,[1]Minority!$A$1:$H$1902,5,FALSE)</f>
        <v>2396</v>
      </c>
      <c r="G530" s="52">
        <f>VLOOKUP(A530,'[1]Low-income - HH inc.'!$A$1:$I$1902,6,FALSE)</f>
        <v>304</v>
      </c>
      <c r="H530" s="44">
        <v>314651</v>
      </c>
      <c r="I530" s="44">
        <v>246430</v>
      </c>
      <c r="J530" s="44">
        <v>56042</v>
      </c>
      <c r="K530" s="44">
        <v>23795</v>
      </c>
      <c r="L530" s="44">
        <v>15391</v>
      </c>
      <c r="M530" s="44">
        <v>0</v>
      </c>
      <c r="N530" s="44">
        <v>1043</v>
      </c>
      <c r="O530" s="44">
        <v>0</v>
      </c>
      <c r="P530" s="44">
        <v>53.262141999999997</v>
      </c>
      <c r="Q530" s="44">
        <v>54.935318000000002</v>
      </c>
      <c r="R530" s="44">
        <v>17.716412999999999</v>
      </c>
      <c r="S530" s="44">
        <v>17.814634000000002</v>
      </c>
      <c r="T530" s="44">
        <v>309055.6875</v>
      </c>
      <c r="U530" s="44">
        <v>53397.183594000002</v>
      </c>
      <c r="V530" s="44">
        <v>14128.668944999999</v>
      </c>
      <c r="W530" s="44">
        <v>957.45568800000001</v>
      </c>
      <c r="X530" s="44">
        <v>175143.372695</v>
      </c>
      <c r="Y530" s="44">
        <v>269464.36276599998</v>
      </c>
      <c r="Z530" s="44">
        <v>11656.753736999999</v>
      </c>
      <c r="AA530" s="44">
        <v>243.08897400000001</v>
      </c>
      <c r="AB530" s="44">
        <v>10.156597</v>
      </c>
      <c r="AC530" s="44">
        <v>6.2206460000000003</v>
      </c>
      <c r="AD530" s="44">
        <v>72326.056347999998</v>
      </c>
    </row>
    <row r="531" spans="1:30" x14ac:dyDescent="0.25">
      <c r="A531">
        <v>530</v>
      </c>
      <c r="B531" t="s">
        <v>101</v>
      </c>
      <c r="C531" t="s">
        <v>108</v>
      </c>
      <c r="D531" t="s">
        <v>110</v>
      </c>
      <c r="E531" t="s">
        <v>104</v>
      </c>
      <c r="F531" s="52">
        <f>VLOOKUP(A531,[1]Minority!$A$1:$H$1902,5,FALSE)</f>
        <v>1114</v>
      </c>
      <c r="G531" s="52">
        <f>VLOOKUP(A531,'[1]Low-income - HH inc.'!$A$1:$I$1902,6,FALSE)</f>
        <v>157</v>
      </c>
      <c r="H531" s="44">
        <v>295570</v>
      </c>
      <c r="I531" s="44">
        <v>228685</v>
      </c>
      <c r="J531" s="44">
        <v>53059</v>
      </c>
      <c r="K531" s="44">
        <v>22288</v>
      </c>
      <c r="L531" s="44">
        <v>0</v>
      </c>
      <c r="M531" s="44">
        <v>0</v>
      </c>
      <c r="N531" s="44">
        <v>1043</v>
      </c>
      <c r="O531" s="44">
        <v>0</v>
      </c>
      <c r="P531" s="44">
        <v>55.494598000000003</v>
      </c>
      <c r="Q531" s="44">
        <v>59.322735000000002</v>
      </c>
      <c r="R531" s="44">
        <v>19.176342000000002</v>
      </c>
      <c r="S531" s="44">
        <v>19.129078</v>
      </c>
      <c r="T531" s="44">
        <v>290916.28125</v>
      </c>
      <c r="U531" s="44">
        <v>50918.019530999998</v>
      </c>
      <c r="V531" s="44">
        <v>0</v>
      </c>
      <c r="W531" s="44">
        <v>970.43029799999999</v>
      </c>
      <c r="X531" s="44">
        <v>39482.808301999998</v>
      </c>
      <c r="Y531" s="44">
        <v>60303.872709000003</v>
      </c>
      <c r="Z531" s="44">
        <v>3430.4436660000001</v>
      </c>
      <c r="AA531" s="44">
        <v>64.827457999999993</v>
      </c>
      <c r="AB531" s="44">
        <v>2.5186579999999998</v>
      </c>
      <c r="AC531" s="44">
        <v>1.715673</v>
      </c>
      <c r="AD531" s="44">
        <v>19510.560491</v>
      </c>
    </row>
    <row r="532" spans="1:30" x14ac:dyDescent="0.25">
      <c r="A532">
        <v>531</v>
      </c>
      <c r="B532" t="s">
        <v>101</v>
      </c>
      <c r="C532" t="s">
        <v>108</v>
      </c>
      <c r="D532" t="s">
        <v>110</v>
      </c>
      <c r="E532" t="s">
        <v>104</v>
      </c>
      <c r="F532" s="52">
        <f>VLOOKUP(A532,[1]Minority!$A$1:$H$1902,5,FALSE)</f>
        <v>1292</v>
      </c>
      <c r="G532" s="52">
        <f>VLOOKUP(A532,'[1]Low-income - HH inc.'!$A$1:$I$1902,6,FALSE)</f>
        <v>181</v>
      </c>
      <c r="H532" s="44">
        <v>297579</v>
      </c>
      <c r="I532" s="44">
        <v>320821</v>
      </c>
      <c r="J532" s="44">
        <v>53231</v>
      </c>
      <c r="K532" s="44">
        <v>32643</v>
      </c>
      <c r="L532" s="44">
        <v>15391</v>
      </c>
      <c r="M532" s="44">
        <v>0</v>
      </c>
      <c r="N532" s="44">
        <v>1043</v>
      </c>
      <c r="O532" s="44">
        <v>0</v>
      </c>
      <c r="P532" s="44">
        <v>51.574623000000003</v>
      </c>
      <c r="Q532" s="44">
        <v>56.148014000000003</v>
      </c>
      <c r="R532" s="44">
        <v>18.165989</v>
      </c>
      <c r="S532" s="44">
        <v>18.242664000000001</v>
      </c>
      <c r="T532" s="44">
        <v>299414.4375</v>
      </c>
      <c r="U532" s="44">
        <v>51605.136719000002</v>
      </c>
      <c r="V532" s="44">
        <v>14175.550781</v>
      </c>
      <c r="W532" s="44">
        <v>960.63281300000006</v>
      </c>
      <c r="X532" s="44">
        <v>35828.111482</v>
      </c>
      <c r="Y532" s="44">
        <v>57509.108412000001</v>
      </c>
      <c r="Z532" s="44">
        <v>2540.2669289999999</v>
      </c>
      <c r="AA532" s="44">
        <v>54.36251</v>
      </c>
      <c r="AB532" s="44">
        <v>2.2062369999999998</v>
      </c>
      <c r="AC532" s="44">
        <v>1.3420479999999999</v>
      </c>
      <c r="AD532" s="44">
        <v>15739.952218</v>
      </c>
    </row>
    <row r="533" spans="1:30" x14ac:dyDescent="0.25">
      <c r="A533">
        <v>532</v>
      </c>
      <c r="B533" t="s">
        <v>101</v>
      </c>
      <c r="C533" t="s">
        <v>108</v>
      </c>
      <c r="D533" t="s">
        <v>110</v>
      </c>
      <c r="E533" t="s">
        <v>104</v>
      </c>
      <c r="F533" s="52">
        <f>VLOOKUP(A533,[1]Minority!$A$1:$H$1902,5,FALSE)</f>
        <v>2398</v>
      </c>
      <c r="G533" s="52">
        <f>VLOOKUP(A533,'[1]Low-income - HH inc.'!$A$1:$I$1902,6,FALSE)</f>
        <v>346</v>
      </c>
      <c r="H533" s="44">
        <v>317859</v>
      </c>
      <c r="I533" s="44">
        <v>489215</v>
      </c>
      <c r="J533" s="44">
        <v>54783</v>
      </c>
      <c r="K533" s="44">
        <v>56900</v>
      </c>
      <c r="L533" s="44">
        <v>15391</v>
      </c>
      <c r="M533" s="44">
        <v>0</v>
      </c>
      <c r="N533" s="44">
        <v>1043</v>
      </c>
      <c r="O533" s="44">
        <v>450</v>
      </c>
      <c r="P533" s="44">
        <v>46.115639000000002</v>
      </c>
      <c r="Q533" s="44">
        <v>51.582473999999998</v>
      </c>
      <c r="R533" s="44">
        <v>16.348711000000002</v>
      </c>
      <c r="S533" s="44">
        <v>16.662403000000001</v>
      </c>
      <c r="T533" s="44">
        <v>333006.5</v>
      </c>
      <c r="U533" s="44">
        <v>54970.136719000002</v>
      </c>
      <c r="V533" s="44">
        <v>14030.46875</v>
      </c>
      <c r="W533" s="44">
        <v>990.58007799999996</v>
      </c>
      <c r="X533" s="44">
        <v>10100.115478</v>
      </c>
      <c r="Y533" s="44">
        <v>23095.969764000001</v>
      </c>
      <c r="Z533" s="44">
        <v>1201.5454850000001</v>
      </c>
      <c r="AA533" s="44">
        <v>24.202223</v>
      </c>
      <c r="AB533" s="44">
        <v>0.76694499999999999</v>
      </c>
      <c r="AC533" s="44">
        <v>0.58838100000000004</v>
      </c>
      <c r="AD533" s="44">
        <v>6699.9333699999997</v>
      </c>
    </row>
    <row r="534" spans="1:30" x14ac:dyDescent="0.25">
      <c r="A534">
        <v>533</v>
      </c>
      <c r="B534" t="s">
        <v>101</v>
      </c>
      <c r="C534" t="s">
        <v>108</v>
      </c>
      <c r="D534" t="s">
        <v>110</v>
      </c>
      <c r="E534" t="s">
        <v>104</v>
      </c>
      <c r="F534" s="52">
        <f>VLOOKUP(A534,[1]Minority!$A$1:$H$1902,5,FALSE)</f>
        <v>3127</v>
      </c>
      <c r="G534" s="52">
        <f>VLOOKUP(A534,'[1]Low-income - HH inc.'!$A$1:$I$1902,6,FALSE)</f>
        <v>441</v>
      </c>
      <c r="H534" s="44">
        <v>318287</v>
      </c>
      <c r="I534" s="44">
        <v>479453</v>
      </c>
      <c r="J534" s="44">
        <v>54590</v>
      </c>
      <c r="K534" s="44">
        <v>54370</v>
      </c>
      <c r="L534" s="44">
        <v>15391</v>
      </c>
      <c r="M534" s="44">
        <v>15391</v>
      </c>
      <c r="N534" s="44">
        <v>1043</v>
      </c>
      <c r="O534" s="44">
        <v>450</v>
      </c>
      <c r="P534" s="44">
        <v>46.301369000000001</v>
      </c>
      <c r="Q534" s="44">
        <v>49.478619000000002</v>
      </c>
      <c r="R534" s="44">
        <v>16.708082000000001</v>
      </c>
      <c r="S534" s="44">
        <v>16.922343999999999</v>
      </c>
      <c r="T534" s="44">
        <v>331219.8125</v>
      </c>
      <c r="U534" s="44">
        <v>54572.347655999998</v>
      </c>
      <c r="V534" s="44">
        <v>15391</v>
      </c>
      <c r="W534" s="44">
        <v>995.41449</v>
      </c>
      <c r="X534" s="44">
        <v>14441.119393000001</v>
      </c>
      <c r="Y534" s="44">
        <v>22096.360260000001</v>
      </c>
      <c r="Z534" s="44">
        <v>1062.6368729999999</v>
      </c>
      <c r="AA534" s="44">
        <v>22.030387000000001</v>
      </c>
      <c r="AB534" s="44">
        <v>0.89111499999999999</v>
      </c>
      <c r="AC534" s="44">
        <v>0.54731399999999997</v>
      </c>
      <c r="AD534" s="44">
        <v>6373.0774000000001</v>
      </c>
    </row>
    <row r="535" spans="1:30" x14ac:dyDescent="0.25">
      <c r="A535">
        <v>534</v>
      </c>
      <c r="B535" t="s">
        <v>101</v>
      </c>
      <c r="C535" t="s">
        <v>108</v>
      </c>
      <c r="D535" t="s">
        <v>110</v>
      </c>
      <c r="E535" t="s">
        <v>104</v>
      </c>
      <c r="F535" s="52">
        <f>VLOOKUP(A535,[1]Minority!$A$1:$H$1902,5,FALSE)</f>
        <v>2113</v>
      </c>
      <c r="G535" s="52">
        <f>VLOOKUP(A535,'[1]Low-income - HH inc.'!$A$1:$I$1902,6,FALSE)</f>
        <v>451</v>
      </c>
      <c r="H535" s="44">
        <v>307601</v>
      </c>
      <c r="I535" s="44">
        <v>633809</v>
      </c>
      <c r="J535" s="44">
        <v>51545</v>
      </c>
      <c r="K535" s="44">
        <v>71819</v>
      </c>
      <c r="L535" s="44">
        <v>15391</v>
      </c>
      <c r="M535" s="44">
        <v>15391</v>
      </c>
      <c r="N535" s="44">
        <v>1043</v>
      </c>
      <c r="O535" s="44">
        <v>450</v>
      </c>
      <c r="P535" s="44">
        <v>40.813225000000003</v>
      </c>
      <c r="Q535" s="44">
        <v>45.706406000000001</v>
      </c>
      <c r="R535" s="44">
        <v>16.332903000000002</v>
      </c>
      <c r="S535" s="44">
        <v>16.612691999999999</v>
      </c>
      <c r="T535" s="44">
        <v>339110.875</v>
      </c>
      <c r="U535" s="44">
        <v>53503.351562999997</v>
      </c>
      <c r="V535" s="44">
        <v>15390.999023</v>
      </c>
      <c r="W535" s="44">
        <v>985.71948199999997</v>
      </c>
      <c r="X535" s="44">
        <v>96192.510653999998</v>
      </c>
      <c r="Y535" s="44">
        <v>145906.943092</v>
      </c>
      <c r="Z535" s="44">
        <v>8644.1202850000009</v>
      </c>
      <c r="AA535" s="44">
        <v>158.96866299999999</v>
      </c>
      <c r="AB535" s="44">
        <v>5.475066</v>
      </c>
      <c r="AC535" s="44">
        <v>4.1657679999999999</v>
      </c>
      <c r="AD535" s="44">
        <v>46974.387955999999</v>
      </c>
    </row>
    <row r="536" spans="1:30" x14ac:dyDescent="0.25">
      <c r="A536">
        <v>535</v>
      </c>
      <c r="B536" t="s">
        <v>101</v>
      </c>
      <c r="C536" t="s">
        <v>108</v>
      </c>
      <c r="D536" t="s">
        <v>110</v>
      </c>
      <c r="E536" t="s">
        <v>104</v>
      </c>
      <c r="F536" s="52">
        <f>VLOOKUP(A536,[1]Minority!$A$1:$H$1902,5,FALSE)</f>
        <v>2709</v>
      </c>
      <c r="G536" s="52">
        <f>VLOOKUP(A536,'[1]Low-income - HH inc.'!$A$1:$I$1902,6,FALSE)</f>
        <v>464</v>
      </c>
      <c r="H536" s="44">
        <v>277871</v>
      </c>
      <c r="I536" s="44">
        <v>614267</v>
      </c>
      <c r="J536" s="44">
        <v>45957</v>
      </c>
      <c r="K536" s="44">
        <v>68874</v>
      </c>
      <c r="L536" s="44">
        <v>15391</v>
      </c>
      <c r="M536" s="44">
        <v>15391</v>
      </c>
      <c r="N536" s="44">
        <v>1043</v>
      </c>
      <c r="O536" s="44">
        <v>450</v>
      </c>
      <c r="P536" s="44">
        <v>42.170012999999997</v>
      </c>
      <c r="Q536" s="44">
        <v>47.870517999999997</v>
      </c>
      <c r="R536" s="44">
        <v>16.464473999999999</v>
      </c>
      <c r="S536" s="44">
        <v>16.979582000000001</v>
      </c>
      <c r="T536" s="44">
        <v>309475.8125</v>
      </c>
      <c r="U536" s="44">
        <v>48110.078125</v>
      </c>
      <c r="V536" s="44">
        <v>15391</v>
      </c>
      <c r="W536" s="44">
        <v>987.28692599999999</v>
      </c>
      <c r="X536" s="44">
        <v>46518.398955999997</v>
      </c>
      <c r="Y536" s="44">
        <v>88712.514024999997</v>
      </c>
      <c r="Z536" s="44">
        <v>5193.1025829999999</v>
      </c>
      <c r="AA536" s="44">
        <v>95.095028999999997</v>
      </c>
      <c r="AB536" s="44">
        <v>3.1111200000000001</v>
      </c>
      <c r="AC536" s="44">
        <v>2.4746480000000002</v>
      </c>
      <c r="AD536" s="44">
        <v>27778.560576</v>
      </c>
    </row>
    <row r="537" spans="1:30" x14ac:dyDescent="0.25">
      <c r="A537">
        <v>536</v>
      </c>
      <c r="B537" t="s">
        <v>101</v>
      </c>
      <c r="C537" t="s">
        <v>108</v>
      </c>
      <c r="D537" t="s">
        <v>110</v>
      </c>
      <c r="E537" t="s">
        <v>104</v>
      </c>
      <c r="F537" s="52">
        <f>VLOOKUP(A537,[1]Minority!$A$1:$H$1902,5,FALSE)</f>
        <v>2882</v>
      </c>
      <c r="G537" s="52">
        <f>VLOOKUP(A537,'[1]Low-income - HH inc.'!$A$1:$I$1902,6,FALSE)</f>
        <v>489</v>
      </c>
      <c r="H537" s="44">
        <v>270692</v>
      </c>
      <c r="I537" s="44">
        <v>517353</v>
      </c>
      <c r="J537" s="44">
        <v>44676</v>
      </c>
      <c r="K537" s="44">
        <v>57638</v>
      </c>
      <c r="L537" s="44">
        <v>0</v>
      </c>
      <c r="M537" s="44">
        <v>15391</v>
      </c>
      <c r="N537" s="44">
        <v>1043</v>
      </c>
      <c r="O537" s="44">
        <v>0</v>
      </c>
      <c r="P537" s="44">
        <v>47.049522000000003</v>
      </c>
      <c r="Q537" s="44">
        <v>48.289538999999998</v>
      </c>
      <c r="R537" s="44">
        <v>16.410571999999998</v>
      </c>
      <c r="S537" s="44">
        <v>16.812538</v>
      </c>
      <c r="T537" s="44">
        <v>289290</v>
      </c>
      <c r="U537" s="44">
        <v>45653.324219000002</v>
      </c>
      <c r="V537" s="44">
        <v>1160.466553</v>
      </c>
      <c r="W537" s="44">
        <v>964.35876499999995</v>
      </c>
      <c r="X537" s="44">
        <v>25799.461009999999</v>
      </c>
      <c r="Y537" s="44">
        <v>46552.434551999999</v>
      </c>
      <c r="Z537" s="44">
        <v>3233.0794089999999</v>
      </c>
      <c r="AA537" s="44">
        <v>54.125788999999997</v>
      </c>
      <c r="AB537" s="44">
        <v>1.7278169999999999</v>
      </c>
      <c r="AC537" s="44">
        <v>1.4859389999999999</v>
      </c>
      <c r="AD537" s="44">
        <v>16385.672875</v>
      </c>
    </row>
    <row r="538" spans="1:30" x14ac:dyDescent="0.25">
      <c r="A538">
        <v>537</v>
      </c>
      <c r="B538" t="s">
        <v>101</v>
      </c>
      <c r="C538" t="s">
        <v>108</v>
      </c>
      <c r="D538" t="s">
        <v>110</v>
      </c>
      <c r="E538" t="s">
        <v>104</v>
      </c>
      <c r="F538" s="52">
        <f>VLOOKUP(A538,[1]Minority!$A$1:$H$1902,5,FALSE)</f>
        <v>886</v>
      </c>
      <c r="G538" s="52">
        <f>VLOOKUP(A538,'[1]Low-income - HH inc.'!$A$1:$I$1902,6,FALSE)</f>
        <v>138</v>
      </c>
      <c r="H538" s="44">
        <v>292127</v>
      </c>
      <c r="I538" s="44">
        <v>834179</v>
      </c>
      <c r="J538" s="44">
        <v>46339</v>
      </c>
      <c r="K538" s="44">
        <v>90676</v>
      </c>
      <c r="L538" s="44">
        <v>15391</v>
      </c>
      <c r="M538" s="44">
        <v>36826</v>
      </c>
      <c r="N538" s="44">
        <v>1043</v>
      </c>
      <c r="O538" s="44">
        <v>1195</v>
      </c>
      <c r="P538" s="44">
        <v>32.923538000000001</v>
      </c>
      <c r="Q538" s="44">
        <v>34.857577999999997</v>
      </c>
      <c r="R538" s="44">
        <v>16.237673000000001</v>
      </c>
      <c r="S538" s="44">
        <v>16.518408000000001</v>
      </c>
      <c r="T538" s="44">
        <v>359263.625</v>
      </c>
      <c r="U538" s="44">
        <v>51830.425780999998</v>
      </c>
      <c r="V538" s="44">
        <v>18045.863281000002</v>
      </c>
      <c r="W538" s="44">
        <v>1061.826294</v>
      </c>
      <c r="X538" s="44">
        <v>82596.648073999997</v>
      </c>
      <c r="Y538" s="44">
        <v>165451.969445</v>
      </c>
      <c r="Z538" s="44">
        <v>9014.7025560000002</v>
      </c>
      <c r="AA538" s="44">
        <v>166.44450000000001</v>
      </c>
      <c r="AB538" s="44">
        <v>6.9884139999999997</v>
      </c>
      <c r="AC538" s="44">
        <v>4.3824160000000001</v>
      </c>
      <c r="AD538" s="44">
        <v>51066.285573000001</v>
      </c>
    </row>
    <row r="539" spans="1:30" x14ac:dyDescent="0.25">
      <c r="A539">
        <v>538</v>
      </c>
      <c r="B539" t="s">
        <v>101</v>
      </c>
      <c r="C539" t="s">
        <v>108</v>
      </c>
      <c r="D539" t="s">
        <v>110</v>
      </c>
      <c r="E539" t="s">
        <v>104</v>
      </c>
      <c r="F539" s="52">
        <f>VLOOKUP(A539,[1]Minority!$A$1:$H$1902,5,FALSE)</f>
        <v>3202</v>
      </c>
      <c r="G539" s="52">
        <f>VLOOKUP(A539,'[1]Low-income - HH inc.'!$A$1:$I$1902,6,FALSE)</f>
        <v>503</v>
      </c>
      <c r="H539" s="44">
        <v>280832</v>
      </c>
      <c r="I539" s="44">
        <v>726126</v>
      </c>
      <c r="J539" s="44">
        <v>44765</v>
      </c>
      <c r="K539" s="44">
        <v>77534</v>
      </c>
      <c r="L539" s="44">
        <v>15391</v>
      </c>
      <c r="M539" s="44">
        <v>28258</v>
      </c>
      <c r="N539" s="44">
        <v>1043</v>
      </c>
      <c r="O539" s="44">
        <v>776</v>
      </c>
      <c r="P539" s="44">
        <v>40.718220000000002</v>
      </c>
      <c r="Q539" s="44">
        <v>42.242305999999999</v>
      </c>
      <c r="R539" s="44">
        <v>15.831001000000001</v>
      </c>
      <c r="S539" s="44">
        <v>16.211424000000001</v>
      </c>
      <c r="T539" s="44">
        <v>326309.4375</v>
      </c>
      <c r="U539" s="44">
        <v>48111.667969000002</v>
      </c>
      <c r="V539" s="44">
        <v>16705.09375</v>
      </c>
      <c r="W539" s="44">
        <v>1015.731567</v>
      </c>
      <c r="X539" s="44">
        <v>37298.907765000004</v>
      </c>
      <c r="Y539" s="44">
        <v>52699.683406999997</v>
      </c>
      <c r="Z539" s="44">
        <v>3988.6733039999999</v>
      </c>
      <c r="AA539" s="44">
        <v>61.5169</v>
      </c>
      <c r="AB539" s="44">
        <v>1.967114</v>
      </c>
      <c r="AC539" s="44">
        <v>1.699084</v>
      </c>
      <c r="AD539" s="44">
        <v>18764.084629000001</v>
      </c>
    </row>
    <row r="540" spans="1:30" x14ac:dyDescent="0.25">
      <c r="A540">
        <v>539</v>
      </c>
      <c r="B540" t="s">
        <v>101</v>
      </c>
      <c r="C540" t="s">
        <v>108</v>
      </c>
      <c r="D540" t="s">
        <v>110</v>
      </c>
      <c r="E540" t="s">
        <v>104</v>
      </c>
      <c r="F540" s="52">
        <f>VLOOKUP(A540,[1]Minority!$A$1:$H$1902,5,FALSE)</f>
        <v>1432</v>
      </c>
      <c r="G540" s="52">
        <f>VLOOKUP(A540,'[1]Low-income - HH inc.'!$A$1:$I$1902,6,FALSE)</f>
        <v>277</v>
      </c>
      <c r="H540" s="44">
        <v>289393</v>
      </c>
      <c r="I540" s="44">
        <v>892694</v>
      </c>
      <c r="J540" s="44">
        <v>45711</v>
      </c>
      <c r="K540" s="44">
        <v>98342</v>
      </c>
      <c r="L540" s="44">
        <v>15391</v>
      </c>
      <c r="M540" s="44">
        <v>84691</v>
      </c>
      <c r="N540" s="44">
        <v>2383</v>
      </c>
      <c r="O540" s="44">
        <v>1195</v>
      </c>
      <c r="P540" s="44">
        <v>36.173965000000003</v>
      </c>
      <c r="Q540" s="44">
        <v>37.568309999999997</v>
      </c>
      <c r="R540" s="44">
        <v>17.941517000000001</v>
      </c>
      <c r="S540" s="44">
        <v>17.845268000000001</v>
      </c>
      <c r="T540" s="44">
        <v>371782.40625</v>
      </c>
      <c r="U540" s="44">
        <v>52898.515625</v>
      </c>
      <c r="V540" s="44">
        <v>24854.910156000002</v>
      </c>
      <c r="W540" s="44">
        <v>2220.7614749999998</v>
      </c>
      <c r="X540" s="44">
        <v>55728.428697000003</v>
      </c>
      <c r="Y540" s="44">
        <v>106206.25717700001</v>
      </c>
      <c r="Z540" s="44">
        <v>6028.7138169999998</v>
      </c>
      <c r="AA540" s="44">
        <v>113.47170699999999</v>
      </c>
      <c r="AB540" s="44">
        <v>4.2874869999999996</v>
      </c>
      <c r="AC540" s="44">
        <v>2.9350420000000002</v>
      </c>
      <c r="AD540" s="44">
        <v>33687.229565000001</v>
      </c>
    </row>
    <row r="541" spans="1:30" x14ac:dyDescent="0.25">
      <c r="A541">
        <v>540</v>
      </c>
      <c r="B541" t="s">
        <v>101</v>
      </c>
      <c r="C541" t="s">
        <v>108</v>
      </c>
      <c r="D541" t="s">
        <v>110</v>
      </c>
      <c r="E541" t="s">
        <v>104</v>
      </c>
      <c r="F541" s="52">
        <f>VLOOKUP(A541,[1]Minority!$A$1:$H$1902,5,FALSE)</f>
        <v>1289</v>
      </c>
      <c r="G541" s="52">
        <f>VLOOKUP(A541,'[1]Low-income - HH inc.'!$A$1:$I$1902,6,FALSE)</f>
        <v>279</v>
      </c>
      <c r="H541" s="44">
        <v>311429</v>
      </c>
      <c r="I541" s="44">
        <v>898997</v>
      </c>
      <c r="J541" s="44">
        <v>47879</v>
      </c>
      <c r="K541" s="44">
        <v>98838</v>
      </c>
      <c r="L541" s="44">
        <v>15391</v>
      </c>
      <c r="M541" s="44">
        <v>84691</v>
      </c>
      <c r="N541" s="44">
        <v>2383</v>
      </c>
      <c r="O541" s="44">
        <v>1195</v>
      </c>
      <c r="P541" s="44">
        <v>34.866073999999998</v>
      </c>
      <c r="Q541" s="44">
        <v>37.149470999999998</v>
      </c>
      <c r="R541" s="44">
        <v>19.726956999999999</v>
      </c>
      <c r="S541" s="44">
        <v>19.484915000000001</v>
      </c>
      <c r="T541" s="44">
        <v>390635.25</v>
      </c>
      <c r="U541" s="44">
        <v>54748.457030999998</v>
      </c>
      <c r="V541" s="44">
        <v>24732.884765999999</v>
      </c>
      <c r="W541" s="44">
        <v>2222.8535160000001</v>
      </c>
      <c r="X541" s="44">
        <v>31562.752295999999</v>
      </c>
      <c r="Y541" s="44">
        <v>61630.675558000003</v>
      </c>
      <c r="Z541" s="44">
        <v>3529.6229880000001</v>
      </c>
      <c r="AA541" s="44">
        <v>65.704598000000004</v>
      </c>
      <c r="AB541" s="44">
        <v>2.3908290000000001</v>
      </c>
      <c r="AC541" s="44">
        <v>1.7316750000000001</v>
      </c>
      <c r="AD541" s="44">
        <v>19791.690353999998</v>
      </c>
    </row>
    <row r="542" spans="1:30" x14ac:dyDescent="0.25">
      <c r="A542">
        <v>541</v>
      </c>
      <c r="B542" t="s">
        <v>101</v>
      </c>
      <c r="C542" t="s">
        <v>108</v>
      </c>
      <c r="D542" t="s">
        <v>110</v>
      </c>
      <c r="E542" t="s">
        <v>104</v>
      </c>
      <c r="F542" s="52">
        <f>VLOOKUP(A542,[1]Minority!$A$1:$H$1902,5,FALSE)</f>
        <v>856</v>
      </c>
      <c r="G542" s="52">
        <f>VLOOKUP(A542,'[1]Low-income - HH inc.'!$A$1:$I$1902,6,FALSE)</f>
        <v>250</v>
      </c>
      <c r="H542" s="44">
        <v>295852</v>
      </c>
      <c r="I542" s="44">
        <v>944660</v>
      </c>
      <c r="J542" s="44">
        <v>47006</v>
      </c>
      <c r="K542" s="44">
        <v>106209</v>
      </c>
      <c r="L542" s="44">
        <v>15391</v>
      </c>
      <c r="M542" s="44">
        <v>146202</v>
      </c>
      <c r="N542" s="44">
        <v>2383</v>
      </c>
      <c r="O542" s="44">
        <v>1420</v>
      </c>
      <c r="P542" s="44">
        <v>35.060886000000004</v>
      </c>
      <c r="Q542" s="44">
        <v>35.862197999999999</v>
      </c>
      <c r="R542" s="44">
        <v>19.121320999999998</v>
      </c>
      <c r="S542" s="44">
        <v>19.166827999999999</v>
      </c>
      <c r="T542" s="44">
        <v>389107.3125</v>
      </c>
      <c r="U542" s="44">
        <v>55515.445312999997</v>
      </c>
      <c r="V542" s="44">
        <v>34192.898437999997</v>
      </c>
      <c r="W542" s="44">
        <v>2244.584961</v>
      </c>
      <c r="X542" s="44">
        <v>210794.41159</v>
      </c>
      <c r="Y542" s="44">
        <v>382987.35164399998</v>
      </c>
      <c r="Z542" s="44">
        <v>24487.712941999998</v>
      </c>
      <c r="AA542" s="44">
        <v>426.32286599999998</v>
      </c>
      <c r="AB542" s="44">
        <v>16.393176</v>
      </c>
      <c r="AC542" s="44">
        <v>11.641515</v>
      </c>
      <c r="AD542" s="44">
        <v>131545.72822399999</v>
      </c>
    </row>
    <row r="543" spans="1:30" x14ac:dyDescent="0.25">
      <c r="A543">
        <v>542</v>
      </c>
      <c r="B543" t="s">
        <v>101</v>
      </c>
      <c r="C543" t="s">
        <v>108</v>
      </c>
      <c r="D543" t="s">
        <v>110</v>
      </c>
      <c r="E543" t="s">
        <v>104</v>
      </c>
      <c r="F543" s="52">
        <f>VLOOKUP(A543,[1]Minority!$A$1:$H$1902,5,FALSE)</f>
        <v>2158</v>
      </c>
      <c r="G543" s="52">
        <f>VLOOKUP(A543,'[1]Low-income - HH inc.'!$A$1:$I$1902,6,FALSE)</f>
        <v>478</v>
      </c>
      <c r="H543" s="44">
        <v>285824</v>
      </c>
      <c r="I543" s="44">
        <v>865813</v>
      </c>
      <c r="J543" s="44">
        <v>46103</v>
      </c>
      <c r="K543" s="44">
        <v>93902</v>
      </c>
      <c r="L543" s="44">
        <v>15391</v>
      </c>
      <c r="M543" s="44">
        <v>78085</v>
      </c>
      <c r="N543" s="44">
        <v>2383</v>
      </c>
      <c r="O543" s="44">
        <v>1544</v>
      </c>
      <c r="P543" s="44">
        <v>38.633175000000001</v>
      </c>
      <c r="Q543" s="44">
        <v>38.954135999999998</v>
      </c>
      <c r="R543" s="44">
        <v>16.646260999999999</v>
      </c>
      <c r="S543" s="44">
        <v>16.850925</v>
      </c>
      <c r="T543" s="44">
        <v>350706.28125</v>
      </c>
      <c r="U543" s="44">
        <v>51450.183594000002</v>
      </c>
      <c r="V543" s="44">
        <v>22404.460938</v>
      </c>
      <c r="W543" s="44">
        <v>2289.1428219999998</v>
      </c>
      <c r="X543" s="44">
        <v>123867.497414</v>
      </c>
      <c r="Y543" s="44">
        <v>225641.962684</v>
      </c>
      <c r="Z543" s="44">
        <v>13307.791814</v>
      </c>
      <c r="AA543" s="44">
        <v>242.048574</v>
      </c>
      <c r="AB543" s="44">
        <v>8.9146699999999992</v>
      </c>
      <c r="AC543" s="44">
        <v>6.2962239999999996</v>
      </c>
      <c r="AD543" s="44">
        <v>71904.383424</v>
      </c>
    </row>
    <row r="544" spans="1:30" x14ac:dyDescent="0.25">
      <c r="A544">
        <v>543</v>
      </c>
      <c r="B544" t="s">
        <v>101</v>
      </c>
      <c r="C544" t="s">
        <v>108</v>
      </c>
      <c r="D544" t="s">
        <v>110</v>
      </c>
      <c r="E544" t="s">
        <v>104</v>
      </c>
      <c r="F544" s="52">
        <f>VLOOKUP(A544,[1]Minority!$A$1:$H$1902,5,FALSE)</f>
        <v>2611</v>
      </c>
      <c r="G544" s="52">
        <f>VLOOKUP(A544,'[1]Low-income - HH inc.'!$A$1:$I$1902,6,FALSE)</f>
        <v>441</v>
      </c>
      <c r="H544" s="44">
        <v>301015</v>
      </c>
      <c r="I544" s="44">
        <v>714481</v>
      </c>
      <c r="J544" s="44">
        <v>47466</v>
      </c>
      <c r="K544" s="44">
        <v>75954</v>
      </c>
      <c r="L544" s="44">
        <v>0</v>
      </c>
      <c r="M544" s="44">
        <v>17492</v>
      </c>
      <c r="N544" s="44">
        <v>2383</v>
      </c>
      <c r="O544" s="44">
        <v>2116</v>
      </c>
      <c r="P544" s="44">
        <v>41.772503</v>
      </c>
      <c r="Q544" s="44">
        <v>41.966518000000001</v>
      </c>
      <c r="R544" s="44">
        <v>18.367661999999999</v>
      </c>
      <c r="S544" s="44">
        <v>19.008236</v>
      </c>
      <c r="T544" s="44">
        <v>339903.21875</v>
      </c>
      <c r="U544" s="44">
        <v>50145.417969000002</v>
      </c>
      <c r="V544" s="44">
        <v>1645.1958010000001</v>
      </c>
      <c r="W544" s="44">
        <v>2357.8876949999999</v>
      </c>
      <c r="X544" s="44">
        <v>147278.45147299999</v>
      </c>
      <c r="Y544" s="44">
        <v>202347.77184500001</v>
      </c>
      <c r="Z544" s="44">
        <v>23000.537876999999</v>
      </c>
      <c r="AA544" s="44">
        <v>263.48853200000002</v>
      </c>
      <c r="AB544" s="44">
        <v>8.1238810000000008</v>
      </c>
      <c r="AC544" s="44">
        <v>8.2656930000000006</v>
      </c>
      <c r="AD544" s="44">
        <v>87630.883291000006</v>
      </c>
    </row>
    <row r="545" spans="1:30" x14ac:dyDescent="0.25">
      <c r="A545">
        <v>544</v>
      </c>
      <c r="B545" t="s">
        <v>101</v>
      </c>
      <c r="C545" t="s">
        <v>108</v>
      </c>
      <c r="D545" t="s">
        <v>110</v>
      </c>
      <c r="E545" t="s">
        <v>104</v>
      </c>
      <c r="F545" s="52">
        <f>VLOOKUP(A545,[1]Minority!$A$1:$H$1902,5,FALSE)</f>
        <v>1876</v>
      </c>
      <c r="G545" s="52">
        <f>VLOOKUP(A545,'[1]Low-income - HH inc.'!$A$1:$I$1902,6,FALSE)</f>
        <v>324</v>
      </c>
      <c r="H545" s="44">
        <v>311424</v>
      </c>
      <c r="I545" s="44">
        <v>904614</v>
      </c>
      <c r="J545" s="44">
        <v>49194</v>
      </c>
      <c r="K545" s="44">
        <v>99728</v>
      </c>
      <c r="L545" s="44">
        <v>15391</v>
      </c>
      <c r="M545" s="44">
        <v>89954</v>
      </c>
      <c r="N545" s="44">
        <v>2383</v>
      </c>
      <c r="O545" s="44">
        <v>1195</v>
      </c>
      <c r="P545" s="44">
        <v>35.787059999999997</v>
      </c>
      <c r="Q545" s="44">
        <v>36.511299000000001</v>
      </c>
      <c r="R545" s="44">
        <v>16.304302</v>
      </c>
      <c r="S545" s="44">
        <v>16.719494000000001</v>
      </c>
      <c r="T545" s="44">
        <v>385357.78125</v>
      </c>
      <c r="U545" s="44">
        <v>55492.433594000002</v>
      </c>
      <c r="V545" s="44">
        <v>24684.355468999998</v>
      </c>
      <c r="W545" s="44">
        <v>2234.930664</v>
      </c>
      <c r="X545" s="44">
        <v>109313.594124</v>
      </c>
      <c r="Y545" s="44">
        <v>150279.050632</v>
      </c>
      <c r="Z545" s="44">
        <v>14566.852642</v>
      </c>
      <c r="AA545" s="44">
        <v>190.79408900000001</v>
      </c>
      <c r="AB545" s="44">
        <v>5.8128970000000004</v>
      </c>
      <c r="AC545" s="44">
        <v>5.742489</v>
      </c>
      <c r="AD545" s="44">
        <v>61532.877666</v>
      </c>
    </row>
    <row r="546" spans="1:30" x14ac:dyDescent="0.25">
      <c r="A546">
        <v>545</v>
      </c>
      <c r="B546" t="s">
        <v>101</v>
      </c>
      <c r="C546" t="s">
        <v>108</v>
      </c>
      <c r="D546" t="s">
        <v>110</v>
      </c>
      <c r="E546" t="s">
        <v>104</v>
      </c>
      <c r="F546" s="52">
        <f>VLOOKUP(A546,[1]Minority!$A$1:$H$1902,5,FALSE)</f>
        <v>2371</v>
      </c>
      <c r="G546" s="52">
        <f>VLOOKUP(A546,'[1]Low-income - HH inc.'!$A$1:$I$1902,6,FALSE)</f>
        <v>399</v>
      </c>
      <c r="H546" s="44">
        <v>290324</v>
      </c>
      <c r="I546" s="44">
        <v>844669</v>
      </c>
      <c r="J546" s="44">
        <v>44951</v>
      </c>
      <c r="K546" s="44">
        <v>92391</v>
      </c>
      <c r="L546" s="44">
        <v>0</v>
      </c>
      <c r="M546" s="44">
        <v>36826</v>
      </c>
      <c r="N546" s="44">
        <v>2560</v>
      </c>
      <c r="O546" s="44">
        <v>2535</v>
      </c>
      <c r="P546" s="44">
        <v>37.060532000000002</v>
      </c>
      <c r="Q546" s="44">
        <v>38.179454999999997</v>
      </c>
      <c r="R546" s="44">
        <v>16.505095000000001</v>
      </c>
      <c r="S546" s="44">
        <v>17.032855999999999</v>
      </c>
      <c r="T546" s="44">
        <v>349802.03125</v>
      </c>
      <c r="U546" s="44">
        <v>50041.039062999997</v>
      </c>
      <c r="V546" s="44">
        <v>3951.2177729999999</v>
      </c>
      <c r="W546" s="44">
        <v>2557.3176269999999</v>
      </c>
      <c r="X546" s="44">
        <v>40596.176593999997</v>
      </c>
      <c r="Y546" s="44">
        <v>70784.652365999995</v>
      </c>
      <c r="Z546" s="44">
        <v>4076.0900529999999</v>
      </c>
      <c r="AA546" s="44">
        <v>74.054284999999993</v>
      </c>
      <c r="AB546" s="44">
        <v>2.3196430000000001</v>
      </c>
      <c r="AC546" s="44">
        <v>1.9251780000000001</v>
      </c>
      <c r="AD546" s="44">
        <v>21192.640901999999</v>
      </c>
    </row>
    <row r="547" spans="1:30" x14ac:dyDescent="0.25">
      <c r="A547">
        <v>546</v>
      </c>
      <c r="B547" t="s">
        <v>101</v>
      </c>
      <c r="C547" t="s">
        <v>108</v>
      </c>
      <c r="D547" t="s">
        <v>110</v>
      </c>
      <c r="E547" t="s">
        <v>104</v>
      </c>
      <c r="F547" s="52">
        <f>VLOOKUP(A547,[1]Minority!$A$1:$H$1902,5,FALSE)</f>
        <v>2692</v>
      </c>
      <c r="G547" s="52">
        <f>VLOOKUP(A547,'[1]Low-income - HH inc.'!$A$1:$I$1902,6,FALSE)</f>
        <v>512</v>
      </c>
      <c r="H547" s="44">
        <v>285467</v>
      </c>
      <c r="I547" s="44">
        <v>905848</v>
      </c>
      <c r="J547" s="44">
        <v>46566</v>
      </c>
      <c r="K547" s="44">
        <v>100286</v>
      </c>
      <c r="L547" s="44">
        <v>15391</v>
      </c>
      <c r="M547" s="44">
        <v>89954</v>
      </c>
      <c r="N547" s="44">
        <v>2383</v>
      </c>
      <c r="O547" s="44">
        <v>1195</v>
      </c>
      <c r="P547" s="44">
        <v>36.983798999999998</v>
      </c>
      <c r="Q547" s="44">
        <v>37.349564000000001</v>
      </c>
      <c r="R547" s="44">
        <v>16.366243000000001</v>
      </c>
      <c r="S547" s="44">
        <v>16.656372000000001</v>
      </c>
      <c r="T547" s="44">
        <v>360162.28125</v>
      </c>
      <c r="U547" s="44">
        <v>53034.007812999997</v>
      </c>
      <c r="V547" s="44">
        <v>24368.554688</v>
      </c>
      <c r="W547" s="44">
        <v>2239.9624020000001</v>
      </c>
      <c r="X547" s="44">
        <v>44560.513045</v>
      </c>
      <c r="Y547" s="44">
        <v>103282.682732</v>
      </c>
      <c r="Z547" s="44">
        <v>5990.2784819999997</v>
      </c>
      <c r="AA547" s="44">
        <v>111.253137</v>
      </c>
      <c r="AB547" s="44">
        <v>4.2672429999999997</v>
      </c>
      <c r="AC547" s="44">
        <v>2.8535379999999999</v>
      </c>
      <c r="AD547" s="44">
        <v>32940.048835000001</v>
      </c>
    </row>
    <row r="548" spans="1:30" x14ac:dyDescent="0.25">
      <c r="A548">
        <v>547</v>
      </c>
      <c r="B548" t="s">
        <v>101</v>
      </c>
      <c r="C548" t="s">
        <v>108</v>
      </c>
      <c r="D548" t="s">
        <v>110</v>
      </c>
      <c r="E548" t="s">
        <v>104</v>
      </c>
      <c r="F548" s="52">
        <f>VLOOKUP(A548,[1]Minority!$A$1:$H$1902,5,FALSE)</f>
        <v>2078</v>
      </c>
      <c r="G548" s="52">
        <f>VLOOKUP(A548,'[1]Low-income - HH inc.'!$A$1:$I$1902,6,FALSE)</f>
        <v>362</v>
      </c>
      <c r="H548" s="44">
        <v>277061</v>
      </c>
      <c r="I548" s="44">
        <v>907204</v>
      </c>
      <c r="J548" s="44">
        <v>45302</v>
      </c>
      <c r="K548" s="44">
        <v>100126</v>
      </c>
      <c r="L548" s="44">
        <v>15391</v>
      </c>
      <c r="M548" s="44">
        <v>89954</v>
      </c>
      <c r="N548" s="44">
        <v>2383</v>
      </c>
      <c r="O548" s="44">
        <v>1195</v>
      </c>
      <c r="P548" s="44">
        <v>36.449463000000002</v>
      </c>
      <c r="Q548" s="44">
        <v>37.050232000000001</v>
      </c>
      <c r="R548" s="44">
        <v>15.635586999999999</v>
      </c>
      <c r="S548" s="44">
        <v>16.024315000000001</v>
      </c>
      <c r="T548" s="44">
        <v>350203.125</v>
      </c>
      <c r="U548" s="44">
        <v>51665.546875</v>
      </c>
      <c r="V548" s="44">
        <v>24045.697265999999</v>
      </c>
      <c r="W548" s="44">
        <v>2245.1062010000001</v>
      </c>
      <c r="X548" s="44">
        <v>61672.202720000001</v>
      </c>
      <c r="Y548" s="44">
        <v>98917.906335000007</v>
      </c>
      <c r="Z548" s="44">
        <v>7872.0869199999997</v>
      </c>
      <c r="AA548" s="44">
        <v>119.985085</v>
      </c>
      <c r="AB548" s="44">
        <v>4.0913909999999998</v>
      </c>
      <c r="AC548" s="44">
        <v>3.5140959999999999</v>
      </c>
      <c r="AD548" s="44">
        <v>38497.919645000002</v>
      </c>
    </row>
    <row r="549" spans="1:30" x14ac:dyDescent="0.25">
      <c r="A549">
        <v>548</v>
      </c>
      <c r="B549" t="s">
        <v>101</v>
      </c>
      <c r="C549" t="s">
        <v>108</v>
      </c>
      <c r="D549" t="s">
        <v>110</v>
      </c>
      <c r="E549" t="s">
        <v>104</v>
      </c>
      <c r="F549" s="52">
        <f>VLOOKUP(A549,[1]Minority!$A$1:$H$1902,5,FALSE)</f>
        <v>1012</v>
      </c>
      <c r="G549" s="52">
        <f>VLOOKUP(A549,'[1]Low-income - HH inc.'!$A$1:$I$1902,6,FALSE)</f>
        <v>243</v>
      </c>
      <c r="H549" s="44">
        <v>270895</v>
      </c>
      <c r="I549" s="44">
        <v>761684</v>
      </c>
      <c r="J549" s="44">
        <v>42738</v>
      </c>
      <c r="K549" s="44">
        <v>78536</v>
      </c>
      <c r="L549" s="44">
        <v>0</v>
      </c>
      <c r="M549" s="44">
        <v>30397</v>
      </c>
      <c r="N549" s="44">
        <v>2560</v>
      </c>
      <c r="O549" s="44">
        <v>700</v>
      </c>
      <c r="P549" s="44">
        <v>41.937817000000003</v>
      </c>
      <c r="Q549" s="44">
        <v>43.878653999999997</v>
      </c>
      <c r="R549" s="44">
        <v>17.353542000000001</v>
      </c>
      <c r="S549" s="44">
        <v>17.811475999999999</v>
      </c>
      <c r="T549" s="44">
        <v>318792.9375</v>
      </c>
      <c r="U549" s="44">
        <v>46231.660155999998</v>
      </c>
      <c r="V549" s="44">
        <v>2966.5561520000001</v>
      </c>
      <c r="W549" s="44">
        <v>2378.475586</v>
      </c>
      <c r="X549" s="44">
        <v>176746.83702800001</v>
      </c>
      <c r="Y549" s="44">
        <v>266675.27807</v>
      </c>
      <c r="Z549" s="44">
        <v>21807.806374</v>
      </c>
      <c r="AA549" s="44">
        <v>320.908839</v>
      </c>
      <c r="AB549" s="44">
        <v>12.134491000000001</v>
      </c>
      <c r="AC549" s="44">
        <v>9.5678959999999993</v>
      </c>
      <c r="AD549" s="44">
        <v>105554.352985</v>
      </c>
    </row>
    <row r="550" spans="1:30" x14ac:dyDescent="0.25">
      <c r="A550">
        <v>549</v>
      </c>
      <c r="B550" t="s">
        <v>101</v>
      </c>
      <c r="C550" t="s">
        <v>108</v>
      </c>
      <c r="D550" t="s">
        <v>110</v>
      </c>
      <c r="E550" t="s">
        <v>104</v>
      </c>
      <c r="F550" s="52">
        <f>VLOOKUP(A550,[1]Minority!$A$1:$H$1902,5,FALSE)</f>
        <v>2457</v>
      </c>
      <c r="G550" s="52">
        <f>VLOOKUP(A550,'[1]Low-income - HH inc.'!$A$1:$I$1902,6,FALSE)</f>
        <v>263</v>
      </c>
      <c r="H550" s="44">
        <v>284235</v>
      </c>
      <c r="I550" s="44">
        <v>850602</v>
      </c>
      <c r="J550" s="44">
        <v>44766</v>
      </c>
      <c r="K550" s="44">
        <v>91894</v>
      </c>
      <c r="L550" s="44">
        <v>0</v>
      </c>
      <c r="M550" s="44">
        <v>78085</v>
      </c>
      <c r="N550" s="44">
        <v>2383</v>
      </c>
      <c r="O550" s="44">
        <v>1195</v>
      </c>
      <c r="P550" s="44">
        <v>39.963191999999999</v>
      </c>
      <c r="Q550" s="44">
        <v>39.829715999999998</v>
      </c>
      <c r="R550" s="44">
        <v>16.641902999999999</v>
      </c>
      <c r="S550" s="44">
        <v>17.010403</v>
      </c>
      <c r="T550" s="44">
        <v>340589.53125</v>
      </c>
      <c r="U550" s="44">
        <v>49455.320312999997</v>
      </c>
      <c r="V550" s="44">
        <v>7769.6015630000002</v>
      </c>
      <c r="W550" s="44">
        <v>2264.7917480000001</v>
      </c>
      <c r="X550" s="44">
        <v>38733.029397999999</v>
      </c>
      <c r="Y550" s="44">
        <v>72241.810274999996</v>
      </c>
      <c r="Z550" s="44">
        <v>4671.2275719999998</v>
      </c>
      <c r="AA550" s="44">
        <v>78.803234000000003</v>
      </c>
      <c r="AB550" s="44">
        <v>2.562281</v>
      </c>
      <c r="AC550" s="44">
        <v>2.1129699999999998</v>
      </c>
      <c r="AD550" s="44">
        <v>23549.030822000001</v>
      </c>
    </row>
    <row r="551" spans="1:30" x14ac:dyDescent="0.25">
      <c r="A551">
        <v>550</v>
      </c>
      <c r="B551" t="s">
        <v>101</v>
      </c>
      <c r="C551" t="s">
        <v>108</v>
      </c>
      <c r="D551" t="s">
        <v>111</v>
      </c>
      <c r="E551" t="s">
        <v>104</v>
      </c>
      <c r="F551" s="52">
        <f>VLOOKUP(A551,[1]Minority!$A$1:$H$1902,5,FALSE)</f>
        <v>3435</v>
      </c>
      <c r="G551" s="52">
        <f>VLOOKUP(A551,'[1]Low-income - HH inc.'!$A$1:$I$1902,6,FALSE)</f>
        <v>410</v>
      </c>
      <c r="H551" s="44">
        <v>569954</v>
      </c>
      <c r="I551" s="44">
        <v>802194</v>
      </c>
      <c r="J551" s="44">
        <v>70722</v>
      </c>
      <c r="K551" s="44">
        <v>84186</v>
      </c>
      <c r="L551" s="44">
        <v>27417</v>
      </c>
      <c r="M551" s="44">
        <v>96424</v>
      </c>
      <c r="N551" s="44">
        <v>2259</v>
      </c>
      <c r="O551" s="44">
        <v>970</v>
      </c>
      <c r="P551" s="44">
        <v>35.935279999999999</v>
      </c>
      <c r="Q551" s="44">
        <v>36.778587000000002</v>
      </c>
      <c r="R551" s="44">
        <v>16.701533999999999</v>
      </c>
      <c r="S551" s="44">
        <v>17.1036</v>
      </c>
      <c r="T551" s="44">
        <v>597357.875</v>
      </c>
      <c r="U551" s="44">
        <v>72310.726563000004</v>
      </c>
      <c r="V551" s="44">
        <v>35559.691405999998</v>
      </c>
      <c r="W551" s="44">
        <v>2106.900635</v>
      </c>
      <c r="X551" s="44">
        <v>35832.928105999999</v>
      </c>
      <c r="Y551" s="44">
        <v>54932.534709</v>
      </c>
      <c r="Z551" s="44">
        <v>4658.4207749999996</v>
      </c>
      <c r="AA551" s="44">
        <v>69.299931000000001</v>
      </c>
      <c r="AB551" s="44">
        <v>1.9859560000000001</v>
      </c>
      <c r="AC551" s="44">
        <v>2.0348950000000001</v>
      </c>
      <c r="AD551" s="44">
        <v>21875.388378</v>
      </c>
    </row>
    <row r="552" spans="1:30" x14ac:dyDescent="0.25">
      <c r="A552">
        <v>551</v>
      </c>
      <c r="B552" t="s">
        <v>101</v>
      </c>
      <c r="C552" t="s">
        <v>108</v>
      </c>
      <c r="D552" t="s">
        <v>111</v>
      </c>
      <c r="E552" t="s">
        <v>104</v>
      </c>
      <c r="F552" s="52">
        <f>VLOOKUP(A552,[1]Minority!$A$1:$H$1902,5,FALSE)</f>
        <v>590</v>
      </c>
      <c r="G552" s="52">
        <f>VLOOKUP(A552,'[1]Low-income - HH inc.'!$A$1:$I$1902,6,FALSE)</f>
        <v>66</v>
      </c>
      <c r="H552" s="44">
        <v>545151</v>
      </c>
      <c r="I552" s="44">
        <v>614781</v>
      </c>
      <c r="J552" s="44">
        <v>68307</v>
      </c>
      <c r="K552" s="44">
        <v>66354</v>
      </c>
      <c r="L552" s="44">
        <v>27417</v>
      </c>
      <c r="M552" s="44">
        <v>27417</v>
      </c>
      <c r="N552" s="44">
        <v>2259</v>
      </c>
      <c r="O552" s="44">
        <v>521</v>
      </c>
      <c r="P552" s="44">
        <v>43.217823000000003</v>
      </c>
      <c r="Q552" s="44">
        <v>44.807903000000003</v>
      </c>
      <c r="R552" s="44">
        <v>20.422170999999999</v>
      </c>
      <c r="S552" s="44">
        <v>20.395931000000001</v>
      </c>
      <c r="T552" s="44">
        <v>551184.875</v>
      </c>
      <c r="U552" s="44">
        <v>68137.765625</v>
      </c>
      <c r="V552" s="44">
        <v>27417.001952999999</v>
      </c>
      <c r="W552" s="44">
        <v>2108.392578</v>
      </c>
      <c r="X552" s="44">
        <v>689947.24898499995</v>
      </c>
      <c r="Y552" s="44">
        <v>924647.52895199996</v>
      </c>
      <c r="Z552" s="44">
        <v>43365.211060000001</v>
      </c>
      <c r="AA552" s="44">
        <v>882.99371399999995</v>
      </c>
      <c r="AB552" s="44">
        <v>41.493631999999998</v>
      </c>
      <c r="AC552" s="44">
        <v>23.137474000000001</v>
      </c>
      <c r="AD552" s="44">
        <v>268631.05608399998</v>
      </c>
    </row>
    <row r="553" spans="1:30" x14ac:dyDescent="0.25">
      <c r="A553">
        <v>552</v>
      </c>
      <c r="B553" t="s">
        <v>101</v>
      </c>
      <c r="C553" t="s">
        <v>108</v>
      </c>
      <c r="D553" t="s">
        <v>111</v>
      </c>
      <c r="E553" t="s">
        <v>104</v>
      </c>
      <c r="F553" s="52">
        <f>VLOOKUP(A553,[1]Minority!$A$1:$H$1902,5,FALSE)</f>
        <v>1979</v>
      </c>
      <c r="G553" s="52">
        <f>VLOOKUP(A553,'[1]Low-income - HH inc.'!$A$1:$I$1902,6,FALSE)</f>
        <v>284</v>
      </c>
      <c r="H553" s="44">
        <v>487020</v>
      </c>
      <c r="I553" s="44">
        <v>660671</v>
      </c>
      <c r="J553" s="44">
        <v>64033</v>
      </c>
      <c r="K553" s="44">
        <v>73405</v>
      </c>
      <c r="L553" s="44">
        <v>27417</v>
      </c>
      <c r="M553" s="44">
        <v>40021</v>
      </c>
      <c r="N553" s="44">
        <v>2192</v>
      </c>
      <c r="O553" s="44">
        <v>2311</v>
      </c>
      <c r="P553" s="44">
        <v>39.728676</v>
      </c>
      <c r="Q553" s="44">
        <v>39.912148000000002</v>
      </c>
      <c r="R553" s="44">
        <v>17.852625</v>
      </c>
      <c r="S553" s="44">
        <v>17.843181999999999</v>
      </c>
      <c r="T553" s="44">
        <v>504370.3125</v>
      </c>
      <c r="U553" s="44">
        <v>64969.402344000002</v>
      </c>
      <c r="V553" s="44">
        <v>28676.330077999999</v>
      </c>
      <c r="W553" s="44">
        <v>2203.889893</v>
      </c>
      <c r="X553" s="44">
        <v>596671.39943200001</v>
      </c>
      <c r="Y553" s="44">
        <v>854775.15063399996</v>
      </c>
      <c r="Z553" s="44">
        <v>50037.900717999997</v>
      </c>
      <c r="AA553" s="44">
        <v>859.09003800000005</v>
      </c>
      <c r="AB553" s="44">
        <v>39.799194999999997</v>
      </c>
      <c r="AC553" s="44">
        <v>23.975802000000002</v>
      </c>
      <c r="AD553" s="44">
        <v>274351.19487800001</v>
      </c>
    </row>
    <row r="554" spans="1:30" x14ac:dyDescent="0.25">
      <c r="A554">
        <v>553</v>
      </c>
      <c r="B554" t="s">
        <v>101</v>
      </c>
      <c r="C554" t="s">
        <v>108</v>
      </c>
      <c r="D554" t="s">
        <v>111</v>
      </c>
      <c r="E554" t="s">
        <v>104</v>
      </c>
      <c r="F554" s="52">
        <f>VLOOKUP(A554,[1]Minority!$A$1:$H$1902,5,FALSE)</f>
        <v>2658</v>
      </c>
      <c r="G554" s="52">
        <f>VLOOKUP(A554,'[1]Low-income - HH inc.'!$A$1:$I$1902,6,FALSE)</f>
        <v>292</v>
      </c>
      <c r="H554" s="44">
        <v>496797</v>
      </c>
      <c r="I554" s="44">
        <v>796212</v>
      </c>
      <c r="J554" s="44">
        <v>63553</v>
      </c>
      <c r="K554" s="44">
        <v>84282</v>
      </c>
      <c r="L554" s="44">
        <v>27417</v>
      </c>
      <c r="M554" s="44">
        <v>84476</v>
      </c>
      <c r="N554" s="44">
        <v>2192</v>
      </c>
      <c r="O554" s="44">
        <v>1213</v>
      </c>
      <c r="P554" s="44">
        <v>37.210746999999998</v>
      </c>
      <c r="Q554" s="44">
        <v>38.26173</v>
      </c>
      <c r="R554" s="44">
        <v>16.886140999999999</v>
      </c>
      <c r="S554" s="44">
        <v>16.989602999999999</v>
      </c>
      <c r="T554" s="44">
        <v>530208.75</v>
      </c>
      <c r="U554" s="44">
        <v>65866.148438000004</v>
      </c>
      <c r="V554" s="44">
        <v>33784.21875</v>
      </c>
      <c r="W554" s="44">
        <v>2082.7531739999999</v>
      </c>
      <c r="X554" s="44">
        <v>17776.458393000001</v>
      </c>
      <c r="Y554" s="44">
        <v>20023.860530999998</v>
      </c>
      <c r="Z554" s="44">
        <v>1785.923423</v>
      </c>
      <c r="AA554" s="44">
        <v>27.630763000000002</v>
      </c>
      <c r="AB554" s="44">
        <v>1.3990009999999999</v>
      </c>
      <c r="AC554" s="44">
        <v>0.90254100000000004</v>
      </c>
      <c r="AD554" s="44">
        <v>10151.314129</v>
      </c>
    </row>
    <row r="555" spans="1:30" x14ac:dyDescent="0.25">
      <c r="A555">
        <v>554</v>
      </c>
      <c r="B555" t="s">
        <v>101</v>
      </c>
      <c r="C555" t="s">
        <v>108</v>
      </c>
      <c r="D555" t="s">
        <v>111</v>
      </c>
      <c r="E555" t="s">
        <v>104</v>
      </c>
      <c r="F555" s="52">
        <f>VLOOKUP(A555,[1]Minority!$A$1:$H$1902,5,FALSE)</f>
        <v>1359</v>
      </c>
      <c r="G555" s="52">
        <f>VLOOKUP(A555,'[1]Low-income - HH inc.'!$A$1:$I$1902,6,FALSE)</f>
        <v>179</v>
      </c>
      <c r="H555" s="44">
        <v>461830</v>
      </c>
      <c r="I555" s="44">
        <v>673765</v>
      </c>
      <c r="J555" s="44">
        <v>63351</v>
      </c>
      <c r="K555" s="44">
        <v>73453</v>
      </c>
      <c r="L555" s="44">
        <v>27417</v>
      </c>
      <c r="M555" s="44">
        <v>28249</v>
      </c>
      <c r="N555" s="44">
        <v>2192</v>
      </c>
      <c r="O555" s="44">
        <v>2015</v>
      </c>
      <c r="P555" s="44">
        <v>40.574142000000002</v>
      </c>
      <c r="Q555" s="44">
        <v>40.063034000000002</v>
      </c>
      <c r="R555" s="44">
        <v>19.511709</v>
      </c>
      <c r="S555" s="44">
        <v>19.946971999999999</v>
      </c>
      <c r="T555" s="44">
        <v>484926.25</v>
      </c>
      <c r="U555" s="44">
        <v>64451.894530999998</v>
      </c>
      <c r="V555" s="44">
        <v>27507.667968999998</v>
      </c>
      <c r="W555" s="44">
        <v>2172.7109380000002</v>
      </c>
      <c r="X555" s="44">
        <v>152529.832769</v>
      </c>
      <c r="Y555" s="44">
        <v>205991.84392700001</v>
      </c>
      <c r="Z555" s="44">
        <v>13592.933730999999</v>
      </c>
      <c r="AA555" s="44">
        <v>214.546504</v>
      </c>
      <c r="AB555" s="44">
        <v>7.6595930000000001</v>
      </c>
      <c r="AC555" s="44">
        <v>6.0828930000000003</v>
      </c>
      <c r="AD555" s="44">
        <v>67544.137979000006</v>
      </c>
    </row>
    <row r="556" spans="1:30" x14ac:dyDescent="0.25">
      <c r="A556">
        <v>555</v>
      </c>
      <c r="B556" t="s">
        <v>101</v>
      </c>
      <c r="C556" t="s">
        <v>108</v>
      </c>
      <c r="D556" t="s">
        <v>111</v>
      </c>
      <c r="E556" t="s">
        <v>104</v>
      </c>
      <c r="F556" s="52">
        <f>VLOOKUP(A556,[1]Minority!$A$1:$H$1902,5,FALSE)</f>
        <v>1949</v>
      </c>
      <c r="G556" s="52">
        <f>VLOOKUP(A556,'[1]Low-income - HH inc.'!$A$1:$I$1902,6,FALSE)</f>
        <v>65</v>
      </c>
      <c r="H556" s="44">
        <v>370483</v>
      </c>
      <c r="I556" s="44">
        <v>798592</v>
      </c>
      <c r="J556" s="44">
        <v>56200</v>
      </c>
      <c r="K556" s="44">
        <v>87421</v>
      </c>
      <c r="L556" s="44">
        <v>27931</v>
      </c>
      <c r="M556" s="44">
        <v>66460</v>
      </c>
      <c r="N556" s="44">
        <v>2402</v>
      </c>
      <c r="O556" s="44">
        <v>521</v>
      </c>
      <c r="P556" s="44">
        <v>8.5474840000000007</v>
      </c>
      <c r="Q556" s="44">
        <v>8.3565660000000008</v>
      </c>
      <c r="R556" s="44">
        <v>24.128589999999999</v>
      </c>
      <c r="S556" s="44">
        <v>23.972259999999999</v>
      </c>
      <c r="T556" s="44">
        <v>515826.46875</v>
      </c>
      <c r="U556" s="44">
        <v>66799.5625</v>
      </c>
      <c r="V556" s="44">
        <v>41011.640625</v>
      </c>
      <c r="W556" s="44">
        <v>1763.398682</v>
      </c>
      <c r="X556" s="44">
        <v>40510.792621000001</v>
      </c>
      <c r="Y556" s="44">
        <v>75581.167604000002</v>
      </c>
      <c r="Z556" s="44">
        <v>6480.9993450000002</v>
      </c>
      <c r="AA556" s="44">
        <v>91.116913999999994</v>
      </c>
      <c r="AB556" s="44">
        <v>4.176755</v>
      </c>
      <c r="AC556" s="44">
        <v>2.7867989999999998</v>
      </c>
      <c r="AD556" s="44">
        <v>31453.596938999999</v>
      </c>
    </row>
    <row r="557" spans="1:30" x14ac:dyDescent="0.25">
      <c r="A557">
        <v>556</v>
      </c>
      <c r="B557" t="s">
        <v>101</v>
      </c>
      <c r="C557" t="s">
        <v>108</v>
      </c>
      <c r="D557" t="s">
        <v>111</v>
      </c>
      <c r="E557" t="s">
        <v>104</v>
      </c>
      <c r="F557" s="52">
        <f>VLOOKUP(A557,[1]Minority!$A$1:$H$1902,5,FALSE)</f>
        <v>2331</v>
      </c>
      <c r="G557" s="52">
        <f>VLOOKUP(A557,'[1]Low-income - HH inc.'!$A$1:$I$1902,6,FALSE)</f>
        <v>301</v>
      </c>
      <c r="H557" s="44">
        <v>376444</v>
      </c>
      <c r="I557" s="44">
        <v>688822</v>
      </c>
      <c r="J557" s="44">
        <v>57435</v>
      </c>
      <c r="K557" s="44">
        <v>76295</v>
      </c>
      <c r="L557" s="44">
        <v>27417</v>
      </c>
      <c r="M557" s="44">
        <v>27417</v>
      </c>
      <c r="N557" s="44">
        <v>2402</v>
      </c>
      <c r="O557" s="44">
        <v>2015</v>
      </c>
      <c r="P557" s="44">
        <v>40.315593999999997</v>
      </c>
      <c r="Q557" s="44">
        <v>40.309010000000001</v>
      </c>
      <c r="R557" s="44">
        <v>19.573051</v>
      </c>
      <c r="S557" s="44">
        <v>19.312913999999999</v>
      </c>
      <c r="T557" s="44">
        <v>406815.28125</v>
      </c>
      <c r="U557" s="44">
        <v>59268.683594000002</v>
      </c>
      <c r="V557" s="44">
        <v>27417</v>
      </c>
      <c r="W557" s="44">
        <v>2364.3732909999999</v>
      </c>
      <c r="X557" s="44">
        <v>33592.738659000002</v>
      </c>
      <c r="Y557" s="44">
        <v>81138.201635999998</v>
      </c>
      <c r="Z557" s="44">
        <v>7214.7979379999997</v>
      </c>
      <c r="AA557" s="44">
        <v>102.198553</v>
      </c>
      <c r="AB557" s="44">
        <v>3.248783</v>
      </c>
      <c r="AC557" s="44">
        <v>3.0187560000000002</v>
      </c>
      <c r="AD557" s="44">
        <v>32541.550315</v>
      </c>
    </row>
    <row r="558" spans="1:30" x14ac:dyDescent="0.25">
      <c r="A558">
        <v>557</v>
      </c>
      <c r="B558" t="s">
        <v>101</v>
      </c>
      <c r="C558" t="s">
        <v>108</v>
      </c>
      <c r="D558" t="s">
        <v>111</v>
      </c>
      <c r="E558" t="s">
        <v>104</v>
      </c>
      <c r="F558" s="52">
        <f>VLOOKUP(A558,[1]Minority!$A$1:$H$1902,5,FALSE)</f>
        <v>1786</v>
      </c>
      <c r="G558" s="52">
        <f>VLOOKUP(A558,'[1]Low-income - HH inc.'!$A$1:$I$1902,6,FALSE)</f>
        <v>276</v>
      </c>
      <c r="H558" s="44">
        <v>331710</v>
      </c>
      <c r="I558" s="44">
        <v>645527</v>
      </c>
      <c r="J558" s="44">
        <v>52632</v>
      </c>
      <c r="K558" s="44">
        <v>69377</v>
      </c>
      <c r="L558" s="44">
        <v>12540</v>
      </c>
      <c r="M558" s="44">
        <v>27417</v>
      </c>
      <c r="N558" s="44">
        <v>2402</v>
      </c>
      <c r="O558" s="44">
        <v>1565</v>
      </c>
      <c r="P558" s="44">
        <v>36.553665000000002</v>
      </c>
      <c r="Q558" s="44">
        <v>37.978146000000002</v>
      </c>
      <c r="R558" s="44">
        <v>18.409148999999999</v>
      </c>
      <c r="S558" s="44">
        <v>18.05039</v>
      </c>
      <c r="T558" s="44">
        <v>362682.34375</v>
      </c>
      <c r="U558" s="44">
        <v>54284.65625</v>
      </c>
      <c r="V558" s="44">
        <v>14008.293944999999</v>
      </c>
      <c r="W558" s="44">
        <v>2319.391846</v>
      </c>
      <c r="X558" s="44">
        <v>62772.447665</v>
      </c>
      <c r="Y558" s="44">
        <v>94803.245456000004</v>
      </c>
      <c r="Z558" s="44">
        <v>7186.3428979999999</v>
      </c>
      <c r="AA558" s="44">
        <v>111.915909</v>
      </c>
      <c r="AB558" s="44">
        <v>3.8929260000000001</v>
      </c>
      <c r="AC558" s="44">
        <v>3.155014</v>
      </c>
      <c r="AD558" s="44">
        <v>34926.087353000003</v>
      </c>
    </row>
    <row r="559" spans="1:30" x14ac:dyDescent="0.25">
      <c r="A559">
        <v>558</v>
      </c>
      <c r="B559" t="s">
        <v>101</v>
      </c>
      <c r="C559" t="s">
        <v>108</v>
      </c>
      <c r="D559" t="s">
        <v>111</v>
      </c>
      <c r="E559" t="s">
        <v>104</v>
      </c>
      <c r="F559" s="52">
        <f>VLOOKUP(A559,[1]Minority!$A$1:$H$1902,5,FALSE)</f>
        <v>1540</v>
      </c>
      <c r="G559" s="52">
        <f>VLOOKUP(A559,'[1]Low-income - HH inc.'!$A$1:$I$1902,6,FALSE)</f>
        <v>255</v>
      </c>
      <c r="H559" s="44">
        <v>351786</v>
      </c>
      <c r="I559" s="44">
        <v>623803</v>
      </c>
      <c r="J559" s="44">
        <v>52773</v>
      </c>
      <c r="K559" s="44">
        <v>67796</v>
      </c>
      <c r="L559" s="44">
        <v>12540</v>
      </c>
      <c r="M559" s="44">
        <v>12026</v>
      </c>
      <c r="N559" s="44">
        <v>2402</v>
      </c>
      <c r="O559" s="44">
        <v>1565</v>
      </c>
      <c r="P559" s="44">
        <v>40.059047999999997</v>
      </c>
      <c r="Q559" s="44">
        <v>42.692619000000001</v>
      </c>
      <c r="R559" s="44">
        <v>16.799676999999999</v>
      </c>
      <c r="S559" s="44">
        <v>16.718304</v>
      </c>
      <c r="T559" s="44">
        <v>376950.0625</v>
      </c>
      <c r="U559" s="44">
        <v>54162.765625</v>
      </c>
      <c r="V559" s="44">
        <v>12492.450194999999</v>
      </c>
      <c r="W559" s="44">
        <v>2324.5698240000002</v>
      </c>
      <c r="X559" s="44">
        <v>51866.409970000001</v>
      </c>
      <c r="Y559" s="44">
        <v>85826.459520000004</v>
      </c>
      <c r="Z559" s="44">
        <v>9930.020708</v>
      </c>
      <c r="AA559" s="44">
        <v>118.099678</v>
      </c>
      <c r="AB559" s="44">
        <v>3.8985859999999999</v>
      </c>
      <c r="AC559" s="44">
        <v>3.770896</v>
      </c>
      <c r="AD559" s="44">
        <v>40138.132103999997</v>
      </c>
    </row>
    <row r="560" spans="1:30" x14ac:dyDescent="0.25">
      <c r="A560">
        <v>559</v>
      </c>
      <c r="B560" t="s">
        <v>101</v>
      </c>
      <c r="C560" t="s">
        <v>108</v>
      </c>
      <c r="D560" t="s">
        <v>111</v>
      </c>
      <c r="E560" t="s">
        <v>104</v>
      </c>
      <c r="F560" s="52">
        <f>VLOOKUP(A560,[1]Minority!$A$1:$H$1902,5,FALSE)</f>
        <v>1096</v>
      </c>
      <c r="G560" s="52">
        <f>VLOOKUP(A560,'[1]Low-income - HH inc.'!$A$1:$I$1902,6,FALSE)</f>
        <v>154</v>
      </c>
      <c r="H560" s="44">
        <v>284916</v>
      </c>
      <c r="I560" s="44">
        <v>936838</v>
      </c>
      <c r="J560" s="44">
        <v>46144</v>
      </c>
      <c r="K560" s="44">
        <v>104734</v>
      </c>
      <c r="L560" s="44">
        <v>27417</v>
      </c>
      <c r="M560" s="44">
        <v>146202</v>
      </c>
      <c r="N560" s="44">
        <v>2383</v>
      </c>
      <c r="O560" s="44">
        <v>1420</v>
      </c>
      <c r="P560" s="44">
        <v>34.688792999999997</v>
      </c>
      <c r="Q560" s="44">
        <v>35.181640999999999</v>
      </c>
      <c r="R560" s="44">
        <v>19.690435000000001</v>
      </c>
      <c r="S560" s="44">
        <v>17.788359</v>
      </c>
      <c r="T560" s="44">
        <v>369418.8125</v>
      </c>
      <c r="U560" s="44">
        <v>53738.496094000002</v>
      </c>
      <c r="V560" s="44">
        <v>42814.039062999997</v>
      </c>
      <c r="W560" s="44">
        <v>2258.1748050000001</v>
      </c>
      <c r="X560" s="44">
        <v>5333.2642210000004</v>
      </c>
      <c r="Y560" s="44">
        <v>13529.615196000001</v>
      </c>
      <c r="Z560" s="44">
        <v>780.91116099999999</v>
      </c>
      <c r="AA560" s="44">
        <v>13.845656</v>
      </c>
      <c r="AB560" s="44">
        <v>0.469532</v>
      </c>
      <c r="AC560" s="44">
        <v>0.37218800000000002</v>
      </c>
      <c r="AD560" s="44">
        <v>4155.5518030000003</v>
      </c>
    </row>
    <row r="561" spans="1:30" x14ac:dyDescent="0.25">
      <c r="A561">
        <v>560</v>
      </c>
      <c r="B561" t="s">
        <v>101</v>
      </c>
      <c r="C561" t="s">
        <v>108</v>
      </c>
      <c r="D561" t="s">
        <v>111</v>
      </c>
      <c r="E561" t="s">
        <v>104</v>
      </c>
      <c r="F561" s="52">
        <f>VLOOKUP(A561,[1]Minority!$A$1:$H$1902,5,FALSE)</f>
        <v>181</v>
      </c>
      <c r="G561" s="52">
        <f>VLOOKUP(A561,'[1]Low-income - HH inc.'!$A$1:$I$1902,6,FALSE)</f>
        <v>25</v>
      </c>
      <c r="H561" s="44">
        <v>255669</v>
      </c>
      <c r="I561" s="44">
        <v>913669</v>
      </c>
      <c r="J561" s="44">
        <v>39825</v>
      </c>
      <c r="K561" s="44">
        <v>102775</v>
      </c>
      <c r="L561" s="44">
        <v>15391</v>
      </c>
      <c r="M561" s="44">
        <v>95240</v>
      </c>
      <c r="N561" s="44">
        <v>2383</v>
      </c>
      <c r="O561" s="44">
        <v>1420</v>
      </c>
      <c r="P561" s="44">
        <v>37.973140999999998</v>
      </c>
      <c r="Q561" s="44">
        <v>38.857872</v>
      </c>
      <c r="R561" s="44">
        <v>21.573324</v>
      </c>
      <c r="S561" s="44">
        <v>20.252323000000001</v>
      </c>
      <c r="T561" s="44">
        <v>333824.40625</v>
      </c>
      <c r="U561" s="44">
        <v>47302.023437999997</v>
      </c>
      <c r="V561" s="44">
        <v>24875.244140999999</v>
      </c>
      <c r="W561" s="44">
        <v>2268.617432</v>
      </c>
      <c r="X561" s="44">
        <v>223754.721514</v>
      </c>
      <c r="Y561" s="44">
        <v>269153.89659100003</v>
      </c>
      <c r="Z561" s="44">
        <v>40266.394523000003</v>
      </c>
      <c r="AA561" s="44">
        <v>357.568535</v>
      </c>
      <c r="AB561" s="44">
        <v>18.505661</v>
      </c>
      <c r="AC561" s="44">
        <v>13.060225000000001</v>
      </c>
      <c r="AD561" s="44">
        <v>145537.98850499999</v>
      </c>
    </row>
    <row r="562" spans="1:30" x14ac:dyDescent="0.25">
      <c r="A562">
        <v>561</v>
      </c>
      <c r="B562" t="s">
        <v>101</v>
      </c>
      <c r="C562" t="s">
        <v>108</v>
      </c>
      <c r="D562" t="s">
        <v>111</v>
      </c>
      <c r="E562" t="s">
        <v>104</v>
      </c>
      <c r="F562" s="52">
        <f>VLOOKUP(A562,[1]Minority!$A$1:$H$1902,5,FALSE)</f>
        <v>1632</v>
      </c>
      <c r="G562" s="52">
        <f>VLOOKUP(A562,'[1]Low-income - HH inc.'!$A$1:$I$1902,6,FALSE)</f>
        <v>188</v>
      </c>
      <c r="H562" s="44">
        <v>292573</v>
      </c>
      <c r="I562" s="44">
        <v>767810</v>
      </c>
      <c r="J562" s="44">
        <v>48392</v>
      </c>
      <c r="K562" s="44">
        <v>80885</v>
      </c>
      <c r="L562" s="44">
        <v>27417</v>
      </c>
      <c r="M562" s="44">
        <v>35468</v>
      </c>
      <c r="N562" s="44">
        <v>2227</v>
      </c>
      <c r="O562" s="44">
        <v>1150</v>
      </c>
      <c r="P562" s="44">
        <v>41.509796000000001</v>
      </c>
      <c r="Q562" s="44">
        <v>45.290886</v>
      </c>
      <c r="R562" s="44">
        <v>18.164604000000001</v>
      </c>
      <c r="S562" s="44">
        <v>18.199062000000001</v>
      </c>
      <c r="T562" s="44">
        <v>333668.65625</v>
      </c>
      <c r="U562" s="44">
        <v>51201.800780999998</v>
      </c>
      <c r="V562" s="44">
        <v>28113.203125</v>
      </c>
      <c r="W562" s="44">
        <v>2133.867432</v>
      </c>
      <c r="X562" s="44">
        <v>251822.092661</v>
      </c>
      <c r="Y562" s="44">
        <v>318170.91935500002</v>
      </c>
      <c r="Z562" s="44">
        <v>39669.686869999998</v>
      </c>
      <c r="AA562" s="44">
        <v>402.54541699999999</v>
      </c>
      <c r="AB562" s="44">
        <v>19.982133999999999</v>
      </c>
      <c r="AC562" s="44">
        <v>14.125692000000001</v>
      </c>
      <c r="AD562" s="44">
        <v>157824.66968299999</v>
      </c>
    </row>
    <row r="563" spans="1:30" x14ac:dyDescent="0.25">
      <c r="A563">
        <v>562</v>
      </c>
      <c r="B563" t="s">
        <v>101</v>
      </c>
      <c r="C563" t="s">
        <v>108</v>
      </c>
      <c r="D563" t="s">
        <v>111</v>
      </c>
      <c r="E563" t="s">
        <v>104</v>
      </c>
      <c r="F563" s="52">
        <f>VLOOKUP(A563,[1]Minority!$A$1:$H$1902,5,FALSE)</f>
        <v>1772</v>
      </c>
      <c r="G563" s="52">
        <f>VLOOKUP(A563,'[1]Low-income - HH inc.'!$A$1:$I$1902,6,FALSE)</f>
        <v>194</v>
      </c>
      <c r="H563" s="44">
        <v>311928</v>
      </c>
      <c r="I563" s="44">
        <v>815822</v>
      </c>
      <c r="J563" s="44">
        <v>50622</v>
      </c>
      <c r="K563" s="44">
        <v>88047</v>
      </c>
      <c r="L563" s="44">
        <v>27417</v>
      </c>
      <c r="M563" s="44">
        <v>35468</v>
      </c>
      <c r="N563" s="44">
        <v>2227</v>
      </c>
      <c r="O563" s="44">
        <v>1195</v>
      </c>
      <c r="P563" s="44">
        <v>38.710341999999997</v>
      </c>
      <c r="Q563" s="44">
        <v>41.005713999999998</v>
      </c>
      <c r="R563" s="44">
        <v>17.181698000000001</v>
      </c>
      <c r="S563" s="44">
        <v>17.821632000000001</v>
      </c>
      <c r="T563" s="44">
        <v>357907.4375</v>
      </c>
      <c r="U563" s="44">
        <v>54036.96875</v>
      </c>
      <c r="V563" s="44">
        <v>28151.640625</v>
      </c>
      <c r="W563" s="44">
        <v>2132.8317870000001</v>
      </c>
      <c r="X563" s="44">
        <v>61252.010863000003</v>
      </c>
      <c r="Y563" s="44">
        <v>90922.722863999996</v>
      </c>
      <c r="Z563" s="44">
        <v>4637.643016</v>
      </c>
      <c r="AA563" s="44">
        <v>89.593135000000004</v>
      </c>
      <c r="AB563" s="44">
        <v>2.9148510000000001</v>
      </c>
      <c r="AC563" s="44">
        <v>2.2992089999999998</v>
      </c>
      <c r="AD563" s="44">
        <v>25600.403425</v>
      </c>
    </row>
    <row r="564" spans="1:30" x14ac:dyDescent="0.25">
      <c r="A564">
        <v>563</v>
      </c>
      <c r="B564" t="s">
        <v>101</v>
      </c>
      <c r="C564" t="s">
        <v>108</v>
      </c>
      <c r="D564" t="s">
        <v>111</v>
      </c>
      <c r="E564" t="s">
        <v>104</v>
      </c>
      <c r="F564" s="52">
        <f>VLOOKUP(A564,[1]Minority!$A$1:$H$1902,5,FALSE)</f>
        <v>0</v>
      </c>
      <c r="G564" s="52">
        <f>VLOOKUP(A564,'[1]Low-income - HH inc.'!$A$1:$I$1902,6,FALSE)</f>
        <v>0</v>
      </c>
      <c r="H564" s="44">
        <v>310236</v>
      </c>
      <c r="I564" s="44">
        <v>824960</v>
      </c>
      <c r="J564" s="44">
        <v>50761</v>
      </c>
      <c r="K564" s="44">
        <v>88798</v>
      </c>
      <c r="L564" s="44">
        <v>27417</v>
      </c>
      <c r="M564" s="44">
        <v>36826</v>
      </c>
      <c r="N564" s="44">
        <v>2227</v>
      </c>
      <c r="O564" s="44">
        <v>1195</v>
      </c>
      <c r="P564" s="44">
        <v>41.175792999999999</v>
      </c>
      <c r="Q564" s="44">
        <v>41.874789999999997</v>
      </c>
      <c r="R564" s="44">
        <v>21.163115999999999</v>
      </c>
      <c r="S564" s="44">
        <v>21.922304</v>
      </c>
      <c r="T564" s="44">
        <v>350867.03125</v>
      </c>
      <c r="U564" s="44">
        <v>53763.546875</v>
      </c>
      <c r="V564" s="44">
        <v>28159.722656000002</v>
      </c>
      <c r="W564" s="44">
        <v>2145.5363769999999</v>
      </c>
      <c r="X564" s="44">
        <v>56685.004759000003</v>
      </c>
      <c r="Y564" s="44">
        <v>219245.973153</v>
      </c>
      <c r="Z564" s="44">
        <v>7925.1992639999999</v>
      </c>
      <c r="AA564" s="44">
        <v>185.45002500000001</v>
      </c>
      <c r="AB564" s="44">
        <v>7.0962500000000004</v>
      </c>
      <c r="AC564" s="44">
        <v>4.5368310000000003</v>
      </c>
      <c r="AD564" s="44">
        <v>51649.625014999998</v>
      </c>
    </row>
    <row r="565" spans="1:30" x14ac:dyDescent="0.25">
      <c r="A565">
        <v>564</v>
      </c>
      <c r="B565" t="s">
        <v>101</v>
      </c>
      <c r="C565" t="s">
        <v>108</v>
      </c>
      <c r="D565" t="s">
        <v>111</v>
      </c>
      <c r="E565" t="s">
        <v>104</v>
      </c>
      <c r="F565" s="52">
        <f>VLOOKUP(A565,[1]Minority!$A$1:$H$1902,5,FALSE)</f>
        <v>0</v>
      </c>
      <c r="G565" s="52">
        <f>VLOOKUP(A565,'[1]Low-income - HH inc.'!$A$1:$I$1902,6,FALSE)</f>
        <v>0</v>
      </c>
      <c r="H565" s="44">
        <v>304337</v>
      </c>
      <c r="I565" s="44">
        <v>740306</v>
      </c>
      <c r="J565" s="44">
        <v>49653</v>
      </c>
      <c r="K565" s="44">
        <v>76916</v>
      </c>
      <c r="L565" s="44">
        <v>27417</v>
      </c>
      <c r="M565" s="44">
        <v>28258</v>
      </c>
      <c r="N565" s="44">
        <v>2227</v>
      </c>
      <c r="O565" s="44">
        <v>1150</v>
      </c>
      <c r="P565" s="44">
        <v>46.336162999999999</v>
      </c>
      <c r="Q565" s="44">
        <v>46.975605000000002</v>
      </c>
      <c r="R565" s="44">
        <v>24.943562</v>
      </c>
      <c r="S565" s="44">
        <v>25.710370999999999</v>
      </c>
      <c r="T565" s="44">
        <v>340428.09375</v>
      </c>
      <c r="U565" s="44">
        <v>51909.929687999997</v>
      </c>
      <c r="V565" s="44">
        <v>27486.621093999998</v>
      </c>
      <c r="W565" s="44">
        <v>2137.8420409999999</v>
      </c>
      <c r="X565" s="44">
        <v>34975.882395000001</v>
      </c>
      <c r="Y565" s="44">
        <v>66798.744145999997</v>
      </c>
      <c r="Z565" s="44">
        <v>4246.6487820000002</v>
      </c>
      <c r="AA565" s="44">
        <v>74.53443</v>
      </c>
      <c r="AB565" s="44">
        <v>2.5390380000000001</v>
      </c>
      <c r="AC565" s="44">
        <v>1.9359770000000001</v>
      </c>
      <c r="AD565" s="44">
        <v>21863.709618000001</v>
      </c>
    </row>
    <row r="566" spans="1:30" x14ac:dyDescent="0.25">
      <c r="A566">
        <v>565</v>
      </c>
      <c r="B566" t="s">
        <v>101</v>
      </c>
      <c r="C566" t="s">
        <v>108</v>
      </c>
      <c r="D566" t="s">
        <v>111</v>
      </c>
      <c r="E566" t="s">
        <v>104</v>
      </c>
      <c r="F566" s="52">
        <f>VLOOKUP(A566,[1]Minority!$A$1:$H$1902,5,FALSE)</f>
        <v>517</v>
      </c>
      <c r="G566" s="52">
        <f>VLOOKUP(A566,'[1]Low-income - HH inc.'!$A$1:$I$1902,6,FALSE)</f>
        <v>115</v>
      </c>
      <c r="H566" s="44">
        <v>311159</v>
      </c>
      <c r="I566" s="44">
        <v>660646</v>
      </c>
      <c r="J566" s="44">
        <v>51237</v>
      </c>
      <c r="K566" s="44">
        <v>70732</v>
      </c>
      <c r="L566" s="44">
        <v>27417</v>
      </c>
      <c r="M566" s="44">
        <v>15391</v>
      </c>
      <c r="N566" s="44">
        <v>2452</v>
      </c>
      <c r="O566" s="44">
        <v>0</v>
      </c>
      <c r="P566" s="44">
        <v>45.223281999999998</v>
      </c>
      <c r="Q566" s="44">
        <v>44.852715000000003</v>
      </c>
      <c r="R566" s="44">
        <v>18.34553</v>
      </c>
      <c r="S566" s="44">
        <v>19.032419000000001</v>
      </c>
      <c r="T566" s="44">
        <v>334303.21875</v>
      </c>
      <c r="U566" s="44">
        <v>52528.027344000002</v>
      </c>
      <c r="V566" s="44">
        <v>26620.597656000002</v>
      </c>
      <c r="W566" s="44">
        <v>2289.6201169999999</v>
      </c>
      <c r="X566" s="44">
        <v>204943.31427100001</v>
      </c>
      <c r="Y566" s="44">
        <v>254163.25498</v>
      </c>
      <c r="Z566" s="44">
        <v>35648.67209</v>
      </c>
      <c r="AA566" s="44">
        <v>286.92769500000003</v>
      </c>
      <c r="AB566" s="44">
        <v>13.849017</v>
      </c>
      <c r="AC566" s="44">
        <v>10.046296999999999</v>
      </c>
      <c r="AD566" s="44">
        <v>112328.455753</v>
      </c>
    </row>
    <row r="567" spans="1:30" x14ac:dyDescent="0.25">
      <c r="A567">
        <v>566</v>
      </c>
      <c r="B567" t="s">
        <v>101</v>
      </c>
      <c r="C567" t="s">
        <v>108</v>
      </c>
      <c r="D567" t="s">
        <v>111</v>
      </c>
      <c r="E567" t="s">
        <v>104</v>
      </c>
      <c r="F567" s="52">
        <f>VLOOKUP(A567,[1]Minority!$A$1:$H$1902,5,FALSE)</f>
        <v>3769</v>
      </c>
      <c r="G567" s="52">
        <f>VLOOKUP(A567,'[1]Low-income - HH inc.'!$A$1:$I$1902,6,FALSE)</f>
        <v>657</v>
      </c>
      <c r="H567" s="44">
        <v>279667</v>
      </c>
      <c r="I567" s="44">
        <v>331891</v>
      </c>
      <c r="J567" s="44">
        <v>46230</v>
      </c>
      <c r="K567" s="44">
        <v>33018</v>
      </c>
      <c r="L567" s="44">
        <v>12026</v>
      </c>
      <c r="M567" s="44">
        <v>0</v>
      </c>
      <c r="N567" s="44">
        <v>2227</v>
      </c>
      <c r="O567" s="44">
        <v>1790</v>
      </c>
      <c r="P567" s="44">
        <v>49.766993999999997</v>
      </c>
      <c r="Q567" s="44">
        <v>44.890132999999999</v>
      </c>
      <c r="R567" s="44">
        <v>17.334624999999999</v>
      </c>
      <c r="S567" s="44">
        <v>17.595423</v>
      </c>
      <c r="T567" s="44">
        <v>283062.0625</v>
      </c>
      <c r="U567" s="44">
        <v>45371.089844000002</v>
      </c>
      <c r="V567" s="44">
        <v>11244.192383</v>
      </c>
      <c r="W567" s="44">
        <v>2198.5905760000001</v>
      </c>
      <c r="X567" s="44">
        <v>132472.041891</v>
      </c>
      <c r="Y567" s="44">
        <v>153159.088903</v>
      </c>
      <c r="Z567" s="44">
        <v>9601.1987270000009</v>
      </c>
      <c r="AA567" s="44">
        <v>161.27506500000001</v>
      </c>
      <c r="AB567" s="44">
        <v>6.3585839999999996</v>
      </c>
      <c r="AC567" s="44">
        <v>4.3518379999999999</v>
      </c>
      <c r="AD567" s="44">
        <v>49496.162878000003</v>
      </c>
    </row>
    <row r="568" spans="1:30" x14ac:dyDescent="0.25">
      <c r="A568">
        <v>567</v>
      </c>
      <c r="B568" t="s">
        <v>101</v>
      </c>
      <c r="C568" t="s">
        <v>108</v>
      </c>
      <c r="D568" t="s">
        <v>111</v>
      </c>
      <c r="E568" t="s">
        <v>104</v>
      </c>
      <c r="F568" s="52">
        <f>VLOOKUP(A568,[1]Minority!$A$1:$H$1902,5,FALSE)</f>
        <v>2678</v>
      </c>
      <c r="G568" s="52">
        <f>VLOOKUP(A568,'[1]Low-income - HH inc.'!$A$1:$I$1902,6,FALSE)</f>
        <v>335</v>
      </c>
      <c r="H568" s="44">
        <v>296100</v>
      </c>
      <c r="I568" s="44">
        <v>599387</v>
      </c>
      <c r="J568" s="44">
        <v>47212</v>
      </c>
      <c r="K568" s="44">
        <v>65205</v>
      </c>
      <c r="L568" s="44">
        <v>12026</v>
      </c>
      <c r="M568" s="44">
        <v>15391</v>
      </c>
      <c r="N568" s="44">
        <v>2404</v>
      </c>
      <c r="O568" s="44">
        <v>1790</v>
      </c>
      <c r="P568" s="44">
        <v>43.172710000000002</v>
      </c>
      <c r="Q568" s="44">
        <v>46.550808000000004</v>
      </c>
      <c r="R568" s="44">
        <v>17.416248</v>
      </c>
      <c r="S568" s="44">
        <v>18.323651999999999</v>
      </c>
      <c r="T568" s="44">
        <v>323807.21875</v>
      </c>
      <c r="U568" s="44">
        <v>48855.773437999997</v>
      </c>
      <c r="V568" s="44">
        <v>12333.413086</v>
      </c>
      <c r="W568" s="44">
        <v>2347.9072270000001</v>
      </c>
      <c r="X568" s="44">
        <v>65749.021210999999</v>
      </c>
      <c r="Y568" s="44">
        <v>113362.61919100001</v>
      </c>
      <c r="Z568" s="44">
        <v>6477.6895320000003</v>
      </c>
      <c r="AA568" s="44">
        <v>117.060765</v>
      </c>
      <c r="AB568" s="44">
        <v>3.8191830000000002</v>
      </c>
      <c r="AC568" s="44">
        <v>3.0865300000000002</v>
      </c>
      <c r="AD568" s="44">
        <v>34302.682988</v>
      </c>
    </row>
    <row r="569" spans="1:30" x14ac:dyDescent="0.25">
      <c r="A569">
        <v>568</v>
      </c>
      <c r="B569" t="s">
        <v>101</v>
      </c>
      <c r="C569" t="s">
        <v>108</v>
      </c>
      <c r="D569" t="s">
        <v>111</v>
      </c>
      <c r="E569" t="s">
        <v>104</v>
      </c>
      <c r="F569" s="52">
        <f>VLOOKUP(A569,[1]Minority!$A$1:$H$1902,5,FALSE)</f>
        <v>2581</v>
      </c>
      <c r="G569" s="52">
        <f>VLOOKUP(A569,'[1]Low-income - HH inc.'!$A$1:$I$1902,6,FALSE)</f>
        <v>300</v>
      </c>
      <c r="H569" s="44">
        <v>270349</v>
      </c>
      <c r="I569" s="44">
        <v>550691</v>
      </c>
      <c r="J569" s="44">
        <v>43790</v>
      </c>
      <c r="K569" s="44">
        <v>63029</v>
      </c>
      <c r="L569" s="44">
        <v>12026</v>
      </c>
      <c r="M569" s="44">
        <v>27417</v>
      </c>
      <c r="N569" s="44">
        <v>2404</v>
      </c>
      <c r="O569" s="44">
        <v>1790</v>
      </c>
      <c r="P569" s="44">
        <v>45.797004999999999</v>
      </c>
      <c r="Q569" s="44">
        <v>46.984226</v>
      </c>
      <c r="R569" s="44">
        <v>17.786009</v>
      </c>
      <c r="S569" s="44">
        <v>18.167507000000001</v>
      </c>
      <c r="T569" s="44">
        <v>293193.59375</v>
      </c>
      <c r="U569" s="44">
        <v>45357.757812999997</v>
      </c>
      <c r="V569" s="44">
        <v>13280.1875</v>
      </c>
      <c r="W569" s="44">
        <v>2353.9663089999999</v>
      </c>
      <c r="X569" s="44">
        <v>6638.6803609999997</v>
      </c>
      <c r="Y569" s="44">
        <v>26744.490494000001</v>
      </c>
      <c r="Z569" s="44">
        <v>1527.908919</v>
      </c>
      <c r="AA569" s="44">
        <v>28.533327</v>
      </c>
      <c r="AB569" s="44">
        <v>0.94354000000000005</v>
      </c>
      <c r="AC569" s="44">
        <v>0.70732899999999999</v>
      </c>
      <c r="AD569" s="44">
        <v>8037.7732830000004</v>
      </c>
    </row>
    <row r="570" spans="1:30" x14ac:dyDescent="0.25">
      <c r="A570">
        <v>569</v>
      </c>
      <c r="B570" t="s">
        <v>101</v>
      </c>
      <c r="C570" t="s">
        <v>108</v>
      </c>
      <c r="D570" t="s">
        <v>111</v>
      </c>
      <c r="E570" t="s">
        <v>104</v>
      </c>
      <c r="F570" s="52">
        <f>VLOOKUP(A570,[1]Minority!$A$1:$H$1902,5,FALSE)</f>
        <v>2594</v>
      </c>
      <c r="G570" s="52">
        <f>VLOOKUP(A570,'[1]Low-income - HH inc.'!$A$1:$I$1902,6,FALSE)</f>
        <v>412</v>
      </c>
      <c r="H570" s="44">
        <v>275785</v>
      </c>
      <c r="I570" s="44">
        <v>621335</v>
      </c>
      <c r="J570" s="44">
        <v>44892</v>
      </c>
      <c r="K570" s="44">
        <v>69465</v>
      </c>
      <c r="L570" s="44">
        <v>12026</v>
      </c>
      <c r="M570" s="44">
        <v>27417</v>
      </c>
      <c r="N570" s="44">
        <v>2404</v>
      </c>
      <c r="O570" s="44">
        <v>1790</v>
      </c>
      <c r="P570" s="44">
        <v>42.161414999999998</v>
      </c>
      <c r="Q570" s="44">
        <v>43.797378999999999</v>
      </c>
      <c r="R570" s="44">
        <v>17.478287000000002</v>
      </c>
      <c r="S570" s="44">
        <v>17.868870000000001</v>
      </c>
      <c r="T570" s="44">
        <v>303443.625</v>
      </c>
      <c r="U570" s="44">
        <v>46858.878905999998</v>
      </c>
      <c r="V570" s="44">
        <v>13257.930664</v>
      </c>
      <c r="W570" s="44">
        <v>2354.8540039999998</v>
      </c>
      <c r="X570" s="44">
        <v>560271.61998600001</v>
      </c>
      <c r="Y570" s="44">
        <v>739451.76149599999</v>
      </c>
      <c r="Z570" s="44">
        <v>36579.684965</v>
      </c>
      <c r="AA570" s="44">
        <v>723.506891</v>
      </c>
      <c r="AB570" s="44">
        <v>36.309863999999997</v>
      </c>
      <c r="AC570" s="44">
        <v>18.233232999999998</v>
      </c>
      <c r="AD570" s="44">
        <v>216262.61442200001</v>
      </c>
    </row>
    <row r="571" spans="1:30" x14ac:dyDescent="0.25">
      <c r="A571">
        <v>570</v>
      </c>
      <c r="B571" t="s">
        <v>101</v>
      </c>
      <c r="C571" t="s">
        <v>108</v>
      </c>
      <c r="D571" t="s">
        <v>111</v>
      </c>
      <c r="E571" t="s">
        <v>104</v>
      </c>
      <c r="F571" s="52">
        <f>VLOOKUP(A571,[1]Minority!$A$1:$H$1902,5,FALSE)</f>
        <v>3021</v>
      </c>
      <c r="G571" s="52">
        <f>VLOOKUP(A571,'[1]Low-income - HH inc.'!$A$1:$I$1902,6,FALSE)</f>
        <v>187</v>
      </c>
      <c r="H571" s="44">
        <v>272508</v>
      </c>
      <c r="I571" s="44">
        <v>562425</v>
      </c>
      <c r="J571" s="44">
        <v>44449</v>
      </c>
      <c r="K571" s="44">
        <v>63588</v>
      </c>
      <c r="L571" s="44">
        <v>0</v>
      </c>
      <c r="M571" s="44">
        <v>15391</v>
      </c>
      <c r="N571" s="44">
        <v>2404</v>
      </c>
      <c r="O571" s="44">
        <v>1790</v>
      </c>
      <c r="P571" s="44">
        <v>45.557934000000003</v>
      </c>
      <c r="Q571" s="44">
        <v>48.930767000000003</v>
      </c>
      <c r="R571" s="44">
        <v>18.033985000000001</v>
      </c>
      <c r="S571" s="44">
        <v>18.434563000000001</v>
      </c>
      <c r="T571" s="44">
        <v>293062.25</v>
      </c>
      <c r="U571" s="44">
        <v>45805.898437999997</v>
      </c>
      <c r="V571" s="44">
        <v>1091.1750489999999</v>
      </c>
      <c r="W571" s="44">
        <v>2360.469482</v>
      </c>
      <c r="X571" s="44">
        <v>179677.43179</v>
      </c>
      <c r="Y571" s="44">
        <v>269839.07553799998</v>
      </c>
      <c r="Z571" s="44">
        <v>14489.833221999999</v>
      </c>
      <c r="AA571" s="44">
        <v>284.16942299999999</v>
      </c>
      <c r="AB571" s="44">
        <v>11.296442000000001</v>
      </c>
      <c r="AC571" s="44">
        <v>7.0296510000000003</v>
      </c>
      <c r="AD571" s="44">
        <v>79659.550399999993</v>
      </c>
    </row>
    <row r="572" spans="1:30" x14ac:dyDescent="0.25">
      <c r="A572">
        <v>571</v>
      </c>
      <c r="B572" t="s">
        <v>101</v>
      </c>
      <c r="C572" t="s">
        <v>108</v>
      </c>
      <c r="D572" t="s">
        <v>111</v>
      </c>
      <c r="E572" t="s">
        <v>104</v>
      </c>
      <c r="F572" s="52">
        <f>VLOOKUP(A572,[1]Minority!$A$1:$H$1902,5,FALSE)</f>
        <v>3559</v>
      </c>
      <c r="G572" s="52">
        <f>VLOOKUP(A572,'[1]Low-income - HH inc.'!$A$1:$I$1902,6,FALSE)</f>
        <v>223</v>
      </c>
      <c r="H572" s="44">
        <v>274017</v>
      </c>
      <c r="I572" s="44">
        <v>389633</v>
      </c>
      <c r="J572" s="44">
        <v>43647</v>
      </c>
      <c r="K572" s="44">
        <v>36730</v>
      </c>
      <c r="L572" s="44">
        <v>0</v>
      </c>
      <c r="M572" s="44">
        <v>0</v>
      </c>
      <c r="N572" s="44">
        <v>2404</v>
      </c>
      <c r="O572" s="44">
        <v>1790</v>
      </c>
      <c r="P572" s="44">
        <v>53.971741000000002</v>
      </c>
      <c r="Q572" s="44">
        <v>53.698273</v>
      </c>
      <c r="R572" s="44">
        <v>17.812138000000001</v>
      </c>
      <c r="S572" s="44">
        <v>18.473682</v>
      </c>
      <c r="T572" s="44">
        <v>280189.1875</v>
      </c>
      <c r="U572" s="44">
        <v>43277.734375</v>
      </c>
      <c r="V572" s="44">
        <v>0</v>
      </c>
      <c r="W572" s="44">
        <v>2371.2214359999998</v>
      </c>
      <c r="X572" s="44">
        <v>63205.801684999999</v>
      </c>
      <c r="Y572" s="44">
        <v>87677.289732999998</v>
      </c>
      <c r="Z572" s="44">
        <v>3852.531876</v>
      </c>
      <c r="AA572" s="44">
        <v>83.307907</v>
      </c>
      <c r="AB572" s="44">
        <v>3.42</v>
      </c>
      <c r="AC572" s="44">
        <v>2.0102730000000002</v>
      </c>
      <c r="AD572" s="44">
        <v>23324.80154</v>
      </c>
    </row>
    <row r="573" spans="1:30" x14ac:dyDescent="0.25">
      <c r="A573">
        <v>572</v>
      </c>
      <c r="B573" t="s">
        <v>101</v>
      </c>
      <c r="C573" t="s">
        <v>108</v>
      </c>
      <c r="D573" t="s">
        <v>111</v>
      </c>
      <c r="E573" t="s">
        <v>104</v>
      </c>
      <c r="F573" s="52">
        <f>VLOOKUP(A573,[1]Minority!$A$1:$H$1902,5,FALSE)</f>
        <v>1701</v>
      </c>
      <c r="G573" s="52">
        <f>VLOOKUP(A573,'[1]Low-income - HH inc.'!$A$1:$I$1902,6,FALSE)</f>
        <v>427</v>
      </c>
      <c r="H573" s="44">
        <v>364705</v>
      </c>
      <c r="I573" s="44">
        <v>568046</v>
      </c>
      <c r="J573" s="44">
        <v>60215</v>
      </c>
      <c r="K573" s="44">
        <v>63407</v>
      </c>
      <c r="L573" s="44">
        <v>27417</v>
      </c>
      <c r="M573" s="44">
        <v>12026</v>
      </c>
      <c r="N573" s="44">
        <v>2751</v>
      </c>
      <c r="O573" s="44">
        <v>2015</v>
      </c>
      <c r="P573" s="44">
        <v>44.014690000000002</v>
      </c>
      <c r="Q573" s="44">
        <v>46.662216000000001</v>
      </c>
      <c r="R573" s="44">
        <v>18.803331</v>
      </c>
      <c r="S573" s="44">
        <v>19.549913</v>
      </c>
      <c r="T573" s="44">
        <v>381124.40625</v>
      </c>
      <c r="U573" s="44">
        <v>60472.75</v>
      </c>
      <c r="V573" s="44">
        <v>26174.208984000001</v>
      </c>
      <c r="W573" s="44">
        <v>2691.5695799999999</v>
      </c>
      <c r="X573" s="44">
        <v>317526.44711800001</v>
      </c>
      <c r="Y573" s="44">
        <v>441381.93404000002</v>
      </c>
      <c r="Z573" s="44">
        <v>26564.194639000001</v>
      </c>
      <c r="AA573" s="44">
        <v>451.38412599999998</v>
      </c>
      <c r="AB573" s="44">
        <v>20.318418999999999</v>
      </c>
      <c r="AC573" s="44">
        <v>12.969593</v>
      </c>
      <c r="AD573" s="44">
        <v>146779.46476500001</v>
      </c>
    </row>
    <row r="574" spans="1:30" x14ac:dyDescent="0.25">
      <c r="A574">
        <v>573</v>
      </c>
      <c r="B574" t="s">
        <v>101</v>
      </c>
      <c r="C574" t="s">
        <v>108</v>
      </c>
      <c r="D574" t="s">
        <v>111</v>
      </c>
      <c r="E574" t="s">
        <v>104</v>
      </c>
      <c r="F574" s="52">
        <f>VLOOKUP(A574,[1]Minority!$A$1:$H$1902,5,FALSE)</f>
        <v>2069</v>
      </c>
      <c r="G574" s="52">
        <f>VLOOKUP(A574,'[1]Low-income - HH inc.'!$A$1:$I$1902,6,FALSE)</f>
        <v>338</v>
      </c>
      <c r="H574" s="44">
        <v>349361</v>
      </c>
      <c r="I574" s="44">
        <v>131904</v>
      </c>
      <c r="J574" s="44">
        <v>56949</v>
      </c>
      <c r="K574" s="44">
        <v>16933</v>
      </c>
      <c r="L574" s="44">
        <v>12026</v>
      </c>
      <c r="M574" s="44">
        <v>12026</v>
      </c>
      <c r="N574" s="44">
        <v>2402</v>
      </c>
      <c r="O574" s="44">
        <v>1340</v>
      </c>
      <c r="P574" s="44">
        <v>48.918041000000002</v>
      </c>
      <c r="Q574" s="44">
        <v>47.278038000000002</v>
      </c>
      <c r="R574" s="44">
        <v>17.806004000000001</v>
      </c>
      <c r="S574" s="44">
        <v>18.657843</v>
      </c>
      <c r="T574" s="44">
        <v>335852.65625</v>
      </c>
      <c r="U574" s="44">
        <v>54463.21875</v>
      </c>
      <c r="V574" s="44">
        <v>12026</v>
      </c>
      <c r="W574" s="44">
        <v>2336.0288089999999</v>
      </c>
      <c r="X574" s="44">
        <v>70560.573552000002</v>
      </c>
      <c r="Y574" s="44">
        <v>74785.408343999996</v>
      </c>
      <c r="Z574" s="44">
        <v>7804.6296039999997</v>
      </c>
      <c r="AA574" s="44">
        <v>101.462209</v>
      </c>
      <c r="AB574" s="44">
        <v>3.4353009999999999</v>
      </c>
      <c r="AC574" s="44">
        <v>3.2984420000000001</v>
      </c>
      <c r="AD574" s="44">
        <v>34893.783778999998</v>
      </c>
    </row>
    <row r="575" spans="1:30" x14ac:dyDescent="0.25">
      <c r="A575">
        <v>574</v>
      </c>
      <c r="B575" t="s">
        <v>101</v>
      </c>
      <c r="C575" t="s">
        <v>108</v>
      </c>
      <c r="D575" t="s">
        <v>111</v>
      </c>
      <c r="E575" t="s">
        <v>104</v>
      </c>
      <c r="F575" s="52">
        <f>VLOOKUP(A575,[1]Minority!$A$1:$H$1902,5,FALSE)</f>
        <v>2307</v>
      </c>
      <c r="G575" s="52">
        <f>VLOOKUP(A575,'[1]Low-income - HH inc.'!$A$1:$I$1902,6,FALSE)</f>
        <v>322</v>
      </c>
      <c r="H575" s="44">
        <v>339342</v>
      </c>
      <c r="I575" s="44">
        <v>74057</v>
      </c>
      <c r="J575" s="44">
        <v>57000</v>
      </c>
      <c r="K575" s="44">
        <v>11735</v>
      </c>
      <c r="L575" s="44">
        <v>12026</v>
      </c>
      <c r="M575" s="44">
        <v>12026</v>
      </c>
      <c r="N575" s="44">
        <v>2526</v>
      </c>
      <c r="O575" s="44">
        <v>450</v>
      </c>
      <c r="P575" s="44">
        <v>53.114288000000002</v>
      </c>
      <c r="Q575" s="44">
        <v>54.917636999999999</v>
      </c>
      <c r="R575" s="44">
        <v>19.838695999999999</v>
      </c>
      <c r="S575" s="44">
        <v>20.806646000000001</v>
      </c>
      <c r="T575" s="44">
        <v>324833.90625</v>
      </c>
      <c r="U575" s="44">
        <v>54524.519530999998</v>
      </c>
      <c r="V575" s="44">
        <v>12025.999023</v>
      </c>
      <c r="W575" s="44">
        <v>2412.4663089999999</v>
      </c>
      <c r="X575" s="44">
        <v>80840.642728000006</v>
      </c>
      <c r="Y575" s="44">
        <v>116231.14118000001</v>
      </c>
      <c r="Z575" s="44">
        <v>5045.2725630000004</v>
      </c>
      <c r="AA575" s="44">
        <v>115.269369</v>
      </c>
      <c r="AB575" s="44">
        <v>5.0346919999999997</v>
      </c>
      <c r="AC575" s="44">
        <v>2.6962549999999998</v>
      </c>
      <c r="AD575" s="44">
        <v>31079.720815000001</v>
      </c>
    </row>
    <row r="576" spans="1:30" x14ac:dyDescent="0.25">
      <c r="A576">
        <v>575</v>
      </c>
      <c r="B576" t="s">
        <v>101</v>
      </c>
      <c r="C576" t="s">
        <v>108</v>
      </c>
      <c r="D576" t="s">
        <v>111</v>
      </c>
      <c r="E576" t="s">
        <v>104</v>
      </c>
      <c r="F576" s="52">
        <f>VLOOKUP(A576,[1]Minority!$A$1:$H$1902,5,FALSE)</f>
        <v>2890</v>
      </c>
      <c r="G576" s="52">
        <f>VLOOKUP(A576,'[1]Low-income - HH inc.'!$A$1:$I$1902,6,FALSE)</f>
        <v>227</v>
      </c>
      <c r="H576" s="44">
        <v>342502</v>
      </c>
      <c r="I576" s="44">
        <v>364648</v>
      </c>
      <c r="J576" s="44">
        <v>54479</v>
      </c>
      <c r="K576" s="44">
        <v>40254</v>
      </c>
      <c r="L576" s="44">
        <v>12540</v>
      </c>
      <c r="M576" s="44">
        <v>12026</v>
      </c>
      <c r="N576" s="44">
        <v>2402</v>
      </c>
      <c r="O576" s="44">
        <v>1340</v>
      </c>
      <c r="P576" s="44">
        <v>48.824553999999999</v>
      </c>
      <c r="Q576" s="44">
        <v>46.625145000000003</v>
      </c>
      <c r="R576" s="44">
        <v>16.732963999999999</v>
      </c>
      <c r="S576" s="44">
        <v>17.158460999999999</v>
      </c>
      <c r="T576" s="44">
        <v>343946.125</v>
      </c>
      <c r="U576" s="44">
        <v>53551.398437999997</v>
      </c>
      <c r="V576" s="44">
        <v>12506.482421999999</v>
      </c>
      <c r="W576" s="44">
        <v>2332.7475589999999</v>
      </c>
      <c r="X576" s="44">
        <v>125766.957068</v>
      </c>
      <c r="Y576" s="44">
        <v>158749.398953</v>
      </c>
      <c r="Z576" s="44">
        <v>10298.698275999999</v>
      </c>
      <c r="AA576" s="44">
        <v>173.61348699999999</v>
      </c>
      <c r="AB576" s="44">
        <v>6.6971429999999996</v>
      </c>
      <c r="AC576" s="44">
        <v>4.7606570000000001</v>
      </c>
      <c r="AD576" s="44">
        <v>53470.986691999999</v>
      </c>
    </row>
    <row r="577" spans="1:30" x14ac:dyDescent="0.25">
      <c r="A577">
        <v>576</v>
      </c>
      <c r="B577" t="s">
        <v>101</v>
      </c>
      <c r="C577" t="s">
        <v>108</v>
      </c>
      <c r="D577" t="s">
        <v>111</v>
      </c>
      <c r="E577" t="s">
        <v>104</v>
      </c>
      <c r="F577" s="52">
        <f>VLOOKUP(A577,[1]Minority!$A$1:$H$1902,5,FALSE)</f>
        <v>2232</v>
      </c>
      <c r="G577" s="52">
        <f>VLOOKUP(A577,'[1]Low-income - HH inc.'!$A$1:$I$1902,6,FALSE)</f>
        <v>172</v>
      </c>
      <c r="H577" s="44">
        <v>298645</v>
      </c>
      <c r="I577" s="44">
        <v>358544</v>
      </c>
      <c r="J577" s="44">
        <v>44667</v>
      </c>
      <c r="K577" s="44">
        <v>34597</v>
      </c>
      <c r="L577" s="44">
        <v>12540</v>
      </c>
      <c r="M577" s="44">
        <v>0</v>
      </c>
      <c r="N577" s="44">
        <v>2177</v>
      </c>
      <c r="O577" s="44">
        <v>1340</v>
      </c>
      <c r="P577" s="44">
        <v>51.854134000000002</v>
      </c>
      <c r="Q577" s="44">
        <v>49.196724000000003</v>
      </c>
      <c r="R577" s="44">
        <v>15.993644</v>
      </c>
      <c r="S577" s="44">
        <v>16.310811999999999</v>
      </c>
      <c r="T577" s="44">
        <v>301676.09375</v>
      </c>
      <c r="U577" s="44">
        <v>44157.425780999998</v>
      </c>
      <c r="V577" s="44">
        <v>11905.4375</v>
      </c>
      <c r="W577" s="44">
        <v>2134.6452640000002</v>
      </c>
      <c r="X577" s="44">
        <v>17240.775426</v>
      </c>
      <c r="Y577" s="44">
        <v>33110.232596000002</v>
      </c>
      <c r="Z577" s="44">
        <v>1657.5114349999999</v>
      </c>
      <c r="AA577" s="44">
        <v>31.770696999999998</v>
      </c>
      <c r="AB577" s="44">
        <v>1.338983</v>
      </c>
      <c r="AC577" s="44">
        <v>0.81592299999999995</v>
      </c>
      <c r="AD577" s="44">
        <v>9509.338726</v>
      </c>
    </row>
    <row r="578" spans="1:30" x14ac:dyDescent="0.25">
      <c r="A578">
        <v>577</v>
      </c>
      <c r="B578" t="s">
        <v>101</v>
      </c>
      <c r="C578" t="s">
        <v>108</v>
      </c>
      <c r="D578" t="s">
        <v>111</v>
      </c>
      <c r="E578" t="s">
        <v>104</v>
      </c>
      <c r="F578" s="52">
        <f>VLOOKUP(A578,[1]Minority!$A$1:$H$1902,5,FALSE)</f>
        <v>2358</v>
      </c>
      <c r="G578" s="52">
        <f>VLOOKUP(A578,'[1]Low-income - HH inc.'!$A$1:$I$1902,6,FALSE)</f>
        <v>319</v>
      </c>
      <c r="H578" s="44">
        <v>297008</v>
      </c>
      <c r="I578" s="44">
        <v>391620</v>
      </c>
      <c r="J578" s="44">
        <v>46864</v>
      </c>
      <c r="K578" s="44">
        <v>45549</v>
      </c>
      <c r="L578" s="44">
        <v>12540</v>
      </c>
      <c r="M578" s="44">
        <v>12858</v>
      </c>
      <c r="N578" s="44">
        <v>2402</v>
      </c>
      <c r="O578" s="44">
        <v>296</v>
      </c>
      <c r="P578" s="44">
        <v>44.108910000000002</v>
      </c>
      <c r="Q578" s="44">
        <v>43.992916000000001</v>
      </c>
      <c r="R578" s="44">
        <v>16.759074999999999</v>
      </c>
      <c r="S578" s="44">
        <v>17.003212000000001</v>
      </c>
      <c r="T578" s="44">
        <v>303932.5</v>
      </c>
      <c r="U578" s="44">
        <v>46767.757812999997</v>
      </c>
      <c r="V578" s="44">
        <v>12563.273438</v>
      </c>
      <c r="W578" s="44">
        <v>2247.8652339999999</v>
      </c>
      <c r="X578" s="44">
        <v>20608.564587000001</v>
      </c>
      <c r="Y578" s="44">
        <v>36463.827412999999</v>
      </c>
      <c r="Z578" s="44">
        <v>2525.6451059999999</v>
      </c>
      <c r="AA578" s="44">
        <v>40.986449999999998</v>
      </c>
      <c r="AB578" s="44">
        <v>1.6354500000000001</v>
      </c>
      <c r="AC578" s="44">
        <v>1.1194189999999999</v>
      </c>
      <c r="AD578" s="44">
        <v>12752.889585000001</v>
      </c>
    </row>
    <row r="579" spans="1:30" x14ac:dyDescent="0.25">
      <c r="A579">
        <v>578</v>
      </c>
      <c r="B579" t="s">
        <v>101</v>
      </c>
      <c r="C579" t="s">
        <v>108</v>
      </c>
      <c r="D579" t="s">
        <v>111</v>
      </c>
      <c r="E579" t="s">
        <v>104</v>
      </c>
      <c r="F579" s="52">
        <f>VLOOKUP(A579,[1]Minority!$A$1:$H$1902,5,FALSE)</f>
        <v>1589</v>
      </c>
      <c r="G579" s="52">
        <f>VLOOKUP(A579,'[1]Low-income - HH inc.'!$A$1:$I$1902,6,FALSE)</f>
        <v>93</v>
      </c>
      <c r="H579" s="44">
        <v>299306</v>
      </c>
      <c r="I579" s="44">
        <v>266541</v>
      </c>
      <c r="J579" s="44">
        <v>47070</v>
      </c>
      <c r="K579" s="44">
        <v>28375</v>
      </c>
      <c r="L579" s="44">
        <v>12540</v>
      </c>
      <c r="M579" s="44">
        <v>0</v>
      </c>
      <c r="N579" s="44">
        <v>1952</v>
      </c>
      <c r="O579" s="44">
        <v>0</v>
      </c>
      <c r="P579" s="44">
        <v>50.316237999999998</v>
      </c>
      <c r="Q579" s="44">
        <v>50.142589999999998</v>
      </c>
      <c r="R579" s="44">
        <v>16.876484000000001</v>
      </c>
      <c r="S579" s="44">
        <v>17.085322999999999</v>
      </c>
      <c r="T579" s="44">
        <v>297498.6875</v>
      </c>
      <c r="U579" s="44">
        <v>46038.792969000002</v>
      </c>
      <c r="V579" s="44">
        <v>11848.299805000001</v>
      </c>
      <c r="W579" s="44">
        <v>1844.3287350000001</v>
      </c>
      <c r="X579" s="44">
        <v>43657.683982000002</v>
      </c>
      <c r="Y579" s="44">
        <v>75025.955256999994</v>
      </c>
      <c r="Z579" s="44">
        <v>4869.2072740000003</v>
      </c>
      <c r="AA579" s="44">
        <v>81.960892000000001</v>
      </c>
      <c r="AB579" s="44">
        <v>3.0249570000000001</v>
      </c>
      <c r="AC579" s="44">
        <v>2.2097020000000001</v>
      </c>
      <c r="AD579" s="44">
        <v>24934.617298000001</v>
      </c>
    </row>
    <row r="580" spans="1:30" x14ac:dyDescent="0.25">
      <c r="A580">
        <v>579</v>
      </c>
      <c r="B580" t="s">
        <v>101</v>
      </c>
      <c r="C580" t="s">
        <v>108</v>
      </c>
      <c r="D580" t="s">
        <v>112</v>
      </c>
      <c r="E580" t="s">
        <v>104</v>
      </c>
      <c r="F580" s="52">
        <f>VLOOKUP(A580,[1]Minority!$A$1:$H$1902,5,FALSE)</f>
        <v>0</v>
      </c>
      <c r="G580" s="52">
        <f>VLOOKUP(A580,'[1]Low-income - HH inc.'!$A$1:$I$1902,6,FALSE)</f>
        <v>0</v>
      </c>
      <c r="H580" s="44">
        <v>551159</v>
      </c>
      <c r="I580" s="44">
        <v>830144</v>
      </c>
      <c r="J580" s="44">
        <v>62366</v>
      </c>
      <c r="K580" s="44">
        <v>90754</v>
      </c>
      <c r="L580" s="44">
        <v>15391</v>
      </c>
      <c r="M580" s="44">
        <v>92170</v>
      </c>
      <c r="N580" s="44">
        <v>765</v>
      </c>
      <c r="O580" s="44">
        <v>970</v>
      </c>
      <c r="P580" s="44">
        <v>40.679966</v>
      </c>
      <c r="Q580" s="44">
        <v>40.490493999999998</v>
      </c>
      <c r="R580" s="44">
        <v>35.841335000000001</v>
      </c>
      <c r="S580" s="44">
        <v>40.720920999999997</v>
      </c>
      <c r="T580" s="44">
        <v>596795.875</v>
      </c>
      <c r="U580" s="44">
        <v>67009.765625</v>
      </c>
      <c r="V580" s="44">
        <v>27950.650390999999</v>
      </c>
      <c r="W580" s="44">
        <v>798.53430200000003</v>
      </c>
      <c r="X580" s="44">
        <v>14765.573630000001</v>
      </c>
      <c r="Y580" s="44">
        <v>14765.573630000001</v>
      </c>
      <c r="Z580" s="44">
        <v>17438.108875999998</v>
      </c>
      <c r="AA580" s="44">
        <v>36.400483999999999</v>
      </c>
      <c r="AB580" s="44">
        <v>1.727889</v>
      </c>
      <c r="AC580" s="44">
        <v>1.5775699999999999</v>
      </c>
      <c r="AD580" s="44">
        <v>16417.224160999998</v>
      </c>
    </row>
    <row r="581" spans="1:30" x14ac:dyDescent="0.25">
      <c r="A581">
        <v>580</v>
      </c>
      <c r="B581" t="s">
        <v>101</v>
      </c>
      <c r="C581" t="s">
        <v>108</v>
      </c>
      <c r="D581" t="s">
        <v>112</v>
      </c>
      <c r="E581" t="s">
        <v>104</v>
      </c>
      <c r="F581" s="52">
        <f>VLOOKUP(A581,[1]Minority!$A$1:$H$1902,5,FALSE)</f>
        <v>286</v>
      </c>
      <c r="G581" s="52">
        <f>VLOOKUP(A581,'[1]Low-income - HH inc.'!$A$1:$I$1902,6,FALSE)</f>
        <v>103</v>
      </c>
      <c r="H581" s="44">
        <v>807559</v>
      </c>
      <c r="I581" s="44">
        <v>926022</v>
      </c>
      <c r="J581" s="44">
        <v>103636</v>
      </c>
      <c r="K581" s="44">
        <v>103614</v>
      </c>
      <c r="L581" s="44">
        <v>53460</v>
      </c>
      <c r="M581" s="44">
        <v>158228</v>
      </c>
      <c r="N581" s="44">
        <v>2585</v>
      </c>
      <c r="O581" s="44">
        <v>1420</v>
      </c>
      <c r="P581" s="44">
        <v>31.301893</v>
      </c>
      <c r="Q581" s="44">
        <v>31.420162000000001</v>
      </c>
      <c r="R581" s="44">
        <v>18.375284000000001</v>
      </c>
      <c r="S581" s="44">
        <v>19.345865</v>
      </c>
      <c r="T581" s="44">
        <v>827969.375</v>
      </c>
      <c r="U581" s="44">
        <v>103632.210938</v>
      </c>
      <c r="V581" s="44">
        <v>71510.820313000004</v>
      </c>
      <c r="W581" s="44">
        <v>2384.2783199999999</v>
      </c>
      <c r="X581" s="44">
        <v>210443.45103200001</v>
      </c>
      <c r="Y581" s="44">
        <v>301150.71890199999</v>
      </c>
      <c r="Z581" s="44">
        <v>30524.019089000001</v>
      </c>
      <c r="AA581" s="44">
        <v>299.10350299999999</v>
      </c>
      <c r="AB581" s="44">
        <v>14.293968</v>
      </c>
      <c r="AC581" s="44">
        <v>7.848001</v>
      </c>
      <c r="AD581" s="44">
        <v>90696.162360000002</v>
      </c>
    </row>
    <row r="582" spans="1:30" x14ac:dyDescent="0.25">
      <c r="A582">
        <v>581</v>
      </c>
      <c r="B582" t="s">
        <v>101</v>
      </c>
      <c r="C582" t="s">
        <v>108</v>
      </c>
      <c r="D582" t="s">
        <v>112</v>
      </c>
      <c r="E582" t="s">
        <v>104</v>
      </c>
      <c r="F582" s="52">
        <f>VLOOKUP(A582,[1]Minority!$A$1:$H$1902,5,FALSE)</f>
        <v>182</v>
      </c>
      <c r="G582" s="52">
        <f>VLOOKUP(A582,'[1]Low-income - HH inc.'!$A$1:$I$1902,6,FALSE)</f>
        <v>51</v>
      </c>
      <c r="H582" s="44">
        <v>627008</v>
      </c>
      <c r="I582" s="44">
        <v>928350</v>
      </c>
      <c r="J582" s="44">
        <v>73410</v>
      </c>
      <c r="K582" s="44">
        <v>104650</v>
      </c>
      <c r="L582" s="44">
        <v>57499</v>
      </c>
      <c r="M582" s="44">
        <v>186285</v>
      </c>
      <c r="N582" s="44">
        <v>2838.5</v>
      </c>
      <c r="O582" s="44">
        <v>1208.5</v>
      </c>
      <c r="P582" s="44">
        <v>31.427042</v>
      </c>
      <c r="Q582" s="44">
        <v>29.708275</v>
      </c>
      <c r="R582" s="44">
        <v>21.575668</v>
      </c>
      <c r="S582" s="44">
        <v>20.874911999999998</v>
      </c>
      <c r="T582" s="44">
        <v>677256.5625</v>
      </c>
      <c r="U582" s="44">
        <v>78619.242188000004</v>
      </c>
      <c r="V582" s="44">
        <v>78973.976563000004</v>
      </c>
      <c r="W582" s="44">
        <v>2566.6984859999998</v>
      </c>
      <c r="X582" s="44">
        <v>219480.094989</v>
      </c>
      <c r="Y582" s="44">
        <v>298576.66343399999</v>
      </c>
      <c r="Z582" s="44">
        <v>24291.472134</v>
      </c>
      <c r="AA582" s="44">
        <v>341.57498700000002</v>
      </c>
      <c r="AB582" s="44">
        <v>12.017934</v>
      </c>
      <c r="AC582" s="44">
        <v>11.441559</v>
      </c>
      <c r="AD582" s="44">
        <v>125966.651587</v>
      </c>
    </row>
    <row r="583" spans="1:30" x14ac:dyDescent="0.25">
      <c r="A583">
        <v>582</v>
      </c>
      <c r="B583" t="s">
        <v>101</v>
      </c>
      <c r="C583" t="s">
        <v>108</v>
      </c>
      <c r="D583" t="s">
        <v>112</v>
      </c>
      <c r="E583" t="s">
        <v>104</v>
      </c>
      <c r="F583" s="52">
        <f>VLOOKUP(A583,[1]Minority!$A$1:$H$1902,5,FALSE)</f>
        <v>668</v>
      </c>
      <c r="G583" s="52">
        <f>VLOOKUP(A583,'[1]Low-income - HH inc.'!$A$1:$I$1902,6,FALSE)</f>
        <v>155</v>
      </c>
      <c r="H583" s="44">
        <v>797886</v>
      </c>
      <c r="I583" s="44">
        <v>868102</v>
      </c>
      <c r="J583" s="44">
        <v>98152</v>
      </c>
      <c r="K583" s="44">
        <v>93605</v>
      </c>
      <c r="L583" s="44">
        <v>79265</v>
      </c>
      <c r="M583" s="44">
        <v>74684</v>
      </c>
      <c r="N583" s="44">
        <v>1245.5</v>
      </c>
      <c r="O583" s="44">
        <v>1253.5</v>
      </c>
      <c r="P583" s="44">
        <v>35.252327000000001</v>
      </c>
      <c r="Q583" s="44">
        <v>34.203575000000001</v>
      </c>
      <c r="R583" s="44">
        <v>18.602654000000001</v>
      </c>
      <c r="S583" s="44">
        <v>20.130614999999999</v>
      </c>
      <c r="T583" s="44">
        <v>808336.1875</v>
      </c>
      <c r="U583" s="44">
        <v>97475.265625</v>
      </c>
      <c r="V583" s="44">
        <v>78583.210938000004</v>
      </c>
      <c r="W583" s="44">
        <v>1246.690552</v>
      </c>
      <c r="X583" s="44">
        <v>57177.663347000002</v>
      </c>
      <c r="Y583" s="44">
        <v>72964.284232999998</v>
      </c>
      <c r="Z583" s="44">
        <v>8666.9846720000005</v>
      </c>
      <c r="AA583" s="44">
        <v>104.50571100000001</v>
      </c>
      <c r="AB583" s="44">
        <v>4.1815730000000002</v>
      </c>
      <c r="AC583" s="44">
        <v>3.4434390000000001</v>
      </c>
      <c r="AD583" s="44">
        <v>37261.069327999998</v>
      </c>
    </row>
    <row r="584" spans="1:30" x14ac:dyDescent="0.25">
      <c r="A584">
        <v>583</v>
      </c>
      <c r="B584" t="s">
        <v>101</v>
      </c>
      <c r="C584" t="s">
        <v>108</v>
      </c>
      <c r="D584" t="s">
        <v>112</v>
      </c>
      <c r="E584" t="s">
        <v>104</v>
      </c>
      <c r="F584" s="52">
        <f>VLOOKUP(A584,[1]Minority!$A$1:$H$1902,5,FALSE)</f>
        <v>1009</v>
      </c>
      <c r="G584" s="52">
        <f>VLOOKUP(A584,'[1]Low-income - HH inc.'!$A$1:$I$1902,6,FALSE)</f>
        <v>173</v>
      </c>
      <c r="H584" s="44">
        <v>760980</v>
      </c>
      <c r="I584" s="44">
        <v>921521</v>
      </c>
      <c r="J584" s="44">
        <v>94642</v>
      </c>
      <c r="K584" s="44">
        <v>102477</v>
      </c>
      <c r="L584" s="44">
        <v>78254</v>
      </c>
      <c r="M584" s="44">
        <v>190515</v>
      </c>
      <c r="N584" s="44">
        <v>949.5</v>
      </c>
      <c r="O584" s="44">
        <v>1208.5</v>
      </c>
      <c r="P584" s="44">
        <v>31.863249</v>
      </c>
      <c r="Q584" s="44">
        <v>30.858685000000001</v>
      </c>
      <c r="R584" s="44">
        <v>18.334212999999998</v>
      </c>
      <c r="S584" s="44">
        <v>19.377043</v>
      </c>
      <c r="T584" s="44">
        <v>787486</v>
      </c>
      <c r="U584" s="44">
        <v>95935.59375</v>
      </c>
      <c r="V584" s="44">
        <v>96788.734375</v>
      </c>
      <c r="W584" s="44">
        <v>992.26196300000004</v>
      </c>
      <c r="X584" s="44">
        <v>553741.76031499996</v>
      </c>
      <c r="Y584" s="44">
        <v>685422.94521100004</v>
      </c>
      <c r="Z584" s="44">
        <v>97436.103191999995</v>
      </c>
      <c r="AA584" s="44">
        <v>954.38248799999997</v>
      </c>
      <c r="AB584" s="44">
        <v>40.714928999999998</v>
      </c>
      <c r="AC584" s="44">
        <v>35.374527999999998</v>
      </c>
      <c r="AD584" s="44">
        <v>377379.740727</v>
      </c>
    </row>
    <row r="585" spans="1:30" x14ac:dyDescent="0.25">
      <c r="A585">
        <v>584</v>
      </c>
      <c r="B585" t="s">
        <v>101</v>
      </c>
      <c r="C585" t="s">
        <v>108</v>
      </c>
      <c r="D585" t="s">
        <v>112</v>
      </c>
      <c r="E585" t="s">
        <v>104</v>
      </c>
      <c r="F585" s="52">
        <f>VLOOKUP(A585,[1]Minority!$A$1:$H$1902,5,FALSE)</f>
        <v>2924</v>
      </c>
      <c r="G585" s="52">
        <f>VLOOKUP(A585,'[1]Low-income - HH inc.'!$A$1:$I$1902,6,FALSE)</f>
        <v>366</v>
      </c>
      <c r="H585" s="44">
        <v>773633</v>
      </c>
      <c r="I585" s="44">
        <v>911743</v>
      </c>
      <c r="J585" s="44">
        <v>95638</v>
      </c>
      <c r="K585" s="44">
        <v>100966</v>
      </c>
      <c r="L585" s="44">
        <v>78433</v>
      </c>
      <c r="M585" s="44">
        <v>93634</v>
      </c>
      <c r="N585" s="44">
        <v>949.5</v>
      </c>
      <c r="O585" s="44">
        <v>1450.5</v>
      </c>
      <c r="P585" s="44">
        <v>33.524836999999998</v>
      </c>
      <c r="Q585" s="44">
        <v>32.243918999999998</v>
      </c>
      <c r="R585" s="44">
        <v>14.998009</v>
      </c>
      <c r="S585" s="44">
        <v>17.140484000000001</v>
      </c>
      <c r="T585" s="44">
        <v>792628.0625</v>
      </c>
      <c r="U585" s="44">
        <v>96370.804688000004</v>
      </c>
      <c r="V585" s="44">
        <v>80523.6875</v>
      </c>
      <c r="W585" s="44">
        <v>1018.405518</v>
      </c>
      <c r="X585" s="44">
        <v>100739.782726</v>
      </c>
      <c r="Y585" s="44">
        <v>153489.878708</v>
      </c>
      <c r="Z585" s="44">
        <v>13812.798062</v>
      </c>
      <c r="AA585" s="44">
        <v>196.36482799999999</v>
      </c>
      <c r="AB585" s="44">
        <v>7.1874060000000002</v>
      </c>
      <c r="AC585" s="44">
        <v>5.9414090000000002</v>
      </c>
      <c r="AD585" s="44">
        <v>65038.625746999998</v>
      </c>
    </row>
    <row r="586" spans="1:30" x14ac:dyDescent="0.25">
      <c r="A586">
        <v>585</v>
      </c>
      <c r="B586" t="s">
        <v>101</v>
      </c>
      <c r="C586" t="s">
        <v>108</v>
      </c>
      <c r="D586" t="s">
        <v>112</v>
      </c>
      <c r="E586" t="s">
        <v>104</v>
      </c>
      <c r="F586" s="52">
        <f>VLOOKUP(A586,[1]Minority!$A$1:$H$1902,5,FALSE)</f>
        <v>1774</v>
      </c>
      <c r="G586" s="52">
        <f>VLOOKUP(A586,'[1]Low-income - HH inc.'!$A$1:$I$1902,6,FALSE)</f>
        <v>225</v>
      </c>
      <c r="H586" s="44">
        <v>613032</v>
      </c>
      <c r="I586" s="44">
        <v>850832</v>
      </c>
      <c r="J586" s="44">
        <v>78952</v>
      </c>
      <c r="K586" s="44">
        <v>92241</v>
      </c>
      <c r="L586" s="44">
        <v>78254</v>
      </c>
      <c r="M586" s="44">
        <v>67386</v>
      </c>
      <c r="N586" s="44">
        <v>793.5</v>
      </c>
      <c r="O586" s="44">
        <v>1178.5</v>
      </c>
      <c r="P586" s="44">
        <v>36.868037999999999</v>
      </c>
      <c r="Q586" s="44">
        <v>34.702278</v>
      </c>
      <c r="R586" s="44">
        <v>15.943826</v>
      </c>
      <c r="S586" s="44">
        <v>16.999580000000002</v>
      </c>
      <c r="T586" s="44">
        <v>642371.75</v>
      </c>
      <c r="U586" s="44">
        <v>80591.601563000004</v>
      </c>
      <c r="V586" s="44">
        <v>76913.109375</v>
      </c>
      <c r="W586" s="44">
        <v>841.00134300000002</v>
      </c>
      <c r="X586" s="44">
        <v>111933.158201</v>
      </c>
      <c r="Y586" s="44">
        <v>139081.801489</v>
      </c>
      <c r="Z586" s="44">
        <v>14995.262471</v>
      </c>
      <c r="AA586" s="44">
        <v>185.504932</v>
      </c>
      <c r="AB586" s="44">
        <v>7.4296160000000002</v>
      </c>
      <c r="AC586" s="44">
        <v>5.8489890000000004</v>
      </c>
      <c r="AD586" s="44">
        <v>64122.248886000001</v>
      </c>
    </row>
    <row r="587" spans="1:30" x14ac:dyDescent="0.25">
      <c r="A587">
        <v>586</v>
      </c>
      <c r="B587" t="s">
        <v>101</v>
      </c>
      <c r="C587" t="s">
        <v>108</v>
      </c>
      <c r="D587" t="s">
        <v>112</v>
      </c>
      <c r="E587" t="s">
        <v>104</v>
      </c>
      <c r="F587" s="52">
        <f>VLOOKUP(A587,[1]Minority!$A$1:$H$1902,5,FALSE)</f>
        <v>1861</v>
      </c>
      <c r="G587" s="52">
        <f>VLOOKUP(A587,'[1]Low-income - HH inc.'!$A$1:$I$1902,6,FALSE)</f>
        <v>252</v>
      </c>
      <c r="H587" s="44">
        <v>461235</v>
      </c>
      <c r="I587" s="44">
        <v>845566</v>
      </c>
      <c r="J587" s="44">
        <v>61689</v>
      </c>
      <c r="K587" s="44">
        <v>88972</v>
      </c>
      <c r="L587" s="44">
        <v>66482</v>
      </c>
      <c r="M587" s="44">
        <v>88839</v>
      </c>
      <c r="N587" s="44">
        <v>705.5</v>
      </c>
      <c r="O587" s="44">
        <v>1450.5</v>
      </c>
      <c r="P587" s="44">
        <v>35.488346</v>
      </c>
      <c r="Q587" s="44">
        <v>36.366515999999997</v>
      </c>
      <c r="R587" s="44">
        <v>17.137098000000002</v>
      </c>
      <c r="S587" s="44">
        <v>17.449445999999998</v>
      </c>
      <c r="T587" s="44">
        <v>503856.28125</v>
      </c>
      <c r="U587" s="44">
        <v>64714.605469000002</v>
      </c>
      <c r="V587" s="44">
        <v>68961.328125</v>
      </c>
      <c r="W587" s="44">
        <v>788.11840800000004</v>
      </c>
      <c r="X587" s="44">
        <v>203123.79881599999</v>
      </c>
      <c r="Y587" s="44">
        <v>284736.50896399998</v>
      </c>
      <c r="Z587" s="44">
        <v>26830.594639999999</v>
      </c>
      <c r="AA587" s="44">
        <v>353.40883100000002</v>
      </c>
      <c r="AB587" s="44">
        <v>13.513954</v>
      </c>
      <c r="AC587" s="44">
        <v>10.754489</v>
      </c>
      <c r="AD587" s="44">
        <v>118124.13073</v>
      </c>
    </row>
    <row r="588" spans="1:30" x14ac:dyDescent="0.25">
      <c r="A588">
        <v>587</v>
      </c>
      <c r="B588" t="s">
        <v>101</v>
      </c>
      <c r="C588" t="s">
        <v>108</v>
      </c>
      <c r="D588" t="s">
        <v>112</v>
      </c>
      <c r="E588" t="s">
        <v>104</v>
      </c>
      <c r="F588" s="52">
        <f>VLOOKUP(A588,[1]Minority!$A$1:$H$1902,5,FALSE)</f>
        <v>1883</v>
      </c>
      <c r="G588" s="52">
        <f>VLOOKUP(A588,'[1]Low-income - HH inc.'!$A$1:$I$1902,6,FALSE)</f>
        <v>307</v>
      </c>
      <c r="H588" s="44">
        <v>737148</v>
      </c>
      <c r="I588" s="44">
        <v>914086</v>
      </c>
      <c r="J588" s="44">
        <v>92037</v>
      </c>
      <c r="K588" s="44">
        <v>100906</v>
      </c>
      <c r="L588" s="44">
        <v>42694</v>
      </c>
      <c r="M588" s="44">
        <v>148096</v>
      </c>
      <c r="N588" s="44">
        <v>2585</v>
      </c>
      <c r="O588" s="44">
        <v>970</v>
      </c>
      <c r="P588" s="44">
        <v>31.114350999999999</v>
      </c>
      <c r="Q588" s="44">
        <v>29.856612999999999</v>
      </c>
      <c r="R588" s="44">
        <v>15.784357999999999</v>
      </c>
      <c r="S588" s="44">
        <v>16.079939</v>
      </c>
      <c r="T588" s="44">
        <v>764572.375</v>
      </c>
      <c r="U588" s="44">
        <v>93411.640625</v>
      </c>
      <c r="V588" s="44">
        <v>59030.71875</v>
      </c>
      <c r="W588" s="44">
        <v>2334.6840820000002</v>
      </c>
      <c r="X588" s="44">
        <v>127038.85165900001</v>
      </c>
      <c r="Y588" s="44">
        <v>196579.122409</v>
      </c>
      <c r="Z588" s="44">
        <v>20997.311980999999</v>
      </c>
      <c r="AA588" s="44">
        <v>271.62019800000002</v>
      </c>
      <c r="AB588" s="44">
        <v>11.982067000000001</v>
      </c>
      <c r="AC588" s="44">
        <v>8.7042760000000001</v>
      </c>
      <c r="AD588" s="44">
        <v>96336.893924000004</v>
      </c>
    </row>
    <row r="589" spans="1:30" x14ac:dyDescent="0.25">
      <c r="A589">
        <v>588</v>
      </c>
      <c r="B589" t="s">
        <v>101</v>
      </c>
      <c r="C589" t="s">
        <v>108</v>
      </c>
      <c r="D589" t="s">
        <v>112</v>
      </c>
      <c r="E589" t="s">
        <v>104</v>
      </c>
      <c r="F589" s="52">
        <f>VLOOKUP(A589,[1]Minority!$A$1:$H$1902,5,FALSE)</f>
        <v>1935</v>
      </c>
      <c r="G589" s="52">
        <f>VLOOKUP(A589,'[1]Low-income - HH inc.'!$A$1:$I$1902,6,FALSE)</f>
        <v>292</v>
      </c>
      <c r="H589" s="44">
        <v>685837</v>
      </c>
      <c r="I589" s="44">
        <v>894271</v>
      </c>
      <c r="J589" s="44">
        <v>83157</v>
      </c>
      <c r="K589" s="44">
        <v>98247</v>
      </c>
      <c r="L589" s="44">
        <v>39189</v>
      </c>
      <c r="M589" s="44">
        <v>143268</v>
      </c>
      <c r="N589" s="44">
        <v>2555</v>
      </c>
      <c r="O589" s="44">
        <v>925</v>
      </c>
      <c r="P589" s="44">
        <v>33.308052000000004</v>
      </c>
      <c r="Q589" s="44">
        <v>31.783895000000001</v>
      </c>
      <c r="R589" s="44">
        <v>16.119541000000002</v>
      </c>
      <c r="S589" s="44">
        <v>15.375073</v>
      </c>
      <c r="T589" s="44">
        <v>715885.6875</v>
      </c>
      <c r="U589" s="44">
        <v>85332.429688000004</v>
      </c>
      <c r="V589" s="44">
        <v>54193.414062999997</v>
      </c>
      <c r="W589" s="44">
        <v>2320.0131839999999</v>
      </c>
      <c r="X589" s="44">
        <v>58317.367639999997</v>
      </c>
      <c r="Y589" s="44">
        <v>106301.923607</v>
      </c>
      <c r="Z589" s="44">
        <v>7685.4597309999999</v>
      </c>
      <c r="AA589" s="44">
        <v>126.138143</v>
      </c>
      <c r="AB589" s="44">
        <v>3.6978059999999999</v>
      </c>
      <c r="AC589" s="44">
        <v>3.3877969999999999</v>
      </c>
      <c r="AD589" s="44">
        <v>37003.562432999999</v>
      </c>
    </row>
    <row r="590" spans="1:30" x14ac:dyDescent="0.25">
      <c r="A590">
        <v>589</v>
      </c>
      <c r="B590" t="s">
        <v>101</v>
      </c>
      <c r="C590" t="s">
        <v>108</v>
      </c>
      <c r="D590" t="s">
        <v>112</v>
      </c>
      <c r="E590" t="s">
        <v>104</v>
      </c>
      <c r="F590" s="52">
        <f>VLOOKUP(A590,[1]Minority!$A$1:$H$1902,5,FALSE)</f>
        <v>2370</v>
      </c>
      <c r="G590" s="52">
        <f>VLOOKUP(A590,'[1]Low-income - HH inc.'!$A$1:$I$1902,6,FALSE)</f>
        <v>417</v>
      </c>
      <c r="H590" s="44">
        <v>786407</v>
      </c>
      <c r="I590" s="44">
        <v>933061</v>
      </c>
      <c r="J590" s="44">
        <v>98757</v>
      </c>
      <c r="K590" s="44">
        <v>105068</v>
      </c>
      <c r="L590" s="44">
        <v>42694</v>
      </c>
      <c r="M590" s="44">
        <v>117525</v>
      </c>
      <c r="N590" s="44">
        <v>2585</v>
      </c>
      <c r="O590" s="44">
        <v>1420</v>
      </c>
      <c r="P590" s="44">
        <v>30.701837999999999</v>
      </c>
      <c r="Q590" s="44">
        <v>31.213604</v>
      </c>
      <c r="R590" s="44">
        <v>16.440162999999998</v>
      </c>
      <c r="S590" s="44">
        <v>16.232897000000001</v>
      </c>
      <c r="T590" s="44">
        <v>810055.875</v>
      </c>
      <c r="U590" s="44">
        <v>99774.6875</v>
      </c>
      <c r="V590" s="44">
        <v>54761</v>
      </c>
      <c r="W590" s="44">
        <v>2397.1357419999999</v>
      </c>
      <c r="X590" s="44">
        <v>37458.367833999997</v>
      </c>
      <c r="Y590" s="44">
        <v>99140.981956000003</v>
      </c>
      <c r="Z590" s="44">
        <v>9021.0041239999991</v>
      </c>
      <c r="AA590" s="44">
        <v>122.10765600000001</v>
      </c>
      <c r="AB590" s="44">
        <v>4.480016</v>
      </c>
      <c r="AC590" s="44">
        <v>3.6782140000000001</v>
      </c>
      <c r="AD590" s="44">
        <v>40382.265069000001</v>
      </c>
    </row>
    <row r="591" spans="1:30" x14ac:dyDescent="0.25">
      <c r="A591">
        <v>590</v>
      </c>
      <c r="B591" t="s">
        <v>101</v>
      </c>
      <c r="C591" t="s">
        <v>108</v>
      </c>
      <c r="D591" t="s">
        <v>112</v>
      </c>
      <c r="E591" t="s">
        <v>104</v>
      </c>
      <c r="F591" s="52">
        <f>VLOOKUP(A591,[1]Minority!$A$1:$H$1902,5,FALSE)</f>
        <v>1512</v>
      </c>
      <c r="G591" s="52">
        <f>VLOOKUP(A591,'[1]Low-income - HH inc.'!$A$1:$I$1902,6,FALSE)</f>
        <v>206</v>
      </c>
      <c r="H591" s="44">
        <v>740223</v>
      </c>
      <c r="I591" s="44">
        <v>916044</v>
      </c>
      <c r="J591" s="44">
        <v>92960</v>
      </c>
      <c r="K591" s="44">
        <v>101934</v>
      </c>
      <c r="L591" s="44">
        <v>42160</v>
      </c>
      <c r="M591" s="44">
        <v>95494</v>
      </c>
      <c r="N591" s="44">
        <v>2555</v>
      </c>
      <c r="O591" s="44">
        <v>1420</v>
      </c>
      <c r="P591" s="44">
        <v>31.328751</v>
      </c>
      <c r="Q591" s="44">
        <v>33.305908000000002</v>
      </c>
      <c r="R591" s="44">
        <v>15.979805000000001</v>
      </c>
      <c r="S591" s="44">
        <v>15.716445999999999</v>
      </c>
      <c r="T591" s="44">
        <v>766141</v>
      </c>
      <c r="U591" s="44">
        <v>94282.867188000004</v>
      </c>
      <c r="V591" s="44">
        <v>50022.046875</v>
      </c>
      <c r="W591" s="44">
        <v>2387.6879880000001</v>
      </c>
      <c r="X591" s="44">
        <v>15937.078624</v>
      </c>
      <c r="Y591" s="44">
        <v>66788.087761999996</v>
      </c>
      <c r="Z591" s="44">
        <v>3815.6929850000001</v>
      </c>
      <c r="AA591" s="44">
        <v>65.918250999999998</v>
      </c>
      <c r="AB591" s="44">
        <v>2.1347130000000001</v>
      </c>
      <c r="AC591" s="44">
        <v>1.7175530000000001</v>
      </c>
      <c r="AD591" s="44">
        <v>19286.959002</v>
      </c>
    </row>
    <row r="592" spans="1:30" x14ac:dyDescent="0.25">
      <c r="A592">
        <v>591</v>
      </c>
      <c r="B592" t="s">
        <v>101</v>
      </c>
      <c r="C592" t="s">
        <v>108</v>
      </c>
      <c r="D592" t="s">
        <v>112</v>
      </c>
      <c r="E592" t="s">
        <v>104</v>
      </c>
      <c r="F592" s="52">
        <f>VLOOKUP(A592,[1]Minority!$A$1:$H$1902,5,FALSE)</f>
        <v>1334</v>
      </c>
      <c r="G592" s="52">
        <f>VLOOKUP(A592,'[1]Low-income - HH inc.'!$A$1:$I$1902,6,FALSE)</f>
        <v>275</v>
      </c>
      <c r="H592" s="44">
        <v>765291</v>
      </c>
      <c r="I592" s="44">
        <v>918011</v>
      </c>
      <c r="J592" s="44">
        <v>96777</v>
      </c>
      <c r="K592" s="44">
        <v>102381</v>
      </c>
      <c r="L592" s="44">
        <v>42694</v>
      </c>
      <c r="M592" s="44">
        <v>88888</v>
      </c>
      <c r="N592" s="44">
        <v>2585</v>
      </c>
      <c r="O592" s="44">
        <v>970</v>
      </c>
      <c r="P592" s="44">
        <v>32.354317000000002</v>
      </c>
      <c r="Q592" s="44">
        <v>34.158572999999997</v>
      </c>
      <c r="R592" s="44">
        <v>17.170484999999999</v>
      </c>
      <c r="S592" s="44">
        <v>17.014088000000001</v>
      </c>
      <c r="T592" s="44">
        <v>788188.0625</v>
      </c>
      <c r="U592" s="44">
        <v>97617.203125</v>
      </c>
      <c r="V592" s="44">
        <v>49619.78125</v>
      </c>
      <c r="W592" s="44">
        <v>2342.866211</v>
      </c>
      <c r="X592" s="44">
        <v>869872.59221899998</v>
      </c>
      <c r="Y592" s="44">
        <v>1069992.887234</v>
      </c>
      <c r="Z592" s="44">
        <v>74159.579217999999</v>
      </c>
      <c r="AA592" s="44">
        <v>1171.844908</v>
      </c>
      <c r="AB592" s="44">
        <v>62.243642000000001</v>
      </c>
      <c r="AC592" s="44">
        <v>34.557898000000002</v>
      </c>
      <c r="AD592" s="44">
        <v>400954.67837799998</v>
      </c>
    </row>
    <row r="593" spans="1:30" x14ac:dyDescent="0.25">
      <c r="A593">
        <v>592</v>
      </c>
      <c r="B593" t="s">
        <v>101</v>
      </c>
      <c r="C593" t="s">
        <v>108</v>
      </c>
      <c r="D593" t="s">
        <v>112</v>
      </c>
      <c r="E593" t="s">
        <v>104</v>
      </c>
      <c r="F593" s="52">
        <f>VLOOKUP(A593,[1]Minority!$A$1:$H$1902,5,FALSE)</f>
        <v>0</v>
      </c>
      <c r="G593" s="52">
        <f>VLOOKUP(A593,'[1]Low-income - HH inc.'!$A$1:$I$1902,6,FALSE)</f>
        <v>0</v>
      </c>
      <c r="H593" s="44">
        <v>732361</v>
      </c>
      <c r="I593" s="44">
        <v>952581</v>
      </c>
      <c r="J593" s="44">
        <v>91535</v>
      </c>
      <c r="K593" s="44">
        <v>108237</v>
      </c>
      <c r="L593" s="44">
        <v>40021</v>
      </c>
      <c r="M593" s="44">
        <v>163031</v>
      </c>
      <c r="N593" s="44">
        <v>2555</v>
      </c>
      <c r="O593" s="44">
        <v>1739</v>
      </c>
      <c r="P593" s="44">
        <v>34.492393</v>
      </c>
      <c r="Q593" s="44">
        <v>35.263953999999998</v>
      </c>
      <c r="R593" s="44">
        <v>21.354517000000001</v>
      </c>
      <c r="S593" s="44">
        <v>21.612456999999999</v>
      </c>
      <c r="T593" s="44">
        <v>766951.9375</v>
      </c>
      <c r="U593" s="44">
        <v>94158.460938000004</v>
      </c>
      <c r="V593" s="44">
        <v>59342.738280999998</v>
      </c>
      <c r="W593" s="44">
        <v>2426.827393</v>
      </c>
      <c r="X593" s="44">
        <v>30189.014061000002</v>
      </c>
      <c r="Y593" s="44">
        <v>83127.703104</v>
      </c>
      <c r="Z593" s="44">
        <v>4801.4461090000004</v>
      </c>
      <c r="AA593" s="44">
        <v>84.679891999999995</v>
      </c>
      <c r="AB593" s="44">
        <v>4.0517510000000003</v>
      </c>
      <c r="AC593" s="44">
        <v>2.3056009999999998</v>
      </c>
      <c r="AD593" s="44">
        <v>27431.256079999999</v>
      </c>
    </row>
    <row r="594" spans="1:30" x14ac:dyDescent="0.25">
      <c r="A594">
        <v>593</v>
      </c>
      <c r="B594" t="s">
        <v>101</v>
      </c>
      <c r="C594" t="s">
        <v>108</v>
      </c>
      <c r="D594" t="s">
        <v>112</v>
      </c>
      <c r="E594" t="s">
        <v>104</v>
      </c>
      <c r="F594" s="52">
        <f>VLOOKUP(A594,[1]Minority!$A$1:$H$1902,5,FALSE)</f>
        <v>0</v>
      </c>
      <c r="G594" s="52">
        <f>VLOOKUP(A594,'[1]Low-income - HH inc.'!$A$1:$I$1902,6,FALSE)</f>
        <v>0</v>
      </c>
      <c r="H594" s="44">
        <v>753498</v>
      </c>
      <c r="I594" s="44">
        <v>949116</v>
      </c>
      <c r="J594" s="44">
        <v>95150</v>
      </c>
      <c r="K594" s="44">
        <v>108117</v>
      </c>
      <c r="L594" s="44">
        <v>42160</v>
      </c>
      <c r="M594" s="44">
        <v>163031</v>
      </c>
      <c r="N594" s="44">
        <v>2555</v>
      </c>
      <c r="O594" s="44">
        <v>1739</v>
      </c>
      <c r="P594" s="44">
        <v>32.061194999999998</v>
      </c>
      <c r="Q594" s="44">
        <v>32.634148000000003</v>
      </c>
      <c r="R594" s="44">
        <v>19.529406000000002</v>
      </c>
      <c r="S594" s="44">
        <v>19.472248</v>
      </c>
      <c r="T594" s="44">
        <v>783518.0625</v>
      </c>
      <c r="U594" s="44">
        <v>97139.945313000004</v>
      </c>
      <c r="V594" s="44">
        <v>60709.179687999997</v>
      </c>
      <c r="W594" s="44">
        <v>2429.7746579999998</v>
      </c>
      <c r="X594" s="44">
        <v>0</v>
      </c>
      <c r="Y594" s="44">
        <v>0</v>
      </c>
      <c r="Z594" s="44">
        <v>0</v>
      </c>
      <c r="AA594" s="44">
        <v>0</v>
      </c>
      <c r="AB594" s="44">
        <v>0</v>
      </c>
      <c r="AC594" s="44">
        <v>0</v>
      </c>
      <c r="AD594" s="44">
        <v>0</v>
      </c>
    </row>
    <row r="595" spans="1:30" x14ac:dyDescent="0.25">
      <c r="A595">
        <v>594</v>
      </c>
      <c r="B595" t="s">
        <v>101</v>
      </c>
      <c r="C595" t="s">
        <v>108</v>
      </c>
      <c r="D595" t="s">
        <v>112</v>
      </c>
      <c r="E595" t="s">
        <v>104</v>
      </c>
      <c r="F595" s="52">
        <f>VLOOKUP(A595,[1]Minority!$A$1:$H$1902,5,FALSE)</f>
        <v>0</v>
      </c>
      <c r="G595" s="52">
        <f>VLOOKUP(A595,'[1]Low-income - HH inc.'!$A$1:$I$1902,6,FALSE)</f>
        <v>0</v>
      </c>
      <c r="H595" s="44">
        <v>704686</v>
      </c>
      <c r="I595" s="44">
        <v>988781</v>
      </c>
      <c r="J595" s="44">
        <v>85729</v>
      </c>
      <c r="K595" s="44">
        <v>113587</v>
      </c>
      <c r="L595" s="44">
        <v>39189</v>
      </c>
      <c r="M595" s="44">
        <v>172366</v>
      </c>
      <c r="N595" s="44">
        <v>2555</v>
      </c>
      <c r="O595" s="44">
        <v>4163</v>
      </c>
      <c r="P595" s="44">
        <v>31.244177000000001</v>
      </c>
      <c r="Q595" s="44">
        <v>32.072825999999999</v>
      </c>
      <c r="R595" s="44">
        <v>19.854696000000001</v>
      </c>
      <c r="S595" s="44">
        <v>20.009139999999999</v>
      </c>
      <c r="T595" s="44">
        <v>753303.75</v>
      </c>
      <c r="U595" s="44">
        <v>90496.390625</v>
      </c>
      <c r="V595" s="44">
        <v>61979.839844000002</v>
      </c>
      <c r="W595" s="44">
        <v>2830.1801759999998</v>
      </c>
      <c r="X595" s="44">
        <v>32136.932676</v>
      </c>
      <c r="Y595" s="44">
        <v>72487.012356000007</v>
      </c>
      <c r="Z595" s="44">
        <v>4343.9287180000001</v>
      </c>
      <c r="AA595" s="44">
        <v>80.056122000000002</v>
      </c>
      <c r="AB595" s="44">
        <v>3.1298010000000001</v>
      </c>
      <c r="AC595" s="44">
        <v>2.1162320000000001</v>
      </c>
      <c r="AD595" s="44">
        <v>24200.406708999999</v>
      </c>
    </row>
    <row r="596" spans="1:30" x14ac:dyDescent="0.25">
      <c r="A596">
        <v>595</v>
      </c>
      <c r="B596" t="s">
        <v>101</v>
      </c>
      <c r="C596" t="s">
        <v>108</v>
      </c>
      <c r="D596" t="s">
        <v>112</v>
      </c>
      <c r="E596" t="s">
        <v>104</v>
      </c>
      <c r="F596" s="52">
        <f>VLOOKUP(A596,[1]Minority!$A$1:$H$1902,5,FALSE)</f>
        <v>0</v>
      </c>
      <c r="G596" s="52">
        <f>VLOOKUP(A596,'[1]Low-income - HH inc.'!$A$1:$I$1902,6,FALSE)</f>
        <v>0</v>
      </c>
      <c r="H596" s="44">
        <v>700776</v>
      </c>
      <c r="I596" s="44">
        <v>932482</v>
      </c>
      <c r="J596" s="44">
        <v>85354</v>
      </c>
      <c r="K596" s="44">
        <v>104702</v>
      </c>
      <c r="L596" s="44">
        <v>39189</v>
      </c>
      <c r="M596" s="44">
        <v>146202</v>
      </c>
      <c r="N596" s="44">
        <v>2555</v>
      </c>
      <c r="O596" s="44">
        <v>1420</v>
      </c>
      <c r="P596" s="44">
        <v>35.838881999999998</v>
      </c>
      <c r="Q596" s="44">
        <v>36.088818000000003</v>
      </c>
      <c r="R596" s="44">
        <v>20.176928</v>
      </c>
      <c r="S596" s="44">
        <v>20.063092999999999</v>
      </c>
      <c r="T596" s="44">
        <v>732543.625</v>
      </c>
      <c r="U596" s="44">
        <v>88006.671875</v>
      </c>
      <c r="V596" s="44">
        <v>53860.828125</v>
      </c>
      <c r="W596" s="44">
        <v>2399.3879390000002</v>
      </c>
      <c r="X596" s="44">
        <v>74755.264991999997</v>
      </c>
      <c r="Y596" s="44">
        <v>131062.91305800001</v>
      </c>
      <c r="Z596" s="44">
        <v>6524.5282120000002</v>
      </c>
      <c r="AA596" s="44">
        <v>129.181104</v>
      </c>
      <c r="AB596" s="44">
        <v>6.937589</v>
      </c>
      <c r="AC596" s="44">
        <v>3.4804330000000001</v>
      </c>
      <c r="AD596" s="44">
        <v>42702.577332000001</v>
      </c>
    </row>
    <row r="597" spans="1:30" x14ac:dyDescent="0.25">
      <c r="A597">
        <v>596</v>
      </c>
      <c r="B597" t="s">
        <v>101</v>
      </c>
      <c r="C597" t="s">
        <v>108</v>
      </c>
      <c r="D597" t="s">
        <v>112</v>
      </c>
      <c r="E597" t="s">
        <v>104</v>
      </c>
      <c r="F597" s="52">
        <f>VLOOKUP(A597,[1]Minority!$A$1:$H$1902,5,FALSE)</f>
        <v>1210</v>
      </c>
      <c r="G597" s="52">
        <f>VLOOKUP(A597,'[1]Low-income - HH inc.'!$A$1:$I$1902,6,FALSE)</f>
        <v>122</v>
      </c>
      <c r="H597" s="44">
        <v>702981</v>
      </c>
      <c r="I597" s="44">
        <v>836944</v>
      </c>
      <c r="J597" s="44">
        <v>85472</v>
      </c>
      <c r="K597" s="44">
        <v>90911</v>
      </c>
      <c r="L597" s="44">
        <v>39189</v>
      </c>
      <c r="M597" s="44">
        <v>49406</v>
      </c>
      <c r="N597" s="44">
        <v>2555</v>
      </c>
      <c r="O597" s="44">
        <v>970</v>
      </c>
      <c r="P597" s="44">
        <v>39.463580999999998</v>
      </c>
      <c r="Q597" s="44">
        <v>39.487099000000001</v>
      </c>
      <c r="R597" s="44">
        <v>16.980995</v>
      </c>
      <c r="S597" s="44">
        <v>16.617118999999999</v>
      </c>
      <c r="T597" s="44">
        <v>719013.8125</v>
      </c>
      <c r="U597" s="44">
        <v>86122.9375</v>
      </c>
      <c r="V597" s="44">
        <v>40411.773437999997</v>
      </c>
      <c r="W597" s="44">
        <v>2365.3061520000001</v>
      </c>
      <c r="X597" s="44">
        <v>396739.79082499997</v>
      </c>
      <c r="Y597" s="44">
        <v>487438.62563099997</v>
      </c>
      <c r="Z597" s="44">
        <v>29512.232452</v>
      </c>
      <c r="AA597" s="44">
        <v>512.809529</v>
      </c>
      <c r="AB597" s="44">
        <v>25.515834999999999</v>
      </c>
      <c r="AC597" s="44">
        <v>14.925824</v>
      </c>
      <c r="AD597" s="44">
        <v>174123.97249799999</v>
      </c>
    </row>
    <row r="598" spans="1:30" x14ac:dyDescent="0.25">
      <c r="A598">
        <v>597</v>
      </c>
      <c r="B598" t="s">
        <v>101</v>
      </c>
      <c r="C598" t="s">
        <v>108</v>
      </c>
      <c r="D598" t="s">
        <v>112</v>
      </c>
      <c r="E598" t="s">
        <v>104</v>
      </c>
      <c r="F598" s="52">
        <f>VLOOKUP(A598,[1]Minority!$A$1:$H$1902,5,FALSE)</f>
        <v>1887</v>
      </c>
      <c r="G598" s="52">
        <f>VLOOKUP(A598,'[1]Low-income - HH inc.'!$A$1:$I$1902,6,FALSE)</f>
        <v>348</v>
      </c>
      <c r="H598" s="44">
        <v>643355</v>
      </c>
      <c r="I598" s="44">
        <v>765473</v>
      </c>
      <c r="J598" s="44">
        <v>76828</v>
      </c>
      <c r="K598" s="44">
        <v>80163</v>
      </c>
      <c r="L598" s="44">
        <v>27417</v>
      </c>
      <c r="M598" s="44">
        <v>42423</v>
      </c>
      <c r="N598" s="44">
        <v>2555</v>
      </c>
      <c r="O598" s="44">
        <v>925</v>
      </c>
      <c r="P598" s="44">
        <v>37.584144999999999</v>
      </c>
      <c r="Q598" s="44">
        <v>39.055779000000001</v>
      </c>
      <c r="R598" s="44">
        <v>15.708360000000001</v>
      </c>
      <c r="S598" s="44">
        <v>15.830124</v>
      </c>
      <c r="T598" s="44">
        <v>656792.625</v>
      </c>
      <c r="U598" s="44">
        <v>77194.976563000004</v>
      </c>
      <c r="V598" s="44">
        <v>29068.228515999999</v>
      </c>
      <c r="W598" s="44">
        <v>2375.6381839999999</v>
      </c>
      <c r="X598" s="44">
        <v>182685.38928100001</v>
      </c>
      <c r="Y598" s="44">
        <v>210723.85580700001</v>
      </c>
      <c r="Z598" s="44">
        <v>22113.941639000001</v>
      </c>
      <c r="AA598" s="44">
        <v>272.89943199999999</v>
      </c>
      <c r="AB598" s="44">
        <v>11.203478</v>
      </c>
      <c r="AC598" s="44">
        <v>8.6846370000000004</v>
      </c>
      <c r="AD598" s="44">
        <v>95272.626113000006</v>
      </c>
    </row>
    <row r="599" spans="1:30" x14ac:dyDescent="0.25">
      <c r="A599">
        <v>598</v>
      </c>
      <c r="B599" t="s">
        <v>101</v>
      </c>
      <c r="C599" t="s">
        <v>108</v>
      </c>
      <c r="D599" t="s">
        <v>112</v>
      </c>
      <c r="E599" t="s">
        <v>104</v>
      </c>
      <c r="F599" s="52">
        <f>VLOOKUP(A599,[1]Minority!$A$1:$H$1902,5,FALSE)</f>
        <v>1879</v>
      </c>
      <c r="G599" s="52">
        <f>VLOOKUP(A599,'[1]Low-income - HH inc.'!$A$1:$I$1902,6,FALSE)</f>
        <v>433</v>
      </c>
      <c r="H599" s="44">
        <v>638571</v>
      </c>
      <c r="I599" s="44">
        <v>846917</v>
      </c>
      <c r="J599" s="44">
        <v>77175</v>
      </c>
      <c r="K599" s="44">
        <v>90471</v>
      </c>
      <c r="L599" s="44">
        <v>27417</v>
      </c>
      <c r="M599" s="44">
        <v>64739</v>
      </c>
      <c r="N599" s="44">
        <v>2555</v>
      </c>
      <c r="O599" s="44">
        <v>970</v>
      </c>
      <c r="P599" s="44">
        <v>33.671897999999999</v>
      </c>
      <c r="Q599" s="44">
        <v>35.976672999999998</v>
      </c>
      <c r="R599" s="44">
        <v>16.608167999999999</v>
      </c>
      <c r="S599" s="44">
        <v>16.319326</v>
      </c>
      <c r="T599" s="44">
        <v>667591.3125</v>
      </c>
      <c r="U599" s="44">
        <v>79026.992188000004</v>
      </c>
      <c r="V599" s="44">
        <v>32615.554688</v>
      </c>
      <c r="W599" s="44">
        <v>2334.226318</v>
      </c>
      <c r="X599" s="44">
        <v>173946.896293</v>
      </c>
      <c r="Y599" s="44">
        <v>249947.455694</v>
      </c>
      <c r="Z599" s="44">
        <v>21390.716473</v>
      </c>
      <c r="AA599" s="44">
        <v>304.95309099999997</v>
      </c>
      <c r="AB599" s="44">
        <v>9.779223</v>
      </c>
      <c r="AC599" s="44">
        <v>8.8124540000000007</v>
      </c>
      <c r="AD599" s="44">
        <v>95939.821790000002</v>
      </c>
    </row>
    <row r="600" spans="1:30" x14ac:dyDescent="0.25">
      <c r="A600">
        <v>599</v>
      </c>
      <c r="B600" t="s">
        <v>101</v>
      </c>
      <c r="C600" t="s">
        <v>108</v>
      </c>
      <c r="D600" t="s">
        <v>112</v>
      </c>
      <c r="E600" t="s">
        <v>104</v>
      </c>
      <c r="F600" s="52">
        <f>VLOOKUP(A600,[1]Minority!$A$1:$H$1902,5,FALSE)</f>
        <v>2119</v>
      </c>
      <c r="G600" s="52">
        <f>VLOOKUP(A600,'[1]Low-income - HH inc.'!$A$1:$I$1902,6,FALSE)</f>
        <v>417</v>
      </c>
      <c r="H600" s="44">
        <v>680141</v>
      </c>
      <c r="I600" s="44">
        <v>873822</v>
      </c>
      <c r="J600" s="44">
        <v>82351</v>
      </c>
      <c r="K600" s="44">
        <v>94654</v>
      </c>
      <c r="L600" s="44">
        <v>39189</v>
      </c>
      <c r="M600" s="44">
        <v>78339</v>
      </c>
      <c r="N600" s="44">
        <v>2555</v>
      </c>
      <c r="O600" s="44">
        <v>970</v>
      </c>
      <c r="P600" s="44">
        <v>33.988098000000001</v>
      </c>
      <c r="Q600" s="44">
        <v>36.159401000000003</v>
      </c>
      <c r="R600" s="44">
        <v>16.949294999999999</v>
      </c>
      <c r="S600" s="44">
        <v>16.447839999999999</v>
      </c>
      <c r="T600" s="44">
        <v>706951.875</v>
      </c>
      <c r="U600" s="44">
        <v>84054.085938000004</v>
      </c>
      <c r="V600" s="44">
        <v>44608.453125</v>
      </c>
      <c r="W600" s="44">
        <v>2335.5915530000002</v>
      </c>
      <c r="X600" s="44">
        <v>1520156.507307</v>
      </c>
      <c r="Y600" s="44">
        <v>1963323.096589</v>
      </c>
      <c r="Z600" s="44">
        <v>104385.514828</v>
      </c>
      <c r="AA600" s="44">
        <v>1950.1383430000001</v>
      </c>
      <c r="AB600" s="44">
        <v>88.273315999999994</v>
      </c>
      <c r="AC600" s="44">
        <v>52.138446999999999</v>
      </c>
      <c r="AD600" s="44">
        <v>600015.68435600004</v>
      </c>
    </row>
    <row r="601" spans="1:30" x14ac:dyDescent="0.25">
      <c r="A601">
        <v>600</v>
      </c>
      <c r="B601" t="s">
        <v>101</v>
      </c>
      <c r="C601" t="s">
        <v>108</v>
      </c>
      <c r="D601" t="s">
        <v>112</v>
      </c>
      <c r="E601" t="s">
        <v>104</v>
      </c>
      <c r="F601" s="52">
        <f>VLOOKUP(A601,[1]Minority!$A$1:$H$1902,5,FALSE)</f>
        <v>3339</v>
      </c>
      <c r="G601" s="52">
        <f>VLOOKUP(A601,'[1]Low-income - HH inc.'!$A$1:$I$1902,6,FALSE)</f>
        <v>422</v>
      </c>
      <c r="H601" s="44">
        <v>668100</v>
      </c>
      <c r="I601" s="44">
        <v>878898</v>
      </c>
      <c r="J601" s="44">
        <v>80390</v>
      </c>
      <c r="K601" s="44">
        <v>95756</v>
      </c>
      <c r="L601" s="44">
        <v>39189</v>
      </c>
      <c r="M601" s="44">
        <v>111387</v>
      </c>
      <c r="N601" s="44">
        <v>2838.5</v>
      </c>
      <c r="O601" s="44">
        <v>1253.5</v>
      </c>
      <c r="P601" s="44">
        <v>32.039192</v>
      </c>
      <c r="Q601" s="44">
        <v>30.880682</v>
      </c>
      <c r="R601" s="44">
        <v>15.579917</v>
      </c>
      <c r="S601" s="44">
        <v>15.550238</v>
      </c>
      <c r="T601" s="44">
        <v>699461.6875</v>
      </c>
      <c r="U601" s="44">
        <v>82676.09375</v>
      </c>
      <c r="V601" s="44">
        <v>49930.335937999997</v>
      </c>
      <c r="W601" s="44">
        <v>2602.6899410000001</v>
      </c>
      <c r="X601" s="44">
        <v>278003.90032199997</v>
      </c>
      <c r="Y601" s="44">
        <v>365918.583109</v>
      </c>
      <c r="Z601" s="44">
        <v>28255.200768999999</v>
      </c>
      <c r="AA601" s="44">
        <v>429.58265599999999</v>
      </c>
      <c r="AB601" s="44">
        <v>16.181107999999998</v>
      </c>
      <c r="AC601" s="44">
        <v>12.622926</v>
      </c>
      <c r="AD601" s="44">
        <v>138746.99004100001</v>
      </c>
    </row>
    <row r="602" spans="1:30" x14ac:dyDescent="0.25">
      <c r="A602">
        <v>601</v>
      </c>
      <c r="B602" t="s">
        <v>101</v>
      </c>
      <c r="C602" t="s">
        <v>108</v>
      </c>
      <c r="D602" t="s">
        <v>112</v>
      </c>
      <c r="E602" t="s">
        <v>104</v>
      </c>
      <c r="F602" s="52">
        <f>VLOOKUP(A602,[1]Minority!$A$1:$H$1902,5,FALSE)</f>
        <v>2244</v>
      </c>
      <c r="G602" s="52">
        <f>VLOOKUP(A602,'[1]Low-income - HH inc.'!$A$1:$I$1902,6,FALSE)</f>
        <v>320</v>
      </c>
      <c r="H602" s="44">
        <v>639187</v>
      </c>
      <c r="I602" s="44">
        <v>876467</v>
      </c>
      <c r="J602" s="44">
        <v>79035</v>
      </c>
      <c r="K602" s="44">
        <v>95021</v>
      </c>
      <c r="L602" s="44">
        <v>34332</v>
      </c>
      <c r="M602" s="44">
        <v>72190</v>
      </c>
      <c r="N602" s="44">
        <v>2838.5</v>
      </c>
      <c r="O602" s="44">
        <v>1253.5</v>
      </c>
      <c r="P602" s="44">
        <v>33.167583</v>
      </c>
      <c r="Q602" s="44">
        <v>32.451034999999997</v>
      </c>
      <c r="R602" s="44">
        <v>15.548106000000001</v>
      </c>
      <c r="S602" s="44">
        <v>15.626068999999999</v>
      </c>
      <c r="T602" s="44">
        <v>672426.875</v>
      </c>
      <c r="U602" s="44">
        <v>81274.429688000004</v>
      </c>
      <c r="V602" s="44">
        <v>39635.410155999998</v>
      </c>
      <c r="W602" s="44">
        <v>2616.4621579999998</v>
      </c>
      <c r="X602" s="44">
        <v>24057.441955999999</v>
      </c>
      <c r="Y602" s="44">
        <v>31421.417311000001</v>
      </c>
      <c r="Z602" s="44">
        <v>2331.7713490000001</v>
      </c>
      <c r="AA602" s="44">
        <v>36.715257999999999</v>
      </c>
      <c r="AB602" s="44">
        <v>1.293712</v>
      </c>
      <c r="AC602" s="44">
        <v>1.0254449999999999</v>
      </c>
      <c r="AD602" s="44">
        <v>11332.754376999999</v>
      </c>
    </row>
    <row r="603" spans="1:30" x14ac:dyDescent="0.25">
      <c r="A603">
        <v>602</v>
      </c>
      <c r="B603" t="s">
        <v>101</v>
      </c>
      <c r="C603" t="s">
        <v>108</v>
      </c>
      <c r="D603" t="s">
        <v>112</v>
      </c>
      <c r="E603" t="s">
        <v>104</v>
      </c>
      <c r="F603" s="52">
        <f>VLOOKUP(A603,[1]Minority!$A$1:$H$1902,5,FALSE)</f>
        <v>2341</v>
      </c>
      <c r="G603" s="52">
        <f>VLOOKUP(A603,'[1]Low-income - HH inc.'!$A$1:$I$1902,6,FALSE)</f>
        <v>293</v>
      </c>
      <c r="H603" s="44">
        <v>563299</v>
      </c>
      <c r="I603" s="44">
        <v>860072</v>
      </c>
      <c r="J603" s="44">
        <v>68877</v>
      </c>
      <c r="K603" s="44">
        <v>92669</v>
      </c>
      <c r="L603" s="44">
        <v>34807</v>
      </c>
      <c r="M603" s="44">
        <v>111482</v>
      </c>
      <c r="N603" s="44">
        <v>2542.5</v>
      </c>
      <c r="O603" s="44">
        <v>925</v>
      </c>
      <c r="P603" s="44">
        <v>33.242561000000002</v>
      </c>
      <c r="Q603" s="44">
        <v>32.680756000000002</v>
      </c>
      <c r="R603" s="44">
        <v>16.751487999999998</v>
      </c>
      <c r="S603" s="44">
        <v>17.013293999999998</v>
      </c>
      <c r="T603" s="44">
        <v>605193.625</v>
      </c>
      <c r="U603" s="44">
        <v>72235.65625</v>
      </c>
      <c r="V603" s="44">
        <v>45631.007812999997</v>
      </c>
      <c r="W603" s="44">
        <v>2314.1616210000002</v>
      </c>
      <c r="X603" s="44">
        <v>196183.451417</v>
      </c>
      <c r="Y603" s="44">
        <v>296202.50975899998</v>
      </c>
      <c r="Z603" s="44">
        <v>23613.663453000001</v>
      </c>
      <c r="AA603" s="44">
        <v>358.45388400000002</v>
      </c>
      <c r="AB603" s="44">
        <v>11.895924000000001</v>
      </c>
      <c r="AC603" s="44">
        <v>10.497719999999999</v>
      </c>
      <c r="AD603" s="44">
        <v>114236.18294300001</v>
      </c>
    </row>
    <row r="604" spans="1:30" x14ac:dyDescent="0.25">
      <c r="A604">
        <v>603</v>
      </c>
      <c r="B604" t="s">
        <v>101</v>
      </c>
      <c r="C604" t="s">
        <v>108</v>
      </c>
      <c r="D604" t="s">
        <v>112</v>
      </c>
      <c r="E604" t="s">
        <v>104</v>
      </c>
      <c r="F604" s="52">
        <f>VLOOKUP(A604,[1]Minority!$A$1:$H$1902,5,FALSE)</f>
        <v>923</v>
      </c>
      <c r="G604" s="52">
        <f>VLOOKUP(A604,'[1]Low-income - HH inc.'!$A$1:$I$1902,6,FALSE)</f>
        <v>114</v>
      </c>
      <c r="H604" s="44">
        <v>544525</v>
      </c>
      <c r="I604" s="44">
        <v>862402</v>
      </c>
      <c r="J604" s="44">
        <v>66627</v>
      </c>
      <c r="K604" s="44">
        <v>93267</v>
      </c>
      <c r="L604" s="44">
        <v>34807</v>
      </c>
      <c r="M604" s="44">
        <v>98650</v>
      </c>
      <c r="N604" s="44">
        <v>2259</v>
      </c>
      <c r="O604" s="44">
        <v>1450.5</v>
      </c>
      <c r="P604" s="44">
        <v>31.932592</v>
      </c>
      <c r="Q604" s="44">
        <v>32.021102999999997</v>
      </c>
      <c r="R604" s="44">
        <v>16.208181</v>
      </c>
      <c r="S604" s="44">
        <v>16.544665999999999</v>
      </c>
      <c r="T604" s="44">
        <v>587808.75</v>
      </c>
      <c r="U604" s="44">
        <v>70254.445313000004</v>
      </c>
      <c r="V604" s="44">
        <v>43500.195312999997</v>
      </c>
      <c r="W604" s="44">
        <v>2148.9104000000002</v>
      </c>
      <c r="X604" s="44">
        <v>144219.260992</v>
      </c>
      <c r="Y604" s="44">
        <v>182720.44548600001</v>
      </c>
      <c r="Z604" s="44">
        <v>11796.875005</v>
      </c>
      <c r="AA604" s="44">
        <v>202.14436799999999</v>
      </c>
      <c r="AB604" s="44">
        <v>6.9059119999999998</v>
      </c>
      <c r="AC604" s="44">
        <v>5.4663360000000001</v>
      </c>
      <c r="AD604" s="44">
        <v>60685.603348999997</v>
      </c>
    </row>
    <row r="605" spans="1:30" x14ac:dyDescent="0.25">
      <c r="A605">
        <v>604</v>
      </c>
      <c r="B605" t="s">
        <v>101</v>
      </c>
      <c r="C605" t="s">
        <v>108</v>
      </c>
      <c r="D605" t="s">
        <v>112</v>
      </c>
      <c r="E605" t="s">
        <v>104</v>
      </c>
      <c r="F605" s="52">
        <f>VLOOKUP(A605,[1]Minority!$A$1:$H$1902,5,FALSE)</f>
        <v>281</v>
      </c>
      <c r="G605" s="52">
        <f>VLOOKUP(A605,'[1]Low-income - HH inc.'!$A$1:$I$1902,6,FALSE)</f>
        <v>30</v>
      </c>
      <c r="H605" s="44">
        <v>653816</v>
      </c>
      <c r="I605" s="44">
        <v>904506</v>
      </c>
      <c r="J605" s="44">
        <v>77991</v>
      </c>
      <c r="K605" s="44">
        <v>99746</v>
      </c>
      <c r="L605" s="44">
        <v>39189</v>
      </c>
      <c r="M605" s="44">
        <v>149646</v>
      </c>
      <c r="N605" s="44">
        <v>2838.5</v>
      </c>
      <c r="O605" s="44">
        <v>1208.5</v>
      </c>
      <c r="P605" s="44">
        <v>33.951262999999997</v>
      </c>
      <c r="Q605" s="44">
        <v>30.578306000000001</v>
      </c>
      <c r="R605" s="44">
        <v>18.784948</v>
      </c>
      <c r="S605" s="44">
        <v>18.244817999999999</v>
      </c>
      <c r="T605" s="44">
        <v>690909.5625</v>
      </c>
      <c r="U605" s="44">
        <v>81209.992188000004</v>
      </c>
      <c r="V605" s="44">
        <v>55532.859375</v>
      </c>
      <c r="W605" s="44">
        <v>2597.3156739999999</v>
      </c>
      <c r="X605" s="44">
        <v>1403691.4346410001</v>
      </c>
      <c r="Y605" s="44">
        <v>1734820.682212</v>
      </c>
      <c r="Z605" s="44">
        <v>195944.05035500001</v>
      </c>
      <c r="AA605" s="44">
        <v>2214.5879500000001</v>
      </c>
      <c r="AB605" s="44">
        <v>90.910161000000002</v>
      </c>
      <c r="AC605" s="44">
        <v>76.362736999999996</v>
      </c>
      <c r="AD605" s="44">
        <v>838659.46195100003</v>
      </c>
    </row>
    <row r="606" spans="1:30" x14ac:dyDescent="0.25">
      <c r="A606">
        <v>605</v>
      </c>
      <c r="B606" t="s">
        <v>101</v>
      </c>
      <c r="C606" t="s">
        <v>108</v>
      </c>
      <c r="D606" t="s">
        <v>112</v>
      </c>
      <c r="E606" t="s">
        <v>104</v>
      </c>
      <c r="F606" s="52">
        <f>VLOOKUP(A606,[1]Minority!$A$1:$H$1902,5,FALSE)</f>
        <v>2071</v>
      </c>
      <c r="G606" s="52">
        <f>VLOOKUP(A606,'[1]Low-income - HH inc.'!$A$1:$I$1902,6,FALSE)</f>
        <v>402</v>
      </c>
      <c r="H606" s="44">
        <v>618396</v>
      </c>
      <c r="I606" s="44">
        <v>890798</v>
      </c>
      <c r="J606" s="44">
        <v>72268</v>
      </c>
      <c r="K606" s="44">
        <v>97934</v>
      </c>
      <c r="L606" s="44">
        <v>66395</v>
      </c>
      <c r="M606" s="44">
        <v>171281</v>
      </c>
      <c r="N606" s="44">
        <v>2838.5</v>
      </c>
      <c r="O606" s="44">
        <v>1208.5</v>
      </c>
      <c r="P606" s="44">
        <v>33.431496000000003</v>
      </c>
      <c r="Q606" s="44">
        <v>32.339461999999997</v>
      </c>
      <c r="R606" s="44">
        <v>17.882781999999999</v>
      </c>
      <c r="S606" s="44">
        <v>17.621586000000001</v>
      </c>
      <c r="T606" s="44">
        <v>660299.1875</v>
      </c>
      <c r="U606" s="44">
        <v>76216.164063000004</v>
      </c>
      <c r="V606" s="44">
        <v>82529.445313000004</v>
      </c>
      <c r="W606" s="44">
        <v>2587.7597660000001</v>
      </c>
      <c r="X606" s="44">
        <v>8814.4404020000002</v>
      </c>
      <c r="Y606" s="44">
        <v>13559.656567</v>
      </c>
      <c r="Z606" s="44">
        <v>940.19978000000003</v>
      </c>
      <c r="AA606" s="44">
        <v>15.421099999999999</v>
      </c>
      <c r="AB606" s="44">
        <v>0.81866499999999998</v>
      </c>
      <c r="AC606" s="44">
        <v>0.44616099999999997</v>
      </c>
      <c r="AD606" s="44">
        <v>5209.9532380000001</v>
      </c>
    </row>
    <row r="607" spans="1:30" x14ac:dyDescent="0.25">
      <c r="A607">
        <v>606</v>
      </c>
      <c r="B607" t="s">
        <v>101</v>
      </c>
      <c r="C607" t="s">
        <v>108</v>
      </c>
      <c r="D607" t="s">
        <v>112</v>
      </c>
      <c r="E607" t="s">
        <v>104</v>
      </c>
      <c r="F607" s="52">
        <f>VLOOKUP(A607,[1]Minority!$A$1:$H$1902,5,FALSE)</f>
        <v>2162</v>
      </c>
      <c r="G607" s="52">
        <f>VLOOKUP(A607,'[1]Low-income - HH inc.'!$A$1:$I$1902,6,FALSE)</f>
        <v>437</v>
      </c>
      <c r="H607" s="44">
        <v>572951</v>
      </c>
      <c r="I607" s="44">
        <v>827842</v>
      </c>
      <c r="J607" s="44">
        <v>69914</v>
      </c>
      <c r="K607" s="44">
        <v>89157</v>
      </c>
      <c r="L607" s="44">
        <v>66395</v>
      </c>
      <c r="M607" s="44">
        <v>84231</v>
      </c>
      <c r="N607" s="44">
        <v>2542.5</v>
      </c>
      <c r="O607" s="44">
        <v>1223.5</v>
      </c>
      <c r="P607" s="44">
        <v>33.254055000000001</v>
      </c>
      <c r="Q607" s="44">
        <v>31.312359000000001</v>
      </c>
      <c r="R607" s="44">
        <v>16.818152999999999</v>
      </c>
      <c r="S607" s="44">
        <v>17.223673000000002</v>
      </c>
      <c r="T607" s="44">
        <v>610348.8125</v>
      </c>
      <c r="U607" s="44">
        <v>72737.34375</v>
      </c>
      <c r="V607" s="44">
        <v>69011.90625</v>
      </c>
      <c r="W607" s="44">
        <v>2348.9753420000002</v>
      </c>
      <c r="X607" s="44">
        <v>257256.53729000001</v>
      </c>
      <c r="Y607" s="44">
        <v>345713.497653</v>
      </c>
      <c r="Z607" s="44">
        <v>26919.427695999999</v>
      </c>
      <c r="AA607" s="44">
        <v>406.02394299999997</v>
      </c>
      <c r="AB607" s="44">
        <v>16.046203999999999</v>
      </c>
      <c r="AC607" s="44">
        <v>12.015428999999999</v>
      </c>
      <c r="AD607" s="44">
        <v>133202.35968200001</v>
      </c>
    </row>
    <row r="608" spans="1:30" x14ac:dyDescent="0.25">
      <c r="A608">
        <v>607</v>
      </c>
      <c r="B608" t="s">
        <v>101</v>
      </c>
      <c r="C608" t="s">
        <v>108</v>
      </c>
      <c r="D608" t="s">
        <v>112</v>
      </c>
      <c r="E608" t="s">
        <v>104</v>
      </c>
      <c r="F608" s="52">
        <f>VLOOKUP(A608,[1]Minority!$A$1:$H$1902,5,FALSE)</f>
        <v>3117</v>
      </c>
      <c r="G608" s="52">
        <f>VLOOKUP(A608,'[1]Low-income - HH inc.'!$A$1:$I$1902,6,FALSE)</f>
        <v>409</v>
      </c>
      <c r="H608" s="44">
        <v>487423</v>
      </c>
      <c r="I608" s="44">
        <v>849218</v>
      </c>
      <c r="J608" s="44">
        <v>60657</v>
      </c>
      <c r="K608" s="44">
        <v>90194</v>
      </c>
      <c r="L608" s="44">
        <v>66482</v>
      </c>
      <c r="M608" s="44">
        <v>99839</v>
      </c>
      <c r="N608" s="44">
        <v>2045.5</v>
      </c>
      <c r="O608" s="44">
        <v>1450.5</v>
      </c>
      <c r="P608" s="44">
        <v>32.09684</v>
      </c>
      <c r="Q608" s="44">
        <v>33.130859000000001</v>
      </c>
      <c r="R608" s="44">
        <v>16.218475000000002</v>
      </c>
      <c r="S608" s="44">
        <v>15.815828</v>
      </c>
      <c r="T608" s="44">
        <v>534214.9375</v>
      </c>
      <c r="U608" s="44">
        <v>64477.101562999997</v>
      </c>
      <c r="V608" s="44">
        <v>70796.148438000004</v>
      </c>
      <c r="W608" s="44">
        <v>1968.5469969999999</v>
      </c>
      <c r="X608" s="44">
        <v>54574.540999999997</v>
      </c>
      <c r="Y608" s="44">
        <v>102218.99603900001</v>
      </c>
      <c r="Z608" s="44">
        <v>8674.072999</v>
      </c>
      <c r="AA608" s="44">
        <v>125.474137</v>
      </c>
      <c r="AB608" s="44">
        <v>3.928007</v>
      </c>
      <c r="AC608" s="44">
        <v>3.6270549999999999</v>
      </c>
      <c r="AD608" s="44">
        <v>39139.586697999999</v>
      </c>
    </row>
    <row r="609" spans="1:30" x14ac:dyDescent="0.25">
      <c r="A609">
        <v>608</v>
      </c>
      <c r="B609" t="s">
        <v>101</v>
      </c>
      <c r="C609" t="s">
        <v>108</v>
      </c>
      <c r="D609" t="s">
        <v>112</v>
      </c>
      <c r="E609" t="s">
        <v>104</v>
      </c>
      <c r="F609" s="52">
        <f>VLOOKUP(A609,[1]Minority!$A$1:$H$1902,5,FALSE)</f>
        <v>740</v>
      </c>
      <c r="G609" s="52">
        <f>VLOOKUP(A609,'[1]Low-income - HH inc.'!$A$1:$I$1902,6,FALSE)</f>
        <v>96</v>
      </c>
      <c r="H609" s="44">
        <v>553212</v>
      </c>
      <c r="I609" s="44">
        <v>811737</v>
      </c>
      <c r="J609" s="44">
        <v>66578</v>
      </c>
      <c r="K609" s="44">
        <v>85173</v>
      </c>
      <c r="L609" s="44">
        <v>66482</v>
      </c>
      <c r="M609" s="44">
        <v>67900</v>
      </c>
      <c r="N609" s="44">
        <v>949.5</v>
      </c>
      <c r="O609" s="44">
        <v>1178.5</v>
      </c>
      <c r="P609" s="44">
        <v>34.372421000000003</v>
      </c>
      <c r="Q609" s="44">
        <v>33.159599</v>
      </c>
      <c r="R609" s="44">
        <v>18.592140000000001</v>
      </c>
      <c r="S609" s="44">
        <v>18.685894000000001</v>
      </c>
      <c r="T609" s="44">
        <v>587519.9375</v>
      </c>
      <c r="U609" s="44">
        <v>69045.679688000004</v>
      </c>
      <c r="V609" s="44">
        <v>66670.179688000004</v>
      </c>
      <c r="W609" s="44">
        <v>979.88989300000003</v>
      </c>
      <c r="X609" s="44">
        <v>285121.36732600001</v>
      </c>
      <c r="Y609" s="44">
        <v>421908.27435399999</v>
      </c>
      <c r="Z609" s="44">
        <v>54020.077006</v>
      </c>
      <c r="AA609" s="44">
        <v>554.17406800000003</v>
      </c>
      <c r="AB609" s="44">
        <v>22.196999000000002</v>
      </c>
      <c r="AC609" s="44">
        <v>17.682562999999998</v>
      </c>
      <c r="AD609" s="44">
        <v>193082.63285600001</v>
      </c>
    </row>
    <row r="610" spans="1:30" x14ac:dyDescent="0.25">
      <c r="A610">
        <v>609</v>
      </c>
      <c r="B610" t="s">
        <v>101</v>
      </c>
      <c r="C610" t="s">
        <v>108</v>
      </c>
      <c r="D610" t="s">
        <v>112</v>
      </c>
      <c r="E610" t="s">
        <v>104</v>
      </c>
      <c r="F610" s="52">
        <f>VLOOKUP(A610,[1]Minority!$A$1:$H$1902,5,FALSE)</f>
        <v>201</v>
      </c>
      <c r="G610" s="52">
        <f>VLOOKUP(A610,'[1]Low-income - HH inc.'!$A$1:$I$1902,6,FALSE)</f>
        <v>29</v>
      </c>
      <c r="H610" s="44">
        <v>448596</v>
      </c>
      <c r="I610" s="44">
        <v>867379</v>
      </c>
      <c r="J610" s="44">
        <v>59004</v>
      </c>
      <c r="K610" s="44">
        <v>91879</v>
      </c>
      <c r="L610" s="44">
        <v>66482</v>
      </c>
      <c r="M610" s="44">
        <v>88926</v>
      </c>
      <c r="N610" s="44">
        <v>705.5</v>
      </c>
      <c r="O610" s="44">
        <v>1450.5</v>
      </c>
      <c r="P610" s="44">
        <v>34.025173000000002</v>
      </c>
      <c r="Q610" s="44">
        <v>34.817180999999998</v>
      </c>
      <c r="R610" s="44">
        <v>21.940462</v>
      </c>
      <c r="S610" s="44">
        <v>22.469595000000002</v>
      </c>
      <c r="T610" s="44">
        <v>507062.25</v>
      </c>
      <c r="U610" s="44">
        <v>63593.671875</v>
      </c>
      <c r="V610" s="44">
        <v>69615.40625</v>
      </c>
      <c r="W610" s="44">
        <v>809.50939900000003</v>
      </c>
      <c r="X610" s="44">
        <v>204167.46497599999</v>
      </c>
      <c r="Y610" s="44">
        <v>264199.825854</v>
      </c>
      <c r="Z610" s="44">
        <v>23717.300214999999</v>
      </c>
      <c r="AA610" s="44">
        <v>329.52444300000002</v>
      </c>
      <c r="AB610" s="44">
        <v>12.458743</v>
      </c>
      <c r="AC610" s="44">
        <v>9.9440019999999993</v>
      </c>
      <c r="AD610" s="44">
        <v>109270.473879</v>
      </c>
    </row>
    <row r="611" spans="1:30" x14ac:dyDescent="0.25">
      <c r="A611">
        <v>610</v>
      </c>
      <c r="B611" t="s">
        <v>101</v>
      </c>
      <c r="C611" t="s">
        <v>108</v>
      </c>
      <c r="D611" t="s">
        <v>112</v>
      </c>
      <c r="E611" t="s">
        <v>104</v>
      </c>
      <c r="F611" s="52">
        <f>VLOOKUP(A611,[1]Minority!$A$1:$H$1902,5,FALSE)</f>
        <v>2173</v>
      </c>
      <c r="G611" s="52">
        <f>VLOOKUP(A611,'[1]Low-income - HH inc.'!$A$1:$I$1902,6,FALSE)</f>
        <v>253</v>
      </c>
      <c r="H611" s="44">
        <v>554029</v>
      </c>
      <c r="I611" s="44">
        <v>840659</v>
      </c>
      <c r="J611" s="44">
        <v>67012</v>
      </c>
      <c r="K611" s="44">
        <v>89963</v>
      </c>
      <c r="L611" s="44">
        <v>64889</v>
      </c>
      <c r="M611" s="44">
        <v>104677</v>
      </c>
      <c r="N611" s="44">
        <v>2092.5</v>
      </c>
      <c r="O611" s="44">
        <v>1046.5</v>
      </c>
      <c r="P611" s="44">
        <v>31.845777999999999</v>
      </c>
      <c r="Q611" s="44">
        <v>31.927022999999998</v>
      </c>
      <c r="R611" s="44">
        <v>16.373726000000001</v>
      </c>
      <c r="S611" s="44">
        <v>16.359719999999999</v>
      </c>
      <c r="T611" s="44">
        <v>596474.8125</v>
      </c>
      <c r="U611" s="44">
        <v>70410.71875</v>
      </c>
      <c r="V611" s="44">
        <v>70781.03125</v>
      </c>
      <c r="W611" s="44">
        <v>1937.602539</v>
      </c>
      <c r="X611" s="44">
        <v>64159.863195999998</v>
      </c>
      <c r="Y611" s="44">
        <v>87604.565900000001</v>
      </c>
      <c r="Z611" s="44">
        <v>7253.2578329999997</v>
      </c>
      <c r="AA611" s="44">
        <v>107.781077</v>
      </c>
      <c r="AB611" s="44">
        <v>3.7778179999999999</v>
      </c>
      <c r="AC611" s="44">
        <v>3.124565</v>
      </c>
      <c r="AD611" s="44">
        <v>34078.327188000003</v>
      </c>
    </row>
    <row r="612" spans="1:30" x14ac:dyDescent="0.25">
      <c r="A612">
        <v>611</v>
      </c>
      <c r="B612" t="s">
        <v>101</v>
      </c>
      <c r="C612" t="s">
        <v>108</v>
      </c>
      <c r="D612" t="s">
        <v>112</v>
      </c>
      <c r="E612" t="s">
        <v>104</v>
      </c>
      <c r="F612" s="52">
        <f>VLOOKUP(A612,[1]Minority!$A$1:$H$1902,5,FALSE)</f>
        <v>1929</v>
      </c>
      <c r="G612" s="52">
        <f>VLOOKUP(A612,'[1]Low-income - HH inc.'!$A$1:$I$1902,6,FALSE)</f>
        <v>230</v>
      </c>
      <c r="H612" s="44">
        <v>540308</v>
      </c>
      <c r="I612" s="44">
        <v>861480</v>
      </c>
      <c r="J612" s="44">
        <v>64729</v>
      </c>
      <c r="K612" s="44">
        <v>92387</v>
      </c>
      <c r="L612" s="44">
        <v>64976</v>
      </c>
      <c r="M612" s="44">
        <v>108325</v>
      </c>
      <c r="N612" s="44">
        <v>2289.5</v>
      </c>
      <c r="O612" s="44">
        <v>1450.5</v>
      </c>
      <c r="P612" s="44">
        <v>31.760798999999999</v>
      </c>
      <c r="Q612" s="44">
        <v>32.560917000000003</v>
      </c>
      <c r="R612" s="44">
        <v>16.837233000000001</v>
      </c>
      <c r="S612" s="44">
        <v>17.172287000000001</v>
      </c>
      <c r="T612" s="44">
        <v>587438.5625</v>
      </c>
      <c r="U612" s="44">
        <v>68787.6875</v>
      </c>
      <c r="V612" s="44">
        <v>71337.265625</v>
      </c>
      <c r="W612" s="44">
        <v>2166.380615</v>
      </c>
      <c r="X612" s="44">
        <v>103579.58306600001</v>
      </c>
      <c r="Y612" s="44">
        <v>145199.52316700001</v>
      </c>
      <c r="Z612" s="44">
        <v>11967.238038</v>
      </c>
      <c r="AA612" s="44">
        <v>177.58371500000001</v>
      </c>
      <c r="AB612" s="44">
        <v>5.8874019999999998</v>
      </c>
      <c r="AC612" s="44">
        <v>5.0527600000000001</v>
      </c>
      <c r="AD612" s="44">
        <v>55285.695126999999</v>
      </c>
    </row>
    <row r="613" spans="1:30" x14ac:dyDescent="0.25">
      <c r="A613">
        <v>612</v>
      </c>
      <c r="B613" t="s">
        <v>101</v>
      </c>
      <c r="C613" t="s">
        <v>108</v>
      </c>
      <c r="D613" t="s">
        <v>112</v>
      </c>
      <c r="E613" t="s">
        <v>104</v>
      </c>
      <c r="F613" s="52">
        <f>VLOOKUP(A613,[1]Minority!$A$1:$H$1902,5,FALSE)</f>
        <v>1585</v>
      </c>
      <c r="G613" s="52">
        <f>VLOOKUP(A613,'[1]Low-income - HH inc.'!$A$1:$I$1902,6,FALSE)</f>
        <v>165</v>
      </c>
      <c r="H613" s="44">
        <v>486420</v>
      </c>
      <c r="I613" s="44">
        <v>869410</v>
      </c>
      <c r="J613" s="44">
        <v>61662</v>
      </c>
      <c r="K613" s="44">
        <v>92720</v>
      </c>
      <c r="L613" s="44">
        <v>65490</v>
      </c>
      <c r="M613" s="44">
        <v>98761</v>
      </c>
      <c r="N613" s="44">
        <v>2495.5</v>
      </c>
      <c r="O613" s="44">
        <v>1076.5</v>
      </c>
      <c r="P613" s="44">
        <v>32.640037999999997</v>
      </c>
      <c r="Q613" s="44">
        <v>32.569083999999997</v>
      </c>
      <c r="R613" s="44">
        <v>16.059643000000001</v>
      </c>
      <c r="S613" s="44">
        <v>16.462318</v>
      </c>
      <c r="T613" s="44">
        <v>537620.625</v>
      </c>
      <c r="U613" s="44">
        <v>65814.03125</v>
      </c>
      <c r="V613" s="44">
        <v>69937.882813000004</v>
      </c>
      <c r="W613" s="44">
        <v>2305.7990719999998</v>
      </c>
      <c r="X613" s="44">
        <v>40642.512589999998</v>
      </c>
      <c r="Y613" s="44">
        <v>73308.918351</v>
      </c>
      <c r="Z613" s="44">
        <v>4861.0396950000004</v>
      </c>
      <c r="AA613" s="44">
        <v>80.103295000000003</v>
      </c>
      <c r="AB613" s="44">
        <v>2.7574920000000001</v>
      </c>
      <c r="AC613" s="44">
        <v>2.1822970000000002</v>
      </c>
      <c r="AD613" s="44">
        <v>24396.435928999999</v>
      </c>
    </row>
    <row r="614" spans="1:30" x14ac:dyDescent="0.25">
      <c r="A614">
        <v>613</v>
      </c>
      <c r="B614" t="s">
        <v>101</v>
      </c>
      <c r="C614" t="s">
        <v>108</v>
      </c>
      <c r="D614" t="s">
        <v>112</v>
      </c>
      <c r="E614" t="s">
        <v>104</v>
      </c>
      <c r="F614" s="52">
        <f>VLOOKUP(A614,[1]Minority!$A$1:$H$1902,5,FALSE)</f>
        <v>3085</v>
      </c>
      <c r="G614" s="52">
        <f>VLOOKUP(A614,'[1]Low-income - HH inc.'!$A$1:$I$1902,6,FALSE)</f>
        <v>368</v>
      </c>
      <c r="H614" s="44">
        <v>541934</v>
      </c>
      <c r="I614" s="44">
        <v>900187</v>
      </c>
      <c r="J614" s="44">
        <v>64660</v>
      </c>
      <c r="K614" s="44">
        <v>98603</v>
      </c>
      <c r="L614" s="44">
        <v>65490</v>
      </c>
      <c r="M614" s="44">
        <v>110744</v>
      </c>
      <c r="N614" s="44">
        <v>2583.5</v>
      </c>
      <c r="O614" s="44">
        <v>1225.5</v>
      </c>
      <c r="P614" s="44">
        <v>31.134253999999999</v>
      </c>
      <c r="Q614" s="44">
        <v>31.649381999999999</v>
      </c>
      <c r="R614" s="44">
        <v>16.446203000000001</v>
      </c>
      <c r="S614" s="44">
        <v>17.109226</v>
      </c>
      <c r="T614" s="44">
        <v>594084.3125</v>
      </c>
      <c r="U614" s="44">
        <v>69601.03125</v>
      </c>
      <c r="V614" s="44">
        <v>72077.554688000004</v>
      </c>
      <c r="W614" s="44">
        <v>2385.8178710000002</v>
      </c>
      <c r="X614" s="44">
        <v>52725.680711000001</v>
      </c>
      <c r="Y614" s="44">
        <v>87216.555789999999</v>
      </c>
      <c r="Z614" s="44">
        <v>7254.979558</v>
      </c>
      <c r="AA614" s="44">
        <v>109.325951</v>
      </c>
      <c r="AB614" s="44">
        <v>3.60805</v>
      </c>
      <c r="AC614" s="44">
        <v>3.2044600000000001</v>
      </c>
      <c r="AD614" s="44">
        <v>34791.915959999998</v>
      </c>
    </row>
    <row r="615" spans="1:30" x14ac:dyDescent="0.25">
      <c r="A615">
        <v>614</v>
      </c>
      <c r="B615" t="s">
        <v>101</v>
      </c>
      <c r="C615" t="s">
        <v>108</v>
      </c>
      <c r="D615" t="s">
        <v>112</v>
      </c>
      <c r="E615" t="s">
        <v>104</v>
      </c>
      <c r="F615" s="52">
        <f>VLOOKUP(A615,[1]Minority!$A$1:$H$1902,5,FALSE)</f>
        <v>2947</v>
      </c>
      <c r="G615" s="52">
        <f>VLOOKUP(A615,'[1]Low-income - HH inc.'!$A$1:$I$1902,6,FALSE)</f>
        <v>366</v>
      </c>
      <c r="H615" s="44">
        <v>472474</v>
      </c>
      <c r="I615" s="44">
        <v>911857</v>
      </c>
      <c r="J615" s="44">
        <v>61781</v>
      </c>
      <c r="K615" s="44">
        <v>100209</v>
      </c>
      <c r="L615" s="44">
        <v>66996</v>
      </c>
      <c r="M615" s="44">
        <v>185291</v>
      </c>
      <c r="N615" s="44">
        <v>2045.5</v>
      </c>
      <c r="O615" s="44">
        <v>1253.5</v>
      </c>
      <c r="P615" s="44">
        <v>31.13212</v>
      </c>
      <c r="Q615" s="44">
        <v>32.069144999999999</v>
      </c>
      <c r="R615" s="44">
        <v>16.145395000000001</v>
      </c>
      <c r="S615" s="44">
        <v>16.569927</v>
      </c>
      <c r="T615" s="44">
        <v>533612.25</v>
      </c>
      <c r="U615" s="44">
        <v>67128.09375</v>
      </c>
      <c r="V615" s="44">
        <v>83456.257813000004</v>
      </c>
      <c r="W615" s="44">
        <v>1935.2962649999999</v>
      </c>
      <c r="X615" s="44">
        <v>105793.090363</v>
      </c>
      <c r="Y615" s="44">
        <v>179582.30909</v>
      </c>
      <c r="Z615" s="44">
        <v>12789.289532000001</v>
      </c>
      <c r="AA615" s="44">
        <v>202.54495900000001</v>
      </c>
      <c r="AB615" s="44">
        <v>7.2053760000000002</v>
      </c>
      <c r="AC615" s="44">
        <v>5.6478669999999997</v>
      </c>
      <c r="AD615" s="44">
        <v>62913.269483999997</v>
      </c>
    </row>
    <row r="616" spans="1:30" x14ac:dyDescent="0.25">
      <c r="A616">
        <v>615</v>
      </c>
      <c r="B616" t="s">
        <v>101</v>
      </c>
      <c r="C616" t="s">
        <v>108</v>
      </c>
      <c r="D616" t="s">
        <v>112</v>
      </c>
      <c r="E616" t="s">
        <v>104</v>
      </c>
      <c r="F616" s="52">
        <f>VLOOKUP(A616,[1]Minority!$A$1:$H$1902,5,FALSE)</f>
        <v>3387</v>
      </c>
      <c r="G616" s="52">
        <f>VLOOKUP(A616,'[1]Low-income - HH inc.'!$A$1:$I$1902,6,FALSE)</f>
        <v>334</v>
      </c>
      <c r="H616" s="44">
        <v>455254</v>
      </c>
      <c r="I616" s="44">
        <v>918202</v>
      </c>
      <c r="J616" s="44">
        <v>59509</v>
      </c>
      <c r="K616" s="44">
        <v>100516</v>
      </c>
      <c r="L616" s="44">
        <v>65490</v>
      </c>
      <c r="M616" s="44">
        <v>185378</v>
      </c>
      <c r="N616" s="44">
        <v>2045.5</v>
      </c>
      <c r="O616" s="44">
        <v>1450.5</v>
      </c>
      <c r="P616" s="44">
        <v>30.672159000000001</v>
      </c>
      <c r="Q616" s="44">
        <v>33.995337999999997</v>
      </c>
      <c r="R616" s="44">
        <v>16.307787000000001</v>
      </c>
      <c r="S616" s="44">
        <v>16.637941000000001</v>
      </c>
      <c r="T616" s="44">
        <v>523214.03125</v>
      </c>
      <c r="U616" s="44">
        <v>65528.761719000002</v>
      </c>
      <c r="V616" s="44">
        <v>83089.367188000004</v>
      </c>
      <c r="W616" s="44">
        <v>1958.1549070000001</v>
      </c>
      <c r="X616" s="44">
        <v>13612.353091999999</v>
      </c>
      <c r="Y616" s="44">
        <v>51976.322795</v>
      </c>
      <c r="Z616" s="44">
        <v>3206.7118449999998</v>
      </c>
      <c r="AA616" s="44">
        <v>57.387940999999998</v>
      </c>
      <c r="AB616" s="44">
        <v>1.9064190000000001</v>
      </c>
      <c r="AC616" s="44">
        <v>1.4723059999999999</v>
      </c>
      <c r="AD616" s="44">
        <v>16550.662188999999</v>
      </c>
    </row>
    <row r="617" spans="1:30" x14ac:dyDescent="0.25">
      <c r="A617">
        <v>616</v>
      </c>
      <c r="B617" t="s">
        <v>101</v>
      </c>
      <c r="C617" t="s">
        <v>108</v>
      </c>
      <c r="D617" t="s">
        <v>112</v>
      </c>
      <c r="E617" t="s">
        <v>104</v>
      </c>
      <c r="F617" s="52">
        <f>VLOOKUP(A617,[1]Minority!$A$1:$H$1902,5,FALSE)</f>
        <v>2012</v>
      </c>
      <c r="G617" s="52">
        <f>VLOOKUP(A617,'[1]Low-income - HH inc.'!$A$1:$I$1902,6,FALSE)</f>
        <v>195</v>
      </c>
      <c r="H617" s="44">
        <v>474252</v>
      </c>
      <c r="I617" s="44">
        <v>918263</v>
      </c>
      <c r="J617" s="44">
        <v>66403</v>
      </c>
      <c r="K617" s="44">
        <v>99673</v>
      </c>
      <c r="L617" s="44">
        <v>65490</v>
      </c>
      <c r="M617" s="44">
        <v>185378</v>
      </c>
      <c r="N617" s="44">
        <v>2045.5</v>
      </c>
      <c r="O617" s="44">
        <v>1450.5</v>
      </c>
      <c r="P617" s="44">
        <v>29.310780000000001</v>
      </c>
      <c r="Q617" s="44">
        <v>31.281717</v>
      </c>
      <c r="R617" s="44">
        <v>16.158401000000001</v>
      </c>
      <c r="S617" s="44">
        <v>16.908182</v>
      </c>
      <c r="T617" s="44">
        <v>537831</v>
      </c>
      <c r="U617" s="44">
        <v>71167.007813000004</v>
      </c>
      <c r="V617" s="44">
        <v>82657.046875</v>
      </c>
      <c r="W617" s="44">
        <v>1960.3004149999999</v>
      </c>
      <c r="X617" s="44">
        <v>137874.46089799999</v>
      </c>
      <c r="Y617" s="44">
        <v>229037.182321</v>
      </c>
      <c r="Z617" s="44">
        <v>16311.090424</v>
      </c>
      <c r="AA617" s="44">
        <v>265.66400599999997</v>
      </c>
      <c r="AB617" s="44">
        <v>9.1986209999999993</v>
      </c>
      <c r="AC617" s="44">
        <v>7.3684469999999997</v>
      </c>
      <c r="AD617" s="44">
        <v>81852.373886000001</v>
      </c>
    </row>
    <row r="618" spans="1:30" x14ac:dyDescent="0.25">
      <c r="A618">
        <v>617</v>
      </c>
      <c r="B618" t="s">
        <v>101</v>
      </c>
      <c r="C618" t="s">
        <v>108</v>
      </c>
      <c r="D618" t="s">
        <v>112</v>
      </c>
      <c r="E618" t="s">
        <v>104</v>
      </c>
      <c r="F618" s="52">
        <f>VLOOKUP(A618,[1]Minority!$A$1:$H$1902,5,FALSE)</f>
        <v>1302</v>
      </c>
      <c r="G618" s="52">
        <f>VLOOKUP(A618,'[1]Low-income - HH inc.'!$A$1:$I$1902,6,FALSE)</f>
        <v>147</v>
      </c>
      <c r="H618" s="44">
        <v>407751</v>
      </c>
      <c r="I618" s="44">
        <v>940271</v>
      </c>
      <c r="J618" s="44">
        <v>62361</v>
      </c>
      <c r="K618" s="44">
        <v>102219</v>
      </c>
      <c r="L618" s="44">
        <v>65490</v>
      </c>
      <c r="M618" s="44">
        <v>196988</v>
      </c>
      <c r="N618" s="44">
        <v>2045.5</v>
      </c>
      <c r="O618" s="44">
        <v>1450.5</v>
      </c>
      <c r="P618" s="44">
        <v>30.164518000000001</v>
      </c>
      <c r="Q618" s="44">
        <v>32.511490000000002</v>
      </c>
      <c r="R618" s="44">
        <v>18.457977</v>
      </c>
      <c r="S618" s="44">
        <v>18.343792000000001</v>
      </c>
      <c r="T618" s="44">
        <v>486717.03125</v>
      </c>
      <c r="U618" s="44">
        <v>68271.445313000004</v>
      </c>
      <c r="V618" s="44">
        <v>84989.507813000004</v>
      </c>
      <c r="W618" s="44">
        <v>1957.2689210000001</v>
      </c>
      <c r="X618" s="44">
        <v>114178.68595499999</v>
      </c>
      <c r="Y618" s="44">
        <v>183384.27219600001</v>
      </c>
      <c r="Z618" s="44">
        <v>15420.357871</v>
      </c>
      <c r="AA618" s="44">
        <v>226.273777</v>
      </c>
      <c r="AB618" s="44">
        <v>9.2532969999999999</v>
      </c>
      <c r="AC618" s="44">
        <v>6.6411040000000003</v>
      </c>
      <c r="AD618" s="44">
        <v>74412.317498999997</v>
      </c>
    </row>
    <row r="619" spans="1:30" x14ac:dyDescent="0.25">
      <c r="A619">
        <v>618</v>
      </c>
      <c r="B619" t="s">
        <v>101</v>
      </c>
      <c r="C619" t="s">
        <v>108</v>
      </c>
      <c r="D619" t="s">
        <v>112</v>
      </c>
      <c r="E619" t="s">
        <v>104</v>
      </c>
      <c r="F619" s="52">
        <f>VLOOKUP(A619,[1]Minority!$A$1:$H$1902,5,FALSE)</f>
        <v>1783</v>
      </c>
      <c r="G619" s="52">
        <f>VLOOKUP(A619,'[1]Low-income - HH inc.'!$A$1:$I$1902,6,FALSE)</f>
        <v>164</v>
      </c>
      <c r="H619" s="44">
        <v>381455</v>
      </c>
      <c r="I619" s="44">
        <v>897717</v>
      </c>
      <c r="J619" s="44">
        <v>59462</v>
      </c>
      <c r="K619" s="44">
        <v>98170</v>
      </c>
      <c r="L619" s="44">
        <v>50099</v>
      </c>
      <c r="M619" s="44">
        <v>117797</v>
      </c>
      <c r="N619" s="44">
        <v>1972</v>
      </c>
      <c r="O619" s="44">
        <v>1450.5</v>
      </c>
      <c r="P619" s="44">
        <v>31.682462999999998</v>
      </c>
      <c r="Q619" s="44">
        <v>41.294113000000003</v>
      </c>
      <c r="R619" s="44">
        <v>16.825742999999999</v>
      </c>
      <c r="S619" s="44">
        <v>17.103708000000001</v>
      </c>
      <c r="T619" s="44">
        <v>446175.71875</v>
      </c>
      <c r="U619" s="44">
        <v>64314.589844000002</v>
      </c>
      <c r="V619" s="44">
        <v>58585.898437999997</v>
      </c>
      <c r="W619" s="44">
        <v>1906.6225589999999</v>
      </c>
      <c r="X619" s="44">
        <v>118478.367623</v>
      </c>
      <c r="Y619" s="44">
        <v>158161.95480100001</v>
      </c>
      <c r="Z619" s="44">
        <v>11814.314066000001</v>
      </c>
      <c r="AA619" s="44">
        <v>181.24071799999999</v>
      </c>
      <c r="AB619" s="44">
        <v>6.8580129999999997</v>
      </c>
      <c r="AC619" s="44">
        <v>5.1563809999999997</v>
      </c>
      <c r="AD619" s="44">
        <v>57595.820345</v>
      </c>
    </row>
    <row r="620" spans="1:30" x14ac:dyDescent="0.25">
      <c r="A620">
        <v>619</v>
      </c>
      <c r="B620" t="s">
        <v>101</v>
      </c>
      <c r="C620" t="s">
        <v>108</v>
      </c>
      <c r="D620" t="s">
        <v>112</v>
      </c>
      <c r="E620" t="s">
        <v>104</v>
      </c>
      <c r="F620" s="52">
        <f>VLOOKUP(A620,[1]Minority!$A$1:$H$1902,5,FALSE)</f>
        <v>1629</v>
      </c>
      <c r="G620" s="52">
        <f>VLOOKUP(A620,'[1]Low-income - HH inc.'!$A$1:$I$1902,6,FALSE)</f>
        <v>197</v>
      </c>
      <c r="H620" s="44">
        <v>445159</v>
      </c>
      <c r="I620" s="44">
        <v>933746</v>
      </c>
      <c r="J620" s="44">
        <v>65464</v>
      </c>
      <c r="K620" s="44">
        <v>102649</v>
      </c>
      <c r="L620" s="44">
        <v>65490</v>
      </c>
      <c r="M620" s="44">
        <v>185378</v>
      </c>
      <c r="N620" s="44">
        <v>1972</v>
      </c>
      <c r="O620" s="44">
        <v>1450.5</v>
      </c>
      <c r="P620" s="44">
        <v>30.106396</v>
      </c>
      <c r="Q620" s="44">
        <v>32.177357000000001</v>
      </c>
      <c r="R620" s="44">
        <v>17.093554000000001</v>
      </c>
      <c r="S620" s="44">
        <v>17.434388999999999</v>
      </c>
      <c r="T620" s="44">
        <v>508604.75</v>
      </c>
      <c r="U620" s="44">
        <v>70292.679688000004</v>
      </c>
      <c r="V620" s="44">
        <v>81058.125</v>
      </c>
      <c r="W620" s="44">
        <v>1904.2803960000001</v>
      </c>
      <c r="X620" s="44">
        <v>101788.791815</v>
      </c>
      <c r="Y620" s="44">
        <v>146577.09076699999</v>
      </c>
      <c r="Z620" s="44">
        <v>12596.90588</v>
      </c>
      <c r="AA620" s="44">
        <v>187.78110799999999</v>
      </c>
      <c r="AB620" s="44">
        <v>10.928144</v>
      </c>
      <c r="AC620" s="44">
        <v>5.9046370000000001</v>
      </c>
      <c r="AD620" s="44">
        <v>69010.886199</v>
      </c>
    </row>
    <row r="621" spans="1:30" x14ac:dyDescent="0.25">
      <c r="A621">
        <v>620</v>
      </c>
      <c r="B621" t="s">
        <v>101</v>
      </c>
      <c r="C621" t="s">
        <v>108</v>
      </c>
      <c r="D621" t="s">
        <v>112</v>
      </c>
      <c r="E621" t="s">
        <v>104</v>
      </c>
      <c r="F621" s="52">
        <f>VLOOKUP(A621,[1]Minority!$A$1:$H$1902,5,FALSE)</f>
        <v>2697</v>
      </c>
      <c r="G621" s="52">
        <f>VLOOKUP(A621,'[1]Low-income - HH inc.'!$A$1:$I$1902,6,FALSE)</f>
        <v>357</v>
      </c>
      <c r="H621" s="44">
        <v>385134</v>
      </c>
      <c r="I621" s="44">
        <v>886753</v>
      </c>
      <c r="J621" s="44">
        <v>60495</v>
      </c>
      <c r="K621" s="44">
        <v>95500</v>
      </c>
      <c r="L621" s="44">
        <v>27931</v>
      </c>
      <c r="M621" s="44">
        <v>112318</v>
      </c>
      <c r="N621" s="44">
        <v>1952</v>
      </c>
      <c r="O621" s="44">
        <v>1450.5</v>
      </c>
      <c r="P621" s="44">
        <v>32.942467000000001</v>
      </c>
      <c r="Q621" s="44">
        <v>42.289738</v>
      </c>
      <c r="R621" s="44">
        <v>16.429217999999999</v>
      </c>
      <c r="S621" s="44">
        <v>16.508987000000001</v>
      </c>
      <c r="T621" s="44">
        <v>443669.1875</v>
      </c>
      <c r="U621" s="44">
        <v>64579.820312999997</v>
      </c>
      <c r="V621" s="44">
        <v>37778.332030999998</v>
      </c>
      <c r="W621" s="44">
        <v>1893.47876</v>
      </c>
      <c r="X621" s="44">
        <v>140199.327613</v>
      </c>
      <c r="Y621" s="44">
        <v>194260.61075699999</v>
      </c>
      <c r="Z621" s="44">
        <v>11403.865578000001</v>
      </c>
      <c r="AA621" s="44">
        <v>200.600268</v>
      </c>
      <c r="AB621" s="44">
        <v>7.4891990000000002</v>
      </c>
      <c r="AC621" s="44">
        <v>5.3649480000000001</v>
      </c>
      <c r="AD621" s="44">
        <v>60922.997053999999</v>
      </c>
    </row>
    <row r="622" spans="1:30" x14ac:dyDescent="0.25">
      <c r="A622">
        <v>621</v>
      </c>
      <c r="B622" t="s">
        <v>101</v>
      </c>
      <c r="C622" t="s">
        <v>108</v>
      </c>
      <c r="D622" t="s">
        <v>112</v>
      </c>
      <c r="E622" t="s">
        <v>104</v>
      </c>
      <c r="F622" s="52">
        <f>VLOOKUP(A622,[1]Minority!$A$1:$H$1902,5,FALSE)</f>
        <v>2821</v>
      </c>
      <c r="G622" s="52">
        <f>VLOOKUP(A622,'[1]Low-income - HH inc.'!$A$1:$I$1902,6,FALSE)</f>
        <v>79</v>
      </c>
      <c r="H622" s="44">
        <v>371144</v>
      </c>
      <c r="I622" s="44">
        <v>817041</v>
      </c>
      <c r="J622" s="44">
        <v>56349</v>
      </c>
      <c r="K622" s="44">
        <v>87152</v>
      </c>
      <c r="L622" s="44">
        <v>27931</v>
      </c>
      <c r="M622" s="44">
        <v>83644</v>
      </c>
      <c r="N622" s="44">
        <v>2192</v>
      </c>
      <c r="O622" s="44">
        <v>763</v>
      </c>
      <c r="P622" s="44">
        <v>36.356079000000001</v>
      </c>
      <c r="Q622" s="44">
        <v>37.275272000000001</v>
      </c>
      <c r="R622" s="44">
        <v>19.700583000000002</v>
      </c>
      <c r="S622" s="44">
        <v>19.459479999999999</v>
      </c>
      <c r="T622" s="44">
        <v>433954.65625</v>
      </c>
      <c r="U622" s="44">
        <v>60688.019530999998</v>
      </c>
      <c r="V622" s="44">
        <v>35778.929687999997</v>
      </c>
      <c r="W622" s="44">
        <v>1990.705933</v>
      </c>
      <c r="X622" s="44">
        <v>150284.16931500001</v>
      </c>
      <c r="Y622" s="44">
        <v>192364.532362</v>
      </c>
      <c r="Z622" s="44">
        <v>17737.593400000002</v>
      </c>
      <c r="AA622" s="44">
        <v>247.04226800000001</v>
      </c>
      <c r="AB622" s="44">
        <v>9.3309270000000009</v>
      </c>
      <c r="AC622" s="44">
        <v>7.6273359999999997</v>
      </c>
      <c r="AD622" s="44">
        <v>83374.35871</v>
      </c>
    </row>
    <row r="623" spans="1:30" x14ac:dyDescent="0.25">
      <c r="A623">
        <v>622</v>
      </c>
      <c r="B623" t="s">
        <v>101</v>
      </c>
      <c r="C623" t="s">
        <v>108</v>
      </c>
      <c r="D623" t="s">
        <v>112</v>
      </c>
      <c r="E623" t="s">
        <v>104</v>
      </c>
      <c r="F623" s="52">
        <f>VLOOKUP(A623,[1]Minority!$A$1:$H$1902,5,FALSE)</f>
        <v>2281</v>
      </c>
      <c r="G623" s="52">
        <f>VLOOKUP(A623,'[1]Low-income - HH inc.'!$A$1:$I$1902,6,FALSE)</f>
        <v>495</v>
      </c>
      <c r="H623" s="44">
        <v>373072</v>
      </c>
      <c r="I623" s="44">
        <v>869689</v>
      </c>
      <c r="J623" s="44">
        <v>59921</v>
      </c>
      <c r="K623" s="44">
        <v>92938</v>
      </c>
      <c r="L623" s="44">
        <v>12540</v>
      </c>
      <c r="M623" s="44">
        <v>95353</v>
      </c>
      <c r="N623" s="44">
        <v>2121</v>
      </c>
      <c r="O623" s="44">
        <v>1450.5</v>
      </c>
      <c r="P623" s="44">
        <v>34.300407</v>
      </c>
      <c r="Q623" s="44">
        <v>38.413834000000001</v>
      </c>
      <c r="R623" s="44">
        <v>16.351531999999999</v>
      </c>
      <c r="S623" s="44">
        <v>16.750219000000001</v>
      </c>
      <c r="T623" s="44">
        <v>429402.78125</v>
      </c>
      <c r="U623" s="44">
        <v>63666.085937999997</v>
      </c>
      <c r="V623" s="44">
        <v>21933.400390999999</v>
      </c>
      <c r="W623" s="44">
        <v>2044.9460449999999</v>
      </c>
      <c r="X623" s="44">
        <v>302567.51514600002</v>
      </c>
      <c r="Y623" s="44">
        <v>349337.36552300001</v>
      </c>
      <c r="Z623" s="44">
        <v>26206.445363999999</v>
      </c>
      <c r="AA623" s="44">
        <v>404.36635899999999</v>
      </c>
      <c r="AB623" s="44">
        <v>12.565289999999999</v>
      </c>
      <c r="AC623" s="44">
        <v>11.556888000000001</v>
      </c>
      <c r="AD623" s="44">
        <v>125091.311633</v>
      </c>
    </row>
    <row r="624" spans="1:30" x14ac:dyDescent="0.25">
      <c r="A624">
        <v>623</v>
      </c>
      <c r="B624" t="s">
        <v>101</v>
      </c>
      <c r="C624" t="s">
        <v>108</v>
      </c>
      <c r="D624" t="s">
        <v>112</v>
      </c>
      <c r="E624" t="s">
        <v>104</v>
      </c>
      <c r="F624" s="52">
        <f>VLOOKUP(A624,[1]Minority!$A$1:$H$1902,5,FALSE)</f>
        <v>1990</v>
      </c>
      <c r="G624" s="52">
        <f>VLOOKUP(A624,'[1]Low-income - HH inc.'!$A$1:$I$1902,6,FALSE)</f>
        <v>274</v>
      </c>
      <c r="H624" s="44">
        <v>339445</v>
      </c>
      <c r="I624" s="44">
        <v>812899</v>
      </c>
      <c r="J624" s="44">
        <v>54931</v>
      </c>
      <c r="K624" s="44">
        <v>85840</v>
      </c>
      <c r="L624" s="44">
        <v>12540</v>
      </c>
      <c r="M624" s="44">
        <v>85509</v>
      </c>
      <c r="N624" s="44">
        <v>2402</v>
      </c>
      <c r="O624" s="44">
        <v>1154.5</v>
      </c>
      <c r="P624" s="44">
        <v>36.815224000000001</v>
      </c>
      <c r="Q624" s="44">
        <v>42.774059000000001</v>
      </c>
      <c r="R624" s="44">
        <v>17.100925</v>
      </c>
      <c r="S624" s="44">
        <v>16.428818</v>
      </c>
      <c r="T624" s="44">
        <v>389865.96875</v>
      </c>
      <c r="U624" s="44">
        <v>58222.679687999997</v>
      </c>
      <c r="V624" s="44">
        <v>20310.90625</v>
      </c>
      <c r="W624" s="44">
        <v>2269.14624</v>
      </c>
      <c r="X624" s="44">
        <v>12173.9889</v>
      </c>
      <c r="Y624" s="44">
        <v>23585.885686000001</v>
      </c>
      <c r="Z624" s="44">
        <v>1413.890715</v>
      </c>
      <c r="AA624" s="44">
        <v>25.582787</v>
      </c>
      <c r="AB624" s="44">
        <v>0.846584</v>
      </c>
      <c r="AC624" s="44">
        <v>0.65722199999999997</v>
      </c>
      <c r="AD624" s="44">
        <v>7361.1320729999998</v>
      </c>
    </row>
    <row r="625" spans="1:30" x14ac:dyDescent="0.25">
      <c r="A625">
        <v>624</v>
      </c>
      <c r="B625" t="s">
        <v>101</v>
      </c>
      <c r="C625" t="s">
        <v>108</v>
      </c>
      <c r="D625" t="s">
        <v>112</v>
      </c>
      <c r="E625" t="s">
        <v>104</v>
      </c>
      <c r="F625" s="52">
        <f>VLOOKUP(A625,[1]Minority!$A$1:$H$1902,5,FALSE)</f>
        <v>1881</v>
      </c>
      <c r="G625" s="52">
        <f>VLOOKUP(A625,'[1]Low-income - HH inc.'!$A$1:$I$1902,6,FALSE)</f>
        <v>365</v>
      </c>
      <c r="H625" s="44">
        <v>321033</v>
      </c>
      <c r="I625" s="44">
        <v>675675</v>
      </c>
      <c r="J625" s="44">
        <v>50151</v>
      </c>
      <c r="K625" s="44">
        <v>71387</v>
      </c>
      <c r="L625" s="44">
        <v>12540</v>
      </c>
      <c r="M625" s="44">
        <v>32219</v>
      </c>
      <c r="N625" s="44">
        <v>2402</v>
      </c>
      <c r="O625" s="44">
        <v>225</v>
      </c>
      <c r="P625" s="44">
        <v>40.043998999999999</v>
      </c>
      <c r="Q625" s="44">
        <v>43.240130999999998</v>
      </c>
      <c r="R625" s="44">
        <v>16.73922</v>
      </c>
      <c r="S625" s="44">
        <v>16.568804</v>
      </c>
      <c r="T625" s="44">
        <v>352808.5625</v>
      </c>
      <c r="U625" s="44">
        <v>52053.722655999998</v>
      </c>
      <c r="V625" s="44">
        <v>14303.219727</v>
      </c>
      <c r="W625" s="44">
        <v>2206.9428710000002</v>
      </c>
      <c r="X625" s="44">
        <v>156435.457543</v>
      </c>
      <c r="Y625" s="44">
        <v>284555.98674199998</v>
      </c>
      <c r="Z625" s="44">
        <v>18660.314985000001</v>
      </c>
      <c r="AA625" s="44">
        <v>301.68757599999998</v>
      </c>
      <c r="AB625" s="44">
        <v>9.4753799999999995</v>
      </c>
      <c r="AC625" s="44">
        <v>8.3307819999999992</v>
      </c>
      <c r="AD625" s="44">
        <v>90874.882662999997</v>
      </c>
    </row>
    <row r="626" spans="1:30" x14ac:dyDescent="0.25">
      <c r="A626">
        <v>625</v>
      </c>
      <c r="B626" t="s">
        <v>101</v>
      </c>
      <c r="C626" t="s">
        <v>108</v>
      </c>
      <c r="D626" t="s">
        <v>113</v>
      </c>
      <c r="E626" t="s">
        <v>104</v>
      </c>
      <c r="F626" s="52">
        <f>VLOOKUP(A626,[1]Minority!$A$1:$H$1902,5,FALSE)</f>
        <v>1654</v>
      </c>
      <c r="G626" s="52">
        <f>VLOOKUP(A626,'[1]Low-income - HH inc.'!$A$1:$I$1902,6,FALSE)</f>
        <v>395</v>
      </c>
      <c r="H626" s="44">
        <v>824794</v>
      </c>
      <c r="I626" s="44">
        <v>988205</v>
      </c>
      <c r="J626" s="44">
        <v>99795</v>
      </c>
      <c r="K626" s="44">
        <v>111396</v>
      </c>
      <c r="L626" s="44">
        <v>92358</v>
      </c>
      <c r="M626" s="44">
        <v>174744</v>
      </c>
      <c r="N626" s="44">
        <v>1078.5</v>
      </c>
      <c r="O626" s="44">
        <v>4265.3334960000002</v>
      </c>
      <c r="P626" s="44">
        <v>30.444849000000001</v>
      </c>
      <c r="Q626" s="44">
        <v>28.284109000000001</v>
      </c>
      <c r="R626" s="44">
        <v>21.278151999999999</v>
      </c>
      <c r="S626" s="44">
        <v>21.153151000000001</v>
      </c>
      <c r="T626" s="44">
        <v>860787.1875</v>
      </c>
      <c r="U626" s="44">
        <v>102350.257813</v>
      </c>
      <c r="V626" s="44">
        <v>110504.484375</v>
      </c>
      <c r="W626" s="44">
        <v>1780.437866</v>
      </c>
      <c r="X626" s="44">
        <v>1575530.9730680001</v>
      </c>
      <c r="Y626" s="44">
        <v>1880417.668085</v>
      </c>
      <c r="Z626" s="44">
        <v>215861.67098600001</v>
      </c>
      <c r="AA626" s="44">
        <v>2218.7345949999999</v>
      </c>
      <c r="AB626" s="44">
        <v>92.343581999999998</v>
      </c>
      <c r="AC626" s="44">
        <v>74.316384999999997</v>
      </c>
      <c r="AD626" s="44">
        <v>812115.73095700005</v>
      </c>
    </row>
    <row r="627" spans="1:30" x14ac:dyDescent="0.25">
      <c r="A627">
        <v>626</v>
      </c>
      <c r="B627" t="s">
        <v>101</v>
      </c>
      <c r="C627" t="s">
        <v>108</v>
      </c>
      <c r="D627" t="s">
        <v>113</v>
      </c>
      <c r="E627" t="s">
        <v>104</v>
      </c>
      <c r="F627" s="52">
        <f>VLOOKUP(A627,[1]Minority!$A$1:$H$1902,5,FALSE)</f>
        <v>247</v>
      </c>
      <c r="G627" s="52">
        <f>VLOOKUP(A627,'[1]Low-income - HH inc.'!$A$1:$I$1902,6,FALSE)</f>
        <v>36</v>
      </c>
      <c r="H627" s="44">
        <v>877568</v>
      </c>
      <c r="I627" s="44">
        <v>954338</v>
      </c>
      <c r="J627" s="44">
        <v>102432</v>
      </c>
      <c r="K627" s="44">
        <v>107427</v>
      </c>
      <c r="L627" s="44">
        <v>146147</v>
      </c>
      <c r="M627" s="44">
        <v>172366</v>
      </c>
      <c r="N627" s="44">
        <v>1320.5</v>
      </c>
      <c r="O627" s="44">
        <v>2962</v>
      </c>
      <c r="P627" s="44">
        <v>34.524590000000003</v>
      </c>
      <c r="Q627" s="44">
        <v>33.668036999999998</v>
      </c>
      <c r="R627" s="44">
        <v>27.675954999999998</v>
      </c>
      <c r="S627" s="44">
        <v>27.266124999999999</v>
      </c>
      <c r="T627" s="44">
        <v>893040</v>
      </c>
      <c r="U627" s="44">
        <v>103438.679688</v>
      </c>
      <c r="V627" s="44">
        <v>151431.109375</v>
      </c>
      <c r="W627" s="44">
        <v>1651.322876</v>
      </c>
      <c r="X627" s="44">
        <v>167685.17781600001</v>
      </c>
      <c r="Y627" s="44">
        <v>204311.89860700001</v>
      </c>
      <c r="Z627" s="44">
        <v>24772.039679000001</v>
      </c>
      <c r="AA627" s="44">
        <v>293.59066799999999</v>
      </c>
      <c r="AB627" s="44">
        <v>12.212944</v>
      </c>
      <c r="AC627" s="44">
        <v>9.7159060000000004</v>
      </c>
      <c r="AD627" s="44">
        <v>105589.96311300001</v>
      </c>
    </row>
    <row r="628" spans="1:30" x14ac:dyDescent="0.25">
      <c r="A628">
        <v>627</v>
      </c>
      <c r="B628" t="s">
        <v>101</v>
      </c>
      <c r="C628" t="s">
        <v>108</v>
      </c>
      <c r="D628" t="s">
        <v>113</v>
      </c>
      <c r="E628" t="s">
        <v>104</v>
      </c>
      <c r="F628" s="52">
        <f>VLOOKUP(A628,[1]Minority!$A$1:$H$1902,5,FALSE)</f>
        <v>208</v>
      </c>
      <c r="G628" s="52">
        <f>VLOOKUP(A628,'[1]Low-income - HH inc.'!$A$1:$I$1902,6,FALSE)</f>
        <v>34</v>
      </c>
      <c r="H628" s="44">
        <v>893416</v>
      </c>
      <c r="I628" s="44">
        <v>918447</v>
      </c>
      <c r="J628" s="44">
        <v>103145</v>
      </c>
      <c r="K628" s="44">
        <v>100862</v>
      </c>
      <c r="L628" s="44">
        <v>148811</v>
      </c>
      <c r="M628" s="44">
        <v>160137</v>
      </c>
      <c r="N628" s="44">
        <v>1164.5</v>
      </c>
      <c r="O628" s="44">
        <v>1253.5</v>
      </c>
      <c r="P628" s="44">
        <v>35.319771000000003</v>
      </c>
      <c r="Q628" s="44">
        <v>34.826447000000002</v>
      </c>
      <c r="R628" s="44">
        <v>24.782392999999999</v>
      </c>
      <c r="S628" s="44">
        <v>23.970917</v>
      </c>
      <c r="T628" s="44">
        <v>898163.5</v>
      </c>
      <c r="U628" s="44">
        <v>102712</v>
      </c>
      <c r="V628" s="44">
        <v>150959.140625</v>
      </c>
      <c r="W628" s="44">
        <v>1181.3801269999999</v>
      </c>
      <c r="X628" s="44">
        <v>0</v>
      </c>
      <c r="Y628" s="44">
        <v>0</v>
      </c>
      <c r="Z628" s="44">
        <v>0</v>
      </c>
      <c r="AA628" s="44">
        <v>0</v>
      </c>
      <c r="AB628" s="44">
        <v>0</v>
      </c>
      <c r="AC628" s="44">
        <v>0</v>
      </c>
      <c r="AD628" s="44">
        <v>0</v>
      </c>
    </row>
    <row r="629" spans="1:30" x14ac:dyDescent="0.25">
      <c r="A629">
        <v>628</v>
      </c>
      <c r="B629" t="s">
        <v>101</v>
      </c>
      <c r="C629" t="s">
        <v>108</v>
      </c>
      <c r="D629" t="s">
        <v>113</v>
      </c>
      <c r="E629" t="s">
        <v>104</v>
      </c>
      <c r="F629" s="52">
        <f>VLOOKUP(A629,[1]Minority!$A$1:$H$1902,5,FALSE)</f>
        <v>250</v>
      </c>
      <c r="G629" s="52">
        <f>VLOOKUP(A629,'[1]Low-income - HH inc.'!$A$1:$I$1902,6,FALSE)</f>
        <v>38</v>
      </c>
      <c r="H629" s="44">
        <v>893851</v>
      </c>
      <c r="I629" s="44">
        <v>933907</v>
      </c>
      <c r="J629" s="44">
        <v>103189</v>
      </c>
      <c r="K629" s="44">
        <v>104796</v>
      </c>
      <c r="L629" s="44">
        <v>150950</v>
      </c>
      <c r="M629" s="44">
        <v>163311</v>
      </c>
      <c r="N629" s="44">
        <v>1320.5</v>
      </c>
      <c r="O629" s="44">
        <v>2291</v>
      </c>
      <c r="P629" s="44">
        <v>36.520569000000002</v>
      </c>
      <c r="Q629" s="44">
        <v>35.944183000000002</v>
      </c>
      <c r="R629" s="44">
        <v>26.134249000000001</v>
      </c>
      <c r="S629" s="44">
        <v>25.423791999999999</v>
      </c>
      <c r="T629" s="44">
        <v>900848.625</v>
      </c>
      <c r="U629" s="44">
        <v>103469.75</v>
      </c>
      <c r="V629" s="44">
        <v>153109.40625</v>
      </c>
      <c r="W629" s="44">
        <v>1490.0407709999999</v>
      </c>
      <c r="X629" s="44">
        <v>333490.63326999999</v>
      </c>
      <c r="Y629" s="44">
        <v>404787.833033</v>
      </c>
      <c r="Z629" s="44">
        <v>38477.342371999999</v>
      </c>
      <c r="AA629" s="44">
        <v>530.91893700000003</v>
      </c>
      <c r="AB629" s="44">
        <v>24.679832000000001</v>
      </c>
      <c r="AC629" s="44">
        <v>16.871120000000001</v>
      </c>
      <c r="AD629" s="44">
        <v>188516.33936300001</v>
      </c>
    </row>
    <row r="630" spans="1:30" x14ac:dyDescent="0.25">
      <c r="A630">
        <v>629</v>
      </c>
      <c r="B630" t="s">
        <v>101</v>
      </c>
      <c r="C630" t="s">
        <v>108</v>
      </c>
      <c r="D630" t="s">
        <v>113</v>
      </c>
      <c r="E630" t="s">
        <v>104</v>
      </c>
      <c r="F630" s="52">
        <f>VLOOKUP(A630,[1]Minority!$A$1:$H$1902,5,FALSE)</f>
        <v>884</v>
      </c>
      <c r="G630" s="52">
        <f>VLOOKUP(A630,'[1]Low-income - HH inc.'!$A$1:$I$1902,6,FALSE)</f>
        <v>322</v>
      </c>
      <c r="H630" s="44">
        <v>839522</v>
      </c>
      <c r="I630" s="44">
        <v>911937</v>
      </c>
      <c r="J630" s="44">
        <v>101099</v>
      </c>
      <c r="K630" s="44">
        <v>100621</v>
      </c>
      <c r="L630" s="44">
        <v>92624</v>
      </c>
      <c r="M630" s="44">
        <v>154447</v>
      </c>
      <c r="N630" s="44">
        <v>1275.5</v>
      </c>
      <c r="O630" s="44">
        <v>1968.5</v>
      </c>
      <c r="P630" s="44">
        <v>32.862704999999998</v>
      </c>
      <c r="Q630" s="44">
        <v>34.418159000000003</v>
      </c>
      <c r="R630" s="44">
        <v>18.124655000000001</v>
      </c>
      <c r="S630" s="44">
        <v>18.727533000000001</v>
      </c>
      <c r="T630" s="44">
        <v>853809.3125</v>
      </c>
      <c r="U630" s="44">
        <v>101004.695313</v>
      </c>
      <c r="V630" s="44">
        <v>104821.53125</v>
      </c>
      <c r="W630" s="44">
        <v>1412.2272949999999</v>
      </c>
      <c r="X630" s="44">
        <v>31441.857446000002</v>
      </c>
      <c r="Y630" s="44">
        <v>42684.951972000003</v>
      </c>
      <c r="Z630" s="44">
        <v>6358.5593140000001</v>
      </c>
      <c r="AA630" s="44">
        <v>63.315299000000003</v>
      </c>
      <c r="AB630" s="44">
        <v>1.905988</v>
      </c>
      <c r="AC630" s="44">
        <v>2.0575920000000001</v>
      </c>
      <c r="AD630" s="44">
        <v>21726.315024</v>
      </c>
    </row>
    <row r="631" spans="1:30" x14ac:dyDescent="0.25">
      <c r="A631">
        <v>630</v>
      </c>
      <c r="B631" t="s">
        <v>101</v>
      </c>
      <c r="C631" t="s">
        <v>108</v>
      </c>
      <c r="D631" t="s">
        <v>113</v>
      </c>
      <c r="E631" t="s">
        <v>104</v>
      </c>
      <c r="F631" s="52">
        <f>VLOOKUP(A631,[1]Minority!$A$1:$H$1902,5,FALSE)</f>
        <v>674</v>
      </c>
      <c r="G631" s="52">
        <f>VLOOKUP(A631,'[1]Low-income - HH inc.'!$A$1:$I$1902,6,FALSE)</f>
        <v>84</v>
      </c>
      <c r="H631" s="44">
        <v>843027</v>
      </c>
      <c r="I631" s="44">
        <v>939034</v>
      </c>
      <c r="J631" s="44">
        <v>100129</v>
      </c>
      <c r="K631" s="44">
        <v>105651</v>
      </c>
      <c r="L631" s="44">
        <v>92624</v>
      </c>
      <c r="M631" s="44">
        <v>172366</v>
      </c>
      <c r="N631" s="44">
        <v>1275.5</v>
      </c>
      <c r="O631" s="44">
        <v>2291</v>
      </c>
      <c r="P631" s="44">
        <v>31.583921</v>
      </c>
      <c r="Q631" s="44">
        <v>30.405521</v>
      </c>
      <c r="R631" s="44">
        <v>20.957129999999999</v>
      </c>
      <c r="S631" s="44">
        <v>20.960529000000001</v>
      </c>
      <c r="T631" s="44">
        <v>861982.5</v>
      </c>
      <c r="U631" s="44">
        <v>101219.25</v>
      </c>
      <c r="V631" s="44">
        <v>108368.125</v>
      </c>
      <c r="W631" s="44">
        <v>1475.9985349999999</v>
      </c>
      <c r="X631" s="44">
        <v>257524.319239</v>
      </c>
      <c r="Y631" s="44">
        <v>381706.83547300001</v>
      </c>
      <c r="Z631" s="44">
        <v>33121.902408000002</v>
      </c>
      <c r="AA631" s="44">
        <v>492.273684</v>
      </c>
      <c r="AB631" s="44">
        <v>23.508334000000001</v>
      </c>
      <c r="AC631" s="44">
        <v>14.997488000000001</v>
      </c>
      <c r="AD631" s="44">
        <v>170343.54171300001</v>
      </c>
    </row>
    <row r="632" spans="1:30" x14ac:dyDescent="0.25">
      <c r="A632">
        <v>631</v>
      </c>
      <c r="B632" t="s">
        <v>101</v>
      </c>
      <c r="C632" t="s">
        <v>108</v>
      </c>
      <c r="D632" t="s">
        <v>113</v>
      </c>
      <c r="E632" t="s">
        <v>104</v>
      </c>
      <c r="F632" s="52">
        <f>VLOOKUP(A632,[1]Minority!$A$1:$H$1902,5,FALSE)</f>
        <v>571</v>
      </c>
      <c r="G632" s="52">
        <f>VLOOKUP(A632,'[1]Low-income - HH inc.'!$A$1:$I$1902,6,FALSE)</f>
        <v>78</v>
      </c>
      <c r="H632" s="44">
        <v>852224</v>
      </c>
      <c r="I632" s="44">
        <v>932339</v>
      </c>
      <c r="J632" s="44">
        <v>99076</v>
      </c>
      <c r="K632" s="44">
        <v>104301</v>
      </c>
      <c r="L632" s="44">
        <v>94679</v>
      </c>
      <c r="M632" s="44">
        <v>172646</v>
      </c>
      <c r="N632" s="44">
        <v>1275.5</v>
      </c>
      <c r="O632" s="44">
        <v>2327</v>
      </c>
      <c r="P632" s="44">
        <v>35.272511000000002</v>
      </c>
      <c r="Q632" s="44">
        <v>33.791919999999998</v>
      </c>
      <c r="R632" s="44">
        <v>29.434473000000001</v>
      </c>
      <c r="S632" s="44">
        <v>29.258602</v>
      </c>
      <c r="T632" s="44">
        <v>869876.4375</v>
      </c>
      <c r="U632" s="44">
        <v>100227.265625</v>
      </c>
      <c r="V632" s="44">
        <v>111858.15625</v>
      </c>
      <c r="W632" s="44">
        <v>1507.186279</v>
      </c>
      <c r="X632" s="44">
        <v>14235.004164</v>
      </c>
      <c r="Y632" s="44">
        <v>18096.966041</v>
      </c>
      <c r="Z632" s="44">
        <v>1672.5861970000001</v>
      </c>
      <c r="AA632" s="44">
        <v>24.064112000000002</v>
      </c>
      <c r="AB632" s="44">
        <v>1.0060560000000001</v>
      </c>
      <c r="AC632" s="44">
        <v>0.74021000000000003</v>
      </c>
      <c r="AD632" s="44">
        <v>8209.1337359999998</v>
      </c>
    </row>
    <row r="633" spans="1:30" x14ac:dyDescent="0.25">
      <c r="A633">
        <v>632</v>
      </c>
      <c r="B633" t="s">
        <v>101</v>
      </c>
      <c r="C633" t="s">
        <v>108</v>
      </c>
      <c r="D633" t="s">
        <v>113</v>
      </c>
      <c r="E633" t="s">
        <v>104</v>
      </c>
      <c r="F633" s="52">
        <f>VLOOKUP(A633,[1]Minority!$A$1:$H$1902,5,FALSE)</f>
        <v>1642</v>
      </c>
      <c r="G633" s="52">
        <f>VLOOKUP(A633,'[1]Low-income - HH inc.'!$A$1:$I$1902,6,FALSE)</f>
        <v>374</v>
      </c>
      <c r="H633" s="44">
        <v>832738</v>
      </c>
      <c r="I633" s="44">
        <v>892064</v>
      </c>
      <c r="J633" s="44">
        <v>97562</v>
      </c>
      <c r="K633" s="44">
        <v>98416</v>
      </c>
      <c r="L633" s="44">
        <v>92624</v>
      </c>
      <c r="M633" s="44">
        <v>151125</v>
      </c>
      <c r="N633" s="44">
        <v>1275.5</v>
      </c>
      <c r="O633" s="44">
        <v>1253.5</v>
      </c>
      <c r="P633" s="44">
        <v>33.562213999999997</v>
      </c>
      <c r="Q633" s="44">
        <v>34.221679999999999</v>
      </c>
      <c r="R633" s="44">
        <v>17.365326</v>
      </c>
      <c r="S633" s="44">
        <v>17.665382000000001</v>
      </c>
      <c r="T633" s="44">
        <v>842853.9375</v>
      </c>
      <c r="U633" s="44">
        <v>97707.609375</v>
      </c>
      <c r="V633" s="44">
        <v>102599.25</v>
      </c>
      <c r="W633" s="44">
        <v>1271.7486570000001</v>
      </c>
      <c r="X633" s="44">
        <v>78568.888428999999</v>
      </c>
      <c r="Y633" s="44">
        <v>131163.925926</v>
      </c>
      <c r="Z633" s="44">
        <v>14721.180050999999</v>
      </c>
      <c r="AA633" s="44">
        <v>184.48535699999999</v>
      </c>
      <c r="AB633" s="44">
        <v>8.4521149999999992</v>
      </c>
      <c r="AC633" s="44">
        <v>5.9918069999999997</v>
      </c>
      <c r="AD633" s="44">
        <v>66178.172477999993</v>
      </c>
    </row>
    <row r="634" spans="1:30" x14ac:dyDescent="0.25">
      <c r="A634">
        <v>633</v>
      </c>
      <c r="B634" t="s">
        <v>101</v>
      </c>
      <c r="C634" t="s">
        <v>108</v>
      </c>
      <c r="D634" t="s">
        <v>113</v>
      </c>
      <c r="E634" t="s">
        <v>104</v>
      </c>
      <c r="F634" s="52">
        <f>VLOOKUP(A634,[1]Minority!$A$1:$H$1902,5,FALSE)</f>
        <v>172</v>
      </c>
      <c r="G634" s="52">
        <f>VLOOKUP(A634,'[1]Low-income - HH inc.'!$A$1:$I$1902,6,FALSE)</f>
        <v>33</v>
      </c>
      <c r="H634" s="44">
        <v>842412</v>
      </c>
      <c r="I634" s="44">
        <v>906446</v>
      </c>
      <c r="J634" s="44">
        <v>98426</v>
      </c>
      <c r="K634" s="44">
        <v>97718</v>
      </c>
      <c r="L634" s="44">
        <v>142650</v>
      </c>
      <c r="M634" s="44">
        <v>131235</v>
      </c>
      <c r="N634" s="44">
        <v>1275.5</v>
      </c>
      <c r="O634" s="44">
        <v>1450.5</v>
      </c>
      <c r="P634" s="44">
        <v>36.552684999999997</v>
      </c>
      <c r="Q634" s="44">
        <v>40.466717000000003</v>
      </c>
      <c r="R634" s="44">
        <v>25.981301999999999</v>
      </c>
      <c r="S634" s="44">
        <v>26.327936000000001</v>
      </c>
      <c r="T634" s="44">
        <v>851862.0625</v>
      </c>
      <c r="U634" s="44">
        <v>98321.507813000004</v>
      </c>
      <c r="V634" s="44">
        <v>140965.375</v>
      </c>
      <c r="W634" s="44">
        <v>1301.326538</v>
      </c>
      <c r="X634" s="44">
        <v>113103.530474</v>
      </c>
      <c r="Y634" s="44">
        <v>190439.10643000001</v>
      </c>
      <c r="Z634" s="44">
        <v>16680.362218999999</v>
      </c>
      <c r="AA634" s="44">
        <v>241.544331</v>
      </c>
      <c r="AB634" s="44">
        <v>11.129096000000001</v>
      </c>
      <c r="AC634" s="44">
        <v>7.1731829999999999</v>
      </c>
      <c r="AD634" s="44">
        <v>81627.395069000006</v>
      </c>
    </row>
    <row r="635" spans="1:30" x14ac:dyDescent="0.25">
      <c r="A635">
        <v>634</v>
      </c>
      <c r="B635" t="s">
        <v>101</v>
      </c>
      <c r="C635" t="s">
        <v>108</v>
      </c>
      <c r="D635" t="s">
        <v>113</v>
      </c>
      <c r="E635" t="s">
        <v>104</v>
      </c>
      <c r="F635" s="52">
        <f>VLOOKUP(A635,[1]Minority!$A$1:$H$1902,5,FALSE)</f>
        <v>952</v>
      </c>
      <c r="G635" s="52">
        <f>VLOOKUP(A635,'[1]Low-income - HH inc.'!$A$1:$I$1902,6,FALSE)</f>
        <v>167</v>
      </c>
      <c r="H635" s="44">
        <v>853452</v>
      </c>
      <c r="I635" s="44">
        <v>907704</v>
      </c>
      <c r="J635" s="44">
        <v>98691</v>
      </c>
      <c r="K635" s="44">
        <v>100825</v>
      </c>
      <c r="L635" s="44">
        <v>141269</v>
      </c>
      <c r="M635" s="44">
        <v>160753</v>
      </c>
      <c r="N635" s="44">
        <v>1275.5</v>
      </c>
      <c r="O635" s="44">
        <v>1253.5</v>
      </c>
      <c r="P635" s="44">
        <v>32.878822</v>
      </c>
      <c r="Q635" s="44">
        <v>33.319446999999997</v>
      </c>
      <c r="R635" s="44">
        <v>17.383944</v>
      </c>
      <c r="S635" s="44">
        <v>17.117065</v>
      </c>
      <c r="T635" s="44">
        <v>864084.1875</v>
      </c>
      <c r="U635" s="44">
        <v>99109.21875</v>
      </c>
      <c r="V635" s="44">
        <v>145087.4375</v>
      </c>
      <c r="W635" s="44">
        <v>1271.1885990000001</v>
      </c>
      <c r="X635" s="44">
        <v>0</v>
      </c>
      <c r="Y635" s="44">
        <v>0</v>
      </c>
      <c r="Z635" s="44">
        <v>0</v>
      </c>
      <c r="AA635" s="44">
        <v>0</v>
      </c>
      <c r="AB635" s="44">
        <v>0</v>
      </c>
      <c r="AC635" s="44">
        <v>0</v>
      </c>
      <c r="AD635" s="44">
        <v>0</v>
      </c>
    </row>
    <row r="636" spans="1:30" x14ac:dyDescent="0.25">
      <c r="A636">
        <v>635</v>
      </c>
      <c r="B636" t="s">
        <v>101</v>
      </c>
      <c r="C636" t="s">
        <v>108</v>
      </c>
      <c r="D636" t="s">
        <v>113</v>
      </c>
      <c r="E636" t="s">
        <v>104</v>
      </c>
      <c r="F636" s="52">
        <f>VLOOKUP(A636,[1]Minority!$A$1:$H$1902,5,FALSE)</f>
        <v>410</v>
      </c>
      <c r="G636" s="52">
        <f>VLOOKUP(A636,'[1]Low-income - HH inc.'!$A$1:$I$1902,6,FALSE)</f>
        <v>81</v>
      </c>
      <c r="H636" s="44">
        <v>858124</v>
      </c>
      <c r="I636" s="44">
        <v>911323</v>
      </c>
      <c r="J636" s="44">
        <v>99499</v>
      </c>
      <c r="K636" s="44">
        <v>100949</v>
      </c>
      <c r="L636" s="44">
        <v>142650</v>
      </c>
      <c r="M636" s="44">
        <v>144161</v>
      </c>
      <c r="N636" s="44">
        <v>1119.5</v>
      </c>
      <c r="O636" s="44">
        <v>1167</v>
      </c>
      <c r="P636" s="44">
        <v>35.648651000000001</v>
      </c>
      <c r="Q636" s="44">
        <v>38.126652</v>
      </c>
      <c r="R636" s="44">
        <v>24.587091000000001</v>
      </c>
      <c r="S636" s="44">
        <v>25.039103000000001</v>
      </c>
      <c r="T636" s="44">
        <v>867321.875</v>
      </c>
      <c r="U636" s="44">
        <v>99749.703125</v>
      </c>
      <c r="V636" s="44">
        <v>142911.25</v>
      </c>
      <c r="W636" s="44">
        <v>1127.7124020000001</v>
      </c>
      <c r="X636" s="44">
        <v>124684.668408</v>
      </c>
      <c r="Y636" s="44">
        <v>209219.747795</v>
      </c>
      <c r="Z636" s="44">
        <v>14996.475952000001</v>
      </c>
      <c r="AA636" s="44">
        <v>258.64978300000001</v>
      </c>
      <c r="AB636" s="44">
        <v>14.869914</v>
      </c>
      <c r="AC636" s="44">
        <v>7.5015739999999997</v>
      </c>
      <c r="AD636" s="44">
        <v>89779.361090999999</v>
      </c>
    </row>
    <row r="637" spans="1:30" x14ac:dyDescent="0.25">
      <c r="A637">
        <v>636</v>
      </c>
      <c r="B637" t="s">
        <v>101</v>
      </c>
      <c r="C637" t="s">
        <v>108</v>
      </c>
      <c r="D637" t="s">
        <v>113</v>
      </c>
      <c r="E637" t="s">
        <v>104</v>
      </c>
      <c r="F637" s="52">
        <f>VLOOKUP(A637,[1]Minority!$A$1:$H$1902,5,FALSE)</f>
        <v>245</v>
      </c>
      <c r="G637" s="52">
        <f>VLOOKUP(A637,'[1]Low-income - HH inc.'!$A$1:$I$1902,6,FALSE)</f>
        <v>44</v>
      </c>
      <c r="H637" s="44">
        <v>870402</v>
      </c>
      <c r="I637" s="44">
        <v>924277</v>
      </c>
      <c r="J637" s="44">
        <v>101322</v>
      </c>
      <c r="K637" s="44">
        <v>102454</v>
      </c>
      <c r="L637" s="44">
        <v>144008</v>
      </c>
      <c r="M637" s="44">
        <v>161589</v>
      </c>
      <c r="N637" s="44">
        <v>1164.5</v>
      </c>
      <c r="O637" s="44">
        <v>1167</v>
      </c>
      <c r="P637" s="44">
        <v>35.657902</v>
      </c>
      <c r="Q637" s="44">
        <v>35.385441</v>
      </c>
      <c r="R637" s="44">
        <v>26.315263999999999</v>
      </c>
      <c r="S637" s="44">
        <v>25.906334000000001</v>
      </c>
      <c r="T637" s="44">
        <v>881524.6875</v>
      </c>
      <c r="U637" s="44">
        <v>101555.703125</v>
      </c>
      <c r="V637" s="44">
        <v>147637.65625</v>
      </c>
      <c r="W637" s="44">
        <v>1165.0161129999999</v>
      </c>
      <c r="X637" s="44">
        <v>52402.876068999998</v>
      </c>
      <c r="Y637" s="44">
        <v>81242.262499000004</v>
      </c>
      <c r="Z637" s="44">
        <v>6948.0117419999997</v>
      </c>
      <c r="AA637" s="44">
        <v>105.284228</v>
      </c>
      <c r="AB637" s="44">
        <v>5.4534560000000001</v>
      </c>
      <c r="AC637" s="44">
        <v>3.1792069999999999</v>
      </c>
      <c r="AD637" s="44">
        <v>36717.656602000003</v>
      </c>
    </row>
    <row r="638" spans="1:30" x14ac:dyDescent="0.25">
      <c r="A638">
        <v>637</v>
      </c>
      <c r="B638" t="s">
        <v>101</v>
      </c>
      <c r="C638" t="s">
        <v>108</v>
      </c>
      <c r="D638" t="s">
        <v>113</v>
      </c>
      <c r="E638" t="s">
        <v>104</v>
      </c>
      <c r="F638" s="52">
        <f>VLOOKUP(A638,[1]Minority!$A$1:$H$1902,5,FALSE)</f>
        <v>430</v>
      </c>
      <c r="G638" s="52">
        <f>VLOOKUP(A638,'[1]Low-income - HH inc.'!$A$1:$I$1902,6,FALSE)</f>
        <v>91</v>
      </c>
      <c r="H638" s="44">
        <v>893965</v>
      </c>
      <c r="I638" s="44">
        <v>935024</v>
      </c>
      <c r="J638" s="44">
        <v>101199</v>
      </c>
      <c r="K638" s="44">
        <v>104015</v>
      </c>
      <c r="L638" s="44">
        <v>150340</v>
      </c>
      <c r="M638" s="44">
        <v>198671</v>
      </c>
      <c r="N638" s="44">
        <v>1076.5</v>
      </c>
      <c r="O638" s="44">
        <v>1167</v>
      </c>
      <c r="P638" s="44">
        <v>37.451217999999997</v>
      </c>
      <c r="Q638" s="44">
        <v>36.816628000000001</v>
      </c>
      <c r="R638" s="44">
        <v>32.811779000000001</v>
      </c>
      <c r="S638" s="44">
        <v>32.632632999999998</v>
      </c>
      <c r="T638" s="44">
        <v>903048.1875</v>
      </c>
      <c r="U638" s="44">
        <v>101821.96875</v>
      </c>
      <c r="V638" s="44">
        <v>161031.96875</v>
      </c>
      <c r="W638" s="44">
        <v>1096.5207519999999</v>
      </c>
      <c r="X638" s="44">
        <v>32079.553886999998</v>
      </c>
      <c r="Y638" s="44">
        <v>39555.205135999997</v>
      </c>
      <c r="Z638" s="44">
        <v>2893.2701579999998</v>
      </c>
      <c r="AA638" s="44">
        <v>48.591205000000002</v>
      </c>
      <c r="AB638" s="44">
        <v>2.5317940000000001</v>
      </c>
      <c r="AC638" s="44">
        <v>1.4142060000000001</v>
      </c>
      <c r="AD638" s="44">
        <v>16546.937881999998</v>
      </c>
    </row>
    <row r="639" spans="1:30" x14ac:dyDescent="0.25">
      <c r="A639">
        <v>638</v>
      </c>
      <c r="B639" t="s">
        <v>101</v>
      </c>
      <c r="C639" t="s">
        <v>108</v>
      </c>
      <c r="D639" t="s">
        <v>113</v>
      </c>
      <c r="E639" t="s">
        <v>104</v>
      </c>
      <c r="F639" s="52">
        <f>VLOOKUP(A639,[1]Minority!$A$1:$H$1902,5,FALSE)</f>
        <v>895</v>
      </c>
      <c r="G639" s="52">
        <f>VLOOKUP(A639,'[1]Low-income - HH inc.'!$A$1:$I$1902,6,FALSE)</f>
        <v>181</v>
      </c>
      <c r="H639" s="44">
        <v>845939</v>
      </c>
      <c r="I639" s="44">
        <v>929928</v>
      </c>
      <c r="J639" s="44">
        <v>97611</v>
      </c>
      <c r="K639" s="44">
        <v>101945</v>
      </c>
      <c r="L639" s="44">
        <v>131982</v>
      </c>
      <c r="M639" s="44">
        <v>210439</v>
      </c>
      <c r="N639" s="44">
        <v>1076.5</v>
      </c>
      <c r="O639" s="44">
        <v>2204.5</v>
      </c>
      <c r="P639" s="44">
        <v>32.332568999999999</v>
      </c>
      <c r="Q639" s="44">
        <v>35.017150999999998</v>
      </c>
      <c r="R639" s="44">
        <v>22.390833000000001</v>
      </c>
      <c r="S639" s="44">
        <v>21.794695000000001</v>
      </c>
      <c r="T639" s="44">
        <v>861936.625</v>
      </c>
      <c r="U639" s="44">
        <v>98436.507813000004</v>
      </c>
      <c r="V639" s="44">
        <v>146925.921875</v>
      </c>
      <c r="W639" s="44">
        <v>1291.353149</v>
      </c>
      <c r="X639" s="44">
        <v>156096.748479</v>
      </c>
      <c r="Y639" s="44">
        <v>299937.07873299997</v>
      </c>
      <c r="Z639" s="44">
        <v>21341.750614</v>
      </c>
      <c r="AA639" s="44">
        <v>376.299689</v>
      </c>
      <c r="AB639" s="44">
        <v>23.253463</v>
      </c>
      <c r="AC639" s="44">
        <v>11.687723999999999</v>
      </c>
      <c r="AD639" s="44">
        <v>139062.78357299999</v>
      </c>
    </row>
    <row r="640" spans="1:30" x14ac:dyDescent="0.25">
      <c r="A640">
        <v>639</v>
      </c>
      <c r="B640" t="s">
        <v>101</v>
      </c>
      <c r="C640" t="s">
        <v>108</v>
      </c>
      <c r="D640" t="s">
        <v>113</v>
      </c>
      <c r="E640" t="s">
        <v>104</v>
      </c>
      <c r="F640" s="52">
        <f>VLOOKUP(A640,[1]Minority!$A$1:$H$1902,5,FALSE)</f>
        <v>0</v>
      </c>
      <c r="G640" s="52">
        <f>VLOOKUP(A640,'[1]Low-income - HH inc.'!$A$1:$I$1902,6,FALSE)</f>
        <v>0</v>
      </c>
      <c r="H640" s="44">
        <v>896468</v>
      </c>
      <c r="I640" s="44">
        <v>954998</v>
      </c>
      <c r="J640" s="44">
        <v>99468</v>
      </c>
      <c r="K640" s="44">
        <v>104940</v>
      </c>
      <c r="L640" s="44">
        <v>138314</v>
      </c>
      <c r="M640" s="44">
        <v>212817</v>
      </c>
      <c r="N640" s="44">
        <v>1256.5</v>
      </c>
      <c r="O640" s="44">
        <v>3016.3332519999999</v>
      </c>
      <c r="P640" s="44">
        <v>32.050854000000001</v>
      </c>
      <c r="Q640" s="44">
        <v>32.358547000000002</v>
      </c>
      <c r="R640" s="44">
        <v>26.705568</v>
      </c>
      <c r="S640" s="44">
        <v>26.506561000000001</v>
      </c>
      <c r="T640" s="44">
        <v>908754.0625</v>
      </c>
      <c r="U640" s="44">
        <v>100616.640625</v>
      </c>
      <c r="V640" s="44">
        <v>153953.078125</v>
      </c>
      <c r="W640" s="44">
        <v>1625.9101559999999</v>
      </c>
      <c r="X640" s="44">
        <v>298479.85745299998</v>
      </c>
      <c r="Y640" s="44">
        <v>383871.161616</v>
      </c>
      <c r="Z640" s="44">
        <v>36871.943971000001</v>
      </c>
      <c r="AA640" s="44">
        <v>497.69712199999998</v>
      </c>
      <c r="AB640" s="44">
        <v>23.736726999999998</v>
      </c>
      <c r="AC640" s="44">
        <v>15.625923</v>
      </c>
      <c r="AD640" s="44">
        <v>177372.333591</v>
      </c>
    </row>
    <row r="641" spans="1:30" x14ac:dyDescent="0.25">
      <c r="A641">
        <v>640</v>
      </c>
      <c r="B641" t="s">
        <v>101</v>
      </c>
      <c r="C641" t="s">
        <v>108</v>
      </c>
      <c r="D641" t="s">
        <v>113</v>
      </c>
      <c r="E641" t="s">
        <v>104</v>
      </c>
      <c r="F641" s="52">
        <f>VLOOKUP(A641,[1]Minority!$A$1:$H$1902,5,FALSE)</f>
        <v>17</v>
      </c>
      <c r="G641" s="52">
        <f>VLOOKUP(A641,'[1]Low-income - HH inc.'!$A$1:$I$1902,6,FALSE)</f>
        <v>7</v>
      </c>
      <c r="H641" s="44">
        <v>888161</v>
      </c>
      <c r="I641" s="44">
        <v>1006135</v>
      </c>
      <c r="J641" s="44">
        <v>100668</v>
      </c>
      <c r="K641" s="44">
        <v>113008</v>
      </c>
      <c r="L641" s="44">
        <v>138314</v>
      </c>
      <c r="M641" s="44">
        <v>219989</v>
      </c>
      <c r="N641" s="44">
        <v>1503.5</v>
      </c>
      <c r="O641" s="44">
        <v>4921.3334960000002</v>
      </c>
      <c r="P641" s="44">
        <v>27.782855999999999</v>
      </c>
      <c r="Q641" s="44">
        <v>25.812018999999999</v>
      </c>
      <c r="R641" s="44">
        <v>29.72954</v>
      </c>
      <c r="S641" s="44">
        <v>29.175293</v>
      </c>
      <c r="T641" s="44">
        <v>937144.6875</v>
      </c>
      <c r="U641" s="44">
        <v>105791.65625</v>
      </c>
      <c r="V641" s="44">
        <v>172226.03125</v>
      </c>
      <c r="W641" s="44">
        <v>2922.6088869999999</v>
      </c>
      <c r="X641" s="44">
        <v>215446.38916300001</v>
      </c>
      <c r="Y641" s="44">
        <v>316912.762017</v>
      </c>
      <c r="Z641" s="44">
        <v>32178.201594999999</v>
      </c>
      <c r="AA641" s="44">
        <v>427.234917</v>
      </c>
      <c r="AB641" s="44">
        <v>22.823844999999999</v>
      </c>
      <c r="AC641" s="44">
        <v>13.858143</v>
      </c>
      <c r="AD641" s="44">
        <v>157788.468245</v>
      </c>
    </row>
    <row r="642" spans="1:30" x14ac:dyDescent="0.25">
      <c r="A642">
        <v>641</v>
      </c>
      <c r="B642" t="s">
        <v>101</v>
      </c>
      <c r="C642" t="s">
        <v>108</v>
      </c>
      <c r="D642" t="s">
        <v>113</v>
      </c>
      <c r="E642" t="s">
        <v>104</v>
      </c>
      <c r="F642" s="52">
        <f>VLOOKUP(A642,[1]Minority!$A$1:$H$1902,5,FALSE)</f>
        <v>382</v>
      </c>
      <c r="G642" s="52">
        <f>VLOOKUP(A642,'[1]Low-income - HH inc.'!$A$1:$I$1902,6,FALSE)</f>
        <v>0</v>
      </c>
      <c r="H642" s="44">
        <v>923377</v>
      </c>
      <c r="I642" s="44">
        <v>980770</v>
      </c>
      <c r="J642" s="44">
        <v>104285</v>
      </c>
      <c r="K642" s="44">
        <v>110370</v>
      </c>
      <c r="L642" s="44">
        <v>144852</v>
      </c>
      <c r="M642" s="44">
        <v>200791</v>
      </c>
      <c r="N642" s="44">
        <v>1503.5</v>
      </c>
      <c r="O642" s="44">
        <v>3383.3332519999999</v>
      </c>
      <c r="P642" s="44">
        <v>27.905415000000001</v>
      </c>
      <c r="Q642" s="44">
        <v>28.012941000000001</v>
      </c>
      <c r="R642" s="44">
        <v>25.371676999999998</v>
      </c>
      <c r="S642" s="44">
        <v>24.835298999999999</v>
      </c>
      <c r="T642" s="44">
        <v>937274.8125</v>
      </c>
      <c r="U642" s="44">
        <v>105758.492188</v>
      </c>
      <c r="V642" s="44">
        <v>158397.734375</v>
      </c>
      <c r="W642" s="44">
        <v>1958.7045900000001</v>
      </c>
      <c r="X642" s="44">
        <v>241603.291447</v>
      </c>
      <c r="Y642" s="44">
        <v>315813.88330500002</v>
      </c>
      <c r="Z642" s="44">
        <v>31114.333953000001</v>
      </c>
      <c r="AA642" s="44">
        <v>416.63186000000002</v>
      </c>
      <c r="AB642" s="44">
        <v>20.212921999999999</v>
      </c>
      <c r="AC642" s="44">
        <v>14.283842</v>
      </c>
      <c r="AD642" s="44">
        <v>159113.318348</v>
      </c>
    </row>
    <row r="643" spans="1:30" x14ac:dyDescent="0.25">
      <c r="A643">
        <v>642</v>
      </c>
      <c r="B643" t="s">
        <v>101</v>
      </c>
      <c r="C643" t="s">
        <v>108</v>
      </c>
      <c r="D643" t="s">
        <v>113</v>
      </c>
      <c r="E643" t="s">
        <v>104</v>
      </c>
      <c r="F643" s="52">
        <f>VLOOKUP(A643,[1]Minority!$A$1:$H$1902,5,FALSE)</f>
        <v>611</v>
      </c>
      <c r="G643" s="52">
        <f>VLOOKUP(A643,'[1]Low-income - HH inc.'!$A$1:$I$1902,6,FALSE)</f>
        <v>86</v>
      </c>
      <c r="H643" s="44">
        <v>903025</v>
      </c>
      <c r="I643" s="44">
        <v>1008294</v>
      </c>
      <c r="J643" s="44">
        <v>101869</v>
      </c>
      <c r="K643" s="44">
        <v>113932</v>
      </c>
      <c r="L643" s="44">
        <v>139781</v>
      </c>
      <c r="M643" s="44">
        <v>232494</v>
      </c>
      <c r="N643" s="44">
        <v>1503.5</v>
      </c>
      <c r="O643" s="44">
        <v>5095.3334960000002</v>
      </c>
      <c r="P643" s="44">
        <v>25.659434999999998</v>
      </c>
      <c r="Q643" s="44">
        <v>25.877527000000001</v>
      </c>
      <c r="R643" s="44">
        <v>23.409455999999999</v>
      </c>
      <c r="S643" s="44">
        <v>23.232106999999999</v>
      </c>
      <c r="T643" s="44">
        <v>927738.3125</v>
      </c>
      <c r="U643" s="44">
        <v>104700.960938</v>
      </c>
      <c r="V643" s="44">
        <v>161546.640625</v>
      </c>
      <c r="W643" s="44">
        <v>2346.7319339999999</v>
      </c>
      <c r="X643" s="44">
        <v>110870.486814</v>
      </c>
      <c r="Y643" s="44">
        <v>143747.87357900001</v>
      </c>
      <c r="Z643" s="44">
        <v>9865.0450070000006</v>
      </c>
      <c r="AA643" s="44">
        <v>142.25868399999999</v>
      </c>
      <c r="AB643" s="44">
        <v>5.6174030000000004</v>
      </c>
      <c r="AC643" s="44">
        <v>4.3047529999999998</v>
      </c>
      <c r="AD643" s="44">
        <v>48867.435083999997</v>
      </c>
    </row>
    <row r="644" spans="1:30" x14ac:dyDescent="0.25">
      <c r="A644">
        <v>643</v>
      </c>
      <c r="B644" t="s">
        <v>101</v>
      </c>
      <c r="C644" t="s">
        <v>108</v>
      </c>
      <c r="D644" t="s">
        <v>113</v>
      </c>
      <c r="E644" t="s">
        <v>104</v>
      </c>
      <c r="F644" s="52">
        <f>VLOOKUP(A644,[1]Minority!$A$1:$H$1902,5,FALSE)</f>
        <v>416</v>
      </c>
      <c r="G644" s="52">
        <f>VLOOKUP(A644,'[1]Low-income - HH inc.'!$A$1:$I$1902,6,FALSE)</f>
        <v>0</v>
      </c>
      <c r="H644" s="44">
        <v>902714</v>
      </c>
      <c r="I644" s="44">
        <v>912478</v>
      </c>
      <c r="J644" s="44">
        <v>102033</v>
      </c>
      <c r="K644" s="44">
        <v>100977</v>
      </c>
      <c r="L644" s="44">
        <v>148404</v>
      </c>
      <c r="M644" s="44">
        <v>155021</v>
      </c>
      <c r="N644" s="44">
        <v>2079.8332519999999</v>
      </c>
      <c r="O644" s="44">
        <v>3064.3332519999999</v>
      </c>
      <c r="P644" s="44">
        <v>33.395747999999998</v>
      </c>
      <c r="Q644" s="44">
        <v>33.283875000000002</v>
      </c>
      <c r="R644" s="44">
        <v>24.263826000000002</v>
      </c>
      <c r="S644" s="44">
        <v>23.872509000000001</v>
      </c>
      <c r="T644" s="44">
        <v>904467</v>
      </c>
      <c r="U644" s="44">
        <v>101843.414063</v>
      </c>
      <c r="V644" s="44">
        <v>149591.984375</v>
      </c>
      <c r="W644" s="44">
        <v>2256.5859380000002</v>
      </c>
      <c r="X644" s="44">
        <v>144254.565718</v>
      </c>
      <c r="Y644" s="44">
        <v>174474.92860700001</v>
      </c>
      <c r="Z644" s="44">
        <v>12866.941859</v>
      </c>
      <c r="AA644" s="44">
        <v>211.95767799999999</v>
      </c>
      <c r="AB644" s="44">
        <v>15.049319000000001</v>
      </c>
      <c r="AC644" s="44">
        <v>7.2572000000000001</v>
      </c>
      <c r="AD644" s="44">
        <v>87133.394346000001</v>
      </c>
    </row>
    <row r="645" spans="1:30" x14ac:dyDescent="0.25">
      <c r="A645">
        <v>644</v>
      </c>
      <c r="B645" t="s">
        <v>101</v>
      </c>
      <c r="C645" t="s">
        <v>108</v>
      </c>
      <c r="D645" t="s">
        <v>113</v>
      </c>
      <c r="E645" t="s">
        <v>104</v>
      </c>
      <c r="F645" s="52">
        <f>VLOOKUP(A645,[1]Minority!$A$1:$H$1902,5,FALSE)</f>
        <v>3631</v>
      </c>
      <c r="G645" s="52">
        <f>VLOOKUP(A645,'[1]Low-income - HH inc.'!$A$1:$I$1902,6,FALSE)</f>
        <v>22</v>
      </c>
      <c r="H645" s="44">
        <v>881444</v>
      </c>
      <c r="I645" s="44">
        <v>866469</v>
      </c>
      <c r="J645" s="44">
        <v>100829</v>
      </c>
      <c r="K645" s="44">
        <v>93952</v>
      </c>
      <c r="L645" s="44">
        <v>147850</v>
      </c>
      <c r="M645" s="44">
        <v>151699</v>
      </c>
      <c r="N645" s="44">
        <v>1959.833374</v>
      </c>
      <c r="O645" s="44">
        <v>1505.833374</v>
      </c>
      <c r="P645" s="44">
        <v>32.976604000000002</v>
      </c>
      <c r="Q645" s="44">
        <v>34.301085999999998</v>
      </c>
      <c r="R645" s="44">
        <v>22.522137000000001</v>
      </c>
      <c r="S645" s="44">
        <v>21.866909</v>
      </c>
      <c r="T645" s="44">
        <v>874205.6875</v>
      </c>
      <c r="U645" s="44">
        <v>97504.953125</v>
      </c>
      <c r="V645" s="44">
        <v>149710.421875</v>
      </c>
      <c r="W645" s="44">
        <v>1740.3896480000001</v>
      </c>
      <c r="X645" s="44">
        <v>157306.48555799999</v>
      </c>
      <c r="Y645" s="44">
        <v>207448.46892499999</v>
      </c>
      <c r="Z645" s="44">
        <v>13117.36528</v>
      </c>
      <c r="AA645" s="44">
        <v>217.546921</v>
      </c>
      <c r="AB645" s="44">
        <v>11.186654000000001</v>
      </c>
      <c r="AC645" s="44">
        <v>6.7895409999999998</v>
      </c>
      <c r="AD645" s="44">
        <v>78403.628970999998</v>
      </c>
    </row>
    <row r="646" spans="1:30" x14ac:dyDescent="0.25">
      <c r="A646">
        <v>645</v>
      </c>
      <c r="B646" t="s">
        <v>101</v>
      </c>
      <c r="C646" t="s">
        <v>108</v>
      </c>
      <c r="D646" t="s">
        <v>113</v>
      </c>
      <c r="E646" t="s">
        <v>104</v>
      </c>
      <c r="F646" s="52">
        <f>VLOOKUP(A646,[1]Minority!$A$1:$H$1902,5,FALSE)</f>
        <v>0</v>
      </c>
      <c r="G646" s="52">
        <f>VLOOKUP(A646,'[1]Low-income - HH inc.'!$A$1:$I$1902,6,FALSE)</f>
        <v>0</v>
      </c>
      <c r="H646" s="44">
        <v>866004</v>
      </c>
      <c r="I646" s="44">
        <v>753131</v>
      </c>
      <c r="J646" s="44">
        <v>98382</v>
      </c>
      <c r="K646" s="44">
        <v>80856</v>
      </c>
      <c r="L646" s="44">
        <v>144552</v>
      </c>
      <c r="M646" s="44">
        <v>81115</v>
      </c>
      <c r="N646" s="44">
        <v>1738.833374</v>
      </c>
      <c r="O646" s="44">
        <v>143</v>
      </c>
      <c r="P646" s="44">
        <v>45.122337000000002</v>
      </c>
      <c r="Q646" s="44">
        <v>45.767223000000001</v>
      </c>
      <c r="R646" s="44">
        <v>24.305</v>
      </c>
      <c r="S646" s="44">
        <v>23.692067999999999</v>
      </c>
      <c r="T646" s="44">
        <v>854593.6875</v>
      </c>
      <c r="U646" s="44">
        <v>96610.296875</v>
      </c>
      <c r="V646" s="44">
        <v>138139.125</v>
      </c>
      <c r="W646" s="44">
        <v>1577.5097659999999</v>
      </c>
      <c r="X646" s="44">
        <v>371700.489458</v>
      </c>
      <c r="Y646" s="44">
        <v>478628.63110900001</v>
      </c>
      <c r="Z646" s="44">
        <v>23167.971184999999</v>
      </c>
      <c r="AA646" s="44">
        <v>419.91287599999998</v>
      </c>
      <c r="AB646" s="44">
        <v>13.561799000000001</v>
      </c>
      <c r="AC646" s="44">
        <v>11.725095</v>
      </c>
      <c r="AD646" s="44">
        <v>130392.69044000001</v>
      </c>
    </row>
    <row r="647" spans="1:30" x14ac:dyDescent="0.25">
      <c r="A647">
        <v>646</v>
      </c>
      <c r="B647" t="s">
        <v>101</v>
      </c>
      <c r="C647" t="s">
        <v>108</v>
      </c>
      <c r="D647" t="s">
        <v>113</v>
      </c>
      <c r="E647" t="s">
        <v>104</v>
      </c>
      <c r="F647" s="52">
        <f>VLOOKUP(A647,[1]Minority!$A$1:$H$1902,5,FALSE)</f>
        <v>1737</v>
      </c>
      <c r="G647" s="52">
        <f>VLOOKUP(A647,'[1]Low-income - HH inc.'!$A$1:$I$1902,6,FALSE)</f>
        <v>480</v>
      </c>
      <c r="H647" s="44">
        <v>832867</v>
      </c>
      <c r="I647" s="44">
        <v>870265</v>
      </c>
      <c r="J647" s="44">
        <v>100271</v>
      </c>
      <c r="K647" s="44">
        <v>94596</v>
      </c>
      <c r="L647" s="44">
        <v>136153</v>
      </c>
      <c r="M647" s="44">
        <v>112688</v>
      </c>
      <c r="N647" s="44">
        <v>1245.5</v>
      </c>
      <c r="O647" s="44">
        <v>1253.5</v>
      </c>
      <c r="P647" s="44">
        <v>34.529293000000003</v>
      </c>
      <c r="Q647" s="44">
        <v>33.917197999999999</v>
      </c>
      <c r="R647" s="44">
        <v>16.461293999999999</v>
      </c>
      <c r="S647" s="44">
        <v>17.918274</v>
      </c>
      <c r="T647" s="44">
        <v>838202.5</v>
      </c>
      <c r="U647" s="44">
        <v>99461.351563000004</v>
      </c>
      <c r="V647" s="44">
        <v>132805.28125</v>
      </c>
      <c r="W647" s="44">
        <v>1246.6412350000001</v>
      </c>
      <c r="X647" s="44">
        <v>0</v>
      </c>
      <c r="Y647" s="44">
        <v>4345.9636179999998</v>
      </c>
      <c r="Z647" s="44">
        <v>296.63401099999999</v>
      </c>
      <c r="AA647" s="44">
        <v>4.8820439999999996</v>
      </c>
      <c r="AB647" s="44">
        <v>0.28579599999999999</v>
      </c>
      <c r="AC647" s="44">
        <v>0.12972700000000001</v>
      </c>
      <c r="AD647" s="44">
        <v>1595.9290169999999</v>
      </c>
    </row>
    <row r="648" spans="1:30" x14ac:dyDescent="0.25">
      <c r="A648">
        <v>647</v>
      </c>
      <c r="B648" t="s">
        <v>101</v>
      </c>
      <c r="C648" t="s">
        <v>108</v>
      </c>
      <c r="D648" t="s">
        <v>113</v>
      </c>
      <c r="E648" t="s">
        <v>104</v>
      </c>
      <c r="F648" s="52">
        <f>VLOOKUP(A648,[1]Minority!$A$1:$H$1902,5,FALSE)</f>
        <v>1369</v>
      </c>
      <c r="G648" s="52">
        <f>VLOOKUP(A648,'[1]Low-income - HH inc.'!$A$1:$I$1902,6,FALSE)</f>
        <v>98</v>
      </c>
      <c r="H648" s="44">
        <v>841131</v>
      </c>
      <c r="I648" s="44">
        <v>885667</v>
      </c>
      <c r="J648" s="44">
        <v>96251</v>
      </c>
      <c r="K648" s="44">
        <v>96695</v>
      </c>
      <c r="L648" s="44">
        <v>137682</v>
      </c>
      <c r="M648" s="44">
        <v>117283</v>
      </c>
      <c r="N648" s="44">
        <v>705.5</v>
      </c>
      <c r="O648" s="44">
        <v>1450.5</v>
      </c>
      <c r="P648" s="44">
        <v>34.831795</v>
      </c>
      <c r="Q648" s="44">
        <v>35.096916</v>
      </c>
      <c r="R648" s="44">
        <v>18.468634000000002</v>
      </c>
      <c r="S648" s="44">
        <v>19.764462000000002</v>
      </c>
      <c r="T648" s="44">
        <v>847907.4375</v>
      </c>
      <c r="U648" s="44">
        <v>96318.5625</v>
      </c>
      <c r="V648" s="44">
        <v>134578.171875</v>
      </c>
      <c r="W648" s="44">
        <v>818.85613999999998</v>
      </c>
      <c r="X648" s="44">
        <v>56877.682394000003</v>
      </c>
      <c r="Y648" s="44">
        <v>73729.592764000001</v>
      </c>
      <c r="Z648" s="44">
        <v>5451.4843049999999</v>
      </c>
      <c r="AA648" s="44">
        <v>89.031414999999996</v>
      </c>
      <c r="AB648" s="44">
        <v>3.5512419999999998</v>
      </c>
      <c r="AC648" s="44">
        <v>2.5831550000000001</v>
      </c>
      <c r="AD648" s="44">
        <v>29025.761331000002</v>
      </c>
    </row>
    <row r="649" spans="1:30" x14ac:dyDescent="0.25">
      <c r="A649">
        <v>648</v>
      </c>
      <c r="B649" t="s">
        <v>101</v>
      </c>
      <c r="C649" t="s">
        <v>108</v>
      </c>
      <c r="D649" t="s">
        <v>113</v>
      </c>
      <c r="E649" t="s">
        <v>104</v>
      </c>
      <c r="F649" s="52">
        <f>VLOOKUP(A649,[1]Minority!$A$1:$H$1902,5,FALSE)</f>
        <v>1104</v>
      </c>
      <c r="G649" s="52">
        <f>VLOOKUP(A649,'[1]Low-income - HH inc.'!$A$1:$I$1902,6,FALSE)</f>
        <v>183</v>
      </c>
      <c r="H649" s="44">
        <v>837640</v>
      </c>
      <c r="I649" s="44">
        <v>880359</v>
      </c>
      <c r="J649" s="44">
        <v>95526</v>
      </c>
      <c r="K649" s="44">
        <v>95492</v>
      </c>
      <c r="L649" s="44">
        <v>148982</v>
      </c>
      <c r="M649" s="44">
        <v>99828</v>
      </c>
      <c r="N649" s="44">
        <v>1211.5</v>
      </c>
      <c r="O649" s="44">
        <v>1253.5</v>
      </c>
      <c r="P649" s="44">
        <v>35.985957999999997</v>
      </c>
      <c r="Q649" s="44">
        <v>37.044517999999997</v>
      </c>
      <c r="R649" s="44">
        <v>20.268621</v>
      </c>
      <c r="S649" s="44">
        <v>21.136009000000001</v>
      </c>
      <c r="T649" s="44">
        <v>844410.1875</v>
      </c>
      <c r="U649" s="44">
        <v>95520.609375</v>
      </c>
      <c r="V649" s="44">
        <v>141191.9375</v>
      </c>
      <c r="W649" s="44">
        <v>1218.15625</v>
      </c>
      <c r="X649" s="44">
        <v>69766.362854000006</v>
      </c>
      <c r="Y649" s="44">
        <v>110855.39354799999</v>
      </c>
      <c r="Z649" s="44">
        <v>10292.689213</v>
      </c>
      <c r="AA649" s="44">
        <v>145.493786</v>
      </c>
      <c r="AB649" s="44">
        <v>6.6952280000000002</v>
      </c>
      <c r="AC649" s="44">
        <v>4.618252</v>
      </c>
      <c r="AD649" s="44">
        <v>51657.587264000002</v>
      </c>
    </row>
    <row r="650" spans="1:30" x14ac:dyDescent="0.25">
      <c r="A650">
        <v>649</v>
      </c>
      <c r="B650" t="s">
        <v>101</v>
      </c>
      <c r="C650" t="s">
        <v>108</v>
      </c>
      <c r="D650" t="s">
        <v>113</v>
      </c>
      <c r="E650" t="s">
        <v>104</v>
      </c>
      <c r="F650" s="52">
        <f>VLOOKUP(A650,[1]Minority!$A$1:$H$1902,5,FALSE)</f>
        <v>1274</v>
      </c>
      <c r="G650" s="52">
        <f>VLOOKUP(A650,'[1]Low-income - HH inc.'!$A$1:$I$1902,6,FALSE)</f>
        <v>196</v>
      </c>
      <c r="H650" s="44">
        <v>820199</v>
      </c>
      <c r="I650" s="44">
        <v>866936</v>
      </c>
      <c r="J650" s="44">
        <v>97547</v>
      </c>
      <c r="K650" s="44">
        <v>94256</v>
      </c>
      <c r="L650" s="44">
        <v>148982</v>
      </c>
      <c r="M650" s="44">
        <v>66798</v>
      </c>
      <c r="N650" s="44">
        <v>1275.5</v>
      </c>
      <c r="O650" s="44">
        <v>1253.5</v>
      </c>
      <c r="P650" s="44">
        <v>35.889557000000003</v>
      </c>
      <c r="Q650" s="44">
        <v>38.311259999999997</v>
      </c>
      <c r="R650" s="44">
        <v>20.436388000000001</v>
      </c>
      <c r="S650" s="44">
        <v>21.67033</v>
      </c>
      <c r="T650" s="44">
        <v>826717.5</v>
      </c>
      <c r="U650" s="44">
        <v>97088</v>
      </c>
      <c r="V650" s="44">
        <v>137519.609375</v>
      </c>
      <c r="W650" s="44">
        <v>1272.4316409999999</v>
      </c>
      <c r="X650" s="44">
        <v>72108.860274000006</v>
      </c>
      <c r="Y650" s="44">
        <v>108876.29913100001</v>
      </c>
      <c r="Z650" s="44">
        <v>11081.705782000001</v>
      </c>
      <c r="AA650" s="44">
        <v>144.99793199999999</v>
      </c>
      <c r="AB650" s="44">
        <v>8.5884280000000004</v>
      </c>
      <c r="AC650" s="44">
        <v>4.6409750000000001</v>
      </c>
      <c r="AD650" s="44">
        <v>54341.413732000001</v>
      </c>
    </row>
    <row r="651" spans="1:30" x14ac:dyDescent="0.25">
      <c r="A651">
        <v>650</v>
      </c>
      <c r="B651" t="s">
        <v>101</v>
      </c>
      <c r="C651" t="s">
        <v>108</v>
      </c>
      <c r="D651" t="s">
        <v>113</v>
      </c>
      <c r="E651" t="s">
        <v>104</v>
      </c>
      <c r="F651" s="52">
        <f>VLOOKUP(A651,[1]Minority!$A$1:$H$1902,5,FALSE)</f>
        <v>770</v>
      </c>
      <c r="G651" s="52">
        <f>VLOOKUP(A651,'[1]Low-income - HH inc.'!$A$1:$I$1902,6,FALSE)</f>
        <v>185</v>
      </c>
      <c r="H651" s="44">
        <v>868551</v>
      </c>
      <c r="I651" s="44">
        <v>896298</v>
      </c>
      <c r="J651" s="44">
        <v>98654</v>
      </c>
      <c r="K651" s="44">
        <v>97473</v>
      </c>
      <c r="L651" s="44">
        <v>148982</v>
      </c>
      <c r="M651" s="44">
        <v>177212</v>
      </c>
      <c r="N651" s="44">
        <v>1458.5</v>
      </c>
      <c r="O651" s="44">
        <v>1450.5</v>
      </c>
      <c r="P651" s="44">
        <v>35.297587999999998</v>
      </c>
      <c r="Q651" s="44">
        <v>39.538853000000003</v>
      </c>
      <c r="R651" s="44">
        <v>23.881260000000001</v>
      </c>
      <c r="S651" s="44">
        <v>24.304192</v>
      </c>
      <c r="T651" s="44">
        <v>872556</v>
      </c>
      <c r="U651" s="44">
        <v>98483.53125</v>
      </c>
      <c r="V651" s="44">
        <v>153056.796875</v>
      </c>
      <c r="W651" s="44">
        <v>1457.345337</v>
      </c>
      <c r="X651" s="44">
        <v>153617.958855</v>
      </c>
      <c r="Y651" s="44">
        <v>190409.14402599999</v>
      </c>
      <c r="Z651" s="44">
        <v>18032.738834</v>
      </c>
      <c r="AA651" s="44">
        <v>263.38136200000002</v>
      </c>
      <c r="AB651" s="44">
        <v>13.436481000000001</v>
      </c>
      <c r="AC651" s="44">
        <v>8.4770710000000005</v>
      </c>
      <c r="AD651" s="44">
        <v>96184.572278000007</v>
      </c>
    </row>
    <row r="652" spans="1:30" x14ac:dyDescent="0.25">
      <c r="A652">
        <v>651</v>
      </c>
      <c r="B652" t="s">
        <v>101</v>
      </c>
      <c r="C652" t="s">
        <v>108</v>
      </c>
      <c r="D652" t="s">
        <v>113</v>
      </c>
      <c r="E652" t="s">
        <v>104</v>
      </c>
      <c r="F652" s="52">
        <f>VLOOKUP(A652,[1]Minority!$A$1:$H$1902,5,FALSE)</f>
        <v>2248</v>
      </c>
      <c r="G652" s="52">
        <f>VLOOKUP(A652,'[1]Low-income - HH inc.'!$A$1:$I$1902,6,FALSE)</f>
        <v>206</v>
      </c>
      <c r="H652" s="44">
        <v>850284</v>
      </c>
      <c r="I652" s="44">
        <v>927659</v>
      </c>
      <c r="J652" s="44">
        <v>96628</v>
      </c>
      <c r="K652" s="44">
        <v>101854</v>
      </c>
      <c r="L652" s="44">
        <v>137682</v>
      </c>
      <c r="M652" s="44">
        <v>196708</v>
      </c>
      <c r="N652" s="44">
        <v>885.5</v>
      </c>
      <c r="O652" s="44">
        <v>1450.5</v>
      </c>
      <c r="P652" s="44">
        <v>31.049744</v>
      </c>
      <c r="Q652" s="44">
        <v>31.363306000000001</v>
      </c>
      <c r="R652" s="44">
        <v>14.667481</v>
      </c>
      <c r="S652" s="44">
        <v>15.909032</v>
      </c>
      <c r="T652" s="44">
        <v>861348.375</v>
      </c>
      <c r="U652" s="44">
        <v>97375.304688000004</v>
      </c>
      <c r="V652" s="44">
        <v>146122.546875</v>
      </c>
      <c r="W652" s="44">
        <v>966.29339600000003</v>
      </c>
      <c r="X652" s="44">
        <v>148234.33256400001</v>
      </c>
      <c r="Y652" s="44">
        <v>193968.35255000001</v>
      </c>
      <c r="Z652" s="44">
        <v>17694.877187999999</v>
      </c>
      <c r="AA652" s="44">
        <v>254.62778</v>
      </c>
      <c r="AB652" s="44">
        <v>10.762777</v>
      </c>
      <c r="AC652" s="44">
        <v>7.9097470000000003</v>
      </c>
      <c r="AD652" s="44">
        <v>87808.796816999995</v>
      </c>
    </row>
    <row r="653" spans="1:30" x14ac:dyDescent="0.25">
      <c r="A653">
        <v>652</v>
      </c>
      <c r="B653" t="s">
        <v>101</v>
      </c>
      <c r="C653" t="s">
        <v>108</v>
      </c>
      <c r="D653" t="s">
        <v>113</v>
      </c>
      <c r="E653" t="s">
        <v>104</v>
      </c>
      <c r="F653" s="52">
        <f>VLOOKUP(A653,[1]Minority!$A$1:$H$1902,5,FALSE)</f>
        <v>0</v>
      </c>
      <c r="G653" s="52">
        <f>VLOOKUP(A653,'[1]Low-income - HH inc.'!$A$1:$I$1902,6,FALSE)</f>
        <v>0</v>
      </c>
      <c r="H653" s="44">
        <v>867576</v>
      </c>
      <c r="I653" s="44">
        <v>952744</v>
      </c>
      <c r="J653" s="44">
        <v>100159</v>
      </c>
      <c r="K653" s="44">
        <v>105359</v>
      </c>
      <c r="L653" s="44">
        <v>138423</v>
      </c>
      <c r="M653" s="44">
        <v>167856</v>
      </c>
      <c r="N653" s="44">
        <v>1458.5</v>
      </c>
      <c r="O653" s="44">
        <v>2488</v>
      </c>
      <c r="P653" s="44">
        <v>32.282516000000001</v>
      </c>
      <c r="Q653" s="44">
        <v>41.057879999999997</v>
      </c>
      <c r="R653" s="44">
        <v>26.821601999999999</v>
      </c>
      <c r="S653" s="44">
        <v>26.911701000000001</v>
      </c>
      <c r="T653" s="44">
        <v>878855.75</v>
      </c>
      <c r="U653" s="44">
        <v>100847.695313</v>
      </c>
      <c r="V653" s="44">
        <v>142321.140625</v>
      </c>
      <c r="W653" s="44">
        <v>1594.848389</v>
      </c>
      <c r="X653" s="44">
        <v>81139.217558000004</v>
      </c>
      <c r="Y653" s="44">
        <v>105188.31996399999</v>
      </c>
      <c r="Z653" s="44">
        <v>11684.767222</v>
      </c>
      <c r="AA653" s="44">
        <v>154.35856899999999</v>
      </c>
      <c r="AB653" s="44">
        <v>7.2191229999999997</v>
      </c>
      <c r="AC653" s="44">
        <v>5.2044459999999999</v>
      </c>
      <c r="AD653" s="44">
        <v>57547.729488999998</v>
      </c>
    </row>
    <row r="654" spans="1:30" x14ac:dyDescent="0.25">
      <c r="A654">
        <v>653</v>
      </c>
      <c r="B654" t="s">
        <v>101</v>
      </c>
      <c r="C654" t="s">
        <v>108</v>
      </c>
      <c r="D654" t="s">
        <v>113</v>
      </c>
      <c r="E654" t="s">
        <v>104</v>
      </c>
      <c r="F654" s="52">
        <f>VLOOKUP(A654,[1]Minority!$A$1:$H$1902,5,FALSE)</f>
        <v>3039</v>
      </c>
      <c r="G654" s="52">
        <f>VLOOKUP(A654,'[1]Low-income - HH inc.'!$A$1:$I$1902,6,FALSE)</f>
        <v>435</v>
      </c>
      <c r="H654" s="44">
        <v>873003</v>
      </c>
      <c r="I654" s="44">
        <v>927432</v>
      </c>
      <c r="J654" s="44">
        <v>99403</v>
      </c>
      <c r="K654" s="44">
        <v>101643</v>
      </c>
      <c r="L654" s="44">
        <v>138423</v>
      </c>
      <c r="M654" s="44">
        <v>184875</v>
      </c>
      <c r="N654" s="44">
        <v>1162.5</v>
      </c>
      <c r="O654" s="44">
        <v>1450.5</v>
      </c>
      <c r="P654" s="44">
        <v>30.510732999999998</v>
      </c>
      <c r="Q654" s="44">
        <v>31.148827000000001</v>
      </c>
      <c r="R654" s="44">
        <v>15.485305</v>
      </c>
      <c r="S654" s="44">
        <v>15.424885</v>
      </c>
      <c r="T654" s="44">
        <v>881700.5</v>
      </c>
      <c r="U654" s="44">
        <v>99760.945313000004</v>
      </c>
      <c r="V654" s="44">
        <v>145845.8125</v>
      </c>
      <c r="W654" s="44">
        <v>1208.520996</v>
      </c>
      <c r="X654" s="44">
        <v>88852.085057000004</v>
      </c>
      <c r="Y654" s="44">
        <v>123658.95621999999</v>
      </c>
      <c r="Z654" s="44">
        <v>9518.3481749999992</v>
      </c>
      <c r="AA654" s="44">
        <v>150.229558</v>
      </c>
      <c r="AB654" s="44">
        <v>5.0729220000000002</v>
      </c>
      <c r="AC654" s="44">
        <v>4.2811859999999999</v>
      </c>
      <c r="AD654" s="44">
        <v>46970.468292999998</v>
      </c>
    </row>
    <row r="655" spans="1:30" x14ac:dyDescent="0.25">
      <c r="A655">
        <v>654</v>
      </c>
      <c r="B655" t="s">
        <v>101</v>
      </c>
      <c r="C655" t="s">
        <v>108</v>
      </c>
      <c r="D655" t="s">
        <v>113</v>
      </c>
      <c r="E655" t="s">
        <v>104</v>
      </c>
      <c r="F655" s="52">
        <f>VLOOKUP(A655,[1]Minority!$A$1:$H$1902,5,FALSE)</f>
        <v>251</v>
      </c>
      <c r="G655" s="52">
        <f>VLOOKUP(A655,'[1]Low-income - HH inc.'!$A$1:$I$1902,6,FALSE)</f>
        <v>31</v>
      </c>
      <c r="H655" s="44">
        <v>876666</v>
      </c>
      <c r="I655" s="44">
        <v>978883</v>
      </c>
      <c r="J655" s="44">
        <v>99538</v>
      </c>
      <c r="K655" s="44">
        <v>111134</v>
      </c>
      <c r="L655" s="44">
        <v>127123</v>
      </c>
      <c r="M655" s="44">
        <v>200704</v>
      </c>
      <c r="N655" s="44">
        <v>1132.5</v>
      </c>
      <c r="O655" s="44">
        <v>2903.3332519999999</v>
      </c>
      <c r="P655" s="44">
        <v>28.038857</v>
      </c>
      <c r="Q655" s="44">
        <v>28.860737</v>
      </c>
      <c r="R655" s="44">
        <v>18.995380000000001</v>
      </c>
      <c r="S655" s="44">
        <v>19.389202000000001</v>
      </c>
      <c r="T655" s="44">
        <v>895143.5</v>
      </c>
      <c r="U655" s="44">
        <v>101634.179688</v>
      </c>
      <c r="V655" s="44">
        <v>140424.03125</v>
      </c>
      <c r="W655" s="44">
        <v>1452.6085210000001</v>
      </c>
      <c r="X655" s="44">
        <v>191985.399886</v>
      </c>
      <c r="Y655" s="44">
        <v>264328.69613599998</v>
      </c>
      <c r="Z655" s="44">
        <v>19215.806700000001</v>
      </c>
      <c r="AA655" s="44">
        <v>311.92452900000001</v>
      </c>
      <c r="AB655" s="44">
        <v>12.536707</v>
      </c>
      <c r="AC655" s="44">
        <v>8.5155779999999996</v>
      </c>
      <c r="AD655" s="44">
        <v>97155.742834000004</v>
      </c>
    </row>
    <row r="656" spans="1:30" x14ac:dyDescent="0.25">
      <c r="A656">
        <v>655</v>
      </c>
      <c r="B656" t="s">
        <v>101</v>
      </c>
      <c r="C656" t="s">
        <v>108</v>
      </c>
      <c r="D656" t="s">
        <v>113</v>
      </c>
      <c r="E656" t="s">
        <v>104</v>
      </c>
      <c r="F656" s="52">
        <f>VLOOKUP(A656,[1]Minority!$A$1:$H$1902,5,FALSE)</f>
        <v>120</v>
      </c>
      <c r="G656" s="52">
        <f>VLOOKUP(A656,'[1]Low-income - HH inc.'!$A$1:$I$1902,6,FALSE)</f>
        <v>4</v>
      </c>
      <c r="H656" s="44">
        <v>889023</v>
      </c>
      <c r="I656" s="44">
        <v>914120</v>
      </c>
      <c r="J656" s="44">
        <v>100698</v>
      </c>
      <c r="K656" s="44">
        <v>100884</v>
      </c>
      <c r="L656" s="44">
        <v>147850</v>
      </c>
      <c r="M656" s="44">
        <v>187871</v>
      </c>
      <c r="N656" s="44">
        <v>1663.833374</v>
      </c>
      <c r="O656" s="44">
        <v>1450.5</v>
      </c>
      <c r="P656" s="44">
        <v>34.867629999999998</v>
      </c>
      <c r="Q656" s="44">
        <v>35.469498000000002</v>
      </c>
      <c r="R656" s="44">
        <v>28.184994</v>
      </c>
      <c r="S656" s="44">
        <v>29.001933999999999</v>
      </c>
      <c r="T656" s="44">
        <v>893316.875</v>
      </c>
      <c r="U656" s="44">
        <v>100729.820313</v>
      </c>
      <c r="V656" s="44">
        <v>154697.265625</v>
      </c>
      <c r="W656" s="44">
        <v>1627.333862</v>
      </c>
      <c r="X656" s="44">
        <v>132312.38579999999</v>
      </c>
      <c r="Y656" s="44">
        <v>204840.25473700001</v>
      </c>
      <c r="Z656" s="44">
        <v>15601.183693999999</v>
      </c>
      <c r="AA656" s="44">
        <v>245.232237</v>
      </c>
      <c r="AB656" s="44">
        <v>11.50878</v>
      </c>
      <c r="AC656" s="44">
        <v>6.9370560000000001</v>
      </c>
      <c r="AD656" s="44">
        <v>80483.075815000004</v>
      </c>
    </row>
    <row r="657" spans="1:30" x14ac:dyDescent="0.25">
      <c r="A657">
        <v>656</v>
      </c>
      <c r="B657" t="s">
        <v>101</v>
      </c>
      <c r="C657" t="s">
        <v>108</v>
      </c>
      <c r="D657" t="s">
        <v>113</v>
      </c>
      <c r="E657" t="s">
        <v>104</v>
      </c>
      <c r="F657" s="52">
        <f>VLOOKUP(A657,[1]Minority!$A$1:$H$1902,5,FALSE)</f>
        <v>939</v>
      </c>
      <c r="G657" s="52">
        <f>VLOOKUP(A657,'[1]Low-income - HH inc.'!$A$1:$I$1902,6,FALSE)</f>
        <v>152</v>
      </c>
      <c r="H657" s="44">
        <v>870824</v>
      </c>
      <c r="I657" s="44">
        <v>960825</v>
      </c>
      <c r="J657" s="44">
        <v>98924</v>
      </c>
      <c r="K657" s="44">
        <v>107162</v>
      </c>
      <c r="L657" s="44">
        <v>127335</v>
      </c>
      <c r="M657" s="44">
        <v>198326</v>
      </c>
      <c r="N657" s="44">
        <v>1132.5</v>
      </c>
      <c r="O657" s="44">
        <v>2488</v>
      </c>
      <c r="P657" s="44">
        <v>29.257517</v>
      </c>
      <c r="Q657" s="44">
        <v>30.183143999999999</v>
      </c>
      <c r="R657" s="44">
        <v>17.212246</v>
      </c>
      <c r="S657" s="44">
        <v>17.361830000000001</v>
      </c>
      <c r="T657" s="44">
        <v>886376.3125</v>
      </c>
      <c r="U657" s="44">
        <v>100347.53125</v>
      </c>
      <c r="V657" s="44">
        <v>139602.328125</v>
      </c>
      <c r="W657" s="44">
        <v>1366.731689</v>
      </c>
      <c r="X657" s="44">
        <v>184561.38744399999</v>
      </c>
      <c r="Y657" s="44">
        <v>250742.43834600001</v>
      </c>
      <c r="Z657" s="44">
        <v>19877.298789</v>
      </c>
      <c r="AA657" s="44">
        <v>304.79874599999999</v>
      </c>
      <c r="AB657" s="44">
        <v>15.899354000000001</v>
      </c>
      <c r="AC657" s="44">
        <v>8.8836329999999997</v>
      </c>
      <c r="AD657" s="44">
        <v>104121.848853</v>
      </c>
    </row>
    <row r="658" spans="1:30" x14ac:dyDescent="0.25">
      <c r="A658">
        <v>657</v>
      </c>
      <c r="B658" t="s">
        <v>101</v>
      </c>
      <c r="C658" t="s">
        <v>108</v>
      </c>
      <c r="D658" t="s">
        <v>113</v>
      </c>
      <c r="E658" t="s">
        <v>104</v>
      </c>
      <c r="F658" s="52">
        <f>VLOOKUP(A658,[1]Minority!$A$1:$H$1902,5,FALSE)</f>
        <v>102</v>
      </c>
      <c r="G658" s="52">
        <f>VLOOKUP(A658,'[1]Low-income - HH inc.'!$A$1:$I$1902,6,FALSE)</f>
        <v>0</v>
      </c>
      <c r="H658" s="44">
        <v>874894</v>
      </c>
      <c r="I658" s="44">
        <v>931689</v>
      </c>
      <c r="J658" s="44">
        <v>99044</v>
      </c>
      <c r="K658" s="44">
        <v>103384</v>
      </c>
      <c r="L658" s="44">
        <v>144114</v>
      </c>
      <c r="M658" s="44">
        <v>187293</v>
      </c>
      <c r="N658" s="44">
        <v>1162.5</v>
      </c>
      <c r="O658" s="44">
        <v>2488</v>
      </c>
      <c r="P658" s="44">
        <v>35.035590999999997</v>
      </c>
      <c r="Q658" s="44">
        <v>35.471088000000002</v>
      </c>
      <c r="R658" s="44">
        <v>27.465606999999999</v>
      </c>
      <c r="S658" s="44">
        <v>28.235949999999999</v>
      </c>
      <c r="T658" s="44">
        <v>884341</v>
      </c>
      <c r="U658" s="44">
        <v>99765.890625</v>
      </c>
      <c r="V658" s="44">
        <v>151296.171875</v>
      </c>
      <c r="W658" s="44">
        <v>1382.9769289999999</v>
      </c>
      <c r="X658" s="44">
        <v>72353.644419000004</v>
      </c>
      <c r="Y658" s="44">
        <v>165916.13960699999</v>
      </c>
      <c r="Z658" s="44">
        <v>9036.0321829999993</v>
      </c>
      <c r="AA658" s="44">
        <v>175.623018</v>
      </c>
      <c r="AB658" s="44">
        <v>8.8798860000000008</v>
      </c>
      <c r="AC658" s="44">
        <v>4.4314590000000003</v>
      </c>
      <c r="AD658" s="44">
        <v>54385.811855</v>
      </c>
    </row>
    <row r="659" spans="1:30" x14ac:dyDescent="0.25">
      <c r="A659">
        <v>658</v>
      </c>
      <c r="B659" t="s">
        <v>101</v>
      </c>
      <c r="C659" t="s">
        <v>108</v>
      </c>
      <c r="D659" t="s">
        <v>113</v>
      </c>
      <c r="E659" t="s">
        <v>104</v>
      </c>
      <c r="F659" s="52">
        <f>VLOOKUP(A659,[1]Minority!$A$1:$H$1902,5,FALSE)</f>
        <v>431</v>
      </c>
      <c r="G659" s="52">
        <f>VLOOKUP(A659,'[1]Low-income - HH inc.'!$A$1:$I$1902,6,FALSE)</f>
        <v>65</v>
      </c>
      <c r="H659" s="44">
        <v>873942</v>
      </c>
      <c r="I659" s="44">
        <v>898138</v>
      </c>
      <c r="J659" s="44">
        <v>98706</v>
      </c>
      <c r="K659" s="44">
        <v>98408</v>
      </c>
      <c r="L659" s="44">
        <v>144114</v>
      </c>
      <c r="M659" s="44">
        <v>183068</v>
      </c>
      <c r="N659" s="44">
        <v>1162.5</v>
      </c>
      <c r="O659" s="44">
        <v>1450.5</v>
      </c>
      <c r="P659" s="44">
        <v>33.379691999999999</v>
      </c>
      <c r="Q659" s="44">
        <v>33.985432000000003</v>
      </c>
      <c r="R659" s="44">
        <v>24.483415999999998</v>
      </c>
      <c r="S659" s="44">
        <v>24.929887999999998</v>
      </c>
      <c r="T659" s="44">
        <v>878285.3125</v>
      </c>
      <c r="U659" s="44">
        <v>98652.507813000004</v>
      </c>
      <c r="V659" s="44">
        <v>151106.453125</v>
      </c>
      <c r="W659" s="44">
        <v>1214.19751</v>
      </c>
      <c r="X659" s="44">
        <v>117305.582832</v>
      </c>
      <c r="Y659" s="44">
        <v>145735.59862999999</v>
      </c>
      <c r="Z659" s="44">
        <v>14424.708548000001</v>
      </c>
      <c r="AA659" s="44">
        <v>203.83944299999999</v>
      </c>
      <c r="AB659" s="44">
        <v>10.431623999999999</v>
      </c>
      <c r="AC659" s="44">
        <v>6.6153320000000004</v>
      </c>
      <c r="AD659" s="44">
        <v>74892.378528000001</v>
      </c>
    </row>
    <row r="660" spans="1:30" x14ac:dyDescent="0.25">
      <c r="A660">
        <v>659</v>
      </c>
      <c r="B660" t="s">
        <v>101</v>
      </c>
      <c r="C660" t="s">
        <v>108</v>
      </c>
      <c r="D660" t="s">
        <v>113</v>
      </c>
      <c r="E660" t="s">
        <v>104</v>
      </c>
      <c r="F660" s="52">
        <f>VLOOKUP(A660,[1]Minority!$A$1:$H$1902,5,FALSE)</f>
        <v>1665</v>
      </c>
      <c r="G660" s="52">
        <f>VLOOKUP(A660,'[1]Low-income - HH inc.'!$A$1:$I$1902,6,FALSE)</f>
        <v>10</v>
      </c>
      <c r="H660" s="44">
        <v>865832</v>
      </c>
      <c r="I660" s="44">
        <v>894559</v>
      </c>
      <c r="J660" s="44">
        <v>98452</v>
      </c>
      <c r="K660" s="44">
        <v>95733</v>
      </c>
      <c r="L660" s="44">
        <v>127335</v>
      </c>
      <c r="M660" s="44">
        <v>142708</v>
      </c>
      <c r="N660" s="44">
        <v>1132.5</v>
      </c>
      <c r="O660" s="44">
        <v>1450.5</v>
      </c>
      <c r="P660" s="44">
        <v>29.965792</v>
      </c>
      <c r="Q660" s="44">
        <v>27.437768999999999</v>
      </c>
      <c r="R660" s="44">
        <v>23.59815</v>
      </c>
      <c r="S660" s="44">
        <v>23.473742000000001</v>
      </c>
      <c r="T660" s="44">
        <v>879845.5625</v>
      </c>
      <c r="U660" s="44">
        <v>97125.625</v>
      </c>
      <c r="V660" s="44">
        <v>134834.234375</v>
      </c>
      <c r="W660" s="44">
        <v>1287.626221</v>
      </c>
      <c r="X660" s="44">
        <v>51686.901499</v>
      </c>
      <c r="Y660" s="44">
        <v>82180.813865000004</v>
      </c>
      <c r="Z660" s="44">
        <v>5396.2389169999997</v>
      </c>
      <c r="AA660" s="44">
        <v>95.536911000000003</v>
      </c>
      <c r="AB660" s="44">
        <v>5.4397979999999997</v>
      </c>
      <c r="AC660" s="44">
        <v>2.5650819999999999</v>
      </c>
      <c r="AD660" s="44">
        <v>31449.757804000001</v>
      </c>
    </row>
    <row r="661" spans="1:30" x14ac:dyDescent="0.25">
      <c r="A661">
        <v>660</v>
      </c>
      <c r="B661" t="s">
        <v>101</v>
      </c>
      <c r="C661" t="s">
        <v>108</v>
      </c>
      <c r="D661" t="s">
        <v>113</v>
      </c>
      <c r="E661" t="s">
        <v>104</v>
      </c>
      <c r="F661" s="52">
        <f>VLOOKUP(A661,[1]Minority!$A$1:$H$1902,5,FALSE)</f>
        <v>826</v>
      </c>
      <c r="G661" s="52">
        <f>VLOOKUP(A661,'[1]Low-income - HH inc.'!$A$1:$I$1902,6,FALSE)</f>
        <v>118</v>
      </c>
      <c r="H661" s="44">
        <v>822642</v>
      </c>
      <c r="I661" s="44">
        <v>858874</v>
      </c>
      <c r="J661" s="44">
        <v>95707</v>
      </c>
      <c r="K661" s="44">
        <v>92636</v>
      </c>
      <c r="L661" s="44">
        <v>133252</v>
      </c>
      <c r="M661" s="44">
        <v>125922</v>
      </c>
      <c r="N661" s="44">
        <v>1681.833374</v>
      </c>
      <c r="O661" s="44">
        <v>1235</v>
      </c>
      <c r="P661" s="44">
        <v>39.431404000000001</v>
      </c>
      <c r="Q661" s="44">
        <v>38.388016</v>
      </c>
      <c r="R661" s="44">
        <v>20.659465999999998</v>
      </c>
      <c r="S661" s="44">
        <v>20.347092</v>
      </c>
      <c r="T661" s="44">
        <v>827335.0625</v>
      </c>
      <c r="U661" s="44">
        <v>95309.21875</v>
      </c>
      <c r="V661" s="44">
        <v>132302.5625</v>
      </c>
      <c r="W661" s="44">
        <v>1623.955933</v>
      </c>
      <c r="X661" s="44">
        <v>60239.998256999999</v>
      </c>
      <c r="Y661" s="44">
        <v>121817.660913</v>
      </c>
      <c r="Z661" s="44">
        <v>9127.0304670000005</v>
      </c>
      <c r="AA661" s="44">
        <v>132.14819900000001</v>
      </c>
      <c r="AB661" s="44">
        <v>5.3695009999999996</v>
      </c>
      <c r="AC661" s="44">
        <v>3.959832</v>
      </c>
      <c r="AD661" s="44">
        <v>44894.358033999997</v>
      </c>
    </row>
    <row r="662" spans="1:30" x14ac:dyDescent="0.25">
      <c r="A662">
        <v>661</v>
      </c>
      <c r="B662" t="s">
        <v>101</v>
      </c>
      <c r="C662" t="s">
        <v>108</v>
      </c>
      <c r="D662" t="s">
        <v>113</v>
      </c>
      <c r="E662" t="s">
        <v>104</v>
      </c>
      <c r="F662" s="52">
        <f>VLOOKUP(A662,[1]Minority!$A$1:$H$1902,5,FALSE)</f>
        <v>878</v>
      </c>
      <c r="G662" s="52">
        <f>VLOOKUP(A662,'[1]Low-income - HH inc.'!$A$1:$I$1902,6,FALSE)</f>
        <v>123</v>
      </c>
      <c r="H662" s="44">
        <v>763230</v>
      </c>
      <c r="I662" s="44">
        <v>925854</v>
      </c>
      <c r="J662" s="44">
        <v>93683</v>
      </c>
      <c r="K662" s="44">
        <v>101858</v>
      </c>
      <c r="L662" s="44">
        <v>125855</v>
      </c>
      <c r="M662" s="44">
        <v>185378</v>
      </c>
      <c r="N662" s="44">
        <v>853.5</v>
      </c>
      <c r="O662" s="44">
        <v>1450.5</v>
      </c>
      <c r="P662" s="44">
        <v>32.027816999999999</v>
      </c>
      <c r="Q662" s="44">
        <v>32.347327999999997</v>
      </c>
      <c r="R662" s="44">
        <v>17.018042000000001</v>
      </c>
      <c r="S662" s="44">
        <v>18.898115000000001</v>
      </c>
      <c r="T662" s="44">
        <v>786450.4375</v>
      </c>
      <c r="U662" s="44">
        <v>94850.273438000004</v>
      </c>
      <c r="V662" s="44">
        <v>134354.03125</v>
      </c>
      <c r="W662" s="44">
        <v>938.74298099999999</v>
      </c>
      <c r="X662" s="44">
        <v>578913.05231399997</v>
      </c>
      <c r="Y662" s="44">
        <v>771257.70448800002</v>
      </c>
      <c r="Z662" s="44">
        <v>72409.206692000007</v>
      </c>
      <c r="AA662" s="44">
        <v>1017.6718499999999</v>
      </c>
      <c r="AB662" s="44">
        <v>41.755527999999998</v>
      </c>
      <c r="AC662" s="44">
        <v>31.527273000000001</v>
      </c>
      <c r="AD662" s="44">
        <v>348392.68707599997</v>
      </c>
    </row>
    <row r="663" spans="1:30" x14ac:dyDescent="0.25">
      <c r="A663">
        <v>662</v>
      </c>
      <c r="B663" t="s">
        <v>101</v>
      </c>
      <c r="C663" t="s">
        <v>108</v>
      </c>
      <c r="D663" t="s">
        <v>113</v>
      </c>
      <c r="E663" t="s">
        <v>104</v>
      </c>
      <c r="F663" s="52">
        <f>VLOOKUP(A663,[1]Minority!$A$1:$H$1902,5,FALSE)</f>
        <v>1548</v>
      </c>
      <c r="G663" s="52">
        <f>VLOOKUP(A663,'[1]Low-income - HH inc.'!$A$1:$I$1902,6,FALSE)</f>
        <v>197</v>
      </c>
      <c r="H663" s="44">
        <v>780284</v>
      </c>
      <c r="I663" s="44">
        <v>918482</v>
      </c>
      <c r="J663" s="44">
        <v>94665</v>
      </c>
      <c r="K663" s="44">
        <v>100944</v>
      </c>
      <c r="L663" s="44">
        <v>128459</v>
      </c>
      <c r="M663" s="44">
        <v>184615</v>
      </c>
      <c r="N663" s="44">
        <v>765.5</v>
      </c>
      <c r="O663" s="44">
        <v>1450.5</v>
      </c>
      <c r="P663" s="44">
        <v>32.288150999999999</v>
      </c>
      <c r="Q663" s="44">
        <v>32.590587999999997</v>
      </c>
      <c r="R663" s="44">
        <v>16.366339</v>
      </c>
      <c r="S663" s="44">
        <v>18.064834999999999</v>
      </c>
      <c r="T663" s="44">
        <v>801396.375</v>
      </c>
      <c r="U663" s="44">
        <v>95624.242188000004</v>
      </c>
      <c r="V663" s="44">
        <v>137037.90625</v>
      </c>
      <c r="W663" s="44">
        <v>870.14685099999997</v>
      </c>
      <c r="X663" s="44">
        <v>11122.709428</v>
      </c>
      <c r="Y663" s="44">
        <v>13450.694346</v>
      </c>
      <c r="Z663" s="44">
        <v>1069.2753499999999</v>
      </c>
      <c r="AA663" s="44">
        <v>16.592238999999999</v>
      </c>
      <c r="AB663" s="44">
        <v>0.61742799999999998</v>
      </c>
      <c r="AC663" s="44">
        <v>0.47366000000000003</v>
      </c>
      <c r="AD663" s="44">
        <v>5269.0719060000001</v>
      </c>
    </row>
    <row r="664" spans="1:30" x14ac:dyDescent="0.25">
      <c r="A664">
        <v>663</v>
      </c>
      <c r="B664" t="s">
        <v>101</v>
      </c>
      <c r="C664" t="s">
        <v>108</v>
      </c>
      <c r="D664" t="s">
        <v>113</v>
      </c>
      <c r="E664" t="s">
        <v>104</v>
      </c>
      <c r="F664" s="52">
        <f>VLOOKUP(A664,[1]Minority!$A$1:$H$1902,5,FALSE)</f>
        <v>1281</v>
      </c>
      <c r="G664" s="52">
        <f>VLOOKUP(A664,'[1]Low-income - HH inc.'!$A$1:$I$1902,6,FALSE)</f>
        <v>243</v>
      </c>
      <c r="H664" s="44">
        <v>856299</v>
      </c>
      <c r="I664" s="44">
        <v>977990</v>
      </c>
      <c r="J664" s="44">
        <v>98240</v>
      </c>
      <c r="K664" s="44">
        <v>111230</v>
      </c>
      <c r="L664" s="44">
        <v>137682</v>
      </c>
      <c r="M664" s="44">
        <v>200704</v>
      </c>
      <c r="N664" s="44">
        <v>1132.5</v>
      </c>
      <c r="O664" s="44">
        <v>2903.3332519999999</v>
      </c>
      <c r="P664" s="44">
        <v>27.856612999999999</v>
      </c>
      <c r="Q664" s="44">
        <v>29.556231</v>
      </c>
      <c r="R664" s="44">
        <v>17.620374999999999</v>
      </c>
      <c r="S664" s="44">
        <v>18.562998</v>
      </c>
      <c r="T664" s="44">
        <v>877057.6875</v>
      </c>
      <c r="U664" s="44">
        <v>100455.90625</v>
      </c>
      <c r="V664" s="44">
        <v>148432.625</v>
      </c>
      <c r="W664" s="44">
        <v>1434.5780030000001</v>
      </c>
      <c r="X664" s="44">
        <v>191535.98465</v>
      </c>
      <c r="Y664" s="44">
        <v>263668.07346599997</v>
      </c>
      <c r="Z664" s="44">
        <v>25383.815393000001</v>
      </c>
      <c r="AA664" s="44">
        <v>346.98434700000001</v>
      </c>
      <c r="AB664" s="44">
        <v>13.653371</v>
      </c>
      <c r="AC664" s="44">
        <v>10.775857999999999</v>
      </c>
      <c r="AD664" s="44">
        <v>118229.20753099999</v>
      </c>
    </row>
    <row r="665" spans="1:30" x14ac:dyDescent="0.25">
      <c r="A665">
        <v>664</v>
      </c>
      <c r="B665" t="s">
        <v>101</v>
      </c>
      <c r="C665" t="s">
        <v>108</v>
      </c>
      <c r="D665" t="s">
        <v>113</v>
      </c>
      <c r="E665" t="s">
        <v>104</v>
      </c>
      <c r="F665" s="52">
        <f>VLOOKUP(A665,[1]Minority!$A$1:$H$1902,5,FALSE)</f>
        <v>214</v>
      </c>
      <c r="G665" s="52">
        <f>VLOOKUP(A665,'[1]Low-income - HH inc.'!$A$1:$I$1902,6,FALSE)</f>
        <v>66</v>
      </c>
      <c r="H665" s="44">
        <v>813700</v>
      </c>
      <c r="I665" s="44">
        <v>992238</v>
      </c>
      <c r="J665" s="44">
        <v>96140</v>
      </c>
      <c r="K665" s="44">
        <v>113707</v>
      </c>
      <c r="L665" s="44">
        <v>125656</v>
      </c>
      <c r="M665" s="44">
        <v>200791</v>
      </c>
      <c r="N665" s="44">
        <v>1132.5</v>
      </c>
      <c r="O665" s="44">
        <v>3645.3332519999999</v>
      </c>
      <c r="P665" s="44">
        <v>29.859116</v>
      </c>
      <c r="Q665" s="44">
        <v>29.816535999999999</v>
      </c>
      <c r="R665" s="44">
        <v>24.787125</v>
      </c>
      <c r="S665" s="44">
        <v>25.020956000000002</v>
      </c>
      <c r="T665" s="44">
        <v>847686.25</v>
      </c>
      <c r="U665" s="44">
        <v>99484.03125</v>
      </c>
      <c r="V665" s="44">
        <v>139958.59375</v>
      </c>
      <c r="W665" s="44">
        <v>1610.8396</v>
      </c>
      <c r="X665" s="44">
        <v>263908.20432399999</v>
      </c>
      <c r="Y665" s="44">
        <v>394440.53740799997</v>
      </c>
      <c r="Z665" s="44">
        <v>44542.267399999997</v>
      </c>
      <c r="AA665" s="44">
        <v>544.20895499999995</v>
      </c>
      <c r="AB665" s="44">
        <v>23.631962999999999</v>
      </c>
      <c r="AC665" s="44">
        <v>17.668416000000001</v>
      </c>
      <c r="AD665" s="44">
        <v>195053.38920199999</v>
      </c>
    </row>
    <row r="666" spans="1:30" x14ac:dyDescent="0.25">
      <c r="A666">
        <v>665</v>
      </c>
      <c r="B666" t="s">
        <v>101</v>
      </c>
      <c r="C666" t="s">
        <v>108</v>
      </c>
      <c r="D666" t="s">
        <v>113</v>
      </c>
      <c r="E666" t="s">
        <v>104</v>
      </c>
      <c r="F666" s="52">
        <f>VLOOKUP(A666,[1]Minority!$A$1:$H$1902,5,FALSE)</f>
        <v>1367</v>
      </c>
      <c r="G666" s="52">
        <f>VLOOKUP(A666,'[1]Low-income - HH inc.'!$A$1:$I$1902,6,FALSE)</f>
        <v>294</v>
      </c>
      <c r="H666" s="44">
        <v>862866</v>
      </c>
      <c r="I666" s="44">
        <v>985457</v>
      </c>
      <c r="J666" s="44">
        <v>98298</v>
      </c>
      <c r="K666" s="44">
        <v>112293</v>
      </c>
      <c r="L666" s="44">
        <v>127335</v>
      </c>
      <c r="M666" s="44">
        <v>200791</v>
      </c>
      <c r="N666" s="44">
        <v>1132.5</v>
      </c>
      <c r="O666" s="44">
        <v>3383.3332519999999</v>
      </c>
      <c r="P666" s="44">
        <v>26.810320000000001</v>
      </c>
      <c r="Q666" s="44">
        <v>27.539660999999999</v>
      </c>
      <c r="R666" s="44">
        <v>17.570927000000001</v>
      </c>
      <c r="S666" s="44">
        <v>18.083943999999999</v>
      </c>
      <c r="T666" s="44">
        <v>885684.8125</v>
      </c>
      <c r="U666" s="44">
        <v>100903.007813</v>
      </c>
      <c r="V666" s="44">
        <v>141007.953125</v>
      </c>
      <c r="W666" s="44">
        <v>1551.465332</v>
      </c>
      <c r="X666" s="44">
        <v>297500.28919600003</v>
      </c>
      <c r="Y666" s="44">
        <v>536885.54131700005</v>
      </c>
      <c r="Z666" s="44">
        <v>34439.532078999997</v>
      </c>
      <c r="AA666" s="44">
        <v>602.416877</v>
      </c>
      <c r="AB666" s="44">
        <v>28.272324000000001</v>
      </c>
      <c r="AC666" s="44">
        <v>16.399719999999999</v>
      </c>
      <c r="AD666" s="44">
        <v>192811.18514799999</v>
      </c>
    </row>
    <row r="667" spans="1:30" x14ac:dyDescent="0.25">
      <c r="A667">
        <v>666</v>
      </c>
      <c r="B667" t="s">
        <v>101</v>
      </c>
      <c r="C667" t="s">
        <v>108</v>
      </c>
      <c r="D667" t="s">
        <v>113</v>
      </c>
      <c r="E667" t="s">
        <v>104</v>
      </c>
      <c r="F667" s="52">
        <f>VLOOKUP(A667,[1]Minority!$A$1:$H$1902,5,FALSE)</f>
        <v>2563</v>
      </c>
      <c r="G667" s="52">
        <f>VLOOKUP(A667,'[1]Low-income - HH inc.'!$A$1:$I$1902,6,FALSE)</f>
        <v>310</v>
      </c>
      <c r="H667" s="44">
        <v>845395</v>
      </c>
      <c r="I667" s="44">
        <v>974877</v>
      </c>
      <c r="J667" s="44">
        <v>98143</v>
      </c>
      <c r="K667" s="44">
        <v>110916</v>
      </c>
      <c r="L667" s="44">
        <v>127335</v>
      </c>
      <c r="M667" s="44">
        <v>200704</v>
      </c>
      <c r="N667" s="44">
        <v>1132.5</v>
      </c>
      <c r="O667" s="44">
        <v>2867.3332519999999</v>
      </c>
      <c r="P667" s="44">
        <v>27.910896000000001</v>
      </c>
      <c r="Q667" s="44">
        <v>28.868487999999999</v>
      </c>
      <c r="R667" s="44">
        <v>15.279806000000001</v>
      </c>
      <c r="S667" s="44">
        <v>15.642440000000001</v>
      </c>
      <c r="T667" s="44">
        <v>868453.9375</v>
      </c>
      <c r="U667" s="44">
        <v>100417.695313</v>
      </c>
      <c r="V667" s="44">
        <v>140400.984375</v>
      </c>
      <c r="W667" s="44">
        <v>1441.449707</v>
      </c>
      <c r="X667" s="44">
        <v>31398.328438</v>
      </c>
      <c r="Y667" s="44">
        <v>111286.49579299999</v>
      </c>
      <c r="Z667" s="44">
        <v>6276.1674270000003</v>
      </c>
      <c r="AA667" s="44">
        <v>119.342274</v>
      </c>
      <c r="AB667" s="44">
        <v>4.5439860000000003</v>
      </c>
      <c r="AC667" s="44">
        <v>3.1055229999999998</v>
      </c>
      <c r="AD667" s="44">
        <v>35592.502543000002</v>
      </c>
    </row>
    <row r="668" spans="1:30" x14ac:dyDescent="0.25">
      <c r="A668">
        <v>667</v>
      </c>
      <c r="B668" t="s">
        <v>101</v>
      </c>
      <c r="C668" t="s">
        <v>108</v>
      </c>
      <c r="D668" t="s">
        <v>113</v>
      </c>
      <c r="E668" t="s">
        <v>104</v>
      </c>
      <c r="F668" s="52">
        <f>VLOOKUP(A668,[1]Minority!$A$1:$H$1902,5,FALSE)</f>
        <v>1966</v>
      </c>
      <c r="G668" s="52">
        <f>VLOOKUP(A668,'[1]Low-income - HH inc.'!$A$1:$I$1902,6,FALSE)</f>
        <v>260</v>
      </c>
      <c r="H668" s="44">
        <v>792006</v>
      </c>
      <c r="I668" s="44">
        <v>921947</v>
      </c>
      <c r="J668" s="44">
        <v>94588</v>
      </c>
      <c r="K668" s="44">
        <v>100199</v>
      </c>
      <c r="L668" s="44">
        <v>148643</v>
      </c>
      <c r="M668" s="44">
        <v>184962</v>
      </c>
      <c r="N668" s="44">
        <v>1681.833374</v>
      </c>
      <c r="O668" s="44">
        <v>1518.5</v>
      </c>
      <c r="P668" s="44">
        <v>33.128005999999999</v>
      </c>
      <c r="Q668" s="44">
        <v>33.010787999999998</v>
      </c>
      <c r="R668" s="44">
        <v>15.616158</v>
      </c>
      <c r="S668" s="44">
        <v>15.508951</v>
      </c>
      <c r="T668" s="44">
        <v>810743.0625</v>
      </c>
      <c r="U668" s="44">
        <v>95397.085938000004</v>
      </c>
      <c r="V668" s="44">
        <v>153880.078125</v>
      </c>
      <c r="W668" s="44">
        <v>1658.2811280000001</v>
      </c>
      <c r="X668" s="44">
        <v>8476.5029439999998</v>
      </c>
      <c r="Y668" s="44">
        <v>100194.277648</v>
      </c>
      <c r="Z668" s="44">
        <v>5486.5926790000003</v>
      </c>
      <c r="AA668" s="44">
        <v>105.972899</v>
      </c>
      <c r="AB668" s="44">
        <v>4.2026880000000002</v>
      </c>
      <c r="AC668" s="44">
        <v>2.6483620000000001</v>
      </c>
      <c r="AD668" s="44">
        <v>30967.525325999999</v>
      </c>
    </row>
    <row r="669" spans="1:30" x14ac:dyDescent="0.25">
      <c r="A669">
        <v>668</v>
      </c>
      <c r="B669" t="s">
        <v>101</v>
      </c>
      <c r="C669" t="s">
        <v>108</v>
      </c>
      <c r="D669" t="s">
        <v>113</v>
      </c>
      <c r="E669" t="s">
        <v>104</v>
      </c>
      <c r="F669" s="52">
        <f>VLOOKUP(A669,[1]Minority!$A$1:$H$1902,5,FALSE)</f>
        <v>860</v>
      </c>
      <c r="G669" s="52">
        <f>VLOOKUP(A669,'[1]Low-income - HH inc.'!$A$1:$I$1902,6,FALSE)</f>
        <v>103</v>
      </c>
      <c r="H669" s="44">
        <v>769862</v>
      </c>
      <c r="I669" s="44">
        <v>868950</v>
      </c>
      <c r="J669" s="44">
        <v>92858</v>
      </c>
      <c r="K669" s="44">
        <v>93328</v>
      </c>
      <c r="L669" s="44">
        <v>133252</v>
      </c>
      <c r="M669" s="44">
        <v>148362</v>
      </c>
      <c r="N669" s="44">
        <v>1708.833374</v>
      </c>
      <c r="O669" s="44">
        <v>1570.5</v>
      </c>
      <c r="P669" s="44">
        <v>37.943568999999997</v>
      </c>
      <c r="Q669" s="44">
        <v>37.040703000000001</v>
      </c>
      <c r="R669" s="44">
        <v>17.226258999999999</v>
      </c>
      <c r="S669" s="44">
        <v>17.136071999999999</v>
      </c>
      <c r="T669" s="44">
        <v>781337.9375</v>
      </c>
      <c r="U669" s="44">
        <v>92912.429688000004</v>
      </c>
      <c r="V669" s="44">
        <v>135001.96875</v>
      </c>
      <c r="W669" s="44">
        <v>1692.8122559999999</v>
      </c>
      <c r="X669" s="44">
        <v>301082.78550100001</v>
      </c>
      <c r="Y669" s="44">
        <v>426542.50490900001</v>
      </c>
      <c r="Z669" s="44">
        <v>47163.035860000004</v>
      </c>
      <c r="AA669" s="44">
        <v>475.73844300000002</v>
      </c>
      <c r="AB669" s="44">
        <v>15.758642999999999</v>
      </c>
      <c r="AC669" s="44">
        <v>15.437683</v>
      </c>
      <c r="AD669" s="44">
        <v>166274.764604</v>
      </c>
    </row>
    <row r="670" spans="1:30" x14ac:dyDescent="0.25">
      <c r="A670">
        <v>669</v>
      </c>
      <c r="B670" t="s">
        <v>101</v>
      </c>
      <c r="C670" t="s">
        <v>108</v>
      </c>
      <c r="D670" t="s">
        <v>113</v>
      </c>
      <c r="E670" t="s">
        <v>104</v>
      </c>
      <c r="F670" s="52">
        <f>VLOOKUP(A670,[1]Minority!$A$1:$H$1902,5,FALSE)</f>
        <v>1110</v>
      </c>
      <c r="G670" s="52">
        <f>VLOOKUP(A670,'[1]Low-income - HH inc.'!$A$1:$I$1902,6,FALSE)</f>
        <v>126</v>
      </c>
      <c r="H670" s="44">
        <v>715987</v>
      </c>
      <c r="I670" s="44">
        <v>897105</v>
      </c>
      <c r="J670" s="44">
        <v>90421</v>
      </c>
      <c r="K670" s="44">
        <v>97857</v>
      </c>
      <c r="L670" s="44">
        <v>106283</v>
      </c>
      <c r="M670" s="44">
        <v>142669</v>
      </c>
      <c r="N670" s="44">
        <v>1132.5</v>
      </c>
      <c r="O670" s="44">
        <v>1518.5</v>
      </c>
      <c r="P670" s="44">
        <v>37.301693</v>
      </c>
      <c r="Q670" s="44">
        <v>37.566871999999996</v>
      </c>
      <c r="R670" s="44">
        <v>19.843226999999999</v>
      </c>
      <c r="S670" s="44">
        <v>19.963604</v>
      </c>
      <c r="T670" s="44">
        <v>738492.9375</v>
      </c>
      <c r="U670" s="44">
        <v>91345.007813000004</v>
      </c>
      <c r="V670" s="44">
        <v>110804.382813</v>
      </c>
      <c r="W670" s="44">
        <v>1180.464966</v>
      </c>
      <c r="X670" s="44">
        <v>346184.09716599999</v>
      </c>
      <c r="Y670" s="44">
        <v>467433.46137099998</v>
      </c>
      <c r="Z670" s="44">
        <v>40987.664088999998</v>
      </c>
      <c r="AA670" s="44">
        <v>541.00719300000003</v>
      </c>
      <c r="AB670" s="44">
        <v>21.333183999999999</v>
      </c>
      <c r="AC670" s="44">
        <v>17.145674</v>
      </c>
      <c r="AD670" s="44">
        <v>189512.35047500001</v>
      </c>
    </row>
    <row r="671" spans="1:30" x14ac:dyDescent="0.25">
      <c r="A671">
        <v>670</v>
      </c>
      <c r="B671" t="s">
        <v>101</v>
      </c>
      <c r="C671" t="s">
        <v>108</v>
      </c>
      <c r="D671" t="s">
        <v>113</v>
      </c>
      <c r="E671" t="s">
        <v>104</v>
      </c>
      <c r="F671" s="52">
        <f>VLOOKUP(A671,[1]Minority!$A$1:$H$1902,5,FALSE)</f>
        <v>1617</v>
      </c>
      <c r="G671" s="52">
        <f>VLOOKUP(A671,'[1]Low-income - HH inc.'!$A$1:$I$1902,6,FALSE)</f>
        <v>178</v>
      </c>
      <c r="H671" s="44">
        <v>771916</v>
      </c>
      <c r="I671" s="44">
        <v>950690</v>
      </c>
      <c r="J671" s="44">
        <v>94532</v>
      </c>
      <c r="K671" s="44">
        <v>105882</v>
      </c>
      <c r="L671" s="44">
        <v>125490</v>
      </c>
      <c r="M671" s="44">
        <v>188760</v>
      </c>
      <c r="N671" s="44">
        <v>1132.5</v>
      </c>
      <c r="O671" s="44">
        <v>2291</v>
      </c>
      <c r="P671" s="44">
        <v>30.863747</v>
      </c>
      <c r="Q671" s="44">
        <v>31.691883000000001</v>
      </c>
      <c r="R671" s="44">
        <v>15.453262</v>
      </c>
      <c r="S671" s="44">
        <v>15.827988</v>
      </c>
      <c r="T671" s="44">
        <v>801853.125</v>
      </c>
      <c r="U671" s="44">
        <v>96432.65625</v>
      </c>
      <c r="V671" s="44">
        <v>136085.078125</v>
      </c>
      <c r="W671" s="44">
        <v>1326.5</v>
      </c>
      <c r="X671" s="44">
        <v>174491.058747</v>
      </c>
      <c r="Y671" s="44">
        <v>239788.270231</v>
      </c>
      <c r="Z671" s="44">
        <v>19326.503591000001</v>
      </c>
      <c r="AA671" s="44">
        <v>292.23093699999998</v>
      </c>
      <c r="AB671" s="44">
        <v>12.247650999999999</v>
      </c>
      <c r="AC671" s="44">
        <v>8.4024710000000002</v>
      </c>
      <c r="AD671" s="44">
        <v>94965.091270000004</v>
      </c>
    </row>
    <row r="672" spans="1:30" x14ac:dyDescent="0.25">
      <c r="A672">
        <v>671</v>
      </c>
      <c r="B672" t="s">
        <v>101</v>
      </c>
      <c r="C672" t="s">
        <v>108</v>
      </c>
      <c r="D672" t="s">
        <v>113</v>
      </c>
      <c r="E672" t="s">
        <v>104</v>
      </c>
      <c r="F672" s="52">
        <f>VLOOKUP(A672,[1]Minority!$A$1:$H$1902,5,FALSE)</f>
        <v>992</v>
      </c>
      <c r="G672" s="52">
        <f>VLOOKUP(A672,'[1]Low-income - HH inc.'!$A$1:$I$1902,6,FALSE)</f>
        <v>145</v>
      </c>
      <c r="H672" s="44">
        <v>642164</v>
      </c>
      <c r="I672" s="44">
        <v>917786</v>
      </c>
      <c r="J672" s="44">
        <v>83882</v>
      </c>
      <c r="K672" s="44">
        <v>100883</v>
      </c>
      <c r="L672" s="44">
        <v>105940</v>
      </c>
      <c r="M672" s="44">
        <v>177726</v>
      </c>
      <c r="N672" s="44">
        <v>1132.5</v>
      </c>
      <c r="O672" s="44">
        <v>1450.5</v>
      </c>
      <c r="P672" s="44">
        <v>33.223633</v>
      </c>
      <c r="Q672" s="44">
        <v>33.684443999999999</v>
      </c>
      <c r="R672" s="44">
        <v>13.947169000000001</v>
      </c>
      <c r="S672" s="44">
        <v>14.436457000000001</v>
      </c>
      <c r="T672" s="44">
        <v>672926.25</v>
      </c>
      <c r="U672" s="44">
        <v>85779.484375</v>
      </c>
      <c r="V672" s="44">
        <v>113952.0625</v>
      </c>
      <c r="W672" s="44">
        <v>1167.9920649999999</v>
      </c>
      <c r="X672" s="44">
        <v>0</v>
      </c>
      <c r="Y672" s="44">
        <v>0</v>
      </c>
      <c r="Z672" s="44">
        <v>0</v>
      </c>
      <c r="AA672" s="44">
        <v>0</v>
      </c>
      <c r="AB672" s="44">
        <v>0</v>
      </c>
      <c r="AC672" s="44">
        <v>0</v>
      </c>
      <c r="AD672" s="44">
        <v>0</v>
      </c>
    </row>
    <row r="673" spans="1:30" x14ac:dyDescent="0.25">
      <c r="A673">
        <v>672</v>
      </c>
      <c r="B673" t="s">
        <v>101</v>
      </c>
      <c r="C673" t="s">
        <v>108</v>
      </c>
      <c r="D673" t="s">
        <v>113</v>
      </c>
      <c r="E673" t="s">
        <v>104</v>
      </c>
      <c r="F673" s="52">
        <f>VLOOKUP(A673,[1]Minority!$A$1:$H$1902,5,FALSE)</f>
        <v>1597</v>
      </c>
      <c r="G673" s="52">
        <f>VLOOKUP(A673,'[1]Low-income - HH inc.'!$A$1:$I$1902,6,FALSE)</f>
        <v>285</v>
      </c>
      <c r="H673" s="44">
        <v>660604</v>
      </c>
      <c r="I673" s="44">
        <v>928315</v>
      </c>
      <c r="J673" s="44">
        <v>84645</v>
      </c>
      <c r="K673" s="44">
        <v>103352</v>
      </c>
      <c r="L673" s="44">
        <v>105274</v>
      </c>
      <c r="M673" s="44">
        <v>184962</v>
      </c>
      <c r="N673" s="44">
        <v>1132.5</v>
      </c>
      <c r="O673" s="44">
        <v>1450.5</v>
      </c>
      <c r="P673" s="44">
        <v>31.763304000000002</v>
      </c>
      <c r="Q673" s="44">
        <v>32.359760000000001</v>
      </c>
      <c r="R673" s="44">
        <v>15.235284999999999</v>
      </c>
      <c r="S673" s="44">
        <v>15.335239</v>
      </c>
      <c r="T673" s="44">
        <v>701256.3125</v>
      </c>
      <c r="U673" s="44">
        <v>87485.6875</v>
      </c>
      <c r="V673" s="44">
        <v>117374.734375</v>
      </c>
      <c r="W673" s="44">
        <v>1180.7886960000001</v>
      </c>
      <c r="X673" s="44">
        <v>0</v>
      </c>
      <c r="Y673" s="44">
        <v>0</v>
      </c>
      <c r="Z673" s="44">
        <v>0</v>
      </c>
      <c r="AA673" s="44">
        <v>0</v>
      </c>
      <c r="AB673" s="44">
        <v>0</v>
      </c>
      <c r="AC673" s="44">
        <v>0</v>
      </c>
      <c r="AD673" s="44">
        <v>0</v>
      </c>
    </row>
    <row r="674" spans="1:30" x14ac:dyDescent="0.25">
      <c r="A674">
        <v>673</v>
      </c>
      <c r="B674" t="s">
        <v>101</v>
      </c>
      <c r="C674" t="s">
        <v>108</v>
      </c>
      <c r="D674" t="s">
        <v>113</v>
      </c>
      <c r="E674" t="s">
        <v>104</v>
      </c>
      <c r="F674" s="52">
        <f>VLOOKUP(A674,[1]Minority!$A$1:$H$1902,5,FALSE)</f>
        <v>819</v>
      </c>
      <c r="G674" s="52">
        <f>VLOOKUP(A674,'[1]Low-income - HH inc.'!$A$1:$I$1902,6,FALSE)</f>
        <v>164</v>
      </c>
      <c r="H674" s="44">
        <v>692163</v>
      </c>
      <c r="I674" s="44">
        <v>951611</v>
      </c>
      <c r="J674" s="44">
        <v>86453</v>
      </c>
      <c r="K674" s="44">
        <v>105762</v>
      </c>
      <c r="L674" s="44">
        <v>113068</v>
      </c>
      <c r="M674" s="44">
        <v>196907</v>
      </c>
      <c r="N674" s="44">
        <v>1012.5</v>
      </c>
      <c r="O674" s="44">
        <v>2488</v>
      </c>
      <c r="P674" s="44">
        <v>32.184204000000001</v>
      </c>
      <c r="Q674" s="44">
        <v>32.423797999999998</v>
      </c>
      <c r="R674" s="44">
        <v>22.462917000000001</v>
      </c>
      <c r="S674" s="44">
        <v>22.315014000000001</v>
      </c>
      <c r="T674" s="44">
        <v>731529.375</v>
      </c>
      <c r="U674" s="44">
        <v>89382.78125</v>
      </c>
      <c r="V674" s="44">
        <v>125788.992188</v>
      </c>
      <c r="W674" s="44">
        <v>1236.3793949999999</v>
      </c>
      <c r="X674" s="44">
        <v>271566.37005500001</v>
      </c>
      <c r="Y674" s="44">
        <v>360678.14467399998</v>
      </c>
      <c r="Z674" s="44">
        <v>35190.946841999998</v>
      </c>
      <c r="AA674" s="44">
        <v>484.30267900000001</v>
      </c>
      <c r="AB674" s="44">
        <v>25.074771999999999</v>
      </c>
      <c r="AC674" s="44">
        <v>15.346538000000001</v>
      </c>
      <c r="AD674" s="44">
        <v>175789.784938</v>
      </c>
    </row>
    <row r="675" spans="1:30" x14ac:dyDescent="0.25">
      <c r="A675">
        <v>674</v>
      </c>
      <c r="B675" t="s">
        <v>101</v>
      </c>
      <c r="C675" t="s">
        <v>108</v>
      </c>
      <c r="D675" t="s">
        <v>113</v>
      </c>
      <c r="E675" t="s">
        <v>104</v>
      </c>
      <c r="F675" s="52">
        <f>VLOOKUP(A675,[1]Minority!$A$1:$H$1902,5,FALSE)</f>
        <v>2077</v>
      </c>
      <c r="G675" s="52">
        <f>VLOOKUP(A675,'[1]Low-income - HH inc.'!$A$1:$I$1902,6,FALSE)</f>
        <v>401</v>
      </c>
      <c r="H675" s="44">
        <v>709688</v>
      </c>
      <c r="I675" s="44">
        <v>962297</v>
      </c>
      <c r="J675" s="44">
        <v>88373</v>
      </c>
      <c r="K675" s="44">
        <v>107270</v>
      </c>
      <c r="L675" s="44">
        <v>129988</v>
      </c>
      <c r="M675" s="44">
        <v>198413</v>
      </c>
      <c r="N675" s="44">
        <v>1012.5</v>
      </c>
      <c r="O675" s="44">
        <v>2488</v>
      </c>
      <c r="P675" s="44">
        <v>30.609711000000001</v>
      </c>
      <c r="Q675" s="44">
        <v>31.277070999999999</v>
      </c>
      <c r="R675" s="44">
        <v>18.826353000000001</v>
      </c>
      <c r="S675" s="44">
        <v>19.225114999999999</v>
      </c>
      <c r="T675" s="44">
        <v>751143.4375</v>
      </c>
      <c r="U675" s="44">
        <v>91474.164063000004</v>
      </c>
      <c r="V675" s="44">
        <v>141217.15625</v>
      </c>
      <c r="W675" s="44">
        <v>1254.6429439999999</v>
      </c>
      <c r="X675" s="44">
        <v>56477.516331999999</v>
      </c>
      <c r="Y675" s="44">
        <v>77928.793191999997</v>
      </c>
      <c r="Z675" s="44">
        <v>6960.3079010000001</v>
      </c>
      <c r="AA675" s="44">
        <v>102.550473</v>
      </c>
      <c r="AB675" s="44">
        <v>3.6956889999999998</v>
      </c>
      <c r="AC675" s="44">
        <v>3.1206580000000002</v>
      </c>
      <c r="AD675" s="44">
        <v>33806.032572999997</v>
      </c>
    </row>
    <row r="676" spans="1:30" x14ac:dyDescent="0.25">
      <c r="A676">
        <v>675</v>
      </c>
      <c r="B676" t="s">
        <v>101</v>
      </c>
      <c r="C676" t="s">
        <v>108</v>
      </c>
      <c r="D676" t="s">
        <v>113</v>
      </c>
      <c r="E676" t="s">
        <v>104</v>
      </c>
      <c r="F676" s="52">
        <f>VLOOKUP(A676,[1]Minority!$A$1:$H$1902,5,FALSE)</f>
        <v>1786</v>
      </c>
      <c r="G676" s="52">
        <f>VLOOKUP(A676,'[1]Low-income - HH inc.'!$A$1:$I$1902,6,FALSE)</f>
        <v>344</v>
      </c>
      <c r="H676" s="44">
        <v>731196</v>
      </c>
      <c r="I676" s="44">
        <v>900538</v>
      </c>
      <c r="J676" s="44">
        <v>92096</v>
      </c>
      <c r="K676" s="44">
        <v>97777</v>
      </c>
      <c r="L676" s="44">
        <v>126404</v>
      </c>
      <c r="M676" s="44">
        <v>177726</v>
      </c>
      <c r="N676" s="44">
        <v>1012.5</v>
      </c>
      <c r="O676" s="44">
        <v>1450.5</v>
      </c>
      <c r="P676" s="44">
        <v>32.550823000000001</v>
      </c>
      <c r="Q676" s="44">
        <v>33.036850000000001</v>
      </c>
      <c r="R676" s="44">
        <v>15.464992000000001</v>
      </c>
      <c r="S676" s="44">
        <v>16.515284999999999</v>
      </c>
      <c r="T676" s="44">
        <v>754097.9375</v>
      </c>
      <c r="U676" s="44">
        <v>92864.304688000004</v>
      </c>
      <c r="V676" s="44">
        <v>133344.8125</v>
      </c>
      <c r="W676" s="44">
        <v>1071.7354740000001</v>
      </c>
      <c r="X676" s="44">
        <v>85786.614405999993</v>
      </c>
      <c r="Y676" s="44">
        <v>124744.64870600001</v>
      </c>
      <c r="Z676" s="44">
        <v>9243.4325339999996</v>
      </c>
      <c r="AA676" s="44">
        <v>143.265795</v>
      </c>
      <c r="AB676" s="44">
        <v>5.9050349999999998</v>
      </c>
      <c r="AC676" s="44">
        <v>4.0270020000000004</v>
      </c>
      <c r="AD676" s="44">
        <v>45702.184700999998</v>
      </c>
    </row>
    <row r="677" spans="1:30" x14ac:dyDescent="0.25">
      <c r="A677">
        <v>676</v>
      </c>
      <c r="B677" t="s">
        <v>101</v>
      </c>
      <c r="C677" t="s">
        <v>108</v>
      </c>
      <c r="D677" t="s">
        <v>113</v>
      </c>
      <c r="E677" t="s">
        <v>104</v>
      </c>
      <c r="F677" s="52">
        <f>VLOOKUP(A677,[1]Minority!$A$1:$H$1902,5,FALSE)</f>
        <v>1311</v>
      </c>
      <c r="G677" s="52">
        <f>VLOOKUP(A677,'[1]Low-income - HH inc.'!$A$1:$I$1902,6,FALSE)</f>
        <v>235</v>
      </c>
      <c r="H677" s="44">
        <v>688568</v>
      </c>
      <c r="I677" s="44">
        <v>883933</v>
      </c>
      <c r="J677" s="44">
        <v>87830</v>
      </c>
      <c r="K677" s="44">
        <v>96759</v>
      </c>
      <c r="L677" s="44">
        <v>78433</v>
      </c>
      <c r="M677" s="44">
        <v>105771</v>
      </c>
      <c r="N677" s="44">
        <v>765.5</v>
      </c>
      <c r="O677" s="44">
        <v>1450.5</v>
      </c>
      <c r="P677" s="44">
        <v>33.621459999999999</v>
      </c>
      <c r="Q677" s="44">
        <v>34.078938000000001</v>
      </c>
      <c r="R677" s="44">
        <v>15.210645</v>
      </c>
      <c r="S677" s="44">
        <v>16.049945999999998</v>
      </c>
      <c r="T677" s="44">
        <v>716393.6875</v>
      </c>
      <c r="U677" s="44">
        <v>89101.75</v>
      </c>
      <c r="V677" s="44">
        <v>82326.734375</v>
      </c>
      <c r="W677" s="44">
        <v>863.06408699999997</v>
      </c>
      <c r="X677" s="44">
        <v>0</v>
      </c>
      <c r="Y677" s="44">
        <v>0</v>
      </c>
      <c r="Z677" s="44">
        <v>0</v>
      </c>
      <c r="AA677" s="44">
        <v>0</v>
      </c>
      <c r="AB677" s="44">
        <v>0</v>
      </c>
      <c r="AC677" s="44">
        <v>0</v>
      </c>
      <c r="AD677" s="44">
        <v>0</v>
      </c>
    </row>
    <row r="678" spans="1:30" x14ac:dyDescent="0.25">
      <c r="A678">
        <v>677</v>
      </c>
      <c r="B678" t="s">
        <v>101</v>
      </c>
      <c r="C678" t="s">
        <v>108</v>
      </c>
      <c r="D678" t="s">
        <v>113</v>
      </c>
      <c r="E678" t="s">
        <v>104</v>
      </c>
      <c r="F678" s="52">
        <f>VLOOKUP(A678,[1]Minority!$A$1:$H$1902,5,FALSE)</f>
        <v>669</v>
      </c>
      <c r="G678" s="52">
        <f>VLOOKUP(A678,'[1]Low-income - HH inc.'!$A$1:$I$1902,6,FALSE)</f>
        <v>144</v>
      </c>
      <c r="H678" s="44">
        <v>638565</v>
      </c>
      <c r="I678" s="44">
        <v>837407</v>
      </c>
      <c r="J678" s="44">
        <v>84925</v>
      </c>
      <c r="K678" s="44">
        <v>88252</v>
      </c>
      <c r="L678" s="44">
        <v>78254</v>
      </c>
      <c r="M678" s="44">
        <v>90232</v>
      </c>
      <c r="N678" s="44">
        <v>705.5</v>
      </c>
      <c r="O678" s="44">
        <v>1167</v>
      </c>
      <c r="P678" s="44">
        <v>38.916752000000002</v>
      </c>
      <c r="Q678" s="44">
        <v>39.436306000000002</v>
      </c>
      <c r="R678" s="44">
        <v>24.526878</v>
      </c>
      <c r="S678" s="44">
        <v>25.596048</v>
      </c>
      <c r="T678" s="44">
        <v>665823.4375</v>
      </c>
      <c r="U678" s="44">
        <v>85381.085938000004</v>
      </c>
      <c r="V678" s="44">
        <v>79896.015625</v>
      </c>
      <c r="W678" s="44">
        <v>768.76513699999998</v>
      </c>
      <c r="X678" s="44">
        <v>99767.026178999993</v>
      </c>
      <c r="Y678" s="44">
        <v>142562.57155299999</v>
      </c>
      <c r="Z678" s="44">
        <v>12120.191290999999</v>
      </c>
      <c r="AA678" s="44">
        <v>185.313807</v>
      </c>
      <c r="AB678" s="44">
        <v>8.5728200000000001</v>
      </c>
      <c r="AC678" s="44">
        <v>5.7551569999999996</v>
      </c>
      <c r="AD678" s="44">
        <v>64685.813494000002</v>
      </c>
    </row>
    <row r="679" spans="1:30" x14ac:dyDescent="0.25">
      <c r="A679">
        <v>678</v>
      </c>
      <c r="B679" t="s">
        <v>101</v>
      </c>
      <c r="C679" t="s">
        <v>108</v>
      </c>
      <c r="D679" t="s">
        <v>113</v>
      </c>
      <c r="E679" t="s">
        <v>104</v>
      </c>
      <c r="F679" s="52">
        <f>VLOOKUP(A679,[1]Minority!$A$1:$H$1902,5,FALSE)</f>
        <v>1598</v>
      </c>
      <c r="G679" s="52">
        <f>VLOOKUP(A679,'[1]Low-income - HH inc.'!$A$1:$I$1902,6,FALSE)</f>
        <v>325</v>
      </c>
      <c r="H679" s="44">
        <v>600726</v>
      </c>
      <c r="I679" s="44">
        <v>880824</v>
      </c>
      <c r="J679" s="44">
        <v>83822</v>
      </c>
      <c r="K679" s="44">
        <v>95544</v>
      </c>
      <c r="L679" s="44">
        <v>78254</v>
      </c>
      <c r="M679" s="44">
        <v>105771</v>
      </c>
      <c r="N679" s="44">
        <v>765.5</v>
      </c>
      <c r="O679" s="44">
        <v>1450.5</v>
      </c>
      <c r="P679" s="44">
        <v>33.023814999999999</v>
      </c>
      <c r="Q679" s="44">
        <v>33.886063</v>
      </c>
      <c r="R679" s="44">
        <v>16.616282000000002</v>
      </c>
      <c r="S679" s="44">
        <v>17.287161000000001</v>
      </c>
      <c r="T679" s="44">
        <v>636882.25</v>
      </c>
      <c r="U679" s="44">
        <v>85335.125</v>
      </c>
      <c r="V679" s="44">
        <v>81806.015625</v>
      </c>
      <c r="W679" s="44">
        <v>853.92279099999996</v>
      </c>
      <c r="X679" s="44">
        <v>70632.219278000004</v>
      </c>
      <c r="Y679" s="44">
        <v>79707.126141000001</v>
      </c>
      <c r="Z679" s="44">
        <v>11780.387242000001</v>
      </c>
      <c r="AA679" s="44">
        <v>117.61550699999999</v>
      </c>
      <c r="AB679" s="44">
        <v>4.7705359999999999</v>
      </c>
      <c r="AC679" s="44">
        <v>4.0284279999999999</v>
      </c>
      <c r="AD679" s="44">
        <v>43081.230351999999</v>
      </c>
    </row>
    <row r="680" spans="1:30" x14ac:dyDescent="0.25">
      <c r="A680">
        <v>679</v>
      </c>
      <c r="B680" t="s">
        <v>101</v>
      </c>
      <c r="C680" t="s">
        <v>108</v>
      </c>
      <c r="D680" t="s">
        <v>113</v>
      </c>
      <c r="E680" t="s">
        <v>104</v>
      </c>
      <c r="F680" s="52">
        <f>VLOOKUP(A680,[1]Minority!$A$1:$H$1902,5,FALSE)</f>
        <v>195</v>
      </c>
      <c r="G680" s="52">
        <f>VLOOKUP(A680,'[1]Low-income - HH inc.'!$A$1:$I$1902,6,FALSE)</f>
        <v>63</v>
      </c>
      <c r="H680" s="44">
        <v>612566</v>
      </c>
      <c r="I680" s="44">
        <v>887801</v>
      </c>
      <c r="J680" s="44">
        <v>85234</v>
      </c>
      <c r="K680" s="44">
        <v>96425</v>
      </c>
      <c r="L680" s="44">
        <v>78254</v>
      </c>
      <c r="M680" s="44">
        <v>105771</v>
      </c>
      <c r="N680" s="44">
        <v>765.5</v>
      </c>
      <c r="O680" s="44">
        <v>1450.5</v>
      </c>
      <c r="P680" s="44">
        <v>31.883925999999999</v>
      </c>
      <c r="Q680" s="44">
        <v>32.797767999999998</v>
      </c>
      <c r="R680" s="44">
        <v>15.696203000000001</v>
      </c>
      <c r="S680" s="44">
        <v>16.523420000000002</v>
      </c>
      <c r="T680" s="44">
        <v>644458.0625</v>
      </c>
      <c r="U680" s="44">
        <v>86530.726563000004</v>
      </c>
      <c r="V680" s="44">
        <v>81442.453125</v>
      </c>
      <c r="W680" s="44">
        <v>844.872253</v>
      </c>
      <c r="X680" s="44">
        <v>338604.88000599999</v>
      </c>
      <c r="Y680" s="44">
        <v>474533.37568499998</v>
      </c>
      <c r="Z680" s="44">
        <v>44743.494696000002</v>
      </c>
      <c r="AA680" s="44">
        <v>630.62280799999996</v>
      </c>
      <c r="AB680" s="44">
        <v>27.603853999999998</v>
      </c>
      <c r="AC680" s="44">
        <v>19.598696</v>
      </c>
      <c r="AD680" s="44">
        <v>218419.297223</v>
      </c>
    </row>
    <row r="681" spans="1:30" x14ac:dyDescent="0.25">
      <c r="A681">
        <v>680</v>
      </c>
      <c r="B681" t="s">
        <v>101</v>
      </c>
      <c r="C681" t="s">
        <v>108</v>
      </c>
      <c r="D681" t="s">
        <v>113</v>
      </c>
      <c r="E681" t="s">
        <v>104</v>
      </c>
      <c r="F681" s="52">
        <f>VLOOKUP(A681,[1]Minority!$A$1:$H$1902,5,FALSE)</f>
        <v>1036</v>
      </c>
      <c r="G681" s="52">
        <f>VLOOKUP(A681,'[1]Low-income - HH inc.'!$A$1:$I$1902,6,FALSE)</f>
        <v>195</v>
      </c>
      <c r="H681" s="44">
        <v>608719</v>
      </c>
      <c r="I681" s="44">
        <v>940997</v>
      </c>
      <c r="J681" s="44">
        <v>85450</v>
      </c>
      <c r="K681" s="44">
        <v>103606</v>
      </c>
      <c r="L681" s="44">
        <v>78254</v>
      </c>
      <c r="M681" s="44">
        <v>184962</v>
      </c>
      <c r="N681" s="44">
        <v>1064.5</v>
      </c>
      <c r="O681" s="44">
        <v>1450.5</v>
      </c>
      <c r="P681" s="44">
        <v>30.341051</v>
      </c>
      <c r="Q681" s="44">
        <v>30.992569</v>
      </c>
      <c r="R681" s="44">
        <v>19.319046</v>
      </c>
      <c r="S681" s="44">
        <v>20.293265999999999</v>
      </c>
      <c r="T681" s="44">
        <v>661574.875</v>
      </c>
      <c r="U681" s="44">
        <v>88338.09375</v>
      </c>
      <c r="V681" s="44">
        <v>95228.164063000004</v>
      </c>
      <c r="W681" s="44">
        <v>1125.9014890000001</v>
      </c>
      <c r="X681" s="44">
        <v>0</v>
      </c>
      <c r="Y681" s="44">
        <v>0</v>
      </c>
      <c r="Z681" s="44">
        <v>0</v>
      </c>
      <c r="AA681" s="44">
        <v>0</v>
      </c>
      <c r="AB681" s="44">
        <v>0</v>
      </c>
      <c r="AC681" s="44">
        <v>0</v>
      </c>
      <c r="AD681" s="44">
        <v>0</v>
      </c>
    </row>
    <row r="682" spans="1:30" x14ac:dyDescent="0.25">
      <c r="A682">
        <v>681</v>
      </c>
      <c r="B682" t="s">
        <v>101</v>
      </c>
      <c r="C682" t="s">
        <v>108</v>
      </c>
      <c r="D682" t="s">
        <v>113</v>
      </c>
      <c r="E682" t="s">
        <v>104</v>
      </c>
      <c r="F682" s="52">
        <f>VLOOKUP(A682,[1]Minority!$A$1:$H$1902,5,FALSE)</f>
        <v>825</v>
      </c>
      <c r="G682" s="52">
        <f>VLOOKUP(A682,'[1]Low-income - HH inc.'!$A$1:$I$1902,6,FALSE)</f>
        <v>153</v>
      </c>
      <c r="H682" s="44">
        <v>610284</v>
      </c>
      <c r="I682" s="44">
        <v>924620</v>
      </c>
      <c r="J682" s="44">
        <v>84997</v>
      </c>
      <c r="K682" s="44">
        <v>100010</v>
      </c>
      <c r="L682" s="44">
        <v>78433</v>
      </c>
      <c r="M682" s="44">
        <v>177726</v>
      </c>
      <c r="N682" s="44">
        <v>1064.5</v>
      </c>
      <c r="O682" s="44">
        <v>1450.5</v>
      </c>
      <c r="P682" s="44">
        <v>32.280605000000001</v>
      </c>
      <c r="Q682" s="44">
        <v>33.343001999999998</v>
      </c>
      <c r="R682" s="44">
        <v>17.568076999999999</v>
      </c>
      <c r="S682" s="44">
        <v>18.035222999999998</v>
      </c>
      <c r="T682" s="44">
        <v>650788.1875</v>
      </c>
      <c r="U682" s="44">
        <v>86931.515625</v>
      </c>
      <c r="V682" s="44">
        <v>91227.546875</v>
      </c>
      <c r="W682" s="44">
        <v>1114.238525</v>
      </c>
      <c r="X682" s="44">
        <v>120797.192842</v>
      </c>
      <c r="Y682" s="44">
        <v>236980.58840499999</v>
      </c>
      <c r="Z682" s="44">
        <v>20193.121804999999</v>
      </c>
      <c r="AA682" s="44">
        <v>295.86403799999999</v>
      </c>
      <c r="AB682" s="44">
        <v>10.597365</v>
      </c>
      <c r="AC682" s="44">
        <v>8.5914029999999997</v>
      </c>
      <c r="AD682" s="44">
        <v>94590.002514000007</v>
      </c>
    </row>
    <row r="683" spans="1:30" x14ac:dyDescent="0.25">
      <c r="A683">
        <v>682</v>
      </c>
      <c r="B683" t="s">
        <v>101</v>
      </c>
      <c r="C683" t="s">
        <v>108</v>
      </c>
      <c r="D683" t="s">
        <v>113</v>
      </c>
      <c r="E683" t="s">
        <v>104</v>
      </c>
      <c r="F683" s="52">
        <f>VLOOKUP(A683,[1]Minority!$A$1:$H$1902,5,FALSE)</f>
        <v>2088</v>
      </c>
      <c r="G683" s="52">
        <f>VLOOKUP(A683,'[1]Low-income - HH inc.'!$A$1:$I$1902,6,FALSE)</f>
        <v>236</v>
      </c>
      <c r="H683" s="44">
        <v>615536</v>
      </c>
      <c r="I683" s="44">
        <v>934910</v>
      </c>
      <c r="J683" s="44">
        <v>84900</v>
      </c>
      <c r="K683" s="44">
        <v>101462</v>
      </c>
      <c r="L683" s="44">
        <v>105761</v>
      </c>
      <c r="M683" s="44">
        <v>184962</v>
      </c>
      <c r="N683" s="44">
        <v>1301.5</v>
      </c>
      <c r="O683" s="44">
        <v>1450.5</v>
      </c>
      <c r="P683" s="44">
        <v>26.509218000000001</v>
      </c>
      <c r="Q683" s="44">
        <v>26.782225</v>
      </c>
      <c r="R683" s="44">
        <v>16.275444</v>
      </c>
      <c r="S683" s="44">
        <v>16.441300999999999</v>
      </c>
      <c r="T683" s="44">
        <v>716840.4375</v>
      </c>
      <c r="U683" s="44">
        <v>90153.414063000004</v>
      </c>
      <c r="V683" s="44">
        <v>130883.320313</v>
      </c>
      <c r="W683" s="44">
        <v>1348.7624510000001</v>
      </c>
      <c r="X683" s="44">
        <v>183403.54496100001</v>
      </c>
      <c r="Y683" s="44">
        <v>264019.033605</v>
      </c>
      <c r="Z683" s="44">
        <v>26137.667169</v>
      </c>
      <c r="AA683" s="44">
        <v>377.46115600000002</v>
      </c>
      <c r="AB683" s="44">
        <v>16.059646000000001</v>
      </c>
      <c r="AC683" s="44">
        <v>12.556424</v>
      </c>
      <c r="AD683" s="44">
        <v>137125.79781300001</v>
      </c>
    </row>
    <row r="684" spans="1:30" x14ac:dyDescent="0.25">
      <c r="A684">
        <v>683</v>
      </c>
      <c r="B684" t="s">
        <v>101</v>
      </c>
      <c r="C684" t="s">
        <v>108</v>
      </c>
      <c r="D684" t="s">
        <v>113</v>
      </c>
      <c r="E684" t="s">
        <v>104</v>
      </c>
      <c r="F684" s="52">
        <f>VLOOKUP(A684,[1]Minority!$A$1:$H$1902,5,FALSE)</f>
        <v>3295</v>
      </c>
      <c r="G684" s="52">
        <f>VLOOKUP(A684,'[1]Low-income - HH inc.'!$A$1:$I$1902,6,FALSE)</f>
        <v>418</v>
      </c>
      <c r="H684" s="44">
        <v>621163</v>
      </c>
      <c r="I684" s="44">
        <v>898513</v>
      </c>
      <c r="J684" s="44">
        <v>83596</v>
      </c>
      <c r="K684" s="44">
        <v>98349</v>
      </c>
      <c r="L684" s="44">
        <v>105940</v>
      </c>
      <c r="M684" s="44">
        <v>105771</v>
      </c>
      <c r="N684" s="44">
        <v>1301.5</v>
      </c>
      <c r="O684" s="44">
        <v>1450.5</v>
      </c>
      <c r="P684" s="44">
        <v>31.284953999999999</v>
      </c>
      <c r="Q684" s="44">
        <v>30.309653999999998</v>
      </c>
      <c r="R684" s="44">
        <v>16.308447000000001</v>
      </c>
      <c r="S684" s="44">
        <v>16.428345</v>
      </c>
      <c r="T684" s="44">
        <v>692555.9375</v>
      </c>
      <c r="U684" s="44">
        <v>87393.578125</v>
      </c>
      <c r="V684" s="44">
        <v>105896.5</v>
      </c>
      <c r="W684" s="44">
        <v>1339.854126</v>
      </c>
      <c r="X684" s="44">
        <v>349875.12123300001</v>
      </c>
      <c r="Y684" s="44">
        <v>451261.137567</v>
      </c>
      <c r="Z684" s="44">
        <v>36601.204101000003</v>
      </c>
      <c r="AA684" s="44">
        <v>484.55110300000001</v>
      </c>
      <c r="AB684" s="44">
        <v>16.732111</v>
      </c>
      <c r="AC684" s="44">
        <v>15.503754000000001</v>
      </c>
      <c r="AD684" s="44">
        <v>169277.63295699999</v>
      </c>
    </row>
    <row r="685" spans="1:30" x14ac:dyDescent="0.25">
      <c r="A685">
        <v>684</v>
      </c>
      <c r="B685" t="s">
        <v>101</v>
      </c>
      <c r="C685" t="s">
        <v>108</v>
      </c>
      <c r="D685" t="s">
        <v>113</v>
      </c>
      <c r="E685" t="s">
        <v>104</v>
      </c>
      <c r="F685" s="52">
        <f>VLOOKUP(A685,[1]Minority!$A$1:$H$1902,5,FALSE)</f>
        <v>1692</v>
      </c>
      <c r="G685" s="52">
        <f>VLOOKUP(A685,'[1]Low-income - HH inc.'!$A$1:$I$1902,6,FALSE)</f>
        <v>14</v>
      </c>
      <c r="H685" s="44">
        <v>570948</v>
      </c>
      <c r="I685" s="44">
        <v>953187</v>
      </c>
      <c r="J685" s="44">
        <v>82589</v>
      </c>
      <c r="K685" s="44">
        <v>108001</v>
      </c>
      <c r="L685" s="44">
        <v>63529</v>
      </c>
      <c r="M685" s="44">
        <v>195186</v>
      </c>
      <c r="N685" s="44">
        <v>1301.5</v>
      </c>
      <c r="O685" s="44">
        <v>2488</v>
      </c>
      <c r="P685" s="44">
        <v>20.903542000000002</v>
      </c>
      <c r="Q685" s="44">
        <v>21.757299</v>
      </c>
      <c r="R685" s="44">
        <v>20.478607</v>
      </c>
      <c r="S685" s="44">
        <v>20.773168999999999</v>
      </c>
      <c r="T685" s="44">
        <v>735654</v>
      </c>
      <c r="U685" s="44">
        <v>93538.96875</v>
      </c>
      <c r="V685" s="44">
        <v>120259.726563</v>
      </c>
      <c r="W685" s="44">
        <v>1812.760376</v>
      </c>
      <c r="X685" s="44">
        <v>82529.285468000002</v>
      </c>
      <c r="Y685" s="44">
        <v>116110.36212799999</v>
      </c>
      <c r="Z685" s="44">
        <v>11582.580774</v>
      </c>
      <c r="AA685" s="44">
        <v>159.85240999999999</v>
      </c>
      <c r="AB685" s="44">
        <v>6.2085920000000003</v>
      </c>
      <c r="AC685" s="44">
        <v>5.1569539999999998</v>
      </c>
      <c r="AD685" s="44">
        <v>55894.483418999997</v>
      </c>
    </row>
    <row r="686" spans="1:30" x14ac:dyDescent="0.25">
      <c r="A686">
        <v>685</v>
      </c>
      <c r="B686" t="s">
        <v>101</v>
      </c>
      <c r="C686" t="s">
        <v>108</v>
      </c>
      <c r="D686" t="s">
        <v>113</v>
      </c>
      <c r="E686" t="s">
        <v>104</v>
      </c>
      <c r="F686" s="52">
        <f>VLOOKUP(A686,[1]Minority!$A$1:$H$1902,5,FALSE)</f>
        <v>166</v>
      </c>
      <c r="G686" s="52">
        <f>VLOOKUP(A686,'[1]Low-income - HH inc.'!$A$1:$I$1902,6,FALSE)</f>
        <v>17</v>
      </c>
      <c r="H686" s="44">
        <v>560301</v>
      </c>
      <c r="I686" s="44">
        <v>955642</v>
      </c>
      <c r="J686" s="44">
        <v>82655</v>
      </c>
      <c r="K686" s="44">
        <v>108778</v>
      </c>
      <c r="L686" s="44">
        <v>64043</v>
      </c>
      <c r="M686" s="44">
        <v>198413</v>
      </c>
      <c r="N686" s="44">
        <v>1301.5</v>
      </c>
      <c r="O686" s="44">
        <v>2488</v>
      </c>
      <c r="P686" s="44">
        <v>32.872394999999997</v>
      </c>
      <c r="Q686" s="44">
        <v>33.978619000000002</v>
      </c>
      <c r="R686" s="44">
        <v>23.007142999999999</v>
      </c>
      <c r="S686" s="44">
        <v>23.151392000000001</v>
      </c>
      <c r="T686" s="44">
        <v>620333.5</v>
      </c>
      <c r="U686" s="44">
        <v>86621.773438000004</v>
      </c>
      <c r="V686" s="44">
        <v>84447.070313000004</v>
      </c>
      <c r="W686" s="44">
        <v>1481.670044</v>
      </c>
      <c r="X686" s="44">
        <v>646300.50656200002</v>
      </c>
      <c r="Y686" s="44">
        <v>839959.193188</v>
      </c>
      <c r="Z686" s="44">
        <v>63955.057979999998</v>
      </c>
      <c r="AA686" s="44">
        <v>894.78308000000004</v>
      </c>
      <c r="AB686" s="44">
        <v>36.503067000000001</v>
      </c>
      <c r="AC686" s="44">
        <v>28.528392</v>
      </c>
      <c r="AD686" s="44">
        <v>315971.29600600002</v>
      </c>
    </row>
    <row r="687" spans="1:30" x14ac:dyDescent="0.25">
      <c r="A687">
        <v>686</v>
      </c>
      <c r="B687" t="s">
        <v>101</v>
      </c>
      <c r="C687" t="s">
        <v>108</v>
      </c>
      <c r="D687" t="s">
        <v>113</v>
      </c>
      <c r="E687" t="s">
        <v>104</v>
      </c>
      <c r="F687" s="52">
        <f>VLOOKUP(A687,[1]Minority!$A$1:$H$1902,5,FALSE)</f>
        <v>388</v>
      </c>
      <c r="G687" s="52">
        <f>VLOOKUP(A687,'[1]Low-income - HH inc.'!$A$1:$I$1902,6,FALSE)</f>
        <v>39</v>
      </c>
      <c r="H687" s="44">
        <v>544249</v>
      </c>
      <c r="I687" s="44">
        <v>933555</v>
      </c>
      <c r="J687" s="44">
        <v>80993</v>
      </c>
      <c r="K687" s="44">
        <v>104854</v>
      </c>
      <c r="L687" s="44">
        <v>64043</v>
      </c>
      <c r="M687" s="44">
        <v>184962</v>
      </c>
      <c r="N687" s="44">
        <v>1233.5</v>
      </c>
      <c r="O687" s="44">
        <v>1450.5</v>
      </c>
      <c r="P687" s="44">
        <v>32.838920999999999</v>
      </c>
      <c r="Q687" s="44">
        <v>33.881473999999997</v>
      </c>
      <c r="R687" s="44">
        <v>20.015879000000002</v>
      </c>
      <c r="S687" s="44">
        <v>20.446867000000001</v>
      </c>
      <c r="T687" s="44">
        <v>601373.5</v>
      </c>
      <c r="U687" s="44">
        <v>84494.226563000004</v>
      </c>
      <c r="V687" s="44">
        <v>81785.960938000004</v>
      </c>
      <c r="W687" s="44">
        <v>1265.3413089999999</v>
      </c>
      <c r="X687" s="44">
        <v>0</v>
      </c>
      <c r="Y687" s="44">
        <v>0</v>
      </c>
      <c r="Z687" s="44">
        <v>0</v>
      </c>
      <c r="AA687" s="44">
        <v>0</v>
      </c>
      <c r="AB687" s="44">
        <v>0</v>
      </c>
      <c r="AC687" s="44">
        <v>0</v>
      </c>
      <c r="AD687" s="44">
        <v>0</v>
      </c>
    </row>
    <row r="688" spans="1:30" x14ac:dyDescent="0.25">
      <c r="A688">
        <v>687</v>
      </c>
      <c r="B688" t="s">
        <v>101</v>
      </c>
      <c r="C688" t="s">
        <v>108</v>
      </c>
      <c r="D688" t="s">
        <v>113</v>
      </c>
      <c r="E688" t="s">
        <v>104</v>
      </c>
      <c r="F688" s="52">
        <f>VLOOKUP(A688,[1]Minority!$A$1:$H$1902,5,FALSE)</f>
        <v>355</v>
      </c>
      <c r="G688" s="52">
        <f>VLOOKUP(A688,'[1]Low-income - HH inc.'!$A$1:$I$1902,6,FALSE)</f>
        <v>22</v>
      </c>
      <c r="H688" s="44">
        <v>531572</v>
      </c>
      <c r="I688" s="44">
        <v>957868</v>
      </c>
      <c r="J688" s="44">
        <v>78119</v>
      </c>
      <c r="K688" s="44">
        <v>108977</v>
      </c>
      <c r="L688" s="44">
        <v>63377</v>
      </c>
      <c r="M688" s="44">
        <v>187380</v>
      </c>
      <c r="N688" s="44">
        <v>1233.5</v>
      </c>
      <c r="O688" s="44">
        <v>2488</v>
      </c>
      <c r="P688" s="44">
        <v>31.047836</v>
      </c>
      <c r="Q688" s="44">
        <v>32.086371999999997</v>
      </c>
      <c r="R688" s="44">
        <v>22.59094</v>
      </c>
      <c r="S688" s="44">
        <v>23.171520000000001</v>
      </c>
      <c r="T688" s="44">
        <v>604557.1875</v>
      </c>
      <c r="U688" s="44">
        <v>83402.125</v>
      </c>
      <c r="V688" s="44">
        <v>84607.265625</v>
      </c>
      <c r="W688" s="44">
        <v>1448.280029</v>
      </c>
      <c r="X688" s="44">
        <v>96402.317257999995</v>
      </c>
      <c r="Y688" s="44">
        <v>157191.05012900001</v>
      </c>
      <c r="Z688" s="44">
        <v>14108.962482999999</v>
      </c>
      <c r="AA688" s="44">
        <v>208.545061</v>
      </c>
      <c r="AB688" s="44">
        <v>9.8381910000000001</v>
      </c>
      <c r="AC688" s="44">
        <v>6.5446350000000004</v>
      </c>
      <c r="AD688" s="44">
        <v>73611.723836000005</v>
      </c>
    </row>
    <row r="689" spans="1:30" x14ac:dyDescent="0.25">
      <c r="A689">
        <v>688</v>
      </c>
      <c r="B689" t="s">
        <v>101</v>
      </c>
      <c r="C689" t="s">
        <v>108</v>
      </c>
      <c r="D689" t="s">
        <v>113</v>
      </c>
      <c r="E689" t="s">
        <v>104</v>
      </c>
      <c r="F689" s="52">
        <f>VLOOKUP(A689,[1]Minority!$A$1:$H$1902,5,FALSE)</f>
        <v>5</v>
      </c>
      <c r="G689" s="52">
        <f>VLOOKUP(A689,'[1]Low-income - HH inc.'!$A$1:$I$1902,6,FALSE)</f>
        <v>0</v>
      </c>
      <c r="H689" s="44">
        <v>563440</v>
      </c>
      <c r="I689" s="44">
        <v>970096</v>
      </c>
      <c r="J689" s="44">
        <v>83157</v>
      </c>
      <c r="K689" s="44">
        <v>110391</v>
      </c>
      <c r="L689" s="44">
        <v>63529</v>
      </c>
      <c r="M689" s="44">
        <v>198413</v>
      </c>
      <c r="N689" s="44">
        <v>1233.5</v>
      </c>
      <c r="O689" s="44">
        <v>2488</v>
      </c>
      <c r="P689" s="44">
        <v>31.536954999999999</v>
      </c>
      <c r="Q689" s="44">
        <v>32.457321</v>
      </c>
      <c r="R689" s="44">
        <v>21.107679000000001</v>
      </c>
      <c r="S689" s="44">
        <v>22.046291</v>
      </c>
      <c r="T689" s="44">
        <v>624324.375</v>
      </c>
      <c r="U689" s="44">
        <v>87234.460938000004</v>
      </c>
      <c r="V689" s="44">
        <v>83723.773438000004</v>
      </c>
      <c r="W689" s="44">
        <v>1421.3232419999999</v>
      </c>
      <c r="X689" s="44">
        <v>162890.34480699999</v>
      </c>
      <c r="Y689" s="44">
        <v>417809.75585100002</v>
      </c>
      <c r="Z689" s="44">
        <v>23265.480726999998</v>
      </c>
      <c r="AA689" s="44">
        <v>417.541788</v>
      </c>
      <c r="AB689" s="44">
        <v>20.891853000000001</v>
      </c>
      <c r="AC689" s="44">
        <v>11.480255</v>
      </c>
      <c r="AD689" s="44">
        <v>136886.62037300001</v>
      </c>
    </row>
    <row r="690" spans="1:30" x14ac:dyDescent="0.25">
      <c r="A690">
        <v>689</v>
      </c>
      <c r="B690" t="s">
        <v>101</v>
      </c>
      <c r="C690" t="s">
        <v>108</v>
      </c>
      <c r="D690" t="s">
        <v>113</v>
      </c>
      <c r="E690" t="s">
        <v>104</v>
      </c>
      <c r="F690" s="52">
        <f>VLOOKUP(A690,[1]Minority!$A$1:$H$1902,5,FALSE)</f>
        <v>24</v>
      </c>
      <c r="G690" s="52">
        <f>VLOOKUP(A690,'[1]Low-income - HH inc.'!$A$1:$I$1902,6,FALSE)</f>
        <v>6</v>
      </c>
      <c r="H690" s="44">
        <v>557063</v>
      </c>
      <c r="I690" s="44">
        <v>975422</v>
      </c>
      <c r="J690" s="44">
        <v>82356</v>
      </c>
      <c r="K690" s="44">
        <v>112163</v>
      </c>
      <c r="L690" s="44">
        <v>62863</v>
      </c>
      <c r="M690" s="44">
        <v>200791</v>
      </c>
      <c r="N690" s="44">
        <v>1233.5</v>
      </c>
      <c r="O690" s="44">
        <v>3064.3332519999999</v>
      </c>
      <c r="P690" s="44">
        <v>30.360835999999999</v>
      </c>
      <c r="Q690" s="44">
        <v>31.270541999999999</v>
      </c>
      <c r="R690" s="44">
        <v>21.970510000000001</v>
      </c>
      <c r="S690" s="44">
        <v>22.484877000000001</v>
      </c>
      <c r="T690" s="44">
        <v>622884.25</v>
      </c>
      <c r="U690" s="44">
        <v>87045.585938000004</v>
      </c>
      <c r="V690" s="44">
        <v>84563.476563000004</v>
      </c>
      <c r="W690" s="44">
        <v>1521.5485839999999</v>
      </c>
      <c r="X690" s="44">
        <v>71854.372076</v>
      </c>
      <c r="Y690" s="44">
        <v>98562.946312</v>
      </c>
      <c r="Z690" s="44">
        <v>7097.897363</v>
      </c>
      <c r="AA690" s="44">
        <v>115.447063</v>
      </c>
      <c r="AB690" s="44">
        <v>5.2765519999999997</v>
      </c>
      <c r="AC690" s="44">
        <v>3.4120819999999998</v>
      </c>
      <c r="AD690" s="44">
        <v>38832.365328</v>
      </c>
    </row>
    <row r="691" spans="1:30" x14ac:dyDescent="0.25">
      <c r="A691">
        <v>690</v>
      </c>
      <c r="B691" t="s">
        <v>101</v>
      </c>
      <c r="C691" t="s">
        <v>108</v>
      </c>
      <c r="D691" t="s">
        <v>113</v>
      </c>
      <c r="E691" t="s">
        <v>104</v>
      </c>
      <c r="F691" s="52">
        <f>VLOOKUP(A691,[1]Minority!$A$1:$H$1902,5,FALSE)</f>
        <v>864</v>
      </c>
      <c r="G691" s="52">
        <f>VLOOKUP(A691,'[1]Low-income - HH inc.'!$A$1:$I$1902,6,FALSE)</f>
        <v>95</v>
      </c>
      <c r="H691" s="44">
        <v>546228</v>
      </c>
      <c r="I691" s="44">
        <v>959972</v>
      </c>
      <c r="J691" s="44">
        <v>78283</v>
      </c>
      <c r="K691" s="44">
        <v>109148</v>
      </c>
      <c r="L691" s="44">
        <v>62863</v>
      </c>
      <c r="M691" s="44">
        <v>198413</v>
      </c>
      <c r="N691" s="44">
        <v>1064.5</v>
      </c>
      <c r="O691" s="44">
        <v>2488</v>
      </c>
      <c r="P691" s="44">
        <v>27.571991000000001</v>
      </c>
      <c r="Q691" s="44">
        <v>28.573634999999999</v>
      </c>
      <c r="R691" s="44">
        <v>22.487594999999999</v>
      </c>
      <c r="S691" s="44">
        <v>22.133223000000001</v>
      </c>
      <c r="T691" s="44">
        <v>635826.125</v>
      </c>
      <c r="U691" s="44">
        <v>84966.960938000004</v>
      </c>
      <c r="V691" s="44">
        <v>92216.945313000004</v>
      </c>
      <c r="W691" s="44">
        <v>1372.765259</v>
      </c>
      <c r="X691" s="44">
        <v>164928.92660499999</v>
      </c>
      <c r="Y691" s="44">
        <v>284816.72422899998</v>
      </c>
      <c r="Z691" s="44">
        <v>22824.293870000001</v>
      </c>
      <c r="AA691" s="44">
        <v>357.83538700000003</v>
      </c>
      <c r="AB691" s="44">
        <v>14.652977</v>
      </c>
      <c r="AC691" s="44">
        <v>10.361719000000001</v>
      </c>
      <c r="AD691" s="44">
        <v>117013.596895</v>
      </c>
    </row>
    <row r="692" spans="1:30" x14ac:dyDescent="0.25">
      <c r="A692">
        <v>691</v>
      </c>
      <c r="B692" t="s">
        <v>101</v>
      </c>
      <c r="C692" t="s">
        <v>108</v>
      </c>
      <c r="D692" t="s">
        <v>113</v>
      </c>
      <c r="E692" t="s">
        <v>104</v>
      </c>
      <c r="F692" s="52">
        <f>VLOOKUP(A692,[1]Minority!$A$1:$H$1902,5,FALSE)</f>
        <v>1460</v>
      </c>
      <c r="G692" s="52">
        <f>VLOOKUP(A692,'[1]Low-income - HH inc.'!$A$1:$I$1902,6,FALSE)</f>
        <v>4</v>
      </c>
      <c r="H692" s="44">
        <v>552909</v>
      </c>
      <c r="I692" s="44">
        <v>971852</v>
      </c>
      <c r="J692" s="44">
        <v>80045</v>
      </c>
      <c r="K692" s="44">
        <v>110302</v>
      </c>
      <c r="L692" s="44">
        <v>78254</v>
      </c>
      <c r="M692" s="44">
        <v>198413</v>
      </c>
      <c r="N692" s="44">
        <v>1064.5</v>
      </c>
      <c r="O692" s="44">
        <v>2488</v>
      </c>
      <c r="P692" s="44">
        <v>24.105331</v>
      </c>
      <c r="Q692" s="44">
        <v>25.363340000000001</v>
      </c>
      <c r="R692" s="44">
        <v>21.997112000000001</v>
      </c>
      <c r="S692" s="44">
        <v>21.946545</v>
      </c>
      <c r="T692" s="44">
        <v>652728.8125</v>
      </c>
      <c r="U692" s="44">
        <v>87254.210938000004</v>
      </c>
      <c r="V692" s="44">
        <v>106883.796875</v>
      </c>
      <c r="W692" s="44">
        <v>1403.671509</v>
      </c>
      <c r="X692" s="44">
        <v>382498.61653100001</v>
      </c>
      <c r="Y692" s="44">
        <v>554035.67111300002</v>
      </c>
      <c r="Z692" s="44">
        <v>53868.631330999997</v>
      </c>
      <c r="AA692" s="44">
        <v>722.403953</v>
      </c>
      <c r="AB692" s="44">
        <v>30.099546</v>
      </c>
      <c r="AC692" s="44">
        <v>22.462387</v>
      </c>
      <c r="AD692" s="44">
        <v>248491.49525000001</v>
      </c>
    </row>
    <row r="693" spans="1:30" x14ac:dyDescent="0.25">
      <c r="A693">
        <v>692</v>
      </c>
      <c r="B693" t="s">
        <v>101</v>
      </c>
      <c r="C693" t="s">
        <v>108</v>
      </c>
      <c r="D693" t="s">
        <v>113</v>
      </c>
      <c r="E693" t="s">
        <v>104</v>
      </c>
      <c r="F693" s="52">
        <f>VLOOKUP(A693,[1]Minority!$A$1:$H$1902,5,FALSE)</f>
        <v>0</v>
      </c>
      <c r="G693" s="52">
        <f>VLOOKUP(A693,'[1]Low-income - HH inc.'!$A$1:$I$1902,6,FALSE)</f>
        <v>0</v>
      </c>
      <c r="H693" s="44">
        <v>546122</v>
      </c>
      <c r="I693" s="44">
        <v>973216</v>
      </c>
      <c r="J693" s="44">
        <v>80572</v>
      </c>
      <c r="K693" s="44">
        <v>111926</v>
      </c>
      <c r="L693" s="44">
        <v>62863</v>
      </c>
      <c r="M693" s="44">
        <v>200791</v>
      </c>
      <c r="N693" s="44">
        <v>1233.5</v>
      </c>
      <c r="O693" s="44">
        <v>3016.3332519999999</v>
      </c>
      <c r="P693" s="44">
        <v>30.875229000000001</v>
      </c>
      <c r="Q693" s="44">
        <v>31.601709</v>
      </c>
      <c r="R693" s="44">
        <v>21.76951</v>
      </c>
      <c r="S693" s="44">
        <v>22.691679000000001</v>
      </c>
      <c r="T693" s="44">
        <v>613081.4375</v>
      </c>
      <c r="U693" s="44">
        <v>85487.65625</v>
      </c>
      <c r="V693" s="44">
        <v>84487.226563000004</v>
      </c>
      <c r="W693" s="44">
        <v>1513.010986</v>
      </c>
      <c r="X693" s="44">
        <v>432079.48094799998</v>
      </c>
      <c r="Y693" s="44">
        <v>501420.387261</v>
      </c>
      <c r="Z693" s="44">
        <v>63171.803131000001</v>
      </c>
      <c r="AA693" s="44">
        <v>791.714922</v>
      </c>
      <c r="AB693" s="44">
        <v>43.049225</v>
      </c>
      <c r="AC693" s="44">
        <v>28.038367999999998</v>
      </c>
      <c r="AD693" s="44">
        <v>313203.058793</v>
      </c>
    </row>
    <row r="694" spans="1:30" x14ac:dyDescent="0.25">
      <c r="A694">
        <v>693</v>
      </c>
      <c r="B694" t="s">
        <v>101</v>
      </c>
      <c r="C694" t="s">
        <v>108</v>
      </c>
      <c r="D694" t="s">
        <v>113</v>
      </c>
      <c r="E694" t="s">
        <v>104</v>
      </c>
      <c r="F694" s="52">
        <f>VLOOKUP(A694,[1]Minority!$A$1:$H$1902,5,FALSE)</f>
        <v>150</v>
      </c>
      <c r="G694" s="52">
        <f>VLOOKUP(A694,'[1]Low-income - HH inc.'!$A$1:$I$1902,6,FALSE)</f>
        <v>10</v>
      </c>
      <c r="H694" s="44">
        <v>492344</v>
      </c>
      <c r="I694" s="44">
        <v>936395</v>
      </c>
      <c r="J694" s="44">
        <v>74470</v>
      </c>
      <c r="K694" s="44">
        <v>106409</v>
      </c>
      <c r="L694" s="44">
        <v>63377</v>
      </c>
      <c r="M694" s="44">
        <v>187380</v>
      </c>
      <c r="N694" s="44">
        <v>1181.5</v>
      </c>
      <c r="O694" s="44">
        <v>2488</v>
      </c>
      <c r="P694" s="44">
        <v>32.961627999999997</v>
      </c>
      <c r="Q694" s="44">
        <v>33.758602000000003</v>
      </c>
      <c r="R694" s="44">
        <v>20.916741999999999</v>
      </c>
      <c r="S694" s="44">
        <v>21.379940000000001</v>
      </c>
      <c r="T694" s="44">
        <v>550213.875</v>
      </c>
      <c r="U694" s="44">
        <v>78632.375</v>
      </c>
      <c r="V694" s="44">
        <v>79537.398438000004</v>
      </c>
      <c r="W694" s="44">
        <v>1351.7666019999999</v>
      </c>
      <c r="X694" s="44">
        <v>95212.058822999999</v>
      </c>
      <c r="Y694" s="44">
        <v>124048.221238</v>
      </c>
      <c r="Z694" s="44">
        <v>12004.319278000001</v>
      </c>
      <c r="AA694" s="44">
        <v>162.42242100000001</v>
      </c>
      <c r="AB694" s="44">
        <v>6.3863669999999999</v>
      </c>
      <c r="AC694" s="44">
        <v>4.9461459999999997</v>
      </c>
      <c r="AD694" s="44">
        <v>54491.074098999998</v>
      </c>
    </row>
    <row r="695" spans="1:30" x14ac:dyDescent="0.25">
      <c r="A695">
        <v>694</v>
      </c>
      <c r="B695" t="s">
        <v>101</v>
      </c>
      <c r="C695" t="s">
        <v>108</v>
      </c>
      <c r="D695" t="s">
        <v>113</v>
      </c>
      <c r="E695" t="s">
        <v>104</v>
      </c>
      <c r="F695" s="52">
        <f>VLOOKUP(A695,[1]Minority!$A$1:$H$1902,5,FALSE)</f>
        <v>2024</v>
      </c>
      <c r="G695" s="52">
        <f>VLOOKUP(A695,'[1]Low-income - HH inc.'!$A$1:$I$1902,6,FALSE)</f>
        <v>432</v>
      </c>
      <c r="H695" s="44">
        <v>499566</v>
      </c>
      <c r="I695" s="44">
        <v>909863</v>
      </c>
      <c r="J695" s="44">
        <v>74154</v>
      </c>
      <c r="K695" s="44">
        <v>99362</v>
      </c>
      <c r="L695" s="44">
        <v>63377</v>
      </c>
      <c r="M695" s="44">
        <v>173072</v>
      </c>
      <c r="N695" s="44">
        <v>1233.5</v>
      </c>
      <c r="O695" s="44">
        <v>1450.5</v>
      </c>
      <c r="P695" s="44">
        <v>31.993856000000001</v>
      </c>
      <c r="Q695" s="44">
        <v>36.667526000000002</v>
      </c>
      <c r="R695" s="44">
        <v>16.91123</v>
      </c>
      <c r="S695" s="44">
        <v>17.140808</v>
      </c>
      <c r="T695" s="44">
        <v>547605.6875</v>
      </c>
      <c r="U695" s="44">
        <v>77105.476563000004</v>
      </c>
      <c r="V695" s="44">
        <v>76220.65625</v>
      </c>
      <c r="W695" s="44">
        <v>1258.907471</v>
      </c>
      <c r="X695" s="44">
        <v>168775.657011</v>
      </c>
      <c r="Y695" s="44">
        <v>305168.34094299999</v>
      </c>
      <c r="Z695" s="44">
        <v>23433.870987999999</v>
      </c>
      <c r="AA695" s="44">
        <v>361.211794</v>
      </c>
      <c r="AB695" s="44">
        <v>14.596264</v>
      </c>
      <c r="AC695" s="44">
        <v>10.426454</v>
      </c>
      <c r="AD695" s="44">
        <v>116398.27709</v>
      </c>
    </row>
    <row r="696" spans="1:30" x14ac:dyDescent="0.25">
      <c r="A696">
        <v>695</v>
      </c>
      <c r="B696" t="s">
        <v>101</v>
      </c>
      <c r="C696" t="s">
        <v>108</v>
      </c>
      <c r="D696" t="s">
        <v>113</v>
      </c>
      <c r="E696" t="s">
        <v>104</v>
      </c>
      <c r="F696" s="52">
        <f>VLOOKUP(A696,[1]Minority!$A$1:$H$1902,5,FALSE)</f>
        <v>935</v>
      </c>
      <c r="G696" s="52">
        <f>VLOOKUP(A696,'[1]Low-income - HH inc.'!$A$1:$I$1902,6,FALSE)</f>
        <v>66</v>
      </c>
      <c r="H696" s="44">
        <v>480020</v>
      </c>
      <c r="I696" s="44">
        <v>873411</v>
      </c>
      <c r="J696" s="44">
        <v>71257</v>
      </c>
      <c r="K696" s="44">
        <v>94629</v>
      </c>
      <c r="L696" s="44">
        <v>63377</v>
      </c>
      <c r="M696" s="44">
        <v>77145</v>
      </c>
      <c r="N696" s="44">
        <v>1012.5</v>
      </c>
      <c r="O696" s="44">
        <v>1450.5</v>
      </c>
      <c r="P696" s="44">
        <v>27.462669000000002</v>
      </c>
      <c r="Q696" s="44">
        <v>28.624043</v>
      </c>
      <c r="R696" s="44">
        <v>28.022655</v>
      </c>
      <c r="S696" s="44">
        <v>29.433751999999998</v>
      </c>
      <c r="T696" s="44">
        <v>562971.625</v>
      </c>
      <c r="U696" s="44">
        <v>76185.289063000004</v>
      </c>
      <c r="V696" s="44">
        <v>66280.164063000004</v>
      </c>
      <c r="W696" s="44">
        <v>1104.8580320000001</v>
      </c>
      <c r="X696" s="44">
        <v>0</v>
      </c>
      <c r="Y696" s="44">
        <v>0</v>
      </c>
      <c r="Z696" s="44">
        <v>0</v>
      </c>
      <c r="AA696" s="44">
        <v>0</v>
      </c>
      <c r="AB696" s="44">
        <v>0</v>
      </c>
      <c r="AC696" s="44">
        <v>0</v>
      </c>
      <c r="AD696" s="44">
        <v>0</v>
      </c>
    </row>
    <row r="697" spans="1:30" x14ac:dyDescent="0.25">
      <c r="A697">
        <v>696</v>
      </c>
      <c r="B697" t="s">
        <v>101</v>
      </c>
      <c r="C697" t="s">
        <v>108</v>
      </c>
      <c r="D697" t="s">
        <v>113</v>
      </c>
      <c r="E697" t="s">
        <v>104</v>
      </c>
      <c r="F697" s="52">
        <f>VLOOKUP(A697,[1]Minority!$A$1:$H$1902,5,FALSE)</f>
        <v>726</v>
      </c>
      <c r="G697" s="52">
        <f>VLOOKUP(A697,'[1]Low-income - HH inc.'!$A$1:$I$1902,6,FALSE)</f>
        <v>0</v>
      </c>
      <c r="H697" s="44">
        <v>563165</v>
      </c>
      <c r="I697" s="44">
        <v>918394</v>
      </c>
      <c r="J697" s="44">
        <v>81920</v>
      </c>
      <c r="K697" s="44">
        <v>100262</v>
      </c>
      <c r="L697" s="44">
        <v>78768</v>
      </c>
      <c r="M697" s="44">
        <v>143270</v>
      </c>
      <c r="N697" s="44">
        <v>1233.5</v>
      </c>
      <c r="O697" s="44">
        <v>1450.5</v>
      </c>
      <c r="P697" s="44">
        <v>22.390536999999998</v>
      </c>
      <c r="Q697" s="44">
        <v>25.120888000000001</v>
      </c>
      <c r="R697" s="44">
        <v>29.918329</v>
      </c>
      <c r="S697" s="44">
        <v>31.371182999999998</v>
      </c>
      <c r="T697" s="44">
        <v>673110.0625</v>
      </c>
      <c r="U697" s="44">
        <v>87596.9375</v>
      </c>
      <c r="V697" s="44">
        <v>98731.671875</v>
      </c>
      <c r="W697" s="44">
        <v>1300.6625979999999</v>
      </c>
      <c r="X697" s="44">
        <v>167677.146503</v>
      </c>
      <c r="Y697" s="44">
        <v>252969.267907</v>
      </c>
      <c r="Z697" s="44">
        <v>20406.994448000001</v>
      </c>
      <c r="AA697" s="44">
        <v>322.74661600000002</v>
      </c>
      <c r="AB697" s="44">
        <v>12.350326000000001</v>
      </c>
      <c r="AC697" s="44">
        <v>9.8315699999999993</v>
      </c>
      <c r="AD697" s="44">
        <v>108393.076577</v>
      </c>
    </row>
    <row r="698" spans="1:30" x14ac:dyDescent="0.25">
      <c r="A698">
        <v>697</v>
      </c>
      <c r="B698" t="s">
        <v>101</v>
      </c>
      <c r="C698" t="s">
        <v>108</v>
      </c>
      <c r="D698" t="s">
        <v>113</v>
      </c>
      <c r="E698" t="s">
        <v>104</v>
      </c>
      <c r="F698" s="52">
        <f>VLOOKUP(A698,[1]Minority!$A$1:$H$1902,5,FALSE)</f>
        <v>197</v>
      </c>
      <c r="G698" s="52">
        <f>VLOOKUP(A698,'[1]Low-income - HH inc.'!$A$1:$I$1902,6,FALSE)</f>
        <v>13</v>
      </c>
      <c r="H698" s="44">
        <v>521535</v>
      </c>
      <c r="I698" s="44">
        <v>870411</v>
      </c>
      <c r="J698" s="44">
        <v>77249</v>
      </c>
      <c r="K698" s="44">
        <v>93196</v>
      </c>
      <c r="L698" s="44">
        <v>78254</v>
      </c>
      <c r="M698" s="44">
        <v>100292</v>
      </c>
      <c r="N698" s="44">
        <v>705.5</v>
      </c>
      <c r="O698" s="44">
        <v>1450.5</v>
      </c>
      <c r="P698" s="44">
        <v>36.092055999999999</v>
      </c>
      <c r="Q698" s="44">
        <v>36.976180999999997</v>
      </c>
      <c r="R698" s="44">
        <v>21.236419999999999</v>
      </c>
      <c r="S698" s="44">
        <v>21.871652999999998</v>
      </c>
      <c r="T698" s="44">
        <v>559872.6875</v>
      </c>
      <c r="U698" s="44">
        <v>79001.398438000004</v>
      </c>
      <c r="V698" s="44">
        <v>80675.734375</v>
      </c>
      <c r="W698" s="44">
        <v>787.36737100000005</v>
      </c>
      <c r="X698" s="44">
        <v>31327.056337999999</v>
      </c>
      <c r="Y698" s="44">
        <v>45486.189741000002</v>
      </c>
      <c r="Z698" s="44">
        <v>3370.5708330000002</v>
      </c>
      <c r="AA698" s="44">
        <v>54.368212999999997</v>
      </c>
      <c r="AB698" s="44">
        <v>2.0198239999999998</v>
      </c>
      <c r="AC698" s="44">
        <v>1.567949</v>
      </c>
      <c r="AD698" s="44">
        <v>17327.996437000002</v>
      </c>
    </row>
    <row r="699" spans="1:30" x14ac:dyDescent="0.25">
      <c r="A699">
        <v>698</v>
      </c>
      <c r="B699" t="s">
        <v>101</v>
      </c>
      <c r="C699" t="s">
        <v>108</v>
      </c>
      <c r="D699" t="s">
        <v>113</v>
      </c>
      <c r="E699" t="s">
        <v>104</v>
      </c>
      <c r="F699" s="52">
        <f>VLOOKUP(A699,[1]Minority!$A$1:$H$1902,5,FALSE)</f>
        <v>1899</v>
      </c>
      <c r="G699" s="52">
        <f>VLOOKUP(A699,'[1]Low-income - HH inc.'!$A$1:$I$1902,6,FALSE)</f>
        <v>229</v>
      </c>
      <c r="H699" s="44">
        <v>473479</v>
      </c>
      <c r="I699" s="44">
        <v>878331</v>
      </c>
      <c r="J699" s="44">
        <v>69246</v>
      </c>
      <c r="K699" s="44">
        <v>95809</v>
      </c>
      <c r="L699" s="44">
        <v>66996</v>
      </c>
      <c r="M699" s="44">
        <v>96927</v>
      </c>
      <c r="N699" s="44">
        <v>765.5</v>
      </c>
      <c r="O699" s="44">
        <v>1450.5</v>
      </c>
      <c r="P699" s="44">
        <v>31.184646999999998</v>
      </c>
      <c r="Q699" s="44">
        <v>31.618803</v>
      </c>
      <c r="R699" s="44">
        <v>16.644521999999998</v>
      </c>
      <c r="S699" s="44">
        <v>17.00647</v>
      </c>
      <c r="T699" s="44">
        <v>532524.625</v>
      </c>
      <c r="U699" s="44">
        <v>73120.078125</v>
      </c>
      <c r="V699" s="44">
        <v>71361.289063000004</v>
      </c>
      <c r="W699" s="44">
        <v>865.40386999999998</v>
      </c>
      <c r="X699" s="44">
        <v>80735.413232000006</v>
      </c>
      <c r="Y699" s="44">
        <v>118420.83190400001</v>
      </c>
      <c r="Z699" s="44">
        <v>9856.6140599999999</v>
      </c>
      <c r="AA699" s="44">
        <v>141.479558</v>
      </c>
      <c r="AB699" s="44">
        <v>4.9778960000000003</v>
      </c>
      <c r="AC699" s="44">
        <v>4.0549749999999998</v>
      </c>
      <c r="AD699" s="44">
        <v>44967.496738000002</v>
      </c>
    </row>
    <row r="700" spans="1:30" x14ac:dyDescent="0.25">
      <c r="A700">
        <v>699</v>
      </c>
      <c r="B700" t="s">
        <v>101</v>
      </c>
      <c r="C700" t="s">
        <v>108</v>
      </c>
      <c r="D700" t="s">
        <v>113</v>
      </c>
      <c r="E700" t="s">
        <v>104</v>
      </c>
      <c r="F700" s="52">
        <f>VLOOKUP(A700,[1]Minority!$A$1:$H$1902,5,FALSE)</f>
        <v>749</v>
      </c>
      <c r="G700" s="52">
        <f>VLOOKUP(A700,'[1]Low-income - HH inc.'!$A$1:$I$1902,6,FALSE)</f>
        <v>143</v>
      </c>
      <c r="H700" s="44">
        <v>424018</v>
      </c>
      <c r="I700" s="44">
        <v>882954</v>
      </c>
      <c r="J700" s="44">
        <v>60685</v>
      </c>
      <c r="K700" s="44">
        <v>96359</v>
      </c>
      <c r="L700" s="44">
        <v>51605</v>
      </c>
      <c r="M700" s="44">
        <v>105771</v>
      </c>
      <c r="N700" s="44">
        <v>705.5</v>
      </c>
      <c r="O700" s="44">
        <v>1450.5</v>
      </c>
      <c r="P700" s="44">
        <v>34.541289999999996</v>
      </c>
      <c r="Q700" s="44">
        <v>34.872433000000001</v>
      </c>
      <c r="R700" s="44">
        <v>17.977257000000002</v>
      </c>
      <c r="S700" s="44">
        <v>18.073034</v>
      </c>
      <c r="T700" s="44">
        <v>478467.5625</v>
      </c>
      <c r="U700" s="44">
        <v>64917.472655999998</v>
      </c>
      <c r="V700" s="44">
        <v>58031.421875</v>
      </c>
      <c r="W700" s="44">
        <v>793.88915999999995</v>
      </c>
      <c r="X700" s="44">
        <v>58960.165024000002</v>
      </c>
      <c r="Y700" s="44">
        <v>75224.130371000007</v>
      </c>
      <c r="Z700" s="44">
        <v>6280.5867669999998</v>
      </c>
      <c r="AA700" s="44">
        <v>93.863900999999998</v>
      </c>
      <c r="AB700" s="44">
        <v>3.6341100000000002</v>
      </c>
      <c r="AC700" s="44">
        <v>2.9865249999999999</v>
      </c>
      <c r="AD700" s="44">
        <v>31729.079967999998</v>
      </c>
    </row>
    <row r="701" spans="1:30" x14ac:dyDescent="0.25">
      <c r="A701">
        <v>700</v>
      </c>
      <c r="B701" t="s">
        <v>101</v>
      </c>
      <c r="C701" t="s">
        <v>108</v>
      </c>
      <c r="D701" t="s">
        <v>113</v>
      </c>
      <c r="E701" t="s">
        <v>104</v>
      </c>
      <c r="F701" s="52">
        <f>VLOOKUP(A701,[1]Minority!$A$1:$H$1902,5,FALSE)</f>
        <v>1146</v>
      </c>
      <c r="G701" s="52">
        <f>VLOOKUP(A701,'[1]Low-income - HH inc.'!$A$1:$I$1902,6,FALSE)</f>
        <v>8</v>
      </c>
      <c r="H701" s="44">
        <v>429802</v>
      </c>
      <c r="I701" s="44">
        <v>839215</v>
      </c>
      <c r="J701" s="44">
        <v>63150</v>
      </c>
      <c r="K701" s="44">
        <v>89640</v>
      </c>
      <c r="L701" s="44">
        <v>51605</v>
      </c>
      <c r="M701" s="44">
        <v>76900</v>
      </c>
      <c r="N701" s="44">
        <v>874.5</v>
      </c>
      <c r="O701" s="44">
        <v>1154.5</v>
      </c>
      <c r="P701" s="44">
        <v>22.773546</v>
      </c>
      <c r="Q701" s="44">
        <v>22.870152999999998</v>
      </c>
      <c r="R701" s="44">
        <v>17.569317000000002</v>
      </c>
      <c r="S701" s="44">
        <v>17.660902</v>
      </c>
      <c r="T701" s="44">
        <v>602695.625</v>
      </c>
      <c r="U701" s="44">
        <v>74336.632813000004</v>
      </c>
      <c r="V701" s="44">
        <v>62286.992187999997</v>
      </c>
      <c r="W701" s="44">
        <v>992.74292000000003</v>
      </c>
      <c r="X701" s="44">
        <v>0</v>
      </c>
      <c r="Y701" s="44">
        <v>0</v>
      </c>
      <c r="Z701" s="44">
        <v>0</v>
      </c>
      <c r="AA701" s="44">
        <v>0</v>
      </c>
      <c r="AB701" s="44">
        <v>0</v>
      </c>
      <c r="AC701" s="44">
        <v>0</v>
      </c>
      <c r="AD701" s="44">
        <v>0</v>
      </c>
    </row>
    <row r="702" spans="1:30" x14ac:dyDescent="0.25">
      <c r="A702">
        <v>701</v>
      </c>
      <c r="B702" t="s">
        <v>101</v>
      </c>
      <c r="C702" t="s">
        <v>108</v>
      </c>
      <c r="D702" t="s">
        <v>113</v>
      </c>
      <c r="E702" t="s">
        <v>104</v>
      </c>
      <c r="F702" s="52">
        <f>VLOOKUP(A702,[1]Minority!$A$1:$H$1902,5,FALSE)</f>
        <v>582</v>
      </c>
      <c r="G702" s="52">
        <f>VLOOKUP(A702,'[1]Low-income - HH inc.'!$A$1:$I$1902,6,FALSE)</f>
        <v>68</v>
      </c>
      <c r="H702" s="44">
        <v>424735</v>
      </c>
      <c r="I702" s="44">
        <v>836004</v>
      </c>
      <c r="J702" s="44">
        <v>62323</v>
      </c>
      <c r="K702" s="44">
        <v>89534</v>
      </c>
      <c r="L702" s="44">
        <v>51605</v>
      </c>
      <c r="M702" s="44">
        <v>76900</v>
      </c>
      <c r="N702" s="44">
        <v>934.5</v>
      </c>
      <c r="O702" s="44">
        <v>1154.5</v>
      </c>
      <c r="P702" s="44">
        <v>36.156475</v>
      </c>
      <c r="Q702" s="44">
        <v>41.936089000000003</v>
      </c>
      <c r="R702" s="44">
        <v>16.961485</v>
      </c>
      <c r="S702" s="44">
        <v>17.196884000000001</v>
      </c>
      <c r="T702" s="44">
        <v>467689.6875</v>
      </c>
      <c r="U702" s="44">
        <v>65165.035155999998</v>
      </c>
      <c r="V702" s="44">
        <v>54246.914062999997</v>
      </c>
      <c r="W702" s="44">
        <v>957.47772199999997</v>
      </c>
      <c r="X702" s="44">
        <v>66734.183952000007</v>
      </c>
      <c r="Y702" s="44">
        <v>99708.131752000001</v>
      </c>
      <c r="Z702" s="44">
        <v>8879.6073849999993</v>
      </c>
      <c r="AA702" s="44">
        <v>126.68834200000001</v>
      </c>
      <c r="AB702" s="44">
        <v>4.2220129999999996</v>
      </c>
      <c r="AC702" s="44">
        <v>3.8652850000000001</v>
      </c>
      <c r="AD702" s="44">
        <v>41656.679088999997</v>
      </c>
    </row>
    <row r="703" spans="1:30" x14ac:dyDescent="0.25">
      <c r="A703">
        <v>702</v>
      </c>
      <c r="B703" t="s">
        <v>101</v>
      </c>
      <c r="C703" t="s">
        <v>108</v>
      </c>
      <c r="D703" t="s">
        <v>113</v>
      </c>
      <c r="E703" t="s">
        <v>104</v>
      </c>
      <c r="F703" s="52">
        <f>VLOOKUP(A703,[1]Minority!$A$1:$H$1902,5,FALSE)</f>
        <v>1195</v>
      </c>
      <c r="G703" s="52">
        <f>VLOOKUP(A703,'[1]Low-income - HH inc.'!$A$1:$I$1902,6,FALSE)</f>
        <v>154</v>
      </c>
      <c r="H703" s="44">
        <v>416514</v>
      </c>
      <c r="I703" s="44">
        <v>862580</v>
      </c>
      <c r="J703" s="44">
        <v>60762</v>
      </c>
      <c r="K703" s="44">
        <v>92944</v>
      </c>
      <c r="L703" s="44">
        <v>51605</v>
      </c>
      <c r="M703" s="44">
        <v>83327</v>
      </c>
      <c r="N703" s="44">
        <v>874.5</v>
      </c>
      <c r="O703" s="44">
        <v>1450.5</v>
      </c>
      <c r="P703" s="44">
        <v>36.781021000000003</v>
      </c>
      <c r="Q703" s="44">
        <v>37.320210000000003</v>
      </c>
      <c r="R703" s="44">
        <v>16.936126999999999</v>
      </c>
      <c r="S703" s="44">
        <v>17.292110000000001</v>
      </c>
      <c r="T703" s="44">
        <v>462329.8125</v>
      </c>
      <c r="U703" s="44">
        <v>64067.4375</v>
      </c>
      <c r="V703" s="44">
        <v>54863.191405999998</v>
      </c>
      <c r="W703" s="44">
        <v>933.66149900000005</v>
      </c>
      <c r="X703" s="44">
        <v>32483.720743000002</v>
      </c>
      <c r="Y703" s="44">
        <v>76074.622912999999</v>
      </c>
      <c r="Z703" s="44">
        <v>5269.6146650000001</v>
      </c>
      <c r="AA703" s="44">
        <v>88.162259000000006</v>
      </c>
      <c r="AB703" s="44">
        <v>2.8005659999999999</v>
      </c>
      <c r="AC703" s="44">
        <v>2.3724799999999999</v>
      </c>
      <c r="AD703" s="44">
        <v>26190.091025999998</v>
      </c>
    </row>
    <row r="704" spans="1:30" x14ac:dyDescent="0.25">
      <c r="A704">
        <v>703</v>
      </c>
      <c r="B704" t="s">
        <v>101</v>
      </c>
      <c r="C704" t="s">
        <v>108</v>
      </c>
      <c r="D704" t="s">
        <v>113</v>
      </c>
      <c r="E704" t="s">
        <v>104</v>
      </c>
      <c r="F704" s="52">
        <f>VLOOKUP(A704,[1]Minority!$A$1:$H$1902,5,FALSE)</f>
        <v>2071</v>
      </c>
      <c r="G704" s="52">
        <f>VLOOKUP(A704,'[1]Low-income - HH inc.'!$A$1:$I$1902,6,FALSE)</f>
        <v>322</v>
      </c>
      <c r="H704" s="44">
        <v>427171</v>
      </c>
      <c r="I704" s="44">
        <v>942994</v>
      </c>
      <c r="J704" s="44">
        <v>60865</v>
      </c>
      <c r="K704" s="44">
        <v>103082</v>
      </c>
      <c r="L704" s="44">
        <v>66996</v>
      </c>
      <c r="M704" s="44">
        <v>196988</v>
      </c>
      <c r="N704" s="44">
        <v>705.5</v>
      </c>
      <c r="O704" s="44">
        <v>1450.5</v>
      </c>
      <c r="P704" s="44">
        <v>30.814309999999999</v>
      </c>
      <c r="Q704" s="44">
        <v>31.287438999999999</v>
      </c>
      <c r="R704" s="44">
        <v>17.170033</v>
      </c>
      <c r="S704" s="44">
        <v>17.591958999999999</v>
      </c>
      <c r="T704" s="44">
        <v>495203.46875</v>
      </c>
      <c r="U704" s="44">
        <v>66433.046875</v>
      </c>
      <c r="V704" s="44">
        <v>84140.789063000004</v>
      </c>
      <c r="W704" s="44">
        <v>803.75891100000001</v>
      </c>
      <c r="X704" s="44">
        <v>141285.38516999999</v>
      </c>
      <c r="Y704" s="44">
        <v>201873.71127299999</v>
      </c>
      <c r="Z704" s="44">
        <v>18140.300189000001</v>
      </c>
      <c r="AA704" s="44">
        <v>246.85462899999999</v>
      </c>
      <c r="AB704" s="44">
        <v>9.2674850000000006</v>
      </c>
      <c r="AC704" s="44">
        <v>7.4876680000000002</v>
      </c>
      <c r="AD704" s="44">
        <v>81654.786712000001</v>
      </c>
    </row>
    <row r="705" spans="1:30" x14ac:dyDescent="0.25">
      <c r="A705">
        <v>704</v>
      </c>
      <c r="B705" t="s">
        <v>101</v>
      </c>
      <c r="C705" t="s">
        <v>108</v>
      </c>
      <c r="D705" t="s">
        <v>113</v>
      </c>
      <c r="E705" t="s">
        <v>104</v>
      </c>
      <c r="F705" s="52">
        <f>VLOOKUP(A705,[1]Minority!$A$1:$H$1902,5,FALSE)</f>
        <v>1262</v>
      </c>
      <c r="G705" s="52">
        <f>VLOOKUP(A705,'[1]Low-income - HH inc.'!$A$1:$I$1902,6,FALSE)</f>
        <v>92</v>
      </c>
      <c r="H705" s="44">
        <v>427331</v>
      </c>
      <c r="I705" s="44">
        <v>941928</v>
      </c>
      <c r="J705" s="44">
        <v>61713</v>
      </c>
      <c r="K705" s="44">
        <v>103653</v>
      </c>
      <c r="L705" s="44">
        <v>51605</v>
      </c>
      <c r="M705" s="44">
        <v>189665</v>
      </c>
      <c r="N705" s="44">
        <v>874.5</v>
      </c>
      <c r="O705" s="44">
        <v>1253.5</v>
      </c>
      <c r="P705" s="44">
        <v>30.645095999999999</v>
      </c>
      <c r="Q705" s="44">
        <v>30.866071999999999</v>
      </c>
      <c r="R705" s="44">
        <v>15.903333999999999</v>
      </c>
      <c r="S705" s="44">
        <v>16.1252</v>
      </c>
      <c r="T705" s="44">
        <v>501403.5</v>
      </c>
      <c r="U705" s="44">
        <v>67749.960938000004</v>
      </c>
      <c r="V705" s="44">
        <v>71477.726563000004</v>
      </c>
      <c r="W705" s="44">
        <v>929.05432099999996</v>
      </c>
      <c r="X705" s="44">
        <v>86365.434859000001</v>
      </c>
      <c r="Y705" s="44">
        <v>133504.024871</v>
      </c>
      <c r="Z705" s="44">
        <v>9772.3916649999992</v>
      </c>
      <c r="AA705" s="44">
        <v>156.324749</v>
      </c>
      <c r="AB705" s="44">
        <v>5.7182909999999998</v>
      </c>
      <c r="AC705" s="44">
        <v>4.3804629999999998</v>
      </c>
      <c r="AD705" s="44">
        <v>48448.884363999998</v>
      </c>
    </row>
    <row r="706" spans="1:30" x14ac:dyDescent="0.25">
      <c r="A706">
        <v>705</v>
      </c>
      <c r="B706" t="s">
        <v>101</v>
      </c>
      <c r="C706" t="s">
        <v>108</v>
      </c>
      <c r="D706" t="s">
        <v>113</v>
      </c>
      <c r="E706" t="s">
        <v>104</v>
      </c>
      <c r="F706" s="52">
        <f>VLOOKUP(A706,[1]Minority!$A$1:$H$1902,5,FALSE)</f>
        <v>1751</v>
      </c>
      <c r="G706" s="52">
        <f>VLOOKUP(A706,'[1]Low-income - HH inc.'!$A$1:$I$1902,6,FALSE)</f>
        <v>203</v>
      </c>
      <c r="H706" s="44">
        <v>383173</v>
      </c>
      <c r="I706" s="44">
        <v>742026</v>
      </c>
      <c r="J706" s="44">
        <v>55415</v>
      </c>
      <c r="K706" s="44">
        <v>78498</v>
      </c>
      <c r="L706" s="44">
        <v>51605</v>
      </c>
      <c r="M706" s="44">
        <v>56422</v>
      </c>
      <c r="N706" s="44">
        <v>874.5</v>
      </c>
      <c r="O706" s="44">
        <v>467</v>
      </c>
      <c r="P706" s="44">
        <v>40.727553999999998</v>
      </c>
      <c r="Q706" s="44">
        <v>40.817554000000001</v>
      </c>
      <c r="R706" s="44">
        <v>16.309622000000001</v>
      </c>
      <c r="S706" s="44">
        <v>16.516746999999999</v>
      </c>
      <c r="T706" s="44">
        <v>412714.90625</v>
      </c>
      <c r="U706" s="44">
        <v>57315.265625</v>
      </c>
      <c r="V706" s="44">
        <v>52001.550780999998</v>
      </c>
      <c r="W706" s="44">
        <v>840.95330799999999</v>
      </c>
      <c r="X706" s="44">
        <v>94977.169467</v>
      </c>
      <c r="Y706" s="44">
        <v>113406.998473</v>
      </c>
      <c r="Z706" s="44">
        <v>11851.136858</v>
      </c>
      <c r="AA706" s="44">
        <v>148.660571</v>
      </c>
      <c r="AB706" s="44">
        <v>4.8572420000000003</v>
      </c>
      <c r="AC706" s="44">
        <v>4.5736480000000004</v>
      </c>
      <c r="AD706" s="44">
        <v>48957.673737999998</v>
      </c>
    </row>
    <row r="707" spans="1:30" x14ac:dyDescent="0.25">
      <c r="A707">
        <v>706</v>
      </c>
      <c r="B707" t="s">
        <v>101</v>
      </c>
      <c r="C707" t="s">
        <v>108</v>
      </c>
      <c r="D707" t="s">
        <v>113</v>
      </c>
      <c r="E707" t="s">
        <v>104</v>
      </c>
      <c r="F707" s="52">
        <f>VLOOKUP(A707,[1]Minority!$A$1:$H$1902,5,FALSE)</f>
        <v>1447</v>
      </c>
      <c r="G707" s="52">
        <f>VLOOKUP(A707,'[1]Low-income - HH inc.'!$A$1:$I$1902,6,FALSE)</f>
        <v>174</v>
      </c>
      <c r="H707" s="44">
        <v>395716</v>
      </c>
      <c r="I707" s="44">
        <v>636264</v>
      </c>
      <c r="J707" s="44">
        <v>56088</v>
      </c>
      <c r="K707" s="44">
        <v>67229</v>
      </c>
      <c r="L707" s="44">
        <v>51605</v>
      </c>
      <c r="M707" s="44">
        <v>50837</v>
      </c>
      <c r="N707" s="44">
        <v>1038.5</v>
      </c>
      <c r="O707" s="44">
        <v>197</v>
      </c>
      <c r="P707" s="44">
        <v>43.515701</v>
      </c>
      <c r="Q707" s="44">
        <v>43.043281999999998</v>
      </c>
      <c r="R707" s="44">
        <v>17.234736999999999</v>
      </c>
      <c r="S707" s="44">
        <v>17.179371</v>
      </c>
      <c r="T707" s="44">
        <v>418950.4375</v>
      </c>
      <c r="U707" s="44">
        <v>57164.105469000002</v>
      </c>
      <c r="V707" s="44">
        <v>51530.816405999998</v>
      </c>
      <c r="W707" s="44">
        <v>957.21978799999999</v>
      </c>
      <c r="X707" s="44">
        <v>106833.945508</v>
      </c>
      <c r="Y707" s="44">
        <v>144111.834473</v>
      </c>
      <c r="Z707" s="44">
        <v>12412.022874</v>
      </c>
      <c r="AA707" s="44">
        <v>183.573835</v>
      </c>
      <c r="AB707" s="44">
        <v>7.2132440000000004</v>
      </c>
      <c r="AC707" s="44">
        <v>5.6589720000000003</v>
      </c>
      <c r="AD707" s="44">
        <v>62113.667479000003</v>
      </c>
    </row>
    <row r="708" spans="1:30" x14ac:dyDescent="0.25">
      <c r="A708">
        <v>707</v>
      </c>
      <c r="B708" t="s">
        <v>101</v>
      </c>
      <c r="C708" t="s">
        <v>108</v>
      </c>
      <c r="D708" t="s">
        <v>113</v>
      </c>
      <c r="E708" t="s">
        <v>104</v>
      </c>
      <c r="F708" s="52">
        <f>VLOOKUP(A708,[1]Minority!$A$1:$H$1902,5,FALSE)</f>
        <v>1798</v>
      </c>
      <c r="G708" s="52">
        <f>VLOOKUP(A708,'[1]Low-income - HH inc.'!$A$1:$I$1902,6,FALSE)</f>
        <v>153</v>
      </c>
      <c r="H708" s="44">
        <v>422498</v>
      </c>
      <c r="I708" s="44">
        <v>498542</v>
      </c>
      <c r="J708" s="44">
        <v>60626</v>
      </c>
      <c r="K708" s="44">
        <v>53369</v>
      </c>
      <c r="L708" s="44">
        <v>57766</v>
      </c>
      <c r="M708" s="44">
        <v>37559</v>
      </c>
      <c r="N708" s="44">
        <v>1098.5</v>
      </c>
      <c r="O708" s="44">
        <v>197</v>
      </c>
      <c r="P708" s="44">
        <v>45.943770999999998</v>
      </c>
      <c r="Q708" s="44">
        <v>44.650646000000002</v>
      </c>
      <c r="R708" s="44">
        <v>16.728655</v>
      </c>
      <c r="S708" s="44">
        <v>16.985140000000001</v>
      </c>
      <c r="T708" s="44">
        <v>429603.125</v>
      </c>
      <c r="U708" s="44">
        <v>59947.949219000002</v>
      </c>
      <c r="V708" s="44">
        <v>55877.976562999997</v>
      </c>
      <c r="W708" s="44">
        <v>1014.269165</v>
      </c>
      <c r="X708" s="44">
        <v>6287.6337530000001</v>
      </c>
      <c r="Y708" s="44">
        <v>8186.6973980000002</v>
      </c>
      <c r="Z708" s="44">
        <v>640.59861699999999</v>
      </c>
      <c r="AA708" s="44">
        <v>9.5891040000000007</v>
      </c>
      <c r="AB708" s="44">
        <v>0.35616399999999998</v>
      </c>
      <c r="AC708" s="44">
        <v>0.271729</v>
      </c>
      <c r="AD708" s="44">
        <v>3012.6181449999999</v>
      </c>
    </row>
    <row r="709" spans="1:30" x14ac:dyDescent="0.25">
      <c r="A709">
        <v>708</v>
      </c>
      <c r="B709" t="s">
        <v>101</v>
      </c>
      <c r="C709" t="s">
        <v>108</v>
      </c>
      <c r="D709" t="s">
        <v>113</v>
      </c>
      <c r="E709" t="s">
        <v>104</v>
      </c>
      <c r="F709" s="52">
        <f>VLOOKUP(A709,[1]Minority!$A$1:$H$1902,5,FALSE)</f>
        <v>1095</v>
      </c>
      <c r="G709" s="52">
        <f>VLOOKUP(A709,'[1]Low-income - HH inc.'!$A$1:$I$1902,6,FALSE)</f>
        <v>87</v>
      </c>
      <c r="H709" s="44">
        <v>449708</v>
      </c>
      <c r="I709" s="44">
        <v>865363</v>
      </c>
      <c r="J709" s="44">
        <v>66890</v>
      </c>
      <c r="K709" s="44">
        <v>94425</v>
      </c>
      <c r="L709" s="44">
        <v>51605</v>
      </c>
      <c r="M709" s="44">
        <v>83865</v>
      </c>
      <c r="N709" s="44">
        <v>1181.5</v>
      </c>
      <c r="O709" s="44">
        <v>1450.5</v>
      </c>
      <c r="P709" s="44">
        <v>30.775434000000001</v>
      </c>
      <c r="Q709" s="44">
        <v>35.024566999999998</v>
      </c>
      <c r="R709" s="44">
        <v>17.009747000000001</v>
      </c>
      <c r="S709" s="44">
        <v>17.653089999999999</v>
      </c>
      <c r="T709" s="44">
        <v>510342.3125</v>
      </c>
      <c r="U709" s="44">
        <v>70906.710938000004</v>
      </c>
      <c r="V709" s="44">
        <v>56310.976562999997</v>
      </c>
      <c r="W709" s="44">
        <v>1220.740967</v>
      </c>
      <c r="X709" s="44">
        <v>107638.569176</v>
      </c>
      <c r="Y709" s="44">
        <v>175335.167468</v>
      </c>
      <c r="Z709" s="44">
        <v>14394.172573</v>
      </c>
      <c r="AA709" s="44">
        <v>213.03651600000001</v>
      </c>
      <c r="AB709" s="44">
        <v>8.9022179999999995</v>
      </c>
      <c r="AC709" s="44">
        <v>6.291328</v>
      </c>
      <c r="AD709" s="44">
        <v>70526.790703000006</v>
      </c>
    </row>
    <row r="710" spans="1:30" x14ac:dyDescent="0.25">
      <c r="A710">
        <v>709</v>
      </c>
      <c r="B710" t="s">
        <v>101</v>
      </c>
      <c r="C710" t="s">
        <v>108</v>
      </c>
      <c r="D710" t="s">
        <v>113</v>
      </c>
      <c r="E710" t="s">
        <v>104</v>
      </c>
      <c r="F710" s="52">
        <f>VLOOKUP(A710,[1]Minority!$A$1:$H$1902,5,FALSE)</f>
        <v>958</v>
      </c>
      <c r="G710" s="52">
        <f>VLOOKUP(A710,'[1]Low-income - HH inc.'!$A$1:$I$1902,6,FALSE)</f>
        <v>65</v>
      </c>
      <c r="H710" s="44">
        <v>433896</v>
      </c>
      <c r="I710" s="44">
        <v>738199</v>
      </c>
      <c r="J710" s="44">
        <v>64597</v>
      </c>
      <c r="K710" s="44">
        <v>79041</v>
      </c>
      <c r="L710" s="44">
        <v>57766</v>
      </c>
      <c r="M710" s="44">
        <v>55908</v>
      </c>
      <c r="N710" s="44">
        <v>1181.5</v>
      </c>
      <c r="O710" s="44">
        <v>467</v>
      </c>
      <c r="P710" s="44">
        <v>41.502918000000001</v>
      </c>
      <c r="Q710" s="44">
        <v>44.504181000000003</v>
      </c>
      <c r="R710" s="44">
        <v>16.602346000000001</v>
      </c>
      <c r="S710" s="44">
        <v>16.863163</v>
      </c>
      <c r="T710" s="44">
        <v>461049.28125</v>
      </c>
      <c r="U710" s="44">
        <v>65885.859375</v>
      </c>
      <c r="V710" s="44">
        <v>57600.207030999998</v>
      </c>
      <c r="W710" s="44">
        <v>1117.744629</v>
      </c>
      <c r="X710" s="44">
        <v>60314.246481000002</v>
      </c>
      <c r="Y710" s="44">
        <v>76320.305141000004</v>
      </c>
      <c r="Z710" s="44">
        <v>5265.9723110000004</v>
      </c>
      <c r="AA710" s="44">
        <v>88.036528000000004</v>
      </c>
      <c r="AB710" s="44">
        <v>2.9907870000000001</v>
      </c>
      <c r="AC710" s="44">
        <v>2.4036110000000002</v>
      </c>
      <c r="AD710" s="44">
        <v>26664.99727</v>
      </c>
    </row>
    <row r="711" spans="1:30" x14ac:dyDescent="0.25">
      <c r="A711">
        <v>710</v>
      </c>
      <c r="B711" t="s">
        <v>101</v>
      </c>
      <c r="C711" t="s">
        <v>108</v>
      </c>
      <c r="D711" t="s">
        <v>113</v>
      </c>
      <c r="E711" t="s">
        <v>104</v>
      </c>
      <c r="F711" s="52">
        <f>VLOOKUP(A711,[1]Minority!$A$1:$H$1902,5,FALSE)</f>
        <v>1138</v>
      </c>
      <c r="G711" s="52">
        <f>VLOOKUP(A711,'[1]Low-income - HH inc.'!$A$1:$I$1902,6,FALSE)</f>
        <v>98</v>
      </c>
      <c r="H711" s="44">
        <v>457473</v>
      </c>
      <c r="I711" s="44">
        <v>840641</v>
      </c>
      <c r="J711" s="44">
        <v>67150</v>
      </c>
      <c r="K711" s="44">
        <v>90560</v>
      </c>
      <c r="L711" s="44">
        <v>57766</v>
      </c>
      <c r="M711" s="44">
        <v>76813</v>
      </c>
      <c r="N711" s="44">
        <v>1233.5</v>
      </c>
      <c r="O711" s="44">
        <v>871</v>
      </c>
      <c r="P711" s="44">
        <v>35.736758999999999</v>
      </c>
      <c r="Q711" s="44">
        <v>38.508876999999998</v>
      </c>
      <c r="R711" s="44">
        <v>16.835255</v>
      </c>
      <c r="S711" s="44">
        <v>16.172692999999999</v>
      </c>
      <c r="T711" s="44">
        <v>507944.96875</v>
      </c>
      <c r="U711" s="44">
        <v>70233.640625</v>
      </c>
      <c r="V711" s="44">
        <v>60274.929687999997</v>
      </c>
      <c r="W711" s="44">
        <v>1185.7504879999999</v>
      </c>
      <c r="X711" s="44">
        <v>175653.15595799999</v>
      </c>
      <c r="Y711" s="44">
        <v>229121.05768999999</v>
      </c>
      <c r="Z711" s="44">
        <v>17549.543196999999</v>
      </c>
      <c r="AA711" s="44">
        <v>263.30592000000001</v>
      </c>
      <c r="AB711" s="44">
        <v>8.8448159999999998</v>
      </c>
      <c r="AC711" s="44">
        <v>7.7232159999999999</v>
      </c>
      <c r="AD711" s="44">
        <v>84074.454522999993</v>
      </c>
    </row>
    <row r="712" spans="1:30" x14ac:dyDescent="0.25">
      <c r="A712">
        <v>711</v>
      </c>
      <c r="B712" t="s">
        <v>101</v>
      </c>
      <c r="C712" t="s">
        <v>108</v>
      </c>
      <c r="D712" t="s">
        <v>113</v>
      </c>
      <c r="E712" t="s">
        <v>104</v>
      </c>
      <c r="F712" s="52">
        <f>VLOOKUP(A712,[1]Minority!$A$1:$H$1902,5,FALSE)</f>
        <v>141</v>
      </c>
      <c r="G712" s="52">
        <f>VLOOKUP(A712,'[1]Low-income - HH inc.'!$A$1:$I$1902,6,FALSE)</f>
        <v>16</v>
      </c>
      <c r="H712" s="44">
        <v>444847</v>
      </c>
      <c r="I712" s="44">
        <v>757256</v>
      </c>
      <c r="J712" s="44">
        <v>65299</v>
      </c>
      <c r="K712" s="44">
        <v>81689</v>
      </c>
      <c r="L712" s="44">
        <v>57766</v>
      </c>
      <c r="M712" s="44">
        <v>55908</v>
      </c>
      <c r="N712" s="44">
        <v>1233.5</v>
      </c>
      <c r="O712" s="44">
        <v>553.5</v>
      </c>
      <c r="P712" s="44">
        <v>40.394188</v>
      </c>
      <c r="Q712" s="44">
        <v>43.120846</v>
      </c>
      <c r="R712" s="44">
        <v>27.786217000000001</v>
      </c>
      <c r="S712" s="44">
        <v>27.566663999999999</v>
      </c>
      <c r="T712" s="44">
        <v>482832.875</v>
      </c>
      <c r="U712" s="44">
        <v>67291.867188000004</v>
      </c>
      <c r="V712" s="44">
        <v>57540.089844000002</v>
      </c>
      <c r="W712" s="44">
        <v>1150.818726</v>
      </c>
      <c r="X712" s="44">
        <v>604285.36120799999</v>
      </c>
      <c r="Y712" s="44">
        <v>827412.64812799997</v>
      </c>
      <c r="Z712" s="44">
        <v>44161.236190000003</v>
      </c>
      <c r="AA712" s="44">
        <v>758.06552099999999</v>
      </c>
      <c r="AB712" s="44">
        <v>28.003927999999998</v>
      </c>
      <c r="AC712" s="44">
        <v>21.511590000000002</v>
      </c>
      <c r="AD712" s="44">
        <v>243192.21246000001</v>
      </c>
    </row>
    <row r="713" spans="1:30" x14ac:dyDescent="0.25">
      <c r="A713">
        <v>712</v>
      </c>
      <c r="B713" t="s">
        <v>101</v>
      </c>
      <c r="C713" t="s">
        <v>108</v>
      </c>
      <c r="D713" t="s">
        <v>113</v>
      </c>
      <c r="E713" t="s">
        <v>104</v>
      </c>
      <c r="F713" s="52">
        <f>VLOOKUP(A713,[1]Minority!$A$1:$H$1902,5,FALSE)</f>
        <v>193</v>
      </c>
      <c r="G713" s="52">
        <f>VLOOKUP(A713,'[1]Low-income - HH inc.'!$A$1:$I$1902,6,FALSE)</f>
        <v>11</v>
      </c>
      <c r="H713" s="44">
        <v>453109</v>
      </c>
      <c r="I713" s="44">
        <v>572102</v>
      </c>
      <c r="J713" s="44">
        <v>68032</v>
      </c>
      <c r="K713" s="44">
        <v>61597</v>
      </c>
      <c r="L713" s="44">
        <v>58432</v>
      </c>
      <c r="M713" s="44">
        <v>43922</v>
      </c>
      <c r="N713" s="44">
        <v>1397.5</v>
      </c>
      <c r="O713" s="44">
        <v>197</v>
      </c>
      <c r="P713" s="44">
        <v>39.453102000000001</v>
      </c>
      <c r="Q713" s="44">
        <v>41.055053999999998</v>
      </c>
      <c r="R713" s="44">
        <v>15.273937999999999</v>
      </c>
      <c r="S713" s="44">
        <v>15.245132999999999</v>
      </c>
      <c r="T713" s="44">
        <v>461159.25</v>
      </c>
      <c r="U713" s="44">
        <v>67596.648438000004</v>
      </c>
      <c r="V713" s="44">
        <v>57450.347655999998</v>
      </c>
      <c r="W713" s="44">
        <v>1316.281982</v>
      </c>
      <c r="X713" s="44">
        <v>249623.75483799999</v>
      </c>
      <c r="Y713" s="44">
        <v>359399.92314600002</v>
      </c>
      <c r="Z713" s="44">
        <v>24777.012411</v>
      </c>
      <c r="AA713" s="44">
        <v>362.53987000000001</v>
      </c>
      <c r="AB713" s="44">
        <v>11.610382</v>
      </c>
      <c r="AC713" s="44">
        <v>10.651490000000001</v>
      </c>
      <c r="AD713" s="44">
        <v>116042.715405</v>
      </c>
    </row>
    <row r="714" spans="1:30" x14ac:dyDescent="0.25">
      <c r="A714">
        <v>713</v>
      </c>
      <c r="B714" t="s">
        <v>101</v>
      </c>
      <c r="C714" t="s">
        <v>108</v>
      </c>
      <c r="D714" t="s">
        <v>113</v>
      </c>
      <c r="E714" t="s">
        <v>104</v>
      </c>
      <c r="F714" s="52">
        <f>VLOOKUP(A714,[1]Minority!$A$1:$H$1902,5,FALSE)</f>
        <v>1089</v>
      </c>
      <c r="G714" s="52">
        <f>VLOOKUP(A714,'[1]Low-income - HH inc.'!$A$1:$I$1902,6,FALSE)</f>
        <v>110</v>
      </c>
      <c r="H714" s="44">
        <v>423548</v>
      </c>
      <c r="I714" s="44">
        <v>462826</v>
      </c>
      <c r="J714" s="44">
        <v>63585</v>
      </c>
      <c r="K714" s="44">
        <v>49588</v>
      </c>
      <c r="L714" s="44">
        <v>57766</v>
      </c>
      <c r="M714" s="44">
        <v>282</v>
      </c>
      <c r="N714" s="44">
        <v>1345.5</v>
      </c>
      <c r="O714" s="44">
        <v>197</v>
      </c>
      <c r="P714" s="44">
        <v>47.346397000000003</v>
      </c>
      <c r="Q714" s="44">
        <v>49.943638</v>
      </c>
      <c r="R714" s="44">
        <v>16.995215999999999</v>
      </c>
      <c r="S714" s="44">
        <v>16.574463000000002</v>
      </c>
      <c r="T714" s="44">
        <v>427387.34375</v>
      </c>
      <c r="U714" s="44">
        <v>62216.828125</v>
      </c>
      <c r="V714" s="44">
        <v>52147.0625</v>
      </c>
      <c r="W714" s="44">
        <v>1233.236572</v>
      </c>
      <c r="X714" s="44">
        <v>256451.42611500001</v>
      </c>
      <c r="Y714" s="44">
        <v>333124.33769900003</v>
      </c>
      <c r="Z714" s="44">
        <v>26590.903590999998</v>
      </c>
      <c r="AA714" s="44">
        <v>336.25292300000001</v>
      </c>
      <c r="AB714" s="44">
        <v>11.221215000000001</v>
      </c>
      <c r="AC714" s="44">
        <v>10.941134999999999</v>
      </c>
      <c r="AD714" s="44">
        <v>118392.359254</v>
      </c>
    </row>
    <row r="715" spans="1:30" x14ac:dyDescent="0.25">
      <c r="A715">
        <v>714</v>
      </c>
      <c r="B715" t="s">
        <v>101</v>
      </c>
      <c r="C715" t="s">
        <v>108</v>
      </c>
      <c r="D715" t="s">
        <v>113</v>
      </c>
      <c r="E715" t="s">
        <v>104</v>
      </c>
      <c r="F715" s="52">
        <f>VLOOKUP(A715,[1]Minority!$A$1:$H$1902,5,FALSE)</f>
        <v>547</v>
      </c>
      <c r="G715" s="52">
        <f>VLOOKUP(A715,'[1]Low-income - HH inc.'!$A$1:$I$1902,6,FALSE)</f>
        <v>100</v>
      </c>
      <c r="H715" s="44">
        <v>371729</v>
      </c>
      <c r="I715" s="44">
        <v>483906</v>
      </c>
      <c r="J715" s="44">
        <v>55048</v>
      </c>
      <c r="K715" s="44">
        <v>51515</v>
      </c>
      <c r="L715" s="44">
        <v>57766</v>
      </c>
      <c r="M715" s="44">
        <v>562</v>
      </c>
      <c r="N715" s="44">
        <v>1345.5</v>
      </c>
      <c r="O715" s="44">
        <v>197</v>
      </c>
      <c r="P715" s="44">
        <v>45.827956999999998</v>
      </c>
      <c r="Q715" s="44">
        <v>47.745517999999997</v>
      </c>
      <c r="R715" s="44">
        <v>19.492764999999999</v>
      </c>
      <c r="S715" s="44">
        <v>18.887739</v>
      </c>
      <c r="T715" s="44">
        <v>382169.4375</v>
      </c>
      <c r="U715" s="44">
        <v>54719.175780999998</v>
      </c>
      <c r="V715" s="44">
        <v>52441.960937999997</v>
      </c>
      <c r="W715" s="44">
        <v>1238.607788</v>
      </c>
      <c r="X715" s="44">
        <v>233261.496354</v>
      </c>
      <c r="Y715" s="44">
        <v>415900.57374999998</v>
      </c>
      <c r="Z715" s="44">
        <v>28299.738765999999</v>
      </c>
      <c r="AA715" s="44">
        <v>462.924193</v>
      </c>
      <c r="AB715" s="44">
        <v>18.612227000000001</v>
      </c>
      <c r="AC715" s="44">
        <v>13.247883</v>
      </c>
      <c r="AD715" s="44">
        <v>149584.374691</v>
      </c>
    </row>
    <row r="716" spans="1:30" x14ac:dyDescent="0.25">
      <c r="A716">
        <v>715</v>
      </c>
      <c r="B716" t="s">
        <v>101</v>
      </c>
      <c r="C716" t="s">
        <v>108</v>
      </c>
      <c r="D716" t="s">
        <v>113</v>
      </c>
      <c r="E716" t="s">
        <v>104</v>
      </c>
      <c r="F716" s="52">
        <f>VLOOKUP(A716,[1]Minority!$A$1:$H$1902,5,FALSE)</f>
        <v>2347</v>
      </c>
      <c r="G716" s="52">
        <f>VLOOKUP(A716,'[1]Low-income - HH inc.'!$A$1:$I$1902,6,FALSE)</f>
        <v>436</v>
      </c>
      <c r="H716" s="44">
        <v>354835</v>
      </c>
      <c r="I716" s="44">
        <v>95176</v>
      </c>
      <c r="J716" s="44">
        <v>53033</v>
      </c>
      <c r="K716" s="44">
        <v>14012</v>
      </c>
      <c r="L716" s="44">
        <v>45740</v>
      </c>
      <c r="M716" s="44">
        <v>87</v>
      </c>
      <c r="N716" s="44">
        <v>1062</v>
      </c>
      <c r="O716" s="44">
        <v>197</v>
      </c>
      <c r="P716" s="44">
        <v>53.955013000000001</v>
      </c>
      <c r="Q716" s="44">
        <v>56.262577</v>
      </c>
      <c r="R716" s="44">
        <v>17.162410999999999</v>
      </c>
      <c r="S716" s="44">
        <v>16.695543000000001</v>
      </c>
      <c r="T716" s="44">
        <v>331954.9375</v>
      </c>
      <c r="U716" s="44">
        <v>49594.628905999998</v>
      </c>
      <c r="V716" s="44">
        <v>41717.25</v>
      </c>
      <c r="W716" s="44">
        <v>985.77978499999995</v>
      </c>
      <c r="X716" s="44">
        <v>23945.478541</v>
      </c>
      <c r="Y716" s="44">
        <v>37304.542826999997</v>
      </c>
      <c r="Z716" s="44">
        <v>1809.9304059999999</v>
      </c>
      <c r="AA716" s="44">
        <v>35.420847999999999</v>
      </c>
      <c r="AB716" s="44">
        <v>1.294788</v>
      </c>
      <c r="AC716" s="44">
        <v>0.91120999999999996</v>
      </c>
      <c r="AD716" s="44">
        <v>10384.891181000001</v>
      </c>
    </row>
    <row r="717" spans="1:30" x14ac:dyDescent="0.25">
      <c r="A717">
        <v>716</v>
      </c>
      <c r="B717" t="s">
        <v>101</v>
      </c>
      <c r="C717" t="s">
        <v>108</v>
      </c>
      <c r="D717" t="s">
        <v>113</v>
      </c>
      <c r="E717" t="s">
        <v>104</v>
      </c>
      <c r="F717" s="52">
        <f>VLOOKUP(A717,[1]Minority!$A$1:$H$1902,5,FALSE)</f>
        <v>35</v>
      </c>
      <c r="G717" s="52">
        <f>VLOOKUP(A717,'[1]Low-income - HH inc.'!$A$1:$I$1902,6,FALSE)</f>
        <v>2</v>
      </c>
      <c r="H717" s="44">
        <v>417539</v>
      </c>
      <c r="I717" s="44">
        <v>969609</v>
      </c>
      <c r="J717" s="44">
        <v>57751</v>
      </c>
      <c r="K717" s="44">
        <v>108799</v>
      </c>
      <c r="L717" s="44">
        <v>66996</v>
      </c>
      <c r="M717" s="44">
        <v>200786</v>
      </c>
      <c r="N717" s="44">
        <v>2045.5</v>
      </c>
      <c r="O717" s="44">
        <v>2460</v>
      </c>
      <c r="P717" s="44">
        <v>29.698298000000001</v>
      </c>
      <c r="Q717" s="44">
        <v>30.540409</v>
      </c>
      <c r="R717" s="44">
        <v>20.087064999999999</v>
      </c>
      <c r="S717" s="44">
        <v>19.160475000000002</v>
      </c>
      <c r="T717" s="44">
        <v>486533.40625</v>
      </c>
      <c r="U717" s="44">
        <v>64130.679687999997</v>
      </c>
      <c r="V717" s="44">
        <v>83716.28125</v>
      </c>
      <c r="W717" s="44">
        <v>2097.3017580000001</v>
      </c>
      <c r="X717" s="44">
        <v>0</v>
      </c>
      <c r="Y717" s="44">
        <v>0</v>
      </c>
      <c r="Z717" s="44">
        <v>0</v>
      </c>
      <c r="AA717" s="44">
        <v>0</v>
      </c>
      <c r="AB717" s="44">
        <v>0</v>
      </c>
      <c r="AC717" s="44">
        <v>0</v>
      </c>
      <c r="AD717" s="44">
        <v>0</v>
      </c>
    </row>
    <row r="718" spans="1:30" x14ac:dyDescent="0.25">
      <c r="A718">
        <v>717</v>
      </c>
      <c r="B718" t="s">
        <v>101</v>
      </c>
      <c r="C718" t="s">
        <v>108</v>
      </c>
      <c r="D718" t="s">
        <v>113</v>
      </c>
      <c r="E718" t="s">
        <v>104</v>
      </c>
      <c r="F718" s="52">
        <f>VLOOKUP(A718,[1]Minority!$A$1:$H$1902,5,FALSE)</f>
        <v>1487</v>
      </c>
      <c r="G718" s="52">
        <f>VLOOKUP(A718,'[1]Low-income - HH inc.'!$A$1:$I$1902,6,FALSE)</f>
        <v>107</v>
      </c>
      <c r="H718" s="44">
        <v>438871</v>
      </c>
      <c r="I718" s="44">
        <v>943627</v>
      </c>
      <c r="J718" s="44">
        <v>62814</v>
      </c>
      <c r="K718" s="44">
        <v>103662</v>
      </c>
      <c r="L718" s="44">
        <v>66996</v>
      </c>
      <c r="M718" s="44">
        <v>189665</v>
      </c>
      <c r="N718" s="44">
        <v>2045.5</v>
      </c>
      <c r="O718" s="44">
        <v>1253.5</v>
      </c>
      <c r="P718" s="44">
        <v>30.117253999999999</v>
      </c>
      <c r="Q718" s="44">
        <v>31.246065000000002</v>
      </c>
      <c r="R718" s="44">
        <v>17.696020000000001</v>
      </c>
      <c r="S718" s="44">
        <v>18.503253999999998</v>
      </c>
      <c r="T718" s="44">
        <v>510613.15625</v>
      </c>
      <c r="U718" s="44">
        <v>68619.820313000004</v>
      </c>
      <c r="V718" s="44">
        <v>84431.234375</v>
      </c>
      <c r="W718" s="44">
        <v>1932.9311520000001</v>
      </c>
      <c r="X718" s="44">
        <v>208502.669272</v>
      </c>
      <c r="Y718" s="44">
        <v>247328.93806099999</v>
      </c>
      <c r="Z718" s="44">
        <v>30796.724568000001</v>
      </c>
      <c r="AA718" s="44">
        <v>355.10332599999998</v>
      </c>
      <c r="AB718" s="44">
        <v>13.90639</v>
      </c>
      <c r="AC718" s="44">
        <v>11.984412000000001</v>
      </c>
      <c r="AD718" s="44">
        <v>128992.167096</v>
      </c>
    </row>
    <row r="719" spans="1:30" x14ac:dyDescent="0.25">
      <c r="A719">
        <v>718</v>
      </c>
      <c r="B719" t="s">
        <v>101</v>
      </c>
      <c r="C719" t="s">
        <v>108</v>
      </c>
      <c r="D719" t="s">
        <v>113</v>
      </c>
      <c r="E719" t="s">
        <v>104</v>
      </c>
      <c r="F719" s="52">
        <f>VLOOKUP(A719,[1]Minority!$A$1:$H$1902,5,FALSE)</f>
        <v>1746</v>
      </c>
      <c r="G719" s="52">
        <f>VLOOKUP(A719,'[1]Low-income - HH inc.'!$A$1:$I$1902,6,FALSE)</f>
        <v>212</v>
      </c>
      <c r="H719" s="44">
        <v>393069</v>
      </c>
      <c r="I719" s="44">
        <v>888348</v>
      </c>
      <c r="J719" s="44">
        <v>60887</v>
      </c>
      <c r="K719" s="44">
        <v>97190</v>
      </c>
      <c r="L719" s="44">
        <v>50099</v>
      </c>
      <c r="M719" s="44">
        <v>117797</v>
      </c>
      <c r="N719" s="44">
        <v>1931</v>
      </c>
      <c r="O719" s="44">
        <v>1450.5</v>
      </c>
      <c r="P719" s="44">
        <v>36.138145000000002</v>
      </c>
      <c r="Q719" s="44">
        <v>37.256489000000002</v>
      </c>
      <c r="R719" s="44">
        <v>21.917221000000001</v>
      </c>
      <c r="S719" s="44">
        <v>21.898893000000001</v>
      </c>
      <c r="T719" s="44">
        <v>458821.78125</v>
      </c>
      <c r="U719" s="44">
        <v>65706.554688000004</v>
      </c>
      <c r="V719" s="44">
        <v>59086.527344000002</v>
      </c>
      <c r="W719" s="44">
        <v>1867.209351</v>
      </c>
      <c r="X719" s="44">
        <v>163506.06473799999</v>
      </c>
      <c r="Y719" s="44">
        <v>221048.23698700001</v>
      </c>
      <c r="Z719" s="44">
        <v>17345.858390000001</v>
      </c>
      <c r="AA719" s="44">
        <v>267.38761299999999</v>
      </c>
      <c r="AB719" s="44">
        <v>11.254242</v>
      </c>
      <c r="AC719" s="44">
        <v>7.9347329999999996</v>
      </c>
      <c r="AD719" s="44">
        <v>89398.144925000001</v>
      </c>
    </row>
    <row r="720" spans="1:30" x14ac:dyDescent="0.25">
      <c r="A720">
        <v>719</v>
      </c>
      <c r="B720" t="s">
        <v>101</v>
      </c>
      <c r="C720" t="s">
        <v>108</v>
      </c>
      <c r="D720" t="s">
        <v>113</v>
      </c>
      <c r="E720" t="s">
        <v>104</v>
      </c>
      <c r="F720" s="52">
        <f>VLOOKUP(A720,[1]Minority!$A$1:$H$1902,5,FALSE)</f>
        <v>1854</v>
      </c>
      <c r="G720" s="52">
        <f>VLOOKUP(A720,'[1]Low-income - HH inc.'!$A$1:$I$1902,6,FALSE)</f>
        <v>317</v>
      </c>
      <c r="H720" s="44">
        <v>356129</v>
      </c>
      <c r="I720" s="44">
        <v>775503</v>
      </c>
      <c r="J720" s="44">
        <v>54769</v>
      </c>
      <c r="K720" s="44">
        <v>83006</v>
      </c>
      <c r="L720" s="44">
        <v>20017</v>
      </c>
      <c r="M720" s="44">
        <v>80385</v>
      </c>
      <c r="N720" s="44">
        <v>2305</v>
      </c>
      <c r="O720" s="44">
        <v>780.5</v>
      </c>
      <c r="P720" s="44">
        <v>39.542934000000002</v>
      </c>
      <c r="Q720" s="44">
        <v>40.218533000000001</v>
      </c>
      <c r="R720" s="44">
        <v>18.602449</v>
      </c>
      <c r="S720" s="44">
        <v>18.622246000000001</v>
      </c>
      <c r="T720" s="44">
        <v>397501.90625</v>
      </c>
      <c r="U720" s="44">
        <v>57554.691405999998</v>
      </c>
      <c r="V720" s="44">
        <v>25972.541015999999</v>
      </c>
      <c r="W720" s="44">
        <v>2154.6020509999998</v>
      </c>
      <c r="X720" s="44">
        <v>195494.02147800001</v>
      </c>
      <c r="Y720" s="44">
        <v>254703.66513199999</v>
      </c>
      <c r="Z720" s="44">
        <v>22554.834505999999</v>
      </c>
      <c r="AA720" s="44">
        <v>320.72524199999998</v>
      </c>
      <c r="AB720" s="44">
        <v>12.075918</v>
      </c>
      <c r="AC720" s="44">
        <v>9.9830760000000005</v>
      </c>
      <c r="AD720" s="44">
        <v>108898.041041</v>
      </c>
    </row>
    <row r="721" spans="1:30" x14ac:dyDescent="0.25">
      <c r="A721">
        <v>720</v>
      </c>
      <c r="B721" t="s">
        <v>101</v>
      </c>
      <c r="C721" t="s">
        <v>108</v>
      </c>
      <c r="D721" t="s">
        <v>113</v>
      </c>
      <c r="E721" t="s">
        <v>104</v>
      </c>
      <c r="F721" s="52">
        <f>VLOOKUP(A721,[1]Minority!$A$1:$H$1902,5,FALSE)</f>
        <v>1954</v>
      </c>
      <c r="G721" s="52">
        <f>VLOOKUP(A721,'[1]Low-income - HH inc.'!$A$1:$I$1902,6,FALSE)</f>
        <v>459</v>
      </c>
      <c r="H721" s="44">
        <v>364859</v>
      </c>
      <c r="I721" s="44">
        <v>844796</v>
      </c>
      <c r="J721" s="44">
        <v>56491</v>
      </c>
      <c r="K721" s="44">
        <v>90800</v>
      </c>
      <c r="L721" s="44">
        <v>50099</v>
      </c>
      <c r="M721" s="44">
        <v>88926</v>
      </c>
      <c r="N721" s="44">
        <v>2095</v>
      </c>
      <c r="O721" s="44">
        <v>1154.5</v>
      </c>
      <c r="P721" s="44">
        <v>36.588904999999997</v>
      </c>
      <c r="Q721" s="44">
        <v>36.78492</v>
      </c>
      <c r="R721" s="44">
        <v>15.808650999999999</v>
      </c>
      <c r="S721" s="44">
        <v>15.797059000000001</v>
      </c>
      <c r="T721" s="44">
        <v>416725.5</v>
      </c>
      <c r="U721" s="44">
        <v>60198.757812999997</v>
      </c>
      <c r="V721" s="44">
        <v>54295.011719000002</v>
      </c>
      <c r="W721" s="44">
        <v>1993.3608400000001</v>
      </c>
      <c r="X721" s="44">
        <v>40286.081182000002</v>
      </c>
      <c r="Y721" s="44">
        <v>57023.680207999998</v>
      </c>
      <c r="Z721" s="44">
        <v>5313.7956450000001</v>
      </c>
      <c r="AA721" s="44">
        <v>75.616724000000005</v>
      </c>
      <c r="AB721" s="44">
        <v>2.346819</v>
      </c>
      <c r="AC721" s="44">
        <v>2.3290670000000002</v>
      </c>
      <c r="AD721" s="44">
        <v>24853.913153000001</v>
      </c>
    </row>
    <row r="722" spans="1:30" x14ac:dyDescent="0.25">
      <c r="A722">
        <v>721</v>
      </c>
      <c r="B722" t="s">
        <v>101</v>
      </c>
      <c r="C722" t="s">
        <v>108</v>
      </c>
      <c r="D722" t="s">
        <v>113</v>
      </c>
      <c r="E722" t="s">
        <v>104</v>
      </c>
      <c r="F722" s="52">
        <f>VLOOKUP(A722,[1]Minority!$A$1:$H$1902,5,FALSE)</f>
        <v>1120</v>
      </c>
      <c r="G722" s="52">
        <f>VLOOKUP(A722,'[1]Low-income - HH inc.'!$A$1:$I$1902,6,FALSE)</f>
        <v>146</v>
      </c>
      <c r="H722" s="44">
        <v>387431</v>
      </c>
      <c r="I722" s="44">
        <v>855226</v>
      </c>
      <c r="J722" s="44">
        <v>59211</v>
      </c>
      <c r="K722" s="44">
        <v>90903</v>
      </c>
      <c r="L722" s="44">
        <v>50099</v>
      </c>
      <c r="M722" s="44">
        <v>74561</v>
      </c>
      <c r="N722" s="44">
        <v>1762</v>
      </c>
      <c r="O722" s="44">
        <v>957.5</v>
      </c>
      <c r="P722" s="44">
        <v>36.218884000000003</v>
      </c>
      <c r="Q722" s="44">
        <v>36.682281000000003</v>
      </c>
      <c r="R722" s="44">
        <v>15.367692999999999</v>
      </c>
      <c r="S722" s="44">
        <v>15.465519</v>
      </c>
      <c r="T722" s="44">
        <v>434322.5625</v>
      </c>
      <c r="U722" s="44">
        <v>62387.792969000002</v>
      </c>
      <c r="V722" s="44">
        <v>52551.058594000002</v>
      </c>
      <c r="W722" s="44">
        <v>1681.357178</v>
      </c>
      <c r="X722" s="44">
        <v>69022.929665999996</v>
      </c>
      <c r="Y722" s="44">
        <v>91544.196165999994</v>
      </c>
      <c r="Z722" s="44">
        <v>7707.9236879999999</v>
      </c>
      <c r="AA722" s="44">
        <v>108.41942899999999</v>
      </c>
      <c r="AB722" s="44">
        <v>4.1938019999999998</v>
      </c>
      <c r="AC722" s="44">
        <v>3.2092960000000001</v>
      </c>
      <c r="AD722" s="44">
        <v>35259.661060999999</v>
      </c>
    </row>
    <row r="723" spans="1:30" x14ac:dyDescent="0.25">
      <c r="A723">
        <v>722</v>
      </c>
      <c r="B723" t="s">
        <v>101</v>
      </c>
      <c r="C723" t="s">
        <v>108</v>
      </c>
      <c r="D723" t="s">
        <v>113</v>
      </c>
      <c r="E723" t="s">
        <v>104</v>
      </c>
      <c r="F723" s="52">
        <f>VLOOKUP(A723,[1]Minority!$A$1:$H$1902,5,FALSE)</f>
        <v>3144</v>
      </c>
      <c r="G723" s="52">
        <f>VLOOKUP(A723,'[1]Low-income - HH inc.'!$A$1:$I$1902,6,FALSE)</f>
        <v>606</v>
      </c>
      <c r="H723" s="44">
        <v>318787</v>
      </c>
      <c r="I723" s="44">
        <v>884685</v>
      </c>
      <c r="J723" s="44">
        <v>48160</v>
      </c>
      <c r="K723" s="44">
        <v>96479</v>
      </c>
      <c r="L723" s="44">
        <v>50099</v>
      </c>
      <c r="M723" s="44">
        <v>84060</v>
      </c>
      <c r="N723" s="44">
        <v>2095</v>
      </c>
      <c r="O723" s="44">
        <v>1450.5</v>
      </c>
      <c r="P723" s="44">
        <v>35.970657000000003</v>
      </c>
      <c r="Q723" s="44">
        <v>36.506706000000001</v>
      </c>
      <c r="R723" s="44">
        <v>16.655463999999998</v>
      </c>
      <c r="S723" s="44">
        <v>16.197970999999999</v>
      </c>
      <c r="T723" s="44">
        <v>382365.75</v>
      </c>
      <c r="U723" s="44">
        <v>53588.648437999997</v>
      </c>
      <c r="V723" s="44">
        <v>53914.523437999997</v>
      </c>
      <c r="W723" s="44">
        <v>2022.5904539999999</v>
      </c>
      <c r="X723" s="44">
        <v>103786.702592</v>
      </c>
      <c r="Y723" s="44">
        <v>127276.384817</v>
      </c>
      <c r="Z723" s="44">
        <v>16944.688813000001</v>
      </c>
      <c r="AA723" s="44">
        <v>188.401917</v>
      </c>
      <c r="AB723" s="44">
        <v>5.8403390000000002</v>
      </c>
      <c r="AC723" s="44">
        <v>6.364795</v>
      </c>
      <c r="AD723" s="44">
        <v>66561.920282000006</v>
      </c>
    </row>
    <row r="724" spans="1:30" x14ac:dyDescent="0.25">
      <c r="A724">
        <v>723</v>
      </c>
      <c r="B724" t="s">
        <v>101</v>
      </c>
      <c r="C724" t="s">
        <v>108</v>
      </c>
      <c r="D724" t="s">
        <v>113</v>
      </c>
      <c r="E724" t="s">
        <v>104</v>
      </c>
      <c r="F724" s="52">
        <f>VLOOKUP(A724,[1]Minority!$A$1:$H$1902,5,FALSE)</f>
        <v>0</v>
      </c>
      <c r="G724" s="52">
        <f>VLOOKUP(A724,'[1]Low-income - HH inc.'!$A$1:$I$1902,6,FALSE)</f>
        <v>0</v>
      </c>
      <c r="H724" s="44">
        <v>327981</v>
      </c>
      <c r="I724" s="44">
        <v>852591</v>
      </c>
      <c r="J724" s="44">
        <v>50925</v>
      </c>
      <c r="K724" s="44">
        <v>90965</v>
      </c>
      <c r="L724" s="44">
        <v>56260</v>
      </c>
      <c r="M724" s="44">
        <v>46818</v>
      </c>
      <c r="N724" s="44">
        <v>755</v>
      </c>
      <c r="O724" s="44">
        <v>1154.5</v>
      </c>
      <c r="P724" s="44">
        <v>40.121563000000002</v>
      </c>
      <c r="Q724" s="44">
        <v>39.577263000000002</v>
      </c>
      <c r="R724" s="44">
        <v>21.024763</v>
      </c>
      <c r="S724" s="44">
        <v>20.226400000000002</v>
      </c>
      <c r="T724" s="44">
        <v>374457.0625</v>
      </c>
      <c r="U724" s="44">
        <v>54472.210937999997</v>
      </c>
      <c r="V724" s="44">
        <v>55423.515625</v>
      </c>
      <c r="W724" s="44">
        <v>790.39239499999996</v>
      </c>
      <c r="X724" s="44">
        <v>46761.452545</v>
      </c>
      <c r="Y724" s="44">
        <v>66349.750230000005</v>
      </c>
      <c r="Z724" s="44">
        <v>6190.9455829999997</v>
      </c>
      <c r="AA724" s="44">
        <v>71.873143999999996</v>
      </c>
      <c r="AB724" s="44">
        <v>2.6258710000000001</v>
      </c>
      <c r="AC724" s="44">
        <v>2.458275</v>
      </c>
      <c r="AD724" s="44">
        <v>27122.452913000001</v>
      </c>
    </row>
    <row r="725" spans="1:30" x14ac:dyDescent="0.25">
      <c r="A725">
        <v>724</v>
      </c>
      <c r="B725" t="s">
        <v>101</v>
      </c>
      <c r="C725" t="s">
        <v>108</v>
      </c>
      <c r="D725" t="s">
        <v>113</v>
      </c>
      <c r="E725" t="s">
        <v>104</v>
      </c>
      <c r="F725" s="52">
        <f>VLOOKUP(A725,[1]Minority!$A$1:$H$1902,5,FALSE)</f>
        <v>0</v>
      </c>
      <c r="G725" s="52">
        <f>VLOOKUP(A725,'[1]Low-income - HH inc.'!$A$1:$I$1902,6,FALSE)</f>
        <v>0</v>
      </c>
      <c r="H725" s="44">
        <v>296596</v>
      </c>
      <c r="I725" s="44">
        <v>828282</v>
      </c>
      <c r="J725" s="44">
        <v>46961</v>
      </c>
      <c r="K725" s="44">
        <v>88055</v>
      </c>
      <c r="L725" s="44">
        <v>56260</v>
      </c>
      <c r="M725" s="44">
        <v>44479</v>
      </c>
      <c r="N725" s="44">
        <v>755</v>
      </c>
      <c r="O725" s="44">
        <v>957.5</v>
      </c>
      <c r="P725" s="44">
        <v>41.281886999999998</v>
      </c>
      <c r="Q725" s="44">
        <v>40.739196999999997</v>
      </c>
      <c r="R725" s="44">
        <v>21.214663000000002</v>
      </c>
      <c r="S725" s="44">
        <v>20.301383999999999</v>
      </c>
      <c r="T725" s="44">
        <v>341474.375</v>
      </c>
      <c r="U725" s="44">
        <v>50429.648437999997</v>
      </c>
      <c r="V725" s="44">
        <v>55265.59375</v>
      </c>
      <c r="W725" s="44">
        <v>772.09258999999997</v>
      </c>
      <c r="X725" s="44">
        <v>142005.44157</v>
      </c>
      <c r="Y725" s="44">
        <v>189690.64843599999</v>
      </c>
      <c r="Z725" s="44">
        <v>16763.930907999998</v>
      </c>
      <c r="AA725" s="44">
        <v>242.434967</v>
      </c>
      <c r="AB725" s="44">
        <v>8.1426759999999998</v>
      </c>
      <c r="AC725" s="44">
        <v>7.8090780000000004</v>
      </c>
      <c r="AD725" s="44">
        <v>82106.004725000006</v>
      </c>
    </row>
    <row r="726" spans="1:30" x14ac:dyDescent="0.25">
      <c r="A726">
        <v>725</v>
      </c>
      <c r="B726" t="s">
        <v>101</v>
      </c>
      <c r="C726" t="s">
        <v>108</v>
      </c>
      <c r="D726" t="s">
        <v>113</v>
      </c>
      <c r="E726" t="s">
        <v>104</v>
      </c>
      <c r="F726" s="52">
        <f>VLOOKUP(A726,[1]Minority!$A$1:$H$1902,5,FALSE)</f>
        <v>330</v>
      </c>
      <c r="G726" s="52">
        <f>VLOOKUP(A726,'[1]Low-income - HH inc.'!$A$1:$I$1902,6,FALSE)</f>
        <v>54</v>
      </c>
      <c r="H726" s="44">
        <v>310010</v>
      </c>
      <c r="I726" s="44">
        <v>660689</v>
      </c>
      <c r="J726" s="44">
        <v>49122</v>
      </c>
      <c r="K726" s="44">
        <v>68882</v>
      </c>
      <c r="L726" s="44">
        <v>56260</v>
      </c>
      <c r="M726" s="44">
        <v>20193</v>
      </c>
      <c r="N726" s="44">
        <v>530</v>
      </c>
      <c r="O726" s="44">
        <v>225</v>
      </c>
      <c r="P726" s="44">
        <v>45.519306</v>
      </c>
      <c r="Q726" s="44">
        <v>44.968533000000001</v>
      </c>
      <c r="R726" s="44">
        <v>22.458561</v>
      </c>
      <c r="S726" s="44">
        <v>22.300391999999999</v>
      </c>
      <c r="T726" s="44">
        <v>342197.625</v>
      </c>
      <c r="U726" s="44">
        <v>50935.703125</v>
      </c>
      <c r="V726" s="44">
        <v>52949.539062999997</v>
      </c>
      <c r="W726" s="44">
        <v>502.00512700000002</v>
      </c>
      <c r="X726" s="44">
        <v>95347.496129000006</v>
      </c>
      <c r="Y726" s="44">
        <v>138186.989657</v>
      </c>
      <c r="Z726" s="44">
        <v>13080.29336</v>
      </c>
      <c r="AA726" s="44">
        <v>153.45102800000001</v>
      </c>
      <c r="AB726" s="44">
        <v>5.7039340000000003</v>
      </c>
      <c r="AC726" s="44">
        <v>5.104965</v>
      </c>
      <c r="AD726" s="44">
        <v>55774.645338000002</v>
      </c>
    </row>
    <row r="727" spans="1:30" x14ac:dyDescent="0.25">
      <c r="A727">
        <v>726</v>
      </c>
      <c r="B727" t="s">
        <v>101</v>
      </c>
      <c r="C727" t="s">
        <v>108</v>
      </c>
      <c r="D727" t="s">
        <v>113</v>
      </c>
      <c r="E727" t="s">
        <v>104</v>
      </c>
      <c r="F727" s="52">
        <f>VLOOKUP(A727,[1]Minority!$A$1:$H$1902,5,FALSE)</f>
        <v>673</v>
      </c>
      <c r="G727" s="52">
        <f>VLOOKUP(A727,'[1]Low-income - HH inc.'!$A$1:$I$1902,6,FALSE)</f>
        <v>71</v>
      </c>
      <c r="H727" s="44">
        <v>328183</v>
      </c>
      <c r="I727" s="44">
        <v>515241</v>
      </c>
      <c r="J727" s="44">
        <v>51210</v>
      </c>
      <c r="K727" s="44">
        <v>54980</v>
      </c>
      <c r="L727" s="44">
        <v>56260</v>
      </c>
      <c r="M727" s="44">
        <v>0</v>
      </c>
      <c r="N727" s="44">
        <v>530</v>
      </c>
      <c r="O727" s="44">
        <v>0</v>
      </c>
      <c r="P727" s="44">
        <v>50.556873000000003</v>
      </c>
      <c r="Q727" s="44">
        <v>50.186366999999997</v>
      </c>
      <c r="R727" s="44">
        <v>24.038506999999999</v>
      </c>
      <c r="S727" s="44">
        <v>23.715958000000001</v>
      </c>
      <c r="T727" s="44">
        <v>342877</v>
      </c>
      <c r="U727" s="44">
        <v>51506.144530999998</v>
      </c>
      <c r="V727" s="44">
        <v>51840.589844000002</v>
      </c>
      <c r="W727" s="44">
        <v>488.36673000000002</v>
      </c>
      <c r="X727" s="44">
        <v>48809.361950999999</v>
      </c>
      <c r="Y727" s="44">
        <v>81019.830088999995</v>
      </c>
      <c r="Z727" s="44">
        <v>4767.9242029999996</v>
      </c>
      <c r="AA727" s="44">
        <v>85.641642000000004</v>
      </c>
      <c r="AB727" s="44">
        <v>3.3192300000000001</v>
      </c>
      <c r="AC727" s="44">
        <v>2.4082430000000001</v>
      </c>
      <c r="AD727" s="44">
        <v>26970.255516000001</v>
      </c>
    </row>
    <row r="728" spans="1:30" x14ac:dyDescent="0.25">
      <c r="A728">
        <v>727</v>
      </c>
      <c r="B728" t="s">
        <v>101</v>
      </c>
      <c r="C728" t="s">
        <v>108</v>
      </c>
      <c r="D728" t="s">
        <v>113</v>
      </c>
      <c r="E728" t="s">
        <v>104</v>
      </c>
      <c r="F728" s="52">
        <f>VLOOKUP(A728,[1]Minority!$A$1:$H$1902,5,FALSE)</f>
        <v>568</v>
      </c>
      <c r="G728" s="52">
        <f>VLOOKUP(A728,'[1]Low-income - HH inc.'!$A$1:$I$1902,6,FALSE)</f>
        <v>151</v>
      </c>
      <c r="H728" s="44">
        <v>304929</v>
      </c>
      <c r="I728" s="44">
        <v>898443</v>
      </c>
      <c r="J728" s="44">
        <v>47810</v>
      </c>
      <c r="K728" s="44">
        <v>98440</v>
      </c>
      <c r="L728" s="44">
        <v>12822</v>
      </c>
      <c r="M728" s="44">
        <v>105771</v>
      </c>
      <c r="N728" s="44">
        <v>2095</v>
      </c>
      <c r="O728" s="44">
        <v>1450.5</v>
      </c>
      <c r="P728" s="44">
        <v>36.670723000000002</v>
      </c>
      <c r="Q728" s="44">
        <v>37.353881999999999</v>
      </c>
      <c r="R728" s="44">
        <v>20.224077000000001</v>
      </c>
      <c r="S728" s="44">
        <v>19.948456</v>
      </c>
      <c r="T728" s="44">
        <v>371471.15625</v>
      </c>
      <c r="U728" s="44">
        <v>53486.410155999998</v>
      </c>
      <c r="V728" s="44">
        <v>23243.033202999999</v>
      </c>
      <c r="W728" s="44">
        <v>2022.7413329999999</v>
      </c>
      <c r="X728" s="44">
        <v>289414.42599800002</v>
      </c>
      <c r="Y728" s="44">
        <v>468203.82501999999</v>
      </c>
      <c r="Z728" s="44">
        <v>32271.805081999999</v>
      </c>
      <c r="AA728" s="44">
        <v>495.466182</v>
      </c>
      <c r="AB728" s="44">
        <v>18.589016999999998</v>
      </c>
      <c r="AC728" s="44">
        <v>14.941718</v>
      </c>
      <c r="AD728" s="44">
        <v>165563.67399000001</v>
      </c>
    </row>
    <row r="729" spans="1:30" x14ac:dyDescent="0.25">
      <c r="A729">
        <v>728</v>
      </c>
      <c r="B729" t="s">
        <v>101</v>
      </c>
      <c r="C729" t="s">
        <v>108</v>
      </c>
      <c r="D729" t="s">
        <v>113</v>
      </c>
      <c r="E729" t="s">
        <v>104</v>
      </c>
      <c r="F729" s="52">
        <f>VLOOKUP(A729,[1]Minority!$A$1:$H$1902,5,FALSE)</f>
        <v>0</v>
      </c>
      <c r="G729" s="52">
        <f>VLOOKUP(A729,'[1]Low-income - HH inc.'!$A$1:$I$1902,6,FALSE)</f>
        <v>0</v>
      </c>
      <c r="H729" s="44">
        <v>323902</v>
      </c>
      <c r="I729" s="44">
        <v>749411</v>
      </c>
      <c r="J729" s="44">
        <v>49707</v>
      </c>
      <c r="K729" s="44">
        <v>81289</v>
      </c>
      <c r="L729" s="44">
        <v>18896</v>
      </c>
      <c r="M729" s="44">
        <v>66479</v>
      </c>
      <c r="N729" s="44">
        <v>1898</v>
      </c>
      <c r="O729" s="44">
        <v>467</v>
      </c>
      <c r="P729" s="44">
        <v>41.975932999999998</v>
      </c>
      <c r="Q729" s="44">
        <v>41.657257000000001</v>
      </c>
      <c r="R729" s="44">
        <v>24.241769999999999</v>
      </c>
      <c r="S729" s="44">
        <v>26.552492000000001</v>
      </c>
      <c r="T729" s="44">
        <v>388926.28125</v>
      </c>
      <c r="U729" s="44">
        <v>54533.210937999997</v>
      </c>
      <c r="V729" s="44">
        <v>26167.410156000002</v>
      </c>
      <c r="W729" s="44">
        <v>1679.3211670000001</v>
      </c>
      <c r="X729" s="44">
        <v>32107.752136999999</v>
      </c>
      <c r="Y729" s="44">
        <v>47795.234247</v>
      </c>
      <c r="Z729" s="44">
        <v>4679.4879469999996</v>
      </c>
      <c r="AA729" s="44">
        <v>59.451585000000001</v>
      </c>
      <c r="AB729" s="44">
        <v>2.1704400000000001</v>
      </c>
      <c r="AC729" s="44">
        <v>1.978137</v>
      </c>
      <c r="AD729" s="44">
        <v>21221.781588000002</v>
      </c>
    </row>
    <row r="730" spans="1:30" x14ac:dyDescent="0.25">
      <c r="A730">
        <v>729</v>
      </c>
      <c r="B730" t="s">
        <v>101</v>
      </c>
      <c r="C730" t="s">
        <v>114</v>
      </c>
      <c r="D730" t="s">
        <v>115</v>
      </c>
      <c r="E730" t="s">
        <v>104</v>
      </c>
      <c r="F730" s="52">
        <f>VLOOKUP(A730,[1]Minority!$A$1:$H$1902,5,FALSE)</f>
        <v>2138</v>
      </c>
      <c r="G730" s="52">
        <f>VLOOKUP(A730,'[1]Low-income - HH inc.'!$A$1:$I$1902,6,FALSE)</f>
        <v>357</v>
      </c>
      <c r="H730" s="44">
        <v>808919</v>
      </c>
      <c r="I730" s="44">
        <v>875369</v>
      </c>
      <c r="J730" s="44">
        <v>91119</v>
      </c>
      <c r="K730" s="44">
        <v>94617</v>
      </c>
      <c r="L730" s="44">
        <v>180808</v>
      </c>
      <c r="M730" s="44">
        <v>157870</v>
      </c>
      <c r="N730" s="44">
        <v>3193.3332519999999</v>
      </c>
      <c r="O730" s="44">
        <v>2587.8332519999999</v>
      </c>
      <c r="P730" s="44">
        <v>33.939746999999997</v>
      </c>
      <c r="Q730" s="44">
        <v>32.191212</v>
      </c>
      <c r="R730" s="44">
        <v>17.801252000000002</v>
      </c>
      <c r="S730" s="44">
        <v>17.295012</v>
      </c>
      <c r="T730" s="44">
        <v>819789.125</v>
      </c>
      <c r="U730" s="44">
        <v>91691.203125</v>
      </c>
      <c r="V730" s="44">
        <v>177055.75</v>
      </c>
      <c r="W730" s="44">
        <v>3094.2839359999998</v>
      </c>
      <c r="X730" s="44">
        <v>745133.02768699999</v>
      </c>
      <c r="Y730" s="44">
        <v>1021324.577182</v>
      </c>
      <c r="Z730" s="44">
        <v>53901.381693000003</v>
      </c>
      <c r="AA730" s="44">
        <v>996.20685800000001</v>
      </c>
      <c r="AB730" s="44">
        <v>41.618997999999998</v>
      </c>
      <c r="AC730" s="44">
        <v>27.40474</v>
      </c>
      <c r="AD730" s="44">
        <v>310607.91289199999</v>
      </c>
    </row>
    <row r="731" spans="1:30" x14ac:dyDescent="0.25">
      <c r="A731">
        <v>730</v>
      </c>
      <c r="B731" t="s">
        <v>101</v>
      </c>
      <c r="C731" t="s">
        <v>114</v>
      </c>
      <c r="D731" t="s">
        <v>115</v>
      </c>
      <c r="E731" t="s">
        <v>104</v>
      </c>
      <c r="F731" s="52">
        <f>VLOOKUP(A731,[1]Minority!$A$1:$H$1902,5,FALSE)</f>
        <v>4410</v>
      </c>
      <c r="G731" s="52">
        <f>VLOOKUP(A731,'[1]Low-income - HH inc.'!$A$1:$I$1902,6,FALSE)</f>
        <v>682</v>
      </c>
      <c r="H731" s="44">
        <v>641922</v>
      </c>
      <c r="I731" s="44">
        <v>782085</v>
      </c>
      <c r="J731" s="44">
        <v>78300</v>
      </c>
      <c r="K731" s="44">
        <v>84341</v>
      </c>
      <c r="L731" s="44">
        <v>104686</v>
      </c>
      <c r="M731" s="44">
        <v>123660</v>
      </c>
      <c r="N731" s="44">
        <v>2811.8332519999999</v>
      </c>
      <c r="O731" s="44">
        <v>2414.8332519999999</v>
      </c>
      <c r="P731" s="44">
        <v>34.984096999999998</v>
      </c>
      <c r="Q731" s="44">
        <v>33.403525999999999</v>
      </c>
      <c r="R731" s="44">
        <v>15.986903999999999</v>
      </c>
      <c r="S731" s="44">
        <v>14.941943999999999</v>
      </c>
      <c r="T731" s="44">
        <v>663840.125</v>
      </c>
      <c r="U731" s="44">
        <v>79244.664063000004</v>
      </c>
      <c r="V731" s="44">
        <v>107653.078125</v>
      </c>
      <c r="W731" s="44">
        <v>2749.7517090000001</v>
      </c>
      <c r="X731" s="44">
        <v>78850.218542000002</v>
      </c>
      <c r="Y731" s="44">
        <v>123648.48706</v>
      </c>
      <c r="Z731" s="44">
        <v>8459.8597609999997</v>
      </c>
      <c r="AA731" s="44">
        <v>142.24891400000001</v>
      </c>
      <c r="AB731" s="44">
        <v>4.9976950000000002</v>
      </c>
      <c r="AC731" s="44">
        <v>3.9047749999999999</v>
      </c>
      <c r="AD731" s="44">
        <v>43501.536839</v>
      </c>
    </row>
    <row r="732" spans="1:30" x14ac:dyDescent="0.25">
      <c r="A732">
        <v>731</v>
      </c>
      <c r="B732" t="s">
        <v>101</v>
      </c>
      <c r="C732" t="s">
        <v>114</v>
      </c>
      <c r="D732" t="s">
        <v>115</v>
      </c>
      <c r="E732" t="s">
        <v>104</v>
      </c>
      <c r="F732" s="52">
        <f>VLOOKUP(A732,[1]Minority!$A$1:$H$1902,5,FALSE)</f>
        <v>3032</v>
      </c>
      <c r="G732" s="52">
        <f>VLOOKUP(A732,'[1]Low-income - HH inc.'!$A$1:$I$1902,6,FALSE)</f>
        <v>270</v>
      </c>
      <c r="H732" s="44">
        <v>556846</v>
      </c>
      <c r="I732" s="44">
        <v>771842</v>
      </c>
      <c r="J732" s="44">
        <v>69976</v>
      </c>
      <c r="K732" s="44">
        <v>81905</v>
      </c>
      <c r="L732" s="44">
        <v>78171</v>
      </c>
      <c r="M732" s="44">
        <v>96782</v>
      </c>
      <c r="N732" s="44">
        <v>1774.333374</v>
      </c>
      <c r="O732" s="44">
        <v>2346.8332519999999</v>
      </c>
      <c r="P732" s="44">
        <v>36.344245999999998</v>
      </c>
      <c r="Q732" s="44">
        <v>35.751801</v>
      </c>
      <c r="R732" s="44">
        <v>16.323086</v>
      </c>
      <c r="S732" s="44">
        <v>16.054535000000001</v>
      </c>
      <c r="T732" s="44">
        <v>586986.3125</v>
      </c>
      <c r="U732" s="44">
        <v>71648.328125</v>
      </c>
      <c r="V732" s="44">
        <v>80780.078125</v>
      </c>
      <c r="W732" s="44">
        <v>1854.592163</v>
      </c>
      <c r="X732" s="44">
        <v>6568.8603880000001</v>
      </c>
      <c r="Y732" s="44">
        <v>32970.143276000003</v>
      </c>
      <c r="Z732" s="44">
        <v>1605.5509830000001</v>
      </c>
      <c r="AA732" s="44">
        <v>32.678933000000001</v>
      </c>
      <c r="AB732" s="44">
        <v>1.1599379999999999</v>
      </c>
      <c r="AC732" s="44">
        <v>0.80132700000000001</v>
      </c>
      <c r="AD732" s="44">
        <v>9304.1214479999999</v>
      </c>
    </row>
    <row r="733" spans="1:30" x14ac:dyDescent="0.25">
      <c r="A733">
        <v>732</v>
      </c>
      <c r="B733" t="s">
        <v>101</v>
      </c>
      <c r="C733" t="s">
        <v>114</v>
      </c>
      <c r="D733" t="s">
        <v>115</v>
      </c>
      <c r="E733" t="s">
        <v>104</v>
      </c>
      <c r="F733" s="52">
        <f>VLOOKUP(A733,[1]Minority!$A$1:$H$1902,5,FALSE)</f>
        <v>2180</v>
      </c>
      <c r="G733" s="52">
        <f>VLOOKUP(A733,'[1]Low-income - HH inc.'!$A$1:$I$1902,6,FALSE)</f>
        <v>286</v>
      </c>
      <c r="H733" s="44">
        <v>501787</v>
      </c>
      <c r="I733" s="44">
        <v>723218</v>
      </c>
      <c r="J733" s="44">
        <v>62688</v>
      </c>
      <c r="K733" s="44">
        <v>76232</v>
      </c>
      <c r="L733" s="44">
        <v>72284</v>
      </c>
      <c r="M733" s="44">
        <v>77550</v>
      </c>
      <c r="N733" s="44">
        <v>1774.333374</v>
      </c>
      <c r="O733" s="44">
        <v>2040.833374</v>
      </c>
      <c r="P733" s="44">
        <v>37.354453999999997</v>
      </c>
      <c r="Q733" s="44">
        <v>36.340591000000003</v>
      </c>
      <c r="R733" s="44">
        <v>16.642772999999998</v>
      </c>
      <c r="S733" s="44">
        <v>16.297394000000001</v>
      </c>
      <c r="T733" s="44">
        <v>533821.625</v>
      </c>
      <c r="U733" s="44">
        <v>64647.421875</v>
      </c>
      <c r="V733" s="44">
        <v>73045.835938000004</v>
      </c>
      <c r="W733" s="44">
        <v>1812.8881839999999</v>
      </c>
      <c r="X733" s="44">
        <v>53374.871743999996</v>
      </c>
      <c r="Y733" s="44">
        <v>82877.077422000002</v>
      </c>
      <c r="Z733" s="44">
        <v>4556.0562730000001</v>
      </c>
      <c r="AA733" s="44">
        <v>86.958314999999999</v>
      </c>
      <c r="AB733" s="44">
        <v>4.3409500000000003</v>
      </c>
      <c r="AC733" s="44">
        <v>2.3192490000000001</v>
      </c>
      <c r="AD733" s="44">
        <v>27851.867436</v>
      </c>
    </row>
    <row r="734" spans="1:30" x14ac:dyDescent="0.25">
      <c r="A734">
        <v>733</v>
      </c>
      <c r="B734" t="s">
        <v>101</v>
      </c>
      <c r="C734" t="s">
        <v>114</v>
      </c>
      <c r="D734" t="s">
        <v>115</v>
      </c>
      <c r="E734" t="s">
        <v>104</v>
      </c>
      <c r="F734" s="52">
        <f>VLOOKUP(A734,[1]Minority!$A$1:$H$1902,5,FALSE)</f>
        <v>3485</v>
      </c>
      <c r="G734" s="52">
        <f>VLOOKUP(A734,'[1]Low-income - HH inc.'!$A$1:$I$1902,6,FALSE)</f>
        <v>727</v>
      </c>
      <c r="H734" s="44">
        <v>523576</v>
      </c>
      <c r="I734" s="44">
        <v>756869</v>
      </c>
      <c r="J734" s="44">
        <v>64758</v>
      </c>
      <c r="K734" s="44">
        <v>79637</v>
      </c>
      <c r="L734" s="44">
        <v>73038</v>
      </c>
      <c r="M734" s="44">
        <v>86016</v>
      </c>
      <c r="N734" s="44">
        <v>1699.333374</v>
      </c>
      <c r="O734" s="44">
        <v>2040.833374</v>
      </c>
      <c r="P734" s="44">
        <v>36.895820999999998</v>
      </c>
      <c r="Q734" s="44">
        <v>36.093887000000002</v>
      </c>
      <c r="R734" s="44">
        <v>15.154893</v>
      </c>
      <c r="S734" s="44">
        <v>15.29598</v>
      </c>
      <c r="T734" s="44">
        <v>554877.6875</v>
      </c>
      <c r="U734" s="44">
        <v>66754.367188000004</v>
      </c>
      <c r="V734" s="44">
        <v>74779.296875</v>
      </c>
      <c r="W734" s="44">
        <v>1745.153564</v>
      </c>
      <c r="X734" s="44">
        <v>67194.418957000002</v>
      </c>
      <c r="Y734" s="44">
        <v>107395.617163</v>
      </c>
      <c r="Z734" s="44">
        <v>6953.5380429999996</v>
      </c>
      <c r="AA734" s="44">
        <v>121.20267200000001</v>
      </c>
      <c r="AB734" s="44">
        <v>4.209193</v>
      </c>
      <c r="AC734" s="44">
        <v>3.2639550000000002</v>
      </c>
      <c r="AD734" s="44">
        <v>36725.341527999997</v>
      </c>
    </row>
    <row r="735" spans="1:30" x14ac:dyDescent="0.25">
      <c r="A735">
        <v>734</v>
      </c>
      <c r="B735" t="s">
        <v>101</v>
      </c>
      <c r="C735" t="s">
        <v>114</v>
      </c>
      <c r="D735" t="s">
        <v>115</v>
      </c>
      <c r="E735" t="s">
        <v>104</v>
      </c>
      <c r="F735" s="52">
        <f>VLOOKUP(A735,[1]Minority!$A$1:$H$1902,5,FALSE)</f>
        <v>1314</v>
      </c>
      <c r="G735" s="52">
        <f>VLOOKUP(A735,'[1]Low-income - HH inc.'!$A$1:$I$1902,6,FALSE)</f>
        <v>253</v>
      </c>
      <c r="H735" s="44">
        <v>575557</v>
      </c>
      <c r="I735" s="44">
        <v>824302</v>
      </c>
      <c r="J735" s="44">
        <v>73309</v>
      </c>
      <c r="K735" s="44">
        <v>87694</v>
      </c>
      <c r="L735" s="44">
        <v>86943</v>
      </c>
      <c r="M735" s="44">
        <v>140695</v>
      </c>
      <c r="N735" s="44">
        <v>2489.3332519999999</v>
      </c>
      <c r="O735" s="44">
        <v>2647.8332519999999</v>
      </c>
      <c r="P735" s="44">
        <v>34.788573999999997</v>
      </c>
      <c r="Q735" s="44">
        <v>33.590851000000001</v>
      </c>
      <c r="R735" s="44">
        <v>18.331610000000001</v>
      </c>
      <c r="S735" s="44">
        <v>18.350641</v>
      </c>
      <c r="T735" s="44">
        <v>612650.4375</v>
      </c>
      <c r="U735" s="44">
        <v>75454.125</v>
      </c>
      <c r="V735" s="44">
        <v>94958.625</v>
      </c>
      <c r="W735" s="44">
        <v>2512.9692380000001</v>
      </c>
      <c r="X735" s="44">
        <v>341019.59041599999</v>
      </c>
      <c r="Y735" s="44">
        <v>453053.92297900002</v>
      </c>
      <c r="Z735" s="44">
        <v>43990.541320999997</v>
      </c>
      <c r="AA735" s="44">
        <v>568.95572000000004</v>
      </c>
      <c r="AB735" s="44">
        <v>23.524016</v>
      </c>
      <c r="AC735" s="44">
        <v>17.392206000000002</v>
      </c>
      <c r="AD735" s="44">
        <v>192805.93429500001</v>
      </c>
    </row>
    <row r="736" spans="1:30" x14ac:dyDescent="0.25">
      <c r="A736">
        <v>735</v>
      </c>
      <c r="B736" t="s">
        <v>101</v>
      </c>
      <c r="C736" t="s">
        <v>114</v>
      </c>
      <c r="D736" t="s">
        <v>115</v>
      </c>
      <c r="E736" t="s">
        <v>104</v>
      </c>
      <c r="F736" s="52">
        <f>VLOOKUP(A736,[1]Minority!$A$1:$H$1902,5,FALSE)</f>
        <v>3540</v>
      </c>
      <c r="G736" s="52">
        <f>VLOOKUP(A736,'[1]Low-income - HH inc.'!$A$1:$I$1902,6,FALSE)</f>
        <v>669</v>
      </c>
      <c r="H736" s="44">
        <v>733817</v>
      </c>
      <c r="I736" s="44">
        <v>908325</v>
      </c>
      <c r="J736" s="44">
        <v>87329</v>
      </c>
      <c r="K736" s="44">
        <v>98760</v>
      </c>
      <c r="L736" s="44">
        <v>146563</v>
      </c>
      <c r="M736" s="44">
        <v>158896</v>
      </c>
      <c r="N736" s="44">
        <v>3754.8332519999999</v>
      </c>
      <c r="O736" s="44">
        <v>3371.8332519999999</v>
      </c>
      <c r="P736" s="44">
        <v>31.583803</v>
      </c>
      <c r="Q736" s="44">
        <v>30.581997000000001</v>
      </c>
      <c r="R736" s="44">
        <v>18.299178999999999</v>
      </c>
      <c r="S736" s="44">
        <v>18.283953</v>
      </c>
      <c r="T736" s="44">
        <v>763078.625</v>
      </c>
      <c r="U736" s="44">
        <v>89245.757813000004</v>
      </c>
      <c r="V736" s="44">
        <v>148631</v>
      </c>
      <c r="W736" s="44">
        <v>3690.611328</v>
      </c>
      <c r="X736" s="44">
        <v>160280.97693100001</v>
      </c>
      <c r="Y736" s="44">
        <v>213967.08050499999</v>
      </c>
      <c r="Z736" s="44">
        <v>17721.20192</v>
      </c>
      <c r="AA736" s="44">
        <v>262.21515299999999</v>
      </c>
      <c r="AB736" s="44">
        <v>9.9926209999999998</v>
      </c>
      <c r="AC736" s="44">
        <v>7.802397</v>
      </c>
      <c r="AD736" s="44">
        <v>85655.656495999996</v>
      </c>
    </row>
    <row r="737" spans="1:30" x14ac:dyDescent="0.25">
      <c r="A737">
        <v>736</v>
      </c>
      <c r="B737" t="s">
        <v>101</v>
      </c>
      <c r="C737" t="s">
        <v>114</v>
      </c>
      <c r="D737" t="s">
        <v>115</v>
      </c>
      <c r="E737" t="s">
        <v>104</v>
      </c>
      <c r="F737" s="52">
        <f>VLOOKUP(A737,[1]Minority!$A$1:$H$1902,5,FALSE)</f>
        <v>1497</v>
      </c>
      <c r="G737" s="52">
        <f>VLOOKUP(A737,'[1]Low-income - HH inc.'!$A$1:$I$1902,6,FALSE)</f>
        <v>172</v>
      </c>
      <c r="H737" s="44">
        <v>625107</v>
      </c>
      <c r="I737" s="44">
        <v>851054</v>
      </c>
      <c r="J737" s="44">
        <v>79279</v>
      </c>
      <c r="K737" s="44">
        <v>91878</v>
      </c>
      <c r="L737" s="44">
        <v>131139</v>
      </c>
      <c r="M737" s="44">
        <v>157317</v>
      </c>
      <c r="N737" s="44">
        <v>4318.8334960000002</v>
      </c>
      <c r="O737" s="44">
        <v>2981.8332519999999</v>
      </c>
      <c r="P737" s="44">
        <v>35.568638</v>
      </c>
      <c r="Q737" s="44">
        <v>33.571860999999998</v>
      </c>
      <c r="R737" s="44">
        <v>15.528584</v>
      </c>
      <c r="S737" s="44">
        <v>15.104488</v>
      </c>
      <c r="T737" s="44">
        <v>654878.6875</v>
      </c>
      <c r="U737" s="44">
        <v>80939.101563000004</v>
      </c>
      <c r="V737" s="44">
        <v>134588.3125</v>
      </c>
      <c r="W737" s="44">
        <v>4142.6655270000001</v>
      </c>
      <c r="X737" s="44">
        <v>13893.996687999999</v>
      </c>
      <c r="Y737" s="44">
        <v>17209.482778000001</v>
      </c>
      <c r="Z737" s="44">
        <v>1731.699243</v>
      </c>
      <c r="AA737" s="44">
        <v>23.442312999999999</v>
      </c>
      <c r="AB737" s="44">
        <v>0.71759399999999995</v>
      </c>
      <c r="AC737" s="44">
        <v>0.74780400000000002</v>
      </c>
      <c r="AD737" s="44">
        <v>7867.6884870000004</v>
      </c>
    </row>
    <row r="738" spans="1:30" x14ac:dyDescent="0.25">
      <c r="A738">
        <v>737</v>
      </c>
      <c r="B738" t="s">
        <v>101</v>
      </c>
      <c r="C738" t="s">
        <v>114</v>
      </c>
      <c r="D738" t="s">
        <v>115</v>
      </c>
      <c r="E738" t="s">
        <v>104</v>
      </c>
      <c r="F738" s="52">
        <f>VLOOKUP(A738,[1]Minority!$A$1:$H$1902,5,FALSE)</f>
        <v>3804</v>
      </c>
      <c r="G738" s="52">
        <f>VLOOKUP(A738,'[1]Low-income - HH inc.'!$A$1:$I$1902,6,FALSE)</f>
        <v>502</v>
      </c>
      <c r="H738" s="44">
        <v>582321</v>
      </c>
      <c r="I738" s="44">
        <v>819613</v>
      </c>
      <c r="J738" s="44">
        <v>75064</v>
      </c>
      <c r="K738" s="44">
        <v>89276</v>
      </c>
      <c r="L738" s="44">
        <v>97598</v>
      </c>
      <c r="M738" s="44">
        <v>129574</v>
      </c>
      <c r="N738" s="44">
        <v>3593.8332519999999</v>
      </c>
      <c r="O738" s="44">
        <v>2640.8332519999999</v>
      </c>
      <c r="P738" s="44">
        <v>35.871178</v>
      </c>
      <c r="Q738" s="44">
        <v>34.597743999999999</v>
      </c>
      <c r="R738" s="44">
        <v>17.379248</v>
      </c>
      <c r="S738" s="44">
        <v>16.638259999999999</v>
      </c>
      <c r="T738" s="44">
        <v>616943.625</v>
      </c>
      <c r="U738" s="44">
        <v>77137.632813000004</v>
      </c>
      <c r="V738" s="44">
        <v>102263.523438</v>
      </c>
      <c r="W738" s="44">
        <v>3454.783203</v>
      </c>
      <c r="X738" s="44">
        <v>153354.652879</v>
      </c>
      <c r="Y738" s="44">
        <v>210211.88954500001</v>
      </c>
      <c r="Z738" s="44">
        <v>17332.951033000001</v>
      </c>
      <c r="AA738" s="44">
        <v>259.16657199999997</v>
      </c>
      <c r="AB738" s="44">
        <v>9.9368669999999995</v>
      </c>
      <c r="AC738" s="44">
        <v>7.7149510000000001</v>
      </c>
      <c r="AD738" s="44">
        <v>85033.606534999999</v>
      </c>
    </row>
    <row r="739" spans="1:30" x14ac:dyDescent="0.25">
      <c r="A739">
        <v>738</v>
      </c>
      <c r="B739" t="s">
        <v>101</v>
      </c>
      <c r="C739" t="s">
        <v>114</v>
      </c>
      <c r="D739" t="s">
        <v>115</v>
      </c>
      <c r="E739" t="s">
        <v>104</v>
      </c>
      <c r="F739" s="52">
        <f>VLOOKUP(A739,[1]Minority!$A$1:$H$1902,5,FALSE)</f>
        <v>2419</v>
      </c>
      <c r="G739" s="52">
        <f>VLOOKUP(A739,'[1]Low-income - HH inc.'!$A$1:$I$1902,6,FALSE)</f>
        <v>348</v>
      </c>
      <c r="H739" s="44">
        <v>493310</v>
      </c>
      <c r="I739" s="44">
        <v>792776</v>
      </c>
      <c r="J739" s="44">
        <v>63589</v>
      </c>
      <c r="K739" s="44">
        <v>87188</v>
      </c>
      <c r="L739" s="44">
        <v>72197</v>
      </c>
      <c r="M739" s="44">
        <v>97236</v>
      </c>
      <c r="N739" s="44">
        <v>2512.3332519999999</v>
      </c>
      <c r="O739" s="44">
        <v>2789.8332519999999</v>
      </c>
      <c r="P739" s="44">
        <v>37.511237999999999</v>
      </c>
      <c r="Q739" s="44">
        <v>37.800097999999998</v>
      </c>
      <c r="R739" s="44">
        <v>17.350352999999998</v>
      </c>
      <c r="S739" s="44">
        <v>17.325745000000001</v>
      </c>
      <c r="T739" s="44">
        <v>537202.125</v>
      </c>
      <c r="U739" s="44">
        <v>67047.859375</v>
      </c>
      <c r="V739" s="44">
        <v>75866.914063000004</v>
      </c>
      <c r="W739" s="44">
        <v>2553.0058589999999</v>
      </c>
      <c r="X739" s="44">
        <v>290469.19507100002</v>
      </c>
      <c r="Y739" s="44">
        <v>380114.18603099999</v>
      </c>
      <c r="Z739" s="44">
        <v>25804.774728</v>
      </c>
      <c r="AA739" s="44">
        <v>431.66158899999999</v>
      </c>
      <c r="AB739" s="44">
        <v>16.589157</v>
      </c>
      <c r="AC739" s="44">
        <v>12.414615</v>
      </c>
      <c r="AD739" s="44">
        <v>137673.97512799999</v>
      </c>
    </row>
    <row r="740" spans="1:30" x14ac:dyDescent="0.25">
      <c r="A740">
        <v>739</v>
      </c>
      <c r="B740" t="s">
        <v>101</v>
      </c>
      <c r="C740" t="s">
        <v>114</v>
      </c>
      <c r="D740" t="s">
        <v>115</v>
      </c>
      <c r="E740" t="s">
        <v>104</v>
      </c>
      <c r="F740" s="52">
        <f>VLOOKUP(A740,[1]Minority!$A$1:$H$1902,5,FALSE)</f>
        <v>2065</v>
      </c>
      <c r="G740" s="52">
        <f>VLOOKUP(A740,'[1]Low-income - HH inc.'!$A$1:$I$1902,6,FALSE)</f>
        <v>249</v>
      </c>
      <c r="H740" s="44">
        <v>474337</v>
      </c>
      <c r="I740" s="44">
        <v>728249</v>
      </c>
      <c r="J740" s="44">
        <v>59385</v>
      </c>
      <c r="K740" s="44">
        <v>79827</v>
      </c>
      <c r="L740" s="44">
        <v>24313</v>
      </c>
      <c r="M740" s="44">
        <v>88747</v>
      </c>
      <c r="N740" s="44">
        <v>1424</v>
      </c>
      <c r="O740" s="44">
        <v>2040.833374</v>
      </c>
      <c r="P740" s="44">
        <v>39.581958999999998</v>
      </c>
      <c r="Q740" s="44">
        <v>39.110481</v>
      </c>
      <c r="R740" s="44">
        <v>16.292845</v>
      </c>
      <c r="S740" s="44">
        <v>16.579552</v>
      </c>
      <c r="T740" s="44">
        <v>505869.625</v>
      </c>
      <c r="U740" s="44">
        <v>61923.632812999997</v>
      </c>
      <c r="V740" s="44">
        <v>32314.876952999999</v>
      </c>
      <c r="W740" s="44">
        <v>1500.602905</v>
      </c>
      <c r="X740" s="44">
        <v>181030.18483300001</v>
      </c>
      <c r="Y740" s="44">
        <v>246460.09003799999</v>
      </c>
      <c r="Z740" s="44">
        <v>16301.450537000001</v>
      </c>
      <c r="AA740" s="44">
        <v>279.91816899999998</v>
      </c>
      <c r="AB740" s="44">
        <v>10.657095</v>
      </c>
      <c r="AC740" s="44">
        <v>7.857138</v>
      </c>
      <c r="AD740" s="44">
        <v>88208.371406000006</v>
      </c>
    </row>
    <row r="741" spans="1:30" x14ac:dyDescent="0.25">
      <c r="A741">
        <v>740</v>
      </c>
      <c r="B741" t="s">
        <v>101</v>
      </c>
      <c r="C741" t="s">
        <v>114</v>
      </c>
      <c r="D741" t="s">
        <v>115</v>
      </c>
      <c r="E741" t="s">
        <v>104</v>
      </c>
      <c r="F741" s="52">
        <f>VLOOKUP(A741,[1]Minority!$A$1:$H$1902,5,FALSE)</f>
        <v>1906</v>
      </c>
      <c r="G741" s="52">
        <f>VLOOKUP(A741,'[1]Low-income - HH inc.'!$A$1:$I$1902,6,FALSE)</f>
        <v>203</v>
      </c>
      <c r="H741" s="44">
        <v>479279</v>
      </c>
      <c r="I741" s="44">
        <v>794115</v>
      </c>
      <c r="J741" s="44">
        <v>60217</v>
      </c>
      <c r="K741" s="44">
        <v>84662</v>
      </c>
      <c r="L741" s="44">
        <v>26691</v>
      </c>
      <c r="M741" s="44">
        <v>111559</v>
      </c>
      <c r="N741" s="44">
        <v>2502.3332519999999</v>
      </c>
      <c r="O741" s="44">
        <v>2385.8332519999999</v>
      </c>
      <c r="P741" s="44">
        <v>38.394302000000003</v>
      </c>
      <c r="Q741" s="44">
        <v>36.890895999999998</v>
      </c>
      <c r="R741" s="44">
        <v>16.746929000000002</v>
      </c>
      <c r="S741" s="44">
        <v>16.679497000000001</v>
      </c>
      <c r="T741" s="44">
        <v>522729.375</v>
      </c>
      <c r="U741" s="44">
        <v>63590.644530999998</v>
      </c>
      <c r="V741" s="44">
        <v>38403.59375</v>
      </c>
      <c r="W741" s="44">
        <v>2486.2553710000002</v>
      </c>
      <c r="X741" s="44">
        <v>100681.263743</v>
      </c>
      <c r="Y741" s="44">
        <v>186307.622466</v>
      </c>
      <c r="Z741" s="44">
        <v>12435.728997</v>
      </c>
      <c r="AA741" s="44">
        <v>198.980525</v>
      </c>
      <c r="AB741" s="44">
        <v>6.9262240000000004</v>
      </c>
      <c r="AC741" s="44">
        <v>5.6895800000000003</v>
      </c>
      <c r="AD741" s="44">
        <v>62747.519925000001</v>
      </c>
    </row>
    <row r="742" spans="1:30" x14ac:dyDescent="0.25">
      <c r="A742">
        <v>741</v>
      </c>
      <c r="B742" t="s">
        <v>101</v>
      </c>
      <c r="C742" t="s">
        <v>114</v>
      </c>
      <c r="D742" t="s">
        <v>115</v>
      </c>
      <c r="E742" t="s">
        <v>104</v>
      </c>
      <c r="F742" s="52">
        <f>VLOOKUP(A742,[1]Minority!$A$1:$H$1902,5,FALSE)</f>
        <v>3122</v>
      </c>
      <c r="G742" s="52">
        <f>VLOOKUP(A742,'[1]Low-income - HH inc.'!$A$1:$I$1902,6,FALSE)</f>
        <v>375</v>
      </c>
      <c r="H742" s="44">
        <v>474571</v>
      </c>
      <c r="I742" s="44">
        <v>715432</v>
      </c>
      <c r="J742" s="44">
        <v>59834</v>
      </c>
      <c r="K742" s="44">
        <v>76814</v>
      </c>
      <c r="L742" s="44">
        <v>67394</v>
      </c>
      <c r="M742" s="44">
        <v>69818</v>
      </c>
      <c r="N742" s="44">
        <v>2600.3332519999999</v>
      </c>
      <c r="O742" s="44">
        <v>1760.833374</v>
      </c>
      <c r="P742" s="44">
        <v>40.251857999999999</v>
      </c>
      <c r="Q742" s="44">
        <v>39.218941000000001</v>
      </c>
      <c r="R742" s="44">
        <v>16.497579999999999</v>
      </c>
      <c r="S742" s="44">
        <v>16.041087999999998</v>
      </c>
      <c r="T742" s="44">
        <v>505550.59375</v>
      </c>
      <c r="U742" s="44">
        <v>62017.964844000002</v>
      </c>
      <c r="V742" s="44">
        <v>67705.773438000004</v>
      </c>
      <c r="W742" s="44">
        <v>2492.3566890000002</v>
      </c>
      <c r="X742" s="44">
        <v>25649.035791999999</v>
      </c>
      <c r="Y742" s="44">
        <v>30195.318023</v>
      </c>
      <c r="Z742" s="44">
        <v>1813.3849849999999</v>
      </c>
      <c r="AA742" s="44">
        <v>32.560339999999997</v>
      </c>
      <c r="AB742" s="44">
        <v>1.024108</v>
      </c>
      <c r="AC742" s="44">
        <v>0.85338099999999995</v>
      </c>
      <c r="AD742" s="44">
        <v>9431.6690909999998</v>
      </c>
    </row>
    <row r="743" spans="1:30" x14ac:dyDescent="0.25">
      <c r="A743">
        <v>742</v>
      </c>
      <c r="B743" t="s">
        <v>101</v>
      </c>
      <c r="C743" t="s">
        <v>114</v>
      </c>
      <c r="D743" t="s">
        <v>115</v>
      </c>
      <c r="E743" t="s">
        <v>104</v>
      </c>
      <c r="F743" s="52">
        <f>VLOOKUP(A743,[1]Minority!$A$1:$H$1902,5,FALSE)</f>
        <v>1917</v>
      </c>
      <c r="G743" s="52">
        <f>VLOOKUP(A743,'[1]Low-income - HH inc.'!$A$1:$I$1902,6,FALSE)</f>
        <v>99</v>
      </c>
      <c r="H743" s="44">
        <v>504683</v>
      </c>
      <c r="I743" s="44">
        <v>856785</v>
      </c>
      <c r="J743" s="44">
        <v>64433</v>
      </c>
      <c r="K743" s="44">
        <v>92150</v>
      </c>
      <c r="L743" s="44">
        <v>73086</v>
      </c>
      <c r="M743" s="44">
        <v>179490</v>
      </c>
      <c r="N743" s="44">
        <v>4396.8334960000002</v>
      </c>
      <c r="O743" s="44">
        <v>3206.8332519999999</v>
      </c>
      <c r="P743" s="44">
        <v>32.972008000000002</v>
      </c>
      <c r="Q743" s="44">
        <v>33.179324999999999</v>
      </c>
      <c r="R743" s="44">
        <v>15.273707</v>
      </c>
      <c r="S743" s="44">
        <v>14.792889000000001</v>
      </c>
      <c r="T743" s="44">
        <v>553234.3125</v>
      </c>
      <c r="U743" s="44">
        <v>68254.898438000004</v>
      </c>
      <c r="V743" s="44">
        <v>87758.054688000004</v>
      </c>
      <c r="W743" s="44">
        <v>4232.7436520000001</v>
      </c>
      <c r="X743" s="44">
        <v>118634.280321</v>
      </c>
      <c r="Y743" s="44">
        <v>175422.75926600001</v>
      </c>
      <c r="Z743" s="44">
        <v>10611.335707</v>
      </c>
      <c r="AA743" s="44">
        <v>189.08968899999999</v>
      </c>
      <c r="AB743" s="44">
        <v>7.6634919999999997</v>
      </c>
      <c r="AC743" s="44">
        <v>5.1996019999999996</v>
      </c>
      <c r="AD743" s="44">
        <v>59237.077299999997</v>
      </c>
    </row>
    <row r="744" spans="1:30" x14ac:dyDescent="0.25">
      <c r="A744">
        <v>743</v>
      </c>
      <c r="B744" t="s">
        <v>101</v>
      </c>
      <c r="C744" t="s">
        <v>114</v>
      </c>
      <c r="D744" t="s">
        <v>115</v>
      </c>
      <c r="E744" t="s">
        <v>104</v>
      </c>
      <c r="F744" s="52">
        <f>VLOOKUP(A744,[1]Minority!$A$1:$H$1902,5,FALSE)</f>
        <v>1029</v>
      </c>
      <c r="G744" s="52">
        <f>VLOOKUP(A744,'[1]Low-income - HH inc.'!$A$1:$I$1902,6,FALSE)</f>
        <v>62</v>
      </c>
      <c r="H744" s="44">
        <v>540672</v>
      </c>
      <c r="I744" s="44">
        <v>845556</v>
      </c>
      <c r="J744" s="44">
        <v>67631</v>
      </c>
      <c r="K744" s="44">
        <v>92025</v>
      </c>
      <c r="L744" s="44">
        <v>90300</v>
      </c>
      <c r="M744" s="44">
        <v>161332</v>
      </c>
      <c r="N744" s="44">
        <v>4396.8334960000002</v>
      </c>
      <c r="O744" s="44">
        <v>2889.8332519999999</v>
      </c>
      <c r="P744" s="44">
        <v>35.584034000000003</v>
      </c>
      <c r="Q744" s="44">
        <v>34.684635</v>
      </c>
      <c r="R744" s="44">
        <v>18.162834</v>
      </c>
      <c r="S744" s="44">
        <v>17.782330999999999</v>
      </c>
      <c r="T744" s="44">
        <v>581364.75</v>
      </c>
      <c r="U744" s="44">
        <v>70886.859375</v>
      </c>
      <c r="V744" s="44">
        <v>99780.601563000004</v>
      </c>
      <c r="W744" s="44">
        <v>4195.6953130000002</v>
      </c>
      <c r="X744" s="44">
        <v>0</v>
      </c>
      <c r="Y744" s="44">
        <v>0</v>
      </c>
      <c r="Z744" s="44">
        <v>0</v>
      </c>
      <c r="AA744" s="44">
        <v>0</v>
      </c>
      <c r="AB744" s="44">
        <v>0</v>
      </c>
      <c r="AC744" s="44">
        <v>0</v>
      </c>
      <c r="AD744" s="44">
        <v>0</v>
      </c>
    </row>
    <row r="745" spans="1:30" x14ac:dyDescent="0.25">
      <c r="A745">
        <v>744</v>
      </c>
      <c r="B745" t="s">
        <v>101</v>
      </c>
      <c r="C745" t="s">
        <v>114</v>
      </c>
      <c r="D745" t="s">
        <v>115</v>
      </c>
      <c r="E745" t="s">
        <v>104</v>
      </c>
      <c r="F745" s="52">
        <f>VLOOKUP(A745,[1]Minority!$A$1:$H$1902,5,FALSE)</f>
        <v>1767</v>
      </c>
      <c r="G745" s="52">
        <f>VLOOKUP(A745,'[1]Low-income - HH inc.'!$A$1:$I$1902,6,FALSE)</f>
        <v>264</v>
      </c>
      <c r="H745" s="44">
        <v>555437</v>
      </c>
      <c r="I745" s="44">
        <v>874829</v>
      </c>
      <c r="J745" s="44">
        <v>71434</v>
      </c>
      <c r="K745" s="44">
        <v>94550</v>
      </c>
      <c r="L745" s="44">
        <v>100825</v>
      </c>
      <c r="M745" s="44">
        <v>179350</v>
      </c>
      <c r="N745" s="44">
        <v>4396.8334960000002</v>
      </c>
      <c r="O745" s="44">
        <v>2859.8332519999999</v>
      </c>
      <c r="P745" s="44">
        <v>34.615101000000003</v>
      </c>
      <c r="Q745" s="44">
        <v>32.305725000000002</v>
      </c>
      <c r="R745" s="44">
        <v>17.593069</v>
      </c>
      <c r="S745" s="44">
        <v>17.177755000000001</v>
      </c>
      <c r="T745" s="44">
        <v>603526.3125</v>
      </c>
      <c r="U745" s="44">
        <v>74914.46875</v>
      </c>
      <c r="V745" s="44">
        <v>112648.132813</v>
      </c>
      <c r="W745" s="44">
        <v>4165.4150390000004</v>
      </c>
      <c r="X745" s="44">
        <v>83063.482552999994</v>
      </c>
      <c r="Y745" s="44">
        <v>145384.488721</v>
      </c>
      <c r="Z745" s="44">
        <v>9407.3446089999998</v>
      </c>
      <c r="AA745" s="44">
        <v>159.729747</v>
      </c>
      <c r="AB745" s="44">
        <v>5.5164980000000003</v>
      </c>
      <c r="AC745" s="44">
        <v>4.3628119999999999</v>
      </c>
      <c r="AD745" s="44">
        <v>48614.659439000003</v>
      </c>
    </row>
    <row r="746" spans="1:30" x14ac:dyDescent="0.25">
      <c r="A746">
        <v>745</v>
      </c>
      <c r="B746" t="s">
        <v>101</v>
      </c>
      <c r="C746" t="s">
        <v>114</v>
      </c>
      <c r="D746" t="s">
        <v>115</v>
      </c>
      <c r="E746" t="s">
        <v>104</v>
      </c>
      <c r="F746" s="52">
        <f>VLOOKUP(A746,[1]Minority!$A$1:$H$1902,5,FALSE)</f>
        <v>1339</v>
      </c>
      <c r="G746" s="52">
        <f>VLOOKUP(A746,'[1]Low-income - HH inc.'!$A$1:$I$1902,6,FALSE)</f>
        <v>156</v>
      </c>
      <c r="H746" s="44">
        <v>564740</v>
      </c>
      <c r="I746" s="44">
        <v>875894</v>
      </c>
      <c r="J746" s="44">
        <v>70900</v>
      </c>
      <c r="K746" s="44">
        <v>94417</v>
      </c>
      <c r="L746" s="44">
        <v>127703</v>
      </c>
      <c r="M746" s="44">
        <v>181173</v>
      </c>
      <c r="N746" s="44">
        <v>4396.8334960000002</v>
      </c>
      <c r="O746" s="44">
        <v>2925.8332519999999</v>
      </c>
      <c r="P746" s="44">
        <v>35.081169000000003</v>
      </c>
      <c r="Q746" s="44">
        <v>33.622413999999999</v>
      </c>
      <c r="R746" s="44">
        <v>20.187771000000001</v>
      </c>
      <c r="S746" s="44">
        <v>20.150860000000002</v>
      </c>
      <c r="T746" s="44">
        <v>613423.5625</v>
      </c>
      <c r="U746" s="44">
        <v>74579.492188000004</v>
      </c>
      <c r="V746" s="44">
        <v>136068.984375</v>
      </c>
      <c r="W746" s="44">
        <v>4166.6787109999996</v>
      </c>
      <c r="X746" s="44">
        <v>358206.92395899998</v>
      </c>
      <c r="Y746" s="44">
        <v>546058.43160899996</v>
      </c>
      <c r="Z746" s="44">
        <v>46059.232631999999</v>
      </c>
      <c r="AA746" s="44">
        <v>652.33725300000003</v>
      </c>
      <c r="AB746" s="44">
        <v>27.722238999999998</v>
      </c>
      <c r="AC746" s="44">
        <v>19.816382000000001</v>
      </c>
      <c r="AD746" s="44">
        <v>221428.48289499999</v>
      </c>
    </row>
    <row r="747" spans="1:30" x14ac:dyDescent="0.25">
      <c r="A747">
        <v>746</v>
      </c>
      <c r="B747" t="s">
        <v>101</v>
      </c>
      <c r="C747" t="s">
        <v>114</v>
      </c>
      <c r="D747" t="s">
        <v>115</v>
      </c>
      <c r="E747" t="s">
        <v>104</v>
      </c>
      <c r="F747" s="52">
        <f>VLOOKUP(A747,[1]Minority!$A$1:$H$1902,5,FALSE)</f>
        <v>1668</v>
      </c>
      <c r="G747" s="52">
        <f>VLOOKUP(A747,'[1]Low-income - HH inc.'!$A$1:$I$1902,6,FALSE)</f>
        <v>343</v>
      </c>
      <c r="H747" s="44">
        <v>541102</v>
      </c>
      <c r="I747" s="44">
        <v>872311</v>
      </c>
      <c r="J747" s="44">
        <v>67102</v>
      </c>
      <c r="K747" s="44">
        <v>93963</v>
      </c>
      <c r="L747" s="44">
        <v>95779</v>
      </c>
      <c r="M747" s="44">
        <v>180619</v>
      </c>
      <c r="N747" s="44">
        <v>4396.8334960000002</v>
      </c>
      <c r="O747" s="44">
        <v>2925.8332519999999</v>
      </c>
      <c r="P747" s="44">
        <v>34.074511999999999</v>
      </c>
      <c r="Q747" s="44">
        <v>32.560943999999999</v>
      </c>
      <c r="R747" s="44">
        <v>17.178723999999999</v>
      </c>
      <c r="S747" s="44">
        <v>16.033358</v>
      </c>
      <c r="T747" s="44">
        <v>591851.5625</v>
      </c>
      <c r="U747" s="44">
        <v>71217.773438000004</v>
      </c>
      <c r="V747" s="44">
        <v>108778.617188</v>
      </c>
      <c r="W747" s="44">
        <v>4171.4389650000003</v>
      </c>
      <c r="X747" s="44">
        <v>467823.49027499999</v>
      </c>
      <c r="Y747" s="44">
        <v>644381.88279900001</v>
      </c>
      <c r="Z747" s="44">
        <v>43713.708080999997</v>
      </c>
      <c r="AA747" s="44">
        <v>688.86203399999999</v>
      </c>
      <c r="AB747" s="44">
        <v>30.578990000000001</v>
      </c>
      <c r="AC747" s="44">
        <v>19.636932000000002</v>
      </c>
      <c r="AD747" s="44">
        <v>223817.36836299999</v>
      </c>
    </row>
    <row r="748" spans="1:30" x14ac:dyDescent="0.25">
      <c r="A748">
        <v>747</v>
      </c>
      <c r="B748" t="s">
        <v>101</v>
      </c>
      <c r="C748" t="s">
        <v>114</v>
      </c>
      <c r="D748" t="s">
        <v>115</v>
      </c>
      <c r="E748" t="s">
        <v>104</v>
      </c>
      <c r="F748" s="52">
        <f>VLOOKUP(A748,[1]Minority!$A$1:$H$1902,5,FALSE)</f>
        <v>1172</v>
      </c>
      <c r="G748" s="52">
        <f>VLOOKUP(A748,'[1]Low-income - HH inc.'!$A$1:$I$1902,6,FALSE)</f>
        <v>138</v>
      </c>
      <c r="H748" s="44">
        <v>508161</v>
      </c>
      <c r="I748" s="44">
        <v>836840</v>
      </c>
      <c r="J748" s="44">
        <v>64323</v>
      </c>
      <c r="K748" s="44">
        <v>90727</v>
      </c>
      <c r="L748" s="44">
        <v>46144</v>
      </c>
      <c r="M748" s="44">
        <v>145918</v>
      </c>
      <c r="N748" s="44">
        <v>4396.8334960000002</v>
      </c>
      <c r="O748" s="44">
        <v>2772.8332519999999</v>
      </c>
      <c r="P748" s="44">
        <v>36.534809000000003</v>
      </c>
      <c r="Q748" s="44">
        <v>36.095973999999998</v>
      </c>
      <c r="R748" s="44">
        <v>18.727924000000002</v>
      </c>
      <c r="S748" s="44">
        <v>17.762644000000002</v>
      </c>
      <c r="T748" s="44">
        <v>553994.75</v>
      </c>
      <c r="U748" s="44">
        <v>68004.984375</v>
      </c>
      <c r="V748" s="44">
        <v>60057.3125</v>
      </c>
      <c r="W748" s="44">
        <v>4170.3691410000001</v>
      </c>
      <c r="X748" s="44">
        <v>59302.584397999999</v>
      </c>
      <c r="Y748" s="44">
        <v>93288.552108000003</v>
      </c>
      <c r="Z748" s="44">
        <v>5934.6815230000002</v>
      </c>
      <c r="AA748" s="44">
        <v>102.280241</v>
      </c>
      <c r="AB748" s="44">
        <v>3.5320779999999998</v>
      </c>
      <c r="AC748" s="44">
        <v>2.8081770000000001</v>
      </c>
      <c r="AD748" s="44">
        <v>31019.112697</v>
      </c>
    </row>
    <row r="749" spans="1:30" x14ac:dyDescent="0.25">
      <c r="A749">
        <v>748</v>
      </c>
      <c r="B749" t="s">
        <v>101</v>
      </c>
      <c r="C749" t="s">
        <v>114</v>
      </c>
      <c r="D749" t="s">
        <v>115</v>
      </c>
      <c r="E749" t="s">
        <v>104</v>
      </c>
      <c r="F749" s="52">
        <f>VLOOKUP(A749,[1]Minority!$A$1:$H$1902,5,FALSE)</f>
        <v>2360</v>
      </c>
      <c r="G749" s="52">
        <f>VLOOKUP(A749,'[1]Low-income - HH inc.'!$A$1:$I$1902,6,FALSE)</f>
        <v>274</v>
      </c>
      <c r="H749" s="44">
        <v>453190</v>
      </c>
      <c r="I749" s="44">
        <v>771130</v>
      </c>
      <c r="J749" s="44">
        <v>56622</v>
      </c>
      <c r="K749" s="44">
        <v>82409</v>
      </c>
      <c r="L749" s="44">
        <v>35431</v>
      </c>
      <c r="M749" s="44">
        <v>130919</v>
      </c>
      <c r="N749" s="44">
        <v>4074.3332519999999</v>
      </c>
      <c r="O749" s="44">
        <v>2541.8332519999999</v>
      </c>
      <c r="P749" s="44">
        <v>39.594459999999998</v>
      </c>
      <c r="Q749" s="44">
        <v>38.700878000000003</v>
      </c>
      <c r="R749" s="44">
        <v>17.670276999999999</v>
      </c>
      <c r="S749" s="44">
        <v>16.307843999999999</v>
      </c>
      <c r="T749" s="44">
        <v>490287.59375</v>
      </c>
      <c r="U749" s="44">
        <v>59630.855469000002</v>
      </c>
      <c r="V749" s="44">
        <v>46572.644530999998</v>
      </c>
      <c r="W749" s="44">
        <v>3895.5197750000002</v>
      </c>
      <c r="X749" s="44">
        <v>55822.169434000003</v>
      </c>
      <c r="Y749" s="44">
        <v>70724.072201999996</v>
      </c>
      <c r="Z749" s="44">
        <v>4897.5776130000004</v>
      </c>
      <c r="AA749" s="44">
        <v>81.355272999999997</v>
      </c>
      <c r="AB749" s="44">
        <v>2.468604</v>
      </c>
      <c r="AC749" s="44">
        <v>2.2804600000000002</v>
      </c>
      <c r="AD749" s="44">
        <v>24800.286637000001</v>
      </c>
    </row>
    <row r="750" spans="1:30" x14ac:dyDescent="0.25">
      <c r="A750">
        <v>749</v>
      </c>
      <c r="B750" t="s">
        <v>101</v>
      </c>
      <c r="C750" t="s">
        <v>114</v>
      </c>
      <c r="D750" t="s">
        <v>115</v>
      </c>
      <c r="E750" t="s">
        <v>104</v>
      </c>
      <c r="F750" s="52">
        <f>VLOOKUP(A750,[1]Minority!$A$1:$H$1902,5,FALSE)</f>
        <v>1447</v>
      </c>
      <c r="G750" s="52">
        <f>VLOOKUP(A750,'[1]Low-income - HH inc.'!$A$1:$I$1902,6,FALSE)</f>
        <v>106</v>
      </c>
      <c r="H750" s="44">
        <v>415323</v>
      </c>
      <c r="I750" s="44">
        <v>689177</v>
      </c>
      <c r="J750" s="44">
        <v>53017</v>
      </c>
      <c r="K750" s="44">
        <v>73140</v>
      </c>
      <c r="L750" s="44">
        <v>26512</v>
      </c>
      <c r="M750" s="44">
        <v>69281</v>
      </c>
      <c r="N750" s="44">
        <v>2502.3332519999999</v>
      </c>
      <c r="O750" s="44">
        <v>1380.333374</v>
      </c>
      <c r="P750" s="44">
        <v>37.734921</v>
      </c>
      <c r="Q750" s="44">
        <v>36.489784</v>
      </c>
      <c r="R750" s="44">
        <v>18.868237000000001</v>
      </c>
      <c r="S750" s="44">
        <v>18.943445000000001</v>
      </c>
      <c r="T750" s="44">
        <v>447103.1875</v>
      </c>
      <c r="U750" s="44">
        <v>55352.234375</v>
      </c>
      <c r="V750" s="44">
        <v>31475.255859000001</v>
      </c>
      <c r="W750" s="44">
        <v>2372.1274410000001</v>
      </c>
      <c r="X750" s="44">
        <v>14136.783455999999</v>
      </c>
      <c r="Y750" s="44">
        <v>42382.008872999999</v>
      </c>
      <c r="Z750" s="44">
        <v>2127.0237400000001</v>
      </c>
      <c r="AA750" s="44">
        <v>40.498389000000003</v>
      </c>
      <c r="AB750" s="44">
        <v>1.4547570000000001</v>
      </c>
      <c r="AC750" s="44">
        <v>1.061202</v>
      </c>
      <c r="AD750" s="44">
        <v>12009.360145000001</v>
      </c>
    </row>
    <row r="751" spans="1:30" x14ac:dyDescent="0.25">
      <c r="A751">
        <v>750</v>
      </c>
      <c r="B751" t="s">
        <v>101</v>
      </c>
      <c r="C751" t="s">
        <v>114</v>
      </c>
      <c r="D751" t="s">
        <v>115</v>
      </c>
      <c r="E751" t="s">
        <v>104</v>
      </c>
      <c r="F751" s="52">
        <f>VLOOKUP(A751,[1]Minority!$A$1:$H$1902,5,FALSE)</f>
        <v>2136</v>
      </c>
      <c r="G751" s="52">
        <f>VLOOKUP(A751,'[1]Low-income - HH inc.'!$A$1:$I$1902,6,FALSE)</f>
        <v>74</v>
      </c>
      <c r="H751" s="44">
        <v>380597</v>
      </c>
      <c r="I751" s="44">
        <v>690627</v>
      </c>
      <c r="J751" s="44">
        <v>50819</v>
      </c>
      <c r="K751" s="44">
        <v>73267</v>
      </c>
      <c r="L751" s="44">
        <v>30287</v>
      </c>
      <c r="M751" s="44">
        <v>85742</v>
      </c>
      <c r="N751" s="44">
        <v>2152</v>
      </c>
      <c r="O751" s="44">
        <v>1912.833374</v>
      </c>
      <c r="P751" s="44">
        <v>43.950451000000001</v>
      </c>
      <c r="Q751" s="44">
        <v>43.894936000000001</v>
      </c>
      <c r="R751" s="44">
        <v>18.000468999999999</v>
      </c>
      <c r="S751" s="44">
        <v>17.286176999999999</v>
      </c>
      <c r="T751" s="44">
        <v>409245.65625</v>
      </c>
      <c r="U751" s="44">
        <v>52893.332030999998</v>
      </c>
      <c r="V751" s="44">
        <v>35411.378905999998</v>
      </c>
      <c r="W751" s="44">
        <v>2129.899414</v>
      </c>
      <c r="X751" s="44">
        <v>99833.190747999994</v>
      </c>
      <c r="Y751" s="44">
        <v>175741.63534800001</v>
      </c>
      <c r="Z751" s="44">
        <v>8726.3989550000006</v>
      </c>
      <c r="AA751" s="44">
        <v>170.19074499999999</v>
      </c>
      <c r="AB751" s="44">
        <v>7.2615160000000003</v>
      </c>
      <c r="AC751" s="44">
        <v>4.4244560000000002</v>
      </c>
      <c r="AD751" s="44">
        <v>51377.292986</v>
      </c>
    </row>
    <row r="752" spans="1:30" x14ac:dyDescent="0.25">
      <c r="A752">
        <v>751</v>
      </c>
      <c r="B752" t="s">
        <v>101</v>
      </c>
      <c r="C752" t="s">
        <v>114</v>
      </c>
      <c r="D752" t="s">
        <v>115</v>
      </c>
      <c r="E752" t="s">
        <v>104</v>
      </c>
      <c r="F752" s="52">
        <f>VLOOKUP(A752,[1]Minority!$A$1:$H$1902,5,FALSE)</f>
        <v>1497</v>
      </c>
      <c r="G752" s="52">
        <f>VLOOKUP(A752,'[1]Low-income - HH inc.'!$A$1:$I$1902,6,FALSE)</f>
        <v>44</v>
      </c>
      <c r="H752" s="44">
        <v>431916</v>
      </c>
      <c r="I752" s="44">
        <v>475287</v>
      </c>
      <c r="J752" s="44">
        <v>54152</v>
      </c>
      <c r="K752" s="44">
        <v>45963</v>
      </c>
      <c r="L752" s="44">
        <v>25064</v>
      </c>
      <c r="M752" s="44">
        <v>4901</v>
      </c>
      <c r="N752" s="44">
        <v>3390</v>
      </c>
      <c r="O752" s="44">
        <v>21</v>
      </c>
      <c r="P752" s="44">
        <v>42.317284000000001</v>
      </c>
      <c r="Q752" s="44">
        <v>39.615870999999999</v>
      </c>
      <c r="R752" s="44">
        <v>17.379522000000001</v>
      </c>
      <c r="S752" s="44">
        <v>17.667079999999999</v>
      </c>
      <c r="T752" s="44">
        <v>435884.21875</v>
      </c>
      <c r="U752" s="44">
        <v>53402.753905999998</v>
      </c>
      <c r="V752" s="44">
        <v>23219.197265999999</v>
      </c>
      <c r="W752" s="44">
        <v>3081.7553710000002</v>
      </c>
      <c r="X752" s="44">
        <v>88162.437965000005</v>
      </c>
      <c r="Y752" s="44">
        <v>130787.08487799999</v>
      </c>
      <c r="Z752" s="44">
        <v>8473.687414</v>
      </c>
      <c r="AA752" s="44">
        <v>143.47505799999999</v>
      </c>
      <c r="AB752" s="44">
        <v>5.5273729999999999</v>
      </c>
      <c r="AC752" s="44">
        <v>3.9943010000000001</v>
      </c>
      <c r="AD752" s="44">
        <v>44609.574798000001</v>
      </c>
    </row>
    <row r="753" spans="1:30" x14ac:dyDescent="0.25">
      <c r="A753">
        <v>752</v>
      </c>
      <c r="B753" t="s">
        <v>101</v>
      </c>
      <c r="C753" t="s">
        <v>114</v>
      </c>
      <c r="D753" t="s">
        <v>115</v>
      </c>
      <c r="E753" t="s">
        <v>104</v>
      </c>
      <c r="F753" s="52">
        <f>VLOOKUP(A753,[1]Minority!$A$1:$H$1902,5,FALSE)</f>
        <v>1230</v>
      </c>
      <c r="G753" s="52">
        <f>VLOOKUP(A753,'[1]Low-income - HH inc.'!$A$1:$I$1902,6,FALSE)</f>
        <v>33</v>
      </c>
      <c r="H753" s="44">
        <v>361757</v>
      </c>
      <c r="I753" s="44">
        <v>379566</v>
      </c>
      <c r="J753" s="44">
        <v>47447</v>
      </c>
      <c r="K753" s="44">
        <v>40245</v>
      </c>
      <c r="L753" s="44">
        <v>30287</v>
      </c>
      <c r="M753" s="44">
        <v>3089</v>
      </c>
      <c r="N753" s="44">
        <v>2034</v>
      </c>
      <c r="O753" s="44">
        <v>0</v>
      </c>
      <c r="P753" s="44">
        <v>25.724792000000001</v>
      </c>
      <c r="Q753" s="44">
        <v>27.329633999999999</v>
      </c>
      <c r="R753" s="44">
        <v>20.166145</v>
      </c>
      <c r="S753" s="44">
        <v>18.618845</v>
      </c>
      <c r="T753" s="44">
        <v>365072.96875</v>
      </c>
      <c r="U753" s="44">
        <v>46106</v>
      </c>
      <c r="V753" s="44">
        <v>25222.798827999999</v>
      </c>
      <c r="W753" s="44">
        <v>1655.2741699999999</v>
      </c>
      <c r="X753" s="44">
        <v>51436.814453999999</v>
      </c>
      <c r="Y753" s="44">
        <v>58604.417912999997</v>
      </c>
      <c r="Z753" s="44">
        <v>3673.5789840000002</v>
      </c>
      <c r="AA753" s="44">
        <v>62.516956</v>
      </c>
      <c r="AB753" s="44">
        <v>2.643354</v>
      </c>
      <c r="AC753" s="44">
        <v>1.684763</v>
      </c>
      <c r="AD753" s="44">
        <v>19210.237917999999</v>
      </c>
    </row>
    <row r="754" spans="1:30" x14ac:dyDescent="0.25">
      <c r="A754">
        <v>753</v>
      </c>
      <c r="B754" t="s">
        <v>101</v>
      </c>
      <c r="C754" t="s">
        <v>114</v>
      </c>
      <c r="D754" t="s">
        <v>115</v>
      </c>
      <c r="E754" t="s">
        <v>104</v>
      </c>
      <c r="F754" s="52">
        <f>VLOOKUP(A754,[1]Minority!$A$1:$H$1902,5,FALSE)</f>
        <v>1191</v>
      </c>
      <c r="G754" s="52">
        <f>VLOOKUP(A754,'[1]Low-income - HH inc.'!$A$1:$I$1902,6,FALSE)</f>
        <v>56</v>
      </c>
      <c r="H754" s="44">
        <v>248562</v>
      </c>
      <c r="I754" s="44">
        <v>493951</v>
      </c>
      <c r="J754" s="44">
        <v>38829</v>
      </c>
      <c r="K754" s="44">
        <v>49417</v>
      </c>
      <c r="L754" s="44">
        <v>27895</v>
      </c>
      <c r="M754" s="44">
        <v>3507</v>
      </c>
      <c r="N754" s="44">
        <v>421</v>
      </c>
      <c r="O754" s="44">
        <v>21</v>
      </c>
      <c r="P754" s="44">
        <v>53.00909</v>
      </c>
      <c r="Q754" s="44">
        <v>52.600051999999998</v>
      </c>
      <c r="R754" s="44">
        <v>21.836791999999999</v>
      </c>
      <c r="S754" s="44">
        <v>18.589017999999999</v>
      </c>
      <c r="T754" s="44">
        <v>264720.625</v>
      </c>
      <c r="U754" s="44">
        <v>39526.207030999998</v>
      </c>
      <c r="V754" s="44">
        <v>26289.076172000001</v>
      </c>
      <c r="W754" s="44">
        <v>394.66043100000002</v>
      </c>
      <c r="X754" s="44">
        <v>67224.822547999996</v>
      </c>
      <c r="Y754" s="44">
        <v>116176.221571</v>
      </c>
      <c r="Z754" s="44">
        <v>5102.7713519999998</v>
      </c>
      <c r="AA754" s="44">
        <v>105.333597</v>
      </c>
      <c r="AB754" s="44">
        <v>4.779496</v>
      </c>
      <c r="AC754" s="44">
        <v>2.6644429999999999</v>
      </c>
      <c r="AD754" s="44">
        <v>31206.581407999998</v>
      </c>
    </row>
    <row r="755" spans="1:30" x14ac:dyDescent="0.25">
      <c r="A755">
        <v>754</v>
      </c>
      <c r="B755" t="s">
        <v>101</v>
      </c>
      <c r="C755" t="s">
        <v>114</v>
      </c>
      <c r="D755" t="s">
        <v>115</v>
      </c>
      <c r="E755" t="s">
        <v>104</v>
      </c>
      <c r="F755" s="52">
        <f>VLOOKUP(A755,[1]Minority!$A$1:$H$1902,5,FALSE)</f>
        <v>1032</v>
      </c>
      <c r="G755" s="52">
        <f>VLOOKUP(A755,'[1]Low-income - HH inc.'!$A$1:$I$1902,6,FALSE)</f>
        <v>49</v>
      </c>
      <c r="H755" s="44">
        <v>287464</v>
      </c>
      <c r="I755" s="44">
        <v>13267</v>
      </c>
      <c r="J755" s="44">
        <v>44778</v>
      </c>
      <c r="K755" s="44">
        <v>1282</v>
      </c>
      <c r="L755" s="44">
        <v>25212</v>
      </c>
      <c r="M755" s="44">
        <v>228</v>
      </c>
      <c r="N755" s="44">
        <v>2066</v>
      </c>
      <c r="O755" s="44">
        <v>803</v>
      </c>
      <c r="P755" s="44">
        <v>74.217338999999996</v>
      </c>
      <c r="Q755" s="44">
        <v>82.350196999999994</v>
      </c>
      <c r="R755" s="44">
        <v>17.396076000000001</v>
      </c>
      <c r="S755" s="44">
        <v>20.408847999999999</v>
      </c>
      <c r="T755" s="44">
        <v>281257.1875</v>
      </c>
      <c r="U755" s="44">
        <v>43793.410155999998</v>
      </c>
      <c r="V755" s="44">
        <v>24646.453125</v>
      </c>
      <c r="W755" s="44">
        <v>2037.4104</v>
      </c>
      <c r="X755" s="44">
        <v>41595.332501999997</v>
      </c>
      <c r="Y755" s="44">
        <v>63372.920018999997</v>
      </c>
      <c r="Z755" s="44">
        <v>5976.8353619999998</v>
      </c>
      <c r="AA755" s="44">
        <v>76.123487999999995</v>
      </c>
      <c r="AB755" s="44">
        <v>2.3932980000000001</v>
      </c>
      <c r="AC755" s="44">
        <v>2.2294930000000002</v>
      </c>
      <c r="AD755" s="44">
        <v>24044.92656</v>
      </c>
    </row>
    <row r="756" spans="1:30" x14ac:dyDescent="0.25">
      <c r="A756">
        <v>755</v>
      </c>
      <c r="B756" t="s">
        <v>101</v>
      </c>
      <c r="C756" t="s">
        <v>114</v>
      </c>
      <c r="D756" t="s">
        <v>115</v>
      </c>
      <c r="E756" t="s">
        <v>104</v>
      </c>
      <c r="F756" s="52">
        <f>VLOOKUP(A756,[1]Minority!$A$1:$H$1902,5,FALSE)</f>
        <v>4035</v>
      </c>
      <c r="G756" s="52">
        <f>VLOOKUP(A756,'[1]Low-income - HH inc.'!$A$1:$I$1902,6,FALSE)</f>
        <v>172</v>
      </c>
      <c r="H756" s="44">
        <v>278777</v>
      </c>
      <c r="I756" s="44">
        <v>12219</v>
      </c>
      <c r="J756" s="44">
        <v>43693</v>
      </c>
      <c r="K756" s="44">
        <v>1174</v>
      </c>
      <c r="L756" s="44">
        <v>23818</v>
      </c>
      <c r="M756" s="44">
        <v>0</v>
      </c>
      <c r="N756" s="44">
        <v>1857</v>
      </c>
      <c r="O756" s="44">
        <v>0</v>
      </c>
      <c r="P756" s="44">
        <v>82.362578999999997</v>
      </c>
      <c r="Q756" s="44">
        <v>88.741844</v>
      </c>
      <c r="R756" s="44">
        <v>18.229890999999999</v>
      </c>
      <c r="S756" s="44">
        <v>21.387516000000002</v>
      </c>
      <c r="T756" s="44">
        <v>272644.8125</v>
      </c>
      <c r="U756" s="44">
        <v>42714.847655999998</v>
      </c>
      <c r="V756" s="44">
        <v>23270.066406000002</v>
      </c>
      <c r="W756" s="44">
        <v>1814.2795410000001</v>
      </c>
      <c r="X756" s="44">
        <v>35727.904468000001</v>
      </c>
      <c r="Y756" s="44">
        <v>77071.551036000004</v>
      </c>
      <c r="Z756" s="44">
        <v>3763.7775849999998</v>
      </c>
      <c r="AA756" s="44">
        <v>72.730120999999997</v>
      </c>
      <c r="AB756" s="44">
        <v>2.7574890000000001</v>
      </c>
      <c r="AC756" s="44">
        <v>1.8864719999999999</v>
      </c>
      <c r="AD756" s="44">
        <v>21135.042922000001</v>
      </c>
    </row>
    <row r="757" spans="1:30" x14ac:dyDescent="0.25">
      <c r="A757">
        <v>756</v>
      </c>
      <c r="B757" t="s">
        <v>101</v>
      </c>
      <c r="C757" t="s">
        <v>116</v>
      </c>
      <c r="D757" t="s">
        <v>117</v>
      </c>
      <c r="E757" t="s">
        <v>104</v>
      </c>
      <c r="F757" s="52">
        <f>VLOOKUP(A757,[1]Minority!$A$1:$H$1902,5,FALSE)</f>
        <v>3410</v>
      </c>
      <c r="G757" s="52">
        <f>VLOOKUP(A757,'[1]Low-income - HH inc.'!$A$1:$I$1902,6,FALSE)</f>
        <v>511</v>
      </c>
      <c r="H757" s="44">
        <v>93225</v>
      </c>
      <c r="I757" s="44">
        <v>0</v>
      </c>
      <c r="J757" s="44">
        <v>20128</v>
      </c>
      <c r="K757" s="44">
        <v>0</v>
      </c>
      <c r="L757" s="44">
        <v>10887</v>
      </c>
      <c r="M757" s="44">
        <v>0</v>
      </c>
      <c r="N757" s="44">
        <v>417</v>
      </c>
      <c r="O757" s="44">
        <v>0</v>
      </c>
      <c r="P757" s="44">
        <v>135.86033599999999</v>
      </c>
      <c r="Q757" s="44">
        <v>0</v>
      </c>
      <c r="R757" s="44">
        <v>15.959365</v>
      </c>
      <c r="S757" s="44">
        <v>15.643651999999999</v>
      </c>
      <c r="T757" s="44">
        <v>93136.0625</v>
      </c>
      <c r="U757" s="44">
        <v>20108.796875</v>
      </c>
      <c r="V757" s="44">
        <v>10876.613281</v>
      </c>
      <c r="W757" s="44">
        <v>416.60217299999999</v>
      </c>
      <c r="X757" s="44">
        <v>2280.790121</v>
      </c>
      <c r="Y757" s="44">
        <v>30665.083756</v>
      </c>
      <c r="Z757" s="44">
        <v>863.22266100000002</v>
      </c>
      <c r="AA757" s="44">
        <v>24.969757999999999</v>
      </c>
      <c r="AB757" s="44">
        <v>1.3049500000000001</v>
      </c>
      <c r="AC757" s="44">
        <v>0.55879500000000004</v>
      </c>
      <c r="AD757" s="44">
        <v>6759.7301170000001</v>
      </c>
    </row>
    <row r="758" spans="1:30" x14ac:dyDescent="0.25">
      <c r="A758">
        <v>757</v>
      </c>
      <c r="B758" t="s">
        <v>101</v>
      </c>
      <c r="C758" t="s">
        <v>116</v>
      </c>
      <c r="D758" t="s">
        <v>118</v>
      </c>
      <c r="E758" t="s">
        <v>104</v>
      </c>
      <c r="F758" s="52">
        <f>VLOOKUP(A758,[1]Minority!$A$1:$H$1902,5,FALSE)</f>
        <v>344</v>
      </c>
      <c r="G758" s="52">
        <f>VLOOKUP(A758,'[1]Low-income - HH inc.'!$A$1:$I$1902,6,FALSE)</f>
        <v>80</v>
      </c>
      <c r="H758" s="44">
        <v>124469</v>
      </c>
      <c r="I758" s="44">
        <v>119932</v>
      </c>
      <c r="J758" s="44">
        <v>24059</v>
      </c>
      <c r="K758" s="44">
        <v>14491</v>
      </c>
      <c r="L758" s="44">
        <v>10887</v>
      </c>
      <c r="M758" s="44">
        <v>0</v>
      </c>
      <c r="N758" s="44">
        <v>564</v>
      </c>
      <c r="O758" s="44">
        <v>0</v>
      </c>
      <c r="P758" s="44">
        <v>61.076439000000001</v>
      </c>
      <c r="Q758" s="44">
        <v>58.917194000000002</v>
      </c>
      <c r="R758" s="44">
        <v>16.225633999999999</v>
      </c>
      <c r="S758" s="44">
        <v>15.180515</v>
      </c>
      <c r="T758" s="44">
        <v>124306.882813</v>
      </c>
      <c r="U758" s="44">
        <v>23717.121093999998</v>
      </c>
      <c r="V758" s="44">
        <v>10497.989258</v>
      </c>
      <c r="W758" s="44">
        <v>543.847351</v>
      </c>
      <c r="X758" s="44">
        <v>65464.744095000002</v>
      </c>
      <c r="Y758" s="44">
        <v>163418.94249300001</v>
      </c>
      <c r="Z758" s="44">
        <v>4349.470757</v>
      </c>
      <c r="AA758" s="44">
        <v>179.161586</v>
      </c>
      <c r="AB758" s="44">
        <v>8.2440230000000003</v>
      </c>
      <c r="AC758" s="44">
        <v>3.125416</v>
      </c>
      <c r="AD758" s="44">
        <v>37214.503937000001</v>
      </c>
    </row>
    <row r="759" spans="1:30" x14ac:dyDescent="0.25">
      <c r="A759">
        <v>758</v>
      </c>
      <c r="B759" t="s">
        <v>101</v>
      </c>
      <c r="C759" t="s">
        <v>116</v>
      </c>
      <c r="D759" t="s">
        <v>118</v>
      </c>
      <c r="E759" t="s">
        <v>104</v>
      </c>
      <c r="F759" s="52">
        <f>VLOOKUP(A759,[1]Minority!$A$1:$H$1902,5,FALSE)</f>
        <v>896</v>
      </c>
      <c r="G759" s="52">
        <f>VLOOKUP(A759,'[1]Low-income - HH inc.'!$A$1:$I$1902,6,FALSE)</f>
        <v>400</v>
      </c>
      <c r="H759" s="44">
        <v>138987</v>
      </c>
      <c r="I759" s="44">
        <v>329783</v>
      </c>
      <c r="J759" s="44">
        <v>27252</v>
      </c>
      <c r="K759" s="44">
        <v>41980</v>
      </c>
      <c r="L759" s="44">
        <v>10887</v>
      </c>
      <c r="M759" s="44">
        <v>0</v>
      </c>
      <c r="N759" s="44">
        <v>564</v>
      </c>
      <c r="O759" s="44">
        <v>0</v>
      </c>
      <c r="P759" s="44">
        <v>48.873268000000003</v>
      </c>
      <c r="Q759" s="44">
        <v>48.156737999999997</v>
      </c>
      <c r="R759" s="44">
        <v>14.878050999999999</v>
      </c>
      <c r="S759" s="44">
        <v>14.224515999999999</v>
      </c>
      <c r="T759" s="44">
        <v>150677.0625</v>
      </c>
      <c r="U759" s="44">
        <v>28154.382813</v>
      </c>
      <c r="V759" s="44">
        <v>10219.954102</v>
      </c>
      <c r="W759" s="44">
        <v>529.44378700000004</v>
      </c>
      <c r="X759" s="44">
        <v>42963.357829</v>
      </c>
      <c r="Y759" s="44">
        <v>229653.68505500001</v>
      </c>
      <c r="Z759" s="44">
        <v>7050.7305059999999</v>
      </c>
      <c r="AA759" s="44">
        <v>242.06562099999999</v>
      </c>
      <c r="AB759" s="44">
        <v>10.949403999999999</v>
      </c>
      <c r="AC759" s="44">
        <v>4.6797560000000002</v>
      </c>
      <c r="AD759" s="44">
        <v>55118.349228999999</v>
      </c>
    </row>
    <row r="760" spans="1:30" x14ac:dyDescent="0.25">
      <c r="A760">
        <v>759</v>
      </c>
      <c r="B760" t="s">
        <v>101</v>
      </c>
      <c r="C760" t="s">
        <v>116</v>
      </c>
      <c r="D760" t="s">
        <v>118</v>
      </c>
      <c r="E760" t="s">
        <v>104</v>
      </c>
      <c r="F760" s="52">
        <f>VLOOKUP(A760,[1]Minority!$A$1:$H$1902,5,FALSE)</f>
        <v>3073</v>
      </c>
      <c r="G760" s="52">
        <f>VLOOKUP(A760,'[1]Low-income - HH inc.'!$A$1:$I$1902,6,FALSE)</f>
        <v>1044</v>
      </c>
      <c r="H760" s="44">
        <v>136141</v>
      </c>
      <c r="I760" s="44">
        <v>254050</v>
      </c>
      <c r="J760" s="44">
        <v>27234</v>
      </c>
      <c r="K760" s="44">
        <v>28461</v>
      </c>
      <c r="L760" s="44">
        <v>10887</v>
      </c>
      <c r="M760" s="44">
        <v>0</v>
      </c>
      <c r="N760" s="44">
        <v>564</v>
      </c>
      <c r="O760" s="44">
        <v>0</v>
      </c>
      <c r="P760" s="44">
        <v>51.697902999999997</v>
      </c>
      <c r="Q760" s="44">
        <v>52.142200000000003</v>
      </c>
      <c r="R760" s="44">
        <v>14.095666</v>
      </c>
      <c r="S760" s="44">
        <v>13.680343000000001</v>
      </c>
      <c r="T760" s="44">
        <v>142562.75</v>
      </c>
      <c r="U760" s="44">
        <v>27300.826172000001</v>
      </c>
      <c r="V760" s="44">
        <v>10294.054688</v>
      </c>
      <c r="W760" s="44">
        <v>533.28253199999995</v>
      </c>
      <c r="X760" s="44">
        <v>80562.489220000003</v>
      </c>
      <c r="Y760" s="44">
        <v>147193.26324999999</v>
      </c>
      <c r="Z760" s="44">
        <v>6409.3162769999999</v>
      </c>
      <c r="AA760" s="44">
        <v>139.67961299999999</v>
      </c>
      <c r="AB760" s="44">
        <v>5.9992530000000004</v>
      </c>
      <c r="AC760" s="44">
        <v>3.5123790000000001</v>
      </c>
      <c r="AD760" s="44">
        <v>41089.262580000002</v>
      </c>
    </row>
    <row r="761" spans="1:30" x14ac:dyDescent="0.25">
      <c r="A761">
        <v>760</v>
      </c>
      <c r="B761" t="s">
        <v>101</v>
      </c>
      <c r="C761" t="s">
        <v>116</v>
      </c>
      <c r="D761" t="s">
        <v>118</v>
      </c>
      <c r="E761" t="s">
        <v>104</v>
      </c>
      <c r="F761" s="52">
        <f>VLOOKUP(A761,[1]Minority!$A$1:$H$1902,5,FALSE)</f>
        <v>1439</v>
      </c>
      <c r="G761" s="52">
        <f>VLOOKUP(A761,'[1]Low-income - HH inc.'!$A$1:$I$1902,6,FALSE)</f>
        <v>367</v>
      </c>
      <c r="H761" s="44">
        <v>141260</v>
      </c>
      <c r="I761" s="44">
        <v>149639</v>
      </c>
      <c r="J761" s="44">
        <v>29982</v>
      </c>
      <c r="K761" s="44">
        <v>18601</v>
      </c>
      <c r="L761" s="44">
        <v>10887</v>
      </c>
      <c r="M761" s="44">
        <v>0</v>
      </c>
      <c r="N761" s="44">
        <v>564</v>
      </c>
      <c r="O761" s="44">
        <v>0</v>
      </c>
      <c r="P761" s="44">
        <v>53.210289000000003</v>
      </c>
      <c r="Q761" s="44">
        <v>51.795380000000002</v>
      </c>
      <c r="R761" s="44">
        <v>13.533179000000001</v>
      </c>
      <c r="S761" s="44">
        <v>13.098426</v>
      </c>
      <c r="T761" s="44">
        <v>141616.078125</v>
      </c>
      <c r="U761" s="44">
        <v>29498.345702999999</v>
      </c>
      <c r="V761" s="44">
        <v>10424.339844</v>
      </c>
      <c r="W761" s="44">
        <v>540.03192100000001</v>
      </c>
      <c r="X761" s="44">
        <v>0</v>
      </c>
      <c r="Y761" s="44">
        <v>0</v>
      </c>
      <c r="Z761" s="44">
        <v>0</v>
      </c>
      <c r="AA761" s="44">
        <v>0</v>
      </c>
      <c r="AB761" s="44">
        <v>0</v>
      </c>
      <c r="AC761" s="44">
        <v>0</v>
      </c>
      <c r="AD761" s="44">
        <v>0</v>
      </c>
    </row>
    <row r="762" spans="1:30" x14ac:dyDescent="0.25">
      <c r="A762">
        <v>761</v>
      </c>
      <c r="B762" t="s">
        <v>101</v>
      </c>
      <c r="C762" t="s">
        <v>116</v>
      </c>
      <c r="D762" t="s">
        <v>118</v>
      </c>
      <c r="E762" t="s">
        <v>104</v>
      </c>
      <c r="F762" s="52">
        <f>VLOOKUP(A762,[1]Minority!$A$1:$H$1902,5,FALSE)</f>
        <v>1705</v>
      </c>
      <c r="G762" s="52">
        <f>VLOOKUP(A762,'[1]Low-income - HH inc.'!$A$1:$I$1902,6,FALSE)</f>
        <v>545</v>
      </c>
      <c r="H762" s="44">
        <v>141151</v>
      </c>
      <c r="I762" s="44">
        <v>97951</v>
      </c>
      <c r="J762" s="44">
        <v>29308</v>
      </c>
      <c r="K762" s="44">
        <v>14556</v>
      </c>
      <c r="L762" s="44">
        <v>10887</v>
      </c>
      <c r="M762" s="44">
        <v>0</v>
      </c>
      <c r="N762" s="44">
        <v>564</v>
      </c>
      <c r="O762" s="44">
        <v>0</v>
      </c>
      <c r="P762" s="44">
        <v>60.617924000000002</v>
      </c>
      <c r="Q762" s="44">
        <v>58.111134</v>
      </c>
      <c r="R762" s="44">
        <v>14.338259000000001</v>
      </c>
      <c r="S762" s="44">
        <v>14.004686</v>
      </c>
      <c r="T762" s="44">
        <v>139044.359375</v>
      </c>
      <c r="U762" s="44">
        <v>28588.619140999999</v>
      </c>
      <c r="V762" s="44">
        <v>10356.096680000001</v>
      </c>
      <c r="W762" s="44">
        <v>536.49664299999995</v>
      </c>
      <c r="X762" s="44">
        <v>110296.049522</v>
      </c>
      <c r="Y762" s="44">
        <v>165115.39382999999</v>
      </c>
      <c r="Z762" s="44">
        <v>6714.3439410000001</v>
      </c>
      <c r="AA762" s="44">
        <v>153.42059499999999</v>
      </c>
      <c r="AB762" s="44">
        <v>6.780011</v>
      </c>
      <c r="AC762" s="44">
        <v>3.705597</v>
      </c>
      <c r="AD762" s="44">
        <v>43910.014641000002</v>
      </c>
    </row>
    <row r="763" spans="1:30" x14ac:dyDescent="0.25">
      <c r="A763">
        <v>762</v>
      </c>
      <c r="B763" t="s">
        <v>101</v>
      </c>
      <c r="C763" t="s">
        <v>116</v>
      </c>
      <c r="D763" t="s">
        <v>118</v>
      </c>
      <c r="E763" t="s">
        <v>104</v>
      </c>
      <c r="F763" s="52">
        <f>VLOOKUP(A763,[1]Minority!$A$1:$H$1902,5,FALSE)</f>
        <v>1242</v>
      </c>
      <c r="G763" s="52">
        <f>VLOOKUP(A763,'[1]Low-income - HH inc.'!$A$1:$I$1902,6,FALSE)</f>
        <v>251</v>
      </c>
      <c r="H763" s="44">
        <v>141973</v>
      </c>
      <c r="I763" s="44">
        <v>74574</v>
      </c>
      <c r="J763" s="44">
        <v>30240</v>
      </c>
      <c r="K763" s="44">
        <v>12102</v>
      </c>
      <c r="L763" s="44">
        <v>10887</v>
      </c>
      <c r="M763" s="44">
        <v>0</v>
      </c>
      <c r="N763" s="44">
        <v>564</v>
      </c>
      <c r="O763" s="44">
        <v>0</v>
      </c>
      <c r="P763" s="44">
        <v>56.086371999999997</v>
      </c>
      <c r="Q763" s="44">
        <v>58.748955000000002</v>
      </c>
      <c r="R763" s="44">
        <v>13.250621000000001</v>
      </c>
      <c r="S763" s="44">
        <v>12.831785999999999</v>
      </c>
      <c r="T763" s="44">
        <v>139209.078125</v>
      </c>
      <c r="U763" s="44">
        <v>29496.191406000002</v>
      </c>
      <c r="V763" s="44">
        <v>10440.541992</v>
      </c>
      <c r="W763" s="44">
        <v>540.87127699999996</v>
      </c>
      <c r="X763" s="44">
        <v>62407.768494000004</v>
      </c>
      <c r="Y763" s="44">
        <v>125170.484256</v>
      </c>
      <c r="Z763" s="44">
        <v>3856.8602129999999</v>
      </c>
      <c r="AA763" s="44">
        <v>104.059067</v>
      </c>
      <c r="AB763" s="44">
        <v>6.4727220000000001</v>
      </c>
      <c r="AC763" s="44">
        <v>2.4447049999999999</v>
      </c>
      <c r="AD763" s="44">
        <v>31621.785347000001</v>
      </c>
    </row>
    <row r="764" spans="1:30" x14ac:dyDescent="0.25">
      <c r="A764">
        <v>763</v>
      </c>
      <c r="B764" t="s">
        <v>101</v>
      </c>
      <c r="C764" t="s">
        <v>116</v>
      </c>
      <c r="D764" t="s">
        <v>118</v>
      </c>
      <c r="E764" t="s">
        <v>104</v>
      </c>
      <c r="F764" s="52">
        <f>VLOOKUP(A764,[1]Minority!$A$1:$H$1902,5,FALSE)</f>
        <v>1980</v>
      </c>
      <c r="G764" s="52">
        <f>VLOOKUP(A764,'[1]Low-income - HH inc.'!$A$1:$I$1902,6,FALSE)</f>
        <v>505</v>
      </c>
      <c r="H764" s="44">
        <v>140418</v>
      </c>
      <c r="I764" s="44">
        <v>72726</v>
      </c>
      <c r="J764" s="44">
        <v>29811</v>
      </c>
      <c r="K764" s="44">
        <v>12138</v>
      </c>
      <c r="L764" s="44">
        <v>10887</v>
      </c>
      <c r="M764" s="44">
        <v>0</v>
      </c>
      <c r="N764" s="44">
        <v>564</v>
      </c>
      <c r="O764" s="44">
        <v>0</v>
      </c>
      <c r="P764" s="44">
        <v>62.936233999999999</v>
      </c>
      <c r="Q764" s="44">
        <v>59.509093999999997</v>
      </c>
      <c r="R764" s="44">
        <v>13.414126</v>
      </c>
      <c r="S764" s="44">
        <v>12.977150999999999</v>
      </c>
      <c r="T764" s="44">
        <v>138340.65625</v>
      </c>
      <c r="U764" s="44">
        <v>29268.650390999999</v>
      </c>
      <c r="V764" s="44">
        <v>10552.900390999999</v>
      </c>
      <c r="W764" s="44">
        <v>546.691956</v>
      </c>
      <c r="X764" s="44">
        <v>142601.02815200001</v>
      </c>
      <c r="Y764" s="44">
        <v>232317.99332099999</v>
      </c>
      <c r="Z764" s="44">
        <v>8686.9652210000004</v>
      </c>
      <c r="AA764" s="44">
        <v>210.246387</v>
      </c>
      <c r="AB764" s="44">
        <v>9.2396220000000007</v>
      </c>
      <c r="AC764" s="44">
        <v>4.9896330000000004</v>
      </c>
      <c r="AD764" s="44">
        <v>58933.205353999998</v>
      </c>
    </row>
    <row r="765" spans="1:30" x14ac:dyDescent="0.25">
      <c r="A765">
        <v>764</v>
      </c>
      <c r="B765" t="s">
        <v>101</v>
      </c>
      <c r="C765" t="s">
        <v>116</v>
      </c>
      <c r="D765" t="s">
        <v>118</v>
      </c>
      <c r="E765" t="s">
        <v>104</v>
      </c>
      <c r="F765" s="52">
        <f>VLOOKUP(A765,[1]Minority!$A$1:$H$1902,5,FALSE)</f>
        <v>1953</v>
      </c>
      <c r="G765" s="52">
        <f>VLOOKUP(A765,'[1]Low-income - HH inc.'!$A$1:$I$1902,6,FALSE)</f>
        <v>449</v>
      </c>
      <c r="H765" s="44">
        <v>145594</v>
      </c>
      <c r="I765" s="44">
        <v>109404</v>
      </c>
      <c r="J765" s="44">
        <v>31376</v>
      </c>
      <c r="K765" s="44">
        <v>15176</v>
      </c>
      <c r="L765" s="44">
        <v>10887</v>
      </c>
      <c r="M765" s="44">
        <v>0</v>
      </c>
      <c r="N765" s="44">
        <v>564</v>
      </c>
      <c r="O765" s="44">
        <v>0</v>
      </c>
      <c r="P765" s="44">
        <v>61.951796999999999</v>
      </c>
      <c r="Q765" s="44">
        <v>59.478282999999998</v>
      </c>
      <c r="R765" s="44">
        <v>13.285660999999999</v>
      </c>
      <c r="S765" s="44">
        <v>12.891488000000001</v>
      </c>
      <c r="T765" s="44">
        <v>144487.578125</v>
      </c>
      <c r="U765" s="44">
        <v>30880.726563</v>
      </c>
      <c r="V765" s="44">
        <v>10554.158203000001</v>
      </c>
      <c r="W765" s="44">
        <v>546.75714100000005</v>
      </c>
      <c r="X765" s="44">
        <v>7294.8007660000003</v>
      </c>
      <c r="Y765" s="44">
        <v>12955.281068</v>
      </c>
      <c r="Z765" s="44">
        <v>459.74043899999998</v>
      </c>
      <c r="AA765" s="44">
        <v>10.545055</v>
      </c>
      <c r="AB765" s="44">
        <v>0.46422000000000002</v>
      </c>
      <c r="AC765" s="44">
        <v>0.26197300000000001</v>
      </c>
      <c r="AD765" s="44">
        <v>3108.2926830000001</v>
      </c>
    </row>
    <row r="766" spans="1:30" x14ac:dyDescent="0.25">
      <c r="A766">
        <v>765</v>
      </c>
      <c r="B766" t="s">
        <v>101</v>
      </c>
      <c r="C766" t="s">
        <v>116</v>
      </c>
      <c r="D766" t="s">
        <v>118</v>
      </c>
      <c r="E766" t="s">
        <v>104</v>
      </c>
      <c r="F766" s="52">
        <f>VLOOKUP(A766,[1]Minority!$A$1:$H$1902,5,FALSE)</f>
        <v>538</v>
      </c>
      <c r="G766" s="52">
        <f>VLOOKUP(A766,'[1]Low-income - HH inc.'!$A$1:$I$1902,6,FALSE)</f>
        <v>84</v>
      </c>
      <c r="H766" s="44">
        <v>147678</v>
      </c>
      <c r="I766" s="44">
        <v>20367</v>
      </c>
      <c r="J766" s="44">
        <v>29548</v>
      </c>
      <c r="K766" s="44">
        <v>4102</v>
      </c>
      <c r="L766" s="44">
        <v>10887</v>
      </c>
      <c r="M766" s="44">
        <v>0</v>
      </c>
      <c r="N766" s="44">
        <v>564</v>
      </c>
      <c r="O766" s="44">
        <v>0</v>
      </c>
      <c r="P766" s="44">
        <v>69.703140000000005</v>
      </c>
      <c r="Q766" s="44">
        <v>69.824562</v>
      </c>
      <c r="R766" s="44">
        <v>19.518145000000001</v>
      </c>
      <c r="S766" s="44">
        <v>19.145779000000001</v>
      </c>
      <c r="T766" s="44">
        <v>142157.484375</v>
      </c>
      <c r="U766" s="44">
        <v>28444.597656000002</v>
      </c>
      <c r="V766" s="44">
        <v>10414.913086</v>
      </c>
      <c r="W766" s="44">
        <v>539.54357900000002</v>
      </c>
      <c r="X766" s="44">
        <v>36588.491131000002</v>
      </c>
      <c r="Y766" s="44">
        <v>52294.402711000002</v>
      </c>
      <c r="Z766" s="44">
        <v>5745.3990910000002</v>
      </c>
      <c r="AA766" s="44">
        <v>59.072642999999999</v>
      </c>
      <c r="AB766" s="44">
        <v>3.031269</v>
      </c>
      <c r="AC766" s="44">
        <v>1.8423609999999999</v>
      </c>
      <c r="AD766" s="44">
        <v>20746.076658999998</v>
      </c>
    </row>
    <row r="767" spans="1:30" x14ac:dyDescent="0.25">
      <c r="A767">
        <v>766</v>
      </c>
      <c r="B767" t="s">
        <v>101</v>
      </c>
      <c r="C767" t="s">
        <v>116</v>
      </c>
      <c r="D767" t="s">
        <v>118</v>
      </c>
      <c r="E767" t="s">
        <v>104</v>
      </c>
      <c r="F767" s="52">
        <f>VLOOKUP(A767,[1]Minority!$A$1:$H$1902,5,FALSE)</f>
        <v>4341</v>
      </c>
      <c r="G767" s="52">
        <f>VLOOKUP(A767,'[1]Low-income - HH inc.'!$A$1:$I$1902,6,FALSE)</f>
        <v>655</v>
      </c>
      <c r="H767" s="44">
        <v>154450</v>
      </c>
      <c r="I767" s="44">
        <v>41906</v>
      </c>
      <c r="J767" s="44">
        <v>31609</v>
      </c>
      <c r="K767" s="44">
        <v>8606</v>
      </c>
      <c r="L767" s="44">
        <v>10887</v>
      </c>
      <c r="M767" s="44">
        <v>0</v>
      </c>
      <c r="N767" s="44">
        <v>564</v>
      </c>
      <c r="O767" s="44">
        <v>0</v>
      </c>
      <c r="P767" s="44">
        <v>63.060886000000004</v>
      </c>
      <c r="Q767" s="44">
        <v>67.005736999999996</v>
      </c>
      <c r="R767" s="44">
        <v>14.158357000000001</v>
      </c>
      <c r="S767" s="44">
        <v>13.885721</v>
      </c>
      <c r="T767" s="44">
        <v>150399.75</v>
      </c>
      <c r="U767" s="44">
        <v>30781.162109000001</v>
      </c>
      <c r="V767" s="44">
        <v>10495.197265999999</v>
      </c>
      <c r="W767" s="44">
        <v>543.70269800000005</v>
      </c>
      <c r="X767" s="44">
        <v>55051.659940999998</v>
      </c>
      <c r="Y767" s="44">
        <v>93690.411626999994</v>
      </c>
      <c r="Z767" s="44">
        <v>3937.6770499999998</v>
      </c>
      <c r="AA767" s="44">
        <v>86.694220000000001</v>
      </c>
      <c r="AB767" s="44">
        <v>4.0486089999999999</v>
      </c>
      <c r="AC767" s="44">
        <v>2.2174809999999998</v>
      </c>
      <c r="AD767" s="44">
        <v>26324.904715000001</v>
      </c>
    </row>
    <row r="768" spans="1:30" x14ac:dyDescent="0.25">
      <c r="A768">
        <v>767</v>
      </c>
      <c r="B768" t="s">
        <v>101</v>
      </c>
      <c r="C768" t="s">
        <v>116</v>
      </c>
      <c r="D768" t="s">
        <v>118</v>
      </c>
      <c r="E768" t="s">
        <v>104</v>
      </c>
      <c r="F768" s="52">
        <f>VLOOKUP(A768,[1]Minority!$A$1:$H$1902,5,FALSE)</f>
        <v>2263</v>
      </c>
      <c r="G768" s="52">
        <f>VLOOKUP(A768,'[1]Low-income - HH inc.'!$A$1:$I$1902,6,FALSE)</f>
        <v>377</v>
      </c>
      <c r="H768" s="44">
        <v>140981</v>
      </c>
      <c r="I768" s="44">
        <v>69822</v>
      </c>
      <c r="J768" s="44">
        <v>28521</v>
      </c>
      <c r="K768" s="44">
        <v>11573</v>
      </c>
      <c r="L768" s="44">
        <v>10887</v>
      </c>
      <c r="M768" s="44">
        <v>0</v>
      </c>
      <c r="N768" s="44">
        <v>564</v>
      </c>
      <c r="O768" s="44">
        <v>0</v>
      </c>
      <c r="P768" s="44">
        <v>57.305759000000002</v>
      </c>
      <c r="Q768" s="44">
        <v>59.162551999999998</v>
      </c>
      <c r="R768" s="44">
        <v>13.518881</v>
      </c>
      <c r="S768" s="44">
        <v>13.192238</v>
      </c>
      <c r="T768" s="44">
        <v>138198.25</v>
      </c>
      <c r="U768" s="44">
        <v>27858.230468999998</v>
      </c>
      <c r="V768" s="44">
        <v>10461.252930000001</v>
      </c>
      <c r="W768" s="44">
        <v>541.94421399999999</v>
      </c>
      <c r="X768" s="44">
        <v>51990.048982</v>
      </c>
      <c r="Y768" s="44">
        <v>171498.011183</v>
      </c>
      <c r="Z768" s="44">
        <v>6501.2183859999996</v>
      </c>
      <c r="AA768" s="44">
        <v>150.27243899999999</v>
      </c>
      <c r="AB768" s="44">
        <v>7.0812790000000003</v>
      </c>
      <c r="AC768" s="44">
        <v>3.7605499999999998</v>
      </c>
      <c r="AD768" s="44">
        <v>44701.764876000001</v>
      </c>
    </row>
    <row r="769" spans="1:30" x14ac:dyDescent="0.25">
      <c r="A769">
        <v>768</v>
      </c>
      <c r="B769" t="s">
        <v>101</v>
      </c>
      <c r="C769" t="s">
        <v>116</v>
      </c>
      <c r="D769" t="s">
        <v>118</v>
      </c>
      <c r="E769" t="s">
        <v>104</v>
      </c>
      <c r="F769" s="52">
        <f>VLOOKUP(A769,[1]Minority!$A$1:$H$1902,5,FALSE)</f>
        <v>2875</v>
      </c>
      <c r="G769" s="52">
        <f>VLOOKUP(A769,'[1]Low-income - HH inc.'!$A$1:$I$1902,6,FALSE)</f>
        <v>831</v>
      </c>
      <c r="H769" s="44">
        <v>140633</v>
      </c>
      <c r="I769" s="44">
        <v>151149</v>
      </c>
      <c r="J769" s="44">
        <v>28300</v>
      </c>
      <c r="K769" s="44">
        <v>17642</v>
      </c>
      <c r="L769" s="44">
        <v>10887</v>
      </c>
      <c r="M769" s="44">
        <v>0</v>
      </c>
      <c r="N769" s="44">
        <v>564</v>
      </c>
      <c r="O769" s="44">
        <v>0</v>
      </c>
      <c r="P769" s="44">
        <v>50.498497</v>
      </c>
      <c r="Q769" s="44">
        <v>51.624828000000001</v>
      </c>
      <c r="R769" s="44">
        <v>13.236874</v>
      </c>
      <c r="S769" s="44">
        <v>12.957813</v>
      </c>
      <c r="T769" s="44">
        <v>141101.078125</v>
      </c>
      <c r="U769" s="44">
        <v>27825.603515999999</v>
      </c>
      <c r="V769" s="44">
        <v>10402.409180000001</v>
      </c>
      <c r="W769" s="44">
        <v>538.89587400000005</v>
      </c>
      <c r="X769" s="44">
        <v>0</v>
      </c>
      <c r="Y769" s="44">
        <v>40372.341822000002</v>
      </c>
      <c r="Z769" s="44">
        <v>1215.6401450000001</v>
      </c>
      <c r="AA769" s="44">
        <v>32.885429999999999</v>
      </c>
      <c r="AB769" s="44">
        <v>1.4625809999999999</v>
      </c>
      <c r="AC769" s="44">
        <v>0.754521</v>
      </c>
      <c r="AD769" s="44">
        <v>8883.6433010000001</v>
      </c>
    </row>
    <row r="770" spans="1:30" x14ac:dyDescent="0.25">
      <c r="A770">
        <v>769</v>
      </c>
      <c r="B770" t="s">
        <v>101</v>
      </c>
      <c r="C770" t="s">
        <v>116</v>
      </c>
      <c r="D770" t="s">
        <v>118</v>
      </c>
      <c r="E770" t="s">
        <v>104</v>
      </c>
      <c r="F770" s="52">
        <f>VLOOKUP(A770,[1]Minority!$A$1:$H$1902,5,FALSE)</f>
        <v>1245</v>
      </c>
      <c r="G770" s="52">
        <f>VLOOKUP(A770,'[1]Low-income - HH inc.'!$A$1:$I$1902,6,FALSE)</f>
        <v>608</v>
      </c>
      <c r="H770" s="44">
        <v>143354</v>
      </c>
      <c r="I770" s="44">
        <v>339182</v>
      </c>
      <c r="J770" s="44">
        <v>28136</v>
      </c>
      <c r="K770" s="44">
        <v>38495</v>
      </c>
      <c r="L770" s="44">
        <v>10887</v>
      </c>
      <c r="M770" s="44">
        <v>0</v>
      </c>
      <c r="N770" s="44">
        <v>564</v>
      </c>
      <c r="O770" s="44">
        <v>0</v>
      </c>
      <c r="P770" s="44">
        <v>46.847683000000004</v>
      </c>
      <c r="Q770" s="44">
        <v>46.801288999999997</v>
      </c>
      <c r="R770" s="44">
        <v>13.661766999999999</v>
      </c>
      <c r="S770" s="44">
        <v>13.365038999999999</v>
      </c>
      <c r="T770" s="44">
        <v>154157.3125</v>
      </c>
      <c r="U770" s="44">
        <v>28707.478515999999</v>
      </c>
      <c r="V770" s="44">
        <v>10286.393555000001</v>
      </c>
      <c r="W770" s="44">
        <v>532.88562000000002</v>
      </c>
      <c r="X770" s="44">
        <v>31619.441223000002</v>
      </c>
      <c r="Y770" s="44">
        <v>89555.837134000001</v>
      </c>
      <c r="Z770" s="44">
        <v>3117.0097740000001</v>
      </c>
      <c r="AA770" s="44">
        <v>76.84111</v>
      </c>
      <c r="AB770" s="44">
        <v>3.5038809999999998</v>
      </c>
      <c r="AC770" s="44">
        <v>1.8149249999999999</v>
      </c>
      <c r="AD770" s="44">
        <v>21635.108489999999</v>
      </c>
    </row>
    <row r="771" spans="1:30" x14ac:dyDescent="0.25">
      <c r="A771">
        <v>770</v>
      </c>
      <c r="B771" t="s">
        <v>101</v>
      </c>
      <c r="C771" t="s">
        <v>116</v>
      </c>
      <c r="D771" t="s">
        <v>118</v>
      </c>
      <c r="E771" t="s">
        <v>104</v>
      </c>
      <c r="F771" s="52">
        <f>VLOOKUP(A771,[1]Minority!$A$1:$H$1902,5,FALSE)</f>
        <v>3598</v>
      </c>
      <c r="G771" s="52">
        <f>VLOOKUP(A771,'[1]Low-income - HH inc.'!$A$1:$I$1902,6,FALSE)</f>
        <v>717</v>
      </c>
      <c r="H771" s="44">
        <v>151365</v>
      </c>
      <c r="I771" s="44">
        <v>122943</v>
      </c>
      <c r="J771" s="44">
        <v>31527</v>
      </c>
      <c r="K771" s="44">
        <v>13759</v>
      </c>
      <c r="L771" s="44">
        <v>10887</v>
      </c>
      <c r="M771" s="44">
        <v>0</v>
      </c>
      <c r="N771" s="44">
        <v>564</v>
      </c>
      <c r="O771" s="44">
        <v>0</v>
      </c>
      <c r="P771" s="44">
        <v>48.569724999999998</v>
      </c>
      <c r="Q771" s="44">
        <v>50.256252000000003</v>
      </c>
      <c r="R771" s="44">
        <v>13.961088</v>
      </c>
      <c r="S771" s="44">
        <v>13.573858</v>
      </c>
      <c r="T771" s="44">
        <v>150065.046875</v>
      </c>
      <c r="U771" s="44">
        <v>30714.341797000001</v>
      </c>
      <c r="V771" s="44">
        <v>10389.059569999999</v>
      </c>
      <c r="W771" s="44">
        <v>538.20422399999995</v>
      </c>
      <c r="X771" s="44">
        <v>9058.8734490000006</v>
      </c>
      <c r="Y771" s="44">
        <v>62839.749218999998</v>
      </c>
      <c r="Z771" s="44">
        <v>1586.276065</v>
      </c>
      <c r="AA771" s="44">
        <v>49.389344999999999</v>
      </c>
      <c r="AB771" s="44">
        <v>2.7981240000000001</v>
      </c>
      <c r="AC771" s="44">
        <v>1.094754</v>
      </c>
      <c r="AD771" s="44">
        <v>13469.403469000001</v>
      </c>
    </row>
    <row r="772" spans="1:30" x14ac:dyDescent="0.25">
      <c r="A772">
        <v>771</v>
      </c>
      <c r="B772" t="s">
        <v>101</v>
      </c>
      <c r="C772" t="s">
        <v>116</v>
      </c>
      <c r="D772" t="s">
        <v>118</v>
      </c>
      <c r="E772" t="s">
        <v>104</v>
      </c>
      <c r="F772" s="52">
        <f>VLOOKUP(A772,[1]Minority!$A$1:$H$1902,5,FALSE)</f>
        <v>1769</v>
      </c>
      <c r="G772" s="52">
        <f>VLOOKUP(A772,'[1]Low-income - HH inc.'!$A$1:$I$1902,6,FALSE)</f>
        <v>576</v>
      </c>
      <c r="H772" s="44">
        <v>143029</v>
      </c>
      <c r="I772" s="44">
        <v>310619</v>
      </c>
      <c r="J772" s="44">
        <v>29783</v>
      </c>
      <c r="K772" s="44">
        <v>31806</v>
      </c>
      <c r="L772" s="44">
        <v>10887</v>
      </c>
      <c r="M772" s="44">
        <v>0</v>
      </c>
      <c r="N772" s="44">
        <v>564</v>
      </c>
      <c r="O772" s="44">
        <v>0</v>
      </c>
      <c r="P772" s="44">
        <v>49.467216000000001</v>
      </c>
      <c r="Q772" s="44">
        <v>52.027977</v>
      </c>
      <c r="R772" s="44">
        <v>14.391978999999999</v>
      </c>
      <c r="S772" s="44">
        <v>14.027240000000001</v>
      </c>
      <c r="T772" s="44">
        <v>152330.140625</v>
      </c>
      <c r="U772" s="44">
        <v>29895.277343999998</v>
      </c>
      <c r="V772" s="44">
        <v>10282.779296999999</v>
      </c>
      <c r="W772" s="44">
        <v>532.69836399999997</v>
      </c>
      <c r="X772" s="44">
        <v>40625.658555000002</v>
      </c>
      <c r="Y772" s="44">
        <v>192444.104876</v>
      </c>
      <c r="Z772" s="44">
        <v>6122.5693650000003</v>
      </c>
      <c r="AA772" s="44">
        <v>160.42056099999999</v>
      </c>
      <c r="AB772" s="44">
        <v>7.9318229999999996</v>
      </c>
      <c r="AC772" s="44">
        <v>3.7533189999999998</v>
      </c>
      <c r="AD772" s="44">
        <v>44934.194804999999</v>
      </c>
    </row>
    <row r="773" spans="1:30" x14ac:dyDescent="0.25">
      <c r="A773">
        <v>772</v>
      </c>
      <c r="B773" t="s">
        <v>101</v>
      </c>
      <c r="C773" t="s">
        <v>116</v>
      </c>
      <c r="D773" t="s">
        <v>118</v>
      </c>
      <c r="E773" t="s">
        <v>104</v>
      </c>
      <c r="F773" s="52">
        <f>VLOOKUP(A773,[1]Minority!$A$1:$H$1902,5,FALSE)</f>
        <v>1015</v>
      </c>
      <c r="G773" s="52">
        <f>VLOOKUP(A773,'[1]Low-income - HH inc.'!$A$1:$I$1902,6,FALSE)</f>
        <v>315</v>
      </c>
      <c r="H773" s="44">
        <v>140001</v>
      </c>
      <c r="I773" s="44">
        <v>383793</v>
      </c>
      <c r="J773" s="44">
        <v>27804</v>
      </c>
      <c r="K773" s="44">
        <v>41778</v>
      </c>
      <c r="L773" s="44">
        <v>10887</v>
      </c>
      <c r="M773" s="44">
        <v>0</v>
      </c>
      <c r="N773" s="44">
        <v>564</v>
      </c>
      <c r="O773" s="44">
        <v>0</v>
      </c>
      <c r="P773" s="44">
        <v>51.804794000000001</v>
      </c>
      <c r="Q773" s="44">
        <v>48.102733999999998</v>
      </c>
      <c r="R773" s="44">
        <v>16.000591</v>
      </c>
      <c r="S773" s="44">
        <v>15.622551</v>
      </c>
      <c r="T773" s="44">
        <v>154523.3125</v>
      </c>
      <c r="U773" s="44">
        <v>28636.410156000002</v>
      </c>
      <c r="V773" s="44">
        <v>10238.477539</v>
      </c>
      <c r="W773" s="44">
        <v>530.40338099999997</v>
      </c>
      <c r="X773" s="44">
        <v>77421.457378999999</v>
      </c>
      <c r="Y773" s="44">
        <v>142877.78404299999</v>
      </c>
      <c r="Z773" s="44">
        <v>5280.6017110000003</v>
      </c>
      <c r="AA773" s="44">
        <v>128.167114</v>
      </c>
      <c r="AB773" s="44">
        <v>5.8848630000000002</v>
      </c>
      <c r="AC773" s="44">
        <v>3.044699</v>
      </c>
      <c r="AD773" s="44">
        <v>36231.621507000003</v>
      </c>
    </row>
    <row r="774" spans="1:30" x14ac:dyDescent="0.25">
      <c r="A774">
        <v>773</v>
      </c>
      <c r="B774" t="s">
        <v>101</v>
      </c>
      <c r="C774" t="s">
        <v>116</v>
      </c>
      <c r="D774" t="s">
        <v>118</v>
      </c>
      <c r="E774" t="s">
        <v>104</v>
      </c>
      <c r="F774" s="52">
        <f>VLOOKUP(A774,[1]Minority!$A$1:$H$1902,5,FALSE)</f>
        <v>2959</v>
      </c>
      <c r="G774" s="52">
        <f>VLOOKUP(A774,'[1]Low-income - HH inc.'!$A$1:$I$1902,6,FALSE)</f>
        <v>544</v>
      </c>
      <c r="H774" s="44">
        <v>145019</v>
      </c>
      <c r="I774" s="44">
        <v>176256</v>
      </c>
      <c r="J774" s="44">
        <v>30109</v>
      </c>
      <c r="K774" s="44">
        <v>19948</v>
      </c>
      <c r="L774" s="44">
        <v>10887</v>
      </c>
      <c r="M774" s="44">
        <v>0</v>
      </c>
      <c r="N774" s="44">
        <v>564</v>
      </c>
      <c r="O774" s="44">
        <v>0</v>
      </c>
      <c r="P774" s="44">
        <v>51.597014999999999</v>
      </c>
      <c r="Q774" s="44">
        <v>53.931891999999998</v>
      </c>
      <c r="R774" s="44">
        <v>13.527912000000001</v>
      </c>
      <c r="S774" s="44">
        <v>13.194914000000001</v>
      </c>
      <c r="T774" s="44">
        <v>146486.890625</v>
      </c>
      <c r="U774" s="44">
        <v>29631.509765999999</v>
      </c>
      <c r="V774" s="44">
        <v>10375.394531</v>
      </c>
      <c r="W774" s="44">
        <v>537.49633800000004</v>
      </c>
      <c r="X774" s="44">
        <v>29201.275217999999</v>
      </c>
      <c r="Y774" s="44">
        <v>102137.569489</v>
      </c>
      <c r="Z774" s="44">
        <v>3759.1602309999998</v>
      </c>
      <c r="AA774" s="44">
        <v>88.182152000000002</v>
      </c>
      <c r="AB774" s="44">
        <v>3.7302070000000001</v>
      </c>
      <c r="AC774" s="44">
        <v>2.1351399999999998</v>
      </c>
      <c r="AD774" s="44">
        <v>25316.105602</v>
      </c>
    </row>
    <row r="775" spans="1:30" x14ac:dyDescent="0.25">
      <c r="A775">
        <v>774</v>
      </c>
      <c r="B775" t="s">
        <v>101</v>
      </c>
      <c r="C775" t="s">
        <v>116</v>
      </c>
      <c r="D775" t="s">
        <v>118</v>
      </c>
      <c r="E775" t="s">
        <v>104</v>
      </c>
      <c r="F775" s="52">
        <f>VLOOKUP(A775,[1]Minority!$A$1:$H$1902,5,FALSE)</f>
        <v>3638</v>
      </c>
      <c r="G775" s="52">
        <f>VLOOKUP(A775,'[1]Low-income - HH inc.'!$A$1:$I$1902,6,FALSE)</f>
        <v>549</v>
      </c>
      <c r="H775" s="44">
        <v>151596</v>
      </c>
      <c r="I775" s="44">
        <v>92772</v>
      </c>
      <c r="J775" s="44">
        <v>31082</v>
      </c>
      <c r="K775" s="44">
        <v>12564</v>
      </c>
      <c r="L775" s="44">
        <v>10887</v>
      </c>
      <c r="M775" s="44">
        <v>0</v>
      </c>
      <c r="N775" s="44">
        <v>614</v>
      </c>
      <c r="O775" s="44">
        <v>0</v>
      </c>
      <c r="P775" s="44">
        <v>49.317321999999997</v>
      </c>
      <c r="Q775" s="44">
        <v>52.991695</v>
      </c>
      <c r="R775" s="44">
        <v>13.859692000000001</v>
      </c>
      <c r="S775" s="44">
        <v>13.458942</v>
      </c>
      <c r="T775" s="44">
        <v>148765.265625</v>
      </c>
      <c r="U775" s="44">
        <v>30190.871093999998</v>
      </c>
      <c r="V775" s="44">
        <v>10363.092773</v>
      </c>
      <c r="W775" s="44">
        <v>584.45294200000001</v>
      </c>
      <c r="X775" s="44">
        <v>45940.328098999998</v>
      </c>
      <c r="Y775" s="44">
        <v>87580.804573000001</v>
      </c>
      <c r="Z775" s="44">
        <v>3296.4014940000002</v>
      </c>
      <c r="AA775" s="44">
        <v>76.956491999999997</v>
      </c>
      <c r="AB775" s="44">
        <v>3.3878370000000002</v>
      </c>
      <c r="AC775" s="44">
        <v>1.87853</v>
      </c>
      <c r="AD775" s="44">
        <v>22400.50575</v>
      </c>
    </row>
    <row r="776" spans="1:30" x14ac:dyDescent="0.25">
      <c r="A776">
        <v>775</v>
      </c>
      <c r="B776" t="s">
        <v>101</v>
      </c>
      <c r="C776" t="s">
        <v>116</v>
      </c>
      <c r="D776" t="s">
        <v>118</v>
      </c>
      <c r="E776" t="s">
        <v>104</v>
      </c>
      <c r="F776" s="52">
        <f>VLOOKUP(A776,[1]Minority!$A$1:$H$1902,5,FALSE)</f>
        <v>2631</v>
      </c>
      <c r="G776" s="52">
        <f>VLOOKUP(A776,'[1]Low-income - HH inc.'!$A$1:$I$1902,6,FALSE)</f>
        <v>319</v>
      </c>
      <c r="H776" s="44">
        <v>152086</v>
      </c>
      <c r="I776" s="44">
        <v>24750</v>
      </c>
      <c r="J776" s="44">
        <v>32640</v>
      </c>
      <c r="K776" s="44">
        <v>3145</v>
      </c>
      <c r="L776" s="44">
        <v>10887</v>
      </c>
      <c r="M776" s="44">
        <v>0</v>
      </c>
      <c r="N776" s="44">
        <v>614</v>
      </c>
      <c r="O776" s="44">
        <v>0</v>
      </c>
      <c r="P776" s="44">
        <v>53.566246</v>
      </c>
      <c r="Q776" s="44">
        <v>61.294387999999998</v>
      </c>
      <c r="R776" s="44">
        <v>13.798484999999999</v>
      </c>
      <c r="S776" s="44">
        <v>13.473459</v>
      </c>
      <c r="T776" s="44">
        <v>146958.265625</v>
      </c>
      <c r="U776" s="44">
        <v>31452.255859000001</v>
      </c>
      <c r="V776" s="44">
        <v>10448.586914</v>
      </c>
      <c r="W776" s="44">
        <v>589.27459699999997</v>
      </c>
      <c r="X776" s="44">
        <v>17038.351347</v>
      </c>
      <c r="Y776" s="44">
        <v>42147.564715</v>
      </c>
      <c r="Z776" s="44">
        <v>1342.290058</v>
      </c>
      <c r="AA776" s="44">
        <v>34.90401</v>
      </c>
      <c r="AB776" s="44">
        <v>1.6791700000000001</v>
      </c>
      <c r="AC776" s="44">
        <v>0.82257599999999997</v>
      </c>
      <c r="AD776" s="44">
        <v>9906.9957749999994</v>
      </c>
    </row>
    <row r="777" spans="1:30" x14ac:dyDescent="0.25">
      <c r="A777">
        <v>776</v>
      </c>
      <c r="B777" t="s">
        <v>101</v>
      </c>
      <c r="C777" t="s">
        <v>116</v>
      </c>
      <c r="D777" t="s">
        <v>118</v>
      </c>
      <c r="E777" t="s">
        <v>104</v>
      </c>
      <c r="F777" s="52">
        <f>VLOOKUP(A777,[1]Minority!$A$1:$H$1902,5,FALSE)</f>
        <v>2055</v>
      </c>
      <c r="G777" s="52">
        <f>VLOOKUP(A777,'[1]Low-income - HH inc.'!$A$1:$I$1902,6,FALSE)</f>
        <v>310</v>
      </c>
      <c r="H777" s="44">
        <v>148319</v>
      </c>
      <c r="I777" s="44">
        <v>71144</v>
      </c>
      <c r="J777" s="44">
        <v>31417</v>
      </c>
      <c r="K777" s="44">
        <v>11473</v>
      </c>
      <c r="L777" s="44">
        <v>10887</v>
      </c>
      <c r="M777" s="44">
        <v>0</v>
      </c>
      <c r="N777" s="44">
        <v>614</v>
      </c>
      <c r="O777" s="44">
        <v>0</v>
      </c>
      <c r="P777" s="44">
        <v>49.035632999999997</v>
      </c>
      <c r="Q777" s="44">
        <v>53.235283000000003</v>
      </c>
      <c r="R777" s="44">
        <v>12.640909000000001</v>
      </c>
      <c r="S777" s="44">
        <v>12.259036999999999</v>
      </c>
      <c r="T777" s="44">
        <v>145091.078125</v>
      </c>
      <c r="U777" s="44">
        <v>30582.820313</v>
      </c>
      <c r="V777" s="44">
        <v>10431.639648</v>
      </c>
      <c r="W777" s="44">
        <v>588.31878700000004</v>
      </c>
      <c r="X777" s="44">
        <v>15786.01691</v>
      </c>
      <c r="Y777" s="44">
        <v>29561.440645999999</v>
      </c>
      <c r="Z777" s="44">
        <v>820.21287199999995</v>
      </c>
      <c r="AA777" s="44">
        <v>23.479735000000002</v>
      </c>
      <c r="AB777" s="44">
        <v>1.2661480000000001</v>
      </c>
      <c r="AC777" s="44">
        <v>0.54226300000000005</v>
      </c>
      <c r="AD777" s="44">
        <v>6640.735455</v>
      </c>
    </row>
    <row r="778" spans="1:30" x14ac:dyDescent="0.25">
      <c r="A778">
        <v>777</v>
      </c>
      <c r="B778" t="s">
        <v>101</v>
      </c>
      <c r="C778" t="s">
        <v>116</v>
      </c>
      <c r="D778" t="s">
        <v>118</v>
      </c>
      <c r="E778" t="s">
        <v>104</v>
      </c>
      <c r="F778" s="52">
        <f>VLOOKUP(A778,[1]Minority!$A$1:$H$1902,5,FALSE)</f>
        <v>3874</v>
      </c>
      <c r="G778" s="52">
        <f>VLOOKUP(A778,'[1]Low-income - HH inc.'!$A$1:$I$1902,6,FALSE)</f>
        <v>799</v>
      </c>
      <c r="H778" s="44">
        <v>143637</v>
      </c>
      <c r="I778" s="44">
        <v>183886</v>
      </c>
      <c r="J778" s="44">
        <v>30416</v>
      </c>
      <c r="K778" s="44">
        <v>21858</v>
      </c>
      <c r="L778" s="44">
        <v>10887</v>
      </c>
      <c r="M778" s="44">
        <v>0</v>
      </c>
      <c r="N778" s="44">
        <v>614</v>
      </c>
      <c r="O778" s="44">
        <v>0</v>
      </c>
      <c r="P778" s="44">
        <v>49.206322</v>
      </c>
      <c r="Q778" s="44">
        <v>50.900329999999997</v>
      </c>
      <c r="R778" s="44">
        <v>13.036972</v>
      </c>
      <c r="S778" s="44">
        <v>12.641828</v>
      </c>
      <c r="T778" s="44">
        <v>145467.796875</v>
      </c>
      <c r="U778" s="44">
        <v>30026.724609000001</v>
      </c>
      <c r="V778" s="44">
        <v>10391.787109000001</v>
      </c>
      <c r="W778" s="44">
        <v>586.07116699999995</v>
      </c>
      <c r="X778" s="44">
        <v>57337.407081999998</v>
      </c>
      <c r="Y778" s="44">
        <v>146835.740353</v>
      </c>
      <c r="Z778" s="44">
        <v>5186.9871469999998</v>
      </c>
      <c r="AA778" s="44">
        <v>126.10480800000001</v>
      </c>
      <c r="AB778" s="44">
        <v>5.7095929999999999</v>
      </c>
      <c r="AC778" s="44">
        <v>3.013055</v>
      </c>
      <c r="AD778" s="44">
        <v>35765.151121000003</v>
      </c>
    </row>
    <row r="779" spans="1:30" x14ac:dyDescent="0.25">
      <c r="A779">
        <v>778</v>
      </c>
      <c r="B779" t="s">
        <v>101</v>
      </c>
      <c r="C779" t="s">
        <v>116</v>
      </c>
      <c r="D779" t="s">
        <v>118</v>
      </c>
      <c r="E779" t="s">
        <v>104</v>
      </c>
      <c r="F779" s="52">
        <f>VLOOKUP(A779,[1]Minority!$A$1:$H$1902,5,FALSE)</f>
        <v>2585</v>
      </c>
      <c r="G779" s="52">
        <f>VLOOKUP(A779,'[1]Low-income - HH inc.'!$A$1:$I$1902,6,FALSE)</f>
        <v>337</v>
      </c>
      <c r="H779" s="44">
        <v>149278</v>
      </c>
      <c r="I779" s="44">
        <v>40172</v>
      </c>
      <c r="J779" s="44">
        <v>32321</v>
      </c>
      <c r="K779" s="44">
        <v>7624</v>
      </c>
      <c r="L779" s="44">
        <v>10887</v>
      </c>
      <c r="M779" s="44">
        <v>0</v>
      </c>
      <c r="N779" s="44">
        <v>614</v>
      </c>
      <c r="O779" s="44">
        <v>0</v>
      </c>
      <c r="P779" s="44">
        <v>50.620705000000001</v>
      </c>
      <c r="Q779" s="44">
        <v>54.886536</v>
      </c>
      <c r="R779" s="44">
        <v>12.158322</v>
      </c>
      <c r="S779" s="44">
        <v>11.861223000000001</v>
      </c>
      <c r="T779" s="44">
        <v>145129.1875</v>
      </c>
      <c r="U779" s="44">
        <v>31381.880859000001</v>
      </c>
      <c r="V779" s="44">
        <v>10473.014648</v>
      </c>
      <c r="W779" s="44">
        <v>590.65228300000001</v>
      </c>
      <c r="X779" s="44">
        <v>0</v>
      </c>
      <c r="Y779" s="44">
        <v>10327.882637999999</v>
      </c>
      <c r="Z779" s="44">
        <v>302.64929899999998</v>
      </c>
      <c r="AA779" s="44">
        <v>8.5458490000000005</v>
      </c>
      <c r="AB779" s="44">
        <v>0.37061699999999997</v>
      </c>
      <c r="AC779" s="44">
        <v>0.19023899999999999</v>
      </c>
      <c r="AD779" s="44">
        <v>2232.2908299999999</v>
      </c>
    </row>
    <row r="780" spans="1:30" x14ac:dyDescent="0.25">
      <c r="A780">
        <v>779</v>
      </c>
      <c r="B780" t="s">
        <v>101</v>
      </c>
      <c r="C780" t="s">
        <v>116</v>
      </c>
      <c r="D780" t="s">
        <v>118</v>
      </c>
      <c r="E780" t="s">
        <v>104</v>
      </c>
      <c r="F780" s="52">
        <f>VLOOKUP(A780,[1]Minority!$A$1:$H$1902,5,FALSE)</f>
        <v>3075</v>
      </c>
      <c r="G780" s="52">
        <f>VLOOKUP(A780,'[1]Low-income - HH inc.'!$A$1:$I$1902,6,FALSE)</f>
        <v>443</v>
      </c>
      <c r="H780" s="44">
        <v>144959</v>
      </c>
      <c r="I780" s="44">
        <v>68294</v>
      </c>
      <c r="J780" s="44">
        <v>30623</v>
      </c>
      <c r="K780" s="44">
        <v>11849</v>
      </c>
      <c r="L780" s="44">
        <v>10887</v>
      </c>
      <c r="M780" s="44">
        <v>0</v>
      </c>
      <c r="N780" s="44">
        <v>614</v>
      </c>
      <c r="O780" s="44">
        <v>0</v>
      </c>
      <c r="P780" s="44">
        <v>54.521766999999997</v>
      </c>
      <c r="Q780" s="44">
        <v>58.957058000000004</v>
      </c>
      <c r="R780" s="44">
        <v>12.577992999999999</v>
      </c>
      <c r="S780" s="44">
        <v>12.20256</v>
      </c>
      <c r="T780" s="44">
        <v>142005.171875</v>
      </c>
      <c r="U780" s="44">
        <v>29899.658202999999</v>
      </c>
      <c r="V780" s="44">
        <v>10467.535156</v>
      </c>
      <c r="W780" s="44">
        <v>590.34326199999998</v>
      </c>
      <c r="X780" s="44">
        <v>49215.93909</v>
      </c>
      <c r="Y780" s="44">
        <v>104281.244468</v>
      </c>
      <c r="Z780" s="44">
        <v>3915.472252</v>
      </c>
      <c r="AA780" s="44">
        <v>91.694782000000004</v>
      </c>
      <c r="AB780" s="44">
        <v>3.850457</v>
      </c>
      <c r="AC780" s="44">
        <v>2.200472</v>
      </c>
      <c r="AD780" s="44">
        <v>26007.688835000001</v>
      </c>
    </row>
    <row r="781" spans="1:30" x14ac:dyDescent="0.25">
      <c r="A781">
        <v>780</v>
      </c>
      <c r="B781" t="s">
        <v>101</v>
      </c>
      <c r="C781" t="s">
        <v>116</v>
      </c>
      <c r="D781" t="s">
        <v>118</v>
      </c>
      <c r="E781" t="s">
        <v>104</v>
      </c>
      <c r="F781" s="52">
        <f>VLOOKUP(A781,[1]Minority!$A$1:$H$1902,5,FALSE)</f>
        <v>2706</v>
      </c>
      <c r="G781" s="52">
        <f>VLOOKUP(A781,'[1]Low-income - HH inc.'!$A$1:$I$1902,6,FALSE)</f>
        <v>425</v>
      </c>
      <c r="H781" s="44">
        <v>146672</v>
      </c>
      <c r="I781" s="44">
        <v>140962</v>
      </c>
      <c r="J781" s="44">
        <v>31571</v>
      </c>
      <c r="K781" s="44">
        <v>15078</v>
      </c>
      <c r="L781" s="44">
        <v>10887</v>
      </c>
      <c r="M781" s="44">
        <v>0</v>
      </c>
      <c r="N781" s="44">
        <v>614</v>
      </c>
      <c r="O781" s="44">
        <v>0</v>
      </c>
      <c r="P781" s="44">
        <v>60.626961000000001</v>
      </c>
      <c r="Q781" s="44">
        <v>61.47316</v>
      </c>
      <c r="R781" s="44">
        <v>13.853173999999999</v>
      </c>
      <c r="S781" s="44">
        <v>13.549763</v>
      </c>
      <c r="T781" s="44">
        <v>146482.75</v>
      </c>
      <c r="U781" s="44">
        <v>31024.392577999999</v>
      </c>
      <c r="V781" s="44">
        <v>10526.1875</v>
      </c>
      <c r="W781" s="44">
        <v>593.65106200000002</v>
      </c>
      <c r="X781" s="44">
        <v>12233.210926</v>
      </c>
      <c r="Y781" s="44">
        <v>56747.192984000001</v>
      </c>
      <c r="Z781" s="44">
        <v>1936.1219329999999</v>
      </c>
      <c r="AA781" s="44">
        <v>47.437258</v>
      </c>
      <c r="AB781" s="44">
        <v>2.1292399999999998</v>
      </c>
      <c r="AC781" s="44">
        <v>1.123408</v>
      </c>
      <c r="AD781" s="44">
        <v>13293.268367000001</v>
      </c>
    </row>
    <row r="782" spans="1:30" x14ac:dyDescent="0.25">
      <c r="A782">
        <v>781</v>
      </c>
      <c r="B782" t="s">
        <v>101</v>
      </c>
      <c r="C782" t="s">
        <v>116</v>
      </c>
      <c r="D782" t="s">
        <v>118</v>
      </c>
      <c r="E782" t="s">
        <v>104</v>
      </c>
      <c r="F782" s="52">
        <f>VLOOKUP(A782,[1]Minority!$A$1:$H$1902,5,FALSE)</f>
        <v>2396</v>
      </c>
      <c r="G782" s="52">
        <f>VLOOKUP(A782,'[1]Low-income - HH inc.'!$A$1:$I$1902,6,FALSE)</f>
        <v>303</v>
      </c>
      <c r="H782" s="44">
        <v>151855</v>
      </c>
      <c r="I782" s="44">
        <v>38859</v>
      </c>
      <c r="J782" s="44">
        <v>31821</v>
      </c>
      <c r="K782" s="44">
        <v>7949</v>
      </c>
      <c r="L782" s="44">
        <v>10887</v>
      </c>
      <c r="M782" s="44">
        <v>0</v>
      </c>
      <c r="N782" s="44">
        <v>614</v>
      </c>
      <c r="O782" s="44">
        <v>0</v>
      </c>
      <c r="P782" s="44">
        <v>67.375771</v>
      </c>
      <c r="Q782" s="44">
        <v>65.747917000000001</v>
      </c>
      <c r="R782" s="44">
        <v>14.113647</v>
      </c>
      <c r="S782" s="44">
        <v>13.880233</v>
      </c>
      <c r="T782" s="44">
        <v>149297.9375</v>
      </c>
      <c r="U782" s="44">
        <v>31280.789063</v>
      </c>
      <c r="V782" s="44">
        <v>10640.631836</v>
      </c>
      <c r="W782" s="44">
        <v>600.10546899999997</v>
      </c>
      <c r="X782" s="44">
        <v>9520.6189040000008</v>
      </c>
      <c r="Y782" s="44">
        <v>29127.187473999998</v>
      </c>
      <c r="Z782" s="44">
        <v>1059.606685</v>
      </c>
      <c r="AA782" s="44">
        <v>25.09712</v>
      </c>
      <c r="AB782" s="44">
        <v>1.0855170000000001</v>
      </c>
      <c r="AC782" s="44">
        <v>0.60364700000000004</v>
      </c>
      <c r="AD782" s="44">
        <v>7119.3115740000003</v>
      </c>
    </row>
    <row r="783" spans="1:30" x14ac:dyDescent="0.25">
      <c r="A783">
        <v>782</v>
      </c>
      <c r="B783" t="s">
        <v>101</v>
      </c>
      <c r="C783" t="s">
        <v>116</v>
      </c>
      <c r="D783" t="s">
        <v>118</v>
      </c>
      <c r="E783" t="s">
        <v>104</v>
      </c>
      <c r="F783" s="52">
        <f>VLOOKUP(A783,[1]Minority!$A$1:$H$1902,5,FALSE)</f>
        <v>2884</v>
      </c>
      <c r="G783" s="52">
        <f>VLOOKUP(A783,'[1]Low-income - HH inc.'!$A$1:$I$1902,6,FALSE)</f>
        <v>330</v>
      </c>
      <c r="H783" s="44">
        <v>161125</v>
      </c>
      <c r="I783" s="44">
        <v>28610</v>
      </c>
      <c r="J783" s="44">
        <v>34444</v>
      </c>
      <c r="K783" s="44">
        <v>5192</v>
      </c>
      <c r="L783" s="44">
        <v>10887</v>
      </c>
      <c r="M783" s="44">
        <v>0</v>
      </c>
      <c r="N783" s="44">
        <v>614</v>
      </c>
      <c r="O783" s="44">
        <v>0</v>
      </c>
      <c r="P783" s="44">
        <v>55.323146999999999</v>
      </c>
      <c r="Q783" s="44">
        <v>62.463928000000003</v>
      </c>
      <c r="R783" s="44">
        <v>14.739890000000001</v>
      </c>
      <c r="S783" s="44">
        <v>14.553906</v>
      </c>
      <c r="T783" s="44">
        <v>155911.796875</v>
      </c>
      <c r="U783" s="44">
        <v>33293.210937999997</v>
      </c>
      <c r="V783" s="44">
        <v>10458.700194999999</v>
      </c>
      <c r="W783" s="44">
        <v>589.84491000000003</v>
      </c>
      <c r="X783" s="44">
        <v>44324.302774999996</v>
      </c>
      <c r="Y783" s="44">
        <v>95173.607092000006</v>
      </c>
      <c r="Z783" s="44">
        <v>8105.1677959999997</v>
      </c>
      <c r="AA783" s="44">
        <v>104.390542</v>
      </c>
      <c r="AB783" s="44">
        <v>3.6703679999999999</v>
      </c>
      <c r="AC783" s="44">
        <v>3.0807639999999998</v>
      </c>
      <c r="AD783" s="44">
        <v>33418.422680000003</v>
      </c>
    </row>
    <row r="784" spans="1:30" x14ac:dyDescent="0.25">
      <c r="A784">
        <v>783</v>
      </c>
      <c r="B784" t="s">
        <v>101</v>
      </c>
      <c r="C784" t="s">
        <v>116</v>
      </c>
      <c r="D784" t="s">
        <v>118</v>
      </c>
      <c r="E784" t="s">
        <v>104</v>
      </c>
      <c r="F784" s="52">
        <f>VLOOKUP(A784,[1]Minority!$A$1:$H$1902,5,FALSE)</f>
        <v>1334</v>
      </c>
      <c r="G784" s="52">
        <f>VLOOKUP(A784,'[1]Low-income - HH inc.'!$A$1:$I$1902,6,FALSE)</f>
        <v>170</v>
      </c>
      <c r="H784" s="44">
        <v>168031</v>
      </c>
      <c r="I784" s="44">
        <v>27851</v>
      </c>
      <c r="J784" s="44">
        <v>35125</v>
      </c>
      <c r="K784" s="44">
        <v>4706</v>
      </c>
      <c r="L784" s="44">
        <v>349</v>
      </c>
      <c r="M784" s="44">
        <v>0</v>
      </c>
      <c r="N784" s="44">
        <v>614</v>
      </c>
      <c r="O784" s="44">
        <v>0</v>
      </c>
      <c r="P784" s="44">
        <v>54.187976999999997</v>
      </c>
      <c r="Q784" s="44">
        <v>59.593395000000001</v>
      </c>
      <c r="R784" s="44">
        <v>12.773737000000001</v>
      </c>
      <c r="S784" s="44">
        <v>12.623513000000001</v>
      </c>
      <c r="T784" s="44">
        <v>162886.03125</v>
      </c>
      <c r="U784" s="44">
        <v>34008.542969000002</v>
      </c>
      <c r="V784" s="44">
        <v>336.19082600000002</v>
      </c>
      <c r="W784" s="44">
        <v>591.46466099999998</v>
      </c>
      <c r="X784" s="44">
        <v>6102.5285180000001</v>
      </c>
      <c r="Y784" s="44">
        <v>16448.759632000001</v>
      </c>
      <c r="Z784" s="44">
        <v>563.92424100000005</v>
      </c>
      <c r="AA784" s="44">
        <v>13.541795</v>
      </c>
      <c r="AB784" s="44">
        <v>0.54595899999999997</v>
      </c>
      <c r="AC784" s="44">
        <v>0.32367800000000002</v>
      </c>
      <c r="AD784" s="44">
        <v>3750.1402130000001</v>
      </c>
    </row>
    <row r="785" spans="1:30" x14ac:dyDescent="0.25">
      <c r="A785">
        <v>784</v>
      </c>
      <c r="B785" t="s">
        <v>101</v>
      </c>
      <c r="C785" t="s">
        <v>116</v>
      </c>
      <c r="D785" t="s">
        <v>118</v>
      </c>
      <c r="E785" t="s">
        <v>104</v>
      </c>
      <c r="F785" s="52">
        <f>VLOOKUP(A785,[1]Minority!$A$1:$H$1902,5,FALSE)</f>
        <v>3000</v>
      </c>
      <c r="G785" s="52">
        <f>VLOOKUP(A785,'[1]Low-income - HH inc.'!$A$1:$I$1902,6,FALSE)</f>
        <v>652</v>
      </c>
      <c r="H785" s="44">
        <v>169152</v>
      </c>
      <c r="I785" s="44">
        <v>18326</v>
      </c>
      <c r="J785" s="44">
        <v>35360</v>
      </c>
      <c r="K785" s="44">
        <v>2574</v>
      </c>
      <c r="L785" s="44">
        <v>349</v>
      </c>
      <c r="M785" s="44">
        <v>0</v>
      </c>
      <c r="N785" s="44">
        <v>614</v>
      </c>
      <c r="O785" s="44">
        <v>0</v>
      </c>
      <c r="P785" s="44">
        <v>64.258774000000003</v>
      </c>
      <c r="Q785" s="44">
        <v>67.619370000000004</v>
      </c>
      <c r="R785" s="44">
        <v>15.104015</v>
      </c>
      <c r="S785" s="44">
        <v>15.044560000000001</v>
      </c>
      <c r="T785" s="44">
        <v>165085.328125</v>
      </c>
      <c r="U785" s="44">
        <v>34476.003905999998</v>
      </c>
      <c r="V785" s="44">
        <v>339.590057</v>
      </c>
      <c r="W785" s="44">
        <v>597.44494599999996</v>
      </c>
      <c r="X785" s="44">
        <v>684.73584400000004</v>
      </c>
      <c r="Y785" s="44">
        <v>19149.603552</v>
      </c>
      <c r="Z785" s="44">
        <v>620.70161199999995</v>
      </c>
      <c r="AA785" s="44">
        <v>15.712057</v>
      </c>
      <c r="AB785" s="44">
        <v>0.65409499999999998</v>
      </c>
      <c r="AC785" s="44">
        <v>0.367977</v>
      </c>
      <c r="AD785" s="44">
        <v>4273.522543</v>
      </c>
    </row>
    <row r="786" spans="1:30" x14ac:dyDescent="0.25">
      <c r="A786">
        <v>785</v>
      </c>
      <c r="B786" t="s">
        <v>101</v>
      </c>
      <c r="C786" t="s">
        <v>116</v>
      </c>
      <c r="D786" t="s">
        <v>118</v>
      </c>
      <c r="E786" t="s">
        <v>104</v>
      </c>
      <c r="F786" s="52">
        <f>VLOOKUP(A786,[1]Minority!$A$1:$H$1902,5,FALSE)</f>
        <v>2005</v>
      </c>
      <c r="G786" s="52">
        <f>VLOOKUP(A786,'[1]Low-income - HH inc.'!$A$1:$I$1902,6,FALSE)</f>
        <v>289</v>
      </c>
      <c r="H786" s="44">
        <v>159852</v>
      </c>
      <c r="I786" s="44">
        <v>26294</v>
      </c>
      <c r="J786" s="44">
        <v>34251</v>
      </c>
      <c r="K786" s="44">
        <v>4417</v>
      </c>
      <c r="L786" s="44">
        <v>10887</v>
      </c>
      <c r="M786" s="44">
        <v>0</v>
      </c>
      <c r="N786" s="44">
        <v>614</v>
      </c>
      <c r="O786" s="44">
        <v>0</v>
      </c>
      <c r="P786" s="44">
        <v>58.028812000000002</v>
      </c>
      <c r="Q786" s="44">
        <v>60.478977</v>
      </c>
      <c r="R786" s="44">
        <v>14.446408999999999</v>
      </c>
      <c r="S786" s="44">
        <v>14.669506999999999</v>
      </c>
      <c r="T786" s="44">
        <v>155825.90625</v>
      </c>
      <c r="U786" s="44">
        <v>33351.65625</v>
      </c>
      <c r="V786" s="44">
        <v>10558.811523</v>
      </c>
      <c r="W786" s="44">
        <v>595.49096699999996</v>
      </c>
      <c r="X786" s="44">
        <v>43341.318225000003</v>
      </c>
      <c r="Y786" s="44">
        <v>74821.135437000004</v>
      </c>
      <c r="Z786" s="44">
        <v>2987.2477950000002</v>
      </c>
      <c r="AA786" s="44">
        <v>67.574360999999996</v>
      </c>
      <c r="AB786" s="44">
        <v>2.935692</v>
      </c>
      <c r="AC786" s="44">
        <v>1.64052</v>
      </c>
      <c r="AD786" s="44">
        <v>19262.073413999999</v>
      </c>
    </row>
    <row r="787" spans="1:30" x14ac:dyDescent="0.25">
      <c r="A787">
        <v>786</v>
      </c>
      <c r="B787" t="s">
        <v>101</v>
      </c>
      <c r="C787" t="s">
        <v>116</v>
      </c>
      <c r="D787" t="s">
        <v>118</v>
      </c>
      <c r="E787" t="s">
        <v>104</v>
      </c>
      <c r="F787" s="52">
        <f>VLOOKUP(A787,[1]Minority!$A$1:$H$1902,5,FALSE)</f>
        <v>2920</v>
      </c>
      <c r="G787" s="52">
        <f>VLOOKUP(A787,'[1]Low-income - HH inc.'!$A$1:$I$1902,6,FALSE)</f>
        <v>339</v>
      </c>
      <c r="H787" s="44">
        <v>157871</v>
      </c>
      <c r="I787" s="44">
        <v>29016</v>
      </c>
      <c r="J787" s="44">
        <v>33750</v>
      </c>
      <c r="K787" s="44">
        <v>5263</v>
      </c>
      <c r="L787" s="44">
        <v>10887</v>
      </c>
      <c r="M787" s="44">
        <v>0</v>
      </c>
      <c r="N787" s="44">
        <v>614</v>
      </c>
      <c r="O787" s="44">
        <v>0</v>
      </c>
      <c r="P787" s="44">
        <v>51.158909000000001</v>
      </c>
      <c r="Q787" s="44">
        <v>57.150333000000003</v>
      </c>
      <c r="R787" s="44">
        <v>13.914203000000001</v>
      </c>
      <c r="S787" s="44">
        <v>13.721610999999999</v>
      </c>
      <c r="T787" s="44">
        <v>152692.046875</v>
      </c>
      <c r="U787" s="44">
        <v>32605.046875</v>
      </c>
      <c r="V787" s="44">
        <v>10449.428711</v>
      </c>
      <c r="W787" s="44">
        <v>589.32202099999995</v>
      </c>
      <c r="X787" s="44">
        <v>74795.717029000007</v>
      </c>
      <c r="Y787" s="44">
        <v>115181.572556</v>
      </c>
      <c r="Z787" s="44">
        <v>4606.9759400000003</v>
      </c>
      <c r="AA787" s="44">
        <v>102.928078</v>
      </c>
      <c r="AB787" s="44">
        <v>4.390924</v>
      </c>
      <c r="AC787" s="44">
        <v>2.5460389999999999</v>
      </c>
      <c r="AD787" s="44">
        <v>29896.784958</v>
      </c>
    </row>
    <row r="788" spans="1:30" x14ac:dyDescent="0.25">
      <c r="A788">
        <v>787</v>
      </c>
      <c r="B788" t="s">
        <v>101</v>
      </c>
      <c r="C788" t="s">
        <v>116</v>
      </c>
      <c r="D788" t="s">
        <v>118</v>
      </c>
      <c r="E788" t="s">
        <v>104</v>
      </c>
      <c r="F788" s="52">
        <f>VLOOKUP(A788,[1]Minority!$A$1:$H$1902,5,FALSE)</f>
        <v>3987</v>
      </c>
      <c r="G788" s="52">
        <f>VLOOKUP(A788,'[1]Low-income - HH inc.'!$A$1:$I$1902,6,FALSE)</f>
        <v>511</v>
      </c>
      <c r="H788" s="44">
        <v>159899</v>
      </c>
      <c r="I788" s="44">
        <v>45118</v>
      </c>
      <c r="J788" s="44">
        <v>33427</v>
      </c>
      <c r="K788" s="44">
        <v>8759</v>
      </c>
      <c r="L788" s="44">
        <v>10887</v>
      </c>
      <c r="M788" s="44">
        <v>0</v>
      </c>
      <c r="N788" s="44">
        <v>614</v>
      </c>
      <c r="O788" s="44">
        <v>0</v>
      </c>
      <c r="P788" s="44">
        <v>49.977238</v>
      </c>
      <c r="Q788" s="44">
        <v>53.925873000000003</v>
      </c>
      <c r="R788" s="44">
        <v>13.979006</v>
      </c>
      <c r="S788" s="44">
        <v>14.028854000000001</v>
      </c>
      <c r="T788" s="44">
        <v>155015.765625</v>
      </c>
      <c r="U788" s="44">
        <v>32377.523438</v>
      </c>
      <c r="V788" s="44">
        <v>10423.823242</v>
      </c>
      <c r="W788" s="44">
        <v>587.87792999999999</v>
      </c>
      <c r="X788" s="44">
        <v>42768.177529000001</v>
      </c>
      <c r="Y788" s="44">
        <v>92094.039084000004</v>
      </c>
      <c r="Z788" s="44">
        <v>3965.178762</v>
      </c>
      <c r="AA788" s="44">
        <v>85.114513000000002</v>
      </c>
      <c r="AB788" s="44">
        <v>3.6279509999999999</v>
      </c>
      <c r="AC788" s="44">
        <v>2.1226829999999999</v>
      </c>
      <c r="AD788" s="44">
        <v>24858.960201000002</v>
      </c>
    </row>
    <row r="789" spans="1:30" x14ac:dyDescent="0.25">
      <c r="A789">
        <v>788</v>
      </c>
      <c r="B789" t="s">
        <v>101</v>
      </c>
      <c r="C789" t="s">
        <v>116</v>
      </c>
      <c r="D789" t="s">
        <v>118</v>
      </c>
      <c r="E789" t="s">
        <v>104</v>
      </c>
      <c r="F789" s="52">
        <f>VLOOKUP(A789,[1]Minority!$A$1:$H$1902,5,FALSE)</f>
        <v>1882</v>
      </c>
      <c r="G789" s="52">
        <f>VLOOKUP(A789,'[1]Low-income - HH inc.'!$A$1:$I$1902,6,FALSE)</f>
        <v>433</v>
      </c>
      <c r="H789" s="44">
        <v>151373</v>
      </c>
      <c r="I789" s="44">
        <v>49518</v>
      </c>
      <c r="J789" s="44">
        <v>31494</v>
      </c>
      <c r="K789" s="44">
        <v>9383</v>
      </c>
      <c r="L789" s="44">
        <v>10887</v>
      </c>
      <c r="M789" s="44">
        <v>0</v>
      </c>
      <c r="N789" s="44">
        <v>564</v>
      </c>
      <c r="O789" s="44">
        <v>0</v>
      </c>
      <c r="P789" s="44">
        <v>49.898716</v>
      </c>
      <c r="Q789" s="44">
        <v>50.643245999999998</v>
      </c>
      <c r="R789" s="44">
        <v>15.902756999999999</v>
      </c>
      <c r="S789" s="44">
        <v>15.470781000000001</v>
      </c>
      <c r="T789" s="44">
        <v>146234.53125</v>
      </c>
      <c r="U789" s="44">
        <v>30378.527343999998</v>
      </c>
      <c r="V789" s="44">
        <v>10337.764648</v>
      </c>
      <c r="W789" s="44">
        <v>535.54693599999996</v>
      </c>
      <c r="X789" s="44">
        <v>112401.810726</v>
      </c>
      <c r="Y789" s="44">
        <v>180596.138183</v>
      </c>
      <c r="Z789" s="44">
        <v>6378.6935480000002</v>
      </c>
      <c r="AA789" s="44">
        <v>156.78070600000001</v>
      </c>
      <c r="AB789" s="44">
        <v>8.1519770000000005</v>
      </c>
      <c r="AC789" s="44">
        <v>3.808897</v>
      </c>
      <c r="AD789" s="44">
        <v>46558.958422999996</v>
      </c>
    </row>
    <row r="790" spans="1:30" x14ac:dyDescent="0.25">
      <c r="A790">
        <v>789</v>
      </c>
      <c r="B790" t="s">
        <v>101</v>
      </c>
      <c r="C790" t="s">
        <v>116</v>
      </c>
      <c r="D790" t="s">
        <v>118</v>
      </c>
      <c r="E790" t="s">
        <v>104</v>
      </c>
      <c r="F790" s="52">
        <f>VLOOKUP(A790,[1]Minority!$A$1:$H$1902,5,FALSE)</f>
        <v>546</v>
      </c>
      <c r="G790" s="52">
        <f>VLOOKUP(A790,'[1]Low-income - HH inc.'!$A$1:$I$1902,6,FALSE)</f>
        <v>119</v>
      </c>
      <c r="H790" s="44">
        <v>160225</v>
      </c>
      <c r="I790" s="44">
        <v>46656</v>
      </c>
      <c r="J790" s="44">
        <v>32586</v>
      </c>
      <c r="K790" s="44">
        <v>8423</v>
      </c>
      <c r="L790" s="44">
        <v>10887</v>
      </c>
      <c r="M790" s="44">
        <v>0</v>
      </c>
      <c r="N790" s="44">
        <v>614</v>
      </c>
      <c r="O790" s="44">
        <v>0</v>
      </c>
      <c r="P790" s="44">
        <v>49.079762000000002</v>
      </c>
      <c r="Q790" s="44">
        <v>50.600571000000002</v>
      </c>
      <c r="R790" s="44">
        <v>15.173866</v>
      </c>
      <c r="S790" s="44">
        <v>14.891541999999999</v>
      </c>
      <c r="T790" s="44">
        <v>155081.15625</v>
      </c>
      <c r="U790" s="44">
        <v>31491.595702999999</v>
      </c>
      <c r="V790" s="44">
        <v>10393.899414</v>
      </c>
      <c r="W790" s="44">
        <v>586.19030799999996</v>
      </c>
      <c r="X790" s="44">
        <v>116466.843892</v>
      </c>
      <c r="Y790" s="44">
        <v>141186.45138499999</v>
      </c>
      <c r="Z790" s="44">
        <v>5899.9962889999997</v>
      </c>
      <c r="AA790" s="44">
        <v>132.559999</v>
      </c>
      <c r="AB790" s="44">
        <v>6.3715590000000004</v>
      </c>
      <c r="AC790" s="44">
        <v>3.3467479999999998</v>
      </c>
      <c r="AD790" s="44">
        <v>39754.716547999997</v>
      </c>
    </row>
    <row r="791" spans="1:30" x14ac:dyDescent="0.25">
      <c r="A791">
        <v>790</v>
      </c>
      <c r="B791" t="s">
        <v>101</v>
      </c>
      <c r="C791" t="s">
        <v>116</v>
      </c>
      <c r="D791" t="s">
        <v>118</v>
      </c>
      <c r="E791" t="s">
        <v>104</v>
      </c>
      <c r="F791" s="52">
        <f>VLOOKUP(A791,[1]Minority!$A$1:$H$1902,5,FALSE)</f>
        <v>1469</v>
      </c>
      <c r="G791" s="52">
        <f>VLOOKUP(A791,'[1]Low-income - HH inc.'!$A$1:$I$1902,6,FALSE)</f>
        <v>170</v>
      </c>
      <c r="H791" s="44">
        <v>174357</v>
      </c>
      <c r="I791" s="44">
        <v>9847</v>
      </c>
      <c r="J791" s="44">
        <v>34215</v>
      </c>
      <c r="K791" s="44">
        <v>1336</v>
      </c>
      <c r="L791" s="44">
        <v>10887</v>
      </c>
      <c r="M791" s="44">
        <v>0</v>
      </c>
      <c r="N791" s="44">
        <v>614</v>
      </c>
      <c r="O791" s="44">
        <v>147</v>
      </c>
      <c r="P791" s="44">
        <v>59.248077000000002</v>
      </c>
      <c r="Q791" s="44">
        <v>58.076611</v>
      </c>
      <c r="R791" s="44">
        <v>14.258925</v>
      </c>
      <c r="S791" s="44">
        <v>14.163838999999999</v>
      </c>
      <c r="T791" s="44">
        <v>169110.765625</v>
      </c>
      <c r="U791" s="44">
        <v>33166.484375</v>
      </c>
      <c r="V791" s="44">
        <v>10539.8125</v>
      </c>
      <c r="W791" s="44">
        <v>599.10730000000001</v>
      </c>
      <c r="X791" s="44">
        <v>69195.388970999993</v>
      </c>
      <c r="Y791" s="44">
        <v>101681.16854699999</v>
      </c>
      <c r="Z791" s="44">
        <v>4967.7781290000003</v>
      </c>
      <c r="AA791" s="44">
        <v>99.802041000000003</v>
      </c>
      <c r="AB791" s="44">
        <v>4.3770910000000001</v>
      </c>
      <c r="AC791" s="44">
        <v>2.6072929999999999</v>
      </c>
      <c r="AD791" s="44">
        <v>30274.441192999999</v>
      </c>
    </row>
    <row r="792" spans="1:30" x14ac:dyDescent="0.25">
      <c r="A792">
        <v>791</v>
      </c>
      <c r="B792" t="s">
        <v>101</v>
      </c>
      <c r="C792" t="s">
        <v>116</v>
      </c>
      <c r="D792" t="s">
        <v>118</v>
      </c>
      <c r="E792" t="s">
        <v>104</v>
      </c>
      <c r="F792" s="52">
        <f>VLOOKUP(A792,[1]Minority!$A$1:$H$1902,5,FALSE)</f>
        <v>1781</v>
      </c>
      <c r="G792" s="52">
        <f>VLOOKUP(A792,'[1]Low-income - HH inc.'!$A$1:$I$1902,6,FALSE)</f>
        <v>259</v>
      </c>
      <c r="H792" s="44">
        <v>157728</v>
      </c>
      <c r="I792" s="44">
        <v>24316</v>
      </c>
      <c r="J792" s="44">
        <v>33448</v>
      </c>
      <c r="K792" s="44">
        <v>3100</v>
      </c>
      <c r="L792" s="44">
        <v>10887</v>
      </c>
      <c r="M792" s="44">
        <v>0</v>
      </c>
      <c r="N792" s="44">
        <v>614</v>
      </c>
      <c r="O792" s="44">
        <v>0</v>
      </c>
      <c r="P792" s="44">
        <v>55.801383999999999</v>
      </c>
      <c r="Q792" s="44">
        <v>58.570498999999998</v>
      </c>
      <c r="R792" s="44">
        <v>14.147592</v>
      </c>
      <c r="S792" s="44">
        <v>13.856761000000001</v>
      </c>
      <c r="T792" s="44">
        <v>152569.84375</v>
      </c>
      <c r="U792" s="44">
        <v>32274.646484000001</v>
      </c>
      <c r="V792" s="44">
        <v>10466.072265999999</v>
      </c>
      <c r="W792" s="44">
        <v>590.26068099999998</v>
      </c>
      <c r="X792" s="44">
        <v>69925.766726000002</v>
      </c>
      <c r="Y792" s="44">
        <v>157789.64134500001</v>
      </c>
      <c r="Z792" s="44">
        <v>5269.6329269999997</v>
      </c>
      <c r="AA792" s="44">
        <v>131.99143100000001</v>
      </c>
      <c r="AB792" s="44">
        <v>6.3801290000000002</v>
      </c>
      <c r="AC792" s="44">
        <v>3.1552920000000002</v>
      </c>
      <c r="AD792" s="44">
        <v>38085.700430999997</v>
      </c>
    </row>
    <row r="793" spans="1:30" x14ac:dyDescent="0.25">
      <c r="A793">
        <v>792</v>
      </c>
      <c r="B793" t="s">
        <v>101</v>
      </c>
      <c r="C793" t="s">
        <v>116</v>
      </c>
      <c r="D793" t="s">
        <v>118</v>
      </c>
      <c r="E793" t="s">
        <v>104</v>
      </c>
      <c r="F793" s="52">
        <f>VLOOKUP(A793,[1]Minority!$A$1:$H$1902,5,FALSE)</f>
        <v>3193</v>
      </c>
      <c r="G793" s="52">
        <f>VLOOKUP(A793,'[1]Low-income - HH inc.'!$A$1:$I$1902,6,FALSE)</f>
        <v>314</v>
      </c>
      <c r="H793" s="44">
        <v>158729</v>
      </c>
      <c r="I793" s="44">
        <v>9719</v>
      </c>
      <c r="J793" s="44">
        <v>32741</v>
      </c>
      <c r="K793" s="44">
        <v>1370</v>
      </c>
      <c r="L793" s="44">
        <v>10887</v>
      </c>
      <c r="M793" s="44">
        <v>0</v>
      </c>
      <c r="N793" s="44">
        <v>614</v>
      </c>
      <c r="O793" s="44">
        <v>0</v>
      </c>
      <c r="P793" s="44">
        <v>78.081512000000004</v>
      </c>
      <c r="Q793" s="44">
        <v>78.526236999999995</v>
      </c>
      <c r="R793" s="44">
        <v>15.456333000000001</v>
      </c>
      <c r="S793" s="44">
        <v>15.114331999999999</v>
      </c>
      <c r="T793" s="44">
        <v>155450.4375</v>
      </c>
      <c r="U793" s="44">
        <v>32050.763672000001</v>
      </c>
      <c r="V793" s="44">
        <v>10647.460938</v>
      </c>
      <c r="W793" s="44">
        <v>600.49054000000001</v>
      </c>
      <c r="X793" s="44">
        <v>48049.846504000001</v>
      </c>
      <c r="Y793" s="44">
        <v>64958.208440000002</v>
      </c>
      <c r="Z793" s="44">
        <v>4013.3489249999998</v>
      </c>
      <c r="AA793" s="44">
        <v>69.252398999999997</v>
      </c>
      <c r="AB793" s="44">
        <v>2.850501</v>
      </c>
      <c r="AC793" s="44">
        <v>1.92319</v>
      </c>
      <c r="AD793" s="44">
        <v>21789.787944</v>
      </c>
    </row>
    <row r="794" spans="1:30" x14ac:dyDescent="0.25">
      <c r="A794">
        <v>793</v>
      </c>
      <c r="B794" t="s">
        <v>101</v>
      </c>
      <c r="C794" t="s">
        <v>116</v>
      </c>
      <c r="D794" t="s">
        <v>118</v>
      </c>
      <c r="E794" t="s">
        <v>104</v>
      </c>
      <c r="F794" s="52">
        <f>VLOOKUP(A794,[1]Minority!$A$1:$H$1902,5,FALSE)</f>
        <v>2677</v>
      </c>
      <c r="G794" s="52">
        <f>VLOOKUP(A794,'[1]Low-income - HH inc.'!$A$1:$I$1902,6,FALSE)</f>
        <v>306</v>
      </c>
      <c r="H794" s="44">
        <v>180124</v>
      </c>
      <c r="I794" s="44">
        <v>8694</v>
      </c>
      <c r="J794" s="44">
        <v>35315</v>
      </c>
      <c r="K794" s="44">
        <v>1264</v>
      </c>
      <c r="L794" s="44">
        <v>10887</v>
      </c>
      <c r="M794" s="44">
        <v>0</v>
      </c>
      <c r="N794" s="44">
        <v>624</v>
      </c>
      <c r="O794" s="44">
        <v>0</v>
      </c>
      <c r="P794" s="44">
        <v>68.241981999999993</v>
      </c>
      <c r="Q794" s="44">
        <v>72.791038999999998</v>
      </c>
      <c r="R794" s="44">
        <v>14.884902</v>
      </c>
      <c r="S794" s="44">
        <v>14.680914</v>
      </c>
      <c r="T794" s="44">
        <v>176953.3125</v>
      </c>
      <c r="U794" s="44">
        <v>34685.210937999997</v>
      </c>
      <c r="V794" s="44">
        <v>10685.639648</v>
      </c>
      <c r="W794" s="44">
        <v>612.45886199999995</v>
      </c>
      <c r="X794" s="44">
        <v>50934.566798</v>
      </c>
      <c r="Y794" s="44">
        <v>67951.968735000002</v>
      </c>
      <c r="Z794" s="44">
        <v>4552.5441620000001</v>
      </c>
      <c r="AA794" s="44">
        <v>76.119095000000002</v>
      </c>
      <c r="AB794" s="44">
        <v>2.7776700000000001</v>
      </c>
      <c r="AC794" s="44">
        <v>2.1311100000000001</v>
      </c>
      <c r="AD794" s="44">
        <v>23631.31005</v>
      </c>
    </row>
    <row r="795" spans="1:30" x14ac:dyDescent="0.25">
      <c r="A795">
        <v>794</v>
      </c>
      <c r="B795" t="s">
        <v>101</v>
      </c>
      <c r="C795" t="s">
        <v>116</v>
      </c>
      <c r="D795" t="s">
        <v>118</v>
      </c>
      <c r="E795" t="s">
        <v>104</v>
      </c>
      <c r="F795" s="52">
        <f>VLOOKUP(A795,[1]Minority!$A$1:$H$1902,5,FALSE)</f>
        <v>3404</v>
      </c>
      <c r="G795" s="52">
        <f>VLOOKUP(A795,'[1]Low-income - HH inc.'!$A$1:$I$1902,6,FALSE)</f>
        <v>169</v>
      </c>
      <c r="H795" s="44">
        <v>193835</v>
      </c>
      <c r="I795" s="44">
        <v>7599</v>
      </c>
      <c r="J795" s="44">
        <v>37501</v>
      </c>
      <c r="K795" s="44">
        <v>669</v>
      </c>
      <c r="L795" s="44">
        <v>8944</v>
      </c>
      <c r="M795" s="44">
        <v>0</v>
      </c>
      <c r="N795" s="44">
        <v>624</v>
      </c>
      <c r="O795" s="44">
        <v>0</v>
      </c>
      <c r="P795" s="44">
        <v>75.317824999999999</v>
      </c>
      <c r="Q795" s="44">
        <v>76.918166999999997</v>
      </c>
      <c r="R795" s="44">
        <v>17.431374000000002</v>
      </c>
      <c r="S795" s="44">
        <v>17.723538999999999</v>
      </c>
      <c r="T795" s="44">
        <v>190564.578125</v>
      </c>
      <c r="U795" s="44">
        <v>36854.207030999998</v>
      </c>
      <c r="V795" s="44">
        <v>8786.9375</v>
      </c>
      <c r="W795" s="44">
        <v>613.04217500000004</v>
      </c>
      <c r="X795" s="44">
        <v>9614.3281590000006</v>
      </c>
      <c r="Y795" s="44">
        <v>13100.917127000001</v>
      </c>
      <c r="Z795" s="44">
        <v>529.77233699999999</v>
      </c>
      <c r="AA795" s="44">
        <v>11.6706</v>
      </c>
      <c r="AB795" s="44">
        <v>0.57412799999999997</v>
      </c>
      <c r="AC795" s="44">
        <v>0.29448999999999997</v>
      </c>
      <c r="AD795" s="44">
        <v>3498.461127</v>
      </c>
    </row>
    <row r="796" spans="1:30" x14ac:dyDescent="0.25">
      <c r="A796">
        <v>795</v>
      </c>
      <c r="B796" t="s">
        <v>101</v>
      </c>
      <c r="C796" t="s">
        <v>116</v>
      </c>
      <c r="D796" t="s">
        <v>118</v>
      </c>
      <c r="E796" t="s">
        <v>104</v>
      </c>
      <c r="F796" s="52">
        <f>VLOOKUP(A796,[1]Minority!$A$1:$H$1902,5,FALSE)</f>
        <v>3053</v>
      </c>
      <c r="G796" s="52">
        <f>VLOOKUP(A796,'[1]Low-income - HH inc.'!$A$1:$I$1902,6,FALSE)</f>
        <v>215</v>
      </c>
      <c r="H796" s="44">
        <v>191608</v>
      </c>
      <c r="I796" s="44">
        <v>2433</v>
      </c>
      <c r="J796" s="44">
        <v>37214</v>
      </c>
      <c r="K796" s="44">
        <v>219</v>
      </c>
      <c r="L796" s="44">
        <v>349</v>
      </c>
      <c r="M796" s="44">
        <v>0</v>
      </c>
      <c r="N796" s="44">
        <v>624</v>
      </c>
      <c r="O796" s="44">
        <v>147</v>
      </c>
      <c r="P796" s="44">
        <v>74.426413999999994</v>
      </c>
      <c r="Q796" s="44">
        <v>75.777968999999999</v>
      </c>
      <c r="R796" s="44">
        <v>16.933128</v>
      </c>
      <c r="S796" s="44">
        <v>16.958083999999999</v>
      </c>
      <c r="T796" s="44">
        <v>188466.609375</v>
      </c>
      <c r="U796" s="44">
        <v>36599.675780999998</v>
      </c>
      <c r="V796" s="44">
        <v>343.20465100000001</v>
      </c>
      <c r="W796" s="44">
        <v>616.07910200000003</v>
      </c>
      <c r="X796" s="44">
        <v>19967.1826</v>
      </c>
      <c r="Y796" s="44">
        <v>42046.085504000002</v>
      </c>
      <c r="Z796" s="44">
        <v>1932.7696089999999</v>
      </c>
      <c r="AA796" s="44">
        <v>39.393526000000001</v>
      </c>
      <c r="AB796" s="44">
        <v>1.441889</v>
      </c>
      <c r="AC796" s="44">
        <v>0.99720299999999995</v>
      </c>
      <c r="AD796" s="44">
        <v>11410.987729</v>
      </c>
    </row>
    <row r="797" spans="1:30" x14ac:dyDescent="0.25">
      <c r="A797">
        <v>796</v>
      </c>
      <c r="B797" t="s">
        <v>101</v>
      </c>
      <c r="C797" t="s">
        <v>116</v>
      </c>
      <c r="D797" t="s">
        <v>119</v>
      </c>
      <c r="E797" t="s">
        <v>104</v>
      </c>
      <c r="F797" s="52">
        <f>VLOOKUP(A797,[1]Minority!$A$1:$H$1902,5,FALSE)</f>
        <v>2242</v>
      </c>
      <c r="G797" s="52">
        <f>VLOOKUP(A797,'[1]Low-income - HH inc.'!$A$1:$I$1902,6,FALSE)</f>
        <v>216</v>
      </c>
      <c r="H797" s="44">
        <v>219345</v>
      </c>
      <c r="I797" s="44">
        <v>5558</v>
      </c>
      <c r="J797" s="44">
        <v>43006</v>
      </c>
      <c r="K797" s="44">
        <v>1871</v>
      </c>
      <c r="L797" s="44">
        <v>349</v>
      </c>
      <c r="M797" s="44">
        <v>0</v>
      </c>
      <c r="N797" s="44">
        <v>496</v>
      </c>
      <c r="O797" s="44">
        <v>0</v>
      </c>
      <c r="P797" s="44">
        <v>74.079102000000006</v>
      </c>
      <c r="Q797" s="44">
        <v>75.128532000000007</v>
      </c>
      <c r="R797" s="44">
        <v>16.329350999999999</v>
      </c>
      <c r="S797" s="44">
        <v>16.564603999999999</v>
      </c>
      <c r="T797" s="44">
        <v>212940.703125</v>
      </c>
      <c r="U797" s="44">
        <v>41773.746094000002</v>
      </c>
      <c r="V797" s="44">
        <v>338.54525799999999</v>
      </c>
      <c r="W797" s="44">
        <v>481.14163200000002</v>
      </c>
      <c r="X797" s="44">
        <v>9933.4557220000006</v>
      </c>
      <c r="Y797" s="44">
        <v>42662.970093999997</v>
      </c>
      <c r="Z797" s="44">
        <v>1103.3938929999999</v>
      </c>
      <c r="AA797" s="44">
        <v>33.673226999999997</v>
      </c>
      <c r="AB797" s="44">
        <v>1.9741599999999999</v>
      </c>
      <c r="AC797" s="44">
        <v>0.75357499999999999</v>
      </c>
      <c r="AD797" s="44">
        <v>9291.6697129999993</v>
      </c>
    </row>
    <row r="798" spans="1:30" x14ac:dyDescent="0.25">
      <c r="A798">
        <v>797</v>
      </c>
      <c r="B798" t="s">
        <v>101</v>
      </c>
      <c r="C798" t="s">
        <v>116</v>
      </c>
      <c r="D798" t="s">
        <v>119</v>
      </c>
      <c r="E798" t="s">
        <v>104</v>
      </c>
      <c r="F798" s="52">
        <f>VLOOKUP(A798,[1]Minority!$A$1:$H$1902,5,FALSE)</f>
        <v>1979</v>
      </c>
      <c r="G798" s="52">
        <f>VLOOKUP(A798,'[1]Low-income - HH inc.'!$A$1:$I$1902,6,FALSE)</f>
        <v>194</v>
      </c>
      <c r="H798" s="44">
        <v>238429</v>
      </c>
      <c r="I798" s="44">
        <v>8696</v>
      </c>
      <c r="J798" s="44">
        <v>45517</v>
      </c>
      <c r="K798" s="44">
        <v>3406</v>
      </c>
      <c r="L798" s="44">
        <v>0</v>
      </c>
      <c r="M798" s="44">
        <v>0</v>
      </c>
      <c r="N798" s="44">
        <v>652</v>
      </c>
      <c r="O798" s="44">
        <v>0</v>
      </c>
      <c r="P798" s="44">
        <v>75.760093999999995</v>
      </c>
      <c r="Q798" s="44">
        <v>70.158187999999996</v>
      </c>
      <c r="R798" s="44">
        <v>17.592366999999999</v>
      </c>
      <c r="S798" s="44">
        <v>17.465246</v>
      </c>
      <c r="T798" s="44">
        <v>229757.3125</v>
      </c>
      <c r="U798" s="44">
        <v>43927.445312999997</v>
      </c>
      <c r="V798" s="44">
        <v>0</v>
      </c>
      <c r="W798" s="44">
        <v>627.38909899999999</v>
      </c>
      <c r="X798" s="44">
        <v>0</v>
      </c>
      <c r="Y798" s="44">
        <v>0</v>
      </c>
      <c r="Z798" s="44">
        <v>0</v>
      </c>
      <c r="AA798" s="44">
        <v>0</v>
      </c>
      <c r="AB798" s="44">
        <v>0</v>
      </c>
      <c r="AC798" s="44">
        <v>0</v>
      </c>
      <c r="AD798" s="44">
        <v>0</v>
      </c>
    </row>
    <row r="799" spans="1:30" x14ac:dyDescent="0.25">
      <c r="A799">
        <v>798</v>
      </c>
      <c r="B799" t="s">
        <v>101</v>
      </c>
      <c r="C799" t="s">
        <v>116</v>
      </c>
      <c r="D799" t="s">
        <v>119</v>
      </c>
      <c r="E799" t="s">
        <v>104</v>
      </c>
      <c r="F799" s="52">
        <f>VLOOKUP(A799,[1]Minority!$A$1:$H$1902,5,FALSE)</f>
        <v>2446</v>
      </c>
      <c r="G799" s="52">
        <f>VLOOKUP(A799,'[1]Low-income - HH inc.'!$A$1:$I$1902,6,FALSE)</f>
        <v>236</v>
      </c>
      <c r="H799" s="44">
        <v>238710</v>
      </c>
      <c r="I799" s="44">
        <v>8837</v>
      </c>
      <c r="J799" s="44">
        <v>45178</v>
      </c>
      <c r="K799" s="44">
        <v>3481</v>
      </c>
      <c r="L799" s="44">
        <v>0</v>
      </c>
      <c r="M799" s="44">
        <v>0</v>
      </c>
      <c r="N799" s="44">
        <v>652</v>
      </c>
      <c r="O799" s="44">
        <v>0</v>
      </c>
      <c r="P799" s="44">
        <v>70.200194999999994</v>
      </c>
      <c r="Q799" s="44">
        <v>63.340049999999998</v>
      </c>
      <c r="R799" s="44">
        <v>16.24972</v>
      </c>
      <c r="S799" s="44">
        <v>16.203673999999999</v>
      </c>
      <c r="T799" s="44">
        <v>230718.671875</v>
      </c>
      <c r="U799" s="44">
        <v>43728.441405999998</v>
      </c>
      <c r="V799" s="44">
        <v>0</v>
      </c>
      <c r="W799" s="44">
        <v>629.33386199999995</v>
      </c>
      <c r="X799" s="44">
        <v>7945.1580409999997</v>
      </c>
      <c r="Y799" s="44">
        <v>45749.967114999999</v>
      </c>
      <c r="Z799" s="44">
        <v>1591.0222100000001</v>
      </c>
      <c r="AA799" s="44">
        <v>38.781272999999999</v>
      </c>
      <c r="AB799" s="44">
        <v>1.6467069999999999</v>
      </c>
      <c r="AC799" s="44">
        <v>0.91570799999999997</v>
      </c>
      <c r="AD799" s="44">
        <v>10755.747429999999</v>
      </c>
    </row>
    <row r="800" spans="1:30" x14ac:dyDescent="0.25">
      <c r="A800">
        <v>799</v>
      </c>
      <c r="B800" t="s">
        <v>101</v>
      </c>
      <c r="C800" t="s">
        <v>116</v>
      </c>
      <c r="D800" t="s">
        <v>119</v>
      </c>
      <c r="E800" t="s">
        <v>104</v>
      </c>
      <c r="F800" s="52">
        <f>VLOOKUP(A800,[1]Minority!$A$1:$H$1902,5,FALSE)</f>
        <v>2423</v>
      </c>
      <c r="G800" s="52">
        <f>VLOOKUP(A800,'[1]Low-income - HH inc.'!$A$1:$I$1902,6,FALSE)</f>
        <v>253</v>
      </c>
      <c r="H800" s="44">
        <v>227041</v>
      </c>
      <c r="I800" s="44">
        <v>5089</v>
      </c>
      <c r="J800" s="44">
        <v>44484</v>
      </c>
      <c r="K800" s="44">
        <v>1754</v>
      </c>
      <c r="L800" s="44">
        <v>349</v>
      </c>
      <c r="M800" s="44">
        <v>0</v>
      </c>
      <c r="N800" s="44">
        <v>496</v>
      </c>
      <c r="O800" s="44">
        <v>0</v>
      </c>
      <c r="P800" s="44">
        <v>86.897743000000006</v>
      </c>
      <c r="Q800" s="44">
        <v>74.256377999999998</v>
      </c>
      <c r="R800" s="44">
        <v>17.195301000000001</v>
      </c>
      <c r="S800" s="44">
        <v>17.245176000000001</v>
      </c>
      <c r="T800" s="44">
        <v>222191.25</v>
      </c>
      <c r="U800" s="44">
        <v>43550.328125</v>
      </c>
      <c r="V800" s="44">
        <v>341.37420700000001</v>
      </c>
      <c r="W800" s="44">
        <v>485.16217</v>
      </c>
      <c r="X800" s="44">
        <v>14869.268083999999</v>
      </c>
      <c r="Y800" s="44">
        <v>48941.371981999997</v>
      </c>
      <c r="Z800" s="44">
        <v>1814.352003</v>
      </c>
      <c r="AA800" s="44">
        <v>43.495263999999999</v>
      </c>
      <c r="AB800" s="44">
        <v>1.986904</v>
      </c>
      <c r="AC800" s="44">
        <v>1.032548</v>
      </c>
      <c r="AD800" s="44">
        <v>12084.138696</v>
      </c>
    </row>
    <row r="801" spans="1:30" x14ac:dyDescent="0.25">
      <c r="A801">
        <v>800</v>
      </c>
      <c r="B801" t="s">
        <v>101</v>
      </c>
      <c r="C801" t="s">
        <v>116</v>
      </c>
      <c r="D801" t="s">
        <v>119</v>
      </c>
      <c r="E801" t="s">
        <v>104</v>
      </c>
      <c r="F801" s="52">
        <f>VLOOKUP(A801,[1]Minority!$A$1:$H$1902,5,FALSE)</f>
        <v>1422</v>
      </c>
      <c r="G801" s="52">
        <f>VLOOKUP(A801,'[1]Low-income - HH inc.'!$A$1:$I$1902,6,FALSE)</f>
        <v>204</v>
      </c>
      <c r="H801" s="44">
        <v>232213</v>
      </c>
      <c r="I801" s="44">
        <v>6359</v>
      </c>
      <c r="J801" s="44">
        <v>44849</v>
      </c>
      <c r="K801" s="44">
        <v>2024</v>
      </c>
      <c r="L801" s="44">
        <v>0</v>
      </c>
      <c r="M801" s="44">
        <v>0</v>
      </c>
      <c r="N801" s="44">
        <v>496</v>
      </c>
      <c r="O801" s="44">
        <v>0</v>
      </c>
      <c r="P801" s="44">
        <v>69.649535999999998</v>
      </c>
      <c r="Q801" s="44">
        <v>63.273003000000003</v>
      </c>
      <c r="R801" s="44">
        <v>15.777590999999999</v>
      </c>
      <c r="S801" s="44">
        <v>15.790497999999999</v>
      </c>
      <c r="T801" s="44">
        <v>225643.765625</v>
      </c>
      <c r="U801" s="44">
        <v>43603.386719000002</v>
      </c>
      <c r="V801" s="44">
        <v>0</v>
      </c>
      <c r="W801" s="44">
        <v>481.57327299999997</v>
      </c>
      <c r="X801" s="44">
        <v>0</v>
      </c>
      <c r="Y801" s="44">
        <v>5981.4971109999997</v>
      </c>
      <c r="Z801" s="44">
        <v>225.339178</v>
      </c>
      <c r="AA801" s="44">
        <v>5.1426449999999999</v>
      </c>
      <c r="AB801" s="44">
        <v>0.220327</v>
      </c>
      <c r="AC801" s="44">
        <v>0.12395299999999999</v>
      </c>
      <c r="AD801" s="44">
        <v>1451.5025820000001</v>
      </c>
    </row>
    <row r="802" spans="1:30" x14ac:dyDescent="0.25">
      <c r="A802">
        <v>801</v>
      </c>
      <c r="B802" t="s">
        <v>101</v>
      </c>
      <c r="C802" t="s">
        <v>116</v>
      </c>
      <c r="D802" t="s">
        <v>119</v>
      </c>
      <c r="E802" t="s">
        <v>104</v>
      </c>
      <c r="F802" s="52">
        <f>VLOOKUP(A802,[1]Minority!$A$1:$H$1902,5,FALSE)</f>
        <v>2016</v>
      </c>
      <c r="G802" s="52">
        <f>VLOOKUP(A802,'[1]Low-income - HH inc.'!$A$1:$I$1902,6,FALSE)</f>
        <v>331</v>
      </c>
      <c r="H802" s="44">
        <v>234001</v>
      </c>
      <c r="I802" s="44">
        <v>11999</v>
      </c>
      <c r="J802" s="44">
        <v>43929</v>
      </c>
      <c r="K802" s="44">
        <v>4954</v>
      </c>
      <c r="L802" s="44">
        <v>0</v>
      </c>
      <c r="M802" s="44">
        <v>0</v>
      </c>
      <c r="N802" s="44">
        <v>496</v>
      </c>
      <c r="O802" s="44">
        <v>0</v>
      </c>
      <c r="P802" s="44">
        <v>68.271857999999995</v>
      </c>
      <c r="Q802" s="44">
        <v>65.110245000000006</v>
      </c>
      <c r="R802" s="44">
        <v>17.131287</v>
      </c>
      <c r="S802" s="44">
        <v>16.215333999999999</v>
      </c>
      <c r="T802" s="44">
        <v>225590.8125</v>
      </c>
      <c r="U802" s="44">
        <v>42452.492187999997</v>
      </c>
      <c r="V802" s="44">
        <v>0</v>
      </c>
      <c r="W802" s="44">
        <v>477.20980800000001</v>
      </c>
      <c r="X802" s="44">
        <v>77641.943620000005</v>
      </c>
      <c r="Y802" s="44">
        <v>130214.11335499999</v>
      </c>
      <c r="Z802" s="44">
        <v>4378.370073</v>
      </c>
      <c r="AA802" s="44">
        <v>117.94417799999999</v>
      </c>
      <c r="AB802" s="44">
        <v>5.3107319999999998</v>
      </c>
      <c r="AC802" s="44">
        <v>2.6726749999999999</v>
      </c>
      <c r="AD802" s="44">
        <v>31585.788199999999</v>
      </c>
    </row>
    <row r="803" spans="1:30" x14ac:dyDescent="0.25">
      <c r="A803">
        <v>802</v>
      </c>
      <c r="B803" t="s">
        <v>101</v>
      </c>
      <c r="C803" t="s">
        <v>116</v>
      </c>
      <c r="D803" t="s">
        <v>119</v>
      </c>
      <c r="E803" t="s">
        <v>104</v>
      </c>
      <c r="F803" s="52">
        <f>VLOOKUP(A803,[1]Minority!$A$1:$H$1902,5,FALSE)</f>
        <v>174</v>
      </c>
      <c r="G803" s="52">
        <f>VLOOKUP(A803,'[1]Low-income - HH inc.'!$A$1:$I$1902,6,FALSE)</f>
        <v>31</v>
      </c>
      <c r="H803" s="44">
        <v>267847</v>
      </c>
      <c r="I803" s="44">
        <v>12028</v>
      </c>
      <c r="J803" s="44">
        <v>48427</v>
      </c>
      <c r="K803" s="44">
        <v>4794</v>
      </c>
      <c r="L803" s="44">
        <v>8595</v>
      </c>
      <c r="M803" s="44">
        <v>0</v>
      </c>
      <c r="N803" s="44">
        <v>556</v>
      </c>
      <c r="O803" s="44">
        <v>0</v>
      </c>
      <c r="P803" s="44">
        <v>56.532542999999997</v>
      </c>
      <c r="Q803" s="44">
        <v>52.521866000000003</v>
      </c>
      <c r="R803" s="44">
        <v>15.294895</v>
      </c>
      <c r="S803" s="44">
        <v>14.921568000000001</v>
      </c>
      <c r="T803" s="44">
        <v>257446.578125</v>
      </c>
      <c r="U803" s="44">
        <v>46653.078125</v>
      </c>
      <c r="V803" s="44">
        <v>8245.5664059999999</v>
      </c>
      <c r="W803" s="44">
        <v>533.39556900000002</v>
      </c>
      <c r="X803" s="44">
        <v>216662.653467</v>
      </c>
      <c r="Y803" s="44">
        <v>321411.51705800003</v>
      </c>
      <c r="Z803" s="44">
        <v>8385.3283420000007</v>
      </c>
      <c r="AA803" s="44">
        <v>340.52934099999999</v>
      </c>
      <c r="AB803" s="44">
        <v>16.176621999999998</v>
      </c>
      <c r="AC803" s="44">
        <v>6.1463080000000003</v>
      </c>
      <c r="AD803" s="44">
        <v>73397.095671999996</v>
      </c>
    </row>
    <row r="804" spans="1:30" x14ac:dyDescent="0.25">
      <c r="A804">
        <v>803</v>
      </c>
      <c r="B804" t="s">
        <v>101</v>
      </c>
      <c r="C804" t="s">
        <v>116</v>
      </c>
      <c r="D804" t="s">
        <v>119</v>
      </c>
      <c r="E804" t="s">
        <v>104</v>
      </c>
      <c r="F804" s="52">
        <f>VLOOKUP(A804,[1]Minority!$A$1:$H$1902,5,FALSE)</f>
        <v>2137</v>
      </c>
      <c r="G804" s="52">
        <f>VLOOKUP(A804,'[1]Low-income - HH inc.'!$A$1:$I$1902,6,FALSE)</f>
        <v>301</v>
      </c>
      <c r="H804" s="44">
        <v>247646</v>
      </c>
      <c r="I804" s="44">
        <v>10895</v>
      </c>
      <c r="J804" s="44">
        <v>46447</v>
      </c>
      <c r="K804" s="44">
        <v>4928</v>
      </c>
      <c r="L804" s="44">
        <v>0</v>
      </c>
      <c r="M804" s="44">
        <v>0</v>
      </c>
      <c r="N804" s="44">
        <v>496</v>
      </c>
      <c r="O804" s="44">
        <v>0</v>
      </c>
      <c r="P804" s="44">
        <v>66.754593</v>
      </c>
      <c r="Q804" s="44">
        <v>63.420527999999997</v>
      </c>
      <c r="R804" s="44">
        <v>16.390167000000002</v>
      </c>
      <c r="S804" s="44">
        <v>16.233506999999999</v>
      </c>
      <c r="T804" s="44">
        <v>239467.109375</v>
      </c>
      <c r="U804" s="44">
        <v>45012.671875</v>
      </c>
      <c r="V804" s="44">
        <v>0</v>
      </c>
      <c r="W804" s="44">
        <v>478.86502100000001</v>
      </c>
      <c r="X804" s="44">
        <v>24658.360051</v>
      </c>
      <c r="Y804" s="44">
        <v>44885.064875999997</v>
      </c>
      <c r="Z804" s="44">
        <v>2155.3252440000001</v>
      </c>
      <c r="AA804" s="44">
        <v>44.092810999999998</v>
      </c>
      <c r="AB804" s="44">
        <v>1.6643159999999999</v>
      </c>
      <c r="AC804" s="44">
        <v>1.114835</v>
      </c>
      <c r="AD804" s="44">
        <v>12751.656363</v>
      </c>
    </row>
    <row r="805" spans="1:30" x14ac:dyDescent="0.25">
      <c r="A805">
        <v>804</v>
      </c>
      <c r="B805" t="s">
        <v>101</v>
      </c>
      <c r="C805" t="s">
        <v>116</v>
      </c>
      <c r="D805" t="s">
        <v>119</v>
      </c>
      <c r="E805" t="s">
        <v>104</v>
      </c>
      <c r="F805" s="52">
        <f>VLOOKUP(A805,[1]Minority!$A$1:$H$1902,5,FALSE)</f>
        <v>1375</v>
      </c>
      <c r="G805" s="52">
        <f>VLOOKUP(A805,'[1]Low-income - HH inc.'!$A$1:$I$1902,6,FALSE)</f>
        <v>176</v>
      </c>
      <c r="H805" s="44">
        <v>219615</v>
      </c>
      <c r="I805" s="44">
        <v>5187</v>
      </c>
      <c r="J805" s="44">
        <v>43169</v>
      </c>
      <c r="K805" s="44">
        <v>1755</v>
      </c>
      <c r="L805" s="44">
        <v>349</v>
      </c>
      <c r="M805" s="44">
        <v>0</v>
      </c>
      <c r="N805" s="44">
        <v>496</v>
      </c>
      <c r="O805" s="44">
        <v>0</v>
      </c>
      <c r="P805" s="44">
        <v>84.937454000000002</v>
      </c>
      <c r="Q805" s="44">
        <v>69.533966000000007</v>
      </c>
      <c r="R805" s="44">
        <v>16.904561999999999</v>
      </c>
      <c r="S805" s="44">
        <v>16.855309999999999</v>
      </c>
      <c r="T805" s="44">
        <v>215146.25</v>
      </c>
      <c r="U805" s="44">
        <v>42305.917969000002</v>
      </c>
      <c r="V805" s="44">
        <v>341.72671500000001</v>
      </c>
      <c r="W805" s="44">
        <v>485.66317700000002</v>
      </c>
      <c r="X805" s="44">
        <v>21596.796297000001</v>
      </c>
      <c r="Y805" s="44">
        <v>40580.721572000002</v>
      </c>
      <c r="Z805" s="44">
        <v>1548.7766819999999</v>
      </c>
      <c r="AA805" s="44">
        <v>35.717255999999999</v>
      </c>
      <c r="AB805" s="44">
        <v>1.4265600000000001</v>
      </c>
      <c r="AC805" s="44">
        <v>0.85967899999999997</v>
      </c>
      <c r="AD805" s="44">
        <v>10027.801266</v>
      </c>
    </row>
    <row r="806" spans="1:30" x14ac:dyDescent="0.25">
      <c r="A806">
        <v>805</v>
      </c>
      <c r="B806" t="s">
        <v>101</v>
      </c>
      <c r="C806" t="s">
        <v>116</v>
      </c>
      <c r="D806" t="s">
        <v>119</v>
      </c>
      <c r="E806" t="s">
        <v>104</v>
      </c>
      <c r="F806" s="52">
        <f>VLOOKUP(A806,[1]Minority!$A$1:$H$1902,5,FALSE)</f>
        <v>2780</v>
      </c>
      <c r="G806" s="52">
        <f>VLOOKUP(A806,'[1]Low-income - HH inc.'!$A$1:$I$1902,6,FALSE)</f>
        <v>356</v>
      </c>
      <c r="H806" s="44">
        <v>219971</v>
      </c>
      <c r="I806" s="44">
        <v>6906</v>
      </c>
      <c r="J806" s="44">
        <v>41584</v>
      </c>
      <c r="K806" s="44">
        <v>2614</v>
      </c>
      <c r="L806" s="44">
        <v>349</v>
      </c>
      <c r="M806" s="44">
        <v>0</v>
      </c>
      <c r="N806" s="44">
        <v>496</v>
      </c>
      <c r="O806" s="44">
        <v>0</v>
      </c>
      <c r="P806" s="44">
        <v>79.143257000000006</v>
      </c>
      <c r="Q806" s="44">
        <v>79.793709000000007</v>
      </c>
      <c r="R806" s="44">
        <v>16.581903000000001</v>
      </c>
      <c r="S806" s="44">
        <v>16.498604</v>
      </c>
      <c r="T806" s="44">
        <v>214683.5</v>
      </c>
      <c r="U806" s="44">
        <v>40616.90625</v>
      </c>
      <c r="V806" s="44">
        <v>340.33908100000002</v>
      </c>
      <c r="W806" s="44">
        <v>483.69107100000002</v>
      </c>
      <c r="X806" s="44">
        <v>0</v>
      </c>
      <c r="Y806" s="44">
        <v>5059.3807640000005</v>
      </c>
      <c r="Z806" s="44">
        <v>171.48548600000001</v>
      </c>
      <c r="AA806" s="44">
        <v>4.2407620000000001</v>
      </c>
      <c r="AB806" s="44">
        <v>0.171267</v>
      </c>
      <c r="AC806" s="44">
        <v>9.9070000000000005E-2</v>
      </c>
      <c r="AD806" s="44">
        <v>1156.1072630000001</v>
      </c>
    </row>
    <row r="807" spans="1:30" x14ac:dyDescent="0.25">
      <c r="A807">
        <v>806</v>
      </c>
      <c r="B807" t="s">
        <v>101</v>
      </c>
      <c r="C807" t="s">
        <v>116</v>
      </c>
      <c r="D807" t="s">
        <v>119</v>
      </c>
      <c r="E807" t="s">
        <v>104</v>
      </c>
      <c r="F807" s="52">
        <f>VLOOKUP(A807,[1]Minority!$A$1:$H$1902,5,FALSE)</f>
        <v>729</v>
      </c>
      <c r="G807" s="52">
        <f>VLOOKUP(A807,'[1]Low-income - HH inc.'!$A$1:$I$1902,6,FALSE)</f>
        <v>122</v>
      </c>
      <c r="H807" s="44">
        <v>278173</v>
      </c>
      <c r="I807" s="44">
        <v>2256</v>
      </c>
      <c r="J807" s="44">
        <v>50809</v>
      </c>
      <c r="K807" s="44">
        <v>941</v>
      </c>
      <c r="L807" s="44">
        <v>8595</v>
      </c>
      <c r="M807" s="44">
        <v>0</v>
      </c>
      <c r="N807" s="44">
        <v>556</v>
      </c>
      <c r="O807" s="44">
        <v>0</v>
      </c>
      <c r="P807" s="44">
        <v>85.212303000000006</v>
      </c>
      <c r="Q807" s="44">
        <v>81.760368</v>
      </c>
      <c r="R807" s="44">
        <v>17.585864999999998</v>
      </c>
      <c r="S807" s="44">
        <v>17.168409</v>
      </c>
      <c r="T807" s="44">
        <v>275060.1875</v>
      </c>
      <c r="U807" s="44">
        <v>50246.40625</v>
      </c>
      <c r="V807" s="44">
        <v>8498.0341800000006</v>
      </c>
      <c r="W807" s="44">
        <v>549.72741699999995</v>
      </c>
      <c r="X807" s="44">
        <v>358292.63647600001</v>
      </c>
      <c r="Y807" s="44">
        <v>510576.23900200002</v>
      </c>
      <c r="Z807" s="44">
        <v>13197.575094</v>
      </c>
      <c r="AA807" s="44">
        <v>519.11127399999998</v>
      </c>
      <c r="AB807" s="44">
        <v>24.613872000000001</v>
      </c>
      <c r="AC807" s="44">
        <v>9.5943109999999994</v>
      </c>
      <c r="AD807" s="44">
        <v>114561.972557</v>
      </c>
    </row>
    <row r="808" spans="1:30" x14ac:dyDescent="0.25">
      <c r="A808">
        <v>807</v>
      </c>
      <c r="B808" t="s">
        <v>101</v>
      </c>
      <c r="C808" t="s">
        <v>116</v>
      </c>
      <c r="D808" t="s">
        <v>119</v>
      </c>
      <c r="E808" t="s">
        <v>104</v>
      </c>
      <c r="F808" s="52">
        <f>VLOOKUP(A808,[1]Minority!$A$1:$H$1902,5,FALSE)</f>
        <v>1152</v>
      </c>
      <c r="G808" s="52">
        <f>VLOOKUP(A808,'[1]Low-income - HH inc.'!$A$1:$I$1902,6,FALSE)</f>
        <v>144</v>
      </c>
      <c r="H808" s="44">
        <v>271451</v>
      </c>
      <c r="I808" s="44">
        <v>6559</v>
      </c>
      <c r="J808" s="44">
        <v>51065</v>
      </c>
      <c r="K808" s="44">
        <v>2541</v>
      </c>
      <c r="L808" s="44">
        <v>8595</v>
      </c>
      <c r="M808" s="44">
        <v>0</v>
      </c>
      <c r="N808" s="44">
        <v>556</v>
      </c>
      <c r="O808" s="44">
        <v>0</v>
      </c>
      <c r="P808" s="44">
        <v>80.751732000000004</v>
      </c>
      <c r="Q808" s="44">
        <v>77.455444</v>
      </c>
      <c r="R808" s="44">
        <v>17.364840999999998</v>
      </c>
      <c r="S808" s="44">
        <v>17.458199</v>
      </c>
      <c r="T808" s="44">
        <v>267419.53125</v>
      </c>
      <c r="U808" s="44">
        <v>50326.5</v>
      </c>
      <c r="V808" s="44">
        <v>8464.1904300000006</v>
      </c>
      <c r="W808" s="44">
        <v>547.53808600000002</v>
      </c>
      <c r="X808" s="44">
        <v>74837.516808</v>
      </c>
      <c r="Y808" s="44">
        <v>89173.705633999998</v>
      </c>
      <c r="Z808" s="44">
        <v>3711.1589210000002</v>
      </c>
      <c r="AA808" s="44">
        <v>96.630878999999993</v>
      </c>
      <c r="AB808" s="44">
        <v>4.3100370000000003</v>
      </c>
      <c r="AC808" s="44">
        <v>2.1205539999999998</v>
      </c>
      <c r="AD808" s="44">
        <v>24585.394805</v>
      </c>
    </row>
    <row r="809" spans="1:30" x14ac:dyDescent="0.25">
      <c r="A809">
        <v>808</v>
      </c>
      <c r="B809" t="s">
        <v>101</v>
      </c>
      <c r="C809" t="s">
        <v>116</v>
      </c>
      <c r="D809" t="s">
        <v>119</v>
      </c>
      <c r="E809" t="s">
        <v>104</v>
      </c>
      <c r="F809" s="52">
        <f>VLOOKUP(A809,[1]Minority!$A$1:$H$1902,5,FALSE)</f>
        <v>52</v>
      </c>
      <c r="G809" s="52">
        <f>VLOOKUP(A809,'[1]Low-income - HH inc.'!$A$1:$I$1902,6,FALSE)</f>
        <v>4</v>
      </c>
      <c r="H809" s="44">
        <v>251575</v>
      </c>
      <c r="I809" s="44">
        <v>19352</v>
      </c>
      <c r="J809" s="44">
        <v>46774</v>
      </c>
      <c r="K809" s="44">
        <v>5096</v>
      </c>
      <c r="L809" s="44">
        <v>0</v>
      </c>
      <c r="M809" s="44">
        <v>0</v>
      </c>
      <c r="N809" s="44">
        <v>740</v>
      </c>
      <c r="O809" s="44">
        <v>0</v>
      </c>
      <c r="P809" s="44">
        <v>66.778403999999995</v>
      </c>
      <c r="Q809" s="44">
        <v>67.799126000000001</v>
      </c>
      <c r="R809" s="44">
        <v>19.099926</v>
      </c>
      <c r="S809" s="44">
        <v>17.600704</v>
      </c>
      <c r="T809" s="44">
        <v>242134.109375</v>
      </c>
      <c r="U809" s="44">
        <v>45079.601562999997</v>
      </c>
      <c r="V809" s="44">
        <v>0</v>
      </c>
      <c r="W809" s="44">
        <v>709.91570999999999</v>
      </c>
      <c r="X809" s="44">
        <v>185829.584496</v>
      </c>
      <c r="Y809" s="44">
        <v>257177.296478</v>
      </c>
      <c r="Z809" s="44">
        <v>12148.403963999999</v>
      </c>
      <c r="AA809" s="44">
        <v>246.243099</v>
      </c>
      <c r="AB809" s="44">
        <v>10.608090000000001</v>
      </c>
      <c r="AC809" s="44">
        <v>6.2848870000000003</v>
      </c>
      <c r="AD809" s="44">
        <v>72496.416129999998</v>
      </c>
    </row>
    <row r="810" spans="1:30" x14ac:dyDescent="0.25">
      <c r="A810">
        <v>809</v>
      </c>
      <c r="B810" t="s">
        <v>101</v>
      </c>
      <c r="C810" t="s">
        <v>116</v>
      </c>
      <c r="D810" t="s">
        <v>119</v>
      </c>
      <c r="E810" t="s">
        <v>104</v>
      </c>
      <c r="F810" s="52">
        <f>VLOOKUP(A810,[1]Minority!$A$1:$H$1902,5,FALSE)</f>
        <v>30</v>
      </c>
      <c r="G810" s="52">
        <f>VLOOKUP(A810,'[1]Low-income - HH inc.'!$A$1:$I$1902,6,FALSE)</f>
        <v>0</v>
      </c>
      <c r="H810" s="44">
        <v>257539</v>
      </c>
      <c r="I810" s="44">
        <v>11392</v>
      </c>
      <c r="J810" s="44">
        <v>46919</v>
      </c>
      <c r="K810" s="44">
        <v>3932</v>
      </c>
      <c r="L810" s="44">
        <v>0</v>
      </c>
      <c r="M810" s="44">
        <v>0</v>
      </c>
      <c r="N810" s="44">
        <v>652</v>
      </c>
      <c r="O810" s="44">
        <v>0</v>
      </c>
      <c r="P810" s="44">
        <v>66.674660000000003</v>
      </c>
      <c r="Q810" s="44">
        <v>67.014778000000007</v>
      </c>
      <c r="R810" s="44">
        <v>16.886723</v>
      </c>
      <c r="S810" s="44">
        <v>17.049596999999999</v>
      </c>
      <c r="T810" s="44">
        <v>252231.21875</v>
      </c>
      <c r="U810" s="44">
        <v>45992.046875</v>
      </c>
      <c r="V810" s="44">
        <v>0</v>
      </c>
      <c r="W810" s="44">
        <v>637.94061299999998</v>
      </c>
      <c r="X810" s="44">
        <v>148370.38669700001</v>
      </c>
      <c r="Y810" s="44">
        <v>230457.678717</v>
      </c>
      <c r="Z810" s="44">
        <v>6911.1819660000001</v>
      </c>
      <c r="AA810" s="44">
        <v>231.26490999999999</v>
      </c>
      <c r="AB810" s="44">
        <v>10.709697999999999</v>
      </c>
      <c r="AC810" s="44">
        <v>4.6341650000000003</v>
      </c>
      <c r="AD810" s="44">
        <v>54811.237392000003</v>
      </c>
    </row>
    <row r="811" spans="1:30" x14ac:dyDescent="0.25">
      <c r="A811">
        <v>810</v>
      </c>
      <c r="B811" t="s">
        <v>101</v>
      </c>
      <c r="C811" t="s">
        <v>116</v>
      </c>
      <c r="D811" t="s">
        <v>119</v>
      </c>
      <c r="E811" t="s">
        <v>104</v>
      </c>
      <c r="F811" s="52">
        <f>VLOOKUP(A811,[1]Minority!$A$1:$H$1902,5,FALSE)</f>
        <v>1177</v>
      </c>
      <c r="G811" s="52">
        <f>VLOOKUP(A811,'[1]Low-income - HH inc.'!$A$1:$I$1902,6,FALSE)</f>
        <v>103</v>
      </c>
      <c r="H811" s="44">
        <v>259628</v>
      </c>
      <c r="I811" s="44">
        <v>10837</v>
      </c>
      <c r="J811" s="44">
        <v>48811</v>
      </c>
      <c r="K811" s="44">
        <v>2443</v>
      </c>
      <c r="L811" s="44">
        <v>0</v>
      </c>
      <c r="M811" s="44">
        <v>0</v>
      </c>
      <c r="N811" s="44">
        <v>946</v>
      </c>
      <c r="O811" s="44">
        <v>0</v>
      </c>
      <c r="P811" s="44">
        <v>87.073631000000006</v>
      </c>
      <c r="Q811" s="44">
        <v>82.629294999999999</v>
      </c>
      <c r="R811" s="44">
        <v>16.644891999999999</v>
      </c>
      <c r="S811" s="44">
        <v>16.776288999999998</v>
      </c>
      <c r="T811" s="44">
        <v>254765.53125</v>
      </c>
      <c r="U811" s="44">
        <v>47904.765625</v>
      </c>
      <c r="V811" s="44">
        <v>0</v>
      </c>
      <c r="W811" s="44">
        <v>927.51104699999996</v>
      </c>
      <c r="X811" s="44">
        <v>23767.261248999999</v>
      </c>
      <c r="Y811" s="44">
        <v>32588.351144</v>
      </c>
      <c r="Z811" s="44">
        <v>1957.060776</v>
      </c>
      <c r="AA811" s="44">
        <v>35.484904999999998</v>
      </c>
      <c r="AB811" s="44">
        <v>1.481422</v>
      </c>
      <c r="AC811" s="44">
        <v>0.94516699999999998</v>
      </c>
      <c r="AD811" s="44">
        <v>10886.388929999999</v>
      </c>
    </row>
    <row r="812" spans="1:30" x14ac:dyDescent="0.25">
      <c r="A812">
        <v>811</v>
      </c>
      <c r="B812" t="s">
        <v>101</v>
      </c>
      <c r="C812" t="s">
        <v>116</v>
      </c>
      <c r="D812" t="s">
        <v>119</v>
      </c>
      <c r="E812" t="s">
        <v>104</v>
      </c>
      <c r="F812" s="52">
        <f>VLOOKUP(A812,[1]Minority!$A$1:$H$1902,5,FALSE)</f>
        <v>227</v>
      </c>
      <c r="G812" s="52">
        <f>VLOOKUP(A812,'[1]Low-income - HH inc.'!$A$1:$I$1902,6,FALSE)</f>
        <v>25</v>
      </c>
      <c r="H812" s="44">
        <v>264862</v>
      </c>
      <c r="I812" s="44">
        <v>1660</v>
      </c>
      <c r="J812" s="44">
        <v>48186</v>
      </c>
      <c r="K812" s="44">
        <v>327</v>
      </c>
      <c r="L812" s="44">
        <v>8595</v>
      </c>
      <c r="M812" s="44">
        <v>0</v>
      </c>
      <c r="N812" s="44">
        <v>556</v>
      </c>
      <c r="O812" s="44">
        <v>0</v>
      </c>
      <c r="P812" s="44">
        <v>85.944434999999999</v>
      </c>
      <c r="Q812" s="44">
        <v>82.988051999999996</v>
      </c>
      <c r="R812" s="44">
        <v>17.71125</v>
      </c>
      <c r="S812" s="44">
        <v>17.088094999999999</v>
      </c>
      <c r="T812" s="44">
        <v>262175.46875</v>
      </c>
      <c r="U812" s="44">
        <v>47697.492187999997</v>
      </c>
      <c r="V812" s="44">
        <v>8507.2695309999999</v>
      </c>
      <c r="W812" s="44">
        <v>550.32482900000002</v>
      </c>
      <c r="X812" s="44">
        <v>92646.909994000001</v>
      </c>
      <c r="Y812" s="44">
        <v>129239.931893</v>
      </c>
      <c r="Z812" s="44">
        <v>3349.3231059999998</v>
      </c>
      <c r="AA812" s="44">
        <v>129.20893799999999</v>
      </c>
      <c r="AB812" s="44">
        <v>6.1902330000000001</v>
      </c>
      <c r="AC812" s="44">
        <v>2.422301</v>
      </c>
      <c r="AD812" s="44">
        <v>29047.224786999999</v>
      </c>
    </row>
    <row r="813" spans="1:30" x14ac:dyDescent="0.25">
      <c r="A813">
        <v>812</v>
      </c>
      <c r="B813" t="s">
        <v>101</v>
      </c>
      <c r="C813" t="s">
        <v>116</v>
      </c>
      <c r="D813" t="s">
        <v>119</v>
      </c>
      <c r="E813" t="s">
        <v>104</v>
      </c>
      <c r="F813" s="52">
        <f>VLOOKUP(A813,[1]Minority!$A$1:$H$1902,5,FALSE)</f>
        <v>1765</v>
      </c>
      <c r="G813" s="52">
        <f>VLOOKUP(A813,'[1]Low-income - HH inc.'!$A$1:$I$1902,6,FALSE)</f>
        <v>149</v>
      </c>
      <c r="H813" s="44">
        <v>278602</v>
      </c>
      <c r="I813" s="44">
        <v>1660</v>
      </c>
      <c r="J813" s="44">
        <v>50733</v>
      </c>
      <c r="K813" s="44">
        <v>327</v>
      </c>
      <c r="L813" s="44">
        <v>8595</v>
      </c>
      <c r="M813" s="44">
        <v>0</v>
      </c>
      <c r="N813" s="44">
        <v>556</v>
      </c>
      <c r="O813" s="44">
        <v>0</v>
      </c>
      <c r="P813" s="44">
        <v>88.540619000000007</v>
      </c>
      <c r="Q813" s="44">
        <v>85.720496999999995</v>
      </c>
      <c r="R813" s="44">
        <v>16.923586</v>
      </c>
      <c r="S813" s="44">
        <v>16.404475999999999</v>
      </c>
      <c r="T813" s="44">
        <v>275442.65625</v>
      </c>
      <c r="U813" s="44">
        <v>50157.972655999998</v>
      </c>
      <c r="V813" s="44">
        <v>8496.9492190000001</v>
      </c>
      <c r="W813" s="44">
        <v>549.65722700000003</v>
      </c>
      <c r="X813" s="44">
        <v>38312.604684999998</v>
      </c>
      <c r="Y813" s="44">
        <v>53609.397517999998</v>
      </c>
      <c r="Z813" s="44">
        <v>2812.353807</v>
      </c>
      <c r="AA813" s="44">
        <v>55.095846000000002</v>
      </c>
      <c r="AB813" s="44">
        <v>2.1091329999999999</v>
      </c>
      <c r="AC813" s="44">
        <v>1.4396169999999999</v>
      </c>
      <c r="AD813" s="44">
        <v>16423.910983999998</v>
      </c>
    </row>
    <row r="814" spans="1:30" x14ac:dyDescent="0.25">
      <c r="A814">
        <v>813</v>
      </c>
      <c r="B814" t="s">
        <v>101</v>
      </c>
      <c r="C814" t="s">
        <v>116</v>
      </c>
      <c r="D814" t="s">
        <v>119</v>
      </c>
      <c r="E814" t="s">
        <v>104</v>
      </c>
      <c r="F814" s="52">
        <f>VLOOKUP(A814,[1]Minority!$A$1:$H$1902,5,FALSE)</f>
        <v>1432</v>
      </c>
      <c r="G814" s="52">
        <f>VLOOKUP(A814,'[1]Low-income - HH inc.'!$A$1:$I$1902,6,FALSE)</f>
        <v>103</v>
      </c>
      <c r="H814" s="44">
        <v>268114</v>
      </c>
      <c r="I814" s="44">
        <v>11041</v>
      </c>
      <c r="J814" s="44">
        <v>50140</v>
      </c>
      <c r="K814" s="44">
        <v>1513</v>
      </c>
      <c r="L814" s="44">
        <v>0</v>
      </c>
      <c r="M814" s="44">
        <v>0</v>
      </c>
      <c r="N814" s="44">
        <v>946</v>
      </c>
      <c r="O814" s="44">
        <v>0</v>
      </c>
      <c r="P814" s="44">
        <v>73.813041999999996</v>
      </c>
      <c r="Q814" s="44">
        <v>78.358825999999993</v>
      </c>
      <c r="R814" s="44">
        <v>16.972477000000001</v>
      </c>
      <c r="S814" s="44">
        <v>17.013338000000001</v>
      </c>
      <c r="T814" s="44">
        <v>262751.6875</v>
      </c>
      <c r="U814" s="44">
        <v>49125.679687999997</v>
      </c>
      <c r="V814" s="44">
        <v>0</v>
      </c>
      <c r="W814" s="44">
        <v>926.26715100000001</v>
      </c>
      <c r="X814" s="44">
        <v>17730.412217000001</v>
      </c>
      <c r="Y814" s="44">
        <v>26153.464728999999</v>
      </c>
      <c r="Z814" s="44">
        <v>1273.0903519999999</v>
      </c>
      <c r="AA814" s="44">
        <v>25.628584</v>
      </c>
      <c r="AB814" s="44">
        <v>0.92266800000000004</v>
      </c>
      <c r="AC814" s="44">
        <v>0.65043200000000001</v>
      </c>
      <c r="AD814" s="44">
        <v>7427.8415269999996</v>
      </c>
    </row>
    <row r="815" spans="1:30" x14ac:dyDescent="0.25">
      <c r="A815">
        <v>814</v>
      </c>
      <c r="B815" t="s">
        <v>101</v>
      </c>
      <c r="C815" t="s">
        <v>116</v>
      </c>
      <c r="D815" t="s">
        <v>119</v>
      </c>
      <c r="E815" t="s">
        <v>104</v>
      </c>
      <c r="F815" s="52">
        <f>VLOOKUP(A815,[1]Minority!$A$1:$H$1902,5,FALSE)</f>
        <v>1070</v>
      </c>
      <c r="G815" s="52">
        <f>VLOOKUP(A815,'[1]Low-income - HH inc.'!$A$1:$I$1902,6,FALSE)</f>
        <v>76</v>
      </c>
      <c r="H815" s="44">
        <v>295871</v>
      </c>
      <c r="I815" s="44">
        <v>4590</v>
      </c>
      <c r="J815" s="44">
        <v>53297</v>
      </c>
      <c r="K815" s="44">
        <v>2244</v>
      </c>
      <c r="L815" s="44">
        <v>8595</v>
      </c>
      <c r="M815" s="44">
        <v>0</v>
      </c>
      <c r="N815" s="44">
        <v>556</v>
      </c>
      <c r="O815" s="44">
        <v>0</v>
      </c>
      <c r="P815" s="44">
        <v>84.892371999999995</v>
      </c>
      <c r="Q815" s="44">
        <v>84.109229999999997</v>
      </c>
      <c r="R815" s="44">
        <v>17.747237999999999</v>
      </c>
      <c r="S815" s="44">
        <v>17.166907999999999</v>
      </c>
      <c r="T815" s="44">
        <v>293719.34375</v>
      </c>
      <c r="U815" s="44">
        <v>52919.875</v>
      </c>
      <c r="V815" s="44">
        <v>8531.5097659999992</v>
      </c>
      <c r="W815" s="44">
        <v>551.89288299999998</v>
      </c>
      <c r="X815" s="44">
        <v>106800.051179</v>
      </c>
      <c r="Y815" s="44">
        <v>142903.40070100001</v>
      </c>
      <c r="Z815" s="44">
        <v>5222.4675420000003</v>
      </c>
      <c r="AA815" s="44">
        <v>136.68553700000001</v>
      </c>
      <c r="AB815" s="44">
        <v>6.1643809999999997</v>
      </c>
      <c r="AC815" s="44">
        <v>3.0844209999999999</v>
      </c>
      <c r="AD815" s="44">
        <v>36075.153168999997</v>
      </c>
    </row>
    <row r="816" spans="1:30" x14ac:dyDescent="0.25">
      <c r="A816">
        <v>815</v>
      </c>
      <c r="B816" t="s">
        <v>101</v>
      </c>
      <c r="C816" t="s">
        <v>108</v>
      </c>
      <c r="D816" t="s">
        <v>120</v>
      </c>
      <c r="E816" t="s">
        <v>104</v>
      </c>
      <c r="F816" s="52">
        <f>VLOOKUP(A816,[1]Minority!$A$1:$H$1902,5,FALSE)</f>
        <v>2701</v>
      </c>
      <c r="G816" s="52">
        <f>VLOOKUP(A816,'[1]Low-income - HH inc.'!$A$1:$I$1902,6,FALSE)</f>
        <v>351</v>
      </c>
      <c r="H816" s="44">
        <v>269039</v>
      </c>
      <c r="I816" s="44">
        <v>680414</v>
      </c>
      <c r="J816" s="44">
        <v>43998</v>
      </c>
      <c r="K816" s="44">
        <v>73638</v>
      </c>
      <c r="L816" s="44">
        <v>0</v>
      </c>
      <c r="M816" s="44">
        <v>15391</v>
      </c>
      <c r="N816" s="44">
        <v>1064</v>
      </c>
      <c r="O816" s="44">
        <v>349</v>
      </c>
      <c r="P816" s="44">
        <v>44.292529999999999</v>
      </c>
      <c r="Q816" s="44">
        <v>44.177230999999999</v>
      </c>
      <c r="R816" s="44">
        <v>16.320119999999999</v>
      </c>
      <c r="S816" s="44">
        <v>16.594605999999999</v>
      </c>
      <c r="T816" s="44">
        <v>301340.4375</v>
      </c>
      <c r="U816" s="44">
        <v>46325.351562999997</v>
      </c>
      <c r="V816" s="44">
        <v>1208.5112300000001</v>
      </c>
      <c r="W816" s="44">
        <v>1007.857727</v>
      </c>
      <c r="X816" s="44">
        <v>26866.433260000002</v>
      </c>
      <c r="Y816" s="44">
        <v>48120.804236000004</v>
      </c>
      <c r="Z816" s="44">
        <v>1951.9761430000001</v>
      </c>
      <c r="AA816" s="44">
        <v>42.87706</v>
      </c>
      <c r="AB816" s="44">
        <v>1.6457040000000001</v>
      </c>
      <c r="AC816" s="44">
        <v>1.0644720000000001</v>
      </c>
      <c r="AD816" s="44">
        <v>12235.728697</v>
      </c>
    </row>
    <row r="817" spans="1:30" x14ac:dyDescent="0.25">
      <c r="A817">
        <v>816</v>
      </c>
      <c r="B817" t="s">
        <v>101</v>
      </c>
      <c r="C817" t="s">
        <v>108</v>
      </c>
      <c r="D817" t="s">
        <v>120</v>
      </c>
      <c r="E817" t="s">
        <v>104</v>
      </c>
      <c r="F817" s="52">
        <f>VLOOKUP(A817,[1]Minority!$A$1:$H$1902,5,FALSE)</f>
        <v>3023</v>
      </c>
      <c r="G817" s="52">
        <f>VLOOKUP(A817,'[1]Low-income - HH inc.'!$A$1:$I$1902,6,FALSE)</f>
        <v>359</v>
      </c>
      <c r="H817" s="44">
        <v>279251</v>
      </c>
      <c r="I817" s="44">
        <v>643158</v>
      </c>
      <c r="J817" s="44">
        <v>48129</v>
      </c>
      <c r="K817" s="44">
        <v>69869</v>
      </c>
      <c r="L817" s="44">
        <v>0</v>
      </c>
      <c r="M817" s="44">
        <v>15391</v>
      </c>
      <c r="N817" s="44">
        <v>887</v>
      </c>
      <c r="O817" s="44">
        <v>349</v>
      </c>
      <c r="P817" s="44">
        <v>44.249583999999999</v>
      </c>
      <c r="Q817" s="44">
        <v>44.743309000000004</v>
      </c>
      <c r="R817" s="44">
        <v>16.196387999999999</v>
      </c>
      <c r="S817" s="44">
        <v>16.451447999999999</v>
      </c>
      <c r="T817" s="44">
        <v>308322.5625</v>
      </c>
      <c r="U817" s="44">
        <v>49865.75</v>
      </c>
      <c r="V817" s="44">
        <v>1229.5454099999999</v>
      </c>
      <c r="W817" s="44">
        <v>844.02062999999998</v>
      </c>
      <c r="X817" s="44">
        <v>34104.065310999998</v>
      </c>
      <c r="Y817" s="44">
        <v>71829.799469999998</v>
      </c>
      <c r="Z817" s="44">
        <v>3239.1386429999998</v>
      </c>
      <c r="AA817" s="44">
        <v>67.222910999999996</v>
      </c>
      <c r="AB817" s="44">
        <v>2.6228229999999999</v>
      </c>
      <c r="AC817" s="44">
        <v>1.6848339999999999</v>
      </c>
      <c r="AD817" s="44">
        <v>19441.450439</v>
      </c>
    </row>
    <row r="818" spans="1:30" x14ac:dyDescent="0.25">
      <c r="A818">
        <v>817</v>
      </c>
      <c r="B818" t="s">
        <v>101</v>
      </c>
      <c r="C818" t="s">
        <v>108</v>
      </c>
      <c r="D818" t="s">
        <v>120</v>
      </c>
      <c r="E818" t="s">
        <v>104</v>
      </c>
      <c r="F818" s="52">
        <f>VLOOKUP(A818,[1]Minority!$A$1:$H$1902,5,FALSE)</f>
        <v>3666</v>
      </c>
      <c r="G818" s="52">
        <f>VLOOKUP(A818,'[1]Low-income - HH inc.'!$A$1:$I$1902,6,FALSE)</f>
        <v>249</v>
      </c>
      <c r="H818" s="44">
        <v>272147</v>
      </c>
      <c r="I818" s="44">
        <v>320913</v>
      </c>
      <c r="J818" s="44">
        <v>47796</v>
      </c>
      <c r="K818" s="44">
        <v>30481</v>
      </c>
      <c r="L818" s="44">
        <v>0</v>
      </c>
      <c r="M818" s="44">
        <v>0</v>
      </c>
      <c r="N818" s="44">
        <v>887</v>
      </c>
      <c r="O818" s="44">
        <v>349</v>
      </c>
      <c r="P818" s="44">
        <v>53.397101999999997</v>
      </c>
      <c r="Q818" s="44">
        <v>57.027645</v>
      </c>
      <c r="R818" s="44">
        <v>15.527459</v>
      </c>
      <c r="S818" s="44">
        <v>15.805116</v>
      </c>
      <c r="T818" s="44">
        <v>274744.625</v>
      </c>
      <c r="U818" s="44">
        <v>46873.6875</v>
      </c>
      <c r="V818" s="44">
        <v>0</v>
      </c>
      <c r="W818" s="44">
        <v>858.34258999999997</v>
      </c>
      <c r="X818" s="44">
        <v>3524.84809</v>
      </c>
      <c r="Y818" s="44">
        <v>9853.0704069999992</v>
      </c>
      <c r="Z818" s="44">
        <v>443.64265699999999</v>
      </c>
      <c r="AA818" s="44">
        <v>9.2972420000000007</v>
      </c>
      <c r="AB818" s="44">
        <v>0.36189700000000002</v>
      </c>
      <c r="AC818" s="44">
        <v>0.23619899999999999</v>
      </c>
      <c r="AD818" s="44">
        <v>2706.4137959999998</v>
      </c>
    </row>
    <row r="819" spans="1:30" x14ac:dyDescent="0.25">
      <c r="A819">
        <v>818</v>
      </c>
      <c r="B819" t="s">
        <v>101</v>
      </c>
      <c r="C819" t="s">
        <v>108</v>
      </c>
      <c r="D819" t="s">
        <v>120</v>
      </c>
      <c r="E819" t="s">
        <v>104</v>
      </c>
      <c r="F819" s="52">
        <f>VLOOKUP(A819,[1]Minority!$A$1:$H$1902,5,FALSE)</f>
        <v>3159</v>
      </c>
      <c r="G819" s="52">
        <f>VLOOKUP(A819,'[1]Low-income - HH inc.'!$A$1:$I$1902,6,FALSE)</f>
        <v>450</v>
      </c>
      <c r="H819" s="44">
        <v>285878</v>
      </c>
      <c r="I819" s="44">
        <v>470910</v>
      </c>
      <c r="J819" s="44">
        <v>49755</v>
      </c>
      <c r="K819" s="44">
        <v>50830</v>
      </c>
      <c r="L819" s="44">
        <v>0</v>
      </c>
      <c r="M819" s="44">
        <v>0</v>
      </c>
      <c r="N819" s="44">
        <v>1064</v>
      </c>
      <c r="O819" s="44">
        <v>349</v>
      </c>
      <c r="P819" s="44">
        <v>48.653754999999997</v>
      </c>
      <c r="Q819" s="44">
        <v>49.624825000000001</v>
      </c>
      <c r="R819" s="44">
        <v>15.762903</v>
      </c>
      <c r="S819" s="44">
        <v>15.91525</v>
      </c>
      <c r="T819" s="44">
        <v>297951.15625</v>
      </c>
      <c r="U819" s="44">
        <v>49825.140625</v>
      </c>
      <c r="V819" s="44">
        <v>0</v>
      </c>
      <c r="W819" s="44">
        <v>1017.347046</v>
      </c>
      <c r="X819" s="44">
        <v>6739.3125380000001</v>
      </c>
      <c r="Y819" s="44">
        <v>31918.355336000001</v>
      </c>
      <c r="Z819" s="44">
        <v>1289.461194</v>
      </c>
      <c r="AA819" s="44">
        <v>27.817608</v>
      </c>
      <c r="AB819" s="44">
        <v>1.109515</v>
      </c>
      <c r="AC819" s="44">
        <v>0.69112099999999999</v>
      </c>
      <c r="AD819" s="44">
        <v>8003.9604859999999</v>
      </c>
    </row>
    <row r="820" spans="1:30" x14ac:dyDescent="0.25">
      <c r="A820">
        <v>819</v>
      </c>
      <c r="B820" t="s">
        <v>101</v>
      </c>
      <c r="C820" t="s">
        <v>108</v>
      </c>
      <c r="D820" t="s">
        <v>120</v>
      </c>
      <c r="E820" t="s">
        <v>104</v>
      </c>
      <c r="F820" s="52">
        <f>VLOOKUP(A820,[1]Minority!$A$1:$H$1902,5,FALSE)</f>
        <v>1554</v>
      </c>
      <c r="G820" s="52">
        <f>VLOOKUP(A820,'[1]Low-income - HH inc.'!$A$1:$I$1902,6,FALSE)</f>
        <v>257</v>
      </c>
      <c r="H820" s="44">
        <v>278911</v>
      </c>
      <c r="I820" s="44">
        <v>495031</v>
      </c>
      <c r="J820" s="44">
        <v>50022</v>
      </c>
      <c r="K820" s="44">
        <v>55343</v>
      </c>
      <c r="L820" s="44">
        <v>0</v>
      </c>
      <c r="M820" s="44">
        <v>15391</v>
      </c>
      <c r="N820" s="44">
        <v>1064</v>
      </c>
      <c r="O820" s="44">
        <v>349</v>
      </c>
      <c r="P820" s="44">
        <v>45.326424000000003</v>
      </c>
      <c r="Q820" s="44">
        <v>45.581744999999998</v>
      </c>
      <c r="R820" s="44">
        <v>16.719024999999998</v>
      </c>
      <c r="S820" s="44">
        <v>16.929537</v>
      </c>
      <c r="T820" s="44">
        <v>294164.625</v>
      </c>
      <c r="U820" s="44">
        <v>50397.550780999998</v>
      </c>
      <c r="V820" s="44">
        <v>1086.2879640000001</v>
      </c>
      <c r="W820" s="44">
        <v>1013.535767</v>
      </c>
      <c r="X820" s="44">
        <v>56813.538623</v>
      </c>
      <c r="Y820" s="44">
        <v>109599.705866</v>
      </c>
      <c r="Z820" s="44">
        <v>5561.8627310000002</v>
      </c>
      <c r="AA820" s="44">
        <v>108.640382</v>
      </c>
      <c r="AB820" s="44">
        <v>4.8393030000000001</v>
      </c>
      <c r="AC820" s="44">
        <v>2.8790529999999999</v>
      </c>
      <c r="AD820" s="44">
        <v>33558.233950000002</v>
      </c>
    </row>
    <row r="821" spans="1:30" x14ac:dyDescent="0.25">
      <c r="A821">
        <v>820</v>
      </c>
      <c r="B821" t="s">
        <v>101</v>
      </c>
      <c r="C821" t="s">
        <v>108</v>
      </c>
      <c r="D821" t="s">
        <v>120</v>
      </c>
      <c r="E821" t="s">
        <v>104</v>
      </c>
      <c r="F821" s="52">
        <f>VLOOKUP(A821,[1]Minority!$A$1:$H$1902,5,FALSE)</f>
        <v>2973</v>
      </c>
      <c r="G821" s="52">
        <f>VLOOKUP(A821,'[1]Low-income - HH inc.'!$A$1:$I$1902,6,FALSE)</f>
        <v>204</v>
      </c>
      <c r="H821" s="44">
        <v>291699</v>
      </c>
      <c r="I821" s="44">
        <v>248058</v>
      </c>
      <c r="J821" s="44">
        <v>51720</v>
      </c>
      <c r="K821" s="44">
        <v>23652</v>
      </c>
      <c r="L821" s="44">
        <v>0</v>
      </c>
      <c r="M821" s="44">
        <v>0</v>
      </c>
      <c r="N821" s="44">
        <v>887</v>
      </c>
      <c r="O821" s="44">
        <v>349</v>
      </c>
      <c r="P821" s="44">
        <v>53.256855000000002</v>
      </c>
      <c r="Q821" s="44">
        <v>54.545634999999997</v>
      </c>
      <c r="R821" s="44">
        <v>15.75418</v>
      </c>
      <c r="S821" s="44">
        <v>15.920085</v>
      </c>
      <c r="T821" s="44">
        <v>289141.53125</v>
      </c>
      <c r="U821" s="44">
        <v>50075.148437999997</v>
      </c>
      <c r="V821" s="44">
        <v>0</v>
      </c>
      <c r="W821" s="44">
        <v>855.47186299999998</v>
      </c>
      <c r="X821" s="44">
        <v>26982.906118999999</v>
      </c>
      <c r="Y821" s="44">
        <v>59774.485466999999</v>
      </c>
      <c r="Z821" s="44">
        <v>2631.9924649999998</v>
      </c>
      <c r="AA821" s="44">
        <v>56.790115999999998</v>
      </c>
      <c r="AB821" s="44">
        <v>2.4066000000000001</v>
      </c>
      <c r="AC821" s="44">
        <v>1.4034660000000001</v>
      </c>
      <c r="AD821" s="44">
        <v>16507.165863999999</v>
      </c>
    </row>
    <row r="822" spans="1:30" x14ac:dyDescent="0.25">
      <c r="A822">
        <v>821</v>
      </c>
      <c r="B822" t="s">
        <v>101</v>
      </c>
      <c r="C822" t="s">
        <v>108</v>
      </c>
      <c r="D822" t="s">
        <v>120</v>
      </c>
      <c r="E822" t="s">
        <v>104</v>
      </c>
      <c r="F822" s="52">
        <f>VLOOKUP(A822,[1]Minority!$A$1:$H$1902,5,FALSE)</f>
        <v>1098</v>
      </c>
      <c r="G822" s="52">
        <f>VLOOKUP(A822,'[1]Low-income - HH inc.'!$A$1:$I$1902,6,FALSE)</f>
        <v>59</v>
      </c>
      <c r="H822" s="44">
        <v>277845</v>
      </c>
      <c r="I822" s="44">
        <v>392756</v>
      </c>
      <c r="J822" s="44">
        <v>50387</v>
      </c>
      <c r="K822" s="44">
        <v>38801</v>
      </c>
      <c r="L822" s="44">
        <v>0</v>
      </c>
      <c r="M822" s="44">
        <v>0</v>
      </c>
      <c r="N822" s="44">
        <v>799</v>
      </c>
      <c r="O822" s="44">
        <v>0</v>
      </c>
      <c r="P822" s="44">
        <v>43.260863999999998</v>
      </c>
      <c r="Q822" s="44">
        <v>46.485657000000003</v>
      </c>
      <c r="R822" s="44">
        <v>18.983996999999999</v>
      </c>
      <c r="S822" s="44">
        <v>19.039431</v>
      </c>
      <c r="T822" s="44">
        <v>286484.40625</v>
      </c>
      <c r="U822" s="44">
        <v>49515.925780999998</v>
      </c>
      <c r="V822" s="44">
        <v>0</v>
      </c>
      <c r="W822" s="44">
        <v>738.928406</v>
      </c>
      <c r="X822" s="44">
        <v>2252.635612</v>
      </c>
      <c r="Y822" s="44">
        <v>57210.571887999999</v>
      </c>
      <c r="Z822" s="44">
        <v>1951.94013</v>
      </c>
      <c r="AA822" s="44">
        <v>47.476933000000002</v>
      </c>
      <c r="AB822" s="44">
        <v>2.1924570000000001</v>
      </c>
      <c r="AC822" s="44">
        <v>1.131775</v>
      </c>
      <c r="AD822" s="44">
        <v>13582.51489</v>
      </c>
    </row>
    <row r="823" spans="1:30" x14ac:dyDescent="0.25">
      <c r="A823">
        <v>822</v>
      </c>
      <c r="B823" t="s">
        <v>101</v>
      </c>
      <c r="C823" t="s">
        <v>108</v>
      </c>
      <c r="D823" t="s">
        <v>120</v>
      </c>
      <c r="E823" t="s">
        <v>104</v>
      </c>
      <c r="F823" s="52">
        <f>VLOOKUP(A823,[1]Minority!$A$1:$H$1902,5,FALSE)</f>
        <v>1711</v>
      </c>
      <c r="G823" s="52">
        <f>VLOOKUP(A823,'[1]Low-income - HH inc.'!$A$1:$I$1902,6,FALSE)</f>
        <v>102</v>
      </c>
      <c r="H823" s="44">
        <v>286348</v>
      </c>
      <c r="I823" s="44">
        <v>19860</v>
      </c>
      <c r="J823" s="44">
        <v>52944</v>
      </c>
      <c r="K823" s="44">
        <v>3499</v>
      </c>
      <c r="L823" s="44">
        <v>0</v>
      </c>
      <c r="M823" s="44">
        <v>0</v>
      </c>
      <c r="N823" s="44">
        <v>887</v>
      </c>
      <c r="O823" s="44">
        <v>349</v>
      </c>
      <c r="P823" s="44">
        <v>65.824173000000002</v>
      </c>
      <c r="Q823" s="44">
        <v>62.549801000000002</v>
      </c>
      <c r="R823" s="44">
        <v>17.136723</v>
      </c>
      <c r="S823" s="44">
        <v>17.187868000000002</v>
      </c>
      <c r="T823" s="44">
        <v>273315.65625</v>
      </c>
      <c r="U823" s="44">
        <v>50525.933594000002</v>
      </c>
      <c r="V823" s="44">
        <v>0</v>
      </c>
      <c r="W823" s="44">
        <v>860.68957499999999</v>
      </c>
      <c r="X823" s="44">
        <v>0</v>
      </c>
      <c r="Y823" s="44">
        <v>846.07548299999996</v>
      </c>
      <c r="Z823" s="44">
        <v>28.214068999999999</v>
      </c>
      <c r="AA823" s="44">
        <v>0.69149799999999995</v>
      </c>
      <c r="AB823" s="44">
        <v>3.1510000000000003E-2</v>
      </c>
      <c r="AC823" s="44">
        <v>1.6466000000000001E-2</v>
      </c>
      <c r="AD823" s="44">
        <v>195.455793</v>
      </c>
    </row>
    <row r="824" spans="1:30" x14ac:dyDescent="0.25">
      <c r="A824">
        <v>823</v>
      </c>
      <c r="B824" t="s">
        <v>101</v>
      </c>
      <c r="C824" t="s">
        <v>108</v>
      </c>
      <c r="D824" t="s">
        <v>120</v>
      </c>
      <c r="E824" t="s">
        <v>104</v>
      </c>
      <c r="F824" s="52">
        <f>VLOOKUP(A824,[1]Minority!$A$1:$H$1902,5,FALSE)</f>
        <v>2901</v>
      </c>
      <c r="G824" s="52">
        <f>VLOOKUP(A824,'[1]Low-income - HH inc.'!$A$1:$I$1902,6,FALSE)</f>
        <v>191</v>
      </c>
      <c r="H824" s="44">
        <v>278447</v>
      </c>
      <c r="I824" s="44">
        <v>260694</v>
      </c>
      <c r="J824" s="44">
        <v>50859</v>
      </c>
      <c r="K824" s="44">
        <v>25399</v>
      </c>
      <c r="L824" s="44">
        <v>0</v>
      </c>
      <c r="M824" s="44">
        <v>0</v>
      </c>
      <c r="N824" s="44">
        <v>1123</v>
      </c>
      <c r="O824" s="44">
        <v>349</v>
      </c>
      <c r="P824" s="44">
        <v>49.997543</v>
      </c>
      <c r="Q824" s="44">
        <v>53.539687999999998</v>
      </c>
      <c r="R824" s="44">
        <v>16.037552000000002</v>
      </c>
      <c r="S824" s="44">
        <v>16.091052999999999</v>
      </c>
      <c r="T824" s="44">
        <v>277219.375</v>
      </c>
      <c r="U824" s="44">
        <v>49098.433594000002</v>
      </c>
      <c r="V824" s="44">
        <v>0</v>
      </c>
      <c r="W824" s="44">
        <v>1069.4776609999999</v>
      </c>
      <c r="X824" s="44">
        <v>58670.235661999999</v>
      </c>
      <c r="Y824" s="44">
        <v>98522.216440999997</v>
      </c>
      <c r="Z824" s="44">
        <v>4359.9271680000002</v>
      </c>
      <c r="AA824" s="44">
        <v>93.375242</v>
      </c>
      <c r="AB824" s="44">
        <v>3.4568810000000001</v>
      </c>
      <c r="AC824" s="44">
        <v>2.3045900000000001</v>
      </c>
      <c r="AD824" s="44">
        <v>26679.600343999999</v>
      </c>
    </row>
    <row r="825" spans="1:30" x14ac:dyDescent="0.25">
      <c r="A825">
        <v>824</v>
      </c>
      <c r="B825" t="s">
        <v>101</v>
      </c>
      <c r="C825" t="s">
        <v>108</v>
      </c>
      <c r="D825" t="s">
        <v>120</v>
      </c>
      <c r="E825" t="s">
        <v>104</v>
      </c>
      <c r="F825" s="52">
        <f>VLOOKUP(A825,[1]Minority!$A$1:$H$1902,5,FALSE)</f>
        <v>1959</v>
      </c>
      <c r="G825" s="52">
        <f>VLOOKUP(A825,'[1]Low-income - HH inc.'!$A$1:$I$1902,6,FALSE)</f>
        <v>296</v>
      </c>
      <c r="H825" s="44">
        <v>272882</v>
      </c>
      <c r="I825" s="44">
        <v>296074</v>
      </c>
      <c r="J825" s="44">
        <v>50521</v>
      </c>
      <c r="K825" s="44">
        <v>30526</v>
      </c>
      <c r="L825" s="44">
        <v>0</v>
      </c>
      <c r="M825" s="44">
        <v>0</v>
      </c>
      <c r="N825" s="44">
        <v>976</v>
      </c>
      <c r="O825" s="44">
        <v>349</v>
      </c>
      <c r="P825" s="44">
        <v>46.085354000000002</v>
      </c>
      <c r="Q825" s="44">
        <v>48.055630000000001</v>
      </c>
      <c r="R825" s="44">
        <v>14.550414</v>
      </c>
      <c r="S825" s="44">
        <v>14.659221000000001</v>
      </c>
      <c r="T825" s="44">
        <v>274233.15625</v>
      </c>
      <c r="U825" s="44">
        <v>49356.085937999997</v>
      </c>
      <c r="V825" s="44">
        <v>0</v>
      </c>
      <c r="W825" s="44">
        <v>939.47082499999999</v>
      </c>
      <c r="X825" s="44">
        <v>32890.750506999997</v>
      </c>
      <c r="Y825" s="44">
        <v>67692.275552000006</v>
      </c>
      <c r="Z825" s="44">
        <v>2951.0361419999999</v>
      </c>
      <c r="AA825" s="44">
        <v>61.771340000000002</v>
      </c>
      <c r="AB825" s="44">
        <v>2.6896870000000002</v>
      </c>
      <c r="AC825" s="44">
        <v>1.5619989999999999</v>
      </c>
      <c r="AD825" s="44">
        <v>18538.096656999998</v>
      </c>
    </row>
    <row r="826" spans="1:30" x14ac:dyDescent="0.25">
      <c r="A826">
        <v>825</v>
      </c>
      <c r="B826" t="s">
        <v>101</v>
      </c>
      <c r="C826" t="s">
        <v>108</v>
      </c>
      <c r="D826" t="s">
        <v>120</v>
      </c>
      <c r="E826" t="s">
        <v>104</v>
      </c>
      <c r="F826" s="52">
        <f>VLOOKUP(A826,[1]Minority!$A$1:$H$1902,5,FALSE)</f>
        <v>2238</v>
      </c>
      <c r="G826" s="52">
        <f>VLOOKUP(A826,'[1]Low-income - HH inc.'!$A$1:$I$1902,6,FALSE)</f>
        <v>295</v>
      </c>
      <c r="H826" s="44">
        <v>266701</v>
      </c>
      <c r="I826" s="44">
        <v>37448</v>
      </c>
      <c r="J826" s="44">
        <v>48313</v>
      </c>
      <c r="K826" s="44">
        <v>4585</v>
      </c>
      <c r="L826" s="44">
        <v>0</v>
      </c>
      <c r="M826" s="44">
        <v>0</v>
      </c>
      <c r="N826" s="44">
        <v>976</v>
      </c>
      <c r="O826" s="44">
        <v>349</v>
      </c>
      <c r="P826" s="44">
        <v>58.200004999999997</v>
      </c>
      <c r="Q826" s="44">
        <v>53.810352000000002</v>
      </c>
      <c r="R826" s="44">
        <v>16.38308</v>
      </c>
      <c r="S826" s="44">
        <v>16.383552999999999</v>
      </c>
      <c r="T826" s="44">
        <v>256125.53125</v>
      </c>
      <c r="U826" s="44">
        <v>46295.820312999997</v>
      </c>
      <c r="V826" s="44">
        <v>0</v>
      </c>
      <c r="W826" s="44">
        <v>947.07629399999996</v>
      </c>
      <c r="X826" s="44">
        <v>34797.514149000002</v>
      </c>
      <c r="Y826" s="44">
        <v>76305.452776999999</v>
      </c>
      <c r="Z826" s="44">
        <v>4085.7857020000001</v>
      </c>
      <c r="AA826" s="44">
        <v>76.413923999999994</v>
      </c>
      <c r="AB826" s="44">
        <v>2.9162430000000001</v>
      </c>
      <c r="AC826" s="44">
        <v>2.0298050000000001</v>
      </c>
      <c r="AD826" s="44">
        <v>22982.992826000002</v>
      </c>
    </row>
    <row r="827" spans="1:30" x14ac:dyDescent="0.25">
      <c r="A827">
        <v>826</v>
      </c>
      <c r="B827" t="s">
        <v>101</v>
      </c>
      <c r="C827" t="s">
        <v>108</v>
      </c>
      <c r="D827" t="s">
        <v>121</v>
      </c>
      <c r="E827" t="s">
        <v>104</v>
      </c>
      <c r="F827" s="52">
        <f>VLOOKUP(A827,[1]Minority!$A$1:$H$1902,5,FALSE)</f>
        <v>1768</v>
      </c>
      <c r="G827" s="52">
        <f>VLOOKUP(A827,'[1]Low-income - HH inc.'!$A$1:$I$1902,6,FALSE)</f>
        <v>73</v>
      </c>
      <c r="H827" s="44">
        <v>275026</v>
      </c>
      <c r="I827" s="44">
        <v>29569</v>
      </c>
      <c r="J827" s="44">
        <v>50546</v>
      </c>
      <c r="K827" s="44">
        <v>3838</v>
      </c>
      <c r="L827" s="44">
        <v>0</v>
      </c>
      <c r="M827" s="44">
        <v>0</v>
      </c>
      <c r="N827" s="44">
        <v>976</v>
      </c>
      <c r="O827" s="44">
        <v>349</v>
      </c>
      <c r="P827" s="44">
        <v>60.754573999999998</v>
      </c>
      <c r="Q827" s="44">
        <v>56.415622999999997</v>
      </c>
      <c r="R827" s="44">
        <v>17.108065</v>
      </c>
      <c r="S827" s="44">
        <v>17.108077999999999</v>
      </c>
      <c r="T827" s="44">
        <v>263714.0625</v>
      </c>
      <c r="U827" s="44">
        <v>48393.453125</v>
      </c>
      <c r="V827" s="44">
        <v>0</v>
      </c>
      <c r="W827" s="44">
        <v>947.10461399999997</v>
      </c>
      <c r="X827" s="44">
        <v>9210.0009129999999</v>
      </c>
      <c r="Y827" s="44">
        <v>28437.229191999999</v>
      </c>
      <c r="Z827" s="44">
        <v>1194.8741769999999</v>
      </c>
      <c r="AA827" s="44">
        <v>25.946193000000001</v>
      </c>
      <c r="AB827" s="44">
        <v>0.966673</v>
      </c>
      <c r="AC827" s="44">
        <v>0.63042100000000001</v>
      </c>
      <c r="AD827" s="44">
        <v>7235.4993670000003</v>
      </c>
    </row>
    <row r="828" spans="1:30" x14ac:dyDescent="0.25">
      <c r="A828">
        <v>827</v>
      </c>
      <c r="B828" t="s">
        <v>101</v>
      </c>
      <c r="C828" t="s">
        <v>108</v>
      </c>
      <c r="D828" t="s">
        <v>121</v>
      </c>
      <c r="E828" t="s">
        <v>104</v>
      </c>
      <c r="F828" s="52">
        <f>VLOOKUP(A828,[1]Minority!$A$1:$H$1902,5,FALSE)</f>
        <v>2746</v>
      </c>
      <c r="G828" s="52">
        <f>VLOOKUP(A828,'[1]Low-income - HH inc.'!$A$1:$I$1902,6,FALSE)</f>
        <v>128</v>
      </c>
      <c r="H828" s="44">
        <v>272082</v>
      </c>
      <c r="I828" s="44">
        <v>43534</v>
      </c>
      <c r="J828" s="44">
        <v>47885</v>
      </c>
      <c r="K828" s="44">
        <v>5045</v>
      </c>
      <c r="L828" s="44">
        <v>0</v>
      </c>
      <c r="M828" s="44">
        <v>0</v>
      </c>
      <c r="N828" s="44">
        <v>1123</v>
      </c>
      <c r="O828" s="44">
        <v>349</v>
      </c>
      <c r="P828" s="44">
        <v>56.911419000000002</v>
      </c>
      <c r="Q828" s="44">
        <v>55.363976000000001</v>
      </c>
      <c r="R828" s="44">
        <v>17.172422000000001</v>
      </c>
      <c r="S828" s="44">
        <v>17.268084000000002</v>
      </c>
      <c r="T828" s="44">
        <v>260811.171875</v>
      </c>
      <c r="U828" s="44">
        <v>45772.351562999997</v>
      </c>
      <c r="V828" s="44">
        <v>0</v>
      </c>
      <c r="W828" s="44">
        <v>1084.830322</v>
      </c>
      <c r="X828" s="44">
        <v>12805.729388</v>
      </c>
      <c r="Y828" s="44">
        <v>15503.614457</v>
      </c>
      <c r="Z828" s="44">
        <v>807.20421399999998</v>
      </c>
      <c r="AA828" s="44">
        <v>15.690457</v>
      </c>
      <c r="AB828" s="44">
        <v>0.59533599999999998</v>
      </c>
      <c r="AC828" s="44">
        <v>0.39821699999999999</v>
      </c>
      <c r="AD828" s="44">
        <v>4615.3667420000002</v>
      </c>
    </row>
    <row r="829" spans="1:30" x14ac:dyDescent="0.25">
      <c r="A829">
        <v>828</v>
      </c>
      <c r="B829" t="s">
        <v>101</v>
      </c>
      <c r="C829" t="s">
        <v>108</v>
      </c>
      <c r="D829" t="s">
        <v>121</v>
      </c>
      <c r="E829" t="s">
        <v>104</v>
      </c>
      <c r="F829" s="52">
        <f>VLOOKUP(A829,[1]Minority!$A$1:$H$1902,5,FALSE)</f>
        <v>588</v>
      </c>
      <c r="G829" s="52">
        <f>VLOOKUP(A829,'[1]Low-income - HH inc.'!$A$1:$I$1902,6,FALSE)</f>
        <v>70</v>
      </c>
      <c r="H829" s="44">
        <v>282966</v>
      </c>
      <c r="I829" s="44">
        <v>34196</v>
      </c>
      <c r="J829" s="44">
        <v>49723</v>
      </c>
      <c r="K829" s="44">
        <v>4364</v>
      </c>
      <c r="L829" s="44">
        <v>0</v>
      </c>
      <c r="M829" s="44">
        <v>0</v>
      </c>
      <c r="N829" s="44">
        <v>1123</v>
      </c>
      <c r="O829" s="44">
        <v>349</v>
      </c>
      <c r="P829" s="44">
        <v>57.620159000000001</v>
      </c>
      <c r="Q829" s="44">
        <v>52.449821</v>
      </c>
      <c r="R829" s="44">
        <v>19.089448999999998</v>
      </c>
      <c r="S829" s="44">
        <v>19.173098</v>
      </c>
      <c r="T829" s="44">
        <v>269387.40625</v>
      </c>
      <c r="U829" s="44">
        <v>47247.171875</v>
      </c>
      <c r="V829" s="44">
        <v>0</v>
      </c>
      <c r="W829" s="44">
        <v>1080.7529300000001</v>
      </c>
      <c r="X829" s="44">
        <v>40987.536767999998</v>
      </c>
      <c r="Y829" s="44">
        <v>80754.551842999994</v>
      </c>
      <c r="Z829" s="44">
        <v>3563.006758</v>
      </c>
      <c r="AA829" s="44">
        <v>76.625692000000001</v>
      </c>
      <c r="AB829" s="44">
        <v>2.9739559999999998</v>
      </c>
      <c r="AC829" s="44">
        <v>1.8870039999999999</v>
      </c>
      <c r="AD829" s="44">
        <v>21950.136826999998</v>
      </c>
    </row>
    <row r="830" spans="1:30" x14ac:dyDescent="0.25">
      <c r="A830">
        <v>829</v>
      </c>
      <c r="B830" t="s">
        <v>101</v>
      </c>
      <c r="C830" t="s">
        <v>108</v>
      </c>
      <c r="D830" t="s">
        <v>121</v>
      </c>
      <c r="E830" t="s">
        <v>104</v>
      </c>
      <c r="F830" s="52">
        <f>VLOOKUP(A830,[1]Minority!$A$1:$H$1902,5,FALSE)</f>
        <v>760</v>
      </c>
      <c r="G830" s="52">
        <f>VLOOKUP(A830,'[1]Low-income - HH inc.'!$A$1:$I$1902,6,FALSE)</f>
        <v>48</v>
      </c>
      <c r="H830" s="44">
        <v>305034</v>
      </c>
      <c r="I830" s="44">
        <v>17274</v>
      </c>
      <c r="J830" s="44">
        <v>52958</v>
      </c>
      <c r="K830" s="44">
        <v>2744</v>
      </c>
      <c r="L830" s="44">
        <v>0</v>
      </c>
      <c r="M830" s="44">
        <v>0</v>
      </c>
      <c r="N830" s="44">
        <v>733</v>
      </c>
      <c r="O830" s="44">
        <v>0</v>
      </c>
      <c r="P830" s="44">
        <v>60.743046</v>
      </c>
      <c r="Q830" s="44">
        <v>56.309894999999997</v>
      </c>
      <c r="R830" s="44">
        <v>12.996092000000001</v>
      </c>
      <c r="S830" s="44">
        <v>13.026600999999999</v>
      </c>
      <c r="T830" s="44">
        <v>297873.03125</v>
      </c>
      <c r="U830" s="44">
        <v>51708.414062999997</v>
      </c>
      <c r="V830" s="44">
        <v>0</v>
      </c>
      <c r="W830" s="44">
        <v>714.759094</v>
      </c>
      <c r="X830" s="44">
        <v>11777.782093</v>
      </c>
      <c r="Y830" s="44">
        <v>28312.308842999999</v>
      </c>
      <c r="Z830" s="44">
        <v>1098.3074799999999</v>
      </c>
      <c r="AA830" s="44">
        <v>24.681545</v>
      </c>
      <c r="AB830" s="44">
        <v>0.98679300000000003</v>
      </c>
      <c r="AC830" s="44">
        <v>0.60958100000000004</v>
      </c>
      <c r="AD830" s="44">
        <v>7152.0216469999996</v>
      </c>
    </row>
    <row r="831" spans="1:30" x14ac:dyDescent="0.25">
      <c r="A831">
        <v>830</v>
      </c>
      <c r="B831" t="s">
        <v>101</v>
      </c>
      <c r="C831" t="s">
        <v>108</v>
      </c>
      <c r="D831" t="s">
        <v>121</v>
      </c>
      <c r="E831" t="s">
        <v>104</v>
      </c>
      <c r="F831" s="52">
        <f>VLOOKUP(A831,[1]Minority!$A$1:$H$1902,5,FALSE)</f>
        <v>2761</v>
      </c>
      <c r="G831" s="52">
        <f>VLOOKUP(A831,'[1]Low-income - HH inc.'!$A$1:$I$1902,6,FALSE)</f>
        <v>386</v>
      </c>
      <c r="H831" s="44">
        <v>310937</v>
      </c>
      <c r="I831" s="44">
        <v>24100</v>
      </c>
      <c r="J831" s="44">
        <v>53537</v>
      </c>
      <c r="K831" s="44">
        <v>3517</v>
      </c>
      <c r="L831" s="44">
        <v>0</v>
      </c>
      <c r="M831" s="44">
        <v>0</v>
      </c>
      <c r="N831" s="44">
        <v>1133</v>
      </c>
      <c r="O831" s="44">
        <v>349</v>
      </c>
      <c r="P831" s="44">
        <v>59.989432999999998</v>
      </c>
      <c r="Q831" s="44">
        <v>61.802937</v>
      </c>
      <c r="R831" s="44">
        <v>17.663048</v>
      </c>
      <c r="S831" s="44">
        <v>17.697510000000001</v>
      </c>
      <c r="T831" s="44">
        <v>297628.40625</v>
      </c>
      <c r="U831" s="44">
        <v>51216.183594000002</v>
      </c>
      <c r="V831" s="44">
        <v>0</v>
      </c>
      <c r="W831" s="44">
        <v>1096.6240230000001</v>
      </c>
      <c r="X831" s="44">
        <v>52561.296448000001</v>
      </c>
      <c r="Y831" s="44">
        <v>83797.922753999999</v>
      </c>
      <c r="Z831" s="44">
        <v>3620.570369</v>
      </c>
      <c r="AA831" s="44">
        <v>77.928798999999998</v>
      </c>
      <c r="AB831" s="44">
        <v>3.0826699999999998</v>
      </c>
      <c r="AC831" s="44">
        <v>1.9245490000000001</v>
      </c>
      <c r="AD831" s="44">
        <v>22396.475794999998</v>
      </c>
    </row>
    <row r="832" spans="1:30" x14ac:dyDescent="0.25">
      <c r="A832">
        <v>831</v>
      </c>
      <c r="B832" t="s">
        <v>101</v>
      </c>
      <c r="C832" t="s">
        <v>108</v>
      </c>
      <c r="D832" t="s">
        <v>121</v>
      </c>
      <c r="E832" t="s">
        <v>104</v>
      </c>
      <c r="F832" s="52">
        <f>VLOOKUP(A832,[1]Minority!$A$1:$H$1902,5,FALSE)</f>
        <v>934</v>
      </c>
      <c r="G832" s="52">
        <f>VLOOKUP(A832,'[1]Low-income - HH inc.'!$A$1:$I$1902,6,FALSE)</f>
        <v>99</v>
      </c>
      <c r="H832" s="44">
        <v>302362</v>
      </c>
      <c r="I832" s="44">
        <v>18718</v>
      </c>
      <c r="J832" s="44">
        <v>52772</v>
      </c>
      <c r="K832" s="44">
        <v>2775</v>
      </c>
      <c r="L832" s="44">
        <v>8595</v>
      </c>
      <c r="M832" s="44">
        <v>0</v>
      </c>
      <c r="N832" s="44">
        <v>733</v>
      </c>
      <c r="O832" s="44">
        <v>0</v>
      </c>
      <c r="P832" s="44">
        <v>70.816588999999993</v>
      </c>
      <c r="Q832" s="44">
        <v>64.508041000000006</v>
      </c>
      <c r="R832" s="44">
        <v>19.971142</v>
      </c>
      <c r="S832" s="44">
        <v>19.999979</v>
      </c>
      <c r="T832" s="44">
        <v>293555.53125</v>
      </c>
      <c r="U832" s="44">
        <v>51219.710937999997</v>
      </c>
      <c r="V832" s="44">
        <v>8328.1455079999996</v>
      </c>
      <c r="W832" s="44">
        <v>710.24206500000003</v>
      </c>
      <c r="X832" s="44">
        <v>7673.8066849999996</v>
      </c>
      <c r="Y832" s="44">
        <v>18126.103000999999</v>
      </c>
      <c r="Z832" s="44">
        <v>595.89864399999999</v>
      </c>
      <c r="AA832" s="44">
        <v>14.993004000000001</v>
      </c>
      <c r="AB832" s="44">
        <v>0.71938500000000005</v>
      </c>
      <c r="AC832" s="44">
        <v>0.35323700000000002</v>
      </c>
      <c r="AD832" s="44">
        <v>4254.6917169999997</v>
      </c>
    </row>
    <row r="833" spans="1:30" x14ac:dyDescent="0.25">
      <c r="A833">
        <v>832</v>
      </c>
      <c r="B833" t="s">
        <v>101</v>
      </c>
      <c r="C833" t="s">
        <v>108</v>
      </c>
      <c r="D833" t="s">
        <v>121</v>
      </c>
      <c r="E833" t="s">
        <v>104</v>
      </c>
      <c r="F833" s="52">
        <f>VLOOKUP(A833,[1]Minority!$A$1:$H$1902,5,FALSE)</f>
        <v>1479</v>
      </c>
      <c r="G833" s="52">
        <f>VLOOKUP(A833,'[1]Low-income - HH inc.'!$A$1:$I$1902,6,FALSE)</f>
        <v>135</v>
      </c>
      <c r="H833" s="44">
        <v>302597</v>
      </c>
      <c r="I833" s="44">
        <v>15726</v>
      </c>
      <c r="J833" s="44">
        <v>52624</v>
      </c>
      <c r="K833" s="44">
        <v>2237</v>
      </c>
      <c r="L833" s="44">
        <v>8595</v>
      </c>
      <c r="M833" s="44">
        <v>0</v>
      </c>
      <c r="N833" s="44">
        <v>556</v>
      </c>
      <c r="O833" s="44">
        <v>0</v>
      </c>
      <c r="P833" s="44">
        <v>75.634338</v>
      </c>
      <c r="Q833" s="44">
        <v>70.545822000000001</v>
      </c>
      <c r="R833" s="44">
        <v>17.206855999999998</v>
      </c>
      <c r="S833" s="44">
        <v>17.238161000000002</v>
      </c>
      <c r="T833" s="44">
        <v>296812.28125</v>
      </c>
      <c r="U833" s="44">
        <v>51607.957030999998</v>
      </c>
      <c r="V833" s="44">
        <v>8421.6835940000001</v>
      </c>
      <c r="W833" s="44">
        <v>544.78832999999997</v>
      </c>
      <c r="X833" s="44">
        <v>26945.373402000001</v>
      </c>
      <c r="Y833" s="44">
        <v>41407.226215000002</v>
      </c>
      <c r="Z833" s="44">
        <v>1548.7588490000001</v>
      </c>
      <c r="AA833" s="44">
        <v>37.194468999999998</v>
      </c>
      <c r="AB833" s="44">
        <v>1.6820329999999999</v>
      </c>
      <c r="AC833" s="44">
        <v>0.89864699999999997</v>
      </c>
      <c r="AD833" s="44">
        <v>10657.913234</v>
      </c>
    </row>
    <row r="834" spans="1:30" x14ac:dyDescent="0.25">
      <c r="A834">
        <v>833</v>
      </c>
      <c r="B834" t="s">
        <v>101</v>
      </c>
      <c r="C834" t="s">
        <v>108</v>
      </c>
      <c r="D834" t="s">
        <v>121</v>
      </c>
      <c r="E834" t="s">
        <v>104</v>
      </c>
      <c r="F834" s="52">
        <f>VLOOKUP(A834,[1]Minority!$A$1:$H$1902,5,FALSE)</f>
        <v>2347</v>
      </c>
      <c r="G834" s="52">
        <f>VLOOKUP(A834,'[1]Low-income - HH inc.'!$A$1:$I$1902,6,FALSE)</f>
        <v>215</v>
      </c>
      <c r="H834" s="44">
        <v>326089</v>
      </c>
      <c r="I834" s="44">
        <v>14624</v>
      </c>
      <c r="J834" s="44">
        <v>56452</v>
      </c>
      <c r="K834" s="44">
        <v>2446</v>
      </c>
      <c r="L834" s="44">
        <v>8595</v>
      </c>
      <c r="M834" s="44">
        <v>0</v>
      </c>
      <c r="N834" s="44">
        <v>556</v>
      </c>
      <c r="O834" s="44">
        <v>0</v>
      </c>
      <c r="P834" s="44">
        <v>83.001923000000005</v>
      </c>
      <c r="Q834" s="44">
        <v>88.901375000000002</v>
      </c>
      <c r="R834" s="44">
        <v>17.673431000000001</v>
      </c>
      <c r="S834" s="44">
        <v>17.830168</v>
      </c>
      <c r="T834" s="44">
        <v>323072.3125</v>
      </c>
      <c r="U834" s="44">
        <v>55928.925780999998</v>
      </c>
      <c r="V834" s="44">
        <v>8511.7539059999999</v>
      </c>
      <c r="W834" s="44">
        <v>550.614868</v>
      </c>
      <c r="X834" s="44">
        <v>15526.609913</v>
      </c>
      <c r="Y834" s="44">
        <v>40742.573347999998</v>
      </c>
      <c r="Z834" s="44">
        <v>1826.3293040000001</v>
      </c>
      <c r="AA834" s="44">
        <v>38.003143999999999</v>
      </c>
      <c r="AB834" s="44">
        <v>1.595367</v>
      </c>
      <c r="AC834" s="44">
        <v>0.97577999999999998</v>
      </c>
      <c r="AD834" s="44">
        <v>11291.613568000001</v>
      </c>
    </row>
    <row r="835" spans="1:30" x14ac:dyDescent="0.25">
      <c r="A835">
        <v>834</v>
      </c>
      <c r="B835" t="s">
        <v>101</v>
      </c>
      <c r="C835" t="s">
        <v>108</v>
      </c>
      <c r="D835" t="s">
        <v>121</v>
      </c>
      <c r="E835" t="s">
        <v>104</v>
      </c>
      <c r="F835" s="52">
        <f>VLOOKUP(A835,[1]Minority!$A$1:$H$1902,5,FALSE)</f>
        <v>199</v>
      </c>
      <c r="G835" s="52">
        <f>VLOOKUP(A835,'[1]Low-income - HH inc.'!$A$1:$I$1902,6,FALSE)</f>
        <v>28</v>
      </c>
      <c r="H835" s="44">
        <v>251835</v>
      </c>
      <c r="I835" s="44">
        <v>0</v>
      </c>
      <c r="J835" s="44">
        <v>45236</v>
      </c>
      <c r="K835" s="44">
        <v>0</v>
      </c>
      <c r="L835" s="44">
        <v>0</v>
      </c>
      <c r="M835" s="44">
        <v>0</v>
      </c>
      <c r="N835" s="44">
        <v>556</v>
      </c>
      <c r="O835" s="44">
        <v>0</v>
      </c>
      <c r="P835" s="44">
        <v>0</v>
      </c>
      <c r="Q835" s="44">
        <v>0</v>
      </c>
      <c r="R835" s="44">
        <v>27.100512999999999</v>
      </c>
      <c r="S835" s="44">
        <v>26.883185999999998</v>
      </c>
      <c r="T835" s="44">
        <v>251835</v>
      </c>
      <c r="U835" s="44">
        <v>45236</v>
      </c>
      <c r="V835" s="44">
        <v>0</v>
      </c>
      <c r="W835" s="44">
        <v>556</v>
      </c>
      <c r="X835" s="44">
        <v>102483.124063</v>
      </c>
      <c r="Y835" s="44">
        <v>142125.31653400001</v>
      </c>
      <c r="Z835" s="44">
        <v>5931.3485739999996</v>
      </c>
      <c r="AA835" s="44">
        <v>145.30699799999999</v>
      </c>
      <c r="AB835" s="44">
        <v>6.8473829999999998</v>
      </c>
      <c r="AC835" s="44">
        <v>3.4738199999999999</v>
      </c>
      <c r="AD835" s="44">
        <v>40467.684804999997</v>
      </c>
    </row>
    <row r="836" spans="1:30" x14ac:dyDescent="0.25">
      <c r="A836">
        <v>835</v>
      </c>
      <c r="B836" t="s">
        <v>101</v>
      </c>
      <c r="C836" t="s">
        <v>108</v>
      </c>
      <c r="D836" t="s">
        <v>121</v>
      </c>
      <c r="E836" t="s">
        <v>104</v>
      </c>
      <c r="F836" s="52">
        <f>VLOOKUP(A836,[1]Minority!$A$1:$H$1902,5,FALSE)</f>
        <v>2862</v>
      </c>
      <c r="G836" s="52">
        <f>VLOOKUP(A836,'[1]Low-income - HH inc.'!$A$1:$I$1902,6,FALSE)</f>
        <v>260</v>
      </c>
      <c r="H836" s="44">
        <v>344635</v>
      </c>
      <c r="I836" s="44">
        <v>22666</v>
      </c>
      <c r="J836" s="44">
        <v>59159</v>
      </c>
      <c r="K836" s="44">
        <v>3153</v>
      </c>
      <c r="L836" s="44">
        <v>0</v>
      </c>
      <c r="M836" s="44">
        <v>0</v>
      </c>
      <c r="N836" s="44">
        <v>556</v>
      </c>
      <c r="O836" s="44">
        <v>0</v>
      </c>
      <c r="P836" s="44">
        <v>68.280083000000005</v>
      </c>
      <c r="Q836" s="44">
        <v>65.863174000000001</v>
      </c>
      <c r="R836" s="44">
        <v>17.306985999999998</v>
      </c>
      <c r="S836" s="44">
        <v>17.281393000000001</v>
      </c>
      <c r="T836" s="44">
        <v>335567.375</v>
      </c>
      <c r="U836" s="44">
        <v>57581.703125</v>
      </c>
      <c r="V836" s="44">
        <v>0</v>
      </c>
      <c r="W836" s="44">
        <v>540.34136999999998</v>
      </c>
      <c r="X836" s="44">
        <v>81324.098872000002</v>
      </c>
      <c r="Y836" s="44">
        <v>140897.81935500001</v>
      </c>
      <c r="Z836" s="44">
        <v>4040.1581999999999</v>
      </c>
      <c r="AA836" s="44">
        <v>129.089934</v>
      </c>
      <c r="AB836" s="44">
        <v>6.2881539999999996</v>
      </c>
      <c r="AC836" s="44">
        <v>2.6932459999999998</v>
      </c>
      <c r="AD836" s="44">
        <v>32440.736313000001</v>
      </c>
    </row>
    <row r="837" spans="1:30" x14ac:dyDescent="0.25">
      <c r="A837">
        <v>836</v>
      </c>
      <c r="B837" t="s">
        <v>101</v>
      </c>
      <c r="C837" t="s">
        <v>108</v>
      </c>
      <c r="D837" t="s">
        <v>121</v>
      </c>
      <c r="E837" t="s">
        <v>104</v>
      </c>
      <c r="F837" s="52">
        <f>VLOOKUP(A837,[1]Minority!$A$1:$H$1902,5,FALSE)</f>
        <v>1676</v>
      </c>
      <c r="G837" s="52">
        <f>VLOOKUP(A837,'[1]Low-income - HH inc.'!$A$1:$I$1902,6,FALSE)</f>
        <v>187</v>
      </c>
      <c r="H837" s="44">
        <v>334203</v>
      </c>
      <c r="I837" s="44">
        <v>29689</v>
      </c>
      <c r="J837" s="44">
        <v>58557</v>
      </c>
      <c r="K837" s="44">
        <v>3723</v>
      </c>
      <c r="L837" s="44">
        <v>0</v>
      </c>
      <c r="M837" s="44">
        <v>0</v>
      </c>
      <c r="N837" s="44">
        <v>733</v>
      </c>
      <c r="O837" s="44">
        <v>0</v>
      </c>
      <c r="P837" s="44">
        <v>65.020522999999997</v>
      </c>
      <c r="Q837" s="44">
        <v>58.157780000000002</v>
      </c>
      <c r="R837" s="44">
        <v>18.399849</v>
      </c>
      <c r="S837" s="44">
        <v>18.617598000000001</v>
      </c>
      <c r="T837" s="44">
        <v>323496.96875</v>
      </c>
      <c r="U837" s="44">
        <v>56629.15625</v>
      </c>
      <c r="V837" s="44">
        <v>0</v>
      </c>
      <c r="W837" s="44">
        <v>707.22930899999994</v>
      </c>
      <c r="X837" s="44">
        <v>27430.56076</v>
      </c>
      <c r="Y837" s="44">
        <v>81257.325981999995</v>
      </c>
      <c r="Z837" s="44">
        <v>3105.958838</v>
      </c>
      <c r="AA837" s="44">
        <v>71.620196000000007</v>
      </c>
      <c r="AB837" s="44">
        <v>3.1568350000000001</v>
      </c>
      <c r="AC837" s="44">
        <v>1.7748429999999999</v>
      </c>
      <c r="AD837" s="44">
        <v>20850.538782</v>
      </c>
    </row>
    <row r="838" spans="1:30" x14ac:dyDescent="0.25">
      <c r="A838">
        <v>837</v>
      </c>
      <c r="B838" t="s">
        <v>101</v>
      </c>
      <c r="C838" t="s">
        <v>108</v>
      </c>
      <c r="D838" t="s">
        <v>121</v>
      </c>
      <c r="E838" t="s">
        <v>104</v>
      </c>
      <c r="F838" s="52">
        <f>VLOOKUP(A838,[1]Minority!$A$1:$H$1902,5,FALSE)</f>
        <v>433</v>
      </c>
      <c r="G838" s="52">
        <f>VLOOKUP(A838,'[1]Low-income - HH inc.'!$A$1:$I$1902,6,FALSE)</f>
        <v>60</v>
      </c>
      <c r="H838" s="44">
        <v>326621</v>
      </c>
      <c r="I838" s="44">
        <v>66174</v>
      </c>
      <c r="J838" s="44">
        <v>56699</v>
      </c>
      <c r="K838" s="44">
        <v>5991</v>
      </c>
      <c r="L838" s="44">
        <v>0</v>
      </c>
      <c r="M838" s="44">
        <v>0</v>
      </c>
      <c r="N838" s="44">
        <v>733</v>
      </c>
      <c r="O838" s="44">
        <v>349</v>
      </c>
      <c r="P838" s="44">
        <v>56.973717000000001</v>
      </c>
      <c r="Q838" s="44">
        <v>49.835613000000002</v>
      </c>
      <c r="R838" s="44">
        <v>17.687139999999999</v>
      </c>
      <c r="S838" s="44">
        <v>17.835228000000001</v>
      </c>
      <c r="T838" s="44">
        <v>315943.6875</v>
      </c>
      <c r="U838" s="44">
        <v>54620.171875</v>
      </c>
      <c r="V838" s="44">
        <v>0</v>
      </c>
      <c r="W838" s="44">
        <v>717.25750700000003</v>
      </c>
      <c r="X838" s="44">
        <v>66226.448529999994</v>
      </c>
      <c r="Y838" s="44">
        <v>194501.695492</v>
      </c>
      <c r="Z838" s="44">
        <v>8040.6613509999997</v>
      </c>
      <c r="AA838" s="44">
        <v>173.66018</v>
      </c>
      <c r="AB838" s="44">
        <v>7.8105010000000004</v>
      </c>
      <c r="AC838" s="44">
        <v>4.3854389999999999</v>
      </c>
      <c r="AD838" s="44">
        <v>51521.835601999999</v>
      </c>
    </row>
    <row r="839" spans="1:30" x14ac:dyDescent="0.25">
      <c r="A839">
        <v>838</v>
      </c>
      <c r="B839" t="s">
        <v>101</v>
      </c>
      <c r="C839" t="s">
        <v>108</v>
      </c>
      <c r="D839" t="s">
        <v>121</v>
      </c>
      <c r="E839" t="s">
        <v>104</v>
      </c>
      <c r="F839" s="52">
        <f>VLOOKUP(A839,[1]Minority!$A$1:$H$1902,5,FALSE)</f>
        <v>717</v>
      </c>
      <c r="G839" s="52">
        <f>VLOOKUP(A839,'[1]Low-income - HH inc.'!$A$1:$I$1902,6,FALSE)</f>
        <v>79</v>
      </c>
      <c r="H839" s="44">
        <v>343680</v>
      </c>
      <c r="I839" s="44">
        <v>46260</v>
      </c>
      <c r="J839" s="44">
        <v>57494</v>
      </c>
      <c r="K839" s="44">
        <v>5575</v>
      </c>
      <c r="L839" s="44">
        <v>0</v>
      </c>
      <c r="M839" s="44">
        <v>0</v>
      </c>
      <c r="N839" s="44">
        <v>733</v>
      </c>
      <c r="O839" s="44">
        <v>0</v>
      </c>
      <c r="P839" s="44">
        <v>66.007949999999994</v>
      </c>
      <c r="Q839" s="44">
        <v>58.186225999999998</v>
      </c>
      <c r="R839" s="44">
        <v>20.534212</v>
      </c>
      <c r="S839" s="44">
        <v>20.468261999999999</v>
      </c>
      <c r="T839" s="44">
        <v>332270.65625</v>
      </c>
      <c r="U839" s="44">
        <v>55502.332030999998</v>
      </c>
      <c r="V839" s="44">
        <v>0</v>
      </c>
      <c r="W839" s="44">
        <v>704.881348</v>
      </c>
      <c r="X839" s="44">
        <v>31692.597095000001</v>
      </c>
      <c r="Y839" s="44">
        <v>75551.514410000003</v>
      </c>
      <c r="Z839" s="44">
        <v>2994.235678</v>
      </c>
      <c r="AA839" s="44">
        <v>67.333601999999999</v>
      </c>
      <c r="AB839" s="44">
        <v>2.945074</v>
      </c>
      <c r="AC839" s="44">
        <v>1.6457820000000001</v>
      </c>
      <c r="AD839" s="44">
        <v>19517.807855999999</v>
      </c>
    </row>
    <row r="840" spans="1:30" x14ac:dyDescent="0.25">
      <c r="A840">
        <v>839</v>
      </c>
      <c r="B840" t="s">
        <v>101</v>
      </c>
      <c r="C840" t="s">
        <v>108</v>
      </c>
      <c r="D840" t="s">
        <v>121</v>
      </c>
      <c r="E840" t="s">
        <v>104</v>
      </c>
      <c r="F840" s="52">
        <f>VLOOKUP(A840,[1]Minority!$A$1:$H$1902,5,FALSE)</f>
        <v>40</v>
      </c>
      <c r="G840" s="52">
        <f>VLOOKUP(A840,'[1]Low-income - HH inc.'!$A$1:$I$1902,6,FALSE)</f>
        <v>3</v>
      </c>
      <c r="H840" s="44">
        <v>348658</v>
      </c>
      <c r="I840" s="44">
        <v>16723</v>
      </c>
      <c r="J840" s="44">
        <v>56971</v>
      </c>
      <c r="K840" s="44">
        <v>2552</v>
      </c>
      <c r="L840" s="44">
        <v>0</v>
      </c>
      <c r="M840" s="44">
        <v>0</v>
      </c>
      <c r="N840" s="44">
        <v>733</v>
      </c>
      <c r="O840" s="44">
        <v>0</v>
      </c>
      <c r="P840" s="44">
        <v>65.290481999999997</v>
      </c>
      <c r="Q840" s="44">
        <v>58.138088000000003</v>
      </c>
      <c r="R840" s="44">
        <v>22.574635000000001</v>
      </c>
      <c r="S840" s="44">
        <v>22.659685</v>
      </c>
      <c r="T840" s="44">
        <v>338778.90625</v>
      </c>
      <c r="U840" s="44">
        <v>55351.378905999998</v>
      </c>
      <c r="V840" s="44">
        <v>0</v>
      </c>
      <c r="W840" s="44">
        <v>711.18438700000002</v>
      </c>
      <c r="X840" s="44">
        <v>154281.24724600001</v>
      </c>
      <c r="Y840" s="44">
        <v>221907.40779100001</v>
      </c>
      <c r="Z840" s="44">
        <v>6343.811522</v>
      </c>
      <c r="AA840" s="44">
        <v>212.04859500000001</v>
      </c>
      <c r="AB840" s="44">
        <v>10.466896999999999</v>
      </c>
      <c r="AC840" s="44">
        <v>4.3059469999999997</v>
      </c>
      <c r="AD840" s="44">
        <v>52205.421617</v>
      </c>
    </row>
    <row r="841" spans="1:30" x14ac:dyDescent="0.25">
      <c r="A841">
        <v>840</v>
      </c>
      <c r="B841" t="s">
        <v>101</v>
      </c>
      <c r="C841" t="s">
        <v>108</v>
      </c>
      <c r="D841" t="s">
        <v>121</v>
      </c>
      <c r="E841" t="s">
        <v>104</v>
      </c>
      <c r="F841" s="52">
        <f>VLOOKUP(A841,[1]Minority!$A$1:$H$1902,5,FALSE)</f>
        <v>3210</v>
      </c>
      <c r="G841" s="52">
        <f>VLOOKUP(A841,'[1]Low-income - HH inc.'!$A$1:$I$1902,6,FALSE)</f>
        <v>359</v>
      </c>
      <c r="H841" s="44">
        <v>333341</v>
      </c>
      <c r="I841" s="44">
        <v>39955</v>
      </c>
      <c r="J841" s="44">
        <v>55942</v>
      </c>
      <c r="K841" s="44">
        <v>4833</v>
      </c>
      <c r="L841" s="44">
        <v>0</v>
      </c>
      <c r="M841" s="44">
        <v>0</v>
      </c>
      <c r="N841" s="44">
        <v>673</v>
      </c>
      <c r="O841" s="44">
        <v>0</v>
      </c>
      <c r="P841" s="44">
        <v>69.391013999999998</v>
      </c>
      <c r="Q841" s="44">
        <v>59.849674</v>
      </c>
      <c r="R841" s="44">
        <v>16.04888</v>
      </c>
      <c r="S841" s="44">
        <v>16.073021000000001</v>
      </c>
      <c r="T841" s="44">
        <v>325017.4375</v>
      </c>
      <c r="U841" s="44">
        <v>54492</v>
      </c>
      <c r="V841" s="44">
        <v>0</v>
      </c>
      <c r="W841" s="44">
        <v>653.90649399999995</v>
      </c>
      <c r="X841" s="44">
        <v>97508.961794000003</v>
      </c>
      <c r="Y841" s="44">
        <v>156167.957819</v>
      </c>
      <c r="Z841" s="44">
        <v>4981.9515179999999</v>
      </c>
      <c r="AA841" s="44">
        <v>147.37950900000001</v>
      </c>
      <c r="AB841" s="44">
        <v>6.932607</v>
      </c>
      <c r="AC841" s="44">
        <v>3.136396</v>
      </c>
      <c r="AD841" s="44">
        <v>37586.517967</v>
      </c>
    </row>
    <row r="842" spans="1:30" x14ac:dyDescent="0.25">
      <c r="A842">
        <v>841</v>
      </c>
      <c r="B842" t="s">
        <v>101</v>
      </c>
      <c r="C842" t="s">
        <v>108</v>
      </c>
      <c r="D842" t="s">
        <v>121</v>
      </c>
      <c r="E842" t="s">
        <v>104</v>
      </c>
      <c r="F842" s="52">
        <f>VLOOKUP(A842,[1]Minority!$A$1:$H$1902,5,FALSE)</f>
        <v>2411</v>
      </c>
      <c r="G842" s="52">
        <f>VLOOKUP(A842,'[1]Low-income - HH inc.'!$A$1:$I$1902,6,FALSE)</f>
        <v>312</v>
      </c>
      <c r="H842" s="44">
        <v>306019</v>
      </c>
      <c r="I842" s="44">
        <v>66503</v>
      </c>
      <c r="J842" s="44">
        <v>53567</v>
      </c>
      <c r="K842" s="44">
        <v>6452</v>
      </c>
      <c r="L842" s="44">
        <v>0</v>
      </c>
      <c r="M842" s="44">
        <v>0</v>
      </c>
      <c r="N842" s="44">
        <v>673</v>
      </c>
      <c r="O842" s="44">
        <v>0</v>
      </c>
      <c r="P842" s="44">
        <v>63.982078999999999</v>
      </c>
      <c r="Q842" s="44">
        <v>56.140124999999998</v>
      </c>
      <c r="R842" s="44">
        <v>17.782778</v>
      </c>
      <c r="S842" s="44">
        <v>17.709292999999999</v>
      </c>
      <c r="T842" s="44">
        <v>295705.78125</v>
      </c>
      <c r="U842" s="44">
        <v>51538.289062999997</v>
      </c>
      <c r="V842" s="44">
        <v>0</v>
      </c>
      <c r="W842" s="44">
        <v>644.02160600000002</v>
      </c>
      <c r="X842" s="44">
        <v>27276.282707999999</v>
      </c>
      <c r="Y842" s="44">
        <v>44597.270514000003</v>
      </c>
      <c r="Z842" s="44">
        <v>1901.2857329999999</v>
      </c>
      <c r="AA842" s="44">
        <v>41.395389000000002</v>
      </c>
      <c r="AB842" s="44">
        <v>1.771701</v>
      </c>
      <c r="AC842" s="44">
        <v>1.042683</v>
      </c>
      <c r="AD842" s="44">
        <v>12048.416428</v>
      </c>
    </row>
    <row r="843" spans="1:30" x14ac:dyDescent="0.25">
      <c r="A843">
        <v>842</v>
      </c>
      <c r="B843" t="s">
        <v>101</v>
      </c>
      <c r="C843" t="s">
        <v>108</v>
      </c>
      <c r="D843" t="s">
        <v>122</v>
      </c>
      <c r="E843" t="s">
        <v>104</v>
      </c>
      <c r="F843" s="52">
        <f>VLOOKUP(A843,[1]Minority!$A$1:$H$1902,5,FALSE)</f>
        <v>1434</v>
      </c>
      <c r="G843" s="52">
        <f>VLOOKUP(A843,'[1]Low-income - HH inc.'!$A$1:$I$1902,6,FALSE)</f>
        <v>183</v>
      </c>
      <c r="H843" s="44">
        <v>300043</v>
      </c>
      <c r="I843" s="44">
        <v>18010</v>
      </c>
      <c r="J843" s="44">
        <v>51110</v>
      </c>
      <c r="K843" s="44">
        <v>2791</v>
      </c>
      <c r="L843" s="44">
        <v>0</v>
      </c>
      <c r="M843" s="44">
        <v>0</v>
      </c>
      <c r="N843" s="44">
        <v>2526</v>
      </c>
      <c r="O843" s="44">
        <v>0</v>
      </c>
      <c r="P843" s="44">
        <v>63.122894000000002</v>
      </c>
      <c r="Q843" s="44">
        <v>62.484997</v>
      </c>
      <c r="R843" s="44">
        <v>16.980485999999999</v>
      </c>
      <c r="S843" s="44">
        <v>16.950275000000001</v>
      </c>
      <c r="T843" s="44">
        <v>291986.90625</v>
      </c>
      <c r="U843" s="44">
        <v>49729.800780999998</v>
      </c>
      <c r="V843" s="44">
        <v>0</v>
      </c>
      <c r="W843" s="44">
        <v>2453.8464359999998</v>
      </c>
      <c r="X843" s="44">
        <v>334174.25370300002</v>
      </c>
      <c r="Y843" s="44">
        <v>418687.70200599998</v>
      </c>
      <c r="Z843" s="44">
        <v>13620.471948</v>
      </c>
      <c r="AA843" s="44">
        <v>391.85332499999998</v>
      </c>
      <c r="AB843" s="44">
        <v>18.863999</v>
      </c>
      <c r="AC843" s="44">
        <v>8.6319940000000006</v>
      </c>
      <c r="AD843" s="44">
        <v>102889.98884200001</v>
      </c>
    </row>
    <row r="844" spans="1:30" x14ac:dyDescent="0.25">
      <c r="A844">
        <v>843</v>
      </c>
      <c r="B844" t="s">
        <v>101</v>
      </c>
      <c r="C844" t="s">
        <v>108</v>
      </c>
      <c r="D844" t="s">
        <v>122</v>
      </c>
      <c r="E844" t="s">
        <v>104</v>
      </c>
      <c r="F844" s="52">
        <f>VLOOKUP(A844,[1]Minority!$A$1:$H$1902,5,FALSE)</f>
        <v>910</v>
      </c>
      <c r="G844" s="52">
        <f>VLOOKUP(A844,'[1]Low-income - HH inc.'!$A$1:$I$1902,6,FALSE)</f>
        <v>92</v>
      </c>
      <c r="H844" s="44">
        <v>317727</v>
      </c>
      <c r="I844" s="44">
        <v>142007</v>
      </c>
      <c r="J844" s="44">
        <v>54301</v>
      </c>
      <c r="K844" s="44">
        <v>12260</v>
      </c>
      <c r="L844" s="44">
        <v>0</v>
      </c>
      <c r="M844" s="44">
        <v>0</v>
      </c>
      <c r="N844" s="44">
        <v>2316</v>
      </c>
      <c r="O844" s="44">
        <v>0</v>
      </c>
      <c r="P844" s="44">
        <v>59.519840000000002</v>
      </c>
      <c r="Q844" s="44">
        <v>62.097996000000002</v>
      </c>
      <c r="R844" s="44">
        <v>17.160170000000001</v>
      </c>
      <c r="S844" s="44">
        <v>17.320150000000002</v>
      </c>
      <c r="T844" s="44">
        <v>309548.5625</v>
      </c>
      <c r="U844" s="44">
        <v>52344.308594000002</v>
      </c>
      <c r="V844" s="44">
        <v>0</v>
      </c>
      <c r="W844" s="44">
        <v>2208.2075199999999</v>
      </c>
      <c r="X844" s="44">
        <v>34593.332590999999</v>
      </c>
      <c r="Y844" s="44">
        <v>52866.772750999997</v>
      </c>
      <c r="Z844" s="44">
        <v>3418.2436830000001</v>
      </c>
      <c r="AA844" s="44">
        <v>57.763173000000002</v>
      </c>
      <c r="AB844" s="44">
        <v>1.811366</v>
      </c>
      <c r="AC844" s="44">
        <v>1.623075</v>
      </c>
      <c r="AD844" s="44">
        <v>17437.115551999999</v>
      </c>
    </row>
    <row r="845" spans="1:30" x14ac:dyDescent="0.25">
      <c r="A845">
        <v>844</v>
      </c>
      <c r="B845" t="s">
        <v>101</v>
      </c>
      <c r="C845" t="s">
        <v>108</v>
      </c>
      <c r="D845" t="s">
        <v>122</v>
      </c>
      <c r="E845" t="s">
        <v>104</v>
      </c>
      <c r="F845" s="52">
        <f>VLOOKUP(A845,[1]Minority!$A$1:$H$1902,5,FALSE)</f>
        <v>2697</v>
      </c>
      <c r="G845" s="52">
        <f>VLOOKUP(A845,'[1]Low-income - HH inc.'!$A$1:$I$1902,6,FALSE)</f>
        <v>229</v>
      </c>
      <c r="H845" s="44">
        <v>295369</v>
      </c>
      <c r="I845" s="44">
        <v>25053</v>
      </c>
      <c r="J845" s="44">
        <v>53918</v>
      </c>
      <c r="K845" s="44">
        <v>3476</v>
      </c>
      <c r="L845" s="44">
        <v>0</v>
      </c>
      <c r="M845" s="44">
        <v>0</v>
      </c>
      <c r="N845" s="44">
        <v>2316</v>
      </c>
      <c r="O845" s="44">
        <v>349</v>
      </c>
      <c r="P845" s="44">
        <v>66.747017</v>
      </c>
      <c r="Q845" s="44">
        <v>60.696438000000001</v>
      </c>
      <c r="R845" s="44">
        <v>15.051551999999999</v>
      </c>
      <c r="S845" s="44">
        <v>15.036761</v>
      </c>
      <c r="T845" s="44">
        <v>287565.8125</v>
      </c>
      <c r="U845" s="44">
        <v>52461.894530999998</v>
      </c>
      <c r="V845" s="44">
        <v>0</v>
      </c>
      <c r="W845" s="44">
        <v>2259.2189939999998</v>
      </c>
      <c r="X845" s="44">
        <v>18383.547996000001</v>
      </c>
      <c r="Y845" s="44">
        <v>29796.618606</v>
      </c>
      <c r="Z845" s="44">
        <v>1970.239104</v>
      </c>
      <c r="AA845" s="44">
        <v>32.746661000000003</v>
      </c>
      <c r="AB845" s="44">
        <v>1.3713949999999999</v>
      </c>
      <c r="AC845" s="44">
        <v>0.92765200000000003</v>
      </c>
      <c r="AD845" s="44">
        <v>10568.663274</v>
      </c>
    </row>
    <row r="846" spans="1:30" x14ac:dyDescent="0.25">
      <c r="A846">
        <v>845</v>
      </c>
      <c r="B846" t="s">
        <v>101</v>
      </c>
      <c r="C846" t="s">
        <v>108</v>
      </c>
      <c r="D846" t="s">
        <v>122</v>
      </c>
      <c r="E846" t="s">
        <v>104</v>
      </c>
      <c r="F846" s="52">
        <f>VLOOKUP(A846,[1]Minority!$A$1:$H$1902,5,FALSE)</f>
        <v>1733</v>
      </c>
      <c r="G846" s="52">
        <f>VLOOKUP(A846,'[1]Low-income - HH inc.'!$A$1:$I$1902,6,FALSE)</f>
        <v>235</v>
      </c>
      <c r="H846" s="44">
        <v>310204</v>
      </c>
      <c r="I846" s="44">
        <v>16638</v>
      </c>
      <c r="J846" s="44">
        <v>52721</v>
      </c>
      <c r="K846" s="44">
        <v>2852</v>
      </c>
      <c r="L846" s="44">
        <v>0</v>
      </c>
      <c r="M846" s="44">
        <v>0</v>
      </c>
      <c r="N846" s="44">
        <v>2526</v>
      </c>
      <c r="O846" s="44">
        <v>0</v>
      </c>
      <c r="P846" s="44">
        <v>66.518433000000002</v>
      </c>
      <c r="Q846" s="44">
        <v>64.65258</v>
      </c>
      <c r="R846" s="44">
        <v>17.799135</v>
      </c>
      <c r="S846" s="44">
        <v>17.726966999999998</v>
      </c>
      <c r="T846" s="44">
        <v>299716.5625</v>
      </c>
      <c r="U846" s="44">
        <v>50939.460937999997</v>
      </c>
      <c r="V846" s="44">
        <v>0</v>
      </c>
      <c r="W846" s="44">
        <v>2435.76001</v>
      </c>
      <c r="X846" s="44">
        <v>212165.64452500001</v>
      </c>
      <c r="Y846" s="44">
        <v>326661.59846399998</v>
      </c>
      <c r="Z846" s="44">
        <v>11479.567587</v>
      </c>
      <c r="AA846" s="44">
        <v>289.91274099999998</v>
      </c>
      <c r="AB846" s="44">
        <v>13.697566999999999</v>
      </c>
      <c r="AC846" s="44">
        <v>6.7379800000000003</v>
      </c>
      <c r="AD846" s="44">
        <v>80203.507144000003</v>
      </c>
    </row>
    <row r="847" spans="1:30" x14ac:dyDescent="0.25">
      <c r="A847">
        <v>846</v>
      </c>
      <c r="B847" t="s">
        <v>101</v>
      </c>
      <c r="C847" t="s">
        <v>108</v>
      </c>
      <c r="D847" t="s">
        <v>122</v>
      </c>
      <c r="E847" t="s">
        <v>104</v>
      </c>
      <c r="F847" s="52">
        <f>VLOOKUP(A847,[1]Minority!$A$1:$H$1902,5,FALSE)</f>
        <v>1329</v>
      </c>
      <c r="G847" s="52">
        <f>VLOOKUP(A847,'[1]Low-income - HH inc.'!$A$1:$I$1902,6,FALSE)</f>
        <v>206</v>
      </c>
      <c r="H847" s="44">
        <v>319137</v>
      </c>
      <c r="I847" s="44">
        <v>14760</v>
      </c>
      <c r="J847" s="44">
        <v>54207</v>
      </c>
      <c r="K847" s="44">
        <v>2365</v>
      </c>
      <c r="L847" s="44">
        <v>0</v>
      </c>
      <c r="M847" s="44">
        <v>0</v>
      </c>
      <c r="N847" s="44">
        <v>2526</v>
      </c>
      <c r="O847" s="44">
        <v>0</v>
      </c>
      <c r="P847" s="44">
        <v>64.720314000000002</v>
      </c>
      <c r="Q847" s="44">
        <v>64.688309000000004</v>
      </c>
      <c r="R847" s="44">
        <v>18.922125000000001</v>
      </c>
      <c r="S847" s="44">
        <v>19.003672000000002</v>
      </c>
      <c r="T847" s="44">
        <v>310134.875</v>
      </c>
      <c r="U847" s="44">
        <v>52673.742187999997</v>
      </c>
      <c r="V847" s="44">
        <v>0</v>
      </c>
      <c r="W847" s="44">
        <v>2451.2922359999998</v>
      </c>
      <c r="X847" s="44">
        <v>80585.408421</v>
      </c>
      <c r="Y847" s="44">
        <v>138374.12631600001</v>
      </c>
      <c r="Z847" s="44">
        <v>6766.1197000000002</v>
      </c>
      <c r="AA847" s="44">
        <v>132.596014</v>
      </c>
      <c r="AB847" s="44">
        <v>5.5804580000000001</v>
      </c>
      <c r="AC847" s="44">
        <v>3.4001709999999998</v>
      </c>
      <c r="AD847" s="44">
        <v>39809.768493000003</v>
      </c>
    </row>
    <row r="848" spans="1:30" x14ac:dyDescent="0.25">
      <c r="A848">
        <v>847</v>
      </c>
      <c r="B848" t="s">
        <v>101</v>
      </c>
      <c r="C848" t="s">
        <v>108</v>
      </c>
      <c r="D848" t="s">
        <v>122</v>
      </c>
      <c r="E848" t="s">
        <v>104</v>
      </c>
      <c r="F848" s="52">
        <f>VLOOKUP(A848,[1]Minority!$A$1:$H$1902,5,FALSE)</f>
        <v>1382</v>
      </c>
      <c r="G848" s="52">
        <f>VLOOKUP(A848,'[1]Low-income - HH inc.'!$A$1:$I$1902,6,FALSE)</f>
        <v>188</v>
      </c>
      <c r="H848" s="44">
        <v>303994</v>
      </c>
      <c r="I848" s="44">
        <v>15643</v>
      </c>
      <c r="J848" s="44">
        <v>54527</v>
      </c>
      <c r="K848" s="44">
        <v>2574</v>
      </c>
      <c r="L848" s="44">
        <v>0</v>
      </c>
      <c r="M848" s="44">
        <v>0</v>
      </c>
      <c r="N848" s="44">
        <v>2526</v>
      </c>
      <c r="O848" s="44">
        <v>0</v>
      </c>
      <c r="P848" s="44">
        <v>62.829838000000002</v>
      </c>
      <c r="Q848" s="44">
        <v>64.649330000000006</v>
      </c>
      <c r="R848" s="44">
        <v>18.006375999999999</v>
      </c>
      <c r="S848" s="44">
        <v>17.972462</v>
      </c>
      <c r="T848" s="44">
        <v>294638.375</v>
      </c>
      <c r="U848" s="44">
        <v>52841.367187999997</v>
      </c>
      <c r="V848" s="44">
        <v>0</v>
      </c>
      <c r="W848" s="44">
        <v>2444.0429690000001</v>
      </c>
      <c r="X848" s="44">
        <v>49306.094749999997</v>
      </c>
      <c r="Y848" s="44">
        <v>99360.694721000007</v>
      </c>
      <c r="Z848" s="44">
        <v>4050.4507960000001</v>
      </c>
      <c r="AA848" s="44">
        <v>88.845302000000004</v>
      </c>
      <c r="AB848" s="44">
        <v>3.6388530000000001</v>
      </c>
      <c r="AC848" s="44">
        <v>2.178131</v>
      </c>
      <c r="AD848" s="44">
        <v>25659.308464999998</v>
      </c>
    </row>
    <row r="849" spans="1:30" x14ac:dyDescent="0.25">
      <c r="A849">
        <v>848</v>
      </c>
      <c r="B849" t="s">
        <v>101</v>
      </c>
      <c r="C849" t="s">
        <v>108</v>
      </c>
      <c r="D849" t="s">
        <v>122</v>
      </c>
      <c r="E849" t="s">
        <v>104</v>
      </c>
      <c r="F849" s="52">
        <f>VLOOKUP(A849,[1]Minority!$A$1:$H$1902,5,FALSE)</f>
        <v>2852</v>
      </c>
      <c r="G849" s="52">
        <f>VLOOKUP(A849,'[1]Low-income - HH inc.'!$A$1:$I$1902,6,FALSE)</f>
        <v>264</v>
      </c>
      <c r="H849" s="44">
        <v>303429</v>
      </c>
      <c r="I849" s="44">
        <v>27891</v>
      </c>
      <c r="J849" s="44">
        <v>55994</v>
      </c>
      <c r="K849" s="44">
        <v>4298</v>
      </c>
      <c r="L849" s="44">
        <v>0</v>
      </c>
      <c r="M849" s="44">
        <v>0</v>
      </c>
      <c r="N849" s="44">
        <v>976</v>
      </c>
      <c r="O849" s="44">
        <v>0</v>
      </c>
      <c r="P849" s="44">
        <v>67.850966999999997</v>
      </c>
      <c r="Q849" s="44">
        <v>63.554881999999999</v>
      </c>
      <c r="R849" s="44">
        <v>16.065992000000001</v>
      </c>
      <c r="S849" s="44">
        <v>16.012615</v>
      </c>
      <c r="T849" s="44">
        <v>295244.375</v>
      </c>
      <c r="U849" s="44">
        <v>54458.414062999997</v>
      </c>
      <c r="V849" s="44">
        <v>0</v>
      </c>
      <c r="W849" s="44">
        <v>947.00866699999995</v>
      </c>
      <c r="X849" s="44">
        <v>16249.422385</v>
      </c>
      <c r="Y849" s="44">
        <v>27270.263628000001</v>
      </c>
      <c r="Z849" s="44">
        <v>1435.4437889999999</v>
      </c>
      <c r="AA849" s="44">
        <v>27.109138999999999</v>
      </c>
      <c r="AB849" s="44">
        <v>1.057925</v>
      </c>
      <c r="AC849" s="44">
        <v>0.69558500000000001</v>
      </c>
      <c r="AD849" s="44">
        <v>7976.9652740000001</v>
      </c>
    </row>
    <row r="850" spans="1:30" x14ac:dyDescent="0.25">
      <c r="A850">
        <v>849</v>
      </c>
      <c r="B850" t="s">
        <v>101</v>
      </c>
      <c r="C850" t="s">
        <v>108</v>
      </c>
      <c r="D850" t="s">
        <v>122</v>
      </c>
      <c r="E850" t="s">
        <v>104</v>
      </c>
      <c r="F850" s="52">
        <f>VLOOKUP(A850,[1]Minority!$A$1:$H$1902,5,FALSE)</f>
        <v>1680</v>
      </c>
      <c r="G850" s="52">
        <f>VLOOKUP(A850,'[1]Low-income - HH inc.'!$A$1:$I$1902,6,FALSE)</f>
        <v>237</v>
      </c>
      <c r="H850" s="44">
        <v>307108</v>
      </c>
      <c r="I850" s="44">
        <v>13527</v>
      </c>
      <c r="J850" s="44">
        <v>53786</v>
      </c>
      <c r="K850" s="44">
        <v>2050</v>
      </c>
      <c r="L850" s="44">
        <v>0</v>
      </c>
      <c r="M850" s="44">
        <v>0</v>
      </c>
      <c r="N850" s="44">
        <v>976</v>
      </c>
      <c r="O850" s="44">
        <v>0</v>
      </c>
      <c r="P850" s="44">
        <v>66.067924000000005</v>
      </c>
      <c r="Q850" s="44">
        <v>65.535301000000004</v>
      </c>
      <c r="R850" s="44">
        <v>16.713768000000002</v>
      </c>
      <c r="S850" s="44">
        <v>16.548148999999999</v>
      </c>
      <c r="T850" s="44">
        <v>298476.9375</v>
      </c>
      <c r="U850" s="44">
        <v>52265</v>
      </c>
      <c r="V850" s="44">
        <v>0</v>
      </c>
      <c r="W850" s="44">
        <v>947.30639599999995</v>
      </c>
      <c r="X850" s="44">
        <v>31804.711770999998</v>
      </c>
      <c r="Y850" s="44">
        <v>79091.670408999998</v>
      </c>
      <c r="Z850" s="44">
        <v>3394.587395</v>
      </c>
      <c r="AA850" s="44">
        <v>71.628292999999999</v>
      </c>
      <c r="AB850" s="44">
        <v>2.8192390000000001</v>
      </c>
      <c r="AC850" s="44">
        <v>1.7753289999999999</v>
      </c>
      <c r="AD850" s="44">
        <v>20591.047182999999</v>
      </c>
    </row>
    <row r="851" spans="1:30" x14ac:dyDescent="0.25">
      <c r="A851">
        <v>850</v>
      </c>
      <c r="B851" t="s">
        <v>101</v>
      </c>
      <c r="C851" t="s">
        <v>108</v>
      </c>
      <c r="D851" t="s">
        <v>122</v>
      </c>
      <c r="E851" t="s">
        <v>104</v>
      </c>
      <c r="F851" s="52">
        <f>VLOOKUP(A851,[1]Minority!$A$1:$H$1902,5,FALSE)</f>
        <v>3161</v>
      </c>
      <c r="G851" s="52">
        <f>VLOOKUP(A851,'[1]Low-income - HH inc.'!$A$1:$I$1902,6,FALSE)</f>
        <v>641</v>
      </c>
      <c r="H851" s="44">
        <v>322471</v>
      </c>
      <c r="I851" s="44">
        <v>25786</v>
      </c>
      <c r="J851" s="44">
        <v>55531</v>
      </c>
      <c r="K851" s="44">
        <v>4407</v>
      </c>
      <c r="L851" s="44">
        <v>0</v>
      </c>
      <c r="M851" s="44">
        <v>0</v>
      </c>
      <c r="N851" s="44">
        <v>976</v>
      </c>
      <c r="O851" s="44">
        <v>0</v>
      </c>
      <c r="P851" s="44">
        <v>66.964652999999998</v>
      </c>
      <c r="Q851" s="44">
        <v>66.505736999999996</v>
      </c>
      <c r="R851" s="44">
        <v>17.616212999999998</v>
      </c>
      <c r="S851" s="44">
        <v>17.526188000000001</v>
      </c>
      <c r="T851" s="44">
        <v>313344.46875</v>
      </c>
      <c r="U851" s="44">
        <v>53958.339844000002</v>
      </c>
      <c r="V851" s="44">
        <v>0</v>
      </c>
      <c r="W851" s="44">
        <v>945.97656300000006</v>
      </c>
      <c r="X851" s="44">
        <v>52271.683928999999</v>
      </c>
      <c r="Y851" s="44">
        <v>92977.818612000003</v>
      </c>
      <c r="Z851" s="44">
        <v>3554.3221979999998</v>
      </c>
      <c r="AA851" s="44">
        <v>81.765940000000001</v>
      </c>
      <c r="AB851" s="44">
        <v>3.4479160000000002</v>
      </c>
      <c r="AC851" s="44">
        <v>1.9684010000000001</v>
      </c>
      <c r="AD851" s="44">
        <v>23105.373806</v>
      </c>
    </row>
    <row r="852" spans="1:30" x14ac:dyDescent="0.25">
      <c r="A852">
        <v>851</v>
      </c>
      <c r="B852" t="s">
        <v>101</v>
      </c>
      <c r="C852" t="s">
        <v>108</v>
      </c>
      <c r="D852" t="s">
        <v>122</v>
      </c>
      <c r="E852" t="s">
        <v>104</v>
      </c>
      <c r="F852" s="52">
        <f>VLOOKUP(A852,[1]Minority!$A$1:$H$1902,5,FALSE)</f>
        <v>1326</v>
      </c>
      <c r="G852" s="52">
        <f>VLOOKUP(A852,'[1]Low-income - HH inc.'!$A$1:$I$1902,6,FALSE)</f>
        <v>210</v>
      </c>
      <c r="H852" s="44">
        <v>309505</v>
      </c>
      <c r="I852" s="44">
        <v>12962</v>
      </c>
      <c r="J852" s="44">
        <v>53207</v>
      </c>
      <c r="K852" s="44">
        <v>1611</v>
      </c>
      <c r="L852" s="44">
        <v>0</v>
      </c>
      <c r="M852" s="44">
        <v>0</v>
      </c>
      <c r="N852" s="44">
        <v>1186</v>
      </c>
      <c r="O852" s="44">
        <v>0</v>
      </c>
      <c r="P852" s="44">
        <v>66.548400999999998</v>
      </c>
      <c r="Q852" s="44">
        <v>68.714813000000007</v>
      </c>
      <c r="R852" s="44">
        <v>18.054379999999998</v>
      </c>
      <c r="S852" s="44">
        <v>17.682613</v>
      </c>
      <c r="T852" s="44">
        <v>302000.8125</v>
      </c>
      <c r="U852" s="44">
        <v>51901.335937999997</v>
      </c>
      <c r="V852" s="44">
        <v>0</v>
      </c>
      <c r="W852" s="44">
        <v>1155.9875489999999</v>
      </c>
      <c r="X852" s="44">
        <v>69040.330887000004</v>
      </c>
      <c r="Y852" s="44">
        <v>88705.035346000004</v>
      </c>
      <c r="Z852" s="44">
        <v>4444.0745189999998</v>
      </c>
      <c r="AA852" s="44">
        <v>86.377106999999995</v>
      </c>
      <c r="AB852" s="44">
        <v>3.495482</v>
      </c>
      <c r="AC852" s="44">
        <v>2.240923</v>
      </c>
      <c r="AD852" s="44">
        <v>25593.333347</v>
      </c>
    </row>
    <row r="853" spans="1:30" x14ac:dyDescent="0.25">
      <c r="A853">
        <v>852</v>
      </c>
      <c r="B853" t="s">
        <v>101</v>
      </c>
      <c r="C853" t="s">
        <v>108</v>
      </c>
      <c r="D853" t="s">
        <v>122</v>
      </c>
      <c r="E853" t="s">
        <v>104</v>
      </c>
      <c r="F853" s="52">
        <f>VLOOKUP(A853,[1]Minority!$A$1:$H$1902,5,FALSE)</f>
        <v>2933</v>
      </c>
      <c r="G853" s="52">
        <f>VLOOKUP(A853,'[1]Low-income - HH inc.'!$A$1:$I$1902,6,FALSE)</f>
        <v>350</v>
      </c>
      <c r="H853" s="44">
        <v>302726</v>
      </c>
      <c r="I853" s="44">
        <v>12179</v>
      </c>
      <c r="J853" s="44">
        <v>52848</v>
      </c>
      <c r="K853" s="44">
        <v>1835</v>
      </c>
      <c r="L853" s="44">
        <v>0</v>
      </c>
      <c r="M853" s="44">
        <v>0</v>
      </c>
      <c r="N853" s="44">
        <v>1186</v>
      </c>
      <c r="O853" s="44">
        <v>0</v>
      </c>
      <c r="P853" s="44">
        <v>69.549460999999994</v>
      </c>
      <c r="Q853" s="44">
        <v>70.193008000000006</v>
      </c>
      <c r="R853" s="44">
        <v>16.343032999999998</v>
      </c>
      <c r="S853" s="44">
        <v>16.193356000000001</v>
      </c>
      <c r="T853" s="44">
        <v>296970.8125</v>
      </c>
      <c r="U853" s="44">
        <v>51837.53125</v>
      </c>
      <c r="V853" s="44">
        <v>0</v>
      </c>
      <c r="W853" s="44">
        <v>1162.507568</v>
      </c>
      <c r="X853" s="44">
        <v>38300.660024999997</v>
      </c>
      <c r="Y853" s="44">
        <v>73226.960365999999</v>
      </c>
      <c r="Z853" s="44">
        <v>1989.7095890000001</v>
      </c>
      <c r="AA853" s="44">
        <v>72.308864999999997</v>
      </c>
      <c r="AB853" s="44">
        <v>3.4486080000000001</v>
      </c>
      <c r="AC853" s="44">
        <v>1.3822719999999999</v>
      </c>
      <c r="AD853" s="44">
        <v>16697.305639999999</v>
      </c>
    </row>
    <row r="854" spans="1:30" x14ac:dyDescent="0.25">
      <c r="A854">
        <v>853</v>
      </c>
      <c r="B854" t="s">
        <v>101</v>
      </c>
      <c r="C854" t="s">
        <v>108</v>
      </c>
      <c r="D854" t="s">
        <v>123</v>
      </c>
      <c r="E854" t="s">
        <v>104</v>
      </c>
      <c r="F854" s="52">
        <f>VLOOKUP(A854,[1]Minority!$A$1:$H$1902,5,FALSE)</f>
        <v>4195</v>
      </c>
      <c r="G854" s="52">
        <f>VLOOKUP(A854,'[1]Low-income - HH inc.'!$A$1:$I$1902,6,FALSE)</f>
        <v>238</v>
      </c>
      <c r="H854" s="44">
        <v>294519</v>
      </c>
      <c r="I854" s="44">
        <v>87291</v>
      </c>
      <c r="J854" s="44">
        <v>46887</v>
      </c>
      <c r="K854" s="44">
        <v>8566</v>
      </c>
      <c r="L854" s="44">
        <v>12026</v>
      </c>
      <c r="M854" s="44">
        <v>0</v>
      </c>
      <c r="N854" s="44">
        <v>2444</v>
      </c>
      <c r="O854" s="44">
        <v>0</v>
      </c>
      <c r="P854" s="44">
        <v>69.009620999999996</v>
      </c>
      <c r="Q854" s="44">
        <v>60.067740999999998</v>
      </c>
      <c r="R854" s="44">
        <v>15.020118</v>
      </c>
      <c r="S854" s="44">
        <v>15.305408</v>
      </c>
      <c r="T854" s="44">
        <v>289085.125</v>
      </c>
      <c r="U854" s="44">
        <v>45882.15625</v>
      </c>
      <c r="V854" s="44">
        <v>11710.65625</v>
      </c>
      <c r="W854" s="44">
        <v>2379.9140630000002</v>
      </c>
      <c r="X854" s="44">
        <v>14713.160162</v>
      </c>
      <c r="Y854" s="44">
        <v>42353.63609</v>
      </c>
      <c r="Z854" s="44">
        <v>1534.9728909999999</v>
      </c>
      <c r="AA854" s="44">
        <v>36.698250000000002</v>
      </c>
      <c r="AB854" s="44">
        <v>1.657095</v>
      </c>
      <c r="AC854" s="44">
        <v>0.88035699999999995</v>
      </c>
      <c r="AD854" s="44">
        <v>10352.457832</v>
      </c>
    </row>
    <row r="855" spans="1:30" x14ac:dyDescent="0.25">
      <c r="A855">
        <v>854</v>
      </c>
      <c r="B855" t="s">
        <v>101</v>
      </c>
      <c r="C855" t="s">
        <v>108</v>
      </c>
      <c r="D855" t="s">
        <v>123</v>
      </c>
      <c r="E855" t="s">
        <v>104</v>
      </c>
      <c r="F855" s="52">
        <f>VLOOKUP(A855,[1]Minority!$A$1:$H$1902,5,FALSE)</f>
        <v>825</v>
      </c>
      <c r="G855" s="52">
        <f>VLOOKUP(A855,'[1]Low-income - HH inc.'!$A$1:$I$1902,6,FALSE)</f>
        <v>64</v>
      </c>
      <c r="H855" s="44">
        <v>289793</v>
      </c>
      <c r="I855" s="44">
        <v>414985</v>
      </c>
      <c r="J855" s="44">
        <v>47473</v>
      </c>
      <c r="K855" s="44">
        <v>40869</v>
      </c>
      <c r="L855" s="44">
        <v>12026</v>
      </c>
      <c r="M855" s="44">
        <v>0</v>
      </c>
      <c r="N855" s="44">
        <v>2444</v>
      </c>
      <c r="O855" s="44">
        <v>0</v>
      </c>
      <c r="P855" s="44">
        <v>61.161029999999997</v>
      </c>
      <c r="Q855" s="44">
        <v>55.990467000000002</v>
      </c>
      <c r="R855" s="44">
        <v>16.634022000000002</v>
      </c>
      <c r="S855" s="44">
        <v>16.812228999999999</v>
      </c>
      <c r="T855" s="44">
        <v>294063.28125</v>
      </c>
      <c r="U855" s="44">
        <v>47247.746094000002</v>
      </c>
      <c r="V855" s="44">
        <v>11615.799805000001</v>
      </c>
      <c r="W855" s="44">
        <v>2360.6364749999998</v>
      </c>
      <c r="X855" s="44">
        <v>16625.180983999999</v>
      </c>
      <c r="Y855" s="44">
        <v>55699.828502999997</v>
      </c>
      <c r="Z855" s="44">
        <v>1760.238951</v>
      </c>
      <c r="AA855" s="44">
        <v>45.141739000000001</v>
      </c>
      <c r="AB855" s="44">
        <v>2.1062409999999998</v>
      </c>
      <c r="AC855" s="44">
        <v>1.0671729999999999</v>
      </c>
      <c r="AD855" s="44">
        <v>12678.871626</v>
      </c>
    </row>
    <row r="856" spans="1:30" x14ac:dyDescent="0.25">
      <c r="A856">
        <v>855</v>
      </c>
      <c r="B856" t="s">
        <v>101</v>
      </c>
      <c r="C856" t="s">
        <v>108</v>
      </c>
      <c r="D856" t="s">
        <v>123</v>
      </c>
      <c r="E856" t="s">
        <v>104</v>
      </c>
      <c r="F856" s="52">
        <f>VLOOKUP(A856,[1]Minority!$A$1:$H$1902,5,FALSE)</f>
        <v>3224</v>
      </c>
      <c r="G856" s="52">
        <f>VLOOKUP(A856,'[1]Low-income - HH inc.'!$A$1:$I$1902,6,FALSE)</f>
        <v>161</v>
      </c>
      <c r="H856" s="44">
        <v>287062</v>
      </c>
      <c r="I856" s="44">
        <v>57438</v>
      </c>
      <c r="J856" s="44">
        <v>45212</v>
      </c>
      <c r="K856" s="44">
        <v>5978</v>
      </c>
      <c r="L856" s="44">
        <v>0</v>
      </c>
      <c r="M856" s="44">
        <v>0</v>
      </c>
      <c r="N856" s="44">
        <v>2793</v>
      </c>
      <c r="O856" s="44">
        <v>0</v>
      </c>
      <c r="P856" s="44">
        <v>69.729561000000004</v>
      </c>
      <c r="Q856" s="44">
        <v>69.660706000000005</v>
      </c>
      <c r="R856" s="44">
        <v>15.825308</v>
      </c>
      <c r="S856" s="44">
        <v>16.014493999999999</v>
      </c>
      <c r="T856" s="44">
        <v>283199.78125</v>
      </c>
      <c r="U856" s="44">
        <v>44552.097655999998</v>
      </c>
      <c r="V856" s="44">
        <v>0</v>
      </c>
      <c r="W856" s="44">
        <v>2746.022461</v>
      </c>
      <c r="X856" s="44">
        <v>31108.282187000001</v>
      </c>
      <c r="Y856" s="44">
        <v>48004.835447999998</v>
      </c>
      <c r="Z856" s="44">
        <v>1947.0431860000001</v>
      </c>
      <c r="AA856" s="44">
        <v>43.100346999999999</v>
      </c>
      <c r="AB856" s="44">
        <v>1.650372</v>
      </c>
      <c r="AC856" s="44">
        <v>1.05776</v>
      </c>
      <c r="AD856" s="44">
        <v>12220.057557</v>
      </c>
    </row>
    <row r="857" spans="1:30" x14ac:dyDescent="0.25">
      <c r="A857">
        <v>856</v>
      </c>
      <c r="B857" t="s">
        <v>101</v>
      </c>
      <c r="C857" t="s">
        <v>108</v>
      </c>
      <c r="D857" t="s">
        <v>123</v>
      </c>
      <c r="E857" t="s">
        <v>104</v>
      </c>
      <c r="F857" s="52">
        <f>VLOOKUP(A857,[1]Minority!$A$1:$H$1902,5,FALSE)</f>
        <v>1565</v>
      </c>
      <c r="G857" s="52">
        <f>VLOOKUP(A857,'[1]Low-income - HH inc.'!$A$1:$I$1902,6,FALSE)</f>
        <v>72</v>
      </c>
      <c r="H857" s="44">
        <v>280417</v>
      </c>
      <c r="I857" s="44">
        <v>14872</v>
      </c>
      <c r="J857" s="44">
        <v>43793</v>
      </c>
      <c r="K857" s="44">
        <v>2464</v>
      </c>
      <c r="L857" s="44">
        <v>0</v>
      </c>
      <c r="M857" s="44">
        <v>0</v>
      </c>
      <c r="N857" s="44">
        <v>2793</v>
      </c>
      <c r="O857" s="44">
        <v>0</v>
      </c>
      <c r="P857" s="44">
        <v>90.494026000000005</v>
      </c>
      <c r="Q857" s="44">
        <v>83.378692999999998</v>
      </c>
      <c r="R857" s="44">
        <v>18.740006999999999</v>
      </c>
      <c r="S857" s="44">
        <v>18.937061</v>
      </c>
      <c r="T857" s="44">
        <v>276407.6875</v>
      </c>
      <c r="U857" s="44">
        <v>43168.996094000002</v>
      </c>
      <c r="V857" s="44">
        <v>0</v>
      </c>
      <c r="W857" s="44">
        <v>2750.830078</v>
      </c>
      <c r="X857" s="44">
        <v>87072.978797000003</v>
      </c>
      <c r="Y857" s="44">
        <v>122815.28984699999</v>
      </c>
      <c r="Z857" s="44">
        <v>5461.6597030000003</v>
      </c>
      <c r="AA857" s="44">
        <v>117.653744</v>
      </c>
      <c r="AB857" s="44">
        <v>4.9847760000000001</v>
      </c>
      <c r="AC857" s="44">
        <v>2.859807</v>
      </c>
      <c r="AD857" s="44">
        <v>33317.023492</v>
      </c>
    </row>
    <row r="858" spans="1:30" x14ac:dyDescent="0.25">
      <c r="A858">
        <v>857</v>
      </c>
      <c r="B858" t="s">
        <v>101</v>
      </c>
      <c r="C858" t="s">
        <v>108</v>
      </c>
      <c r="D858" t="s">
        <v>123</v>
      </c>
      <c r="E858" t="s">
        <v>104</v>
      </c>
      <c r="F858" s="52">
        <f>VLOOKUP(A858,[1]Minority!$A$1:$H$1902,5,FALSE)</f>
        <v>3542</v>
      </c>
      <c r="G858" s="52">
        <f>VLOOKUP(A858,'[1]Low-income - HH inc.'!$A$1:$I$1902,6,FALSE)</f>
        <v>297</v>
      </c>
      <c r="H858" s="44">
        <v>280482</v>
      </c>
      <c r="I858" s="44">
        <v>21123</v>
      </c>
      <c r="J858" s="44">
        <v>44527</v>
      </c>
      <c r="K858" s="44">
        <v>3092</v>
      </c>
      <c r="L858" s="44">
        <v>0</v>
      </c>
      <c r="M858" s="44">
        <v>0</v>
      </c>
      <c r="N858" s="44">
        <v>2343</v>
      </c>
      <c r="O858" s="44">
        <v>0</v>
      </c>
      <c r="P858" s="44">
        <v>76.317451000000005</v>
      </c>
      <c r="Q858" s="44">
        <v>70.269287000000006</v>
      </c>
      <c r="R858" s="44">
        <v>17.118649000000001</v>
      </c>
      <c r="S858" s="44">
        <v>17.352530999999999</v>
      </c>
      <c r="T858" s="44">
        <v>274888.78125</v>
      </c>
      <c r="U858" s="44">
        <v>43633.429687999997</v>
      </c>
      <c r="V858" s="44">
        <v>0</v>
      </c>
      <c r="W858" s="44">
        <v>2292.4716800000001</v>
      </c>
      <c r="X858" s="44">
        <v>22142.987843999999</v>
      </c>
      <c r="Y858" s="44">
        <v>56616.487944</v>
      </c>
      <c r="Z858" s="44">
        <v>2084.0925090000001</v>
      </c>
      <c r="AA858" s="44">
        <v>49.553415999999999</v>
      </c>
      <c r="AB858" s="44">
        <v>2.128091</v>
      </c>
      <c r="AC858" s="44">
        <v>1.191257</v>
      </c>
      <c r="AD858" s="44">
        <v>14015.677009000001</v>
      </c>
    </row>
    <row r="859" spans="1:30" x14ac:dyDescent="0.25">
      <c r="A859">
        <v>858</v>
      </c>
      <c r="B859" t="s">
        <v>101</v>
      </c>
      <c r="C859" t="s">
        <v>108</v>
      </c>
      <c r="D859" t="s">
        <v>123</v>
      </c>
      <c r="E859" t="s">
        <v>104</v>
      </c>
      <c r="F859" s="52">
        <f>VLOOKUP(A859,[1]Minority!$A$1:$H$1902,5,FALSE)</f>
        <v>3656</v>
      </c>
      <c r="G859" s="52">
        <f>VLOOKUP(A859,'[1]Low-income - HH inc.'!$A$1:$I$1902,6,FALSE)</f>
        <v>143</v>
      </c>
      <c r="H859" s="44">
        <v>309363</v>
      </c>
      <c r="I859" s="44">
        <v>163238</v>
      </c>
      <c r="J859" s="44">
        <v>49703</v>
      </c>
      <c r="K859" s="44">
        <v>17384</v>
      </c>
      <c r="L859" s="44">
        <v>12540</v>
      </c>
      <c r="M859" s="44">
        <v>0</v>
      </c>
      <c r="N859" s="44">
        <v>1994</v>
      </c>
      <c r="O859" s="44">
        <v>210</v>
      </c>
      <c r="P859" s="44">
        <v>59.004573999999998</v>
      </c>
      <c r="Q859" s="44">
        <v>58.08276</v>
      </c>
      <c r="R859" s="44">
        <v>14.522142000000001</v>
      </c>
      <c r="S859" s="44">
        <v>14.742955</v>
      </c>
      <c r="T859" s="44">
        <v>305576.875</v>
      </c>
      <c r="U859" s="44">
        <v>48865.601562999997</v>
      </c>
      <c r="V859" s="44">
        <v>12215.084961</v>
      </c>
      <c r="W859" s="44">
        <v>1947.775879</v>
      </c>
      <c r="X859" s="44">
        <v>31768.693362999998</v>
      </c>
      <c r="Y859" s="44">
        <v>64691.715642000003</v>
      </c>
      <c r="Z859" s="44">
        <v>2611.0776409999999</v>
      </c>
      <c r="AA859" s="44">
        <v>57.996113999999999</v>
      </c>
      <c r="AB859" s="44">
        <v>2.317755</v>
      </c>
      <c r="AC859" s="44">
        <v>1.424663</v>
      </c>
      <c r="AD859" s="44">
        <v>16547.165428</v>
      </c>
    </row>
    <row r="860" spans="1:30" x14ac:dyDescent="0.25">
      <c r="A860">
        <v>859</v>
      </c>
      <c r="B860" t="s">
        <v>101</v>
      </c>
      <c r="C860" t="s">
        <v>108</v>
      </c>
      <c r="D860" t="s">
        <v>123</v>
      </c>
      <c r="E860" t="s">
        <v>104</v>
      </c>
      <c r="F860" s="52">
        <f>VLOOKUP(A860,[1]Minority!$A$1:$H$1902,5,FALSE)</f>
        <v>1535</v>
      </c>
      <c r="G860" s="52">
        <f>VLOOKUP(A860,'[1]Low-income - HH inc.'!$A$1:$I$1902,6,FALSE)</f>
        <v>84</v>
      </c>
      <c r="H860" s="44">
        <v>310803</v>
      </c>
      <c r="I860" s="44">
        <v>19989</v>
      </c>
      <c r="J860" s="44">
        <v>48559</v>
      </c>
      <c r="K860" s="44">
        <v>4093</v>
      </c>
      <c r="L860" s="44">
        <v>0</v>
      </c>
      <c r="M860" s="44">
        <v>0</v>
      </c>
      <c r="N860" s="44">
        <v>2158</v>
      </c>
      <c r="O860" s="44">
        <v>210</v>
      </c>
      <c r="P860" s="44">
        <v>65.203727999999998</v>
      </c>
      <c r="Q860" s="44">
        <v>62.389420000000001</v>
      </c>
      <c r="R860" s="44">
        <v>15.658296</v>
      </c>
      <c r="S860" s="44">
        <v>15.937922</v>
      </c>
      <c r="T860" s="44">
        <v>304249.21875</v>
      </c>
      <c r="U860" s="44">
        <v>47556.917969000002</v>
      </c>
      <c r="V860" s="44">
        <v>0</v>
      </c>
      <c r="W860" s="44">
        <v>2114.1000979999999</v>
      </c>
      <c r="X860" s="44">
        <v>28888.796214000002</v>
      </c>
      <c r="Y860" s="44">
        <v>75367.839800000002</v>
      </c>
      <c r="Z860" s="44">
        <v>2915.8784300000002</v>
      </c>
      <c r="AA860" s="44">
        <v>65.654077999999998</v>
      </c>
      <c r="AB860" s="44">
        <v>2.6410339999999999</v>
      </c>
      <c r="AC860" s="44">
        <v>1.601707</v>
      </c>
      <c r="AD860" s="44">
        <v>18707.776540999999</v>
      </c>
    </row>
    <row r="861" spans="1:30" x14ac:dyDescent="0.25">
      <c r="A861">
        <v>860</v>
      </c>
      <c r="B861" t="s">
        <v>101</v>
      </c>
      <c r="C861" t="s">
        <v>108</v>
      </c>
      <c r="D861" t="s">
        <v>123</v>
      </c>
      <c r="E861" t="s">
        <v>104</v>
      </c>
      <c r="F861" s="52">
        <f>VLOOKUP(A861,[1]Minority!$A$1:$H$1902,5,FALSE)</f>
        <v>2832</v>
      </c>
      <c r="G861" s="52">
        <f>VLOOKUP(A861,'[1]Low-income - HH inc.'!$A$1:$I$1902,6,FALSE)</f>
        <v>78</v>
      </c>
      <c r="H861" s="44">
        <v>306075</v>
      </c>
      <c r="I861" s="44">
        <v>9414</v>
      </c>
      <c r="J861" s="44">
        <v>46532</v>
      </c>
      <c r="K861" s="44">
        <v>2597</v>
      </c>
      <c r="L861" s="44">
        <v>514</v>
      </c>
      <c r="M861" s="44">
        <v>0</v>
      </c>
      <c r="N861" s="44">
        <v>2327</v>
      </c>
      <c r="O861" s="44">
        <v>0</v>
      </c>
      <c r="P861" s="44">
        <v>71.794257999999999</v>
      </c>
      <c r="Q861" s="44">
        <v>73.591376999999994</v>
      </c>
      <c r="R861" s="44">
        <v>15.490169</v>
      </c>
      <c r="S861" s="44">
        <v>15.596038</v>
      </c>
      <c r="T861" s="44">
        <v>302751.84375</v>
      </c>
      <c r="U861" s="44">
        <v>46039.84375</v>
      </c>
      <c r="V861" s="44">
        <v>508.24224900000002</v>
      </c>
      <c r="W861" s="44">
        <v>2300.9331050000001</v>
      </c>
      <c r="X861" s="44">
        <v>15190.871305000001</v>
      </c>
      <c r="Y861" s="44">
        <v>37005.282532999998</v>
      </c>
      <c r="Z861" s="44">
        <v>1523.9681889999999</v>
      </c>
      <c r="AA861" s="44">
        <v>33.342317999999999</v>
      </c>
      <c r="AB861" s="44">
        <v>1.321431</v>
      </c>
      <c r="AC861" s="44">
        <v>0.82460699999999998</v>
      </c>
      <c r="AD861" s="44">
        <v>9566.9689419999995</v>
      </c>
    </row>
    <row r="862" spans="1:30" x14ac:dyDescent="0.25">
      <c r="A862">
        <v>861</v>
      </c>
      <c r="B862" t="s">
        <v>101</v>
      </c>
      <c r="C862" t="s">
        <v>108</v>
      </c>
      <c r="D862" t="s">
        <v>124</v>
      </c>
      <c r="E862" t="s">
        <v>104</v>
      </c>
      <c r="F862" s="52">
        <f>VLOOKUP(A862,[1]Minority!$A$1:$H$1902,5,FALSE)</f>
        <v>424</v>
      </c>
      <c r="G862" s="52">
        <f>VLOOKUP(A862,'[1]Low-income - HH inc.'!$A$1:$I$1902,6,FALSE)</f>
        <v>42</v>
      </c>
      <c r="H862" s="44">
        <v>307659</v>
      </c>
      <c r="I862" s="44">
        <v>7363</v>
      </c>
      <c r="J862" s="44">
        <v>50493</v>
      </c>
      <c r="K862" s="44">
        <v>1547</v>
      </c>
      <c r="L862" s="44">
        <v>0</v>
      </c>
      <c r="M862" s="44">
        <v>0</v>
      </c>
      <c r="N862" s="44">
        <v>2793</v>
      </c>
      <c r="O862" s="44">
        <v>0</v>
      </c>
      <c r="P862" s="44">
        <v>100.840996</v>
      </c>
      <c r="Q862" s="44">
        <v>95.342170999999993</v>
      </c>
      <c r="R862" s="44">
        <v>23.424990000000001</v>
      </c>
      <c r="S862" s="44">
        <v>23.843209999999999</v>
      </c>
      <c r="T862" s="44">
        <v>303624.46875</v>
      </c>
      <c r="U862" s="44">
        <v>49835.402344000002</v>
      </c>
      <c r="V862" s="44">
        <v>0</v>
      </c>
      <c r="W862" s="44">
        <v>2755.475586</v>
      </c>
      <c r="X862" s="44">
        <v>112660.034336</v>
      </c>
      <c r="Y862" s="44">
        <v>162586.70007200001</v>
      </c>
      <c r="Z862" s="44">
        <v>5948.1959189999998</v>
      </c>
      <c r="AA862" s="44">
        <v>161.22600399999999</v>
      </c>
      <c r="AB862" s="44">
        <v>7.9008240000000001</v>
      </c>
      <c r="AC862" s="44">
        <v>3.5446909999999998</v>
      </c>
      <c r="AD862" s="44">
        <v>42413.958247000002</v>
      </c>
    </row>
    <row r="863" spans="1:30" x14ac:dyDescent="0.25">
      <c r="A863">
        <v>862</v>
      </c>
      <c r="B863" t="s">
        <v>101</v>
      </c>
      <c r="C863" t="s">
        <v>108</v>
      </c>
      <c r="D863" t="s">
        <v>124</v>
      </c>
      <c r="E863" t="s">
        <v>104</v>
      </c>
      <c r="F863" s="52">
        <f>VLOOKUP(A863,[1]Minority!$A$1:$H$1902,5,FALSE)</f>
        <v>2225</v>
      </c>
      <c r="G863" s="52">
        <f>VLOOKUP(A863,'[1]Low-income - HH inc.'!$A$1:$I$1902,6,FALSE)</f>
        <v>219</v>
      </c>
      <c r="H863" s="44">
        <v>309467</v>
      </c>
      <c r="I863" s="44">
        <v>2774</v>
      </c>
      <c r="J863" s="44">
        <v>50461</v>
      </c>
      <c r="K863" s="44">
        <v>580</v>
      </c>
      <c r="L863" s="44">
        <v>0</v>
      </c>
      <c r="M863" s="44">
        <v>0</v>
      </c>
      <c r="N863" s="44">
        <v>2343</v>
      </c>
      <c r="O863" s="44">
        <v>0</v>
      </c>
      <c r="P863" s="44">
        <v>114.02149199999999</v>
      </c>
      <c r="Q863" s="44">
        <v>106.54349499999999</v>
      </c>
      <c r="R863" s="44">
        <v>17.368217000000001</v>
      </c>
      <c r="S863" s="44">
        <v>17.569489000000001</v>
      </c>
      <c r="T863" s="44">
        <v>307132.15625</v>
      </c>
      <c r="U863" s="44">
        <v>50081.257812999997</v>
      </c>
      <c r="V863" s="44">
        <v>0</v>
      </c>
      <c r="W863" s="44">
        <v>2325.1628420000002</v>
      </c>
      <c r="X863" s="44">
        <v>191930.86122799999</v>
      </c>
      <c r="Y863" s="44">
        <v>306653.50889499998</v>
      </c>
      <c r="Z863" s="44">
        <v>8784.2407490000005</v>
      </c>
      <c r="AA863" s="44">
        <v>319.58874200000002</v>
      </c>
      <c r="AB863" s="44">
        <v>15.630966000000001</v>
      </c>
      <c r="AC863" s="44">
        <v>6.0620229999999999</v>
      </c>
      <c r="AD863" s="44">
        <v>73063.938200000004</v>
      </c>
    </row>
    <row r="864" spans="1:30" x14ac:dyDescent="0.25">
      <c r="A864">
        <v>863</v>
      </c>
      <c r="B864" t="s">
        <v>101</v>
      </c>
      <c r="C864" t="s">
        <v>108</v>
      </c>
      <c r="D864" t="s">
        <v>124</v>
      </c>
      <c r="E864" t="s">
        <v>104</v>
      </c>
      <c r="F864" s="52">
        <f>VLOOKUP(A864,[1]Minority!$A$1:$H$1902,5,FALSE)</f>
        <v>298</v>
      </c>
      <c r="G864" s="52">
        <f>VLOOKUP(A864,'[1]Low-income - HH inc.'!$A$1:$I$1902,6,FALSE)</f>
        <v>39</v>
      </c>
      <c r="H864" s="44">
        <v>333741</v>
      </c>
      <c r="I864" s="44">
        <v>0</v>
      </c>
      <c r="J864" s="44">
        <v>54425</v>
      </c>
      <c r="K864" s="44">
        <v>0</v>
      </c>
      <c r="L864" s="44">
        <v>0</v>
      </c>
      <c r="M864" s="44">
        <v>0</v>
      </c>
      <c r="N864" s="44">
        <v>2343</v>
      </c>
      <c r="O864" s="44">
        <v>0</v>
      </c>
      <c r="P864" s="44">
        <v>147.57771299999999</v>
      </c>
      <c r="Q864" s="44">
        <v>121.565742</v>
      </c>
      <c r="R864" s="44">
        <v>25.107068999999999</v>
      </c>
      <c r="S864" s="44">
        <v>25.693815000000001</v>
      </c>
      <c r="T864" s="44">
        <v>331636.4375</v>
      </c>
      <c r="U864" s="44">
        <v>54081.800780999998</v>
      </c>
      <c r="V864" s="44">
        <v>0</v>
      </c>
      <c r="W864" s="44">
        <v>2328.2253420000002</v>
      </c>
      <c r="X864" s="44">
        <v>6328.081878</v>
      </c>
      <c r="Y864" s="44">
        <v>39817.364161999998</v>
      </c>
      <c r="Z864" s="44">
        <v>1423.3579609999999</v>
      </c>
      <c r="AA864" s="44">
        <v>33.480421999999997</v>
      </c>
      <c r="AB864" s="44">
        <v>1.4458359999999999</v>
      </c>
      <c r="AC864" s="44">
        <v>0.81338100000000002</v>
      </c>
      <c r="AD864" s="44">
        <v>9632.1670099999992</v>
      </c>
    </row>
    <row r="865" spans="1:30" x14ac:dyDescent="0.25">
      <c r="A865">
        <v>864</v>
      </c>
      <c r="B865" t="s">
        <v>101</v>
      </c>
      <c r="C865" t="s">
        <v>108</v>
      </c>
      <c r="D865" t="s">
        <v>124</v>
      </c>
      <c r="E865" t="s">
        <v>104</v>
      </c>
      <c r="F865" s="52">
        <f>VLOOKUP(A865,[1]Minority!$A$1:$H$1902,5,FALSE)</f>
        <v>422</v>
      </c>
      <c r="G865" s="52">
        <f>VLOOKUP(A865,'[1]Low-income - HH inc.'!$A$1:$I$1902,6,FALSE)</f>
        <v>50</v>
      </c>
      <c r="H865" s="44">
        <v>339204</v>
      </c>
      <c r="I865" s="44">
        <v>0</v>
      </c>
      <c r="J865" s="44">
        <v>55143</v>
      </c>
      <c r="K865" s="44">
        <v>0</v>
      </c>
      <c r="L865" s="44">
        <v>0</v>
      </c>
      <c r="M865" s="44">
        <v>0</v>
      </c>
      <c r="N865" s="44">
        <v>2343</v>
      </c>
      <c r="O865" s="44">
        <v>0</v>
      </c>
      <c r="P865" s="44">
        <v>142.79431199999999</v>
      </c>
      <c r="Q865" s="44">
        <v>127.483566</v>
      </c>
      <c r="R865" s="44">
        <v>22.318097999999999</v>
      </c>
      <c r="S865" s="44">
        <v>22.782049000000001</v>
      </c>
      <c r="T865" s="44">
        <v>337970.71875</v>
      </c>
      <c r="U865" s="44">
        <v>54942.515625</v>
      </c>
      <c r="V865" s="44">
        <v>0</v>
      </c>
      <c r="W865" s="44">
        <v>2334.4814449999999</v>
      </c>
      <c r="X865" s="44">
        <v>482836.03303799999</v>
      </c>
      <c r="Y865" s="44">
        <v>688210.58138700004</v>
      </c>
      <c r="Z865" s="44">
        <v>21564.533545999999</v>
      </c>
      <c r="AA865" s="44">
        <v>629.86312999999996</v>
      </c>
      <c r="AB865" s="44">
        <v>30.635459999999998</v>
      </c>
      <c r="AC865" s="44">
        <v>14.031158</v>
      </c>
      <c r="AD865" s="44">
        <v>167203.39111200001</v>
      </c>
    </row>
    <row r="866" spans="1:30" x14ac:dyDescent="0.25">
      <c r="A866">
        <v>865</v>
      </c>
      <c r="B866" t="s">
        <v>101</v>
      </c>
      <c r="C866" t="s">
        <v>108</v>
      </c>
      <c r="D866" t="s">
        <v>124</v>
      </c>
      <c r="E866" t="s">
        <v>104</v>
      </c>
      <c r="F866" s="52">
        <f>VLOOKUP(A866,[1]Minority!$A$1:$H$1902,5,FALSE)</f>
        <v>104</v>
      </c>
      <c r="G866" s="52">
        <f>VLOOKUP(A866,'[1]Low-income - HH inc.'!$A$1:$I$1902,6,FALSE)</f>
        <v>9</v>
      </c>
      <c r="H866" s="44">
        <v>339659</v>
      </c>
      <c r="I866" s="44">
        <v>0</v>
      </c>
      <c r="J866" s="44">
        <v>54647</v>
      </c>
      <c r="K866" s="44">
        <v>0</v>
      </c>
      <c r="L866" s="44">
        <v>0</v>
      </c>
      <c r="M866" s="44">
        <v>0</v>
      </c>
      <c r="N866" s="44">
        <v>1003</v>
      </c>
      <c r="O866" s="44">
        <v>0</v>
      </c>
      <c r="P866" s="44">
        <v>141.20675700000001</v>
      </c>
      <c r="Q866" s="44">
        <v>126.22714999999999</v>
      </c>
      <c r="R866" s="44">
        <v>22.788664000000001</v>
      </c>
      <c r="S866" s="44">
        <v>23.472597</v>
      </c>
      <c r="T866" s="44">
        <v>338558.09375</v>
      </c>
      <c r="U866" s="44">
        <v>54469.875</v>
      </c>
      <c r="V866" s="44">
        <v>0</v>
      </c>
      <c r="W866" s="44">
        <v>999.74902299999997</v>
      </c>
      <c r="X866" s="44">
        <v>47496.485305000002</v>
      </c>
      <c r="Y866" s="44">
        <v>99108.701348000002</v>
      </c>
      <c r="Z866" s="44">
        <v>5074.0463689999997</v>
      </c>
      <c r="AA866" s="44">
        <v>95.378206000000006</v>
      </c>
      <c r="AB866" s="44">
        <v>4.3698610000000002</v>
      </c>
      <c r="AC866" s="44">
        <v>2.607904</v>
      </c>
      <c r="AD866" s="44">
        <v>30370.654027</v>
      </c>
    </row>
    <row r="867" spans="1:30" x14ac:dyDescent="0.25">
      <c r="A867">
        <v>866</v>
      </c>
      <c r="B867" t="s">
        <v>101</v>
      </c>
      <c r="C867" t="s">
        <v>108</v>
      </c>
      <c r="D867" t="s">
        <v>124</v>
      </c>
      <c r="E867" t="s">
        <v>104</v>
      </c>
      <c r="F867" s="52">
        <f>VLOOKUP(A867,[1]Minority!$A$1:$H$1902,5,FALSE)</f>
        <v>28</v>
      </c>
      <c r="G867" s="52">
        <f>VLOOKUP(A867,'[1]Low-income - HH inc.'!$A$1:$I$1902,6,FALSE)</f>
        <v>2</v>
      </c>
      <c r="H867" s="44">
        <v>351008</v>
      </c>
      <c r="I867" s="44">
        <v>6688</v>
      </c>
      <c r="J867" s="44">
        <v>52711</v>
      </c>
      <c r="K867" s="44">
        <v>1273</v>
      </c>
      <c r="L867" s="44">
        <v>0</v>
      </c>
      <c r="M867" s="44">
        <v>0</v>
      </c>
      <c r="N867" s="44">
        <v>654</v>
      </c>
      <c r="O867" s="44">
        <v>0</v>
      </c>
      <c r="P867" s="44">
        <v>107.224144</v>
      </c>
      <c r="Q867" s="44">
        <v>95.724181999999999</v>
      </c>
      <c r="R867" s="44">
        <v>22.521090000000001</v>
      </c>
      <c r="S867" s="44">
        <v>23.523052</v>
      </c>
      <c r="T867" s="44">
        <v>349217.34375</v>
      </c>
      <c r="U867" s="44">
        <v>52443.492187999997</v>
      </c>
      <c r="V867" s="44">
        <v>0</v>
      </c>
      <c r="W867" s="44">
        <v>650.59887700000002</v>
      </c>
      <c r="X867" s="44">
        <v>420473.023996</v>
      </c>
      <c r="Y867" s="44">
        <v>658507.79343600001</v>
      </c>
      <c r="Z867" s="44">
        <v>21266.521782</v>
      </c>
      <c r="AA867" s="44">
        <v>613.71291699999995</v>
      </c>
      <c r="AB867" s="44">
        <v>30.407315000000001</v>
      </c>
      <c r="AC867" s="44">
        <v>13.470546000000001</v>
      </c>
      <c r="AD867" s="44">
        <v>162674.71846</v>
      </c>
    </row>
    <row r="868" spans="1:30" x14ac:dyDescent="0.25">
      <c r="A868">
        <v>867</v>
      </c>
      <c r="B868" t="s">
        <v>101</v>
      </c>
      <c r="C868" t="s">
        <v>108</v>
      </c>
      <c r="D868" t="s">
        <v>124</v>
      </c>
      <c r="E868" t="s">
        <v>104</v>
      </c>
      <c r="F868" s="52">
        <f>VLOOKUP(A868,[1]Minority!$A$1:$H$1902,5,FALSE)</f>
        <v>198</v>
      </c>
      <c r="G868" s="52">
        <f>VLOOKUP(A868,'[1]Low-income - HH inc.'!$A$1:$I$1902,6,FALSE)</f>
        <v>21</v>
      </c>
      <c r="H868" s="44">
        <v>313173</v>
      </c>
      <c r="I868" s="44">
        <v>0</v>
      </c>
      <c r="J868" s="44">
        <v>49455</v>
      </c>
      <c r="K868" s="44">
        <v>0</v>
      </c>
      <c r="L868" s="44">
        <v>0</v>
      </c>
      <c r="M868" s="44">
        <v>0</v>
      </c>
      <c r="N868" s="44">
        <v>654</v>
      </c>
      <c r="O868" s="44">
        <v>0</v>
      </c>
      <c r="P868" s="44">
        <v>141.20683299999999</v>
      </c>
      <c r="Q868" s="44">
        <v>147.773438</v>
      </c>
      <c r="R868" s="44">
        <v>23.811972000000001</v>
      </c>
      <c r="S868" s="44">
        <v>24.635888999999999</v>
      </c>
      <c r="T868" s="44">
        <v>312744.21875</v>
      </c>
      <c r="U868" s="44">
        <v>49387.285155999998</v>
      </c>
      <c r="V868" s="44">
        <v>0</v>
      </c>
      <c r="W868" s="44">
        <v>653.10449200000005</v>
      </c>
      <c r="X868" s="44">
        <v>140735.82673999999</v>
      </c>
      <c r="Y868" s="44">
        <v>215082.68221699999</v>
      </c>
      <c r="Z868" s="44">
        <v>7518.4096399999999</v>
      </c>
      <c r="AA868" s="44">
        <v>220.42599899999999</v>
      </c>
      <c r="AB868" s="44">
        <v>10.564984000000001</v>
      </c>
      <c r="AC868" s="44">
        <v>4.6573359999999999</v>
      </c>
      <c r="AD868" s="44">
        <v>54902.106842000001</v>
      </c>
    </row>
    <row r="869" spans="1:30" x14ac:dyDescent="0.25">
      <c r="A869">
        <v>868</v>
      </c>
      <c r="B869" t="s">
        <v>101</v>
      </c>
      <c r="C869" t="s">
        <v>108</v>
      </c>
      <c r="D869" t="s">
        <v>124</v>
      </c>
      <c r="E869" t="s">
        <v>104</v>
      </c>
      <c r="F869" s="52">
        <f>VLOOKUP(A869,[1]Minority!$A$1:$H$1902,5,FALSE)</f>
        <v>0</v>
      </c>
      <c r="G869" s="52">
        <f>VLOOKUP(A869,'[1]Low-income - HH inc.'!$A$1:$I$1902,6,FALSE)</f>
        <v>0</v>
      </c>
      <c r="H869" s="44">
        <v>343900</v>
      </c>
      <c r="I869" s="44">
        <v>115082</v>
      </c>
      <c r="J869" s="44">
        <v>49305</v>
      </c>
      <c r="K869" s="44">
        <v>9160</v>
      </c>
      <c r="L869" s="44">
        <v>0</v>
      </c>
      <c r="M869" s="44">
        <v>0</v>
      </c>
      <c r="N869" s="44">
        <v>654</v>
      </c>
      <c r="O869" s="44">
        <v>0</v>
      </c>
      <c r="P869" s="44">
        <v>101.539452</v>
      </c>
      <c r="Q869" s="44">
        <v>86.782066</v>
      </c>
      <c r="R869" s="44">
        <v>24.293437999999998</v>
      </c>
      <c r="S869" s="44">
        <v>25.302157999999999</v>
      </c>
      <c r="T869" s="44">
        <v>341422.0625</v>
      </c>
      <c r="U869" s="44">
        <v>48870.261719000002</v>
      </c>
      <c r="V869" s="44">
        <v>0</v>
      </c>
      <c r="W869" s="44">
        <v>646.91772500000002</v>
      </c>
      <c r="X869" s="44">
        <v>2094.8511149999999</v>
      </c>
      <c r="Y869" s="44">
        <v>34880.761165999997</v>
      </c>
      <c r="Z869" s="44">
        <v>1332.3211779999999</v>
      </c>
      <c r="AA869" s="44">
        <v>29.744408</v>
      </c>
      <c r="AB869" s="44">
        <v>1.266184</v>
      </c>
      <c r="AC869" s="44">
        <v>0.75245799999999996</v>
      </c>
      <c r="AD869" s="44">
        <v>8905.1297730000006</v>
      </c>
    </row>
    <row r="870" spans="1:30" x14ac:dyDescent="0.25">
      <c r="A870">
        <v>869</v>
      </c>
      <c r="B870" t="s">
        <v>101</v>
      </c>
      <c r="C870" t="s">
        <v>108</v>
      </c>
      <c r="D870" t="s">
        <v>124</v>
      </c>
      <c r="E870" t="s">
        <v>104</v>
      </c>
      <c r="F870" s="52">
        <f>VLOOKUP(A870,[1]Minority!$A$1:$H$1902,5,FALSE)</f>
        <v>16</v>
      </c>
      <c r="G870" s="52">
        <f>VLOOKUP(A870,'[1]Low-income - HH inc.'!$A$1:$I$1902,6,FALSE)</f>
        <v>1</v>
      </c>
      <c r="H870" s="44">
        <v>326122</v>
      </c>
      <c r="I870" s="44">
        <v>112962</v>
      </c>
      <c r="J870" s="44">
        <v>46153</v>
      </c>
      <c r="K870" s="44">
        <v>8829</v>
      </c>
      <c r="L870" s="44">
        <v>0</v>
      </c>
      <c r="M870" s="44">
        <v>0</v>
      </c>
      <c r="N870" s="44">
        <v>444</v>
      </c>
      <c r="O870" s="44">
        <v>0</v>
      </c>
      <c r="P870" s="44">
        <v>96.766211999999996</v>
      </c>
      <c r="Q870" s="44">
        <v>85.588463000000004</v>
      </c>
      <c r="R870" s="44">
        <v>24.690442999999998</v>
      </c>
      <c r="S870" s="44">
        <v>25.940425999999999</v>
      </c>
      <c r="T870" s="44">
        <v>323470.8125</v>
      </c>
      <c r="U870" s="44">
        <v>45688.78125</v>
      </c>
      <c r="V870" s="44">
        <v>0</v>
      </c>
      <c r="W870" s="44">
        <v>438.47772200000003</v>
      </c>
      <c r="X870" s="44">
        <v>274974.06309900002</v>
      </c>
      <c r="Y870" s="44">
        <v>419318.01553799998</v>
      </c>
      <c r="Z870" s="44">
        <v>9753.3010250000007</v>
      </c>
      <c r="AA870" s="44">
        <v>446.101921</v>
      </c>
      <c r="AB870" s="44">
        <v>22.0562</v>
      </c>
      <c r="AC870" s="44">
        <v>7.6718729999999997</v>
      </c>
      <c r="AD870" s="44">
        <v>93333.148619</v>
      </c>
    </row>
    <row r="871" spans="1:30" x14ac:dyDescent="0.25">
      <c r="A871">
        <v>870</v>
      </c>
      <c r="B871" t="s">
        <v>101</v>
      </c>
      <c r="C871" t="s">
        <v>108</v>
      </c>
      <c r="D871" t="s">
        <v>124</v>
      </c>
      <c r="E871" t="s">
        <v>104</v>
      </c>
      <c r="F871" s="52">
        <f>VLOOKUP(A871,[1]Minority!$A$1:$H$1902,5,FALSE)</f>
        <v>8</v>
      </c>
      <c r="G871" s="52">
        <f>VLOOKUP(A871,'[1]Low-income - HH inc.'!$A$1:$I$1902,6,FALSE)</f>
        <v>0</v>
      </c>
      <c r="H871" s="44">
        <v>284339</v>
      </c>
      <c r="I871" s="44">
        <v>1303</v>
      </c>
      <c r="J871" s="44">
        <v>41731</v>
      </c>
      <c r="K871" s="44">
        <v>423</v>
      </c>
      <c r="L871" s="44">
        <v>0</v>
      </c>
      <c r="M871" s="44">
        <v>0</v>
      </c>
      <c r="N871" s="44">
        <v>654</v>
      </c>
      <c r="O871" s="44">
        <v>0</v>
      </c>
      <c r="P871" s="44">
        <v>155.25190699999999</v>
      </c>
      <c r="Q871" s="44">
        <v>144.21438599999999</v>
      </c>
      <c r="R871" s="44">
        <v>27.748114000000001</v>
      </c>
      <c r="S871" s="44">
        <v>28.680374</v>
      </c>
      <c r="T871" s="44">
        <v>284196</v>
      </c>
      <c r="U871" s="44">
        <v>41710.128905999998</v>
      </c>
      <c r="V871" s="44">
        <v>0</v>
      </c>
      <c r="W871" s="44">
        <v>653.66961700000002</v>
      </c>
      <c r="X871" s="44">
        <v>241058.097144</v>
      </c>
      <c r="Y871" s="44">
        <v>341386.85704600002</v>
      </c>
      <c r="Z871" s="44">
        <v>9843.7829540000002</v>
      </c>
      <c r="AA871" s="44">
        <v>318.67561000000001</v>
      </c>
      <c r="AB871" s="44">
        <v>15.967180000000001</v>
      </c>
      <c r="AC871" s="44">
        <v>6.5472429999999999</v>
      </c>
      <c r="AD871" s="44">
        <v>79446.221286</v>
      </c>
    </row>
    <row r="872" spans="1:30" x14ac:dyDescent="0.25">
      <c r="A872">
        <v>871</v>
      </c>
      <c r="B872" t="s">
        <v>101</v>
      </c>
      <c r="C872" t="s">
        <v>108</v>
      </c>
      <c r="D872" t="s">
        <v>124</v>
      </c>
      <c r="E872" t="s">
        <v>104</v>
      </c>
      <c r="F872" s="52">
        <f>VLOOKUP(A872,[1]Minority!$A$1:$H$1902,5,FALSE)</f>
        <v>1762</v>
      </c>
      <c r="G872" s="52">
        <f>VLOOKUP(A872,'[1]Low-income - HH inc.'!$A$1:$I$1902,6,FALSE)</f>
        <v>183</v>
      </c>
      <c r="H872" s="44">
        <v>290119</v>
      </c>
      <c r="I872" s="44">
        <v>8645</v>
      </c>
      <c r="J872" s="44">
        <v>42069</v>
      </c>
      <c r="K872" s="44">
        <v>1227</v>
      </c>
      <c r="L872" s="44">
        <v>0</v>
      </c>
      <c r="M872" s="44">
        <v>0</v>
      </c>
      <c r="N872" s="44">
        <v>654</v>
      </c>
      <c r="O872" s="44">
        <v>0</v>
      </c>
      <c r="P872" s="44">
        <v>81.550323000000006</v>
      </c>
      <c r="Q872" s="44">
        <v>140.212311</v>
      </c>
      <c r="R872" s="44">
        <v>18.106649000000001</v>
      </c>
      <c r="S872" s="44">
        <v>18.438599</v>
      </c>
      <c r="T872" s="44">
        <v>287175.5625</v>
      </c>
      <c r="U872" s="44">
        <v>41641.910155999998</v>
      </c>
      <c r="V872" s="44">
        <v>0</v>
      </c>
      <c r="W872" s="44">
        <v>647.16107199999999</v>
      </c>
      <c r="X872" s="44">
        <v>64243.05687</v>
      </c>
      <c r="Y872" s="44">
        <v>109496.947176</v>
      </c>
      <c r="Z872" s="44">
        <v>3005.8665219999998</v>
      </c>
      <c r="AA872" s="44">
        <v>105.85180699999999</v>
      </c>
      <c r="AB872" s="44">
        <v>5.1874039999999999</v>
      </c>
      <c r="AC872" s="44">
        <v>2.0700789999999998</v>
      </c>
      <c r="AD872" s="44">
        <v>25090.184187999999</v>
      </c>
    </row>
    <row r="873" spans="1:30" x14ac:dyDescent="0.25">
      <c r="A873">
        <v>872</v>
      </c>
      <c r="B873" t="s">
        <v>101</v>
      </c>
      <c r="C873" t="s">
        <v>108</v>
      </c>
      <c r="D873" t="s">
        <v>124</v>
      </c>
      <c r="E873" t="s">
        <v>104</v>
      </c>
      <c r="F873" s="52">
        <f>VLOOKUP(A873,[1]Minority!$A$1:$H$1902,5,FALSE)</f>
        <v>2863</v>
      </c>
      <c r="G873" s="52">
        <f>VLOOKUP(A873,'[1]Low-income - HH inc.'!$A$1:$I$1902,6,FALSE)</f>
        <v>322</v>
      </c>
      <c r="H873" s="44">
        <v>314787</v>
      </c>
      <c r="I873" s="44">
        <v>13968</v>
      </c>
      <c r="J873" s="44">
        <v>45985</v>
      </c>
      <c r="K873" s="44">
        <v>1589</v>
      </c>
      <c r="L873" s="44">
        <v>0</v>
      </c>
      <c r="M873" s="44">
        <v>0</v>
      </c>
      <c r="N873" s="44">
        <v>654</v>
      </c>
      <c r="O873" s="44">
        <v>0</v>
      </c>
      <c r="P873" s="44">
        <v>83.636596999999995</v>
      </c>
      <c r="Q873" s="44">
        <v>131.29051200000001</v>
      </c>
      <c r="R873" s="44">
        <v>17.741050999999999</v>
      </c>
      <c r="S873" s="44">
        <v>18.190598999999999</v>
      </c>
      <c r="T873" s="44">
        <v>311271.375</v>
      </c>
      <c r="U873" s="44">
        <v>45466.148437999997</v>
      </c>
      <c r="V873" s="44">
        <v>0</v>
      </c>
      <c r="W873" s="44">
        <v>646.35675000000003</v>
      </c>
      <c r="X873" s="44">
        <v>39740.680818000001</v>
      </c>
      <c r="Y873" s="44">
        <v>67397.655390999993</v>
      </c>
      <c r="Z873" s="44">
        <v>2393.678484</v>
      </c>
      <c r="AA873" s="44">
        <v>59.363753000000003</v>
      </c>
      <c r="AB873" s="44">
        <v>2.843963</v>
      </c>
      <c r="AC873" s="44">
        <v>1.4301010000000001</v>
      </c>
      <c r="AD873" s="44">
        <v>17227.49164</v>
      </c>
    </row>
    <row r="874" spans="1:30" x14ac:dyDescent="0.25">
      <c r="A874">
        <v>873</v>
      </c>
      <c r="B874" t="s">
        <v>101</v>
      </c>
      <c r="C874" t="s">
        <v>108</v>
      </c>
      <c r="D874" t="s">
        <v>124</v>
      </c>
      <c r="E874" t="s">
        <v>104</v>
      </c>
      <c r="F874" s="52">
        <f>VLOOKUP(A874,[1]Minority!$A$1:$H$1902,5,FALSE)</f>
        <v>1871</v>
      </c>
      <c r="G874" s="52">
        <f>VLOOKUP(A874,'[1]Low-income - HH inc.'!$A$1:$I$1902,6,FALSE)</f>
        <v>241</v>
      </c>
      <c r="H874" s="44">
        <v>336710</v>
      </c>
      <c r="I874" s="44">
        <v>15494</v>
      </c>
      <c r="J874" s="44">
        <v>51473</v>
      </c>
      <c r="K874" s="44">
        <v>1889</v>
      </c>
      <c r="L874" s="44">
        <v>0</v>
      </c>
      <c r="M874" s="44">
        <v>0</v>
      </c>
      <c r="N874" s="44">
        <v>654</v>
      </c>
      <c r="O874" s="44">
        <v>0</v>
      </c>
      <c r="P874" s="44">
        <v>80.842940999999996</v>
      </c>
      <c r="Q874" s="44">
        <v>116.01818799999999</v>
      </c>
      <c r="R874" s="44">
        <v>20.215229000000001</v>
      </c>
      <c r="S874" s="44">
        <v>20.907724000000002</v>
      </c>
      <c r="T874" s="44">
        <v>333151.96875</v>
      </c>
      <c r="U874" s="44">
        <v>50923.773437999997</v>
      </c>
      <c r="V874" s="44">
        <v>0</v>
      </c>
      <c r="W874" s="44">
        <v>646.75585899999999</v>
      </c>
      <c r="X874" s="44">
        <v>277792.08958999999</v>
      </c>
      <c r="Y874" s="44">
        <v>397942.27813300001</v>
      </c>
      <c r="Z874" s="44">
        <v>11547.895175</v>
      </c>
      <c r="AA874" s="44">
        <v>368.60417999999999</v>
      </c>
      <c r="AB874" s="44">
        <v>18.779385000000001</v>
      </c>
      <c r="AC874" s="44">
        <v>7.7116860000000003</v>
      </c>
      <c r="AD874" s="44">
        <v>93878.882081999996</v>
      </c>
    </row>
    <row r="875" spans="1:30" x14ac:dyDescent="0.25">
      <c r="A875">
        <v>874</v>
      </c>
      <c r="B875" t="s">
        <v>101</v>
      </c>
      <c r="C875" t="s">
        <v>108</v>
      </c>
      <c r="D875" t="s">
        <v>124</v>
      </c>
      <c r="E875" t="s">
        <v>104</v>
      </c>
      <c r="F875" s="52">
        <f>VLOOKUP(A875,[1]Minority!$A$1:$H$1902,5,FALSE)</f>
        <v>3285</v>
      </c>
      <c r="G875" s="52">
        <f>VLOOKUP(A875,'[1]Low-income - HH inc.'!$A$1:$I$1902,6,FALSE)</f>
        <v>263</v>
      </c>
      <c r="H875" s="44">
        <v>324922</v>
      </c>
      <c r="I875" s="44">
        <v>17554</v>
      </c>
      <c r="J875" s="44">
        <v>49585</v>
      </c>
      <c r="K875" s="44">
        <v>2203</v>
      </c>
      <c r="L875" s="44">
        <v>0</v>
      </c>
      <c r="M875" s="44">
        <v>0</v>
      </c>
      <c r="N875" s="44">
        <v>654</v>
      </c>
      <c r="O875" s="44">
        <v>0</v>
      </c>
      <c r="P875" s="44">
        <v>75.557411000000002</v>
      </c>
      <c r="Q875" s="44">
        <v>89.762535</v>
      </c>
      <c r="R875" s="44">
        <v>15.392053000000001</v>
      </c>
      <c r="S875" s="44">
        <v>15.632445000000001</v>
      </c>
      <c r="T875" s="44">
        <v>320782.25</v>
      </c>
      <c r="U875" s="44">
        <v>48946.84375</v>
      </c>
      <c r="V875" s="44">
        <v>0</v>
      </c>
      <c r="W875" s="44">
        <v>645.19171100000005</v>
      </c>
      <c r="X875" s="44">
        <v>22300.58826</v>
      </c>
      <c r="Y875" s="44">
        <v>59073.492995000001</v>
      </c>
      <c r="Z875" s="44">
        <v>2298.480548</v>
      </c>
      <c r="AA875" s="44">
        <v>51.868524000000001</v>
      </c>
      <c r="AB875" s="44">
        <v>2.313409</v>
      </c>
      <c r="AC875" s="44">
        <v>1.295998</v>
      </c>
      <c r="AD875" s="44">
        <v>15332.285843</v>
      </c>
    </row>
    <row r="876" spans="1:30" x14ac:dyDescent="0.25">
      <c r="A876">
        <v>875</v>
      </c>
      <c r="B876" t="s">
        <v>101</v>
      </c>
      <c r="C876" t="s">
        <v>108</v>
      </c>
      <c r="D876" t="s">
        <v>124</v>
      </c>
      <c r="E876" t="s">
        <v>104</v>
      </c>
      <c r="F876" s="52">
        <f>VLOOKUP(A876,[1]Minority!$A$1:$H$1902,5,FALSE)</f>
        <v>0</v>
      </c>
      <c r="G876" s="52">
        <f>VLOOKUP(A876,'[1]Low-income - HH inc.'!$A$1:$I$1902,6,FALSE)</f>
        <v>0</v>
      </c>
      <c r="H876" s="44">
        <v>333991</v>
      </c>
      <c r="I876" s="44">
        <v>9497</v>
      </c>
      <c r="J876" s="44">
        <v>53435</v>
      </c>
      <c r="K876" s="44">
        <v>1764</v>
      </c>
      <c r="L876" s="44">
        <v>0</v>
      </c>
      <c r="M876" s="44">
        <v>0</v>
      </c>
      <c r="N876" s="44">
        <v>1003</v>
      </c>
      <c r="O876" s="44">
        <v>0</v>
      </c>
      <c r="P876" s="44">
        <v>103.56688699999999</v>
      </c>
      <c r="Q876" s="44">
        <v>103.15773799999999</v>
      </c>
      <c r="R876" s="44">
        <v>27.015699000000001</v>
      </c>
      <c r="S876" s="44">
        <v>28.082128999999998</v>
      </c>
      <c r="T876" s="44">
        <v>331528.5</v>
      </c>
      <c r="U876" s="44">
        <v>53042.882812999997</v>
      </c>
      <c r="V876" s="44">
        <v>0</v>
      </c>
      <c r="W876" s="44">
        <v>995.38848900000005</v>
      </c>
      <c r="X876" s="44">
        <v>0</v>
      </c>
      <c r="Y876" s="44">
        <v>15137.859633</v>
      </c>
      <c r="Z876" s="44">
        <v>528.531071</v>
      </c>
      <c r="AA876" s="44">
        <v>12.749561999999999</v>
      </c>
      <c r="AB876" s="44">
        <v>0.56495399999999996</v>
      </c>
      <c r="AC876" s="44">
        <v>0.30368699999999998</v>
      </c>
      <c r="AD876" s="44">
        <v>3650.7924170000001</v>
      </c>
    </row>
    <row r="877" spans="1:30" x14ac:dyDescent="0.25">
      <c r="A877">
        <v>876</v>
      </c>
      <c r="B877" t="s">
        <v>101</v>
      </c>
      <c r="C877" t="s">
        <v>108</v>
      </c>
      <c r="D877" t="s">
        <v>124</v>
      </c>
      <c r="E877" t="s">
        <v>104</v>
      </c>
      <c r="F877" s="52">
        <f>VLOOKUP(A877,[1]Minority!$A$1:$H$1902,5,FALSE)</f>
        <v>3</v>
      </c>
      <c r="G877" s="52">
        <f>VLOOKUP(A877,'[1]Low-income - HH inc.'!$A$1:$I$1902,6,FALSE)</f>
        <v>0</v>
      </c>
      <c r="H877" s="44">
        <v>316931</v>
      </c>
      <c r="I877" s="44">
        <v>3735</v>
      </c>
      <c r="J877" s="44">
        <v>50898</v>
      </c>
      <c r="K877" s="44">
        <v>686</v>
      </c>
      <c r="L877" s="44">
        <v>0</v>
      </c>
      <c r="M877" s="44">
        <v>0</v>
      </c>
      <c r="N877" s="44">
        <v>2343</v>
      </c>
      <c r="O877" s="44">
        <v>0</v>
      </c>
      <c r="P877" s="44">
        <v>118.21436300000001</v>
      </c>
      <c r="Q877" s="44">
        <v>104.847122</v>
      </c>
      <c r="R877" s="44">
        <v>28.998434</v>
      </c>
      <c r="S877" s="44">
        <v>29.977896000000001</v>
      </c>
      <c r="T877" s="44">
        <v>313229.5625</v>
      </c>
      <c r="U877" s="44">
        <v>50304.585937999997</v>
      </c>
      <c r="V877" s="44">
        <v>0</v>
      </c>
      <c r="W877" s="44">
        <v>2315.3100589999999</v>
      </c>
      <c r="X877" s="44">
        <v>6271.624906</v>
      </c>
      <c r="Y877" s="44">
        <v>14264.494859</v>
      </c>
      <c r="Z877" s="44">
        <v>699.29282499999999</v>
      </c>
      <c r="AA877" s="44">
        <v>14.215566000000001</v>
      </c>
      <c r="AB877" s="44">
        <v>0.54429700000000003</v>
      </c>
      <c r="AC877" s="44">
        <v>0.36079299999999997</v>
      </c>
      <c r="AD877" s="44">
        <v>4146.8247950000004</v>
      </c>
    </row>
    <row r="878" spans="1:30" x14ac:dyDescent="0.25">
      <c r="A878">
        <v>877</v>
      </c>
      <c r="B878" t="s">
        <v>101</v>
      </c>
      <c r="C878" t="s">
        <v>108</v>
      </c>
      <c r="D878" t="s">
        <v>124</v>
      </c>
      <c r="E878" t="s">
        <v>104</v>
      </c>
      <c r="F878" s="52">
        <f>VLOOKUP(A878,[1]Minority!$A$1:$H$1902,5,FALSE)</f>
        <v>2216</v>
      </c>
      <c r="G878" s="52">
        <f>VLOOKUP(A878,'[1]Low-income - HH inc.'!$A$1:$I$1902,6,FALSE)</f>
        <v>222</v>
      </c>
      <c r="H878" s="44">
        <v>304422</v>
      </c>
      <c r="I878" s="44">
        <v>19885</v>
      </c>
      <c r="J878" s="44">
        <v>45470</v>
      </c>
      <c r="K878" s="44">
        <v>3988</v>
      </c>
      <c r="L878" s="44">
        <v>0</v>
      </c>
      <c r="M878" s="44">
        <v>0</v>
      </c>
      <c r="N878" s="44">
        <v>654</v>
      </c>
      <c r="O878" s="44">
        <v>0</v>
      </c>
      <c r="P878" s="44">
        <v>80.087631000000002</v>
      </c>
      <c r="Q878" s="44">
        <v>84.059273000000005</v>
      </c>
      <c r="R878" s="44">
        <v>15.994533000000001</v>
      </c>
      <c r="S878" s="44">
        <v>16.225474999999999</v>
      </c>
      <c r="T878" s="44">
        <v>300576.125</v>
      </c>
      <c r="U878" s="44">
        <v>44909.316405999998</v>
      </c>
      <c r="V878" s="44">
        <v>0</v>
      </c>
      <c r="W878" s="44">
        <v>645.16027799999995</v>
      </c>
      <c r="X878" s="44">
        <v>9802.2340349999995</v>
      </c>
      <c r="Y878" s="44">
        <v>47875.258609999997</v>
      </c>
      <c r="Z878" s="44">
        <v>1913.614998</v>
      </c>
      <c r="AA878" s="44">
        <v>42.638261</v>
      </c>
      <c r="AB878" s="44">
        <v>1.762448</v>
      </c>
      <c r="AC878" s="44">
        <v>1.0488139999999999</v>
      </c>
      <c r="AD878" s="44">
        <v>12266.71341</v>
      </c>
    </row>
    <row r="879" spans="1:30" x14ac:dyDescent="0.25">
      <c r="A879">
        <v>878</v>
      </c>
      <c r="B879" t="s">
        <v>101</v>
      </c>
      <c r="C879" t="s">
        <v>108</v>
      </c>
      <c r="D879" t="s">
        <v>124</v>
      </c>
      <c r="E879" t="s">
        <v>104</v>
      </c>
      <c r="F879" s="52">
        <f>VLOOKUP(A879,[1]Minority!$A$1:$H$1902,5,FALSE)</f>
        <v>2087</v>
      </c>
      <c r="G879" s="52">
        <f>VLOOKUP(A879,'[1]Low-income - HH inc.'!$A$1:$I$1902,6,FALSE)</f>
        <v>326</v>
      </c>
      <c r="H879" s="44">
        <v>296864</v>
      </c>
      <c r="I879" s="44">
        <v>19087</v>
      </c>
      <c r="J879" s="44">
        <v>44985</v>
      </c>
      <c r="K879" s="44">
        <v>2323</v>
      </c>
      <c r="L879" s="44">
        <v>0</v>
      </c>
      <c r="M879" s="44">
        <v>0</v>
      </c>
      <c r="N879" s="44">
        <v>654</v>
      </c>
      <c r="O879" s="44">
        <v>0</v>
      </c>
      <c r="P879" s="44">
        <v>79.025497000000001</v>
      </c>
      <c r="Q879" s="44">
        <v>92.951515000000001</v>
      </c>
      <c r="R879" s="44">
        <v>17.811710000000001</v>
      </c>
      <c r="S879" s="44">
        <v>18.084558000000001</v>
      </c>
      <c r="T879" s="44">
        <v>292031.71875</v>
      </c>
      <c r="U879" s="44">
        <v>44242.839844000002</v>
      </c>
      <c r="V879" s="44">
        <v>0</v>
      </c>
      <c r="W879" s="44">
        <v>642.62286400000005</v>
      </c>
      <c r="X879" s="44">
        <v>33576.415927000002</v>
      </c>
      <c r="Y879" s="44">
        <v>56686.201937999998</v>
      </c>
      <c r="Z879" s="44">
        <v>1947.1449150000001</v>
      </c>
      <c r="AA879" s="44">
        <v>47.746063999999997</v>
      </c>
      <c r="AB879" s="44">
        <v>2.2001279999999999</v>
      </c>
      <c r="AC879" s="44">
        <v>1.1542749999999999</v>
      </c>
      <c r="AD879" s="44">
        <v>13750.691220999999</v>
      </c>
    </row>
    <row r="880" spans="1:30" x14ac:dyDescent="0.25">
      <c r="A880">
        <v>879</v>
      </c>
      <c r="B880" t="s">
        <v>101</v>
      </c>
      <c r="C880" t="s">
        <v>108</v>
      </c>
      <c r="D880" t="s">
        <v>124</v>
      </c>
      <c r="E880" t="s">
        <v>104</v>
      </c>
      <c r="F880" s="52">
        <f>VLOOKUP(A880,[1]Minority!$A$1:$H$1902,5,FALSE)</f>
        <v>1531</v>
      </c>
      <c r="G880" s="52">
        <f>VLOOKUP(A880,'[1]Low-income - HH inc.'!$A$1:$I$1902,6,FALSE)</f>
        <v>251</v>
      </c>
      <c r="H880" s="44">
        <v>305460</v>
      </c>
      <c r="I880" s="44">
        <v>12869</v>
      </c>
      <c r="J880" s="44">
        <v>46533</v>
      </c>
      <c r="K880" s="44">
        <v>1792</v>
      </c>
      <c r="L880" s="44">
        <v>0</v>
      </c>
      <c r="M880" s="44">
        <v>0</v>
      </c>
      <c r="N880" s="44">
        <v>2343</v>
      </c>
      <c r="O880" s="44">
        <v>0</v>
      </c>
      <c r="P880" s="44">
        <v>89.284180000000006</v>
      </c>
      <c r="Q880" s="44">
        <v>85.129349000000005</v>
      </c>
      <c r="R880" s="44">
        <v>16.037147999999998</v>
      </c>
      <c r="S880" s="44">
        <v>16.298331999999998</v>
      </c>
      <c r="T880" s="44">
        <v>301465.3125</v>
      </c>
      <c r="U880" s="44">
        <v>45922.164062999997</v>
      </c>
      <c r="V880" s="44">
        <v>0</v>
      </c>
      <c r="W880" s="44">
        <v>2311.0114749999998</v>
      </c>
      <c r="X880" s="44">
        <v>13312.491706999999</v>
      </c>
      <c r="Y880" s="44">
        <v>62235.729444999997</v>
      </c>
      <c r="Z880" s="44">
        <v>2292.4173540000002</v>
      </c>
      <c r="AA880" s="44">
        <v>53.755118000000003</v>
      </c>
      <c r="AB880" s="44">
        <v>2.4102869999999998</v>
      </c>
      <c r="AC880" s="44">
        <v>1.3040719999999999</v>
      </c>
      <c r="AD880" s="44">
        <v>15400.765455999999</v>
      </c>
    </row>
    <row r="881" spans="1:30" x14ac:dyDescent="0.25">
      <c r="A881">
        <v>880</v>
      </c>
      <c r="B881" t="s">
        <v>101</v>
      </c>
      <c r="C881" t="s">
        <v>108</v>
      </c>
      <c r="D881" t="s">
        <v>124</v>
      </c>
      <c r="E881" t="s">
        <v>104</v>
      </c>
      <c r="F881" s="52">
        <f>VLOOKUP(A881,[1]Minority!$A$1:$H$1902,5,FALSE)</f>
        <v>986</v>
      </c>
      <c r="G881" s="52">
        <f>VLOOKUP(A881,'[1]Low-income - HH inc.'!$A$1:$I$1902,6,FALSE)</f>
        <v>161</v>
      </c>
      <c r="H881" s="44">
        <v>296566</v>
      </c>
      <c r="I881" s="44">
        <v>19218</v>
      </c>
      <c r="J881" s="44">
        <v>45274</v>
      </c>
      <c r="K881" s="44">
        <v>2185</v>
      </c>
      <c r="L881" s="44">
        <v>0</v>
      </c>
      <c r="M881" s="44">
        <v>0</v>
      </c>
      <c r="N881" s="44">
        <v>1994</v>
      </c>
      <c r="O881" s="44">
        <v>0</v>
      </c>
      <c r="P881" s="44">
        <v>82.929428000000001</v>
      </c>
      <c r="Q881" s="44">
        <v>87.016029000000003</v>
      </c>
      <c r="R881" s="44">
        <v>18.02882</v>
      </c>
      <c r="S881" s="44">
        <v>18.35726</v>
      </c>
      <c r="T881" s="44">
        <v>292394.4375</v>
      </c>
      <c r="U881" s="44">
        <v>44625.90625</v>
      </c>
      <c r="V881" s="44">
        <v>0</v>
      </c>
      <c r="W881" s="44">
        <v>1964.0085449999999</v>
      </c>
      <c r="X881" s="44">
        <v>60175.120522999998</v>
      </c>
      <c r="Y881" s="44">
        <v>90983.848327999993</v>
      </c>
      <c r="Z881" s="44">
        <v>3211.6613269999998</v>
      </c>
      <c r="AA881" s="44">
        <v>77.693726999999996</v>
      </c>
      <c r="AB881" s="44">
        <v>3.5906319999999998</v>
      </c>
      <c r="AC881" s="44">
        <v>1.888369</v>
      </c>
      <c r="AD881" s="44">
        <v>22565.189903999999</v>
      </c>
    </row>
    <row r="882" spans="1:30" x14ac:dyDescent="0.25">
      <c r="A882">
        <v>881</v>
      </c>
      <c r="B882" t="s">
        <v>101</v>
      </c>
      <c r="C882" t="s">
        <v>108</v>
      </c>
      <c r="D882" t="s">
        <v>124</v>
      </c>
      <c r="E882" t="s">
        <v>104</v>
      </c>
      <c r="F882" s="52">
        <f>VLOOKUP(A882,[1]Minority!$A$1:$H$1902,5,FALSE)</f>
        <v>2609</v>
      </c>
      <c r="G882" s="52">
        <f>VLOOKUP(A882,'[1]Low-income - HH inc.'!$A$1:$I$1902,6,FALSE)</f>
        <v>342</v>
      </c>
      <c r="H882" s="44">
        <v>290800</v>
      </c>
      <c r="I882" s="44">
        <v>13988</v>
      </c>
      <c r="J882" s="44">
        <v>45761</v>
      </c>
      <c r="K882" s="44">
        <v>1732</v>
      </c>
      <c r="L882" s="44">
        <v>0</v>
      </c>
      <c r="M882" s="44">
        <v>0</v>
      </c>
      <c r="N882" s="44">
        <v>1994</v>
      </c>
      <c r="O882" s="44">
        <v>0</v>
      </c>
      <c r="P882" s="44">
        <v>82.672202999999996</v>
      </c>
      <c r="Q882" s="44">
        <v>86.652748000000003</v>
      </c>
      <c r="R882" s="44">
        <v>17.337927000000001</v>
      </c>
      <c r="S882" s="44">
        <v>17.652763</v>
      </c>
      <c r="T882" s="44">
        <v>285938.40625</v>
      </c>
      <c r="U882" s="44">
        <v>44987.726562999997</v>
      </c>
      <c r="V882" s="44">
        <v>0</v>
      </c>
      <c r="W882" s="44">
        <v>1958.9798579999999</v>
      </c>
      <c r="X882" s="44">
        <v>40565.590099000001</v>
      </c>
      <c r="Y882" s="44">
        <v>79031.460103000005</v>
      </c>
      <c r="Z882" s="44">
        <v>2795.4225710000001</v>
      </c>
      <c r="AA882" s="44">
        <v>67.799023000000005</v>
      </c>
      <c r="AB882" s="44">
        <v>3.0446710000000001</v>
      </c>
      <c r="AC882" s="44">
        <v>1.6235040000000001</v>
      </c>
      <c r="AD882" s="44">
        <v>19202.230603</v>
      </c>
    </row>
    <row r="883" spans="1:30" x14ac:dyDescent="0.25">
      <c r="A883">
        <v>882</v>
      </c>
      <c r="B883" t="s">
        <v>101</v>
      </c>
      <c r="C883" t="s">
        <v>108</v>
      </c>
      <c r="D883" t="s">
        <v>124</v>
      </c>
      <c r="E883" t="s">
        <v>104</v>
      </c>
      <c r="F883" s="52">
        <f>VLOOKUP(A883,[1]Minority!$A$1:$H$1902,5,FALSE)</f>
        <v>2298</v>
      </c>
      <c r="G883" s="52">
        <f>VLOOKUP(A883,'[1]Low-income - HH inc.'!$A$1:$I$1902,6,FALSE)</f>
        <v>281</v>
      </c>
      <c r="H883" s="44">
        <v>294787</v>
      </c>
      <c r="I883" s="44">
        <v>12206</v>
      </c>
      <c r="J883" s="44">
        <v>46178</v>
      </c>
      <c r="K883" s="44">
        <v>1324</v>
      </c>
      <c r="L883" s="44">
        <v>0</v>
      </c>
      <c r="M883" s="44">
        <v>0</v>
      </c>
      <c r="N883" s="44">
        <v>2343</v>
      </c>
      <c r="O883" s="44">
        <v>0</v>
      </c>
      <c r="P883" s="44">
        <v>83.043350000000004</v>
      </c>
      <c r="Q883" s="44">
        <v>84.931915000000004</v>
      </c>
      <c r="R883" s="44">
        <v>18.480478000000002</v>
      </c>
      <c r="S883" s="44">
        <v>18.830379000000001</v>
      </c>
      <c r="T883" s="44">
        <v>290457.03125</v>
      </c>
      <c r="U883" s="44">
        <v>45490.703125</v>
      </c>
      <c r="V883" s="44">
        <v>0</v>
      </c>
      <c r="W883" s="44">
        <v>2307.0983890000002</v>
      </c>
      <c r="X883" s="44">
        <v>1007.499592</v>
      </c>
      <c r="Y883" s="44">
        <v>20092.945951999998</v>
      </c>
      <c r="Z883" s="44">
        <v>674.60611800000004</v>
      </c>
      <c r="AA883" s="44">
        <v>16.659175999999999</v>
      </c>
      <c r="AB883" s="44">
        <v>0.72789800000000004</v>
      </c>
      <c r="AC883" s="44">
        <v>0.395785</v>
      </c>
      <c r="AD883" s="44">
        <v>4672.410398</v>
      </c>
    </row>
    <row r="884" spans="1:30" x14ac:dyDescent="0.25">
      <c r="A884">
        <v>883</v>
      </c>
      <c r="B884" t="s">
        <v>101</v>
      </c>
      <c r="C884" t="s">
        <v>108</v>
      </c>
      <c r="D884" t="s">
        <v>124</v>
      </c>
      <c r="E884" t="s">
        <v>104</v>
      </c>
      <c r="F884" s="52">
        <f>VLOOKUP(A884,[1]Minority!$A$1:$H$1902,5,FALSE)</f>
        <v>2677</v>
      </c>
      <c r="G884" s="52">
        <f>VLOOKUP(A884,'[1]Low-income - HH inc.'!$A$1:$I$1902,6,FALSE)</f>
        <v>252</v>
      </c>
      <c r="H884" s="44">
        <v>285166</v>
      </c>
      <c r="I884" s="44">
        <v>8308</v>
      </c>
      <c r="J884" s="44">
        <v>44096</v>
      </c>
      <c r="K884" s="44">
        <v>1222</v>
      </c>
      <c r="L884" s="44">
        <v>0</v>
      </c>
      <c r="M884" s="44">
        <v>0</v>
      </c>
      <c r="N884" s="44">
        <v>2343</v>
      </c>
      <c r="O884" s="44">
        <v>0</v>
      </c>
      <c r="P884" s="44">
        <v>95.101249999999993</v>
      </c>
      <c r="Q884" s="44">
        <v>90.714545999999999</v>
      </c>
      <c r="R884" s="44">
        <v>19.127323000000001</v>
      </c>
      <c r="S884" s="44">
        <v>19.489764999999998</v>
      </c>
      <c r="T884" s="44">
        <v>282062.53125</v>
      </c>
      <c r="U884" s="44">
        <v>43615.398437999997</v>
      </c>
      <c r="V884" s="44">
        <v>0</v>
      </c>
      <c r="W884" s="44">
        <v>2316.7360840000001</v>
      </c>
      <c r="X884" s="44">
        <v>0</v>
      </c>
      <c r="Y884" s="44">
        <v>17741.502868</v>
      </c>
      <c r="Z884" s="44">
        <v>682.77410899999995</v>
      </c>
      <c r="AA884" s="44">
        <v>15.312794</v>
      </c>
      <c r="AB884" s="44">
        <v>0.67089799999999999</v>
      </c>
      <c r="AC884" s="44">
        <v>0.37614900000000001</v>
      </c>
      <c r="AD884" s="44">
        <v>4495.8265449999999</v>
      </c>
    </row>
    <row r="885" spans="1:30" x14ac:dyDescent="0.25">
      <c r="A885">
        <v>884</v>
      </c>
      <c r="B885" t="s">
        <v>101</v>
      </c>
      <c r="C885" t="s">
        <v>108</v>
      </c>
      <c r="D885" t="s">
        <v>124</v>
      </c>
      <c r="E885" t="s">
        <v>104</v>
      </c>
      <c r="F885" s="52">
        <f>VLOOKUP(A885,[1]Minority!$A$1:$H$1902,5,FALSE)</f>
        <v>2810</v>
      </c>
      <c r="G885" s="52">
        <f>VLOOKUP(A885,'[1]Low-income - HH inc.'!$A$1:$I$1902,6,FALSE)</f>
        <v>341</v>
      </c>
      <c r="H885" s="44">
        <v>308334</v>
      </c>
      <c r="I885" s="44">
        <v>22415</v>
      </c>
      <c r="J885" s="44">
        <v>47229</v>
      </c>
      <c r="K885" s="44">
        <v>4645</v>
      </c>
      <c r="L885" s="44">
        <v>0</v>
      </c>
      <c r="M885" s="44">
        <v>0</v>
      </c>
      <c r="N885" s="44">
        <v>1994</v>
      </c>
      <c r="O885" s="44">
        <v>0</v>
      </c>
      <c r="P885" s="44">
        <v>77.645454000000001</v>
      </c>
      <c r="Q885" s="44">
        <v>76.281120000000001</v>
      </c>
      <c r="R885" s="44">
        <v>15.590123</v>
      </c>
      <c r="S885" s="44">
        <v>15.803879</v>
      </c>
      <c r="T885" s="44">
        <v>304089.25</v>
      </c>
      <c r="U885" s="44">
        <v>46596.804687999997</v>
      </c>
      <c r="V885" s="44">
        <v>0</v>
      </c>
      <c r="W885" s="44">
        <v>1964.397217</v>
      </c>
      <c r="X885" s="44">
        <v>10347.906994999999</v>
      </c>
      <c r="Y885" s="44">
        <v>24977.504794</v>
      </c>
      <c r="Z885" s="44">
        <v>822.65475200000003</v>
      </c>
      <c r="AA885" s="44">
        <v>20.907122000000001</v>
      </c>
      <c r="AB885" s="44">
        <v>0.92188099999999995</v>
      </c>
      <c r="AC885" s="44">
        <v>0.49087599999999998</v>
      </c>
      <c r="AD885" s="44">
        <v>5781.2192539999996</v>
      </c>
    </row>
    <row r="886" spans="1:30" x14ac:dyDescent="0.25">
      <c r="A886">
        <v>885</v>
      </c>
      <c r="B886" t="s">
        <v>101</v>
      </c>
      <c r="C886" t="s">
        <v>108</v>
      </c>
      <c r="D886" t="s">
        <v>124</v>
      </c>
      <c r="E886" t="s">
        <v>104</v>
      </c>
      <c r="F886" s="52">
        <f>VLOOKUP(A886,[1]Minority!$A$1:$H$1902,5,FALSE)</f>
        <v>1362</v>
      </c>
      <c r="G886" s="52">
        <f>VLOOKUP(A886,'[1]Low-income - HH inc.'!$A$1:$I$1902,6,FALSE)</f>
        <v>193</v>
      </c>
      <c r="H886" s="44">
        <v>323919</v>
      </c>
      <c r="I886" s="44">
        <v>29644</v>
      </c>
      <c r="J886" s="44">
        <v>44508</v>
      </c>
      <c r="K886" s="44">
        <v>6341</v>
      </c>
      <c r="L886" s="44">
        <v>0</v>
      </c>
      <c r="M886" s="44">
        <v>0</v>
      </c>
      <c r="N886" s="44">
        <v>654</v>
      </c>
      <c r="O886" s="44">
        <v>477</v>
      </c>
      <c r="P886" s="44">
        <v>66.889015000000001</v>
      </c>
      <c r="Q886" s="44">
        <v>69.461624</v>
      </c>
      <c r="R886" s="44">
        <v>17.518588999999999</v>
      </c>
      <c r="S886" s="44">
        <v>17.622434999999999</v>
      </c>
      <c r="T886" s="44">
        <v>317487.375</v>
      </c>
      <c r="U886" s="44">
        <v>43673.828125</v>
      </c>
      <c r="V886" s="44">
        <v>0</v>
      </c>
      <c r="W886" s="44">
        <v>650.13147000000004</v>
      </c>
      <c r="X886" s="44">
        <v>37614.395958000001</v>
      </c>
      <c r="Y886" s="44">
        <v>44137.987004000002</v>
      </c>
      <c r="Z886" s="44">
        <v>2559.079514</v>
      </c>
      <c r="AA886" s="44">
        <v>48.315097000000002</v>
      </c>
      <c r="AB886" s="44">
        <v>1.690725</v>
      </c>
      <c r="AC886" s="44">
        <v>1.227223</v>
      </c>
      <c r="AD886" s="44">
        <v>13894.475336</v>
      </c>
    </row>
    <row r="887" spans="1:30" x14ac:dyDescent="0.25">
      <c r="A887">
        <v>886</v>
      </c>
      <c r="B887" t="s">
        <v>101</v>
      </c>
      <c r="C887" t="s">
        <v>108</v>
      </c>
      <c r="D887" t="s">
        <v>124</v>
      </c>
      <c r="E887" t="s">
        <v>104</v>
      </c>
      <c r="F887" s="52">
        <f>VLOOKUP(A887,[1]Minority!$A$1:$H$1902,5,FALSE)</f>
        <v>1270</v>
      </c>
      <c r="G887" s="52">
        <f>VLOOKUP(A887,'[1]Low-income - HH inc.'!$A$1:$I$1902,6,FALSE)</f>
        <v>182</v>
      </c>
      <c r="H887" s="44">
        <v>293082</v>
      </c>
      <c r="I887" s="44">
        <v>18308</v>
      </c>
      <c r="J887" s="44">
        <v>43919</v>
      </c>
      <c r="K887" s="44">
        <v>3567</v>
      </c>
      <c r="L887" s="44">
        <v>0</v>
      </c>
      <c r="M887" s="44">
        <v>0</v>
      </c>
      <c r="N887" s="44">
        <v>654</v>
      </c>
      <c r="O887" s="44">
        <v>0</v>
      </c>
      <c r="P887" s="44">
        <v>63.717953000000001</v>
      </c>
      <c r="Q887" s="44">
        <v>63.946311999999999</v>
      </c>
      <c r="R887" s="44">
        <v>20.008972</v>
      </c>
      <c r="S887" s="44">
        <v>20.071518000000001</v>
      </c>
      <c r="T887" s="44">
        <v>288046.6875</v>
      </c>
      <c r="U887" s="44">
        <v>43179.539062999997</v>
      </c>
      <c r="V887" s="44">
        <v>0</v>
      </c>
      <c r="W887" s="44">
        <v>642.01531999999997</v>
      </c>
      <c r="X887" s="44">
        <v>13752.931356999999</v>
      </c>
      <c r="Y887" s="44">
        <v>47745.671447000001</v>
      </c>
      <c r="Z887" s="44">
        <v>1723.01415</v>
      </c>
      <c r="AA887" s="44">
        <v>41.652962000000002</v>
      </c>
      <c r="AB887" s="44">
        <v>1.7845070000000001</v>
      </c>
      <c r="AC887" s="44">
        <v>0.98881799999999997</v>
      </c>
      <c r="AD887" s="44">
        <v>11558.447472</v>
      </c>
    </row>
    <row r="888" spans="1:30" x14ac:dyDescent="0.25">
      <c r="A888">
        <v>887</v>
      </c>
      <c r="B888" t="s">
        <v>101</v>
      </c>
      <c r="C888" t="s">
        <v>108</v>
      </c>
      <c r="D888" t="s">
        <v>124</v>
      </c>
      <c r="E888" t="s">
        <v>104</v>
      </c>
      <c r="F888" s="52">
        <f>VLOOKUP(A888,[1]Minority!$A$1:$H$1902,5,FALSE)</f>
        <v>2972</v>
      </c>
      <c r="G888" s="52">
        <f>VLOOKUP(A888,'[1]Low-income - HH inc.'!$A$1:$I$1902,6,FALSE)</f>
        <v>328</v>
      </c>
      <c r="H888" s="44">
        <v>326416</v>
      </c>
      <c r="I888" s="44">
        <v>18480</v>
      </c>
      <c r="J888" s="44">
        <v>45336</v>
      </c>
      <c r="K888" s="44">
        <v>4403</v>
      </c>
      <c r="L888" s="44">
        <v>0</v>
      </c>
      <c r="M888" s="44">
        <v>0</v>
      </c>
      <c r="N888" s="44">
        <v>818</v>
      </c>
      <c r="O888" s="44">
        <v>210</v>
      </c>
      <c r="P888" s="44">
        <v>65.391716000000002</v>
      </c>
      <c r="Q888" s="44">
        <v>66.736992000000001</v>
      </c>
      <c r="R888" s="44">
        <v>16.277887</v>
      </c>
      <c r="S888" s="44">
        <v>16.312453999999999</v>
      </c>
      <c r="T888" s="44">
        <v>321324.03125</v>
      </c>
      <c r="U888" s="44">
        <v>44659.140625</v>
      </c>
      <c r="V888" s="44">
        <v>0</v>
      </c>
      <c r="W888" s="44">
        <v>807.94622800000002</v>
      </c>
      <c r="X888" s="44">
        <v>24386.002660999999</v>
      </c>
      <c r="Y888" s="44">
        <v>35743.756982999999</v>
      </c>
      <c r="Z888" s="44">
        <v>1465.6994360000001</v>
      </c>
      <c r="AA888" s="44">
        <v>32.926824000000003</v>
      </c>
      <c r="AB888" s="44">
        <v>1.3657300000000001</v>
      </c>
      <c r="AC888" s="44">
        <v>0.80766400000000005</v>
      </c>
      <c r="AD888" s="44">
        <v>9466.6636500000004</v>
      </c>
    </row>
    <row r="889" spans="1:30" x14ac:dyDescent="0.25">
      <c r="A889">
        <v>888</v>
      </c>
      <c r="B889" t="s">
        <v>101</v>
      </c>
      <c r="C889" t="s">
        <v>108</v>
      </c>
      <c r="D889" t="s">
        <v>124</v>
      </c>
      <c r="E889" t="s">
        <v>104</v>
      </c>
      <c r="F889" s="52">
        <f>VLOOKUP(A889,[1]Minority!$A$1:$H$1902,5,FALSE)</f>
        <v>1795</v>
      </c>
      <c r="G889" s="52">
        <f>VLOOKUP(A889,'[1]Low-income - HH inc.'!$A$1:$I$1902,6,FALSE)</f>
        <v>207</v>
      </c>
      <c r="H889" s="44">
        <v>312000</v>
      </c>
      <c r="I889" s="44">
        <v>16772</v>
      </c>
      <c r="J889" s="44">
        <v>44892</v>
      </c>
      <c r="K889" s="44">
        <v>3815</v>
      </c>
      <c r="L889" s="44">
        <v>0</v>
      </c>
      <c r="M889" s="44">
        <v>0</v>
      </c>
      <c r="N889" s="44">
        <v>818</v>
      </c>
      <c r="O889" s="44">
        <v>210</v>
      </c>
      <c r="P889" s="44">
        <v>67.358238</v>
      </c>
      <c r="Q889" s="44">
        <v>67.797379000000006</v>
      </c>
      <c r="R889" s="44">
        <v>16.893332999999998</v>
      </c>
      <c r="S889" s="44">
        <v>16.951177999999999</v>
      </c>
      <c r="T889" s="44">
        <v>307706.34375</v>
      </c>
      <c r="U889" s="44">
        <v>44294.597655999998</v>
      </c>
      <c r="V889" s="44">
        <v>0</v>
      </c>
      <c r="W889" s="44">
        <v>809.15753199999995</v>
      </c>
      <c r="X889" s="44">
        <v>10882.956630999999</v>
      </c>
      <c r="Y889" s="44">
        <v>32731.195317999998</v>
      </c>
      <c r="Z889" s="44">
        <v>1165.0752150000001</v>
      </c>
      <c r="AA889" s="44">
        <v>28.760200999999999</v>
      </c>
      <c r="AB889" s="44">
        <v>1.30199</v>
      </c>
      <c r="AC889" s="44">
        <v>0.68445199999999995</v>
      </c>
      <c r="AD889" s="44">
        <v>8060.3892539999997</v>
      </c>
    </row>
    <row r="890" spans="1:30" x14ac:dyDescent="0.25">
      <c r="A890">
        <v>889</v>
      </c>
      <c r="B890" t="s">
        <v>101</v>
      </c>
      <c r="C890" t="s">
        <v>108</v>
      </c>
      <c r="D890" t="s">
        <v>125</v>
      </c>
      <c r="E890" t="s">
        <v>104</v>
      </c>
      <c r="F890" s="52">
        <f>VLOOKUP(A890,[1]Minority!$A$1:$H$1902,5,FALSE)</f>
        <v>1928</v>
      </c>
      <c r="G890" s="52">
        <f>VLOOKUP(A890,'[1]Low-income - HH inc.'!$A$1:$I$1902,6,FALSE)</f>
        <v>199</v>
      </c>
      <c r="H890" s="44">
        <v>333783</v>
      </c>
      <c r="I890" s="44">
        <v>544560</v>
      </c>
      <c r="J890" s="44">
        <v>52235</v>
      </c>
      <c r="K890" s="44">
        <v>58540</v>
      </c>
      <c r="L890" s="44">
        <v>18701</v>
      </c>
      <c r="M890" s="44">
        <v>514</v>
      </c>
      <c r="N890" s="44">
        <v>2108</v>
      </c>
      <c r="O890" s="44">
        <v>0</v>
      </c>
      <c r="P890" s="44">
        <v>45.851298999999997</v>
      </c>
      <c r="Q890" s="44">
        <v>48.507866</v>
      </c>
      <c r="R890" s="44">
        <v>16.823242</v>
      </c>
      <c r="S890" s="44">
        <v>17.62237</v>
      </c>
      <c r="T890" s="44">
        <v>348698.15625</v>
      </c>
      <c r="U890" s="44">
        <v>52681.15625</v>
      </c>
      <c r="V890" s="44">
        <v>17414.037109000001</v>
      </c>
      <c r="W890" s="44">
        <v>1958.8321530000001</v>
      </c>
      <c r="X890" s="44">
        <v>153034.15846000001</v>
      </c>
      <c r="Y890" s="44">
        <v>174148.42427399999</v>
      </c>
      <c r="Z890" s="44">
        <v>15780.624542</v>
      </c>
      <c r="AA890" s="44">
        <v>191.279517</v>
      </c>
      <c r="AB890" s="44">
        <v>7.2259200000000003</v>
      </c>
      <c r="AC890" s="44">
        <v>6.4747700000000004</v>
      </c>
      <c r="AD890" s="44">
        <v>70632.211479000005</v>
      </c>
    </row>
    <row r="891" spans="1:30" x14ac:dyDescent="0.25">
      <c r="A891">
        <v>890</v>
      </c>
      <c r="B891" t="s">
        <v>101</v>
      </c>
      <c r="C891" t="s">
        <v>108</v>
      </c>
      <c r="D891" t="s">
        <v>125</v>
      </c>
      <c r="E891" t="s">
        <v>104</v>
      </c>
      <c r="F891" s="52">
        <f>VLOOKUP(A891,[1]Minority!$A$1:$H$1902,5,FALSE)</f>
        <v>2876</v>
      </c>
      <c r="G891" s="52">
        <f>VLOOKUP(A891,'[1]Low-income - HH inc.'!$A$1:$I$1902,6,FALSE)</f>
        <v>248</v>
      </c>
      <c r="H891" s="44">
        <v>356645</v>
      </c>
      <c r="I891" s="44">
        <v>583892</v>
      </c>
      <c r="J891" s="44">
        <v>55337</v>
      </c>
      <c r="K891" s="44">
        <v>63970</v>
      </c>
      <c r="L891" s="44">
        <v>12540</v>
      </c>
      <c r="M891" s="44">
        <v>32219</v>
      </c>
      <c r="N891" s="44">
        <v>2285</v>
      </c>
      <c r="O891" s="44">
        <v>0</v>
      </c>
      <c r="P891" s="44">
        <v>42.056525999999998</v>
      </c>
      <c r="Q891" s="44">
        <v>42.694389000000001</v>
      </c>
      <c r="R891" s="44">
        <v>16.144221999999999</v>
      </c>
      <c r="S891" s="44">
        <v>16.265038000000001</v>
      </c>
      <c r="T891" s="44">
        <v>375598.5</v>
      </c>
      <c r="U891" s="44">
        <v>56057.035155999998</v>
      </c>
      <c r="V891" s="44">
        <v>14181.324219</v>
      </c>
      <c r="W891" s="44">
        <v>2094.419922</v>
      </c>
      <c r="X891" s="44">
        <v>132701.864806</v>
      </c>
      <c r="Y891" s="44">
        <v>150070.84571299999</v>
      </c>
      <c r="Z891" s="44">
        <v>9614.0998920000002</v>
      </c>
      <c r="AA891" s="44">
        <v>164.19846899999999</v>
      </c>
      <c r="AB891" s="44">
        <v>5.4639920000000002</v>
      </c>
      <c r="AC891" s="44">
        <v>4.4259779999999997</v>
      </c>
      <c r="AD891" s="44">
        <v>49163.876155999998</v>
      </c>
    </row>
    <row r="892" spans="1:30" x14ac:dyDescent="0.25">
      <c r="A892">
        <v>891</v>
      </c>
      <c r="B892" t="s">
        <v>101</v>
      </c>
      <c r="C892" t="s">
        <v>108</v>
      </c>
      <c r="D892" t="s">
        <v>125</v>
      </c>
      <c r="E892" t="s">
        <v>104</v>
      </c>
      <c r="F892" s="52">
        <f>VLOOKUP(A892,[1]Minority!$A$1:$H$1902,5,FALSE)</f>
        <v>2813</v>
      </c>
      <c r="G892" s="52">
        <f>VLOOKUP(A892,'[1]Low-income - HH inc.'!$A$1:$I$1902,6,FALSE)</f>
        <v>404</v>
      </c>
      <c r="H892" s="44">
        <v>353923</v>
      </c>
      <c r="I892" s="44">
        <v>640759</v>
      </c>
      <c r="J892" s="44">
        <v>55411</v>
      </c>
      <c r="K892" s="44">
        <v>67763</v>
      </c>
      <c r="L892" s="44">
        <v>12540</v>
      </c>
      <c r="M892" s="44">
        <v>32219</v>
      </c>
      <c r="N892" s="44">
        <v>2285</v>
      </c>
      <c r="O892" s="44">
        <v>0</v>
      </c>
      <c r="P892" s="44">
        <v>40.833378000000003</v>
      </c>
      <c r="Q892" s="44">
        <v>41.484997</v>
      </c>
      <c r="R892" s="44">
        <v>15.686021</v>
      </c>
      <c r="S892" s="44">
        <v>15.824857</v>
      </c>
      <c r="T892" s="44">
        <v>380852.59375</v>
      </c>
      <c r="U892" s="44">
        <v>56570.671875</v>
      </c>
      <c r="V892" s="44">
        <v>14387.5625</v>
      </c>
      <c r="W892" s="44">
        <v>2070.4731449999999</v>
      </c>
      <c r="X892" s="44">
        <v>56801.054797999997</v>
      </c>
      <c r="Y892" s="44">
        <v>75218.580446000007</v>
      </c>
      <c r="Z892" s="44">
        <v>5270.0517200000004</v>
      </c>
      <c r="AA892" s="44">
        <v>85.954248000000007</v>
      </c>
      <c r="AB892" s="44">
        <v>3.0580980000000002</v>
      </c>
      <c r="AC892" s="44">
        <v>2.468283</v>
      </c>
      <c r="AD892" s="44">
        <v>27155.447017999999</v>
      </c>
    </row>
    <row r="893" spans="1:30" x14ac:dyDescent="0.25">
      <c r="A893">
        <v>892</v>
      </c>
      <c r="B893" t="s">
        <v>101</v>
      </c>
      <c r="C893" t="s">
        <v>108</v>
      </c>
      <c r="D893" t="s">
        <v>125</v>
      </c>
      <c r="E893" t="s">
        <v>104</v>
      </c>
      <c r="F893" s="52">
        <f>VLOOKUP(A893,[1]Minority!$A$1:$H$1902,5,FALSE)</f>
        <v>2848</v>
      </c>
      <c r="G893" s="52">
        <f>VLOOKUP(A893,'[1]Low-income - HH inc.'!$A$1:$I$1902,6,FALSE)</f>
        <v>466</v>
      </c>
      <c r="H893" s="44">
        <v>320239</v>
      </c>
      <c r="I893" s="44">
        <v>593116</v>
      </c>
      <c r="J893" s="44">
        <v>50919</v>
      </c>
      <c r="K893" s="44">
        <v>65273</v>
      </c>
      <c r="L893" s="44">
        <v>12540</v>
      </c>
      <c r="M893" s="44">
        <v>32219</v>
      </c>
      <c r="N893" s="44">
        <v>2121</v>
      </c>
      <c r="O893" s="44">
        <v>225</v>
      </c>
      <c r="P893" s="44">
        <v>41.357208</v>
      </c>
      <c r="Q893" s="44">
        <v>42.962029000000001</v>
      </c>
      <c r="R893" s="44">
        <v>15.618869999999999</v>
      </c>
      <c r="S893" s="44">
        <v>15.818678999999999</v>
      </c>
      <c r="T893" s="44">
        <v>343363.03125</v>
      </c>
      <c r="U893" s="44">
        <v>52135.378905999998</v>
      </c>
      <c r="V893" s="44">
        <v>14207.629883</v>
      </c>
      <c r="W893" s="44">
        <v>1960.329712</v>
      </c>
      <c r="X893" s="44">
        <v>32152.292996</v>
      </c>
      <c r="Y893" s="44">
        <v>58010.505714999999</v>
      </c>
      <c r="Z893" s="44">
        <v>3098.4929120000002</v>
      </c>
      <c r="AA893" s="44">
        <v>58.466687</v>
      </c>
      <c r="AB893" s="44">
        <v>1.9884409999999999</v>
      </c>
      <c r="AC893" s="44">
        <v>1.5426770000000001</v>
      </c>
      <c r="AD893" s="44">
        <v>17163.465629999999</v>
      </c>
    </row>
    <row r="894" spans="1:30" x14ac:dyDescent="0.25">
      <c r="A894">
        <v>893</v>
      </c>
      <c r="B894" t="s">
        <v>101</v>
      </c>
      <c r="C894" t="s">
        <v>108</v>
      </c>
      <c r="D894" t="s">
        <v>125</v>
      </c>
      <c r="E894" t="s">
        <v>104</v>
      </c>
      <c r="F894" s="52">
        <f>VLOOKUP(A894,[1]Minority!$A$1:$H$1902,5,FALSE)</f>
        <v>2806</v>
      </c>
      <c r="G894" s="52">
        <f>VLOOKUP(A894,'[1]Low-income - HH inc.'!$A$1:$I$1902,6,FALSE)</f>
        <v>322</v>
      </c>
      <c r="H894" s="44">
        <v>321744</v>
      </c>
      <c r="I894" s="44">
        <v>44998</v>
      </c>
      <c r="J894" s="44">
        <v>51431</v>
      </c>
      <c r="K894" s="44">
        <v>7824</v>
      </c>
      <c r="L894" s="44">
        <v>18701</v>
      </c>
      <c r="M894" s="44">
        <v>0</v>
      </c>
      <c r="N894" s="44">
        <v>2060</v>
      </c>
      <c r="O894" s="44">
        <v>0</v>
      </c>
      <c r="P894" s="44">
        <v>47.153973000000001</v>
      </c>
      <c r="Q894" s="44">
        <v>44.956935999999999</v>
      </c>
      <c r="R894" s="44">
        <v>16.408114999999999</v>
      </c>
      <c r="S894" s="44">
        <v>16.379491999999999</v>
      </c>
      <c r="T894" s="44">
        <v>304383.6875</v>
      </c>
      <c r="U894" s="44">
        <v>48695.53125</v>
      </c>
      <c r="V894" s="44">
        <v>17527.886718999998</v>
      </c>
      <c r="W894" s="44">
        <v>1930.776001</v>
      </c>
      <c r="X894" s="44">
        <v>85070.198304000005</v>
      </c>
      <c r="Y894" s="44">
        <v>300624.53458199999</v>
      </c>
      <c r="Z894" s="44">
        <v>9050.8008399999999</v>
      </c>
      <c r="AA894" s="44">
        <v>321.338233</v>
      </c>
      <c r="AB894" s="44">
        <v>14.798895</v>
      </c>
      <c r="AC894" s="44">
        <v>6.1004490000000002</v>
      </c>
      <c r="AD894" s="44">
        <v>71848.183233000003</v>
      </c>
    </row>
    <row r="895" spans="1:30" x14ac:dyDescent="0.25">
      <c r="A895">
        <v>894</v>
      </c>
      <c r="B895" t="s">
        <v>101</v>
      </c>
      <c r="C895" t="s">
        <v>108</v>
      </c>
      <c r="D895" t="s">
        <v>125</v>
      </c>
      <c r="E895" t="s">
        <v>104</v>
      </c>
      <c r="F895" s="52">
        <f>VLOOKUP(A895,[1]Minority!$A$1:$H$1902,5,FALSE)</f>
        <v>1634</v>
      </c>
      <c r="G895" s="52">
        <f>VLOOKUP(A895,'[1]Low-income - HH inc.'!$A$1:$I$1902,6,FALSE)</f>
        <v>254</v>
      </c>
      <c r="H895" s="44">
        <v>325810</v>
      </c>
      <c r="I895" s="44">
        <v>565363</v>
      </c>
      <c r="J895" s="44">
        <v>51824</v>
      </c>
      <c r="K895" s="44">
        <v>61074</v>
      </c>
      <c r="L895" s="44">
        <v>12540</v>
      </c>
      <c r="M895" s="44">
        <v>24312</v>
      </c>
      <c r="N895" s="44">
        <v>2285</v>
      </c>
      <c r="O895" s="44">
        <v>225</v>
      </c>
      <c r="P895" s="44">
        <v>39.100558999999997</v>
      </c>
      <c r="Q895" s="44">
        <v>43.124870000000001</v>
      </c>
      <c r="R895" s="44">
        <v>16.109864999999999</v>
      </c>
      <c r="S895" s="44">
        <v>16.395802</v>
      </c>
      <c r="T895" s="44">
        <v>349411.9375</v>
      </c>
      <c r="U895" s="44">
        <v>52735.351562999997</v>
      </c>
      <c r="V895" s="44">
        <v>13699.834961</v>
      </c>
      <c r="W895" s="44">
        <v>2082.0385740000002</v>
      </c>
      <c r="X895" s="44">
        <v>105763.271523</v>
      </c>
      <c r="Y895" s="44">
        <v>177787.415362</v>
      </c>
      <c r="Z895" s="44">
        <v>6965.4712579999996</v>
      </c>
      <c r="AA895" s="44">
        <v>156.81341800000001</v>
      </c>
      <c r="AB895" s="44">
        <v>6.2808130000000002</v>
      </c>
      <c r="AC895" s="44">
        <v>3.8576440000000001</v>
      </c>
      <c r="AD895" s="44">
        <v>44784.312093</v>
      </c>
    </row>
    <row r="896" spans="1:30" x14ac:dyDescent="0.25">
      <c r="A896">
        <v>895</v>
      </c>
      <c r="B896" t="s">
        <v>101</v>
      </c>
      <c r="C896" t="s">
        <v>108</v>
      </c>
      <c r="D896" t="s">
        <v>125</v>
      </c>
      <c r="E896" t="s">
        <v>104</v>
      </c>
      <c r="F896" s="52">
        <f>VLOOKUP(A896,[1]Minority!$A$1:$H$1902,5,FALSE)</f>
        <v>2529</v>
      </c>
      <c r="G896" s="52">
        <f>VLOOKUP(A896,'[1]Low-income - HH inc.'!$A$1:$I$1902,6,FALSE)</f>
        <v>364</v>
      </c>
      <c r="H896" s="44">
        <v>325532</v>
      </c>
      <c r="I896" s="44">
        <v>495368</v>
      </c>
      <c r="J896" s="44">
        <v>51862</v>
      </c>
      <c r="K896" s="44">
        <v>53889</v>
      </c>
      <c r="L896" s="44">
        <v>12540</v>
      </c>
      <c r="M896" s="44">
        <v>0</v>
      </c>
      <c r="N896" s="44">
        <v>2285</v>
      </c>
      <c r="O896" s="44">
        <v>0</v>
      </c>
      <c r="P896" s="44">
        <v>43.911155999999998</v>
      </c>
      <c r="Q896" s="44">
        <v>45.896172</v>
      </c>
      <c r="R896" s="44">
        <v>15.431347000000001</v>
      </c>
      <c r="S896" s="44">
        <v>15.734878999999999</v>
      </c>
      <c r="T896" s="44">
        <v>339622.3125</v>
      </c>
      <c r="U896" s="44">
        <v>52030.171875</v>
      </c>
      <c r="V896" s="44">
        <v>11499.631836</v>
      </c>
      <c r="W896" s="44">
        <v>2095.4272460000002</v>
      </c>
      <c r="X896" s="44">
        <v>68519.351857999995</v>
      </c>
      <c r="Y896" s="44">
        <v>114365.64930200001</v>
      </c>
      <c r="Z896" s="44">
        <v>4559.201247</v>
      </c>
      <c r="AA896" s="44">
        <v>101.001115</v>
      </c>
      <c r="AB896" s="44">
        <v>4.1090090000000004</v>
      </c>
      <c r="AC896" s="44">
        <v>2.491517</v>
      </c>
      <c r="AD896" s="44">
        <v>29200.036887999999</v>
      </c>
    </row>
    <row r="897" spans="1:30" x14ac:dyDescent="0.25">
      <c r="A897">
        <v>896</v>
      </c>
      <c r="B897" t="s">
        <v>101</v>
      </c>
      <c r="C897" t="s">
        <v>108</v>
      </c>
      <c r="D897" t="s">
        <v>125</v>
      </c>
      <c r="E897" t="s">
        <v>104</v>
      </c>
      <c r="F897" s="52">
        <f>VLOOKUP(A897,[1]Minority!$A$1:$H$1902,5,FALSE)</f>
        <v>736</v>
      </c>
      <c r="G897" s="52">
        <f>VLOOKUP(A897,'[1]Low-income - HH inc.'!$A$1:$I$1902,6,FALSE)</f>
        <v>112</v>
      </c>
      <c r="H897" s="44">
        <v>323158</v>
      </c>
      <c r="I897" s="44">
        <v>517920</v>
      </c>
      <c r="J897" s="44">
        <v>52123</v>
      </c>
      <c r="K897" s="44">
        <v>56342</v>
      </c>
      <c r="L897" s="44">
        <v>12540</v>
      </c>
      <c r="M897" s="44">
        <v>12026</v>
      </c>
      <c r="N897" s="44">
        <v>2327</v>
      </c>
      <c r="O897" s="44">
        <v>0</v>
      </c>
      <c r="P897" s="44">
        <v>37.156452000000002</v>
      </c>
      <c r="Q897" s="44">
        <v>41.763644999999997</v>
      </c>
      <c r="R897" s="44">
        <v>15.621639</v>
      </c>
      <c r="S897" s="44">
        <v>15.644600000000001</v>
      </c>
      <c r="T897" s="44">
        <v>340399.84375</v>
      </c>
      <c r="U897" s="44">
        <v>52496.5</v>
      </c>
      <c r="V897" s="44">
        <v>12494.497069999999</v>
      </c>
      <c r="W897" s="44">
        <v>2120.9960940000001</v>
      </c>
      <c r="X897" s="44">
        <v>125688.55665</v>
      </c>
      <c r="Y897" s="44">
        <v>362458.64318299998</v>
      </c>
      <c r="Z897" s="44">
        <v>15030.516524000001</v>
      </c>
      <c r="AA897" s="44">
        <v>319.07969800000001</v>
      </c>
      <c r="AB897" s="44">
        <v>14.329027999999999</v>
      </c>
      <c r="AC897" s="44">
        <v>8.0250470000000007</v>
      </c>
      <c r="AD897" s="44">
        <v>94623.280308999994</v>
      </c>
    </row>
    <row r="898" spans="1:30" x14ac:dyDescent="0.25">
      <c r="A898">
        <v>897</v>
      </c>
      <c r="B898" t="s">
        <v>101</v>
      </c>
      <c r="C898" t="s">
        <v>108</v>
      </c>
      <c r="D898" t="s">
        <v>125</v>
      </c>
      <c r="E898" t="s">
        <v>104</v>
      </c>
      <c r="F898" s="52">
        <f>VLOOKUP(A898,[1]Minority!$A$1:$H$1902,5,FALSE)</f>
        <v>396</v>
      </c>
      <c r="G898" s="52">
        <f>VLOOKUP(A898,'[1]Low-income - HH inc.'!$A$1:$I$1902,6,FALSE)</f>
        <v>66</v>
      </c>
      <c r="H898" s="44">
        <v>319474</v>
      </c>
      <c r="I898" s="44">
        <v>68862</v>
      </c>
      <c r="J898" s="44">
        <v>51079</v>
      </c>
      <c r="K898" s="44">
        <v>11810</v>
      </c>
      <c r="L898" s="44">
        <v>12540</v>
      </c>
      <c r="M898" s="44">
        <v>0</v>
      </c>
      <c r="N898" s="44">
        <v>2327</v>
      </c>
      <c r="O898" s="44">
        <v>0</v>
      </c>
      <c r="P898" s="44">
        <v>37.109527999999997</v>
      </c>
      <c r="Q898" s="44">
        <v>37.690936999999998</v>
      </c>
      <c r="R898" s="44">
        <v>15.433961999999999</v>
      </c>
      <c r="S898" s="44">
        <v>15.465916999999999</v>
      </c>
      <c r="T898" s="44">
        <v>299953.65625</v>
      </c>
      <c r="U898" s="44">
        <v>48020.3125</v>
      </c>
      <c r="V898" s="44">
        <v>11563.251953000001</v>
      </c>
      <c r="W898" s="44">
        <v>2145.7485350000002</v>
      </c>
      <c r="X898" s="44">
        <v>65440.217111999998</v>
      </c>
      <c r="Y898" s="44">
        <v>98136.779118999999</v>
      </c>
      <c r="Z898" s="44">
        <v>3677.4424739999999</v>
      </c>
      <c r="AA898" s="44">
        <v>86.397255999999999</v>
      </c>
      <c r="AB898" s="44">
        <v>3.749708</v>
      </c>
      <c r="AC898" s="44">
        <v>2.0761959999999999</v>
      </c>
      <c r="AD898" s="44">
        <v>24558.928640999999</v>
      </c>
    </row>
    <row r="899" spans="1:30" x14ac:dyDescent="0.25">
      <c r="A899">
        <v>898</v>
      </c>
      <c r="B899" t="s">
        <v>101</v>
      </c>
      <c r="C899" t="s">
        <v>108</v>
      </c>
      <c r="D899" t="s">
        <v>125</v>
      </c>
      <c r="E899" t="s">
        <v>104</v>
      </c>
      <c r="F899" s="52">
        <f>VLOOKUP(A899,[1]Minority!$A$1:$H$1902,5,FALSE)</f>
        <v>3555</v>
      </c>
      <c r="G899" s="52">
        <f>VLOOKUP(A899,'[1]Low-income - HH inc.'!$A$1:$I$1902,6,FALSE)</f>
        <v>289</v>
      </c>
      <c r="H899" s="44">
        <v>313099</v>
      </c>
      <c r="I899" s="44">
        <v>17582</v>
      </c>
      <c r="J899" s="44">
        <v>49276</v>
      </c>
      <c r="K899" s="44">
        <v>2827</v>
      </c>
      <c r="L899" s="44">
        <v>18701</v>
      </c>
      <c r="M899" s="44">
        <v>0</v>
      </c>
      <c r="N899" s="44">
        <v>720</v>
      </c>
      <c r="O899" s="44">
        <v>0</v>
      </c>
      <c r="P899" s="44">
        <v>53.105949000000003</v>
      </c>
      <c r="Q899" s="44">
        <v>48.093299999999999</v>
      </c>
      <c r="R899" s="44">
        <v>16.750837000000001</v>
      </c>
      <c r="S899" s="44">
        <v>16.544823000000001</v>
      </c>
      <c r="T899" s="44">
        <v>297851.3125</v>
      </c>
      <c r="U899" s="44">
        <v>46879.386719000002</v>
      </c>
      <c r="V899" s="44">
        <v>17736.091797000001</v>
      </c>
      <c r="W899" s="44">
        <v>682.85040300000003</v>
      </c>
      <c r="X899" s="44">
        <v>22425.880290000001</v>
      </c>
      <c r="Y899" s="44">
        <v>70157.889427000002</v>
      </c>
      <c r="Z899" s="44">
        <v>2902.612967</v>
      </c>
      <c r="AA899" s="44">
        <v>63.851863999999999</v>
      </c>
      <c r="AB899" s="44">
        <v>2.452207</v>
      </c>
      <c r="AC899" s="44">
        <v>1.571151</v>
      </c>
      <c r="AD899" s="44">
        <v>18119.843483000001</v>
      </c>
    </row>
    <row r="900" spans="1:30" x14ac:dyDescent="0.25">
      <c r="A900">
        <v>899</v>
      </c>
      <c r="B900" t="s">
        <v>101</v>
      </c>
      <c r="C900" t="s">
        <v>108</v>
      </c>
      <c r="D900" t="s">
        <v>125</v>
      </c>
      <c r="E900" t="s">
        <v>104</v>
      </c>
      <c r="F900" s="52">
        <f>VLOOKUP(A900,[1]Minority!$A$1:$H$1902,5,FALSE)</f>
        <v>2727</v>
      </c>
      <c r="G900" s="52">
        <f>VLOOKUP(A900,'[1]Low-income - HH inc.'!$A$1:$I$1902,6,FALSE)</f>
        <v>295</v>
      </c>
      <c r="H900" s="44">
        <v>309521</v>
      </c>
      <c r="I900" s="44">
        <v>24375</v>
      </c>
      <c r="J900" s="44">
        <v>49760</v>
      </c>
      <c r="K900" s="44">
        <v>4716</v>
      </c>
      <c r="L900" s="44">
        <v>18701</v>
      </c>
      <c r="M900" s="44">
        <v>0</v>
      </c>
      <c r="N900" s="44">
        <v>987</v>
      </c>
      <c r="O900" s="44">
        <v>0</v>
      </c>
      <c r="P900" s="44">
        <v>44.029555999999999</v>
      </c>
      <c r="Q900" s="44">
        <v>43.875884999999997</v>
      </c>
      <c r="R900" s="44">
        <v>15.616322</v>
      </c>
      <c r="S900" s="44">
        <v>15.430415999999999</v>
      </c>
      <c r="T900" s="44">
        <v>291640.5625</v>
      </c>
      <c r="U900" s="44">
        <v>46935.460937999997</v>
      </c>
      <c r="V900" s="44">
        <v>17528.330077999999</v>
      </c>
      <c r="W900" s="44">
        <v>925.10894800000005</v>
      </c>
      <c r="X900" s="44">
        <v>3104.929384</v>
      </c>
      <c r="Y900" s="44">
        <v>6578.3386950000004</v>
      </c>
      <c r="Z900" s="44">
        <v>257.93404500000003</v>
      </c>
      <c r="AA900" s="44">
        <v>5.81149</v>
      </c>
      <c r="AB900" s="44">
        <v>0.218553</v>
      </c>
      <c r="AC900" s="44">
        <v>0.14411299999999999</v>
      </c>
      <c r="AD900" s="44">
        <v>1680.3561999999999</v>
      </c>
    </row>
    <row r="901" spans="1:30" x14ac:dyDescent="0.25">
      <c r="A901">
        <v>900</v>
      </c>
      <c r="B901" t="s">
        <v>101</v>
      </c>
      <c r="C901" t="s">
        <v>108</v>
      </c>
      <c r="D901" t="s">
        <v>125</v>
      </c>
      <c r="E901" t="s">
        <v>104</v>
      </c>
      <c r="F901" s="52">
        <f>VLOOKUP(A901,[1]Minority!$A$1:$H$1902,5,FALSE)</f>
        <v>1351</v>
      </c>
      <c r="G901" s="52">
        <f>VLOOKUP(A901,'[1]Low-income - HH inc.'!$A$1:$I$1902,6,FALSE)</f>
        <v>187</v>
      </c>
      <c r="H901" s="44">
        <v>319548</v>
      </c>
      <c r="I901" s="44">
        <v>14347</v>
      </c>
      <c r="J901" s="44">
        <v>50080</v>
      </c>
      <c r="K901" s="44">
        <v>2400</v>
      </c>
      <c r="L901" s="44">
        <v>18701</v>
      </c>
      <c r="M901" s="44">
        <v>0</v>
      </c>
      <c r="N901" s="44">
        <v>987</v>
      </c>
      <c r="O901" s="44">
        <v>0</v>
      </c>
      <c r="P901" s="44">
        <v>49.549903999999998</v>
      </c>
      <c r="Q901" s="44">
        <v>50.767910000000001</v>
      </c>
      <c r="R901" s="44">
        <v>17.294985</v>
      </c>
      <c r="S901" s="44">
        <v>17.219839</v>
      </c>
      <c r="T901" s="44">
        <v>300323.6875</v>
      </c>
      <c r="U901" s="44">
        <v>47076.679687999997</v>
      </c>
      <c r="V901" s="44">
        <v>17523.041015999999</v>
      </c>
      <c r="W901" s="44">
        <v>924.82977300000005</v>
      </c>
      <c r="X901" s="44">
        <v>38593.444924000003</v>
      </c>
      <c r="Y901" s="44">
        <v>87672.875199000002</v>
      </c>
      <c r="Z901" s="44">
        <v>2717.8217260000001</v>
      </c>
      <c r="AA901" s="44">
        <v>71.832392999999996</v>
      </c>
      <c r="AB901" s="44">
        <v>3.5373039999999998</v>
      </c>
      <c r="AC901" s="44">
        <v>1.6818280000000001</v>
      </c>
      <c r="AD901" s="44">
        <v>20195.624247</v>
      </c>
    </row>
    <row r="902" spans="1:30" x14ac:dyDescent="0.25">
      <c r="A902">
        <v>901</v>
      </c>
      <c r="B902" t="s">
        <v>101</v>
      </c>
      <c r="C902" t="s">
        <v>108</v>
      </c>
      <c r="D902" t="s">
        <v>125</v>
      </c>
      <c r="E902" t="s">
        <v>104</v>
      </c>
      <c r="F902" s="52">
        <f>VLOOKUP(A902,[1]Minority!$A$1:$H$1902,5,FALSE)</f>
        <v>839</v>
      </c>
      <c r="G902" s="52">
        <f>VLOOKUP(A902,'[1]Low-income - HH inc.'!$A$1:$I$1902,6,FALSE)</f>
        <v>123</v>
      </c>
      <c r="H902" s="44">
        <v>306335</v>
      </c>
      <c r="I902" s="44">
        <v>19174</v>
      </c>
      <c r="J902" s="44">
        <v>48013</v>
      </c>
      <c r="K902" s="44">
        <v>2603</v>
      </c>
      <c r="L902" s="44">
        <v>18701</v>
      </c>
      <c r="M902" s="44">
        <v>0</v>
      </c>
      <c r="N902" s="44">
        <v>987</v>
      </c>
      <c r="O902" s="44">
        <v>0</v>
      </c>
      <c r="P902" s="44">
        <v>47.884010000000004</v>
      </c>
      <c r="Q902" s="44">
        <v>48.658016000000003</v>
      </c>
      <c r="R902" s="44">
        <v>17.562429000000002</v>
      </c>
      <c r="S902" s="44">
        <v>17.441240000000001</v>
      </c>
      <c r="T902" s="44">
        <v>288046.1875</v>
      </c>
      <c r="U902" s="44">
        <v>45120.917969000002</v>
      </c>
      <c r="V902" s="44">
        <v>17509.964843999998</v>
      </c>
      <c r="W902" s="44">
        <v>924.13964799999997</v>
      </c>
      <c r="X902" s="44">
        <v>125417.90898399999</v>
      </c>
      <c r="Y902" s="44">
        <v>221339.15773000001</v>
      </c>
      <c r="Z902" s="44">
        <v>6974.8388100000002</v>
      </c>
      <c r="AA902" s="44">
        <v>184.034524</v>
      </c>
      <c r="AB902" s="44">
        <v>8.7515070000000001</v>
      </c>
      <c r="AC902" s="44">
        <v>4.2814779999999999</v>
      </c>
      <c r="AD902" s="44">
        <v>50957.286754000001</v>
      </c>
    </row>
    <row r="903" spans="1:30" x14ac:dyDescent="0.25">
      <c r="A903">
        <v>902</v>
      </c>
      <c r="B903" t="s">
        <v>101</v>
      </c>
      <c r="C903" t="s">
        <v>108</v>
      </c>
      <c r="D903" t="s">
        <v>125</v>
      </c>
      <c r="E903" t="s">
        <v>104</v>
      </c>
      <c r="F903" s="52">
        <f>VLOOKUP(A903,[1]Minority!$A$1:$H$1902,5,FALSE)</f>
        <v>1815</v>
      </c>
      <c r="G903" s="52">
        <f>VLOOKUP(A903,'[1]Low-income - HH inc.'!$A$1:$I$1902,6,FALSE)</f>
        <v>141</v>
      </c>
      <c r="H903" s="44">
        <v>313076</v>
      </c>
      <c r="I903" s="44">
        <v>16730</v>
      </c>
      <c r="J903" s="44">
        <v>49040</v>
      </c>
      <c r="K903" s="44">
        <v>2601</v>
      </c>
      <c r="L903" s="44">
        <v>18701</v>
      </c>
      <c r="M903" s="44">
        <v>0</v>
      </c>
      <c r="N903" s="44">
        <v>720</v>
      </c>
      <c r="O903" s="44">
        <v>0</v>
      </c>
      <c r="P903" s="44">
        <v>65.280724000000006</v>
      </c>
      <c r="Q903" s="44">
        <v>57.378070999999998</v>
      </c>
      <c r="R903" s="44">
        <v>16.771576</v>
      </c>
      <c r="S903" s="44">
        <v>16.379501000000001</v>
      </c>
      <c r="T903" s="44">
        <v>300308.96875</v>
      </c>
      <c r="U903" s="44">
        <v>47039.34375</v>
      </c>
      <c r="V903" s="44">
        <v>17895.333984000001</v>
      </c>
      <c r="W903" s="44">
        <v>688.98138400000005</v>
      </c>
      <c r="X903" s="44">
        <v>75.573113000000006</v>
      </c>
      <c r="Y903" s="44">
        <v>20331.019261000001</v>
      </c>
      <c r="Z903" s="44">
        <v>642.505944</v>
      </c>
      <c r="AA903" s="44">
        <v>16.618074</v>
      </c>
      <c r="AB903" s="44">
        <v>0.73206000000000004</v>
      </c>
      <c r="AC903" s="44">
        <v>0.38686599999999999</v>
      </c>
      <c r="AD903" s="44">
        <v>4527.5915409999998</v>
      </c>
    </row>
    <row r="904" spans="1:30" x14ac:dyDescent="0.25">
      <c r="A904">
        <v>903</v>
      </c>
      <c r="B904" t="s">
        <v>101</v>
      </c>
      <c r="C904" t="s">
        <v>108</v>
      </c>
      <c r="D904" t="s">
        <v>125</v>
      </c>
      <c r="E904" t="s">
        <v>104</v>
      </c>
      <c r="F904" s="52">
        <f>VLOOKUP(A904,[1]Minority!$A$1:$H$1902,5,FALSE)</f>
        <v>3085</v>
      </c>
      <c r="G904" s="52">
        <f>VLOOKUP(A904,'[1]Low-income - HH inc.'!$A$1:$I$1902,6,FALSE)</f>
        <v>264</v>
      </c>
      <c r="H904" s="44">
        <v>307110</v>
      </c>
      <c r="I904" s="44">
        <v>16517</v>
      </c>
      <c r="J904" s="44">
        <v>47386</v>
      </c>
      <c r="K904" s="44">
        <v>2581</v>
      </c>
      <c r="L904" s="44">
        <v>6675</v>
      </c>
      <c r="M904" s="44">
        <v>0</v>
      </c>
      <c r="N904" s="44">
        <v>720</v>
      </c>
      <c r="O904" s="44">
        <v>0</v>
      </c>
      <c r="P904" s="44">
        <v>68.364486999999997</v>
      </c>
      <c r="Q904" s="44">
        <v>55.060344999999998</v>
      </c>
      <c r="R904" s="44">
        <v>17.464790000000001</v>
      </c>
      <c r="S904" s="44">
        <v>17.205604999999998</v>
      </c>
      <c r="T904" s="44">
        <v>296016.875</v>
      </c>
      <c r="U904" s="44">
        <v>45675.617187999997</v>
      </c>
      <c r="V904" s="44">
        <v>6420.1879879999997</v>
      </c>
      <c r="W904" s="44">
        <v>692.51464799999997</v>
      </c>
      <c r="X904" s="44">
        <v>70483.922279999999</v>
      </c>
      <c r="Y904" s="44">
        <v>180063.82493599999</v>
      </c>
      <c r="Z904" s="44">
        <v>4847.6357719999996</v>
      </c>
      <c r="AA904" s="44">
        <v>187.12324599999999</v>
      </c>
      <c r="AB904" s="44">
        <v>8.5111450000000008</v>
      </c>
      <c r="AC904" s="44">
        <v>3.4223659999999998</v>
      </c>
      <c r="AD904" s="44">
        <v>40470.995243999998</v>
      </c>
    </row>
    <row r="905" spans="1:30" x14ac:dyDescent="0.25">
      <c r="A905">
        <v>904</v>
      </c>
      <c r="B905" t="s">
        <v>101</v>
      </c>
      <c r="C905" t="s">
        <v>108</v>
      </c>
      <c r="D905" t="s">
        <v>125</v>
      </c>
      <c r="E905" t="s">
        <v>104</v>
      </c>
      <c r="F905" s="52">
        <f>VLOOKUP(A905,[1]Minority!$A$1:$H$1902,5,FALSE)</f>
        <v>2879</v>
      </c>
      <c r="G905" s="52">
        <f>VLOOKUP(A905,'[1]Low-income - HH inc.'!$A$1:$I$1902,6,FALSE)</f>
        <v>218</v>
      </c>
      <c r="H905" s="44">
        <v>291582</v>
      </c>
      <c r="I905" s="44">
        <v>13015</v>
      </c>
      <c r="J905" s="44">
        <v>46639</v>
      </c>
      <c r="K905" s="44">
        <v>3093</v>
      </c>
      <c r="L905" s="44">
        <v>12540</v>
      </c>
      <c r="M905" s="44">
        <v>0</v>
      </c>
      <c r="N905" s="44">
        <v>2327</v>
      </c>
      <c r="O905" s="44">
        <v>0</v>
      </c>
      <c r="P905" s="44">
        <v>61.622208000000001</v>
      </c>
      <c r="Q905" s="44">
        <v>56.547004999999999</v>
      </c>
      <c r="R905" s="44">
        <v>16.075559999999999</v>
      </c>
      <c r="S905" s="44">
        <v>16.009087000000001</v>
      </c>
      <c r="T905" s="44">
        <v>282703.28125</v>
      </c>
      <c r="U905" s="44">
        <v>45251.070312999997</v>
      </c>
      <c r="V905" s="44">
        <v>12140.316406</v>
      </c>
      <c r="W905" s="44">
        <v>2252.8322750000002</v>
      </c>
      <c r="X905" s="44">
        <v>19144.746216</v>
      </c>
      <c r="Y905" s="44">
        <v>37716.396077999998</v>
      </c>
      <c r="Z905" s="44">
        <v>1410.6757279999999</v>
      </c>
      <c r="AA905" s="44">
        <v>32.558869000000001</v>
      </c>
      <c r="AB905" s="44">
        <v>1.3152429999999999</v>
      </c>
      <c r="AC905" s="44">
        <v>0.79116900000000001</v>
      </c>
      <c r="AD905" s="44">
        <v>9211.0667099999991</v>
      </c>
    </row>
    <row r="906" spans="1:30" x14ac:dyDescent="0.25">
      <c r="A906">
        <v>905</v>
      </c>
      <c r="B906" t="s">
        <v>101</v>
      </c>
      <c r="C906" t="s">
        <v>108</v>
      </c>
      <c r="D906" t="s">
        <v>125</v>
      </c>
      <c r="E906" t="s">
        <v>104</v>
      </c>
      <c r="F906" s="52">
        <f>VLOOKUP(A906,[1]Minority!$A$1:$H$1902,5,FALSE)</f>
        <v>3766</v>
      </c>
      <c r="G906" s="52">
        <f>VLOOKUP(A906,'[1]Low-income - HH inc.'!$A$1:$I$1902,6,FALSE)</f>
        <v>328</v>
      </c>
      <c r="H906" s="44">
        <v>313635</v>
      </c>
      <c r="I906" s="44">
        <v>13684</v>
      </c>
      <c r="J906" s="44">
        <v>49147</v>
      </c>
      <c r="K906" s="44">
        <v>2813</v>
      </c>
      <c r="L906" s="44">
        <v>12540</v>
      </c>
      <c r="M906" s="44">
        <v>0</v>
      </c>
      <c r="N906" s="44">
        <v>2327</v>
      </c>
      <c r="O906" s="44">
        <v>0</v>
      </c>
      <c r="P906" s="44">
        <v>53.171505000000003</v>
      </c>
      <c r="Q906" s="44">
        <v>52.513652999999998</v>
      </c>
      <c r="R906" s="44">
        <v>16.103086000000001</v>
      </c>
      <c r="S906" s="44">
        <v>15.979184</v>
      </c>
      <c r="T906" s="44">
        <v>299210.75</v>
      </c>
      <c r="U906" s="44">
        <v>46918.859375</v>
      </c>
      <c r="V906" s="44">
        <v>11936.967773</v>
      </c>
      <c r="W906" s="44">
        <v>2215.0976559999999</v>
      </c>
      <c r="X906" s="44">
        <v>39567.822992000001</v>
      </c>
      <c r="Y906" s="44">
        <v>72785.533838999996</v>
      </c>
      <c r="Z906" s="44">
        <v>2956.6126760000002</v>
      </c>
      <c r="AA906" s="44">
        <v>65.061729</v>
      </c>
      <c r="AB906" s="44">
        <v>2.4885489999999999</v>
      </c>
      <c r="AC906" s="44">
        <v>1.5911360000000001</v>
      </c>
      <c r="AD906" s="44">
        <v>18311.851961</v>
      </c>
    </row>
    <row r="907" spans="1:30" x14ac:dyDescent="0.25">
      <c r="A907">
        <v>906</v>
      </c>
      <c r="B907" t="s">
        <v>101</v>
      </c>
      <c r="C907" t="s">
        <v>108</v>
      </c>
      <c r="D907" t="s">
        <v>125</v>
      </c>
      <c r="E907" t="s">
        <v>104</v>
      </c>
      <c r="F907" s="52">
        <f>VLOOKUP(A907,[1]Minority!$A$1:$H$1902,5,FALSE)</f>
        <v>1698</v>
      </c>
      <c r="G907" s="52">
        <f>VLOOKUP(A907,'[1]Low-income - HH inc.'!$A$1:$I$1902,6,FALSE)</f>
        <v>146</v>
      </c>
      <c r="H907" s="44">
        <v>315554</v>
      </c>
      <c r="I907" s="44">
        <v>12618</v>
      </c>
      <c r="J907" s="44">
        <v>48759</v>
      </c>
      <c r="K907" s="44">
        <v>2433</v>
      </c>
      <c r="L907" s="44">
        <v>18701</v>
      </c>
      <c r="M907" s="44">
        <v>0</v>
      </c>
      <c r="N907" s="44">
        <v>987</v>
      </c>
      <c r="O907" s="44">
        <v>0</v>
      </c>
      <c r="P907" s="44">
        <v>60.078986999999998</v>
      </c>
      <c r="Q907" s="44">
        <v>58.191367999999997</v>
      </c>
      <c r="R907" s="44">
        <v>17.250783999999999</v>
      </c>
      <c r="S907" s="44">
        <v>16.997672999999999</v>
      </c>
      <c r="T907" s="44">
        <v>303031.5</v>
      </c>
      <c r="U907" s="44">
        <v>46844.019530999998</v>
      </c>
      <c r="V907" s="44">
        <v>17927.955077999999</v>
      </c>
      <c r="W907" s="44">
        <v>946.20025599999997</v>
      </c>
      <c r="X907" s="44">
        <v>15242.489380999999</v>
      </c>
      <c r="Y907" s="44">
        <v>36681.104417000002</v>
      </c>
      <c r="Z907" s="44">
        <v>1407.6753080000001</v>
      </c>
      <c r="AA907" s="44">
        <v>32.491216999999999</v>
      </c>
      <c r="AB907" s="44">
        <v>1.306729</v>
      </c>
      <c r="AC907" s="44">
        <v>0.77996500000000002</v>
      </c>
      <c r="AD907" s="44">
        <v>9056.5449329999992</v>
      </c>
    </row>
    <row r="908" spans="1:30" x14ac:dyDescent="0.25">
      <c r="A908">
        <v>907</v>
      </c>
      <c r="B908" t="s">
        <v>101</v>
      </c>
      <c r="C908" t="s">
        <v>108</v>
      </c>
      <c r="D908" t="s">
        <v>125</v>
      </c>
      <c r="E908" t="s">
        <v>104</v>
      </c>
      <c r="F908" s="52">
        <f>VLOOKUP(A908,[1]Minority!$A$1:$H$1902,5,FALSE)</f>
        <v>2564</v>
      </c>
      <c r="G908" s="52">
        <f>VLOOKUP(A908,'[1]Low-income - HH inc.'!$A$1:$I$1902,6,FALSE)</f>
        <v>250</v>
      </c>
      <c r="H908" s="44">
        <v>311921</v>
      </c>
      <c r="I908" s="44">
        <v>14417</v>
      </c>
      <c r="J908" s="44">
        <v>47061</v>
      </c>
      <c r="K908" s="44">
        <v>2575</v>
      </c>
      <c r="L908" s="44">
        <v>18701</v>
      </c>
      <c r="M908" s="44">
        <v>0</v>
      </c>
      <c r="N908" s="44">
        <v>987</v>
      </c>
      <c r="O908" s="44">
        <v>0</v>
      </c>
      <c r="P908" s="44">
        <v>57.058289000000002</v>
      </c>
      <c r="Q908" s="44">
        <v>56.377682</v>
      </c>
      <c r="R908" s="44">
        <v>16.946154</v>
      </c>
      <c r="S908" s="44">
        <v>16.725393</v>
      </c>
      <c r="T908" s="44">
        <v>299423.40625</v>
      </c>
      <c r="U908" s="44">
        <v>45192.230469000002</v>
      </c>
      <c r="V908" s="44">
        <v>17915.40625</v>
      </c>
      <c r="W908" s="44">
        <v>945.53796399999999</v>
      </c>
      <c r="X908" s="44">
        <v>10652.410548</v>
      </c>
      <c r="Y908" s="44">
        <v>58199.817483999999</v>
      </c>
      <c r="Z908" s="44">
        <v>2152.371866</v>
      </c>
      <c r="AA908" s="44">
        <v>50.162256999999997</v>
      </c>
      <c r="AB908" s="44">
        <v>2.1637979999999999</v>
      </c>
      <c r="AC908" s="44">
        <v>1.216237</v>
      </c>
      <c r="AD908" s="44">
        <v>14191.851741</v>
      </c>
    </row>
    <row r="909" spans="1:30" x14ac:dyDescent="0.25">
      <c r="A909">
        <v>908</v>
      </c>
      <c r="B909" t="s">
        <v>101</v>
      </c>
      <c r="C909" t="s">
        <v>108</v>
      </c>
      <c r="D909" t="s">
        <v>126</v>
      </c>
      <c r="E909" t="s">
        <v>104</v>
      </c>
      <c r="F909" s="52">
        <f>VLOOKUP(A909,[1]Minority!$A$1:$H$1902,5,FALSE)</f>
        <v>2973</v>
      </c>
      <c r="G909" s="52">
        <f>VLOOKUP(A909,'[1]Low-income - HH inc.'!$A$1:$I$1902,6,FALSE)</f>
        <v>236</v>
      </c>
      <c r="H909" s="44">
        <v>371371</v>
      </c>
      <c r="I909" s="44">
        <v>52474</v>
      </c>
      <c r="J909" s="44">
        <v>57458</v>
      </c>
      <c r="K909" s="44">
        <v>8834</v>
      </c>
      <c r="L909" s="44">
        <v>44234</v>
      </c>
      <c r="M909" s="44">
        <v>0</v>
      </c>
      <c r="N909" s="44">
        <v>837</v>
      </c>
      <c r="O909" s="44">
        <v>0</v>
      </c>
      <c r="P909" s="44">
        <v>54.872559000000003</v>
      </c>
      <c r="Q909" s="44">
        <v>54.449931999999997</v>
      </c>
      <c r="R909" s="44">
        <v>15.661535000000001</v>
      </c>
      <c r="S909" s="44">
        <v>15.353942</v>
      </c>
      <c r="T909" s="44">
        <v>346851.25</v>
      </c>
      <c r="U909" s="44">
        <v>53719.335937999997</v>
      </c>
      <c r="V909" s="44">
        <v>40832.878905999998</v>
      </c>
      <c r="W909" s="44">
        <v>772.64367700000003</v>
      </c>
      <c r="X909" s="44">
        <v>91600.530677999996</v>
      </c>
      <c r="Y909" s="44">
        <v>127760.365922</v>
      </c>
      <c r="Z909" s="44">
        <v>8031.8994519999997</v>
      </c>
      <c r="AA909" s="44">
        <v>134.41733300000001</v>
      </c>
      <c r="AB909" s="44">
        <v>5.1397209999999998</v>
      </c>
      <c r="AC909" s="44">
        <v>3.6489989999999999</v>
      </c>
      <c r="AD909" s="44">
        <v>41182.195033999997</v>
      </c>
    </row>
    <row r="910" spans="1:30" x14ac:dyDescent="0.25">
      <c r="A910">
        <v>909</v>
      </c>
      <c r="B910" t="s">
        <v>101</v>
      </c>
      <c r="C910" t="s">
        <v>108</v>
      </c>
      <c r="D910" t="s">
        <v>126</v>
      </c>
      <c r="E910" t="s">
        <v>104</v>
      </c>
      <c r="F910" s="52">
        <f>VLOOKUP(A910,[1]Minority!$A$1:$H$1902,5,FALSE)</f>
        <v>1834</v>
      </c>
      <c r="G910" s="52">
        <f>VLOOKUP(A910,'[1]Low-income - HH inc.'!$A$1:$I$1902,6,FALSE)</f>
        <v>78</v>
      </c>
      <c r="H910" s="44">
        <v>325859</v>
      </c>
      <c r="I910" s="44">
        <v>148254</v>
      </c>
      <c r="J910" s="44">
        <v>49893</v>
      </c>
      <c r="K910" s="44">
        <v>19755</v>
      </c>
      <c r="L910" s="44">
        <v>6957</v>
      </c>
      <c r="M910" s="44">
        <v>0</v>
      </c>
      <c r="N910" s="44">
        <v>530</v>
      </c>
      <c r="O910" s="44">
        <v>0</v>
      </c>
      <c r="P910" s="44">
        <v>49.786620999999997</v>
      </c>
      <c r="Q910" s="44">
        <v>53.545532000000001</v>
      </c>
      <c r="R910" s="44">
        <v>15.173849000000001</v>
      </c>
      <c r="S910" s="44">
        <v>14.323169999999999</v>
      </c>
      <c r="T910" s="44">
        <v>315578.875</v>
      </c>
      <c r="U910" s="44">
        <v>48148.554687999997</v>
      </c>
      <c r="V910" s="44">
        <v>6554.3154299999997</v>
      </c>
      <c r="W910" s="44">
        <v>499.32254</v>
      </c>
      <c r="X910" s="44">
        <v>30745.114722999999</v>
      </c>
      <c r="Y910" s="44">
        <v>42615.986808000001</v>
      </c>
      <c r="Z910" s="44">
        <v>2129.5036009999999</v>
      </c>
      <c r="AA910" s="44">
        <v>41.384455000000003</v>
      </c>
      <c r="AB910" s="44">
        <v>1.495539</v>
      </c>
      <c r="AC910" s="44">
        <v>1.061688</v>
      </c>
      <c r="AD910" s="44">
        <v>12124.846675000001</v>
      </c>
    </row>
    <row r="911" spans="1:30" x14ac:dyDescent="0.25">
      <c r="A911">
        <v>910</v>
      </c>
      <c r="B911" t="s">
        <v>101</v>
      </c>
      <c r="C911" t="s">
        <v>108</v>
      </c>
      <c r="D911" t="s">
        <v>126</v>
      </c>
      <c r="E911" t="s">
        <v>104</v>
      </c>
      <c r="F911" s="52">
        <f>VLOOKUP(A911,[1]Minority!$A$1:$H$1902,5,FALSE)</f>
        <v>1368</v>
      </c>
      <c r="G911" s="52">
        <f>VLOOKUP(A911,'[1]Low-income - HH inc.'!$A$1:$I$1902,6,FALSE)</f>
        <v>52</v>
      </c>
      <c r="H911" s="44">
        <v>324559</v>
      </c>
      <c r="I911" s="44">
        <v>368383</v>
      </c>
      <c r="J911" s="44">
        <v>49080</v>
      </c>
      <c r="K911" s="44">
        <v>36618</v>
      </c>
      <c r="L911" s="44">
        <v>6957</v>
      </c>
      <c r="M911" s="44">
        <v>0</v>
      </c>
      <c r="N911" s="44">
        <v>644</v>
      </c>
      <c r="O911" s="44">
        <v>0</v>
      </c>
      <c r="P911" s="44">
        <v>56.503399000000002</v>
      </c>
      <c r="Q911" s="44">
        <v>52.668095000000001</v>
      </c>
      <c r="R911" s="44">
        <v>16.304447</v>
      </c>
      <c r="S911" s="44">
        <v>15.590450000000001</v>
      </c>
      <c r="T911" s="44">
        <v>326455.1875</v>
      </c>
      <c r="U911" s="44">
        <v>48540.792969000002</v>
      </c>
      <c r="V911" s="44">
        <v>6655.984375</v>
      </c>
      <c r="W911" s="44">
        <v>616.13543700000002</v>
      </c>
      <c r="X911" s="44">
        <v>57724.321846999999</v>
      </c>
      <c r="Y911" s="44">
        <v>101414.06624499999</v>
      </c>
      <c r="Z911" s="44">
        <v>7814.3015990000004</v>
      </c>
      <c r="AA911" s="44">
        <v>112.3248</v>
      </c>
      <c r="AB911" s="44">
        <v>3.7955329999999998</v>
      </c>
      <c r="AC911" s="44">
        <v>3.1829209999999999</v>
      </c>
      <c r="AD911" s="44">
        <v>34849.205653999998</v>
      </c>
    </row>
    <row r="912" spans="1:30" x14ac:dyDescent="0.25">
      <c r="A912">
        <v>911</v>
      </c>
      <c r="B912" t="s">
        <v>101</v>
      </c>
      <c r="C912" t="s">
        <v>108</v>
      </c>
      <c r="D912" t="s">
        <v>126</v>
      </c>
      <c r="E912" t="s">
        <v>104</v>
      </c>
      <c r="F912" s="52">
        <f>VLOOKUP(A912,[1]Minority!$A$1:$H$1902,5,FALSE)</f>
        <v>2888</v>
      </c>
      <c r="G912" s="52">
        <f>VLOOKUP(A912,'[1]Low-income - HH inc.'!$A$1:$I$1902,6,FALSE)</f>
        <v>185</v>
      </c>
      <c r="H912" s="44">
        <v>352451</v>
      </c>
      <c r="I912" s="44">
        <v>42888</v>
      </c>
      <c r="J912" s="44">
        <v>54702</v>
      </c>
      <c r="K912" s="44">
        <v>6920</v>
      </c>
      <c r="L912" s="44">
        <v>7237</v>
      </c>
      <c r="M912" s="44">
        <v>0</v>
      </c>
      <c r="N912" s="44">
        <v>704</v>
      </c>
      <c r="O912" s="44">
        <v>169</v>
      </c>
      <c r="P912" s="44">
        <v>54.868476999999999</v>
      </c>
      <c r="Q912" s="44">
        <v>55.529705</v>
      </c>
      <c r="R912" s="44">
        <v>14.810136</v>
      </c>
      <c r="S912" s="44">
        <v>14.571495000000001</v>
      </c>
      <c r="T912" s="44">
        <v>334390.5625</v>
      </c>
      <c r="U912" s="44">
        <v>51914.3125</v>
      </c>
      <c r="V912" s="44">
        <v>6814.78125</v>
      </c>
      <c r="W912" s="44">
        <v>672.78716999999995</v>
      </c>
      <c r="X912" s="44">
        <v>49413.741921000001</v>
      </c>
      <c r="Y912" s="44">
        <v>85129.712580000007</v>
      </c>
      <c r="Z912" s="44">
        <v>4414.289119</v>
      </c>
      <c r="AA912" s="44">
        <v>85.195215000000005</v>
      </c>
      <c r="AB912" s="44">
        <v>3.257819</v>
      </c>
      <c r="AC912" s="44">
        <v>2.1968350000000001</v>
      </c>
      <c r="AD912" s="44">
        <v>25155.538332</v>
      </c>
    </row>
    <row r="913" spans="1:30" x14ac:dyDescent="0.25">
      <c r="A913">
        <v>912</v>
      </c>
      <c r="B913" t="s">
        <v>101</v>
      </c>
      <c r="C913" t="s">
        <v>108</v>
      </c>
      <c r="D913" t="s">
        <v>126</v>
      </c>
      <c r="E913" t="s">
        <v>104</v>
      </c>
      <c r="F913" s="52">
        <f>VLOOKUP(A913,[1]Minority!$A$1:$H$1902,5,FALSE)</f>
        <v>1019</v>
      </c>
      <c r="G913" s="52">
        <f>VLOOKUP(A913,'[1]Low-income - HH inc.'!$A$1:$I$1902,6,FALSE)</f>
        <v>152</v>
      </c>
      <c r="H913" s="44">
        <v>323345</v>
      </c>
      <c r="I913" s="44">
        <v>250099</v>
      </c>
      <c r="J913" s="44">
        <v>49133</v>
      </c>
      <c r="K913" s="44">
        <v>31710</v>
      </c>
      <c r="L913" s="44">
        <v>13035</v>
      </c>
      <c r="M913" s="44">
        <v>6273</v>
      </c>
      <c r="N913" s="44">
        <v>644</v>
      </c>
      <c r="O913" s="44">
        <v>169</v>
      </c>
      <c r="P913" s="44">
        <v>58.139778</v>
      </c>
      <c r="Q913" s="44">
        <v>52.626143999999996</v>
      </c>
      <c r="R913" s="44">
        <v>15.588051999999999</v>
      </c>
      <c r="S913" s="44">
        <v>15.289877000000001</v>
      </c>
      <c r="T913" s="44">
        <v>319037.21875</v>
      </c>
      <c r="U913" s="44">
        <v>48108.308594000002</v>
      </c>
      <c r="V913" s="44">
        <v>12637.307617</v>
      </c>
      <c r="W913" s="44">
        <v>616.06396500000005</v>
      </c>
      <c r="X913" s="44">
        <v>107751.457395</v>
      </c>
      <c r="Y913" s="44">
        <v>182411.454234</v>
      </c>
      <c r="Z913" s="44">
        <v>8859.9388889999991</v>
      </c>
      <c r="AA913" s="44">
        <v>178.88377299999999</v>
      </c>
      <c r="AB913" s="44">
        <v>7.4500380000000002</v>
      </c>
      <c r="AC913" s="44">
        <v>4.5581880000000004</v>
      </c>
      <c r="AD913" s="44">
        <v>53211.285701000001</v>
      </c>
    </row>
    <row r="914" spans="1:30" x14ac:dyDescent="0.25">
      <c r="A914">
        <v>913</v>
      </c>
      <c r="B914" t="s">
        <v>101</v>
      </c>
      <c r="C914" t="s">
        <v>108</v>
      </c>
      <c r="D914" t="s">
        <v>126</v>
      </c>
      <c r="E914" t="s">
        <v>104</v>
      </c>
      <c r="F914" s="52">
        <f>VLOOKUP(A914,[1]Minority!$A$1:$H$1902,5,FALSE)</f>
        <v>2443</v>
      </c>
      <c r="G914" s="52">
        <f>VLOOKUP(A914,'[1]Low-income - HH inc.'!$A$1:$I$1902,6,FALSE)</f>
        <v>301</v>
      </c>
      <c r="H914" s="44">
        <v>323495</v>
      </c>
      <c r="I914" s="44">
        <v>80221</v>
      </c>
      <c r="J914" s="44">
        <v>49137</v>
      </c>
      <c r="K914" s="44">
        <v>11824</v>
      </c>
      <c r="L914" s="44">
        <v>6957</v>
      </c>
      <c r="M914" s="44">
        <v>0</v>
      </c>
      <c r="N914" s="44">
        <v>644</v>
      </c>
      <c r="O914" s="44">
        <v>169</v>
      </c>
      <c r="P914" s="44">
        <v>58.885970999999998</v>
      </c>
      <c r="Q914" s="44">
        <v>55.180152999999997</v>
      </c>
      <c r="R914" s="44">
        <v>16.118711000000001</v>
      </c>
      <c r="S914" s="44">
        <v>15.823657000000001</v>
      </c>
      <c r="T914" s="44">
        <v>307645.3125</v>
      </c>
      <c r="U914" s="44">
        <v>46706</v>
      </c>
      <c r="V914" s="44">
        <v>6503.7412109999996</v>
      </c>
      <c r="W914" s="44">
        <v>613.05304000000001</v>
      </c>
      <c r="X914" s="44">
        <v>102650.35699299999</v>
      </c>
      <c r="Y914" s="44">
        <v>192550.06666300001</v>
      </c>
      <c r="Z914" s="44">
        <v>8687.7159319999992</v>
      </c>
      <c r="AA914" s="44">
        <v>179.10410400000001</v>
      </c>
      <c r="AB914" s="44">
        <v>7.6010650000000002</v>
      </c>
      <c r="AC914" s="44">
        <v>4.5297270000000003</v>
      </c>
      <c r="AD914" s="44">
        <v>52797.348645999999</v>
      </c>
    </row>
    <row r="915" spans="1:30" x14ac:dyDescent="0.25">
      <c r="A915">
        <v>914</v>
      </c>
      <c r="B915" t="s">
        <v>101</v>
      </c>
      <c r="C915" t="s">
        <v>108</v>
      </c>
      <c r="D915" t="s">
        <v>126</v>
      </c>
      <c r="E915" t="s">
        <v>104</v>
      </c>
      <c r="F915" s="52">
        <f>VLOOKUP(A915,[1]Minority!$A$1:$H$1902,5,FALSE)</f>
        <v>2719</v>
      </c>
      <c r="G915" s="52">
        <f>VLOOKUP(A915,'[1]Low-income - HH inc.'!$A$1:$I$1902,6,FALSE)</f>
        <v>286</v>
      </c>
      <c r="H915" s="44">
        <v>320029</v>
      </c>
      <c r="I915" s="44">
        <v>78177</v>
      </c>
      <c r="J915" s="44">
        <v>48119</v>
      </c>
      <c r="K915" s="44">
        <v>11669</v>
      </c>
      <c r="L915" s="44">
        <v>6762</v>
      </c>
      <c r="M915" s="44">
        <v>0</v>
      </c>
      <c r="N915" s="44">
        <v>644</v>
      </c>
      <c r="O915" s="44">
        <v>169</v>
      </c>
      <c r="P915" s="44">
        <v>58.531509</v>
      </c>
      <c r="Q915" s="44">
        <v>54.104488000000003</v>
      </c>
      <c r="R915" s="44">
        <v>15.950568000000001</v>
      </c>
      <c r="S915" s="44">
        <v>15.301148</v>
      </c>
      <c r="T915" s="44">
        <v>306486.5625</v>
      </c>
      <c r="U915" s="44">
        <v>46077.988280999998</v>
      </c>
      <c r="V915" s="44">
        <v>6383.3632809999999</v>
      </c>
      <c r="W915" s="44">
        <v>617.402466</v>
      </c>
      <c r="X915" s="44">
        <v>17689.027503000001</v>
      </c>
      <c r="Y915" s="44">
        <v>26376.441280999999</v>
      </c>
      <c r="Z915" s="44">
        <v>1197.4460469999999</v>
      </c>
      <c r="AA915" s="44">
        <v>24.936778</v>
      </c>
      <c r="AB915" s="44">
        <v>0.89265600000000001</v>
      </c>
      <c r="AC915" s="44">
        <v>0.62461599999999995</v>
      </c>
      <c r="AD915" s="44">
        <v>7157.3393239999996</v>
      </c>
    </row>
    <row r="916" spans="1:30" x14ac:dyDescent="0.25">
      <c r="A916">
        <v>915</v>
      </c>
      <c r="B916" t="s">
        <v>101</v>
      </c>
      <c r="C916" t="s">
        <v>108</v>
      </c>
      <c r="D916" t="s">
        <v>126</v>
      </c>
      <c r="E916" t="s">
        <v>104</v>
      </c>
      <c r="F916" s="52">
        <f>VLOOKUP(A916,[1]Minority!$A$1:$H$1902,5,FALSE)</f>
        <v>1936</v>
      </c>
      <c r="G916" s="52">
        <f>VLOOKUP(A916,'[1]Low-income - HH inc.'!$A$1:$I$1902,6,FALSE)</f>
        <v>182</v>
      </c>
      <c r="H916" s="44">
        <v>332430</v>
      </c>
      <c r="I916" s="44">
        <v>393733</v>
      </c>
      <c r="J916" s="44">
        <v>50529</v>
      </c>
      <c r="K916" s="44">
        <v>37652</v>
      </c>
      <c r="L916" s="44">
        <v>6675</v>
      </c>
      <c r="M916" s="44">
        <v>0</v>
      </c>
      <c r="N916" s="44">
        <v>447</v>
      </c>
      <c r="O916" s="44">
        <v>169</v>
      </c>
      <c r="P916" s="44">
        <v>52.370750000000001</v>
      </c>
      <c r="Q916" s="44">
        <v>52.778305000000003</v>
      </c>
      <c r="R916" s="44">
        <v>15.940769</v>
      </c>
      <c r="S916" s="44">
        <v>15.424478000000001</v>
      </c>
      <c r="T916" s="44">
        <v>335349.6875</v>
      </c>
      <c r="U916" s="44">
        <v>49915.703125</v>
      </c>
      <c r="V916" s="44">
        <v>6357.0878910000001</v>
      </c>
      <c r="W916" s="44">
        <v>433.759613</v>
      </c>
      <c r="X916" s="44">
        <v>5523.5155450000002</v>
      </c>
      <c r="Y916" s="44">
        <v>28584.723875</v>
      </c>
      <c r="Z916" s="44">
        <v>1055.2198109999999</v>
      </c>
      <c r="AA916" s="44">
        <v>24.515266</v>
      </c>
      <c r="AB916" s="44">
        <v>0.95008400000000004</v>
      </c>
      <c r="AC916" s="44">
        <v>0.59099599999999997</v>
      </c>
      <c r="AD916" s="44">
        <v>6898.9537579999997</v>
      </c>
    </row>
    <row r="917" spans="1:30" x14ac:dyDescent="0.25">
      <c r="A917">
        <v>916</v>
      </c>
      <c r="B917" t="s">
        <v>101</v>
      </c>
      <c r="C917" t="s">
        <v>108</v>
      </c>
      <c r="D917" t="s">
        <v>126</v>
      </c>
      <c r="E917" t="s">
        <v>104</v>
      </c>
      <c r="F917" s="52">
        <f>VLOOKUP(A917,[1]Minority!$A$1:$H$1902,5,FALSE)</f>
        <v>1975</v>
      </c>
      <c r="G917" s="52">
        <f>VLOOKUP(A917,'[1]Low-income - HH inc.'!$A$1:$I$1902,6,FALSE)</f>
        <v>156</v>
      </c>
      <c r="H917" s="44">
        <v>328462</v>
      </c>
      <c r="I917" s="44">
        <v>86377</v>
      </c>
      <c r="J917" s="44">
        <v>50303</v>
      </c>
      <c r="K917" s="44">
        <v>13608</v>
      </c>
      <c r="L917" s="44">
        <v>18701</v>
      </c>
      <c r="M917" s="44">
        <v>0</v>
      </c>
      <c r="N917" s="44">
        <v>543</v>
      </c>
      <c r="O917" s="44">
        <v>0</v>
      </c>
      <c r="P917" s="44">
        <v>53.973548999999998</v>
      </c>
      <c r="Q917" s="44">
        <v>52.621898999999999</v>
      </c>
      <c r="R917" s="44">
        <v>15.865738</v>
      </c>
      <c r="S917" s="44">
        <v>15.731019</v>
      </c>
      <c r="T917" s="44">
        <v>316522.90625</v>
      </c>
      <c r="U917" s="44">
        <v>48493.285155999998</v>
      </c>
      <c r="V917" s="44">
        <v>17778.707031000002</v>
      </c>
      <c r="W917" s="44">
        <v>516.22045900000001</v>
      </c>
      <c r="X917" s="44">
        <v>59974.495060000001</v>
      </c>
      <c r="Y917" s="44">
        <v>155662.805888</v>
      </c>
      <c r="Z917" s="44">
        <v>5902.446191</v>
      </c>
      <c r="AA917" s="44">
        <v>164.078093</v>
      </c>
      <c r="AB917" s="44">
        <v>6.7632130000000004</v>
      </c>
      <c r="AC917" s="44">
        <v>3.4460009999999999</v>
      </c>
      <c r="AD917" s="44">
        <v>39698.544223999997</v>
      </c>
    </row>
    <row r="918" spans="1:30" x14ac:dyDescent="0.25">
      <c r="A918">
        <v>917</v>
      </c>
      <c r="B918" t="s">
        <v>101</v>
      </c>
      <c r="C918" t="s">
        <v>108</v>
      </c>
      <c r="D918" t="s">
        <v>126</v>
      </c>
      <c r="E918" t="s">
        <v>104</v>
      </c>
      <c r="F918" s="52">
        <f>VLOOKUP(A918,[1]Minority!$A$1:$H$1902,5,FALSE)</f>
        <v>1845</v>
      </c>
      <c r="G918" s="52">
        <f>VLOOKUP(A918,'[1]Low-income - HH inc.'!$A$1:$I$1902,6,FALSE)</f>
        <v>116</v>
      </c>
      <c r="H918" s="44">
        <v>321470</v>
      </c>
      <c r="I918" s="44">
        <v>87709</v>
      </c>
      <c r="J918" s="44">
        <v>49720</v>
      </c>
      <c r="K918" s="44">
        <v>12410</v>
      </c>
      <c r="L918" s="44">
        <v>18701</v>
      </c>
      <c r="M918" s="44">
        <v>0</v>
      </c>
      <c r="N918" s="44">
        <v>543</v>
      </c>
      <c r="O918" s="44">
        <v>0</v>
      </c>
      <c r="P918" s="44">
        <v>56.065643000000001</v>
      </c>
      <c r="Q918" s="44">
        <v>49.416972999999999</v>
      </c>
      <c r="R918" s="44">
        <v>16.424613999999998</v>
      </c>
      <c r="S918" s="44">
        <v>16.413136999999999</v>
      </c>
      <c r="T918" s="44">
        <v>310170.5</v>
      </c>
      <c r="U918" s="44">
        <v>47916.515625</v>
      </c>
      <c r="V918" s="44">
        <v>17797.033202999999</v>
      </c>
      <c r="W918" s="44">
        <v>516.75256300000001</v>
      </c>
      <c r="X918" s="44">
        <v>47813.649636000002</v>
      </c>
      <c r="Y918" s="44">
        <v>87150.478721000007</v>
      </c>
      <c r="Z918" s="44">
        <v>4586.3943660000004</v>
      </c>
      <c r="AA918" s="44">
        <v>83.767883999999995</v>
      </c>
      <c r="AB918" s="44">
        <v>3.681956</v>
      </c>
      <c r="AC918" s="44">
        <v>2.2838590000000001</v>
      </c>
      <c r="AD918" s="44">
        <v>26395.580959999999</v>
      </c>
    </row>
    <row r="919" spans="1:30" x14ac:dyDescent="0.25">
      <c r="A919">
        <v>918</v>
      </c>
      <c r="B919" t="s">
        <v>101</v>
      </c>
      <c r="C919" t="s">
        <v>108</v>
      </c>
      <c r="D919" t="s">
        <v>126</v>
      </c>
      <c r="E919" t="s">
        <v>104</v>
      </c>
      <c r="F919" s="52">
        <f>VLOOKUP(A919,[1]Minority!$A$1:$H$1902,5,FALSE)</f>
        <v>1241</v>
      </c>
      <c r="G919" s="52">
        <f>VLOOKUP(A919,'[1]Low-income - HH inc.'!$A$1:$I$1902,6,FALSE)</f>
        <v>89</v>
      </c>
      <c r="H919" s="44">
        <v>325457</v>
      </c>
      <c r="I919" s="44">
        <v>398025</v>
      </c>
      <c r="J919" s="44">
        <v>49175</v>
      </c>
      <c r="K919" s="44">
        <v>40484</v>
      </c>
      <c r="L919" s="44">
        <v>18701</v>
      </c>
      <c r="M919" s="44">
        <v>0</v>
      </c>
      <c r="N919" s="44">
        <v>543</v>
      </c>
      <c r="O919" s="44">
        <v>0</v>
      </c>
      <c r="P919" s="44">
        <v>55.518783999999997</v>
      </c>
      <c r="Q919" s="44">
        <v>54.720511999999999</v>
      </c>
      <c r="R919" s="44">
        <v>16.718959999999999</v>
      </c>
      <c r="S919" s="44">
        <v>16.565844999999999</v>
      </c>
      <c r="T919" s="44">
        <v>328427.34375</v>
      </c>
      <c r="U919" s="44">
        <v>48819.257812999997</v>
      </c>
      <c r="V919" s="44">
        <v>17935.527343999998</v>
      </c>
      <c r="W919" s="44">
        <v>520.77380400000004</v>
      </c>
      <c r="X919" s="44">
        <v>100327.70885900001</v>
      </c>
      <c r="Y919" s="44">
        <v>196802.403291</v>
      </c>
      <c r="Z919" s="44">
        <v>5832.6273810000002</v>
      </c>
      <c r="AA919" s="44">
        <v>206.55634699999999</v>
      </c>
      <c r="AB919" s="44">
        <v>9.0932019999999998</v>
      </c>
      <c r="AC919" s="44">
        <v>3.8976730000000002</v>
      </c>
      <c r="AD919" s="44">
        <v>45663.485919999999</v>
      </c>
    </row>
    <row r="920" spans="1:30" x14ac:dyDescent="0.25">
      <c r="A920">
        <v>919</v>
      </c>
      <c r="B920" t="s">
        <v>101</v>
      </c>
      <c r="C920" t="s">
        <v>108</v>
      </c>
      <c r="D920" t="s">
        <v>126</v>
      </c>
      <c r="E920" t="s">
        <v>104</v>
      </c>
      <c r="F920" s="52">
        <f>VLOOKUP(A920,[1]Minority!$A$1:$H$1902,5,FALSE)</f>
        <v>1351</v>
      </c>
      <c r="G920" s="52">
        <f>VLOOKUP(A920,'[1]Low-income - HH inc.'!$A$1:$I$1902,6,FALSE)</f>
        <v>92</v>
      </c>
      <c r="H920" s="44">
        <v>292385</v>
      </c>
      <c r="I920" s="44">
        <v>13717</v>
      </c>
      <c r="J920" s="44">
        <v>44495</v>
      </c>
      <c r="K920" s="44">
        <v>2317</v>
      </c>
      <c r="L920" s="44">
        <v>6675</v>
      </c>
      <c r="M920" s="44">
        <v>0</v>
      </c>
      <c r="N920" s="44">
        <v>543</v>
      </c>
      <c r="O920" s="44">
        <v>0</v>
      </c>
      <c r="P920" s="44">
        <v>68.270401000000007</v>
      </c>
      <c r="Q920" s="44">
        <v>62.708449999999999</v>
      </c>
      <c r="R920" s="44">
        <v>16.233027</v>
      </c>
      <c r="S920" s="44">
        <v>15.742549</v>
      </c>
      <c r="T920" s="44">
        <v>284429.3125</v>
      </c>
      <c r="U920" s="44">
        <v>43290.863280999998</v>
      </c>
      <c r="V920" s="44">
        <v>6484.4360349999997</v>
      </c>
      <c r="W920" s="44">
        <v>527.49792500000001</v>
      </c>
      <c r="X920" s="44">
        <v>8087.7441250000002</v>
      </c>
      <c r="Y920" s="44">
        <v>14742.931834999999</v>
      </c>
      <c r="Z920" s="44">
        <v>544.32405300000005</v>
      </c>
      <c r="AA920" s="44">
        <v>13.559028</v>
      </c>
      <c r="AB920" s="44">
        <v>0.58786000000000005</v>
      </c>
      <c r="AC920" s="44">
        <v>0.30956400000000001</v>
      </c>
      <c r="AD920" s="44">
        <v>3654.4819320000001</v>
      </c>
    </row>
    <row r="921" spans="1:30" x14ac:dyDescent="0.25">
      <c r="A921">
        <v>920</v>
      </c>
      <c r="B921" t="s">
        <v>101</v>
      </c>
      <c r="C921" t="s">
        <v>108</v>
      </c>
      <c r="D921" t="s">
        <v>126</v>
      </c>
      <c r="E921" t="s">
        <v>104</v>
      </c>
      <c r="F921" s="52">
        <f>VLOOKUP(A921,[1]Minority!$A$1:$H$1902,5,FALSE)</f>
        <v>674</v>
      </c>
      <c r="G921" s="52">
        <f>VLOOKUP(A921,'[1]Low-income - HH inc.'!$A$1:$I$1902,6,FALSE)</f>
        <v>91</v>
      </c>
      <c r="H921" s="44">
        <v>310050</v>
      </c>
      <c r="I921" s="44">
        <v>313396</v>
      </c>
      <c r="J921" s="44">
        <v>45866</v>
      </c>
      <c r="K921" s="44">
        <v>27817</v>
      </c>
      <c r="L921" s="44">
        <v>6675</v>
      </c>
      <c r="M921" s="44">
        <v>0</v>
      </c>
      <c r="N921" s="44">
        <v>447</v>
      </c>
      <c r="O921" s="44">
        <v>0</v>
      </c>
      <c r="P921" s="44">
        <v>54.422474000000001</v>
      </c>
      <c r="Q921" s="44">
        <v>50.980209000000002</v>
      </c>
      <c r="R921" s="44">
        <v>20.087869999999999</v>
      </c>
      <c r="S921" s="44">
        <v>19.826159000000001</v>
      </c>
      <c r="T921" s="44">
        <v>310214.6875</v>
      </c>
      <c r="U921" s="44">
        <v>44977.59375</v>
      </c>
      <c r="V921" s="44">
        <v>6346.4438479999999</v>
      </c>
      <c r="W921" s="44">
        <v>424.99783300000001</v>
      </c>
      <c r="X921" s="44">
        <v>25459.662762</v>
      </c>
      <c r="Y921" s="44">
        <v>44626.865513999997</v>
      </c>
      <c r="Z921" s="44">
        <v>2293.1776450000002</v>
      </c>
      <c r="AA921" s="44">
        <v>43.841709000000002</v>
      </c>
      <c r="AB921" s="44">
        <v>1.801704</v>
      </c>
      <c r="AC921" s="44">
        <v>1.127292</v>
      </c>
      <c r="AD921" s="44">
        <v>12929.691475</v>
      </c>
    </row>
    <row r="922" spans="1:30" x14ac:dyDescent="0.25">
      <c r="A922">
        <v>921</v>
      </c>
      <c r="B922" t="s">
        <v>101</v>
      </c>
      <c r="C922" t="s">
        <v>108</v>
      </c>
      <c r="D922" t="s">
        <v>126</v>
      </c>
      <c r="E922" t="s">
        <v>104</v>
      </c>
      <c r="F922" s="52">
        <f>VLOOKUP(A922,[1]Minority!$A$1:$H$1902,5,FALSE)</f>
        <v>463</v>
      </c>
      <c r="G922" s="52">
        <f>VLOOKUP(A922,'[1]Low-income - HH inc.'!$A$1:$I$1902,6,FALSE)</f>
        <v>44</v>
      </c>
      <c r="H922" s="44">
        <v>341331</v>
      </c>
      <c r="I922" s="44">
        <v>544207</v>
      </c>
      <c r="J922" s="44">
        <v>51687</v>
      </c>
      <c r="K922" s="44">
        <v>62455</v>
      </c>
      <c r="L922" s="44">
        <v>13035</v>
      </c>
      <c r="M922" s="44">
        <v>6273</v>
      </c>
      <c r="N922" s="44">
        <v>644</v>
      </c>
      <c r="O922" s="44">
        <v>283</v>
      </c>
      <c r="P922" s="44">
        <v>50.062430999999997</v>
      </c>
      <c r="Q922" s="44">
        <v>47.881343999999999</v>
      </c>
      <c r="R922" s="44">
        <v>16.206606000000001</v>
      </c>
      <c r="S922" s="44">
        <v>15.946239</v>
      </c>
      <c r="T922" s="44">
        <v>352188.21875</v>
      </c>
      <c r="U922" s="44">
        <v>52263.265625</v>
      </c>
      <c r="V922" s="44">
        <v>12673.121094</v>
      </c>
      <c r="W922" s="44">
        <v>624.68054199999995</v>
      </c>
      <c r="X922" s="44">
        <v>359437.96458600002</v>
      </c>
      <c r="Y922" s="44">
        <v>497099.41474500002</v>
      </c>
      <c r="Z922" s="44">
        <v>29785.732526</v>
      </c>
      <c r="AA922" s="44">
        <v>521.59470099999999</v>
      </c>
      <c r="AB922" s="44">
        <v>23.196251</v>
      </c>
      <c r="AC922" s="44">
        <v>14.171958999999999</v>
      </c>
      <c r="AD922" s="44">
        <v>164041.88633000001</v>
      </c>
    </row>
    <row r="923" spans="1:30" x14ac:dyDescent="0.25">
      <c r="A923">
        <v>922</v>
      </c>
      <c r="B923" t="s">
        <v>101</v>
      </c>
      <c r="C923" t="s">
        <v>108</v>
      </c>
      <c r="D923" t="s">
        <v>127</v>
      </c>
      <c r="E923" t="s">
        <v>104</v>
      </c>
      <c r="F923" s="52">
        <f>VLOOKUP(A923,[1]Minority!$A$1:$H$1902,5,FALSE)</f>
        <v>1675</v>
      </c>
      <c r="G923" s="52">
        <f>VLOOKUP(A923,'[1]Low-income - HH inc.'!$A$1:$I$1902,6,FALSE)</f>
        <v>264</v>
      </c>
      <c r="H923" s="44">
        <v>373008</v>
      </c>
      <c r="I923" s="44">
        <v>94590</v>
      </c>
      <c r="J923" s="44">
        <v>54576</v>
      </c>
      <c r="K923" s="44">
        <v>14220</v>
      </c>
      <c r="L923" s="44">
        <v>46406</v>
      </c>
      <c r="M923" s="44">
        <v>87</v>
      </c>
      <c r="N923" s="44">
        <v>889</v>
      </c>
      <c r="O923" s="44">
        <v>197</v>
      </c>
      <c r="P923" s="44">
        <v>49.405842</v>
      </c>
      <c r="Q923" s="44">
        <v>49.225425999999999</v>
      </c>
      <c r="R923" s="44">
        <v>22.207923999999998</v>
      </c>
      <c r="S923" s="44">
        <v>22.091003000000001</v>
      </c>
      <c r="T923" s="44">
        <v>347577.5625</v>
      </c>
      <c r="U923" s="44">
        <v>50889.914062999997</v>
      </c>
      <c r="V923" s="44">
        <v>42175.261719000002</v>
      </c>
      <c r="W923" s="44">
        <v>825.79333499999996</v>
      </c>
      <c r="X923" s="44">
        <v>16417.703321000001</v>
      </c>
      <c r="Y923" s="44">
        <v>28142.993172999999</v>
      </c>
      <c r="Z923" s="44">
        <v>1177.5524230000001</v>
      </c>
      <c r="AA923" s="44">
        <v>25.738232</v>
      </c>
      <c r="AB923" s="44">
        <v>1.0876999999999999</v>
      </c>
      <c r="AC923" s="44">
        <v>0.63473500000000005</v>
      </c>
      <c r="AD923" s="44">
        <v>7555.5059449999999</v>
      </c>
    </row>
    <row r="924" spans="1:30" x14ac:dyDescent="0.25">
      <c r="A924">
        <v>923</v>
      </c>
      <c r="B924" t="s">
        <v>101</v>
      </c>
      <c r="C924" t="s">
        <v>108</v>
      </c>
      <c r="D924" t="s">
        <v>127</v>
      </c>
      <c r="E924" t="s">
        <v>104</v>
      </c>
      <c r="F924" s="52">
        <f>VLOOKUP(A924,[1]Minority!$A$1:$H$1902,5,FALSE)</f>
        <v>836</v>
      </c>
      <c r="G924" s="52">
        <f>VLOOKUP(A924,'[1]Low-income - HH inc.'!$A$1:$I$1902,6,FALSE)</f>
        <v>169</v>
      </c>
      <c r="H924" s="44">
        <v>428379</v>
      </c>
      <c r="I924" s="44">
        <v>102610</v>
      </c>
      <c r="J924" s="44">
        <v>62210</v>
      </c>
      <c r="K924" s="44">
        <v>14571</v>
      </c>
      <c r="L924" s="44">
        <v>63276</v>
      </c>
      <c r="M924" s="44">
        <v>0</v>
      </c>
      <c r="N924" s="44">
        <v>1354.5</v>
      </c>
      <c r="O924" s="44">
        <v>0</v>
      </c>
      <c r="P924" s="44">
        <v>52.913021000000001</v>
      </c>
      <c r="Q924" s="44">
        <v>53.473213000000001</v>
      </c>
      <c r="R924" s="44">
        <v>19.324244</v>
      </c>
      <c r="S924" s="44">
        <v>19.4086</v>
      </c>
      <c r="T924" s="44">
        <v>404982.09375</v>
      </c>
      <c r="U924" s="44">
        <v>58788.542969000002</v>
      </c>
      <c r="V924" s="44">
        <v>58731.484375</v>
      </c>
      <c r="W924" s="44">
        <v>1257.219116</v>
      </c>
      <c r="X924" s="44">
        <v>176327.22618</v>
      </c>
      <c r="Y924" s="44">
        <v>304643.86286400002</v>
      </c>
      <c r="Z924" s="44">
        <v>16398.484836</v>
      </c>
      <c r="AA924" s="44">
        <v>314.92223000000001</v>
      </c>
      <c r="AB924" s="44">
        <v>13.371938</v>
      </c>
      <c r="AC924" s="44">
        <v>8.4507689999999993</v>
      </c>
      <c r="AD924" s="44">
        <v>97189.637122999993</v>
      </c>
    </row>
    <row r="925" spans="1:30" x14ac:dyDescent="0.25">
      <c r="A925">
        <v>924</v>
      </c>
      <c r="B925" t="s">
        <v>101</v>
      </c>
      <c r="C925" t="s">
        <v>108</v>
      </c>
      <c r="D925" t="s">
        <v>127</v>
      </c>
      <c r="E925" t="s">
        <v>104</v>
      </c>
      <c r="F925" s="52">
        <f>VLOOKUP(A925,[1]Minority!$A$1:$H$1902,5,FALSE)</f>
        <v>252</v>
      </c>
      <c r="G925" s="52">
        <f>VLOOKUP(A925,'[1]Low-income - HH inc.'!$A$1:$I$1902,6,FALSE)</f>
        <v>66</v>
      </c>
      <c r="H925" s="44">
        <v>418241</v>
      </c>
      <c r="I925" s="44">
        <v>72281</v>
      </c>
      <c r="J925" s="44">
        <v>58870</v>
      </c>
      <c r="K925" s="44">
        <v>9748</v>
      </c>
      <c r="L925" s="44">
        <v>67864</v>
      </c>
      <c r="M925" s="44">
        <v>0</v>
      </c>
      <c r="N925" s="44">
        <v>1375.5</v>
      </c>
      <c r="O925" s="44">
        <v>0</v>
      </c>
      <c r="P925" s="44">
        <v>54.022007000000002</v>
      </c>
      <c r="Q925" s="44">
        <v>52.181998999999998</v>
      </c>
      <c r="R925" s="44">
        <v>18.800802000000001</v>
      </c>
      <c r="S925" s="44">
        <v>18.69285</v>
      </c>
      <c r="T925" s="44">
        <v>394015.375</v>
      </c>
      <c r="U925" s="44">
        <v>55430.265625</v>
      </c>
      <c r="V925" s="44">
        <v>63111.867187999997</v>
      </c>
      <c r="W925" s="44">
        <v>1279.181519</v>
      </c>
      <c r="X925" s="44">
        <v>6142.3522750000002</v>
      </c>
      <c r="Y925" s="44">
        <v>7854.895536</v>
      </c>
      <c r="Z925" s="44">
        <v>290.68271299999998</v>
      </c>
      <c r="AA925" s="44">
        <v>6.749498</v>
      </c>
      <c r="AB925" s="44">
        <v>0.33120300000000003</v>
      </c>
      <c r="AC925" s="44">
        <v>0.16574</v>
      </c>
      <c r="AD925" s="44">
        <v>2028.911415</v>
      </c>
    </row>
    <row r="926" spans="1:30" x14ac:dyDescent="0.25">
      <c r="A926">
        <v>925</v>
      </c>
      <c r="B926" t="s">
        <v>101</v>
      </c>
      <c r="C926" t="s">
        <v>108</v>
      </c>
      <c r="D926" t="s">
        <v>127</v>
      </c>
      <c r="E926" t="s">
        <v>104</v>
      </c>
      <c r="F926" s="52">
        <f>VLOOKUP(A926,[1]Minority!$A$1:$H$1902,5,FALSE)</f>
        <v>1140</v>
      </c>
      <c r="G926" s="52">
        <f>VLOOKUP(A926,'[1]Low-income - HH inc.'!$A$1:$I$1902,6,FALSE)</f>
        <v>63</v>
      </c>
      <c r="H926" s="44">
        <v>358784</v>
      </c>
      <c r="I926" s="44">
        <v>60212</v>
      </c>
      <c r="J926" s="44">
        <v>52083</v>
      </c>
      <c r="K926" s="44">
        <v>9689</v>
      </c>
      <c r="L926" s="44">
        <v>57326</v>
      </c>
      <c r="M926" s="44">
        <v>0</v>
      </c>
      <c r="N926" s="44">
        <v>1229</v>
      </c>
      <c r="O926" s="44">
        <v>0</v>
      </c>
      <c r="P926" s="44">
        <v>57.130088999999998</v>
      </c>
      <c r="Q926" s="44">
        <v>56.003028999999998</v>
      </c>
      <c r="R926" s="44">
        <v>17.538520999999999</v>
      </c>
      <c r="S926" s="44">
        <v>17.372026000000002</v>
      </c>
      <c r="T926" s="44">
        <v>338609.3125</v>
      </c>
      <c r="U926" s="44">
        <v>49218.410155999998</v>
      </c>
      <c r="V926" s="44">
        <v>53452.449219000002</v>
      </c>
      <c r="W926" s="44">
        <v>1145.955811</v>
      </c>
      <c r="X926" s="44">
        <v>146742.74991700001</v>
      </c>
      <c r="Y926" s="44">
        <v>219139.28936299999</v>
      </c>
      <c r="Z926" s="44">
        <v>11751.690901</v>
      </c>
      <c r="AA926" s="44">
        <v>218.70179899999999</v>
      </c>
      <c r="AB926" s="44">
        <v>9.954523</v>
      </c>
      <c r="AC926" s="44">
        <v>5.9176440000000001</v>
      </c>
      <c r="AD926" s="44">
        <v>68748.272660999995</v>
      </c>
    </row>
    <row r="927" spans="1:30" x14ac:dyDescent="0.25">
      <c r="A927">
        <v>926</v>
      </c>
      <c r="B927" t="s">
        <v>101</v>
      </c>
      <c r="C927" t="s">
        <v>108</v>
      </c>
      <c r="D927" t="s">
        <v>127</v>
      </c>
      <c r="E927" t="s">
        <v>104</v>
      </c>
      <c r="F927" s="52">
        <f>VLOOKUP(A927,[1]Minority!$A$1:$H$1902,5,FALSE)</f>
        <v>557</v>
      </c>
      <c r="G927" s="52">
        <f>VLOOKUP(A927,'[1]Low-income - HH inc.'!$A$1:$I$1902,6,FALSE)</f>
        <v>41</v>
      </c>
      <c r="H927" s="44">
        <v>347299</v>
      </c>
      <c r="I927" s="44">
        <v>68066</v>
      </c>
      <c r="J927" s="44">
        <v>50579</v>
      </c>
      <c r="K927" s="44">
        <v>11098</v>
      </c>
      <c r="L927" s="44">
        <v>33237</v>
      </c>
      <c r="M927" s="44">
        <v>0</v>
      </c>
      <c r="N927" s="44">
        <v>1229</v>
      </c>
      <c r="O927" s="44">
        <v>0</v>
      </c>
      <c r="P927" s="44">
        <v>56.296672999999998</v>
      </c>
      <c r="Q927" s="44">
        <v>54.264102999999999</v>
      </c>
      <c r="R927" s="44">
        <v>18.970918999999999</v>
      </c>
      <c r="S927" s="44">
        <v>18.501345000000001</v>
      </c>
      <c r="T927" s="44">
        <v>322831.3125</v>
      </c>
      <c r="U927" s="44">
        <v>47119.496094000002</v>
      </c>
      <c r="V927" s="44">
        <v>30324.623047000001</v>
      </c>
      <c r="W927" s="44">
        <v>1121.309448</v>
      </c>
      <c r="X927" s="44">
        <v>327624.47919799999</v>
      </c>
      <c r="Y927" s="44">
        <v>486379.62186700001</v>
      </c>
      <c r="Z927" s="44">
        <v>28474.222612000001</v>
      </c>
      <c r="AA927" s="44">
        <v>500.37041299999999</v>
      </c>
      <c r="AB927" s="44">
        <v>20.982033000000001</v>
      </c>
      <c r="AC927" s="44">
        <v>13.379543999999999</v>
      </c>
      <c r="AD927" s="44">
        <v>153771.99301199999</v>
      </c>
    </row>
    <row r="928" spans="1:30" x14ac:dyDescent="0.25">
      <c r="A928">
        <v>927</v>
      </c>
      <c r="B928" t="s">
        <v>101</v>
      </c>
      <c r="C928" t="s">
        <v>108</v>
      </c>
      <c r="D928" t="s">
        <v>127</v>
      </c>
      <c r="E928" t="s">
        <v>104</v>
      </c>
      <c r="F928" s="52">
        <f>VLOOKUP(A928,[1]Minority!$A$1:$H$1902,5,FALSE)</f>
        <v>2381</v>
      </c>
      <c r="G928" s="52">
        <f>VLOOKUP(A928,'[1]Low-income - HH inc.'!$A$1:$I$1902,6,FALSE)</f>
        <v>162</v>
      </c>
      <c r="H928" s="44">
        <v>356902</v>
      </c>
      <c r="I928" s="44">
        <v>63040</v>
      </c>
      <c r="J928" s="44">
        <v>51594</v>
      </c>
      <c r="K928" s="44">
        <v>10543</v>
      </c>
      <c r="L928" s="44">
        <v>40176</v>
      </c>
      <c r="M928" s="44">
        <v>0</v>
      </c>
      <c r="N928" s="44">
        <v>1003</v>
      </c>
      <c r="O928" s="44">
        <v>0</v>
      </c>
      <c r="P928" s="44">
        <v>52.933098000000001</v>
      </c>
      <c r="Q928" s="44">
        <v>55.021614</v>
      </c>
      <c r="R928" s="44">
        <v>18.425253000000001</v>
      </c>
      <c r="S928" s="44">
        <v>18.200113000000002</v>
      </c>
      <c r="T928" s="44">
        <v>332333.6875</v>
      </c>
      <c r="U928" s="44">
        <v>48161.9375</v>
      </c>
      <c r="V928" s="44">
        <v>36817.089844000002</v>
      </c>
      <c r="W928" s="44">
        <v>919.14428699999996</v>
      </c>
      <c r="X928" s="44">
        <v>36402.310783000001</v>
      </c>
      <c r="Y928" s="44">
        <v>128334.080699</v>
      </c>
      <c r="Z928" s="44">
        <v>4964.6781250000004</v>
      </c>
      <c r="AA928" s="44">
        <v>111.266277</v>
      </c>
      <c r="AB928" s="44">
        <v>4.3034790000000003</v>
      </c>
      <c r="AC928" s="44">
        <v>2.7281360000000001</v>
      </c>
      <c r="AD928" s="44">
        <v>31686.273400999999</v>
      </c>
    </row>
    <row r="929" spans="1:30" x14ac:dyDescent="0.25">
      <c r="A929">
        <v>928</v>
      </c>
      <c r="B929" t="s">
        <v>101</v>
      </c>
      <c r="C929" t="s">
        <v>108</v>
      </c>
      <c r="D929" t="s">
        <v>127</v>
      </c>
      <c r="E929" t="s">
        <v>104</v>
      </c>
      <c r="F929" s="52">
        <f>VLOOKUP(A929,[1]Minority!$A$1:$H$1902,5,FALSE)</f>
        <v>2166</v>
      </c>
      <c r="G929" s="52">
        <f>VLOOKUP(A929,'[1]Low-income - HH inc.'!$A$1:$I$1902,6,FALSE)</f>
        <v>338</v>
      </c>
      <c r="H929" s="44">
        <v>387100</v>
      </c>
      <c r="I929" s="44">
        <v>69625</v>
      </c>
      <c r="J929" s="44">
        <v>55020</v>
      </c>
      <c r="K929" s="44">
        <v>11397</v>
      </c>
      <c r="L929" s="44">
        <v>45506</v>
      </c>
      <c r="M929" s="44">
        <v>87</v>
      </c>
      <c r="N929" s="44">
        <v>1003</v>
      </c>
      <c r="O929" s="44">
        <v>197</v>
      </c>
      <c r="P929" s="44">
        <v>51.37426</v>
      </c>
      <c r="Q929" s="44">
        <v>51.526511999999997</v>
      </c>
      <c r="R929" s="44">
        <v>18.736443000000001</v>
      </c>
      <c r="S929" s="44">
        <v>18.752842000000001</v>
      </c>
      <c r="T929" s="44">
        <v>361846.34375</v>
      </c>
      <c r="U929" s="44">
        <v>51549.996094000002</v>
      </c>
      <c r="V929" s="44">
        <v>41893.132812999997</v>
      </c>
      <c r="W929" s="44">
        <v>938.88647500000002</v>
      </c>
      <c r="X929" s="44">
        <v>4338.3456319999996</v>
      </c>
      <c r="Y929" s="44">
        <v>36258.780477</v>
      </c>
      <c r="Z929" s="44">
        <v>1247.745504</v>
      </c>
      <c r="AA929" s="44">
        <v>29.449345999999998</v>
      </c>
      <c r="AB929" s="44">
        <v>1.7344010000000001</v>
      </c>
      <c r="AC929" s="44">
        <v>0.71932700000000005</v>
      </c>
      <c r="AD929" s="44">
        <v>9119.3835130000007</v>
      </c>
    </row>
    <row r="930" spans="1:30" x14ac:dyDescent="0.25">
      <c r="A930">
        <v>929</v>
      </c>
      <c r="B930" t="s">
        <v>101</v>
      </c>
      <c r="C930" t="s">
        <v>108</v>
      </c>
      <c r="D930" t="s">
        <v>127</v>
      </c>
      <c r="E930" t="s">
        <v>104</v>
      </c>
      <c r="F930" s="52">
        <f>VLOOKUP(A930,[1]Minority!$A$1:$H$1902,5,FALSE)</f>
        <v>3046</v>
      </c>
      <c r="G930" s="52">
        <f>VLOOKUP(A930,'[1]Low-income - HH inc.'!$A$1:$I$1902,6,FALSE)</f>
        <v>320</v>
      </c>
      <c r="H930" s="44">
        <v>383473</v>
      </c>
      <c r="I930" s="44">
        <v>72489</v>
      </c>
      <c r="J930" s="44">
        <v>53717</v>
      </c>
      <c r="K930" s="44">
        <v>10729</v>
      </c>
      <c r="L930" s="44">
        <v>45506</v>
      </c>
      <c r="M930" s="44">
        <v>87</v>
      </c>
      <c r="N930" s="44">
        <v>1003</v>
      </c>
      <c r="O930" s="44">
        <v>197</v>
      </c>
      <c r="P930" s="44">
        <v>51.517639000000003</v>
      </c>
      <c r="Q930" s="44">
        <v>50.830165999999998</v>
      </c>
      <c r="R930" s="44">
        <v>15.869405</v>
      </c>
      <c r="S930" s="44">
        <v>15.679587</v>
      </c>
      <c r="T930" s="44">
        <v>356606.28125</v>
      </c>
      <c r="U930" s="44">
        <v>50003.152344000002</v>
      </c>
      <c r="V930" s="44">
        <v>41582.136719000002</v>
      </c>
      <c r="W930" s="44">
        <v>933.36755400000004</v>
      </c>
      <c r="X930" s="44">
        <v>44057.436099999999</v>
      </c>
      <c r="Y930" s="44">
        <v>69217.097192999994</v>
      </c>
      <c r="Z930" s="44">
        <v>3023.8793639999999</v>
      </c>
      <c r="AA930" s="44">
        <v>64.456704000000002</v>
      </c>
      <c r="AB930" s="44">
        <v>2.6778960000000001</v>
      </c>
      <c r="AC930" s="44">
        <v>1.601539</v>
      </c>
      <c r="AD930" s="44">
        <v>18834.628403999999</v>
      </c>
    </row>
    <row r="931" spans="1:30" x14ac:dyDescent="0.25">
      <c r="A931">
        <v>930</v>
      </c>
      <c r="B931" t="s">
        <v>101</v>
      </c>
      <c r="C931" t="s">
        <v>108</v>
      </c>
      <c r="D931" t="s">
        <v>127</v>
      </c>
      <c r="E931" t="s">
        <v>104</v>
      </c>
      <c r="F931" s="52">
        <f>VLOOKUP(A931,[1]Minority!$A$1:$H$1902,5,FALSE)</f>
        <v>3652</v>
      </c>
      <c r="G931" s="52">
        <f>VLOOKUP(A931,'[1]Low-income - HH inc.'!$A$1:$I$1902,6,FALSE)</f>
        <v>286</v>
      </c>
      <c r="H931" s="44">
        <v>348535</v>
      </c>
      <c r="I931" s="44">
        <v>58529</v>
      </c>
      <c r="J931" s="44">
        <v>50827</v>
      </c>
      <c r="K931" s="44">
        <v>9540</v>
      </c>
      <c r="L931" s="44">
        <v>10094</v>
      </c>
      <c r="M931" s="44">
        <v>0</v>
      </c>
      <c r="N931" s="44">
        <v>951</v>
      </c>
      <c r="O931" s="44">
        <v>169</v>
      </c>
      <c r="P931" s="44">
        <v>58.027549999999998</v>
      </c>
      <c r="Q931" s="44">
        <v>57.207928000000003</v>
      </c>
      <c r="R931" s="44">
        <v>16.297284999999999</v>
      </c>
      <c r="S931" s="44">
        <v>15.977304</v>
      </c>
      <c r="T931" s="44">
        <v>329224.96875</v>
      </c>
      <c r="U931" s="44">
        <v>48077.910155999998</v>
      </c>
      <c r="V931" s="44">
        <v>9421.8925780000009</v>
      </c>
      <c r="W931" s="44">
        <v>898.93060300000002</v>
      </c>
      <c r="X931" s="44">
        <v>28139.827191</v>
      </c>
      <c r="Y931" s="44">
        <v>44447.511383999998</v>
      </c>
      <c r="Z931" s="44">
        <v>2080.0624710000002</v>
      </c>
      <c r="AA931" s="44">
        <v>43.217827</v>
      </c>
      <c r="AB931" s="44">
        <v>1.5938099999999999</v>
      </c>
      <c r="AC931" s="44">
        <v>1.0845940000000001</v>
      </c>
      <c r="AD931" s="44">
        <v>12437.630722</v>
      </c>
    </row>
    <row r="932" spans="1:30" x14ac:dyDescent="0.25">
      <c r="A932">
        <v>931</v>
      </c>
      <c r="B932" t="s">
        <v>101</v>
      </c>
      <c r="C932" t="s">
        <v>108</v>
      </c>
      <c r="D932" t="s">
        <v>127</v>
      </c>
      <c r="E932" t="s">
        <v>104</v>
      </c>
      <c r="F932" s="52">
        <f>VLOOKUP(A932,[1]Minority!$A$1:$H$1902,5,FALSE)</f>
        <v>1512</v>
      </c>
      <c r="G932" s="52">
        <f>VLOOKUP(A932,'[1]Low-income - HH inc.'!$A$1:$I$1902,6,FALSE)</f>
        <v>111</v>
      </c>
      <c r="H932" s="44">
        <v>332882</v>
      </c>
      <c r="I932" s="44">
        <v>72036</v>
      </c>
      <c r="J932" s="44">
        <v>49278</v>
      </c>
      <c r="K932" s="44">
        <v>10979</v>
      </c>
      <c r="L932" s="44">
        <v>13035</v>
      </c>
      <c r="M932" s="44">
        <v>0</v>
      </c>
      <c r="N932" s="44">
        <v>644</v>
      </c>
      <c r="O932" s="44">
        <v>169</v>
      </c>
      <c r="P932" s="44">
        <v>59.101562999999999</v>
      </c>
      <c r="Q932" s="44">
        <v>56.073269000000003</v>
      </c>
      <c r="R932" s="44">
        <v>15.713531</v>
      </c>
      <c r="S932" s="44">
        <v>15.422134</v>
      </c>
      <c r="T932" s="44">
        <v>318330.90625</v>
      </c>
      <c r="U932" s="44">
        <v>47141.515625</v>
      </c>
      <c r="V932" s="44">
        <v>12307.852539</v>
      </c>
      <c r="W932" s="44">
        <v>617.50250200000005</v>
      </c>
      <c r="X932" s="44">
        <v>13213.760702</v>
      </c>
      <c r="Y932" s="44">
        <v>27455.004540999998</v>
      </c>
      <c r="Z932" s="44">
        <v>1214.247447</v>
      </c>
      <c r="AA932" s="44">
        <v>24.995936</v>
      </c>
      <c r="AB932" s="44">
        <v>0.91214600000000001</v>
      </c>
      <c r="AC932" s="44">
        <v>0.61640200000000001</v>
      </c>
      <c r="AD932" s="44">
        <v>7150.4594029999998</v>
      </c>
    </row>
    <row r="933" spans="1:30" x14ac:dyDescent="0.25">
      <c r="A933">
        <v>932</v>
      </c>
      <c r="B933" t="s">
        <v>101</v>
      </c>
      <c r="C933" t="s">
        <v>108</v>
      </c>
      <c r="D933" t="s">
        <v>127</v>
      </c>
      <c r="E933" t="s">
        <v>104</v>
      </c>
      <c r="F933" s="52">
        <f>VLOOKUP(A933,[1]Minority!$A$1:$H$1902,5,FALSE)</f>
        <v>1540</v>
      </c>
      <c r="G933" s="52">
        <f>VLOOKUP(A933,'[1]Low-income - HH inc.'!$A$1:$I$1902,6,FALSE)</f>
        <v>185</v>
      </c>
      <c r="H933" s="44">
        <v>348845</v>
      </c>
      <c r="I933" s="44">
        <v>59416</v>
      </c>
      <c r="J933" s="44">
        <v>49648</v>
      </c>
      <c r="K933" s="44">
        <v>10263</v>
      </c>
      <c r="L933" s="44">
        <v>33237</v>
      </c>
      <c r="M933" s="44">
        <v>0</v>
      </c>
      <c r="N933" s="44">
        <v>1229</v>
      </c>
      <c r="O933" s="44">
        <v>0</v>
      </c>
      <c r="P933" s="44">
        <v>56.203513999999998</v>
      </c>
      <c r="Q933" s="44">
        <v>55.048405000000002</v>
      </c>
      <c r="R933" s="44">
        <v>16.444282999999999</v>
      </c>
      <c r="S933" s="44">
        <v>16.103279000000001</v>
      </c>
      <c r="T933" s="44">
        <v>322029.78125</v>
      </c>
      <c r="U933" s="44">
        <v>45999.035155999998</v>
      </c>
      <c r="V933" s="44">
        <v>30157.638672000001</v>
      </c>
      <c r="W933" s="44">
        <v>1115.134888</v>
      </c>
      <c r="X933" s="44">
        <v>109799.896486</v>
      </c>
      <c r="Y933" s="44">
        <v>181447.96153</v>
      </c>
      <c r="Z933" s="44">
        <v>8347.4362820000006</v>
      </c>
      <c r="AA933" s="44">
        <v>173.199895</v>
      </c>
      <c r="AB933" s="44">
        <v>6.3168930000000003</v>
      </c>
      <c r="AC933" s="44">
        <v>4.3167309999999999</v>
      </c>
      <c r="AD933" s="44">
        <v>49790.321318000002</v>
      </c>
    </row>
    <row r="934" spans="1:30" x14ac:dyDescent="0.25">
      <c r="A934">
        <v>933</v>
      </c>
      <c r="B934" t="s">
        <v>101</v>
      </c>
      <c r="C934" t="s">
        <v>108</v>
      </c>
      <c r="D934" t="s">
        <v>127</v>
      </c>
      <c r="E934" t="s">
        <v>104</v>
      </c>
      <c r="F934" s="52">
        <f>VLOOKUP(A934,[1]Minority!$A$1:$H$1902,5,FALSE)</f>
        <v>1485</v>
      </c>
      <c r="G934" s="52">
        <f>VLOOKUP(A934,'[1]Low-income - HH inc.'!$A$1:$I$1902,6,FALSE)</f>
        <v>199</v>
      </c>
      <c r="H934" s="44">
        <v>330360</v>
      </c>
      <c r="I934" s="44">
        <v>56462</v>
      </c>
      <c r="J934" s="44">
        <v>47434</v>
      </c>
      <c r="K934" s="44">
        <v>10553</v>
      </c>
      <c r="L934" s="44">
        <v>16172</v>
      </c>
      <c r="M934" s="44">
        <v>0</v>
      </c>
      <c r="N934" s="44">
        <v>1177</v>
      </c>
      <c r="O934" s="44">
        <v>0</v>
      </c>
      <c r="P934" s="44">
        <v>56.295192999999998</v>
      </c>
      <c r="Q934" s="44">
        <v>53.551029</v>
      </c>
      <c r="R934" s="44">
        <v>15.847360999999999</v>
      </c>
      <c r="S934" s="44">
        <v>15.770619999999999</v>
      </c>
      <c r="T934" s="44">
        <v>308342.78125</v>
      </c>
      <c r="U934" s="44">
        <v>44469.328125</v>
      </c>
      <c r="V934" s="44">
        <v>14872.017578000001</v>
      </c>
      <c r="W934" s="44">
        <v>1082.3870850000001</v>
      </c>
      <c r="X934" s="44">
        <v>64779.043589000001</v>
      </c>
      <c r="Y934" s="44">
        <v>101768.456397</v>
      </c>
      <c r="Z934" s="44">
        <v>4852.9682919999996</v>
      </c>
      <c r="AA934" s="44">
        <v>97.450018</v>
      </c>
      <c r="AB934" s="44">
        <v>4.3990080000000003</v>
      </c>
      <c r="AC934" s="44">
        <v>2.5023270000000002</v>
      </c>
      <c r="AD934" s="44">
        <v>29617.757498999999</v>
      </c>
    </row>
    <row r="935" spans="1:30" x14ac:dyDescent="0.25">
      <c r="A935">
        <v>934</v>
      </c>
      <c r="B935" t="s">
        <v>101</v>
      </c>
      <c r="C935" t="s">
        <v>108</v>
      </c>
      <c r="D935" t="s">
        <v>127</v>
      </c>
      <c r="E935" t="s">
        <v>104</v>
      </c>
      <c r="F935" s="52">
        <f>VLOOKUP(A935,[1]Minority!$A$1:$H$1902,5,FALSE)</f>
        <v>415</v>
      </c>
      <c r="G935" s="52">
        <f>VLOOKUP(A935,'[1]Low-income - HH inc.'!$A$1:$I$1902,6,FALSE)</f>
        <v>54</v>
      </c>
      <c r="H935" s="44">
        <v>343841</v>
      </c>
      <c r="I935" s="44">
        <v>69299</v>
      </c>
      <c r="J935" s="44">
        <v>49725</v>
      </c>
      <c r="K935" s="44">
        <v>11531</v>
      </c>
      <c r="L935" s="44">
        <v>33237</v>
      </c>
      <c r="M935" s="44">
        <v>0</v>
      </c>
      <c r="N935" s="44">
        <v>1229</v>
      </c>
      <c r="O935" s="44">
        <v>0</v>
      </c>
      <c r="P935" s="44">
        <v>54.515380999999998</v>
      </c>
      <c r="Q935" s="44">
        <v>52.403064999999998</v>
      </c>
      <c r="R935" s="44">
        <v>22.179818999999998</v>
      </c>
      <c r="S935" s="44">
        <v>22.689920000000001</v>
      </c>
      <c r="T935" s="44">
        <v>320145.4375</v>
      </c>
      <c r="U935" s="44">
        <v>46428.5</v>
      </c>
      <c r="V935" s="44">
        <v>30368.335938</v>
      </c>
      <c r="W935" s="44">
        <v>1122.9257809999999</v>
      </c>
      <c r="X935" s="44">
        <v>95340.350376000002</v>
      </c>
      <c r="Y935" s="44">
        <v>138687.726234</v>
      </c>
      <c r="Z935" s="44">
        <v>8700.1563669999996</v>
      </c>
      <c r="AA935" s="44">
        <v>148.96679499999999</v>
      </c>
      <c r="AB935" s="44">
        <v>6.4836530000000003</v>
      </c>
      <c r="AC935" s="44">
        <v>4.1437650000000001</v>
      </c>
      <c r="AD935" s="44">
        <v>47673.518145000002</v>
      </c>
    </row>
    <row r="936" spans="1:30" x14ac:dyDescent="0.25">
      <c r="A936">
        <v>935</v>
      </c>
      <c r="B936" t="s">
        <v>101</v>
      </c>
      <c r="C936" t="s">
        <v>108</v>
      </c>
      <c r="D936" t="s">
        <v>127</v>
      </c>
      <c r="E936" t="s">
        <v>104</v>
      </c>
      <c r="F936" s="52">
        <f>VLOOKUP(A936,[1]Minority!$A$1:$H$1902,5,FALSE)</f>
        <v>2092</v>
      </c>
      <c r="G936" s="52">
        <f>VLOOKUP(A936,'[1]Low-income - HH inc.'!$A$1:$I$1902,6,FALSE)</f>
        <v>198</v>
      </c>
      <c r="H936" s="44">
        <v>358675</v>
      </c>
      <c r="I936" s="44">
        <v>67169</v>
      </c>
      <c r="J936" s="44">
        <v>53800</v>
      </c>
      <c r="K936" s="44">
        <v>10526</v>
      </c>
      <c r="L936" s="44">
        <v>32528</v>
      </c>
      <c r="M936" s="44">
        <v>0</v>
      </c>
      <c r="N936" s="44">
        <v>1229</v>
      </c>
      <c r="O936" s="44">
        <v>0</v>
      </c>
      <c r="P936" s="44">
        <v>57.255768000000003</v>
      </c>
      <c r="Q936" s="44">
        <v>55.095787000000001</v>
      </c>
      <c r="R936" s="44">
        <v>19.310537</v>
      </c>
      <c r="S936" s="44">
        <v>18.493141000000001</v>
      </c>
      <c r="T936" s="44">
        <v>334006.71875</v>
      </c>
      <c r="U936" s="44">
        <v>50138</v>
      </c>
      <c r="V936" s="44">
        <v>29775.363281000002</v>
      </c>
      <c r="W936" s="44">
        <v>1124.9976810000001</v>
      </c>
      <c r="X936" s="44">
        <v>143216.896213</v>
      </c>
      <c r="Y936" s="44">
        <v>196116.402183</v>
      </c>
      <c r="Z936" s="44">
        <v>13553.605192999999</v>
      </c>
      <c r="AA936" s="44">
        <v>219.305939</v>
      </c>
      <c r="AB936" s="44">
        <v>8.1257549999999998</v>
      </c>
      <c r="AC936" s="44">
        <v>6.2296740000000002</v>
      </c>
      <c r="AD936" s="44">
        <v>69261.472808000006</v>
      </c>
    </row>
    <row r="937" spans="1:30" x14ac:dyDescent="0.25">
      <c r="A937">
        <v>936</v>
      </c>
      <c r="B937" t="s">
        <v>101</v>
      </c>
      <c r="C937" t="s">
        <v>108</v>
      </c>
      <c r="D937" t="s">
        <v>127</v>
      </c>
      <c r="E937" t="s">
        <v>104</v>
      </c>
      <c r="F937" s="52">
        <f>VLOOKUP(A937,[1]Minority!$A$1:$H$1902,5,FALSE)</f>
        <v>3111</v>
      </c>
      <c r="G937" s="52">
        <f>VLOOKUP(A937,'[1]Low-income - HH inc.'!$A$1:$I$1902,6,FALSE)</f>
        <v>358</v>
      </c>
      <c r="H937" s="44">
        <v>327348</v>
      </c>
      <c r="I937" s="44">
        <v>142876</v>
      </c>
      <c r="J937" s="44">
        <v>48828</v>
      </c>
      <c r="K937" s="44">
        <v>21525</v>
      </c>
      <c r="L937" s="44">
        <v>14900</v>
      </c>
      <c r="M937" s="44">
        <v>0</v>
      </c>
      <c r="N937" s="44">
        <v>644</v>
      </c>
      <c r="O937" s="44">
        <v>169</v>
      </c>
      <c r="P937" s="44">
        <v>54.426392</v>
      </c>
      <c r="Q937" s="44">
        <v>56.632057000000003</v>
      </c>
      <c r="R937" s="44">
        <v>15.897525999999999</v>
      </c>
      <c r="S937" s="44">
        <v>15.583686999999999</v>
      </c>
      <c r="T937" s="44">
        <v>317073.90625</v>
      </c>
      <c r="U937" s="44">
        <v>47307.363280999998</v>
      </c>
      <c r="V937" s="44">
        <v>14070.147461</v>
      </c>
      <c r="W937" s="44">
        <v>617.544983</v>
      </c>
      <c r="X937" s="44">
        <v>33587.025899</v>
      </c>
      <c r="Y937" s="44">
        <v>90888.908551999994</v>
      </c>
      <c r="Z937" s="44">
        <v>3786.228243</v>
      </c>
      <c r="AA937" s="44">
        <v>82.532442000000003</v>
      </c>
      <c r="AB937" s="44">
        <v>3.4154770000000001</v>
      </c>
      <c r="AC937" s="44">
        <v>2.0384280000000001</v>
      </c>
      <c r="AD937" s="44">
        <v>24038.540572999998</v>
      </c>
    </row>
    <row r="938" spans="1:30" x14ac:dyDescent="0.25">
      <c r="A938">
        <v>937</v>
      </c>
      <c r="B938" t="s">
        <v>101</v>
      </c>
      <c r="C938" t="s">
        <v>108</v>
      </c>
      <c r="D938" t="s">
        <v>127</v>
      </c>
      <c r="E938" t="s">
        <v>104</v>
      </c>
      <c r="F938" s="52">
        <f>VLOOKUP(A938,[1]Minority!$A$1:$H$1902,5,FALSE)</f>
        <v>2187</v>
      </c>
      <c r="G938" s="52">
        <f>VLOOKUP(A938,'[1]Low-income - HH inc.'!$A$1:$I$1902,6,FALSE)</f>
        <v>223</v>
      </c>
      <c r="H938" s="44">
        <v>320514</v>
      </c>
      <c r="I938" s="44">
        <v>114137</v>
      </c>
      <c r="J938" s="44">
        <v>47075</v>
      </c>
      <c r="K938" s="44">
        <v>15970</v>
      </c>
      <c r="L938" s="44">
        <v>14900</v>
      </c>
      <c r="M938" s="44">
        <v>0</v>
      </c>
      <c r="N938" s="44">
        <v>644</v>
      </c>
      <c r="O938" s="44">
        <v>169</v>
      </c>
      <c r="P938" s="44">
        <v>57.961894999999998</v>
      </c>
      <c r="Q938" s="44">
        <v>58.810516</v>
      </c>
      <c r="R938" s="44">
        <v>16.010232999999999</v>
      </c>
      <c r="S938" s="44">
        <v>15.747449</v>
      </c>
      <c r="T938" s="44">
        <v>311980.0625</v>
      </c>
      <c r="U938" s="44">
        <v>45788.773437999997</v>
      </c>
      <c r="V938" s="44">
        <v>14283.868164</v>
      </c>
      <c r="W938" s="44">
        <v>624.35821499999997</v>
      </c>
      <c r="X938" s="44">
        <v>2008.4819749999999</v>
      </c>
      <c r="Y938" s="44">
        <v>35848.385453000003</v>
      </c>
      <c r="Z938" s="44">
        <v>1395.9590450000001</v>
      </c>
      <c r="AA938" s="44">
        <v>30.670732999999998</v>
      </c>
      <c r="AB938" s="44">
        <v>1.2541500000000001</v>
      </c>
      <c r="AC938" s="44">
        <v>0.76924400000000004</v>
      </c>
      <c r="AD938" s="44">
        <v>9056.2732469999992</v>
      </c>
    </row>
    <row r="939" spans="1:30" x14ac:dyDescent="0.25">
      <c r="A939">
        <v>938</v>
      </c>
      <c r="B939" t="s">
        <v>101</v>
      </c>
      <c r="C939" t="s">
        <v>108</v>
      </c>
      <c r="D939" t="s">
        <v>127</v>
      </c>
      <c r="E939" t="s">
        <v>104</v>
      </c>
      <c r="F939" s="52">
        <f>VLOOKUP(A939,[1]Minority!$A$1:$H$1902,5,FALSE)</f>
        <v>3323</v>
      </c>
      <c r="G939" s="52">
        <f>VLOOKUP(A939,'[1]Low-income - HH inc.'!$A$1:$I$1902,6,FALSE)</f>
        <v>345</v>
      </c>
      <c r="H939" s="44">
        <v>324613</v>
      </c>
      <c r="I939" s="44">
        <v>39914</v>
      </c>
      <c r="J939" s="44">
        <v>48536</v>
      </c>
      <c r="K939" s="44">
        <v>8459</v>
      </c>
      <c r="L939" s="44">
        <v>16172</v>
      </c>
      <c r="M939" s="44">
        <v>0</v>
      </c>
      <c r="N939" s="44">
        <v>870</v>
      </c>
      <c r="O939" s="44">
        <v>0</v>
      </c>
      <c r="P939" s="44">
        <v>61.173588000000002</v>
      </c>
      <c r="Q939" s="44">
        <v>59.010962999999997</v>
      </c>
      <c r="R939" s="44">
        <v>16.568252999999999</v>
      </c>
      <c r="S939" s="44">
        <v>16.353642000000001</v>
      </c>
      <c r="T939" s="44">
        <v>306354.125</v>
      </c>
      <c r="U939" s="44">
        <v>45965.703125</v>
      </c>
      <c r="V939" s="44">
        <v>15134.826171999999</v>
      </c>
      <c r="W939" s="44">
        <v>814.20349099999999</v>
      </c>
      <c r="X939" s="44">
        <v>11818.824967</v>
      </c>
      <c r="Y939" s="44">
        <v>56519.510983</v>
      </c>
      <c r="Z939" s="44">
        <v>2217.7405490000001</v>
      </c>
      <c r="AA939" s="44">
        <v>49.141005999999997</v>
      </c>
      <c r="AB939" s="44">
        <v>1.9874860000000001</v>
      </c>
      <c r="AC939" s="44">
        <v>1.206763</v>
      </c>
      <c r="AD939" s="44">
        <v>14218.794245999999</v>
      </c>
    </row>
    <row r="940" spans="1:30" x14ac:dyDescent="0.25">
      <c r="A940">
        <v>939</v>
      </c>
      <c r="B940" t="s">
        <v>101</v>
      </c>
      <c r="C940" t="s">
        <v>108</v>
      </c>
      <c r="D940" t="s">
        <v>127</v>
      </c>
      <c r="E940" t="s">
        <v>104</v>
      </c>
      <c r="F940" s="52">
        <f>VLOOKUP(A940,[1]Minority!$A$1:$H$1902,5,FALSE)</f>
        <v>545</v>
      </c>
      <c r="G940" s="52">
        <f>VLOOKUP(A940,'[1]Low-income - HH inc.'!$A$1:$I$1902,6,FALSE)</f>
        <v>77</v>
      </c>
      <c r="H940" s="44">
        <v>318264</v>
      </c>
      <c r="I940" s="44">
        <v>43736</v>
      </c>
      <c r="J940" s="44">
        <v>47674</v>
      </c>
      <c r="K940" s="44">
        <v>9717</v>
      </c>
      <c r="L940" s="44">
        <v>32528</v>
      </c>
      <c r="M940" s="44">
        <v>0</v>
      </c>
      <c r="N940" s="44">
        <v>870</v>
      </c>
      <c r="O940" s="44">
        <v>0</v>
      </c>
      <c r="P940" s="44">
        <v>61.613124999999997</v>
      </c>
      <c r="Q940" s="44">
        <v>57.611716999999999</v>
      </c>
      <c r="R940" s="44">
        <v>21.233673</v>
      </c>
      <c r="S940" s="44">
        <v>21.106563999999999</v>
      </c>
      <c r="T940" s="44">
        <v>304661.59375</v>
      </c>
      <c r="U940" s="44">
        <v>45793.292969000002</v>
      </c>
      <c r="V940" s="44">
        <v>30916.292968999998</v>
      </c>
      <c r="W940" s="44">
        <v>826.89300500000002</v>
      </c>
      <c r="X940" s="44">
        <v>60899.661622</v>
      </c>
      <c r="Y940" s="44">
        <v>125513.686067</v>
      </c>
      <c r="Z940" s="44">
        <v>6418.2589939999998</v>
      </c>
      <c r="AA940" s="44">
        <v>124.382921</v>
      </c>
      <c r="AB940" s="44">
        <v>5.466437</v>
      </c>
      <c r="AC940" s="44">
        <v>3.2960600000000002</v>
      </c>
      <c r="AD940" s="44">
        <v>38514.067307999998</v>
      </c>
    </row>
    <row r="941" spans="1:30" x14ac:dyDescent="0.25">
      <c r="A941">
        <v>940</v>
      </c>
      <c r="B941" t="s">
        <v>101</v>
      </c>
      <c r="C941" t="s">
        <v>108</v>
      </c>
      <c r="D941" t="s">
        <v>128</v>
      </c>
      <c r="E941" t="s">
        <v>104</v>
      </c>
      <c r="F941" s="52">
        <f>VLOOKUP(A941,[1]Minority!$A$1:$H$1902,5,FALSE)</f>
        <v>2327</v>
      </c>
      <c r="G941" s="52">
        <f>VLOOKUP(A941,'[1]Low-income - HH inc.'!$A$1:$I$1902,6,FALSE)</f>
        <v>233</v>
      </c>
      <c r="H941" s="44">
        <v>308616</v>
      </c>
      <c r="I941" s="44">
        <v>7277</v>
      </c>
      <c r="J941" s="44">
        <v>45291</v>
      </c>
      <c r="K941" s="44">
        <v>956</v>
      </c>
      <c r="L941" s="44">
        <v>6675</v>
      </c>
      <c r="M941" s="44">
        <v>0</v>
      </c>
      <c r="N941" s="44">
        <v>657</v>
      </c>
      <c r="O941" s="44">
        <v>0</v>
      </c>
      <c r="P941" s="44">
        <v>90.649520999999993</v>
      </c>
      <c r="Q941" s="44">
        <v>82.984268</v>
      </c>
      <c r="R941" s="44">
        <v>19.019611000000001</v>
      </c>
      <c r="S941" s="44">
        <v>18.473552999999999</v>
      </c>
      <c r="T941" s="44">
        <v>306065.625</v>
      </c>
      <c r="U941" s="44">
        <v>44915.773437999997</v>
      </c>
      <c r="V941" s="44">
        <v>6618.5063479999999</v>
      </c>
      <c r="W941" s="44">
        <v>651.43957499999999</v>
      </c>
      <c r="X941" s="44">
        <v>46555.027833</v>
      </c>
      <c r="Y941" s="44">
        <v>72645.436163999999</v>
      </c>
      <c r="Z941" s="44">
        <v>2343.5896680000001</v>
      </c>
      <c r="AA941" s="44">
        <v>71.725806000000006</v>
      </c>
      <c r="AB941" s="44">
        <v>3.0444689999999999</v>
      </c>
      <c r="AC941" s="44">
        <v>1.4651719999999999</v>
      </c>
      <c r="AD941" s="44">
        <v>17153.827439000001</v>
      </c>
    </row>
    <row r="942" spans="1:30" x14ac:dyDescent="0.25">
      <c r="A942">
        <v>941</v>
      </c>
      <c r="B942" t="s">
        <v>101</v>
      </c>
      <c r="C942" t="s">
        <v>108</v>
      </c>
      <c r="D942" t="s">
        <v>128</v>
      </c>
      <c r="E942" t="s">
        <v>104</v>
      </c>
      <c r="F942" s="52">
        <f>VLOOKUP(A942,[1]Minority!$A$1:$H$1902,5,FALSE)</f>
        <v>826</v>
      </c>
      <c r="G942" s="52">
        <f>VLOOKUP(A942,'[1]Low-income - HH inc.'!$A$1:$I$1902,6,FALSE)</f>
        <v>71</v>
      </c>
      <c r="H942" s="44">
        <v>345530</v>
      </c>
      <c r="I942" s="44">
        <v>11716</v>
      </c>
      <c r="J942" s="44">
        <v>49876</v>
      </c>
      <c r="K942" s="44">
        <v>2628</v>
      </c>
      <c r="L942" s="44">
        <v>6675</v>
      </c>
      <c r="M942" s="44">
        <v>0</v>
      </c>
      <c r="N942" s="44">
        <v>924</v>
      </c>
      <c r="O942" s="44">
        <v>0</v>
      </c>
      <c r="P942" s="44">
        <v>131.00318899999999</v>
      </c>
      <c r="Q942" s="44">
        <v>86.023346000000004</v>
      </c>
      <c r="R942" s="44">
        <v>23.488880000000002</v>
      </c>
      <c r="S942" s="44">
        <v>23.224007</v>
      </c>
      <c r="T942" s="44">
        <v>343153.4375</v>
      </c>
      <c r="U942" s="44">
        <v>49539.625</v>
      </c>
      <c r="V942" s="44">
        <v>6627.4775390000004</v>
      </c>
      <c r="W942" s="44">
        <v>917.42163100000005</v>
      </c>
      <c r="X942" s="44">
        <v>25658.914969000001</v>
      </c>
      <c r="Y942" s="44">
        <v>50169.382798999999</v>
      </c>
      <c r="Z942" s="44">
        <v>2324.5312349999999</v>
      </c>
      <c r="AA942" s="44">
        <v>48.642927</v>
      </c>
      <c r="AB942" s="44">
        <v>1.976864</v>
      </c>
      <c r="AC942" s="44">
        <v>1.2255670000000001</v>
      </c>
      <c r="AD942" s="44">
        <v>14031.908708999999</v>
      </c>
    </row>
    <row r="943" spans="1:30" x14ac:dyDescent="0.25">
      <c r="A943">
        <v>942</v>
      </c>
      <c r="B943" t="s">
        <v>101</v>
      </c>
      <c r="C943" t="s">
        <v>108</v>
      </c>
      <c r="D943" t="s">
        <v>128</v>
      </c>
      <c r="E943" t="s">
        <v>104</v>
      </c>
      <c r="F943" s="52">
        <f>VLOOKUP(A943,[1]Minority!$A$1:$H$1902,5,FALSE)</f>
        <v>114</v>
      </c>
      <c r="G943" s="52">
        <f>VLOOKUP(A943,'[1]Low-income - HH inc.'!$A$1:$I$1902,6,FALSE)</f>
        <v>10</v>
      </c>
      <c r="H943" s="44">
        <v>333525</v>
      </c>
      <c r="I943" s="44">
        <v>6657</v>
      </c>
      <c r="J943" s="44">
        <v>47278</v>
      </c>
      <c r="K943" s="44">
        <v>833</v>
      </c>
      <c r="L943" s="44">
        <v>6675</v>
      </c>
      <c r="M943" s="44">
        <v>0</v>
      </c>
      <c r="N943" s="44">
        <v>1103.5</v>
      </c>
      <c r="O943" s="44">
        <v>0</v>
      </c>
      <c r="P943" s="44">
        <v>109.16690800000001</v>
      </c>
      <c r="Q943" s="44">
        <v>92.320160000000001</v>
      </c>
      <c r="R943" s="44">
        <v>33.42971</v>
      </c>
      <c r="S943" s="44">
        <v>33.513976999999997</v>
      </c>
      <c r="T943" s="44">
        <v>330219.53125</v>
      </c>
      <c r="U943" s="44">
        <v>46808.316405999998</v>
      </c>
      <c r="V943" s="44">
        <v>6607.498047</v>
      </c>
      <c r="W943" s="44">
        <v>1092.340698</v>
      </c>
      <c r="X943" s="44">
        <v>168191.882251</v>
      </c>
      <c r="Y943" s="44">
        <v>279310.445229</v>
      </c>
      <c r="Z943" s="44">
        <v>6774.2834730000004</v>
      </c>
      <c r="AA943" s="44">
        <v>294.13790399999999</v>
      </c>
      <c r="AB943" s="44">
        <v>13.488198000000001</v>
      </c>
      <c r="AC943" s="44">
        <v>5.1249200000000004</v>
      </c>
      <c r="AD943" s="44">
        <v>60698.440201999998</v>
      </c>
    </row>
    <row r="944" spans="1:30" x14ac:dyDescent="0.25">
      <c r="A944">
        <v>943</v>
      </c>
      <c r="B944" t="s">
        <v>101</v>
      </c>
      <c r="C944" t="s">
        <v>108</v>
      </c>
      <c r="D944" t="s">
        <v>128</v>
      </c>
      <c r="E944" t="s">
        <v>104</v>
      </c>
      <c r="F944" s="52">
        <f>VLOOKUP(A944,[1]Minority!$A$1:$H$1902,5,FALSE)</f>
        <v>2446</v>
      </c>
      <c r="G944" s="52">
        <f>VLOOKUP(A944,'[1]Low-income - HH inc.'!$A$1:$I$1902,6,FALSE)</f>
        <v>193</v>
      </c>
      <c r="H944" s="44">
        <v>335598</v>
      </c>
      <c r="I944" s="44">
        <v>10807</v>
      </c>
      <c r="J944" s="44">
        <v>46785</v>
      </c>
      <c r="K944" s="44">
        <v>1180</v>
      </c>
      <c r="L944" s="44">
        <v>16816</v>
      </c>
      <c r="M944" s="44">
        <v>0</v>
      </c>
      <c r="N944" s="44">
        <v>1555.5</v>
      </c>
      <c r="O944" s="44">
        <v>0</v>
      </c>
      <c r="P944" s="44">
        <v>66.791702000000001</v>
      </c>
      <c r="Q944" s="44">
        <v>65.130356000000006</v>
      </c>
      <c r="R944" s="44">
        <v>17.131917999999999</v>
      </c>
      <c r="S944" s="44">
        <v>16.665064000000001</v>
      </c>
      <c r="T944" s="44">
        <v>331301.875</v>
      </c>
      <c r="U944" s="44">
        <v>46181.769530999998</v>
      </c>
      <c r="V944" s="44">
        <v>16593.568359000001</v>
      </c>
      <c r="W944" s="44">
        <v>1534.924927</v>
      </c>
      <c r="X944" s="44">
        <v>102861.480752</v>
      </c>
      <c r="Y944" s="44">
        <v>156390.153024</v>
      </c>
      <c r="Z944" s="44">
        <v>4709.501585</v>
      </c>
      <c r="AA944" s="44">
        <v>140.75377800000001</v>
      </c>
      <c r="AB944" s="44">
        <v>6.4312399999999998</v>
      </c>
      <c r="AC944" s="44">
        <v>3.0411619999999999</v>
      </c>
      <c r="AD944" s="44">
        <v>35891.924300999999</v>
      </c>
    </row>
    <row r="945" spans="1:30" x14ac:dyDescent="0.25">
      <c r="A945">
        <v>944</v>
      </c>
      <c r="B945" t="s">
        <v>101</v>
      </c>
      <c r="C945" t="s">
        <v>108</v>
      </c>
      <c r="D945" t="s">
        <v>128</v>
      </c>
      <c r="E945" t="s">
        <v>104</v>
      </c>
      <c r="F945" s="52">
        <f>VLOOKUP(A945,[1]Minority!$A$1:$H$1902,5,FALSE)</f>
        <v>2302</v>
      </c>
      <c r="G945" s="52">
        <f>VLOOKUP(A945,'[1]Low-income - HH inc.'!$A$1:$I$1902,6,FALSE)</f>
        <v>109</v>
      </c>
      <c r="H945" s="44">
        <v>310248</v>
      </c>
      <c r="I945" s="44">
        <v>13503</v>
      </c>
      <c r="J945" s="44">
        <v>46330</v>
      </c>
      <c r="K945" s="44">
        <v>2281</v>
      </c>
      <c r="L945" s="44">
        <v>6675</v>
      </c>
      <c r="M945" s="44">
        <v>0</v>
      </c>
      <c r="N945" s="44">
        <v>810</v>
      </c>
      <c r="O945" s="44">
        <v>0</v>
      </c>
      <c r="P945" s="44">
        <v>67.847999999999999</v>
      </c>
      <c r="Q945" s="44">
        <v>69.272873000000004</v>
      </c>
      <c r="R945" s="44">
        <v>17.638843999999999</v>
      </c>
      <c r="S945" s="44">
        <v>17.204526999999999</v>
      </c>
      <c r="T945" s="44">
        <v>304622.1875</v>
      </c>
      <c r="U945" s="44">
        <v>45494.902344000002</v>
      </c>
      <c r="V945" s="44">
        <v>6548.4526370000003</v>
      </c>
      <c r="W945" s="44">
        <v>794.64361599999995</v>
      </c>
      <c r="X945" s="44">
        <v>85886.694468999995</v>
      </c>
      <c r="Y945" s="44">
        <v>139904.330529</v>
      </c>
      <c r="Z945" s="44">
        <v>4217.8752690000001</v>
      </c>
      <c r="AA945" s="44">
        <v>130.464877</v>
      </c>
      <c r="AB945" s="44">
        <v>5.8912319999999996</v>
      </c>
      <c r="AC945" s="44">
        <v>2.7253400000000001</v>
      </c>
      <c r="AD945" s="44">
        <v>32221.317806999999</v>
      </c>
    </row>
    <row r="946" spans="1:30" x14ac:dyDescent="0.25">
      <c r="A946">
        <v>945</v>
      </c>
      <c r="B946" t="s">
        <v>101</v>
      </c>
      <c r="C946" t="s">
        <v>108</v>
      </c>
      <c r="D946" t="s">
        <v>128</v>
      </c>
      <c r="E946" t="s">
        <v>104</v>
      </c>
      <c r="F946" s="52">
        <f>VLOOKUP(A946,[1]Minority!$A$1:$H$1902,5,FALSE)</f>
        <v>2131</v>
      </c>
      <c r="G946" s="52">
        <f>VLOOKUP(A946,'[1]Low-income - HH inc.'!$A$1:$I$1902,6,FALSE)</f>
        <v>106</v>
      </c>
      <c r="H946" s="44">
        <v>303934</v>
      </c>
      <c r="I946" s="44">
        <v>13633</v>
      </c>
      <c r="J946" s="44">
        <v>46637</v>
      </c>
      <c r="K946" s="44">
        <v>2244</v>
      </c>
      <c r="L946" s="44">
        <v>6675</v>
      </c>
      <c r="M946" s="44">
        <v>0</v>
      </c>
      <c r="N946" s="44">
        <v>543</v>
      </c>
      <c r="O946" s="44">
        <v>0</v>
      </c>
      <c r="P946" s="44">
        <v>69.210999000000001</v>
      </c>
      <c r="Q946" s="44">
        <v>60.720657000000003</v>
      </c>
      <c r="R946" s="44">
        <v>18.776026000000002</v>
      </c>
      <c r="S946" s="44">
        <v>18.361267000000002</v>
      </c>
      <c r="T946" s="44">
        <v>297591.875</v>
      </c>
      <c r="U946" s="44">
        <v>45667.164062999997</v>
      </c>
      <c r="V946" s="44">
        <v>6529.1733400000003</v>
      </c>
      <c r="W946" s="44">
        <v>531.13720699999999</v>
      </c>
      <c r="X946" s="44">
        <v>16025.456772</v>
      </c>
      <c r="Y946" s="44">
        <v>33266.294114999997</v>
      </c>
      <c r="Z946" s="44">
        <v>891.85235499999999</v>
      </c>
      <c r="AA946" s="44">
        <v>31.46077</v>
      </c>
      <c r="AB946" s="44">
        <v>1.481813</v>
      </c>
      <c r="AC946" s="44">
        <v>0.61614899999999995</v>
      </c>
      <c r="AD946" s="44">
        <v>7338.2128210000001</v>
      </c>
    </row>
    <row r="947" spans="1:30" x14ac:dyDescent="0.25">
      <c r="A947">
        <v>946</v>
      </c>
      <c r="B947" t="s">
        <v>101</v>
      </c>
      <c r="C947" t="s">
        <v>108</v>
      </c>
      <c r="D947" t="s">
        <v>128</v>
      </c>
      <c r="E947" t="s">
        <v>104</v>
      </c>
      <c r="F947" s="52">
        <f>VLOOKUP(A947,[1]Minority!$A$1:$H$1902,5,FALSE)</f>
        <v>1944</v>
      </c>
      <c r="G947" s="52">
        <f>VLOOKUP(A947,'[1]Low-income - HH inc.'!$A$1:$I$1902,6,FALSE)</f>
        <v>123</v>
      </c>
      <c r="H947" s="44">
        <v>316911</v>
      </c>
      <c r="I947" s="44">
        <v>12082</v>
      </c>
      <c r="J947" s="44">
        <v>46754</v>
      </c>
      <c r="K947" s="44">
        <v>2291</v>
      </c>
      <c r="L947" s="44">
        <v>514</v>
      </c>
      <c r="M947" s="44">
        <v>0</v>
      </c>
      <c r="N947" s="44">
        <v>987</v>
      </c>
      <c r="O947" s="44">
        <v>0</v>
      </c>
      <c r="P947" s="44">
        <v>73.505829000000006</v>
      </c>
      <c r="Q947" s="44">
        <v>78.466010999999995</v>
      </c>
      <c r="R947" s="44">
        <v>16.867851000000002</v>
      </c>
      <c r="S947" s="44">
        <v>16.672198999999999</v>
      </c>
      <c r="T947" s="44">
        <v>312233.8125</v>
      </c>
      <c r="U947" s="44">
        <v>46071.777344000002</v>
      </c>
      <c r="V947" s="44">
        <v>506.11337300000002</v>
      </c>
      <c r="W947" s="44">
        <v>971.85583499999996</v>
      </c>
      <c r="X947" s="44">
        <v>10925.552890999999</v>
      </c>
      <c r="Y947" s="44">
        <v>33684.055892999997</v>
      </c>
      <c r="Z947" s="44">
        <v>1382.724721</v>
      </c>
      <c r="AA947" s="44">
        <v>30.339814000000001</v>
      </c>
      <c r="AB947" s="44">
        <v>1.253144</v>
      </c>
      <c r="AC947" s="44">
        <v>0.74717299999999998</v>
      </c>
      <c r="AD947" s="44">
        <v>8701.0909040000006</v>
      </c>
    </row>
    <row r="948" spans="1:30" x14ac:dyDescent="0.25">
      <c r="A948">
        <v>947</v>
      </c>
      <c r="B948" t="s">
        <v>101</v>
      </c>
      <c r="C948" t="s">
        <v>108</v>
      </c>
      <c r="D948" t="s">
        <v>128</v>
      </c>
      <c r="E948" t="s">
        <v>104</v>
      </c>
      <c r="F948" s="52">
        <f>VLOOKUP(A948,[1]Minority!$A$1:$H$1902,5,FALSE)</f>
        <v>3192</v>
      </c>
      <c r="G948" s="52">
        <f>VLOOKUP(A948,'[1]Low-income - HH inc.'!$A$1:$I$1902,6,FALSE)</f>
        <v>222</v>
      </c>
      <c r="H948" s="44">
        <v>336186</v>
      </c>
      <c r="I948" s="44">
        <v>6441</v>
      </c>
      <c r="J948" s="44">
        <v>46256</v>
      </c>
      <c r="K948" s="44">
        <v>1000</v>
      </c>
      <c r="L948" s="44">
        <v>16816</v>
      </c>
      <c r="M948" s="44">
        <v>0</v>
      </c>
      <c r="N948" s="44">
        <v>1439</v>
      </c>
      <c r="O948" s="44">
        <v>0</v>
      </c>
      <c r="P948" s="44">
        <v>72.931274000000002</v>
      </c>
      <c r="Q948" s="44">
        <v>74.440735000000004</v>
      </c>
      <c r="R948" s="44">
        <v>17.077832999999998</v>
      </c>
      <c r="S948" s="44">
        <v>16.855495000000001</v>
      </c>
      <c r="T948" s="44">
        <v>332890.53125</v>
      </c>
      <c r="U948" s="44">
        <v>45803.710937999997</v>
      </c>
      <c r="V948" s="44">
        <v>16647.941406000002</v>
      </c>
      <c r="W948" s="44">
        <v>1424.61853</v>
      </c>
      <c r="X948" s="44">
        <v>32700.398015999999</v>
      </c>
      <c r="Y948" s="44">
        <v>48113.548640000001</v>
      </c>
      <c r="Z948" s="44">
        <v>1850.201176</v>
      </c>
      <c r="AA948" s="44">
        <v>43.121625000000002</v>
      </c>
      <c r="AB948" s="44">
        <v>1.899413</v>
      </c>
      <c r="AC948" s="44">
        <v>1.04623</v>
      </c>
      <c r="AD948" s="44">
        <v>12266.997081</v>
      </c>
    </row>
    <row r="949" spans="1:30" x14ac:dyDescent="0.25">
      <c r="A949">
        <v>948</v>
      </c>
      <c r="B949" t="s">
        <v>101</v>
      </c>
      <c r="C949" t="s">
        <v>108</v>
      </c>
      <c r="D949" t="s">
        <v>128</v>
      </c>
      <c r="E949" t="s">
        <v>104</v>
      </c>
      <c r="F949" s="52">
        <f>VLOOKUP(A949,[1]Minority!$A$1:$H$1902,5,FALSE)</f>
        <v>1970</v>
      </c>
      <c r="G949" s="52">
        <f>VLOOKUP(A949,'[1]Low-income - HH inc.'!$A$1:$I$1902,6,FALSE)</f>
        <v>201</v>
      </c>
      <c r="H949" s="44">
        <v>318813</v>
      </c>
      <c r="I949" s="44">
        <v>13098</v>
      </c>
      <c r="J949" s="44">
        <v>44564</v>
      </c>
      <c r="K949" s="44">
        <v>1905</v>
      </c>
      <c r="L949" s="44">
        <v>16816</v>
      </c>
      <c r="M949" s="44">
        <v>0</v>
      </c>
      <c r="N949" s="44">
        <v>1439</v>
      </c>
      <c r="O949" s="44">
        <v>0</v>
      </c>
      <c r="P949" s="44">
        <v>65.116371000000001</v>
      </c>
      <c r="Q949" s="44">
        <v>61.968074999999999</v>
      </c>
      <c r="R949" s="44">
        <v>18.227325</v>
      </c>
      <c r="S949" s="44">
        <v>17.872812</v>
      </c>
      <c r="T949" s="44">
        <v>312850.40625</v>
      </c>
      <c r="U949" s="44">
        <v>43731.988280999998</v>
      </c>
      <c r="V949" s="44">
        <v>16488.023438</v>
      </c>
      <c r="W949" s="44">
        <v>1410.9339600000001</v>
      </c>
      <c r="X949" s="44">
        <v>15658.96005</v>
      </c>
      <c r="Y949" s="44">
        <v>29402.696839</v>
      </c>
      <c r="Z949" s="44">
        <v>916.45542699999999</v>
      </c>
      <c r="AA949" s="44">
        <v>24.359656000000001</v>
      </c>
      <c r="AB949" s="44">
        <v>1.104786</v>
      </c>
      <c r="AC949" s="44">
        <v>0.56281899999999996</v>
      </c>
      <c r="AD949" s="44">
        <v>6619.7034130000002</v>
      </c>
    </row>
    <row r="950" spans="1:30" x14ac:dyDescent="0.25">
      <c r="A950">
        <v>949</v>
      </c>
      <c r="B950" t="s">
        <v>101</v>
      </c>
      <c r="C950" t="s">
        <v>108</v>
      </c>
      <c r="D950" t="s">
        <v>128</v>
      </c>
      <c r="E950" t="s">
        <v>104</v>
      </c>
      <c r="F950" s="52">
        <f>VLOOKUP(A950,[1]Minority!$A$1:$H$1902,5,FALSE)</f>
        <v>1354</v>
      </c>
      <c r="G950" s="52">
        <f>VLOOKUP(A950,'[1]Low-income - HH inc.'!$A$1:$I$1902,6,FALSE)</f>
        <v>118</v>
      </c>
      <c r="H950" s="44">
        <v>343693</v>
      </c>
      <c r="I950" s="44">
        <v>9737</v>
      </c>
      <c r="J950" s="44">
        <v>47143</v>
      </c>
      <c r="K950" s="44">
        <v>874</v>
      </c>
      <c r="L950" s="44">
        <v>16816</v>
      </c>
      <c r="M950" s="44">
        <v>0</v>
      </c>
      <c r="N950" s="44">
        <v>1441.5</v>
      </c>
      <c r="O950" s="44">
        <v>0</v>
      </c>
      <c r="P950" s="44">
        <v>65.539597000000001</v>
      </c>
      <c r="Q950" s="44">
        <v>58.833770999999999</v>
      </c>
      <c r="R950" s="44">
        <v>16.790171000000001</v>
      </c>
      <c r="S950" s="44">
        <v>16.561028</v>
      </c>
      <c r="T950" s="44">
        <v>336554.59375</v>
      </c>
      <c r="U950" s="44">
        <v>46153.992187999997</v>
      </c>
      <c r="V950" s="44">
        <v>16456.554688</v>
      </c>
      <c r="W950" s="44">
        <v>1410.6876219999999</v>
      </c>
      <c r="X950" s="44">
        <v>33031.741344000002</v>
      </c>
      <c r="Y950" s="44">
        <v>53894.328311999998</v>
      </c>
      <c r="Z950" s="44">
        <v>1833.165915</v>
      </c>
      <c r="AA950" s="44">
        <v>46.515922000000003</v>
      </c>
      <c r="AB950" s="44">
        <v>2.0568810000000002</v>
      </c>
      <c r="AC950" s="44">
        <v>1.091062</v>
      </c>
      <c r="AD950" s="44">
        <v>12869.051514000001</v>
      </c>
    </row>
    <row r="951" spans="1:30" x14ac:dyDescent="0.25">
      <c r="A951">
        <v>950</v>
      </c>
      <c r="B951" t="s">
        <v>101</v>
      </c>
      <c r="C951" t="s">
        <v>108</v>
      </c>
      <c r="D951" t="s">
        <v>128</v>
      </c>
      <c r="E951" t="s">
        <v>104</v>
      </c>
      <c r="F951" s="52">
        <f>VLOOKUP(A951,[1]Minority!$A$1:$H$1902,5,FALSE)</f>
        <v>2470</v>
      </c>
      <c r="G951" s="52">
        <f>VLOOKUP(A951,'[1]Low-income - HH inc.'!$A$1:$I$1902,6,FALSE)</f>
        <v>159</v>
      </c>
      <c r="H951" s="44">
        <v>344419</v>
      </c>
      <c r="I951" s="44">
        <v>14318</v>
      </c>
      <c r="J951" s="44">
        <v>47888</v>
      </c>
      <c r="K951" s="44">
        <v>1260</v>
      </c>
      <c r="L951" s="44">
        <v>10141</v>
      </c>
      <c r="M951" s="44">
        <v>0</v>
      </c>
      <c r="N951" s="44">
        <v>1441.5</v>
      </c>
      <c r="O951" s="44">
        <v>0</v>
      </c>
      <c r="P951" s="44">
        <v>60.497745999999999</v>
      </c>
      <c r="Q951" s="44">
        <v>68.800308000000001</v>
      </c>
      <c r="R951" s="44">
        <v>17.957417</v>
      </c>
      <c r="S951" s="44">
        <v>17.567024</v>
      </c>
      <c r="T951" s="44">
        <v>339532.46875</v>
      </c>
      <c r="U951" s="44">
        <v>47197.761719000002</v>
      </c>
      <c r="V951" s="44">
        <v>9990.8818360000005</v>
      </c>
      <c r="W951" s="44">
        <v>1420.161255</v>
      </c>
      <c r="X951" s="44">
        <v>27919.056877999999</v>
      </c>
      <c r="Y951" s="44">
        <v>68478.077264000007</v>
      </c>
      <c r="Z951" s="44">
        <v>1981.9831830000001</v>
      </c>
      <c r="AA951" s="44">
        <v>63.393954000000001</v>
      </c>
      <c r="AB951" s="44">
        <v>2.9485600000000001</v>
      </c>
      <c r="AC951" s="44">
        <v>1.2966949999999999</v>
      </c>
      <c r="AD951" s="44">
        <v>15457.209074</v>
      </c>
    </row>
    <row r="952" spans="1:30" x14ac:dyDescent="0.25">
      <c r="A952">
        <v>951</v>
      </c>
      <c r="B952" t="s">
        <v>101</v>
      </c>
      <c r="C952" t="s">
        <v>108</v>
      </c>
      <c r="D952" t="s">
        <v>128</v>
      </c>
      <c r="E952" t="s">
        <v>104</v>
      </c>
      <c r="F952" s="52">
        <f>VLOOKUP(A952,[1]Minority!$A$1:$H$1902,5,FALSE)</f>
        <v>661</v>
      </c>
      <c r="G952" s="52">
        <f>VLOOKUP(A952,'[1]Low-income - HH inc.'!$A$1:$I$1902,6,FALSE)</f>
        <v>52</v>
      </c>
      <c r="H952" s="44">
        <v>335212</v>
      </c>
      <c r="I952" s="44">
        <v>11025</v>
      </c>
      <c r="J952" s="44">
        <v>45492</v>
      </c>
      <c r="K952" s="44">
        <v>1042</v>
      </c>
      <c r="L952" s="44">
        <v>16302</v>
      </c>
      <c r="M952" s="44">
        <v>0</v>
      </c>
      <c r="N952" s="44">
        <v>1262</v>
      </c>
      <c r="O952" s="44">
        <v>0</v>
      </c>
      <c r="P952" s="44">
        <v>79.778885000000002</v>
      </c>
      <c r="Q952" s="44">
        <v>66.555983999999995</v>
      </c>
      <c r="R952" s="44">
        <v>25.904118</v>
      </c>
      <c r="S952" s="44">
        <v>25.88269</v>
      </c>
      <c r="T952" s="44">
        <v>328384.15625</v>
      </c>
      <c r="U952" s="44">
        <v>44555.8125</v>
      </c>
      <c r="V952" s="44">
        <v>15958.655273</v>
      </c>
      <c r="W952" s="44">
        <v>1235.4204099999999</v>
      </c>
      <c r="X952" s="44">
        <v>57848.550311999999</v>
      </c>
      <c r="Y952" s="44">
        <v>126798.67052099999</v>
      </c>
      <c r="Z952" s="44">
        <v>4606.6383980000001</v>
      </c>
      <c r="AA952" s="44">
        <v>110.502471</v>
      </c>
      <c r="AB952" s="44">
        <v>4.8394269999999997</v>
      </c>
      <c r="AC952" s="44">
        <v>2.6508750000000001</v>
      </c>
      <c r="AD952" s="44">
        <v>31012.403713</v>
      </c>
    </row>
    <row r="953" spans="1:30" x14ac:dyDescent="0.25">
      <c r="A953">
        <v>952</v>
      </c>
      <c r="B953" t="s">
        <v>101</v>
      </c>
      <c r="C953" t="s">
        <v>108</v>
      </c>
      <c r="D953" t="s">
        <v>128</v>
      </c>
      <c r="E953" t="s">
        <v>104</v>
      </c>
      <c r="F953" s="52">
        <f>VLOOKUP(A953,[1]Minority!$A$1:$H$1902,5,FALSE)</f>
        <v>2592</v>
      </c>
      <c r="G953" s="52">
        <f>VLOOKUP(A953,'[1]Low-income - HH inc.'!$A$1:$I$1902,6,FALSE)</f>
        <v>132</v>
      </c>
      <c r="H953" s="44">
        <v>333805</v>
      </c>
      <c r="I953" s="44">
        <v>10020</v>
      </c>
      <c r="J953" s="44">
        <v>45005</v>
      </c>
      <c r="K953" s="44">
        <v>1277</v>
      </c>
      <c r="L953" s="44">
        <v>10141</v>
      </c>
      <c r="M953" s="44">
        <v>0</v>
      </c>
      <c r="N953" s="44">
        <v>1439</v>
      </c>
      <c r="O953" s="44">
        <v>0</v>
      </c>
      <c r="P953" s="44">
        <v>62.393611999999997</v>
      </c>
      <c r="Q953" s="44">
        <v>65.413894999999997</v>
      </c>
      <c r="R953" s="44">
        <v>16.137187999999998</v>
      </c>
      <c r="S953" s="44">
        <v>15.772432</v>
      </c>
      <c r="T953" s="44">
        <v>328700.96875</v>
      </c>
      <c r="U953" s="44">
        <v>44315.691405999998</v>
      </c>
      <c r="V953" s="44">
        <v>9981.1416019999997</v>
      </c>
      <c r="W953" s="44">
        <v>1416.316284</v>
      </c>
      <c r="X953" s="44">
        <v>16381.794469</v>
      </c>
      <c r="Y953" s="44">
        <v>27837.542753000002</v>
      </c>
      <c r="Z953" s="44">
        <v>1096.709462</v>
      </c>
      <c r="AA953" s="44">
        <v>24.968672999999999</v>
      </c>
      <c r="AB953" s="44">
        <v>0.92742000000000002</v>
      </c>
      <c r="AC953" s="44">
        <v>0.60403099999999998</v>
      </c>
      <c r="AD953" s="44">
        <v>6996.5241299999998</v>
      </c>
    </row>
    <row r="954" spans="1:30" x14ac:dyDescent="0.25">
      <c r="A954">
        <v>953</v>
      </c>
      <c r="B954" t="s">
        <v>101</v>
      </c>
      <c r="C954" t="s">
        <v>108</v>
      </c>
      <c r="D954" t="s">
        <v>128</v>
      </c>
      <c r="E954" t="s">
        <v>104</v>
      </c>
      <c r="F954" s="52">
        <f>VLOOKUP(A954,[1]Minority!$A$1:$H$1902,5,FALSE)</f>
        <v>4197</v>
      </c>
      <c r="G954" s="52">
        <f>VLOOKUP(A954,'[1]Low-income - HH inc.'!$A$1:$I$1902,6,FALSE)</f>
        <v>204</v>
      </c>
      <c r="H954" s="44">
        <v>332322</v>
      </c>
      <c r="I954" s="44">
        <v>15579</v>
      </c>
      <c r="J954" s="44">
        <v>45053</v>
      </c>
      <c r="K954" s="44">
        <v>2244</v>
      </c>
      <c r="L954" s="44">
        <v>10141</v>
      </c>
      <c r="M954" s="44">
        <v>0</v>
      </c>
      <c r="N954" s="44">
        <v>1093</v>
      </c>
      <c r="O954" s="44">
        <v>0</v>
      </c>
      <c r="P954" s="44">
        <v>68.738883999999999</v>
      </c>
      <c r="Q954" s="44">
        <v>69.672745000000006</v>
      </c>
      <c r="R954" s="44">
        <v>18.684021000000001</v>
      </c>
      <c r="S954" s="44">
        <v>18.368691999999999</v>
      </c>
      <c r="T954" s="44">
        <v>328479.78125</v>
      </c>
      <c r="U954" s="44">
        <v>44533.710937999997</v>
      </c>
      <c r="V954" s="44">
        <v>10017.985352</v>
      </c>
      <c r="W954" s="44">
        <v>1079.7414550000001</v>
      </c>
      <c r="X954" s="44">
        <v>8736.3829939999996</v>
      </c>
      <c r="Y954" s="44">
        <v>30022.331451999999</v>
      </c>
      <c r="Z954" s="44">
        <v>1226.445246</v>
      </c>
      <c r="AA954" s="44">
        <v>26.358325000000001</v>
      </c>
      <c r="AB954" s="44">
        <v>1.1604129999999999</v>
      </c>
      <c r="AC954" s="44">
        <v>0.64791699999999997</v>
      </c>
      <c r="AD954" s="44">
        <v>7547.7920139999997</v>
      </c>
    </row>
    <row r="955" spans="1:30" x14ac:dyDescent="0.25">
      <c r="A955">
        <v>954</v>
      </c>
      <c r="B955" t="s">
        <v>101</v>
      </c>
      <c r="C955" t="s">
        <v>108</v>
      </c>
      <c r="D955" t="s">
        <v>128</v>
      </c>
      <c r="E955" t="s">
        <v>104</v>
      </c>
      <c r="F955" s="52">
        <f>VLOOKUP(A955,[1]Minority!$A$1:$H$1902,5,FALSE)</f>
        <v>8</v>
      </c>
      <c r="G955" s="52">
        <f>VLOOKUP(A955,'[1]Low-income - HH inc.'!$A$1:$I$1902,6,FALSE)</f>
        <v>0</v>
      </c>
      <c r="H955" s="44">
        <v>352775</v>
      </c>
      <c r="I955" s="44">
        <v>12545</v>
      </c>
      <c r="J955" s="44">
        <v>49321</v>
      </c>
      <c r="K955" s="44">
        <v>879</v>
      </c>
      <c r="L955" s="44">
        <v>10141</v>
      </c>
      <c r="M955" s="44">
        <v>0</v>
      </c>
      <c r="N955" s="44">
        <v>1441.5</v>
      </c>
      <c r="O955" s="44">
        <v>0</v>
      </c>
      <c r="P955" s="44">
        <v>62.922530999999999</v>
      </c>
      <c r="Q955" s="44">
        <v>81.705673000000004</v>
      </c>
      <c r="R955" s="44">
        <v>28.700851</v>
      </c>
      <c r="S955" s="44">
        <v>29.185234000000001</v>
      </c>
      <c r="T955" s="44">
        <v>347379.3125</v>
      </c>
      <c r="U955" s="44">
        <v>48552.761719000002</v>
      </c>
      <c r="V955" s="44">
        <v>9980.1738280000009</v>
      </c>
      <c r="W955" s="44">
        <v>1418.6392820000001</v>
      </c>
      <c r="X955" s="44">
        <v>324604.01703400002</v>
      </c>
      <c r="Y955" s="44">
        <v>494514.49692000001</v>
      </c>
      <c r="Z955" s="44">
        <v>14960.610202</v>
      </c>
      <c r="AA955" s="44">
        <v>474.67236200000002</v>
      </c>
      <c r="AB955" s="44">
        <v>22.693947000000001</v>
      </c>
      <c r="AC955" s="44">
        <v>9.8015480000000004</v>
      </c>
      <c r="AD955" s="44">
        <v>116840.804128</v>
      </c>
    </row>
    <row r="956" spans="1:30" x14ac:dyDescent="0.25">
      <c r="A956">
        <v>955</v>
      </c>
      <c r="B956" t="s">
        <v>101</v>
      </c>
      <c r="C956" t="s">
        <v>108</v>
      </c>
      <c r="D956" t="s">
        <v>128</v>
      </c>
      <c r="E956" t="s">
        <v>104</v>
      </c>
      <c r="F956" s="52">
        <f>VLOOKUP(A956,[1]Minority!$A$1:$H$1902,5,FALSE)</f>
        <v>797</v>
      </c>
      <c r="G956" s="52">
        <f>VLOOKUP(A956,'[1]Low-income - HH inc.'!$A$1:$I$1902,6,FALSE)</f>
        <v>44</v>
      </c>
      <c r="H956" s="44">
        <v>303068</v>
      </c>
      <c r="I956" s="44">
        <v>15813</v>
      </c>
      <c r="J956" s="44">
        <v>42286</v>
      </c>
      <c r="K956" s="44">
        <v>1285</v>
      </c>
      <c r="L956" s="44">
        <v>10141</v>
      </c>
      <c r="M956" s="44">
        <v>0</v>
      </c>
      <c r="N956" s="44">
        <v>1272.5</v>
      </c>
      <c r="O956" s="44">
        <v>0</v>
      </c>
      <c r="P956" s="44">
        <v>89.135765000000006</v>
      </c>
      <c r="Q956" s="44">
        <v>84.380416999999994</v>
      </c>
      <c r="R956" s="44">
        <v>20.996302</v>
      </c>
      <c r="S956" s="44">
        <v>20.464319</v>
      </c>
      <c r="T956" s="44">
        <v>301590.875</v>
      </c>
      <c r="U956" s="44">
        <v>42075.160155999998</v>
      </c>
      <c r="V956" s="44">
        <v>10088.852539</v>
      </c>
      <c r="W956" s="44">
        <v>1265.9564210000001</v>
      </c>
      <c r="X956" s="44">
        <v>45848.858866000002</v>
      </c>
      <c r="Y956" s="44">
        <v>72939.686415000004</v>
      </c>
      <c r="Z956" s="44">
        <v>2890.7812199999998</v>
      </c>
      <c r="AA956" s="44">
        <v>65.309523999999996</v>
      </c>
      <c r="AB956" s="44">
        <v>2.7692969999999999</v>
      </c>
      <c r="AC956" s="44">
        <v>1.594538</v>
      </c>
      <c r="AD956" s="44">
        <v>18852.426699</v>
      </c>
    </row>
    <row r="957" spans="1:30" x14ac:dyDescent="0.25">
      <c r="A957">
        <v>956</v>
      </c>
      <c r="B957" t="s">
        <v>101</v>
      </c>
      <c r="C957" t="s">
        <v>108</v>
      </c>
      <c r="D957" t="s">
        <v>128</v>
      </c>
      <c r="E957" t="s">
        <v>104</v>
      </c>
      <c r="F957" s="52">
        <f>VLOOKUP(A957,[1]Minority!$A$1:$H$1902,5,FALSE)</f>
        <v>0</v>
      </c>
      <c r="G957" s="52">
        <f>VLOOKUP(A957,'[1]Low-income - HH inc.'!$A$1:$I$1902,6,FALSE)</f>
        <v>0</v>
      </c>
      <c r="H957" s="44">
        <v>292759</v>
      </c>
      <c r="I957" s="44">
        <v>13532</v>
      </c>
      <c r="J957" s="44">
        <v>40704</v>
      </c>
      <c r="K957" s="44">
        <v>1281</v>
      </c>
      <c r="L957" s="44">
        <v>10141</v>
      </c>
      <c r="M957" s="44">
        <v>0</v>
      </c>
      <c r="N957" s="44">
        <v>1272.5</v>
      </c>
      <c r="O957" s="44">
        <v>0</v>
      </c>
      <c r="P957" s="44">
        <v>120.009491</v>
      </c>
      <c r="Q957" s="44">
        <v>106.140381</v>
      </c>
      <c r="R957" s="44">
        <v>26.085647999999999</v>
      </c>
      <c r="S957" s="44">
        <v>26.113125</v>
      </c>
      <c r="T957" s="44">
        <v>292218.9375</v>
      </c>
      <c r="U957" s="44">
        <v>40627.753905999998</v>
      </c>
      <c r="V957" s="44">
        <v>10121.386719</v>
      </c>
      <c r="W957" s="44">
        <v>1270.038818</v>
      </c>
      <c r="X957" s="44">
        <v>7024.5364559999998</v>
      </c>
      <c r="Y957" s="44">
        <v>14732.620754</v>
      </c>
      <c r="Z957" s="44">
        <v>658.15374199999997</v>
      </c>
      <c r="AA957" s="44">
        <v>14.102762</v>
      </c>
      <c r="AB957" s="44">
        <v>0.60493200000000003</v>
      </c>
      <c r="AC957" s="44">
        <v>0.35481600000000002</v>
      </c>
      <c r="AD957" s="44">
        <v>4198.9755500000001</v>
      </c>
    </row>
    <row r="958" spans="1:30" x14ac:dyDescent="0.25">
      <c r="A958">
        <v>957</v>
      </c>
      <c r="B958" t="s">
        <v>101</v>
      </c>
      <c r="C958" t="s">
        <v>108</v>
      </c>
      <c r="D958" t="s">
        <v>128</v>
      </c>
      <c r="E958" t="s">
        <v>104</v>
      </c>
      <c r="F958" s="52">
        <f>VLOOKUP(A958,[1]Minority!$A$1:$H$1902,5,FALSE)</f>
        <v>0</v>
      </c>
      <c r="G958" s="52">
        <f>VLOOKUP(A958,'[1]Low-income - HH inc.'!$A$1:$I$1902,6,FALSE)</f>
        <v>0</v>
      </c>
      <c r="H958" s="44">
        <v>304407</v>
      </c>
      <c r="I958" s="44">
        <v>10856</v>
      </c>
      <c r="J958" s="44">
        <v>41877</v>
      </c>
      <c r="K958" s="44">
        <v>1152</v>
      </c>
      <c r="L958" s="44">
        <v>10141</v>
      </c>
      <c r="M958" s="44">
        <v>0</v>
      </c>
      <c r="N958" s="44">
        <v>1272.5</v>
      </c>
      <c r="O958" s="44">
        <v>0</v>
      </c>
      <c r="P958" s="44">
        <v>106.641098</v>
      </c>
      <c r="Q958" s="44">
        <v>97.216148000000004</v>
      </c>
      <c r="R958" s="44">
        <v>37.075828999999999</v>
      </c>
      <c r="S958" s="44">
        <v>37.402405000000002</v>
      </c>
      <c r="T958" s="44">
        <v>301680.1875</v>
      </c>
      <c r="U958" s="44">
        <v>41498.703125</v>
      </c>
      <c r="V958" s="44">
        <v>10046.798828000001</v>
      </c>
      <c r="W958" s="44">
        <v>1260.6796879999999</v>
      </c>
      <c r="X958" s="44">
        <v>0</v>
      </c>
      <c r="Y958" s="44">
        <v>0</v>
      </c>
      <c r="Z958" s="44">
        <v>0</v>
      </c>
      <c r="AA958" s="44">
        <v>0</v>
      </c>
      <c r="AB958" s="44">
        <v>0</v>
      </c>
      <c r="AC958" s="44">
        <v>0</v>
      </c>
      <c r="AD958" s="44">
        <v>0</v>
      </c>
    </row>
    <row r="959" spans="1:30" x14ac:dyDescent="0.25">
      <c r="A959">
        <v>958</v>
      </c>
      <c r="B959" t="s">
        <v>101</v>
      </c>
      <c r="C959" t="s">
        <v>108</v>
      </c>
      <c r="D959" t="s">
        <v>128</v>
      </c>
      <c r="E959" t="s">
        <v>104</v>
      </c>
      <c r="F959" s="52">
        <f>VLOOKUP(A959,[1]Minority!$A$1:$H$1902,5,FALSE)</f>
        <v>6</v>
      </c>
      <c r="G959" s="52">
        <f>VLOOKUP(A959,'[1]Low-income - HH inc.'!$A$1:$I$1902,6,FALSE)</f>
        <v>0</v>
      </c>
      <c r="H959" s="44">
        <v>297859</v>
      </c>
      <c r="I959" s="44">
        <v>12640</v>
      </c>
      <c r="J959" s="44">
        <v>40628</v>
      </c>
      <c r="K959" s="44">
        <v>1136</v>
      </c>
      <c r="L959" s="44">
        <v>10141</v>
      </c>
      <c r="M959" s="44">
        <v>0</v>
      </c>
      <c r="N959" s="44">
        <v>1108.5</v>
      </c>
      <c r="O959" s="44">
        <v>0</v>
      </c>
      <c r="P959" s="44">
        <v>96.066788000000003</v>
      </c>
      <c r="Q959" s="44">
        <v>89.035140999999996</v>
      </c>
      <c r="R959" s="44">
        <v>29.299199999999999</v>
      </c>
      <c r="S959" s="44">
        <v>29.254449999999999</v>
      </c>
      <c r="T959" s="44">
        <v>295986.1875</v>
      </c>
      <c r="U959" s="44">
        <v>40368.691405999998</v>
      </c>
      <c r="V959" s="44">
        <v>10074.412109000001</v>
      </c>
      <c r="W959" s="44">
        <v>1101.221436</v>
      </c>
      <c r="X959" s="44">
        <v>21551.707532</v>
      </c>
      <c r="Y959" s="44">
        <v>30177.74309</v>
      </c>
      <c r="Z959" s="44">
        <v>1182.926005</v>
      </c>
      <c r="AA959" s="44">
        <v>27.196466000000001</v>
      </c>
      <c r="AB959" s="44">
        <v>1.2516879999999999</v>
      </c>
      <c r="AC959" s="44">
        <v>0.659385</v>
      </c>
      <c r="AD959" s="44">
        <v>8005.2971239999997</v>
      </c>
    </row>
    <row r="960" spans="1:30" x14ac:dyDescent="0.25">
      <c r="A960">
        <v>959</v>
      </c>
      <c r="B960" t="s">
        <v>101</v>
      </c>
      <c r="C960" t="s">
        <v>108</v>
      </c>
      <c r="D960" t="s">
        <v>128</v>
      </c>
      <c r="E960" t="s">
        <v>104</v>
      </c>
      <c r="F960" s="52">
        <f>VLOOKUP(A960,[1]Minority!$A$1:$H$1902,5,FALSE)</f>
        <v>3</v>
      </c>
      <c r="G960" s="52">
        <f>VLOOKUP(A960,'[1]Low-income - HH inc.'!$A$1:$I$1902,6,FALSE)</f>
        <v>0</v>
      </c>
      <c r="H960" s="44">
        <v>323318</v>
      </c>
      <c r="I960" s="44">
        <v>13235</v>
      </c>
      <c r="J960" s="44">
        <v>43609</v>
      </c>
      <c r="K960" s="44">
        <v>2056</v>
      </c>
      <c r="L960" s="44">
        <v>10141</v>
      </c>
      <c r="M960" s="44">
        <v>0</v>
      </c>
      <c r="N960" s="44">
        <v>1272.5</v>
      </c>
      <c r="O960" s="44">
        <v>0</v>
      </c>
      <c r="P960" s="44">
        <v>94.342194000000006</v>
      </c>
      <c r="Q960" s="44">
        <v>85.194846999999996</v>
      </c>
      <c r="R960" s="44">
        <v>33.782238</v>
      </c>
      <c r="S960" s="44">
        <v>33.858845000000002</v>
      </c>
      <c r="T960" s="44">
        <v>318950.28125</v>
      </c>
      <c r="U960" s="44">
        <v>43023.699219000002</v>
      </c>
      <c r="V960" s="44">
        <v>9998.1572269999997</v>
      </c>
      <c r="W960" s="44">
        <v>1254.575928</v>
      </c>
      <c r="X960" s="44">
        <v>817919.12006400002</v>
      </c>
      <c r="Y960" s="44">
        <v>1153686.947801</v>
      </c>
      <c r="Z960" s="44">
        <v>31493.821758999999</v>
      </c>
      <c r="AA960" s="44">
        <v>1070.393358</v>
      </c>
      <c r="AB960" s="44">
        <v>52.296039</v>
      </c>
      <c r="AC960" s="44">
        <v>21.962603999999999</v>
      </c>
      <c r="AD960" s="44">
        <v>264244.52698000002</v>
      </c>
    </row>
    <row r="961" spans="1:30" x14ac:dyDescent="0.25">
      <c r="A961">
        <v>960</v>
      </c>
      <c r="B961" t="s">
        <v>101</v>
      </c>
      <c r="C961" t="s">
        <v>108</v>
      </c>
      <c r="D961" t="s">
        <v>128</v>
      </c>
      <c r="E961" t="s">
        <v>104</v>
      </c>
      <c r="F961" s="52">
        <f>VLOOKUP(A961,[1]Minority!$A$1:$H$1902,5,FALSE)</f>
        <v>2053</v>
      </c>
      <c r="G961" s="52">
        <f>VLOOKUP(A961,'[1]Low-income - HH inc.'!$A$1:$I$1902,6,FALSE)</f>
        <v>108</v>
      </c>
      <c r="H961" s="44">
        <v>320106</v>
      </c>
      <c r="I961" s="44">
        <v>15155</v>
      </c>
      <c r="J961" s="44">
        <v>41815</v>
      </c>
      <c r="K961" s="44">
        <v>2144</v>
      </c>
      <c r="L961" s="44">
        <v>10141</v>
      </c>
      <c r="M961" s="44">
        <v>0</v>
      </c>
      <c r="N961" s="44">
        <v>1093</v>
      </c>
      <c r="O961" s="44">
        <v>0</v>
      </c>
      <c r="P961" s="44">
        <v>71.977340999999996</v>
      </c>
      <c r="Q961" s="44">
        <v>71.394195999999994</v>
      </c>
      <c r="R961" s="44">
        <v>18.349208999999998</v>
      </c>
      <c r="S961" s="44">
        <v>17.664328000000001</v>
      </c>
      <c r="T961" s="44">
        <v>317047.71875</v>
      </c>
      <c r="U961" s="44">
        <v>41417.148437999997</v>
      </c>
      <c r="V961" s="44">
        <v>10039.297852</v>
      </c>
      <c r="W961" s="44">
        <v>1082.0385739999999</v>
      </c>
      <c r="X961" s="44">
        <v>177541.964656</v>
      </c>
      <c r="Y961" s="44">
        <v>245248.48635200001</v>
      </c>
      <c r="Z961" s="44">
        <v>8307.9842819999994</v>
      </c>
      <c r="AA961" s="44">
        <v>223.41856899999999</v>
      </c>
      <c r="AB961" s="44">
        <v>10.687094999999999</v>
      </c>
      <c r="AC961" s="44">
        <v>5.136603</v>
      </c>
      <c r="AD961" s="44">
        <v>61054.435320999997</v>
      </c>
    </row>
    <row r="962" spans="1:30" x14ac:dyDescent="0.25">
      <c r="A962">
        <v>961</v>
      </c>
      <c r="B962" t="s">
        <v>101</v>
      </c>
      <c r="C962" t="s">
        <v>108</v>
      </c>
      <c r="D962" t="s">
        <v>129</v>
      </c>
      <c r="E962" t="s">
        <v>104</v>
      </c>
      <c r="F962" s="52">
        <f>VLOOKUP(A962,[1]Minority!$A$1:$H$1902,5,FALSE)</f>
        <v>1533</v>
      </c>
      <c r="G962" s="52">
        <f>VLOOKUP(A962,'[1]Low-income - HH inc.'!$A$1:$I$1902,6,FALSE)</f>
        <v>109</v>
      </c>
      <c r="H962" s="44">
        <v>308403</v>
      </c>
      <c r="I962" s="44">
        <v>153263</v>
      </c>
      <c r="J962" s="44">
        <v>47169</v>
      </c>
      <c r="K962" s="44">
        <v>18597</v>
      </c>
      <c r="L962" s="44">
        <v>12948</v>
      </c>
      <c r="M962" s="44">
        <v>0</v>
      </c>
      <c r="N962" s="44">
        <v>447</v>
      </c>
      <c r="O962" s="44">
        <v>169</v>
      </c>
      <c r="P962" s="44">
        <v>68.702110000000005</v>
      </c>
      <c r="Q962" s="44">
        <v>64.782355999999993</v>
      </c>
      <c r="R962" s="44">
        <v>23.071604000000001</v>
      </c>
      <c r="S962" s="44">
        <v>23.206696999999998</v>
      </c>
      <c r="T962" s="44">
        <v>304396.0625</v>
      </c>
      <c r="U962" s="44">
        <v>46431.046875</v>
      </c>
      <c r="V962" s="44">
        <v>12613.580078000001</v>
      </c>
      <c r="W962" s="44">
        <v>439.81985500000002</v>
      </c>
      <c r="X962" s="44">
        <v>11555.871972999999</v>
      </c>
      <c r="Y962" s="44">
        <v>22703.52533</v>
      </c>
      <c r="Z962" s="44">
        <v>1005.2227820000001</v>
      </c>
      <c r="AA962" s="44">
        <v>21.139620000000001</v>
      </c>
      <c r="AB962" s="44">
        <v>0.937249</v>
      </c>
      <c r="AC962" s="44">
        <v>0.53580000000000005</v>
      </c>
      <c r="AD962" s="44">
        <v>6248.5960210000003</v>
      </c>
    </row>
    <row r="963" spans="1:30" x14ac:dyDescent="0.25">
      <c r="A963">
        <v>962</v>
      </c>
      <c r="B963" t="s">
        <v>101</v>
      </c>
      <c r="C963" t="s">
        <v>108</v>
      </c>
      <c r="D963" t="s">
        <v>129</v>
      </c>
      <c r="E963" t="s">
        <v>104</v>
      </c>
      <c r="F963" s="52">
        <f>VLOOKUP(A963,[1]Minority!$A$1:$H$1902,5,FALSE)</f>
        <v>344</v>
      </c>
      <c r="G963" s="52">
        <f>VLOOKUP(A963,'[1]Low-income - HH inc.'!$A$1:$I$1902,6,FALSE)</f>
        <v>0</v>
      </c>
      <c r="H963" s="44">
        <v>324593</v>
      </c>
      <c r="I963" s="44">
        <v>37453</v>
      </c>
      <c r="J963" s="44">
        <v>47802</v>
      </c>
      <c r="K963" s="44">
        <v>6745</v>
      </c>
      <c r="L963" s="44">
        <v>14813</v>
      </c>
      <c r="M963" s="44">
        <v>0</v>
      </c>
      <c r="N963" s="44">
        <v>447</v>
      </c>
      <c r="O963" s="44">
        <v>0</v>
      </c>
      <c r="P963" s="44">
        <v>77.358711</v>
      </c>
      <c r="Q963" s="44">
        <v>77.012428</v>
      </c>
      <c r="R963" s="44">
        <v>21.570323999999999</v>
      </c>
      <c r="S963" s="44">
        <v>21.836582</v>
      </c>
      <c r="T963" s="44">
        <v>289695.65625</v>
      </c>
      <c r="U963" s="44">
        <v>42812.167969000002</v>
      </c>
      <c r="V963" s="44">
        <v>13012.712890999999</v>
      </c>
      <c r="W963" s="44">
        <v>392.674194</v>
      </c>
      <c r="X963" s="44">
        <v>14814.860228</v>
      </c>
      <c r="Y963" s="44">
        <v>23424.679702000001</v>
      </c>
      <c r="Z963" s="44">
        <v>955.40137800000002</v>
      </c>
      <c r="AA963" s="44">
        <v>21.751078</v>
      </c>
      <c r="AB963" s="44">
        <v>0.95851799999999998</v>
      </c>
      <c r="AC963" s="44">
        <v>0.53417999999999999</v>
      </c>
      <c r="AD963" s="44">
        <v>6294.5682790000001</v>
      </c>
    </row>
    <row r="964" spans="1:30" x14ac:dyDescent="0.25">
      <c r="A964">
        <v>963</v>
      </c>
      <c r="B964" t="s">
        <v>101</v>
      </c>
      <c r="C964" t="s">
        <v>108</v>
      </c>
      <c r="D964" t="s">
        <v>129</v>
      </c>
      <c r="E964" t="s">
        <v>104</v>
      </c>
      <c r="F964" s="52">
        <f>VLOOKUP(A964,[1]Minority!$A$1:$H$1902,5,FALSE)</f>
        <v>2275</v>
      </c>
      <c r="G964" s="52">
        <f>VLOOKUP(A964,'[1]Low-income - HH inc.'!$A$1:$I$1902,6,FALSE)</f>
        <v>0</v>
      </c>
      <c r="H964" s="44">
        <v>317325</v>
      </c>
      <c r="I964" s="44">
        <v>23163</v>
      </c>
      <c r="J964" s="44">
        <v>47960</v>
      </c>
      <c r="K964" s="44">
        <v>5125</v>
      </c>
      <c r="L964" s="44">
        <v>14813</v>
      </c>
      <c r="M964" s="44">
        <v>0</v>
      </c>
      <c r="N964" s="44">
        <v>447</v>
      </c>
      <c r="O964" s="44">
        <v>0</v>
      </c>
      <c r="P964" s="44">
        <v>21.445967</v>
      </c>
      <c r="Q964" s="44">
        <v>21.509191999999999</v>
      </c>
      <c r="R964" s="44">
        <v>23.987363999999999</v>
      </c>
      <c r="S964" s="44">
        <v>24.448059000000001</v>
      </c>
      <c r="T964" s="44">
        <v>220338.375</v>
      </c>
      <c r="U964" s="44">
        <v>33837.097655999998</v>
      </c>
      <c r="V964" s="44">
        <v>9929.0830079999996</v>
      </c>
      <c r="W964" s="44">
        <v>299.62194799999997</v>
      </c>
      <c r="X964" s="44">
        <v>0</v>
      </c>
      <c r="Y964" s="44">
        <v>0</v>
      </c>
      <c r="Z964" s="44">
        <v>0</v>
      </c>
      <c r="AA964" s="44">
        <v>0</v>
      </c>
      <c r="AB964" s="44">
        <v>0</v>
      </c>
      <c r="AC964" s="44">
        <v>0</v>
      </c>
      <c r="AD964" s="44">
        <v>0</v>
      </c>
    </row>
    <row r="965" spans="1:30" x14ac:dyDescent="0.25">
      <c r="A965">
        <v>964</v>
      </c>
      <c r="B965" t="s">
        <v>101</v>
      </c>
      <c r="C965" t="s">
        <v>108</v>
      </c>
      <c r="D965" t="s">
        <v>129</v>
      </c>
      <c r="E965" t="s">
        <v>104</v>
      </c>
      <c r="F965" s="52">
        <f>VLOOKUP(A965,[1]Minority!$A$1:$H$1902,5,FALSE)</f>
        <v>2220</v>
      </c>
      <c r="G965" s="52">
        <f>VLOOKUP(A965,'[1]Low-income - HH inc.'!$A$1:$I$1902,6,FALSE)</f>
        <v>192</v>
      </c>
      <c r="H965" s="44">
        <v>318319</v>
      </c>
      <c r="I965" s="44">
        <v>5853</v>
      </c>
      <c r="J965" s="44">
        <v>47469</v>
      </c>
      <c r="K965" s="44">
        <v>2164</v>
      </c>
      <c r="L965" s="44">
        <v>14813</v>
      </c>
      <c r="M965" s="44">
        <v>0</v>
      </c>
      <c r="N965" s="44">
        <v>447</v>
      </c>
      <c r="O965" s="44">
        <v>0</v>
      </c>
      <c r="P965" s="44">
        <v>75.798347000000007</v>
      </c>
      <c r="Q965" s="44">
        <v>77.817795000000004</v>
      </c>
      <c r="R965" s="44">
        <v>15.003182000000001</v>
      </c>
      <c r="S965" s="44">
        <v>15.065994999999999</v>
      </c>
      <c r="T965" s="44">
        <v>315325.40625</v>
      </c>
      <c r="U965" s="44">
        <v>47034.953125</v>
      </c>
      <c r="V965" s="44">
        <v>14671.083984000001</v>
      </c>
      <c r="W965" s="44">
        <v>442.71749899999998</v>
      </c>
      <c r="X965" s="44">
        <v>27495.284436000002</v>
      </c>
      <c r="Y965" s="44">
        <v>41845.121689</v>
      </c>
      <c r="Z965" s="44">
        <v>1841.031469</v>
      </c>
      <c r="AA965" s="44">
        <v>38.779286999999997</v>
      </c>
      <c r="AB965" s="44">
        <v>1.5726519999999999</v>
      </c>
      <c r="AC965" s="44">
        <v>0.972665</v>
      </c>
      <c r="AD965" s="44">
        <v>11278.918033</v>
      </c>
    </row>
    <row r="966" spans="1:30" x14ac:dyDescent="0.25">
      <c r="A966">
        <v>965</v>
      </c>
      <c r="B966" t="s">
        <v>101</v>
      </c>
      <c r="C966" t="s">
        <v>108</v>
      </c>
      <c r="D966" t="s">
        <v>129</v>
      </c>
      <c r="E966" t="s">
        <v>104</v>
      </c>
      <c r="F966" s="52">
        <f>VLOOKUP(A966,[1]Minority!$A$1:$H$1902,5,FALSE)</f>
        <v>3450</v>
      </c>
      <c r="G966" s="52">
        <f>VLOOKUP(A966,'[1]Low-income - HH inc.'!$A$1:$I$1902,6,FALSE)</f>
        <v>389</v>
      </c>
      <c r="H966" s="44">
        <v>301886</v>
      </c>
      <c r="I966" s="44">
        <v>6634</v>
      </c>
      <c r="J966" s="44">
        <v>43283</v>
      </c>
      <c r="K966" s="44">
        <v>2155</v>
      </c>
      <c r="L966" s="44">
        <v>12948</v>
      </c>
      <c r="M966" s="44">
        <v>0</v>
      </c>
      <c r="N966" s="44">
        <v>447</v>
      </c>
      <c r="O966" s="44">
        <v>0</v>
      </c>
      <c r="P966" s="44">
        <v>82.812850999999995</v>
      </c>
      <c r="Q966" s="44">
        <v>87.752594000000002</v>
      </c>
      <c r="R966" s="44">
        <v>17.363157000000001</v>
      </c>
      <c r="S966" s="44">
        <v>17.017612</v>
      </c>
      <c r="T966" s="44">
        <v>299985.84375</v>
      </c>
      <c r="U966" s="44">
        <v>43018.3125</v>
      </c>
      <c r="V966" s="44">
        <v>12864.669921999999</v>
      </c>
      <c r="W966" s="44">
        <v>444.12322999999998</v>
      </c>
      <c r="X966" s="44">
        <v>15562.274651</v>
      </c>
      <c r="Y966" s="44">
        <v>31659.282756000001</v>
      </c>
      <c r="Z966" s="44">
        <v>1240.0516279999999</v>
      </c>
      <c r="AA966" s="44">
        <v>28.190441</v>
      </c>
      <c r="AB966" s="44">
        <v>1.206555</v>
      </c>
      <c r="AC966" s="44">
        <v>0.68414699999999995</v>
      </c>
      <c r="AD966" s="44">
        <v>7991.0351019999998</v>
      </c>
    </row>
    <row r="967" spans="1:30" x14ac:dyDescent="0.25">
      <c r="A967">
        <v>966</v>
      </c>
      <c r="B967" t="s">
        <v>101</v>
      </c>
      <c r="C967" t="s">
        <v>108</v>
      </c>
      <c r="D967" t="s">
        <v>129</v>
      </c>
      <c r="E967" t="s">
        <v>104</v>
      </c>
      <c r="F967" s="52">
        <f>VLOOKUP(A967,[1]Minority!$A$1:$H$1902,5,FALSE)</f>
        <v>3425</v>
      </c>
      <c r="G967" s="52">
        <f>VLOOKUP(A967,'[1]Low-income - HH inc.'!$A$1:$I$1902,6,FALSE)</f>
        <v>240</v>
      </c>
      <c r="H967" s="44">
        <v>284236</v>
      </c>
      <c r="I967" s="44">
        <v>15794</v>
      </c>
      <c r="J967" s="44">
        <v>42833</v>
      </c>
      <c r="K967" s="44">
        <v>4604</v>
      </c>
      <c r="L967" s="44">
        <v>14813</v>
      </c>
      <c r="M967" s="44">
        <v>0</v>
      </c>
      <c r="N967" s="44">
        <v>447</v>
      </c>
      <c r="O967" s="44">
        <v>0</v>
      </c>
      <c r="P967" s="44">
        <v>73.118392999999998</v>
      </c>
      <c r="Q967" s="44">
        <v>78.082770999999994</v>
      </c>
      <c r="R967" s="44">
        <v>17.556372</v>
      </c>
      <c r="S967" s="44">
        <v>17.387536999999998</v>
      </c>
      <c r="T967" s="44">
        <v>281681.90625</v>
      </c>
      <c r="U967" s="44">
        <v>42469.269530999998</v>
      </c>
      <c r="V967" s="44">
        <v>14672.061523</v>
      </c>
      <c r="W967" s="44">
        <v>442.74700899999999</v>
      </c>
      <c r="X967" s="44">
        <v>2938.2417829999999</v>
      </c>
      <c r="Y967" s="44">
        <v>17318.874940000002</v>
      </c>
      <c r="Z967" s="44">
        <v>592.12038800000005</v>
      </c>
      <c r="AA967" s="44">
        <v>14.92168</v>
      </c>
      <c r="AB967" s="44">
        <v>0.61836599999999997</v>
      </c>
      <c r="AC967" s="44">
        <v>0.34435399999999999</v>
      </c>
      <c r="AD967" s="44">
        <v>3998.9424389999999</v>
      </c>
    </row>
    <row r="968" spans="1:30" x14ac:dyDescent="0.25">
      <c r="A968">
        <v>967</v>
      </c>
      <c r="B968" t="s">
        <v>101</v>
      </c>
      <c r="C968" t="s">
        <v>108</v>
      </c>
      <c r="D968" t="s">
        <v>129</v>
      </c>
      <c r="E968" t="s">
        <v>104</v>
      </c>
      <c r="F968" s="52">
        <f>VLOOKUP(A968,[1]Minority!$A$1:$H$1902,5,FALSE)</f>
        <v>3015</v>
      </c>
      <c r="G968" s="52">
        <f>VLOOKUP(A968,'[1]Low-income - HH inc.'!$A$1:$I$1902,6,FALSE)</f>
        <v>330</v>
      </c>
      <c r="H968" s="44">
        <v>304299</v>
      </c>
      <c r="I968" s="44">
        <v>13951</v>
      </c>
      <c r="J968" s="44">
        <v>44090</v>
      </c>
      <c r="K968" s="44">
        <v>4230</v>
      </c>
      <c r="L968" s="44">
        <v>12948</v>
      </c>
      <c r="M968" s="44">
        <v>0</v>
      </c>
      <c r="N968" s="44">
        <v>447</v>
      </c>
      <c r="O968" s="44">
        <v>164</v>
      </c>
      <c r="P968" s="44">
        <v>79.260741999999993</v>
      </c>
      <c r="Q968" s="44">
        <v>83.410026999999999</v>
      </c>
      <c r="R968" s="44">
        <v>17.876493</v>
      </c>
      <c r="S968" s="44">
        <v>17.646311000000001</v>
      </c>
      <c r="T968" s="44">
        <v>302010.15625</v>
      </c>
      <c r="U968" s="44">
        <v>43775.777344000002</v>
      </c>
      <c r="V968" s="44">
        <v>12845.929688</v>
      </c>
      <c r="W968" s="44">
        <v>444.76910400000003</v>
      </c>
      <c r="X968" s="44">
        <v>0</v>
      </c>
      <c r="Y968" s="44">
        <v>0</v>
      </c>
      <c r="Z968" s="44">
        <v>0</v>
      </c>
      <c r="AA968" s="44">
        <v>0</v>
      </c>
      <c r="AB968" s="44">
        <v>0</v>
      </c>
      <c r="AC968" s="44">
        <v>0</v>
      </c>
      <c r="AD968" s="44">
        <v>0</v>
      </c>
    </row>
    <row r="969" spans="1:30" x14ac:dyDescent="0.25">
      <c r="A969">
        <v>968</v>
      </c>
      <c r="B969" t="s">
        <v>101</v>
      </c>
      <c r="C969" t="s">
        <v>108</v>
      </c>
      <c r="D969" t="s">
        <v>129</v>
      </c>
      <c r="E969" t="s">
        <v>104</v>
      </c>
      <c r="F969" s="52">
        <f>VLOOKUP(A969,[1]Minority!$A$1:$H$1902,5,FALSE)</f>
        <v>17</v>
      </c>
      <c r="G969" s="52">
        <f>VLOOKUP(A969,'[1]Low-income - HH inc.'!$A$1:$I$1902,6,FALSE)</f>
        <v>0</v>
      </c>
      <c r="H969" s="44">
        <v>348638</v>
      </c>
      <c r="I969" s="44">
        <v>20667</v>
      </c>
      <c r="J969" s="44">
        <v>53692</v>
      </c>
      <c r="K969" s="44">
        <v>4005</v>
      </c>
      <c r="L969" s="44">
        <v>16455</v>
      </c>
      <c r="M969" s="44">
        <v>0</v>
      </c>
      <c r="N969" s="44">
        <v>673</v>
      </c>
      <c r="O969" s="44">
        <v>0</v>
      </c>
      <c r="P969" s="44">
        <v>86.818993000000006</v>
      </c>
      <c r="Q969" s="44">
        <v>86.374709999999993</v>
      </c>
      <c r="R969" s="44">
        <v>25.783194999999999</v>
      </c>
      <c r="S969" s="44">
        <v>26.012879999999999</v>
      </c>
      <c r="T969" s="44">
        <v>346632</v>
      </c>
      <c r="U969" s="44">
        <v>53388.09375</v>
      </c>
      <c r="V969" s="44">
        <v>16354.354492</v>
      </c>
      <c r="W969" s="44">
        <v>668.88366699999995</v>
      </c>
      <c r="X969" s="44">
        <v>52967.358299</v>
      </c>
      <c r="Y969" s="44">
        <v>75005.942515999996</v>
      </c>
      <c r="Z969" s="44">
        <v>3688.4891819999998</v>
      </c>
      <c r="AA969" s="44">
        <v>72.930408</v>
      </c>
      <c r="AB969" s="44">
        <v>3.2261099999999998</v>
      </c>
      <c r="AC969" s="44">
        <v>1.9340440000000001</v>
      </c>
      <c r="AD969" s="44">
        <v>22470.305204</v>
      </c>
    </row>
    <row r="970" spans="1:30" x14ac:dyDescent="0.25">
      <c r="A970">
        <v>969</v>
      </c>
      <c r="B970" t="s">
        <v>101</v>
      </c>
      <c r="C970" t="s">
        <v>108</v>
      </c>
      <c r="D970" t="s">
        <v>129</v>
      </c>
      <c r="E970" t="s">
        <v>104</v>
      </c>
      <c r="F970" s="52">
        <f>VLOOKUP(A970,[1]Minority!$A$1:$H$1902,5,FALSE)</f>
        <v>1431</v>
      </c>
      <c r="G970" s="52">
        <f>VLOOKUP(A970,'[1]Low-income - HH inc.'!$A$1:$I$1902,6,FALSE)</f>
        <v>141</v>
      </c>
      <c r="H970" s="44">
        <v>346031</v>
      </c>
      <c r="I970" s="44">
        <v>17905</v>
      </c>
      <c r="J970" s="44">
        <v>50370</v>
      </c>
      <c r="K970" s="44">
        <v>4663</v>
      </c>
      <c r="L970" s="44">
        <v>12948</v>
      </c>
      <c r="M970" s="44">
        <v>0</v>
      </c>
      <c r="N970" s="44">
        <v>657</v>
      </c>
      <c r="O970" s="44">
        <v>0</v>
      </c>
      <c r="P970" s="44">
        <v>79.908600000000007</v>
      </c>
      <c r="Q970" s="44">
        <v>60.41872</v>
      </c>
      <c r="R970" s="44">
        <v>17.521158</v>
      </c>
      <c r="S970" s="44">
        <v>17.243030999999998</v>
      </c>
      <c r="T970" s="44">
        <v>342454.46875</v>
      </c>
      <c r="U970" s="44">
        <v>49871.792969000002</v>
      </c>
      <c r="V970" s="44">
        <v>12806.867188</v>
      </c>
      <c r="W970" s="44">
        <v>649.83874500000002</v>
      </c>
      <c r="X970" s="44">
        <v>16959.121297000002</v>
      </c>
      <c r="Y970" s="44">
        <v>20031.630673</v>
      </c>
      <c r="Z970" s="44">
        <v>2433.4155810000002</v>
      </c>
      <c r="AA970" s="44">
        <v>27.463950000000001</v>
      </c>
      <c r="AB970" s="44">
        <v>0.97561100000000001</v>
      </c>
      <c r="AC970" s="44">
        <v>0.87805200000000005</v>
      </c>
      <c r="AD970" s="44">
        <v>9386.5124269999997</v>
      </c>
    </row>
    <row r="971" spans="1:30" x14ac:dyDescent="0.25">
      <c r="A971">
        <v>970</v>
      </c>
      <c r="B971" t="s">
        <v>101</v>
      </c>
      <c r="C971" t="s">
        <v>108</v>
      </c>
      <c r="D971" t="s">
        <v>129</v>
      </c>
      <c r="E971" t="s">
        <v>104</v>
      </c>
      <c r="F971" s="52">
        <f>VLOOKUP(A971,[1]Minority!$A$1:$H$1902,5,FALSE)</f>
        <v>1094</v>
      </c>
      <c r="G971" s="52">
        <f>VLOOKUP(A971,'[1]Low-income - HH inc.'!$A$1:$I$1902,6,FALSE)</f>
        <v>117</v>
      </c>
      <c r="H971" s="44">
        <v>339656</v>
      </c>
      <c r="I971" s="44">
        <v>11048</v>
      </c>
      <c r="J971" s="44">
        <v>49293</v>
      </c>
      <c r="K971" s="44">
        <v>2709</v>
      </c>
      <c r="L971" s="44">
        <v>12948</v>
      </c>
      <c r="M971" s="44">
        <v>0</v>
      </c>
      <c r="N971" s="44">
        <v>657</v>
      </c>
      <c r="O971" s="44">
        <v>0</v>
      </c>
      <c r="P971" s="44">
        <v>99.767426</v>
      </c>
      <c r="Q971" s="44">
        <v>70.425765999999996</v>
      </c>
      <c r="R971" s="44">
        <v>22.655204999999999</v>
      </c>
      <c r="S971" s="44">
        <v>22.541087999999998</v>
      </c>
      <c r="T971" s="44">
        <v>336657.9375</v>
      </c>
      <c r="U971" s="44">
        <v>48867.992187999997</v>
      </c>
      <c r="V971" s="44">
        <v>12829.869140999999</v>
      </c>
      <c r="W971" s="44">
        <v>651.00585899999999</v>
      </c>
      <c r="X971" s="44">
        <v>64079.362567999997</v>
      </c>
      <c r="Y971" s="44">
        <v>103817.61543999999</v>
      </c>
      <c r="Z971" s="44">
        <v>5454.3274840000004</v>
      </c>
      <c r="AA971" s="44">
        <v>105.929171</v>
      </c>
      <c r="AB971" s="44">
        <v>4.374174</v>
      </c>
      <c r="AC971" s="44">
        <v>2.7859389999999999</v>
      </c>
      <c r="AD971" s="44">
        <v>31942.103942999998</v>
      </c>
    </row>
    <row r="972" spans="1:30" x14ac:dyDescent="0.25">
      <c r="A972">
        <v>971</v>
      </c>
      <c r="B972" t="s">
        <v>101</v>
      </c>
      <c r="C972" t="s">
        <v>108</v>
      </c>
      <c r="D972" t="s">
        <v>129</v>
      </c>
      <c r="E972" t="s">
        <v>104</v>
      </c>
      <c r="F972" s="52">
        <f>VLOOKUP(A972,[1]Minority!$A$1:$H$1902,5,FALSE)</f>
        <v>798</v>
      </c>
      <c r="G972" s="52">
        <f>VLOOKUP(A972,'[1]Low-income - HH inc.'!$A$1:$I$1902,6,FALSE)</f>
        <v>66</v>
      </c>
      <c r="H972" s="44">
        <v>347491</v>
      </c>
      <c r="I972" s="44">
        <v>7791</v>
      </c>
      <c r="J972" s="44">
        <v>51087</v>
      </c>
      <c r="K972" s="44">
        <v>1871</v>
      </c>
      <c r="L972" s="44">
        <v>8026</v>
      </c>
      <c r="M972" s="44">
        <v>0</v>
      </c>
      <c r="N972" s="44">
        <v>893.5</v>
      </c>
      <c r="O972" s="44">
        <v>0</v>
      </c>
      <c r="P972" s="44">
        <v>100.750694</v>
      </c>
      <c r="Q972" s="44">
        <v>75.813704999999999</v>
      </c>
      <c r="R972" s="44">
        <v>22.864678999999999</v>
      </c>
      <c r="S972" s="44">
        <v>23.284476999999999</v>
      </c>
      <c r="T972" s="44">
        <v>345739.34375</v>
      </c>
      <c r="U972" s="44">
        <v>50833.21875</v>
      </c>
      <c r="V972" s="44">
        <v>7984.6142579999996</v>
      </c>
      <c r="W972" s="44">
        <v>888.89269999999999</v>
      </c>
      <c r="X972" s="44">
        <v>240806.64610700001</v>
      </c>
      <c r="Y972" s="44">
        <v>340270.85229299997</v>
      </c>
      <c r="Z972" s="44">
        <v>11110.390087</v>
      </c>
      <c r="AA972" s="44">
        <v>305.60009700000001</v>
      </c>
      <c r="AB972" s="44">
        <v>14.739720999999999</v>
      </c>
      <c r="AC972" s="44">
        <v>6.9010899999999999</v>
      </c>
      <c r="AD972" s="44">
        <v>82241.502137000003</v>
      </c>
    </row>
    <row r="973" spans="1:30" x14ac:dyDescent="0.25">
      <c r="A973">
        <v>972</v>
      </c>
      <c r="B973" t="s">
        <v>101</v>
      </c>
      <c r="C973" t="s">
        <v>108</v>
      </c>
      <c r="D973" t="s">
        <v>129</v>
      </c>
      <c r="E973" t="s">
        <v>104</v>
      </c>
      <c r="F973" s="52">
        <f>VLOOKUP(A973,[1]Minority!$A$1:$H$1902,5,FALSE)</f>
        <v>111</v>
      </c>
      <c r="G973" s="52">
        <f>VLOOKUP(A973,'[1]Low-income - HH inc.'!$A$1:$I$1902,6,FALSE)</f>
        <v>11</v>
      </c>
      <c r="H973" s="44">
        <v>310325</v>
      </c>
      <c r="I973" s="44">
        <v>0</v>
      </c>
      <c r="J973" s="44">
        <v>52121</v>
      </c>
      <c r="K973" s="44">
        <v>0</v>
      </c>
      <c r="L973" s="44">
        <v>10182</v>
      </c>
      <c r="M973" s="44">
        <v>0</v>
      </c>
      <c r="N973" s="44">
        <v>457.5</v>
      </c>
      <c r="O973" s="44">
        <v>0</v>
      </c>
      <c r="P973" s="44">
        <v>123.663849</v>
      </c>
      <c r="Q973" s="44">
        <v>111.406769</v>
      </c>
      <c r="R973" s="44">
        <v>33.885852999999997</v>
      </c>
      <c r="S973" s="44">
        <v>35.727283</v>
      </c>
      <c r="T973" s="44">
        <v>309902.3125</v>
      </c>
      <c r="U973" s="44">
        <v>52050.007812999997</v>
      </c>
      <c r="V973" s="44">
        <v>10168.131836</v>
      </c>
      <c r="W973" s="44">
        <v>456.87683099999998</v>
      </c>
      <c r="X973" s="44">
        <v>6194.2201720000003</v>
      </c>
      <c r="Y973" s="44">
        <v>11420.157567</v>
      </c>
      <c r="Z973" s="44">
        <v>550.15929500000004</v>
      </c>
      <c r="AA973" s="44">
        <v>11.376825999999999</v>
      </c>
      <c r="AB973" s="44">
        <v>0.51832500000000004</v>
      </c>
      <c r="AC973" s="44">
        <v>0.28771999999999998</v>
      </c>
      <c r="AD973" s="44">
        <v>3417.0555220000001</v>
      </c>
    </row>
    <row r="974" spans="1:30" x14ac:dyDescent="0.25">
      <c r="A974">
        <v>973</v>
      </c>
      <c r="B974" t="s">
        <v>101</v>
      </c>
      <c r="C974" t="s">
        <v>108</v>
      </c>
      <c r="D974" t="s">
        <v>129</v>
      </c>
      <c r="E974" t="s">
        <v>104</v>
      </c>
      <c r="F974" s="52">
        <f>VLOOKUP(A974,[1]Minority!$A$1:$H$1902,5,FALSE)</f>
        <v>0</v>
      </c>
      <c r="G974" s="52">
        <f>VLOOKUP(A974,'[1]Low-income - HH inc.'!$A$1:$I$1902,6,FALSE)</f>
        <v>0</v>
      </c>
      <c r="H974" s="44">
        <v>352789</v>
      </c>
      <c r="I974" s="44">
        <v>23020</v>
      </c>
      <c r="J974" s="44">
        <v>57731</v>
      </c>
      <c r="K974" s="44">
        <v>3093</v>
      </c>
      <c r="L974" s="44">
        <v>22556</v>
      </c>
      <c r="M974" s="44">
        <v>0</v>
      </c>
      <c r="N974" s="44">
        <v>504</v>
      </c>
      <c r="O974" s="44">
        <v>0</v>
      </c>
      <c r="P974" s="44">
        <v>89.684402000000006</v>
      </c>
      <c r="Q974" s="44">
        <v>84.089088000000004</v>
      </c>
      <c r="R974" s="44">
        <v>30.619599999999998</v>
      </c>
      <c r="S974" s="44">
        <v>31.526631999999999</v>
      </c>
      <c r="T974" s="44">
        <v>348136.34375</v>
      </c>
      <c r="U974" s="44">
        <v>56960.117187999997</v>
      </c>
      <c r="V974" s="44">
        <v>22237.759765999999</v>
      </c>
      <c r="W974" s="44">
        <v>496.88913000000002</v>
      </c>
      <c r="X974" s="44">
        <v>669009.57290799997</v>
      </c>
      <c r="Y974" s="44">
        <v>957294.76009500003</v>
      </c>
      <c r="Z974" s="44">
        <v>29011.246974000002</v>
      </c>
      <c r="AA974" s="44">
        <v>868.52928199999997</v>
      </c>
      <c r="AB974" s="44">
        <v>42.018621000000003</v>
      </c>
      <c r="AC974" s="44">
        <v>18.640998</v>
      </c>
      <c r="AD974" s="44">
        <v>223419.15096100001</v>
      </c>
    </row>
    <row r="975" spans="1:30" x14ac:dyDescent="0.25">
      <c r="A975">
        <v>974</v>
      </c>
      <c r="B975" t="s">
        <v>101</v>
      </c>
      <c r="C975" t="s">
        <v>108</v>
      </c>
      <c r="D975" t="s">
        <v>129</v>
      </c>
      <c r="E975" t="s">
        <v>104</v>
      </c>
      <c r="F975" s="52">
        <f>VLOOKUP(A975,[1]Minority!$A$1:$H$1902,5,FALSE)</f>
        <v>355</v>
      </c>
      <c r="G975" s="52">
        <f>VLOOKUP(A975,'[1]Low-income - HH inc.'!$A$1:$I$1902,6,FALSE)</f>
        <v>61</v>
      </c>
      <c r="H975" s="44">
        <v>334044</v>
      </c>
      <c r="I975" s="44">
        <v>28470</v>
      </c>
      <c r="J975" s="44">
        <v>56759</v>
      </c>
      <c r="K975" s="44">
        <v>3445</v>
      </c>
      <c r="L975" s="44">
        <v>22556</v>
      </c>
      <c r="M975" s="44">
        <v>0</v>
      </c>
      <c r="N975" s="44">
        <v>504</v>
      </c>
      <c r="O975" s="44">
        <v>0</v>
      </c>
      <c r="P975" s="44">
        <v>74.256446999999994</v>
      </c>
      <c r="Q975" s="44">
        <v>71.343445000000003</v>
      </c>
      <c r="R975" s="44">
        <v>29.690460000000002</v>
      </c>
      <c r="S975" s="44">
        <v>30.288149000000001</v>
      </c>
      <c r="T975" s="44">
        <v>327771.75</v>
      </c>
      <c r="U975" s="44">
        <v>55664.671875</v>
      </c>
      <c r="V975" s="44">
        <v>22093.013672000001</v>
      </c>
      <c r="W975" s="44">
        <v>493.65484600000002</v>
      </c>
      <c r="X975" s="44">
        <v>203203.745241</v>
      </c>
      <c r="Y975" s="44">
        <v>300033.09377699997</v>
      </c>
      <c r="Z975" s="44">
        <v>9532.6551560000007</v>
      </c>
      <c r="AA975" s="44">
        <v>282.83081499999997</v>
      </c>
      <c r="AB975" s="44">
        <v>13.449043</v>
      </c>
      <c r="AC975" s="44">
        <v>5.9879810000000004</v>
      </c>
      <c r="AD975" s="44">
        <v>71307.114159999997</v>
      </c>
    </row>
    <row r="976" spans="1:30" x14ac:dyDescent="0.25">
      <c r="A976">
        <v>975</v>
      </c>
      <c r="B976" t="s">
        <v>101</v>
      </c>
      <c r="C976" t="s">
        <v>108</v>
      </c>
      <c r="D976" t="s">
        <v>129</v>
      </c>
      <c r="E976" t="s">
        <v>104</v>
      </c>
      <c r="F976" s="52">
        <f>VLOOKUP(A976,[1]Minority!$A$1:$H$1902,5,FALSE)</f>
        <v>110</v>
      </c>
      <c r="G976" s="52">
        <f>VLOOKUP(A976,'[1]Low-income - HH inc.'!$A$1:$I$1902,6,FALSE)</f>
        <v>15</v>
      </c>
      <c r="H976" s="44">
        <v>338545</v>
      </c>
      <c r="I976" s="44">
        <v>15076</v>
      </c>
      <c r="J976" s="44">
        <v>52288</v>
      </c>
      <c r="K976" s="44">
        <v>3821</v>
      </c>
      <c r="L976" s="44">
        <v>22556</v>
      </c>
      <c r="M976" s="44">
        <v>0</v>
      </c>
      <c r="N976" s="44">
        <v>673</v>
      </c>
      <c r="O976" s="44">
        <v>0</v>
      </c>
      <c r="P976" s="44">
        <v>91.414574000000002</v>
      </c>
      <c r="Q976" s="44">
        <v>89.558311000000003</v>
      </c>
      <c r="R976" s="44">
        <v>29.612725999999999</v>
      </c>
      <c r="S976" s="44">
        <v>29.074695999999999</v>
      </c>
      <c r="T976" s="44">
        <v>336614.75</v>
      </c>
      <c r="U976" s="44">
        <v>51998.78125</v>
      </c>
      <c r="V976" s="44">
        <v>22421.400390999999</v>
      </c>
      <c r="W976" s="44">
        <v>668.98400900000001</v>
      </c>
      <c r="X976" s="44">
        <v>40758.227665999999</v>
      </c>
      <c r="Y976" s="44">
        <v>87729.299677000003</v>
      </c>
      <c r="Z976" s="44">
        <v>4148.6033209999996</v>
      </c>
      <c r="AA976" s="44">
        <v>84.226467999999997</v>
      </c>
      <c r="AB976" s="44">
        <v>4.2595330000000002</v>
      </c>
      <c r="AC976" s="44">
        <v>2.311671</v>
      </c>
      <c r="AD976" s="44">
        <v>26947.629969000001</v>
      </c>
    </row>
    <row r="977" spans="1:30" x14ac:dyDescent="0.25">
      <c r="A977">
        <v>976</v>
      </c>
      <c r="B977" t="s">
        <v>101</v>
      </c>
      <c r="C977" t="s">
        <v>108</v>
      </c>
      <c r="D977" t="s">
        <v>129</v>
      </c>
      <c r="E977" t="s">
        <v>104</v>
      </c>
      <c r="F977" s="52">
        <f>VLOOKUP(A977,[1]Minority!$A$1:$H$1902,5,FALSE)</f>
        <v>947</v>
      </c>
      <c r="G977" s="52">
        <f>VLOOKUP(A977,'[1]Low-income - HH inc.'!$A$1:$I$1902,6,FALSE)</f>
        <v>116</v>
      </c>
      <c r="H977" s="44">
        <v>295866</v>
      </c>
      <c r="I977" s="44">
        <v>37015</v>
      </c>
      <c r="J977" s="44">
        <v>46208</v>
      </c>
      <c r="K977" s="44">
        <v>6120</v>
      </c>
      <c r="L977" s="44">
        <v>14299</v>
      </c>
      <c r="M977" s="44">
        <v>0</v>
      </c>
      <c r="N977" s="44">
        <v>447</v>
      </c>
      <c r="O977" s="44">
        <v>0</v>
      </c>
      <c r="P977" s="44">
        <v>66.373024000000001</v>
      </c>
      <c r="Q977" s="44">
        <v>59.746845</v>
      </c>
      <c r="R977" s="44">
        <v>20.275078000000001</v>
      </c>
      <c r="S977" s="44">
        <v>20.3995</v>
      </c>
      <c r="T977" s="44">
        <v>290710.84375</v>
      </c>
      <c r="U977" s="44">
        <v>45409.625</v>
      </c>
      <c r="V977" s="44">
        <v>14014.226563</v>
      </c>
      <c r="W977" s="44">
        <v>438.09774800000002</v>
      </c>
      <c r="X977" s="44">
        <v>49756.021282000002</v>
      </c>
      <c r="Y977" s="44">
        <v>61385.878688999997</v>
      </c>
      <c r="Z977" s="44">
        <v>3138.924861</v>
      </c>
      <c r="AA977" s="44">
        <v>64.316512000000003</v>
      </c>
      <c r="AB977" s="44">
        <v>3.0068980000000001</v>
      </c>
      <c r="AC977" s="44">
        <v>1.7439750000000001</v>
      </c>
      <c r="AD977" s="44">
        <v>20279.936621000001</v>
      </c>
    </row>
    <row r="978" spans="1:30" x14ac:dyDescent="0.25">
      <c r="A978">
        <v>977</v>
      </c>
      <c r="B978" t="s">
        <v>101</v>
      </c>
      <c r="C978" t="s">
        <v>108</v>
      </c>
      <c r="D978" t="s">
        <v>129</v>
      </c>
      <c r="E978" t="s">
        <v>104</v>
      </c>
      <c r="F978" s="52">
        <f>VLOOKUP(A978,[1]Minority!$A$1:$H$1902,5,FALSE)</f>
        <v>395</v>
      </c>
      <c r="G978" s="52">
        <f>VLOOKUP(A978,'[1]Low-income - HH inc.'!$A$1:$I$1902,6,FALSE)</f>
        <v>71</v>
      </c>
      <c r="H978" s="44">
        <v>304732</v>
      </c>
      <c r="I978" s="44">
        <v>37754</v>
      </c>
      <c r="J978" s="44">
        <v>52279</v>
      </c>
      <c r="K978" s="44">
        <v>6363</v>
      </c>
      <c r="L978" s="44">
        <v>22556</v>
      </c>
      <c r="M978" s="44">
        <v>0</v>
      </c>
      <c r="N978" s="44">
        <v>673</v>
      </c>
      <c r="O978" s="44">
        <v>114</v>
      </c>
      <c r="P978" s="44">
        <v>62.060248999999999</v>
      </c>
      <c r="Q978" s="44">
        <v>61.562134</v>
      </c>
      <c r="R978" s="44">
        <v>27.667394999999999</v>
      </c>
      <c r="S978" s="44">
        <v>28.394272000000001</v>
      </c>
      <c r="T978" s="44">
        <v>295248.78125</v>
      </c>
      <c r="U978" s="44">
        <v>50648.035155999998</v>
      </c>
      <c r="V978" s="44">
        <v>21754.796875</v>
      </c>
      <c r="W978" s="44">
        <v>653.14398200000005</v>
      </c>
      <c r="X978" s="44">
        <v>26236.302629999998</v>
      </c>
      <c r="Y978" s="44">
        <v>32035.184166999999</v>
      </c>
      <c r="Z978" s="44">
        <v>2120.0788149999998</v>
      </c>
      <c r="AA978" s="44">
        <v>35.912301999999997</v>
      </c>
      <c r="AB978" s="44">
        <v>1.396237</v>
      </c>
      <c r="AC978" s="44">
        <v>0.98016099999999995</v>
      </c>
      <c r="AD978" s="44">
        <v>11057.175374</v>
      </c>
    </row>
    <row r="979" spans="1:30" x14ac:dyDescent="0.25">
      <c r="A979">
        <v>978</v>
      </c>
      <c r="B979" t="s">
        <v>101</v>
      </c>
      <c r="C979" t="s">
        <v>108</v>
      </c>
      <c r="D979" t="s">
        <v>129</v>
      </c>
      <c r="E979" t="s">
        <v>104</v>
      </c>
      <c r="F979" s="52">
        <f>VLOOKUP(A979,[1]Minority!$A$1:$H$1902,5,FALSE)</f>
        <v>2631</v>
      </c>
      <c r="G979" s="52">
        <f>VLOOKUP(A979,'[1]Low-income - HH inc.'!$A$1:$I$1902,6,FALSE)</f>
        <v>305</v>
      </c>
      <c r="H979" s="44">
        <v>300151</v>
      </c>
      <c r="I979" s="44">
        <v>54238</v>
      </c>
      <c r="J979" s="44">
        <v>49323</v>
      </c>
      <c r="K979" s="44">
        <v>9921</v>
      </c>
      <c r="L979" s="44">
        <v>22556</v>
      </c>
      <c r="M979" s="44">
        <v>0</v>
      </c>
      <c r="N979" s="44">
        <v>673</v>
      </c>
      <c r="O979" s="44">
        <v>114</v>
      </c>
      <c r="P979" s="44">
        <v>57.517403000000002</v>
      </c>
      <c r="Q979" s="44">
        <v>59.456398</v>
      </c>
      <c r="R979" s="44">
        <v>16.766190000000002</v>
      </c>
      <c r="S979" s="44">
        <v>16.806446000000001</v>
      </c>
      <c r="T979" s="44">
        <v>291856.71875</v>
      </c>
      <c r="U979" s="44">
        <v>47994.03125</v>
      </c>
      <c r="V979" s="44">
        <v>21795.220702999999</v>
      </c>
      <c r="W979" s="44">
        <v>654.14581299999998</v>
      </c>
      <c r="X979" s="44">
        <v>0</v>
      </c>
      <c r="Y979" s="44">
        <v>14132.668416</v>
      </c>
      <c r="Z979" s="44">
        <v>511.932839</v>
      </c>
      <c r="AA979" s="44">
        <v>11.873060000000001</v>
      </c>
      <c r="AB979" s="44">
        <v>0.45821699999999999</v>
      </c>
      <c r="AC979" s="44">
        <v>0.28655599999999998</v>
      </c>
      <c r="AD979" s="44">
        <v>3336.052604</v>
      </c>
    </row>
    <row r="980" spans="1:30" x14ac:dyDescent="0.25">
      <c r="A980">
        <v>979</v>
      </c>
      <c r="B980" t="s">
        <v>101</v>
      </c>
      <c r="C980" t="s">
        <v>108</v>
      </c>
      <c r="D980" t="s">
        <v>129</v>
      </c>
      <c r="E980" t="s">
        <v>104</v>
      </c>
      <c r="F980" s="52">
        <f>VLOOKUP(A980,[1]Minority!$A$1:$H$1902,5,FALSE)</f>
        <v>1612</v>
      </c>
      <c r="G980" s="52">
        <f>VLOOKUP(A980,'[1]Low-income - HH inc.'!$A$1:$I$1902,6,FALSE)</f>
        <v>277</v>
      </c>
      <c r="H980" s="44">
        <v>319214</v>
      </c>
      <c r="I980" s="44">
        <v>106207</v>
      </c>
      <c r="J980" s="44">
        <v>52917</v>
      </c>
      <c r="K980" s="44">
        <v>16355</v>
      </c>
      <c r="L980" s="44">
        <v>22556</v>
      </c>
      <c r="M980" s="44">
        <v>0</v>
      </c>
      <c r="N980" s="44">
        <v>673</v>
      </c>
      <c r="O980" s="44">
        <v>114</v>
      </c>
      <c r="P980" s="44">
        <v>51.048350999999997</v>
      </c>
      <c r="Q980" s="44">
        <v>52.569443</v>
      </c>
      <c r="R980" s="44">
        <v>17.857029000000001</v>
      </c>
      <c r="S980" s="44">
        <v>17.917453999999999</v>
      </c>
      <c r="T980" s="44">
        <v>309391.0625</v>
      </c>
      <c r="U980" s="44">
        <v>51230.921875</v>
      </c>
      <c r="V980" s="44">
        <v>21515.818359000001</v>
      </c>
      <c r="W980" s="44">
        <v>647.22137499999997</v>
      </c>
      <c r="X980" s="44">
        <v>38141.039754999998</v>
      </c>
      <c r="Y980" s="44">
        <v>113979.648787</v>
      </c>
      <c r="Z980" s="44">
        <v>6420.6706759999997</v>
      </c>
      <c r="AA980" s="44">
        <v>117.00848999999999</v>
      </c>
      <c r="AB980" s="44">
        <v>4.5568489999999997</v>
      </c>
      <c r="AC980" s="44">
        <v>3.170893</v>
      </c>
      <c r="AD980" s="44">
        <v>36196.121862</v>
      </c>
    </row>
    <row r="981" spans="1:30" x14ac:dyDescent="0.25">
      <c r="A981">
        <v>980</v>
      </c>
      <c r="B981" t="s">
        <v>101</v>
      </c>
      <c r="C981" t="s">
        <v>108</v>
      </c>
      <c r="D981" t="s">
        <v>129</v>
      </c>
      <c r="E981" t="s">
        <v>104</v>
      </c>
      <c r="F981" s="52">
        <f>VLOOKUP(A981,[1]Minority!$A$1:$H$1902,5,FALSE)</f>
        <v>1325</v>
      </c>
      <c r="G981" s="52">
        <f>VLOOKUP(A981,'[1]Low-income - HH inc.'!$A$1:$I$1902,6,FALSE)</f>
        <v>298</v>
      </c>
      <c r="H981" s="44">
        <v>320433</v>
      </c>
      <c r="I981" s="44">
        <v>114073</v>
      </c>
      <c r="J981" s="44">
        <v>51282</v>
      </c>
      <c r="K981" s="44">
        <v>17714</v>
      </c>
      <c r="L981" s="44">
        <v>14299</v>
      </c>
      <c r="M981" s="44">
        <v>0</v>
      </c>
      <c r="N981" s="44">
        <v>673</v>
      </c>
      <c r="O981" s="44">
        <v>114</v>
      </c>
      <c r="P981" s="44">
        <v>55.967331000000001</v>
      </c>
      <c r="Q981" s="44">
        <v>54.058002000000002</v>
      </c>
      <c r="R981" s="44">
        <v>19.994745000000002</v>
      </c>
      <c r="S981" s="44">
        <v>20.092887999999999</v>
      </c>
      <c r="T981" s="44">
        <v>312455.21875</v>
      </c>
      <c r="U981" s="44">
        <v>49984.273437999997</v>
      </c>
      <c r="V981" s="44">
        <v>13746.205078000001</v>
      </c>
      <c r="W981" s="44">
        <v>651.38922100000002</v>
      </c>
      <c r="X981" s="44">
        <v>97967.599006999997</v>
      </c>
      <c r="Y981" s="44">
        <v>158587.09428600001</v>
      </c>
      <c r="Z981" s="44">
        <v>10278.614383</v>
      </c>
      <c r="AA981" s="44">
        <v>177.571403</v>
      </c>
      <c r="AB981" s="44">
        <v>7.1803759999999999</v>
      </c>
      <c r="AC981" s="44">
        <v>4.9906930000000003</v>
      </c>
      <c r="AD981" s="44">
        <v>56515.368879000001</v>
      </c>
    </row>
    <row r="982" spans="1:30" x14ac:dyDescent="0.25">
      <c r="A982">
        <v>981</v>
      </c>
      <c r="B982" t="s">
        <v>101</v>
      </c>
      <c r="C982" t="s">
        <v>108</v>
      </c>
      <c r="D982" t="s">
        <v>129</v>
      </c>
      <c r="E982" t="s">
        <v>104</v>
      </c>
      <c r="F982" s="52">
        <f>VLOOKUP(A982,[1]Minority!$A$1:$H$1902,5,FALSE)</f>
        <v>3767</v>
      </c>
      <c r="G982" s="52">
        <f>VLOOKUP(A982,'[1]Low-income - HH inc.'!$A$1:$I$1902,6,FALSE)</f>
        <v>550</v>
      </c>
      <c r="H982" s="44">
        <v>322112</v>
      </c>
      <c r="I982" s="44">
        <v>65484</v>
      </c>
      <c r="J982" s="44">
        <v>48231</v>
      </c>
      <c r="K982" s="44">
        <v>11599</v>
      </c>
      <c r="L982" s="44">
        <v>14813</v>
      </c>
      <c r="M982" s="44">
        <v>0</v>
      </c>
      <c r="N982" s="44">
        <v>673</v>
      </c>
      <c r="O982" s="44">
        <v>0</v>
      </c>
      <c r="P982" s="44">
        <v>49.350636000000002</v>
      </c>
      <c r="Q982" s="44">
        <v>50.700339999999997</v>
      </c>
      <c r="R982" s="44">
        <v>17.67548</v>
      </c>
      <c r="S982" s="44">
        <v>17.729375999999998</v>
      </c>
      <c r="T982" s="44">
        <v>295391.625</v>
      </c>
      <c r="U982" s="44">
        <v>44416.835937999997</v>
      </c>
      <c r="V982" s="44">
        <v>13270.654296999999</v>
      </c>
      <c r="W982" s="44">
        <v>602.926514</v>
      </c>
      <c r="X982" s="44">
        <v>75648.185259000005</v>
      </c>
      <c r="Y982" s="44">
        <v>120905.921803</v>
      </c>
      <c r="Z982" s="44">
        <v>5948.582488</v>
      </c>
      <c r="AA982" s="44">
        <v>118.778626</v>
      </c>
      <c r="AB982" s="44">
        <v>4.8825659999999997</v>
      </c>
      <c r="AC982" s="44">
        <v>3.0923970000000001</v>
      </c>
      <c r="AD982" s="44">
        <v>35854.342825</v>
      </c>
    </row>
    <row r="983" spans="1:30" x14ac:dyDescent="0.25">
      <c r="A983">
        <v>982</v>
      </c>
      <c r="B983" t="s">
        <v>101</v>
      </c>
      <c r="C983" t="s">
        <v>108</v>
      </c>
      <c r="D983" t="s">
        <v>129</v>
      </c>
      <c r="E983" t="s">
        <v>104</v>
      </c>
      <c r="F983" s="52">
        <f>VLOOKUP(A983,[1]Minority!$A$1:$H$1902,5,FALSE)</f>
        <v>1002</v>
      </c>
      <c r="G983" s="52">
        <f>VLOOKUP(A983,'[1]Low-income - HH inc.'!$A$1:$I$1902,6,FALSE)</f>
        <v>168</v>
      </c>
      <c r="H983" s="44">
        <v>336826</v>
      </c>
      <c r="I983" s="44">
        <v>40603</v>
      </c>
      <c r="J983" s="44">
        <v>59781</v>
      </c>
      <c r="K983" s="44">
        <v>6635</v>
      </c>
      <c r="L983" s="44">
        <v>22556</v>
      </c>
      <c r="M983" s="44">
        <v>0</v>
      </c>
      <c r="N983" s="44">
        <v>673</v>
      </c>
      <c r="O983" s="44">
        <v>114</v>
      </c>
      <c r="P983" s="44">
        <v>54.142775999999998</v>
      </c>
      <c r="Q983" s="44">
        <v>57.027709999999999</v>
      </c>
      <c r="R983" s="44">
        <v>21.596354000000002</v>
      </c>
      <c r="S983" s="44">
        <v>22.313918999999999</v>
      </c>
      <c r="T983" s="44">
        <v>325584</v>
      </c>
      <c r="U983" s="44">
        <v>57764.042969000002</v>
      </c>
      <c r="V983" s="44">
        <v>21699.972656000002</v>
      </c>
      <c r="W983" s="44">
        <v>651.78527799999995</v>
      </c>
      <c r="X983" s="44">
        <v>19355.651030000001</v>
      </c>
      <c r="Y983" s="44">
        <v>29098.112679000002</v>
      </c>
      <c r="Z983" s="44">
        <v>2130.8015820000001</v>
      </c>
      <c r="AA983" s="44">
        <v>32.042225999999999</v>
      </c>
      <c r="AB983" s="44">
        <v>1.324165</v>
      </c>
      <c r="AC983" s="44">
        <v>0.89441899999999996</v>
      </c>
      <c r="AD983" s="44">
        <v>10244.198044999999</v>
      </c>
    </row>
    <row r="984" spans="1:30" x14ac:dyDescent="0.25">
      <c r="A984">
        <v>983</v>
      </c>
      <c r="B984" t="s">
        <v>101</v>
      </c>
      <c r="C984" t="s">
        <v>108</v>
      </c>
      <c r="D984" t="s">
        <v>129</v>
      </c>
      <c r="E984" t="s">
        <v>104</v>
      </c>
      <c r="F984" s="52">
        <f>VLOOKUP(A984,[1]Minority!$A$1:$H$1902,5,FALSE)</f>
        <v>2422</v>
      </c>
      <c r="G984" s="52">
        <f>VLOOKUP(A984,'[1]Low-income - HH inc.'!$A$1:$I$1902,6,FALSE)</f>
        <v>314</v>
      </c>
      <c r="H984" s="44">
        <v>312245</v>
      </c>
      <c r="I984" s="44">
        <v>45545</v>
      </c>
      <c r="J984" s="44">
        <v>53386</v>
      </c>
      <c r="K984" s="44">
        <v>7293</v>
      </c>
      <c r="L984" s="44">
        <v>22556</v>
      </c>
      <c r="M984" s="44">
        <v>0</v>
      </c>
      <c r="N984" s="44">
        <v>673</v>
      </c>
      <c r="O984" s="44">
        <v>114</v>
      </c>
      <c r="P984" s="44">
        <v>58.781750000000002</v>
      </c>
      <c r="Q984" s="44">
        <v>59.538364000000001</v>
      </c>
      <c r="R984" s="44">
        <v>18.453306000000001</v>
      </c>
      <c r="S984" s="44">
        <v>18.735517999999999</v>
      </c>
      <c r="T984" s="44">
        <v>303998.0625</v>
      </c>
      <c r="U984" s="44">
        <v>51960.707030999998</v>
      </c>
      <c r="V984" s="44">
        <v>21858.519531000002</v>
      </c>
      <c r="W984" s="44">
        <v>655.71453899999995</v>
      </c>
      <c r="X984" s="44">
        <v>61758.158751000003</v>
      </c>
      <c r="Y984" s="44">
        <v>86521.707034999999</v>
      </c>
      <c r="Z984" s="44">
        <v>6048.1098359999996</v>
      </c>
      <c r="AA984" s="44">
        <v>97.671999999999997</v>
      </c>
      <c r="AB984" s="44">
        <v>3.9281549999999998</v>
      </c>
      <c r="AC984" s="44">
        <v>2.7996829999999999</v>
      </c>
      <c r="AD984" s="44">
        <v>31495.088371000002</v>
      </c>
    </row>
    <row r="985" spans="1:30" x14ac:dyDescent="0.25">
      <c r="A985">
        <v>984</v>
      </c>
      <c r="B985" t="s">
        <v>101</v>
      </c>
      <c r="C985" t="s">
        <v>108</v>
      </c>
      <c r="D985" t="s">
        <v>129</v>
      </c>
      <c r="E985" t="s">
        <v>104</v>
      </c>
      <c r="F985" s="52">
        <f>VLOOKUP(A985,[1]Minority!$A$1:$H$1902,5,FALSE)</f>
        <v>2222</v>
      </c>
      <c r="G985" s="52">
        <f>VLOOKUP(A985,'[1]Low-income - HH inc.'!$A$1:$I$1902,6,FALSE)</f>
        <v>0</v>
      </c>
      <c r="H985" s="44">
        <v>296582</v>
      </c>
      <c r="I985" s="44">
        <v>159504</v>
      </c>
      <c r="J985" s="44">
        <v>50437</v>
      </c>
      <c r="K985" s="44">
        <v>22963</v>
      </c>
      <c r="L985" s="44">
        <v>22556</v>
      </c>
      <c r="M985" s="44">
        <v>0</v>
      </c>
      <c r="N985" s="44">
        <v>714</v>
      </c>
      <c r="O985" s="44">
        <v>0</v>
      </c>
      <c r="P985" s="44">
        <v>22.586382</v>
      </c>
      <c r="Q985" s="44">
        <v>21.981224000000001</v>
      </c>
      <c r="R985" s="44">
        <v>28.038574000000001</v>
      </c>
      <c r="S985" s="44">
        <v>28.78303</v>
      </c>
      <c r="T985" s="44">
        <v>263797.375</v>
      </c>
      <c r="U985" s="44">
        <v>43866.109375</v>
      </c>
      <c r="V985" s="44">
        <v>17161.335938</v>
      </c>
      <c r="W985" s="44">
        <v>543.23431400000004</v>
      </c>
      <c r="X985" s="44">
        <v>0</v>
      </c>
      <c r="Y985" s="44">
        <v>0</v>
      </c>
      <c r="Z985" s="44">
        <v>0</v>
      </c>
      <c r="AA985" s="44">
        <v>0</v>
      </c>
      <c r="AB985" s="44">
        <v>0</v>
      </c>
      <c r="AC985" s="44">
        <v>0</v>
      </c>
      <c r="AD985" s="44">
        <v>0</v>
      </c>
    </row>
    <row r="986" spans="1:30" x14ac:dyDescent="0.25">
      <c r="A986">
        <v>985</v>
      </c>
      <c r="B986" t="s">
        <v>101</v>
      </c>
      <c r="C986" t="s">
        <v>108</v>
      </c>
      <c r="D986" t="s">
        <v>129</v>
      </c>
      <c r="E986" t="s">
        <v>104</v>
      </c>
      <c r="F986" s="52">
        <f>VLOOKUP(A986,[1]Minority!$A$1:$H$1902,5,FALSE)</f>
        <v>1302</v>
      </c>
      <c r="G986" s="52">
        <f>VLOOKUP(A986,'[1]Low-income - HH inc.'!$A$1:$I$1902,6,FALSE)</f>
        <v>209</v>
      </c>
      <c r="H986" s="44">
        <v>320435</v>
      </c>
      <c r="I986" s="44">
        <v>133049</v>
      </c>
      <c r="J986" s="44">
        <v>52683</v>
      </c>
      <c r="K986" s="44">
        <v>20608</v>
      </c>
      <c r="L986" s="44">
        <v>26642</v>
      </c>
      <c r="M986" s="44">
        <v>0</v>
      </c>
      <c r="N986" s="44">
        <v>545</v>
      </c>
      <c r="O986" s="44">
        <v>0</v>
      </c>
      <c r="P986" s="44">
        <v>68.662193000000002</v>
      </c>
      <c r="Q986" s="44">
        <v>69.087280000000007</v>
      </c>
      <c r="R986" s="44">
        <v>23.250177000000001</v>
      </c>
      <c r="S986" s="44">
        <v>23.568207000000001</v>
      </c>
      <c r="T986" s="44">
        <v>315397.1875</v>
      </c>
      <c r="U986" s="44">
        <v>51820.671875</v>
      </c>
      <c r="V986" s="44">
        <v>25925.736327999999</v>
      </c>
      <c r="W986" s="44">
        <v>530.34777799999995</v>
      </c>
      <c r="X986" s="44">
        <v>20982.972625999999</v>
      </c>
      <c r="Y986" s="44">
        <v>28207.69197</v>
      </c>
      <c r="Z986" s="44">
        <v>1379.964037</v>
      </c>
      <c r="AA986" s="44">
        <v>27.974661999999999</v>
      </c>
      <c r="AB986" s="44">
        <v>1.1751769999999999</v>
      </c>
      <c r="AC986" s="44">
        <v>0.71768699999999996</v>
      </c>
      <c r="AD986" s="44">
        <v>8342.1811830000006</v>
      </c>
    </row>
    <row r="987" spans="1:30" x14ac:dyDescent="0.25">
      <c r="A987">
        <v>986</v>
      </c>
      <c r="B987" t="s">
        <v>101</v>
      </c>
      <c r="C987" t="s">
        <v>108</v>
      </c>
      <c r="D987" t="s">
        <v>129</v>
      </c>
      <c r="E987" t="s">
        <v>104</v>
      </c>
      <c r="F987" s="52">
        <f>VLOOKUP(A987,[1]Minority!$A$1:$H$1902,5,FALSE)</f>
        <v>512</v>
      </c>
      <c r="G987" s="52">
        <f>VLOOKUP(A987,'[1]Low-income - HH inc.'!$A$1:$I$1902,6,FALSE)</f>
        <v>13</v>
      </c>
      <c r="H987" s="44">
        <v>305680</v>
      </c>
      <c r="I987" s="44">
        <v>115565</v>
      </c>
      <c r="J987" s="44">
        <v>51401</v>
      </c>
      <c r="K987" s="44">
        <v>18101</v>
      </c>
      <c r="L987" s="44">
        <v>22556</v>
      </c>
      <c r="M987" s="44">
        <v>0</v>
      </c>
      <c r="N987" s="44">
        <v>673</v>
      </c>
      <c r="O987" s="44">
        <v>114</v>
      </c>
      <c r="P987" s="44">
        <v>56.925818999999997</v>
      </c>
      <c r="Q987" s="44">
        <v>56.073276999999997</v>
      </c>
      <c r="R987" s="44">
        <v>24.645046000000001</v>
      </c>
      <c r="S987" s="44">
        <v>25.085079</v>
      </c>
      <c r="T987" s="44">
        <v>278869.90625</v>
      </c>
      <c r="U987" s="44">
        <v>46705.011719000002</v>
      </c>
      <c r="V987" s="44">
        <v>19375.140625</v>
      </c>
      <c r="W987" s="44">
        <v>594.16955600000006</v>
      </c>
      <c r="X987" s="44">
        <v>31442.074194000001</v>
      </c>
      <c r="Y987" s="44">
        <v>45050.018967999997</v>
      </c>
      <c r="Z987" s="44">
        <v>2886.337951</v>
      </c>
      <c r="AA987" s="44">
        <v>50.807096000000001</v>
      </c>
      <c r="AB987" s="44">
        <v>2.0538460000000001</v>
      </c>
      <c r="AC987" s="44">
        <v>1.407491</v>
      </c>
      <c r="AD987" s="44">
        <v>15883.357400000001</v>
      </c>
    </row>
    <row r="988" spans="1:30" x14ac:dyDescent="0.25">
      <c r="A988">
        <v>987</v>
      </c>
      <c r="B988" t="s">
        <v>101</v>
      </c>
      <c r="C988" t="s">
        <v>108</v>
      </c>
      <c r="D988" t="s">
        <v>129</v>
      </c>
      <c r="E988" t="s">
        <v>104</v>
      </c>
      <c r="F988" s="52">
        <f>VLOOKUP(A988,[1]Minority!$A$1:$H$1902,5,FALSE)</f>
        <v>1846</v>
      </c>
      <c r="G988" s="52">
        <f>VLOOKUP(A988,'[1]Low-income - HH inc.'!$A$1:$I$1902,6,FALSE)</f>
        <v>270</v>
      </c>
      <c r="H988" s="44">
        <v>292728</v>
      </c>
      <c r="I988" s="44">
        <v>113879</v>
      </c>
      <c r="J988" s="44">
        <v>51392</v>
      </c>
      <c r="K988" s="44">
        <v>18037</v>
      </c>
      <c r="L988" s="44">
        <v>22556</v>
      </c>
      <c r="M988" s="44">
        <v>0</v>
      </c>
      <c r="N988" s="44">
        <v>673</v>
      </c>
      <c r="O988" s="44">
        <v>0</v>
      </c>
      <c r="P988" s="44">
        <v>56.54533</v>
      </c>
      <c r="Q988" s="44">
        <v>57.605324000000003</v>
      </c>
      <c r="R988" s="44">
        <v>20.558809</v>
      </c>
      <c r="S988" s="44">
        <v>20.618175999999998</v>
      </c>
      <c r="T988" s="44">
        <v>285379.96875</v>
      </c>
      <c r="U988" s="44">
        <v>50021.605469000002</v>
      </c>
      <c r="V988" s="44">
        <v>21629.283202999999</v>
      </c>
      <c r="W988" s="44">
        <v>645.34966999999995</v>
      </c>
      <c r="X988" s="44">
        <v>47857.760176999996</v>
      </c>
      <c r="Y988" s="44">
        <v>107513.98346600001</v>
      </c>
      <c r="Z988" s="44">
        <v>6246.7407139999996</v>
      </c>
      <c r="AA988" s="44">
        <v>111.861305</v>
      </c>
      <c r="AB988" s="44">
        <v>4.5593360000000001</v>
      </c>
      <c r="AC988" s="44">
        <v>3.0674600000000001</v>
      </c>
      <c r="AD988" s="44">
        <v>35288.839113000002</v>
      </c>
    </row>
    <row r="989" spans="1:30" x14ac:dyDescent="0.25">
      <c r="A989">
        <v>988</v>
      </c>
      <c r="B989" t="s">
        <v>101</v>
      </c>
      <c r="C989" t="s">
        <v>108</v>
      </c>
      <c r="D989" t="s">
        <v>129</v>
      </c>
      <c r="E989" t="s">
        <v>104</v>
      </c>
      <c r="F989" s="52">
        <f>VLOOKUP(A989,[1]Minority!$A$1:$H$1902,5,FALSE)</f>
        <v>1228</v>
      </c>
      <c r="G989" s="52">
        <f>VLOOKUP(A989,'[1]Low-income - HH inc.'!$A$1:$I$1902,6,FALSE)</f>
        <v>182</v>
      </c>
      <c r="H989" s="44">
        <v>313321</v>
      </c>
      <c r="I989" s="44">
        <v>134577</v>
      </c>
      <c r="J989" s="44">
        <v>52288</v>
      </c>
      <c r="K989" s="44">
        <v>20138</v>
      </c>
      <c r="L989" s="44">
        <v>22556</v>
      </c>
      <c r="M989" s="44">
        <v>0</v>
      </c>
      <c r="N989" s="44">
        <v>673</v>
      </c>
      <c r="O989" s="44">
        <v>114</v>
      </c>
      <c r="P989" s="44">
        <v>51.126010999999998</v>
      </c>
      <c r="Q989" s="44">
        <v>52.072375999999998</v>
      </c>
      <c r="R989" s="44">
        <v>19.445416999999999</v>
      </c>
      <c r="S989" s="44">
        <v>19.725344</v>
      </c>
      <c r="T989" s="44">
        <v>305706.6875</v>
      </c>
      <c r="U989" s="44">
        <v>50918.449219000002</v>
      </c>
      <c r="V989" s="44">
        <v>21595.140625</v>
      </c>
      <c r="W989" s="44">
        <v>649.18725600000005</v>
      </c>
      <c r="X989" s="44">
        <v>70654.263124000005</v>
      </c>
      <c r="Y989" s="44">
        <v>121399.11606</v>
      </c>
      <c r="Z989" s="44">
        <v>6639.0882799999999</v>
      </c>
      <c r="AA989" s="44">
        <v>126.369146</v>
      </c>
      <c r="AB989" s="44">
        <v>5.1157219999999999</v>
      </c>
      <c r="AC989" s="44">
        <v>3.2889430000000002</v>
      </c>
      <c r="AD989" s="44">
        <v>38147.353754999996</v>
      </c>
    </row>
    <row r="990" spans="1:30" x14ac:dyDescent="0.25">
      <c r="A990">
        <v>989</v>
      </c>
      <c r="B990" t="s">
        <v>101</v>
      </c>
      <c r="C990" t="s">
        <v>108</v>
      </c>
      <c r="D990" t="s">
        <v>129</v>
      </c>
      <c r="E990" t="s">
        <v>104</v>
      </c>
      <c r="F990" s="52">
        <f>VLOOKUP(A990,[1]Minority!$A$1:$H$1902,5,FALSE)</f>
        <v>1657</v>
      </c>
      <c r="G990" s="52">
        <f>VLOOKUP(A990,'[1]Low-income - HH inc.'!$A$1:$I$1902,6,FALSE)</f>
        <v>299</v>
      </c>
      <c r="H990" s="44">
        <v>288694</v>
      </c>
      <c r="I990" s="44">
        <v>415293</v>
      </c>
      <c r="J990" s="44">
        <v>45965</v>
      </c>
      <c r="K990" s="44">
        <v>43221</v>
      </c>
      <c r="L990" s="44">
        <v>14299</v>
      </c>
      <c r="M990" s="44">
        <v>12434</v>
      </c>
      <c r="N990" s="44">
        <v>673</v>
      </c>
      <c r="O990" s="44">
        <v>283</v>
      </c>
      <c r="P990" s="44">
        <v>51.692211</v>
      </c>
      <c r="Q990" s="44">
        <v>52.826098999999999</v>
      </c>
      <c r="R990" s="44">
        <v>21.927828000000002</v>
      </c>
      <c r="S990" s="44">
        <v>22.212154000000002</v>
      </c>
      <c r="T990" s="44">
        <v>295753.75</v>
      </c>
      <c r="U990" s="44">
        <v>45811.984375</v>
      </c>
      <c r="V990" s="44">
        <v>14195</v>
      </c>
      <c r="W990" s="44">
        <v>651.25183100000004</v>
      </c>
      <c r="X990" s="44">
        <v>76496.163786999998</v>
      </c>
      <c r="Y990" s="44">
        <v>180929.01420400001</v>
      </c>
      <c r="Z990" s="44">
        <v>13326.141772999999</v>
      </c>
      <c r="AA990" s="44">
        <v>211.781927</v>
      </c>
      <c r="AB990" s="44">
        <v>7.6775440000000001</v>
      </c>
      <c r="AC990" s="44">
        <v>5.9032660000000003</v>
      </c>
      <c r="AD990" s="44">
        <v>65790.427475999997</v>
      </c>
    </row>
    <row r="991" spans="1:30" x14ac:dyDescent="0.25">
      <c r="A991">
        <v>990</v>
      </c>
      <c r="B991" t="s">
        <v>101</v>
      </c>
      <c r="C991" t="s">
        <v>108</v>
      </c>
      <c r="D991" t="s">
        <v>129</v>
      </c>
      <c r="E991" t="s">
        <v>104</v>
      </c>
      <c r="F991" s="52">
        <f>VLOOKUP(A991,[1]Minority!$A$1:$H$1902,5,FALSE)</f>
        <v>3078</v>
      </c>
      <c r="G991" s="52">
        <f>VLOOKUP(A991,'[1]Low-income - HH inc.'!$A$1:$I$1902,6,FALSE)</f>
        <v>205</v>
      </c>
      <c r="H991" s="44">
        <v>318780</v>
      </c>
      <c r="I991" s="44">
        <v>59446</v>
      </c>
      <c r="J991" s="44">
        <v>47895</v>
      </c>
      <c r="K991" s="44">
        <v>13003</v>
      </c>
      <c r="L991" s="44">
        <v>14813</v>
      </c>
      <c r="M991" s="44">
        <v>0</v>
      </c>
      <c r="N991" s="44">
        <v>673</v>
      </c>
      <c r="O991" s="44">
        <v>0</v>
      </c>
      <c r="P991" s="44">
        <v>56.509109000000002</v>
      </c>
      <c r="Q991" s="44">
        <v>57.999912000000002</v>
      </c>
      <c r="R991" s="44">
        <v>17.538446</v>
      </c>
      <c r="S991" s="44">
        <v>17.516757999999999</v>
      </c>
      <c r="T991" s="44">
        <v>307874.59375</v>
      </c>
      <c r="U991" s="44">
        <v>46427.738280999998</v>
      </c>
      <c r="V991" s="44">
        <v>14190.088867</v>
      </c>
      <c r="W991" s="44">
        <v>644.69928000000004</v>
      </c>
      <c r="X991" s="44">
        <v>24501.907443</v>
      </c>
      <c r="Y991" s="44">
        <v>40480.760727000001</v>
      </c>
      <c r="Z991" s="44">
        <v>1952.5307780000001</v>
      </c>
      <c r="AA991" s="44">
        <v>39.742778000000001</v>
      </c>
      <c r="AB991" s="44">
        <v>1.492853</v>
      </c>
      <c r="AC991" s="44">
        <v>0.99351400000000001</v>
      </c>
      <c r="AD991" s="44">
        <v>11494.887285000001</v>
      </c>
    </row>
    <row r="992" spans="1:30" x14ac:dyDescent="0.25">
      <c r="A992">
        <v>991</v>
      </c>
      <c r="B992" t="s">
        <v>101</v>
      </c>
      <c r="C992" t="s">
        <v>108</v>
      </c>
      <c r="D992" t="s">
        <v>129</v>
      </c>
      <c r="E992" t="s">
        <v>104</v>
      </c>
      <c r="F992" s="52">
        <f>VLOOKUP(A992,[1]Minority!$A$1:$H$1902,5,FALSE)</f>
        <v>1541</v>
      </c>
      <c r="G992" s="52">
        <f>VLOOKUP(A992,'[1]Low-income - HH inc.'!$A$1:$I$1902,6,FALSE)</f>
        <v>229</v>
      </c>
      <c r="H992" s="44">
        <v>310102</v>
      </c>
      <c r="I992" s="44">
        <v>77800</v>
      </c>
      <c r="J992" s="44">
        <v>47114</v>
      </c>
      <c r="K992" s="44">
        <v>14701</v>
      </c>
      <c r="L992" s="44">
        <v>16085</v>
      </c>
      <c r="M992" s="44">
        <v>0</v>
      </c>
      <c r="N992" s="44">
        <v>673</v>
      </c>
      <c r="O992" s="44">
        <v>0</v>
      </c>
      <c r="P992" s="44">
        <v>54.072566999999999</v>
      </c>
      <c r="Q992" s="44">
        <v>55.279910999999998</v>
      </c>
      <c r="R992" s="44">
        <v>17.692654000000001</v>
      </c>
      <c r="S992" s="44">
        <v>17.618452000000001</v>
      </c>
      <c r="T992" s="44">
        <v>298150.84375</v>
      </c>
      <c r="U992" s="44">
        <v>45446.460937999997</v>
      </c>
      <c r="V992" s="44">
        <v>15257.480469</v>
      </c>
      <c r="W992" s="44">
        <v>638.37634300000002</v>
      </c>
      <c r="X992" s="44">
        <v>17666.888228</v>
      </c>
      <c r="Y992" s="44">
        <v>59365.131820000002</v>
      </c>
      <c r="Z992" s="44">
        <v>2492.1634640000002</v>
      </c>
      <c r="AA992" s="44">
        <v>53.240929999999999</v>
      </c>
      <c r="AB992" s="44">
        <v>1.963846</v>
      </c>
      <c r="AC992" s="44">
        <v>1.339496</v>
      </c>
      <c r="AD992" s="44">
        <v>15576.195701000001</v>
      </c>
    </row>
    <row r="993" spans="1:30" x14ac:dyDescent="0.25">
      <c r="A993">
        <v>992</v>
      </c>
      <c r="B993" t="s">
        <v>101</v>
      </c>
      <c r="C993" t="s">
        <v>108</v>
      </c>
      <c r="D993" t="s">
        <v>129</v>
      </c>
      <c r="E993" t="s">
        <v>104</v>
      </c>
      <c r="F993" s="52">
        <f>VLOOKUP(A993,[1]Minority!$A$1:$H$1902,5,FALSE)</f>
        <v>1518</v>
      </c>
      <c r="G993" s="52">
        <f>VLOOKUP(A993,'[1]Low-income - HH inc.'!$A$1:$I$1902,6,FALSE)</f>
        <v>273</v>
      </c>
      <c r="H993" s="44">
        <v>299050</v>
      </c>
      <c r="I993" s="44">
        <v>69433</v>
      </c>
      <c r="J993" s="44">
        <v>44191</v>
      </c>
      <c r="K993" s="44">
        <v>12018</v>
      </c>
      <c r="L993" s="44">
        <v>15571</v>
      </c>
      <c r="M993" s="44">
        <v>0</v>
      </c>
      <c r="N993" s="44">
        <v>673</v>
      </c>
      <c r="O993" s="44">
        <v>0</v>
      </c>
      <c r="P993" s="44">
        <v>57.953453000000003</v>
      </c>
      <c r="Q993" s="44">
        <v>56.096328999999997</v>
      </c>
      <c r="R993" s="44">
        <v>19.80584</v>
      </c>
      <c r="S993" s="44">
        <v>19.819035</v>
      </c>
      <c r="T993" s="44">
        <v>290614.59375</v>
      </c>
      <c r="U993" s="44">
        <v>43009.066405999998</v>
      </c>
      <c r="V993" s="44">
        <v>14998.971680000001</v>
      </c>
      <c r="W993" s="44">
        <v>648.27618399999994</v>
      </c>
      <c r="X993" s="44">
        <v>61639.011209999997</v>
      </c>
      <c r="Y993" s="44">
        <v>116519.57105899999</v>
      </c>
      <c r="Z993" s="44">
        <v>5884.1143609999999</v>
      </c>
      <c r="AA993" s="44">
        <v>114.763953</v>
      </c>
      <c r="AB993" s="44">
        <v>4.6732880000000003</v>
      </c>
      <c r="AC993" s="44">
        <v>3.0081579999999999</v>
      </c>
      <c r="AD993" s="44">
        <v>34916.218966</v>
      </c>
    </row>
    <row r="994" spans="1:30" x14ac:dyDescent="0.25">
      <c r="A994">
        <v>993</v>
      </c>
      <c r="B994" t="s">
        <v>101</v>
      </c>
      <c r="C994" t="s">
        <v>108</v>
      </c>
      <c r="D994" t="s">
        <v>129</v>
      </c>
      <c r="E994" t="s">
        <v>104</v>
      </c>
      <c r="F994" s="52">
        <f>VLOOKUP(A994,[1]Minority!$A$1:$H$1902,5,FALSE)</f>
        <v>2896</v>
      </c>
      <c r="G994" s="52">
        <f>VLOOKUP(A994,'[1]Low-income - HH inc.'!$A$1:$I$1902,6,FALSE)</f>
        <v>590</v>
      </c>
      <c r="H994" s="44">
        <v>306091</v>
      </c>
      <c r="I994" s="44">
        <v>358464</v>
      </c>
      <c r="J994" s="44">
        <v>50920</v>
      </c>
      <c r="K994" s="44">
        <v>34179</v>
      </c>
      <c r="L994" s="44">
        <v>23162</v>
      </c>
      <c r="M994" s="44">
        <v>6273</v>
      </c>
      <c r="N994" s="44">
        <v>673</v>
      </c>
      <c r="O994" s="44">
        <v>114</v>
      </c>
      <c r="P994" s="44">
        <v>53.704886999999999</v>
      </c>
      <c r="Q994" s="44">
        <v>56.529415</v>
      </c>
      <c r="R994" s="44">
        <v>17.408783</v>
      </c>
      <c r="S994" s="44">
        <v>17.818988999999998</v>
      </c>
      <c r="T994" s="44">
        <v>308498.40625</v>
      </c>
      <c r="U994" s="44">
        <v>50150.472655999998</v>
      </c>
      <c r="V994" s="44">
        <v>22385.671875</v>
      </c>
      <c r="W994" s="44">
        <v>647.30468800000006</v>
      </c>
      <c r="X994" s="44">
        <v>6497.2640529999999</v>
      </c>
      <c r="Y994" s="44">
        <v>27482.341225</v>
      </c>
      <c r="Z994" s="44">
        <v>1398.3277889999999</v>
      </c>
      <c r="AA994" s="44">
        <v>27.415112000000001</v>
      </c>
      <c r="AB994" s="44">
        <v>0.97435400000000005</v>
      </c>
      <c r="AC994" s="44">
        <v>0.69029200000000002</v>
      </c>
      <c r="AD994" s="44">
        <v>7963.6741389999997</v>
      </c>
    </row>
    <row r="995" spans="1:30" x14ac:dyDescent="0.25">
      <c r="A995">
        <v>994</v>
      </c>
      <c r="B995" t="s">
        <v>101</v>
      </c>
      <c r="C995" t="s">
        <v>108</v>
      </c>
      <c r="D995" t="s">
        <v>129</v>
      </c>
      <c r="E995" t="s">
        <v>104</v>
      </c>
      <c r="F995" s="52">
        <f>VLOOKUP(A995,[1]Minority!$A$1:$H$1902,5,FALSE)</f>
        <v>1250</v>
      </c>
      <c r="G995" s="52">
        <f>VLOOKUP(A995,'[1]Low-income - HH inc.'!$A$1:$I$1902,6,FALSE)</f>
        <v>222</v>
      </c>
      <c r="H995" s="44">
        <v>312568</v>
      </c>
      <c r="I995" s="44">
        <v>81739</v>
      </c>
      <c r="J995" s="44">
        <v>49830</v>
      </c>
      <c r="K995" s="44">
        <v>14370</v>
      </c>
      <c r="L995" s="44">
        <v>23828</v>
      </c>
      <c r="M995" s="44">
        <v>0</v>
      </c>
      <c r="N995" s="44">
        <v>673</v>
      </c>
      <c r="O995" s="44">
        <v>114</v>
      </c>
      <c r="P995" s="44">
        <v>60.507289999999998</v>
      </c>
      <c r="Q995" s="44">
        <v>60.531334000000001</v>
      </c>
      <c r="R995" s="44">
        <v>21.863174000000001</v>
      </c>
      <c r="S995" s="44">
        <v>22.607372000000002</v>
      </c>
      <c r="T995" s="44">
        <v>304341.46875</v>
      </c>
      <c r="U995" s="44">
        <v>48566.238280999998</v>
      </c>
      <c r="V995" s="44">
        <v>22978.792968999998</v>
      </c>
      <c r="W995" s="44">
        <v>653.07775900000001</v>
      </c>
      <c r="X995" s="44">
        <v>46180.387583999996</v>
      </c>
      <c r="Y995" s="44">
        <v>86052.546738000005</v>
      </c>
      <c r="Z995" s="44">
        <v>4364.3200349999997</v>
      </c>
      <c r="AA995" s="44">
        <v>85.048437000000007</v>
      </c>
      <c r="AB995" s="44">
        <v>3.4465219999999999</v>
      </c>
      <c r="AC995" s="44">
        <v>2.2145670000000002</v>
      </c>
      <c r="AD995" s="44">
        <v>25625.643404999999</v>
      </c>
    </row>
    <row r="996" spans="1:30" x14ac:dyDescent="0.25">
      <c r="A996">
        <v>995</v>
      </c>
      <c r="B996" t="s">
        <v>101</v>
      </c>
      <c r="C996" t="s">
        <v>108</v>
      </c>
      <c r="D996" t="s">
        <v>129</v>
      </c>
      <c r="E996" t="s">
        <v>104</v>
      </c>
      <c r="F996" s="52">
        <f>VLOOKUP(A996,[1]Minority!$A$1:$H$1902,5,FALSE)</f>
        <v>1294</v>
      </c>
      <c r="G996" s="52">
        <f>VLOOKUP(A996,'[1]Low-income - HH inc.'!$A$1:$I$1902,6,FALSE)</f>
        <v>345</v>
      </c>
      <c r="H996" s="44">
        <v>302800</v>
      </c>
      <c r="I996" s="44">
        <v>217208</v>
      </c>
      <c r="J996" s="44">
        <v>50665</v>
      </c>
      <c r="K996" s="44">
        <v>25022</v>
      </c>
      <c r="L996" s="44">
        <v>23162</v>
      </c>
      <c r="M996" s="44">
        <v>6273</v>
      </c>
      <c r="N996" s="44">
        <v>673</v>
      </c>
      <c r="O996" s="44">
        <v>114</v>
      </c>
      <c r="P996" s="44">
        <v>58.861359</v>
      </c>
      <c r="Q996" s="44">
        <v>58.628234999999997</v>
      </c>
      <c r="R996" s="44">
        <v>21.124162999999999</v>
      </c>
      <c r="S996" s="44">
        <v>21.577461</v>
      </c>
      <c r="T996" s="44">
        <v>299170.0625</v>
      </c>
      <c r="U996" s="44">
        <v>49577.480469000002</v>
      </c>
      <c r="V996" s="44">
        <v>22445.738281000002</v>
      </c>
      <c r="W996" s="44">
        <v>649.29284700000005</v>
      </c>
      <c r="X996" s="44">
        <v>17723.519248000001</v>
      </c>
      <c r="Y996" s="44">
        <v>71573.89198</v>
      </c>
      <c r="Z996" s="44">
        <v>3992.3032840000001</v>
      </c>
      <c r="AA996" s="44">
        <v>72.282906999999994</v>
      </c>
      <c r="AB996" s="44">
        <v>2.7357309999999999</v>
      </c>
      <c r="AC996" s="44">
        <v>1.935413</v>
      </c>
      <c r="AD996" s="44">
        <v>22175.133263</v>
      </c>
    </row>
    <row r="997" spans="1:30" x14ac:dyDescent="0.25">
      <c r="A997">
        <v>996</v>
      </c>
      <c r="B997" t="s">
        <v>101</v>
      </c>
      <c r="C997" t="s">
        <v>108</v>
      </c>
      <c r="D997" t="s">
        <v>129</v>
      </c>
      <c r="E997" t="s">
        <v>104</v>
      </c>
      <c r="F997" s="52">
        <f>VLOOKUP(A997,[1]Minority!$A$1:$H$1902,5,FALSE)</f>
        <v>1892</v>
      </c>
      <c r="G997" s="52">
        <f>VLOOKUP(A997,'[1]Low-income - HH inc.'!$A$1:$I$1902,6,FALSE)</f>
        <v>322</v>
      </c>
      <c r="H997" s="44">
        <v>296709</v>
      </c>
      <c r="I997" s="44">
        <v>57515</v>
      </c>
      <c r="J997" s="44">
        <v>48930</v>
      </c>
      <c r="K997" s="44">
        <v>10579</v>
      </c>
      <c r="L997" s="44">
        <v>23828</v>
      </c>
      <c r="M997" s="44">
        <v>0</v>
      </c>
      <c r="N997" s="44">
        <v>673</v>
      </c>
      <c r="O997" s="44">
        <v>0</v>
      </c>
      <c r="P997" s="44">
        <v>63.812817000000003</v>
      </c>
      <c r="Q997" s="44">
        <v>65.151955000000001</v>
      </c>
      <c r="R997" s="44">
        <v>16.421779999999998</v>
      </c>
      <c r="S997" s="44">
        <v>16.755247000000001</v>
      </c>
      <c r="T997" s="44">
        <v>288923.28125</v>
      </c>
      <c r="U997" s="44">
        <v>47681.679687999997</v>
      </c>
      <c r="V997" s="44">
        <v>23052.402343999998</v>
      </c>
      <c r="W997" s="44">
        <v>651.09387200000003</v>
      </c>
      <c r="X997" s="44">
        <v>0</v>
      </c>
      <c r="Y997" s="44">
        <v>49540.534704999998</v>
      </c>
      <c r="Z997" s="44">
        <v>2050.7501560000001</v>
      </c>
      <c r="AA997" s="44">
        <v>42.410518000000003</v>
      </c>
      <c r="AB997" s="44">
        <v>1.7562990000000001</v>
      </c>
      <c r="AC997" s="44">
        <v>1.0815429999999999</v>
      </c>
      <c r="AD997" s="44">
        <v>12866.730901999999</v>
      </c>
    </row>
    <row r="998" spans="1:30" x14ac:dyDescent="0.25">
      <c r="A998">
        <v>997</v>
      </c>
      <c r="B998" t="s">
        <v>101</v>
      </c>
      <c r="C998" t="s">
        <v>108</v>
      </c>
      <c r="D998" t="s">
        <v>129</v>
      </c>
      <c r="E998" t="s">
        <v>104</v>
      </c>
      <c r="F998" s="52">
        <f>VLOOKUP(A998,[1]Minority!$A$1:$H$1902,5,FALSE)</f>
        <v>2812</v>
      </c>
      <c r="G998" s="52">
        <f>VLOOKUP(A998,'[1]Low-income - HH inc.'!$A$1:$I$1902,6,FALSE)</f>
        <v>471</v>
      </c>
      <c r="H998" s="44">
        <v>307099</v>
      </c>
      <c r="I998" s="44">
        <v>85628</v>
      </c>
      <c r="J998" s="44">
        <v>50017</v>
      </c>
      <c r="K998" s="44">
        <v>14439</v>
      </c>
      <c r="L998" s="44">
        <v>23162</v>
      </c>
      <c r="M998" s="44">
        <v>0</v>
      </c>
      <c r="N998" s="44">
        <v>673</v>
      </c>
      <c r="O998" s="44">
        <v>114</v>
      </c>
      <c r="P998" s="44">
        <v>63.626075999999998</v>
      </c>
      <c r="Q998" s="44">
        <v>66.767798999999997</v>
      </c>
      <c r="R998" s="44">
        <v>17.114719000000001</v>
      </c>
      <c r="S998" s="44">
        <v>17.395927</v>
      </c>
      <c r="T998" s="44">
        <v>298502</v>
      </c>
      <c r="U998" s="44">
        <v>48635.945312999997</v>
      </c>
      <c r="V998" s="44">
        <v>22262.902343999998</v>
      </c>
      <c r="W998" s="44">
        <v>651.30090299999995</v>
      </c>
      <c r="X998" s="44">
        <v>0</v>
      </c>
      <c r="Y998" s="44">
        <v>28177.954452000002</v>
      </c>
      <c r="Z998" s="44">
        <v>1209.9847440000001</v>
      </c>
      <c r="AA998" s="44">
        <v>25.277073999999999</v>
      </c>
      <c r="AB998" s="44">
        <v>1.0457339999999999</v>
      </c>
      <c r="AC998" s="44">
        <v>0.63788400000000001</v>
      </c>
      <c r="AD998" s="44">
        <v>7576.9010349999999</v>
      </c>
    </row>
    <row r="999" spans="1:30" x14ac:dyDescent="0.25">
      <c r="A999">
        <v>998</v>
      </c>
      <c r="B999" t="s">
        <v>101</v>
      </c>
      <c r="C999" t="s">
        <v>108</v>
      </c>
      <c r="D999" t="s">
        <v>129</v>
      </c>
      <c r="E999" t="s">
        <v>104</v>
      </c>
      <c r="F999" s="52">
        <f>VLOOKUP(A999,[1]Minority!$A$1:$H$1902,5,FALSE)</f>
        <v>1305</v>
      </c>
      <c r="G999" s="52">
        <f>VLOOKUP(A999,'[1]Low-income - HH inc.'!$A$1:$I$1902,6,FALSE)</f>
        <v>229</v>
      </c>
      <c r="H999" s="44">
        <v>303340</v>
      </c>
      <c r="I999" s="44">
        <v>46646</v>
      </c>
      <c r="J999" s="44">
        <v>49867</v>
      </c>
      <c r="K999" s="44">
        <v>8923</v>
      </c>
      <c r="L999" s="44">
        <v>23162</v>
      </c>
      <c r="M999" s="44">
        <v>0</v>
      </c>
      <c r="N999" s="44">
        <v>673</v>
      </c>
      <c r="O999" s="44">
        <v>0</v>
      </c>
      <c r="P999" s="44">
        <v>69.453750999999997</v>
      </c>
      <c r="Q999" s="44">
        <v>72.059310999999994</v>
      </c>
      <c r="R999" s="44">
        <v>20.140135000000001</v>
      </c>
      <c r="S999" s="44">
        <v>20.506598</v>
      </c>
      <c r="T999" s="44">
        <v>295836.65625</v>
      </c>
      <c r="U999" s="44">
        <v>48670.1875</v>
      </c>
      <c r="V999" s="44">
        <v>22484.960938</v>
      </c>
      <c r="W999" s="44">
        <v>653.32781999999997</v>
      </c>
      <c r="X999" s="44">
        <v>10680.918506</v>
      </c>
      <c r="Y999" s="44">
        <v>54551.028060999997</v>
      </c>
      <c r="Z999" s="44">
        <v>2512.4982570000002</v>
      </c>
      <c r="AA999" s="44">
        <v>51.062466000000001</v>
      </c>
      <c r="AB999" s="44">
        <v>2.0593140000000001</v>
      </c>
      <c r="AC999" s="44">
        <v>1.291167</v>
      </c>
      <c r="AD999" s="44">
        <v>15121.772735</v>
      </c>
    </row>
    <row r="1000" spans="1:30" x14ac:dyDescent="0.25">
      <c r="A1000">
        <v>999</v>
      </c>
      <c r="B1000" t="s">
        <v>101</v>
      </c>
      <c r="C1000" t="s">
        <v>108</v>
      </c>
      <c r="D1000" t="s">
        <v>130</v>
      </c>
      <c r="E1000" t="s">
        <v>104</v>
      </c>
      <c r="F1000" s="52">
        <f>VLOOKUP(A1000,[1]Minority!$A$1:$H$1902,5,FALSE)</f>
        <v>966</v>
      </c>
      <c r="G1000" s="52">
        <f>VLOOKUP(A1000,'[1]Low-income - HH inc.'!$A$1:$I$1902,6,FALSE)</f>
        <v>132</v>
      </c>
      <c r="H1000" s="44">
        <v>380673</v>
      </c>
      <c r="I1000" s="44">
        <v>60863</v>
      </c>
      <c r="J1000" s="44">
        <v>61331</v>
      </c>
      <c r="K1000" s="44">
        <v>10114</v>
      </c>
      <c r="L1000" s="44">
        <v>28922</v>
      </c>
      <c r="M1000" s="44">
        <v>0</v>
      </c>
      <c r="N1000" s="44">
        <v>1250</v>
      </c>
      <c r="O1000" s="44">
        <v>0</v>
      </c>
      <c r="P1000" s="44">
        <v>62.291359</v>
      </c>
      <c r="Q1000" s="44">
        <v>54.740475000000004</v>
      </c>
      <c r="R1000" s="44">
        <v>22.141285</v>
      </c>
      <c r="S1000" s="44">
        <v>21.560286999999999</v>
      </c>
      <c r="T1000" s="44">
        <v>358335.34375</v>
      </c>
      <c r="U1000" s="44">
        <v>57753.664062999997</v>
      </c>
      <c r="V1000" s="44">
        <v>26901.896484000001</v>
      </c>
      <c r="W1000" s="44">
        <v>1162.6917719999999</v>
      </c>
      <c r="X1000" s="44">
        <v>830332.05980599998</v>
      </c>
      <c r="Y1000" s="44">
        <v>1178241.8363270001</v>
      </c>
      <c r="Z1000" s="44">
        <v>49249.469203000001</v>
      </c>
      <c r="AA1000" s="44">
        <v>1143.7298780000001</v>
      </c>
      <c r="AB1000" s="44">
        <v>47.783487999999998</v>
      </c>
      <c r="AC1000" s="44">
        <v>27.191006999999999</v>
      </c>
      <c r="AD1000" s="44">
        <v>315369.43799300003</v>
      </c>
    </row>
    <row r="1001" spans="1:30" x14ac:dyDescent="0.25">
      <c r="A1001">
        <v>1000</v>
      </c>
      <c r="B1001" t="s">
        <v>101</v>
      </c>
      <c r="C1001" t="s">
        <v>108</v>
      </c>
      <c r="D1001" t="s">
        <v>130</v>
      </c>
      <c r="E1001" t="s">
        <v>104</v>
      </c>
      <c r="F1001" s="52">
        <f>VLOOKUP(A1001,[1]Minority!$A$1:$H$1902,5,FALSE)</f>
        <v>956</v>
      </c>
      <c r="G1001" s="52">
        <f>VLOOKUP(A1001,'[1]Low-income - HH inc.'!$A$1:$I$1902,6,FALSE)</f>
        <v>133</v>
      </c>
      <c r="H1001" s="44">
        <v>353601</v>
      </c>
      <c r="I1001" s="44">
        <v>63159</v>
      </c>
      <c r="J1001" s="44">
        <v>55114</v>
      </c>
      <c r="K1001" s="44">
        <v>10637</v>
      </c>
      <c r="L1001" s="44">
        <v>41296</v>
      </c>
      <c r="M1001" s="44">
        <v>0</v>
      </c>
      <c r="N1001" s="44">
        <v>1086</v>
      </c>
      <c r="O1001" s="44">
        <v>0</v>
      </c>
      <c r="P1001" s="44">
        <v>61.391967999999999</v>
      </c>
      <c r="Q1001" s="44">
        <v>57.095664999999997</v>
      </c>
      <c r="R1001" s="44">
        <v>17.213519999999999</v>
      </c>
      <c r="S1001" s="44">
        <v>16.722207999999998</v>
      </c>
      <c r="T1001" s="44">
        <v>337251.34375</v>
      </c>
      <c r="U1001" s="44">
        <v>52610.285155999998</v>
      </c>
      <c r="V1001" s="44">
        <v>38971.347655999998</v>
      </c>
      <c r="W1001" s="44">
        <v>1024.8664550000001</v>
      </c>
      <c r="X1001" s="44">
        <v>190846.72206100001</v>
      </c>
      <c r="Y1001" s="44">
        <v>292887.312347</v>
      </c>
      <c r="Z1001" s="44">
        <v>15677.347209</v>
      </c>
      <c r="AA1001" s="44">
        <v>303.36922399999997</v>
      </c>
      <c r="AB1001" s="44">
        <v>12.347246999999999</v>
      </c>
      <c r="AC1001" s="44">
        <v>8.0241469999999993</v>
      </c>
      <c r="AD1001" s="44">
        <v>91079.247807000007</v>
      </c>
    </row>
    <row r="1002" spans="1:30" x14ac:dyDescent="0.25">
      <c r="A1002">
        <v>1001</v>
      </c>
      <c r="B1002" t="s">
        <v>101</v>
      </c>
      <c r="C1002" t="s">
        <v>108</v>
      </c>
      <c r="D1002" t="s">
        <v>130</v>
      </c>
      <c r="E1002" t="s">
        <v>104</v>
      </c>
      <c r="F1002" s="52">
        <f>VLOOKUP(A1002,[1]Minority!$A$1:$H$1902,5,FALSE)</f>
        <v>2459</v>
      </c>
      <c r="G1002" s="52">
        <f>VLOOKUP(A1002,'[1]Low-income - HH inc.'!$A$1:$I$1902,6,FALSE)</f>
        <v>353</v>
      </c>
      <c r="H1002" s="44">
        <v>352678</v>
      </c>
      <c r="I1002" s="44">
        <v>99356</v>
      </c>
      <c r="J1002" s="44">
        <v>58895</v>
      </c>
      <c r="K1002" s="44">
        <v>15852</v>
      </c>
      <c r="L1002" s="44">
        <v>40698</v>
      </c>
      <c r="M1002" s="44">
        <v>0</v>
      </c>
      <c r="N1002" s="44">
        <v>1032</v>
      </c>
      <c r="O1002" s="44">
        <v>0</v>
      </c>
      <c r="P1002" s="44">
        <v>62.905574999999999</v>
      </c>
      <c r="Q1002" s="44">
        <v>59.514923000000003</v>
      </c>
      <c r="R1002" s="44">
        <v>17.893322000000001</v>
      </c>
      <c r="S1002" s="44">
        <v>17.468136000000001</v>
      </c>
      <c r="T1002" s="44">
        <v>339636.5625</v>
      </c>
      <c r="U1002" s="44">
        <v>56679.074219000002</v>
      </c>
      <c r="V1002" s="44">
        <v>38602.800780999998</v>
      </c>
      <c r="W1002" s="44">
        <v>978.87091099999998</v>
      </c>
      <c r="X1002" s="44">
        <v>81950.291517000005</v>
      </c>
      <c r="Y1002" s="44">
        <v>136899.93896500001</v>
      </c>
      <c r="Z1002" s="44">
        <v>6981.1566030000004</v>
      </c>
      <c r="AA1002" s="44">
        <v>136.804022</v>
      </c>
      <c r="AB1002" s="44">
        <v>5.416048</v>
      </c>
      <c r="AC1002" s="44">
        <v>3.5255519999999998</v>
      </c>
      <c r="AD1002" s="44">
        <v>40660.876176999998</v>
      </c>
    </row>
    <row r="1003" spans="1:30" x14ac:dyDescent="0.25">
      <c r="A1003">
        <v>1002</v>
      </c>
      <c r="B1003" t="s">
        <v>101</v>
      </c>
      <c r="C1003" t="s">
        <v>108</v>
      </c>
      <c r="D1003" t="s">
        <v>130</v>
      </c>
      <c r="E1003" t="s">
        <v>104</v>
      </c>
      <c r="F1003" s="52">
        <f>VLOOKUP(A1003,[1]Minority!$A$1:$H$1902,5,FALSE)</f>
        <v>1077</v>
      </c>
      <c r="G1003" s="52">
        <f>VLOOKUP(A1003,'[1]Low-income - HH inc.'!$A$1:$I$1902,6,FALSE)</f>
        <v>163</v>
      </c>
      <c r="H1003" s="44">
        <v>348785</v>
      </c>
      <c r="I1003" s="44">
        <v>53280</v>
      </c>
      <c r="J1003" s="44">
        <v>54584</v>
      </c>
      <c r="K1003" s="44">
        <v>10339</v>
      </c>
      <c r="L1003" s="44">
        <v>40785</v>
      </c>
      <c r="M1003" s="44">
        <v>0</v>
      </c>
      <c r="N1003" s="44">
        <v>1177</v>
      </c>
      <c r="O1003" s="44">
        <v>0</v>
      </c>
      <c r="P1003" s="44">
        <v>65.983681000000004</v>
      </c>
      <c r="Q1003" s="44">
        <v>59.510241999999998</v>
      </c>
      <c r="R1003" s="44">
        <v>22.150217000000001</v>
      </c>
      <c r="S1003" s="44">
        <v>21.69783</v>
      </c>
      <c r="T1003" s="44">
        <v>333967.84375</v>
      </c>
      <c r="U1003" s="44">
        <v>52365.476562999997</v>
      </c>
      <c r="V1003" s="44">
        <v>38739.96875</v>
      </c>
      <c r="W1003" s="44">
        <v>1117.983154</v>
      </c>
      <c r="X1003" s="44">
        <v>62434.915151000001</v>
      </c>
      <c r="Y1003" s="44">
        <v>106273.365804</v>
      </c>
      <c r="Z1003" s="44">
        <v>6389.2090580000004</v>
      </c>
      <c r="AA1003" s="44">
        <v>107.13181400000001</v>
      </c>
      <c r="AB1003" s="44">
        <v>4.3031059999999997</v>
      </c>
      <c r="AC1003" s="44">
        <v>2.9197649999999999</v>
      </c>
      <c r="AD1003" s="44">
        <v>33176.064224000002</v>
      </c>
    </row>
    <row r="1004" spans="1:30" x14ac:dyDescent="0.25">
      <c r="A1004">
        <v>1003</v>
      </c>
      <c r="B1004" t="s">
        <v>101</v>
      </c>
      <c r="C1004" t="s">
        <v>108</v>
      </c>
      <c r="D1004" t="s">
        <v>130</v>
      </c>
      <c r="E1004" t="s">
        <v>104</v>
      </c>
      <c r="F1004" s="52">
        <f>VLOOKUP(A1004,[1]Minority!$A$1:$H$1902,5,FALSE)</f>
        <v>1833</v>
      </c>
      <c r="G1004" s="52">
        <f>VLOOKUP(A1004,'[1]Low-income - HH inc.'!$A$1:$I$1902,6,FALSE)</f>
        <v>160</v>
      </c>
      <c r="H1004" s="44">
        <v>334314</v>
      </c>
      <c r="I1004" s="44">
        <v>54861</v>
      </c>
      <c r="J1004" s="44">
        <v>55546</v>
      </c>
      <c r="K1004" s="44">
        <v>10129</v>
      </c>
      <c r="L1004" s="44">
        <v>40698</v>
      </c>
      <c r="M1004" s="44">
        <v>0</v>
      </c>
      <c r="N1004" s="44">
        <v>673</v>
      </c>
      <c r="O1004" s="44">
        <v>0</v>
      </c>
      <c r="P1004" s="44">
        <v>68.864493999999993</v>
      </c>
      <c r="Q1004" s="44">
        <v>66.508101999999994</v>
      </c>
      <c r="R1004" s="44">
        <v>19.371127999999999</v>
      </c>
      <c r="S1004" s="44">
        <v>18.939342</v>
      </c>
      <c r="T1004" s="44">
        <v>325629.3125</v>
      </c>
      <c r="U1004" s="44">
        <v>54134.558594000002</v>
      </c>
      <c r="V1004" s="44">
        <v>39433.210937999997</v>
      </c>
      <c r="W1004" s="44">
        <v>652.08489999999995</v>
      </c>
      <c r="X1004" s="44">
        <v>82527.012988999995</v>
      </c>
      <c r="Y1004" s="44">
        <v>113725.42892599999</v>
      </c>
      <c r="Z1004" s="44">
        <v>6032.0530879999997</v>
      </c>
      <c r="AA1004" s="44">
        <v>115.897745</v>
      </c>
      <c r="AB1004" s="44">
        <v>4.3554909999999998</v>
      </c>
      <c r="AC1004" s="44">
        <v>3.0390350000000002</v>
      </c>
      <c r="AD1004" s="44">
        <v>34555.241506999999</v>
      </c>
    </row>
    <row r="1005" spans="1:30" x14ac:dyDescent="0.25">
      <c r="A1005">
        <v>1004</v>
      </c>
      <c r="B1005" t="s">
        <v>101</v>
      </c>
      <c r="C1005" t="s">
        <v>108</v>
      </c>
      <c r="D1005" t="s">
        <v>130</v>
      </c>
      <c r="E1005" t="s">
        <v>104</v>
      </c>
      <c r="F1005" s="52">
        <f>VLOOKUP(A1005,[1]Minority!$A$1:$H$1902,5,FALSE)</f>
        <v>1023</v>
      </c>
      <c r="G1005" s="52">
        <f>VLOOKUP(A1005,'[1]Low-income - HH inc.'!$A$1:$I$1902,6,FALSE)</f>
        <v>107</v>
      </c>
      <c r="H1005" s="44">
        <v>345719</v>
      </c>
      <c r="I1005" s="44">
        <v>233047</v>
      </c>
      <c r="J1005" s="44">
        <v>57996</v>
      </c>
      <c r="K1005" s="44">
        <v>26940</v>
      </c>
      <c r="L1005" s="44">
        <v>40698</v>
      </c>
      <c r="M1005" s="44">
        <v>0</v>
      </c>
      <c r="N1005" s="44">
        <v>673</v>
      </c>
      <c r="O1005" s="44">
        <v>0</v>
      </c>
      <c r="P1005" s="44">
        <v>61.748013</v>
      </c>
      <c r="Q1005" s="44">
        <v>63.182648</v>
      </c>
      <c r="R1005" s="44">
        <v>17.852287</v>
      </c>
      <c r="S1005" s="44">
        <v>17.757959</v>
      </c>
      <c r="T1005" s="44">
        <v>341457.9375</v>
      </c>
      <c r="U1005" s="44">
        <v>56821.515625</v>
      </c>
      <c r="V1005" s="44">
        <v>39158.863280999998</v>
      </c>
      <c r="W1005" s="44">
        <v>647.54815699999995</v>
      </c>
      <c r="X1005" s="44">
        <v>1565.2805249999999</v>
      </c>
      <c r="Y1005" s="44">
        <v>12794.846514000001</v>
      </c>
      <c r="Z1005" s="44">
        <v>488.93094400000001</v>
      </c>
      <c r="AA1005" s="44">
        <v>10.74633</v>
      </c>
      <c r="AB1005" s="44">
        <v>0.47773300000000002</v>
      </c>
      <c r="AC1005" s="44">
        <v>0.27049800000000002</v>
      </c>
      <c r="AD1005" s="44">
        <v>3251.7490600000001</v>
      </c>
    </row>
    <row r="1006" spans="1:30" x14ac:dyDescent="0.25">
      <c r="A1006">
        <v>1005</v>
      </c>
      <c r="B1006" t="s">
        <v>101</v>
      </c>
      <c r="C1006" t="s">
        <v>108</v>
      </c>
      <c r="D1006" t="s">
        <v>130</v>
      </c>
      <c r="E1006" t="s">
        <v>104</v>
      </c>
      <c r="F1006" s="52">
        <f>VLOOKUP(A1006,[1]Minority!$A$1:$H$1902,5,FALSE)</f>
        <v>1423</v>
      </c>
      <c r="G1006" s="52">
        <f>VLOOKUP(A1006,'[1]Low-income - HH inc.'!$A$1:$I$1902,6,FALSE)</f>
        <v>134</v>
      </c>
      <c r="H1006" s="44">
        <v>338591</v>
      </c>
      <c r="I1006" s="44">
        <v>421861</v>
      </c>
      <c r="J1006" s="44">
        <v>57840</v>
      </c>
      <c r="K1006" s="44">
        <v>42499</v>
      </c>
      <c r="L1006" s="44">
        <v>42728</v>
      </c>
      <c r="M1006" s="44">
        <v>0</v>
      </c>
      <c r="N1006" s="44">
        <v>941</v>
      </c>
      <c r="O1006" s="44">
        <v>0</v>
      </c>
      <c r="P1006" s="44">
        <v>61.492832</v>
      </c>
      <c r="Q1006" s="44">
        <v>63.657027999999997</v>
      </c>
      <c r="R1006" s="44">
        <v>19.956939999999999</v>
      </c>
      <c r="S1006" s="44">
        <v>19.922446999999998</v>
      </c>
      <c r="T1006" s="44">
        <v>342716.34375</v>
      </c>
      <c r="U1006" s="44">
        <v>57079.96875</v>
      </c>
      <c r="V1006" s="44">
        <v>40611.15625</v>
      </c>
      <c r="W1006" s="44">
        <v>894.38073699999995</v>
      </c>
      <c r="X1006" s="44">
        <v>278283.47265399998</v>
      </c>
      <c r="Y1006" s="44">
        <v>455155.982212</v>
      </c>
      <c r="Z1006" s="44">
        <v>21180.061237999998</v>
      </c>
      <c r="AA1006" s="44">
        <v>434.43033300000002</v>
      </c>
      <c r="AB1006" s="44">
        <v>17.878615</v>
      </c>
      <c r="AC1006" s="44">
        <v>11.106648</v>
      </c>
      <c r="AD1006" s="44">
        <v>128180.61118599999</v>
      </c>
    </row>
    <row r="1007" spans="1:30" x14ac:dyDescent="0.25">
      <c r="A1007">
        <v>1006</v>
      </c>
      <c r="B1007" t="s">
        <v>101</v>
      </c>
      <c r="C1007" t="s">
        <v>108</v>
      </c>
      <c r="D1007" t="s">
        <v>130</v>
      </c>
      <c r="E1007" t="s">
        <v>104</v>
      </c>
      <c r="F1007" s="52">
        <f>VLOOKUP(A1007,[1]Minority!$A$1:$H$1902,5,FALSE)</f>
        <v>2454</v>
      </c>
      <c r="G1007" s="52">
        <f>VLOOKUP(A1007,'[1]Low-income - HH inc.'!$A$1:$I$1902,6,FALSE)</f>
        <v>174</v>
      </c>
      <c r="H1007" s="44">
        <v>313935</v>
      </c>
      <c r="I1007" s="44">
        <v>44765</v>
      </c>
      <c r="J1007" s="44">
        <v>51112</v>
      </c>
      <c r="K1007" s="44">
        <v>7733</v>
      </c>
      <c r="L1007" s="44">
        <v>23828</v>
      </c>
      <c r="M1007" s="44">
        <v>0</v>
      </c>
      <c r="N1007" s="44">
        <v>673</v>
      </c>
      <c r="O1007" s="44">
        <v>0</v>
      </c>
      <c r="P1007" s="44">
        <v>71.548454000000007</v>
      </c>
      <c r="Q1007" s="44">
        <v>77.399651000000006</v>
      </c>
      <c r="R1007" s="44">
        <v>16.701038</v>
      </c>
      <c r="S1007" s="44">
        <v>16.901744999999998</v>
      </c>
      <c r="T1007" s="44">
        <v>307030.5625</v>
      </c>
      <c r="U1007" s="44">
        <v>49999.296875</v>
      </c>
      <c r="V1007" s="44">
        <v>23216.791015999999</v>
      </c>
      <c r="W1007" s="44">
        <v>655.73699999999997</v>
      </c>
      <c r="X1007" s="44">
        <v>12115.370731999999</v>
      </c>
      <c r="Y1007" s="44">
        <v>37536.338641000002</v>
      </c>
      <c r="Z1007" s="44">
        <v>2006.1275639999999</v>
      </c>
      <c r="AA1007" s="44">
        <v>36.375638000000002</v>
      </c>
      <c r="AB1007" s="44">
        <v>1.5259400000000001</v>
      </c>
      <c r="AC1007" s="44">
        <v>0.98788399999999998</v>
      </c>
      <c r="AD1007" s="44">
        <v>11313.482067999999</v>
      </c>
    </row>
    <row r="1008" spans="1:30" x14ac:dyDescent="0.25">
      <c r="A1008">
        <v>1007</v>
      </c>
      <c r="B1008" t="s">
        <v>101</v>
      </c>
      <c r="C1008" t="s">
        <v>108</v>
      </c>
      <c r="D1008" t="s">
        <v>130</v>
      </c>
      <c r="E1008" t="s">
        <v>104</v>
      </c>
      <c r="F1008" s="52">
        <f>VLOOKUP(A1008,[1]Minority!$A$1:$H$1902,5,FALSE)</f>
        <v>2166</v>
      </c>
      <c r="G1008" s="52">
        <f>VLOOKUP(A1008,'[1]Low-income - HH inc.'!$A$1:$I$1902,6,FALSE)</f>
        <v>141</v>
      </c>
      <c r="H1008" s="44">
        <v>330569</v>
      </c>
      <c r="I1008" s="44">
        <v>83862</v>
      </c>
      <c r="J1008" s="44">
        <v>54751</v>
      </c>
      <c r="K1008" s="44">
        <v>13768</v>
      </c>
      <c r="L1008" s="44">
        <v>40698</v>
      </c>
      <c r="M1008" s="44">
        <v>0</v>
      </c>
      <c r="N1008" s="44">
        <v>673</v>
      </c>
      <c r="O1008" s="44">
        <v>0</v>
      </c>
      <c r="P1008" s="44">
        <v>68.288321999999994</v>
      </c>
      <c r="Q1008" s="44">
        <v>73.262908999999993</v>
      </c>
      <c r="R1008" s="44">
        <v>17.464234999999999</v>
      </c>
      <c r="S1008" s="44">
        <v>17.619015000000001</v>
      </c>
      <c r="T1008" s="44">
        <v>322806</v>
      </c>
      <c r="U1008" s="44">
        <v>53461.410155999998</v>
      </c>
      <c r="V1008" s="44">
        <v>39417.375</v>
      </c>
      <c r="W1008" s="44">
        <v>651.82305899999994</v>
      </c>
      <c r="X1008" s="44">
        <v>53827.471987999998</v>
      </c>
      <c r="Y1008" s="44">
        <v>84549.344576999996</v>
      </c>
      <c r="Z1008" s="44">
        <v>4053.212051</v>
      </c>
      <c r="AA1008" s="44">
        <v>80.888071999999994</v>
      </c>
      <c r="AB1008" s="44">
        <v>3.0479780000000001</v>
      </c>
      <c r="AC1008" s="44">
        <v>2.0716139999999998</v>
      </c>
      <c r="AD1008" s="44">
        <v>23713.714028999999</v>
      </c>
    </row>
    <row r="1009" spans="1:30" x14ac:dyDescent="0.25">
      <c r="A1009">
        <v>1008</v>
      </c>
      <c r="B1009" t="s">
        <v>101</v>
      </c>
      <c r="C1009" t="s">
        <v>108</v>
      </c>
      <c r="D1009" t="s">
        <v>130</v>
      </c>
      <c r="E1009" t="s">
        <v>104</v>
      </c>
      <c r="F1009" s="52">
        <f>VLOOKUP(A1009,[1]Minority!$A$1:$H$1902,5,FALSE)</f>
        <v>812</v>
      </c>
      <c r="G1009" s="52">
        <f>VLOOKUP(A1009,'[1]Low-income - HH inc.'!$A$1:$I$1902,6,FALSE)</f>
        <v>40</v>
      </c>
      <c r="H1009" s="44">
        <v>357972</v>
      </c>
      <c r="I1009" s="44">
        <v>237047</v>
      </c>
      <c r="J1009" s="44">
        <v>58157</v>
      </c>
      <c r="K1009" s="44">
        <v>26261</v>
      </c>
      <c r="L1009" s="44">
        <v>44434</v>
      </c>
      <c r="M1009" s="44">
        <v>0</v>
      </c>
      <c r="N1009" s="44">
        <v>673</v>
      </c>
      <c r="O1009" s="44">
        <v>0</v>
      </c>
      <c r="P1009" s="44">
        <v>74.223145000000002</v>
      </c>
      <c r="Q1009" s="44">
        <v>79.858542999999997</v>
      </c>
      <c r="R1009" s="44">
        <v>20.631284999999998</v>
      </c>
      <c r="S1009" s="44">
        <v>21.118307000000001</v>
      </c>
      <c r="T1009" s="44">
        <v>354601.75</v>
      </c>
      <c r="U1009" s="44">
        <v>57268.039062999997</v>
      </c>
      <c r="V1009" s="44">
        <v>43195.597655999998</v>
      </c>
      <c r="W1009" s="44">
        <v>654.24310300000002</v>
      </c>
      <c r="X1009" s="44">
        <v>28253.508161999998</v>
      </c>
      <c r="Y1009" s="44">
        <v>58595.952800999999</v>
      </c>
      <c r="Z1009" s="44">
        <v>4881.2738799999997</v>
      </c>
      <c r="AA1009" s="44">
        <v>62.894204999999999</v>
      </c>
      <c r="AB1009" s="44">
        <v>2.2364459999999999</v>
      </c>
      <c r="AC1009" s="44">
        <v>1.823396</v>
      </c>
      <c r="AD1009" s="44">
        <v>19988.705032999998</v>
      </c>
    </row>
    <row r="1010" spans="1:30" x14ac:dyDescent="0.25">
      <c r="A1010">
        <v>1009</v>
      </c>
      <c r="B1010" t="s">
        <v>101</v>
      </c>
      <c r="C1010" t="s">
        <v>108</v>
      </c>
      <c r="D1010" t="s">
        <v>130</v>
      </c>
      <c r="E1010" t="s">
        <v>104</v>
      </c>
      <c r="F1010" s="52">
        <f>VLOOKUP(A1010,[1]Minority!$A$1:$H$1902,5,FALSE)</f>
        <v>1599</v>
      </c>
      <c r="G1010" s="52">
        <f>VLOOKUP(A1010,'[1]Low-income - HH inc.'!$A$1:$I$1902,6,FALSE)</f>
        <v>120</v>
      </c>
      <c r="H1010" s="44">
        <v>313104</v>
      </c>
      <c r="I1010" s="44">
        <v>68060</v>
      </c>
      <c r="J1010" s="44">
        <v>52327</v>
      </c>
      <c r="K1010" s="44">
        <v>12411</v>
      </c>
      <c r="L1010" s="44">
        <v>23828</v>
      </c>
      <c r="M1010" s="44">
        <v>0</v>
      </c>
      <c r="N1010" s="44">
        <v>673</v>
      </c>
      <c r="O1010" s="44">
        <v>0</v>
      </c>
      <c r="P1010" s="44">
        <v>78.357276999999996</v>
      </c>
      <c r="Q1010" s="44">
        <v>81.406943999999996</v>
      </c>
      <c r="R1010" s="44">
        <v>19.037379999999999</v>
      </c>
      <c r="S1010" s="44">
        <v>19.351324000000002</v>
      </c>
      <c r="T1010" s="44">
        <v>306835.0625</v>
      </c>
      <c r="U1010" s="44">
        <v>51305.832030999998</v>
      </c>
      <c r="V1010" s="44">
        <v>23218.410156000002</v>
      </c>
      <c r="W1010" s="44">
        <v>655.78265399999998</v>
      </c>
      <c r="X1010" s="44">
        <v>25567.527753999999</v>
      </c>
      <c r="Y1010" s="44">
        <v>104283.686309</v>
      </c>
      <c r="Z1010" s="44">
        <v>4271.0295580000002</v>
      </c>
      <c r="AA1010" s="44">
        <v>92.978661000000002</v>
      </c>
      <c r="AB1010" s="44">
        <v>3.8520110000000001</v>
      </c>
      <c r="AC1010" s="44">
        <v>2.305653</v>
      </c>
      <c r="AD1010" s="44">
        <v>27154.727629000001</v>
      </c>
    </row>
    <row r="1011" spans="1:30" x14ac:dyDescent="0.25">
      <c r="A1011">
        <v>1010</v>
      </c>
      <c r="B1011" t="s">
        <v>101</v>
      </c>
      <c r="C1011" t="s">
        <v>108</v>
      </c>
      <c r="D1011" t="s">
        <v>130</v>
      </c>
      <c r="E1011" t="s">
        <v>104</v>
      </c>
      <c r="F1011" s="52">
        <f>VLOOKUP(A1011,[1]Minority!$A$1:$H$1902,5,FALSE)</f>
        <v>1483</v>
      </c>
      <c r="G1011" s="52">
        <f>VLOOKUP(A1011,'[1]Low-income - HH inc.'!$A$1:$I$1902,6,FALSE)</f>
        <v>113</v>
      </c>
      <c r="H1011" s="44">
        <v>351160</v>
      </c>
      <c r="I1011" s="44">
        <v>154460</v>
      </c>
      <c r="J1011" s="44">
        <v>56202</v>
      </c>
      <c r="K1011" s="44">
        <v>18375</v>
      </c>
      <c r="L1011" s="44">
        <v>27914</v>
      </c>
      <c r="M1011" s="44">
        <v>0</v>
      </c>
      <c r="N1011" s="44">
        <v>714</v>
      </c>
      <c r="O1011" s="44">
        <v>0</v>
      </c>
      <c r="P1011" s="44">
        <v>75.581726000000003</v>
      </c>
      <c r="Q1011" s="44">
        <v>71.404747</v>
      </c>
      <c r="R1011" s="44">
        <v>21.317307</v>
      </c>
      <c r="S1011" s="44">
        <v>22.010437</v>
      </c>
      <c r="T1011" s="44">
        <v>343787.59375</v>
      </c>
      <c r="U1011" s="44">
        <v>54784.226562999997</v>
      </c>
      <c r="V1011" s="44">
        <v>26867.769531000002</v>
      </c>
      <c r="W1011" s="44">
        <v>687.23895300000004</v>
      </c>
      <c r="X1011" s="44">
        <v>40647.412225</v>
      </c>
      <c r="Y1011" s="44">
        <v>90112.824091999995</v>
      </c>
      <c r="Z1011" s="44">
        <v>4354.660022</v>
      </c>
      <c r="AA1011" s="44">
        <v>83.150963000000004</v>
      </c>
      <c r="AB1011" s="44">
        <v>3.2114940000000001</v>
      </c>
      <c r="AC1011" s="44">
        <v>2.168428</v>
      </c>
      <c r="AD1011" s="44">
        <v>25041.374693000002</v>
      </c>
    </row>
    <row r="1012" spans="1:30" x14ac:dyDescent="0.25">
      <c r="A1012">
        <v>1011</v>
      </c>
      <c r="B1012" t="s">
        <v>101</v>
      </c>
      <c r="C1012" t="s">
        <v>108</v>
      </c>
      <c r="D1012" t="s">
        <v>130</v>
      </c>
      <c r="E1012" t="s">
        <v>104</v>
      </c>
      <c r="F1012" s="52">
        <f>VLOOKUP(A1012,[1]Minority!$A$1:$H$1902,5,FALSE)</f>
        <v>1889</v>
      </c>
      <c r="G1012" s="52">
        <f>VLOOKUP(A1012,'[1]Low-income - HH inc.'!$A$1:$I$1902,6,FALSE)</f>
        <v>167</v>
      </c>
      <c r="H1012" s="44">
        <v>328977</v>
      </c>
      <c r="I1012" s="44">
        <v>61491</v>
      </c>
      <c r="J1012" s="44">
        <v>54015</v>
      </c>
      <c r="K1012" s="44">
        <v>8805</v>
      </c>
      <c r="L1012" s="44">
        <v>27914</v>
      </c>
      <c r="M1012" s="44">
        <v>0</v>
      </c>
      <c r="N1012" s="44">
        <v>714</v>
      </c>
      <c r="O1012" s="44">
        <v>0</v>
      </c>
      <c r="P1012" s="44">
        <v>75.977271999999999</v>
      </c>
      <c r="Q1012" s="44">
        <v>74.662491000000003</v>
      </c>
      <c r="R1012" s="44">
        <v>19.670107000000002</v>
      </c>
      <c r="S1012" s="44">
        <v>19.940556999999998</v>
      </c>
      <c r="T1012" s="44">
        <v>318629.78125</v>
      </c>
      <c r="U1012" s="44">
        <v>52266.132812999997</v>
      </c>
      <c r="V1012" s="44">
        <v>26834.197265999999</v>
      </c>
      <c r="W1012" s="44">
        <v>686.38018799999998</v>
      </c>
      <c r="X1012" s="44">
        <v>26587.628218000002</v>
      </c>
      <c r="Y1012" s="44">
        <v>42003.789478999999</v>
      </c>
      <c r="Z1012" s="44">
        <v>1833.5516259999999</v>
      </c>
      <c r="AA1012" s="44">
        <v>40.273755000000001</v>
      </c>
      <c r="AB1012" s="44">
        <v>1.561245</v>
      </c>
      <c r="AC1012" s="44">
        <v>0.98647499999999999</v>
      </c>
      <c r="AD1012" s="44">
        <v>11463.032450000001</v>
      </c>
    </row>
    <row r="1013" spans="1:30" x14ac:dyDescent="0.25">
      <c r="A1013">
        <v>1012</v>
      </c>
      <c r="B1013" t="s">
        <v>101</v>
      </c>
      <c r="C1013" t="s">
        <v>108</v>
      </c>
      <c r="D1013" t="s">
        <v>130</v>
      </c>
      <c r="E1013" t="s">
        <v>104</v>
      </c>
      <c r="F1013" s="52">
        <f>VLOOKUP(A1013,[1]Minority!$A$1:$H$1902,5,FALSE)</f>
        <v>1847</v>
      </c>
      <c r="G1013" s="52">
        <f>VLOOKUP(A1013,'[1]Low-income - HH inc.'!$A$1:$I$1902,6,FALSE)</f>
        <v>164</v>
      </c>
      <c r="H1013" s="44">
        <v>349694</v>
      </c>
      <c r="I1013" s="44">
        <v>185363</v>
      </c>
      <c r="J1013" s="44">
        <v>56470</v>
      </c>
      <c r="K1013" s="44">
        <v>22073</v>
      </c>
      <c r="L1013" s="44">
        <v>27248</v>
      </c>
      <c r="M1013" s="44">
        <v>6101</v>
      </c>
      <c r="N1013" s="44">
        <v>545</v>
      </c>
      <c r="O1013" s="44">
        <v>226</v>
      </c>
      <c r="P1013" s="44">
        <v>67.555160999999998</v>
      </c>
      <c r="Q1013" s="44">
        <v>65.796584999999993</v>
      </c>
      <c r="R1013" s="44">
        <v>21.392323999999999</v>
      </c>
      <c r="S1013" s="44">
        <v>21.641203000000001</v>
      </c>
      <c r="T1013" s="44">
        <v>341787.40625</v>
      </c>
      <c r="U1013" s="44">
        <v>54815.035155999998</v>
      </c>
      <c r="V1013" s="44">
        <v>26230.539063</v>
      </c>
      <c r="W1013" s="44">
        <v>529.65173300000004</v>
      </c>
      <c r="X1013" s="44">
        <v>233370.581695</v>
      </c>
      <c r="Y1013" s="44">
        <v>340977.665217</v>
      </c>
      <c r="Z1013" s="44">
        <v>12702.157848000001</v>
      </c>
      <c r="AA1013" s="44">
        <v>308.44873000000001</v>
      </c>
      <c r="AB1013" s="44">
        <v>13.038379000000001</v>
      </c>
      <c r="AC1013" s="44">
        <v>7.4422709999999999</v>
      </c>
      <c r="AD1013" s="44">
        <v>85429.459698000006</v>
      </c>
    </row>
    <row r="1014" spans="1:30" x14ac:dyDescent="0.25">
      <c r="A1014">
        <v>1013</v>
      </c>
      <c r="B1014" t="s">
        <v>101</v>
      </c>
      <c r="C1014" t="s">
        <v>108</v>
      </c>
      <c r="D1014" t="s">
        <v>130</v>
      </c>
      <c r="E1014" t="s">
        <v>104</v>
      </c>
      <c r="F1014" s="52">
        <f>VLOOKUP(A1014,[1]Minority!$A$1:$H$1902,5,FALSE)</f>
        <v>1876</v>
      </c>
      <c r="G1014" s="52">
        <f>VLOOKUP(A1014,'[1]Low-income - HH inc.'!$A$1:$I$1902,6,FALSE)</f>
        <v>276</v>
      </c>
      <c r="H1014" s="44">
        <v>422237</v>
      </c>
      <c r="I1014" s="44">
        <v>65676</v>
      </c>
      <c r="J1014" s="44">
        <v>63303</v>
      </c>
      <c r="K1014" s="44">
        <v>10384</v>
      </c>
      <c r="L1014" s="44">
        <v>30528</v>
      </c>
      <c r="M1014" s="44">
        <v>666</v>
      </c>
      <c r="N1014" s="44">
        <v>1154</v>
      </c>
      <c r="O1014" s="44">
        <v>247</v>
      </c>
      <c r="P1014" s="44">
        <v>58.275866999999998</v>
      </c>
      <c r="Q1014" s="44">
        <v>55.496681000000002</v>
      </c>
      <c r="R1014" s="44">
        <v>17.039207000000001</v>
      </c>
      <c r="S1014" s="44">
        <v>17.438556999999999</v>
      </c>
      <c r="T1014" s="44">
        <v>400862.25</v>
      </c>
      <c r="U1014" s="44">
        <v>60130.667969000002</v>
      </c>
      <c r="V1014" s="44">
        <v>28737.867188</v>
      </c>
      <c r="W1014" s="44">
        <v>1099.6281739999999</v>
      </c>
      <c r="X1014" s="44">
        <v>698942.87822800002</v>
      </c>
      <c r="Y1014" s="44">
        <v>921106.50045499997</v>
      </c>
      <c r="Z1014" s="44">
        <v>35907.430681999998</v>
      </c>
      <c r="AA1014" s="44">
        <v>880.37636799999996</v>
      </c>
      <c r="AB1014" s="44">
        <v>37.176084000000003</v>
      </c>
      <c r="AC1014" s="44">
        <v>20.688067</v>
      </c>
      <c r="AD1014" s="44">
        <v>236196.77583</v>
      </c>
    </row>
    <row r="1015" spans="1:30" x14ac:dyDescent="0.25">
      <c r="A1015">
        <v>1014</v>
      </c>
      <c r="B1015" t="s">
        <v>101</v>
      </c>
      <c r="C1015" t="s">
        <v>108</v>
      </c>
      <c r="D1015" t="s">
        <v>130</v>
      </c>
      <c r="E1015" t="s">
        <v>104</v>
      </c>
      <c r="F1015" s="52">
        <f>VLOOKUP(A1015,[1]Minority!$A$1:$H$1902,5,FALSE)</f>
        <v>1255</v>
      </c>
      <c r="G1015" s="52">
        <f>VLOOKUP(A1015,'[1]Low-income - HH inc.'!$A$1:$I$1902,6,FALSE)</f>
        <v>76</v>
      </c>
      <c r="H1015" s="44">
        <v>332489</v>
      </c>
      <c r="I1015" s="44">
        <v>59220</v>
      </c>
      <c r="J1015" s="44">
        <v>51132</v>
      </c>
      <c r="K1015" s="44">
        <v>8753</v>
      </c>
      <c r="L1015" s="44">
        <v>28073</v>
      </c>
      <c r="M1015" s="44">
        <v>666</v>
      </c>
      <c r="N1015" s="44">
        <v>889</v>
      </c>
      <c r="O1015" s="44">
        <v>0</v>
      </c>
      <c r="P1015" s="44">
        <v>62.846214000000003</v>
      </c>
      <c r="Q1015" s="44">
        <v>60.878483000000003</v>
      </c>
      <c r="R1015" s="44">
        <v>17.346176</v>
      </c>
      <c r="S1015" s="44">
        <v>17.106940999999999</v>
      </c>
      <c r="T1015" s="44">
        <v>318712.5</v>
      </c>
      <c r="U1015" s="44">
        <v>48995.519530999998</v>
      </c>
      <c r="V1015" s="44">
        <v>26691.3125</v>
      </c>
      <c r="W1015" s="44">
        <v>844.18218999999999</v>
      </c>
      <c r="X1015" s="44">
        <v>59302.314359000004</v>
      </c>
      <c r="Y1015" s="44">
        <v>72690.240325999999</v>
      </c>
      <c r="Z1015" s="44">
        <v>4093.5057259999999</v>
      </c>
      <c r="AA1015" s="44">
        <v>77.496633000000003</v>
      </c>
      <c r="AB1015" s="44">
        <v>2.6965170000000001</v>
      </c>
      <c r="AC1015" s="44">
        <v>1.9857560000000001</v>
      </c>
      <c r="AD1015" s="44">
        <v>22424.364518999999</v>
      </c>
    </row>
    <row r="1016" spans="1:30" x14ac:dyDescent="0.25">
      <c r="A1016">
        <v>1015</v>
      </c>
      <c r="B1016" t="s">
        <v>101</v>
      </c>
      <c r="C1016" t="s">
        <v>108</v>
      </c>
      <c r="D1016" t="s">
        <v>130</v>
      </c>
      <c r="E1016" t="s">
        <v>104</v>
      </c>
      <c r="F1016" s="52">
        <f>VLOOKUP(A1016,[1]Minority!$A$1:$H$1902,5,FALSE)</f>
        <v>2391</v>
      </c>
      <c r="G1016" s="52">
        <f>VLOOKUP(A1016,'[1]Low-income - HH inc.'!$A$1:$I$1902,6,FALSE)</f>
        <v>126</v>
      </c>
      <c r="H1016" s="44">
        <v>387906</v>
      </c>
      <c r="I1016" s="44">
        <v>116598</v>
      </c>
      <c r="J1016" s="44">
        <v>55350</v>
      </c>
      <c r="K1016" s="44">
        <v>19211</v>
      </c>
      <c r="L1016" s="44">
        <v>31501</v>
      </c>
      <c r="M1016" s="44">
        <v>0</v>
      </c>
      <c r="N1016" s="44">
        <v>788</v>
      </c>
      <c r="O1016" s="44">
        <v>52</v>
      </c>
      <c r="P1016" s="44">
        <v>57.231594000000001</v>
      </c>
      <c r="Q1016" s="44">
        <v>57.859627000000003</v>
      </c>
      <c r="R1016" s="44">
        <v>15.802498</v>
      </c>
      <c r="S1016" s="44">
        <v>15.879925999999999</v>
      </c>
      <c r="T1016" s="44">
        <v>373866.96875</v>
      </c>
      <c r="U1016" s="44">
        <v>53479.964844000002</v>
      </c>
      <c r="V1016" s="44">
        <v>29870.960938</v>
      </c>
      <c r="W1016" s="44">
        <v>749.91522199999997</v>
      </c>
      <c r="X1016" s="44">
        <v>45217.163862000001</v>
      </c>
      <c r="Y1016" s="44">
        <v>54388.122078</v>
      </c>
      <c r="Z1016" s="44">
        <v>3468.3886510000002</v>
      </c>
      <c r="AA1016" s="44">
        <v>57.957469000000003</v>
      </c>
      <c r="AB1016" s="44">
        <v>2.1053310000000001</v>
      </c>
      <c r="AC1016" s="44">
        <v>1.5906389999999999</v>
      </c>
      <c r="AD1016" s="44">
        <v>17718.605742</v>
      </c>
    </row>
    <row r="1017" spans="1:30" x14ac:dyDescent="0.25">
      <c r="A1017">
        <v>1016</v>
      </c>
      <c r="B1017" t="s">
        <v>101</v>
      </c>
      <c r="C1017" t="s">
        <v>108</v>
      </c>
      <c r="D1017" t="s">
        <v>130</v>
      </c>
      <c r="E1017" t="s">
        <v>104</v>
      </c>
      <c r="F1017" s="52">
        <f>VLOOKUP(A1017,[1]Minority!$A$1:$H$1902,5,FALSE)</f>
        <v>1383</v>
      </c>
      <c r="G1017" s="52">
        <f>VLOOKUP(A1017,'[1]Low-income - HH inc.'!$A$1:$I$1902,6,FALSE)</f>
        <v>0</v>
      </c>
      <c r="H1017" s="44">
        <v>365772</v>
      </c>
      <c r="I1017" s="44">
        <v>408780</v>
      </c>
      <c r="J1017" s="44">
        <v>51315</v>
      </c>
      <c r="K1017" s="44">
        <v>45121</v>
      </c>
      <c r="L1017" s="44">
        <v>32152</v>
      </c>
      <c r="M1017" s="44">
        <v>0</v>
      </c>
      <c r="N1017" s="44">
        <v>796</v>
      </c>
      <c r="O1017" s="44">
        <v>299</v>
      </c>
      <c r="P1017" s="44">
        <v>39.366356000000003</v>
      </c>
      <c r="Q1017" s="44">
        <v>39.880924</v>
      </c>
      <c r="R1017" s="44">
        <v>28.245714</v>
      </c>
      <c r="S1017" s="44">
        <v>27.650860000000002</v>
      </c>
      <c r="T1017" s="44">
        <v>373547.78125</v>
      </c>
      <c r="U1017" s="44">
        <v>50195.132812999997</v>
      </c>
      <c r="V1017" s="44">
        <v>26338.957031000002</v>
      </c>
      <c r="W1017" s="44">
        <v>706.14306599999998</v>
      </c>
      <c r="X1017" s="44">
        <v>0</v>
      </c>
      <c r="Y1017" s="44">
        <v>0</v>
      </c>
      <c r="Z1017" s="44">
        <v>0</v>
      </c>
      <c r="AA1017" s="44">
        <v>0</v>
      </c>
      <c r="AB1017" s="44">
        <v>0</v>
      </c>
      <c r="AC1017" s="44">
        <v>0</v>
      </c>
      <c r="AD1017" s="44">
        <v>0</v>
      </c>
    </row>
    <row r="1018" spans="1:30" x14ac:dyDescent="0.25">
      <c r="A1018">
        <v>1017</v>
      </c>
      <c r="B1018" t="s">
        <v>101</v>
      </c>
      <c r="C1018" t="s">
        <v>108</v>
      </c>
      <c r="D1018" t="s">
        <v>130</v>
      </c>
      <c r="E1018" t="s">
        <v>104</v>
      </c>
      <c r="F1018" s="52">
        <f>VLOOKUP(A1018,[1]Minority!$A$1:$H$1902,5,FALSE)</f>
        <v>2153</v>
      </c>
      <c r="G1018" s="52">
        <f>VLOOKUP(A1018,'[1]Low-income - HH inc.'!$A$1:$I$1902,6,FALSE)</f>
        <v>10</v>
      </c>
      <c r="H1018" s="44">
        <v>314152</v>
      </c>
      <c r="I1018" s="44">
        <v>419930</v>
      </c>
      <c r="J1018" s="44">
        <v>46172</v>
      </c>
      <c r="K1018" s="44">
        <v>45559</v>
      </c>
      <c r="L1018" s="44">
        <v>29972</v>
      </c>
      <c r="M1018" s="44">
        <v>1467</v>
      </c>
      <c r="N1018" s="44">
        <v>674</v>
      </c>
      <c r="O1018" s="44">
        <v>0</v>
      </c>
      <c r="P1018" s="44">
        <v>56.863453</v>
      </c>
      <c r="Q1018" s="44">
        <v>57.507686999999997</v>
      </c>
      <c r="R1018" s="44">
        <v>20.880219</v>
      </c>
      <c r="S1018" s="44">
        <v>21.059301000000001</v>
      </c>
      <c r="T1018" s="44">
        <v>371326.625</v>
      </c>
      <c r="U1018" s="44">
        <v>45840.664062999997</v>
      </c>
      <c r="V1018" s="44">
        <v>14564.610352</v>
      </c>
      <c r="W1018" s="44">
        <v>309.692657</v>
      </c>
      <c r="X1018" s="44">
        <v>35543.017217000001</v>
      </c>
      <c r="Y1018" s="44">
        <v>82845.554384999996</v>
      </c>
      <c r="Z1018" s="44">
        <v>4446.7202779999998</v>
      </c>
      <c r="AA1018" s="44">
        <v>81.619612000000004</v>
      </c>
      <c r="AB1018" s="44">
        <v>2.900217</v>
      </c>
      <c r="AC1018" s="44">
        <v>2.1730360000000002</v>
      </c>
      <c r="AD1018" s="44">
        <v>24496.247854000001</v>
      </c>
    </row>
    <row r="1019" spans="1:30" x14ac:dyDescent="0.25">
      <c r="A1019">
        <v>1018</v>
      </c>
      <c r="B1019" t="s">
        <v>101</v>
      </c>
      <c r="C1019" t="s">
        <v>108</v>
      </c>
      <c r="D1019" t="s">
        <v>130</v>
      </c>
      <c r="E1019" t="s">
        <v>104</v>
      </c>
      <c r="F1019" s="52">
        <f>VLOOKUP(A1019,[1]Minority!$A$1:$H$1902,5,FALSE)</f>
        <v>1412</v>
      </c>
      <c r="G1019" s="52">
        <f>VLOOKUP(A1019,'[1]Low-income - HH inc.'!$A$1:$I$1902,6,FALSE)</f>
        <v>80</v>
      </c>
      <c r="H1019" s="44">
        <v>326464</v>
      </c>
      <c r="I1019" s="44">
        <v>378206</v>
      </c>
      <c r="J1019" s="44">
        <v>49085</v>
      </c>
      <c r="K1019" s="44">
        <v>40599</v>
      </c>
      <c r="L1019" s="44">
        <v>29972</v>
      </c>
      <c r="M1019" s="44">
        <v>606</v>
      </c>
      <c r="N1019" s="44">
        <v>798</v>
      </c>
      <c r="O1019" s="44">
        <v>226</v>
      </c>
      <c r="P1019" s="44">
        <v>58.305957999999997</v>
      </c>
      <c r="Q1019" s="44">
        <v>56.968311</v>
      </c>
      <c r="R1019" s="44">
        <v>19.582190000000001</v>
      </c>
      <c r="S1019" s="44">
        <v>18.998528</v>
      </c>
      <c r="T1019" s="44">
        <v>329199.1875</v>
      </c>
      <c r="U1019" s="44">
        <v>48636.414062999997</v>
      </c>
      <c r="V1019" s="44">
        <v>28419.658202999999</v>
      </c>
      <c r="W1019" s="44">
        <v>767.76293899999996</v>
      </c>
      <c r="X1019" s="44">
        <v>105431.146329</v>
      </c>
      <c r="Y1019" s="44">
        <v>139119.16954900001</v>
      </c>
      <c r="Z1019" s="44">
        <v>9011.1140780000005</v>
      </c>
      <c r="AA1019" s="44">
        <v>151.822326</v>
      </c>
      <c r="AB1019" s="44">
        <v>5.4935049999999999</v>
      </c>
      <c r="AC1019" s="44">
        <v>4.2067399999999999</v>
      </c>
      <c r="AD1019" s="44">
        <v>46497.452471999997</v>
      </c>
    </row>
    <row r="1020" spans="1:30" x14ac:dyDescent="0.25">
      <c r="A1020">
        <v>1019</v>
      </c>
      <c r="B1020" t="s">
        <v>101</v>
      </c>
      <c r="C1020" t="s">
        <v>108</v>
      </c>
      <c r="D1020" t="s">
        <v>130</v>
      </c>
      <c r="E1020" t="s">
        <v>104</v>
      </c>
      <c r="F1020" s="52">
        <f>VLOOKUP(A1020,[1]Minority!$A$1:$H$1902,5,FALSE)</f>
        <v>1689</v>
      </c>
      <c r="G1020" s="52">
        <f>VLOOKUP(A1020,'[1]Low-income - HH inc.'!$A$1:$I$1902,6,FALSE)</f>
        <v>65</v>
      </c>
      <c r="H1020" s="44">
        <v>349764</v>
      </c>
      <c r="I1020" s="44">
        <v>393252</v>
      </c>
      <c r="J1020" s="44">
        <v>56404</v>
      </c>
      <c r="K1020" s="44">
        <v>43540</v>
      </c>
      <c r="L1020" s="44">
        <v>35774</v>
      </c>
      <c r="M1020" s="44">
        <v>606</v>
      </c>
      <c r="N1020" s="44">
        <v>779</v>
      </c>
      <c r="O1020" s="44">
        <v>226</v>
      </c>
      <c r="P1020" s="44">
        <v>55.413654000000001</v>
      </c>
      <c r="Q1020" s="44">
        <v>55.564411</v>
      </c>
      <c r="R1020" s="44">
        <v>18.459330000000001</v>
      </c>
      <c r="S1020" s="44">
        <v>18.282769999999999</v>
      </c>
      <c r="T1020" s="44">
        <v>352210.46875</v>
      </c>
      <c r="U1020" s="44">
        <v>55680.320312999997</v>
      </c>
      <c r="V1020" s="44">
        <v>33795.585937999997</v>
      </c>
      <c r="W1020" s="44">
        <v>747.89038100000005</v>
      </c>
      <c r="X1020" s="44">
        <v>69684.265352999995</v>
      </c>
      <c r="Y1020" s="44">
        <v>103444.369777</v>
      </c>
      <c r="Z1020" s="44">
        <v>6018.3452649999999</v>
      </c>
      <c r="AA1020" s="44">
        <v>103.037549</v>
      </c>
      <c r="AB1020" s="44">
        <v>3.775563</v>
      </c>
      <c r="AC1020" s="44">
        <v>2.773784</v>
      </c>
      <c r="AD1020" s="44">
        <v>31144.359649999999</v>
      </c>
    </row>
    <row r="1021" spans="1:30" x14ac:dyDescent="0.25">
      <c r="A1021">
        <v>1020</v>
      </c>
      <c r="B1021" t="s">
        <v>101</v>
      </c>
      <c r="C1021" t="s">
        <v>108</v>
      </c>
      <c r="D1021" t="s">
        <v>130</v>
      </c>
      <c r="E1021" t="s">
        <v>104</v>
      </c>
      <c r="F1021" s="52">
        <f>VLOOKUP(A1021,[1]Minority!$A$1:$H$1902,5,FALSE)</f>
        <v>2588</v>
      </c>
      <c r="G1021" s="52">
        <f>VLOOKUP(A1021,'[1]Low-income - HH inc.'!$A$1:$I$1902,6,FALSE)</f>
        <v>92</v>
      </c>
      <c r="H1021" s="44">
        <v>313321</v>
      </c>
      <c r="I1021" s="44">
        <v>250571</v>
      </c>
      <c r="J1021" s="44">
        <v>50392</v>
      </c>
      <c r="K1021" s="44">
        <v>29836</v>
      </c>
      <c r="L1021" s="44">
        <v>35693</v>
      </c>
      <c r="M1021" s="44">
        <v>0</v>
      </c>
      <c r="N1021" s="44">
        <v>720</v>
      </c>
      <c r="O1021" s="44">
        <v>0</v>
      </c>
      <c r="P1021" s="44">
        <v>56.352111999999998</v>
      </c>
      <c r="Q1021" s="44">
        <v>56.171607999999999</v>
      </c>
      <c r="R1021" s="44">
        <v>18.159434999999998</v>
      </c>
      <c r="S1021" s="44">
        <v>18.148695</v>
      </c>
      <c r="T1021" s="44">
        <v>305094.46875</v>
      </c>
      <c r="U1021" s="44">
        <v>47697.101562999997</v>
      </c>
      <c r="V1021" s="44">
        <v>31013.632813</v>
      </c>
      <c r="W1021" s="44">
        <v>625.60772699999995</v>
      </c>
      <c r="X1021" s="44">
        <v>61416.890697000003</v>
      </c>
      <c r="Y1021" s="44">
        <v>92779.028913000002</v>
      </c>
      <c r="Z1021" s="44">
        <v>4472.3967629999997</v>
      </c>
      <c r="AA1021" s="44">
        <v>90.760470999999995</v>
      </c>
      <c r="AB1021" s="44">
        <v>3.1939380000000002</v>
      </c>
      <c r="AC1021" s="44">
        <v>2.2613089999999998</v>
      </c>
      <c r="AD1021" s="44">
        <v>25803.053166000002</v>
      </c>
    </row>
    <row r="1022" spans="1:30" x14ac:dyDescent="0.25">
      <c r="A1022">
        <v>1021</v>
      </c>
      <c r="B1022" t="s">
        <v>101</v>
      </c>
      <c r="C1022" t="s">
        <v>108</v>
      </c>
      <c r="D1022" t="s">
        <v>130</v>
      </c>
      <c r="E1022" t="s">
        <v>104</v>
      </c>
      <c r="F1022" s="52">
        <f>VLOOKUP(A1022,[1]Minority!$A$1:$H$1902,5,FALSE)</f>
        <v>2047</v>
      </c>
      <c r="G1022" s="52">
        <f>VLOOKUP(A1022,'[1]Low-income - HH inc.'!$A$1:$I$1902,6,FALSE)</f>
        <v>204</v>
      </c>
      <c r="H1022" s="44">
        <v>352361</v>
      </c>
      <c r="I1022" s="44">
        <v>61582</v>
      </c>
      <c r="J1022" s="44">
        <v>58322</v>
      </c>
      <c r="K1022" s="44">
        <v>9953</v>
      </c>
      <c r="L1022" s="44">
        <v>42728</v>
      </c>
      <c r="M1022" s="44">
        <v>0</v>
      </c>
      <c r="N1022" s="44">
        <v>889</v>
      </c>
      <c r="O1022" s="44">
        <v>0</v>
      </c>
      <c r="P1022" s="44">
        <v>65.973656000000005</v>
      </c>
      <c r="Q1022" s="44">
        <v>64.257317</v>
      </c>
      <c r="R1022" s="44">
        <v>18.455767000000002</v>
      </c>
      <c r="S1022" s="44">
        <v>18.234501000000002</v>
      </c>
      <c r="T1022" s="44">
        <v>338226.875</v>
      </c>
      <c r="U1022" s="44">
        <v>55970.894530999998</v>
      </c>
      <c r="V1022" s="44">
        <v>40651.085937999997</v>
      </c>
      <c r="W1022" s="44">
        <v>845.78772000000004</v>
      </c>
      <c r="X1022" s="44">
        <v>113525.76315499999</v>
      </c>
      <c r="Y1022" s="44">
        <v>176976.97719999999</v>
      </c>
      <c r="Z1022" s="44">
        <v>8136.4393289999998</v>
      </c>
      <c r="AA1022" s="44">
        <v>165.499259</v>
      </c>
      <c r="AB1022" s="44">
        <v>6.5819159999999997</v>
      </c>
      <c r="AC1022" s="44">
        <v>4.2043330000000001</v>
      </c>
      <c r="AD1022" s="44">
        <v>47810.244725999997</v>
      </c>
    </row>
    <row r="1023" spans="1:30" x14ac:dyDescent="0.25">
      <c r="A1023">
        <v>1022</v>
      </c>
      <c r="B1023" t="s">
        <v>101</v>
      </c>
      <c r="C1023" t="s">
        <v>108</v>
      </c>
      <c r="D1023" t="s">
        <v>130</v>
      </c>
      <c r="E1023" t="s">
        <v>104</v>
      </c>
      <c r="F1023" s="52">
        <f>VLOOKUP(A1023,[1]Minority!$A$1:$H$1902,5,FALSE)</f>
        <v>3001</v>
      </c>
      <c r="G1023" s="52">
        <f>VLOOKUP(A1023,'[1]Low-income - HH inc.'!$A$1:$I$1902,6,FALSE)</f>
        <v>236</v>
      </c>
      <c r="H1023" s="44">
        <v>341287</v>
      </c>
      <c r="I1023" s="44">
        <v>193766</v>
      </c>
      <c r="J1023" s="44">
        <v>58015</v>
      </c>
      <c r="K1023" s="44">
        <v>23114</v>
      </c>
      <c r="L1023" s="44">
        <v>43078</v>
      </c>
      <c r="M1023" s="44">
        <v>0</v>
      </c>
      <c r="N1023" s="44">
        <v>889</v>
      </c>
      <c r="O1023" s="44">
        <v>0</v>
      </c>
      <c r="P1023" s="44">
        <v>62.023997999999999</v>
      </c>
      <c r="Q1023" s="44">
        <v>64.720862999999994</v>
      </c>
      <c r="R1023" s="44">
        <v>18.206591</v>
      </c>
      <c r="S1023" s="44">
        <v>18.095043</v>
      </c>
      <c r="T1023" s="44">
        <v>335396.0625</v>
      </c>
      <c r="U1023" s="44">
        <v>56621.304687999997</v>
      </c>
      <c r="V1023" s="44">
        <v>41357.769530999998</v>
      </c>
      <c r="W1023" s="44">
        <v>853.49969499999997</v>
      </c>
      <c r="X1023" s="44">
        <v>5372.0538960000003</v>
      </c>
      <c r="Y1023" s="44">
        <v>19522.715218000001</v>
      </c>
      <c r="Z1023" s="44">
        <v>763.37663499999996</v>
      </c>
      <c r="AA1023" s="44">
        <v>17.178462</v>
      </c>
      <c r="AB1023" s="44">
        <v>0.63056000000000001</v>
      </c>
      <c r="AC1023" s="44">
        <v>0.41649700000000001</v>
      </c>
      <c r="AD1023" s="44">
        <v>4813.0311949999996</v>
      </c>
    </row>
    <row r="1024" spans="1:30" x14ac:dyDescent="0.25">
      <c r="A1024">
        <v>1023</v>
      </c>
      <c r="B1024" t="s">
        <v>101</v>
      </c>
      <c r="C1024" t="s">
        <v>108</v>
      </c>
      <c r="D1024" t="s">
        <v>130</v>
      </c>
      <c r="E1024" t="s">
        <v>104</v>
      </c>
      <c r="F1024" s="52">
        <f>VLOOKUP(A1024,[1]Minority!$A$1:$H$1902,5,FALSE)</f>
        <v>1651</v>
      </c>
      <c r="G1024" s="52">
        <f>VLOOKUP(A1024,'[1]Low-income - HH inc.'!$A$1:$I$1902,6,FALSE)</f>
        <v>131</v>
      </c>
      <c r="H1024" s="44">
        <v>346773</v>
      </c>
      <c r="I1024" s="44">
        <v>181357</v>
      </c>
      <c r="J1024" s="44">
        <v>58296</v>
      </c>
      <c r="K1024" s="44">
        <v>21731</v>
      </c>
      <c r="L1024" s="44">
        <v>43078</v>
      </c>
      <c r="M1024" s="44">
        <v>0</v>
      </c>
      <c r="N1024" s="44">
        <v>818</v>
      </c>
      <c r="O1024" s="44">
        <v>0</v>
      </c>
      <c r="P1024" s="44">
        <v>62.719410000000003</v>
      </c>
      <c r="Q1024" s="44">
        <v>67.013840000000002</v>
      </c>
      <c r="R1024" s="44">
        <v>17.019577000000002</v>
      </c>
      <c r="S1024" s="44">
        <v>17.057413</v>
      </c>
      <c r="T1024" s="44">
        <v>341374.625</v>
      </c>
      <c r="U1024" s="44">
        <v>57102.695312999997</v>
      </c>
      <c r="V1024" s="44">
        <v>41672.144530999998</v>
      </c>
      <c r="W1024" s="44">
        <v>791.30450399999995</v>
      </c>
      <c r="X1024" s="44">
        <v>310418.73950000003</v>
      </c>
      <c r="Y1024" s="44">
        <v>470411.51123100001</v>
      </c>
      <c r="Z1024" s="44">
        <v>22360.257276</v>
      </c>
      <c r="AA1024" s="44">
        <v>435.82803200000001</v>
      </c>
      <c r="AB1024" s="44">
        <v>17.852996999999998</v>
      </c>
      <c r="AC1024" s="44">
        <v>11.555149</v>
      </c>
      <c r="AD1024" s="44">
        <v>131086.03474</v>
      </c>
    </row>
    <row r="1025" spans="1:30" x14ac:dyDescent="0.25">
      <c r="A1025">
        <v>1024</v>
      </c>
      <c r="B1025" t="s">
        <v>101</v>
      </c>
      <c r="C1025" t="s">
        <v>108</v>
      </c>
      <c r="D1025" t="s">
        <v>130</v>
      </c>
      <c r="E1025" t="s">
        <v>104</v>
      </c>
      <c r="F1025" s="52">
        <f>VLOOKUP(A1025,[1]Minority!$A$1:$H$1902,5,FALSE)</f>
        <v>1646</v>
      </c>
      <c r="G1025" s="52">
        <f>VLOOKUP(A1025,'[1]Low-income - HH inc.'!$A$1:$I$1902,6,FALSE)</f>
        <v>91</v>
      </c>
      <c r="H1025" s="44">
        <v>343378</v>
      </c>
      <c r="I1025" s="44">
        <v>67402</v>
      </c>
      <c r="J1025" s="44">
        <v>56798</v>
      </c>
      <c r="K1025" s="44">
        <v>11643</v>
      </c>
      <c r="L1025" s="44">
        <v>46814</v>
      </c>
      <c r="M1025" s="44">
        <v>0</v>
      </c>
      <c r="N1025" s="44">
        <v>402</v>
      </c>
      <c r="O1025" s="44">
        <v>0</v>
      </c>
      <c r="P1025" s="44">
        <v>59.846859000000002</v>
      </c>
      <c r="Q1025" s="44">
        <v>62.168441999999999</v>
      </c>
      <c r="R1025" s="44">
        <v>19.668075999999999</v>
      </c>
      <c r="S1025" s="44">
        <v>19.676714</v>
      </c>
      <c r="T1025" s="44">
        <v>334696.84375</v>
      </c>
      <c r="U1025" s="44">
        <v>55377.597655999998</v>
      </c>
      <c r="V1025" s="44">
        <v>45341.40625</v>
      </c>
      <c r="W1025" s="44">
        <v>389.35458399999999</v>
      </c>
      <c r="X1025" s="44">
        <v>66036.860866999996</v>
      </c>
      <c r="Y1025" s="44">
        <v>103622.063109</v>
      </c>
      <c r="Z1025" s="44">
        <v>5434.0754500000003</v>
      </c>
      <c r="AA1025" s="44">
        <v>101.730587</v>
      </c>
      <c r="AB1025" s="44">
        <v>3.9297149999999998</v>
      </c>
      <c r="AC1025" s="44">
        <v>2.6794799999999999</v>
      </c>
      <c r="AD1025" s="44">
        <v>30638.294144</v>
      </c>
    </row>
    <row r="1026" spans="1:30" x14ac:dyDescent="0.25">
      <c r="A1026">
        <v>1025</v>
      </c>
      <c r="B1026" t="s">
        <v>101</v>
      </c>
      <c r="C1026" t="s">
        <v>108</v>
      </c>
      <c r="D1026" t="s">
        <v>130</v>
      </c>
      <c r="E1026" t="s">
        <v>104</v>
      </c>
      <c r="F1026" s="52">
        <f>VLOOKUP(A1026,[1]Minority!$A$1:$H$1902,5,FALSE)</f>
        <v>1726</v>
      </c>
      <c r="G1026" s="52">
        <f>VLOOKUP(A1026,'[1]Low-income - HH inc.'!$A$1:$I$1902,6,FALSE)</f>
        <v>115</v>
      </c>
      <c r="H1026" s="44">
        <v>336286</v>
      </c>
      <c r="I1026" s="44">
        <v>311580</v>
      </c>
      <c r="J1026" s="44">
        <v>55592</v>
      </c>
      <c r="K1026" s="44">
        <v>34867</v>
      </c>
      <c r="L1026" s="44">
        <v>40653</v>
      </c>
      <c r="M1026" s="44">
        <v>2471</v>
      </c>
      <c r="N1026" s="44">
        <v>402</v>
      </c>
      <c r="O1026" s="44">
        <v>226</v>
      </c>
      <c r="P1026" s="44">
        <v>58.160178999999999</v>
      </c>
      <c r="Q1026" s="44">
        <v>58.254604</v>
      </c>
      <c r="R1026" s="44">
        <v>18.542435000000001</v>
      </c>
      <c r="S1026" s="44">
        <v>18.552593000000002</v>
      </c>
      <c r="T1026" s="44">
        <v>335095.09375</v>
      </c>
      <c r="U1026" s="44">
        <v>54592.984375</v>
      </c>
      <c r="V1026" s="44">
        <v>38812.5</v>
      </c>
      <c r="W1026" s="44">
        <v>393.51620500000001</v>
      </c>
      <c r="X1026" s="44">
        <v>64321.932913999997</v>
      </c>
      <c r="Y1026" s="44">
        <v>81881.682530999999</v>
      </c>
      <c r="Z1026" s="44">
        <v>4293.1480750000001</v>
      </c>
      <c r="AA1026" s="44">
        <v>80.311097000000004</v>
      </c>
      <c r="AB1026" s="44">
        <v>2.9190520000000002</v>
      </c>
      <c r="AC1026" s="44">
        <v>2.0900750000000001</v>
      </c>
      <c r="AD1026" s="44">
        <v>23696.128278</v>
      </c>
    </row>
    <row r="1027" spans="1:30" x14ac:dyDescent="0.25">
      <c r="A1027">
        <v>1026</v>
      </c>
      <c r="B1027" t="s">
        <v>101</v>
      </c>
      <c r="C1027" t="s">
        <v>108</v>
      </c>
      <c r="D1027" t="s">
        <v>130</v>
      </c>
      <c r="E1027" t="s">
        <v>104</v>
      </c>
      <c r="F1027" s="52">
        <f>VLOOKUP(A1027,[1]Minority!$A$1:$H$1902,5,FALSE)</f>
        <v>1154</v>
      </c>
      <c r="G1027" s="52">
        <f>VLOOKUP(A1027,'[1]Low-income - HH inc.'!$A$1:$I$1902,6,FALSE)</f>
        <v>70</v>
      </c>
      <c r="H1027" s="44">
        <v>361640</v>
      </c>
      <c r="I1027" s="44">
        <v>141315</v>
      </c>
      <c r="J1027" s="44">
        <v>58455</v>
      </c>
      <c r="K1027" s="44">
        <v>16386</v>
      </c>
      <c r="L1027" s="44">
        <v>46303</v>
      </c>
      <c r="M1027" s="44">
        <v>0</v>
      </c>
      <c r="N1027" s="44">
        <v>545</v>
      </c>
      <c r="O1027" s="44">
        <v>0</v>
      </c>
      <c r="P1027" s="44">
        <v>72.732330000000005</v>
      </c>
      <c r="Q1027" s="44">
        <v>75.073875000000001</v>
      </c>
      <c r="R1027" s="44">
        <v>16.492674000000001</v>
      </c>
      <c r="S1027" s="44">
        <v>16.843916</v>
      </c>
      <c r="T1027" s="44">
        <v>356674.5625</v>
      </c>
      <c r="U1027" s="44">
        <v>57506.898437999997</v>
      </c>
      <c r="V1027" s="44">
        <v>45259.476562999997</v>
      </c>
      <c r="W1027" s="44">
        <v>532.71740699999998</v>
      </c>
      <c r="X1027" s="44">
        <v>411599.19391600002</v>
      </c>
      <c r="Y1027" s="44">
        <v>601798.83324900002</v>
      </c>
      <c r="Z1027" s="44">
        <v>27374.818916</v>
      </c>
      <c r="AA1027" s="44">
        <v>570.039581</v>
      </c>
      <c r="AB1027" s="44">
        <v>23.693421000000001</v>
      </c>
      <c r="AC1027" s="44">
        <v>14.522467000000001</v>
      </c>
      <c r="AD1027" s="44">
        <v>165646.11895599999</v>
      </c>
    </row>
    <row r="1028" spans="1:30" x14ac:dyDescent="0.25">
      <c r="A1028">
        <v>1027</v>
      </c>
      <c r="B1028" t="s">
        <v>101</v>
      </c>
      <c r="C1028" t="s">
        <v>108</v>
      </c>
      <c r="D1028" t="s">
        <v>130</v>
      </c>
      <c r="E1028" t="s">
        <v>104</v>
      </c>
      <c r="F1028" s="52">
        <f>VLOOKUP(A1028,[1]Minority!$A$1:$H$1902,5,FALSE)</f>
        <v>2046</v>
      </c>
      <c r="G1028" s="52">
        <f>VLOOKUP(A1028,'[1]Low-income - HH inc.'!$A$1:$I$1902,6,FALSE)</f>
        <v>192</v>
      </c>
      <c r="H1028" s="44">
        <v>341019</v>
      </c>
      <c r="I1028" s="44">
        <v>234831</v>
      </c>
      <c r="J1028" s="44">
        <v>55613</v>
      </c>
      <c r="K1028" s="44">
        <v>27833</v>
      </c>
      <c r="L1028" s="44">
        <v>48947</v>
      </c>
      <c r="M1028" s="44">
        <v>1865</v>
      </c>
      <c r="N1028" s="44">
        <v>381</v>
      </c>
      <c r="O1028" s="44">
        <v>226</v>
      </c>
      <c r="P1028" s="44">
        <v>63.745415000000001</v>
      </c>
      <c r="Q1028" s="44">
        <v>64.400940000000006</v>
      </c>
      <c r="R1028" s="44">
        <v>17.724945000000002</v>
      </c>
      <c r="S1028" s="44">
        <v>17.974550000000001</v>
      </c>
      <c r="T1028" s="44">
        <v>335724.875</v>
      </c>
      <c r="U1028" s="44">
        <v>54228.003905999998</v>
      </c>
      <c r="V1028" s="44">
        <v>46599.683594000002</v>
      </c>
      <c r="W1028" s="44">
        <v>373.27233899999999</v>
      </c>
      <c r="X1028" s="44">
        <v>98422.247088000004</v>
      </c>
      <c r="Y1028" s="44">
        <v>163931.01126599999</v>
      </c>
      <c r="Z1028" s="44">
        <v>7333.6189610000001</v>
      </c>
      <c r="AA1028" s="44">
        <v>169.065302</v>
      </c>
      <c r="AB1028" s="44">
        <v>6.5477119999999998</v>
      </c>
      <c r="AC1028" s="44">
        <v>3.901681</v>
      </c>
      <c r="AD1028" s="44">
        <v>44469.485466999999</v>
      </c>
    </row>
    <row r="1029" spans="1:30" x14ac:dyDescent="0.25">
      <c r="A1029">
        <v>1028</v>
      </c>
      <c r="B1029" t="s">
        <v>101</v>
      </c>
      <c r="C1029" t="s">
        <v>108</v>
      </c>
      <c r="D1029" t="s">
        <v>130</v>
      </c>
      <c r="E1029" t="s">
        <v>104</v>
      </c>
      <c r="F1029" s="52">
        <f>VLOOKUP(A1029,[1]Minority!$A$1:$H$1902,5,FALSE)</f>
        <v>2906</v>
      </c>
      <c r="G1029" s="52">
        <f>VLOOKUP(A1029,'[1]Low-income - HH inc.'!$A$1:$I$1902,6,FALSE)</f>
        <v>207</v>
      </c>
      <c r="H1029" s="44">
        <v>353165</v>
      </c>
      <c r="I1029" s="44">
        <v>392286</v>
      </c>
      <c r="J1029" s="44">
        <v>56585</v>
      </c>
      <c r="K1029" s="44">
        <v>45731</v>
      </c>
      <c r="L1029" s="44">
        <v>29892</v>
      </c>
      <c r="M1029" s="44">
        <v>606</v>
      </c>
      <c r="N1029" s="44">
        <v>381</v>
      </c>
      <c r="O1029" s="44">
        <v>226</v>
      </c>
      <c r="P1029" s="44">
        <v>36.740673000000001</v>
      </c>
      <c r="Q1029" s="44">
        <v>37.373077000000002</v>
      </c>
      <c r="R1029" s="44">
        <v>22.346256</v>
      </c>
      <c r="S1029" s="44">
        <v>22.831747</v>
      </c>
      <c r="T1029" s="44">
        <v>359191.28125</v>
      </c>
      <c r="U1029" s="44">
        <v>54913.03125</v>
      </c>
      <c r="V1029" s="44">
        <v>25380.736327999999</v>
      </c>
      <c r="W1029" s="44">
        <v>357.12356599999998</v>
      </c>
      <c r="X1029" s="44">
        <v>22817.978150999999</v>
      </c>
      <c r="Y1029" s="44">
        <v>59255.915700999998</v>
      </c>
      <c r="Z1029" s="44">
        <v>2623.2913749999998</v>
      </c>
      <c r="AA1029" s="44">
        <v>54.819083999999997</v>
      </c>
      <c r="AB1029" s="44">
        <v>2.0850819999999999</v>
      </c>
      <c r="AC1029" s="44">
        <v>1.3513040000000001</v>
      </c>
      <c r="AD1029" s="44">
        <v>15684.876353</v>
      </c>
    </row>
    <row r="1030" spans="1:30" x14ac:dyDescent="0.25">
      <c r="A1030">
        <v>1029</v>
      </c>
      <c r="B1030" t="s">
        <v>101</v>
      </c>
      <c r="C1030" t="s">
        <v>108</v>
      </c>
      <c r="D1030" t="s">
        <v>130</v>
      </c>
      <c r="E1030" t="s">
        <v>104</v>
      </c>
      <c r="F1030" s="52">
        <f>VLOOKUP(A1030,[1]Minority!$A$1:$H$1902,5,FALSE)</f>
        <v>616</v>
      </c>
      <c r="G1030" s="52">
        <f>VLOOKUP(A1030,'[1]Low-income - HH inc.'!$A$1:$I$1902,6,FALSE)</f>
        <v>23</v>
      </c>
      <c r="H1030" s="44">
        <v>346230</v>
      </c>
      <c r="I1030" s="44">
        <v>495960</v>
      </c>
      <c r="J1030" s="44">
        <v>55216</v>
      </c>
      <c r="K1030" s="44">
        <v>49374</v>
      </c>
      <c r="L1030" s="44">
        <v>25250</v>
      </c>
      <c r="M1030" s="44">
        <v>6861</v>
      </c>
      <c r="N1030" s="44">
        <v>404</v>
      </c>
      <c r="O1030" s="44">
        <v>0</v>
      </c>
      <c r="P1030" s="44">
        <v>60.128535999999997</v>
      </c>
      <c r="Q1030" s="44">
        <v>59.621150999999998</v>
      </c>
      <c r="R1030" s="44">
        <v>25.543806</v>
      </c>
      <c r="S1030" s="44">
        <v>26.276164999999999</v>
      </c>
      <c r="T1030" s="44">
        <v>356488.46875</v>
      </c>
      <c r="U1030" s="44">
        <v>54815.75</v>
      </c>
      <c r="V1030" s="44">
        <v>23990.117188</v>
      </c>
      <c r="W1030" s="44">
        <v>376.32076999999998</v>
      </c>
      <c r="X1030" s="44">
        <v>73363.470451999994</v>
      </c>
      <c r="Y1030" s="44">
        <v>107328.694494</v>
      </c>
      <c r="Z1030" s="44">
        <v>6546.5939950000002</v>
      </c>
      <c r="AA1030" s="44">
        <v>113.079076</v>
      </c>
      <c r="AB1030" s="44">
        <v>3.993236</v>
      </c>
      <c r="AC1030" s="44">
        <v>3.0576919999999999</v>
      </c>
      <c r="AD1030" s="44">
        <v>34104.758158999997</v>
      </c>
    </row>
    <row r="1031" spans="1:30" x14ac:dyDescent="0.25">
      <c r="A1031">
        <v>1030</v>
      </c>
      <c r="B1031" t="s">
        <v>101</v>
      </c>
      <c r="C1031" t="s">
        <v>108</v>
      </c>
      <c r="D1031" t="s">
        <v>130</v>
      </c>
      <c r="E1031" t="s">
        <v>104</v>
      </c>
      <c r="F1031" s="52">
        <f>VLOOKUP(A1031,[1]Minority!$A$1:$H$1902,5,FALSE)</f>
        <v>1246</v>
      </c>
      <c r="G1031" s="52">
        <f>VLOOKUP(A1031,'[1]Low-income - HH inc.'!$A$1:$I$1902,6,FALSE)</f>
        <v>143</v>
      </c>
      <c r="H1031" s="44">
        <v>351375</v>
      </c>
      <c r="I1031" s="44">
        <v>173257</v>
      </c>
      <c r="J1031" s="44">
        <v>55616</v>
      </c>
      <c r="K1031" s="44">
        <v>19606</v>
      </c>
      <c r="L1031" s="44">
        <v>25250</v>
      </c>
      <c r="M1031" s="44">
        <v>0</v>
      </c>
      <c r="N1031" s="44">
        <v>404</v>
      </c>
      <c r="O1031" s="44">
        <v>226</v>
      </c>
      <c r="P1031" s="44">
        <v>67.344077999999996</v>
      </c>
      <c r="Q1031" s="44">
        <v>67.497367999999994</v>
      </c>
      <c r="R1031" s="44">
        <v>22.288055</v>
      </c>
      <c r="S1031" s="44">
        <v>22.473687999999999</v>
      </c>
      <c r="T1031" s="44">
        <v>343739.09375</v>
      </c>
      <c r="U1031" s="44">
        <v>54072.25</v>
      </c>
      <c r="V1031" s="44">
        <v>24167.535156000002</v>
      </c>
      <c r="W1031" s="44">
        <v>396.36914100000001</v>
      </c>
      <c r="X1031" s="44">
        <v>590578.54625699995</v>
      </c>
      <c r="Y1031" s="44">
        <v>854514.72704999999</v>
      </c>
      <c r="Z1031" s="44">
        <v>24234.075725999999</v>
      </c>
      <c r="AA1031" s="44">
        <v>813.85436600000003</v>
      </c>
      <c r="AB1031" s="44">
        <v>39.219219000000002</v>
      </c>
      <c r="AC1031" s="44">
        <v>16.402446000000001</v>
      </c>
      <c r="AD1031" s="44">
        <v>197195.57088300001</v>
      </c>
    </row>
    <row r="1032" spans="1:30" x14ac:dyDescent="0.25">
      <c r="A1032">
        <v>1031</v>
      </c>
      <c r="B1032" t="s">
        <v>101</v>
      </c>
      <c r="C1032" t="s">
        <v>108</v>
      </c>
      <c r="D1032" t="s">
        <v>130</v>
      </c>
      <c r="E1032" t="s">
        <v>104</v>
      </c>
      <c r="F1032" s="52">
        <f>VLOOKUP(A1032,[1]Minority!$A$1:$H$1902,5,FALSE)</f>
        <v>1292</v>
      </c>
      <c r="G1032" s="52">
        <f>VLOOKUP(A1032,'[1]Low-income - HH inc.'!$A$1:$I$1902,6,FALSE)</f>
        <v>49</v>
      </c>
      <c r="H1032" s="44">
        <v>347701</v>
      </c>
      <c r="I1032" s="44">
        <v>246859</v>
      </c>
      <c r="J1032" s="44">
        <v>56269</v>
      </c>
      <c r="K1032" s="44">
        <v>28549</v>
      </c>
      <c r="L1032" s="44">
        <v>25250</v>
      </c>
      <c r="M1032" s="44">
        <v>1865</v>
      </c>
      <c r="N1032" s="44">
        <v>404</v>
      </c>
      <c r="O1032" s="44">
        <v>226</v>
      </c>
      <c r="P1032" s="44">
        <v>60.408577000000001</v>
      </c>
      <c r="Q1032" s="44">
        <v>60.883110000000002</v>
      </c>
      <c r="R1032" s="44">
        <v>18.381274999999999</v>
      </c>
      <c r="S1032" s="44">
        <v>18.511225</v>
      </c>
      <c r="T1032" s="44">
        <v>343385</v>
      </c>
      <c r="U1032" s="44">
        <v>55082.601562999997</v>
      </c>
      <c r="V1032" s="44">
        <v>24249.138672000001</v>
      </c>
      <c r="W1032" s="44">
        <v>396.38171399999999</v>
      </c>
      <c r="X1032" s="44">
        <v>16983.063502000001</v>
      </c>
      <c r="Y1032" s="44">
        <v>35913.149211000004</v>
      </c>
      <c r="Z1032" s="44">
        <v>1444.0328609999999</v>
      </c>
      <c r="AA1032" s="44">
        <v>32.501519000000002</v>
      </c>
      <c r="AB1032" s="44">
        <v>1.083175</v>
      </c>
      <c r="AC1032" s="44">
        <v>0.79022800000000004</v>
      </c>
      <c r="AD1032" s="44">
        <v>9018.478368</v>
      </c>
    </row>
    <row r="1033" spans="1:30" x14ac:dyDescent="0.25">
      <c r="A1033">
        <v>1032</v>
      </c>
      <c r="B1033" t="s">
        <v>101</v>
      </c>
      <c r="C1033" t="s">
        <v>108</v>
      </c>
      <c r="D1033" t="s">
        <v>130</v>
      </c>
      <c r="E1033" t="s">
        <v>104</v>
      </c>
      <c r="F1033" s="52">
        <f>VLOOKUP(A1033,[1]Minority!$A$1:$H$1902,5,FALSE)</f>
        <v>1252</v>
      </c>
      <c r="G1033" s="52">
        <f>VLOOKUP(A1033,'[1]Low-income - HH inc.'!$A$1:$I$1902,6,FALSE)</f>
        <v>50</v>
      </c>
      <c r="H1033" s="44">
        <v>332590</v>
      </c>
      <c r="I1033" s="44">
        <v>403845</v>
      </c>
      <c r="J1033" s="44">
        <v>55808</v>
      </c>
      <c r="K1033" s="44">
        <v>43836</v>
      </c>
      <c r="L1033" s="44">
        <v>25250</v>
      </c>
      <c r="M1033" s="44">
        <v>2471</v>
      </c>
      <c r="N1033" s="44">
        <v>290</v>
      </c>
      <c r="O1033" s="44">
        <v>226</v>
      </c>
      <c r="P1033" s="44">
        <v>55.650463000000002</v>
      </c>
      <c r="Q1033" s="44">
        <v>56.396259000000001</v>
      </c>
      <c r="R1033" s="44">
        <v>17.916920000000001</v>
      </c>
      <c r="S1033" s="44">
        <v>17.580245999999999</v>
      </c>
      <c r="T1033" s="44">
        <v>336301</v>
      </c>
      <c r="U1033" s="44">
        <v>55184.492187999997</v>
      </c>
      <c r="V1033" s="44">
        <v>24063.65625</v>
      </c>
      <c r="W1033" s="44">
        <v>286.66687000000002</v>
      </c>
      <c r="X1033" s="44">
        <v>130194.82632399999</v>
      </c>
      <c r="Y1033" s="44">
        <v>165733.45251</v>
      </c>
      <c r="Z1033" s="44">
        <v>7601.4873219999999</v>
      </c>
      <c r="AA1033" s="44">
        <v>150.66177400000001</v>
      </c>
      <c r="AB1033" s="44">
        <v>6.4153710000000004</v>
      </c>
      <c r="AC1033" s="44">
        <v>4.0265769999999996</v>
      </c>
      <c r="AD1033" s="44">
        <v>46579.104440000003</v>
      </c>
    </row>
    <row r="1034" spans="1:30" x14ac:dyDescent="0.25">
      <c r="A1034">
        <v>1033</v>
      </c>
      <c r="B1034" t="s">
        <v>101</v>
      </c>
      <c r="C1034" t="s">
        <v>108</v>
      </c>
      <c r="D1034" t="s">
        <v>130</v>
      </c>
      <c r="E1034" t="s">
        <v>104</v>
      </c>
      <c r="F1034" s="52">
        <f>VLOOKUP(A1034,[1]Minority!$A$1:$H$1902,5,FALSE)</f>
        <v>2037</v>
      </c>
      <c r="G1034" s="52">
        <f>VLOOKUP(A1034,'[1]Low-income - HH inc.'!$A$1:$I$1902,6,FALSE)</f>
        <v>84</v>
      </c>
      <c r="H1034" s="44">
        <v>328031</v>
      </c>
      <c r="I1034" s="44">
        <v>443712</v>
      </c>
      <c r="J1034" s="44">
        <v>54431</v>
      </c>
      <c r="K1034" s="44">
        <v>47594</v>
      </c>
      <c r="L1034" s="44">
        <v>42631</v>
      </c>
      <c r="M1034" s="44">
        <v>5467</v>
      </c>
      <c r="N1034" s="44">
        <v>288</v>
      </c>
      <c r="O1034" s="44">
        <v>226</v>
      </c>
      <c r="P1034" s="44">
        <v>54.652653000000001</v>
      </c>
      <c r="Q1034" s="44">
        <v>55.633288999999998</v>
      </c>
      <c r="R1034" s="44">
        <v>18.369748999999999</v>
      </c>
      <c r="S1034" s="44">
        <v>18.278217000000001</v>
      </c>
      <c r="T1034" s="44">
        <v>334800.15625</v>
      </c>
      <c r="U1034" s="44">
        <v>54030.929687999997</v>
      </c>
      <c r="V1034" s="44">
        <v>40456.328125</v>
      </c>
      <c r="W1034" s="44">
        <v>284.37204000000003</v>
      </c>
      <c r="X1034" s="44">
        <v>9629.8985819999998</v>
      </c>
      <c r="Y1034" s="44">
        <v>23969.233853000002</v>
      </c>
      <c r="Z1034" s="44">
        <v>1200.0103750000001</v>
      </c>
      <c r="AA1034" s="44">
        <v>23.150341999999998</v>
      </c>
      <c r="AB1034" s="44">
        <v>0.90917400000000004</v>
      </c>
      <c r="AC1034" s="44">
        <v>0.59423199999999998</v>
      </c>
      <c r="AD1034" s="44">
        <v>6810.9727899999998</v>
      </c>
    </row>
    <row r="1035" spans="1:30" x14ac:dyDescent="0.25">
      <c r="A1035">
        <v>1034</v>
      </c>
      <c r="B1035" t="s">
        <v>101</v>
      </c>
      <c r="C1035" t="s">
        <v>108</v>
      </c>
      <c r="D1035" t="s">
        <v>130</v>
      </c>
      <c r="E1035" t="s">
        <v>104</v>
      </c>
      <c r="F1035" s="52">
        <f>VLOOKUP(A1035,[1]Minority!$A$1:$H$1902,5,FALSE)</f>
        <v>2325</v>
      </c>
      <c r="G1035" s="52">
        <f>VLOOKUP(A1035,'[1]Low-income - HH inc.'!$A$1:$I$1902,6,FALSE)</f>
        <v>120</v>
      </c>
      <c r="H1035" s="44">
        <v>337451</v>
      </c>
      <c r="I1035" s="44">
        <v>612683</v>
      </c>
      <c r="J1035" s="44">
        <v>57597</v>
      </c>
      <c r="K1035" s="44">
        <v>60775</v>
      </c>
      <c r="L1035" s="44">
        <v>37024</v>
      </c>
      <c r="M1035" s="44">
        <v>71040</v>
      </c>
      <c r="N1035" s="44">
        <v>897</v>
      </c>
      <c r="O1035" s="44">
        <v>301</v>
      </c>
      <c r="P1035" s="44">
        <v>50.614845000000003</v>
      </c>
      <c r="Q1035" s="44">
        <v>51.240406</v>
      </c>
      <c r="R1035" s="44">
        <v>19.736768999999999</v>
      </c>
      <c r="S1035" s="44">
        <v>19.728712000000002</v>
      </c>
      <c r="T1035" s="44">
        <v>357949.65625</v>
      </c>
      <c r="U1035" s="44">
        <v>57833.6875</v>
      </c>
      <c r="V1035" s="44">
        <v>39557.4375</v>
      </c>
      <c r="W1035" s="44">
        <v>852.61120600000004</v>
      </c>
      <c r="X1035" s="44">
        <v>68654.891226000007</v>
      </c>
      <c r="Y1035" s="44">
        <v>86290.466738000003</v>
      </c>
      <c r="Z1035" s="44">
        <v>4925.7173140000004</v>
      </c>
      <c r="AA1035" s="44">
        <v>87.115990999999994</v>
      </c>
      <c r="AB1035" s="44">
        <v>3.5235280000000002</v>
      </c>
      <c r="AC1035" s="44">
        <v>2.4276779999999998</v>
      </c>
      <c r="AD1035" s="44">
        <v>27751.116534000001</v>
      </c>
    </row>
    <row r="1036" spans="1:30" x14ac:dyDescent="0.25">
      <c r="A1036">
        <v>1035</v>
      </c>
      <c r="B1036" t="s">
        <v>101</v>
      </c>
      <c r="C1036" t="s">
        <v>108</v>
      </c>
      <c r="D1036" t="s">
        <v>130</v>
      </c>
      <c r="E1036" t="s">
        <v>104</v>
      </c>
      <c r="F1036" s="52">
        <f>VLOOKUP(A1036,[1]Minority!$A$1:$H$1902,5,FALSE)</f>
        <v>286</v>
      </c>
      <c r="G1036" s="52">
        <f>VLOOKUP(A1036,'[1]Low-income - HH inc.'!$A$1:$I$1902,6,FALSE)</f>
        <v>30</v>
      </c>
      <c r="H1036" s="44">
        <v>317663</v>
      </c>
      <c r="I1036" s="44">
        <v>677452</v>
      </c>
      <c r="J1036" s="44">
        <v>54554</v>
      </c>
      <c r="K1036" s="44">
        <v>70806</v>
      </c>
      <c r="L1036" s="44">
        <v>33846</v>
      </c>
      <c r="M1036" s="44">
        <v>88179</v>
      </c>
      <c r="N1036" s="44">
        <v>366</v>
      </c>
      <c r="O1036" s="44">
        <v>1860.833374</v>
      </c>
      <c r="P1036" s="44">
        <v>52.670074</v>
      </c>
      <c r="Q1036" s="44">
        <v>50.346153000000001</v>
      </c>
      <c r="R1036" s="44">
        <v>23.015688000000001</v>
      </c>
      <c r="S1036" s="44">
        <v>22.927225</v>
      </c>
      <c r="T1036" s="44">
        <v>343974.21875</v>
      </c>
      <c r="U1036" s="44">
        <v>55742.503905999998</v>
      </c>
      <c r="V1036" s="44">
        <v>37819.34375</v>
      </c>
      <c r="W1036" s="44">
        <v>475.31646699999999</v>
      </c>
      <c r="X1036" s="44">
        <v>253323.98693499999</v>
      </c>
      <c r="Y1036" s="44">
        <v>310070.180253</v>
      </c>
      <c r="Z1036" s="44">
        <v>20509.698360999999</v>
      </c>
      <c r="AA1036" s="44">
        <v>343.23530299999999</v>
      </c>
      <c r="AB1036" s="44">
        <v>12.362488000000001</v>
      </c>
      <c r="AC1036" s="44">
        <v>9.6545059999999996</v>
      </c>
      <c r="AD1036" s="44">
        <v>106908.898382</v>
      </c>
    </row>
    <row r="1037" spans="1:30" x14ac:dyDescent="0.25">
      <c r="A1037">
        <v>1036</v>
      </c>
      <c r="B1037" t="s">
        <v>101</v>
      </c>
      <c r="C1037" t="s">
        <v>108</v>
      </c>
      <c r="D1037" t="s">
        <v>130</v>
      </c>
      <c r="E1037" t="s">
        <v>104</v>
      </c>
      <c r="F1037" s="52">
        <f>VLOOKUP(A1037,[1]Minority!$A$1:$H$1902,5,FALSE)</f>
        <v>3013</v>
      </c>
      <c r="G1037" s="52">
        <f>VLOOKUP(A1037,'[1]Low-income - HH inc.'!$A$1:$I$1902,6,FALSE)</f>
        <v>261</v>
      </c>
      <c r="H1037" s="44">
        <v>338008</v>
      </c>
      <c r="I1037" s="44">
        <v>439617</v>
      </c>
      <c r="J1037" s="44">
        <v>58263</v>
      </c>
      <c r="K1037" s="44">
        <v>46647</v>
      </c>
      <c r="L1037" s="44">
        <v>32224</v>
      </c>
      <c r="M1037" s="44">
        <v>5467</v>
      </c>
      <c r="N1037" s="44">
        <v>1622</v>
      </c>
      <c r="O1037" s="44">
        <v>226</v>
      </c>
      <c r="P1037" s="44">
        <v>55.749470000000002</v>
      </c>
      <c r="Q1037" s="44">
        <v>56.331195999999998</v>
      </c>
      <c r="R1037" s="44">
        <v>18.579718</v>
      </c>
      <c r="S1037" s="44">
        <v>18.673110999999999</v>
      </c>
      <c r="T1037" s="44">
        <v>344155.34375</v>
      </c>
      <c r="U1037" s="44">
        <v>57560.234375</v>
      </c>
      <c r="V1037" s="44">
        <v>30605.208984000001</v>
      </c>
      <c r="W1037" s="44">
        <v>1537.5424800000001</v>
      </c>
      <c r="X1037" s="44">
        <v>168505.520789</v>
      </c>
      <c r="Y1037" s="44">
        <v>204922.04509299999</v>
      </c>
      <c r="Z1037" s="44">
        <v>11145.563779</v>
      </c>
      <c r="AA1037" s="44">
        <v>203.446708</v>
      </c>
      <c r="AB1037" s="44">
        <v>8.6489220000000007</v>
      </c>
      <c r="AC1037" s="44">
        <v>5.6122560000000004</v>
      </c>
      <c r="AD1037" s="44">
        <v>64536.571834000002</v>
      </c>
    </row>
    <row r="1038" spans="1:30" x14ac:dyDescent="0.25">
      <c r="A1038">
        <v>1037</v>
      </c>
      <c r="B1038" t="s">
        <v>101</v>
      </c>
      <c r="C1038" t="s">
        <v>108</v>
      </c>
      <c r="D1038" t="s">
        <v>130</v>
      </c>
      <c r="E1038" t="s">
        <v>104</v>
      </c>
      <c r="F1038" s="52">
        <f>VLOOKUP(A1038,[1]Minority!$A$1:$H$1902,5,FALSE)</f>
        <v>2230</v>
      </c>
      <c r="G1038" s="52">
        <f>VLOOKUP(A1038,'[1]Low-income - HH inc.'!$A$1:$I$1902,6,FALSE)</f>
        <v>199</v>
      </c>
      <c r="H1038" s="44">
        <v>297835</v>
      </c>
      <c r="I1038" s="44">
        <v>516995</v>
      </c>
      <c r="J1038" s="44">
        <v>48831</v>
      </c>
      <c r="K1038" s="44">
        <v>51402</v>
      </c>
      <c r="L1038" s="44">
        <v>33846</v>
      </c>
      <c r="M1038" s="44">
        <v>6434</v>
      </c>
      <c r="N1038" s="44">
        <v>366</v>
      </c>
      <c r="O1038" s="44">
        <v>226</v>
      </c>
      <c r="P1038" s="44">
        <v>51.500103000000003</v>
      </c>
      <c r="Q1038" s="44">
        <v>51.750377999999998</v>
      </c>
      <c r="R1038" s="44">
        <v>19.424717000000001</v>
      </c>
      <c r="S1038" s="44">
        <v>19.075631999999999</v>
      </c>
      <c r="T1038" s="44">
        <v>316296.28125</v>
      </c>
      <c r="U1038" s="44">
        <v>49047.570312999997</v>
      </c>
      <c r="V1038" s="44">
        <v>31536.90625</v>
      </c>
      <c r="W1038" s="44">
        <v>354.20687900000001</v>
      </c>
      <c r="X1038" s="44">
        <v>16169.214982</v>
      </c>
      <c r="Y1038" s="44">
        <v>34882.134870000002</v>
      </c>
      <c r="Z1038" s="44">
        <v>2465.9022799999998</v>
      </c>
      <c r="AA1038" s="44">
        <v>37.457886999999999</v>
      </c>
      <c r="AB1038" s="44">
        <v>1.6105799999999999</v>
      </c>
      <c r="AC1038" s="44">
        <v>1.1474850000000001</v>
      </c>
      <c r="AD1038" s="44">
        <v>12933.69319</v>
      </c>
    </row>
    <row r="1039" spans="1:30" x14ac:dyDescent="0.25">
      <c r="A1039">
        <v>1038</v>
      </c>
      <c r="B1039" t="s">
        <v>101</v>
      </c>
      <c r="C1039" t="s">
        <v>108</v>
      </c>
      <c r="D1039" t="s">
        <v>130</v>
      </c>
      <c r="E1039" t="s">
        <v>104</v>
      </c>
      <c r="F1039" s="52">
        <f>VLOOKUP(A1039,[1]Minority!$A$1:$H$1902,5,FALSE)</f>
        <v>912</v>
      </c>
      <c r="G1039" s="52">
        <f>VLOOKUP(A1039,'[1]Low-income - HH inc.'!$A$1:$I$1902,6,FALSE)</f>
        <v>48</v>
      </c>
      <c r="H1039" s="44">
        <v>366004</v>
      </c>
      <c r="I1039" s="44">
        <v>678715</v>
      </c>
      <c r="J1039" s="44">
        <v>51929</v>
      </c>
      <c r="K1039" s="44">
        <v>71593</v>
      </c>
      <c r="L1039" s="44">
        <v>32152</v>
      </c>
      <c r="M1039" s="44">
        <v>69842</v>
      </c>
      <c r="N1039" s="44">
        <v>796</v>
      </c>
      <c r="O1039" s="44">
        <v>1833.833374</v>
      </c>
      <c r="P1039" s="44">
        <v>46.942093</v>
      </c>
      <c r="Q1039" s="44">
        <v>46.330832999999998</v>
      </c>
      <c r="R1039" s="44">
        <v>17.214532999999999</v>
      </c>
      <c r="S1039" s="44">
        <v>16.727699000000001</v>
      </c>
      <c r="T1039" s="44">
        <v>385055.53125</v>
      </c>
      <c r="U1039" s="44">
        <v>53127.007812999997</v>
      </c>
      <c r="V1039" s="44">
        <v>34448.21875</v>
      </c>
      <c r="W1039" s="44">
        <v>859.22875999999997</v>
      </c>
      <c r="X1039" s="44">
        <v>34326.589183999997</v>
      </c>
      <c r="Y1039" s="44">
        <v>46657.195824000002</v>
      </c>
      <c r="Z1039" s="44">
        <v>2595.3622350000001</v>
      </c>
      <c r="AA1039" s="44">
        <v>47.058011999999998</v>
      </c>
      <c r="AB1039" s="44">
        <v>1.6887719999999999</v>
      </c>
      <c r="AC1039" s="44">
        <v>1.2362690000000001</v>
      </c>
      <c r="AD1039" s="44">
        <v>13833.239457</v>
      </c>
    </row>
    <row r="1040" spans="1:30" x14ac:dyDescent="0.25">
      <c r="A1040">
        <v>1039</v>
      </c>
      <c r="B1040" t="s">
        <v>101</v>
      </c>
      <c r="C1040" t="s">
        <v>108</v>
      </c>
      <c r="D1040" t="s">
        <v>130</v>
      </c>
      <c r="E1040" t="s">
        <v>104</v>
      </c>
      <c r="F1040" s="52">
        <f>VLOOKUP(A1040,[1]Minority!$A$1:$H$1902,5,FALSE)</f>
        <v>591</v>
      </c>
      <c r="G1040" s="52">
        <f>VLOOKUP(A1040,'[1]Low-income - HH inc.'!$A$1:$I$1902,6,FALSE)</f>
        <v>89</v>
      </c>
      <c r="H1040" s="44">
        <v>297300</v>
      </c>
      <c r="I1040" s="44">
        <v>90944</v>
      </c>
      <c r="J1040" s="44">
        <v>49123</v>
      </c>
      <c r="K1040" s="44">
        <v>11666</v>
      </c>
      <c r="L1040" s="44">
        <v>33846</v>
      </c>
      <c r="M1040" s="44">
        <v>0</v>
      </c>
      <c r="N1040" s="44">
        <v>418</v>
      </c>
      <c r="O1040" s="44">
        <v>0</v>
      </c>
      <c r="P1040" s="44">
        <v>64.616744999999995</v>
      </c>
      <c r="Q1040" s="44">
        <v>66.048766999999998</v>
      </c>
      <c r="R1040" s="44">
        <v>21.063236</v>
      </c>
      <c r="S1040" s="44">
        <v>19.595386999999999</v>
      </c>
      <c r="T1040" s="44">
        <v>290975.84375</v>
      </c>
      <c r="U1040" s="44">
        <v>47975.0625</v>
      </c>
      <c r="V1040" s="44">
        <v>32808.730469000002</v>
      </c>
      <c r="W1040" s="44">
        <v>405.18966699999999</v>
      </c>
      <c r="X1040" s="44">
        <v>23765.513585000001</v>
      </c>
      <c r="Y1040" s="44">
        <v>74592.705887999997</v>
      </c>
      <c r="Z1040" s="44">
        <v>2320.9012130000001</v>
      </c>
      <c r="AA1040" s="44">
        <v>61.170580000000001</v>
      </c>
      <c r="AB1040" s="44">
        <v>2.4546779999999999</v>
      </c>
      <c r="AC1040" s="44">
        <v>1.427127</v>
      </c>
      <c r="AD1040" s="44">
        <v>16357.881683</v>
      </c>
    </row>
    <row r="1041" spans="1:30" x14ac:dyDescent="0.25">
      <c r="A1041">
        <v>1040</v>
      </c>
      <c r="B1041" t="s">
        <v>101</v>
      </c>
      <c r="C1041" t="s">
        <v>108</v>
      </c>
      <c r="D1041" t="s">
        <v>130</v>
      </c>
      <c r="E1041" t="s">
        <v>104</v>
      </c>
      <c r="F1041" s="52">
        <f>VLOOKUP(A1041,[1]Minority!$A$1:$H$1902,5,FALSE)</f>
        <v>0</v>
      </c>
      <c r="G1041" s="52">
        <f>VLOOKUP(A1041,'[1]Low-income - HH inc.'!$A$1:$I$1902,6,FALSE)</f>
        <v>0</v>
      </c>
      <c r="H1041" s="44">
        <v>262700</v>
      </c>
      <c r="I1041" s="44">
        <v>532333</v>
      </c>
      <c r="J1041" s="44">
        <v>41194</v>
      </c>
      <c r="K1041" s="44">
        <v>53201</v>
      </c>
      <c r="L1041" s="44">
        <v>29760</v>
      </c>
      <c r="M1041" s="44">
        <v>5686</v>
      </c>
      <c r="N1041" s="44">
        <v>377</v>
      </c>
      <c r="O1041" s="44">
        <v>69</v>
      </c>
      <c r="P1041" s="44">
        <v>73.623694999999998</v>
      </c>
      <c r="Q1041" s="44">
        <v>68.183234999999996</v>
      </c>
      <c r="R1041" s="44">
        <v>35.682285</v>
      </c>
      <c r="S1041" s="44">
        <v>35.265540999999999</v>
      </c>
      <c r="T1041" s="44">
        <v>279077.28125</v>
      </c>
      <c r="U1041" s="44">
        <v>41923.296875</v>
      </c>
      <c r="V1041" s="44">
        <v>28297.765625</v>
      </c>
      <c r="W1041" s="44">
        <v>358.29235799999998</v>
      </c>
      <c r="X1041" s="44">
        <v>2200.779176</v>
      </c>
      <c r="Y1041" s="44">
        <v>3423.1273449999999</v>
      </c>
      <c r="Z1041" s="44">
        <v>124.587478</v>
      </c>
      <c r="AA1041" s="44">
        <v>2.868417</v>
      </c>
      <c r="AB1041" s="44">
        <v>0.106783</v>
      </c>
      <c r="AC1041" s="44">
        <v>7.0483000000000004E-2</v>
      </c>
      <c r="AD1041" s="44">
        <v>798.34767299999999</v>
      </c>
    </row>
    <row r="1042" spans="1:30" x14ac:dyDescent="0.25">
      <c r="A1042">
        <v>1041</v>
      </c>
      <c r="B1042" t="s">
        <v>101</v>
      </c>
      <c r="C1042" t="s">
        <v>108</v>
      </c>
      <c r="D1042" t="s">
        <v>130</v>
      </c>
      <c r="E1042" t="s">
        <v>104</v>
      </c>
      <c r="F1042" s="52">
        <f>VLOOKUP(A1042,[1]Minority!$A$1:$H$1902,5,FALSE)</f>
        <v>1619</v>
      </c>
      <c r="G1042" s="52">
        <f>VLOOKUP(A1042,'[1]Low-income - HH inc.'!$A$1:$I$1902,6,FALSE)</f>
        <v>133</v>
      </c>
      <c r="H1042" s="44">
        <v>232350</v>
      </c>
      <c r="I1042" s="44">
        <v>197988</v>
      </c>
      <c r="J1042" s="44">
        <v>37149</v>
      </c>
      <c r="K1042" s="44">
        <v>23109</v>
      </c>
      <c r="L1042" s="44">
        <v>29760</v>
      </c>
      <c r="M1042" s="44">
        <v>0</v>
      </c>
      <c r="N1042" s="44">
        <v>247</v>
      </c>
      <c r="O1042" s="44">
        <v>0</v>
      </c>
      <c r="P1042" s="44">
        <v>63.518047000000003</v>
      </c>
      <c r="Q1042" s="44">
        <v>62.643374999999999</v>
      </c>
      <c r="R1042" s="44">
        <v>23.152018000000002</v>
      </c>
      <c r="S1042" s="44">
        <v>19.287582</v>
      </c>
      <c r="T1042" s="44">
        <v>231340.859375</v>
      </c>
      <c r="U1042" s="44">
        <v>36736.671875</v>
      </c>
      <c r="V1042" s="44">
        <v>28886</v>
      </c>
      <c r="W1042" s="44">
        <v>239.74603300000001</v>
      </c>
      <c r="X1042" s="44">
        <v>283942.53656600002</v>
      </c>
      <c r="Y1042" s="44">
        <v>398882.27631799999</v>
      </c>
      <c r="Z1042" s="44">
        <v>20396.526338</v>
      </c>
      <c r="AA1042" s="44">
        <v>376.36750599999999</v>
      </c>
      <c r="AB1042" s="44">
        <v>18.270235</v>
      </c>
      <c r="AC1042" s="44">
        <v>10.474705999999999</v>
      </c>
      <c r="AD1042" s="44">
        <v>122333.43105499999</v>
      </c>
    </row>
    <row r="1043" spans="1:30" x14ac:dyDescent="0.25">
      <c r="A1043">
        <v>1042</v>
      </c>
      <c r="B1043" t="s">
        <v>101</v>
      </c>
      <c r="C1043" t="s">
        <v>108</v>
      </c>
      <c r="D1043" t="s">
        <v>130</v>
      </c>
      <c r="E1043" t="s">
        <v>104</v>
      </c>
      <c r="F1043" s="52">
        <f>VLOOKUP(A1043,[1]Minority!$A$1:$H$1902,5,FALSE)</f>
        <v>1587</v>
      </c>
      <c r="G1043" s="52">
        <f>VLOOKUP(A1043,'[1]Low-income - HH inc.'!$A$1:$I$1902,6,FALSE)</f>
        <v>92</v>
      </c>
      <c r="H1043" s="44">
        <v>295321</v>
      </c>
      <c r="I1043" s="44">
        <v>8969</v>
      </c>
      <c r="J1043" s="44">
        <v>50269</v>
      </c>
      <c r="K1043" s="44">
        <v>1737</v>
      </c>
      <c r="L1043" s="44">
        <v>31786</v>
      </c>
      <c r="M1043" s="44">
        <v>0</v>
      </c>
      <c r="N1043" s="44">
        <v>1744</v>
      </c>
      <c r="O1043" s="44">
        <v>0</v>
      </c>
      <c r="P1043" s="44">
        <v>88.577552999999995</v>
      </c>
      <c r="Q1043" s="44">
        <v>67.105216999999996</v>
      </c>
      <c r="R1043" s="44">
        <v>15.631757</v>
      </c>
      <c r="S1043" s="44">
        <v>15.787110999999999</v>
      </c>
      <c r="T1043" s="44">
        <v>291448.6875</v>
      </c>
      <c r="U1043" s="44">
        <v>49612.703125</v>
      </c>
      <c r="V1043" s="44">
        <v>31356.160156000002</v>
      </c>
      <c r="W1043" s="44">
        <v>1720.4160159999999</v>
      </c>
      <c r="X1043" s="44">
        <v>42241.940101</v>
      </c>
      <c r="Y1043" s="44">
        <v>73721.442311000006</v>
      </c>
      <c r="Z1043" s="44">
        <v>3270.909083</v>
      </c>
      <c r="AA1043" s="44">
        <v>68.492704000000003</v>
      </c>
      <c r="AB1043" s="44">
        <v>2.9905780000000002</v>
      </c>
      <c r="AC1043" s="44">
        <v>1.7547010000000001</v>
      </c>
      <c r="AD1043" s="44">
        <v>20357.527222000001</v>
      </c>
    </row>
    <row r="1044" spans="1:30" x14ac:dyDescent="0.25">
      <c r="A1044">
        <v>1043</v>
      </c>
      <c r="B1044" t="s">
        <v>101</v>
      </c>
      <c r="C1044" t="s">
        <v>108</v>
      </c>
      <c r="D1044" t="s">
        <v>130</v>
      </c>
      <c r="E1044" t="s">
        <v>104</v>
      </c>
      <c r="F1044" s="52">
        <f>VLOOKUP(A1044,[1]Minority!$A$1:$H$1902,5,FALSE)</f>
        <v>2018</v>
      </c>
      <c r="G1044" s="52">
        <f>VLOOKUP(A1044,'[1]Low-income - HH inc.'!$A$1:$I$1902,6,FALSE)</f>
        <v>164</v>
      </c>
      <c r="H1044" s="44">
        <v>314110</v>
      </c>
      <c r="I1044" s="44">
        <v>282117</v>
      </c>
      <c r="J1044" s="44">
        <v>52498</v>
      </c>
      <c r="K1044" s="44">
        <v>32191</v>
      </c>
      <c r="L1044" s="44">
        <v>31558</v>
      </c>
      <c r="M1044" s="44">
        <v>0</v>
      </c>
      <c r="N1044" s="44">
        <v>1622</v>
      </c>
      <c r="O1044" s="44">
        <v>226</v>
      </c>
      <c r="P1044" s="44">
        <v>60.960372999999997</v>
      </c>
      <c r="Q1044" s="44">
        <v>61.449615000000001</v>
      </c>
      <c r="R1044" s="44">
        <v>19.096454999999999</v>
      </c>
      <c r="S1044" s="44">
        <v>18.854094</v>
      </c>
      <c r="T1044" s="44">
        <v>312639.03125</v>
      </c>
      <c r="U1044" s="44">
        <v>51564.328125</v>
      </c>
      <c r="V1044" s="44">
        <v>30107.033202999999</v>
      </c>
      <c r="W1044" s="44">
        <v>1557.815063</v>
      </c>
      <c r="X1044" s="44">
        <v>52472.955923000001</v>
      </c>
      <c r="Y1044" s="44">
        <v>98307.568505000003</v>
      </c>
      <c r="Z1044" s="44">
        <v>4683.2334989999999</v>
      </c>
      <c r="AA1044" s="44">
        <v>91.097832999999994</v>
      </c>
      <c r="AB1044" s="44">
        <v>4.177638</v>
      </c>
      <c r="AC1044" s="44">
        <v>2.4275250000000002</v>
      </c>
      <c r="AD1044" s="44">
        <v>28101.462238</v>
      </c>
    </row>
    <row r="1045" spans="1:30" x14ac:dyDescent="0.25">
      <c r="A1045">
        <v>1044</v>
      </c>
      <c r="B1045" t="s">
        <v>101</v>
      </c>
      <c r="C1045" t="s">
        <v>108</v>
      </c>
      <c r="D1045" t="s">
        <v>130</v>
      </c>
      <c r="E1045" t="s">
        <v>104</v>
      </c>
      <c r="F1045" s="52">
        <f>VLOOKUP(A1045,[1]Minority!$A$1:$H$1902,5,FALSE)</f>
        <v>729</v>
      </c>
      <c r="G1045" s="52">
        <f>VLOOKUP(A1045,'[1]Low-income - HH inc.'!$A$1:$I$1902,6,FALSE)</f>
        <v>89</v>
      </c>
      <c r="H1045" s="44">
        <v>315766</v>
      </c>
      <c r="I1045" s="44">
        <v>376462</v>
      </c>
      <c r="J1045" s="44">
        <v>54415</v>
      </c>
      <c r="K1045" s="44">
        <v>40282</v>
      </c>
      <c r="L1045" s="44">
        <v>34202</v>
      </c>
      <c r="M1045" s="44">
        <v>2471</v>
      </c>
      <c r="N1045" s="44">
        <v>897</v>
      </c>
      <c r="O1045" s="44">
        <v>226</v>
      </c>
      <c r="P1045" s="44">
        <v>61.526615</v>
      </c>
      <c r="Q1045" s="44">
        <v>62.019641999999997</v>
      </c>
      <c r="R1045" s="44">
        <v>22.721855000000001</v>
      </c>
      <c r="S1045" s="44">
        <v>22.753679000000002</v>
      </c>
      <c r="T1045" s="44">
        <v>318322.5625</v>
      </c>
      <c r="U1045" s="44">
        <v>53819.707030999998</v>
      </c>
      <c r="V1045" s="44">
        <v>32865.472655999998</v>
      </c>
      <c r="W1045" s="44">
        <v>868.73706100000004</v>
      </c>
      <c r="X1045" s="44">
        <v>45164.359340000003</v>
      </c>
      <c r="Y1045" s="44">
        <v>68087.529173999996</v>
      </c>
      <c r="Z1045" s="44">
        <v>3353.7260489999999</v>
      </c>
      <c r="AA1045" s="44">
        <v>68.369082000000006</v>
      </c>
      <c r="AB1045" s="44">
        <v>2.930885</v>
      </c>
      <c r="AC1045" s="44">
        <v>1.7831859999999999</v>
      </c>
      <c r="AD1045" s="44">
        <v>20663.753112999999</v>
      </c>
    </row>
    <row r="1046" spans="1:30" x14ac:dyDescent="0.25">
      <c r="A1046">
        <v>1045</v>
      </c>
      <c r="B1046" t="s">
        <v>101</v>
      </c>
      <c r="C1046" t="s">
        <v>108</v>
      </c>
      <c r="D1046" t="s">
        <v>130</v>
      </c>
      <c r="E1046" t="s">
        <v>104</v>
      </c>
      <c r="F1046" s="52">
        <f>VLOOKUP(A1046,[1]Minority!$A$1:$H$1902,5,FALSE)</f>
        <v>2632</v>
      </c>
      <c r="G1046" s="52">
        <f>VLOOKUP(A1046,'[1]Low-income - HH inc.'!$A$1:$I$1902,6,FALSE)</f>
        <v>287</v>
      </c>
      <c r="H1046" s="44">
        <v>334265</v>
      </c>
      <c r="I1046" s="44">
        <v>507926</v>
      </c>
      <c r="J1046" s="44">
        <v>56179</v>
      </c>
      <c r="K1046" s="44">
        <v>50405</v>
      </c>
      <c r="L1046" s="44">
        <v>25761</v>
      </c>
      <c r="M1046" s="44">
        <v>6861</v>
      </c>
      <c r="N1046" s="44">
        <v>311</v>
      </c>
      <c r="O1046" s="44">
        <v>226</v>
      </c>
      <c r="P1046" s="44">
        <v>55.395420000000001</v>
      </c>
      <c r="Q1046" s="44">
        <v>55.558281000000001</v>
      </c>
      <c r="R1046" s="44">
        <v>21.208749999999998</v>
      </c>
      <c r="S1046" s="44">
        <v>21.047533000000001</v>
      </c>
      <c r="T1046" s="44">
        <v>344645.28125</v>
      </c>
      <c r="U1046" s="44">
        <v>55833.867187999997</v>
      </c>
      <c r="V1046" s="44">
        <v>24631.28125</v>
      </c>
      <c r="W1046" s="44">
        <v>305.91922</v>
      </c>
      <c r="X1046" s="44">
        <v>113119.888842</v>
      </c>
      <c r="Y1046" s="44">
        <v>144244.03124899999</v>
      </c>
      <c r="Z1046" s="44">
        <v>7169.8499970000003</v>
      </c>
      <c r="AA1046" s="44">
        <v>128.104319</v>
      </c>
      <c r="AB1046" s="44">
        <v>5.5634079999999999</v>
      </c>
      <c r="AC1046" s="44">
        <v>3.5598169999999998</v>
      </c>
      <c r="AD1046" s="44">
        <v>41304.087684999999</v>
      </c>
    </row>
    <row r="1047" spans="1:30" x14ac:dyDescent="0.25">
      <c r="A1047">
        <v>1046</v>
      </c>
      <c r="B1047" t="s">
        <v>101</v>
      </c>
      <c r="C1047" t="s">
        <v>108</v>
      </c>
      <c r="D1047" t="s">
        <v>130</v>
      </c>
      <c r="E1047" t="s">
        <v>104</v>
      </c>
      <c r="F1047" s="52">
        <f>VLOOKUP(A1047,[1]Minority!$A$1:$H$1902,5,FALSE)</f>
        <v>404</v>
      </c>
      <c r="G1047" s="52">
        <f>VLOOKUP(A1047,'[1]Low-income - HH inc.'!$A$1:$I$1902,6,FALSE)</f>
        <v>53</v>
      </c>
      <c r="H1047" s="44">
        <v>321128</v>
      </c>
      <c r="I1047" s="44">
        <v>165395</v>
      </c>
      <c r="J1047" s="44">
        <v>55255</v>
      </c>
      <c r="K1047" s="44">
        <v>15759</v>
      </c>
      <c r="L1047" s="44">
        <v>19488</v>
      </c>
      <c r="M1047" s="44">
        <v>0</v>
      </c>
      <c r="N1047" s="44">
        <v>389</v>
      </c>
      <c r="O1047" s="44">
        <v>0</v>
      </c>
      <c r="P1047" s="44">
        <v>67.866271999999995</v>
      </c>
      <c r="Q1047" s="44">
        <v>66.109191999999993</v>
      </c>
      <c r="R1047" s="44">
        <v>22.501276000000001</v>
      </c>
      <c r="S1047" s="44">
        <v>22.334538999999999</v>
      </c>
      <c r="T1047" s="44">
        <v>315786.78125</v>
      </c>
      <c r="U1047" s="44">
        <v>53900.394530999998</v>
      </c>
      <c r="V1047" s="44">
        <v>18819.615234000001</v>
      </c>
      <c r="W1047" s="44">
        <v>375.65835600000003</v>
      </c>
      <c r="X1047" s="44">
        <v>54367.484446000002</v>
      </c>
      <c r="Y1047" s="44">
        <v>89973.442714999997</v>
      </c>
      <c r="Z1047" s="44">
        <v>6032.7071580000002</v>
      </c>
      <c r="AA1047" s="44">
        <v>102.04992900000001</v>
      </c>
      <c r="AB1047" s="44">
        <v>4.2031340000000004</v>
      </c>
      <c r="AC1047" s="44">
        <v>2.988937</v>
      </c>
      <c r="AD1047" s="44">
        <v>33503.596514999997</v>
      </c>
    </row>
    <row r="1048" spans="1:30" x14ac:dyDescent="0.25">
      <c r="A1048">
        <v>1047</v>
      </c>
      <c r="B1048" t="s">
        <v>101</v>
      </c>
      <c r="C1048" t="s">
        <v>108</v>
      </c>
      <c r="D1048" t="s">
        <v>130</v>
      </c>
      <c r="E1048" t="s">
        <v>104</v>
      </c>
      <c r="F1048" s="52">
        <f>VLOOKUP(A1048,[1]Minority!$A$1:$H$1902,5,FALSE)</f>
        <v>1507</v>
      </c>
      <c r="G1048" s="52">
        <f>VLOOKUP(A1048,'[1]Low-income - HH inc.'!$A$1:$I$1902,6,FALSE)</f>
        <v>153</v>
      </c>
      <c r="H1048" s="44">
        <v>274818</v>
      </c>
      <c r="I1048" s="44">
        <v>66917</v>
      </c>
      <c r="J1048" s="44">
        <v>46219</v>
      </c>
      <c r="K1048" s="44">
        <v>7517</v>
      </c>
      <c r="L1048" s="44">
        <v>31558</v>
      </c>
      <c r="M1048" s="44">
        <v>0</v>
      </c>
      <c r="N1048" s="44">
        <v>1622</v>
      </c>
      <c r="O1048" s="44">
        <v>0</v>
      </c>
      <c r="P1048" s="44">
        <v>70.812920000000005</v>
      </c>
      <c r="Q1048" s="44">
        <v>69.996871999999996</v>
      </c>
      <c r="R1048" s="44">
        <v>21.258087</v>
      </c>
      <c r="S1048" s="44">
        <v>21.372889000000001</v>
      </c>
      <c r="T1048" s="44">
        <v>268012.40625</v>
      </c>
      <c r="U1048" s="44">
        <v>44952.097655999998</v>
      </c>
      <c r="V1048" s="44">
        <v>30524.955077999999</v>
      </c>
      <c r="W1048" s="44">
        <v>1568.904053</v>
      </c>
      <c r="X1048" s="44">
        <v>27153.721400999999</v>
      </c>
      <c r="Y1048" s="44">
        <v>44185.28026</v>
      </c>
      <c r="Z1048" s="44">
        <v>2619.40119</v>
      </c>
      <c r="AA1048" s="44">
        <v>46.548369000000001</v>
      </c>
      <c r="AB1048" s="44">
        <v>2.0671379999999999</v>
      </c>
      <c r="AC1048" s="44">
        <v>1.3012090000000001</v>
      </c>
      <c r="AD1048" s="44">
        <v>14902.448053</v>
      </c>
    </row>
    <row r="1049" spans="1:30" x14ac:dyDescent="0.25">
      <c r="A1049">
        <v>1048</v>
      </c>
      <c r="B1049" t="s">
        <v>101</v>
      </c>
      <c r="C1049" t="s">
        <v>108</v>
      </c>
      <c r="D1049" t="s">
        <v>130</v>
      </c>
      <c r="E1049" t="s">
        <v>104</v>
      </c>
      <c r="F1049" s="52">
        <f>VLOOKUP(A1049,[1]Minority!$A$1:$H$1902,5,FALSE)</f>
        <v>2020</v>
      </c>
      <c r="G1049" s="52">
        <f>VLOOKUP(A1049,'[1]Low-income - HH inc.'!$A$1:$I$1902,6,FALSE)</f>
        <v>116</v>
      </c>
      <c r="H1049" s="44">
        <v>277718</v>
      </c>
      <c r="I1049" s="44">
        <v>10482</v>
      </c>
      <c r="J1049" s="44">
        <v>42738</v>
      </c>
      <c r="K1049" s="44">
        <v>1349</v>
      </c>
      <c r="L1049" s="44">
        <v>29921</v>
      </c>
      <c r="M1049" s="44">
        <v>0</v>
      </c>
      <c r="N1049" s="44">
        <v>1780</v>
      </c>
      <c r="O1049" s="44">
        <v>0</v>
      </c>
      <c r="P1049" s="44">
        <v>74.401077000000001</v>
      </c>
      <c r="Q1049" s="44">
        <v>81.047623000000002</v>
      </c>
      <c r="R1049" s="44">
        <v>17.059303</v>
      </c>
      <c r="S1049" s="44">
        <v>18.214582</v>
      </c>
      <c r="T1049" s="44">
        <v>274945.84375</v>
      </c>
      <c r="U1049" s="44">
        <v>42308.652344000002</v>
      </c>
      <c r="V1049" s="44">
        <v>29610.615234000001</v>
      </c>
      <c r="W1049" s="44">
        <v>1761.5351559999999</v>
      </c>
      <c r="X1049" s="44">
        <v>31001.199120000001</v>
      </c>
      <c r="Y1049" s="44">
        <v>45030.172624999999</v>
      </c>
      <c r="Z1049" s="44">
        <v>3139.4751040000001</v>
      </c>
      <c r="AA1049" s="44">
        <v>49.532058999999997</v>
      </c>
      <c r="AB1049" s="44">
        <v>1.8167819999999999</v>
      </c>
      <c r="AC1049" s="44">
        <v>1.411958</v>
      </c>
      <c r="AD1049" s="44">
        <v>15674.532749</v>
      </c>
    </row>
    <row r="1050" spans="1:30" x14ac:dyDescent="0.25">
      <c r="A1050">
        <v>1049</v>
      </c>
      <c r="B1050" t="s">
        <v>101</v>
      </c>
      <c r="C1050" t="s">
        <v>108</v>
      </c>
      <c r="D1050" t="s">
        <v>130</v>
      </c>
      <c r="E1050" t="s">
        <v>104</v>
      </c>
      <c r="F1050" s="52">
        <f>VLOOKUP(A1050,[1]Minority!$A$1:$H$1902,5,FALSE)</f>
        <v>0</v>
      </c>
      <c r="G1050" s="52">
        <f>VLOOKUP(A1050,'[1]Low-income - HH inc.'!$A$1:$I$1902,6,FALSE)</f>
        <v>0</v>
      </c>
      <c r="H1050" s="44">
        <v>278904</v>
      </c>
      <c r="I1050" s="44">
        <v>3368</v>
      </c>
      <c r="J1050" s="44">
        <v>49582</v>
      </c>
      <c r="K1050" s="44">
        <v>116</v>
      </c>
      <c r="L1050" s="44">
        <v>17332</v>
      </c>
      <c r="M1050" s="44">
        <v>0</v>
      </c>
      <c r="N1050" s="44">
        <v>1622</v>
      </c>
      <c r="O1050" s="44">
        <v>0</v>
      </c>
      <c r="P1050" s="44">
        <v>96.726646000000002</v>
      </c>
      <c r="Q1050" s="44">
        <v>93.553512999999995</v>
      </c>
      <c r="R1050" s="44">
        <v>28.014576000000002</v>
      </c>
      <c r="S1050" s="44">
        <v>28.517102999999999</v>
      </c>
      <c r="T1050" s="44">
        <v>276792.9375</v>
      </c>
      <c r="U1050" s="44">
        <v>49203.007812999997</v>
      </c>
      <c r="V1050" s="44">
        <v>17199.208984000001</v>
      </c>
      <c r="W1050" s="44">
        <v>1609.572876</v>
      </c>
      <c r="X1050" s="44">
        <v>0</v>
      </c>
      <c r="Y1050" s="44">
        <v>0</v>
      </c>
      <c r="Z1050" s="44">
        <v>0</v>
      </c>
      <c r="AA1050" s="44">
        <v>0</v>
      </c>
      <c r="AB1050" s="44">
        <v>0</v>
      </c>
      <c r="AC1050" s="44">
        <v>0</v>
      </c>
      <c r="AD1050" s="44">
        <v>0</v>
      </c>
    </row>
    <row r="1051" spans="1:30" x14ac:dyDescent="0.25">
      <c r="A1051">
        <v>1050</v>
      </c>
      <c r="B1051" t="s">
        <v>101</v>
      </c>
      <c r="C1051" t="s">
        <v>108</v>
      </c>
      <c r="D1051" t="s">
        <v>130</v>
      </c>
      <c r="E1051" t="s">
        <v>104</v>
      </c>
      <c r="F1051" s="52">
        <f>VLOOKUP(A1051,[1]Minority!$A$1:$H$1902,5,FALSE)</f>
        <v>1100</v>
      </c>
      <c r="G1051" s="52">
        <f>VLOOKUP(A1051,'[1]Low-income - HH inc.'!$A$1:$I$1902,6,FALSE)</f>
        <v>25</v>
      </c>
      <c r="H1051" s="44">
        <v>255645</v>
      </c>
      <c r="I1051" s="44">
        <v>6240</v>
      </c>
      <c r="J1051" s="44">
        <v>39517</v>
      </c>
      <c r="K1051" s="44">
        <v>347</v>
      </c>
      <c r="L1051" s="44">
        <v>14916</v>
      </c>
      <c r="M1051" s="44">
        <v>0</v>
      </c>
      <c r="N1051" s="44">
        <v>1744</v>
      </c>
      <c r="O1051" s="44">
        <v>0</v>
      </c>
      <c r="P1051" s="44">
        <v>41.747943999999997</v>
      </c>
      <c r="Q1051" s="44">
        <v>36.028038000000002</v>
      </c>
      <c r="R1051" s="44">
        <v>23.764206000000001</v>
      </c>
      <c r="S1051" s="44">
        <v>24.716642</v>
      </c>
      <c r="T1051" s="44">
        <v>199146.625</v>
      </c>
      <c r="U1051" s="44">
        <v>30643.714843999998</v>
      </c>
      <c r="V1051" s="44">
        <v>11537.038086</v>
      </c>
      <c r="W1051" s="44">
        <v>1348.9270019999999</v>
      </c>
      <c r="X1051" s="44">
        <v>0</v>
      </c>
      <c r="Y1051" s="44">
        <v>0</v>
      </c>
      <c r="Z1051" s="44">
        <v>0</v>
      </c>
      <c r="AA1051" s="44">
        <v>0</v>
      </c>
      <c r="AB1051" s="44">
        <v>0</v>
      </c>
      <c r="AC1051" s="44">
        <v>0</v>
      </c>
      <c r="AD1051" s="44">
        <v>0</v>
      </c>
    </row>
    <row r="1052" spans="1:30" x14ac:dyDescent="0.25">
      <c r="A1052">
        <v>1051</v>
      </c>
      <c r="B1052" t="s">
        <v>101</v>
      </c>
      <c r="C1052" t="s">
        <v>108</v>
      </c>
      <c r="D1052" t="s">
        <v>130</v>
      </c>
      <c r="E1052" t="s">
        <v>104</v>
      </c>
      <c r="F1052" s="52">
        <f>VLOOKUP(A1052,[1]Minority!$A$1:$H$1902,5,FALSE)</f>
        <v>2818</v>
      </c>
      <c r="G1052" s="52">
        <f>VLOOKUP(A1052,'[1]Low-income - HH inc.'!$A$1:$I$1902,6,FALSE)</f>
        <v>190</v>
      </c>
      <c r="H1052" s="44">
        <v>257587</v>
      </c>
      <c r="I1052" s="44">
        <v>14050</v>
      </c>
      <c r="J1052" s="44">
        <v>39845</v>
      </c>
      <c r="K1052" s="44">
        <v>2262</v>
      </c>
      <c r="L1052" s="44">
        <v>30066</v>
      </c>
      <c r="M1052" s="44">
        <v>1519</v>
      </c>
      <c r="N1052" s="44">
        <v>1780</v>
      </c>
      <c r="O1052" s="44">
        <v>0</v>
      </c>
      <c r="P1052" s="44">
        <v>72.365821999999994</v>
      </c>
      <c r="Q1052" s="44">
        <v>73.151741000000001</v>
      </c>
      <c r="R1052" s="44">
        <v>17.979959000000001</v>
      </c>
      <c r="S1052" s="44">
        <v>19.621770999999999</v>
      </c>
      <c r="T1052" s="44">
        <v>254377.015625</v>
      </c>
      <c r="U1052" s="44">
        <v>39349.636719000002</v>
      </c>
      <c r="V1052" s="44">
        <v>29689.732422000001</v>
      </c>
      <c r="W1052" s="44">
        <v>1756.538452</v>
      </c>
      <c r="X1052" s="44">
        <v>44147.578793000001</v>
      </c>
      <c r="Y1052" s="44">
        <v>61775.313509</v>
      </c>
      <c r="Z1052" s="44">
        <v>3486.1754989999999</v>
      </c>
      <c r="AA1052" s="44">
        <v>63.529457000000001</v>
      </c>
      <c r="AB1052" s="44">
        <v>2.5094919999999998</v>
      </c>
      <c r="AC1052" s="44">
        <v>1.6966559999999999</v>
      </c>
      <c r="AD1052" s="44">
        <v>19375.399054000001</v>
      </c>
    </row>
    <row r="1053" spans="1:30" x14ac:dyDescent="0.25">
      <c r="A1053">
        <v>1052</v>
      </c>
      <c r="B1053" t="s">
        <v>101</v>
      </c>
      <c r="C1053" t="s">
        <v>114</v>
      </c>
      <c r="D1053" t="s">
        <v>131</v>
      </c>
      <c r="E1053" t="s">
        <v>104</v>
      </c>
      <c r="F1053" s="52">
        <f>VLOOKUP(A1053,[1]Minority!$A$1:$H$1902,5,FALSE)</f>
        <v>1817</v>
      </c>
      <c r="G1053" s="52">
        <f>VLOOKUP(A1053,'[1]Low-income - HH inc.'!$A$1:$I$1902,6,FALSE)</f>
        <v>125</v>
      </c>
      <c r="H1053" s="44">
        <v>268317</v>
      </c>
      <c r="I1053" s="44">
        <v>8006</v>
      </c>
      <c r="J1053" s="44">
        <v>42417</v>
      </c>
      <c r="K1053" s="44">
        <v>2336</v>
      </c>
      <c r="L1053" s="44">
        <v>14994</v>
      </c>
      <c r="M1053" s="44">
        <v>0</v>
      </c>
      <c r="N1053" s="44">
        <v>1241.5</v>
      </c>
      <c r="O1053" s="44">
        <v>0</v>
      </c>
      <c r="P1053" s="44">
        <v>94.237244000000004</v>
      </c>
      <c r="Q1053" s="44">
        <v>93.346664000000004</v>
      </c>
      <c r="R1053" s="44">
        <v>21.232353</v>
      </c>
      <c r="S1053" s="44">
        <v>21.717099999999999</v>
      </c>
      <c r="T1053" s="44">
        <v>267031.5625</v>
      </c>
      <c r="U1053" s="44">
        <v>42219.078125</v>
      </c>
      <c r="V1053" s="44">
        <v>14919.958008</v>
      </c>
      <c r="W1053" s="44">
        <v>1235.369385</v>
      </c>
      <c r="X1053" s="44">
        <v>100825.121635</v>
      </c>
      <c r="Y1053" s="44">
        <v>137992.658841</v>
      </c>
      <c r="Z1053" s="44">
        <v>3878.3884560000001</v>
      </c>
      <c r="AA1053" s="44">
        <v>139.23471900000001</v>
      </c>
      <c r="AB1053" s="44">
        <v>6.4961960000000003</v>
      </c>
      <c r="AC1053" s="44">
        <v>2.6546280000000002</v>
      </c>
      <c r="AD1053" s="44">
        <v>31771.168736</v>
      </c>
    </row>
    <row r="1054" spans="1:30" x14ac:dyDescent="0.25">
      <c r="A1054">
        <v>1053</v>
      </c>
      <c r="B1054" t="s">
        <v>101</v>
      </c>
      <c r="C1054" t="s">
        <v>114</v>
      </c>
      <c r="D1054" t="s">
        <v>131</v>
      </c>
      <c r="E1054" t="s">
        <v>104</v>
      </c>
      <c r="F1054" s="52">
        <f>VLOOKUP(A1054,[1]Minority!$A$1:$H$1902,5,FALSE)</f>
        <v>2138</v>
      </c>
      <c r="G1054" s="52">
        <f>VLOOKUP(A1054,'[1]Low-income - HH inc.'!$A$1:$I$1902,6,FALSE)</f>
        <v>290</v>
      </c>
      <c r="H1054" s="44">
        <v>243197</v>
      </c>
      <c r="I1054" s="44">
        <v>9748</v>
      </c>
      <c r="J1054" s="44">
        <v>35715</v>
      </c>
      <c r="K1054" s="44">
        <v>2896</v>
      </c>
      <c r="L1054" s="44">
        <v>8893</v>
      </c>
      <c r="M1054" s="44">
        <v>0</v>
      </c>
      <c r="N1054" s="44">
        <v>1740.5</v>
      </c>
      <c r="O1054" s="44">
        <v>531</v>
      </c>
      <c r="P1054" s="44">
        <v>70.979416000000001</v>
      </c>
      <c r="Q1054" s="44">
        <v>57.221812999999997</v>
      </c>
      <c r="R1054" s="44">
        <v>18.402884</v>
      </c>
      <c r="S1054" s="44">
        <v>18.766476000000001</v>
      </c>
      <c r="T1054" s="44">
        <v>240062.96875</v>
      </c>
      <c r="U1054" s="44">
        <v>35274.40625</v>
      </c>
      <c r="V1054" s="44">
        <v>8773.6123050000006</v>
      </c>
      <c r="W1054" s="44">
        <v>1724.262573</v>
      </c>
      <c r="X1054" s="44">
        <v>32115.680901</v>
      </c>
      <c r="Y1054" s="44">
        <v>41315.830931999997</v>
      </c>
      <c r="Z1054" s="44">
        <v>2806.9298349999999</v>
      </c>
      <c r="AA1054" s="44">
        <v>45.270766999999999</v>
      </c>
      <c r="AB1054" s="44">
        <v>1.6721459999999999</v>
      </c>
      <c r="AC1054" s="44">
        <v>1.2356</v>
      </c>
      <c r="AD1054" s="44">
        <v>13725.520885</v>
      </c>
    </row>
    <row r="1055" spans="1:30" x14ac:dyDescent="0.25">
      <c r="A1055">
        <v>1054</v>
      </c>
      <c r="B1055" t="s">
        <v>101</v>
      </c>
      <c r="C1055" t="s">
        <v>114</v>
      </c>
      <c r="D1055" t="s">
        <v>131</v>
      </c>
      <c r="E1055" t="s">
        <v>104</v>
      </c>
      <c r="F1055" s="52">
        <f>VLOOKUP(A1055,[1]Minority!$A$1:$H$1902,5,FALSE)</f>
        <v>1334</v>
      </c>
      <c r="G1055" s="52">
        <f>VLOOKUP(A1055,'[1]Low-income - HH inc.'!$A$1:$I$1902,6,FALSE)</f>
        <v>194</v>
      </c>
      <c r="H1055" s="44">
        <v>251726</v>
      </c>
      <c r="I1055" s="44">
        <v>20696</v>
      </c>
      <c r="J1055" s="44">
        <v>39797</v>
      </c>
      <c r="K1055" s="44">
        <v>4673</v>
      </c>
      <c r="L1055" s="44">
        <v>9038</v>
      </c>
      <c r="M1055" s="44">
        <v>0</v>
      </c>
      <c r="N1055" s="44">
        <v>1015.5</v>
      </c>
      <c r="O1055" s="44">
        <v>0</v>
      </c>
      <c r="P1055" s="44">
        <v>74.143317999999994</v>
      </c>
      <c r="Q1055" s="44">
        <v>74.935944000000006</v>
      </c>
      <c r="R1055" s="44">
        <v>18.439488999999998</v>
      </c>
      <c r="S1055" s="44">
        <v>18.741361999999999</v>
      </c>
      <c r="T1055" s="44">
        <v>247150.6875</v>
      </c>
      <c r="U1055" s="44">
        <v>39101.40625</v>
      </c>
      <c r="V1055" s="44">
        <v>8859.0117190000001</v>
      </c>
      <c r="W1055" s="44">
        <v>995.38903800000003</v>
      </c>
      <c r="X1055" s="44">
        <v>2357.6896120000001</v>
      </c>
      <c r="Y1055" s="44">
        <v>24430.670738000001</v>
      </c>
      <c r="Z1055" s="44">
        <v>714.54736100000002</v>
      </c>
      <c r="AA1055" s="44">
        <v>19.901969999999999</v>
      </c>
      <c r="AB1055" s="44">
        <v>0.92505499999999996</v>
      </c>
      <c r="AC1055" s="44">
        <v>0.45597100000000002</v>
      </c>
      <c r="AD1055" s="44">
        <v>5389.1716729999998</v>
      </c>
    </row>
    <row r="1056" spans="1:30" x14ac:dyDescent="0.25">
      <c r="A1056">
        <v>1055</v>
      </c>
      <c r="B1056" t="s">
        <v>101</v>
      </c>
      <c r="C1056" t="s">
        <v>114</v>
      </c>
      <c r="D1056" t="s">
        <v>131</v>
      </c>
      <c r="E1056" t="s">
        <v>104</v>
      </c>
      <c r="F1056" s="52">
        <f>VLOOKUP(A1056,[1]Minority!$A$1:$H$1902,5,FALSE)</f>
        <v>2295</v>
      </c>
      <c r="G1056" s="52">
        <f>VLOOKUP(A1056,'[1]Low-income - HH inc.'!$A$1:$I$1902,6,FALSE)</f>
        <v>219</v>
      </c>
      <c r="H1056" s="44">
        <v>275954</v>
      </c>
      <c r="I1056" s="44">
        <v>26721</v>
      </c>
      <c r="J1056" s="44">
        <v>41919</v>
      </c>
      <c r="K1056" s="44">
        <v>5475</v>
      </c>
      <c r="L1056" s="44">
        <v>7519</v>
      </c>
      <c r="M1056" s="44">
        <v>0</v>
      </c>
      <c r="N1056" s="44">
        <v>1103.5</v>
      </c>
      <c r="O1056" s="44">
        <v>0</v>
      </c>
      <c r="P1056" s="44">
        <v>68.277518999999998</v>
      </c>
      <c r="Q1056" s="44">
        <v>70.520415999999997</v>
      </c>
      <c r="R1056" s="44">
        <v>19.075742999999999</v>
      </c>
      <c r="S1056" s="44">
        <v>19.517838999999999</v>
      </c>
      <c r="T1056" s="44">
        <v>269821.375</v>
      </c>
      <c r="U1056" s="44">
        <v>41022.257812999997</v>
      </c>
      <c r="V1056" s="44">
        <v>7333.9877930000002</v>
      </c>
      <c r="W1056" s="44">
        <v>1076.3474120000001</v>
      </c>
      <c r="X1056" s="44">
        <v>120006.36874200001</v>
      </c>
      <c r="Y1056" s="44">
        <v>181702.93877400001</v>
      </c>
      <c r="Z1056" s="44">
        <v>5743.479988</v>
      </c>
      <c r="AA1056" s="44">
        <v>178.24028000000001</v>
      </c>
      <c r="AB1056" s="44">
        <v>7.9330379999999998</v>
      </c>
      <c r="AC1056" s="44">
        <v>3.6421190000000001</v>
      </c>
      <c r="AD1056" s="44">
        <v>42833.401791999997</v>
      </c>
    </row>
    <row r="1057" spans="1:30" x14ac:dyDescent="0.25">
      <c r="A1057">
        <v>1056</v>
      </c>
      <c r="B1057" t="s">
        <v>101</v>
      </c>
      <c r="C1057" t="s">
        <v>114</v>
      </c>
      <c r="D1057" t="s">
        <v>131</v>
      </c>
      <c r="E1057" t="s">
        <v>104</v>
      </c>
      <c r="F1057" s="52">
        <f>VLOOKUP(A1057,[1]Minority!$A$1:$H$1902,5,FALSE)</f>
        <v>37</v>
      </c>
      <c r="G1057" s="52">
        <f>VLOOKUP(A1057,'[1]Low-income - HH inc.'!$A$1:$I$1902,6,FALSE)</f>
        <v>3</v>
      </c>
      <c r="H1057" s="44">
        <v>269409</v>
      </c>
      <c r="I1057" s="44">
        <v>24335</v>
      </c>
      <c r="J1057" s="44">
        <v>42794</v>
      </c>
      <c r="K1057" s="44">
        <v>4895</v>
      </c>
      <c r="L1057" s="44">
        <v>4952</v>
      </c>
      <c r="M1057" s="44">
        <v>0</v>
      </c>
      <c r="N1057" s="44">
        <v>1854.5</v>
      </c>
      <c r="O1057" s="44">
        <v>0</v>
      </c>
      <c r="P1057" s="44">
        <v>60.643760999999998</v>
      </c>
      <c r="Q1057" s="44">
        <v>67.108856000000003</v>
      </c>
      <c r="R1057" s="44">
        <v>20.356562</v>
      </c>
      <c r="S1057" s="44">
        <v>21.10446</v>
      </c>
      <c r="T1057" s="44">
        <v>261403.90625</v>
      </c>
      <c r="U1057" s="44">
        <v>41556.066405999998</v>
      </c>
      <c r="V1057" s="44">
        <v>4790.248047</v>
      </c>
      <c r="W1057" s="44">
        <v>1793.924683</v>
      </c>
      <c r="X1057" s="44">
        <v>107619.05275800001</v>
      </c>
      <c r="Y1057" s="44">
        <v>176160.14827000001</v>
      </c>
      <c r="Z1057" s="44">
        <v>6212.0890010000003</v>
      </c>
      <c r="AA1057" s="44">
        <v>153.47892999999999</v>
      </c>
      <c r="AB1057" s="44">
        <v>7.1214700000000004</v>
      </c>
      <c r="AC1057" s="44">
        <v>3.6445310000000002</v>
      </c>
      <c r="AD1057" s="44">
        <v>43025.497774000003</v>
      </c>
    </row>
    <row r="1058" spans="1:30" x14ac:dyDescent="0.25">
      <c r="A1058">
        <v>1057</v>
      </c>
      <c r="B1058" t="s">
        <v>101</v>
      </c>
      <c r="C1058" t="s">
        <v>114</v>
      </c>
      <c r="D1058" t="s">
        <v>131</v>
      </c>
      <c r="E1058" t="s">
        <v>104</v>
      </c>
      <c r="F1058" s="52">
        <f>VLOOKUP(A1058,[1]Minority!$A$1:$H$1902,5,FALSE)</f>
        <v>39</v>
      </c>
      <c r="G1058" s="52">
        <f>VLOOKUP(A1058,'[1]Low-income - HH inc.'!$A$1:$I$1902,6,FALSE)</f>
        <v>5</v>
      </c>
      <c r="H1058" s="44">
        <v>307995</v>
      </c>
      <c r="I1058" s="44">
        <v>25068</v>
      </c>
      <c r="J1058" s="44">
        <v>45385</v>
      </c>
      <c r="K1058" s="44">
        <v>4991</v>
      </c>
      <c r="L1058" s="44">
        <v>3783</v>
      </c>
      <c r="M1058" s="44">
        <v>0</v>
      </c>
      <c r="N1058" s="44">
        <v>1103.5</v>
      </c>
      <c r="O1058" s="44">
        <v>0</v>
      </c>
      <c r="P1058" s="44">
        <v>82.227645999999993</v>
      </c>
      <c r="Q1058" s="44">
        <v>77.953308000000007</v>
      </c>
      <c r="R1058" s="44">
        <v>23.591775999999999</v>
      </c>
      <c r="S1058" s="44">
        <v>24.567178999999999</v>
      </c>
      <c r="T1058" s="44">
        <v>301534.8125</v>
      </c>
      <c r="U1058" s="44">
        <v>44462.671875</v>
      </c>
      <c r="V1058" s="44">
        <v>3696.6213379999999</v>
      </c>
      <c r="W1058" s="44">
        <v>1078.303345</v>
      </c>
      <c r="X1058" s="44">
        <v>385384.41077299998</v>
      </c>
      <c r="Y1058" s="44">
        <v>574312.68021300004</v>
      </c>
      <c r="Z1058" s="44">
        <v>16702.296859999999</v>
      </c>
      <c r="AA1058" s="44">
        <v>563.36076300000002</v>
      </c>
      <c r="AB1058" s="44">
        <v>25.963953</v>
      </c>
      <c r="AC1058" s="44">
        <v>11.013533000000001</v>
      </c>
      <c r="AD1058" s="44">
        <v>130855.58543000001</v>
      </c>
    </row>
    <row r="1059" spans="1:30" x14ac:dyDescent="0.25">
      <c r="A1059">
        <v>1058</v>
      </c>
      <c r="B1059" t="s">
        <v>101</v>
      </c>
      <c r="C1059" t="s">
        <v>114</v>
      </c>
      <c r="D1059" t="s">
        <v>131</v>
      </c>
      <c r="E1059" t="s">
        <v>104</v>
      </c>
      <c r="F1059" s="52">
        <f>VLOOKUP(A1059,[1]Minority!$A$1:$H$1902,5,FALSE)</f>
        <v>113</v>
      </c>
      <c r="G1059" s="52">
        <f>VLOOKUP(A1059,'[1]Low-income - HH inc.'!$A$1:$I$1902,6,FALSE)</f>
        <v>17</v>
      </c>
      <c r="H1059" s="44">
        <v>284218</v>
      </c>
      <c r="I1059" s="44">
        <v>33397</v>
      </c>
      <c r="J1059" s="44">
        <v>44223</v>
      </c>
      <c r="K1059" s="44">
        <v>6358</v>
      </c>
      <c r="L1059" s="44">
        <v>4952</v>
      </c>
      <c r="M1059" s="44">
        <v>0</v>
      </c>
      <c r="N1059" s="44">
        <v>1103.5</v>
      </c>
      <c r="O1059" s="44">
        <v>0</v>
      </c>
      <c r="P1059" s="44">
        <v>67.393424999999993</v>
      </c>
      <c r="Q1059" s="44">
        <v>66.154655000000005</v>
      </c>
      <c r="R1059" s="44">
        <v>22.122859999999999</v>
      </c>
      <c r="S1059" s="44">
        <v>23.079151</v>
      </c>
      <c r="T1059" s="44">
        <v>276469.03125</v>
      </c>
      <c r="U1059" s="44">
        <v>43053.183594000002</v>
      </c>
      <c r="V1059" s="44">
        <v>4799.0107420000004</v>
      </c>
      <c r="W1059" s="44">
        <v>1069.408081</v>
      </c>
      <c r="X1059" s="44">
        <v>76013.055684000006</v>
      </c>
      <c r="Y1059" s="44">
        <v>243342.28112299999</v>
      </c>
      <c r="Z1059" s="44">
        <v>6290.1807150000004</v>
      </c>
      <c r="AA1059" s="44">
        <v>252.033568</v>
      </c>
      <c r="AB1059" s="44">
        <v>11.634005999999999</v>
      </c>
      <c r="AC1059" s="44">
        <v>4.5582659999999997</v>
      </c>
      <c r="AD1059" s="44">
        <v>54428.559581000001</v>
      </c>
    </row>
    <row r="1060" spans="1:30" x14ac:dyDescent="0.25">
      <c r="A1060">
        <v>1059</v>
      </c>
      <c r="B1060" t="s">
        <v>101</v>
      </c>
      <c r="C1060" t="s">
        <v>114</v>
      </c>
      <c r="D1060" t="s">
        <v>131</v>
      </c>
      <c r="E1060" t="s">
        <v>104</v>
      </c>
      <c r="F1060" s="52">
        <f>VLOOKUP(A1060,[1]Minority!$A$1:$H$1902,5,FALSE)</f>
        <v>1684</v>
      </c>
      <c r="G1060" s="52">
        <f>VLOOKUP(A1060,'[1]Low-income - HH inc.'!$A$1:$I$1902,6,FALSE)</f>
        <v>200</v>
      </c>
      <c r="H1060" s="44">
        <v>255378</v>
      </c>
      <c r="I1060" s="44">
        <v>27926</v>
      </c>
      <c r="J1060" s="44">
        <v>40949</v>
      </c>
      <c r="K1060" s="44">
        <v>3804</v>
      </c>
      <c r="L1060" s="44">
        <v>4952</v>
      </c>
      <c r="M1060" s="44">
        <v>0</v>
      </c>
      <c r="N1060" s="44">
        <v>1143.5</v>
      </c>
      <c r="O1060" s="44">
        <v>0</v>
      </c>
      <c r="P1060" s="44">
        <v>69.705582000000007</v>
      </c>
      <c r="Q1060" s="44">
        <v>65.737808000000001</v>
      </c>
      <c r="R1060" s="44">
        <v>20.152987</v>
      </c>
      <c r="S1060" s="44">
        <v>20.750648000000002</v>
      </c>
      <c r="T1060" s="44">
        <v>247712.421875</v>
      </c>
      <c r="U1060" s="44">
        <v>39697.140625</v>
      </c>
      <c r="V1060" s="44">
        <v>4785.1079099999997</v>
      </c>
      <c r="W1060" s="44">
        <v>1104.961914</v>
      </c>
      <c r="X1060" s="44">
        <v>56806.934817000001</v>
      </c>
      <c r="Y1060" s="44">
        <v>105848.145342</v>
      </c>
      <c r="Z1060" s="44">
        <v>4108.4038179999998</v>
      </c>
      <c r="AA1060" s="44">
        <v>94.892574999999994</v>
      </c>
      <c r="AB1060" s="44">
        <v>4.2971219999999999</v>
      </c>
      <c r="AC1060" s="44">
        <v>2.333542</v>
      </c>
      <c r="AD1060" s="44">
        <v>27433.405857000002</v>
      </c>
    </row>
    <row r="1061" spans="1:30" x14ac:dyDescent="0.25">
      <c r="A1061">
        <v>1060</v>
      </c>
      <c r="B1061" t="s">
        <v>101</v>
      </c>
      <c r="C1061" t="s">
        <v>114</v>
      </c>
      <c r="D1061" t="s">
        <v>131</v>
      </c>
      <c r="E1061" t="s">
        <v>104</v>
      </c>
      <c r="F1061" s="52">
        <f>VLOOKUP(A1061,[1]Minority!$A$1:$H$1902,5,FALSE)</f>
        <v>3332</v>
      </c>
      <c r="G1061" s="52">
        <f>VLOOKUP(A1061,'[1]Low-income - HH inc.'!$A$1:$I$1902,6,FALSE)</f>
        <v>420</v>
      </c>
      <c r="H1061" s="44">
        <v>254133</v>
      </c>
      <c r="I1061" s="44">
        <v>18809</v>
      </c>
      <c r="J1061" s="44">
        <v>41136</v>
      </c>
      <c r="K1061" s="44">
        <v>4526</v>
      </c>
      <c r="L1061" s="44">
        <v>4952</v>
      </c>
      <c r="M1061" s="44">
        <v>0</v>
      </c>
      <c r="N1061" s="44">
        <v>1868.5</v>
      </c>
      <c r="O1061" s="44">
        <v>0</v>
      </c>
      <c r="P1061" s="44">
        <v>68.762039000000001</v>
      </c>
      <c r="Q1061" s="44">
        <v>71.640845999999996</v>
      </c>
      <c r="R1061" s="44">
        <v>17.383368000000001</v>
      </c>
      <c r="S1061" s="44">
        <v>17.758244999999999</v>
      </c>
      <c r="T1061" s="44">
        <v>243135.421875</v>
      </c>
      <c r="U1061" s="44">
        <v>39425.078125</v>
      </c>
      <c r="V1061" s="44">
        <v>4720.5742190000001</v>
      </c>
      <c r="W1061" s="44">
        <v>1781.1779790000001</v>
      </c>
      <c r="X1061" s="44">
        <v>14137.667718000001</v>
      </c>
      <c r="Y1061" s="44">
        <v>33949.831313000002</v>
      </c>
      <c r="Z1061" s="44">
        <v>1229.2459240000001</v>
      </c>
      <c r="AA1061" s="44">
        <v>28.543489999999998</v>
      </c>
      <c r="AB1061" s="44">
        <v>1.2223740000000001</v>
      </c>
      <c r="AC1061" s="44">
        <v>0.69445500000000004</v>
      </c>
      <c r="AD1061" s="44">
        <v>8133.7558419999996</v>
      </c>
    </row>
    <row r="1062" spans="1:30" x14ac:dyDescent="0.25">
      <c r="A1062">
        <v>1061</v>
      </c>
      <c r="B1062" t="s">
        <v>101</v>
      </c>
      <c r="C1062" t="s">
        <v>114</v>
      </c>
      <c r="D1062" t="s">
        <v>131</v>
      </c>
      <c r="E1062" t="s">
        <v>104</v>
      </c>
      <c r="F1062" s="52">
        <f>VLOOKUP(A1062,[1]Minority!$A$1:$H$1902,5,FALSE)</f>
        <v>1077</v>
      </c>
      <c r="G1062" s="52">
        <f>VLOOKUP(A1062,'[1]Low-income - HH inc.'!$A$1:$I$1902,6,FALSE)</f>
        <v>105</v>
      </c>
      <c r="H1062" s="44">
        <v>287395</v>
      </c>
      <c r="I1062" s="44">
        <v>22432</v>
      </c>
      <c r="J1062" s="44">
        <v>44063</v>
      </c>
      <c r="K1062" s="44">
        <v>4219</v>
      </c>
      <c r="L1062" s="44">
        <v>3433</v>
      </c>
      <c r="M1062" s="44">
        <v>0</v>
      </c>
      <c r="N1062" s="44">
        <v>1103.5</v>
      </c>
      <c r="O1062" s="44">
        <v>0</v>
      </c>
      <c r="P1062" s="44">
        <v>80.170128000000005</v>
      </c>
      <c r="Q1062" s="44">
        <v>76.482451999999995</v>
      </c>
      <c r="R1062" s="44">
        <v>21.390608</v>
      </c>
      <c r="S1062" s="44">
        <v>21.959378999999998</v>
      </c>
      <c r="T1062" s="44">
        <v>282351.34375</v>
      </c>
      <c r="U1062" s="44">
        <v>43304.554687999997</v>
      </c>
      <c r="V1062" s="44">
        <v>3367.6516109999998</v>
      </c>
      <c r="W1062" s="44">
        <v>1082.4945070000001</v>
      </c>
      <c r="X1062" s="44">
        <v>102952.154924</v>
      </c>
      <c r="Y1062" s="44">
        <v>170057.27109900001</v>
      </c>
      <c r="Z1062" s="44">
        <v>7289.2364509999998</v>
      </c>
      <c r="AA1062" s="44">
        <v>168.329609</v>
      </c>
      <c r="AB1062" s="44">
        <v>7.5664150000000001</v>
      </c>
      <c r="AC1062" s="44">
        <v>4.0974909999999998</v>
      </c>
      <c r="AD1062" s="44">
        <v>47803.777472000002</v>
      </c>
    </row>
    <row r="1063" spans="1:30" x14ac:dyDescent="0.25">
      <c r="A1063">
        <v>1062</v>
      </c>
      <c r="B1063" t="s">
        <v>101</v>
      </c>
      <c r="C1063" t="s">
        <v>114</v>
      </c>
      <c r="D1063" t="s">
        <v>131</v>
      </c>
      <c r="E1063" t="s">
        <v>104</v>
      </c>
      <c r="F1063" s="52">
        <f>VLOOKUP(A1063,[1]Minority!$A$1:$H$1902,5,FALSE)</f>
        <v>7</v>
      </c>
      <c r="G1063" s="52">
        <f>VLOOKUP(A1063,'[1]Low-income - HH inc.'!$A$1:$I$1902,6,FALSE)</f>
        <v>0</v>
      </c>
      <c r="H1063" s="44">
        <v>270257</v>
      </c>
      <c r="I1063" s="44">
        <v>25597</v>
      </c>
      <c r="J1063" s="44">
        <v>40860</v>
      </c>
      <c r="K1063" s="44">
        <v>4426</v>
      </c>
      <c r="L1063" s="44">
        <v>3433</v>
      </c>
      <c r="M1063" s="44">
        <v>0</v>
      </c>
      <c r="N1063" s="44">
        <v>1103.5</v>
      </c>
      <c r="O1063" s="44">
        <v>0</v>
      </c>
      <c r="P1063" s="44">
        <v>67.679344</v>
      </c>
      <c r="Q1063" s="44">
        <v>66.397766000000004</v>
      </c>
      <c r="R1063" s="44">
        <v>20.720222</v>
      </c>
      <c r="S1063" s="44">
        <v>20.770567</v>
      </c>
      <c r="T1063" s="44">
        <v>265861.375</v>
      </c>
      <c r="U1063" s="44">
        <v>40205.417969000002</v>
      </c>
      <c r="V1063" s="44">
        <v>3371.3217770000001</v>
      </c>
      <c r="W1063" s="44">
        <v>1083.6741939999999</v>
      </c>
      <c r="X1063" s="44">
        <v>36745.721163000002</v>
      </c>
      <c r="Y1063" s="44">
        <v>104901.680754</v>
      </c>
      <c r="Z1063" s="44">
        <v>3540.0512720000002</v>
      </c>
      <c r="AA1063" s="44">
        <v>114.76007799999999</v>
      </c>
      <c r="AB1063" s="44">
        <v>4.9367099999999997</v>
      </c>
      <c r="AC1063" s="44">
        <v>2.2290839999999998</v>
      </c>
      <c r="AD1063" s="44">
        <v>25936.685536000001</v>
      </c>
    </row>
    <row r="1064" spans="1:30" x14ac:dyDescent="0.25">
      <c r="A1064">
        <v>1063</v>
      </c>
      <c r="B1064" t="s">
        <v>101</v>
      </c>
      <c r="C1064" t="s">
        <v>114</v>
      </c>
      <c r="D1064" t="s">
        <v>131</v>
      </c>
      <c r="E1064" t="s">
        <v>104</v>
      </c>
      <c r="F1064" s="52">
        <f>VLOOKUP(A1064,[1]Minority!$A$1:$H$1902,5,FALSE)</f>
        <v>1013</v>
      </c>
      <c r="G1064" s="52">
        <f>VLOOKUP(A1064,'[1]Low-income - HH inc.'!$A$1:$I$1902,6,FALSE)</f>
        <v>65</v>
      </c>
      <c r="H1064" s="44">
        <v>257439</v>
      </c>
      <c r="I1064" s="44">
        <v>276874</v>
      </c>
      <c r="J1064" s="44">
        <v>39646</v>
      </c>
      <c r="K1064" s="44">
        <v>29336</v>
      </c>
      <c r="L1064" s="44">
        <v>3433</v>
      </c>
      <c r="M1064" s="44">
        <v>0</v>
      </c>
      <c r="N1064" s="44">
        <v>1103.5</v>
      </c>
      <c r="O1064" s="44">
        <v>0</v>
      </c>
      <c r="P1064" s="44">
        <v>66.864868000000001</v>
      </c>
      <c r="Q1064" s="44">
        <v>66.347640999999996</v>
      </c>
      <c r="R1064" s="44">
        <v>17.743653999999999</v>
      </c>
      <c r="S1064" s="44">
        <v>17.876812000000001</v>
      </c>
      <c r="T1064" s="44">
        <v>257953.5</v>
      </c>
      <c r="U1064" s="44">
        <v>39373.066405999998</v>
      </c>
      <c r="V1064" s="44">
        <v>3342.1188959999999</v>
      </c>
      <c r="W1064" s="44">
        <v>1074.287231</v>
      </c>
      <c r="X1064" s="44">
        <v>11939.853913000001</v>
      </c>
      <c r="Y1064" s="44">
        <v>47350.869932000001</v>
      </c>
      <c r="Z1064" s="44">
        <v>1753.5027640000001</v>
      </c>
      <c r="AA1064" s="44">
        <v>41.333877000000001</v>
      </c>
      <c r="AB1064" s="44">
        <v>1.8247180000000001</v>
      </c>
      <c r="AC1064" s="44">
        <v>0.99000200000000005</v>
      </c>
      <c r="AD1064" s="44">
        <v>11656.273616</v>
      </c>
    </row>
    <row r="1065" spans="1:30" x14ac:dyDescent="0.25">
      <c r="A1065">
        <v>1064</v>
      </c>
      <c r="B1065" t="s">
        <v>101</v>
      </c>
      <c r="C1065" t="s">
        <v>114</v>
      </c>
      <c r="D1065" t="s">
        <v>131</v>
      </c>
      <c r="E1065" t="s">
        <v>104</v>
      </c>
      <c r="F1065" s="52">
        <f>VLOOKUP(A1065,[1]Minority!$A$1:$H$1902,5,FALSE)</f>
        <v>0</v>
      </c>
      <c r="G1065" s="52">
        <f>VLOOKUP(A1065,'[1]Low-income - HH inc.'!$A$1:$I$1902,6,FALSE)</f>
        <v>0</v>
      </c>
      <c r="H1065" s="44">
        <v>251415</v>
      </c>
      <c r="I1065" s="44">
        <v>160823</v>
      </c>
      <c r="J1065" s="44">
        <v>37415</v>
      </c>
      <c r="K1065" s="44">
        <v>16235</v>
      </c>
      <c r="L1065" s="44">
        <v>3433</v>
      </c>
      <c r="M1065" s="44">
        <v>0</v>
      </c>
      <c r="N1065" s="44">
        <v>1103.5</v>
      </c>
      <c r="O1065" s="44">
        <v>0</v>
      </c>
      <c r="P1065" s="44">
        <v>98.286095000000003</v>
      </c>
      <c r="Q1065" s="44">
        <v>80.127655000000004</v>
      </c>
      <c r="R1065" s="44">
        <v>29.728811</v>
      </c>
      <c r="S1065" s="44">
        <v>30.600522999999999</v>
      </c>
      <c r="T1065" s="44">
        <v>249460.84375</v>
      </c>
      <c r="U1065" s="44">
        <v>36958.125</v>
      </c>
      <c r="V1065" s="44">
        <v>3358.9465329999998</v>
      </c>
      <c r="W1065" s="44">
        <v>1079.696289</v>
      </c>
      <c r="X1065" s="44">
        <v>0</v>
      </c>
      <c r="Y1065" s="44">
        <v>0</v>
      </c>
      <c r="Z1065" s="44">
        <v>0</v>
      </c>
      <c r="AA1065" s="44">
        <v>0</v>
      </c>
      <c r="AB1065" s="44">
        <v>0</v>
      </c>
      <c r="AC1065" s="44">
        <v>0</v>
      </c>
      <c r="AD1065" s="44">
        <v>0</v>
      </c>
    </row>
    <row r="1066" spans="1:30" x14ac:dyDescent="0.25">
      <c r="A1066">
        <v>1065</v>
      </c>
      <c r="B1066" t="s">
        <v>101</v>
      </c>
      <c r="C1066" t="s">
        <v>114</v>
      </c>
      <c r="D1066" t="s">
        <v>131</v>
      </c>
      <c r="E1066" t="s">
        <v>104</v>
      </c>
      <c r="F1066" s="52">
        <f>VLOOKUP(A1066,[1]Minority!$A$1:$H$1902,5,FALSE)</f>
        <v>1432</v>
      </c>
      <c r="G1066" s="52">
        <f>VLOOKUP(A1066,'[1]Low-income - HH inc.'!$A$1:$I$1902,6,FALSE)</f>
        <v>94</v>
      </c>
      <c r="H1066" s="44">
        <v>255243</v>
      </c>
      <c r="I1066" s="44">
        <v>115659</v>
      </c>
      <c r="J1066" s="44">
        <v>40216</v>
      </c>
      <c r="K1066" s="44">
        <v>15064</v>
      </c>
      <c r="L1066" s="44">
        <v>3433</v>
      </c>
      <c r="M1066" s="44">
        <v>0</v>
      </c>
      <c r="N1066" s="44">
        <v>1015.5</v>
      </c>
      <c r="O1066" s="44">
        <v>0</v>
      </c>
      <c r="P1066" s="44">
        <v>64.062636999999995</v>
      </c>
      <c r="Q1066" s="44">
        <v>64.012214999999998</v>
      </c>
      <c r="R1066" s="44">
        <v>15.867641000000001</v>
      </c>
      <c r="S1066" s="44">
        <v>16.030933000000001</v>
      </c>
      <c r="T1066" s="44">
        <v>251394.03125</v>
      </c>
      <c r="U1066" s="44">
        <v>39522.445312999997</v>
      </c>
      <c r="V1066" s="44">
        <v>3338.3364259999998</v>
      </c>
      <c r="W1066" s="44">
        <v>987.49804700000004</v>
      </c>
      <c r="X1066" s="44">
        <v>0</v>
      </c>
      <c r="Y1066" s="44">
        <v>15358.586384</v>
      </c>
      <c r="Z1066" s="44">
        <v>559.07393000000002</v>
      </c>
      <c r="AA1066" s="44">
        <v>12.762295</v>
      </c>
      <c r="AB1066" s="44">
        <v>0.52332900000000004</v>
      </c>
      <c r="AC1066" s="44">
        <v>0.310278</v>
      </c>
      <c r="AD1066" s="44">
        <v>3641.235737</v>
      </c>
    </row>
    <row r="1067" spans="1:30" x14ac:dyDescent="0.25">
      <c r="A1067">
        <v>1066</v>
      </c>
      <c r="B1067" t="s">
        <v>101</v>
      </c>
      <c r="C1067" t="s">
        <v>114</v>
      </c>
      <c r="D1067" t="s">
        <v>131</v>
      </c>
      <c r="E1067" t="s">
        <v>104</v>
      </c>
      <c r="F1067" s="52">
        <f>VLOOKUP(A1067,[1]Minority!$A$1:$H$1902,5,FALSE)</f>
        <v>2548</v>
      </c>
      <c r="G1067" s="52">
        <f>VLOOKUP(A1067,'[1]Low-income - HH inc.'!$A$1:$I$1902,6,FALSE)</f>
        <v>214</v>
      </c>
      <c r="H1067" s="44">
        <v>255437</v>
      </c>
      <c r="I1067" s="44">
        <v>356651</v>
      </c>
      <c r="J1067" s="44">
        <v>40438</v>
      </c>
      <c r="K1067" s="44">
        <v>35174</v>
      </c>
      <c r="L1067" s="44">
        <v>3433</v>
      </c>
      <c r="M1067" s="44">
        <v>0</v>
      </c>
      <c r="N1067" s="44">
        <v>1103.5</v>
      </c>
      <c r="O1067" s="44">
        <v>0</v>
      </c>
      <c r="P1067" s="44">
        <v>71.691558999999998</v>
      </c>
      <c r="Q1067" s="44">
        <v>70.972403999999997</v>
      </c>
      <c r="R1067" s="44">
        <v>19.503305000000001</v>
      </c>
      <c r="S1067" s="44">
        <v>19.625499999999999</v>
      </c>
      <c r="T1067" s="44">
        <v>258183.3125</v>
      </c>
      <c r="U1067" s="44">
        <v>40295.167969000002</v>
      </c>
      <c r="V1067" s="44">
        <v>3339.8500979999999</v>
      </c>
      <c r="W1067" s="44">
        <v>1073.5579829999999</v>
      </c>
      <c r="X1067" s="44">
        <v>3240.060446</v>
      </c>
      <c r="Y1067" s="44">
        <v>28227.371812000001</v>
      </c>
      <c r="Z1067" s="44">
        <v>1171.620345</v>
      </c>
      <c r="AA1067" s="44">
        <v>24.916612000000001</v>
      </c>
      <c r="AB1067" s="44">
        <v>1.0047520000000001</v>
      </c>
      <c r="AC1067" s="44">
        <v>0.61292999999999997</v>
      </c>
      <c r="AD1067" s="44">
        <v>7125.2472900000002</v>
      </c>
    </row>
    <row r="1068" spans="1:30" x14ac:dyDescent="0.25">
      <c r="A1068">
        <v>1067</v>
      </c>
      <c r="B1068" t="s">
        <v>101</v>
      </c>
      <c r="C1068" t="s">
        <v>114</v>
      </c>
      <c r="D1068" t="s">
        <v>131</v>
      </c>
      <c r="E1068" t="s">
        <v>104</v>
      </c>
      <c r="F1068" s="52">
        <f>VLOOKUP(A1068,[1]Minority!$A$1:$H$1902,5,FALSE)</f>
        <v>2603</v>
      </c>
      <c r="G1068" s="52">
        <f>VLOOKUP(A1068,'[1]Low-income - HH inc.'!$A$1:$I$1902,6,FALSE)</f>
        <v>174</v>
      </c>
      <c r="H1068" s="44">
        <v>284814</v>
      </c>
      <c r="I1068" s="44">
        <v>225949</v>
      </c>
      <c r="J1068" s="44">
        <v>42330</v>
      </c>
      <c r="K1068" s="44">
        <v>23217</v>
      </c>
      <c r="L1068" s="44">
        <v>3433</v>
      </c>
      <c r="M1068" s="44">
        <v>0</v>
      </c>
      <c r="N1068" s="44">
        <v>1103.5</v>
      </c>
      <c r="O1068" s="44">
        <v>0</v>
      </c>
      <c r="P1068" s="44">
        <v>77.710662999999997</v>
      </c>
      <c r="Q1068" s="44">
        <v>78.127007000000006</v>
      </c>
      <c r="R1068" s="44">
        <v>20.200624000000001</v>
      </c>
      <c r="S1068" s="44">
        <v>20.369143000000001</v>
      </c>
      <c r="T1068" s="44">
        <v>283802.125</v>
      </c>
      <c r="U1068" s="44">
        <v>42001.449219000002</v>
      </c>
      <c r="V1068" s="44">
        <v>3373.9875489999999</v>
      </c>
      <c r="W1068" s="44">
        <v>1084.5311280000001</v>
      </c>
      <c r="X1068" s="44">
        <v>138696.332792</v>
      </c>
      <c r="Y1068" s="44">
        <v>193112.628788</v>
      </c>
      <c r="Z1068" s="44">
        <v>6024.7996229999999</v>
      </c>
      <c r="AA1068" s="44">
        <v>186.38475299999999</v>
      </c>
      <c r="AB1068" s="44">
        <v>8.4987510000000004</v>
      </c>
      <c r="AC1068" s="44">
        <v>3.85025</v>
      </c>
      <c r="AD1068" s="44">
        <v>45472.834514000002</v>
      </c>
    </row>
    <row r="1069" spans="1:30" x14ac:dyDescent="0.25">
      <c r="A1069">
        <v>1068</v>
      </c>
      <c r="B1069" t="s">
        <v>101</v>
      </c>
      <c r="C1069" t="s">
        <v>114</v>
      </c>
      <c r="D1069" t="s">
        <v>131</v>
      </c>
      <c r="E1069" t="s">
        <v>104</v>
      </c>
      <c r="F1069" s="52">
        <f>VLOOKUP(A1069,[1]Minority!$A$1:$H$1902,5,FALSE)</f>
        <v>3260</v>
      </c>
      <c r="G1069" s="52">
        <f>VLOOKUP(A1069,'[1]Low-income - HH inc.'!$A$1:$I$1902,6,FALSE)</f>
        <v>297</v>
      </c>
      <c r="H1069" s="44">
        <v>247848</v>
      </c>
      <c r="I1069" s="44">
        <v>219399</v>
      </c>
      <c r="J1069" s="44">
        <v>39810</v>
      </c>
      <c r="K1069" s="44">
        <v>21070</v>
      </c>
      <c r="L1069" s="44">
        <v>3433</v>
      </c>
      <c r="M1069" s="44">
        <v>0</v>
      </c>
      <c r="N1069" s="44">
        <v>1066.5</v>
      </c>
      <c r="O1069" s="44">
        <v>0</v>
      </c>
      <c r="P1069" s="44">
        <v>68.633217000000002</v>
      </c>
      <c r="Q1069" s="44">
        <v>76.151107999999994</v>
      </c>
      <c r="R1069" s="44">
        <v>18.522549000000001</v>
      </c>
      <c r="S1069" s="44">
        <v>18.52413</v>
      </c>
      <c r="T1069" s="44">
        <v>247028</v>
      </c>
      <c r="U1069" s="44">
        <v>39269.851562999997</v>
      </c>
      <c r="V1069" s="44">
        <v>3334.0493160000001</v>
      </c>
      <c r="W1069" s="44">
        <v>1035.7597659999999</v>
      </c>
      <c r="X1069" s="44">
        <v>2774.548092</v>
      </c>
      <c r="Y1069" s="44">
        <v>14186.510108</v>
      </c>
      <c r="Z1069" s="44">
        <v>467.35027500000001</v>
      </c>
      <c r="AA1069" s="44">
        <v>11.607734000000001</v>
      </c>
      <c r="AB1069" s="44">
        <v>0.51926000000000005</v>
      </c>
      <c r="AC1069" s="44">
        <v>0.27741199999999999</v>
      </c>
      <c r="AD1069" s="44">
        <v>3249.7980320000001</v>
      </c>
    </row>
    <row r="1070" spans="1:30" x14ac:dyDescent="0.25">
      <c r="A1070">
        <v>1069</v>
      </c>
      <c r="B1070" t="s">
        <v>101</v>
      </c>
      <c r="C1070" t="s">
        <v>114</v>
      </c>
      <c r="D1070" t="s">
        <v>132</v>
      </c>
      <c r="E1070" t="s">
        <v>104</v>
      </c>
      <c r="F1070" s="52">
        <f>VLOOKUP(A1070,[1]Minority!$A$1:$H$1902,5,FALSE)</f>
        <v>2481</v>
      </c>
      <c r="G1070" s="52">
        <f>VLOOKUP(A1070,'[1]Low-income - HH inc.'!$A$1:$I$1902,6,FALSE)</f>
        <v>185</v>
      </c>
      <c r="H1070" s="44">
        <v>271051</v>
      </c>
      <c r="I1070" s="44">
        <v>9015</v>
      </c>
      <c r="J1070" s="44">
        <v>43822</v>
      </c>
      <c r="K1070" s="44">
        <v>1366</v>
      </c>
      <c r="L1070" s="44">
        <v>4166</v>
      </c>
      <c r="M1070" s="44">
        <v>145</v>
      </c>
      <c r="N1070" s="44">
        <v>921</v>
      </c>
      <c r="O1070" s="44">
        <v>0</v>
      </c>
      <c r="P1070" s="44">
        <v>9.4072750000000003</v>
      </c>
      <c r="Q1070" s="44">
        <v>9.3624449999999992</v>
      </c>
      <c r="R1070" s="44">
        <v>20.957951999999999</v>
      </c>
      <c r="S1070" s="44">
        <v>20.915619</v>
      </c>
      <c r="T1070" s="44">
        <v>228540.15625</v>
      </c>
      <c r="U1070" s="44">
        <v>36934.242187999997</v>
      </c>
      <c r="V1070" s="44">
        <v>3513.6613769999999</v>
      </c>
      <c r="W1070" s="44">
        <v>771.58349599999997</v>
      </c>
      <c r="X1070" s="44">
        <v>19597.710578999999</v>
      </c>
      <c r="Y1070" s="44">
        <v>44658.533293</v>
      </c>
      <c r="Z1070" s="44">
        <v>1633.8446489999999</v>
      </c>
      <c r="AA1070" s="44">
        <v>41.279874</v>
      </c>
      <c r="AB1070" s="44">
        <v>1.9491039999999999</v>
      </c>
      <c r="AC1070" s="44">
        <v>0.966082</v>
      </c>
      <c r="AD1070" s="44">
        <v>11322.763106</v>
      </c>
    </row>
    <row r="1071" spans="1:30" x14ac:dyDescent="0.25">
      <c r="A1071">
        <v>1070</v>
      </c>
      <c r="B1071" t="s">
        <v>101</v>
      </c>
      <c r="C1071" t="s">
        <v>114</v>
      </c>
      <c r="D1071" t="s">
        <v>132</v>
      </c>
      <c r="E1071" t="s">
        <v>104</v>
      </c>
      <c r="F1071" s="52">
        <f>VLOOKUP(A1071,[1]Minority!$A$1:$H$1902,5,FALSE)</f>
        <v>1285</v>
      </c>
      <c r="G1071" s="52">
        <f>VLOOKUP(A1071,'[1]Low-income - HH inc.'!$A$1:$I$1902,6,FALSE)</f>
        <v>117</v>
      </c>
      <c r="H1071" s="44">
        <v>315480</v>
      </c>
      <c r="I1071" s="44">
        <v>5815</v>
      </c>
      <c r="J1071" s="44">
        <v>49399</v>
      </c>
      <c r="K1071" s="44">
        <v>657</v>
      </c>
      <c r="L1071" s="44">
        <v>5318</v>
      </c>
      <c r="M1071" s="44">
        <v>0</v>
      </c>
      <c r="N1071" s="44">
        <v>1105</v>
      </c>
      <c r="O1071" s="44">
        <v>0</v>
      </c>
      <c r="P1071" s="44">
        <v>85.118049999999997</v>
      </c>
      <c r="Q1071" s="44">
        <v>92.968345999999997</v>
      </c>
      <c r="R1071" s="44">
        <v>21.419096</v>
      </c>
      <c r="S1071" s="44">
        <v>21.326371999999999</v>
      </c>
      <c r="T1071" s="44">
        <v>311485.9375</v>
      </c>
      <c r="U1071" s="44">
        <v>48770.324219000002</v>
      </c>
      <c r="V1071" s="44">
        <v>5249.408203</v>
      </c>
      <c r="W1071" s="44">
        <v>1090.7476810000001</v>
      </c>
      <c r="X1071" s="44">
        <v>43486.834496000003</v>
      </c>
      <c r="Y1071" s="44">
        <v>63942.312571000002</v>
      </c>
      <c r="Z1071" s="44">
        <v>2215.598594</v>
      </c>
      <c r="AA1071" s="44">
        <v>62.635455</v>
      </c>
      <c r="AB1071" s="44">
        <v>2.7463799999999998</v>
      </c>
      <c r="AC1071" s="44">
        <v>1.3252029999999999</v>
      </c>
      <c r="AD1071" s="44">
        <v>15475.927443</v>
      </c>
    </row>
    <row r="1072" spans="1:30" x14ac:dyDescent="0.25">
      <c r="A1072">
        <v>1071</v>
      </c>
      <c r="B1072" t="s">
        <v>101</v>
      </c>
      <c r="C1072" t="s">
        <v>114</v>
      </c>
      <c r="D1072" t="s">
        <v>132</v>
      </c>
      <c r="E1072" t="s">
        <v>104</v>
      </c>
      <c r="F1072" s="52">
        <f>VLOOKUP(A1072,[1]Minority!$A$1:$H$1902,5,FALSE)</f>
        <v>3154</v>
      </c>
      <c r="G1072" s="52">
        <f>VLOOKUP(A1072,'[1]Low-income - HH inc.'!$A$1:$I$1902,6,FALSE)</f>
        <v>243</v>
      </c>
      <c r="H1072" s="44">
        <v>260063</v>
      </c>
      <c r="I1072" s="44">
        <v>14018</v>
      </c>
      <c r="J1072" s="44">
        <v>42904</v>
      </c>
      <c r="K1072" s="44">
        <v>1901</v>
      </c>
      <c r="L1072" s="44">
        <v>4166</v>
      </c>
      <c r="M1072" s="44">
        <v>145</v>
      </c>
      <c r="N1072" s="44">
        <v>1084</v>
      </c>
      <c r="O1072" s="44">
        <v>0</v>
      </c>
      <c r="P1072" s="44">
        <v>76.527382000000003</v>
      </c>
      <c r="Q1072" s="44">
        <v>76.833984000000001</v>
      </c>
      <c r="R1072" s="44">
        <v>17.148031</v>
      </c>
      <c r="S1072" s="44">
        <v>16.611729</v>
      </c>
      <c r="T1072" s="44">
        <v>254177.5625</v>
      </c>
      <c r="U1072" s="44">
        <v>41923.199219000002</v>
      </c>
      <c r="V1072" s="44">
        <v>4069.8171390000002</v>
      </c>
      <c r="W1072" s="44">
        <v>1058.070557</v>
      </c>
      <c r="X1072" s="44">
        <v>19432.421524000001</v>
      </c>
      <c r="Y1072" s="44">
        <v>43905.523783999997</v>
      </c>
      <c r="Z1072" s="44">
        <v>1330.268777</v>
      </c>
      <c r="AA1072" s="44">
        <v>39.967339000000003</v>
      </c>
      <c r="AB1072" s="44">
        <v>1.7818369999999999</v>
      </c>
      <c r="AC1072" s="44">
        <v>0.85547600000000001</v>
      </c>
      <c r="AD1072" s="44">
        <v>10125.96524</v>
      </c>
    </row>
    <row r="1073" spans="1:30" x14ac:dyDescent="0.25">
      <c r="A1073">
        <v>1072</v>
      </c>
      <c r="B1073" t="s">
        <v>101</v>
      </c>
      <c r="C1073" t="s">
        <v>114</v>
      </c>
      <c r="D1073" t="s">
        <v>132</v>
      </c>
      <c r="E1073" t="s">
        <v>104</v>
      </c>
      <c r="F1073" s="52">
        <f>VLOOKUP(A1073,[1]Minority!$A$1:$H$1902,5,FALSE)</f>
        <v>4006</v>
      </c>
      <c r="G1073" s="52">
        <f>VLOOKUP(A1073,'[1]Low-income - HH inc.'!$A$1:$I$1902,6,FALSE)</f>
        <v>267</v>
      </c>
      <c r="H1073" s="44">
        <v>256038</v>
      </c>
      <c r="I1073" s="44">
        <v>437947</v>
      </c>
      <c r="J1073" s="44">
        <v>41945</v>
      </c>
      <c r="K1073" s="44">
        <v>45979</v>
      </c>
      <c r="L1073" s="44">
        <v>5318</v>
      </c>
      <c r="M1073" s="44">
        <v>733</v>
      </c>
      <c r="N1073" s="44">
        <v>465</v>
      </c>
      <c r="O1073" s="44">
        <v>174</v>
      </c>
      <c r="P1073" s="44">
        <v>52.772049000000003</v>
      </c>
      <c r="Q1073" s="44">
        <v>51.699375000000003</v>
      </c>
      <c r="R1073" s="44">
        <v>16.365763000000001</v>
      </c>
      <c r="S1073" s="44">
        <v>15.993632</v>
      </c>
      <c r="T1073" s="44">
        <v>268371.625</v>
      </c>
      <c r="U1073" s="44">
        <v>42218.511719000002</v>
      </c>
      <c r="V1073" s="44">
        <v>5007.1318359999996</v>
      </c>
      <c r="W1073" s="44">
        <v>445.26986699999998</v>
      </c>
      <c r="X1073" s="44">
        <v>122669.637036</v>
      </c>
      <c r="Y1073" s="44">
        <v>227216.603478</v>
      </c>
      <c r="Z1073" s="44">
        <v>11161.50268</v>
      </c>
      <c r="AA1073" s="44">
        <v>213.37448499999999</v>
      </c>
      <c r="AB1073" s="44">
        <v>8.8848219999999998</v>
      </c>
      <c r="AC1073" s="44">
        <v>5.4698469999999997</v>
      </c>
      <c r="AD1073" s="44">
        <v>62646.983295999999</v>
      </c>
    </row>
    <row r="1074" spans="1:30" x14ac:dyDescent="0.25">
      <c r="A1074">
        <v>1073</v>
      </c>
      <c r="B1074" t="s">
        <v>101</v>
      </c>
      <c r="C1074" t="s">
        <v>114</v>
      </c>
      <c r="D1074" t="s">
        <v>132</v>
      </c>
      <c r="E1074" t="s">
        <v>104</v>
      </c>
      <c r="F1074" s="52">
        <f>VLOOKUP(A1074,[1]Minority!$A$1:$H$1902,5,FALSE)</f>
        <v>1651</v>
      </c>
      <c r="G1074" s="52">
        <f>VLOOKUP(A1074,'[1]Low-income - HH inc.'!$A$1:$I$1902,6,FALSE)</f>
        <v>152</v>
      </c>
      <c r="H1074" s="44">
        <v>268627</v>
      </c>
      <c r="I1074" s="44">
        <v>31951</v>
      </c>
      <c r="J1074" s="44">
        <v>43259</v>
      </c>
      <c r="K1074" s="44">
        <v>5224</v>
      </c>
      <c r="L1074" s="44">
        <v>5318</v>
      </c>
      <c r="M1074" s="44">
        <v>0</v>
      </c>
      <c r="N1074" s="44">
        <v>553</v>
      </c>
      <c r="O1074" s="44">
        <v>92</v>
      </c>
      <c r="P1074" s="44">
        <v>66.143416999999999</v>
      </c>
      <c r="Q1074" s="44">
        <v>61.736182999999997</v>
      </c>
      <c r="R1074" s="44">
        <v>16.842956999999998</v>
      </c>
      <c r="S1074" s="44">
        <v>16.922125000000001</v>
      </c>
      <c r="T1074" s="44">
        <v>260298.703125</v>
      </c>
      <c r="U1074" s="44">
        <v>41920.601562999997</v>
      </c>
      <c r="V1074" s="44">
        <v>5130.8671880000002</v>
      </c>
      <c r="W1074" s="44">
        <v>536.77801499999998</v>
      </c>
      <c r="X1074" s="44">
        <v>10007.770947000001</v>
      </c>
      <c r="Y1074" s="44">
        <v>24508.713342999999</v>
      </c>
      <c r="Z1074" s="44">
        <v>858.23059499999999</v>
      </c>
      <c r="AA1074" s="44">
        <v>20.722300000000001</v>
      </c>
      <c r="AB1074" s="44">
        <v>0.86785299999999999</v>
      </c>
      <c r="AC1074" s="44">
        <v>0.49220399999999997</v>
      </c>
      <c r="AD1074" s="44">
        <v>5696.6104590000004</v>
      </c>
    </row>
    <row r="1075" spans="1:30" x14ac:dyDescent="0.25">
      <c r="A1075">
        <v>1074</v>
      </c>
      <c r="B1075" t="s">
        <v>101</v>
      </c>
      <c r="C1075" t="s">
        <v>114</v>
      </c>
      <c r="D1075" t="s">
        <v>132</v>
      </c>
      <c r="E1075" t="s">
        <v>104</v>
      </c>
      <c r="F1075" s="52">
        <f>VLOOKUP(A1075,[1]Minority!$A$1:$H$1902,5,FALSE)</f>
        <v>1078</v>
      </c>
      <c r="G1075" s="52">
        <f>VLOOKUP(A1075,'[1]Low-income - HH inc.'!$A$1:$I$1902,6,FALSE)</f>
        <v>76</v>
      </c>
      <c r="H1075" s="44">
        <v>259444</v>
      </c>
      <c r="I1075" s="44">
        <v>356765</v>
      </c>
      <c r="J1075" s="44">
        <v>40909</v>
      </c>
      <c r="K1075" s="44">
        <v>34835</v>
      </c>
      <c r="L1075" s="44">
        <v>5318</v>
      </c>
      <c r="M1075" s="44">
        <v>0</v>
      </c>
      <c r="N1075" s="44">
        <v>481</v>
      </c>
      <c r="O1075" s="44">
        <v>92</v>
      </c>
      <c r="P1075" s="44">
        <v>54.704009999999997</v>
      </c>
      <c r="Q1075" s="44">
        <v>54.227088999999999</v>
      </c>
      <c r="R1075" s="44">
        <v>15.484927000000001</v>
      </c>
      <c r="S1075" s="44">
        <v>15.510773</v>
      </c>
      <c r="T1075" s="44">
        <v>263451</v>
      </c>
      <c r="U1075" s="44">
        <v>40658.914062999997</v>
      </c>
      <c r="V1075" s="44">
        <v>5099.0415039999998</v>
      </c>
      <c r="W1075" s="44">
        <v>464.98361199999999</v>
      </c>
      <c r="X1075" s="44">
        <v>62199.786548999997</v>
      </c>
      <c r="Y1075" s="44">
        <v>120488.917565</v>
      </c>
      <c r="Z1075" s="44">
        <v>4575.807487</v>
      </c>
      <c r="AA1075" s="44">
        <v>106.730405</v>
      </c>
      <c r="AB1075" s="44">
        <v>4.7588189999999999</v>
      </c>
      <c r="AC1075" s="44">
        <v>2.592082</v>
      </c>
      <c r="AD1075" s="44">
        <v>30660.708460999998</v>
      </c>
    </row>
    <row r="1076" spans="1:30" x14ac:dyDescent="0.25">
      <c r="A1076">
        <v>1075</v>
      </c>
      <c r="B1076" t="s">
        <v>101</v>
      </c>
      <c r="C1076" t="s">
        <v>114</v>
      </c>
      <c r="D1076" t="s">
        <v>132</v>
      </c>
      <c r="E1076" t="s">
        <v>104</v>
      </c>
      <c r="F1076" s="52">
        <f>VLOOKUP(A1076,[1]Minority!$A$1:$H$1902,5,FALSE)</f>
        <v>3042</v>
      </c>
      <c r="G1076" s="52">
        <f>VLOOKUP(A1076,'[1]Low-income - HH inc.'!$A$1:$I$1902,6,FALSE)</f>
        <v>300</v>
      </c>
      <c r="H1076" s="44">
        <v>242076</v>
      </c>
      <c r="I1076" s="44">
        <v>609807</v>
      </c>
      <c r="J1076" s="44">
        <v>40429</v>
      </c>
      <c r="K1076" s="44">
        <v>68789</v>
      </c>
      <c r="L1076" s="44">
        <v>5318</v>
      </c>
      <c r="M1076" s="44">
        <v>733</v>
      </c>
      <c r="N1076" s="44">
        <v>465</v>
      </c>
      <c r="O1076" s="44">
        <v>266</v>
      </c>
      <c r="P1076" s="44">
        <v>48.202807999999997</v>
      </c>
      <c r="Q1076" s="44">
        <v>47.368153</v>
      </c>
      <c r="R1076" s="44">
        <v>16.354139</v>
      </c>
      <c r="S1076" s="44">
        <v>16.204350999999999</v>
      </c>
      <c r="T1076" s="44">
        <v>270701.5</v>
      </c>
      <c r="U1076" s="44">
        <v>42636.644530999998</v>
      </c>
      <c r="V1076" s="44">
        <v>4961.0869140000004</v>
      </c>
      <c r="W1076" s="44">
        <v>449.50912499999998</v>
      </c>
      <c r="X1076" s="44">
        <v>10776.246814</v>
      </c>
      <c r="Y1076" s="44">
        <v>25449.503109000001</v>
      </c>
      <c r="Z1076" s="44">
        <v>1046.470184</v>
      </c>
      <c r="AA1076" s="44">
        <v>22.736408000000001</v>
      </c>
      <c r="AB1076" s="44">
        <v>0.80210499999999996</v>
      </c>
      <c r="AC1076" s="44">
        <v>0.56044000000000005</v>
      </c>
      <c r="AD1076" s="44">
        <v>6439.436702</v>
      </c>
    </row>
    <row r="1077" spans="1:30" x14ac:dyDescent="0.25">
      <c r="A1077">
        <v>1076</v>
      </c>
      <c r="B1077" t="s">
        <v>101</v>
      </c>
      <c r="C1077" t="s">
        <v>114</v>
      </c>
      <c r="D1077" t="s">
        <v>132</v>
      </c>
      <c r="E1077" t="s">
        <v>104</v>
      </c>
      <c r="F1077" s="52">
        <f>VLOOKUP(A1077,[1]Minority!$A$1:$H$1902,5,FALSE)</f>
        <v>660</v>
      </c>
      <c r="G1077" s="52">
        <f>VLOOKUP(A1077,'[1]Low-income - HH inc.'!$A$1:$I$1902,6,FALSE)</f>
        <v>64</v>
      </c>
      <c r="H1077" s="44">
        <v>249998</v>
      </c>
      <c r="I1077" s="44">
        <v>773862</v>
      </c>
      <c r="J1077" s="44">
        <v>40613</v>
      </c>
      <c r="K1077" s="44">
        <v>82472</v>
      </c>
      <c r="L1077" s="44">
        <v>5318</v>
      </c>
      <c r="M1077" s="44">
        <v>8678</v>
      </c>
      <c r="N1077" s="44">
        <v>481</v>
      </c>
      <c r="O1077" s="44">
        <v>174</v>
      </c>
      <c r="P1077" s="44">
        <v>43.530281000000002</v>
      </c>
      <c r="Q1077" s="44">
        <v>43.368789999999997</v>
      </c>
      <c r="R1077" s="44">
        <v>15.615944000000001</v>
      </c>
      <c r="S1077" s="44">
        <v>15.639748000000001</v>
      </c>
      <c r="T1077" s="44">
        <v>286870.65625</v>
      </c>
      <c r="U1077" s="44">
        <v>43559.285155999998</v>
      </c>
      <c r="V1077" s="44">
        <v>5554.4970700000003</v>
      </c>
      <c r="W1077" s="44">
        <v>459.39154100000002</v>
      </c>
      <c r="X1077" s="44">
        <v>19561.728459999998</v>
      </c>
      <c r="Y1077" s="44">
        <v>41892.443309000002</v>
      </c>
      <c r="Z1077" s="44">
        <v>2756.8420980000001</v>
      </c>
      <c r="AA1077" s="44">
        <v>42.682237999999998</v>
      </c>
      <c r="AB1077" s="44">
        <v>1.4315960000000001</v>
      </c>
      <c r="AC1077" s="44">
        <v>1.1782090000000001</v>
      </c>
      <c r="AD1077" s="44">
        <v>13022.885274</v>
      </c>
    </row>
    <row r="1078" spans="1:30" x14ac:dyDescent="0.25">
      <c r="A1078">
        <v>1077</v>
      </c>
      <c r="B1078" t="s">
        <v>101</v>
      </c>
      <c r="C1078" t="s">
        <v>114</v>
      </c>
      <c r="D1078" t="s">
        <v>132</v>
      </c>
      <c r="E1078" t="s">
        <v>104</v>
      </c>
      <c r="F1078" s="52">
        <f>VLOOKUP(A1078,[1]Minority!$A$1:$H$1902,5,FALSE)</f>
        <v>3250</v>
      </c>
      <c r="G1078" s="52">
        <f>VLOOKUP(A1078,'[1]Low-income - HH inc.'!$A$1:$I$1902,6,FALSE)</f>
        <v>300</v>
      </c>
      <c r="H1078" s="44">
        <v>277685</v>
      </c>
      <c r="I1078" s="44">
        <v>154651</v>
      </c>
      <c r="J1078" s="44">
        <v>44026</v>
      </c>
      <c r="K1078" s="44">
        <v>15402</v>
      </c>
      <c r="L1078" s="44">
        <v>5318</v>
      </c>
      <c r="M1078" s="44">
        <v>0</v>
      </c>
      <c r="N1078" s="44">
        <v>597</v>
      </c>
      <c r="O1078" s="44">
        <v>0</v>
      </c>
      <c r="P1078" s="44">
        <v>60.837059000000004</v>
      </c>
      <c r="Q1078" s="44">
        <v>59.417278000000003</v>
      </c>
      <c r="R1078" s="44">
        <v>19.227008999999999</v>
      </c>
      <c r="S1078" s="44">
        <v>19.190200999999998</v>
      </c>
      <c r="T1078" s="44">
        <v>273151.90625</v>
      </c>
      <c r="U1078" s="44">
        <v>42971.371094000002</v>
      </c>
      <c r="V1078" s="44">
        <v>5122.0629879999997</v>
      </c>
      <c r="W1078" s="44">
        <v>575.00408900000002</v>
      </c>
      <c r="X1078" s="44">
        <v>22747.192663999998</v>
      </c>
      <c r="Y1078" s="44">
        <v>46264.321395999999</v>
      </c>
      <c r="Z1078" s="44">
        <v>1651.3746900000001</v>
      </c>
      <c r="AA1078" s="44">
        <v>40.029798</v>
      </c>
      <c r="AB1078" s="44">
        <v>1.6231800000000001</v>
      </c>
      <c r="AC1078" s="44">
        <v>0.95354399999999995</v>
      </c>
      <c r="AD1078" s="44">
        <v>11099.422936999999</v>
      </c>
    </row>
    <row r="1079" spans="1:30" x14ac:dyDescent="0.25">
      <c r="A1079">
        <v>1078</v>
      </c>
      <c r="B1079" t="s">
        <v>101</v>
      </c>
      <c r="C1079" t="s">
        <v>114</v>
      </c>
      <c r="D1079" t="s">
        <v>132</v>
      </c>
      <c r="E1079" t="s">
        <v>104</v>
      </c>
      <c r="F1079" s="52">
        <f>VLOOKUP(A1079,[1]Minority!$A$1:$H$1902,5,FALSE)</f>
        <v>1761</v>
      </c>
      <c r="G1079" s="52">
        <f>VLOOKUP(A1079,'[1]Low-income - HH inc.'!$A$1:$I$1902,6,FALSE)</f>
        <v>105</v>
      </c>
      <c r="H1079" s="44">
        <v>252019</v>
      </c>
      <c r="I1079" s="44">
        <v>426689</v>
      </c>
      <c r="J1079" s="44">
        <v>42851</v>
      </c>
      <c r="K1079" s="44">
        <v>45948</v>
      </c>
      <c r="L1079" s="44">
        <v>5318</v>
      </c>
      <c r="M1079" s="44">
        <v>733</v>
      </c>
      <c r="N1079" s="44">
        <v>597</v>
      </c>
      <c r="O1079" s="44">
        <v>174</v>
      </c>
      <c r="P1079" s="44">
        <v>53.423912000000001</v>
      </c>
      <c r="Q1079" s="44">
        <v>53.758915000000002</v>
      </c>
      <c r="R1079" s="44">
        <v>16.988163</v>
      </c>
      <c r="S1079" s="44">
        <v>16.696211000000002</v>
      </c>
      <c r="T1079" s="44">
        <v>260363.703125</v>
      </c>
      <c r="U1079" s="44">
        <v>42998.957030999998</v>
      </c>
      <c r="V1079" s="44">
        <v>5098.955078</v>
      </c>
      <c r="W1079" s="44">
        <v>576.79150400000003</v>
      </c>
      <c r="X1079" s="44">
        <v>218083.50037299999</v>
      </c>
      <c r="Y1079" s="44">
        <v>263022.69410199998</v>
      </c>
      <c r="Z1079" s="44">
        <v>11880.003551</v>
      </c>
      <c r="AA1079" s="44">
        <v>240.180724</v>
      </c>
      <c r="AB1079" s="44">
        <v>10.578058</v>
      </c>
      <c r="AC1079" s="44">
        <v>6.1399990000000004</v>
      </c>
      <c r="AD1079" s="44">
        <v>71669.316667999999</v>
      </c>
    </row>
    <row r="1080" spans="1:30" x14ac:dyDescent="0.25">
      <c r="A1080">
        <v>1079</v>
      </c>
      <c r="B1080" t="s">
        <v>101</v>
      </c>
      <c r="C1080" t="s">
        <v>114</v>
      </c>
      <c r="D1080" t="s">
        <v>132</v>
      </c>
      <c r="E1080" t="s">
        <v>104</v>
      </c>
      <c r="F1080" s="52">
        <f>VLOOKUP(A1080,[1]Minority!$A$1:$H$1902,5,FALSE)</f>
        <v>2272</v>
      </c>
      <c r="G1080" s="52">
        <f>VLOOKUP(A1080,'[1]Low-income - HH inc.'!$A$1:$I$1902,6,FALSE)</f>
        <v>122</v>
      </c>
      <c r="H1080" s="44">
        <v>255816</v>
      </c>
      <c r="I1080" s="44">
        <v>10312</v>
      </c>
      <c r="J1080" s="44">
        <v>43782</v>
      </c>
      <c r="K1080" s="44">
        <v>1567</v>
      </c>
      <c r="L1080" s="44">
        <v>5318</v>
      </c>
      <c r="M1080" s="44">
        <v>0</v>
      </c>
      <c r="N1080" s="44">
        <v>597</v>
      </c>
      <c r="O1080" s="44">
        <v>92</v>
      </c>
      <c r="P1080" s="44">
        <v>76.059760999999995</v>
      </c>
      <c r="Q1080" s="44">
        <v>64.854370000000003</v>
      </c>
      <c r="R1080" s="44">
        <v>17.422122999999999</v>
      </c>
      <c r="S1080" s="44">
        <v>17.150738</v>
      </c>
      <c r="T1080" s="44">
        <v>248357.890625</v>
      </c>
      <c r="U1080" s="44">
        <v>42499.558594000002</v>
      </c>
      <c r="V1080" s="44">
        <v>5156.4458009999998</v>
      </c>
      <c r="W1080" s="44">
        <v>581.65869099999998</v>
      </c>
      <c r="X1080" s="44">
        <v>7716.9860619999999</v>
      </c>
      <c r="Y1080" s="44">
        <v>24277.930532999999</v>
      </c>
      <c r="Z1080" s="44">
        <v>1070.652595</v>
      </c>
      <c r="AA1080" s="44">
        <v>22.439831000000002</v>
      </c>
      <c r="AB1080" s="44">
        <v>0.93522799999999995</v>
      </c>
      <c r="AC1080" s="44">
        <v>0.56945100000000004</v>
      </c>
      <c r="AD1080" s="44">
        <v>6676.7709610000002</v>
      </c>
    </row>
    <row r="1081" spans="1:30" x14ac:dyDescent="0.25">
      <c r="A1081">
        <v>1080</v>
      </c>
      <c r="B1081" t="s">
        <v>101</v>
      </c>
      <c r="C1081" t="s">
        <v>114</v>
      </c>
      <c r="D1081" t="s">
        <v>132</v>
      </c>
      <c r="E1081" t="s">
        <v>104</v>
      </c>
      <c r="F1081" s="52">
        <f>VLOOKUP(A1081,[1]Minority!$A$1:$H$1902,5,FALSE)</f>
        <v>2362</v>
      </c>
      <c r="G1081" s="52">
        <f>VLOOKUP(A1081,'[1]Low-income - HH inc.'!$A$1:$I$1902,6,FALSE)</f>
        <v>137</v>
      </c>
      <c r="H1081" s="44">
        <v>230784</v>
      </c>
      <c r="I1081" s="44">
        <v>407878</v>
      </c>
      <c r="J1081" s="44">
        <v>40202</v>
      </c>
      <c r="K1081" s="44">
        <v>42967</v>
      </c>
      <c r="L1081" s="44">
        <v>5318</v>
      </c>
      <c r="M1081" s="44">
        <v>0</v>
      </c>
      <c r="N1081" s="44">
        <v>597</v>
      </c>
      <c r="O1081" s="44">
        <v>0</v>
      </c>
      <c r="P1081" s="44">
        <v>52.614303999999997</v>
      </c>
      <c r="Q1081" s="44">
        <v>55.674477000000003</v>
      </c>
      <c r="R1081" s="44">
        <v>17.353745</v>
      </c>
      <c r="S1081" s="44">
        <v>17.097542000000001</v>
      </c>
      <c r="T1081" s="44">
        <v>241192.046875</v>
      </c>
      <c r="U1081" s="44">
        <v>40364.503905999998</v>
      </c>
      <c r="V1081" s="44">
        <v>5005.4545900000003</v>
      </c>
      <c r="W1081" s="44">
        <v>561.91351299999997</v>
      </c>
      <c r="X1081" s="44">
        <v>349553.32497199997</v>
      </c>
      <c r="Y1081" s="44">
        <v>473621.24351100001</v>
      </c>
      <c r="Z1081" s="44">
        <v>21686.617367999999</v>
      </c>
      <c r="AA1081" s="44">
        <v>439.724401</v>
      </c>
      <c r="AB1081" s="44">
        <v>19.786449000000001</v>
      </c>
      <c r="AC1081" s="44">
        <v>11.629339</v>
      </c>
      <c r="AD1081" s="44">
        <v>133605.44842100001</v>
      </c>
    </row>
    <row r="1082" spans="1:30" x14ac:dyDescent="0.25">
      <c r="A1082">
        <v>1081</v>
      </c>
      <c r="B1082" t="s">
        <v>101</v>
      </c>
      <c r="C1082" t="s">
        <v>114</v>
      </c>
      <c r="D1082" t="s">
        <v>133</v>
      </c>
      <c r="E1082" t="s">
        <v>104</v>
      </c>
      <c r="F1082" s="52">
        <f>VLOOKUP(A1082,[1]Minority!$A$1:$H$1902,5,FALSE)</f>
        <v>2848</v>
      </c>
      <c r="G1082" s="52">
        <f>VLOOKUP(A1082,'[1]Low-income - HH inc.'!$A$1:$I$1902,6,FALSE)</f>
        <v>321</v>
      </c>
      <c r="H1082" s="44">
        <v>212520</v>
      </c>
      <c r="I1082" s="44">
        <v>31279</v>
      </c>
      <c r="J1082" s="44">
        <v>35812</v>
      </c>
      <c r="K1082" s="44">
        <v>4049</v>
      </c>
      <c r="L1082" s="44">
        <v>5173</v>
      </c>
      <c r="M1082" s="44">
        <v>0</v>
      </c>
      <c r="N1082" s="44">
        <v>597</v>
      </c>
      <c r="O1082" s="44">
        <v>0</v>
      </c>
      <c r="P1082" s="44">
        <v>64.149817999999996</v>
      </c>
      <c r="Q1082" s="44">
        <v>66.480391999999995</v>
      </c>
      <c r="R1082" s="44">
        <v>19.178661000000002</v>
      </c>
      <c r="S1082" s="44">
        <v>18.907181000000001</v>
      </c>
      <c r="T1082" s="44">
        <v>203689.375</v>
      </c>
      <c r="U1082" s="44">
        <v>34264.410155999998</v>
      </c>
      <c r="V1082" s="44">
        <v>4920.955078</v>
      </c>
      <c r="W1082" s="44">
        <v>567.91229199999998</v>
      </c>
      <c r="X1082" s="44">
        <v>194318.55997500001</v>
      </c>
      <c r="Y1082" s="44">
        <v>220187.02171599999</v>
      </c>
      <c r="Z1082" s="44">
        <v>9202.279074</v>
      </c>
      <c r="AA1082" s="44">
        <v>198.54988700000001</v>
      </c>
      <c r="AB1082" s="44">
        <v>9.166601</v>
      </c>
      <c r="AC1082" s="44">
        <v>5.0504930000000003</v>
      </c>
      <c r="AD1082" s="44">
        <v>59256.200764000001</v>
      </c>
    </row>
    <row r="1083" spans="1:30" x14ac:dyDescent="0.25">
      <c r="A1083">
        <v>1082</v>
      </c>
      <c r="B1083" t="s">
        <v>101</v>
      </c>
      <c r="C1083" t="s">
        <v>114</v>
      </c>
      <c r="D1083" t="s">
        <v>133</v>
      </c>
      <c r="E1083" t="s">
        <v>104</v>
      </c>
      <c r="F1083" s="52">
        <f>VLOOKUP(A1083,[1]Minority!$A$1:$H$1902,5,FALSE)</f>
        <v>2025</v>
      </c>
      <c r="G1083" s="52">
        <f>VLOOKUP(A1083,'[1]Low-income - HH inc.'!$A$1:$I$1902,6,FALSE)</f>
        <v>299</v>
      </c>
      <c r="H1083" s="44">
        <v>242491</v>
      </c>
      <c r="I1083" s="44">
        <v>37211</v>
      </c>
      <c r="J1083" s="44">
        <v>39492</v>
      </c>
      <c r="K1083" s="44">
        <v>7864</v>
      </c>
      <c r="L1083" s="44">
        <v>1152</v>
      </c>
      <c r="M1083" s="44">
        <v>0</v>
      </c>
      <c r="N1083" s="44">
        <v>588</v>
      </c>
      <c r="O1083" s="44">
        <v>0</v>
      </c>
      <c r="P1083" s="44">
        <v>66.566237999999998</v>
      </c>
      <c r="Q1083" s="44">
        <v>70.360420000000005</v>
      </c>
      <c r="R1083" s="44">
        <v>21.434494000000001</v>
      </c>
      <c r="S1083" s="44">
        <v>20.966919000000001</v>
      </c>
      <c r="T1083" s="44">
        <v>234626.359375</v>
      </c>
      <c r="U1083" s="44">
        <v>38280.277344000002</v>
      </c>
      <c r="V1083" s="44">
        <v>1107.864746</v>
      </c>
      <c r="W1083" s="44">
        <v>565.47265600000003</v>
      </c>
      <c r="X1083" s="44">
        <v>134903.785898</v>
      </c>
      <c r="Y1083" s="44">
        <v>153881.104322</v>
      </c>
      <c r="Z1083" s="44">
        <v>5717.3362399999996</v>
      </c>
      <c r="AA1083" s="44">
        <v>140.32858100000001</v>
      </c>
      <c r="AB1083" s="44">
        <v>6.6008389999999997</v>
      </c>
      <c r="AC1083" s="44">
        <v>3.310117</v>
      </c>
      <c r="AD1083" s="44">
        <v>39265.192394999998</v>
      </c>
    </row>
    <row r="1084" spans="1:30" x14ac:dyDescent="0.25">
      <c r="A1084">
        <v>1083</v>
      </c>
      <c r="B1084" t="s">
        <v>101</v>
      </c>
      <c r="C1084" t="s">
        <v>114</v>
      </c>
      <c r="D1084" t="s">
        <v>133</v>
      </c>
      <c r="E1084" t="s">
        <v>104</v>
      </c>
      <c r="F1084" s="52">
        <f>VLOOKUP(A1084,[1]Minority!$A$1:$H$1902,5,FALSE)</f>
        <v>194</v>
      </c>
      <c r="G1084" s="52">
        <f>VLOOKUP(A1084,'[1]Low-income - HH inc.'!$A$1:$I$1902,6,FALSE)</f>
        <v>31</v>
      </c>
      <c r="H1084" s="44">
        <v>200794</v>
      </c>
      <c r="I1084" s="44">
        <v>696555</v>
      </c>
      <c r="J1084" s="44">
        <v>33630</v>
      </c>
      <c r="K1084" s="44">
        <v>77620</v>
      </c>
      <c r="L1084" s="44">
        <v>1152</v>
      </c>
      <c r="M1084" s="44">
        <v>0</v>
      </c>
      <c r="N1084" s="44">
        <v>891</v>
      </c>
      <c r="O1084" s="44">
        <v>163</v>
      </c>
      <c r="P1084" s="44">
        <v>47.388545999999998</v>
      </c>
      <c r="Q1084" s="44">
        <v>46.422736999999998</v>
      </c>
      <c r="R1084" s="44">
        <v>24.050552</v>
      </c>
      <c r="S1084" s="44">
        <v>23.882781999999999</v>
      </c>
      <c r="T1084" s="44">
        <v>241234.9375</v>
      </c>
      <c r="U1084" s="44">
        <v>37218.417969000002</v>
      </c>
      <c r="V1084" s="44">
        <v>1058.0273440000001</v>
      </c>
      <c r="W1084" s="44">
        <v>831.61456299999998</v>
      </c>
      <c r="X1084" s="44">
        <v>414927.16236900003</v>
      </c>
      <c r="Y1084" s="44">
        <v>528821.92022199999</v>
      </c>
      <c r="Z1084" s="44">
        <v>21054.261793999998</v>
      </c>
      <c r="AA1084" s="44">
        <v>463.06147199999998</v>
      </c>
      <c r="AB1084" s="44">
        <v>20.621935000000001</v>
      </c>
      <c r="AC1084" s="44">
        <v>11.796260999999999</v>
      </c>
      <c r="AD1084" s="44">
        <v>137176.923549</v>
      </c>
    </row>
    <row r="1085" spans="1:30" x14ac:dyDescent="0.25">
      <c r="A1085">
        <v>1084</v>
      </c>
      <c r="B1085" t="s">
        <v>101</v>
      </c>
      <c r="C1085" t="s">
        <v>114</v>
      </c>
      <c r="D1085" t="s">
        <v>133</v>
      </c>
      <c r="E1085" t="s">
        <v>104</v>
      </c>
      <c r="F1085" s="52">
        <f>VLOOKUP(A1085,[1]Minority!$A$1:$H$1902,5,FALSE)</f>
        <v>1461</v>
      </c>
      <c r="G1085" s="52">
        <f>VLOOKUP(A1085,'[1]Low-income - HH inc.'!$A$1:$I$1902,6,FALSE)</f>
        <v>262</v>
      </c>
      <c r="H1085" s="44">
        <v>203498</v>
      </c>
      <c r="I1085" s="44">
        <v>564172</v>
      </c>
      <c r="J1085" s="44">
        <v>34040</v>
      </c>
      <c r="K1085" s="44">
        <v>62801</v>
      </c>
      <c r="L1085" s="44">
        <v>1152</v>
      </c>
      <c r="M1085" s="44">
        <v>0</v>
      </c>
      <c r="N1085" s="44">
        <v>891</v>
      </c>
      <c r="O1085" s="44">
        <v>163</v>
      </c>
      <c r="P1085" s="44">
        <v>48.650413999999998</v>
      </c>
      <c r="Q1085" s="44">
        <v>49.186661000000001</v>
      </c>
      <c r="R1085" s="44">
        <v>19.331924000000001</v>
      </c>
      <c r="S1085" s="44">
        <v>18.646715</v>
      </c>
      <c r="T1085" s="44">
        <v>237730.28125</v>
      </c>
      <c r="U1085" s="44">
        <v>36769.765625</v>
      </c>
      <c r="V1085" s="44">
        <v>1042.6613769999999</v>
      </c>
      <c r="W1085" s="44">
        <v>821.90411400000005</v>
      </c>
      <c r="X1085" s="44">
        <v>33472.135332999998</v>
      </c>
      <c r="Y1085" s="44">
        <v>65212.571467000002</v>
      </c>
      <c r="Z1085" s="44">
        <v>2345.3754789999998</v>
      </c>
      <c r="AA1085" s="44">
        <v>54.747204000000004</v>
      </c>
      <c r="AB1085" s="44">
        <v>2.3419430000000001</v>
      </c>
      <c r="AC1085" s="44">
        <v>1.3407169999999999</v>
      </c>
      <c r="AD1085" s="44">
        <v>15581.829929</v>
      </c>
    </row>
    <row r="1086" spans="1:30" x14ac:dyDescent="0.25">
      <c r="A1086">
        <v>1085</v>
      </c>
      <c r="B1086" t="s">
        <v>101</v>
      </c>
      <c r="C1086" t="s">
        <v>114</v>
      </c>
      <c r="D1086" t="s">
        <v>133</v>
      </c>
      <c r="E1086" t="s">
        <v>104</v>
      </c>
      <c r="F1086" s="52">
        <f>VLOOKUP(A1086,[1]Minority!$A$1:$H$1902,5,FALSE)</f>
        <v>2172</v>
      </c>
      <c r="G1086" s="52">
        <f>VLOOKUP(A1086,'[1]Low-income - HH inc.'!$A$1:$I$1902,6,FALSE)</f>
        <v>415</v>
      </c>
      <c r="H1086" s="44">
        <v>196073</v>
      </c>
      <c r="I1086" s="44">
        <v>573382</v>
      </c>
      <c r="J1086" s="44">
        <v>33606</v>
      </c>
      <c r="K1086" s="44">
        <v>63755</v>
      </c>
      <c r="L1086" s="44">
        <v>1152</v>
      </c>
      <c r="M1086" s="44">
        <v>0</v>
      </c>
      <c r="N1086" s="44">
        <v>891</v>
      </c>
      <c r="O1086" s="44">
        <v>163</v>
      </c>
      <c r="P1086" s="44">
        <v>46.131435000000003</v>
      </c>
      <c r="Q1086" s="44">
        <v>46.216254999999997</v>
      </c>
      <c r="R1086" s="44">
        <v>19.733250000000002</v>
      </c>
      <c r="S1086" s="44">
        <v>19.122731999999999</v>
      </c>
      <c r="T1086" s="44">
        <v>231660.3125</v>
      </c>
      <c r="U1086" s="44">
        <v>36449.617187999997</v>
      </c>
      <c r="V1086" s="44">
        <v>1043.3447269999999</v>
      </c>
      <c r="W1086" s="44">
        <v>822.33587599999998</v>
      </c>
      <c r="X1086" s="44">
        <v>1175.262162</v>
      </c>
      <c r="Y1086" s="44">
        <v>10642.173522999999</v>
      </c>
      <c r="Z1086" s="44">
        <v>374.84959800000001</v>
      </c>
      <c r="AA1086" s="44">
        <v>9.1816990000000001</v>
      </c>
      <c r="AB1086" s="44">
        <v>0.389324</v>
      </c>
      <c r="AC1086" s="44">
        <v>0.21609200000000001</v>
      </c>
      <c r="AD1086" s="44">
        <v>2581.6083490000001</v>
      </c>
    </row>
    <row r="1087" spans="1:30" x14ac:dyDescent="0.25">
      <c r="A1087">
        <v>1086</v>
      </c>
      <c r="B1087" t="s">
        <v>101</v>
      </c>
      <c r="C1087" t="s">
        <v>114</v>
      </c>
      <c r="D1087" t="s">
        <v>133</v>
      </c>
      <c r="E1087" t="s">
        <v>104</v>
      </c>
      <c r="F1087" s="52">
        <f>VLOOKUP(A1087,[1]Minority!$A$1:$H$1902,5,FALSE)</f>
        <v>407</v>
      </c>
      <c r="G1087" s="52">
        <f>VLOOKUP(A1087,'[1]Low-income - HH inc.'!$A$1:$I$1902,6,FALSE)</f>
        <v>71</v>
      </c>
      <c r="H1087" s="44">
        <v>185202</v>
      </c>
      <c r="I1087" s="44">
        <v>773085</v>
      </c>
      <c r="J1087" s="44">
        <v>32477</v>
      </c>
      <c r="K1087" s="44">
        <v>83434</v>
      </c>
      <c r="L1087" s="44">
        <v>1152</v>
      </c>
      <c r="M1087" s="44">
        <v>9097</v>
      </c>
      <c r="N1087" s="44">
        <v>891</v>
      </c>
      <c r="O1087" s="44">
        <v>315</v>
      </c>
      <c r="P1087" s="44">
        <v>41.527377999999999</v>
      </c>
      <c r="Q1087" s="44">
        <v>41.569996000000003</v>
      </c>
      <c r="R1087" s="44">
        <v>18.931450000000002</v>
      </c>
      <c r="S1087" s="44">
        <v>17.911583</v>
      </c>
      <c r="T1087" s="44">
        <v>253506.203125</v>
      </c>
      <c r="U1087" s="44">
        <v>38397.527344000002</v>
      </c>
      <c r="V1087" s="44">
        <v>2075.1035160000001</v>
      </c>
      <c r="W1087" s="44">
        <v>824.07647699999995</v>
      </c>
      <c r="X1087" s="44">
        <v>62893.848069</v>
      </c>
      <c r="Y1087" s="44">
        <v>163610.931426</v>
      </c>
      <c r="Z1087" s="44">
        <v>5883.3208649999997</v>
      </c>
      <c r="AA1087" s="44">
        <v>143.418159</v>
      </c>
      <c r="AB1087" s="44">
        <v>8.1850100000000001</v>
      </c>
      <c r="AC1087" s="44">
        <v>3.5441560000000001</v>
      </c>
      <c r="AD1087" s="44">
        <v>43662.583250000003</v>
      </c>
    </row>
    <row r="1088" spans="1:30" x14ac:dyDescent="0.25">
      <c r="A1088">
        <v>1087</v>
      </c>
      <c r="B1088" t="s">
        <v>101</v>
      </c>
      <c r="C1088" t="s">
        <v>114</v>
      </c>
      <c r="D1088" t="s">
        <v>133</v>
      </c>
      <c r="E1088" t="s">
        <v>104</v>
      </c>
      <c r="F1088" s="52">
        <f>VLOOKUP(A1088,[1]Minority!$A$1:$H$1902,5,FALSE)</f>
        <v>1897</v>
      </c>
      <c r="G1088" s="52">
        <f>VLOOKUP(A1088,'[1]Low-income - HH inc.'!$A$1:$I$1902,6,FALSE)</f>
        <v>240</v>
      </c>
      <c r="H1088" s="44">
        <v>214574</v>
      </c>
      <c r="I1088" s="44">
        <v>40367</v>
      </c>
      <c r="J1088" s="44">
        <v>35989</v>
      </c>
      <c r="K1088" s="44">
        <v>8614</v>
      </c>
      <c r="L1088" s="44">
        <v>1152</v>
      </c>
      <c r="M1088" s="44">
        <v>0</v>
      </c>
      <c r="N1088" s="44">
        <v>588</v>
      </c>
      <c r="O1088" s="44">
        <v>163</v>
      </c>
      <c r="P1088" s="44">
        <v>58.958927000000003</v>
      </c>
      <c r="Q1088" s="44">
        <v>61.295990000000003</v>
      </c>
      <c r="R1088" s="44">
        <v>18.760570999999999</v>
      </c>
      <c r="S1088" s="44">
        <v>18.568434</v>
      </c>
      <c r="T1088" s="44">
        <v>203881.890625</v>
      </c>
      <c r="U1088" s="44">
        <v>34308.835937999997</v>
      </c>
      <c r="V1088" s="44">
        <v>1081.2947999999999</v>
      </c>
      <c r="W1088" s="44">
        <v>561.91522199999997</v>
      </c>
      <c r="X1088" s="44">
        <v>63995.433895000002</v>
      </c>
      <c r="Y1088" s="44">
        <v>120645.956433</v>
      </c>
      <c r="Z1088" s="44">
        <v>6682.0232729999998</v>
      </c>
      <c r="AA1088" s="44">
        <v>119.90885900000001</v>
      </c>
      <c r="AB1088" s="44">
        <v>4.453614</v>
      </c>
      <c r="AC1088" s="44">
        <v>3.206223</v>
      </c>
      <c r="AD1088" s="44">
        <v>36071.608959999998</v>
      </c>
    </row>
    <row r="1089" spans="1:30" x14ac:dyDescent="0.25">
      <c r="A1089">
        <v>1088</v>
      </c>
      <c r="B1089" t="s">
        <v>101</v>
      </c>
      <c r="C1089" t="s">
        <v>114</v>
      </c>
      <c r="D1089" t="s">
        <v>133</v>
      </c>
      <c r="E1089" t="s">
        <v>104</v>
      </c>
      <c r="F1089" s="52">
        <f>VLOOKUP(A1089,[1]Minority!$A$1:$H$1902,5,FALSE)</f>
        <v>4084</v>
      </c>
      <c r="G1089" s="52">
        <f>VLOOKUP(A1089,'[1]Low-income - HH inc.'!$A$1:$I$1902,6,FALSE)</f>
        <v>648</v>
      </c>
      <c r="H1089" s="44">
        <v>195406</v>
      </c>
      <c r="I1089" s="44">
        <v>463566</v>
      </c>
      <c r="J1089" s="44">
        <v>34082</v>
      </c>
      <c r="K1089" s="44">
        <v>53975</v>
      </c>
      <c r="L1089" s="44">
        <v>1152</v>
      </c>
      <c r="M1089" s="44">
        <v>0</v>
      </c>
      <c r="N1089" s="44">
        <v>891</v>
      </c>
      <c r="O1089" s="44">
        <v>163</v>
      </c>
      <c r="P1089" s="44">
        <v>48.209685999999998</v>
      </c>
      <c r="Q1089" s="44">
        <v>48.752357000000003</v>
      </c>
      <c r="R1089" s="44">
        <v>16.825239</v>
      </c>
      <c r="S1089" s="44">
        <v>16.235720000000001</v>
      </c>
      <c r="T1089" s="44">
        <v>217217.375</v>
      </c>
      <c r="U1089" s="44">
        <v>35700.042969000002</v>
      </c>
      <c r="V1089" s="44">
        <v>1058.299683</v>
      </c>
      <c r="W1089" s="44">
        <v>831.78656000000001</v>
      </c>
      <c r="X1089" s="44">
        <v>64990.940590999999</v>
      </c>
      <c r="Y1089" s="44">
        <v>175401.29788299999</v>
      </c>
      <c r="Z1089" s="44">
        <v>6481.1507320000001</v>
      </c>
      <c r="AA1089" s="44">
        <v>150.62495899999999</v>
      </c>
      <c r="AB1089" s="44">
        <v>6.9570189999999998</v>
      </c>
      <c r="AC1089" s="44">
        <v>3.669632</v>
      </c>
      <c r="AD1089" s="44">
        <v>43647.698037000002</v>
      </c>
    </row>
    <row r="1090" spans="1:30" x14ac:dyDescent="0.25">
      <c r="A1090">
        <v>1089</v>
      </c>
      <c r="B1090" t="s">
        <v>101</v>
      </c>
      <c r="C1090" t="s">
        <v>114</v>
      </c>
      <c r="D1090" t="s">
        <v>133</v>
      </c>
      <c r="E1090" t="s">
        <v>104</v>
      </c>
      <c r="F1090" s="52">
        <f>VLOOKUP(A1090,[1]Minority!$A$1:$H$1902,5,FALSE)</f>
        <v>609</v>
      </c>
      <c r="G1090" s="52">
        <f>VLOOKUP(A1090,'[1]Low-income - HH inc.'!$A$1:$I$1902,6,FALSE)</f>
        <v>137</v>
      </c>
      <c r="H1090" s="44">
        <v>176815</v>
      </c>
      <c r="I1090" s="44">
        <v>700355</v>
      </c>
      <c r="J1090" s="44">
        <v>31411</v>
      </c>
      <c r="K1090" s="44">
        <v>77209</v>
      </c>
      <c r="L1090" s="44">
        <v>1152</v>
      </c>
      <c r="M1090" s="44">
        <v>0</v>
      </c>
      <c r="N1090" s="44">
        <v>891</v>
      </c>
      <c r="O1090" s="44">
        <v>163</v>
      </c>
      <c r="P1090" s="44">
        <v>43.309021000000001</v>
      </c>
      <c r="Q1090" s="44">
        <v>42.964965999999997</v>
      </c>
      <c r="R1090" s="44">
        <v>17.820919</v>
      </c>
      <c r="S1090" s="44">
        <v>17.165282999999999</v>
      </c>
      <c r="T1090" s="44">
        <v>221720.65625</v>
      </c>
      <c r="U1090" s="44">
        <v>35339.238280999998</v>
      </c>
      <c r="V1090" s="44">
        <v>1053.189453</v>
      </c>
      <c r="W1090" s="44">
        <v>828.55725099999995</v>
      </c>
      <c r="X1090" s="44">
        <v>59543.488326999999</v>
      </c>
      <c r="Y1090" s="44">
        <v>125537.244122</v>
      </c>
      <c r="Z1090" s="44">
        <v>3939.3066990000002</v>
      </c>
      <c r="AA1090" s="44">
        <v>102.796038</v>
      </c>
      <c r="AB1090" s="44">
        <v>5.3521970000000003</v>
      </c>
      <c r="AC1090" s="44">
        <v>2.440985</v>
      </c>
      <c r="AD1090" s="44">
        <v>29931.135769</v>
      </c>
    </row>
    <row r="1091" spans="1:30" x14ac:dyDescent="0.25">
      <c r="A1091">
        <v>1090</v>
      </c>
      <c r="B1091" t="s">
        <v>101</v>
      </c>
      <c r="C1091" t="s">
        <v>114</v>
      </c>
      <c r="D1091" t="s">
        <v>133</v>
      </c>
      <c r="E1091" t="s">
        <v>104</v>
      </c>
      <c r="F1091" s="52">
        <f>VLOOKUP(A1091,[1]Minority!$A$1:$H$1902,5,FALSE)</f>
        <v>2129</v>
      </c>
      <c r="G1091" s="52">
        <f>VLOOKUP(A1091,'[1]Low-income - HH inc.'!$A$1:$I$1902,6,FALSE)</f>
        <v>323</v>
      </c>
      <c r="H1091" s="44">
        <v>171236</v>
      </c>
      <c r="I1091" s="44">
        <v>848908</v>
      </c>
      <c r="J1091" s="44">
        <v>30672</v>
      </c>
      <c r="K1091" s="44">
        <v>91868</v>
      </c>
      <c r="L1091" s="44">
        <v>1152</v>
      </c>
      <c r="M1091" s="44">
        <v>52422</v>
      </c>
      <c r="N1091" s="44">
        <v>588</v>
      </c>
      <c r="O1091" s="44">
        <v>598</v>
      </c>
      <c r="P1091" s="44">
        <v>39.425269999999998</v>
      </c>
      <c r="Q1091" s="44">
        <v>39.896824000000002</v>
      </c>
      <c r="R1091" s="44">
        <v>15.974394</v>
      </c>
      <c r="S1091" s="44">
        <v>15.38148</v>
      </c>
      <c r="T1091" s="44">
        <v>245186.34375</v>
      </c>
      <c r="U1091" s="44">
        <v>37349.960937999997</v>
      </c>
      <c r="V1091" s="44">
        <v>6746.7934569999998</v>
      </c>
      <c r="W1091" s="44">
        <v>589.09130900000002</v>
      </c>
      <c r="X1091" s="44">
        <v>1542.1890289999999</v>
      </c>
      <c r="Y1091" s="44">
        <v>14192.031419000001</v>
      </c>
      <c r="Z1091" s="44">
        <v>629.27052900000001</v>
      </c>
      <c r="AA1091" s="44">
        <v>13.524336999999999</v>
      </c>
      <c r="AB1091" s="44">
        <v>0.44600800000000002</v>
      </c>
      <c r="AC1091" s="44">
        <v>0.32815</v>
      </c>
      <c r="AD1091" s="44">
        <v>3771.5946180000001</v>
      </c>
    </row>
    <row r="1092" spans="1:30" x14ac:dyDescent="0.25">
      <c r="A1092">
        <v>1091</v>
      </c>
      <c r="B1092" t="s">
        <v>101</v>
      </c>
      <c r="C1092" t="s">
        <v>114</v>
      </c>
      <c r="D1092" t="s">
        <v>133</v>
      </c>
      <c r="E1092" t="s">
        <v>104</v>
      </c>
      <c r="F1092" s="52">
        <f>VLOOKUP(A1092,[1]Minority!$A$1:$H$1902,5,FALSE)</f>
        <v>1360</v>
      </c>
      <c r="G1092" s="52">
        <f>VLOOKUP(A1092,'[1]Low-income - HH inc.'!$A$1:$I$1902,6,FALSE)</f>
        <v>178</v>
      </c>
      <c r="H1092" s="44">
        <v>177822</v>
      </c>
      <c r="I1092" s="44">
        <v>554236</v>
      </c>
      <c r="J1092" s="44">
        <v>30774</v>
      </c>
      <c r="K1092" s="44">
        <v>59775</v>
      </c>
      <c r="L1092" s="44">
        <v>1152</v>
      </c>
      <c r="M1092" s="44">
        <v>0</v>
      </c>
      <c r="N1092" s="44">
        <v>423</v>
      </c>
      <c r="O1092" s="44">
        <v>0</v>
      </c>
      <c r="P1092" s="44">
        <v>52.234473999999999</v>
      </c>
      <c r="Q1092" s="44">
        <v>50.257519000000002</v>
      </c>
      <c r="R1092" s="44">
        <v>19.845286999999999</v>
      </c>
      <c r="S1092" s="44">
        <v>19.546627000000001</v>
      </c>
      <c r="T1092" s="44">
        <v>202633.609375</v>
      </c>
      <c r="U1092" s="44">
        <v>32685.623047000001</v>
      </c>
      <c r="V1092" s="44">
        <v>1076.065063</v>
      </c>
      <c r="W1092" s="44">
        <v>395.11764499999998</v>
      </c>
      <c r="X1092" s="44">
        <v>92946.050778999997</v>
      </c>
      <c r="Y1092" s="44">
        <v>138608.86291</v>
      </c>
      <c r="Z1092" s="44">
        <v>6059.8132180000002</v>
      </c>
      <c r="AA1092" s="44">
        <v>129.03652399999999</v>
      </c>
      <c r="AB1092" s="44">
        <v>5.1300720000000002</v>
      </c>
      <c r="AC1092" s="44">
        <v>3.2657120000000002</v>
      </c>
      <c r="AD1092" s="44">
        <v>37786.253793000003</v>
      </c>
    </row>
    <row r="1093" spans="1:30" x14ac:dyDescent="0.25">
      <c r="A1093">
        <v>1092</v>
      </c>
      <c r="B1093" t="s">
        <v>101</v>
      </c>
      <c r="C1093" t="s">
        <v>114</v>
      </c>
      <c r="D1093" t="s">
        <v>133</v>
      </c>
      <c r="E1093" t="s">
        <v>104</v>
      </c>
      <c r="F1093" s="52">
        <f>VLOOKUP(A1093,[1]Minority!$A$1:$H$1902,5,FALSE)</f>
        <v>2203</v>
      </c>
      <c r="G1093" s="52">
        <f>VLOOKUP(A1093,'[1]Low-income - HH inc.'!$A$1:$I$1902,6,FALSE)</f>
        <v>203</v>
      </c>
      <c r="H1093" s="44">
        <v>201753</v>
      </c>
      <c r="I1093" s="44">
        <v>471356</v>
      </c>
      <c r="J1093" s="44">
        <v>34646</v>
      </c>
      <c r="K1093" s="44">
        <v>51658</v>
      </c>
      <c r="L1093" s="44">
        <v>5318</v>
      </c>
      <c r="M1093" s="44">
        <v>0</v>
      </c>
      <c r="N1093" s="44">
        <v>597</v>
      </c>
      <c r="O1093" s="44">
        <v>163</v>
      </c>
      <c r="P1093" s="44">
        <v>51.795994</v>
      </c>
      <c r="Q1093" s="44">
        <v>52.908821000000003</v>
      </c>
      <c r="R1093" s="44">
        <v>18.133043000000001</v>
      </c>
      <c r="S1093" s="44">
        <v>18.086611000000001</v>
      </c>
      <c r="T1093" s="44">
        <v>221564.6875</v>
      </c>
      <c r="U1093" s="44">
        <v>35896.121094000002</v>
      </c>
      <c r="V1093" s="44">
        <v>4927.2080079999996</v>
      </c>
      <c r="W1093" s="44">
        <v>565.10760500000004</v>
      </c>
      <c r="X1093" s="44">
        <v>53038.881809999999</v>
      </c>
      <c r="Y1093" s="44">
        <v>71851.342416</v>
      </c>
      <c r="Z1093" s="44">
        <v>4493.0562049999999</v>
      </c>
      <c r="AA1093" s="44">
        <v>78.961642999999995</v>
      </c>
      <c r="AB1093" s="44">
        <v>2.6203959999999999</v>
      </c>
      <c r="AC1093" s="44">
        <v>2.1459410000000001</v>
      </c>
      <c r="AD1093" s="44">
        <v>23695.928343</v>
      </c>
    </row>
    <row r="1094" spans="1:30" x14ac:dyDescent="0.25">
      <c r="A1094">
        <v>1093</v>
      </c>
      <c r="B1094" t="s">
        <v>101</v>
      </c>
      <c r="C1094" t="s">
        <v>114</v>
      </c>
      <c r="D1094" t="s">
        <v>133</v>
      </c>
      <c r="E1094" t="s">
        <v>104</v>
      </c>
      <c r="F1094" s="52">
        <f>VLOOKUP(A1094,[1]Minority!$A$1:$H$1902,5,FALSE)</f>
        <v>2604</v>
      </c>
      <c r="G1094" s="52">
        <f>VLOOKUP(A1094,'[1]Low-income - HH inc.'!$A$1:$I$1902,6,FALSE)</f>
        <v>240</v>
      </c>
      <c r="H1094" s="44">
        <v>178421</v>
      </c>
      <c r="I1094" s="44">
        <v>809038</v>
      </c>
      <c r="J1094" s="44">
        <v>31301</v>
      </c>
      <c r="K1094" s="44">
        <v>88647</v>
      </c>
      <c r="L1094" s="44">
        <v>1152</v>
      </c>
      <c r="M1094" s="44">
        <v>30483</v>
      </c>
      <c r="N1094" s="44">
        <v>423</v>
      </c>
      <c r="O1094" s="44">
        <v>537</v>
      </c>
      <c r="P1094" s="44">
        <v>42.824806000000002</v>
      </c>
      <c r="Q1094" s="44">
        <v>43.155144</v>
      </c>
      <c r="R1094" s="44">
        <v>16.933222000000001</v>
      </c>
      <c r="S1094" s="44">
        <v>16.518166000000001</v>
      </c>
      <c r="T1094" s="44">
        <v>246734.53125</v>
      </c>
      <c r="U1094" s="44">
        <v>37513.183594000002</v>
      </c>
      <c r="V1094" s="44">
        <v>4329.3710940000001</v>
      </c>
      <c r="W1094" s="44">
        <v>435.34942599999999</v>
      </c>
      <c r="X1094" s="44">
        <v>79558.597970999996</v>
      </c>
      <c r="Y1094" s="44">
        <v>117916.670533</v>
      </c>
      <c r="Z1094" s="44">
        <v>5593.0614089999999</v>
      </c>
      <c r="AA1094" s="44">
        <v>115.304349</v>
      </c>
      <c r="AB1094" s="44">
        <v>4.6236519999999999</v>
      </c>
      <c r="AC1094" s="44">
        <v>2.8895840000000002</v>
      </c>
      <c r="AD1094" s="44">
        <v>33648.221282999999</v>
      </c>
    </row>
    <row r="1095" spans="1:30" x14ac:dyDescent="0.25">
      <c r="A1095">
        <v>1094</v>
      </c>
      <c r="B1095" t="s">
        <v>101</v>
      </c>
      <c r="C1095" t="s">
        <v>114</v>
      </c>
      <c r="D1095" t="s">
        <v>133</v>
      </c>
      <c r="E1095" t="s">
        <v>104</v>
      </c>
      <c r="F1095" s="52">
        <f>VLOOKUP(A1095,[1]Minority!$A$1:$H$1902,5,FALSE)</f>
        <v>2413</v>
      </c>
      <c r="G1095" s="52">
        <f>VLOOKUP(A1095,'[1]Low-income - HH inc.'!$A$1:$I$1902,6,FALSE)</f>
        <v>233</v>
      </c>
      <c r="H1095" s="44">
        <v>173051</v>
      </c>
      <c r="I1095" s="44">
        <v>760705</v>
      </c>
      <c r="J1095" s="44">
        <v>30162</v>
      </c>
      <c r="K1095" s="44">
        <v>82015</v>
      </c>
      <c r="L1095" s="44">
        <v>1885</v>
      </c>
      <c r="M1095" s="44">
        <v>7945</v>
      </c>
      <c r="N1095" s="44">
        <v>597</v>
      </c>
      <c r="O1095" s="44">
        <v>163</v>
      </c>
      <c r="P1095" s="44">
        <v>44.105541000000002</v>
      </c>
      <c r="Q1095" s="44">
        <v>44.458629999999999</v>
      </c>
      <c r="R1095" s="44">
        <v>16.323184999999999</v>
      </c>
      <c r="S1095" s="44">
        <v>16.059172</v>
      </c>
      <c r="T1095" s="44">
        <v>227565.71875</v>
      </c>
      <c r="U1095" s="44">
        <v>34972.226562999997</v>
      </c>
      <c r="V1095" s="44">
        <v>2447.1660160000001</v>
      </c>
      <c r="W1095" s="44">
        <v>556.73925799999995</v>
      </c>
      <c r="X1095" s="44">
        <v>0</v>
      </c>
      <c r="Y1095" s="44">
        <v>36757.466903</v>
      </c>
      <c r="Z1095" s="44">
        <v>1352.9242730000001</v>
      </c>
      <c r="AA1095" s="44">
        <v>31.098009000000001</v>
      </c>
      <c r="AB1095" s="44">
        <v>1.1800949999999999</v>
      </c>
      <c r="AC1095" s="44">
        <v>0.75457600000000002</v>
      </c>
      <c r="AD1095" s="44">
        <v>8808.9891829999997</v>
      </c>
    </row>
    <row r="1096" spans="1:30" x14ac:dyDescent="0.25">
      <c r="A1096">
        <v>1095</v>
      </c>
      <c r="B1096" t="s">
        <v>101</v>
      </c>
      <c r="C1096" t="s">
        <v>114</v>
      </c>
      <c r="D1096" t="s">
        <v>133</v>
      </c>
      <c r="E1096" t="s">
        <v>104</v>
      </c>
      <c r="F1096" s="52">
        <f>VLOOKUP(A1096,[1]Minority!$A$1:$H$1902,5,FALSE)</f>
        <v>1414</v>
      </c>
      <c r="G1096" s="52">
        <f>VLOOKUP(A1096,'[1]Low-income - HH inc.'!$A$1:$I$1902,6,FALSE)</f>
        <v>142</v>
      </c>
      <c r="H1096" s="44">
        <v>169714</v>
      </c>
      <c r="I1096" s="44">
        <v>854286</v>
      </c>
      <c r="J1096" s="44">
        <v>29624</v>
      </c>
      <c r="K1096" s="44">
        <v>92533</v>
      </c>
      <c r="L1096" s="44">
        <v>1152</v>
      </c>
      <c r="M1096" s="44">
        <v>57205</v>
      </c>
      <c r="N1096" s="44">
        <v>423</v>
      </c>
      <c r="O1096" s="44">
        <v>612</v>
      </c>
      <c r="P1096" s="44">
        <v>39.363728000000002</v>
      </c>
      <c r="Q1096" s="44">
        <v>39.576667999999998</v>
      </c>
      <c r="R1096" s="44">
        <v>17.372648000000002</v>
      </c>
      <c r="S1096" s="44">
        <v>17.191578</v>
      </c>
      <c r="T1096" s="44">
        <v>244508.015625</v>
      </c>
      <c r="U1096" s="44">
        <v>36497.226562999997</v>
      </c>
      <c r="V1096" s="44">
        <v>7276.1601559999999</v>
      </c>
      <c r="W1096" s="44">
        <v>443.64950599999997</v>
      </c>
      <c r="X1096" s="44">
        <v>94891.930731999993</v>
      </c>
      <c r="Y1096" s="44">
        <v>142112.26867399999</v>
      </c>
      <c r="Z1096" s="44">
        <v>6090.5710950000002</v>
      </c>
      <c r="AA1096" s="44">
        <v>135.266302</v>
      </c>
      <c r="AB1096" s="44">
        <v>6.2829560000000004</v>
      </c>
      <c r="AC1096" s="44">
        <v>3.370047</v>
      </c>
      <c r="AD1096" s="44">
        <v>40380.400662</v>
      </c>
    </row>
    <row r="1097" spans="1:30" x14ac:dyDescent="0.25">
      <c r="A1097">
        <v>1096</v>
      </c>
      <c r="B1097" t="s">
        <v>101</v>
      </c>
      <c r="C1097" t="s">
        <v>114</v>
      </c>
      <c r="D1097" t="s">
        <v>133</v>
      </c>
      <c r="E1097" t="s">
        <v>104</v>
      </c>
      <c r="F1097" s="52">
        <f>VLOOKUP(A1097,[1]Minority!$A$1:$H$1902,5,FALSE)</f>
        <v>592</v>
      </c>
      <c r="G1097" s="52">
        <f>VLOOKUP(A1097,'[1]Low-income - HH inc.'!$A$1:$I$1902,6,FALSE)</f>
        <v>77</v>
      </c>
      <c r="H1097" s="44">
        <v>165727</v>
      </c>
      <c r="I1097" s="44">
        <v>850773</v>
      </c>
      <c r="J1097" s="44">
        <v>28333</v>
      </c>
      <c r="K1097" s="44">
        <v>91718</v>
      </c>
      <c r="L1097" s="44">
        <v>1885</v>
      </c>
      <c r="M1097" s="44">
        <v>56053</v>
      </c>
      <c r="N1097" s="44">
        <v>445</v>
      </c>
      <c r="O1097" s="44">
        <v>612</v>
      </c>
      <c r="P1097" s="44">
        <v>41.414870999999998</v>
      </c>
      <c r="Q1097" s="44">
        <v>41.874470000000002</v>
      </c>
      <c r="R1097" s="44">
        <v>19.343309000000001</v>
      </c>
      <c r="S1097" s="44">
        <v>19.199570000000001</v>
      </c>
      <c r="T1097" s="44">
        <v>229070.4375</v>
      </c>
      <c r="U1097" s="44">
        <v>34193.957030999998</v>
      </c>
      <c r="V1097" s="44">
        <v>6893.6962890000004</v>
      </c>
      <c r="W1097" s="44">
        <v>460.44183299999997</v>
      </c>
      <c r="X1097" s="44">
        <v>207265.98672399999</v>
      </c>
      <c r="Y1097" s="44">
        <v>365941.61152400001</v>
      </c>
      <c r="Z1097" s="44">
        <v>15584.292049</v>
      </c>
      <c r="AA1097" s="44">
        <v>330.22223700000001</v>
      </c>
      <c r="AB1097" s="44">
        <v>15.884660999999999</v>
      </c>
      <c r="AC1097" s="44">
        <v>8.3697280000000003</v>
      </c>
      <c r="AD1097" s="44">
        <v>100766.402518</v>
      </c>
    </row>
    <row r="1098" spans="1:30" x14ac:dyDescent="0.25">
      <c r="A1098">
        <v>1097</v>
      </c>
      <c r="B1098" t="s">
        <v>101</v>
      </c>
      <c r="C1098" t="s">
        <v>114</v>
      </c>
      <c r="D1098" t="s">
        <v>133</v>
      </c>
      <c r="E1098" t="s">
        <v>104</v>
      </c>
      <c r="F1098" s="52">
        <f>VLOOKUP(A1098,[1]Minority!$A$1:$H$1902,5,FALSE)</f>
        <v>2440</v>
      </c>
      <c r="G1098" s="52">
        <f>VLOOKUP(A1098,'[1]Low-income - HH inc.'!$A$1:$I$1902,6,FALSE)</f>
        <v>323</v>
      </c>
      <c r="H1098" s="44">
        <v>172025</v>
      </c>
      <c r="I1098" s="44">
        <v>744234</v>
      </c>
      <c r="J1098" s="44">
        <v>30163</v>
      </c>
      <c r="K1098" s="44">
        <v>79717</v>
      </c>
      <c r="L1098" s="44">
        <v>5173</v>
      </c>
      <c r="M1098" s="44">
        <v>2139</v>
      </c>
      <c r="N1098" s="44">
        <v>445</v>
      </c>
      <c r="O1098" s="44">
        <v>163</v>
      </c>
      <c r="P1098" s="44">
        <v>46.392254000000001</v>
      </c>
      <c r="Q1098" s="44">
        <v>47.181418999999998</v>
      </c>
      <c r="R1098" s="44">
        <v>16.307535000000001</v>
      </c>
      <c r="S1098" s="44">
        <v>16.037562999999999</v>
      </c>
      <c r="T1098" s="44">
        <v>219185.765625</v>
      </c>
      <c r="U1098" s="44">
        <v>34247.179687999997</v>
      </c>
      <c r="V1098" s="44">
        <v>4922.9418949999999</v>
      </c>
      <c r="W1098" s="44">
        <v>421.75793499999997</v>
      </c>
      <c r="X1098" s="44">
        <v>14755.555695999999</v>
      </c>
      <c r="Y1098" s="44">
        <v>45789.643302999997</v>
      </c>
      <c r="Z1098" s="44">
        <v>1811.3401249999999</v>
      </c>
      <c r="AA1098" s="44">
        <v>39.997509999999998</v>
      </c>
      <c r="AB1098" s="44">
        <v>1.7109460000000001</v>
      </c>
      <c r="AC1098" s="44">
        <v>0.987645</v>
      </c>
      <c r="AD1098" s="44">
        <v>11655.291336</v>
      </c>
    </row>
    <row r="1099" spans="1:30" x14ac:dyDescent="0.25">
      <c r="A1099">
        <v>1098</v>
      </c>
      <c r="B1099" t="s">
        <v>101</v>
      </c>
      <c r="C1099" t="s">
        <v>114</v>
      </c>
      <c r="D1099" t="s">
        <v>133</v>
      </c>
      <c r="E1099" t="s">
        <v>104</v>
      </c>
      <c r="F1099" s="52">
        <f>VLOOKUP(A1099,[1]Minority!$A$1:$H$1902,5,FALSE)</f>
        <v>1999</v>
      </c>
      <c r="G1099" s="52">
        <f>VLOOKUP(A1099,'[1]Low-income - HH inc.'!$A$1:$I$1902,6,FALSE)</f>
        <v>277</v>
      </c>
      <c r="H1099" s="44">
        <v>168829</v>
      </c>
      <c r="I1099" s="44">
        <v>813526</v>
      </c>
      <c r="J1099" s="44">
        <v>28912</v>
      </c>
      <c r="K1099" s="44">
        <v>88461</v>
      </c>
      <c r="L1099" s="44">
        <v>5173</v>
      </c>
      <c r="M1099" s="44">
        <v>30483</v>
      </c>
      <c r="N1099" s="44">
        <v>445</v>
      </c>
      <c r="O1099" s="44">
        <v>582</v>
      </c>
      <c r="P1099" s="44">
        <v>43.192329000000001</v>
      </c>
      <c r="Q1099" s="44">
        <v>43.887939000000003</v>
      </c>
      <c r="R1099" s="44">
        <v>17.337389000000002</v>
      </c>
      <c r="S1099" s="44">
        <v>17.258766000000001</v>
      </c>
      <c r="T1099" s="44">
        <v>229337.875</v>
      </c>
      <c r="U1099" s="44">
        <v>34501.050780999998</v>
      </c>
      <c r="V1099" s="44">
        <v>7548.5034180000002</v>
      </c>
      <c r="W1099" s="44">
        <v>457.85827599999999</v>
      </c>
      <c r="X1099" s="44">
        <v>0</v>
      </c>
      <c r="Y1099" s="44">
        <v>0</v>
      </c>
      <c r="Z1099" s="44">
        <v>0</v>
      </c>
      <c r="AA1099" s="44">
        <v>0</v>
      </c>
      <c r="AB1099" s="44">
        <v>0</v>
      </c>
      <c r="AC1099" s="44">
        <v>0</v>
      </c>
      <c r="AD1099" s="44">
        <v>0</v>
      </c>
    </row>
    <row r="1100" spans="1:30" x14ac:dyDescent="0.25">
      <c r="A1100">
        <v>1099</v>
      </c>
      <c r="B1100" t="s">
        <v>101</v>
      </c>
      <c r="C1100" t="s">
        <v>114</v>
      </c>
      <c r="D1100" t="s">
        <v>133</v>
      </c>
      <c r="E1100" t="s">
        <v>104</v>
      </c>
      <c r="F1100" s="52">
        <f>VLOOKUP(A1100,[1]Minority!$A$1:$H$1902,5,FALSE)</f>
        <v>744</v>
      </c>
      <c r="G1100" s="52">
        <f>VLOOKUP(A1100,'[1]Low-income - HH inc.'!$A$1:$I$1902,6,FALSE)</f>
        <v>129</v>
      </c>
      <c r="H1100" s="44">
        <v>151894</v>
      </c>
      <c r="I1100" s="44">
        <v>798347</v>
      </c>
      <c r="J1100" s="44">
        <v>25542</v>
      </c>
      <c r="K1100" s="44">
        <v>87287</v>
      </c>
      <c r="L1100" s="44">
        <v>1885</v>
      </c>
      <c r="M1100" s="44">
        <v>30483</v>
      </c>
      <c r="N1100" s="44">
        <v>445</v>
      </c>
      <c r="O1100" s="44">
        <v>537</v>
      </c>
      <c r="P1100" s="44">
        <v>45.670876</v>
      </c>
      <c r="Q1100" s="44">
        <v>46.128875999999998</v>
      </c>
      <c r="R1100" s="44">
        <v>22.132942</v>
      </c>
      <c r="S1100" s="44">
        <v>22.410820000000001</v>
      </c>
      <c r="T1100" s="44">
        <v>204916.015625</v>
      </c>
      <c r="U1100" s="44">
        <v>30606.322265999999</v>
      </c>
      <c r="V1100" s="44">
        <v>4230.6054690000001</v>
      </c>
      <c r="W1100" s="44">
        <v>452.54586799999998</v>
      </c>
      <c r="X1100" s="44">
        <v>36332.072675000003</v>
      </c>
      <c r="Y1100" s="44">
        <v>156996.028207</v>
      </c>
      <c r="Z1100" s="44">
        <v>5948.1664559999999</v>
      </c>
      <c r="AA1100" s="44">
        <v>131.22156899999999</v>
      </c>
      <c r="AB1100" s="44">
        <v>6.9131390000000001</v>
      </c>
      <c r="AC1100" s="44">
        <v>3.2403919999999999</v>
      </c>
      <c r="AD1100" s="44">
        <v>39012.476677999999</v>
      </c>
    </row>
    <row r="1101" spans="1:30" x14ac:dyDescent="0.25">
      <c r="A1101">
        <v>1100</v>
      </c>
      <c r="B1101" t="s">
        <v>101</v>
      </c>
      <c r="C1101" t="s">
        <v>114</v>
      </c>
      <c r="D1101" t="s">
        <v>133</v>
      </c>
      <c r="E1101" t="s">
        <v>104</v>
      </c>
      <c r="F1101" s="52">
        <f>VLOOKUP(A1101,[1]Minority!$A$1:$H$1902,5,FALSE)</f>
        <v>1428</v>
      </c>
      <c r="G1101" s="52">
        <f>VLOOKUP(A1101,'[1]Low-income - HH inc.'!$A$1:$I$1902,6,FALSE)</f>
        <v>289</v>
      </c>
      <c r="H1101" s="44">
        <v>121538</v>
      </c>
      <c r="I1101" s="44">
        <v>1634</v>
      </c>
      <c r="J1101" s="44">
        <v>22711</v>
      </c>
      <c r="K1101" s="44">
        <v>221</v>
      </c>
      <c r="L1101" s="44">
        <v>1885</v>
      </c>
      <c r="M1101" s="44">
        <v>0</v>
      </c>
      <c r="N1101" s="44">
        <v>445</v>
      </c>
      <c r="O1101" s="44">
        <v>0</v>
      </c>
      <c r="P1101" s="44">
        <v>62.693717999999997</v>
      </c>
      <c r="Q1101" s="44">
        <v>111.12812</v>
      </c>
      <c r="R1101" s="44">
        <v>22.981071</v>
      </c>
      <c r="S1101" s="44">
        <v>23.009998</v>
      </c>
      <c r="T1101" s="44">
        <v>120675.71875</v>
      </c>
      <c r="U1101" s="44">
        <v>22549.263672000001</v>
      </c>
      <c r="V1101" s="44">
        <v>1871.44397</v>
      </c>
      <c r="W1101" s="44">
        <v>441.79977400000001</v>
      </c>
      <c r="X1101" s="44">
        <v>0</v>
      </c>
      <c r="Y1101" s="44">
        <v>0</v>
      </c>
      <c r="Z1101" s="44">
        <v>0</v>
      </c>
      <c r="AA1101" s="44">
        <v>0</v>
      </c>
      <c r="AB1101" s="44">
        <v>0</v>
      </c>
      <c r="AC1101" s="44">
        <v>0</v>
      </c>
      <c r="AD1101" s="44">
        <v>0</v>
      </c>
    </row>
    <row r="1102" spans="1:30" x14ac:dyDescent="0.25">
      <c r="A1102">
        <v>1101</v>
      </c>
      <c r="B1102" t="s">
        <v>101</v>
      </c>
      <c r="C1102" t="s">
        <v>114</v>
      </c>
      <c r="D1102" t="s">
        <v>133</v>
      </c>
      <c r="E1102" t="s">
        <v>104</v>
      </c>
      <c r="F1102" s="52">
        <f>VLOOKUP(A1102,[1]Minority!$A$1:$H$1902,5,FALSE)</f>
        <v>2566</v>
      </c>
      <c r="G1102" s="52">
        <f>VLOOKUP(A1102,'[1]Low-income - HH inc.'!$A$1:$I$1902,6,FALSE)</f>
        <v>273</v>
      </c>
      <c r="H1102" s="44">
        <v>112687</v>
      </c>
      <c r="I1102" s="44">
        <v>0</v>
      </c>
      <c r="J1102" s="44">
        <v>20685</v>
      </c>
      <c r="K1102" s="44">
        <v>0</v>
      </c>
      <c r="L1102" s="44">
        <v>1152</v>
      </c>
      <c r="M1102" s="44">
        <v>0</v>
      </c>
      <c r="N1102" s="44">
        <v>271</v>
      </c>
      <c r="O1102" s="44">
        <v>0</v>
      </c>
      <c r="P1102" s="44">
        <v>35.939082999999997</v>
      </c>
      <c r="Q1102" s="44">
        <v>44.674809000000003</v>
      </c>
      <c r="R1102" s="44">
        <v>18.826257999999999</v>
      </c>
      <c r="S1102" s="44">
        <v>18.369965000000001</v>
      </c>
      <c r="T1102" s="44">
        <v>112427.109375</v>
      </c>
      <c r="U1102" s="44">
        <v>20637.294922000001</v>
      </c>
      <c r="V1102" s="44">
        <v>1149.3431399999999</v>
      </c>
      <c r="W1102" s="44">
        <v>270.37496900000002</v>
      </c>
      <c r="X1102" s="44">
        <v>990.827764</v>
      </c>
      <c r="Y1102" s="44">
        <v>7751.9946749999999</v>
      </c>
      <c r="Z1102" s="44">
        <v>249.91243</v>
      </c>
      <c r="AA1102" s="44">
        <v>6.2765969999999998</v>
      </c>
      <c r="AB1102" s="44">
        <v>0.30859199999999998</v>
      </c>
      <c r="AC1102" s="44">
        <v>0.14796000000000001</v>
      </c>
      <c r="AD1102" s="44">
        <v>1778.877594</v>
      </c>
    </row>
    <row r="1103" spans="1:30" x14ac:dyDescent="0.25">
      <c r="A1103">
        <v>1102</v>
      </c>
      <c r="B1103" t="s">
        <v>101</v>
      </c>
      <c r="C1103" t="s">
        <v>114</v>
      </c>
      <c r="D1103" t="s">
        <v>133</v>
      </c>
      <c r="E1103" t="s">
        <v>104</v>
      </c>
      <c r="F1103" s="52">
        <f>VLOOKUP(A1103,[1]Minority!$A$1:$H$1902,5,FALSE)</f>
        <v>1434</v>
      </c>
      <c r="G1103" s="52">
        <f>VLOOKUP(A1103,'[1]Low-income - HH inc.'!$A$1:$I$1902,6,FALSE)</f>
        <v>291</v>
      </c>
      <c r="H1103" s="44">
        <v>130489</v>
      </c>
      <c r="I1103" s="44">
        <v>560113</v>
      </c>
      <c r="J1103" s="44">
        <v>24279</v>
      </c>
      <c r="K1103" s="44">
        <v>59638</v>
      </c>
      <c r="L1103" s="44">
        <v>1885</v>
      </c>
      <c r="M1103" s="44">
        <v>0</v>
      </c>
      <c r="N1103" s="44">
        <v>445</v>
      </c>
      <c r="O1103" s="44">
        <v>0</v>
      </c>
      <c r="P1103" s="44">
        <v>53.040928000000001</v>
      </c>
      <c r="Q1103" s="44">
        <v>53.847118000000002</v>
      </c>
      <c r="R1103" s="44">
        <v>19.237628999999998</v>
      </c>
      <c r="S1103" s="44">
        <v>19.129487999999998</v>
      </c>
      <c r="T1103" s="44">
        <v>161201.921875</v>
      </c>
      <c r="U1103" s="44">
        <v>26806.742188</v>
      </c>
      <c r="V1103" s="44">
        <v>1750.245361</v>
      </c>
      <c r="W1103" s="44">
        <v>413.18789700000002</v>
      </c>
      <c r="X1103" s="44">
        <v>63501.813347000003</v>
      </c>
      <c r="Y1103" s="44">
        <v>146418.726475</v>
      </c>
      <c r="Z1103" s="44">
        <v>5487.4087820000004</v>
      </c>
      <c r="AA1103" s="44">
        <v>131.11165600000001</v>
      </c>
      <c r="AB1103" s="44">
        <v>5.9942900000000003</v>
      </c>
      <c r="AC1103" s="44">
        <v>3.1540159999999999</v>
      </c>
      <c r="AD1103" s="44">
        <v>37332.164240999999</v>
      </c>
    </row>
    <row r="1104" spans="1:30" x14ac:dyDescent="0.25">
      <c r="A1104">
        <v>1103</v>
      </c>
      <c r="B1104" t="s">
        <v>101</v>
      </c>
      <c r="C1104" t="s">
        <v>114</v>
      </c>
      <c r="D1104" t="s">
        <v>133</v>
      </c>
      <c r="E1104" t="s">
        <v>104</v>
      </c>
      <c r="F1104" s="52">
        <f>VLOOKUP(A1104,[1]Minority!$A$1:$H$1902,5,FALSE)</f>
        <v>2756</v>
      </c>
      <c r="G1104" s="52">
        <f>VLOOKUP(A1104,'[1]Low-income - HH inc.'!$A$1:$I$1902,6,FALSE)</f>
        <v>377</v>
      </c>
      <c r="H1104" s="44">
        <v>149647</v>
      </c>
      <c r="I1104" s="44">
        <v>799211</v>
      </c>
      <c r="J1104" s="44">
        <v>25173</v>
      </c>
      <c r="K1104" s="44">
        <v>87432</v>
      </c>
      <c r="L1104" s="44">
        <v>1885</v>
      </c>
      <c r="M1104" s="44">
        <v>30483</v>
      </c>
      <c r="N1104" s="44">
        <v>445</v>
      </c>
      <c r="O1104" s="44">
        <v>537</v>
      </c>
      <c r="P1104" s="44">
        <v>44.353233000000003</v>
      </c>
      <c r="Q1104" s="44">
        <v>45.03904</v>
      </c>
      <c r="R1104" s="44">
        <v>17.718886999999999</v>
      </c>
      <c r="S1104" s="44">
        <v>17.224606999999999</v>
      </c>
      <c r="T1104" s="44">
        <v>210086.703125</v>
      </c>
      <c r="U1104" s="44">
        <v>30965.988281000002</v>
      </c>
      <c r="V1104" s="44">
        <v>4545.9462890000004</v>
      </c>
      <c r="W1104" s="44">
        <v>453.56030299999998</v>
      </c>
      <c r="X1104" s="44">
        <v>29109.037305000002</v>
      </c>
      <c r="Y1104" s="44">
        <v>67548.586871000007</v>
      </c>
      <c r="Z1104" s="44">
        <v>2569.6497800000002</v>
      </c>
      <c r="AA1104" s="44">
        <v>59.41525</v>
      </c>
      <c r="AB1104" s="44">
        <v>2.8665090000000002</v>
      </c>
      <c r="AC1104" s="44">
        <v>1.4425950000000001</v>
      </c>
      <c r="AD1104" s="44">
        <v>17358.800626</v>
      </c>
    </row>
    <row r="1105" spans="1:30" x14ac:dyDescent="0.25">
      <c r="A1105">
        <v>1104</v>
      </c>
      <c r="B1105" t="s">
        <v>101</v>
      </c>
      <c r="C1105" t="s">
        <v>114</v>
      </c>
      <c r="D1105" t="s">
        <v>133</v>
      </c>
      <c r="E1105" t="s">
        <v>104</v>
      </c>
      <c r="F1105" s="52">
        <f>VLOOKUP(A1105,[1]Minority!$A$1:$H$1902,5,FALSE)</f>
        <v>1121</v>
      </c>
      <c r="G1105" s="52">
        <f>VLOOKUP(A1105,'[1]Low-income - HH inc.'!$A$1:$I$1902,6,FALSE)</f>
        <v>137</v>
      </c>
      <c r="H1105" s="44">
        <v>151133</v>
      </c>
      <c r="I1105" s="44">
        <v>863997</v>
      </c>
      <c r="J1105" s="44">
        <v>25441</v>
      </c>
      <c r="K1105" s="44">
        <v>93495</v>
      </c>
      <c r="L1105" s="44">
        <v>1885</v>
      </c>
      <c r="M1105" s="44">
        <v>79023</v>
      </c>
      <c r="N1105" s="44">
        <v>445</v>
      </c>
      <c r="O1105" s="44">
        <v>908</v>
      </c>
      <c r="P1105" s="44">
        <v>38.716166999999999</v>
      </c>
      <c r="Q1105" s="44">
        <v>39.174118</v>
      </c>
      <c r="R1105" s="44">
        <v>15.576093999999999</v>
      </c>
      <c r="S1105" s="44">
        <v>15.409889</v>
      </c>
      <c r="T1105" s="44">
        <v>219649.546875</v>
      </c>
      <c r="U1105" s="44">
        <v>31981.976563</v>
      </c>
      <c r="V1105" s="44">
        <v>9299.0791019999997</v>
      </c>
      <c r="W1105" s="44">
        <v>489.50100700000002</v>
      </c>
      <c r="X1105" s="44">
        <v>16304.217621</v>
      </c>
      <c r="Y1105" s="44">
        <v>36003.635770000001</v>
      </c>
      <c r="Z1105" s="44">
        <v>1493.255091</v>
      </c>
      <c r="AA1105" s="44">
        <v>31.852381999999999</v>
      </c>
      <c r="AB1105" s="44">
        <v>1.4725889999999999</v>
      </c>
      <c r="AC1105" s="44">
        <v>0.79720899999999995</v>
      </c>
      <c r="AD1105" s="44">
        <v>9586.3158910000002</v>
      </c>
    </row>
    <row r="1106" spans="1:30" x14ac:dyDescent="0.25">
      <c r="A1106">
        <v>1105</v>
      </c>
      <c r="B1106" t="s">
        <v>101</v>
      </c>
      <c r="C1106" t="s">
        <v>114</v>
      </c>
      <c r="D1106" t="s">
        <v>133</v>
      </c>
      <c r="E1106" t="s">
        <v>104</v>
      </c>
      <c r="F1106" s="52">
        <f>VLOOKUP(A1106,[1]Minority!$A$1:$H$1902,5,FALSE)</f>
        <v>2265</v>
      </c>
      <c r="G1106" s="52">
        <f>VLOOKUP(A1106,'[1]Low-income - HH inc.'!$A$1:$I$1902,6,FALSE)</f>
        <v>325</v>
      </c>
      <c r="H1106" s="44">
        <v>148592</v>
      </c>
      <c r="I1106" s="44">
        <v>765993</v>
      </c>
      <c r="J1106" s="44">
        <v>24907</v>
      </c>
      <c r="K1106" s="44">
        <v>82586</v>
      </c>
      <c r="L1106" s="44">
        <v>1885</v>
      </c>
      <c r="M1106" s="44">
        <v>9097</v>
      </c>
      <c r="N1106" s="44">
        <v>445</v>
      </c>
      <c r="O1106" s="44">
        <v>163</v>
      </c>
      <c r="P1106" s="44">
        <v>45.473937999999997</v>
      </c>
      <c r="Q1106" s="44">
        <v>46.300293000000003</v>
      </c>
      <c r="R1106" s="44">
        <v>16.688782</v>
      </c>
      <c r="S1106" s="44">
        <v>16.335464000000002</v>
      </c>
      <c r="T1106" s="44">
        <v>203990.953125</v>
      </c>
      <c r="U1106" s="44">
        <v>30082.494140999999</v>
      </c>
      <c r="V1106" s="44">
        <v>2532.1274410000001</v>
      </c>
      <c r="W1106" s="44">
        <v>419.69638099999997</v>
      </c>
      <c r="X1106" s="44">
        <v>29642.653978999999</v>
      </c>
      <c r="Y1106" s="44">
        <v>95810.400722000006</v>
      </c>
      <c r="Z1106" s="44">
        <v>2875.4677219999999</v>
      </c>
      <c r="AA1106" s="44">
        <v>77.514685999999998</v>
      </c>
      <c r="AB1106" s="44">
        <v>3.5451079999999999</v>
      </c>
      <c r="AC1106" s="44">
        <v>1.7982070000000001</v>
      </c>
      <c r="AD1106" s="44">
        <v>21072.701142999998</v>
      </c>
    </row>
    <row r="1107" spans="1:30" x14ac:dyDescent="0.25">
      <c r="A1107">
        <v>1106</v>
      </c>
      <c r="B1107" t="s">
        <v>101</v>
      </c>
      <c r="C1107" t="s">
        <v>114</v>
      </c>
      <c r="D1107" t="s">
        <v>133</v>
      </c>
      <c r="E1107" t="s">
        <v>104</v>
      </c>
      <c r="F1107" s="52">
        <f>VLOOKUP(A1107,[1]Minority!$A$1:$H$1902,5,FALSE)</f>
        <v>2320</v>
      </c>
      <c r="G1107" s="52">
        <f>VLOOKUP(A1107,'[1]Low-income - HH inc.'!$A$1:$I$1902,6,FALSE)</f>
        <v>305</v>
      </c>
      <c r="H1107" s="44">
        <v>156018</v>
      </c>
      <c r="I1107" s="44">
        <v>842317</v>
      </c>
      <c r="J1107" s="44">
        <v>26802</v>
      </c>
      <c r="K1107" s="44">
        <v>90722</v>
      </c>
      <c r="L1107" s="44">
        <v>1152</v>
      </c>
      <c r="M1107" s="44">
        <v>54314</v>
      </c>
      <c r="N1107" s="44">
        <v>271</v>
      </c>
      <c r="O1107" s="44">
        <v>612</v>
      </c>
      <c r="P1107" s="44">
        <v>41.102561999999999</v>
      </c>
      <c r="Q1107" s="44">
        <v>42.373375000000003</v>
      </c>
      <c r="R1107" s="44">
        <v>17.458089999999999</v>
      </c>
      <c r="S1107" s="44">
        <v>17.327325999999999</v>
      </c>
      <c r="T1107" s="44">
        <v>221989.640625</v>
      </c>
      <c r="U1107" s="44">
        <v>32946.414062999997</v>
      </c>
      <c r="V1107" s="44">
        <v>6262.2856449999999</v>
      </c>
      <c r="W1107" s="44">
        <v>303.77920499999999</v>
      </c>
      <c r="X1107" s="44">
        <v>27642.728300999999</v>
      </c>
      <c r="Y1107" s="44">
        <v>99217.564194999999</v>
      </c>
      <c r="Z1107" s="44">
        <v>4093.082105</v>
      </c>
      <c r="AA1107" s="44">
        <v>85.640883000000002</v>
      </c>
      <c r="AB1107" s="44">
        <v>4.0199759999999998</v>
      </c>
      <c r="AC1107" s="44">
        <v>2.1784819999999998</v>
      </c>
      <c r="AD1107" s="44">
        <v>26347.597469</v>
      </c>
    </row>
    <row r="1108" spans="1:30" x14ac:dyDescent="0.25">
      <c r="A1108">
        <v>1107</v>
      </c>
      <c r="B1108" t="s">
        <v>101</v>
      </c>
      <c r="C1108" t="s">
        <v>114</v>
      </c>
      <c r="D1108" t="s">
        <v>133</v>
      </c>
      <c r="E1108" t="s">
        <v>104</v>
      </c>
      <c r="F1108" s="52">
        <f>VLOOKUP(A1108,[1]Minority!$A$1:$H$1902,5,FALSE)</f>
        <v>2839</v>
      </c>
      <c r="G1108" s="52">
        <f>VLOOKUP(A1108,'[1]Low-income - HH inc.'!$A$1:$I$1902,6,FALSE)</f>
        <v>427</v>
      </c>
      <c r="H1108" s="44">
        <v>150393</v>
      </c>
      <c r="I1108" s="44">
        <v>614817</v>
      </c>
      <c r="J1108" s="44">
        <v>26222</v>
      </c>
      <c r="K1108" s="44">
        <v>69234</v>
      </c>
      <c r="L1108" s="44">
        <v>1152</v>
      </c>
      <c r="M1108" s="44">
        <v>1152</v>
      </c>
      <c r="N1108" s="44">
        <v>271</v>
      </c>
      <c r="O1108" s="44">
        <v>0</v>
      </c>
      <c r="P1108" s="44">
        <v>48.012711000000003</v>
      </c>
      <c r="Q1108" s="44">
        <v>48.357844999999998</v>
      </c>
      <c r="R1108" s="44">
        <v>16.722867999999998</v>
      </c>
      <c r="S1108" s="44">
        <v>16.381933</v>
      </c>
      <c r="T1108" s="44">
        <v>186066.6875</v>
      </c>
      <c r="U1108" s="44">
        <v>29525.871093999998</v>
      </c>
      <c r="V1108" s="44">
        <v>1152</v>
      </c>
      <c r="W1108" s="44">
        <v>250.183716</v>
      </c>
      <c r="X1108" s="44">
        <v>9261.5824570000004</v>
      </c>
      <c r="Y1108" s="44">
        <v>60322.505098000001</v>
      </c>
      <c r="Z1108" s="44">
        <v>1857.43397</v>
      </c>
      <c r="AA1108" s="44">
        <v>48.488875</v>
      </c>
      <c r="AB1108" s="44">
        <v>2.1641490000000001</v>
      </c>
      <c r="AC1108" s="44">
        <v>1.1410309999999999</v>
      </c>
      <c r="AD1108" s="44">
        <v>13349.715441</v>
      </c>
    </row>
    <row r="1109" spans="1:30" x14ac:dyDescent="0.25">
      <c r="A1109">
        <v>1108</v>
      </c>
      <c r="B1109" t="s">
        <v>101</v>
      </c>
      <c r="C1109" t="s">
        <v>114</v>
      </c>
      <c r="D1109" t="s">
        <v>133</v>
      </c>
      <c r="E1109" t="s">
        <v>104</v>
      </c>
      <c r="F1109" s="52">
        <f>VLOOKUP(A1109,[1]Minority!$A$1:$H$1902,5,FALSE)</f>
        <v>1105</v>
      </c>
      <c r="G1109" s="52">
        <f>VLOOKUP(A1109,'[1]Low-income - HH inc.'!$A$1:$I$1902,6,FALSE)</f>
        <v>213</v>
      </c>
      <c r="H1109" s="44">
        <v>163641</v>
      </c>
      <c r="I1109" s="44">
        <v>832834</v>
      </c>
      <c r="J1109" s="44">
        <v>28307</v>
      </c>
      <c r="K1109" s="44">
        <v>90324</v>
      </c>
      <c r="L1109" s="44">
        <v>1152</v>
      </c>
      <c r="M1109" s="44">
        <v>33690</v>
      </c>
      <c r="N1109" s="44">
        <v>423</v>
      </c>
      <c r="O1109" s="44">
        <v>582</v>
      </c>
      <c r="P1109" s="44">
        <v>41.306389000000003</v>
      </c>
      <c r="Q1109" s="44">
        <v>41.636875000000003</v>
      </c>
      <c r="R1109" s="44">
        <v>17.567879000000001</v>
      </c>
      <c r="S1109" s="44">
        <v>17.389303000000002</v>
      </c>
      <c r="T1109" s="44">
        <v>231959.046875</v>
      </c>
      <c r="U1109" s="44">
        <v>34638.332030999998</v>
      </c>
      <c r="V1109" s="44">
        <v>4473.8110349999997</v>
      </c>
      <c r="W1109" s="44">
        <v>439.23232999999999</v>
      </c>
      <c r="X1109" s="44">
        <v>79664.511434999993</v>
      </c>
      <c r="Y1109" s="44">
        <v>123912.335255</v>
      </c>
      <c r="Z1109" s="44">
        <v>5285.4536939999998</v>
      </c>
      <c r="AA1109" s="44">
        <v>113.734095</v>
      </c>
      <c r="AB1109" s="44">
        <v>4.7785099999999998</v>
      </c>
      <c r="AC1109" s="44">
        <v>2.882803</v>
      </c>
      <c r="AD1109" s="44">
        <v>33599.686914999998</v>
      </c>
    </row>
    <row r="1110" spans="1:30" x14ac:dyDescent="0.25">
      <c r="A1110">
        <v>1109</v>
      </c>
      <c r="B1110" t="s">
        <v>101</v>
      </c>
      <c r="C1110" t="s">
        <v>114</v>
      </c>
      <c r="D1110" t="s">
        <v>133</v>
      </c>
      <c r="E1110" t="s">
        <v>104</v>
      </c>
      <c r="F1110" s="52">
        <f>VLOOKUP(A1110,[1]Minority!$A$1:$H$1902,5,FALSE)</f>
        <v>3427</v>
      </c>
      <c r="G1110" s="52">
        <f>VLOOKUP(A1110,'[1]Low-income - HH inc.'!$A$1:$I$1902,6,FALSE)</f>
        <v>591</v>
      </c>
      <c r="H1110" s="44">
        <v>157661</v>
      </c>
      <c r="I1110" s="44">
        <v>794763</v>
      </c>
      <c r="J1110" s="44">
        <v>27573</v>
      </c>
      <c r="K1110" s="44">
        <v>87105</v>
      </c>
      <c r="L1110" s="44">
        <v>1152</v>
      </c>
      <c r="M1110" s="44">
        <v>31635</v>
      </c>
      <c r="N1110" s="44">
        <v>423</v>
      </c>
      <c r="O1110" s="44">
        <v>163</v>
      </c>
      <c r="P1110" s="44">
        <v>42.432529000000002</v>
      </c>
      <c r="Q1110" s="44">
        <v>42.939326999999999</v>
      </c>
      <c r="R1110" s="44">
        <v>16.691032</v>
      </c>
      <c r="S1110" s="44">
        <v>16.378267000000001</v>
      </c>
      <c r="T1110" s="44">
        <v>215785.453125</v>
      </c>
      <c r="U1110" s="44">
        <v>33004.257812999997</v>
      </c>
      <c r="V1110" s="44">
        <v>3933.0434570000002</v>
      </c>
      <c r="W1110" s="44">
        <v>399.27954099999999</v>
      </c>
      <c r="X1110" s="44">
        <v>0</v>
      </c>
      <c r="Y1110" s="44">
        <v>18358.744576000001</v>
      </c>
      <c r="Z1110" s="44">
        <v>738.58315000000005</v>
      </c>
      <c r="AA1110" s="44">
        <v>16.367010000000001</v>
      </c>
      <c r="AB1110" s="44">
        <v>0.65154599999999996</v>
      </c>
      <c r="AC1110" s="44">
        <v>0.40117199999999997</v>
      </c>
      <c r="AD1110" s="44">
        <v>4734.1113539999997</v>
      </c>
    </row>
    <row r="1111" spans="1:30" x14ac:dyDescent="0.25">
      <c r="A1111">
        <v>1110</v>
      </c>
      <c r="B1111" t="s">
        <v>101</v>
      </c>
      <c r="C1111" t="s">
        <v>114</v>
      </c>
      <c r="D1111" t="s">
        <v>133</v>
      </c>
      <c r="E1111" t="s">
        <v>104</v>
      </c>
      <c r="F1111" s="52">
        <f>VLOOKUP(A1111,[1]Minority!$A$1:$H$1902,5,FALSE)</f>
        <v>1804</v>
      </c>
      <c r="G1111" s="52">
        <f>VLOOKUP(A1111,'[1]Low-income - HH inc.'!$A$1:$I$1902,6,FALSE)</f>
        <v>226</v>
      </c>
      <c r="H1111" s="44">
        <v>149641</v>
      </c>
      <c r="I1111" s="44">
        <v>413497</v>
      </c>
      <c r="J1111" s="44">
        <v>26077</v>
      </c>
      <c r="K1111" s="44">
        <v>45555</v>
      </c>
      <c r="L1111" s="44">
        <v>1152</v>
      </c>
      <c r="M1111" s="44">
        <v>0</v>
      </c>
      <c r="N1111" s="44">
        <v>271</v>
      </c>
      <c r="O1111" s="44">
        <v>0</v>
      </c>
      <c r="P1111" s="44">
        <v>20.292887</v>
      </c>
      <c r="Q1111" s="44">
        <v>20.066994000000001</v>
      </c>
      <c r="R1111" s="44">
        <v>18.515737999999999</v>
      </c>
      <c r="S1111" s="44">
        <v>18.104229</v>
      </c>
      <c r="T1111" s="44">
        <v>186629.359375</v>
      </c>
      <c r="U1111" s="44">
        <v>28807.5</v>
      </c>
      <c r="V1111" s="44">
        <v>990.50811799999997</v>
      </c>
      <c r="W1111" s="44">
        <v>233.010178</v>
      </c>
      <c r="X1111" s="44">
        <v>21856.391681000001</v>
      </c>
      <c r="Y1111" s="44">
        <v>52583.017086</v>
      </c>
      <c r="Z1111" s="44">
        <v>2017.9030829999999</v>
      </c>
      <c r="AA1111" s="44">
        <v>47.872383999999997</v>
      </c>
      <c r="AB1111" s="44">
        <v>1.8554550000000001</v>
      </c>
      <c r="AC1111" s="44">
        <v>1.144088</v>
      </c>
      <c r="AD1111" s="44">
        <v>12965.504542999999</v>
      </c>
    </row>
    <row r="1112" spans="1:30" x14ac:dyDescent="0.25">
      <c r="A1112">
        <v>1111</v>
      </c>
      <c r="B1112" t="s">
        <v>101</v>
      </c>
      <c r="C1112" t="s">
        <v>114</v>
      </c>
      <c r="D1112" t="s">
        <v>133</v>
      </c>
      <c r="E1112" t="s">
        <v>104</v>
      </c>
      <c r="F1112" s="52">
        <f>VLOOKUP(A1112,[1]Minority!$A$1:$H$1902,5,FALSE)</f>
        <v>1669</v>
      </c>
      <c r="G1112" s="52">
        <f>VLOOKUP(A1112,'[1]Low-income - HH inc.'!$A$1:$I$1902,6,FALSE)</f>
        <v>378</v>
      </c>
      <c r="H1112" s="44">
        <v>168351</v>
      </c>
      <c r="I1112" s="44">
        <v>820749</v>
      </c>
      <c r="J1112" s="44">
        <v>29021</v>
      </c>
      <c r="K1112" s="44">
        <v>90138</v>
      </c>
      <c r="L1112" s="44">
        <v>1152</v>
      </c>
      <c r="M1112" s="44">
        <v>33690</v>
      </c>
      <c r="N1112" s="44">
        <v>423</v>
      </c>
      <c r="O1112" s="44">
        <v>582</v>
      </c>
      <c r="P1112" s="44">
        <v>41.288756999999997</v>
      </c>
      <c r="Q1112" s="44">
        <v>41.464351999999998</v>
      </c>
      <c r="R1112" s="44">
        <v>17.534945</v>
      </c>
      <c r="S1112" s="44">
        <v>17.305655999999999</v>
      </c>
      <c r="T1112" s="44">
        <v>228358.09375</v>
      </c>
      <c r="U1112" s="44">
        <v>34642.496094000002</v>
      </c>
      <c r="V1112" s="44">
        <v>4144.8217770000001</v>
      </c>
      <c r="W1112" s="44">
        <v>437.62472500000001</v>
      </c>
      <c r="X1112" s="44">
        <v>95301.329154000006</v>
      </c>
      <c r="Y1112" s="44">
        <v>163756.776522</v>
      </c>
      <c r="Z1112" s="44">
        <v>8154.6193160000003</v>
      </c>
      <c r="AA1112" s="44">
        <v>152.557053</v>
      </c>
      <c r="AB1112" s="44">
        <v>7.1556350000000002</v>
      </c>
      <c r="AC1112" s="44">
        <v>4.070468</v>
      </c>
      <c r="AD1112" s="44">
        <v>48007.972798000003</v>
      </c>
    </row>
    <row r="1113" spans="1:30" x14ac:dyDescent="0.25">
      <c r="A1113">
        <v>1112</v>
      </c>
      <c r="B1113" t="s">
        <v>101</v>
      </c>
      <c r="C1113" t="s">
        <v>114</v>
      </c>
      <c r="D1113" t="s">
        <v>133</v>
      </c>
      <c r="E1113" t="s">
        <v>104</v>
      </c>
      <c r="F1113" s="52">
        <f>VLOOKUP(A1113,[1]Minority!$A$1:$H$1902,5,FALSE)</f>
        <v>578</v>
      </c>
      <c r="G1113" s="52">
        <f>VLOOKUP(A1113,'[1]Low-income - HH inc.'!$A$1:$I$1902,6,FALSE)</f>
        <v>157</v>
      </c>
      <c r="H1113" s="44">
        <v>168040</v>
      </c>
      <c r="I1113" s="44">
        <v>795151</v>
      </c>
      <c r="J1113" s="44">
        <v>29558</v>
      </c>
      <c r="K1113" s="44">
        <v>87639</v>
      </c>
      <c r="L1113" s="44">
        <v>1152</v>
      </c>
      <c r="M1113" s="44">
        <v>18711</v>
      </c>
      <c r="N1113" s="44">
        <v>588</v>
      </c>
      <c r="O1113" s="44">
        <v>179</v>
      </c>
      <c r="P1113" s="44">
        <v>42.644108000000003</v>
      </c>
      <c r="Q1113" s="44">
        <v>43.405543999999999</v>
      </c>
      <c r="R1113" s="44">
        <v>17.004107000000001</v>
      </c>
      <c r="S1113" s="44">
        <v>16.522635000000001</v>
      </c>
      <c r="T1113" s="44">
        <v>238074.28125</v>
      </c>
      <c r="U1113" s="44">
        <v>36044.347655999998</v>
      </c>
      <c r="V1113" s="44">
        <v>3112.9479980000001</v>
      </c>
      <c r="W1113" s="44">
        <v>542.32385299999999</v>
      </c>
      <c r="X1113" s="44">
        <v>229791.77527400001</v>
      </c>
      <c r="Y1113" s="44">
        <v>297035.88486300001</v>
      </c>
      <c r="Z1113" s="44">
        <v>12744.63306</v>
      </c>
      <c r="AA1113" s="44">
        <v>276.78322500000002</v>
      </c>
      <c r="AB1113" s="44">
        <v>11.648854</v>
      </c>
      <c r="AC1113" s="44">
        <v>6.8101989999999999</v>
      </c>
      <c r="AD1113" s="44">
        <v>80506.041998000001</v>
      </c>
    </row>
    <row r="1114" spans="1:30" x14ac:dyDescent="0.25">
      <c r="A1114">
        <v>1113</v>
      </c>
      <c r="B1114" t="s">
        <v>101</v>
      </c>
      <c r="C1114" t="s">
        <v>114</v>
      </c>
      <c r="D1114" t="s">
        <v>133</v>
      </c>
      <c r="E1114" t="s">
        <v>104</v>
      </c>
      <c r="F1114" s="52">
        <f>VLOOKUP(A1114,[1]Minority!$A$1:$H$1902,5,FALSE)</f>
        <v>1476</v>
      </c>
      <c r="G1114" s="52">
        <f>VLOOKUP(A1114,'[1]Low-income - HH inc.'!$A$1:$I$1902,6,FALSE)</f>
        <v>316</v>
      </c>
      <c r="H1114" s="44">
        <v>166499</v>
      </c>
      <c r="I1114" s="44">
        <v>716923</v>
      </c>
      <c r="J1114" s="44">
        <v>29143</v>
      </c>
      <c r="K1114" s="44">
        <v>79940</v>
      </c>
      <c r="L1114" s="44">
        <v>1152</v>
      </c>
      <c r="M1114" s="44">
        <v>2139</v>
      </c>
      <c r="N1114" s="44">
        <v>423</v>
      </c>
      <c r="O1114" s="44">
        <v>179</v>
      </c>
      <c r="P1114" s="44">
        <v>44.334342999999997</v>
      </c>
      <c r="Q1114" s="44">
        <v>44.793140000000001</v>
      </c>
      <c r="R1114" s="44">
        <v>17.173120000000001</v>
      </c>
      <c r="S1114" s="44">
        <v>16.799671</v>
      </c>
      <c r="T1114" s="44">
        <v>213759.828125</v>
      </c>
      <c r="U1114" s="44">
        <v>33504.5625</v>
      </c>
      <c r="V1114" s="44">
        <v>1236.7463379999999</v>
      </c>
      <c r="W1114" s="44">
        <v>402.04953</v>
      </c>
      <c r="X1114" s="44">
        <v>0</v>
      </c>
      <c r="Y1114" s="44">
        <v>13444.374339</v>
      </c>
      <c r="Z1114" s="44">
        <v>403.41504200000003</v>
      </c>
      <c r="AA1114" s="44">
        <v>10.732858</v>
      </c>
      <c r="AB1114" s="44">
        <v>0.46667900000000001</v>
      </c>
      <c r="AC1114" s="44">
        <v>0.25060100000000002</v>
      </c>
      <c r="AD1114" s="44">
        <v>2895.1644529999999</v>
      </c>
    </row>
    <row r="1115" spans="1:30" x14ac:dyDescent="0.25">
      <c r="A1115">
        <v>1114</v>
      </c>
      <c r="B1115" t="s">
        <v>101</v>
      </c>
      <c r="C1115" t="s">
        <v>114</v>
      </c>
      <c r="D1115" t="s">
        <v>133</v>
      </c>
      <c r="E1115" t="s">
        <v>104</v>
      </c>
      <c r="F1115" s="52">
        <f>VLOOKUP(A1115,[1]Minority!$A$1:$H$1902,5,FALSE)</f>
        <v>620</v>
      </c>
      <c r="G1115" s="52">
        <f>VLOOKUP(A1115,'[1]Low-income - HH inc.'!$A$1:$I$1902,6,FALSE)</f>
        <v>143</v>
      </c>
      <c r="H1115" s="44">
        <v>162628</v>
      </c>
      <c r="I1115" s="44">
        <v>846595</v>
      </c>
      <c r="J1115" s="44">
        <v>29087</v>
      </c>
      <c r="K1115" s="44">
        <v>91979</v>
      </c>
      <c r="L1115" s="44">
        <v>1152</v>
      </c>
      <c r="M1115" s="44">
        <v>33690</v>
      </c>
      <c r="N1115" s="44">
        <v>588</v>
      </c>
      <c r="O1115" s="44">
        <v>598</v>
      </c>
      <c r="P1115" s="44">
        <v>39.219051</v>
      </c>
      <c r="Q1115" s="44">
        <v>39.028300999999999</v>
      </c>
      <c r="R1115" s="44">
        <v>18.702503</v>
      </c>
      <c r="S1115" s="44">
        <v>18.158778999999999</v>
      </c>
      <c r="T1115" s="44">
        <v>237466.515625</v>
      </c>
      <c r="U1115" s="44">
        <v>35968.535155999998</v>
      </c>
      <c r="V1115" s="44">
        <v>4712.2534180000002</v>
      </c>
      <c r="W1115" s="44">
        <v>589.09417699999995</v>
      </c>
      <c r="X1115" s="44">
        <v>45125.165211</v>
      </c>
      <c r="Y1115" s="44">
        <v>105619.25395699999</v>
      </c>
      <c r="Z1115" s="44">
        <v>4140.6079239999999</v>
      </c>
      <c r="AA1115" s="44">
        <v>93.708555000000004</v>
      </c>
      <c r="AB1115" s="44">
        <v>4.160863</v>
      </c>
      <c r="AC1115" s="44">
        <v>2.3079130000000001</v>
      </c>
      <c r="AD1115" s="44">
        <v>27517.409651999998</v>
      </c>
    </row>
    <row r="1116" spans="1:30" x14ac:dyDescent="0.25">
      <c r="A1116">
        <v>1115</v>
      </c>
      <c r="B1116" t="s">
        <v>101</v>
      </c>
      <c r="C1116" t="s">
        <v>114</v>
      </c>
      <c r="D1116" t="s">
        <v>133</v>
      </c>
      <c r="E1116" t="s">
        <v>104</v>
      </c>
      <c r="F1116" s="52">
        <f>VLOOKUP(A1116,[1]Minority!$A$1:$H$1902,5,FALSE)</f>
        <v>0</v>
      </c>
      <c r="G1116" s="52">
        <f>VLOOKUP(A1116,'[1]Low-income - HH inc.'!$A$1:$I$1902,6,FALSE)</f>
        <v>0</v>
      </c>
      <c r="H1116" s="44">
        <v>172021</v>
      </c>
      <c r="I1116" s="44">
        <v>793890</v>
      </c>
      <c r="J1116" s="44">
        <v>30658</v>
      </c>
      <c r="K1116" s="44">
        <v>86002</v>
      </c>
      <c r="L1116" s="44">
        <v>1152</v>
      </c>
      <c r="M1116" s="44">
        <v>19863</v>
      </c>
      <c r="N1116" s="44">
        <v>891</v>
      </c>
      <c r="O1116" s="44">
        <v>179</v>
      </c>
      <c r="P1116" s="44">
        <v>44.784709999999997</v>
      </c>
      <c r="Q1116" s="44">
        <v>43.666882000000001</v>
      </c>
      <c r="R1116" s="44">
        <v>28.819386000000002</v>
      </c>
      <c r="S1116" s="44">
        <v>28.543894000000002</v>
      </c>
      <c r="T1116" s="44">
        <v>232897.65625</v>
      </c>
      <c r="U1116" s="44">
        <v>36075.792969000002</v>
      </c>
      <c r="V1116" s="44">
        <v>2983.67749</v>
      </c>
      <c r="W1116" s="44">
        <v>821.30011000000002</v>
      </c>
      <c r="X1116" s="44">
        <v>538230.21096000005</v>
      </c>
      <c r="Y1116" s="44">
        <v>789973.85542499996</v>
      </c>
      <c r="Z1116" s="44">
        <v>31674.743046</v>
      </c>
      <c r="AA1116" s="44">
        <v>716.681242</v>
      </c>
      <c r="AB1116" s="44">
        <v>34.731530999999997</v>
      </c>
      <c r="AC1116" s="44">
        <v>17.808720000000001</v>
      </c>
      <c r="AD1116" s="44">
        <v>215408.97838099999</v>
      </c>
    </row>
    <row r="1117" spans="1:30" x14ac:dyDescent="0.25">
      <c r="A1117">
        <v>1116</v>
      </c>
      <c r="B1117" t="s">
        <v>101</v>
      </c>
      <c r="C1117" t="s">
        <v>114</v>
      </c>
      <c r="D1117" t="s">
        <v>133</v>
      </c>
      <c r="E1117" t="s">
        <v>104</v>
      </c>
      <c r="F1117" s="52">
        <f>VLOOKUP(A1117,[1]Minority!$A$1:$H$1902,5,FALSE)</f>
        <v>455</v>
      </c>
      <c r="G1117" s="52">
        <f>VLOOKUP(A1117,'[1]Low-income - HH inc.'!$A$1:$I$1902,6,FALSE)</f>
        <v>111</v>
      </c>
      <c r="H1117" s="44">
        <v>172331</v>
      </c>
      <c r="I1117" s="44">
        <v>769369</v>
      </c>
      <c r="J1117" s="44">
        <v>30921</v>
      </c>
      <c r="K1117" s="44">
        <v>82925</v>
      </c>
      <c r="L1117" s="44">
        <v>1152</v>
      </c>
      <c r="M1117" s="44">
        <v>9097</v>
      </c>
      <c r="N1117" s="44">
        <v>891</v>
      </c>
      <c r="O1117" s="44">
        <v>179</v>
      </c>
      <c r="P1117" s="44">
        <v>43.202652</v>
      </c>
      <c r="Q1117" s="44">
        <v>42.756413000000002</v>
      </c>
      <c r="R1117" s="44">
        <v>21.501449999999998</v>
      </c>
      <c r="S1117" s="44">
        <v>20.912023999999999</v>
      </c>
      <c r="T1117" s="44">
        <v>231817.453125</v>
      </c>
      <c r="U1117" s="44">
        <v>36102.46875</v>
      </c>
      <c r="V1117" s="44">
        <v>1943.6079099999999</v>
      </c>
      <c r="W1117" s="44">
        <v>820.05914299999995</v>
      </c>
      <c r="X1117" s="44">
        <v>40214.530551000003</v>
      </c>
      <c r="Y1117" s="44">
        <v>251109.51171300001</v>
      </c>
      <c r="Z1117" s="44">
        <v>10772.164133</v>
      </c>
      <c r="AA1117" s="44">
        <v>227.776321</v>
      </c>
      <c r="AB1117" s="44">
        <v>9.2036440000000006</v>
      </c>
      <c r="AC1117" s="44">
        <v>5.7173819999999997</v>
      </c>
      <c r="AD1117" s="44">
        <v>66859.550560999996</v>
      </c>
    </row>
    <row r="1118" spans="1:30" x14ac:dyDescent="0.25">
      <c r="A1118">
        <v>1117</v>
      </c>
      <c r="B1118" t="s">
        <v>101</v>
      </c>
      <c r="C1118" t="s">
        <v>114</v>
      </c>
      <c r="D1118" t="s">
        <v>133</v>
      </c>
      <c r="E1118" t="s">
        <v>104</v>
      </c>
      <c r="F1118" s="52">
        <f>VLOOKUP(A1118,[1]Minority!$A$1:$H$1902,5,FALSE)</f>
        <v>824</v>
      </c>
      <c r="G1118" s="52">
        <f>VLOOKUP(A1118,'[1]Low-income - HH inc.'!$A$1:$I$1902,6,FALSE)</f>
        <v>165</v>
      </c>
      <c r="H1118" s="44">
        <v>160216</v>
      </c>
      <c r="I1118" s="44">
        <v>609628</v>
      </c>
      <c r="J1118" s="44">
        <v>29037</v>
      </c>
      <c r="K1118" s="44">
        <v>69130</v>
      </c>
      <c r="L1118" s="44">
        <v>1152</v>
      </c>
      <c r="M1118" s="44">
        <v>0</v>
      </c>
      <c r="N1118" s="44">
        <v>496</v>
      </c>
      <c r="O1118" s="44">
        <v>179</v>
      </c>
      <c r="P1118" s="44">
        <v>45.393290999999998</v>
      </c>
      <c r="Q1118" s="44">
        <v>45.298126000000003</v>
      </c>
      <c r="R1118" s="44">
        <v>19.208109</v>
      </c>
      <c r="S1118" s="44">
        <v>18.428374999999999</v>
      </c>
      <c r="T1118" s="44">
        <v>204206.421875</v>
      </c>
      <c r="U1118" s="44">
        <v>32961.480469000002</v>
      </c>
      <c r="V1118" s="44">
        <v>1039.237061</v>
      </c>
      <c r="W1118" s="44">
        <v>464.970642</v>
      </c>
      <c r="X1118" s="44">
        <v>69833.431188000002</v>
      </c>
      <c r="Y1118" s="44">
        <v>171928.56291499999</v>
      </c>
      <c r="Z1118" s="44">
        <v>7223.8094860000001</v>
      </c>
      <c r="AA1118" s="44">
        <v>153.72501500000001</v>
      </c>
      <c r="AB1118" s="44">
        <v>7.0334770000000004</v>
      </c>
      <c r="AC1118" s="44">
        <v>3.9975839999999998</v>
      </c>
      <c r="AD1118" s="44">
        <v>46686.103090999997</v>
      </c>
    </row>
    <row r="1119" spans="1:30" x14ac:dyDescent="0.25">
      <c r="A1119">
        <v>1118</v>
      </c>
      <c r="B1119" t="s">
        <v>101</v>
      </c>
      <c r="C1119" t="s">
        <v>114</v>
      </c>
      <c r="D1119" t="s">
        <v>133</v>
      </c>
      <c r="E1119" t="s">
        <v>104</v>
      </c>
      <c r="F1119" s="52">
        <f>VLOOKUP(A1119,[1]Minority!$A$1:$H$1902,5,FALSE)</f>
        <v>398</v>
      </c>
      <c r="G1119" s="52">
        <f>VLOOKUP(A1119,'[1]Low-income - HH inc.'!$A$1:$I$1902,6,FALSE)</f>
        <v>97</v>
      </c>
      <c r="H1119" s="44">
        <v>175304</v>
      </c>
      <c r="I1119" s="44">
        <v>752345</v>
      </c>
      <c r="J1119" s="44">
        <v>31389</v>
      </c>
      <c r="K1119" s="44">
        <v>81220</v>
      </c>
      <c r="L1119" s="44">
        <v>1152</v>
      </c>
      <c r="M1119" s="44">
        <v>7210</v>
      </c>
      <c r="N1119" s="44">
        <v>891</v>
      </c>
      <c r="O1119" s="44">
        <v>179</v>
      </c>
      <c r="P1119" s="44">
        <v>42.951180000000001</v>
      </c>
      <c r="Q1119" s="44">
        <v>42.437125999999999</v>
      </c>
      <c r="R1119" s="44">
        <v>20.306505000000001</v>
      </c>
      <c r="S1119" s="44">
        <v>19.727142000000001</v>
      </c>
      <c r="T1119" s="44">
        <v>232040.484375</v>
      </c>
      <c r="U1119" s="44">
        <v>36288.542969000002</v>
      </c>
      <c r="V1119" s="44">
        <v>1747.6416019999999</v>
      </c>
      <c r="W1119" s="44">
        <v>820.99395800000002</v>
      </c>
      <c r="X1119" s="44">
        <v>245715.79250400001</v>
      </c>
      <c r="Y1119" s="44">
        <v>502298.22107899998</v>
      </c>
      <c r="Z1119" s="44">
        <v>21226.390214999999</v>
      </c>
      <c r="AA1119" s="44">
        <v>461.08693799999998</v>
      </c>
      <c r="AB1119" s="44">
        <v>18.769739000000001</v>
      </c>
      <c r="AC1119" s="44">
        <v>11.454630999999999</v>
      </c>
      <c r="AD1119" s="44">
        <v>133880.58138399999</v>
      </c>
    </row>
    <row r="1120" spans="1:30" x14ac:dyDescent="0.25">
      <c r="A1120">
        <v>1119</v>
      </c>
      <c r="B1120" t="s">
        <v>101</v>
      </c>
      <c r="C1120" t="s">
        <v>114</v>
      </c>
      <c r="D1120" t="s">
        <v>133</v>
      </c>
      <c r="E1120" t="s">
        <v>104</v>
      </c>
      <c r="F1120" s="52">
        <f>VLOOKUP(A1120,[1]Minority!$A$1:$H$1902,5,FALSE)</f>
        <v>1768</v>
      </c>
      <c r="G1120" s="52">
        <f>VLOOKUP(A1120,'[1]Low-income - HH inc.'!$A$1:$I$1902,6,FALSE)</f>
        <v>294</v>
      </c>
      <c r="H1120" s="44">
        <v>177724</v>
      </c>
      <c r="I1120" s="44">
        <v>425441</v>
      </c>
      <c r="J1120" s="44">
        <v>31284</v>
      </c>
      <c r="K1120" s="44">
        <v>47885</v>
      </c>
      <c r="L1120" s="44">
        <v>1152</v>
      </c>
      <c r="M1120" s="44">
        <v>0</v>
      </c>
      <c r="N1120" s="44">
        <v>799</v>
      </c>
      <c r="O1120" s="44">
        <v>179</v>
      </c>
      <c r="P1120" s="44">
        <v>47.208030999999998</v>
      </c>
      <c r="Q1120" s="44">
        <v>49.279040999999999</v>
      </c>
      <c r="R1120" s="44">
        <v>18.071707</v>
      </c>
      <c r="S1120" s="44">
        <v>17.417013000000001</v>
      </c>
      <c r="T1120" s="44">
        <v>198586.828125</v>
      </c>
      <c r="U1120" s="44">
        <v>32682.144531000002</v>
      </c>
      <c r="V1120" s="44">
        <v>1054.9780270000001</v>
      </c>
      <c r="W1120" s="44">
        <v>746.78332499999999</v>
      </c>
      <c r="X1120" s="44">
        <v>115796.941494</v>
      </c>
      <c r="Y1120" s="44">
        <v>206520.14255799999</v>
      </c>
      <c r="Z1120" s="44">
        <v>9032.0555220000006</v>
      </c>
      <c r="AA1120" s="44">
        <v>193.204532</v>
      </c>
      <c r="AB1120" s="44">
        <v>7.7457349999999998</v>
      </c>
      <c r="AC1120" s="44">
        <v>4.845485</v>
      </c>
      <c r="AD1120" s="44">
        <v>55553.325271000002</v>
      </c>
    </row>
    <row r="1121" spans="1:30" x14ac:dyDescent="0.25">
      <c r="A1121">
        <v>1120</v>
      </c>
      <c r="B1121" t="s">
        <v>101</v>
      </c>
      <c r="C1121" t="s">
        <v>114</v>
      </c>
      <c r="D1121" t="s">
        <v>133</v>
      </c>
      <c r="E1121" t="s">
        <v>104</v>
      </c>
      <c r="F1121" s="52">
        <f>VLOOKUP(A1121,[1]Minority!$A$1:$H$1902,5,FALSE)</f>
        <v>2216</v>
      </c>
      <c r="G1121" s="52">
        <f>VLOOKUP(A1121,'[1]Low-income - HH inc.'!$A$1:$I$1902,6,FALSE)</f>
        <v>331</v>
      </c>
      <c r="H1121" s="44">
        <v>175823</v>
      </c>
      <c r="I1121" s="44">
        <v>496192</v>
      </c>
      <c r="J1121" s="44">
        <v>31445</v>
      </c>
      <c r="K1121" s="44">
        <v>54282</v>
      </c>
      <c r="L1121" s="44">
        <v>1152</v>
      </c>
      <c r="M1121" s="44">
        <v>0</v>
      </c>
      <c r="N1121" s="44">
        <v>799</v>
      </c>
      <c r="O1121" s="44">
        <v>179</v>
      </c>
      <c r="P1121" s="44">
        <v>46.328369000000002</v>
      </c>
      <c r="Q1121" s="44">
        <v>47.534472999999998</v>
      </c>
      <c r="R1121" s="44">
        <v>18.378022999999999</v>
      </c>
      <c r="S1121" s="44">
        <v>17.645475000000001</v>
      </c>
      <c r="T1121" s="44">
        <v>204189.765625</v>
      </c>
      <c r="U1121" s="44">
        <v>33467.078125</v>
      </c>
      <c r="V1121" s="44">
        <v>1049.997192</v>
      </c>
      <c r="W1121" s="44">
        <v>744.10266100000001</v>
      </c>
      <c r="X1121" s="44">
        <v>19246.134747</v>
      </c>
      <c r="Y1121" s="44">
        <v>35799.977721000003</v>
      </c>
      <c r="Z1121" s="44">
        <v>1403.5719340000001</v>
      </c>
      <c r="AA1121" s="44">
        <v>31.482797000000001</v>
      </c>
      <c r="AB1121" s="44">
        <v>1.3988389999999999</v>
      </c>
      <c r="AC1121" s="44">
        <v>0.77835600000000005</v>
      </c>
      <c r="AD1121" s="44">
        <v>9245.0396450000007</v>
      </c>
    </row>
    <row r="1122" spans="1:30" x14ac:dyDescent="0.25">
      <c r="A1122">
        <v>1121</v>
      </c>
      <c r="B1122" t="s">
        <v>101</v>
      </c>
      <c r="C1122" t="s">
        <v>114</v>
      </c>
      <c r="D1122" t="s">
        <v>133</v>
      </c>
      <c r="E1122" t="s">
        <v>104</v>
      </c>
      <c r="F1122" s="52">
        <f>VLOOKUP(A1122,[1]Minority!$A$1:$H$1902,5,FALSE)</f>
        <v>3236</v>
      </c>
      <c r="G1122" s="52">
        <f>VLOOKUP(A1122,'[1]Low-income - HH inc.'!$A$1:$I$1902,6,FALSE)</f>
        <v>610</v>
      </c>
      <c r="H1122" s="44">
        <v>168605</v>
      </c>
      <c r="I1122" s="44">
        <v>555740</v>
      </c>
      <c r="J1122" s="44">
        <v>30168</v>
      </c>
      <c r="K1122" s="44">
        <v>59642</v>
      </c>
      <c r="L1122" s="44">
        <v>1152</v>
      </c>
      <c r="M1122" s="44">
        <v>0</v>
      </c>
      <c r="N1122" s="44">
        <v>799</v>
      </c>
      <c r="O1122" s="44">
        <v>179</v>
      </c>
      <c r="P1122" s="44">
        <v>45.978518999999999</v>
      </c>
      <c r="Q1122" s="44">
        <v>45.558295999999999</v>
      </c>
      <c r="R1122" s="44">
        <v>17.139071999999999</v>
      </c>
      <c r="S1122" s="44">
        <v>16.463608000000001</v>
      </c>
      <c r="T1122" s="44">
        <v>203017.875</v>
      </c>
      <c r="U1122" s="44">
        <v>32787.976562999997</v>
      </c>
      <c r="V1122" s="44">
        <v>1049.5974120000001</v>
      </c>
      <c r="W1122" s="44">
        <v>743.88745100000006</v>
      </c>
      <c r="X1122" s="44">
        <v>0</v>
      </c>
      <c r="Y1122" s="44">
        <v>2632.5752280000002</v>
      </c>
      <c r="Z1122" s="44">
        <v>86.335903999999999</v>
      </c>
      <c r="AA1122" s="44">
        <v>2.2192259999999999</v>
      </c>
      <c r="AB1122" s="44">
        <v>9.3861E-2</v>
      </c>
      <c r="AC1122" s="44">
        <v>5.1076999999999997E-2</v>
      </c>
      <c r="AD1122" s="44">
        <v>603.49700800000005</v>
      </c>
    </row>
    <row r="1123" spans="1:30" x14ac:dyDescent="0.25">
      <c r="A1123">
        <v>1122</v>
      </c>
      <c r="B1123" t="s">
        <v>101</v>
      </c>
      <c r="C1123" t="s">
        <v>114</v>
      </c>
      <c r="D1123" t="s">
        <v>133</v>
      </c>
      <c r="E1123" t="s">
        <v>104</v>
      </c>
      <c r="F1123" s="52">
        <f>VLOOKUP(A1123,[1]Minority!$A$1:$H$1902,5,FALSE)</f>
        <v>1119</v>
      </c>
      <c r="G1123" s="52">
        <f>VLOOKUP(A1123,'[1]Low-income - HH inc.'!$A$1:$I$1902,6,FALSE)</f>
        <v>241</v>
      </c>
      <c r="H1123" s="44">
        <v>162673</v>
      </c>
      <c r="I1123" s="44">
        <v>507343</v>
      </c>
      <c r="J1123" s="44">
        <v>29099</v>
      </c>
      <c r="K1123" s="44">
        <v>55874</v>
      </c>
      <c r="L1123" s="44">
        <v>1152</v>
      </c>
      <c r="M1123" s="44">
        <v>0</v>
      </c>
      <c r="N1123" s="44">
        <v>799</v>
      </c>
      <c r="O1123" s="44">
        <v>179</v>
      </c>
      <c r="P1123" s="44">
        <v>43.812691000000001</v>
      </c>
      <c r="Q1123" s="44">
        <v>44.800086999999998</v>
      </c>
      <c r="R1123" s="44">
        <v>17.584482000000001</v>
      </c>
      <c r="S1123" s="44">
        <v>16.877966000000001</v>
      </c>
      <c r="T1123" s="44">
        <v>190664.015625</v>
      </c>
      <c r="U1123" s="44">
        <v>31273.425781000002</v>
      </c>
      <c r="V1123" s="44">
        <v>1058.4448239999999</v>
      </c>
      <c r="W1123" s="44">
        <v>748.64917000000003</v>
      </c>
      <c r="X1123" s="44">
        <v>66627.814354000002</v>
      </c>
      <c r="Y1123" s="44">
        <v>94438.205700999999</v>
      </c>
      <c r="Z1123" s="44">
        <v>4753.8856880000003</v>
      </c>
      <c r="AA1123" s="44">
        <v>90.107353000000003</v>
      </c>
      <c r="AB1123" s="44">
        <v>3.1162329999999998</v>
      </c>
      <c r="AC1123" s="44">
        <v>2.3320110000000001</v>
      </c>
      <c r="AD1123" s="44">
        <v>26410.354057</v>
      </c>
    </row>
    <row r="1124" spans="1:30" x14ac:dyDescent="0.25">
      <c r="A1124">
        <v>1123</v>
      </c>
      <c r="B1124" t="s">
        <v>101</v>
      </c>
      <c r="C1124" t="s">
        <v>114</v>
      </c>
      <c r="D1124" t="s">
        <v>133</v>
      </c>
      <c r="E1124" t="s">
        <v>104</v>
      </c>
      <c r="F1124" s="52">
        <f>VLOOKUP(A1124,[1]Minority!$A$1:$H$1902,5,FALSE)</f>
        <v>575</v>
      </c>
      <c r="G1124" s="52">
        <f>VLOOKUP(A1124,'[1]Low-income - HH inc.'!$A$1:$I$1902,6,FALSE)</f>
        <v>154</v>
      </c>
      <c r="H1124" s="44">
        <v>156434</v>
      </c>
      <c r="I1124" s="44">
        <v>298380</v>
      </c>
      <c r="J1124" s="44">
        <v>27901</v>
      </c>
      <c r="K1124" s="44">
        <v>28650</v>
      </c>
      <c r="L1124" s="44">
        <v>1152</v>
      </c>
      <c r="M1124" s="44">
        <v>0</v>
      </c>
      <c r="N1124" s="44">
        <v>799</v>
      </c>
      <c r="O1124" s="44">
        <v>16</v>
      </c>
      <c r="P1124" s="44">
        <v>52.079993999999999</v>
      </c>
      <c r="Q1124" s="44">
        <v>54.903407999999999</v>
      </c>
      <c r="R1124" s="44">
        <v>17.686713999999998</v>
      </c>
      <c r="S1124" s="44">
        <v>16.992964000000001</v>
      </c>
      <c r="T1124" s="44">
        <v>166704.90625</v>
      </c>
      <c r="U1124" s="44">
        <v>27955.197265999999</v>
      </c>
      <c r="V1124" s="44">
        <v>1068.6437989999999</v>
      </c>
      <c r="W1124" s="44">
        <v>742.34387200000003</v>
      </c>
      <c r="X1124" s="44">
        <v>104379.233483</v>
      </c>
      <c r="Y1124" s="44">
        <v>105461.70411599999</v>
      </c>
      <c r="Z1124" s="44">
        <v>6773.1999939999996</v>
      </c>
      <c r="AA1124" s="44">
        <v>115.41688000000001</v>
      </c>
      <c r="AB1124" s="44">
        <v>4.5679850000000002</v>
      </c>
      <c r="AC1124" s="44">
        <v>3.2160000000000002</v>
      </c>
      <c r="AD1124" s="44">
        <v>36199.519370000002</v>
      </c>
    </row>
    <row r="1125" spans="1:30" x14ac:dyDescent="0.25">
      <c r="A1125">
        <v>1124</v>
      </c>
      <c r="B1125" t="s">
        <v>101</v>
      </c>
      <c r="C1125" t="s">
        <v>114</v>
      </c>
      <c r="D1125" t="s">
        <v>133</v>
      </c>
      <c r="E1125" t="s">
        <v>104</v>
      </c>
      <c r="F1125" s="52">
        <f>VLOOKUP(A1125,[1]Minority!$A$1:$H$1902,5,FALSE)</f>
        <v>1806</v>
      </c>
      <c r="G1125" s="52">
        <f>VLOOKUP(A1125,'[1]Low-income - HH inc.'!$A$1:$I$1902,6,FALSE)</f>
        <v>280</v>
      </c>
      <c r="H1125" s="44">
        <v>164797</v>
      </c>
      <c r="I1125" s="44">
        <v>23099</v>
      </c>
      <c r="J1125" s="44">
        <v>29427</v>
      </c>
      <c r="K1125" s="44">
        <v>3746</v>
      </c>
      <c r="L1125" s="44">
        <v>1152</v>
      </c>
      <c r="M1125" s="44">
        <v>0</v>
      </c>
      <c r="N1125" s="44">
        <v>799</v>
      </c>
      <c r="O1125" s="44">
        <v>16</v>
      </c>
      <c r="P1125" s="44">
        <v>67.734061999999994</v>
      </c>
      <c r="Q1125" s="44">
        <v>52.206935999999999</v>
      </c>
      <c r="R1125" s="44">
        <v>18.644075000000001</v>
      </c>
      <c r="S1125" s="44">
        <v>18.032060999999999</v>
      </c>
      <c r="T1125" s="44">
        <v>160087.140625</v>
      </c>
      <c r="U1125" s="44">
        <v>28573.392577999999</v>
      </c>
      <c r="V1125" s="44">
        <v>1113.708862</v>
      </c>
      <c r="W1125" s="44">
        <v>772.97393799999998</v>
      </c>
      <c r="X1125" s="44">
        <v>114940.529497</v>
      </c>
      <c r="Y1125" s="44">
        <v>167575.53214</v>
      </c>
      <c r="Z1125" s="44">
        <v>6893.3987070000003</v>
      </c>
      <c r="AA1125" s="44">
        <v>156.16752399999999</v>
      </c>
      <c r="AB1125" s="44">
        <v>6.8861819999999998</v>
      </c>
      <c r="AC1125" s="44">
        <v>3.917055</v>
      </c>
      <c r="AD1125" s="44">
        <v>45539.731206999997</v>
      </c>
    </row>
    <row r="1126" spans="1:30" x14ac:dyDescent="0.25">
      <c r="A1126">
        <v>1125</v>
      </c>
      <c r="B1126" t="s">
        <v>101</v>
      </c>
      <c r="C1126" t="s">
        <v>114</v>
      </c>
      <c r="D1126" t="s">
        <v>133</v>
      </c>
      <c r="E1126" t="s">
        <v>104</v>
      </c>
      <c r="F1126" s="52">
        <f>VLOOKUP(A1126,[1]Minority!$A$1:$H$1902,5,FALSE)</f>
        <v>2293</v>
      </c>
      <c r="G1126" s="52">
        <f>VLOOKUP(A1126,'[1]Low-income - HH inc.'!$A$1:$I$1902,6,FALSE)</f>
        <v>468</v>
      </c>
      <c r="H1126" s="44">
        <v>163416</v>
      </c>
      <c r="I1126" s="44">
        <v>14831</v>
      </c>
      <c r="J1126" s="44">
        <v>29143</v>
      </c>
      <c r="K1126" s="44">
        <v>2927</v>
      </c>
      <c r="L1126" s="44">
        <v>1152</v>
      </c>
      <c r="M1126" s="44">
        <v>0</v>
      </c>
      <c r="N1126" s="44">
        <v>799</v>
      </c>
      <c r="O1126" s="44">
        <v>0</v>
      </c>
      <c r="P1126" s="44">
        <v>72.950721999999999</v>
      </c>
      <c r="Q1126" s="44">
        <v>55.460071999999997</v>
      </c>
      <c r="R1126" s="44">
        <v>18.291176</v>
      </c>
      <c r="S1126" s="44">
        <v>17.604361000000001</v>
      </c>
      <c r="T1126" s="44">
        <v>156825.140625</v>
      </c>
      <c r="U1126" s="44">
        <v>27980.121093999998</v>
      </c>
      <c r="V1126" s="44">
        <v>1100.9001459999999</v>
      </c>
      <c r="W1126" s="44">
        <v>763.55835000000002</v>
      </c>
      <c r="X1126" s="44">
        <v>16067.58527</v>
      </c>
      <c r="Y1126" s="44">
        <v>23854.136318000001</v>
      </c>
      <c r="Z1126" s="44">
        <v>768.12538600000005</v>
      </c>
      <c r="AA1126" s="44">
        <v>19.706934</v>
      </c>
      <c r="AB1126" s="44">
        <v>0.91147599999999995</v>
      </c>
      <c r="AC1126" s="44">
        <v>0.46379700000000001</v>
      </c>
      <c r="AD1126" s="44">
        <v>5548.22757</v>
      </c>
    </row>
    <row r="1127" spans="1:30" x14ac:dyDescent="0.25">
      <c r="A1127">
        <v>1126</v>
      </c>
      <c r="B1127" t="s">
        <v>101</v>
      </c>
      <c r="C1127" t="s">
        <v>114</v>
      </c>
      <c r="D1127" t="s">
        <v>133</v>
      </c>
      <c r="E1127" t="s">
        <v>104</v>
      </c>
      <c r="F1127" s="52">
        <f>VLOOKUP(A1127,[1]Minority!$A$1:$H$1902,5,FALSE)</f>
        <v>34</v>
      </c>
      <c r="G1127" s="52">
        <f>VLOOKUP(A1127,'[1]Low-income - HH inc.'!$A$1:$I$1902,6,FALSE)</f>
        <v>10</v>
      </c>
      <c r="H1127" s="44">
        <v>156499</v>
      </c>
      <c r="I1127" s="44">
        <v>46150</v>
      </c>
      <c r="J1127" s="44">
        <v>28387</v>
      </c>
      <c r="K1127" s="44">
        <v>7427</v>
      </c>
      <c r="L1127" s="44">
        <v>1152</v>
      </c>
      <c r="M1127" s="44">
        <v>0</v>
      </c>
      <c r="N1127" s="44">
        <v>799</v>
      </c>
      <c r="O1127" s="44">
        <v>16</v>
      </c>
      <c r="P1127" s="44">
        <v>54.491309999999999</v>
      </c>
      <c r="Q1127" s="44">
        <v>54.363323000000001</v>
      </c>
      <c r="R1127" s="44">
        <v>22.015360000000001</v>
      </c>
      <c r="S1127" s="44">
        <v>21.540095999999998</v>
      </c>
      <c r="T1127" s="44">
        <v>149766.125</v>
      </c>
      <c r="U1127" s="44">
        <v>27108.138672000001</v>
      </c>
      <c r="V1127" s="44">
        <v>1081.7114260000001</v>
      </c>
      <c r="W1127" s="44">
        <v>751.22576900000001</v>
      </c>
      <c r="X1127" s="44">
        <v>111192.99121599999</v>
      </c>
      <c r="Y1127" s="44">
        <v>167162.32620899999</v>
      </c>
      <c r="Z1127" s="44">
        <v>11230.963175999999</v>
      </c>
      <c r="AA1127" s="44">
        <v>175.38252900000001</v>
      </c>
      <c r="AB1127" s="44">
        <v>6.883508</v>
      </c>
      <c r="AC1127" s="44">
        <v>4.9223970000000001</v>
      </c>
      <c r="AD1127" s="44">
        <v>55189.210640999998</v>
      </c>
    </row>
    <row r="1128" spans="1:30" x14ac:dyDescent="0.25">
      <c r="A1128">
        <v>1127</v>
      </c>
      <c r="B1128" t="s">
        <v>101</v>
      </c>
      <c r="C1128" t="s">
        <v>114</v>
      </c>
      <c r="D1128" t="s">
        <v>133</v>
      </c>
      <c r="E1128" t="s">
        <v>104</v>
      </c>
      <c r="F1128" s="52">
        <f>VLOOKUP(A1128,[1]Minority!$A$1:$H$1902,5,FALSE)</f>
        <v>3719</v>
      </c>
      <c r="G1128" s="52">
        <f>VLOOKUP(A1128,'[1]Low-income - HH inc.'!$A$1:$I$1902,6,FALSE)</f>
        <v>942</v>
      </c>
      <c r="H1128" s="44">
        <v>160852</v>
      </c>
      <c r="I1128" s="44">
        <v>128317</v>
      </c>
      <c r="J1128" s="44">
        <v>28671</v>
      </c>
      <c r="K1128" s="44">
        <v>14675</v>
      </c>
      <c r="L1128" s="44">
        <v>1152</v>
      </c>
      <c r="M1128" s="44">
        <v>0</v>
      </c>
      <c r="N1128" s="44">
        <v>799</v>
      </c>
      <c r="O1128" s="44">
        <v>16</v>
      </c>
      <c r="P1128" s="44">
        <v>50.516232000000002</v>
      </c>
      <c r="Q1128" s="44">
        <v>49.132182999999998</v>
      </c>
      <c r="R1128" s="44">
        <v>16.878502000000001</v>
      </c>
      <c r="S1128" s="44">
        <v>16.306972999999999</v>
      </c>
      <c r="T1128" s="44">
        <v>158565.6875</v>
      </c>
      <c r="U1128" s="44">
        <v>27687.46875</v>
      </c>
      <c r="V1128" s="44">
        <v>1071.0462649999999</v>
      </c>
      <c r="W1128" s="44">
        <v>743.97674600000005</v>
      </c>
      <c r="X1128" s="44">
        <v>28388.188553</v>
      </c>
      <c r="Y1128" s="44">
        <v>65994.926254999998</v>
      </c>
      <c r="Z1128" s="44">
        <v>2641.8426850000001</v>
      </c>
      <c r="AA1128" s="44">
        <v>59.712271000000001</v>
      </c>
      <c r="AB1128" s="44">
        <v>2.3988390000000002</v>
      </c>
      <c r="AC1128" s="44">
        <v>1.451023</v>
      </c>
      <c r="AD1128" s="44">
        <v>16806.387889000001</v>
      </c>
    </row>
    <row r="1129" spans="1:30" x14ac:dyDescent="0.25">
      <c r="A1129">
        <v>1128</v>
      </c>
      <c r="B1129" t="s">
        <v>101</v>
      </c>
      <c r="C1129" t="s">
        <v>114</v>
      </c>
      <c r="D1129" t="s">
        <v>133</v>
      </c>
      <c r="E1129" t="s">
        <v>104</v>
      </c>
      <c r="F1129" s="52">
        <f>VLOOKUP(A1129,[1]Minority!$A$1:$H$1902,5,FALSE)</f>
        <v>1554</v>
      </c>
      <c r="G1129" s="52">
        <f>VLOOKUP(A1129,'[1]Low-income - HH inc.'!$A$1:$I$1902,6,FALSE)</f>
        <v>420</v>
      </c>
      <c r="H1129" s="44">
        <v>148956</v>
      </c>
      <c r="I1129" s="44">
        <v>52494</v>
      </c>
      <c r="J1129" s="44">
        <v>26717</v>
      </c>
      <c r="K1129" s="44">
        <v>8124</v>
      </c>
      <c r="L1129" s="44">
        <v>1152</v>
      </c>
      <c r="M1129" s="44">
        <v>0</v>
      </c>
      <c r="N1129" s="44">
        <v>799</v>
      </c>
      <c r="O1129" s="44">
        <v>16</v>
      </c>
      <c r="P1129" s="44">
        <v>51.317135</v>
      </c>
      <c r="Q1129" s="44">
        <v>50.701092000000003</v>
      </c>
      <c r="R1129" s="44">
        <v>17.605637000000002</v>
      </c>
      <c r="S1129" s="44">
        <v>17.101984000000002</v>
      </c>
      <c r="T1129" s="44">
        <v>141893.21875</v>
      </c>
      <c r="U1129" s="44">
        <v>25355.652343999998</v>
      </c>
      <c r="V1129" s="44">
        <v>1067.6525879999999</v>
      </c>
      <c r="W1129" s="44">
        <v>741.67016599999999</v>
      </c>
      <c r="X1129" s="44">
        <v>105129.29880800001</v>
      </c>
      <c r="Y1129" s="44">
        <v>134037.02916199999</v>
      </c>
      <c r="Z1129" s="44">
        <v>5908.3882439999998</v>
      </c>
      <c r="AA1129" s="44">
        <v>124.518961</v>
      </c>
      <c r="AB1129" s="44">
        <v>5.1723270000000001</v>
      </c>
      <c r="AC1129" s="44">
        <v>3.1529319999999998</v>
      </c>
      <c r="AD1129" s="44">
        <v>36629.701349000003</v>
      </c>
    </row>
    <row r="1130" spans="1:30" x14ac:dyDescent="0.25">
      <c r="A1130">
        <v>1129</v>
      </c>
      <c r="B1130" t="s">
        <v>101</v>
      </c>
      <c r="C1130" t="s">
        <v>114</v>
      </c>
      <c r="D1130" t="s">
        <v>133</v>
      </c>
      <c r="E1130" t="s">
        <v>104</v>
      </c>
      <c r="F1130" s="52">
        <f>VLOOKUP(A1130,[1]Minority!$A$1:$H$1902,5,FALSE)</f>
        <v>333</v>
      </c>
      <c r="G1130" s="52">
        <f>VLOOKUP(A1130,'[1]Low-income - HH inc.'!$A$1:$I$1902,6,FALSE)</f>
        <v>14</v>
      </c>
      <c r="H1130" s="44">
        <v>149717</v>
      </c>
      <c r="I1130" s="44">
        <v>500566</v>
      </c>
      <c r="J1130" s="44">
        <v>26106</v>
      </c>
      <c r="K1130" s="44">
        <v>55234</v>
      </c>
      <c r="L1130" s="44">
        <v>1152</v>
      </c>
      <c r="M1130" s="44">
        <v>0</v>
      </c>
      <c r="N1130" s="44">
        <v>331</v>
      </c>
      <c r="O1130" s="44">
        <v>163</v>
      </c>
      <c r="P1130" s="44">
        <v>51.469864000000001</v>
      </c>
      <c r="Q1130" s="44">
        <v>49.389682999999998</v>
      </c>
      <c r="R1130" s="44">
        <v>23.008483999999999</v>
      </c>
      <c r="S1130" s="44">
        <v>22.432687999999999</v>
      </c>
      <c r="T1130" s="44">
        <v>174574.953125</v>
      </c>
      <c r="U1130" s="44">
        <v>28169.744140999999</v>
      </c>
      <c r="V1130" s="44">
        <v>1070.3797609999999</v>
      </c>
      <c r="W1130" s="44">
        <v>319.09707600000002</v>
      </c>
      <c r="X1130" s="44">
        <v>40067.359783</v>
      </c>
      <c r="Y1130" s="44">
        <v>95750.310352999993</v>
      </c>
      <c r="Z1130" s="44">
        <v>4601.8181180000001</v>
      </c>
      <c r="AA1130" s="44">
        <v>91.078457999999998</v>
      </c>
      <c r="AB1130" s="44">
        <v>4.2478420000000003</v>
      </c>
      <c r="AC1130" s="44">
        <v>2.3956620000000002</v>
      </c>
      <c r="AD1130" s="44">
        <v>28193.109079999998</v>
      </c>
    </row>
    <row r="1131" spans="1:30" x14ac:dyDescent="0.25">
      <c r="A1131">
        <v>1130</v>
      </c>
      <c r="B1131" t="s">
        <v>101</v>
      </c>
      <c r="C1131" t="s">
        <v>114</v>
      </c>
      <c r="D1131" t="s">
        <v>133</v>
      </c>
      <c r="E1131" t="s">
        <v>104</v>
      </c>
      <c r="F1131" s="52">
        <f>VLOOKUP(A1131,[1]Minority!$A$1:$H$1902,5,FALSE)</f>
        <v>2935</v>
      </c>
      <c r="G1131" s="52">
        <f>VLOOKUP(A1131,'[1]Low-income - HH inc.'!$A$1:$I$1902,6,FALSE)</f>
        <v>225</v>
      </c>
      <c r="H1131" s="44">
        <v>143358</v>
      </c>
      <c r="I1131" s="44">
        <v>289099</v>
      </c>
      <c r="J1131" s="44">
        <v>24589</v>
      </c>
      <c r="K1131" s="44">
        <v>27406</v>
      </c>
      <c r="L1131" s="44">
        <v>1152</v>
      </c>
      <c r="M1131" s="44">
        <v>0</v>
      </c>
      <c r="N1131" s="44">
        <v>423</v>
      </c>
      <c r="O1131" s="44">
        <v>0</v>
      </c>
      <c r="P1131" s="44">
        <v>56.510513000000003</v>
      </c>
      <c r="Q1131" s="44">
        <v>55.999454</v>
      </c>
      <c r="R1131" s="44">
        <v>17.631779000000002</v>
      </c>
      <c r="S1131" s="44">
        <v>17.065458</v>
      </c>
      <c r="T1131" s="44">
        <v>152981.640625</v>
      </c>
      <c r="U1131" s="44">
        <v>24775.013672000001</v>
      </c>
      <c r="V1131" s="44">
        <v>1075.930664</v>
      </c>
      <c r="W1131" s="44">
        <v>395.06826799999999</v>
      </c>
      <c r="X1131" s="44">
        <v>34336.680263000002</v>
      </c>
      <c r="Y1131" s="44">
        <v>71797.290206000005</v>
      </c>
      <c r="Z1131" s="44">
        <v>2776.7065670000002</v>
      </c>
      <c r="AA1131" s="44">
        <v>62.765729999999998</v>
      </c>
      <c r="AB1131" s="44">
        <v>2.5380470000000002</v>
      </c>
      <c r="AC1131" s="44">
        <v>1.5393140000000001</v>
      </c>
      <c r="AD1131" s="44">
        <v>17944.880198999999</v>
      </c>
    </row>
    <row r="1132" spans="1:30" x14ac:dyDescent="0.25">
      <c r="A1132">
        <v>1131</v>
      </c>
      <c r="B1132" t="s">
        <v>101</v>
      </c>
      <c r="C1132" t="s">
        <v>114</v>
      </c>
      <c r="D1132" t="s">
        <v>133</v>
      </c>
      <c r="E1132" t="s">
        <v>104</v>
      </c>
      <c r="F1132" s="52">
        <f>VLOOKUP(A1132,[1]Minority!$A$1:$H$1902,5,FALSE)</f>
        <v>4411</v>
      </c>
      <c r="G1132" s="52">
        <f>VLOOKUP(A1132,'[1]Low-income - HH inc.'!$A$1:$I$1902,6,FALSE)</f>
        <v>471</v>
      </c>
      <c r="H1132" s="44">
        <v>108059</v>
      </c>
      <c r="I1132" s="44">
        <v>27370</v>
      </c>
      <c r="J1132" s="44">
        <v>18674</v>
      </c>
      <c r="K1132" s="44">
        <v>4467</v>
      </c>
      <c r="L1132" s="44">
        <v>1152</v>
      </c>
      <c r="M1132" s="44">
        <v>0</v>
      </c>
      <c r="N1132" s="44">
        <v>179</v>
      </c>
      <c r="O1132" s="44">
        <v>0</v>
      </c>
      <c r="P1132" s="44">
        <v>71.257126</v>
      </c>
      <c r="Q1132" s="44">
        <v>84.430412000000004</v>
      </c>
      <c r="R1132" s="44">
        <v>20.54278</v>
      </c>
      <c r="S1132" s="44">
        <v>19.886084</v>
      </c>
      <c r="T1132" s="44">
        <v>104757.351563</v>
      </c>
      <c r="U1132" s="44">
        <v>18092.675781000002</v>
      </c>
      <c r="V1132" s="44">
        <v>1104.8623050000001</v>
      </c>
      <c r="W1132" s="44">
        <v>171.67564400000001</v>
      </c>
      <c r="X1132" s="44">
        <v>1163.740008</v>
      </c>
      <c r="Y1132" s="44">
        <v>7261.3832990000001</v>
      </c>
      <c r="Z1132" s="44">
        <v>251.909559</v>
      </c>
      <c r="AA1132" s="44">
        <v>6.1367399999999996</v>
      </c>
      <c r="AB1132" s="44">
        <v>0.26814500000000002</v>
      </c>
      <c r="AC1132" s="44">
        <v>0.14704600000000001</v>
      </c>
      <c r="AD1132" s="44">
        <v>1736.096663</v>
      </c>
    </row>
    <row r="1133" spans="1:30" x14ac:dyDescent="0.25">
      <c r="A1133">
        <v>1132</v>
      </c>
      <c r="B1133" t="s">
        <v>101</v>
      </c>
      <c r="C1133" t="s">
        <v>114</v>
      </c>
      <c r="D1133" t="s">
        <v>133</v>
      </c>
      <c r="E1133" t="s">
        <v>104</v>
      </c>
      <c r="F1133" s="52">
        <f>VLOOKUP(A1133,[1]Minority!$A$1:$H$1902,5,FALSE)</f>
        <v>3593</v>
      </c>
      <c r="G1133" s="52">
        <f>VLOOKUP(A1133,'[1]Low-income - HH inc.'!$A$1:$I$1902,6,FALSE)</f>
        <v>931</v>
      </c>
      <c r="H1133" s="44">
        <v>110599</v>
      </c>
      <c r="I1133" s="44">
        <v>26075</v>
      </c>
      <c r="J1133" s="44">
        <v>18769</v>
      </c>
      <c r="K1133" s="44">
        <v>4034</v>
      </c>
      <c r="L1133" s="44">
        <v>1152</v>
      </c>
      <c r="M1133" s="44">
        <v>0</v>
      </c>
      <c r="N1133" s="44">
        <v>179</v>
      </c>
      <c r="O1133" s="44">
        <v>0</v>
      </c>
      <c r="P1133" s="44">
        <v>69.377860999999996</v>
      </c>
      <c r="Q1133" s="44">
        <v>85.673530999999997</v>
      </c>
      <c r="R1133" s="44">
        <v>19.518082</v>
      </c>
      <c r="S1133" s="44">
        <v>18.875872000000001</v>
      </c>
      <c r="T1133" s="44">
        <v>107475.148438</v>
      </c>
      <c r="U1133" s="44">
        <v>18224.419922000001</v>
      </c>
      <c r="V1133" s="44">
        <v>1109.424072</v>
      </c>
      <c r="W1133" s="44">
        <v>172.38447600000001</v>
      </c>
      <c r="X1133" s="44">
        <v>7000.7274960000004</v>
      </c>
      <c r="Y1133" s="44">
        <v>9802.7399139999998</v>
      </c>
      <c r="Z1133" s="44">
        <v>410.34611000000001</v>
      </c>
      <c r="AA1133" s="44">
        <v>8.9623229999999996</v>
      </c>
      <c r="AB1133" s="44">
        <v>0.36292600000000003</v>
      </c>
      <c r="AC1133" s="44">
        <v>0.2203</v>
      </c>
      <c r="AD1133" s="44">
        <v>2595.236112</v>
      </c>
    </row>
    <row r="1134" spans="1:30" x14ac:dyDescent="0.25">
      <c r="A1134">
        <v>1133</v>
      </c>
      <c r="B1134" t="s">
        <v>101</v>
      </c>
      <c r="C1134" t="s">
        <v>116</v>
      </c>
      <c r="D1134" t="s">
        <v>134</v>
      </c>
      <c r="E1134" t="s">
        <v>104</v>
      </c>
      <c r="F1134" s="52">
        <f>VLOOKUP(A1134,[1]Minority!$A$1:$H$1902,5,FALSE)</f>
        <v>1630</v>
      </c>
      <c r="G1134" s="52">
        <f>VLOOKUP(A1134,'[1]Low-income - HH inc.'!$A$1:$I$1902,6,FALSE)</f>
        <v>89</v>
      </c>
      <c r="H1134" s="44">
        <v>128551</v>
      </c>
      <c r="I1134" s="44">
        <v>26245</v>
      </c>
      <c r="J1134" s="44">
        <v>24155</v>
      </c>
      <c r="K1134" s="44">
        <v>6114</v>
      </c>
      <c r="L1134" s="44">
        <v>10887</v>
      </c>
      <c r="M1134" s="44">
        <v>0</v>
      </c>
      <c r="N1134" s="44">
        <v>564</v>
      </c>
      <c r="O1134" s="44">
        <v>0</v>
      </c>
      <c r="P1134" s="44">
        <v>81.904099000000002</v>
      </c>
      <c r="Q1134" s="44">
        <v>76.652298000000002</v>
      </c>
      <c r="R1134" s="44">
        <v>14.163681</v>
      </c>
      <c r="S1134" s="44">
        <v>13.615886</v>
      </c>
      <c r="T1134" s="44">
        <v>127036.929688</v>
      </c>
      <c r="U1134" s="44">
        <v>23888.003906000002</v>
      </c>
      <c r="V1134" s="44">
        <v>10725.877930000001</v>
      </c>
      <c r="W1134" s="44">
        <v>555.65313700000002</v>
      </c>
      <c r="X1134" s="44">
        <v>0</v>
      </c>
      <c r="Y1134" s="44">
        <v>0</v>
      </c>
      <c r="Z1134" s="44">
        <v>0</v>
      </c>
      <c r="AA1134" s="44">
        <v>0</v>
      </c>
      <c r="AB1134" s="44">
        <v>0</v>
      </c>
      <c r="AC1134" s="44">
        <v>0</v>
      </c>
      <c r="AD1134" s="44">
        <v>0</v>
      </c>
    </row>
    <row r="1135" spans="1:30" x14ac:dyDescent="0.25">
      <c r="A1135">
        <v>1134</v>
      </c>
      <c r="B1135" t="s">
        <v>101</v>
      </c>
      <c r="C1135" t="s">
        <v>116</v>
      </c>
      <c r="D1135" t="s">
        <v>134</v>
      </c>
      <c r="E1135" t="s">
        <v>104</v>
      </c>
      <c r="F1135" s="52">
        <f>VLOOKUP(A1135,[1]Minority!$A$1:$H$1902,5,FALSE)</f>
        <v>2336</v>
      </c>
      <c r="G1135" s="52">
        <f>VLOOKUP(A1135,'[1]Low-income - HH inc.'!$A$1:$I$1902,6,FALSE)</f>
        <v>119</v>
      </c>
      <c r="H1135" s="44">
        <v>132327</v>
      </c>
      <c r="I1135" s="44">
        <v>51982</v>
      </c>
      <c r="J1135" s="44">
        <v>27225</v>
      </c>
      <c r="K1135" s="44">
        <v>9729</v>
      </c>
      <c r="L1135" s="44">
        <v>10887</v>
      </c>
      <c r="M1135" s="44">
        <v>0</v>
      </c>
      <c r="N1135" s="44">
        <v>564</v>
      </c>
      <c r="O1135" s="44">
        <v>0</v>
      </c>
      <c r="P1135" s="44">
        <v>67.716774000000001</v>
      </c>
      <c r="Q1135" s="44">
        <v>69.341071999999997</v>
      </c>
      <c r="R1135" s="44">
        <v>14.054741999999999</v>
      </c>
      <c r="S1135" s="44">
        <v>13.376832</v>
      </c>
      <c r="T1135" s="44">
        <v>130735.125</v>
      </c>
      <c r="U1135" s="44">
        <v>26878.351563</v>
      </c>
      <c r="V1135" s="44">
        <v>10671.295898</v>
      </c>
      <c r="W1135" s="44">
        <v>552.82550000000003</v>
      </c>
      <c r="X1135" s="44">
        <v>21740.409419</v>
      </c>
      <c r="Y1135" s="44">
        <v>43704.200973999999</v>
      </c>
      <c r="Z1135" s="44">
        <v>1204.710709</v>
      </c>
      <c r="AA1135" s="44">
        <v>35.503590000000003</v>
      </c>
      <c r="AB1135" s="44">
        <v>1.7158580000000001</v>
      </c>
      <c r="AC1135" s="44">
        <v>0.79695000000000005</v>
      </c>
      <c r="AD1135" s="44">
        <v>9488.9929059999995</v>
      </c>
    </row>
    <row r="1136" spans="1:30" x14ac:dyDescent="0.25">
      <c r="A1136">
        <v>1135</v>
      </c>
      <c r="B1136" t="s">
        <v>101</v>
      </c>
      <c r="C1136" t="s">
        <v>116</v>
      </c>
      <c r="D1136" t="s">
        <v>134</v>
      </c>
      <c r="E1136" t="s">
        <v>104</v>
      </c>
      <c r="F1136" s="52">
        <f>VLOOKUP(A1136,[1]Minority!$A$1:$H$1902,5,FALSE)</f>
        <v>2017</v>
      </c>
      <c r="G1136" s="52">
        <f>VLOOKUP(A1136,'[1]Low-income - HH inc.'!$A$1:$I$1902,6,FALSE)</f>
        <v>89</v>
      </c>
      <c r="H1136" s="44">
        <v>134288</v>
      </c>
      <c r="I1136" s="44">
        <v>212</v>
      </c>
      <c r="J1136" s="44">
        <v>25007</v>
      </c>
      <c r="K1136" s="44">
        <v>8</v>
      </c>
      <c r="L1136" s="44">
        <v>10887</v>
      </c>
      <c r="M1136" s="44">
        <v>0</v>
      </c>
      <c r="N1136" s="44">
        <v>467</v>
      </c>
      <c r="O1136" s="44">
        <v>0</v>
      </c>
      <c r="P1136" s="44">
        <v>101.926704</v>
      </c>
      <c r="Q1136" s="44">
        <v>107.970596</v>
      </c>
      <c r="R1136" s="44">
        <v>12.762708999999999</v>
      </c>
      <c r="S1136" s="44">
        <v>12.389689000000001</v>
      </c>
      <c r="T1136" s="44">
        <v>132712.3125</v>
      </c>
      <c r="U1136" s="44">
        <v>24713.205077999999</v>
      </c>
      <c r="V1136" s="44">
        <v>10759.053711</v>
      </c>
      <c r="W1136" s="44">
        <v>461.51171900000003</v>
      </c>
      <c r="X1136" s="44">
        <v>460.83819199999999</v>
      </c>
      <c r="Y1136" s="44">
        <v>19826.627303000001</v>
      </c>
      <c r="Z1136" s="44">
        <v>501.33794699999999</v>
      </c>
      <c r="AA1136" s="44">
        <v>16.011085000000001</v>
      </c>
      <c r="AB1136" s="44">
        <v>0.81250299999999998</v>
      </c>
      <c r="AC1136" s="44">
        <v>0.34945599999999999</v>
      </c>
      <c r="AD1136" s="44">
        <v>4172.4821359999996</v>
      </c>
    </row>
    <row r="1137" spans="1:30" x14ac:dyDescent="0.25">
      <c r="A1137">
        <v>1136</v>
      </c>
      <c r="B1137" t="s">
        <v>101</v>
      </c>
      <c r="C1137" t="s">
        <v>116</v>
      </c>
      <c r="D1137" t="s">
        <v>134</v>
      </c>
      <c r="E1137" t="s">
        <v>104</v>
      </c>
      <c r="F1137" s="52">
        <f>VLOOKUP(A1137,[1]Minority!$A$1:$H$1902,5,FALSE)</f>
        <v>1674</v>
      </c>
      <c r="G1137" s="52">
        <f>VLOOKUP(A1137,'[1]Low-income - HH inc.'!$A$1:$I$1902,6,FALSE)</f>
        <v>71</v>
      </c>
      <c r="H1137" s="44">
        <v>145734</v>
      </c>
      <c r="I1137" s="44">
        <v>147601</v>
      </c>
      <c r="J1137" s="44">
        <v>30513</v>
      </c>
      <c r="K1137" s="44">
        <v>16867</v>
      </c>
      <c r="L1137" s="44">
        <v>10887</v>
      </c>
      <c r="M1137" s="44">
        <v>0</v>
      </c>
      <c r="N1137" s="44">
        <v>614</v>
      </c>
      <c r="O1137" s="44">
        <v>0</v>
      </c>
      <c r="P1137" s="44">
        <v>62.508434000000001</v>
      </c>
      <c r="Q1137" s="44">
        <v>63.206474</v>
      </c>
      <c r="R1137" s="44">
        <v>14.173202</v>
      </c>
      <c r="S1137" s="44">
        <v>13.648882</v>
      </c>
      <c r="T1137" s="44">
        <v>145793.328125</v>
      </c>
      <c r="U1137" s="44">
        <v>30079.353515999999</v>
      </c>
      <c r="V1137" s="44">
        <v>10541.03125</v>
      </c>
      <c r="W1137" s="44">
        <v>594.48828100000003</v>
      </c>
      <c r="X1137" s="44">
        <v>120719.10442</v>
      </c>
      <c r="Y1137" s="44">
        <v>186755.749377</v>
      </c>
      <c r="Z1137" s="44">
        <v>6569.0047809999996</v>
      </c>
      <c r="AA1137" s="44">
        <v>164.12963300000001</v>
      </c>
      <c r="AB1137" s="44">
        <v>7.7411459999999996</v>
      </c>
      <c r="AC1137" s="44">
        <v>3.914866</v>
      </c>
      <c r="AD1137" s="44">
        <v>46978.330003000003</v>
      </c>
    </row>
    <row r="1138" spans="1:30" x14ac:dyDescent="0.25">
      <c r="A1138">
        <v>1137</v>
      </c>
      <c r="B1138" t="s">
        <v>101</v>
      </c>
      <c r="C1138" t="s">
        <v>116</v>
      </c>
      <c r="D1138" t="s">
        <v>134</v>
      </c>
      <c r="E1138" t="s">
        <v>104</v>
      </c>
      <c r="F1138" s="52">
        <f>VLOOKUP(A1138,[1]Minority!$A$1:$H$1902,5,FALSE)</f>
        <v>2181</v>
      </c>
      <c r="G1138" s="52">
        <f>VLOOKUP(A1138,'[1]Low-income - HH inc.'!$A$1:$I$1902,6,FALSE)</f>
        <v>276</v>
      </c>
      <c r="H1138" s="44">
        <v>144113</v>
      </c>
      <c r="I1138" s="44">
        <v>300726</v>
      </c>
      <c r="J1138" s="44">
        <v>29131</v>
      </c>
      <c r="K1138" s="44">
        <v>30184</v>
      </c>
      <c r="L1138" s="44">
        <v>10887</v>
      </c>
      <c r="M1138" s="44">
        <v>0</v>
      </c>
      <c r="N1138" s="44">
        <v>614</v>
      </c>
      <c r="O1138" s="44">
        <v>0</v>
      </c>
      <c r="P1138" s="44">
        <v>56.175522000000001</v>
      </c>
      <c r="Q1138" s="44">
        <v>56.275340999999997</v>
      </c>
      <c r="R1138" s="44">
        <v>13.235512999999999</v>
      </c>
      <c r="S1138" s="44">
        <v>12.833793999999999</v>
      </c>
      <c r="T1138" s="44">
        <v>149392.15625</v>
      </c>
      <c r="U1138" s="44">
        <v>29166.494140999999</v>
      </c>
      <c r="V1138" s="44">
        <v>10520.017578000001</v>
      </c>
      <c r="W1138" s="44">
        <v>593.30304000000001</v>
      </c>
      <c r="X1138" s="44">
        <v>15626.082551</v>
      </c>
      <c r="Y1138" s="44">
        <v>101569.237712</v>
      </c>
      <c r="Z1138" s="44">
        <v>2160.8023189999999</v>
      </c>
      <c r="AA1138" s="44">
        <v>78.970967000000002</v>
      </c>
      <c r="AB1138" s="44">
        <v>4.845548</v>
      </c>
      <c r="AC1138" s="44">
        <v>1.675197</v>
      </c>
      <c r="AD1138" s="44">
        <v>20948.754219999999</v>
      </c>
    </row>
    <row r="1139" spans="1:30" x14ac:dyDescent="0.25">
      <c r="A1139">
        <v>1138</v>
      </c>
      <c r="B1139" t="s">
        <v>101</v>
      </c>
      <c r="C1139" t="s">
        <v>116</v>
      </c>
      <c r="D1139" t="s">
        <v>134</v>
      </c>
      <c r="E1139" t="s">
        <v>104</v>
      </c>
      <c r="F1139" s="52">
        <f>VLOOKUP(A1139,[1]Minority!$A$1:$H$1902,5,FALSE)</f>
        <v>493</v>
      </c>
      <c r="G1139" s="52">
        <f>VLOOKUP(A1139,'[1]Low-income - HH inc.'!$A$1:$I$1902,6,FALSE)</f>
        <v>60</v>
      </c>
      <c r="H1139" s="44">
        <v>139045</v>
      </c>
      <c r="I1139" s="44">
        <v>14155</v>
      </c>
      <c r="J1139" s="44">
        <v>26404</v>
      </c>
      <c r="K1139" s="44">
        <v>2724</v>
      </c>
      <c r="L1139" s="44">
        <v>11333</v>
      </c>
      <c r="M1139" s="44">
        <v>0</v>
      </c>
      <c r="N1139" s="44">
        <v>614</v>
      </c>
      <c r="O1139" s="44">
        <v>0</v>
      </c>
      <c r="P1139" s="44">
        <v>95.551581999999996</v>
      </c>
      <c r="Q1139" s="44">
        <v>83.112572</v>
      </c>
      <c r="R1139" s="44">
        <v>12.677993000000001</v>
      </c>
      <c r="S1139" s="44">
        <v>12.351751</v>
      </c>
      <c r="T1139" s="44">
        <v>137570.875</v>
      </c>
      <c r="U1139" s="44">
        <v>26124.496093999998</v>
      </c>
      <c r="V1139" s="44">
        <v>11199.232421999999</v>
      </c>
      <c r="W1139" s="44">
        <v>606.752747</v>
      </c>
      <c r="X1139" s="44">
        <v>0</v>
      </c>
      <c r="Y1139" s="44">
        <v>232486.494152</v>
      </c>
      <c r="Z1139" s="44">
        <v>4918.8560729999999</v>
      </c>
      <c r="AA1139" s="44">
        <v>180.99886000000001</v>
      </c>
      <c r="AB1139" s="44">
        <v>11.161362</v>
      </c>
      <c r="AC1139" s="44">
        <v>3.8115760000000001</v>
      </c>
      <c r="AD1139" s="44">
        <v>47667.318869000002</v>
      </c>
    </row>
    <row r="1140" spans="1:30" x14ac:dyDescent="0.25">
      <c r="A1140">
        <v>1139</v>
      </c>
      <c r="B1140" t="s">
        <v>101</v>
      </c>
      <c r="C1140" t="s">
        <v>116</v>
      </c>
      <c r="D1140" t="s">
        <v>134</v>
      </c>
      <c r="E1140" t="s">
        <v>104</v>
      </c>
      <c r="F1140" s="52">
        <f>VLOOKUP(A1140,[1]Minority!$A$1:$H$1902,5,FALSE)</f>
        <v>473</v>
      </c>
      <c r="G1140" s="52">
        <f>VLOOKUP(A1140,'[1]Low-income - HH inc.'!$A$1:$I$1902,6,FALSE)</f>
        <v>104</v>
      </c>
      <c r="H1140" s="44">
        <v>139045</v>
      </c>
      <c r="I1140" s="44">
        <v>30648</v>
      </c>
      <c r="J1140" s="44">
        <v>26404</v>
      </c>
      <c r="K1140" s="44">
        <v>6749</v>
      </c>
      <c r="L1140" s="44">
        <v>11333</v>
      </c>
      <c r="M1140" s="44">
        <v>0</v>
      </c>
      <c r="N1140" s="44">
        <v>614</v>
      </c>
      <c r="O1140" s="44">
        <v>0</v>
      </c>
      <c r="P1140" s="44">
        <v>76.769149999999996</v>
      </c>
      <c r="Q1140" s="44">
        <v>75.627853000000002</v>
      </c>
      <c r="R1140" s="44">
        <v>13.420349</v>
      </c>
      <c r="S1140" s="44">
        <v>13.049346999999999</v>
      </c>
      <c r="T1140" s="44">
        <v>137215.09375</v>
      </c>
      <c r="U1140" s="44">
        <v>26072.197265999999</v>
      </c>
      <c r="V1140" s="44">
        <v>11141.682617</v>
      </c>
      <c r="W1140" s="44">
        <v>603.63482699999997</v>
      </c>
      <c r="X1140" s="44">
        <v>0</v>
      </c>
      <c r="Y1140" s="44">
        <v>0</v>
      </c>
      <c r="Z1140" s="44">
        <v>0</v>
      </c>
      <c r="AA1140" s="44">
        <v>0</v>
      </c>
      <c r="AB1140" s="44">
        <v>0</v>
      </c>
      <c r="AC1140" s="44">
        <v>0</v>
      </c>
      <c r="AD1140" s="44">
        <v>0</v>
      </c>
    </row>
    <row r="1141" spans="1:30" x14ac:dyDescent="0.25">
      <c r="A1141">
        <v>1140</v>
      </c>
      <c r="B1141" t="s">
        <v>101</v>
      </c>
      <c r="C1141" t="s">
        <v>116</v>
      </c>
      <c r="D1141" t="s">
        <v>134</v>
      </c>
      <c r="E1141" t="s">
        <v>104</v>
      </c>
      <c r="F1141" s="52">
        <f>VLOOKUP(A1141,[1]Minority!$A$1:$H$1902,5,FALSE)</f>
        <v>2983</v>
      </c>
      <c r="G1141" s="52">
        <f>VLOOKUP(A1141,'[1]Low-income - HH inc.'!$A$1:$I$1902,6,FALSE)</f>
        <v>422</v>
      </c>
      <c r="H1141" s="44">
        <v>149522</v>
      </c>
      <c r="I1141" s="44">
        <v>211763</v>
      </c>
      <c r="J1141" s="44">
        <v>31127</v>
      </c>
      <c r="K1141" s="44">
        <v>24604</v>
      </c>
      <c r="L1141" s="44">
        <v>10887</v>
      </c>
      <c r="M1141" s="44">
        <v>0</v>
      </c>
      <c r="N1141" s="44">
        <v>614</v>
      </c>
      <c r="O1141" s="44">
        <v>0</v>
      </c>
      <c r="P1141" s="44">
        <v>60.078724000000001</v>
      </c>
      <c r="Q1141" s="44">
        <v>60.904819000000003</v>
      </c>
      <c r="R1141" s="44">
        <v>13.980268000000001</v>
      </c>
      <c r="S1141" s="44">
        <v>13.548080000000001</v>
      </c>
      <c r="T1141" s="44">
        <v>151678.84375</v>
      </c>
      <c r="U1141" s="44">
        <v>30900.958984000001</v>
      </c>
      <c r="V1141" s="44">
        <v>10509.732421999999</v>
      </c>
      <c r="W1141" s="44">
        <v>592.72302200000001</v>
      </c>
      <c r="X1141" s="44">
        <v>14111.22604</v>
      </c>
      <c r="Y1141" s="44">
        <v>28759.737905999998</v>
      </c>
      <c r="Z1141" s="44">
        <v>1145.90093</v>
      </c>
      <c r="AA1141" s="44">
        <v>26.282418</v>
      </c>
      <c r="AB1141" s="44">
        <v>0.99827699999999997</v>
      </c>
      <c r="AC1141" s="44">
        <v>0.63037699999999997</v>
      </c>
      <c r="AD1141" s="44">
        <v>7336.8111980000003</v>
      </c>
    </row>
    <row r="1142" spans="1:30" x14ac:dyDescent="0.25">
      <c r="A1142">
        <v>1141</v>
      </c>
      <c r="B1142" t="s">
        <v>101</v>
      </c>
      <c r="C1142" t="s">
        <v>116</v>
      </c>
      <c r="D1142" t="s">
        <v>135</v>
      </c>
      <c r="E1142" t="s">
        <v>104</v>
      </c>
      <c r="F1142" s="52">
        <f>VLOOKUP(A1142,[1]Minority!$A$1:$H$1902,5,FALSE)</f>
        <v>2290</v>
      </c>
      <c r="G1142" s="52">
        <f>VLOOKUP(A1142,'[1]Low-income - HH inc.'!$A$1:$I$1902,6,FALSE)</f>
        <v>121</v>
      </c>
      <c r="H1142" s="44">
        <v>135662</v>
      </c>
      <c r="I1142" s="44">
        <v>0</v>
      </c>
      <c r="J1142" s="44">
        <v>25602</v>
      </c>
      <c r="K1142" s="44">
        <v>0</v>
      </c>
      <c r="L1142" s="44">
        <v>11333</v>
      </c>
      <c r="M1142" s="44">
        <v>0</v>
      </c>
      <c r="N1142" s="44">
        <v>467</v>
      </c>
      <c r="O1142" s="44">
        <v>0</v>
      </c>
      <c r="P1142" s="44">
        <v>120.237167</v>
      </c>
      <c r="Q1142" s="44">
        <v>139.29295300000001</v>
      </c>
      <c r="R1142" s="44">
        <v>12.975642000000001</v>
      </c>
      <c r="S1142" s="44">
        <v>12.722524999999999</v>
      </c>
      <c r="T1142" s="44">
        <v>134736.609375</v>
      </c>
      <c r="U1142" s="44">
        <v>25427.359375</v>
      </c>
      <c r="V1142" s="44">
        <v>11255.694336</v>
      </c>
      <c r="W1142" s="44">
        <v>463.81442299999998</v>
      </c>
      <c r="X1142" s="44">
        <v>32836.250980999997</v>
      </c>
      <c r="Y1142" s="44">
        <v>83618.943247999996</v>
      </c>
      <c r="Z1142" s="44">
        <v>3102.9416099999999</v>
      </c>
      <c r="AA1142" s="44">
        <v>73.956523000000004</v>
      </c>
      <c r="AB1142" s="44">
        <v>3.5857130000000002</v>
      </c>
      <c r="AC1142" s="44">
        <v>1.7901469999999999</v>
      </c>
      <c r="AD1142" s="44">
        <v>21403.823978</v>
      </c>
    </row>
    <row r="1143" spans="1:30" x14ac:dyDescent="0.25">
      <c r="A1143">
        <v>1142</v>
      </c>
      <c r="B1143" t="s">
        <v>101</v>
      </c>
      <c r="C1143" t="s">
        <v>116</v>
      </c>
      <c r="D1143" t="s">
        <v>135</v>
      </c>
      <c r="E1143" t="s">
        <v>104</v>
      </c>
      <c r="F1143" s="52">
        <f>VLOOKUP(A1143,[1]Minority!$A$1:$H$1902,5,FALSE)</f>
        <v>3604</v>
      </c>
      <c r="G1143" s="52">
        <f>VLOOKUP(A1143,'[1]Low-income - HH inc.'!$A$1:$I$1902,6,FALSE)</f>
        <v>172</v>
      </c>
      <c r="H1143" s="44">
        <v>134324</v>
      </c>
      <c r="I1143" s="44">
        <v>0</v>
      </c>
      <c r="J1143" s="44">
        <v>25004</v>
      </c>
      <c r="K1143" s="44">
        <v>0</v>
      </c>
      <c r="L1143" s="44">
        <v>11333</v>
      </c>
      <c r="M1143" s="44">
        <v>0</v>
      </c>
      <c r="N1143" s="44">
        <v>467</v>
      </c>
      <c r="O1143" s="44">
        <v>0</v>
      </c>
      <c r="P1143" s="44">
        <v>117.929703</v>
      </c>
      <c r="Q1143" s="44">
        <v>123.10482</v>
      </c>
      <c r="R1143" s="44">
        <v>13.551723000000001</v>
      </c>
      <c r="S1143" s="44">
        <v>13.271827999999999</v>
      </c>
      <c r="T1143" s="44">
        <v>133164.71875</v>
      </c>
      <c r="U1143" s="44">
        <v>24788.203125</v>
      </c>
      <c r="V1143" s="44">
        <v>11235.191406</v>
      </c>
      <c r="W1143" s="44">
        <v>462.96957400000002</v>
      </c>
      <c r="X1143" s="44">
        <v>7855.2354219999997</v>
      </c>
      <c r="Y1143" s="44">
        <v>24231.956434</v>
      </c>
      <c r="Z1143" s="44">
        <v>743.32793800000002</v>
      </c>
      <c r="AA1143" s="44">
        <v>19.733498999999998</v>
      </c>
      <c r="AB1143" s="44">
        <v>1.05392</v>
      </c>
      <c r="AC1143" s="44">
        <v>0.46348499999999998</v>
      </c>
      <c r="AD1143" s="44">
        <v>5692.1474179999996</v>
      </c>
    </row>
    <row r="1144" spans="1:30" x14ac:dyDescent="0.25">
      <c r="A1144">
        <v>1143</v>
      </c>
      <c r="B1144" t="s">
        <v>101</v>
      </c>
      <c r="C1144" t="s">
        <v>116</v>
      </c>
      <c r="D1144" t="s">
        <v>135</v>
      </c>
      <c r="E1144" t="s">
        <v>104</v>
      </c>
      <c r="F1144" s="52">
        <f>VLOOKUP(A1144,[1]Minority!$A$1:$H$1902,5,FALSE)</f>
        <v>2031</v>
      </c>
      <c r="G1144" s="52">
        <f>VLOOKUP(A1144,'[1]Low-income - HH inc.'!$A$1:$I$1902,6,FALSE)</f>
        <v>105</v>
      </c>
      <c r="H1144" s="44">
        <v>122454</v>
      </c>
      <c r="I1144" s="44">
        <v>0</v>
      </c>
      <c r="J1144" s="44">
        <v>22938</v>
      </c>
      <c r="K1144" s="44">
        <v>0</v>
      </c>
      <c r="L1144" s="44">
        <v>10887</v>
      </c>
      <c r="M1144" s="44">
        <v>0</v>
      </c>
      <c r="N1144" s="44">
        <v>417</v>
      </c>
      <c r="O1144" s="44">
        <v>0</v>
      </c>
      <c r="P1144" s="44">
        <v>137.375046</v>
      </c>
      <c r="Q1144" s="44">
        <v>138.69998200000001</v>
      </c>
      <c r="R1144" s="44">
        <v>14.458834</v>
      </c>
      <c r="S1144" s="44">
        <v>13.99029</v>
      </c>
      <c r="T1144" s="44">
        <v>121864.585938</v>
      </c>
      <c r="U1144" s="44">
        <v>22827.589843999998</v>
      </c>
      <c r="V1144" s="44">
        <v>10834.596680000001</v>
      </c>
      <c r="W1144" s="44">
        <v>414.99279799999999</v>
      </c>
      <c r="X1144" s="44">
        <v>10015.187547</v>
      </c>
      <c r="Y1144" s="44">
        <v>48738.612760000004</v>
      </c>
      <c r="Z1144" s="44">
        <v>1287.2518279999999</v>
      </c>
      <c r="AA1144" s="44">
        <v>39.576300000000003</v>
      </c>
      <c r="AB1144" s="44">
        <v>2.0556580000000002</v>
      </c>
      <c r="AC1144" s="44">
        <v>0.87346699999999999</v>
      </c>
      <c r="AD1144" s="44">
        <v>10531.497132</v>
      </c>
    </row>
    <row r="1145" spans="1:30" x14ac:dyDescent="0.25">
      <c r="A1145">
        <v>1144</v>
      </c>
      <c r="B1145" t="s">
        <v>101</v>
      </c>
      <c r="C1145" t="s">
        <v>116</v>
      </c>
      <c r="D1145" t="s">
        <v>135</v>
      </c>
      <c r="E1145" t="s">
        <v>104</v>
      </c>
      <c r="F1145" s="52">
        <f>VLOOKUP(A1145,[1]Minority!$A$1:$H$1902,5,FALSE)</f>
        <v>1393</v>
      </c>
      <c r="G1145" s="52">
        <f>VLOOKUP(A1145,'[1]Low-income - HH inc.'!$A$1:$I$1902,6,FALSE)</f>
        <v>107</v>
      </c>
      <c r="H1145" s="44">
        <v>106500</v>
      </c>
      <c r="I1145" s="44">
        <v>0</v>
      </c>
      <c r="J1145" s="44">
        <v>20562</v>
      </c>
      <c r="K1145" s="44">
        <v>0</v>
      </c>
      <c r="L1145" s="44">
        <v>10887</v>
      </c>
      <c r="M1145" s="44">
        <v>0</v>
      </c>
      <c r="N1145" s="44">
        <v>417</v>
      </c>
      <c r="O1145" s="44">
        <v>0</v>
      </c>
      <c r="P1145" s="44">
        <v>150.00254799999999</v>
      </c>
      <c r="Q1145" s="44">
        <v>148.13658100000001</v>
      </c>
      <c r="R1145" s="44">
        <v>15.740767999999999</v>
      </c>
      <c r="S1145" s="44">
        <v>15.369598999999999</v>
      </c>
      <c r="T1145" s="44">
        <v>106338.4375</v>
      </c>
      <c r="U1145" s="44">
        <v>20530.806640999999</v>
      </c>
      <c r="V1145" s="44">
        <v>10870.485352</v>
      </c>
      <c r="W1145" s="44">
        <v>416.36743200000001</v>
      </c>
      <c r="X1145" s="44">
        <v>0</v>
      </c>
      <c r="Y1145" s="44">
        <v>1047.799763</v>
      </c>
      <c r="Z1145" s="44">
        <v>29.944953000000002</v>
      </c>
      <c r="AA1145" s="44">
        <v>0.846993</v>
      </c>
      <c r="AB1145" s="44">
        <v>4.2927E-2</v>
      </c>
      <c r="AC1145" s="44">
        <v>1.9123999999999999E-2</v>
      </c>
      <c r="AD1145" s="44">
        <v>229.94827799999999</v>
      </c>
    </row>
    <row r="1146" spans="1:30" x14ac:dyDescent="0.25">
      <c r="A1146">
        <v>1145</v>
      </c>
      <c r="B1146" t="s">
        <v>101</v>
      </c>
      <c r="C1146" t="s">
        <v>116</v>
      </c>
      <c r="D1146" t="s">
        <v>135</v>
      </c>
      <c r="E1146" t="s">
        <v>104</v>
      </c>
      <c r="F1146" s="52">
        <f>VLOOKUP(A1146,[1]Minority!$A$1:$H$1902,5,FALSE)</f>
        <v>2003</v>
      </c>
      <c r="G1146" s="52">
        <f>VLOOKUP(A1146,'[1]Low-income - HH inc.'!$A$1:$I$1902,6,FALSE)</f>
        <v>239</v>
      </c>
      <c r="H1146" s="44">
        <v>110042</v>
      </c>
      <c r="I1146" s="44">
        <v>0</v>
      </c>
      <c r="J1146" s="44">
        <v>21834</v>
      </c>
      <c r="K1146" s="44">
        <v>0</v>
      </c>
      <c r="L1146" s="44">
        <v>10887</v>
      </c>
      <c r="M1146" s="44">
        <v>0</v>
      </c>
      <c r="N1146" s="44">
        <v>417</v>
      </c>
      <c r="O1146" s="44">
        <v>0</v>
      </c>
      <c r="P1146" s="44">
        <v>126.81012699999999</v>
      </c>
      <c r="Q1146" s="44">
        <v>122.934364</v>
      </c>
      <c r="R1146" s="44">
        <v>14.160007</v>
      </c>
      <c r="S1146" s="44">
        <v>13.840462</v>
      </c>
      <c r="T1146" s="44">
        <v>109302.648438</v>
      </c>
      <c r="U1146" s="44">
        <v>21687.302734000001</v>
      </c>
      <c r="V1146" s="44">
        <v>10813.852539</v>
      </c>
      <c r="W1146" s="44">
        <v>414.19827299999997</v>
      </c>
      <c r="X1146" s="44">
        <v>19027.914615000002</v>
      </c>
      <c r="Y1146" s="44">
        <v>54106.680308000003</v>
      </c>
      <c r="Z1146" s="44">
        <v>1439.1466760000001</v>
      </c>
      <c r="AA1146" s="44">
        <v>42.647260000000003</v>
      </c>
      <c r="AB1146" s="44">
        <v>2.3389980000000001</v>
      </c>
      <c r="AC1146" s="44">
        <v>0.96281499999999998</v>
      </c>
      <c r="AD1146" s="44">
        <v>11816.93059</v>
      </c>
    </row>
    <row r="1147" spans="1:30" x14ac:dyDescent="0.25">
      <c r="A1147">
        <v>1146</v>
      </c>
      <c r="B1147" t="s">
        <v>101</v>
      </c>
      <c r="C1147" t="s">
        <v>116</v>
      </c>
      <c r="D1147" t="s">
        <v>135</v>
      </c>
      <c r="E1147" t="s">
        <v>104</v>
      </c>
      <c r="F1147" s="52">
        <f>VLOOKUP(A1147,[1]Minority!$A$1:$H$1902,5,FALSE)</f>
        <v>2994</v>
      </c>
      <c r="G1147" s="52">
        <f>VLOOKUP(A1147,'[1]Low-income - HH inc.'!$A$1:$I$1902,6,FALSE)</f>
        <v>297</v>
      </c>
      <c r="H1147" s="44">
        <v>121202</v>
      </c>
      <c r="I1147" s="44">
        <v>0</v>
      </c>
      <c r="J1147" s="44">
        <v>22660</v>
      </c>
      <c r="K1147" s="44">
        <v>0</v>
      </c>
      <c r="L1147" s="44">
        <v>10887</v>
      </c>
      <c r="M1147" s="44">
        <v>0</v>
      </c>
      <c r="N1147" s="44">
        <v>417</v>
      </c>
      <c r="O1147" s="44">
        <v>0</v>
      </c>
      <c r="P1147" s="44">
        <v>137.90785199999999</v>
      </c>
      <c r="Q1147" s="44">
        <v>137.28677400000001</v>
      </c>
      <c r="R1147" s="44">
        <v>13.958966999999999</v>
      </c>
      <c r="S1147" s="44">
        <v>13.557636</v>
      </c>
      <c r="T1147" s="44">
        <v>120623.78125</v>
      </c>
      <c r="U1147" s="44">
        <v>22551.894531000002</v>
      </c>
      <c r="V1147" s="44">
        <v>10835.061523</v>
      </c>
      <c r="W1147" s="44">
        <v>415.01062000000002</v>
      </c>
      <c r="X1147" s="44">
        <v>540.11661600000002</v>
      </c>
      <c r="Y1147" s="44">
        <v>11611.18166</v>
      </c>
      <c r="Z1147" s="44">
        <v>353.76763199999999</v>
      </c>
      <c r="AA1147" s="44">
        <v>9.391095</v>
      </c>
      <c r="AB1147" s="44">
        <v>0.47237600000000002</v>
      </c>
      <c r="AC1147" s="44">
        <v>0.21726400000000001</v>
      </c>
      <c r="AD1147" s="44">
        <v>2619.6641439999999</v>
      </c>
    </row>
    <row r="1148" spans="1:30" x14ac:dyDescent="0.25">
      <c r="A1148">
        <v>1147</v>
      </c>
      <c r="B1148" t="s">
        <v>101</v>
      </c>
      <c r="C1148" t="s">
        <v>116</v>
      </c>
      <c r="D1148" t="s">
        <v>135</v>
      </c>
      <c r="E1148" t="s">
        <v>104</v>
      </c>
      <c r="F1148" s="52">
        <f>VLOOKUP(A1148,[1]Minority!$A$1:$H$1902,5,FALSE)</f>
        <v>2575</v>
      </c>
      <c r="G1148" s="52">
        <f>VLOOKUP(A1148,'[1]Low-income - HH inc.'!$A$1:$I$1902,6,FALSE)</f>
        <v>405</v>
      </c>
      <c r="H1148" s="44">
        <v>101732</v>
      </c>
      <c r="I1148" s="44">
        <v>0</v>
      </c>
      <c r="J1148" s="44">
        <v>18134</v>
      </c>
      <c r="K1148" s="44">
        <v>0</v>
      </c>
      <c r="L1148" s="44">
        <v>10887</v>
      </c>
      <c r="M1148" s="44">
        <v>0</v>
      </c>
      <c r="N1148" s="44">
        <v>417</v>
      </c>
      <c r="O1148" s="44">
        <v>0</v>
      </c>
      <c r="P1148" s="44">
        <v>138.37185700000001</v>
      </c>
      <c r="Q1148" s="44">
        <v>131.64166299999999</v>
      </c>
      <c r="R1148" s="44">
        <v>14.72977</v>
      </c>
      <c r="S1148" s="44">
        <v>14.255235000000001</v>
      </c>
      <c r="T1148" s="44">
        <v>101135.3125</v>
      </c>
      <c r="U1148" s="44">
        <v>18027.640625</v>
      </c>
      <c r="V1148" s="44">
        <v>10823.145508</v>
      </c>
      <c r="W1148" s="44">
        <v>414.55419899999998</v>
      </c>
      <c r="X1148" s="44">
        <v>0</v>
      </c>
      <c r="Y1148" s="44">
        <v>7031.2390359999999</v>
      </c>
      <c r="Z1148" s="44">
        <v>223.93770000000001</v>
      </c>
      <c r="AA1148" s="44">
        <v>5.6878469999999997</v>
      </c>
      <c r="AB1148" s="44">
        <v>0.28114499999999998</v>
      </c>
      <c r="AC1148" s="44">
        <v>0.132967</v>
      </c>
      <c r="AD1148" s="44">
        <v>1603.9483789999999</v>
      </c>
    </row>
    <row r="1149" spans="1:30" x14ac:dyDescent="0.25">
      <c r="A1149">
        <v>1148</v>
      </c>
      <c r="B1149" t="s">
        <v>101</v>
      </c>
      <c r="C1149" t="s">
        <v>116</v>
      </c>
      <c r="D1149" t="s">
        <v>135</v>
      </c>
      <c r="E1149" t="s">
        <v>104</v>
      </c>
      <c r="F1149" s="52">
        <f>VLOOKUP(A1149,[1]Minority!$A$1:$H$1902,5,FALSE)</f>
        <v>2919</v>
      </c>
      <c r="G1149" s="52">
        <f>VLOOKUP(A1149,'[1]Low-income - HH inc.'!$A$1:$I$1902,6,FALSE)</f>
        <v>370</v>
      </c>
      <c r="H1149" s="44">
        <v>107438</v>
      </c>
      <c r="I1149" s="44">
        <v>0</v>
      </c>
      <c r="J1149" s="44">
        <v>20742</v>
      </c>
      <c r="K1149" s="44">
        <v>0</v>
      </c>
      <c r="L1149" s="44">
        <v>10887</v>
      </c>
      <c r="M1149" s="44">
        <v>0</v>
      </c>
      <c r="N1149" s="44">
        <v>417</v>
      </c>
      <c r="O1149" s="44">
        <v>0</v>
      </c>
      <c r="P1149" s="44">
        <v>138.07579000000001</v>
      </c>
      <c r="Q1149" s="44">
        <v>139.91989100000001</v>
      </c>
      <c r="R1149" s="44">
        <v>14.552953</v>
      </c>
      <c r="S1149" s="44">
        <v>14.040006999999999</v>
      </c>
      <c r="T1149" s="44">
        <v>107111.679688</v>
      </c>
      <c r="U1149" s="44">
        <v>20679</v>
      </c>
      <c r="V1149" s="44">
        <v>10853.932617</v>
      </c>
      <c r="W1149" s="44">
        <v>415.733429</v>
      </c>
      <c r="X1149" s="44">
        <v>0</v>
      </c>
      <c r="Y1149" s="44">
        <v>2159.3340290000001</v>
      </c>
      <c r="Z1149" s="44">
        <v>64.386874000000006</v>
      </c>
      <c r="AA1149" s="44">
        <v>1.741096</v>
      </c>
      <c r="AB1149" s="44">
        <v>8.8706999999999994E-2</v>
      </c>
      <c r="AC1149" s="44">
        <v>3.9980000000000002E-2</v>
      </c>
      <c r="AD1149" s="44">
        <v>482.19722400000001</v>
      </c>
    </row>
    <row r="1150" spans="1:30" x14ac:dyDescent="0.25">
      <c r="A1150">
        <v>1149</v>
      </c>
      <c r="B1150" t="s">
        <v>101</v>
      </c>
      <c r="C1150" t="s">
        <v>116</v>
      </c>
      <c r="D1150" t="s">
        <v>136</v>
      </c>
      <c r="E1150" t="s">
        <v>104</v>
      </c>
      <c r="F1150" s="52">
        <f>VLOOKUP(A1150,[1]Minority!$A$1:$H$1902,5,FALSE)</f>
        <v>2072</v>
      </c>
      <c r="G1150" s="52">
        <f>VLOOKUP(A1150,'[1]Low-income - HH inc.'!$A$1:$I$1902,6,FALSE)</f>
        <v>290</v>
      </c>
      <c r="H1150" s="44">
        <v>139256</v>
      </c>
      <c r="I1150" s="44">
        <v>5112</v>
      </c>
      <c r="J1150" s="44">
        <v>26215</v>
      </c>
      <c r="K1150" s="44">
        <v>1484</v>
      </c>
      <c r="L1150" s="44">
        <v>11333</v>
      </c>
      <c r="M1150" s="44">
        <v>0</v>
      </c>
      <c r="N1150" s="44">
        <v>941</v>
      </c>
      <c r="O1150" s="44">
        <v>0</v>
      </c>
      <c r="P1150" s="44">
        <v>104.709244</v>
      </c>
      <c r="Q1150" s="44">
        <v>105.853622</v>
      </c>
      <c r="R1150" s="44">
        <v>14.46782</v>
      </c>
      <c r="S1150" s="44">
        <v>14.272608999999999</v>
      </c>
      <c r="T1150" s="44">
        <v>138120.296875</v>
      </c>
      <c r="U1150" s="44">
        <v>26005.621093999998</v>
      </c>
      <c r="V1150" s="44">
        <v>11237.051758</v>
      </c>
      <c r="W1150" s="44">
        <v>933.03320299999996</v>
      </c>
      <c r="X1150" s="44">
        <v>19831.883720999998</v>
      </c>
      <c r="Y1150" s="44">
        <v>67621.642061999999</v>
      </c>
      <c r="Z1150" s="44">
        <v>1924.5543379999999</v>
      </c>
      <c r="AA1150" s="44">
        <v>57.272289000000001</v>
      </c>
      <c r="AB1150" s="44">
        <v>3.0877590000000001</v>
      </c>
      <c r="AC1150" s="44">
        <v>1.285971</v>
      </c>
      <c r="AD1150" s="44">
        <v>15659.418532</v>
      </c>
    </row>
    <row r="1151" spans="1:30" x14ac:dyDescent="0.25">
      <c r="A1151">
        <v>1150</v>
      </c>
      <c r="B1151" t="s">
        <v>101</v>
      </c>
      <c r="C1151" t="s">
        <v>116</v>
      </c>
      <c r="D1151" t="s">
        <v>136</v>
      </c>
      <c r="E1151" t="s">
        <v>104</v>
      </c>
      <c r="F1151" s="52">
        <f>VLOOKUP(A1151,[1]Minority!$A$1:$H$1902,5,FALSE)</f>
        <v>2863</v>
      </c>
      <c r="G1151" s="52">
        <f>VLOOKUP(A1151,'[1]Low-income - HH inc.'!$A$1:$I$1902,6,FALSE)</f>
        <v>268</v>
      </c>
      <c r="H1151" s="44">
        <v>144471</v>
      </c>
      <c r="I1151" s="44">
        <v>0</v>
      </c>
      <c r="J1151" s="44">
        <v>27081</v>
      </c>
      <c r="K1151" s="44">
        <v>0</v>
      </c>
      <c r="L1151" s="44">
        <v>16078</v>
      </c>
      <c r="M1151" s="44">
        <v>0</v>
      </c>
      <c r="N1151" s="44">
        <v>804</v>
      </c>
      <c r="O1151" s="44">
        <v>0</v>
      </c>
      <c r="P1151" s="44">
        <v>94.856796000000003</v>
      </c>
      <c r="Q1151" s="44">
        <v>92.629227</v>
      </c>
      <c r="R1151" s="44">
        <v>14.865046</v>
      </c>
      <c r="S1151" s="44">
        <v>14.551634</v>
      </c>
      <c r="T1151" s="44">
        <v>132288.15625</v>
      </c>
      <c r="U1151" s="44">
        <v>24797.332031000002</v>
      </c>
      <c r="V1151" s="44">
        <v>14722.186523</v>
      </c>
      <c r="W1151" s="44">
        <v>736.20086700000002</v>
      </c>
      <c r="X1151" s="44">
        <v>60186.584425000001</v>
      </c>
      <c r="Y1151" s="44">
        <v>110585.35043999999</v>
      </c>
      <c r="Z1151" s="44">
        <v>4153.7727910000003</v>
      </c>
      <c r="AA1151" s="44">
        <v>101.62362400000001</v>
      </c>
      <c r="AB1151" s="44">
        <v>5.0283740000000003</v>
      </c>
      <c r="AC1151" s="44">
        <v>2.4115869999999999</v>
      </c>
      <c r="AD1151" s="44">
        <v>28656.481577999999</v>
      </c>
    </row>
    <row r="1152" spans="1:30" x14ac:dyDescent="0.25">
      <c r="A1152">
        <v>1151</v>
      </c>
      <c r="B1152" t="s">
        <v>101</v>
      </c>
      <c r="C1152" t="s">
        <v>116</v>
      </c>
      <c r="D1152" t="s">
        <v>136</v>
      </c>
      <c r="E1152" t="s">
        <v>104</v>
      </c>
      <c r="F1152" s="52">
        <f>VLOOKUP(A1152,[1]Minority!$A$1:$H$1902,5,FALSE)</f>
        <v>2692</v>
      </c>
      <c r="G1152" s="52">
        <f>VLOOKUP(A1152,'[1]Low-income - HH inc.'!$A$1:$I$1902,6,FALSE)</f>
        <v>593</v>
      </c>
      <c r="H1152" s="44">
        <v>152919</v>
      </c>
      <c r="I1152" s="44">
        <v>0</v>
      </c>
      <c r="J1152" s="44">
        <v>28727</v>
      </c>
      <c r="K1152" s="44">
        <v>0</v>
      </c>
      <c r="L1152" s="44">
        <v>16078</v>
      </c>
      <c r="M1152" s="44">
        <v>0</v>
      </c>
      <c r="N1152" s="44">
        <v>951</v>
      </c>
      <c r="O1152" s="44">
        <v>0</v>
      </c>
      <c r="P1152" s="44">
        <v>83.071265999999994</v>
      </c>
      <c r="Q1152" s="44">
        <v>91.655677999999995</v>
      </c>
      <c r="R1152" s="44">
        <v>14.579465000000001</v>
      </c>
      <c r="S1152" s="44">
        <v>14.645879000000001</v>
      </c>
      <c r="T1152" s="44">
        <v>151610.65625</v>
      </c>
      <c r="U1152" s="44">
        <v>28481.216797000001</v>
      </c>
      <c r="V1152" s="44">
        <v>15940.439453000001</v>
      </c>
      <c r="W1152" s="44">
        <v>942.86340299999995</v>
      </c>
      <c r="X1152" s="44">
        <v>18481.018157999999</v>
      </c>
      <c r="Y1152" s="44">
        <v>38708.477432</v>
      </c>
      <c r="Z1152" s="44">
        <v>1265.133026</v>
      </c>
      <c r="AA1152" s="44">
        <v>33.061073</v>
      </c>
      <c r="AB1152" s="44">
        <v>1.571453</v>
      </c>
      <c r="AC1152" s="44">
        <v>0.76317900000000005</v>
      </c>
      <c r="AD1152" s="44">
        <v>9123.287945</v>
      </c>
    </row>
    <row r="1153" spans="1:30" x14ac:dyDescent="0.25">
      <c r="A1153">
        <v>1152</v>
      </c>
      <c r="B1153" t="s">
        <v>101</v>
      </c>
      <c r="C1153" t="s">
        <v>116</v>
      </c>
      <c r="D1153" t="s">
        <v>136</v>
      </c>
      <c r="E1153" t="s">
        <v>104</v>
      </c>
      <c r="F1153" s="52">
        <f>VLOOKUP(A1153,[1]Minority!$A$1:$H$1902,5,FALSE)</f>
        <v>785</v>
      </c>
      <c r="G1153" s="52">
        <f>VLOOKUP(A1153,'[1]Low-income - HH inc.'!$A$1:$I$1902,6,FALSE)</f>
        <v>153</v>
      </c>
      <c r="H1153" s="44">
        <v>154511</v>
      </c>
      <c r="I1153" s="44">
        <v>1936</v>
      </c>
      <c r="J1153" s="44">
        <v>29722</v>
      </c>
      <c r="K1153" s="44">
        <v>828</v>
      </c>
      <c r="L1153" s="44">
        <v>16078</v>
      </c>
      <c r="M1153" s="44">
        <v>0</v>
      </c>
      <c r="N1153" s="44">
        <v>951</v>
      </c>
      <c r="O1153" s="44">
        <v>0</v>
      </c>
      <c r="P1153" s="44">
        <v>81.255866999999995</v>
      </c>
      <c r="Q1153" s="44">
        <v>91.818252999999999</v>
      </c>
      <c r="R1153" s="44">
        <v>14.490386000000001</v>
      </c>
      <c r="S1153" s="44">
        <v>14.573677</v>
      </c>
      <c r="T1153" s="44">
        <v>153131.140625</v>
      </c>
      <c r="U1153" s="44">
        <v>29460.689452999999</v>
      </c>
      <c r="V1153" s="44">
        <v>15932.59375</v>
      </c>
      <c r="W1153" s="44">
        <v>942.39929199999995</v>
      </c>
      <c r="X1153" s="44">
        <v>23872.454833</v>
      </c>
      <c r="Y1153" s="44">
        <v>41937.657213999999</v>
      </c>
      <c r="Z1153" s="44">
        <v>1556.742264</v>
      </c>
      <c r="AA1153" s="44">
        <v>37.385663999999998</v>
      </c>
      <c r="AB1153" s="44">
        <v>1.690239</v>
      </c>
      <c r="AC1153" s="44">
        <v>0.88895000000000002</v>
      </c>
      <c r="AD1153" s="44">
        <v>10500.217434</v>
      </c>
    </row>
    <row r="1154" spans="1:30" x14ac:dyDescent="0.25">
      <c r="A1154">
        <v>1153</v>
      </c>
      <c r="B1154" t="s">
        <v>101</v>
      </c>
      <c r="C1154" t="s">
        <v>116</v>
      </c>
      <c r="D1154" t="s">
        <v>136</v>
      </c>
      <c r="E1154" t="s">
        <v>104</v>
      </c>
      <c r="F1154" s="52">
        <f>VLOOKUP(A1154,[1]Minority!$A$1:$H$1902,5,FALSE)</f>
        <v>1363</v>
      </c>
      <c r="G1154" s="52">
        <f>VLOOKUP(A1154,'[1]Low-income - HH inc.'!$A$1:$I$1902,6,FALSE)</f>
        <v>249</v>
      </c>
      <c r="H1154" s="44">
        <v>158276</v>
      </c>
      <c r="I1154" s="44">
        <v>17568</v>
      </c>
      <c r="J1154" s="44">
        <v>29028</v>
      </c>
      <c r="K1154" s="44">
        <v>3267</v>
      </c>
      <c r="L1154" s="44">
        <v>16078</v>
      </c>
      <c r="M1154" s="44">
        <v>0</v>
      </c>
      <c r="N1154" s="44">
        <v>951</v>
      </c>
      <c r="O1154" s="44">
        <v>0</v>
      </c>
      <c r="P1154" s="44">
        <v>73.584511000000006</v>
      </c>
      <c r="Q1154" s="44">
        <v>73.602385999999996</v>
      </c>
      <c r="R1154" s="44">
        <v>14.076197000000001</v>
      </c>
      <c r="S1154" s="44">
        <v>13.74854</v>
      </c>
      <c r="T1154" s="44">
        <v>156250.046875</v>
      </c>
      <c r="U1154" s="44">
        <v>28657.085938</v>
      </c>
      <c r="V1154" s="44">
        <v>15846.502930000001</v>
      </c>
      <c r="W1154" s="44">
        <v>937.30718999999999</v>
      </c>
      <c r="X1154" s="44">
        <v>16879.983579</v>
      </c>
      <c r="Y1154" s="44">
        <v>44005.876867999999</v>
      </c>
      <c r="Z1154" s="44">
        <v>1496.828804</v>
      </c>
      <c r="AA1154" s="44">
        <v>37.463631999999997</v>
      </c>
      <c r="AB1154" s="44">
        <v>1.875569</v>
      </c>
      <c r="AC1154" s="44">
        <v>0.88973000000000002</v>
      </c>
      <c r="AD1154" s="44">
        <v>10714.616391</v>
      </c>
    </row>
    <row r="1155" spans="1:30" x14ac:dyDescent="0.25">
      <c r="A1155">
        <v>1154</v>
      </c>
      <c r="B1155" t="s">
        <v>101</v>
      </c>
      <c r="C1155" t="s">
        <v>116</v>
      </c>
      <c r="D1155" t="s">
        <v>136</v>
      </c>
      <c r="E1155" t="s">
        <v>104</v>
      </c>
      <c r="F1155" s="52">
        <f>VLOOKUP(A1155,[1]Minority!$A$1:$H$1902,5,FALSE)</f>
        <v>1977</v>
      </c>
      <c r="G1155" s="52">
        <f>VLOOKUP(A1155,'[1]Low-income - HH inc.'!$A$1:$I$1902,6,FALSE)</f>
        <v>224</v>
      </c>
      <c r="H1155" s="44">
        <v>162744</v>
      </c>
      <c r="I1155" s="44">
        <v>0</v>
      </c>
      <c r="J1155" s="44">
        <v>31347</v>
      </c>
      <c r="K1155" s="44">
        <v>0</v>
      </c>
      <c r="L1155" s="44">
        <v>16078</v>
      </c>
      <c r="M1155" s="44">
        <v>0</v>
      </c>
      <c r="N1155" s="44">
        <v>951</v>
      </c>
      <c r="O1155" s="44">
        <v>0</v>
      </c>
      <c r="P1155" s="44">
        <v>87.106583000000001</v>
      </c>
      <c r="Q1155" s="44">
        <v>96.936440000000005</v>
      </c>
      <c r="R1155" s="44">
        <v>14.087825</v>
      </c>
      <c r="S1155" s="44">
        <v>14.261664</v>
      </c>
      <c r="T1155" s="44">
        <v>161726.65625</v>
      </c>
      <c r="U1155" s="44">
        <v>31151.042968999998</v>
      </c>
      <c r="V1155" s="44">
        <v>15977.493164</v>
      </c>
      <c r="W1155" s="44">
        <v>945.055115</v>
      </c>
      <c r="X1155" s="44">
        <v>15617.219752000001</v>
      </c>
      <c r="Y1155" s="44">
        <v>22631.740753999999</v>
      </c>
      <c r="Z1155" s="44">
        <v>811.01408000000004</v>
      </c>
      <c r="AA1155" s="44">
        <v>19.755109999999998</v>
      </c>
      <c r="AB1155" s="44">
        <v>1.0046269999999999</v>
      </c>
      <c r="AC1155" s="44">
        <v>0.48483300000000001</v>
      </c>
      <c r="AD1155" s="44">
        <v>5748.3190269999996</v>
      </c>
    </row>
    <row r="1156" spans="1:30" x14ac:dyDescent="0.25">
      <c r="A1156">
        <v>1155</v>
      </c>
      <c r="B1156" t="s">
        <v>101</v>
      </c>
      <c r="C1156" t="s">
        <v>116</v>
      </c>
      <c r="D1156" t="s">
        <v>136</v>
      </c>
      <c r="E1156" t="s">
        <v>104</v>
      </c>
      <c r="F1156" s="52">
        <f>VLOOKUP(A1156,[1]Minority!$A$1:$H$1902,5,FALSE)</f>
        <v>1928</v>
      </c>
      <c r="G1156" s="52">
        <f>VLOOKUP(A1156,'[1]Low-income - HH inc.'!$A$1:$I$1902,6,FALSE)</f>
        <v>383</v>
      </c>
      <c r="H1156" s="44">
        <v>160228</v>
      </c>
      <c r="I1156" s="44">
        <v>38881</v>
      </c>
      <c r="J1156" s="44">
        <v>29611</v>
      </c>
      <c r="K1156" s="44">
        <v>7741</v>
      </c>
      <c r="L1156" s="44">
        <v>16078</v>
      </c>
      <c r="M1156" s="44">
        <v>0</v>
      </c>
      <c r="N1156" s="44">
        <v>951</v>
      </c>
      <c r="O1156" s="44">
        <v>0</v>
      </c>
      <c r="P1156" s="44">
        <v>68.459084000000004</v>
      </c>
      <c r="Q1156" s="44">
        <v>70.421622999999997</v>
      </c>
      <c r="R1156" s="44">
        <v>14.069102000000001</v>
      </c>
      <c r="S1156" s="44">
        <v>13.817036999999999</v>
      </c>
      <c r="T1156" s="44">
        <v>158045.09375</v>
      </c>
      <c r="U1156" s="44">
        <v>29217.580077999999</v>
      </c>
      <c r="V1156" s="44">
        <v>15788.771484000001</v>
      </c>
      <c r="W1156" s="44">
        <v>933.89245600000004</v>
      </c>
      <c r="X1156" s="44">
        <v>53190.907226000003</v>
      </c>
      <c r="Y1156" s="44">
        <v>68446.398107999994</v>
      </c>
      <c r="Z1156" s="44">
        <v>2553.7764739999998</v>
      </c>
      <c r="AA1156" s="44">
        <v>60.306883999999997</v>
      </c>
      <c r="AB1156" s="44">
        <v>3.325253</v>
      </c>
      <c r="AC1156" s="44">
        <v>1.5159549999999999</v>
      </c>
      <c r="AD1156" s="44">
        <v>18854.961283000001</v>
      </c>
    </row>
    <row r="1157" spans="1:30" x14ac:dyDescent="0.25">
      <c r="A1157">
        <v>1156</v>
      </c>
      <c r="B1157" t="s">
        <v>101</v>
      </c>
      <c r="C1157" t="s">
        <v>116</v>
      </c>
      <c r="D1157" t="s">
        <v>136</v>
      </c>
      <c r="E1157" t="s">
        <v>104</v>
      </c>
      <c r="F1157" s="52">
        <f>VLOOKUP(A1157,[1]Minority!$A$1:$H$1902,5,FALSE)</f>
        <v>2203</v>
      </c>
      <c r="G1157" s="52">
        <f>VLOOKUP(A1157,'[1]Low-income - HH inc.'!$A$1:$I$1902,6,FALSE)</f>
        <v>296</v>
      </c>
      <c r="H1157" s="44">
        <v>164792</v>
      </c>
      <c r="I1157" s="44">
        <v>17856</v>
      </c>
      <c r="J1157" s="44">
        <v>32669</v>
      </c>
      <c r="K1157" s="44">
        <v>3688</v>
      </c>
      <c r="L1157" s="44">
        <v>16078</v>
      </c>
      <c r="M1157" s="44">
        <v>0</v>
      </c>
      <c r="N1157" s="44">
        <v>951</v>
      </c>
      <c r="O1157" s="44">
        <v>0</v>
      </c>
      <c r="P1157" s="44">
        <v>75.283096</v>
      </c>
      <c r="Q1157" s="44">
        <v>76.509902999999994</v>
      </c>
      <c r="R1157" s="44">
        <v>15.54199</v>
      </c>
      <c r="S1157" s="44">
        <v>15.44802</v>
      </c>
      <c r="T1157" s="44">
        <v>162772.765625</v>
      </c>
      <c r="U1157" s="44">
        <v>32270.734375</v>
      </c>
      <c r="V1157" s="44">
        <v>15857.051758</v>
      </c>
      <c r="W1157" s="44">
        <v>937.93109100000004</v>
      </c>
      <c r="X1157" s="44">
        <v>81755.635718999998</v>
      </c>
      <c r="Y1157" s="44">
        <v>95193.616920999993</v>
      </c>
      <c r="Z1157" s="44">
        <v>4540.1680539999998</v>
      </c>
      <c r="AA1157" s="44">
        <v>95.351500999999999</v>
      </c>
      <c r="AB1157" s="44">
        <v>4.7988059999999999</v>
      </c>
      <c r="AC1157" s="44">
        <v>2.5034000000000001</v>
      </c>
      <c r="AD1157" s="44">
        <v>30054.657177000001</v>
      </c>
    </row>
    <row r="1158" spans="1:30" x14ac:dyDescent="0.25">
      <c r="A1158">
        <v>1157</v>
      </c>
      <c r="B1158" t="s">
        <v>101</v>
      </c>
      <c r="C1158" t="s">
        <v>116</v>
      </c>
      <c r="D1158" t="s">
        <v>136</v>
      </c>
      <c r="E1158" t="s">
        <v>104</v>
      </c>
      <c r="F1158" s="52">
        <f>VLOOKUP(A1158,[1]Minority!$A$1:$H$1902,5,FALSE)</f>
        <v>1333</v>
      </c>
      <c r="G1158" s="52">
        <f>VLOOKUP(A1158,'[1]Low-income - HH inc.'!$A$1:$I$1902,6,FALSE)</f>
        <v>84</v>
      </c>
      <c r="H1158" s="44">
        <v>145725</v>
      </c>
      <c r="I1158" s="44">
        <v>0</v>
      </c>
      <c r="J1158" s="44">
        <v>27353</v>
      </c>
      <c r="K1158" s="44">
        <v>0</v>
      </c>
      <c r="L1158" s="44">
        <v>16078</v>
      </c>
      <c r="M1158" s="44">
        <v>0</v>
      </c>
      <c r="N1158" s="44">
        <v>804</v>
      </c>
      <c r="O1158" s="44">
        <v>0</v>
      </c>
      <c r="P1158" s="44">
        <v>84.366523999999998</v>
      </c>
      <c r="Q1158" s="44">
        <v>85.509972000000005</v>
      </c>
      <c r="R1158" s="44">
        <v>15.241794000000001</v>
      </c>
      <c r="S1158" s="44">
        <v>14.933161</v>
      </c>
      <c r="T1158" s="44">
        <v>134897.390625</v>
      </c>
      <c r="U1158" s="44">
        <v>25320.626952999999</v>
      </c>
      <c r="V1158" s="44">
        <v>14883.377930000001</v>
      </c>
      <c r="W1158" s="44">
        <v>744.26147500000002</v>
      </c>
      <c r="X1158" s="44">
        <v>0</v>
      </c>
      <c r="Y1158" s="44">
        <v>0</v>
      </c>
      <c r="Z1158" s="44">
        <v>0</v>
      </c>
      <c r="AA1158" s="44">
        <v>0</v>
      </c>
      <c r="AB1158" s="44">
        <v>0</v>
      </c>
      <c r="AC1158" s="44">
        <v>0</v>
      </c>
      <c r="AD1158" s="44">
        <v>0</v>
      </c>
    </row>
    <row r="1159" spans="1:30" x14ac:dyDescent="0.25">
      <c r="A1159">
        <v>1158</v>
      </c>
      <c r="B1159" t="s">
        <v>101</v>
      </c>
      <c r="C1159" t="s">
        <v>116</v>
      </c>
      <c r="D1159" t="s">
        <v>136</v>
      </c>
      <c r="E1159" t="s">
        <v>104</v>
      </c>
      <c r="F1159" s="52">
        <f>VLOOKUP(A1159,[1]Minority!$A$1:$H$1902,5,FALSE)</f>
        <v>1771</v>
      </c>
      <c r="G1159" s="52">
        <f>VLOOKUP(A1159,'[1]Low-income - HH inc.'!$A$1:$I$1902,6,FALSE)</f>
        <v>287</v>
      </c>
      <c r="H1159" s="44">
        <v>149744</v>
      </c>
      <c r="I1159" s="44">
        <v>17109</v>
      </c>
      <c r="J1159" s="44">
        <v>28211</v>
      </c>
      <c r="K1159" s="44">
        <v>3425</v>
      </c>
      <c r="L1159" s="44">
        <v>16078</v>
      </c>
      <c r="M1159" s="44">
        <v>0</v>
      </c>
      <c r="N1159" s="44">
        <v>804</v>
      </c>
      <c r="O1159" s="44">
        <v>0</v>
      </c>
      <c r="P1159" s="44">
        <v>85.461326999999997</v>
      </c>
      <c r="Q1159" s="44">
        <v>87.384299999999996</v>
      </c>
      <c r="R1159" s="44">
        <v>13.687709999999999</v>
      </c>
      <c r="S1159" s="44">
        <v>13.433839000000001</v>
      </c>
      <c r="T1159" s="44">
        <v>138461.421875</v>
      </c>
      <c r="U1159" s="44">
        <v>26102.583984000001</v>
      </c>
      <c r="V1159" s="44">
        <v>14710.327148</v>
      </c>
      <c r="W1159" s="44">
        <v>735.60784899999999</v>
      </c>
      <c r="X1159" s="44">
        <v>120433.24722400001</v>
      </c>
      <c r="Y1159" s="44">
        <v>192084.65882899999</v>
      </c>
      <c r="Z1159" s="44">
        <v>7233.5045639999998</v>
      </c>
      <c r="AA1159" s="44">
        <v>173.22921199999999</v>
      </c>
      <c r="AB1159" s="44">
        <v>7.920363</v>
      </c>
      <c r="AC1159" s="44">
        <v>4.1437330000000001</v>
      </c>
      <c r="AD1159" s="44">
        <v>49421.222403</v>
      </c>
    </row>
    <row r="1160" spans="1:30" x14ac:dyDescent="0.25">
      <c r="A1160">
        <v>1159</v>
      </c>
      <c r="B1160" t="s">
        <v>101</v>
      </c>
      <c r="C1160" t="s">
        <v>116</v>
      </c>
      <c r="D1160" t="s">
        <v>136</v>
      </c>
      <c r="E1160" t="s">
        <v>104</v>
      </c>
      <c r="F1160" s="52">
        <f>VLOOKUP(A1160,[1]Minority!$A$1:$H$1902,5,FALSE)</f>
        <v>2504</v>
      </c>
      <c r="G1160" s="52">
        <f>VLOOKUP(A1160,'[1]Low-income - HH inc.'!$A$1:$I$1902,6,FALSE)</f>
        <v>490</v>
      </c>
      <c r="H1160" s="44">
        <v>148985</v>
      </c>
      <c r="I1160" s="44">
        <v>17109</v>
      </c>
      <c r="J1160" s="44">
        <v>28044</v>
      </c>
      <c r="K1160" s="44">
        <v>3425</v>
      </c>
      <c r="L1160" s="44">
        <v>16078</v>
      </c>
      <c r="M1160" s="44">
        <v>0</v>
      </c>
      <c r="N1160" s="44">
        <v>804</v>
      </c>
      <c r="O1160" s="44">
        <v>0</v>
      </c>
      <c r="P1160" s="44">
        <v>72.547500999999997</v>
      </c>
      <c r="Q1160" s="44">
        <v>73.943680000000001</v>
      </c>
      <c r="R1160" s="44">
        <v>14.003404</v>
      </c>
      <c r="S1160" s="44">
        <v>13.697497</v>
      </c>
      <c r="T1160" s="44">
        <v>146870.1875</v>
      </c>
      <c r="U1160" s="44">
        <v>27649.201172000001</v>
      </c>
      <c r="V1160" s="44">
        <v>15820.168944999999</v>
      </c>
      <c r="W1160" s="44">
        <v>791.10681199999999</v>
      </c>
      <c r="X1160" s="44">
        <v>57650.345215000001</v>
      </c>
      <c r="Y1160" s="44">
        <v>81442.638388000007</v>
      </c>
      <c r="Z1160" s="44">
        <v>3993.1205289999998</v>
      </c>
      <c r="AA1160" s="44">
        <v>81.735387000000003</v>
      </c>
      <c r="AB1160" s="44">
        <v>2.9720900000000001</v>
      </c>
      <c r="AC1160" s="44">
        <v>2.0335969999999999</v>
      </c>
      <c r="AD1160" s="44">
        <v>23413.380700000002</v>
      </c>
    </row>
    <row r="1161" spans="1:30" x14ac:dyDescent="0.25">
      <c r="A1161">
        <v>1160</v>
      </c>
      <c r="B1161" t="s">
        <v>101</v>
      </c>
      <c r="C1161" t="s">
        <v>116</v>
      </c>
      <c r="D1161" t="s">
        <v>136</v>
      </c>
      <c r="E1161" t="s">
        <v>104</v>
      </c>
      <c r="F1161" s="52">
        <f>VLOOKUP(A1161,[1]Minority!$A$1:$H$1902,5,FALSE)</f>
        <v>1666</v>
      </c>
      <c r="G1161" s="52">
        <f>VLOOKUP(A1161,'[1]Low-income - HH inc.'!$A$1:$I$1902,6,FALSE)</f>
        <v>374</v>
      </c>
      <c r="H1161" s="44">
        <v>156964</v>
      </c>
      <c r="I1161" s="44">
        <v>69779</v>
      </c>
      <c r="J1161" s="44">
        <v>28951</v>
      </c>
      <c r="K1161" s="44">
        <v>10715</v>
      </c>
      <c r="L1161" s="44">
        <v>16078</v>
      </c>
      <c r="M1161" s="44">
        <v>0</v>
      </c>
      <c r="N1161" s="44">
        <v>804</v>
      </c>
      <c r="O1161" s="44">
        <v>0</v>
      </c>
      <c r="P1161" s="44">
        <v>62.255760000000002</v>
      </c>
      <c r="Q1161" s="44">
        <v>62.096770999999997</v>
      </c>
      <c r="R1161" s="44">
        <v>14.097975</v>
      </c>
      <c r="S1161" s="44">
        <v>13.83534</v>
      </c>
      <c r="T1161" s="44">
        <v>154885.484375</v>
      </c>
      <c r="U1161" s="44">
        <v>28516.248047000001</v>
      </c>
      <c r="V1161" s="44">
        <v>15694.695313</v>
      </c>
      <c r="W1161" s="44">
        <v>784.83239700000001</v>
      </c>
      <c r="X1161" s="44">
        <v>97890.619458999994</v>
      </c>
      <c r="Y1161" s="44">
        <v>156120.953179</v>
      </c>
      <c r="Z1161" s="44">
        <v>5936.0968629999998</v>
      </c>
      <c r="AA1161" s="44">
        <v>141.52202700000001</v>
      </c>
      <c r="AB1161" s="44">
        <v>6.4501280000000003</v>
      </c>
      <c r="AC1161" s="44">
        <v>3.431162</v>
      </c>
      <c r="AD1161" s="44">
        <v>40883.864098999999</v>
      </c>
    </row>
    <row r="1162" spans="1:30" x14ac:dyDescent="0.25">
      <c r="A1162">
        <v>1161</v>
      </c>
      <c r="B1162" t="s">
        <v>101</v>
      </c>
      <c r="C1162" t="s">
        <v>116</v>
      </c>
      <c r="D1162" t="s">
        <v>136</v>
      </c>
      <c r="E1162" t="s">
        <v>104</v>
      </c>
      <c r="F1162" s="52">
        <f>VLOOKUP(A1162,[1]Minority!$A$1:$H$1902,5,FALSE)</f>
        <v>2742</v>
      </c>
      <c r="G1162" s="52">
        <f>VLOOKUP(A1162,'[1]Low-income - HH inc.'!$A$1:$I$1902,6,FALSE)</f>
        <v>510</v>
      </c>
      <c r="H1162" s="44">
        <v>157361</v>
      </c>
      <c r="I1162" s="44">
        <v>72738</v>
      </c>
      <c r="J1162" s="44">
        <v>29039</v>
      </c>
      <c r="K1162" s="44">
        <v>11465</v>
      </c>
      <c r="L1162" s="44">
        <v>18101</v>
      </c>
      <c r="M1162" s="44">
        <v>0</v>
      </c>
      <c r="N1162" s="44">
        <v>804</v>
      </c>
      <c r="O1162" s="44">
        <v>0</v>
      </c>
      <c r="P1162" s="44">
        <v>61.695399999999999</v>
      </c>
      <c r="Q1162" s="44">
        <v>61.552428999999997</v>
      </c>
      <c r="R1162" s="44">
        <v>14.664464000000001</v>
      </c>
      <c r="S1162" s="44">
        <v>14.446987</v>
      </c>
      <c r="T1162" s="44">
        <v>155232.125</v>
      </c>
      <c r="U1162" s="44">
        <v>28596.888672000001</v>
      </c>
      <c r="V1162" s="44">
        <v>17645.630859000001</v>
      </c>
      <c r="W1162" s="44">
        <v>783.77362100000005</v>
      </c>
      <c r="X1162" s="44">
        <v>2230.2711800000002</v>
      </c>
      <c r="Y1162" s="44">
        <v>22620.569240000001</v>
      </c>
      <c r="Z1162" s="44">
        <v>832.06538399999999</v>
      </c>
      <c r="AA1162" s="44">
        <v>19.254297999999999</v>
      </c>
      <c r="AB1162" s="44">
        <v>0.75605100000000003</v>
      </c>
      <c r="AC1162" s="44">
        <v>0.46379900000000002</v>
      </c>
      <c r="AD1162" s="44">
        <v>5445.9680079999998</v>
      </c>
    </row>
    <row r="1163" spans="1:30" x14ac:dyDescent="0.25">
      <c r="A1163">
        <v>1162</v>
      </c>
      <c r="B1163" t="s">
        <v>101</v>
      </c>
      <c r="C1163" t="s">
        <v>116</v>
      </c>
      <c r="D1163" t="s">
        <v>136</v>
      </c>
      <c r="E1163" t="s">
        <v>104</v>
      </c>
      <c r="F1163" s="52">
        <f>VLOOKUP(A1163,[1]Minority!$A$1:$H$1902,5,FALSE)</f>
        <v>1901</v>
      </c>
      <c r="G1163" s="52">
        <f>VLOOKUP(A1163,'[1]Low-income - HH inc.'!$A$1:$I$1902,6,FALSE)</f>
        <v>349</v>
      </c>
      <c r="H1163" s="44">
        <v>166655</v>
      </c>
      <c r="I1163" s="44">
        <v>64368</v>
      </c>
      <c r="J1163" s="44">
        <v>31278</v>
      </c>
      <c r="K1163" s="44">
        <v>9765</v>
      </c>
      <c r="L1163" s="44">
        <v>18101</v>
      </c>
      <c r="M1163" s="44">
        <v>0</v>
      </c>
      <c r="N1163" s="44">
        <v>804</v>
      </c>
      <c r="O1163" s="44">
        <v>0</v>
      </c>
      <c r="P1163" s="44">
        <v>63.226486000000001</v>
      </c>
      <c r="Q1163" s="44">
        <v>63.127228000000002</v>
      </c>
      <c r="R1163" s="44">
        <v>13.264739000000001</v>
      </c>
      <c r="S1163" s="44">
        <v>13.014201999999999</v>
      </c>
      <c r="T1163" s="44">
        <v>164271.65625</v>
      </c>
      <c r="U1163" s="44">
        <v>30776.736327999999</v>
      </c>
      <c r="V1163" s="44">
        <v>17679.240234000001</v>
      </c>
      <c r="W1163" s="44">
        <v>785.266479</v>
      </c>
      <c r="X1163" s="44">
        <v>11180.035561000001</v>
      </c>
      <c r="Y1163" s="44">
        <v>19671.940804999998</v>
      </c>
      <c r="Z1163" s="44">
        <v>893.163634</v>
      </c>
      <c r="AA1163" s="44">
        <v>18.838424</v>
      </c>
      <c r="AB1163" s="44">
        <v>0.66622199999999998</v>
      </c>
      <c r="AC1163" s="44">
        <v>0.46750700000000001</v>
      </c>
      <c r="AD1163" s="44">
        <v>5342.1266009999999</v>
      </c>
    </row>
    <row r="1164" spans="1:30" x14ac:dyDescent="0.25">
      <c r="A1164">
        <v>1163</v>
      </c>
      <c r="B1164" t="s">
        <v>101</v>
      </c>
      <c r="C1164" t="s">
        <v>116</v>
      </c>
      <c r="D1164" t="s">
        <v>136</v>
      </c>
      <c r="E1164" t="s">
        <v>104</v>
      </c>
      <c r="F1164" s="52">
        <f>VLOOKUP(A1164,[1]Minority!$A$1:$H$1902,5,FALSE)</f>
        <v>3253</v>
      </c>
      <c r="G1164" s="52">
        <f>VLOOKUP(A1164,'[1]Low-income - HH inc.'!$A$1:$I$1902,6,FALSE)</f>
        <v>572</v>
      </c>
      <c r="H1164" s="44">
        <v>166433</v>
      </c>
      <c r="I1164" s="44">
        <v>71457</v>
      </c>
      <c r="J1164" s="44">
        <v>31977</v>
      </c>
      <c r="K1164" s="44">
        <v>11047</v>
      </c>
      <c r="L1164" s="44">
        <v>18101</v>
      </c>
      <c r="M1164" s="44">
        <v>0</v>
      </c>
      <c r="N1164" s="44">
        <v>804</v>
      </c>
      <c r="O1164" s="44">
        <v>0</v>
      </c>
      <c r="P1164" s="44">
        <v>64.757416000000006</v>
      </c>
      <c r="Q1164" s="44">
        <v>65.275734</v>
      </c>
      <c r="R1164" s="44">
        <v>15.02896</v>
      </c>
      <c r="S1164" s="44">
        <v>14.749437</v>
      </c>
      <c r="T1164" s="44">
        <v>164092.421875</v>
      </c>
      <c r="U1164" s="44">
        <v>31461.201172000001</v>
      </c>
      <c r="V1164" s="44">
        <v>17654.919922000001</v>
      </c>
      <c r="W1164" s="44">
        <v>784.18627900000001</v>
      </c>
      <c r="X1164" s="44">
        <v>58339.066008000002</v>
      </c>
      <c r="Y1164" s="44">
        <v>103520.10050499999</v>
      </c>
      <c r="Z1164" s="44">
        <v>4365.695076</v>
      </c>
      <c r="AA1164" s="44">
        <v>94.932379999999995</v>
      </c>
      <c r="AB1164" s="44">
        <v>3.5012219999999998</v>
      </c>
      <c r="AC1164" s="44">
        <v>2.326857</v>
      </c>
      <c r="AD1164" s="44">
        <v>26771.248036000001</v>
      </c>
    </row>
    <row r="1165" spans="1:30" x14ac:dyDescent="0.25">
      <c r="A1165">
        <v>1164</v>
      </c>
      <c r="B1165" t="s">
        <v>101</v>
      </c>
      <c r="C1165" t="s">
        <v>116</v>
      </c>
      <c r="D1165" t="s">
        <v>136</v>
      </c>
      <c r="E1165" t="s">
        <v>104</v>
      </c>
      <c r="F1165" s="52">
        <f>VLOOKUP(A1165,[1]Minority!$A$1:$H$1902,5,FALSE)</f>
        <v>2941</v>
      </c>
      <c r="G1165" s="52">
        <f>VLOOKUP(A1165,'[1]Low-income - HH inc.'!$A$1:$I$1902,6,FALSE)</f>
        <v>607</v>
      </c>
      <c r="H1165" s="44">
        <v>161715</v>
      </c>
      <c r="I1165" s="44">
        <v>94954</v>
      </c>
      <c r="J1165" s="44">
        <v>30581</v>
      </c>
      <c r="K1165" s="44">
        <v>12785</v>
      </c>
      <c r="L1165" s="44">
        <v>16078</v>
      </c>
      <c r="M1165" s="44">
        <v>0</v>
      </c>
      <c r="N1165" s="44">
        <v>804</v>
      </c>
      <c r="O1165" s="44">
        <v>0</v>
      </c>
      <c r="P1165" s="44">
        <v>59.799827999999998</v>
      </c>
      <c r="Q1165" s="44">
        <v>60.379992999999999</v>
      </c>
      <c r="R1165" s="44">
        <v>13.934048000000001</v>
      </c>
      <c r="S1165" s="44">
        <v>13.826518</v>
      </c>
      <c r="T1165" s="44">
        <v>159941.171875</v>
      </c>
      <c r="U1165" s="44">
        <v>30108.158202999999</v>
      </c>
      <c r="V1165" s="44">
        <v>15650.806640999999</v>
      </c>
      <c r="W1165" s="44">
        <v>782.63769500000001</v>
      </c>
      <c r="X1165" s="44">
        <v>40884.373370000001</v>
      </c>
      <c r="Y1165" s="44">
        <v>126462.398571</v>
      </c>
      <c r="Z1165" s="44">
        <v>4517.8885099999998</v>
      </c>
      <c r="AA1165" s="44">
        <v>108.179867</v>
      </c>
      <c r="AB1165" s="44">
        <v>5.1704189999999999</v>
      </c>
      <c r="AC1165" s="44">
        <v>2.6152690000000001</v>
      </c>
      <c r="AD1165" s="44">
        <v>31413.683258000001</v>
      </c>
    </row>
    <row r="1166" spans="1:30" x14ac:dyDescent="0.25">
      <c r="A1166">
        <v>1165</v>
      </c>
      <c r="B1166" t="s">
        <v>101</v>
      </c>
      <c r="C1166" t="s">
        <v>116</v>
      </c>
      <c r="D1166" t="s">
        <v>136</v>
      </c>
      <c r="E1166" t="s">
        <v>104</v>
      </c>
      <c r="F1166" s="52">
        <f>VLOOKUP(A1166,[1]Minority!$A$1:$H$1902,5,FALSE)</f>
        <v>1753</v>
      </c>
      <c r="G1166" s="52">
        <f>VLOOKUP(A1166,'[1]Low-income - HH inc.'!$A$1:$I$1902,6,FALSE)</f>
        <v>465</v>
      </c>
      <c r="H1166" s="44">
        <v>159903</v>
      </c>
      <c r="I1166" s="44">
        <v>284892</v>
      </c>
      <c r="J1166" s="44">
        <v>29603</v>
      </c>
      <c r="K1166" s="44">
        <v>29349</v>
      </c>
      <c r="L1166" s="44">
        <v>18101</v>
      </c>
      <c r="M1166" s="44">
        <v>0</v>
      </c>
      <c r="N1166" s="44">
        <v>804</v>
      </c>
      <c r="O1166" s="44">
        <v>0</v>
      </c>
      <c r="P1166" s="44">
        <v>55.700802000000003</v>
      </c>
      <c r="Q1166" s="44">
        <v>56.275756999999999</v>
      </c>
      <c r="R1166" s="44">
        <v>15.380591000000001</v>
      </c>
      <c r="S1166" s="44">
        <v>15.021978000000001</v>
      </c>
      <c r="T1166" s="44">
        <v>164066.265625</v>
      </c>
      <c r="U1166" s="44">
        <v>29594.539063</v>
      </c>
      <c r="V1166" s="44">
        <v>17498.074218999998</v>
      </c>
      <c r="W1166" s="44">
        <v>777.21966599999996</v>
      </c>
      <c r="X1166" s="44">
        <v>202017.06533799999</v>
      </c>
      <c r="Y1166" s="44">
        <v>358947.521978</v>
      </c>
      <c r="Z1166" s="44">
        <v>12822.225564</v>
      </c>
      <c r="AA1166" s="44">
        <v>314.75173599999999</v>
      </c>
      <c r="AB1166" s="44">
        <v>15.566921000000001</v>
      </c>
      <c r="AC1166" s="44">
        <v>7.5263530000000003</v>
      </c>
      <c r="AD1166" s="44">
        <v>91305.389372000005</v>
      </c>
    </row>
    <row r="1167" spans="1:30" x14ac:dyDescent="0.25">
      <c r="A1167">
        <v>1166</v>
      </c>
      <c r="B1167" t="s">
        <v>101</v>
      </c>
      <c r="C1167" t="s">
        <v>116</v>
      </c>
      <c r="D1167" t="s">
        <v>136</v>
      </c>
      <c r="E1167" t="s">
        <v>104</v>
      </c>
      <c r="F1167" s="52">
        <f>VLOOKUP(A1167,[1]Minority!$A$1:$H$1902,5,FALSE)</f>
        <v>2875</v>
      </c>
      <c r="G1167" s="52">
        <f>VLOOKUP(A1167,'[1]Low-income - HH inc.'!$A$1:$I$1902,6,FALSE)</f>
        <v>477</v>
      </c>
      <c r="H1167" s="44">
        <v>170400</v>
      </c>
      <c r="I1167" s="44">
        <v>84510</v>
      </c>
      <c r="J1167" s="44">
        <v>31483</v>
      </c>
      <c r="K1167" s="44">
        <v>12489</v>
      </c>
      <c r="L1167" s="44">
        <v>18101</v>
      </c>
      <c r="M1167" s="44">
        <v>0</v>
      </c>
      <c r="N1167" s="44">
        <v>804</v>
      </c>
      <c r="O1167" s="44">
        <v>0</v>
      </c>
      <c r="P1167" s="44">
        <v>58.673138000000002</v>
      </c>
      <c r="Q1167" s="44">
        <v>58.250629000000004</v>
      </c>
      <c r="R1167" s="44">
        <v>13.806940000000001</v>
      </c>
      <c r="S1167" s="44">
        <v>13.704931</v>
      </c>
      <c r="T1167" s="44">
        <v>167815.109375</v>
      </c>
      <c r="U1167" s="44">
        <v>30911.375</v>
      </c>
      <c r="V1167" s="44">
        <v>17556.246093999998</v>
      </c>
      <c r="W1167" s="44">
        <v>779.80346699999996</v>
      </c>
      <c r="X1167" s="44">
        <v>35026.219047999999</v>
      </c>
      <c r="Y1167" s="44">
        <v>89994.046854999993</v>
      </c>
      <c r="Z1167" s="44">
        <v>4331.171472</v>
      </c>
      <c r="AA1167" s="44">
        <v>83.571347000000003</v>
      </c>
      <c r="AB1167" s="44">
        <v>3.4251990000000001</v>
      </c>
      <c r="AC1167" s="44">
        <v>2.3777870000000001</v>
      </c>
      <c r="AD1167" s="44">
        <v>26749.123963999999</v>
      </c>
    </row>
    <row r="1168" spans="1:30" x14ac:dyDescent="0.25">
      <c r="A1168">
        <v>1167</v>
      </c>
      <c r="B1168" t="s">
        <v>101</v>
      </c>
      <c r="C1168" t="s">
        <v>116</v>
      </c>
      <c r="D1168" t="s">
        <v>136</v>
      </c>
      <c r="E1168" t="s">
        <v>104</v>
      </c>
      <c r="F1168" s="52">
        <f>VLOOKUP(A1168,[1]Minority!$A$1:$H$1902,5,FALSE)</f>
        <v>2718</v>
      </c>
      <c r="G1168" s="52">
        <f>VLOOKUP(A1168,'[1]Low-income - HH inc.'!$A$1:$I$1902,6,FALSE)</f>
        <v>577</v>
      </c>
      <c r="H1168" s="44">
        <v>156460</v>
      </c>
      <c r="I1168" s="44">
        <v>42615</v>
      </c>
      <c r="J1168" s="44">
        <v>29123</v>
      </c>
      <c r="K1168" s="44">
        <v>8845</v>
      </c>
      <c r="L1168" s="44">
        <v>18101</v>
      </c>
      <c r="M1168" s="44">
        <v>0</v>
      </c>
      <c r="N1168" s="44">
        <v>804</v>
      </c>
      <c r="O1168" s="44">
        <v>0</v>
      </c>
      <c r="P1168" s="44">
        <v>63.720061999999999</v>
      </c>
      <c r="Q1168" s="44">
        <v>62.747565999999999</v>
      </c>
      <c r="R1168" s="44">
        <v>14.378366</v>
      </c>
      <c r="S1168" s="44">
        <v>14.061582</v>
      </c>
      <c r="T1168" s="44">
        <v>155190.375</v>
      </c>
      <c r="U1168" s="44">
        <v>28896.851563</v>
      </c>
      <c r="V1168" s="44">
        <v>17899.130859000001</v>
      </c>
      <c r="W1168" s="44">
        <v>795.03350799999998</v>
      </c>
      <c r="X1168" s="44">
        <v>0</v>
      </c>
      <c r="Y1168" s="44">
        <v>1451.9882709999999</v>
      </c>
      <c r="Z1168" s="44">
        <v>47.311826000000003</v>
      </c>
      <c r="AA1168" s="44">
        <v>1.189182</v>
      </c>
      <c r="AB1168" s="44">
        <v>5.6971000000000001E-2</v>
      </c>
      <c r="AC1168" s="44">
        <v>2.7865999999999998E-2</v>
      </c>
      <c r="AD1168" s="44">
        <v>334.90755000000001</v>
      </c>
    </row>
    <row r="1169" spans="1:30" x14ac:dyDescent="0.25">
      <c r="A1169">
        <v>1168</v>
      </c>
      <c r="B1169" t="s">
        <v>101</v>
      </c>
      <c r="C1169" t="s">
        <v>116</v>
      </c>
      <c r="D1169" t="s">
        <v>137</v>
      </c>
      <c r="E1169" t="s">
        <v>104</v>
      </c>
      <c r="F1169" s="52">
        <f>VLOOKUP(A1169,[1]Minority!$A$1:$H$1902,5,FALSE)</f>
        <v>2564</v>
      </c>
      <c r="G1169" s="52">
        <f>VLOOKUP(A1169,'[1]Low-income - HH inc.'!$A$1:$I$1902,6,FALSE)</f>
        <v>203</v>
      </c>
      <c r="H1169" s="44">
        <v>179736</v>
      </c>
      <c r="I1169" s="44">
        <v>31307</v>
      </c>
      <c r="J1169" s="44">
        <v>33517</v>
      </c>
      <c r="K1169" s="44">
        <v>5648</v>
      </c>
      <c r="L1169" s="44">
        <v>28983</v>
      </c>
      <c r="M1169" s="44">
        <v>0</v>
      </c>
      <c r="N1169" s="44">
        <v>804</v>
      </c>
      <c r="O1169" s="44">
        <v>0</v>
      </c>
      <c r="P1169" s="44">
        <v>68.915833000000006</v>
      </c>
      <c r="Q1169" s="44">
        <v>69.497803000000005</v>
      </c>
      <c r="R1169" s="44">
        <v>14.651386</v>
      </c>
      <c r="S1169" s="44">
        <v>14.397377000000001</v>
      </c>
      <c r="T1169" s="44">
        <v>176852.84375</v>
      </c>
      <c r="U1169" s="44">
        <v>32975.660155999998</v>
      </c>
      <c r="V1169" s="44">
        <v>28420.019531000002</v>
      </c>
      <c r="W1169" s="44">
        <v>788.38275099999998</v>
      </c>
      <c r="X1169" s="44">
        <v>7026.4055840000001</v>
      </c>
      <c r="Y1169" s="44">
        <v>16081.660094000001</v>
      </c>
      <c r="Z1169" s="44">
        <v>840.71626400000002</v>
      </c>
      <c r="AA1169" s="44">
        <v>15.785377</v>
      </c>
      <c r="AB1169" s="44">
        <v>0.57001100000000005</v>
      </c>
      <c r="AC1169" s="44">
        <v>0.42113</v>
      </c>
      <c r="AD1169" s="44">
        <v>4663.1182859999999</v>
      </c>
    </row>
    <row r="1170" spans="1:30" x14ac:dyDescent="0.25">
      <c r="A1170">
        <v>1169</v>
      </c>
      <c r="B1170" t="s">
        <v>101</v>
      </c>
      <c r="C1170" t="s">
        <v>116</v>
      </c>
      <c r="D1170" t="s">
        <v>137</v>
      </c>
      <c r="E1170" t="s">
        <v>104</v>
      </c>
      <c r="F1170" s="52">
        <f>VLOOKUP(A1170,[1]Minority!$A$1:$H$1902,5,FALSE)</f>
        <v>1460</v>
      </c>
      <c r="G1170" s="52">
        <f>VLOOKUP(A1170,'[1]Low-income - HH inc.'!$A$1:$I$1902,6,FALSE)</f>
        <v>159</v>
      </c>
      <c r="H1170" s="44">
        <v>179688</v>
      </c>
      <c r="I1170" s="44">
        <v>51663</v>
      </c>
      <c r="J1170" s="44">
        <v>33440</v>
      </c>
      <c r="K1170" s="44">
        <v>9753</v>
      </c>
      <c r="L1170" s="44">
        <v>28634</v>
      </c>
      <c r="M1170" s="44">
        <v>0</v>
      </c>
      <c r="N1170" s="44">
        <v>804</v>
      </c>
      <c r="O1170" s="44">
        <v>0</v>
      </c>
      <c r="P1170" s="44">
        <v>62.845337000000001</v>
      </c>
      <c r="Q1170" s="44">
        <v>63.655354000000003</v>
      </c>
      <c r="R1170" s="44">
        <v>13.621555000000001</v>
      </c>
      <c r="S1170" s="44">
        <v>13.311011000000001</v>
      </c>
      <c r="T1170" s="44">
        <v>177219.453125</v>
      </c>
      <c r="U1170" s="44">
        <v>32983.273437999997</v>
      </c>
      <c r="V1170" s="44">
        <v>28081.884765999999</v>
      </c>
      <c r="W1170" s="44">
        <v>788.49743699999999</v>
      </c>
      <c r="X1170" s="44">
        <v>12533.069507</v>
      </c>
      <c r="Y1170" s="44">
        <v>38197.54262</v>
      </c>
      <c r="Z1170" s="44">
        <v>1534.5666960000001</v>
      </c>
      <c r="AA1170" s="44">
        <v>34.542135000000002</v>
      </c>
      <c r="AB1170" s="44">
        <v>1.3853329999999999</v>
      </c>
      <c r="AC1170" s="44">
        <v>0.85895100000000002</v>
      </c>
      <c r="AD1170" s="44">
        <v>9767.0546520000007</v>
      </c>
    </row>
    <row r="1171" spans="1:30" x14ac:dyDescent="0.25">
      <c r="A1171">
        <v>1170</v>
      </c>
      <c r="B1171" t="s">
        <v>101</v>
      </c>
      <c r="C1171" t="s">
        <v>116</v>
      </c>
      <c r="D1171" t="s">
        <v>137</v>
      </c>
      <c r="E1171" t="s">
        <v>104</v>
      </c>
      <c r="F1171" s="52">
        <f>VLOOKUP(A1171,[1]Minority!$A$1:$H$1902,5,FALSE)</f>
        <v>1</v>
      </c>
      <c r="G1171" s="52">
        <f>VLOOKUP(A1171,'[1]Low-income - HH inc.'!$A$1:$I$1902,6,FALSE)</f>
        <v>0</v>
      </c>
      <c r="H1171" s="44">
        <v>168251</v>
      </c>
      <c r="I1171" s="44">
        <v>38682</v>
      </c>
      <c r="J1171" s="44">
        <v>31031</v>
      </c>
      <c r="K1171" s="44">
        <v>6231</v>
      </c>
      <c r="L1171" s="44">
        <v>28634</v>
      </c>
      <c r="M1171" s="44">
        <v>0</v>
      </c>
      <c r="N1171" s="44">
        <v>804</v>
      </c>
      <c r="O1171" s="44">
        <v>0</v>
      </c>
      <c r="P1171" s="44">
        <v>65.140784999999994</v>
      </c>
      <c r="Q1171" s="44">
        <v>63.970908999999999</v>
      </c>
      <c r="R1171" s="44">
        <v>19.404242</v>
      </c>
      <c r="S1171" s="44">
        <v>19.120660999999998</v>
      </c>
      <c r="T1171" s="44">
        <v>164925.84375</v>
      </c>
      <c r="U1171" s="44">
        <v>30394.552734000001</v>
      </c>
      <c r="V1171" s="44">
        <v>27899.158202999999</v>
      </c>
      <c r="W1171" s="44">
        <v>783.36676</v>
      </c>
      <c r="X1171" s="44">
        <v>18553.935212</v>
      </c>
      <c r="Y1171" s="44">
        <v>52379.464938999998</v>
      </c>
      <c r="Z1171" s="44">
        <v>1835.7807319999999</v>
      </c>
      <c r="AA1171" s="44">
        <v>46.147770000000001</v>
      </c>
      <c r="AB1171" s="44">
        <v>2.3108819999999999</v>
      </c>
      <c r="AC1171" s="44">
        <v>1.0990530000000001</v>
      </c>
      <c r="AD1171" s="44">
        <v>13399.154436000001</v>
      </c>
    </row>
    <row r="1172" spans="1:30" x14ac:dyDescent="0.25">
      <c r="A1172">
        <v>1171</v>
      </c>
      <c r="B1172" t="s">
        <v>101</v>
      </c>
      <c r="C1172" t="s">
        <v>116</v>
      </c>
      <c r="D1172" t="s">
        <v>137</v>
      </c>
      <c r="E1172" t="s">
        <v>104</v>
      </c>
      <c r="F1172" s="52">
        <f>VLOOKUP(A1172,[1]Minority!$A$1:$H$1902,5,FALSE)</f>
        <v>2610</v>
      </c>
      <c r="G1172" s="52">
        <f>VLOOKUP(A1172,'[1]Low-income - HH inc.'!$A$1:$I$1902,6,FALSE)</f>
        <v>358</v>
      </c>
      <c r="H1172" s="44">
        <v>169397</v>
      </c>
      <c r="I1172" s="44">
        <v>28776</v>
      </c>
      <c r="J1172" s="44">
        <v>31732</v>
      </c>
      <c r="K1172" s="44">
        <v>5145</v>
      </c>
      <c r="L1172" s="44">
        <v>28634</v>
      </c>
      <c r="M1172" s="44">
        <v>0</v>
      </c>
      <c r="N1172" s="44">
        <v>804</v>
      </c>
      <c r="O1172" s="44">
        <v>0</v>
      </c>
      <c r="P1172" s="44">
        <v>66.084914999999995</v>
      </c>
      <c r="Q1172" s="44">
        <v>68.380013000000005</v>
      </c>
      <c r="R1172" s="44">
        <v>13.848915999999999</v>
      </c>
      <c r="S1172" s="44">
        <v>13.520821</v>
      </c>
      <c r="T1172" s="44">
        <v>167340.9375</v>
      </c>
      <c r="U1172" s="44">
        <v>31343.263672000001</v>
      </c>
      <c r="V1172" s="44">
        <v>28215.335938</v>
      </c>
      <c r="W1172" s="44">
        <v>792.244507</v>
      </c>
      <c r="X1172" s="44">
        <v>15867.862037000001</v>
      </c>
      <c r="Y1172" s="44">
        <v>38117.978878000002</v>
      </c>
      <c r="Z1172" s="44">
        <v>1068.7314779999999</v>
      </c>
      <c r="AA1172" s="44">
        <v>30.362821</v>
      </c>
      <c r="AB1172" s="44">
        <v>1.708672</v>
      </c>
      <c r="AC1172" s="44">
        <v>0.69894999999999996</v>
      </c>
      <c r="AD1172" s="44">
        <v>8648.2188200000001</v>
      </c>
    </row>
    <row r="1173" spans="1:30" x14ac:dyDescent="0.25">
      <c r="A1173">
        <v>1172</v>
      </c>
      <c r="B1173" t="s">
        <v>101</v>
      </c>
      <c r="C1173" t="s">
        <v>116</v>
      </c>
      <c r="D1173" t="s">
        <v>137</v>
      </c>
      <c r="E1173" t="s">
        <v>104</v>
      </c>
      <c r="F1173" s="52">
        <f>VLOOKUP(A1173,[1]Minority!$A$1:$H$1902,5,FALSE)</f>
        <v>2566</v>
      </c>
      <c r="G1173" s="52">
        <f>VLOOKUP(A1173,'[1]Low-income - HH inc.'!$A$1:$I$1902,6,FALSE)</f>
        <v>373</v>
      </c>
      <c r="H1173" s="44">
        <v>170424</v>
      </c>
      <c r="I1173" s="44">
        <v>22144</v>
      </c>
      <c r="J1173" s="44">
        <v>31696</v>
      </c>
      <c r="K1173" s="44">
        <v>3149</v>
      </c>
      <c r="L1173" s="44">
        <v>28634</v>
      </c>
      <c r="M1173" s="44">
        <v>0</v>
      </c>
      <c r="N1173" s="44">
        <v>804</v>
      </c>
      <c r="O1173" s="44">
        <v>0</v>
      </c>
      <c r="P1173" s="44">
        <v>72.434723000000005</v>
      </c>
      <c r="Q1173" s="44">
        <v>64.591232000000005</v>
      </c>
      <c r="R1173" s="44">
        <v>13.760206</v>
      </c>
      <c r="S1173" s="44">
        <v>13.455674999999999</v>
      </c>
      <c r="T1173" s="44">
        <v>168497.828125</v>
      </c>
      <c r="U1173" s="44">
        <v>31325.171875</v>
      </c>
      <c r="V1173" s="44">
        <v>28262.041015999999</v>
      </c>
      <c r="W1173" s="44">
        <v>793.555969</v>
      </c>
      <c r="X1173" s="44">
        <v>46989.530375000002</v>
      </c>
      <c r="Y1173" s="44">
        <v>116120.022711</v>
      </c>
      <c r="Z1173" s="44">
        <v>2817.1451440000001</v>
      </c>
      <c r="AA1173" s="44">
        <v>109.459492</v>
      </c>
      <c r="AB1173" s="44">
        <v>5.8503299999999996</v>
      </c>
      <c r="AC1173" s="44">
        <v>2.0910099999999998</v>
      </c>
      <c r="AD1173" s="44">
        <v>25806.101880999999</v>
      </c>
    </row>
    <row r="1174" spans="1:30" x14ac:dyDescent="0.25">
      <c r="A1174">
        <v>1173</v>
      </c>
      <c r="B1174" t="s">
        <v>101</v>
      </c>
      <c r="C1174" t="s">
        <v>116</v>
      </c>
      <c r="D1174" t="s">
        <v>137</v>
      </c>
      <c r="E1174" t="s">
        <v>104</v>
      </c>
      <c r="F1174" s="52">
        <f>VLOOKUP(A1174,[1]Minority!$A$1:$H$1902,5,FALSE)</f>
        <v>1539</v>
      </c>
      <c r="G1174" s="52">
        <f>VLOOKUP(A1174,'[1]Low-income - HH inc.'!$A$1:$I$1902,6,FALSE)</f>
        <v>374</v>
      </c>
      <c r="H1174" s="44">
        <v>171442</v>
      </c>
      <c r="I1174" s="44">
        <v>192621</v>
      </c>
      <c r="J1174" s="44">
        <v>32320</v>
      </c>
      <c r="K1174" s="44">
        <v>23313</v>
      </c>
      <c r="L1174" s="44">
        <v>20388</v>
      </c>
      <c r="M1174" s="44">
        <v>10538</v>
      </c>
      <c r="N1174" s="44">
        <v>804</v>
      </c>
      <c r="O1174" s="44">
        <v>0</v>
      </c>
      <c r="P1174" s="44">
        <v>52.690314999999998</v>
      </c>
      <c r="Q1174" s="44">
        <v>51.740138999999999</v>
      </c>
      <c r="R1174" s="44">
        <v>14.802391</v>
      </c>
      <c r="S1174" s="44">
        <v>14.545854</v>
      </c>
      <c r="T1174" s="44">
        <v>172155.390625</v>
      </c>
      <c r="U1174" s="44">
        <v>32016.613281000002</v>
      </c>
      <c r="V1174" s="44">
        <v>20056.216797000001</v>
      </c>
      <c r="W1174" s="44">
        <v>776.91839600000003</v>
      </c>
      <c r="X1174" s="44">
        <v>95271.904498999997</v>
      </c>
      <c r="Y1174" s="44">
        <v>222205.67262100001</v>
      </c>
      <c r="Z1174" s="44">
        <v>5946.3743480000003</v>
      </c>
      <c r="AA1174" s="44">
        <v>203.564638</v>
      </c>
      <c r="AB1174" s="44">
        <v>11.264659</v>
      </c>
      <c r="AC1174" s="44">
        <v>4.1915849999999999</v>
      </c>
      <c r="AD1174" s="44">
        <v>51613.143698</v>
      </c>
    </row>
    <row r="1175" spans="1:30" x14ac:dyDescent="0.25">
      <c r="A1175">
        <v>1174</v>
      </c>
      <c r="B1175" t="s">
        <v>101</v>
      </c>
      <c r="C1175" t="s">
        <v>116</v>
      </c>
      <c r="D1175" t="s">
        <v>137</v>
      </c>
      <c r="E1175" t="s">
        <v>104</v>
      </c>
      <c r="F1175" s="52">
        <f>VLOOKUP(A1175,[1]Minority!$A$1:$H$1902,5,FALSE)</f>
        <v>2267</v>
      </c>
      <c r="G1175" s="52">
        <f>VLOOKUP(A1175,'[1]Low-income - HH inc.'!$A$1:$I$1902,6,FALSE)</f>
        <v>542</v>
      </c>
      <c r="H1175" s="44">
        <v>175123</v>
      </c>
      <c r="I1175" s="44">
        <v>68161</v>
      </c>
      <c r="J1175" s="44">
        <v>32373</v>
      </c>
      <c r="K1175" s="44">
        <v>11567</v>
      </c>
      <c r="L1175" s="44">
        <v>20388</v>
      </c>
      <c r="M1175" s="44">
        <v>0</v>
      </c>
      <c r="N1175" s="44">
        <v>804</v>
      </c>
      <c r="O1175" s="44">
        <v>0</v>
      </c>
      <c r="P1175" s="44">
        <v>54.791203000000003</v>
      </c>
      <c r="Q1175" s="44">
        <v>56.656590000000001</v>
      </c>
      <c r="R1175" s="44">
        <v>14.074824</v>
      </c>
      <c r="S1175" s="44">
        <v>13.860973</v>
      </c>
      <c r="T1175" s="44">
        <v>171037.71875</v>
      </c>
      <c r="U1175" s="44">
        <v>31578.341797000001</v>
      </c>
      <c r="V1175" s="44">
        <v>19609.306640999999</v>
      </c>
      <c r="W1175" s="44">
        <v>773.29229699999996</v>
      </c>
      <c r="X1175" s="44">
        <v>38663.096230000003</v>
      </c>
      <c r="Y1175" s="44">
        <v>82683.708375000002</v>
      </c>
      <c r="Z1175" s="44">
        <v>5574.1219419999998</v>
      </c>
      <c r="AA1175" s="44">
        <v>83.756251000000006</v>
      </c>
      <c r="AB1175" s="44">
        <v>3.4503200000000001</v>
      </c>
      <c r="AC1175" s="44">
        <v>2.3261850000000002</v>
      </c>
      <c r="AD1175" s="44">
        <v>26383.938675000001</v>
      </c>
    </row>
    <row r="1176" spans="1:30" x14ac:dyDescent="0.25">
      <c r="A1176">
        <v>1175</v>
      </c>
      <c r="B1176" t="s">
        <v>101</v>
      </c>
      <c r="C1176" t="s">
        <v>116</v>
      </c>
      <c r="D1176" t="s">
        <v>137</v>
      </c>
      <c r="E1176" t="s">
        <v>104</v>
      </c>
      <c r="F1176" s="52">
        <f>VLOOKUP(A1176,[1]Minority!$A$1:$H$1902,5,FALSE)</f>
        <v>1726</v>
      </c>
      <c r="G1176" s="52">
        <f>VLOOKUP(A1176,'[1]Low-income - HH inc.'!$A$1:$I$1902,6,FALSE)</f>
        <v>436</v>
      </c>
      <c r="H1176" s="44">
        <v>172166</v>
      </c>
      <c r="I1176" s="44">
        <v>63196</v>
      </c>
      <c r="J1176" s="44">
        <v>32451</v>
      </c>
      <c r="K1176" s="44">
        <v>10738</v>
      </c>
      <c r="L1176" s="44">
        <v>20388</v>
      </c>
      <c r="M1176" s="44">
        <v>0</v>
      </c>
      <c r="N1176" s="44">
        <v>804</v>
      </c>
      <c r="O1176" s="44">
        <v>0</v>
      </c>
      <c r="P1176" s="44">
        <v>56.215041999999997</v>
      </c>
      <c r="Q1176" s="44">
        <v>57.373725999999998</v>
      </c>
      <c r="R1176" s="44">
        <v>14.599285999999999</v>
      </c>
      <c r="S1176" s="44">
        <v>14.379925999999999</v>
      </c>
      <c r="T1176" s="44">
        <v>168582.875</v>
      </c>
      <c r="U1176" s="44">
        <v>31737.041015999999</v>
      </c>
      <c r="V1176" s="44">
        <v>19717.607422000001</v>
      </c>
      <c r="W1176" s="44">
        <v>777.56311000000005</v>
      </c>
      <c r="X1176" s="44">
        <v>0</v>
      </c>
      <c r="Y1176" s="44">
        <v>2352.3429000000001</v>
      </c>
      <c r="Z1176" s="44">
        <v>67.211237999999994</v>
      </c>
      <c r="AA1176" s="44">
        <v>1.8798109999999999</v>
      </c>
      <c r="AB1176" s="44">
        <v>8.8123000000000007E-2</v>
      </c>
      <c r="AC1176" s="44">
        <v>4.2854000000000003E-2</v>
      </c>
      <c r="AD1176" s="44">
        <v>504.49997999999999</v>
      </c>
    </row>
    <row r="1177" spans="1:30" x14ac:dyDescent="0.25">
      <c r="A1177">
        <v>1176</v>
      </c>
      <c r="B1177" t="s">
        <v>101</v>
      </c>
      <c r="C1177" t="s">
        <v>116</v>
      </c>
      <c r="D1177" t="s">
        <v>137</v>
      </c>
      <c r="E1177" t="s">
        <v>104</v>
      </c>
      <c r="F1177" s="52">
        <f>VLOOKUP(A1177,[1]Minority!$A$1:$H$1902,5,FALSE)</f>
        <v>1311</v>
      </c>
      <c r="G1177" s="52">
        <f>VLOOKUP(A1177,'[1]Low-income - HH inc.'!$A$1:$I$1902,6,FALSE)</f>
        <v>186</v>
      </c>
      <c r="H1177" s="44">
        <v>177083</v>
      </c>
      <c r="I1177" s="44">
        <v>55581</v>
      </c>
      <c r="J1177" s="44">
        <v>32621</v>
      </c>
      <c r="K1177" s="44">
        <v>10106</v>
      </c>
      <c r="L1177" s="44">
        <v>20388</v>
      </c>
      <c r="M1177" s="44">
        <v>0</v>
      </c>
      <c r="N1177" s="44">
        <v>804</v>
      </c>
      <c r="O1177" s="44">
        <v>0</v>
      </c>
      <c r="P1177" s="44">
        <v>61.516463999999999</v>
      </c>
      <c r="Q1177" s="44">
        <v>64.265884</v>
      </c>
      <c r="R1177" s="44">
        <v>15.564311999999999</v>
      </c>
      <c r="S1177" s="44">
        <v>15.265777</v>
      </c>
      <c r="T1177" s="44">
        <v>172571.171875</v>
      </c>
      <c r="U1177" s="44">
        <v>31784.933593999998</v>
      </c>
      <c r="V1177" s="44">
        <v>19630.916015999999</v>
      </c>
      <c r="W1177" s="44">
        <v>774.14434800000004</v>
      </c>
      <c r="X1177" s="44">
        <v>0</v>
      </c>
      <c r="Y1177" s="44">
        <v>80396.552177999998</v>
      </c>
      <c r="Z1177" s="44">
        <v>2521.3337980000001</v>
      </c>
      <c r="AA1177" s="44">
        <v>66.378932000000006</v>
      </c>
      <c r="AB1177" s="44">
        <v>2.8969100000000001</v>
      </c>
      <c r="AC1177" s="44">
        <v>1.5249790000000001</v>
      </c>
      <c r="AD1177" s="44">
        <v>17955.887733</v>
      </c>
    </row>
    <row r="1178" spans="1:30" x14ac:dyDescent="0.25">
      <c r="A1178">
        <v>1177</v>
      </c>
      <c r="B1178" t="s">
        <v>101</v>
      </c>
      <c r="C1178" t="s">
        <v>116</v>
      </c>
      <c r="D1178" t="s">
        <v>137</v>
      </c>
      <c r="E1178" t="s">
        <v>104</v>
      </c>
      <c r="F1178" s="52">
        <f>VLOOKUP(A1178,[1]Minority!$A$1:$H$1902,5,FALSE)</f>
        <v>2647</v>
      </c>
      <c r="G1178" s="52">
        <f>VLOOKUP(A1178,'[1]Low-income - HH inc.'!$A$1:$I$1902,6,FALSE)</f>
        <v>388</v>
      </c>
      <c r="H1178" s="44">
        <v>173323</v>
      </c>
      <c r="I1178" s="44">
        <v>44138</v>
      </c>
      <c r="J1178" s="44">
        <v>32781</v>
      </c>
      <c r="K1178" s="44">
        <v>6395</v>
      </c>
      <c r="L1178" s="44">
        <v>20039</v>
      </c>
      <c r="M1178" s="44">
        <v>0</v>
      </c>
      <c r="N1178" s="44">
        <v>804</v>
      </c>
      <c r="O1178" s="44">
        <v>0</v>
      </c>
      <c r="P1178" s="44">
        <v>57.526890000000002</v>
      </c>
      <c r="Q1178" s="44">
        <v>58.123379</v>
      </c>
      <c r="R1178" s="44">
        <v>13.823257</v>
      </c>
      <c r="S1178" s="44">
        <v>13.739786</v>
      </c>
      <c r="T1178" s="44">
        <v>169746.96875</v>
      </c>
      <c r="U1178" s="44">
        <v>32050.597656000002</v>
      </c>
      <c r="V1178" s="44">
        <v>19484.292968999998</v>
      </c>
      <c r="W1178" s="44">
        <v>781.74414100000001</v>
      </c>
      <c r="X1178" s="44">
        <v>0</v>
      </c>
      <c r="Y1178" s="44">
        <v>9737.997163</v>
      </c>
      <c r="Z1178" s="44">
        <v>284.34323699999999</v>
      </c>
      <c r="AA1178" s="44">
        <v>7.7757490000000002</v>
      </c>
      <c r="AB1178" s="44">
        <v>0.40269199999999999</v>
      </c>
      <c r="AC1178" s="44">
        <v>0.176762</v>
      </c>
      <c r="AD1178" s="44">
        <v>2144.653476</v>
      </c>
    </row>
    <row r="1179" spans="1:30" x14ac:dyDescent="0.25">
      <c r="A1179">
        <v>1178</v>
      </c>
      <c r="B1179" t="s">
        <v>101</v>
      </c>
      <c r="C1179" t="s">
        <v>116</v>
      </c>
      <c r="D1179" t="s">
        <v>137</v>
      </c>
      <c r="E1179" t="s">
        <v>104</v>
      </c>
      <c r="F1179" s="52">
        <f>VLOOKUP(A1179,[1]Minority!$A$1:$H$1902,5,FALSE)</f>
        <v>2993</v>
      </c>
      <c r="G1179" s="52">
        <f>VLOOKUP(A1179,'[1]Low-income - HH inc.'!$A$1:$I$1902,6,FALSE)</f>
        <v>374</v>
      </c>
      <c r="H1179" s="44">
        <v>166301</v>
      </c>
      <c r="I1179" s="44">
        <v>34923</v>
      </c>
      <c r="J1179" s="44">
        <v>31959</v>
      </c>
      <c r="K1179" s="44">
        <v>5354</v>
      </c>
      <c r="L1179" s="44">
        <v>20039</v>
      </c>
      <c r="M1179" s="44">
        <v>0</v>
      </c>
      <c r="N1179" s="44">
        <v>804</v>
      </c>
      <c r="O1179" s="44">
        <v>0</v>
      </c>
      <c r="P1179" s="44">
        <v>66.985328999999993</v>
      </c>
      <c r="Q1179" s="44">
        <v>67.717269999999999</v>
      </c>
      <c r="R1179" s="44">
        <v>14.366163</v>
      </c>
      <c r="S1179" s="44">
        <v>14.057883</v>
      </c>
      <c r="T1179" s="44">
        <v>162138.984375</v>
      </c>
      <c r="U1179" s="44">
        <v>31116.164063</v>
      </c>
      <c r="V1179" s="44">
        <v>19404.171875</v>
      </c>
      <c r="W1179" s="44">
        <v>778.52954099999999</v>
      </c>
      <c r="X1179" s="44">
        <v>922.45823800000005</v>
      </c>
      <c r="Y1179" s="44">
        <v>25400.228862</v>
      </c>
      <c r="Z1179" s="44">
        <v>801.96421699999996</v>
      </c>
      <c r="AA1179" s="44">
        <v>20.869364000000001</v>
      </c>
      <c r="AB1179" s="44">
        <v>0.94005000000000005</v>
      </c>
      <c r="AC1179" s="44">
        <v>0.48334199999999999</v>
      </c>
      <c r="AD1179" s="44">
        <v>5705.269096</v>
      </c>
    </row>
    <row r="1180" spans="1:30" x14ac:dyDescent="0.25">
      <c r="A1180">
        <v>1179</v>
      </c>
      <c r="B1180" t="s">
        <v>101</v>
      </c>
      <c r="C1180" t="s">
        <v>116</v>
      </c>
      <c r="D1180" t="s">
        <v>137</v>
      </c>
      <c r="E1180" t="s">
        <v>104</v>
      </c>
      <c r="F1180" s="52">
        <f>VLOOKUP(A1180,[1]Minority!$A$1:$H$1902,5,FALSE)</f>
        <v>1052</v>
      </c>
      <c r="G1180" s="52">
        <f>VLOOKUP(A1180,'[1]Low-income - HH inc.'!$A$1:$I$1902,6,FALSE)</f>
        <v>106</v>
      </c>
      <c r="H1180" s="44">
        <v>158364</v>
      </c>
      <c r="I1180" s="44">
        <v>1584</v>
      </c>
      <c r="J1180" s="44">
        <v>30154</v>
      </c>
      <c r="K1180" s="44">
        <v>597</v>
      </c>
      <c r="L1180" s="44">
        <v>20039</v>
      </c>
      <c r="M1180" s="44">
        <v>0</v>
      </c>
      <c r="N1180" s="44">
        <v>804</v>
      </c>
      <c r="O1180" s="44">
        <v>0</v>
      </c>
      <c r="P1180" s="44">
        <v>80.662345999999999</v>
      </c>
      <c r="Q1180" s="44">
        <v>83.950691000000006</v>
      </c>
      <c r="R1180" s="44">
        <v>14.420826</v>
      </c>
      <c r="S1180" s="44">
        <v>14.098606</v>
      </c>
      <c r="T1180" s="44">
        <v>157072.359375</v>
      </c>
      <c r="U1180" s="44">
        <v>29910.494140999999</v>
      </c>
      <c r="V1180" s="44">
        <v>19873.908202999999</v>
      </c>
      <c r="W1180" s="44">
        <v>797.37622099999999</v>
      </c>
      <c r="X1180" s="44">
        <v>10208.496864000001</v>
      </c>
      <c r="Y1180" s="44">
        <v>24422.358014000001</v>
      </c>
      <c r="Z1180" s="44">
        <v>892.04235100000005</v>
      </c>
      <c r="AA1180" s="44">
        <v>21.012573</v>
      </c>
      <c r="AB1180" s="44">
        <v>0.88518699999999995</v>
      </c>
      <c r="AC1180" s="44">
        <v>0.50798600000000005</v>
      </c>
      <c r="AD1180" s="44">
        <v>6002.7573810000004</v>
      </c>
    </row>
    <row r="1181" spans="1:30" x14ac:dyDescent="0.25">
      <c r="A1181">
        <v>1180</v>
      </c>
      <c r="B1181" t="s">
        <v>101</v>
      </c>
      <c r="C1181" t="s">
        <v>116</v>
      </c>
      <c r="D1181" t="s">
        <v>137</v>
      </c>
      <c r="E1181" t="s">
        <v>104</v>
      </c>
      <c r="F1181" s="52">
        <f>VLOOKUP(A1181,[1]Minority!$A$1:$H$1902,5,FALSE)</f>
        <v>1840</v>
      </c>
      <c r="G1181" s="52">
        <f>VLOOKUP(A1181,'[1]Low-income - HH inc.'!$A$1:$I$1902,6,FALSE)</f>
        <v>315</v>
      </c>
      <c r="H1181" s="44">
        <v>168186</v>
      </c>
      <c r="I1181" s="44">
        <v>31375</v>
      </c>
      <c r="J1181" s="44">
        <v>31391</v>
      </c>
      <c r="K1181" s="44">
        <v>5819</v>
      </c>
      <c r="L1181" s="44">
        <v>28634</v>
      </c>
      <c r="M1181" s="44">
        <v>0</v>
      </c>
      <c r="N1181" s="44">
        <v>804</v>
      </c>
      <c r="O1181" s="44">
        <v>0</v>
      </c>
      <c r="P1181" s="44">
        <v>63.251407999999998</v>
      </c>
      <c r="Q1181" s="44">
        <v>61.880156999999997</v>
      </c>
      <c r="R1181" s="44">
        <v>14.697338</v>
      </c>
      <c r="S1181" s="44">
        <v>14.458645000000001</v>
      </c>
      <c r="T1181" s="44">
        <v>165267.734375</v>
      </c>
      <c r="U1181" s="44">
        <v>30845.535156000002</v>
      </c>
      <c r="V1181" s="44">
        <v>28023.220702999999</v>
      </c>
      <c r="W1181" s="44">
        <v>786.85022000000004</v>
      </c>
      <c r="X1181" s="44">
        <v>10293.515753</v>
      </c>
      <c r="Y1181" s="44">
        <v>94522.642976999996</v>
      </c>
      <c r="Z1181" s="44">
        <v>2654.8196389999998</v>
      </c>
      <c r="AA1181" s="44">
        <v>76.683845000000005</v>
      </c>
      <c r="AB1181" s="44">
        <v>4.1456749999999998</v>
      </c>
      <c r="AC1181" s="44">
        <v>1.731598</v>
      </c>
      <c r="AD1181" s="44">
        <v>21201.901986000001</v>
      </c>
    </row>
    <row r="1182" spans="1:30" x14ac:dyDescent="0.25">
      <c r="A1182">
        <v>1181</v>
      </c>
      <c r="B1182" t="s">
        <v>101</v>
      </c>
      <c r="C1182" t="s">
        <v>116</v>
      </c>
      <c r="D1182" t="s">
        <v>137</v>
      </c>
      <c r="E1182" t="s">
        <v>104</v>
      </c>
      <c r="F1182" s="52">
        <f>VLOOKUP(A1182,[1]Minority!$A$1:$H$1902,5,FALSE)</f>
        <v>1529</v>
      </c>
      <c r="G1182" s="52">
        <f>VLOOKUP(A1182,'[1]Low-income - HH inc.'!$A$1:$I$1902,6,FALSE)</f>
        <v>209</v>
      </c>
      <c r="H1182" s="44">
        <v>166934</v>
      </c>
      <c r="I1182" s="44">
        <v>28456</v>
      </c>
      <c r="J1182" s="44">
        <v>31172</v>
      </c>
      <c r="K1182" s="44">
        <v>4994</v>
      </c>
      <c r="L1182" s="44">
        <v>20039</v>
      </c>
      <c r="M1182" s="44">
        <v>0</v>
      </c>
      <c r="N1182" s="44">
        <v>804</v>
      </c>
      <c r="O1182" s="44">
        <v>0</v>
      </c>
      <c r="P1182" s="44">
        <v>67.776871</v>
      </c>
      <c r="Q1182" s="44">
        <v>65.687813000000006</v>
      </c>
      <c r="R1182" s="44">
        <v>17.140635</v>
      </c>
      <c r="S1182" s="44">
        <v>16.762481999999999</v>
      </c>
      <c r="T1182" s="44">
        <v>163966.125</v>
      </c>
      <c r="U1182" s="44">
        <v>30610.951172000001</v>
      </c>
      <c r="V1182" s="44">
        <v>19609.523438</v>
      </c>
      <c r="W1182" s="44">
        <v>786.76861599999995</v>
      </c>
      <c r="X1182" s="44">
        <v>0</v>
      </c>
      <c r="Y1182" s="44">
        <v>18784.419676000001</v>
      </c>
      <c r="Z1182" s="44">
        <v>570.22980700000005</v>
      </c>
      <c r="AA1182" s="44">
        <v>14.968575</v>
      </c>
      <c r="AB1182" s="44">
        <v>0.79048600000000002</v>
      </c>
      <c r="AC1182" s="44">
        <v>0.34927999999999998</v>
      </c>
      <c r="AD1182" s="44">
        <v>4260.1323929999999</v>
      </c>
    </row>
    <row r="1183" spans="1:30" x14ac:dyDescent="0.25">
      <c r="A1183">
        <v>1182</v>
      </c>
      <c r="B1183" t="s">
        <v>101</v>
      </c>
      <c r="C1183" t="s">
        <v>116</v>
      </c>
      <c r="D1183" t="s">
        <v>137</v>
      </c>
      <c r="E1183" t="s">
        <v>104</v>
      </c>
      <c r="F1183" s="52">
        <f>VLOOKUP(A1183,[1]Minority!$A$1:$H$1902,5,FALSE)</f>
        <v>1856</v>
      </c>
      <c r="G1183" s="52">
        <f>VLOOKUP(A1183,'[1]Low-income - HH inc.'!$A$1:$I$1902,6,FALSE)</f>
        <v>200</v>
      </c>
      <c r="H1183" s="44">
        <v>157675</v>
      </c>
      <c r="I1183" s="44">
        <v>8306</v>
      </c>
      <c r="J1183" s="44">
        <v>29817</v>
      </c>
      <c r="K1183" s="44">
        <v>1607</v>
      </c>
      <c r="L1183" s="44">
        <v>20039</v>
      </c>
      <c r="M1183" s="44">
        <v>0</v>
      </c>
      <c r="N1183" s="44">
        <v>901</v>
      </c>
      <c r="O1183" s="44">
        <v>0</v>
      </c>
      <c r="P1183" s="44">
        <v>75.954430000000002</v>
      </c>
      <c r="Q1183" s="44">
        <v>78.959891999999996</v>
      </c>
      <c r="R1183" s="44">
        <v>14.429235</v>
      </c>
      <c r="S1183" s="44">
        <v>14.255679000000001</v>
      </c>
      <c r="T1183" s="44">
        <v>155997.375</v>
      </c>
      <c r="U1183" s="44">
        <v>29500.160156000002</v>
      </c>
      <c r="V1183" s="44">
        <v>19813.933593999998</v>
      </c>
      <c r="W1183" s="44">
        <v>890.880493</v>
      </c>
      <c r="X1183" s="44">
        <v>11359.796939</v>
      </c>
      <c r="Y1183" s="44">
        <v>28929.448619999999</v>
      </c>
      <c r="Z1183" s="44">
        <v>991.78188499999999</v>
      </c>
      <c r="AA1183" s="44">
        <v>23.681621</v>
      </c>
      <c r="AB1183" s="44">
        <v>1.1308260000000001</v>
      </c>
      <c r="AC1183" s="44">
        <v>0.57524799999999998</v>
      </c>
      <c r="AD1183" s="44">
        <v>6913.7263800000001</v>
      </c>
    </row>
    <row r="1184" spans="1:30" x14ac:dyDescent="0.25">
      <c r="A1184">
        <v>1183</v>
      </c>
      <c r="B1184" t="s">
        <v>101</v>
      </c>
      <c r="C1184" t="s">
        <v>116</v>
      </c>
      <c r="D1184" t="s">
        <v>137</v>
      </c>
      <c r="E1184" t="s">
        <v>104</v>
      </c>
      <c r="F1184" s="52">
        <f>VLOOKUP(A1184,[1]Minority!$A$1:$H$1902,5,FALSE)</f>
        <v>2010</v>
      </c>
      <c r="G1184" s="52">
        <f>VLOOKUP(A1184,'[1]Low-income - HH inc.'!$A$1:$I$1902,6,FALSE)</f>
        <v>17</v>
      </c>
      <c r="H1184" s="44">
        <v>146352</v>
      </c>
      <c r="I1184" s="44">
        <v>6244</v>
      </c>
      <c r="J1184" s="44">
        <v>28265</v>
      </c>
      <c r="K1184" s="44">
        <v>942</v>
      </c>
      <c r="L1184" s="44">
        <v>20039</v>
      </c>
      <c r="M1184" s="44">
        <v>0</v>
      </c>
      <c r="N1184" s="44">
        <v>744</v>
      </c>
      <c r="O1184" s="44">
        <v>0</v>
      </c>
      <c r="P1184" s="44">
        <v>7.2522760000000002</v>
      </c>
      <c r="Q1184" s="44">
        <v>6.9610770000000004</v>
      </c>
      <c r="R1184" s="44">
        <v>17.377617000000001</v>
      </c>
      <c r="S1184" s="44">
        <v>17.03219</v>
      </c>
      <c r="T1184" s="44">
        <v>115563.171875</v>
      </c>
      <c r="U1184" s="44">
        <v>22260.751952999999</v>
      </c>
      <c r="V1184" s="44">
        <v>15635.415039</v>
      </c>
      <c r="W1184" s="44">
        <v>580.505493</v>
      </c>
      <c r="X1184" s="44">
        <v>919.89850999999999</v>
      </c>
      <c r="Y1184" s="44">
        <v>7710.8762370000004</v>
      </c>
      <c r="Z1184" s="44">
        <v>234.95075199999999</v>
      </c>
      <c r="AA1184" s="44">
        <v>6.3356110000000001</v>
      </c>
      <c r="AB1184" s="44">
        <v>0.29518499999999998</v>
      </c>
      <c r="AC1184" s="44">
        <v>0.14527300000000001</v>
      </c>
      <c r="AD1184" s="44">
        <v>1719.488973</v>
      </c>
    </row>
    <row r="1185" spans="1:30" x14ac:dyDescent="0.25">
      <c r="A1185">
        <v>1184</v>
      </c>
      <c r="B1185" t="s">
        <v>101</v>
      </c>
      <c r="C1185" t="s">
        <v>116</v>
      </c>
      <c r="D1185" t="s">
        <v>137</v>
      </c>
      <c r="E1185" t="s">
        <v>104</v>
      </c>
      <c r="F1185" s="52">
        <f>VLOOKUP(A1185,[1]Minority!$A$1:$H$1902,5,FALSE)</f>
        <v>2013</v>
      </c>
      <c r="G1185" s="52">
        <f>VLOOKUP(A1185,'[1]Low-income - HH inc.'!$A$1:$I$1902,6,FALSE)</f>
        <v>223</v>
      </c>
      <c r="H1185" s="44">
        <v>137061</v>
      </c>
      <c r="I1185" s="44">
        <v>13758</v>
      </c>
      <c r="J1185" s="44">
        <v>26612</v>
      </c>
      <c r="K1185" s="44">
        <v>1913</v>
      </c>
      <c r="L1185" s="44">
        <v>9501</v>
      </c>
      <c r="M1185" s="44">
        <v>0</v>
      </c>
      <c r="N1185" s="44">
        <v>424</v>
      </c>
      <c r="O1185" s="44">
        <v>0</v>
      </c>
      <c r="P1185" s="44">
        <v>82.996170000000006</v>
      </c>
      <c r="Q1185" s="44">
        <v>79.723106000000001</v>
      </c>
      <c r="R1185" s="44">
        <v>16.897406</v>
      </c>
      <c r="S1185" s="44">
        <v>16.597086000000001</v>
      </c>
      <c r="T1185" s="44">
        <v>136300.75</v>
      </c>
      <c r="U1185" s="44">
        <v>26459.710938</v>
      </c>
      <c r="V1185" s="44">
        <v>9442.4189449999994</v>
      </c>
      <c r="W1185" s="44">
        <v>421.38571200000001</v>
      </c>
      <c r="X1185" s="44">
        <v>0</v>
      </c>
      <c r="Y1185" s="44">
        <v>6984.9686220000003</v>
      </c>
      <c r="Z1185" s="44">
        <v>213.21370099999999</v>
      </c>
      <c r="AA1185" s="44">
        <v>5.70336</v>
      </c>
      <c r="AB1185" s="44">
        <v>0.260542</v>
      </c>
      <c r="AC1185" s="44">
        <v>0.131107</v>
      </c>
      <c r="AD1185" s="44">
        <v>1545.033674</v>
      </c>
    </row>
    <row r="1186" spans="1:30" x14ac:dyDescent="0.25">
      <c r="A1186">
        <v>1185</v>
      </c>
      <c r="B1186" t="s">
        <v>101</v>
      </c>
      <c r="C1186" t="s">
        <v>116</v>
      </c>
      <c r="D1186" t="s">
        <v>137</v>
      </c>
      <c r="E1186" t="s">
        <v>104</v>
      </c>
      <c r="F1186" s="52">
        <f>VLOOKUP(A1186,[1]Minority!$A$1:$H$1902,5,FALSE)</f>
        <v>578</v>
      </c>
      <c r="G1186" s="52">
        <f>VLOOKUP(A1186,'[1]Low-income - HH inc.'!$A$1:$I$1902,6,FALSE)</f>
        <v>53</v>
      </c>
      <c r="H1186" s="44">
        <v>161499</v>
      </c>
      <c r="I1186" s="44">
        <v>0</v>
      </c>
      <c r="J1186" s="44">
        <v>31354</v>
      </c>
      <c r="K1186" s="44">
        <v>0</v>
      </c>
      <c r="L1186" s="44">
        <v>28634</v>
      </c>
      <c r="M1186" s="44">
        <v>0</v>
      </c>
      <c r="N1186" s="44">
        <v>804</v>
      </c>
      <c r="O1186" s="44">
        <v>0</v>
      </c>
      <c r="P1186" s="44">
        <v>109.379532</v>
      </c>
      <c r="Q1186" s="44">
        <v>85.234397999999999</v>
      </c>
      <c r="R1186" s="44">
        <v>19.045010000000001</v>
      </c>
      <c r="S1186" s="44">
        <v>18.956543</v>
      </c>
      <c r="T1186" s="44">
        <v>160654.53125</v>
      </c>
      <c r="U1186" s="44">
        <v>31190.052734000001</v>
      </c>
      <c r="V1186" s="44">
        <v>28484.275390999999</v>
      </c>
      <c r="W1186" s="44">
        <v>799.79589799999997</v>
      </c>
      <c r="X1186" s="44">
        <v>26156.271175000002</v>
      </c>
      <c r="Y1186" s="44">
        <v>42546.061551999999</v>
      </c>
      <c r="Z1186" s="44">
        <v>1519.5622249999999</v>
      </c>
      <c r="AA1186" s="44">
        <v>37.042771999999999</v>
      </c>
      <c r="AB1186" s="44">
        <v>1.7306429999999999</v>
      </c>
      <c r="AC1186" s="44">
        <v>0.88788199999999995</v>
      </c>
      <c r="AD1186" s="44">
        <v>10624.955714</v>
      </c>
    </row>
    <row r="1187" spans="1:30" x14ac:dyDescent="0.25">
      <c r="A1187">
        <v>1186</v>
      </c>
      <c r="B1187" t="s">
        <v>101</v>
      </c>
      <c r="C1187" t="s">
        <v>116</v>
      </c>
      <c r="D1187" t="s">
        <v>137</v>
      </c>
      <c r="E1187" t="s">
        <v>104</v>
      </c>
      <c r="F1187" s="52">
        <f>VLOOKUP(A1187,[1]Minority!$A$1:$H$1902,5,FALSE)</f>
        <v>1628</v>
      </c>
      <c r="G1187" s="52">
        <f>VLOOKUP(A1187,'[1]Low-income - HH inc.'!$A$1:$I$1902,6,FALSE)</f>
        <v>202</v>
      </c>
      <c r="H1187" s="44">
        <v>160746</v>
      </c>
      <c r="I1187" s="44">
        <v>56027</v>
      </c>
      <c r="J1187" s="44">
        <v>30384</v>
      </c>
      <c r="K1187" s="44">
        <v>10267</v>
      </c>
      <c r="L1187" s="44">
        <v>28634</v>
      </c>
      <c r="M1187" s="44">
        <v>0</v>
      </c>
      <c r="N1187" s="44">
        <v>804</v>
      </c>
      <c r="O1187" s="44">
        <v>0</v>
      </c>
      <c r="P1187" s="44">
        <v>74.104286000000002</v>
      </c>
      <c r="Q1187" s="44">
        <v>72.202788999999996</v>
      </c>
      <c r="R1187" s="44">
        <v>15.882813000000001</v>
      </c>
      <c r="S1187" s="44">
        <v>15.809398</v>
      </c>
      <c r="T1187" s="44">
        <v>159384.734375</v>
      </c>
      <c r="U1187" s="44">
        <v>30122.494140999999</v>
      </c>
      <c r="V1187" s="44">
        <v>28261.78125</v>
      </c>
      <c r="W1187" s="44">
        <v>793.54864499999996</v>
      </c>
      <c r="X1187" s="44">
        <v>15507.417407000001</v>
      </c>
      <c r="Y1187" s="44">
        <v>50332.815600000002</v>
      </c>
      <c r="Z1187" s="44">
        <v>1413.8119180000001</v>
      </c>
      <c r="AA1187" s="44">
        <v>40.954312000000002</v>
      </c>
      <c r="AB1187" s="44">
        <v>2.276967</v>
      </c>
      <c r="AC1187" s="44">
        <v>0.92985799999999996</v>
      </c>
      <c r="AD1187" s="44">
        <v>11408.188208</v>
      </c>
    </row>
    <row r="1188" spans="1:30" x14ac:dyDescent="0.25">
      <c r="A1188">
        <v>1187</v>
      </c>
      <c r="B1188" t="s">
        <v>101</v>
      </c>
      <c r="C1188" t="s">
        <v>116</v>
      </c>
      <c r="D1188" t="s">
        <v>137</v>
      </c>
      <c r="E1188" t="s">
        <v>104</v>
      </c>
      <c r="F1188" s="52">
        <f>VLOOKUP(A1188,[1]Minority!$A$1:$H$1902,5,FALSE)</f>
        <v>1591</v>
      </c>
      <c r="G1188" s="52">
        <f>VLOOKUP(A1188,'[1]Low-income - HH inc.'!$A$1:$I$1902,6,FALSE)</f>
        <v>159</v>
      </c>
      <c r="H1188" s="44">
        <v>162472</v>
      </c>
      <c r="I1188" s="44">
        <v>41966</v>
      </c>
      <c r="J1188" s="44">
        <v>31024</v>
      </c>
      <c r="K1188" s="44">
        <v>6799</v>
      </c>
      <c r="L1188" s="44">
        <v>28634</v>
      </c>
      <c r="M1188" s="44">
        <v>0</v>
      </c>
      <c r="N1188" s="44">
        <v>804</v>
      </c>
      <c r="O1188" s="44">
        <v>0</v>
      </c>
      <c r="P1188" s="44">
        <v>76.294364999999999</v>
      </c>
      <c r="Q1188" s="44">
        <v>74.706901999999999</v>
      </c>
      <c r="R1188" s="44">
        <v>15.469976000000001</v>
      </c>
      <c r="S1188" s="44">
        <v>15.405972</v>
      </c>
      <c r="T1188" s="44">
        <v>160865.203125</v>
      </c>
      <c r="U1188" s="44">
        <v>30700.988281000002</v>
      </c>
      <c r="V1188" s="44">
        <v>28252.199218999998</v>
      </c>
      <c r="W1188" s="44">
        <v>793.27960199999995</v>
      </c>
      <c r="X1188" s="44">
        <v>27361.238150000001</v>
      </c>
      <c r="Y1188" s="44">
        <v>57798.695164999997</v>
      </c>
      <c r="Z1188" s="44">
        <v>1378.758231</v>
      </c>
      <c r="AA1188" s="44">
        <v>60.303787</v>
      </c>
      <c r="AB1188" s="44">
        <v>2.9748019999999999</v>
      </c>
      <c r="AC1188" s="44">
        <v>1.057304</v>
      </c>
      <c r="AD1188" s="44">
        <v>12900.018848</v>
      </c>
    </row>
    <row r="1189" spans="1:30" x14ac:dyDescent="0.25">
      <c r="A1189">
        <v>1188</v>
      </c>
      <c r="B1189" t="s">
        <v>101</v>
      </c>
      <c r="C1189" t="s">
        <v>116</v>
      </c>
      <c r="D1189" t="s">
        <v>137</v>
      </c>
      <c r="E1189" t="s">
        <v>104</v>
      </c>
      <c r="F1189" s="52">
        <f>VLOOKUP(A1189,[1]Minority!$A$1:$H$1902,5,FALSE)</f>
        <v>3721</v>
      </c>
      <c r="G1189" s="52">
        <f>VLOOKUP(A1189,'[1]Low-income - HH inc.'!$A$1:$I$1902,6,FALSE)</f>
        <v>327</v>
      </c>
      <c r="H1189" s="44">
        <v>151073</v>
      </c>
      <c r="I1189" s="44">
        <v>0</v>
      </c>
      <c r="J1189" s="44">
        <v>28660</v>
      </c>
      <c r="K1189" s="44">
        <v>0</v>
      </c>
      <c r="L1189" s="44">
        <v>20039</v>
      </c>
      <c r="M1189" s="44">
        <v>0</v>
      </c>
      <c r="N1189" s="44">
        <v>851</v>
      </c>
      <c r="O1189" s="44">
        <v>0</v>
      </c>
      <c r="P1189" s="44">
        <v>64.040901000000005</v>
      </c>
      <c r="Q1189" s="44">
        <v>63.948031999999998</v>
      </c>
      <c r="R1189" s="44">
        <v>14.978367</v>
      </c>
      <c r="S1189" s="44">
        <v>15.020153000000001</v>
      </c>
      <c r="T1189" s="44">
        <v>150825.015625</v>
      </c>
      <c r="U1189" s="44">
        <v>28612.955077999999</v>
      </c>
      <c r="V1189" s="44">
        <v>20006.105468999998</v>
      </c>
      <c r="W1189" s="44">
        <v>849.60308799999996</v>
      </c>
      <c r="X1189" s="44">
        <v>41636.232962000002</v>
      </c>
      <c r="Y1189" s="44">
        <v>67227.872508</v>
      </c>
      <c r="Z1189" s="44">
        <v>1470.179805</v>
      </c>
      <c r="AA1189" s="44">
        <v>73.181016</v>
      </c>
      <c r="AB1189" s="44">
        <v>3.5648590000000002</v>
      </c>
      <c r="AC1189" s="44">
        <v>1.20469</v>
      </c>
      <c r="AD1189" s="44">
        <v>14656.259273</v>
      </c>
    </row>
    <row r="1190" spans="1:30" x14ac:dyDescent="0.25">
      <c r="A1190">
        <v>1189</v>
      </c>
      <c r="B1190" t="s">
        <v>101</v>
      </c>
      <c r="C1190" t="s">
        <v>116</v>
      </c>
      <c r="D1190" t="s">
        <v>138</v>
      </c>
      <c r="E1190" t="s">
        <v>104</v>
      </c>
      <c r="F1190" s="52">
        <f>VLOOKUP(A1190,[1]Minority!$A$1:$H$1902,5,FALSE)</f>
        <v>1708</v>
      </c>
      <c r="G1190" s="52">
        <f>VLOOKUP(A1190,'[1]Low-income - HH inc.'!$A$1:$I$1902,6,FALSE)</f>
        <v>30</v>
      </c>
      <c r="H1190" s="44">
        <v>139108</v>
      </c>
      <c r="I1190" s="44">
        <v>0</v>
      </c>
      <c r="J1190" s="44">
        <v>27000</v>
      </c>
      <c r="K1190" s="44">
        <v>0</v>
      </c>
      <c r="L1190" s="44">
        <v>9501</v>
      </c>
      <c r="M1190" s="44">
        <v>0</v>
      </c>
      <c r="N1190" s="44">
        <v>434</v>
      </c>
      <c r="O1190" s="44">
        <v>0</v>
      </c>
      <c r="P1190" s="44">
        <v>0</v>
      </c>
      <c r="Q1190" s="44">
        <v>0</v>
      </c>
      <c r="R1190" s="44">
        <v>16.423658</v>
      </c>
      <c r="S1190" s="44">
        <v>16.1084</v>
      </c>
      <c r="T1190" s="44">
        <v>102077.21875</v>
      </c>
      <c r="U1190" s="44">
        <v>19812.554688</v>
      </c>
      <c r="V1190" s="44">
        <v>6971.8173829999996</v>
      </c>
      <c r="W1190" s="44">
        <v>318.46847500000001</v>
      </c>
      <c r="X1190" s="44">
        <v>33483.285493000003</v>
      </c>
      <c r="Y1190" s="44">
        <v>65479.500639999998</v>
      </c>
      <c r="Z1190" s="44">
        <v>1572.805775</v>
      </c>
      <c r="AA1190" s="44">
        <v>69.167471000000006</v>
      </c>
      <c r="AB1190" s="44">
        <v>3.3163429999999998</v>
      </c>
      <c r="AC1190" s="44">
        <v>1.1921010000000001</v>
      </c>
      <c r="AD1190" s="44">
        <v>14425.196286</v>
      </c>
    </row>
    <row r="1191" spans="1:30" x14ac:dyDescent="0.25">
      <c r="A1191">
        <v>1190</v>
      </c>
      <c r="B1191" t="s">
        <v>101</v>
      </c>
      <c r="C1191" t="s">
        <v>116</v>
      </c>
      <c r="D1191" t="s">
        <v>138</v>
      </c>
      <c r="E1191" t="s">
        <v>104</v>
      </c>
      <c r="F1191" s="52">
        <f>VLOOKUP(A1191,[1]Minority!$A$1:$H$1902,5,FALSE)</f>
        <v>1987</v>
      </c>
      <c r="G1191" s="52">
        <f>VLOOKUP(A1191,'[1]Low-income - HH inc.'!$A$1:$I$1902,6,FALSE)</f>
        <v>181</v>
      </c>
      <c r="H1191" s="44">
        <v>149060</v>
      </c>
      <c r="I1191" s="44">
        <v>25734</v>
      </c>
      <c r="J1191" s="44">
        <v>27690</v>
      </c>
      <c r="K1191" s="44">
        <v>5366</v>
      </c>
      <c r="L1191" s="44">
        <v>18096</v>
      </c>
      <c r="M1191" s="44">
        <v>0</v>
      </c>
      <c r="N1191" s="44">
        <v>337</v>
      </c>
      <c r="O1191" s="44">
        <v>0</v>
      </c>
      <c r="P1191" s="44">
        <v>87.707747999999995</v>
      </c>
      <c r="Q1191" s="44">
        <v>89.593993999999995</v>
      </c>
      <c r="R1191" s="44">
        <v>13.530049</v>
      </c>
      <c r="S1191" s="44">
        <v>13.442513</v>
      </c>
      <c r="T1191" s="44">
        <v>148839.671875</v>
      </c>
      <c r="U1191" s="44">
        <v>27650.117188</v>
      </c>
      <c r="V1191" s="44">
        <v>18063.671875</v>
      </c>
      <c r="W1191" s="44">
        <v>336.397919</v>
      </c>
      <c r="X1191" s="44">
        <v>1385.1748520000001</v>
      </c>
      <c r="Y1191" s="44">
        <v>15093.158167</v>
      </c>
      <c r="Z1191" s="44">
        <v>492.62172399999997</v>
      </c>
      <c r="AA1191" s="44">
        <v>12.335245</v>
      </c>
      <c r="AB1191" s="44">
        <v>0.58435800000000004</v>
      </c>
      <c r="AC1191" s="44">
        <v>0.29061999999999999</v>
      </c>
      <c r="AD1191" s="44">
        <v>3471.4245780000001</v>
      </c>
    </row>
    <row r="1192" spans="1:30" x14ac:dyDescent="0.25">
      <c r="A1192">
        <v>1191</v>
      </c>
      <c r="B1192" t="s">
        <v>101</v>
      </c>
      <c r="C1192" t="s">
        <v>116</v>
      </c>
      <c r="D1192" t="s">
        <v>138</v>
      </c>
      <c r="E1192" t="s">
        <v>104</v>
      </c>
      <c r="F1192" s="52">
        <f>VLOOKUP(A1192,[1]Minority!$A$1:$H$1902,5,FALSE)</f>
        <v>1180</v>
      </c>
      <c r="G1192" s="52">
        <f>VLOOKUP(A1192,'[1]Low-income - HH inc.'!$A$1:$I$1902,6,FALSE)</f>
        <v>95</v>
      </c>
      <c r="H1192" s="44">
        <v>173864</v>
      </c>
      <c r="I1192" s="44">
        <v>0</v>
      </c>
      <c r="J1192" s="44">
        <v>31788</v>
      </c>
      <c r="K1192" s="44">
        <v>0</v>
      </c>
      <c r="L1192" s="44">
        <v>18096</v>
      </c>
      <c r="M1192" s="44">
        <v>0</v>
      </c>
      <c r="N1192" s="44">
        <v>387</v>
      </c>
      <c r="O1192" s="44">
        <v>0</v>
      </c>
      <c r="P1192" s="44">
        <v>0</v>
      </c>
      <c r="Q1192" s="44">
        <v>0</v>
      </c>
      <c r="R1192" s="44">
        <v>15.554705</v>
      </c>
      <c r="S1192" s="44">
        <v>15.374207</v>
      </c>
      <c r="T1192" s="44">
        <v>173864</v>
      </c>
      <c r="U1192" s="44">
        <v>31787.998047000001</v>
      </c>
      <c r="V1192" s="44">
        <v>18096</v>
      </c>
      <c r="W1192" s="44">
        <v>387.00003099999998</v>
      </c>
      <c r="X1192" s="44">
        <v>8569.6896840000009</v>
      </c>
      <c r="Y1192" s="44">
        <v>20113.928833000002</v>
      </c>
      <c r="Z1192" s="44">
        <v>712.136616</v>
      </c>
      <c r="AA1192" s="44">
        <v>17.124136</v>
      </c>
      <c r="AB1192" s="44">
        <v>0.71847000000000005</v>
      </c>
      <c r="AC1192" s="44">
        <v>0.41120000000000001</v>
      </c>
      <c r="AD1192" s="44">
        <v>4835.6976990000003</v>
      </c>
    </row>
    <row r="1193" spans="1:30" x14ac:dyDescent="0.25">
      <c r="A1193">
        <v>1192</v>
      </c>
      <c r="B1193" t="s">
        <v>101</v>
      </c>
      <c r="C1193" t="s">
        <v>116</v>
      </c>
      <c r="D1193" t="s">
        <v>139</v>
      </c>
      <c r="E1193" t="s">
        <v>104</v>
      </c>
      <c r="F1193" s="52">
        <f>VLOOKUP(A1193,[1]Minority!$A$1:$H$1902,5,FALSE)</f>
        <v>2358</v>
      </c>
      <c r="G1193" s="52">
        <f>VLOOKUP(A1193,'[1]Low-income - HH inc.'!$A$1:$I$1902,6,FALSE)</f>
        <v>201</v>
      </c>
      <c r="H1193" s="44">
        <v>124420</v>
      </c>
      <c r="I1193" s="44">
        <v>0</v>
      </c>
      <c r="J1193" s="44">
        <v>23610</v>
      </c>
      <c r="K1193" s="44">
        <v>0</v>
      </c>
      <c r="L1193" s="44">
        <v>9501</v>
      </c>
      <c r="M1193" s="44">
        <v>0</v>
      </c>
      <c r="N1193" s="44">
        <v>327</v>
      </c>
      <c r="O1193" s="44">
        <v>0</v>
      </c>
      <c r="P1193" s="44">
        <v>0</v>
      </c>
      <c r="Q1193" s="44">
        <v>0</v>
      </c>
      <c r="R1193" s="44">
        <v>14.899986999999999</v>
      </c>
      <c r="S1193" s="44">
        <v>14.737043</v>
      </c>
      <c r="T1193" s="44">
        <v>124420</v>
      </c>
      <c r="U1193" s="44">
        <v>23610</v>
      </c>
      <c r="V1193" s="44">
        <v>9501</v>
      </c>
      <c r="W1193" s="44">
        <v>327</v>
      </c>
      <c r="X1193" s="44">
        <v>0</v>
      </c>
      <c r="Y1193" s="44">
        <v>4624.9150499999996</v>
      </c>
      <c r="Z1193" s="44">
        <v>140.11197999999999</v>
      </c>
      <c r="AA1193" s="44">
        <v>3.7787130000000002</v>
      </c>
      <c r="AB1193" s="44">
        <v>0.17990900000000001</v>
      </c>
      <c r="AC1193" s="44">
        <v>8.6313000000000001E-2</v>
      </c>
      <c r="AD1193" s="44">
        <v>1028.683442</v>
      </c>
    </row>
    <row r="1194" spans="1:30" x14ac:dyDescent="0.25">
      <c r="A1194">
        <v>1193</v>
      </c>
      <c r="B1194" t="s">
        <v>101</v>
      </c>
      <c r="C1194" t="s">
        <v>116</v>
      </c>
      <c r="D1194" t="s">
        <v>139</v>
      </c>
      <c r="E1194" t="s">
        <v>104</v>
      </c>
      <c r="F1194" s="52">
        <f>VLOOKUP(A1194,[1]Minority!$A$1:$H$1902,5,FALSE)</f>
        <v>1662</v>
      </c>
      <c r="G1194" s="52">
        <f>VLOOKUP(A1194,'[1]Low-income - HH inc.'!$A$1:$I$1902,6,FALSE)</f>
        <v>125</v>
      </c>
      <c r="H1194" s="44">
        <v>137209</v>
      </c>
      <c r="I1194" s="44">
        <v>13777</v>
      </c>
      <c r="J1194" s="44">
        <v>25540</v>
      </c>
      <c r="K1194" s="44">
        <v>3336</v>
      </c>
      <c r="L1194" s="44">
        <v>18096</v>
      </c>
      <c r="M1194" s="44">
        <v>0</v>
      </c>
      <c r="N1194" s="44">
        <v>327</v>
      </c>
      <c r="O1194" s="44">
        <v>0</v>
      </c>
      <c r="P1194" s="44">
        <v>5.7279099999999996</v>
      </c>
      <c r="Q1194" s="44">
        <v>5.7654579999999997</v>
      </c>
      <c r="R1194" s="44">
        <v>14.771088000000001</v>
      </c>
      <c r="S1194" s="44">
        <v>14.681443</v>
      </c>
      <c r="T1194" s="44">
        <v>134154.734375</v>
      </c>
      <c r="U1194" s="44">
        <v>24990.572265999999</v>
      </c>
      <c r="V1194" s="44">
        <v>17648.222656000002</v>
      </c>
      <c r="W1194" s="44">
        <v>318.90850799999998</v>
      </c>
      <c r="X1194" s="44">
        <v>0</v>
      </c>
      <c r="Y1194" s="44">
        <v>24119.254914000001</v>
      </c>
      <c r="Z1194" s="44">
        <v>666.91224699999998</v>
      </c>
      <c r="AA1194" s="44">
        <v>19.279955999999999</v>
      </c>
      <c r="AB1194" s="44">
        <v>0.99897599999999998</v>
      </c>
      <c r="AC1194" s="44">
        <v>0.434423</v>
      </c>
      <c r="AD1194" s="44">
        <v>5225.2257989999998</v>
      </c>
    </row>
    <row r="1195" spans="1:30" x14ac:dyDescent="0.25">
      <c r="A1195">
        <v>1194</v>
      </c>
      <c r="B1195" t="s">
        <v>101</v>
      </c>
      <c r="C1195" t="s">
        <v>116</v>
      </c>
      <c r="D1195" t="s">
        <v>139</v>
      </c>
      <c r="E1195" t="s">
        <v>104</v>
      </c>
      <c r="F1195" s="52">
        <f>VLOOKUP(A1195,[1]Minority!$A$1:$H$1902,5,FALSE)</f>
        <v>876</v>
      </c>
      <c r="G1195" s="52">
        <f>VLOOKUP(A1195,'[1]Low-income - HH inc.'!$A$1:$I$1902,6,FALSE)</f>
        <v>75</v>
      </c>
      <c r="H1195" s="44">
        <v>125749</v>
      </c>
      <c r="I1195" s="44">
        <v>0</v>
      </c>
      <c r="J1195" s="44">
        <v>23218</v>
      </c>
      <c r="K1195" s="44">
        <v>0</v>
      </c>
      <c r="L1195" s="44">
        <v>9501</v>
      </c>
      <c r="M1195" s="44">
        <v>0</v>
      </c>
      <c r="N1195" s="44">
        <v>327</v>
      </c>
      <c r="O1195" s="44">
        <v>0</v>
      </c>
      <c r="P1195" s="44">
        <v>0</v>
      </c>
      <c r="Q1195" s="44">
        <v>0</v>
      </c>
      <c r="R1195" s="44">
        <v>13.588626</v>
      </c>
      <c r="S1195" s="44">
        <v>13.530745</v>
      </c>
      <c r="T1195" s="44">
        <v>125749</v>
      </c>
      <c r="U1195" s="44">
        <v>23218</v>
      </c>
      <c r="V1195" s="44">
        <v>9501</v>
      </c>
      <c r="W1195" s="44">
        <v>327</v>
      </c>
      <c r="X1195" s="44">
        <v>0</v>
      </c>
      <c r="Y1195" s="44">
        <v>7344.9471970000004</v>
      </c>
      <c r="Z1195" s="44">
        <v>175.60942299999999</v>
      </c>
      <c r="AA1195" s="44">
        <v>5.7269639999999997</v>
      </c>
      <c r="AB1195" s="44">
        <v>0.33711000000000002</v>
      </c>
      <c r="AC1195" s="44">
        <v>0.125281</v>
      </c>
      <c r="AD1195" s="44">
        <v>1540.263385</v>
      </c>
    </row>
    <row r="1196" spans="1:30" x14ac:dyDescent="0.25">
      <c r="A1196">
        <v>1195</v>
      </c>
      <c r="B1196" t="s">
        <v>101</v>
      </c>
      <c r="C1196" t="s">
        <v>116</v>
      </c>
      <c r="D1196" t="s">
        <v>139</v>
      </c>
      <c r="E1196" t="s">
        <v>104</v>
      </c>
      <c r="F1196" s="52">
        <f>VLOOKUP(A1196,[1]Minority!$A$1:$H$1902,5,FALSE)</f>
        <v>2721</v>
      </c>
      <c r="G1196" s="52">
        <f>VLOOKUP(A1196,'[1]Low-income - HH inc.'!$A$1:$I$1902,6,FALSE)</f>
        <v>269</v>
      </c>
      <c r="H1196" s="44">
        <v>148437</v>
      </c>
      <c r="I1196" s="44">
        <v>27726</v>
      </c>
      <c r="J1196" s="44">
        <v>26552</v>
      </c>
      <c r="K1196" s="44">
        <v>5703</v>
      </c>
      <c r="L1196" s="44">
        <v>18096</v>
      </c>
      <c r="M1196" s="44">
        <v>0</v>
      </c>
      <c r="N1196" s="44">
        <v>327</v>
      </c>
      <c r="O1196" s="44">
        <v>0</v>
      </c>
      <c r="P1196" s="44">
        <v>87.652512000000002</v>
      </c>
      <c r="Q1196" s="44">
        <v>91.124802000000003</v>
      </c>
      <c r="R1196" s="44">
        <v>14.892403</v>
      </c>
      <c r="S1196" s="44">
        <v>14.826454</v>
      </c>
      <c r="T1196" s="44">
        <v>148345.078125</v>
      </c>
      <c r="U1196" s="44">
        <v>26536.125</v>
      </c>
      <c r="V1196" s="44">
        <v>18082.222656000002</v>
      </c>
      <c r="W1196" s="44">
        <v>326.75100700000002</v>
      </c>
      <c r="X1196" s="44">
        <v>0</v>
      </c>
      <c r="Y1196" s="44">
        <v>4413.3766839999998</v>
      </c>
      <c r="Z1196" s="44">
        <v>130.018889</v>
      </c>
      <c r="AA1196" s="44">
        <v>3.5864470000000002</v>
      </c>
      <c r="AB1196" s="44">
        <v>0.17247199999999999</v>
      </c>
      <c r="AC1196" s="44">
        <v>8.1503000000000006E-2</v>
      </c>
      <c r="AD1196" s="44">
        <v>969.76605900000004</v>
      </c>
    </row>
    <row r="1197" spans="1:30" x14ac:dyDescent="0.25">
      <c r="A1197">
        <v>1196</v>
      </c>
      <c r="B1197" t="s">
        <v>101</v>
      </c>
      <c r="C1197" t="s">
        <v>116</v>
      </c>
      <c r="D1197" t="s">
        <v>139</v>
      </c>
      <c r="E1197" t="s">
        <v>104</v>
      </c>
      <c r="F1197" s="52">
        <f>VLOOKUP(A1197,[1]Minority!$A$1:$H$1902,5,FALSE)</f>
        <v>147</v>
      </c>
      <c r="G1197" s="52">
        <f>VLOOKUP(A1197,'[1]Low-income - HH inc.'!$A$1:$I$1902,6,FALSE)</f>
        <v>16</v>
      </c>
      <c r="H1197" s="44">
        <v>118375</v>
      </c>
      <c r="I1197" s="44">
        <v>0</v>
      </c>
      <c r="J1197" s="44">
        <v>20954</v>
      </c>
      <c r="K1197" s="44">
        <v>0</v>
      </c>
      <c r="L1197" s="44">
        <v>4756</v>
      </c>
      <c r="M1197" s="44">
        <v>0</v>
      </c>
      <c r="N1197" s="44">
        <v>327</v>
      </c>
      <c r="O1197" s="44">
        <v>0</v>
      </c>
      <c r="P1197" s="44">
        <v>0</v>
      </c>
      <c r="Q1197" s="44">
        <v>0</v>
      </c>
      <c r="R1197" s="44">
        <v>13.638966999999999</v>
      </c>
      <c r="S1197" s="44">
        <v>13.623561</v>
      </c>
      <c r="T1197" s="44">
        <v>118375</v>
      </c>
      <c r="U1197" s="44">
        <v>20954</v>
      </c>
      <c r="V1197" s="44">
        <v>4756.0004879999997</v>
      </c>
      <c r="W1197" s="44">
        <v>327</v>
      </c>
      <c r="X1197" s="44">
        <v>0</v>
      </c>
      <c r="Y1197" s="44">
        <v>4633.7699469999998</v>
      </c>
      <c r="Z1197" s="44">
        <v>138.795829</v>
      </c>
      <c r="AA1197" s="44">
        <v>3.7548349999999999</v>
      </c>
      <c r="AB1197" s="44">
        <v>0.18043500000000001</v>
      </c>
      <c r="AC1197" s="44">
        <v>8.6069999999999994E-2</v>
      </c>
      <c r="AD1197" s="44">
        <v>1023.0391090000001</v>
      </c>
    </row>
    <row r="1198" spans="1:30" x14ac:dyDescent="0.25">
      <c r="A1198">
        <v>1197</v>
      </c>
      <c r="B1198" t="s">
        <v>101</v>
      </c>
      <c r="C1198" t="s">
        <v>116</v>
      </c>
      <c r="D1198" t="s">
        <v>140</v>
      </c>
      <c r="E1198" t="s">
        <v>104</v>
      </c>
      <c r="F1198" s="52">
        <f>VLOOKUP(A1198,[1]Minority!$A$1:$H$1902,5,FALSE)</f>
        <v>265</v>
      </c>
      <c r="G1198" s="52">
        <f>VLOOKUP(A1198,'[1]Low-income - HH inc.'!$A$1:$I$1902,6,FALSE)</f>
        <v>24</v>
      </c>
      <c r="H1198" s="44">
        <v>272516</v>
      </c>
      <c r="I1198" s="44">
        <v>0</v>
      </c>
      <c r="J1198" s="44">
        <v>50903</v>
      </c>
      <c r="K1198" s="44">
        <v>0</v>
      </c>
      <c r="L1198" s="44">
        <v>8595</v>
      </c>
      <c r="M1198" s="44">
        <v>0</v>
      </c>
      <c r="N1198" s="44">
        <v>556</v>
      </c>
      <c r="O1198" s="44">
        <v>0</v>
      </c>
      <c r="P1198" s="44">
        <v>0</v>
      </c>
      <c r="Q1198" s="44">
        <v>0</v>
      </c>
      <c r="R1198" s="44">
        <v>18.160709000000001</v>
      </c>
      <c r="S1198" s="44">
        <v>18.055123999999999</v>
      </c>
      <c r="T1198" s="44">
        <v>272516</v>
      </c>
      <c r="U1198" s="44">
        <v>50903</v>
      </c>
      <c r="V1198" s="44">
        <v>8595</v>
      </c>
      <c r="W1198" s="44">
        <v>556</v>
      </c>
      <c r="X1198" s="44">
        <v>83936.484691000005</v>
      </c>
      <c r="Y1198" s="44">
        <v>115519.306321</v>
      </c>
      <c r="Z1198" s="44">
        <v>2931.8599239999999</v>
      </c>
      <c r="AA1198" s="44">
        <v>118.730988</v>
      </c>
      <c r="AB1198" s="44">
        <v>5.6529870000000004</v>
      </c>
      <c r="AC1198" s="44">
        <v>2.1582910000000002</v>
      </c>
      <c r="AD1198" s="44">
        <v>25852.371572</v>
      </c>
    </row>
    <row r="1199" spans="1:30" x14ac:dyDescent="0.25">
      <c r="A1199">
        <v>1198</v>
      </c>
      <c r="B1199" t="s">
        <v>101</v>
      </c>
      <c r="C1199" t="s">
        <v>116</v>
      </c>
      <c r="D1199" t="s">
        <v>140</v>
      </c>
      <c r="E1199" t="s">
        <v>104</v>
      </c>
      <c r="F1199" s="52">
        <f>VLOOKUP(A1199,[1]Minority!$A$1:$H$1902,5,FALSE)</f>
        <v>707</v>
      </c>
      <c r="G1199" s="52">
        <f>VLOOKUP(A1199,'[1]Low-income - HH inc.'!$A$1:$I$1902,6,FALSE)</f>
        <v>58</v>
      </c>
      <c r="H1199" s="44">
        <v>298226</v>
      </c>
      <c r="I1199" s="44">
        <v>0</v>
      </c>
      <c r="J1199" s="44">
        <v>51539</v>
      </c>
      <c r="K1199" s="44">
        <v>0</v>
      </c>
      <c r="L1199" s="44">
        <v>8595</v>
      </c>
      <c r="M1199" s="44">
        <v>0</v>
      </c>
      <c r="N1199" s="44">
        <v>556</v>
      </c>
      <c r="O1199" s="44">
        <v>0</v>
      </c>
      <c r="P1199" s="44">
        <v>0</v>
      </c>
      <c r="Q1199" s="44">
        <v>0</v>
      </c>
      <c r="R1199" s="44">
        <v>17.770302000000001</v>
      </c>
      <c r="S1199" s="44">
        <v>17.656649000000002</v>
      </c>
      <c r="T1199" s="44">
        <v>298226</v>
      </c>
      <c r="U1199" s="44">
        <v>51539</v>
      </c>
      <c r="V1199" s="44">
        <v>8595</v>
      </c>
      <c r="W1199" s="44">
        <v>556</v>
      </c>
      <c r="X1199" s="44">
        <v>26015.355129</v>
      </c>
      <c r="Y1199" s="44">
        <v>43356.847980999999</v>
      </c>
      <c r="Z1199" s="44">
        <v>1538.02451</v>
      </c>
      <c r="AA1199" s="44">
        <v>37.915886999999998</v>
      </c>
      <c r="AB1199" s="44">
        <v>1.5506180000000001</v>
      </c>
      <c r="AC1199" s="44">
        <v>0.89460700000000004</v>
      </c>
      <c r="AD1199" s="44">
        <v>10447.122730999999</v>
      </c>
    </row>
    <row r="1200" spans="1:30" x14ac:dyDescent="0.25">
      <c r="A1200">
        <v>1199</v>
      </c>
      <c r="B1200" t="s">
        <v>101</v>
      </c>
      <c r="C1200" t="s">
        <v>116</v>
      </c>
      <c r="D1200" t="s">
        <v>140</v>
      </c>
      <c r="E1200" t="s">
        <v>104</v>
      </c>
      <c r="F1200" s="52">
        <f>VLOOKUP(A1200,[1]Minority!$A$1:$H$1902,5,FALSE)</f>
        <v>1189</v>
      </c>
      <c r="G1200" s="52">
        <f>VLOOKUP(A1200,'[1]Low-income - HH inc.'!$A$1:$I$1902,6,FALSE)</f>
        <v>100</v>
      </c>
      <c r="H1200" s="44">
        <v>231596</v>
      </c>
      <c r="I1200" s="44">
        <v>7112</v>
      </c>
      <c r="J1200" s="44">
        <v>44401</v>
      </c>
      <c r="K1200" s="44">
        <v>462</v>
      </c>
      <c r="L1200" s="44">
        <v>8595</v>
      </c>
      <c r="M1200" s="44">
        <v>0</v>
      </c>
      <c r="N1200" s="44">
        <v>973</v>
      </c>
      <c r="O1200" s="44">
        <v>147</v>
      </c>
      <c r="P1200" s="44">
        <v>80.715721000000002</v>
      </c>
      <c r="Q1200" s="44">
        <v>80.220894000000001</v>
      </c>
      <c r="R1200" s="44">
        <v>17.244154000000002</v>
      </c>
      <c r="S1200" s="44">
        <v>17.213646000000001</v>
      </c>
      <c r="T1200" s="44">
        <v>229884.59375</v>
      </c>
      <c r="U1200" s="44">
        <v>44066.019530999998</v>
      </c>
      <c r="V1200" s="44">
        <v>8529.4736329999996</v>
      </c>
      <c r="W1200" s="44">
        <v>966.70275900000001</v>
      </c>
      <c r="X1200" s="44">
        <v>190405.72239800001</v>
      </c>
      <c r="Y1200" s="44">
        <v>258729.71936300001</v>
      </c>
      <c r="Z1200" s="44">
        <v>10988.445023</v>
      </c>
      <c r="AA1200" s="44">
        <v>248.14675199999999</v>
      </c>
      <c r="AB1200" s="44">
        <v>11.180084000000001</v>
      </c>
      <c r="AC1200" s="44">
        <v>6.0180870000000004</v>
      </c>
      <c r="AD1200" s="44">
        <v>70386.302188999995</v>
      </c>
    </row>
    <row r="1201" spans="1:30" x14ac:dyDescent="0.25">
      <c r="A1201">
        <v>1200</v>
      </c>
      <c r="B1201" t="s">
        <v>101</v>
      </c>
      <c r="C1201" t="s">
        <v>116</v>
      </c>
      <c r="D1201" t="s">
        <v>140</v>
      </c>
      <c r="E1201" t="s">
        <v>104</v>
      </c>
      <c r="F1201" s="52">
        <f>VLOOKUP(A1201,[1]Minority!$A$1:$H$1902,5,FALSE)</f>
        <v>1634</v>
      </c>
      <c r="G1201" s="52">
        <f>VLOOKUP(A1201,'[1]Low-income - HH inc.'!$A$1:$I$1902,6,FALSE)</f>
        <v>112</v>
      </c>
      <c r="H1201" s="44">
        <v>267095</v>
      </c>
      <c r="I1201" s="44">
        <v>0</v>
      </c>
      <c r="J1201" s="44">
        <v>47295</v>
      </c>
      <c r="K1201" s="44">
        <v>0</v>
      </c>
      <c r="L1201" s="44">
        <v>8595</v>
      </c>
      <c r="M1201" s="44">
        <v>0</v>
      </c>
      <c r="N1201" s="44">
        <v>556</v>
      </c>
      <c r="O1201" s="44">
        <v>0</v>
      </c>
      <c r="P1201" s="44">
        <v>0</v>
      </c>
      <c r="Q1201" s="44">
        <v>0</v>
      </c>
      <c r="R1201" s="44">
        <v>17.594121999999999</v>
      </c>
      <c r="S1201" s="44">
        <v>17.238323000000001</v>
      </c>
      <c r="T1201" s="44">
        <v>267095</v>
      </c>
      <c r="U1201" s="44">
        <v>47294.996094000002</v>
      </c>
      <c r="V1201" s="44">
        <v>8595</v>
      </c>
      <c r="W1201" s="44">
        <v>556</v>
      </c>
      <c r="X1201" s="44">
        <v>147715.70817999999</v>
      </c>
      <c r="Y1201" s="44">
        <v>220107.66987700001</v>
      </c>
      <c r="Z1201" s="44">
        <v>7004.9372160000003</v>
      </c>
      <c r="AA1201" s="44">
        <v>190.039368</v>
      </c>
      <c r="AB1201" s="44">
        <v>9.4045470000000009</v>
      </c>
      <c r="AC1201" s="44">
        <v>4.3137879999999997</v>
      </c>
      <c r="AD1201" s="44">
        <v>52040.999456999998</v>
      </c>
    </row>
    <row r="1202" spans="1:30" x14ac:dyDescent="0.25">
      <c r="A1202">
        <v>1201</v>
      </c>
      <c r="B1202" t="s">
        <v>101</v>
      </c>
      <c r="C1202" t="s">
        <v>116</v>
      </c>
      <c r="D1202" t="s">
        <v>140</v>
      </c>
      <c r="E1202" t="s">
        <v>104</v>
      </c>
      <c r="F1202" s="52">
        <f>VLOOKUP(A1202,[1]Minority!$A$1:$H$1902,5,FALSE)</f>
        <v>2292</v>
      </c>
      <c r="G1202" s="52">
        <f>VLOOKUP(A1202,'[1]Low-income - HH inc.'!$A$1:$I$1902,6,FALSE)</f>
        <v>160</v>
      </c>
      <c r="H1202" s="44">
        <v>262362</v>
      </c>
      <c r="I1202" s="44">
        <v>0</v>
      </c>
      <c r="J1202" s="44">
        <v>46737</v>
      </c>
      <c r="K1202" s="44">
        <v>0</v>
      </c>
      <c r="L1202" s="44">
        <v>8595</v>
      </c>
      <c r="M1202" s="44">
        <v>0</v>
      </c>
      <c r="N1202" s="44">
        <v>207</v>
      </c>
      <c r="O1202" s="44">
        <v>0</v>
      </c>
      <c r="P1202" s="44">
        <v>0</v>
      </c>
      <c r="Q1202" s="44">
        <v>0</v>
      </c>
      <c r="R1202" s="44">
        <v>17.431221000000001</v>
      </c>
      <c r="S1202" s="44">
        <v>17.028938</v>
      </c>
      <c r="T1202" s="44">
        <v>262362</v>
      </c>
      <c r="U1202" s="44">
        <v>46737.003905999998</v>
      </c>
      <c r="V1202" s="44">
        <v>8595</v>
      </c>
      <c r="W1202" s="44">
        <v>207.00001499999999</v>
      </c>
      <c r="X1202" s="44">
        <v>0</v>
      </c>
      <c r="Y1202" s="44">
        <v>0</v>
      </c>
      <c r="Z1202" s="44">
        <v>0</v>
      </c>
      <c r="AA1202" s="44">
        <v>0</v>
      </c>
      <c r="AB1202" s="44">
        <v>0</v>
      </c>
      <c r="AC1202" s="44">
        <v>0</v>
      </c>
      <c r="AD1202" s="44">
        <v>0</v>
      </c>
    </row>
    <row r="1203" spans="1:30" x14ac:dyDescent="0.25">
      <c r="A1203">
        <v>1202</v>
      </c>
      <c r="B1203" t="s">
        <v>101</v>
      </c>
      <c r="C1203" t="s">
        <v>116</v>
      </c>
      <c r="D1203" t="s">
        <v>140</v>
      </c>
      <c r="E1203" t="s">
        <v>104</v>
      </c>
      <c r="F1203" s="52">
        <f>VLOOKUP(A1203,[1]Minority!$A$1:$H$1902,5,FALSE)</f>
        <v>1352</v>
      </c>
      <c r="G1203" s="52">
        <f>VLOOKUP(A1203,'[1]Low-income - HH inc.'!$A$1:$I$1902,6,FALSE)</f>
        <v>80</v>
      </c>
      <c r="H1203" s="44">
        <v>306418</v>
      </c>
      <c r="I1203" s="44">
        <v>3779</v>
      </c>
      <c r="J1203" s="44">
        <v>48802</v>
      </c>
      <c r="K1203" s="44">
        <v>784</v>
      </c>
      <c r="L1203" s="44">
        <v>0</v>
      </c>
      <c r="M1203" s="44">
        <v>0</v>
      </c>
      <c r="N1203" s="44">
        <v>556</v>
      </c>
      <c r="O1203" s="44">
        <v>0</v>
      </c>
      <c r="P1203" s="44">
        <v>115.437073</v>
      </c>
      <c r="Q1203" s="44">
        <v>123.983971</v>
      </c>
      <c r="R1203" s="44">
        <v>17.641386000000001</v>
      </c>
      <c r="S1203" s="44">
        <v>17.574583000000001</v>
      </c>
      <c r="T1203" s="44">
        <v>305929.59375</v>
      </c>
      <c r="U1203" s="44">
        <v>48724.507812999997</v>
      </c>
      <c r="V1203" s="44">
        <v>0</v>
      </c>
      <c r="W1203" s="44">
        <v>555.10272199999997</v>
      </c>
      <c r="X1203" s="44">
        <v>124759.50582999999</v>
      </c>
      <c r="Y1203" s="44">
        <v>178321.559159</v>
      </c>
      <c r="Z1203" s="44">
        <v>5583.4426940000003</v>
      </c>
      <c r="AA1203" s="44">
        <v>156.23084299999999</v>
      </c>
      <c r="AB1203" s="44">
        <v>7.6012139999999997</v>
      </c>
      <c r="AC1203" s="44">
        <v>3.5146280000000001</v>
      </c>
      <c r="AD1203" s="44">
        <v>42235.677882000004</v>
      </c>
    </row>
    <row r="1204" spans="1:30" x14ac:dyDescent="0.25">
      <c r="A1204">
        <v>1203</v>
      </c>
      <c r="B1204" t="s">
        <v>101</v>
      </c>
      <c r="C1204" t="s">
        <v>116</v>
      </c>
      <c r="D1204" t="s">
        <v>140</v>
      </c>
      <c r="E1204" t="s">
        <v>104</v>
      </c>
      <c r="F1204" s="52">
        <f>VLOOKUP(A1204,[1]Minority!$A$1:$H$1902,5,FALSE)</f>
        <v>2284</v>
      </c>
      <c r="G1204" s="52">
        <f>VLOOKUP(A1204,'[1]Low-income - HH inc.'!$A$1:$I$1902,6,FALSE)</f>
        <v>142</v>
      </c>
      <c r="H1204" s="44">
        <v>268981</v>
      </c>
      <c r="I1204" s="44">
        <v>0</v>
      </c>
      <c r="J1204" s="44">
        <v>46060</v>
      </c>
      <c r="K1204" s="44">
        <v>0</v>
      </c>
      <c r="L1204" s="44">
        <v>8595</v>
      </c>
      <c r="M1204" s="44">
        <v>0</v>
      </c>
      <c r="N1204" s="44">
        <v>207</v>
      </c>
      <c r="O1204" s="44">
        <v>0</v>
      </c>
      <c r="P1204" s="44">
        <v>0</v>
      </c>
      <c r="Q1204" s="44">
        <v>0</v>
      </c>
      <c r="R1204" s="44">
        <v>16.814281000000001</v>
      </c>
      <c r="S1204" s="44">
        <v>16.403942000000001</v>
      </c>
      <c r="T1204" s="44">
        <v>268981</v>
      </c>
      <c r="U1204" s="44">
        <v>46060</v>
      </c>
      <c r="V1204" s="44">
        <v>8595</v>
      </c>
      <c r="W1204" s="44">
        <v>207</v>
      </c>
      <c r="X1204" s="44">
        <v>5785.9976790000001</v>
      </c>
      <c r="Y1204" s="44">
        <v>20127.651647999999</v>
      </c>
      <c r="Z1204" s="44">
        <v>741.91513099999997</v>
      </c>
      <c r="AA1204" s="44">
        <v>17.288965000000001</v>
      </c>
      <c r="AB1204" s="44">
        <v>0.73007999999999995</v>
      </c>
      <c r="AC1204" s="44">
        <v>0.417242</v>
      </c>
      <c r="AD1204" s="44">
        <v>4889.543737</v>
      </c>
    </row>
    <row r="1205" spans="1:30" x14ac:dyDescent="0.25">
      <c r="A1205">
        <v>1204</v>
      </c>
      <c r="B1205" t="s">
        <v>101</v>
      </c>
      <c r="C1205" t="s">
        <v>116</v>
      </c>
      <c r="D1205" t="s">
        <v>140</v>
      </c>
      <c r="E1205" t="s">
        <v>104</v>
      </c>
      <c r="F1205" s="52">
        <f>VLOOKUP(A1205,[1]Minority!$A$1:$H$1902,5,FALSE)</f>
        <v>1872</v>
      </c>
      <c r="G1205" s="52">
        <f>VLOOKUP(A1205,'[1]Low-income - HH inc.'!$A$1:$I$1902,6,FALSE)</f>
        <v>107</v>
      </c>
      <c r="H1205" s="44">
        <v>236000</v>
      </c>
      <c r="I1205" s="44">
        <v>0</v>
      </c>
      <c r="J1205" s="44">
        <v>38880</v>
      </c>
      <c r="K1205" s="44">
        <v>0</v>
      </c>
      <c r="L1205" s="44">
        <v>8595</v>
      </c>
      <c r="M1205" s="44">
        <v>0</v>
      </c>
      <c r="N1205" s="44">
        <v>157</v>
      </c>
      <c r="O1205" s="44">
        <v>0</v>
      </c>
      <c r="P1205" s="44">
        <v>0</v>
      </c>
      <c r="Q1205" s="44">
        <v>0</v>
      </c>
      <c r="R1205" s="44">
        <v>18.182231999999999</v>
      </c>
      <c r="S1205" s="44">
        <v>17.883721999999999</v>
      </c>
      <c r="T1205" s="44">
        <v>235999.984375</v>
      </c>
      <c r="U1205" s="44">
        <v>38880</v>
      </c>
      <c r="V1205" s="44">
        <v>8595</v>
      </c>
      <c r="W1205" s="44">
        <v>157</v>
      </c>
      <c r="X1205" s="44">
        <v>897.866941</v>
      </c>
      <c r="Y1205" s="44">
        <v>12037.894897</v>
      </c>
      <c r="Z1205" s="44">
        <v>398.78776299999998</v>
      </c>
      <c r="AA1205" s="44">
        <v>10.061081</v>
      </c>
      <c r="AB1205" s="44">
        <v>0.43587599999999999</v>
      </c>
      <c r="AC1205" s="44">
        <v>0.23599500000000001</v>
      </c>
      <c r="AD1205" s="44">
        <v>2772.156336</v>
      </c>
    </row>
    <row r="1206" spans="1:30" x14ac:dyDescent="0.25">
      <c r="A1206">
        <v>1205</v>
      </c>
      <c r="B1206" t="s">
        <v>101</v>
      </c>
      <c r="C1206" t="s">
        <v>116</v>
      </c>
      <c r="D1206" t="s">
        <v>141</v>
      </c>
      <c r="E1206" t="s">
        <v>104</v>
      </c>
      <c r="F1206" s="52">
        <f>VLOOKUP(A1206,[1]Minority!$A$1:$H$1902,5,FALSE)</f>
        <v>2317</v>
      </c>
      <c r="G1206" s="52">
        <f>VLOOKUP(A1206,'[1]Low-income - HH inc.'!$A$1:$I$1902,6,FALSE)</f>
        <v>296</v>
      </c>
      <c r="H1206" s="44">
        <v>194020</v>
      </c>
      <c r="I1206" s="44">
        <v>0</v>
      </c>
      <c r="J1206" s="44">
        <v>37371</v>
      </c>
      <c r="K1206" s="44">
        <v>0</v>
      </c>
      <c r="L1206" s="44">
        <v>19482</v>
      </c>
      <c r="M1206" s="44">
        <v>0</v>
      </c>
      <c r="N1206" s="44">
        <v>624</v>
      </c>
      <c r="O1206" s="44">
        <v>0</v>
      </c>
      <c r="P1206" s="44">
        <v>87.410927000000001</v>
      </c>
      <c r="Q1206" s="44">
        <v>88.681679000000003</v>
      </c>
      <c r="R1206" s="44">
        <v>15.327379000000001</v>
      </c>
      <c r="S1206" s="44">
        <v>15.54166</v>
      </c>
      <c r="T1206" s="44">
        <v>192590.59375</v>
      </c>
      <c r="U1206" s="44">
        <v>37095.675780999998</v>
      </c>
      <c r="V1206" s="44">
        <v>19338.470702999999</v>
      </c>
      <c r="W1206" s="44">
        <v>619.40283199999999</v>
      </c>
      <c r="X1206" s="44">
        <v>15380.910604000001</v>
      </c>
      <c r="Y1206" s="44">
        <v>28301.403266000001</v>
      </c>
      <c r="Z1206" s="44">
        <v>1261.1890089999999</v>
      </c>
      <c r="AA1206" s="44">
        <v>27.451297</v>
      </c>
      <c r="AB1206" s="44">
        <v>1.107834</v>
      </c>
      <c r="AC1206" s="44">
        <v>0.67478099999999996</v>
      </c>
      <c r="AD1206" s="44">
        <v>7787.5681999999997</v>
      </c>
    </row>
    <row r="1207" spans="1:30" x14ac:dyDescent="0.25">
      <c r="A1207">
        <v>1206</v>
      </c>
      <c r="B1207" t="s">
        <v>101</v>
      </c>
      <c r="C1207" t="s">
        <v>116</v>
      </c>
      <c r="D1207" t="s">
        <v>141</v>
      </c>
      <c r="E1207" t="s">
        <v>104</v>
      </c>
      <c r="F1207" s="52">
        <f>VLOOKUP(A1207,[1]Minority!$A$1:$H$1902,5,FALSE)</f>
        <v>1856</v>
      </c>
      <c r="G1207" s="52">
        <f>VLOOKUP(A1207,'[1]Low-income - HH inc.'!$A$1:$I$1902,6,FALSE)</f>
        <v>237</v>
      </c>
      <c r="H1207" s="44">
        <v>216010</v>
      </c>
      <c r="I1207" s="44">
        <v>17546</v>
      </c>
      <c r="J1207" s="44">
        <v>40613</v>
      </c>
      <c r="K1207" s="44">
        <v>3241</v>
      </c>
      <c r="L1207" s="44">
        <v>19133</v>
      </c>
      <c r="M1207" s="44">
        <v>0</v>
      </c>
      <c r="N1207" s="44">
        <v>951</v>
      </c>
      <c r="O1207" s="44">
        <v>50</v>
      </c>
      <c r="P1207" s="44">
        <v>67.970580999999996</v>
      </c>
      <c r="Q1207" s="44">
        <v>76.861052999999998</v>
      </c>
      <c r="R1207" s="44">
        <v>17.793737</v>
      </c>
      <c r="S1207" s="44">
        <v>18.595818000000001</v>
      </c>
      <c r="T1207" s="44">
        <v>213136.625</v>
      </c>
      <c r="U1207" s="44">
        <v>40071.925780999998</v>
      </c>
      <c r="V1207" s="44">
        <v>18855.992188</v>
      </c>
      <c r="W1207" s="44">
        <v>937.95526099999995</v>
      </c>
      <c r="X1207" s="44">
        <v>76142.251713999998</v>
      </c>
      <c r="Y1207" s="44">
        <v>132533.16450399999</v>
      </c>
      <c r="Z1207" s="44">
        <v>3799.3960710000001</v>
      </c>
      <c r="AA1207" s="44">
        <v>129.69007400000001</v>
      </c>
      <c r="AB1207" s="44">
        <v>6.2043239999999997</v>
      </c>
      <c r="AC1207" s="44">
        <v>2.5675129999999999</v>
      </c>
      <c r="AD1207" s="44">
        <v>30881.645756000002</v>
      </c>
    </row>
    <row r="1208" spans="1:30" x14ac:dyDescent="0.25">
      <c r="A1208">
        <v>1207</v>
      </c>
      <c r="B1208" t="s">
        <v>101</v>
      </c>
      <c r="C1208" t="s">
        <v>116</v>
      </c>
      <c r="D1208" t="s">
        <v>141</v>
      </c>
      <c r="E1208" t="s">
        <v>104</v>
      </c>
      <c r="F1208" s="52">
        <f>VLOOKUP(A1208,[1]Minority!$A$1:$H$1902,5,FALSE)</f>
        <v>3588</v>
      </c>
      <c r="G1208" s="52">
        <f>VLOOKUP(A1208,'[1]Low-income - HH inc.'!$A$1:$I$1902,6,FALSE)</f>
        <v>341</v>
      </c>
      <c r="H1208" s="44">
        <v>200153</v>
      </c>
      <c r="I1208" s="44">
        <v>8711</v>
      </c>
      <c r="J1208" s="44">
        <v>37429</v>
      </c>
      <c r="K1208" s="44">
        <v>690</v>
      </c>
      <c r="L1208" s="44">
        <v>19482</v>
      </c>
      <c r="M1208" s="44">
        <v>0</v>
      </c>
      <c r="N1208" s="44">
        <v>624</v>
      </c>
      <c r="O1208" s="44">
        <v>0</v>
      </c>
      <c r="P1208" s="44">
        <v>77.279526000000004</v>
      </c>
      <c r="Q1208" s="44">
        <v>73.440109000000007</v>
      </c>
      <c r="R1208" s="44">
        <v>16.481079000000001</v>
      </c>
      <c r="S1208" s="44">
        <v>16.865532000000002</v>
      </c>
      <c r="T1208" s="44">
        <v>198135.890625</v>
      </c>
      <c r="U1208" s="44">
        <v>37041.902344000002</v>
      </c>
      <c r="V1208" s="44">
        <v>19276.730468999998</v>
      </c>
      <c r="W1208" s="44">
        <v>617.42523200000005</v>
      </c>
      <c r="X1208" s="44">
        <v>3832.8580499999998</v>
      </c>
      <c r="Y1208" s="44">
        <v>11977.028494</v>
      </c>
      <c r="Z1208" s="44">
        <v>320.22086200000001</v>
      </c>
      <c r="AA1208" s="44">
        <v>9.5775609999999993</v>
      </c>
      <c r="AB1208" s="44">
        <v>0.49335299999999999</v>
      </c>
      <c r="AC1208" s="44">
        <v>0.21520500000000001</v>
      </c>
      <c r="AD1208" s="44">
        <v>2581.9483340000002</v>
      </c>
    </row>
    <row r="1209" spans="1:30" x14ac:dyDescent="0.25">
      <c r="A1209">
        <v>1208</v>
      </c>
      <c r="B1209" t="s">
        <v>101</v>
      </c>
      <c r="C1209" t="s">
        <v>116</v>
      </c>
      <c r="D1209" t="s">
        <v>141</v>
      </c>
      <c r="E1209" t="s">
        <v>104</v>
      </c>
      <c r="F1209" s="52">
        <f>VLOOKUP(A1209,[1]Minority!$A$1:$H$1902,5,FALSE)</f>
        <v>2115</v>
      </c>
      <c r="G1209" s="52">
        <f>VLOOKUP(A1209,'[1]Low-income - HH inc.'!$A$1:$I$1902,6,FALSE)</f>
        <v>246</v>
      </c>
      <c r="H1209" s="44">
        <v>192321</v>
      </c>
      <c r="I1209" s="44">
        <v>208</v>
      </c>
      <c r="J1209" s="44">
        <v>36391</v>
      </c>
      <c r="K1209" s="44">
        <v>4</v>
      </c>
      <c r="L1209" s="44">
        <v>19928</v>
      </c>
      <c r="M1209" s="44">
        <v>0</v>
      </c>
      <c r="N1209" s="44">
        <v>951</v>
      </c>
      <c r="O1209" s="44">
        <v>0</v>
      </c>
      <c r="P1209" s="44">
        <v>33.937897</v>
      </c>
      <c r="Q1209" s="44">
        <v>53.937927000000002</v>
      </c>
      <c r="R1209" s="44">
        <v>16.062016</v>
      </c>
      <c r="S1209" s="44">
        <v>16.367867</v>
      </c>
      <c r="T1209" s="44">
        <v>192100.578125</v>
      </c>
      <c r="U1209" s="44">
        <v>36349.25</v>
      </c>
      <c r="V1209" s="44">
        <v>19905.136718999998</v>
      </c>
      <c r="W1209" s="44">
        <v>949.90887499999997</v>
      </c>
      <c r="X1209" s="44">
        <v>36946.282060999998</v>
      </c>
      <c r="Y1209" s="44">
        <v>58420.357196999998</v>
      </c>
      <c r="Z1209" s="44">
        <v>2463.379449</v>
      </c>
      <c r="AA1209" s="44">
        <v>54.103906000000002</v>
      </c>
      <c r="AB1209" s="44">
        <v>2.294251</v>
      </c>
      <c r="AC1209" s="44">
        <v>1.337456</v>
      </c>
      <c r="AD1209" s="44">
        <v>15622.012832</v>
      </c>
    </row>
    <row r="1210" spans="1:30" x14ac:dyDescent="0.25">
      <c r="A1210">
        <v>1209</v>
      </c>
      <c r="B1210" t="s">
        <v>101</v>
      </c>
      <c r="C1210" t="s">
        <v>116</v>
      </c>
      <c r="D1210" t="s">
        <v>141</v>
      </c>
      <c r="E1210" t="s">
        <v>104</v>
      </c>
      <c r="F1210" s="52">
        <f>VLOOKUP(A1210,[1]Minority!$A$1:$H$1902,5,FALSE)</f>
        <v>3987</v>
      </c>
      <c r="G1210" s="52">
        <f>VLOOKUP(A1210,'[1]Low-income - HH inc.'!$A$1:$I$1902,6,FALSE)</f>
        <v>631</v>
      </c>
      <c r="H1210" s="44">
        <v>186644</v>
      </c>
      <c r="I1210" s="44">
        <v>1440</v>
      </c>
      <c r="J1210" s="44">
        <v>36174</v>
      </c>
      <c r="K1210" s="44">
        <v>200</v>
      </c>
      <c r="L1210" s="44">
        <v>24673</v>
      </c>
      <c r="M1210" s="44">
        <v>0</v>
      </c>
      <c r="N1210" s="44">
        <v>951</v>
      </c>
      <c r="O1210" s="44">
        <v>0</v>
      </c>
      <c r="P1210" s="44">
        <v>49.105376999999997</v>
      </c>
      <c r="Q1210" s="44">
        <v>57.419452999999997</v>
      </c>
      <c r="R1210" s="44">
        <v>15.059608000000001</v>
      </c>
      <c r="S1210" s="44">
        <v>15.150802000000001</v>
      </c>
      <c r="T1210" s="44">
        <v>186380.328125</v>
      </c>
      <c r="U1210" s="44">
        <v>36122.785155999998</v>
      </c>
      <c r="V1210" s="44">
        <v>24637.873047000001</v>
      </c>
      <c r="W1210" s="44">
        <v>949.646118</v>
      </c>
      <c r="X1210" s="44">
        <v>9622.3193879999999</v>
      </c>
      <c r="Y1210" s="44">
        <v>16908.603127999999</v>
      </c>
      <c r="Z1210" s="44">
        <v>989.19767200000001</v>
      </c>
      <c r="AA1210" s="44">
        <v>17.828059</v>
      </c>
      <c r="AB1210" s="44">
        <v>0.64058000000000004</v>
      </c>
      <c r="AC1210" s="44">
        <v>0.47070600000000001</v>
      </c>
      <c r="AD1210" s="44">
        <v>5272.3447859999997</v>
      </c>
    </row>
    <row r="1211" spans="1:30" x14ac:dyDescent="0.25">
      <c r="A1211">
        <v>1210</v>
      </c>
      <c r="B1211" t="s">
        <v>101</v>
      </c>
      <c r="C1211" t="s">
        <v>116</v>
      </c>
      <c r="D1211" t="s">
        <v>141</v>
      </c>
      <c r="E1211" t="s">
        <v>104</v>
      </c>
      <c r="F1211" s="52">
        <f>VLOOKUP(A1211,[1]Minority!$A$1:$H$1902,5,FALSE)</f>
        <v>1404</v>
      </c>
      <c r="G1211" s="52">
        <f>VLOOKUP(A1211,'[1]Low-income - HH inc.'!$A$1:$I$1902,6,FALSE)</f>
        <v>263</v>
      </c>
      <c r="H1211" s="44">
        <v>185278</v>
      </c>
      <c r="I1211" s="44">
        <v>8036</v>
      </c>
      <c r="J1211" s="44">
        <v>35880</v>
      </c>
      <c r="K1211" s="44">
        <v>2016</v>
      </c>
      <c r="L1211" s="44">
        <v>24673</v>
      </c>
      <c r="M1211" s="44">
        <v>0</v>
      </c>
      <c r="N1211" s="44">
        <v>951</v>
      </c>
      <c r="O1211" s="44">
        <v>0</v>
      </c>
      <c r="P1211" s="44">
        <v>96.522086999999999</v>
      </c>
      <c r="Q1211" s="44">
        <v>89.402762999999993</v>
      </c>
      <c r="R1211" s="44">
        <v>16.705818000000001</v>
      </c>
      <c r="S1211" s="44">
        <v>16.770163</v>
      </c>
      <c r="T1211" s="44">
        <v>184010.0625</v>
      </c>
      <c r="U1211" s="44">
        <v>35637.75</v>
      </c>
      <c r="V1211" s="44">
        <v>24496.5</v>
      </c>
      <c r="W1211" s="44">
        <v>944.19695999999999</v>
      </c>
      <c r="X1211" s="44">
        <v>36880.337786999997</v>
      </c>
      <c r="Y1211" s="44">
        <v>110046.094608</v>
      </c>
      <c r="Z1211" s="44">
        <v>4057.4585820000002</v>
      </c>
      <c r="AA1211" s="44">
        <v>94.772392999999994</v>
      </c>
      <c r="AB1211" s="44">
        <v>4.2430940000000001</v>
      </c>
      <c r="AC1211" s="44">
        <v>2.3192249999999999</v>
      </c>
      <c r="AD1211" s="44">
        <v>27132.632995</v>
      </c>
    </row>
    <row r="1212" spans="1:30" x14ac:dyDescent="0.25">
      <c r="A1212">
        <v>1211</v>
      </c>
      <c r="B1212" t="s">
        <v>101</v>
      </c>
      <c r="C1212" t="s">
        <v>116</v>
      </c>
      <c r="D1212" t="s">
        <v>141</v>
      </c>
      <c r="E1212" t="s">
        <v>104</v>
      </c>
      <c r="F1212" s="52">
        <f>VLOOKUP(A1212,[1]Minority!$A$1:$H$1902,5,FALSE)</f>
        <v>1253</v>
      </c>
      <c r="G1212" s="52">
        <f>VLOOKUP(A1212,'[1]Low-income - HH inc.'!$A$1:$I$1902,6,FALSE)</f>
        <v>359</v>
      </c>
      <c r="H1212" s="44">
        <v>174928</v>
      </c>
      <c r="I1212" s="44">
        <v>1831</v>
      </c>
      <c r="J1212" s="44">
        <v>34449</v>
      </c>
      <c r="K1212" s="44">
        <v>281</v>
      </c>
      <c r="L1212" s="44">
        <v>24673</v>
      </c>
      <c r="M1212" s="44">
        <v>0</v>
      </c>
      <c r="N1212" s="44">
        <v>951</v>
      </c>
      <c r="O1212" s="44">
        <v>0</v>
      </c>
      <c r="P1212" s="44">
        <v>90.382712999999995</v>
      </c>
      <c r="Q1212" s="44">
        <v>89.548889000000003</v>
      </c>
      <c r="R1212" s="44">
        <v>16.442488000000001</v>
      </c>
      <c r="S1212" s="44">
        <v>16.241999</v>
      </c>
      <c r="T1212" s="44">
        <v>173737</v>
      </c>
      <c r="U1212" s="44">
        <v>34213.90625</v>
      </c>
      <c r="V1212" s="44">
        <v>24503.236327999999</v>
      </c>
      <c r="W1212" s="44">
        <v>944.45660399999997</v>
      </c>
      <c r="X1212" s="44">
        <v>178943.84729500001</v>
      </c>
      <c r="Y1212" s="44">
        <v>290640.18379600003</v>
      </c>
      <c r="Z1212" s="44">
        <v>11926.307957999999</v>
      </c>
      <c r="AA1212" s="44">
        <v>264.73864099999997</v>
      </c>
      <c r="AB1212" s="44">
        <v>12.131218000000001</v>
      </c>
      <c r="AC1212" s="44">
        <v>6.6374089999999999</v>
      </c>
      <c r="AD1212" s="44">
        <v>79087.940529</v>
      </c>
    </row>
    <row r="1213" spans="1:30" x14ac:dyDescent="0.25">
      <c r="A1213">
        <v>1212</v>
      </c>
      <c r="B1213" t="s">
        <v>101</v>
      </c>
      <c r="C1213" t="s">
        <v>116</v>
      </c>
      <c r="D1213" t="s">
        <v>141</v>
      </c>
      <c r="E1213" t="s">
        <v>104</v>
      </c>
      <c r="F1213" s="52">
        <f>VLOOKUP(A1213,[1]Minority!$A$1:$H$1902,5,FALSE)</f>
        <v>3929</v>
      </c>
      <c r="G1213" s="52">
        <f>VLOOKUP(A1213,'[1]Low-income - HH inc.'!$A$1:$I$1902,6,FALSE)</f>
        <v>725</v>
      </c>
      <c r="H1213" s="44">
        <v>182838</v>
      </c>
      <c r="I1213" s="44">
        <v>0</v>
      </c>
      <c r="J1213" s="44">
        <v>35425</v>
      </c>
      <c r="K1213" s="44">
        <v>0</v>
      </c>
      <c r="L1213" s="44">
        <v>26696</v>
      </c>
      <c r="M1213" s="44">
        <v>0</v>
      </c>
      <c r="N1213" s="44">
        <v>951</v>
      </c>
      <c r="O1213" s="44">
        <v>0</v>
      </c>
      <c r="P1213" s="44">
        <v>93.950699</v>
      </c>
      <c r="Q1213" s="44">
        <v>96.367797999999993</v>
      </c>
      <c r="R1213" s="44">
        <v>13.551548</v>
      </c>
      <c r="S1213" s="44">
        <v>13.312860000000001</v>
      </c>
      <c r="T1213" s="44">
        <v>181870.96875</v>
      </c>
      <c r="U1213" s="44">
        <v>35237.640625</v>
      </c>
      <c r="V1213" s="44">
        <v>26554.804688</v>
      </c>
      <c r="W1213" s="44">
        <v>945.97015399999998</v>
      </c>
      <c r="X1213" s="44">
        <v>32358.952613000001</v>
      </c>
      <c r="Y1213" s="44">
        <v>75728.280845999994</v>
      </c>
      <c r="Z1213" s="44">
        <v>2944.8131779999999</v>
      </c>
      <c r="AA1213" s="44">
        <v>68.552036999999999</v>
      </c>
      <c r="AB1213" s="44">
        <v>2.5073590000000001</v>
      </c>
      <c r="AC1213" s="44">
        <v>1.6495930000000001</v>
      </c>
      <c r="AD1213" s="44">
        <v>18928.140379</v>
      </c>
    </row>
    <row r="1214" spans="1:30" x14ac:dyDescent="0.25">
      <c r="A1214">
        <v>1213</v>
      </c>
      <c r="B1214" t="s">
        <v>101</v>
      </c>
      <c r="C1214" t="s">
        <v>116</v>
      </c>
      <c r="D1214" t="s">
        <v>141</v>
      </c>
      <c r="E1214" t="s">
        <v>104</v>
      </c>
      <c r="F1214" s="52">
        <f>VLOOKUP(A1214,[1]Minority!$A$1:$H$1902,5,FALSE)</f>
        <v>1149</v>
      </c>
      <c r="G1214" s="52">
        <f>VLOOKUP(A1214,'[1]Low-income - HH inc.'!$A$1:$I$1902,6,FALSE)</f>
        <v>195</v>
      </c>
      <c r="H1214" s="44">
        <v>185982</v>
      </c>
      <c r="I1214" s="44">
        <v>331</v>
      </c>
      <c r="J1214" s="44">
        <v>35879</v>
      </c>
      <c r="K1214" s="44">
        <v>44</v>
      </c>
      <c r="L1214" s="44">
        <v>26696</v>
      </c>
      <c r="M1214" s="44">
        <v>0</v>
      </c>
      <c r="N1214" s="44">
        <v>951</v>
      </c>
      <c r="O1214" s="44">
        <v>0</v>
      </c>
      <c r="P1214" s="44">
        <v>91.516623999999993</v>
      </c>
      <c r="Q1214" s="44">
        <v>101.141869</v>
      </c>
      <c r="R1214" s="44">
        <v>13.579516</v>
      </c>
      <c r="S1214" s="44">
        <v>13.418631</v>
      </c>
      <c r="T1214" s="44">
        <v>185591.5</v>
      </c>
      <c r="U1214" s="44">
        <v>35803.625</v>
      </c>
      <c r="V1214" s="44">
        <v>26639.847656000002</v>
      </c>
      <c r="W1214" s="44">
        <v>948.99963400000001</v>
      </c>
      <c r="X1214" s="44">
        <v>513.05761800000005</v>
      </c>
      <c r="Y1214" s="44">
        <v>15642.498548</v>
      </c>
      <c r="Z1214" s="44">
        <v>494.90763600000002</v>
      </c>
      <c r="AA1214" s="44">
        <v>12.890029999999999</v>
      </c>
      <c r="AB1214" s="44">
        <v>0.551562</v>
      </c>
      <c r="AC1214" s="44">
        <v>0.30084499999999997</v>
      </c>
      <c r="AD1214" s="44">
        <v>3519.652055</v>
      </c>
    </row>
    <row r="1215" spans="1:30" x14ac:dyDescent="0.25">
      <c r="A1215">
        <v>1214</v>
      </c>
      <c r="B1215" t="s">
        <v>101</v>
      </c>
      <c r="C1215" t="s">
        <v>116</v>
      </c>
      <c r="D1215" t="s">
        <v>141</v>
      </c>
      <c r="E1215" t="s">
        <v>104</v>
      </c>
      <c r="F1215" s="52">
        <f>VLOOKUP(A1215,[1]Minority!$A$1:$H$1902,5,FALSE)</f>
        <v>0</v>
      </c>
      <c r="G1215" s="52">
        <f>VLOOKUP(A1215,'[1]Low-income - HH inc.'!$A$1:$I$1902,6,FALSE)</f>
        <v>0</v>
      </c>
      <c r="H1215" s="44">
        <v>211976</v>
      </c>
      <c r="I1215" s="44">
        <v>16365</v>
      </c>
      <c r="J1215" s="44">
        <v>40043</v>
      </c>
      <c r="K1215" s="44">
        <v>3037</v>
      </c>
      <c r="L1215" s="44">
        <v>19579</v>
      </c>
      <c r="M1215" s="44">
        <v>0</v>
      </c>
      <c r="N1215" s="44">
        <v>951</v>
      </c>
      <c r="O1215" s="44">
        <v>50</v>
      </c>
      <c r="P1215" s="44">
        <v>82.754622999999995</v>
      </c>
      <c r="Q1215" s="44">
        <v>80.090401</v>
      </c>
      <c r="R1215" s="44">
        <v>21.356173999999999</v>
      </c>
      <c r="S1215" s="44">
        <v>22.169840000000001</v>
      </c>
      <c r="T1215" s="44">
        <v>209201.78125</v>
      </c>
      <c r="U1215" s="44">
        <v>39518.167969000002</v>
      </c>
      <c r="V1215" s="44">
        <v>19301.324218999998</v>
      </c>
      <c r="W1215" s="44">
        <v>938.22174099999995</v>
      </c>
      <c r="X1215" s="44">
        <v>3619.40427</v>
      </c>
      <c r="Y1215" s="44">
        <v>5452.6056170000002</v>
      </c>
      <c r="Z1215" s="44">
        <v>367.066349</v>
      </c>
      <c r="AA1215" s="44">
        <v>6.0269510000000004</v>
      </c>
      <c r="AB1215" s="44">
        <v>0.24746699999999999</v>
      </c>
      <c r="AC1215" s="44">
        <v>0.188389</v>
      </c>
      <c r="AD1215" s="44">
        <v>2133.9103970000001</v>
      </c>
    </row>
    <row r="1216" spans="1:30" x14ac:dyDescent="0.25">
      <c r="A1216">
        <v>1215</v>
      </c>
      <c r="B1216" t="s">
        <v>101</v>
      </c>
      <c r="C1216" t="s">
        <v>116</v>
      </c>
      <c r="D1216" t="s">
        <v>141</v>
      </c>
      <c r="E1216" t="s">
        <v>104</v>
      </c>
      <c r="F1216" s="52">
        <f>VLOOKUP(A1216,[1]Minority!$A$1:$H$1902,5,FALSE)</f>
        <v>11</v>
      </c>
      <c r="G1216" s="52">
        <f>VLOOKUP(A1216,'[1]Low-income - HH inc.'!$A$1:$I$1902,6,FALSE)</f>
        <v>0</v>
      </c>
      <c r="H1216" s="44">
        <v>212169</v>
      </c>
      <c r="I1216" s="44">
        <v>13161</v>
      </c>
      <c r="J1216" s="44">
        <v>40168</v>
      </c>
      <c r="K1216" s="44">
        <v>2958</v>
      </c>
      <c r="L1216" s="44">
        <v>19579</v>
      </c>
      <c r="M1216" s="44">
        <v>0</v>
      </c>
      <c r="N1216" s="44">
        <v>951</v>
      </c>
      <c r="O1216" s="44">
        <v>50</v>
      </c>
      <c r="P1216" s="44">
        <v>87.853935000000007</v>
      </c>
      <c r="Q1216" s="44">
        <v>79.139861999999994</v>
      </c>
      <c r="R1216" s="44">
        <v>24.92351</v>
      </c>
      <c r="S1216" s="44">
        <v>25.580164</v>
      </c>
      <c r="T1216" s="44">
        <v>209040.765625</v>
      </c>
      <c r="U1216" s="44">
        <v>39583.09375</v>
      </c>
      <c r="V1216" s="44">
        <v>19271.236327999999</v>
      </c>
      <c r="W1216" s="44">
        <v>936.83715800000004</v>
      </c>
      <c r="X1216" s="44">
        <v>102253.56902700001</v>
      </c>
      <c r="Y1216" s="44">
        <v>191215.10601399999</v>
      </c>
      <c r="Z1216" s="44">
        <v>5853.7624450000003</v>
      </c>
      <c r="AA1216" s="44">
        <v>205.67689100000001</v>
      </c>
      <c r="AB1216" s="44">
        <v>10.174967000000001</v>
      </c>
      <c r="AC1216" s="44">
        <v>3.9435509999999998</v>
      </c>
      <c r="AD1216" s="44">
        <v>47514.037082000003</v>
      </c>
    </row>
    <row r="1217" spans="1:30" x14ac:dyDescent="0.25">
      <c r="A1217">
        <v>1216</v>
      </c>
      <c r="B1217" t="s">
        <v>101</v>
      </c>
      <c r="C1217" t="s">
        <v>116</v>
      </c>
      <c r="D1217" t="s">
        <v>141</v>
      </c>
      <c r="E1217" t="s">
        <v>104</v>
      </c>
      <c r="F1217" s="52">
        <f>VLOOKUP(A1217,[1]Minority!$A$1:$H$1902,5,FALSE)</f>
        <v>24</v>
      </c>
      <c r="G1217" s="52">
        <f>VLOOKUP(A1217,'[1]Low-income - HH inc.'!$A$1:$I$1902,6,FALSE)</f>
        <v>3</v>
      </c>
      <c r="H1217" s="44">
        <v>199070</v>
      </c>
      <c r="I1217" s="44">
        <v>9696</v>
      </c>
      <c r="J1217" s="44">
        <v>37112</v>
      </c>
      <c r="K1217" s="44">
        <v>2032</v>
      </c>
      <c r="L1217" s="44">
        <v>19928</v>
      </c>
      <c r="M1217" s="44">
        <v>0</v>
      </c>
      <c r="N1217" s="44">
        <v>951</v>
      </c>
      <c r="O1217" s="44">
        <v>0</v>
      </c>
      <c r="P1217" s="44">
        <v>95.364113000000003</v>
      </c>
      <c r="Q1217" s="44">
        <v>75.006859000000006</v>
      </c>
      <c r="R1217" s="44">
        <v>16.863212999999998</v>
      </c>
      <c r="S1217" s="44">
        <v>17.017783999999999</v>
      </c>
      <c r="T1217" s="44">
        <v>198198.359375</v>
      </c>
      <c r="U1217" s="44">
        <v>36950.53125</v>
      </c>
      <c r="V1217" s="44">
        <v>19836.275390999999</v>
      </c>
      <c r="W1217" s="44">
        <v>946.62274200000002</v>
      </c>
      <c r="X1217" s="44">
        <v>41903.678833999998</v>
      </c>
      <c r="Y1217" s="44">
        <v>69138.326704999999</v>
      </c>
      <c r="Z1217" s="44">
        <v>3328.9184340000002</v>
      </c>
      <c r="AA1217" s="44">
        <v>66.686671000000004</v>
      </c>
      <c r="AB1217" s="44">
        <v>2.8586339999999999</v>
      </c>
      <c r="AC1217" s="44">
        <v>1.791974</v>
      </c>
      <c r="AD1217" s="44">
        <v>20700.130588</v>
      </c>
    </row>
    <row r="1218" spans="1:30" x14ac:dyDescent="0.25">
      <c r="A1218">
        <v>1217</v>
      </c>
      <c r="B1218" t="s">
        <v>101</v>
      </c>
      <c r="C1218" t="s">
        <v>116</v>
      </c>
      <c r="D1218" t="s">
        <v>141</v>
      </c>
      <c r="E1218" t="s">
        <v>104</v>
      </c>
      <c r="F1218" s="52">
        <f>VLOOKUP(A1218,[1]Minority!$A$1:$H$1902,5,FALSE)</f>
        <v>3106</v>
      </c>
      <c r="G1218" s="52">
        <f>VLOOKUP(A1218,'[1]Low-income - HH inc.'!$A$1:$I$1902,6,FALSE)</f>
        <v>400</v>
      </c>
      <c r="H1218" s="44">
        <v>195215</v>
      </c>
      <c r="I1218" s="44">
        <v>12889</v>
      </c>
      <c r="J1218" s="44">
        <v>37178</v>
      </c>
      <c r="K1218" s="44">
        <v>3214</v>
      </c>
      <c r="L1218" s="44">
        <v>19928</v>
      </c>
      <c r="M1218" s="44">
        <v>0</v>
      </c>
      <c r="N1218" s="44">
        <v>951</v>
      </c>
      <c r="O1218" s="44">
        <v>10</v>
      </c>
      <c r="P1218" s="44">
        <v>76.433304000000007</v>
      </c>
      <c r="Q1218" s="44">
        <v>59.273865000000001</v>
      </c>
      <c r="R1218" s="44">
        <v>14.894406</v>
      </c>
      <c r="S1218" s="44">
        <v>14.823933</v>
      </c>
      <c r="T1218" s="44">
        <v>193221.953125</v>
      </c>
      <c r="U1218" s="44">
        <v>36806.734375</v>
      </c>
      <c r="V1218" s="44">
        <v>19710.162109000001</v>
      </c>
      <c r="W1218" s="44">
        <v>940.71374500000002</v>
      </c>
      <c r="X1218" s="44">
        <v>68711.261771000005</v>
      </c>
      <c r="Y1218" s="44">
        <v>82644.266527</v>
      </c>
      <c r="Z1218" s="44">
        <v>4354.6879170000002</v>
      </c>
      <c r="AA1218" s="44">
        <v>83.511499999999998</v>
      </c>
      <c r="AB1218" s="44">
        <v>4.2477450000000001</v>
      </c>
      <c r="AC1218" s="44">
        <v>2.299601</v>
      </c>
      <c r="AD1218" s="44">
        <v>27210.181004999999</v>
      </c>
    </row>
    <row r="1219" spans="1:30" x14ac:dyDescent="0.25">
      <c r="A1219">
        <v>1218</v>
      </c>
      <c r="B1219" t="s">
        <v>101</v>
      </c>
      <c r="C1219" t="s">
        <v>116</v>
      </c>
      <c r="D1219" t="s">
        <v>141</v>
      </c>
      <c r="E1219" t="s">
        <v>104</v>
      </c>
      <c r="F1219" s="52">
        <f>VLOOKUP(A1219,[1]Minority!$A$1:$H$1902,5,FALSE)</f>
        <v>2317</v>
      </c>
      <c r="G1219" s="52">
        <f>VLOOKUP(A1219,'[1]Low-income - HH inc.'!$A$1:$I$1902,6,FALSE)</f>
        <v>714</v>
      </c>
      <c r="H1219" s="44">
        <v>188944</v>
      </c>
      <c r="I1219" s="44">
        <v>8799</v>
      </c>
      <c r="J1219" s="44">
        <v>36479</v>
      </c>
      <c r="K1219" s="44">
        <v>1958</v>
      </c>
      <c r="L1219" s="44">
        <v>24673</v>
      </c>
      <c r="M1219" s="44">
        <v>0</v>
      </c>
      <c r="N1219" s="44">
        <v>951</v>
      </c>
      <c r="O1219" s="44">
        <v>0</v>
      </c>
      <c r="P1219" s="44">
        <v>78.443686999999997</v>
      </c>
      <c r="Q1219" s="44">
        <v>95.540244999999999</v>
      </c>
      <c r="R1219" s="44">
        <v>14.953998</v>
      </c>
      <c r="S1219" s="44">
        <v>14.789085</v>
      </c>
      <c r="T1219" s="44">
        <v>187543.609375</v>
      </c>
      <c r="U1219" s="44">
        <v>36210.640625</v>
      </c>
      <c r="V1219" s="44">
        <v>24481.197265999999</v>
      </c>
      <c r="W1219" s="44">
        <v>943.60717799999998</v>
      </c>
      <c r="X1219" s="44">
        <v>42351.633564000003</v>
      </c>
      <c r="Y1219" s="44">
        <v>56494.583498</v>
      </c>
      <c r="Z1219" s="44">
        <v>2409.3818430000001</v>
      </c>
      <c r="AA1219" s="44">
        <v>53.054628000000001</v>
      </c>
      <c r="AB1219" s="44">
        <v>2.625467</v>
      </c>
      <c r="AC1219" s="44">
        <v>1.362258</v>
      </c>
      <c r="AD1219" s="44">
        <v>16303.861634999999</v>
      </c>
    </row>
    <row r="1220" spans="1:30" x14ac:dyDescent="0.25">
      <c r="A1220">
        <v>1219</v>
      </c>
      <c r="B1220" t="s">
        <v>101</v>
      </c>
      <c r="C1220" t="s">
        <v>116</v>
      </c>
      <c r="D1220" t="s">
        <v>141</v>
      </c>
      <c r="E1220" t="s">
        <v>104</v>
      </c>
      <c r="F1220" s="52">
        <f>VLOOKUP(A1220,[1]Minority!$A$1:$H$1902,5,FALSE)</f>
        <v>2754</v>
      </c>
      <c r="G1220" s="52">
        <f>VLOOKUP(A1220,'[1]Low-income - HH inc.'!$A$1:$I$1902,6,FALSE)</f>
        <v>441</v>
      </c>
      <c r="H1220" s="44">
        <v>199277</v>
      </c>
      <c r="I1220" s="44">
        <v>0</v>
      </c>
      <c r="J1220" s="44">
        <v>37908</v>
      </c>
      <c r="K1220" s="44">
        <v>0</v>
      </c>
      <c r="L1220" s="44">
        <v>26347</v>
      </c>
      <c r="M1220" s="44">
        <v>0</v>
      </c>
      <c r="N1220" s="44">
        <v>951</v>
      </c>
      <c r="O1220" s="44">
        <v>0</v>
      </c>
      <c r="P1220" s="44">
        <v>88.219009</v>
      </c>
      <c r="Q1220" s="44">
        <v>84.861519000000001</v>
      </c>
      <c r="R1220" s="44">
        <v>15.896124</v>
      </c>
      <c r="S1220" s="44">
        <v>15.725453999999999</v>
      </c>
      <c r="T1220" s="44">
        <v>198200.8125</v>
      </c>
      <c r="U1220" s="44">
        <v>37703.28125</v>
      </c>
      <c r="V1220" s="44">
        <v>26204.712890999999</v>
      </c>
      <c r="W1220" s="44">
        <v>945.86419699999999</v>
      </c>
      <c r="X1220" s="44">
        <v>96627.252470000007</v>
      </c>
      <c r="Y1220" s="44">
        <v>164978.55747699999</v>
      </c>
      <c r="Z1220" s="44">
        <v>7023.0423680000004</v>
      </c>
      <c r="AA1220" s="44">
        <v>150.453138</v>
      </c>
      <c r="AB1220" s="44">
        <v>6.8838369999999998</v>
      </c>
      <c r="AC1220" s="44">
        <v>3.6785519999999998</v>
      </c>
      <c r="AD1220" s="44">
        <v>43119.319589999999</v>
      </c>
    </row>
    <row r="1221" spans="1:30" x14ac:dyDescent="0.25">
      <c r="A1221">
        <v>1220</v>
      </c>
      <c r="B1221" t="s">
        <v>101</v>
      </c>
      <c r="C1221" t="s">
        <v>116</v>
      </c>
      <c r="D1221" t="s">
        <v>141</v>
      </c>
      <c r="E1221" t="s">
        <v>104</v>
      </c>
      <c r="F1221" s="52">
        <f>VLOOKUP(A1221,[1]Minority!$A$1:$H$1902,5,FALSE)</f>
        <v>408</v>
      </c>
      <c r="G1221" s="52">
        <f>VLOOKUP(A1221,'[1]Low-income - HH inc.'!$A$1:$I$1902,6,FALSE)</f>
        <v>38</v>
      </c>
      <c r="H1221" s="44">
        <v>226185</v>
      </c>
      <c r="I1221" s="44">
        <v>10274</v>
      </c>
      <c r="J1221" s="44">
        <v>42063</v>
      </c>
      <c r="K1221" s="44">
        <v>3400</v>
      </c>
      <c r="L1221" s="44">
        <v>28634</v>
      </c>
      <c r="M1221" s="44">
        <v>0</v>
      </c>
      <c r="N1221" s="44">
        <v>951</v>
      </c>
      <c r="O1221" s="44">
        <v>0</v>
      </c>
      <c r="P1221" s="44">
        <v>72.262939000000003</v>
      </c>
      <c r="Q1221" s="44">
        <v>76.083168000000001</v>
      </c>
      <c r="R1221" s="44">
        <v>17.539432999999999</v>
      </c>
      <c r="S1221" s="44">
        <v>17.252132</v>
      </c>
      <c r="T1221" s="44">
        <v>224432.28125</v>
      </c>
      <c r="U1221" s="44">
        <v>41749.144530999998</v>
      </c>
      <c r="V1221" s="44">
        <v>28401.556640999999</v>
      </c>
      <c r="W1221" s="44">
        <v>943.27996800000005</v>
      </c>
      <c r="X1221" s="44">
        <v>89895.254289999997</v>
      </c>
      <c r="Y1221" s="44">
        <v>262796.75000499998</v>
      </c>
      <c r="Z1221" s="44">
        <v>7263.4097160000001</v>
      </c>
      <c r="AA1221" s="44">
        <v>246.41261499999999</v>
      </c>
      <c r="AB1221" s="44">
        <v>12.009499</v>
      </c>
      <c r="AC1221" s="44">
        <v>4.938777</v>
      </c>
      <c r="AD1221" s="44">
        <v>59492.944402000001</v>
      </c>
    </row>
    <row r="1222" spans="1:30" x14ac:dyDescent="0.25">
      <c r="A1222">
        <v>1221</v>
      </c>
      <c r="B1222" t="s">
        <v>101</v>
      </c>
      <c r="C1222" t="s">
        <v>116</v>
      </c>
      <c r="D1222" t="s">
        <v>141</v>
      </c>
      <c r="E1222" t="s">
        <v>104</v>
      </c>
      <c r="F1222" s="52">
        <f>VLOOKUP(A1222,[1]Minority!$A$1:$H$1902,5,FALSE)</f>
        <v>93</v>
      </c>
      <c r="G1222" s="52">
        <f>VLOOKUP(A1222,'[1]Low-income - HH inc.'!$A$1:$I$1902,6,FALSE)</f>
        <v>25</v>
      </c>
      <c r="H1222" s="44">
        <v>214548</v>
      </c>
      <c r="I1222" s="44">
        <v>2045</v>
      </c>
      <c r="J1222" s="44">
        <v>40181</v>
      </c>
      <c r="K1222" s="44">
        <v>510</v>
      </c>
      <c r="L1222" s="44">
        <v>26347</v>
      </c>
      <c r="M1222" s="44">
        <v>0</v>
      </c>
      <c r="N1222" s="44">
        <v>951</v>
      </c>
      <c r="O1222" s="44">
        <v>0</v>
      </c>
      <c r="P1222" s="44">
        <v>85.080344999999994</v>
      </c>
      <c r="Q1222" s="44">
        <v>73.115043999999997</v>
      </c>
      <c r="R1222" s="44">
        <v>19.835297000000001</v>
      </c>
      <c r="S1222" s="44">
        <v>19.486166000000001</v>
      </c>
      <c r="T1222" s="44">
        <v>212463.078125</v>
      </c>
      <c r="U1222" s="44">
        <v>39791.777344000002</v>
      </c>
      <c r="V1222" s="44">
        <v>26088.501952999999</v>
      </c>
      <c r="W1222" s="44">
        <v>941.66949499999998</v>
      </c>
      <c r="X1222" s="44">
        <v>25769.793697000001</v>
      </c>
      <c r="Y1222" s="44">
        <v>74915.831357999996</v>
      </c>
      <c r="Z1222" s="44">
        <v>2336.3611289999999</v>
      </c>
      <c r="AA1222" s="44">
        <v>70.604529999999997</v>
      </c>
      <c r="AB1222" s="44">
        <v>3.3829259999999999</v>
      </c>
      <c r="AC1222" s="44">
        <v>1.49499</v>
      </c>
      <c r="AD1222" s="44">
        <v>17989.362682999999</v>
      </c>
    </row>
    <row r="1223" spans="1:30" x14ac:dyDescent="0.25">
      <c r="A1223">
        <v>1222</v>
      </c>
      <c r="B1223" t="s">
        <v>101</v>
      </c>
      <c r="C1223" t="s">
        <v>116</v>
      </c>
      <c r="D1223" t="s">
        <v>141</v>
      </c>
      <c r="E1223" t="s">
        <v>104</v>
      </c>
      <c r="F1223" s="52">
        <f>VLOOKUP(A1223,[1]Minority!$A$1:$H$1902,5,FALSE)</f>
        <v>1154</v>
      </c>
      <c r="G1223" s="52">
        <f>VLOOKUP(A1223,'[1]Low-income - HH inc.'!$A$1:$I$1902,6,FALSE)</f>
        <v>215</v>
      </c>
      <c r="H1223" s="44">
        <v>237620</v>
      </c>
      <c r="I1223" s="44">
        <v>7645</v>
      </c>
      <c r="J1223" s="44">
        <v>43073</v>
      </c>
      <c r="K1223" s="44">
        <v>1935</v>
      </c>
      <c r="L1223" s="44">
        <v>28634</v>
      </c>
      <c r="M1223" s="44">
        <v>0</v>
      </c>
      <c r="N1223" s="44">
        <v>951</v>
      </c>
      <c r="O1223" s="44">
        <v>0</v>
      </c>
      <c r="P1223" s="44">
        <v>70.315963999999994</v>
      </c>
      <c r="Q1223" s="44">
        <v>69.321174999999997</v>
      </c>
      <c r="R1223" s="44">
        <v>16.875285999999999</v>
      </c>
      <c r="S1223" s="44">
        <v>16.565342000000001</v>
      </c>
      <c r="T1223" s="44">
        <v>236020.8125</v>
      </c>
      <c r="U1223" s="44">
        <v>42786.9375</v>
      </c>
      <c r="V1223" s="44">
        <v>28434.886718999998</v>
      </c>
      <c r="W1223" s="44">
        <v>944.38696300000004</v>
      </c>
      <c r="X1223" s="44">
        <v>5458.0646390000002</v>
      </c>
      <c r="Y1223" s="44">
        <v>96769.111499999999</v>
      </c>
      <c r="Z1223" s="44">
        <v>3513.0666670000001</v>
      </c>
      <c r="AA1223" s="44">
        <v>83.733225000000004</v>
      </c>
      <c r="AB1223" s="44">
        <v>3.638252</v>
      </c>
      <c r="AC1223" s="44">
        <v>1.985857</v>
      </c>
      <c r="AD1223" s="44">
        <v>23287.129182000001</v>
      </c>
    </row>
    <row r="1224" spans="1:30" x14ac:dyDescent="0.25">
      <c r="A1224">
        <v>1223</v>
      </c>
      <c r="B1224" t="s">
        <v>101</v>
      </c>
      <c r="C1224" t="s">
        <v>116</v>
      </c>
      <c r="D1224" t="s">
        <v>141</v>
      </c>
      <c r="E1224" t="s">
        <v>104</v>
      </c>
      <c r="F1224" s="52">
        <f>VLOOKUP(A1224,[1]Minority!$A$1:$H$1902,5,FALSE)</f>
        <v>1905</v>
      </c>
      <c r="G1224" s="52">
        <f>VLOOKUP(A1224,'[1]Low-income - HH inc.'!$A$1:$I$1902,6,FALSE)</f>
        <v>282</v>
      </c>
      <c r="H1224" s="44">
        <v>220370</v>
      </c>
      <c r="I1224" s="44">
        <v>9506</v>
      </c>
      <c r="J1224" s="44">
        <v>41453</v>
      </c>
      <c r="K1224" s="44">
        <v>2012</v>
      </c>
      <c r="L1224" s="44">
        <v>21602</v>
      </c>
      <c r="M1224" s="44">
        <v>0</v>
      </c>
      <c r="N1224" s="44">
        <v>951</v>
      </c>
      <c r="O1224" s="44">
        <v>0</v>
      </c>
      <c r="P1224" s="44">
        <v>86.316322</v>
      </c>
      <c r="Q1224" s="44">
        <v>62.178489999999996</v>
      </c>
      <c r="R1224" s="44">
        <v>15.248789</v>
      </c>
      <c r="S1224" s="44">
        <v>14.964848</v>
      </c>
      <c r="T1224" s="44">
        <v>218800.5</v>
      </c>
      <c r="U1224" s="44">
        <v>41159.433594000002</v>
      </c>
      <c r="V1224" s="44">
        <v>21441.212890999999</v>
      </c>
      <c r="W1224" s="44">
        <v>943.92156999999997</v>
      </c>
      <c r="X1224" s="44">
        <v>43860.882492999997</v>
      </c>
      <c r="Y1224" s="44">
        <v>69066.146957000004</v>
      </c>
      <c r="Z1224" s="44">
        <v>2493.9496979999999</v>
      </c>
      <c r="AA1224" s="44">
        <v>64.828413999999995</v>
      </c>
      <c r="AB1224" s="44">
        <v>3.153432</v>
      </c>
      <c r="AC1224" s="44">
        <v>1.478866</v>
      </c>
      <c r="AD1224" s="44">
        <v>17728.753076000001</v>
      </c>
    </row>
    <row r="1225" spans="1:30" x14ac:dyDescent="0.25">
      <c r="A1225">
        <v>1224</v>
      </c>
      <c r="B1225" t="s">
        <v>101</v>
      </c>
      <c r="C1225" t="s">
        <v>116</v>
      </c>
      <c r="D1225" t="s">
        <v>141</v>
      </c>
      <c r="E1225" t="s">
        <v>104</v>
      </c>
      <c r="F1225" s="52">
        <f>VLOOKUP(A1225,[1]Minority!$A$1:$H$1902,5,FALSE)</f>
        <v>3755</v>
      </c>
      <c r="G1225" s="52">
        <f>VLOOKUP(A1225,'[1]Low-income - HH inc.'!$A$1:$I$1902,6,FALSE)</f>
        <v>901</v>
      </c>
      <c r="H1225" s="44">
        <v>230611</v>
      </c>
      <c r="I1225" s="44">
        <v>0</v>
      </c>
      <c r="J1225" s="44">
        <v>40423</v>
      </c>
      <c r="K1225" s="44">
        <v>0</v>
      </c>
      <c r="L1225" s="44">
        <v>19133</v>
      </c>
      <c r="M1225" s="44">
        <v>0</v>
      </c>
      <c r="N1225" s="44">
        <v>951</v>
      </c>
      <c r="O1225" s="44">
        <v>0</v>
      </c>
      <c r="P1225" s="44">
        <v>130.04698200000001</v>
      </c>
      <c r="Q1225" s="44">
        <v>91.097251999999997</v>
      </c>
      <c r="R1225" s="44">
        <v>16.551756000000001</v>
      </c>
      <c r="S1225" s="44">
        <v>16.468686999999999</v>
      </c>
      <c r="T1225" s="44">
        <v>230563.25</v>
      </c>
      <c r="U1225" s="44">
        <v>40414.632812999997</v>
      </c>
      <c r="V1225" s="44">
        <v>19129.039063</v>
      </c>
      <c r="W1225" s="44">
        <v>950.80310099999997</v>
      </c>
      <c r="X1225" s="44">
        <v>2618.3456040000001</v>
      </c>
      <c r="Y1225" s="44">
        <v>20264.659974999999</v>
      </c>
      <c r="Z1225" s="44">
        <v>702.54404599999998</v>
      </c>
      <c r="AA1225" s="44">
        <v>18.41891</v>
      </c>
      <c r="AB1225" s="44">
        <v>0.84080500000000002</v>
      </c>
      <c r="AC1225" s="44">
        <v>0.415408</v>
      </c>
      <c r="AD1225" s="44">
        <v>4893.2223029999996</v>
      </c>
    </row>
    <row r="1226" spans="1:30" x14ac:dyDescent="0.25">
      <c r="A1226">
        <v>1225</v>
      </c>
      <c r="B1226" t="s">
        <v>101</v>
      </c>
      <c r="C1226" t="s">
        <v>116</v>
      </c>
      <c r="D1226" t="s">
        <v>141</v>
      </c>
      <c r="E1226" t="s">
        <v>104</v>
      </c>
      <c r="F1226" s="52">
        <f>VLOOKUP(A1226,[1]Minority!$A$1:$H$1902,5,FALSE)</f>
        <v>875</v>
      </c>
      <c r="G1226" s="52">
        <f>VLOOKUP(A1226,'[1]Low-income - HH inc.'!$A$1:$I$1902,6,FALSE)</f>
        <v>173</v>
      </c>
      <c r="H1226" s="44">
        <v>254981</v>
      </c>
      <c r="I1226" s="44">
        <v>4716</v>
      </c>
      <c r="J1226" s="44">
        <v>46136</v>
      </c>
      <c r="K1226" s="44">
        <v>356</v>
      </c>
      <c r="L1226" s="44">
        <v>8595</v>
      </c>
      <c r="M1226" s="44">
        <v>0</v>
      </c>
      <c r="N1226" s="44">
        <v>951</v>
      </c>
      <c r="O1226" s="44">
        <v>0</v>
      </c>
      <c r="P1226" s="44">
        <v>85.182411000000002</v>
      </c>
      <c r="Q1226" s="44">
        <v>85.503487000000007</v>
      </c>
      <c r="R1226" s="44">
        <v>19.011531999999999</v>
      </c>
      <c r="S1226" s="44">
        <v>20.753073000000001</v>
      </c>
      <c r="T1226" s="44">
        <v>253661.890625</v>
      </c>
      <c r="U1226" s="44">
        <v>45894.703125</v>
      </c>
      <c r="V1226" s="44">
        <v>8549.6972659999992</v>
      </c>
      <c r="W1226" s="44">
        <v>945.98742700000003</v>
      </c>
      <c r="X1226" s="44">
        <v>141186.197319</v>
      </c>
      <c r="Y1226" s="44">
        <v>316667.28587800002</v>
      </c>
      <c r="Z1226" s="44">
        <v>8585.3045330000004</v>
      </c>
      <c r="AA1226" s="44">
        <v>305.95279599999998</v>
      </c>
      <c r="AB1226" s="44">
        <v>14.823936</v>
      </c>
      <c r="AC1226" s="44">
        <v>5.9694140000000004</v>
      </c>
      <c r="AD1226" s="44">
        <v>72062.888009999995</v>
      </c>
    </row>
    <row r="1227" spans="1:30" x14ac:dyDescent="0.25">
      <c r="A1227">
        <v>1226</v>
      </c>
      <c r="B1227" t="s">
        <v>101</v>
      </c>
      <c r="C1227" t="s">
        <v>116</v>
      </c>
      <c r="D1227" t="s">
        <v>141</v>
      </c>
      <c r="E1227" t="s">
        <v>104</v>
      </c>
      <c r="F1227" s="52">
        <f>VLOOKUP(A1227,[1]Minority!$A$1:$H$1902,5,FALSE)</f>
        <v>1757</v>
      </c>
      <c r="G1227" s="52">
        <f>VLOOKUP(A1227,'[1]Low-income - HH inc.'!$A$1:$I$1902,6,FALSE)</f>
        <v>185</v>
      </c>
      <c r="H1227" s="44">
        <v>235764</v>
      </c>
      <c r="I1227" s="44">
        <v>0</v>
      </c>
      <c r="J1227" s="44">
        <v>43362</v>
      </c>
      <c r="K1227" s="44">
        <v>0</v>
      </c>
      <c r="L1227" s="44">
        <v>8595</v>
      </c>
      <c r="M1227" s="44">
        <v>0</v>
      </c>
      <c r="N1227" s="44">
        <v>207</v>
      </c>
      <c r="O1227" s="44">
        <v>0</v>
      </c>
      <c r="P1227" s="44">
        <v>144.267822</v>
      </c>
      <c r="Q1227" s="44">
        <v>141.157669</v>
      </c>
      <c r="R1227" s="44">
        <v>19.204370000000001</v>
      </c>
      <c r="S1227" s="44">
        <v>17.667231000000001</v>
      </c>
      <c r="T1227" s="44">
        <v>235489.390625</v>
      </c>
      <c r="U1227" s="44">
        <v>43311.492187999997</v>
      </c>
      <c r="V1227" s="44">
        <v>8584.9882809999999</v>
      </c>
      <c r="W1227" s="44">
        <v>206.75889599999999</v>
      </c>
      <c r="X1227" s="44">
        <v>39247.361433999999</v>
      </c>
      <c r="Y1227" s="44">
        <v>74054.156925999996</v>
      </c>
      <c r="Z1227" s="44">
        <v>2265.0667899999999</v>
      </c>
      <c r="AA1227" s="44">
        <v>60.779482999999999</v>
      </c>
      <c r="AB1227" s="44">
        <v>3.0766939999999998</v>
      </c>
      <c r="AC1227" s="44">
        <v>1.4201569999999999</v>
      </c>
      <c r="AD1227" s="44">
        <v>17102.795913000002</v>
      </c>
    </row>
    <row r="1228" spans="1:30" x14ac:dyDescent="0.25">
      <c r="A1228">
        <v>1227</v>
      </c>
      <c r="B1228" t="s">
        <v>101</v>
      </c>
      <c r="C1228" t="s">
        <v>116</v>
      </c>
      <c r="D1228" t="s">
        <v>141</v>
      </c>
      <c r="E1228" t="s">
        <v>104</v>
      </c>
      <c r="F1228" s="52">
        <f>VLOOKUP(A1228,[1]Minority!$A$1:$H$1902,5,FALSE)</f>
        <v>1974</v>
      </c>
      <c r="G1228" s="52">
        <f>VLOOKUP(A1228,'[1]Low-income - HH inc.'!$A$1:$I$1902,6,FALSE)</f>
        <v>297</v>
      </c>
      <c r="H1228" s="44">
        <v>249266</v>
      </c>
      <c r="I1228" s="44">
        <v>0</v>
      </c>
      <c r="J1228" s="44">
        <v>42760</v>
      </c>
      <c r="K1228" s="44">
        <v>0</v>
      </c>
      <c r="L1228" s="44">
        <v>8595</v>
      </c>
      <c r="M1228" s="44">
        <v>0</v>
      </c>
      <c r="N1228" s="44">
        <v>1010</v>
      </c>
      <c r="O1228" s="44">
        <v>0</v>
      </c>
      <c r="P1228" s="44">
        <v>172.82621800000001</v>
      </c>
      <c r="Q1228" s="44">
        <v>167.92047099999999</v>
      </c>
      <c r="R1228" s="44">
        <v>17.398264000000001</v>
      </c>
      <c r="S1228" s="44">
        <v>16.791656</v>
      </c>
      <c r="T1228" s="44">
        <v>249086.140625</v>
      </c>
      <c r="U1228" s="44">
        <v>42729.144530999998</v>
      </c>
      <c r="V1228" s="44">
        <v>8588.7978519999997</v>
      </c>
      <c r="W1228" s="44">
        <v>1009.27124</v>
      </c>
      <c r="X1228" s="44">
        <v>40911.443227999996</v>
      </c>
      <c r="Y1228" s="44">
        <v>480682.89426199999</v>
      </c>
      <c r="Z1228" s="44">
        <v>10537.658528</v>
      </c>
      <c r="AA1228" s="44">
        <v>496.163611</v>
      </c>
      <c r="AB1228" s="44">
        <v>25.483597</v>
      </c>
      <c r="AC1228" s="44">
        <v>8.5811100000000007</v>
      </c>
      <c r="AD1228" s="44">
        <v>104149.49765</v>
      </c>
    </row>
    <row r="1229" spans="1:30" x14ac:dyDescent="0.25">
      <c r="A1229">
        <v>1228</v>
      </c>
      <c r="B1229" t="s">
        <v>101</v>
      </c>
      <c r="C1229" t="s">
        <v>116</v>
      </c>
      <c r="D1229" t="s">
        <v>141</v>
      </c>
      <c r="E1229" t="s">
        <v>104</v>
      </c>
      <c r="F1229" s="52">
        <f>VLOOKUP(A1229,[1]Minority!$A$1:$H$1902,5,FALSE)</f>
        <v>1967</v>
      </c>
      <c r="G1229" s="52">
        <f>VLOOKUP(A1229,'[1]Low-income - HH inc.'!$A$1:$I$1902,6,FALSE)</f>
        <v>170</v>
      </c>
      <c r="H1229" s="44">
        <v>232623</v>
      </c>
      <c r="I1229" s="44">
        <v>0</v>
      </c>
      <c r="J1229" s="44">
        <v>39629</v>
      </c>
      <c r="K1229" s="44">
        <v>0</v>
      </c>
      <c r="L1229" s="44">
        <v>8595</v>
      </c>
      <c r="M1229" s="44">
        <v>0</v>
      </c>
      <c r="N1229" s="44">
        <v>207</v>
      </c>
      <c r="O1229" s="44">
        <v>0</v>
      </c>
      <c r="P1229" s="44">
        <v>147.83493000000001</v>
      </c>
      <c r="Q1229" s="44">
        <v>93.404785000000004</v>
      </c>
      <c r="R1229" s="44">
        <v>17.958224999999999</v>
      </c>
      <c r="S1229" s="44">
        <v>16.768613999999999</v>
      </c>
      <c r="T1229" s="44">
        <v>232598.875</v>
      </c>
      <c r="U1229" s="44">
        <v>39624.890625</v>
      </c>
      <c r="V1229" s="44">
        <v>8594.1083980000003</v>
      </c>
      <c r="W1229" s="44">
        <v>206.978531</v>
      </c>
      <c r="X1229" s="44">
        <v>7379.434937</v>
      </c>
      <c r="Y1229" s="44">
        <v>13021.768736</v>
      </c>
      <c r="Z1229" s="44">
        <v>763.03133500000001</v>
      </c>
      <c r="AA1229" s="44">
        <v>13.390053</v>
      </c>
      <c r="AB1229" s="44">
        <v>0.52130100000000001</v>
      </c>
      <c r="AC1229" s="44">
        <v>0.36629499999999998</v>
      </c>
      <c r="AD1229" s="44">
        <v>4110.0717860000004</v>
      </c>
    </row>
    <row r="1230" spans="1:30" x14ac:dyDescent="0.25">
      <c r="A1230">
        <v>1229</v>
      </c>
      <c r="B1230" t="s">
        <v>101</v>
      </c>
      <c r="C1230" t="s">
        <v>116</v>
      </c>
      <c r="D1230" t="s">
        <v>141</v>
      </c>
      <c r="E1230" t="s">
        <v>104</v>
      </c>
      <c r="F1230" s="52">
        <f>VLOOKUP(A1230,[1]Minority!$A$1:$H$1902,5,FALSE)</f>
        <v>3324</v>
      </c>
      <c r="G1230" s="52">
        <f>VLOOKUP(A1230,'[1]Low-income - HH inc.'!$A$1:$I$1902,6,FALSE)</f>
        <v>303</v>
      </c>
      <c r="H1230" s="44">
        <v>260969</v>
      </c>
      <c r="I1230" s="44">
        <v>0</v>
      </c>
      <c r="J1230" s="44">
        <v>45657</v>
      </c>
      <c r="K1230" s="44">
        <v>0</v>
      </c>
      <c r="L1230" s="44">
        <v>8595</v>
      </c>
      <c r="M1230" s="44">
        <v>0</v>
      </c>
      <c r="N1230" s="44">
        <v>207</v>
      </c>
      <c r="O1230" s="44">
        <v>0</v>
      </c>
      <c r="P1230" s="44">
        <v>0</v>
      </c>
      <c r="Q1230" s="44">
        <v>0</v>
      </c>
      <c r="R1230" s="44">
        <v>17.385756000000001</v>
      </c>
      <c r="S1230" s="44">
        <v>16.503558999999999</v>
      </c>
      <c r="T1230" s="44">
        <v>260969</v>
      </c>
      <c r="U1230" s="44">
        <v>45657</v>
      </c>
      <c r="V1230" s="44">
        <v>8595</v>
      </c>
      <c r="W1230" s="44">
        <v>207</v>
      </c>
      <c r="X1230" s="44">
        <v>166.477904</v>
      </c>
      <c r="Y1230" s="44">
        <v>19237.749014000001</v>
      </c>
      <c r="Z1230" s="44">
        <v>638.44072100000005</v>
      </c>
      <c r="AA1230" s="44">
        <v>15.796873</v>
      </c>
      <c r="AB1230" s="44">
        <v>0.69391999999999998</v>
      </c>
      <c r="AC1230" s="44">
        <v>0.37292599999999998</v>
      </c>
      <c r="AD1230" s="44">
        <v>4388.5890499999996</v>
      </c>
    </row>
    <row r="1231" spans="1:30" x14ac:dyDescent="0.25">
      <c r="A1231">
        <v>1230</v>
      </c>
      <c r="B1231" t="s">
        <v>101</v>
      </c>
      <c r="C1231" t="s">
        <v>116</v>
      </c>
      <c r="D1231" t="s">
        <v>141</v>
      </c>
      <c r="E1231" t="s">
        <v>104</v>
      </c>
      <c r="F1231" s="52">
        <f>VLOOKUP(A1231,[1]Minority!$A$1:$H$1902,5,FALSE)</f>
        <v>4230</v>
      </c>
      <c r="G1231" s="52">
        <f>VLOOKUP(A1231,'[1]Low-income - HH inc.'!$A$1:$I$1902,6,FALSE)</f>
        <v>353</v>
      </c>
      <c r="H1231" s="44">
        <v>251390</v>
      </c>
      <c r="I1231" s="44">
        <v>0</v>
      </c>
      <c r="J1231" s="44">
        <v>42090</v>
      </c>
      <c r="K1231" s="44">
        <v>0</v>
      </c>
      <c r="L1231" s="44">
        <v>8595</v>
      </c>
      <c r="M1231" s="44">
        <v>0</v>
      </c>
      <c r="N1231" s="44">
        <v>207</v>
      </c>
      <c r="O1231" s="44">
        <v>0</v>
      </c>
      <c r="P1231" s="44">
        <v>0</v>
      </c>
      <c r="Q1231" s="44">
        <v>0</v>
      </c>
      <c r="R1231" s="44">
        <v>17.867263999999999</v>
      </c>
      <c r="S1231" s="44">
        <v>17.323979999999999</v>
      </c>
      <c r="T1231" s="44">
        <v>251390</v>
      </c>
      <c r="U1231" s="44">
        <v>42090</v>
      </c>
      <c r="V1231" s="44">
        <v>8595</v>
      </c>
      <c r="W1231" s="44">
        <v>207</v>
      </c>
      <c r="X1231" s="44">
        <v>465.80389300000002</v>
      </c>
      <c r="Y1231" s="44">
        <v>15609.304815</v>
      </c>
      <c r="Z1231" s="44">
        <v>475.55733099999998</v>
      </c>
      <c r="AA1231" s="44">
        <v>12.732054</v>
      </c>
      <c r="AB1231" s="44">
        <v>0.586843</v>
      </c>
      <c r="AC1231" s="44">
        <v>0.29322199999999998</v>
      </c>
      <c r="AD1231" s="44">
        <v>3459.3303110000002</v>
      </c>
    </row>
    <row r="1232" spans="1:30" x14ac:dyDescent="0.25">
      <c r="A1232">
        <v>1231</v>
      </c>
      <c r="B1232" t="s">
        <v>101</v>
      </c>
      <c r="C1232" t="s">
        <v>116</v>
      </c>
      <c r="D1232" t="s">
        <v>142</v>
      </c>
      <c r="E1232" t="s">
        <v>104</v>
      </c>
      <c r="F1232" s="52">
        <f>VLOOKUP(A1232,[1]Minority!$A$1:$H$1902,5,FALSE)</f>
        <v>1799</v>
      </c>
      <c r="G1232" s="52">
        <f>VLOOKUP(A1232,'[1]Low-income - HH inc.'!$A$1:$I$1902,6,FALSE)</f>
        <v>244</v>
      </c>
      <c r="H1232" s="44">
        <v>199803</v>
      </c>
      <c r="I1232" s="44">
        <v>176</v>
      </c>
      <c r="J1232" s="44">
        <v>38317</v>
      </c>
      <c r="K1232" s="44">
        <v>10</v>
      </c>
      <c r="L1232" s="44">
        <v>28634</v>
      </c>
      <c r="M1232" s="44">
        <v>0</v>
      </c>
      <c r="N1232" s="44">
        <v>804</v>
      </c>
      <c r="O1232" s="44">
        <v>0</v>
      </c>
      <c r="P1232" s="44">
        <v>87.438727999999998</v>
      </c>
      <c r="Q1232" s="44">
        <v>85.267844999999994</v>
      </c>
      <c r="R1232" s="44">
        <v>16.317416999999999</v>
      </c>
      <c r="S1232" s="44">
        <v>16.011721000000001</v>
      </c>
      <c r="T1232" s="44">
        <v>199053.765625</v>
      </c>
      <c r="U1232" s="44">
        <v>38173.222655999998</v>
      </c>
      <c r="V1232" s="44">
        <v>28526.527343999998</v>
      </c>
      <c r="W1232" s="44">
        <v>800.98242200000004</v>
      </c>
      <c r="X1232" s="44">
        <v>25511.167003999999</v>
      </c>
      <c r="Y1232" s="44">
        <v>44188.364976999997</v>
      </c>
      <c r="Z1232" s="44">
        <v>2174.6789680000002</v>
      </c>
      <c r="AA1232" s="44">
        <v>42.138424000000001</v>
      </c>
      <c r="AB1232" s="44">
        <v>1.597297</v>
      </c>
      <c r="AC1232" s="44">
        <v>1.091669</v>
      </c>
      <c r="AD1232" s="44">
        <v>12402.440907</v>
      </c>
    </row>
    <row r="1233" spans="1:30" x14ac:dyDescent="0.25">
      <c r="A1233">
        <v>1232</v>
      </c>
      <c r="B1233" t="s">
        <v>101</v>
      </c>
      <c r="C1233" t="s">
        <v>116</v>
      </c>
      <c r="D1233" t="s">
        <v>142</v>
      </c>
      <c r="E1233" t="s">
        <v>104</v>
      </c>
      <c r="F1233" s="52">
        <f>VLOOKUP(A1233,[1]Minority!$A$1:$H$1902,5,FALSE)</f>
        <v>152</v>
      </c>
      <c r="G1233" s="52">
        <f>VLOOKUP(A1233,'[1]Low-income - HH inc.'!$A$1:$I$1902,6,FALSE)</f>
        <v>30</v>
      </c>
      <c r="H1233" s="44">
        <v>203828</v>
      </c>
      <c r="I1233" s="44">
        <v>0</v>
      </c>
      <c r="J1233" s="44">
        <v>38801</v>
      </c>
      <c r="K1233" s="44">
        <v>0</v>
      </c>
      <c r="L1233" s="44">
        <v>28634</v>
      </c>
      <c r="M1233" s="44">
        <v>0</v>
      </c>
      <c r="N1233" s="44">
        <v>804</v>
      </c>
      <c r="O1233" s="44">
        <v>0</v>
      </c>
      <c r="P1233" s="44">
        <v>83.205505000000002</v>
      </c>
      <c r="Q1233" s="44">
        <v>88.203934000000004</v>
      </c>
      <c r="R1233" s="44">
        <v>19.492016</v>
      </c>
      <c r="S1233" s="44">
        <v>19.118217000000001</v>
      </c>
      <c r="T1233" s="44">
        <v>202805.703125</v>
      </c>
      <c r="U1233" s="44">
        <v>38606.394530999998</v>
      </c>
      <c r="V1233" s="44">
        <v>28490.384765999999</v>
      </c>
      <c r="W1233" s="44">
        <v>799.96752900000001</v>
      </c>
      <c r="X1233" s="44">
        <v>0</v>
      </c>
      <c r="Y1233" s="44">
        <v>19208.905466</v>
      </c>
      <c r="Z1233" s="44">
        <v>566.72192500000006</v>
      </c>
      <c r="AA1233" s="44">
        <v>15.621127</v>
      </c>
      <c r="AB1233" s="44">
        <v>0.80881700000000001</v>
      </c>
      <c r="AC1233" s="44">
        <v>0.35448800000000003</v>
      </c>
      <c r="AD1233" s="44">
        <v>4318.9736000000003</v>
      </c>
    </row>
    <row r="1234" spans="1:30" x14ac:dyDescent="0.25">
      <c r="A1234">
        <v>1233</v>
      </c>
      <c r="B1234" t="s">
        <v>101</v>
      </c>
      <c r="C1234" t="s">
        <v>116</v>
      </c>
      <c r="D1234" t="s">
        <v>142</v>
      </c>
      <c r="E1234" t="s">
        <v>104</v>
      </c>
      <c r="F1234" s="52">
        <f>VLOOKUP(A1234,[1]Minority!$A$1:$H$1902,5,FALSE)</f>
        <v>1843</v>
      </c>
      <c r="G1234" s="52">
        <f>VLOOKUP(A1234,'[1]Low-income - HH inc.'!$A$1:$I$1902,6,FALSE)</f>
        <v>199</v>
      </c>
      <c r="H1234" s="44">
        <v>186011</v>
      </c>
      <c r="I1234" s="44">
        <v>509</v>
      </c>
      <c r="J1234" s="44">
        <v>36143</v>
      </c>
      <c r="K1234" s="44">
        <v>85</v>
      </c>
      <c r="L1234" s="44">
        <v>28634</v>
      </c>
      <c r="M1234" s="44">
        <v>0</v>
      </c>
      <c r="N1234" s="44">
        <v>804</v>
      </c>
      <c r="O1234" s="44">
        <v>0</v>
      </c>
      <c r="P1234" s="44">
        <v>63.567802</v>
      </c>
      <c r="Q1234" s="44">
        <v>98.757003999999995</v>
      </c>
      <c r="R1234" s="44">
        <v>15.42454</v>
      </c>
      <c r="S1234" s="44">
        <v>15.352732</v>
      </c>
      <c r="T1234" s="44">
        <v>185111.46875</v>
      </c>
      <c r="U1234" s="44">
        <v>35968.148437999997</v>
      </c>
      <c r="V1234" s="44">
        <v>28495.148438</v>
      </c>
      <c r="W1234" s="44">
        <v>800.10125700000003</v>
      </c>
      <c r="X1234" s="44">
        <v>20506.315513000001</v>
      </c>
      <c r="Y1234" s="44">
        <v>34767.820137000002</v>
      </c>
      <c r="Z1234" s="44">
        <v>1508.531688</v>
      </c>
      <c r="AA1234" s="44">
        <v>33.138064</v>
      </c>
      <c r="AB1234" s="44">
        <v>1.4762980000000001</v>
      </c>
      <c r="AC1234" s="44">
        <v>0.82836699999999996</v>
      </c>
      <c r="AD1234" s="44">
        <v>9779.3512040000005</v>
      </c>
    </row>
    <row r="1235" spans="1:30" x14ac:dyDescent="0.25">
      <c r="A1235">
        <v>1234</v>
      </c>
      <c r="B1235" t="s">
        <v>101</v>
      </c>
      <c r="C1235" t="s">
        <v>116</v>
      </c>
      <c r="D1235" t="s">
        <v>142</v>
      </c>
      <c r="E1235" t="s">
        <v>104</v>
      </c>
      <c r="F1235" s="52">
        <f>VLOOKUP(A1235,[1]Minority!$A$1:$H$1902,5,FALSE)</f>
        <v>55</v>
      </c>
      <c r="G1235" s="52">
        <f>VLOOKUP(A1235,'[1]Low-income - HH inc.'!$A$1:$I$1902,6,FALSE)</f>
        <v>8</v>
      </c>
      <c r="H1235" s="44">
        <v>203609</v>
      </c>
      <c r="I1235" s="44">
        <v>938</v>
      </c>
      <c r="J1235" s="44">
        <v>38884</v>
      </c>
      <c r="K1235" s="44">
        <v>180</v>
      </c>
      <c r="L1235" s="44">
        <v>28634</v>
      </c>
      <c r="M1235" s="44">
        <v>0</v>
      </c>
      <c r="N1235" s="44">
        <v>804</v>
      </c>
      <c r="O1235" s="44">
        <v>0</v>
      </c>
      <c r="P1235" s="44">
        <v>74.870925999999997</v>
      </c>
      <c r="Q1235" s="44">
        <v>78.985930999999994</v>
      </c>
      <c r="R1235" s="44">
        <v>17.671064000000001</v>
      </c>
      <c r="S1235" s="44">
        <v>17.123332999999999</v>
      </c>
      <c r="T1235" s="44">
        <v>202753.28125</v>
      </c>
      <c r="U1235" s="44">
        <v>38720.582030999998</v>
      </c>
      <c r="V1235" s="44">
        <v>28513.101563</v>
      </c>
      <c r="W1235" s="44">
        <v>800.60534700000005</v>
      </c>
      <c r="X1235" s="44">
        <v>65827.001283999998</v>
      </c>
      <c r="Y1235" s="44">
        <v>146112.947212</v>
      </c>
      <c r="Z1235" s="44">
        <v>3892.432225</v>
      </c>
      <c r="AA1235" s="44">
        <v>133.38963100000001</v>
      </c>
      <c r="AB1235" s="44">
        <v>6.9909129999999999</v>
      </c>
      <c r="AC1235" s="44">
        <v>2.716272</v>
      </c>
      <c r="AD1235" s="44">
        <v>33363.699662999999</v>
      </c>
    </row>
    <row r="1236" spans="1:30" x14ac:dyDescent="0.25">
      <c r="A1236">
        <v>1235</v>
      </c>
      <c r="B1236" t="s">
        <v>101</v>
      </c>
      <c r="C1236" t="s">
        <v>116</v>
      </c>
      <c r="D1236" t="s">
        <v>142</v>
      </c>
      <c r="E1236" t="s">
        <v>104</v>
      </c>
      <c r="F1236" s="52">
        <f>VLOOKUP(A1236,[1]Minority!$A$1:$H$1902,5,FALSE)</f>
        <v>176</v>
      </c>
      <c r="G1236" s="52">
        <f>VLOOKUP(A1236,'[1]Low-income - HH inc.'!$A$1:$I$1902,6,FALSE)</f>
        <v>23</v>
      </c>
      <c r="H1236" s="44">
        <v>212118</v>
      </c>
      <c r="I1236" s="44">
        <v>1691</v>
      </c>
      <c r="J1236" s="44">
        <v>40353</v>
      </c>
      <c r="K1236" s="44">
        <v>1285</v>
      </c>
      <c r="L1236" s="44">
        <v>28634</v>
      </c>
      <c r="M1236" s="44">
        <v>0</v>
      </c>
      <c r="N1236" s="44">
        <v>804</v>
      </c>
      <c r="O1236" s="44">
        <v>0</v>
      </c>
      <c r="P1236" s="44">
        <v>79.692093</v>
      </c>
      <c r="Q1236" s="44">
        <v>84.868622000000002</v>
      </c>
      <c r="R1236" s="44">
        <v>18.721637999999999</v>
      </c>
      <c r="S1236" s="44">
        <v>18.336030999999998</v>
      </c>
      <c r="T1236" s="44">
        <v>210959.375</v>
      </c>
      <c r="U1236" s="44">
        <v>40137.890625</v>
      </c>
      <c r="V1236" s="44">
        <v>28476.337890999999</v>
      </c>
      <c r="W1236" s="44">
        <v>799.57312000000002</v>
      </c>
      <c r="X1236" s="44">
        <v>6986.9912210000002</v>
      </c>
      <c r="Y1236" s="44">
        <v>60040.890631000002</v>
      </c>
      <c r="Z1236" s="44">
        <v>2087.6640360000001</v>
      </c>
      <c r="AA1236" s="44">
        <v>51.528182000000001</v>
      </c>
      <c r="AB1236" s="44">
        <v>2.427899</v>
      </c>
      <c r="AC1236" s="44">
        <v>1.2241040000000001</v>
      </c>
      <c r="AD1236" s="44">
        <v>14727.679434</v>
      </c>
    </row>
    <row r="1237" spans="1:30" x14ac:dyDescent="0.25">
      <c r="A1237">
        <v>1236</v>
      </c>
      <c r="B1237" t="s">
        <v>101</v>
      </c>
      <c r="C1237" t="s">
        <v>116</v>
      </c>
      <c r="D1237" t="s">
        <v>142</v>
      </c>
      <c r="E1237" t="s">
        <v>104</v>
      </c>
      <c r="F1237" s="52">
        <f>VLOOKUP(A1237,[1]Minority!$A$1:$H$1902,5,FALSE)</f>
        <v>1500</v>
      </c>
      <c r="G1237" s="52">
        <f>VLOOKUP(A1237,'[1]Low-income - HH inc.'!$A$1:$I$1902,6,FALSE)</f>
        <v>167</v>
      </c>
      <c r="H1237" s="44">
        <v>233017</v>
      </c>
      <c r="I1237" s="44">
        <v>0</v>
      </c>
      <c r="J1237" s="44">
        <v>42229</v>
      </c>
      <c r="K1237" s="44">
        <v>0</v>
      </c>
      <c r="L1237" s="44">
        <v>28634</v>
      </c>
      <c r="M1237" s="44">
        <v>0</v>
      </c>
      <c r="N1237" s="44">
        <v>1010</v>
      </c>
      <c r="O1237" s="44">
        <v>0</v>
      </c>
      <c r="P1237" s="44">
        <v>68.712029000000001</v>
      </c>
      <c r="Q1237" s="44">
        <v>64.48912</v>
      </c>
      <c r="R1237" s="44">
        <v>15.403482</v>
      </c>
      <c r="S1237" s="44">
        <v>15.010611000000001</v>
      </c>
      <c r="T1237" s="44">
        <v>231802.28125</v>
      </c>
      <c r="U1237" s="44">
        <v>42008.859375</v>
      </c>
      <c r="V1237" s="44">
        <v>28484.732422000001</v>
      </c>
      <c r="W1237" s="44">
        <v>1004.7348019999999</v>
      </c>
      <c r="X1237" s="44">
        <v>8452.1275900000001</v>
      </c>
      <c r="Y1237" s="44">
        <v>45633.537812000002</v>
      </c>
      <c r="Z1237" s="44">
        <v>1607.5729120000001</v>
      </c>
      <c r="AA1237" s="44">
        <v>39.049731000000001</v>
      </c>
      <c r="AB1237" s="44">
        <v>1.8816740000000001</v>
      </c>
      <c r="AC1237" s="44">
        <v>0.94625599999999999</v>
      </c>
      <c r="AD1237" s="44">
        <v>11301.492203</v>
      </c>
    </row>
    <row r="1238" spans="1:30" x14ac:dyDescent="0.25">
      <c r="A1238">
        <v>1237</v>
      </c>
      <c r="B1238" t="s">
        <v>101</v>
      </c>
      <c r="C1238" t="s">
        <v>116</v>
      </c>
      <c r="D1238" t="s">
        <v>142</v>
      </c>
      <c r="E1238" t="s">
        <v>104</v>
      </c>
      <c r="F1238" s="52">
        <f>VLOOKUP(A1238,[1]Minority!$A$1:$H$1902,5,FALSE)</f>
        <v>1043</v>
      </c>
      <c r="G1238" s="52">
        <f>VLOOKUP(A1238,'[1]Low-income - HH inc.'!$A$1:$I$1902,6,FALSE)</f>
        <v>174</v>
      </c>
      <c r="H1238" s="44">
        <v>195255</v>
      </c>
      <c r="I1238" s="44">
        <v>0</v>
      </c>
      <c r="J1238" s="44">
        <v>37492</v>
      </c>
      <c r="K1238" s="44">
        <v>0</v>
      </c>
      <c r="L1238" s="44">
        <v>28634</v>
      </c>
      <c r="M1238" s="44">
        <v>0</v>
      </c>
      <c r="N1238" s="44">
        <v>804</v>
      </c>
      <c r="O1238" s="44">
        <v>0</v>
      </c>
      <c r="P1238" s="44">
        <v>87.436119000000005</v>
      </c>
      <c r="Q1238" s="44">
        <v>81.938759000000005</v>
      </c>
      <c r="R1238" s="44">
        <v>16.283936000000001</v>
      </c>
      <c r="S1238" s="44">
        <v>15.844991</v>
      </c>
      <c r="T1238" s="44">
        <v>194467.90625</v>
      </c>
      <c r="U1238" s="44">
        <v>37340.867187999997</v>
      </c>
      <c r="V1238" s="44">
        <v>28518.574218999998</v>
      </c>
      <c r="W1238" s="44">
        <v>800.75903300000004</v>
      </c>
      <c r="X1238" s="44">
        <v>0</v>
      </c>
      <c r="Y1238" s="44">
        <v>14916.298019</v>
      </c>
      <c r="Z1238" s="44">
        <v>456.79652099999998</v>
      </c>
      <c r="AA1238" s="44">
        <v>12.298746</v>
      </c>
      <c r="AB1238" s="44">
        <v>0.56801900000000005</v>
      </c>
      <c r="AC1238" s="44">
        <v>0.27826600000000001</v>
      </c>
      <c r="AD1238" s="44">
        <v>3301.5048270000002</v>
      </c>
    </row>
    <row r="1239" spans="1:30" x14ac:dyDescent="0.25">
      <c r="A1239">
        <v>1238</v>
      </c>
      <c r="B1239" t="s">
        <v>101</v>
      </c>
      <c r="C1239" t="s">
        <v>116</v>
      </c>
      <c r="D1239" t="s">
        <v>142</v>
      </c>
      <c r="E1239" t="s">
        <v>104</v>
      </c>
      <c r="F1239" s="52">
        <f>VLOOKUP(A1239,[1]Minority!$A$1:$H$1902,5,FALSE)</f>
        <v>1236</v>
      </c>
      <c r="G1239" s="52">
        <f>VLOOKUP(A1239,'[1]Low-income - HH inc.'!$A$1:$I$1902,6,FALSE)</f>
        <v>201</v>
      </c>
      <c r="H1239" s="44">
        <v>195088</v>
      </c>
      <c r="I1239" s="44">
        <v>376</v>
      </c>
      <c r="J1239" s="44">
        <v>37261</v>
      </c>
      <c r="K1239" s="44">
        <v>27</v>
      </c>
      <c r="L1239" s="44">
        <v>28634</v>
      </c>
      <c r="M1239" s="44">
        <v>0</v>
      </c>
      <c r="N1239" s="44">
        <v>804</v>
      </c>
      <c r="O1239" s="44">
        <v>0</v>
      </c>
      <c r="P1239" s="44">
        <v>38.135821999999997</v>
      </c>
      <c r="Q1239" s="44">
        <v>33.659968999999997</v>
      </c>
      <c r="R1239" s="44">
        <v>16.48827</v>
      </c>
      <c r="S1239" s="44">
        <v>16.169668000000001</v>
      </c>
      <c r="T1239" s="44">
        <v>194684.453125</v>
      </c>
      <c r="U1239" s="44">
        <v>37183.832030999998</v>
      </c>
      <c r="V1239" s="44">
        <v>28574.65625</v>
      </c>
      <c r="W1239" s="44">
        <v>802.33367899999996</v>
      </c>
      <c r="X1239" s="44">
        <v>205291.231722</v>
      </c>
      <c r="Y1239" s="44">
        <v>328495.52201700001</v>
      </c>
      <c r="Z1239" s="44">
        <v>9869.1381490000003</v>
      </c>
      <c r="AA1239" s="44">
        <v>295.82477999999998</v>
      </c>
      <c r="AB1239" s="44">
        <v>14.870818</v>
      </c>
      <c r="AC1239" s="44">
        <v>6.4758449999999996</v>
      </c>
      <c r="AD1239" s="44">
        <v>78163.984790999995</v>
      </c>
    </row>
    <row r="1240" spans="1:30" x14ac:dyDescent="0.25">
      <c r="A1240">
        <v>1239</v>
      </c>
      <c r="B1240" t="s">
        <v>101</v>
      </c>
      <c r="C1240" t="s">
        <v>116</v>
      </c>
      <c r="D1240" t="s">
        <v>142</v>
      </c>
      <c r="E1240" t="s">
        <v>104</v>
      </c>
      <c r="F1240" s="52">
        <f>VLOOKUP(A1240,[1]Minority!$A$1:$H$1902,5,FALSE)</f>
        <v>1626</v>
      </c>
      <c r="G1240" s="52">
        <f>VLOOKUP(A1240,'[1]Low-income - HH inc.'!$A$1:$I$1902,6,FALSE)</f>
        <v>272</v>
      </c>
      <c r="H1240" s="44">
        <v>215429</v>
      </c>
      <c r="I1240" s="44">
        <v>0</v>
      </c>
      <c r="J1240" s="44">
        <v>39548</v>
      </c>
      <c r="K1240" s="44">
        <v>0</v>
      </c>
      <c r="L1240" s="44">
        <v>28634</v>
      </c>
      <c r="M1240" s="44">
        <v>0</v>
      </c>
      <c r="N1240" s="44">
        <v>804</v>
      </c>
      <c r="O1240" s="44">
        <v>0</v>
      </c>
      <c r="P1240" s="44">
        <v>89.248977999999994</v>
      </c>
      <c r="Q1240" s="44">
        <v>86.236785999999995</v>
      </c>
      <c r="R1240" s="44">
        <v>15.843702</v>
      </c>
      <c r="S1240" s="44">
        <v>15.603198000000001</v>
      </c>
      <c r="T1240" s="44">
        <v>214781.09375</v>
      </c>
      <c r="U1240" s="44">
        <v>39429.058594000002</v>
      </c>
      <c r="V1240" s="44">
        <v>28547.884765999999</v>
      </c>
      <c r="W1240" s="44">
        <v>801.58196999999996</v>
      </c>
      <c r="X1240" s="44">
        <v>0</v>
      </c>
      <c r="Y1240" s="44">
        <v>19561.035231999998</v>
      </c>
      <c r="Z1240" s="44">
        <v>606.83483200000001</v>
      </c>
      <c r="AA1240" s="44">
        <v>16.100549999999998</v>
      </c>
      <c r="AB1240" s="44">
        <v>0.69753399999999999</v>
      </c>
      <c r="AC1240" s="44">
        <v>0.37373699999999999</v>
      </c>
      <c r="AD1240" s="44">
        <v>4377.3535350000002</v>
      </c>
    </row>
    <row r="1241" spans="1:30" x14ac:dyDescent="0.25">
      <c r="A1241">
        <v>1240</v>
      </c>
      <c r="B1241" t="s">
        <v>101</v>
      </c>
      <c r="C1241" t="s">
        <v>116</v>
      </c>
      <c r="D1241" t="s">
        <v>142</v>
      </c>
      <c r="E1241" t="s">
        <v>104</v>
      </c>
      <c r="F1241" s="52">
        <f>VLOOKUP(A1241,[1]Minority!$A$1:$H$1902,5,FALSE)</f>
        <v>1964</v>
      </c>
      <c r="G1241" s="52">
        <f>VLOOKUP(A1241,'[1]Low-income - HH inc.'!$A$1:$I$1902,6,FALSE)</f>
        <v>313</v>
      </c>
      <c r="H1241" s="44">
        <v>207507</v>
      </c>
      <c r="I1241" s="44">
        <v>0</v>
      </c>
      <c r="J1241" s="44">
        <v>39048</v>
      </c>
      <c r="K1241" s="44">
        <v>0</v>
      </c>
      <c r="L1241" s="44">
        <v>28634</v>
      </c>
      <c r="M1241" s="44">
        <v>0</v>
      </c>
      <c r="N1241" s="44">
        <v>804</v>
      </c>
      <c r="O1241" s="44">
        <v>0</v>
      </c>
      <c r="P1241" s="44">
        <v>41.675854000000001</v>
      </c>
      <c r="Q1241" s="44">
        <v>34.001522000000001</v>
      </c>
      <c r="R1241" s="44">
        <v>16.268502999999999</v>
      </c>
      <c r="S1241" s="44">
        <v>16.054447</v>
      </c>
      <c r="T1241" s="44">
        <v>207216.5625</v>
      </c>
      <c r="U1241" s="44">
        <v>38993.34375</v>
      </c>
      <c r="V1241" s="44">
        <v>28593.921875</v>
      </c>
      <c r="W1241" s="44">
        <v>802.87469499999997</v>
      </c>
      <c r="X1241" s="44">
        <v>6266.3629080000001</v>
      </c>
      <c r="Y1241" s="44">
        <v>35975.853457999998</v>
      </c>
      <c r="Z1241" s="44">
        <v>1172.6121659999999</v>
      </c>
      <c r="AA1241" s="44">
        <v>29.613243000000001</v>
      </c>
      <c r="AB1241" s="44">
        <v>1.2965139999999999</v>
      </c>
      <c r="AC1241" s="44">
        <v>0.69884000000000002</v>
      </c>
      <c r="AD1241" s="44">
        <v>8234.9975209999993</v>
      </c>
    </row>
    <row r="1242" spans="1:30" x14ac:dyDescent="0.25">
      <c r="A1242">
        <v>1241</v>
      </c>
      <c r="B1242" t="s">
        <v>101</v>
      </c>
      <c r="C1242" t="s">
        <v>116</v>
      </c>
      <c r="D1242" t="s">
        <v>142</v>
      </c>
      <c r="E1242" t="s">
        <v>104</v>
      </c>
      <c r="F1242" s="52">
        <f>VLOOKUP(A1242,[1]Minority!$A$1:$H$1902,5,FALSE)</f>
        <v>2900</v>
      </c>
      <c r="G1242" s="52">
        <f>VLOOKUP(A1242,'[1]Low-income - HH inc.'!$A$1:$I$1902,6,FALSE)</f>
        <v>211</v>
      </c>
      <c r="H1242" s="44">
        <v>170780</v>
      </c>
      <c r="I1242" s="44">
        <v>0</v>
      </c>
      <c r="J1242" s="44">
        <v>33285</v>
      </c>
      <c r="K1242" s="44">
        <v>0</v>
      </c>
      <c r="L1242" s="44">
        <v>18096</v>
      </c>
      <c r="M1242" s="44">
        <v>0</v>
      </c>
      <c r="N1242" s="44">
        <v>387</v>
      </c>
      <c r="O1242" s="44">
        <v>0</v>
      </c>
      <c r="P1242" s="44">
        <v>0</v>
      </c>
      <c r="Q1242" s="44">
        <v>0</v>
      </c>
      <c r="R1242" s="44">
        <v>15.138047</v>
      </c>
      <c r="S1242" s="44">
        <v>14.878693999999999</v>
      </c>
      <c r="T1242" s="44">
        <v>170780</v>
      </c>
      <c r="U1242" s="44">
        <v>33285</v>
      </c>
      <c r="V1242" s="44">
        <v>18096</v>
      </c>
      <c r="W1242" s="44">
        <v>387</v>
      </c>
      <c r="X1242" s="44">
        <v>21146.58466</v>
      </c>
      <c r="Y1242" s="44">
        <v>37216.426613000003</v>
      </c>
      <c r="Z1242" s="44">
        <v>1434.8766410000001</v>
      </c>
      <c r="AA1242" s="44">
        <v>32.83278</v>
      </c>
      <c r="AB1242" s="44">
        <v>1.553321</v>
      </c>
      <c r="AC1242" s="44">
        <v>0.81111200000000006</v>
      </c>
      <c r="AD1242" s="44">
        <v>9675.2567450000006</v>
      </c>
    </row>
    <row r="1243" spans="1:30" x14ac:dyDescent="0.25">
      <c r="A1243">
        <v>1242</v>
      </c>
      <c r="B1243" t="s">
        <v>101</v>
      </c>
      <c r="C1243" t="s">
        <v>116</v>
      </c>
      <c r="D1243" t="s">
        <v>142</v>
      </c>
      <c r="E1243" t="s">
        <v>104</v>
      </c>
      <c r="F1243" s="52">
        <f>VLOOKUP(A1243,[1]Minority!$A$1:$H$1902,5,FALSE)</f>
        <v>754</v>
      </c>
      <c r="G1243" s="52">
        <f>VLOOKUP(A1243,'[1]Low-income - HH inc.'!$A$1:$I$1902,6,FALSE)</f>
        <v>64</v>
      </c>
      <c r="H1243" s="44">
        <v>162167</v>
      </c>
      <c r="I1243" s="44">
        <v>0</v>
      </c>
      <c r="J1243" s="44">
        <v>31573</v>
      </c>
      <c r="K1243" s="44">
        <v>0</v>
      </c>
      <c r="L1243" s="44">
        <v>18096</v>
      </c>
      <c r="M1243" s="44">
        <v>0</v>
      </c>
      <c r="N1243" s="44">
        <v>804</v>
      </c>
      <c r="O1243" s="44">
        <v>0</v>
      </c>
      <c r="P1243" s="44">
        <v>0</v>
      </c>
      <c r="Q1243" s="44">
        <v>0</v>
      </c>
      <c r="R1243" s="44">
        <v>17.996020999999999</v>
      </c>
      <c r="S1243" s="44">
        <v>17.601541999999998</v>
      </c>
      <c r="T1243" s="44">
        <v>162167</v>
      </c>
      <c r="U1243" s="44">
        <v>31573</v>
      </c>
      <c r="V1243" s="44">
        <v>18096</v>
      </c>
      <c r="W1243" s="44">
        <v>804</v>
      </c>
      <c r="X1243" s="44">
        <v>83512.691424999997</v>
      </c>
      <c r="Y1243" s="44">
        <v>122447.455646</v>
      </c>
      <c r="Z1243" s="44">
        <v>3853.2638769999999</v>
      </c>
      <c r="AA1243" s="44">
        <v>108.59895</v>
      </c>
      <c r="AB1243" s="44">
        <v>5.5248390000000001</v>
      </c>
      <c r="AC1243" s="44">
        <v>2.4561549999999999</v>
      </c>
      <c r="AD1243" s="44">
        <v>29908.101036</v>
      </c>
    </row>
    <row r="1244" spans="1:30" x14ac:dyDescent="0.25">
      <c r="A1244">
        <v>1243</v>
      </c>
      <c r="B1244" t="s">
        <v>101</v>
      </c>
      <c r="C1244" t="s">
        <v>116</v>
      </c>
      <c r="D1244" t="s">
        <v>142</v>
      </c>
      <c r="E1244" t="s">
        <v>104</v>
      </c>
      <c r="F1244" s="52">
        <f>VLOOKUP(A1244,[1]Minority!$A$1:$H$1902,5,FALSE)</f>
        <v>705</v>
      </c>
      <c r="G1244" s="52">
        <f>VLOOKUP(A1244,'[1]Low-income - HH inc.'!$A$1:$I$1902,6,FALSE)</f>
        <v>78</v>
      </c>
      <c r="H1244" s="44">
        <v>228247</v>
      </c>
      <c r="I1244" s="44">
        <v>0</v>
      </c>
      <c r="J1244" s="44">
        <v>40320</v>
      </c>
      <c r="K1244" s="44">
        <v>0</v>
      </c>
      <c r="L1244" s="44">
        <v>23889</v>
      </c>
      <c r="M1244" s="44">
        <v>0</v>
      </c>
      <c r="N1244" s="44">
        <v>1010</v>
      </c>
      <c r="O1244" s="44">
        <v>0</v>
      </c>
      <c r="P1244" s="44">
        <v>0</v>
      </c>
      <c r="Q1244" s="44">
        <v>0</v>
      </c>
      <c r="R1244" s="44">
        <v>17.612427</v>
      </c>
      <c r="S1244" s="44">
        <v>17.065266000000001</v>
      </c>
      <c r="T1244" s="44">
        <v>228247.015625</v>
      </c>
      <c r="U1244" s="44">
        <v>40320</v>
      </c>
      <c r="V1244" s="44">
        <v>23889</v>
      </c>
      <c r="W1244" s="44">
        <v>1009.999939</v>
      </c>
      <c r="X1244" s="44">
        <v>40831.037677</v>
      </c>
      <c r="Y1244" s="44">
        <v>251676.630687</v>
      </c>
      <c r="Z1244" s="44">
        <v>6253.6460520000001</v>
      </c>
      <c r="AA1244" s="44">
        <v>262.25719600000002</v>
      </c>
      <c r="AB1244" s="44">
        <v>12.197614</v>
      </c>
      <c r="AC1244" s="44">
        <v>4.6627599999999996</v>
      </c>
      <c r="AD1244" s="44">
        <v>55499.616331999998</v>
      </c>
    </row>
    <row r="1245" spans="1:30" x14ac:dyDescent="0.25">
      <c r="A1245">
        <v>1244</v>
      </c>
      <c r="B1245" t="s">
        <v>101</v>
      </c>
      <c r="C1245" t="s">
        <v>116</v>
      </c>
      <c r="D1245" t="s">
        <v>142</v>
      </c>
      <c r="E1245" t="s">
        <v>104</v>
      </c>
      <c r="F1245" s="52">
        <f>VLOOKUP(A1245,[1]Minority!$A$1:$H$1902,5,FALSE)</f>
        <v>2215</v>
      </c>
      <c r="G1245" s="52">
        <f>VLOOKUP(A1245,'[1]Low-income - HH inc.'!$A$1:$I$1902,6,FALSE)</f>
        <v>219</v>
      </c>
      <c r="H1245" s="44">
        <v>214692</v>
      </c>
      <c r="I1245" s="44">
        <v>0</v>
      </c>
      <c r="J1245" s="44">
        <v>38742</v>
      </c>
      <c r="K1245" s="44">
        <v>0</v>
      </c>
      <c r="L1245" s="44">
        <v>18096</v>
      </c>
      <c r="M1245" s="44">
        <v>0</v>
      </c>
      <c r="N1245" s="44">
        <v>1010</v>
      </c>
      <c r="O1245" s="44">
        <v>0</v>
      </c>
      <c r="P1245" s="44">
        <v>0</v>
      </c>
      <c r="Q1245" s="44">
        <v>0</v>
      </c>
      <c r="R1245" s="44">
        <v>14.887062</v>
      </c>
      <c r="S1245" s="44">
        <v>14.904259</v>
      </c>
      <c r="T1245" s="44">
        <v>214692</v>
      </c>
      <c r="U1245" s="44">
        <v>38742</v>
      </c>
      <c r="V1245" s="44">
        <v>18096</v>
      </c>
      <c r="W1245" s="44">
        <v>1010</v>
      </c>
      <c r="X1245" s="44">
        <v>17163.928298999999</v>
      </c>
      <c r="Y1245" s="44">
        <v>80375.187657999995</v>
      </c>
      <c r="Z1245" s="44">
        <v>2094.537832</v>
      </c>
      <c r="AA1245" s="44">
        <v>81.002897000000004</v>
      </c>
      <c r="AB1245" s="44">
        <v>4.0603720000000001</v>
      </c>
      <c r="AC1245" s="44">
        <v>1.5193509999999999</v>
      </c>
      <c r="AD1245" s="44">
        <v>18408.197198000002</v>
      </c>
    </row>
    <row r="1246" spans="1:30" x14ac:dyDescent="0.25">
      <c r="A1246">
        <v>1245</v>
      </c>
      <c r="B1246" t="s">
        <v>101</v>
      </c>
      <c r="C1246" t="s">
        <v>116</v>
      </c>
      <c r="D1246" t="s">
        <v>142</v>
      </c>
      <c r="E1246" t="s">
        <v>104</v>
      </c>
      <c r="F1246" s="52">
        <f>VLOOKUP(A1246,[1]Minority!$A$1:$H$1902,5,FALSE)</f>
        <v>3655</v>
      </c>
      <c r="G1246" s="52">
        <f>VLOOKUP(A1246,'[1]Low-income - HH inc.'!$A$1:$I$1902,6,FALSE)</f>
        <v>261</v>
      </c>
      <c r="H1246" s="44">
        <v>207528</v>
      </c>
      <c r="I1246" s="44">
        <v>0</v>
      </c>
      <c r="J1246" s="44">
        <v>37392</v>
      </c>
      <c r="K1246" s="44">
        <v>0</v>
      </c>
      <c r="L1246" s="44">
        <v>18096</v>
      </c>
      <c r="M1246" s="44">
        <v>0</v>
      </c>
      <c r="N1246" s="44">
        <v>863</v>
      </c>
      <c r="O1246" s="44">
        <v>0</v>
      </c>
      <c r="P1246" s="44">
        <v>62.813361999999998</v>
      </c>
      <c r="Q1246" s="44">
        <v>53.027641000000003</v>
      </c>
      <c r="R1246" s="44">
        <v>15.206179000000001</v>
      </c>
      <c r="S1246" s="44">
        <v>14.895448999999999</v>
      </c>
      <c r="T1246" s="44">
        <v>207498.0625</v>
      </c>
      <c r="U1246" s="44">
        <v>37386.605469000002</v>
      </c>
      <c r="V1246" s="44">
        <v>18093.388672000001</v>
      </c>
      <c r="W1246" s="44">
        <v>862.87548800000002</v>
      </c>
      <c r="X1246" s="44">
        <v>4060.558833</v>
      </c>
      <c r="Y1246" s="44">
        <v>21369.274568000001</v>
      </c>
      <c r="Z1246" s="44">
        <v>551.27835800000003</v>
      </c>
      <c r="AA1246" s="44">
        <v>19.669896999999999</v>
      </c>
      <c r="AB1246" s="44">
        <v>1.01206</v>
      </c>
      <c r="AC1246" s="44">
        <v>0.39100200000000002</v>
      </c>
      <c r="AD1246" s="44">
        <v>4759.597882</v>
      </c>
    </row>
    <row r="1247" spans="1:30" x14ac:dyDescent="0.25">
      <c r="A1247">
        <v>1246</v>
      </c>
      <c r="B1247" t="s">
        <v>101</v>
      </c>
      <c r="C1247" t="s">
        <v>116</v>
      </c>
      <c r="D1247" t="s">
        <v>142</v>
      </c>
      <c r="E1247" t="s">
        <v>104</v>
      </c>
      <c r="F1247" s="52">
        <f>VLOOKUP(A1247,[1]Minority!$A$1:$H$1902,5,FALSE)</f>
        <v>121</v>
      </c>
      <c r="G1247" s="52">
        <f>VLOOKUP(A1247,'[1]Low-income - HH inc.'!$A$1:$I$1902,6,FALSE)</f>
        <v>17</v>
      </c>
      <c r="H1247" s="44">
        <v>254618</v>
      </c>
      <c r="I1247" s="44">
        <v>0</v>
      </c>
      <c r="J1247" s="44">
        <v>41652</v>
      </c>
      <c r="K1247" s="44">
        <v>0</v>
      </c>
      <c r="L1247" s="44">
        <v>8595</v>
      </c>
      <c r="M1247" s="44">
        <v>0</v>
      </c>
      <c r="N1247" s="44">
        <v>1010</v>
      </c>
      <c r="O1247" s="44">
        <v>0</v>
      </c>
      <c r="P1247" s="44">
        <v>0</v>
      </c>
      <c r="Q1247" s="44">
        <v>0</v>
      </c>
      <c r="R1247" s="44">
        <v>18.798683</v>
      </c>
      <c r="S1247" s="44">
        <v>18.940664000000002</v>
      </c>
      <c r="T1247" s="44">
        <v>254618.015625</v>
      </c>
      <c r="U1247" s="44">
        <v>41652</v>
      </c>
      <c r="V1247" s="44">
        <v>8595</v>
      </c>
      <c r="W1247" s="44">
        <v>1009.999939</v>
      </c>
      <c r="X1247" s="44">
        <v>47464.548809</v>
      </c>
      <c r="Y1247" s="44">
        <v>165288.60328400001</v>
      </c>
      <c r="Z1247" s="44">
        <v>4445.718116</v>
      </c>
      <c r="AA1247" s="44">
        <v>161.75481600000001</v>
      </c>
      <c r="AB1247" s="44">
        <v>7.9501590000000002</v>
      </c>
      <c r="AC1247" s="44">
        <v>3.1214849999999998</v>
      </c>
      <c r="AD1247" s="44">
        <v>37496.517841000001</v>
      </c>
    </row>
    <row r="1248" spans="1:30" x14ac:dyDescent="0.25">
      <c r="A1248">
        <v>1247</v>
      </c>
      <c r="B1248" t="s">
        <v>101</v>
      </c>
      <c r="C1248" t="s">
        <v>116</v>
      </c>
      <c r="D1248" t="s">
        <v>142</v>
      </c>
      <c r="E1248" t="s">
        <v>104</v>
      </c>
      <c r="F1248" s="52">
        <f>VLOOKUP(A1248,[1]Minority!$A$1:$H$1902,5,FALSE)</f>
        <v>252</v>
      </c>
      <c r="G1248" s="52">
        <f>VLOOKUP(A1248,'[1]Low-income - HH inc.'!$A$1:$I$1902,6,FALSE)</f>
        <v>27</v>
      </c>
      <c r="H1248" s="44">
        <v>253967</v>
      </c>
      <c r="I1248" s="44">
        <v>0</v>
      </c>
      <c r="J1248" s="44">
        <v>42019</v>
      </c>
      <c r="K1248" s="44">
        <v>0</v>
      </c>
      <c r="L1248" s="44">
        <v>10882</v>
      </c>
      <c r="M1248" s="44">
        <v>0</v>
      </c>
      <c r="N1248" s="44">
        <v>1010</v>
      </c>
      <c r="O1248" s="44">
        <v>0</v>
      </c>
      <c r="P1248" s="44">
        <v>0</v>
      </c>
      <c r="Q1248" s="44">
        <v>0</v>
      </c>
      <c r="R1248" s="44">
        <v>18.024403</v>
      </c>
      <c r="S1248" s="44">
        <v>17.848075999999999</v>
      </c>
      <c r="T1248" s="44">
        <v>253967</v>
      </c>
      <c r="U1248" s="44">
        <v>42019</v>
      </c>
      <c r="V1248" s="44">
        <v>10882</v>
      </c>
      <c r="W1248" s="44">
        <v>1010</v>
      </c>
      <c r="X1248" s="44">
        <v>625.15988900000002</v>
      </c>
      <c r="Y1248" s="44">
        <v>160020.316701</v>
      </c>
      <c r="Z1248" s="44">
        <v>2934.959445</v>
      </c>
      <c r="AA1248" s="44">
        <v>154.469086</v>
      </c>
      <c r="AB1248" s="44">
        <v>8.8340779999999999</v>
      </c>
      <c r="AC1248" s="44">
        <v>2.6592449999999999</v>
      </c>
      <c r="AD1248" s="44">
        <v>33158.777933999998</v>
      </c>
    </row>
    <row r="1249" spans="1:30" x14ac:dyDescent="0.25">
      <c r="A1249">
        <v>1248</v>
      </c>
      <c r="B1249" t="s">
        <v>101</v>
      </c>
      <c r="C1249" t="s">
        <v>116</v>
      </c>
      <c r="D1249" t="s">
        <v>142</v>
      </c>
      <c r="E1249" t="s">
        <v>104</v>
      </c>
      <c r="F1249" s="52">
        <f>VLOOKUP(A1249,[1]Minority!$A$1:$H$1902,5,FALSE)</f>
        <v>1782</v>
      </c>
      <c r="G1249" s="52">
        <f>VLOOKUP(A1249,'[1]Low-income - HH inc.'!$A$1:$I$1902,6,FALSE)</f>
        <v>160</v>
      </c>
      <c r="H1249" s="44">
        <v>251594</v>
      </c>
      <c r="I1249" s="44">
        <v>0</v>
      </c>
      <c r="J1249" s="44">
        <v>41147</v>
      </c>
      <c r="K1249" s="44">
        <v>0</v>
      </c>
      <c r="L1249" s="44">
        <v>8595</v>
      </c>
      <c r="M1249" s="44">
        <v>0</v>
      </c>
      <c r="N1249" s="44">
        <v>593</v>
      </c>
      <c r="O1249" s="44">
        <v>0</v>
      </c>
      <c r="P1249" s="44">
        <v>0</v>
      </c>
      <c r="Q1249" s="44">
        <v>0</v>
      </c>
      <c r="R1249" s="44">
        <v>17.482552999999999</v>
      </c>
      <c r="S1249" s="44">
        <v>17.214684999999999</v>
      </c>
      <c r="T1249" s="44">
        <v>251593.984375</v>
      </c>
      <c r="U1249" s="44">
        <v>41147</v>
      </c>
      <c r="V1249" s="44">
        <v>8595</v>
      </c>
      <c r="W1249" s="44">
        <v>593</v>
      </c>
      <c r="X1249" s="44">
        <v>11831.754276</v>
      </c>
      <c r="Y1249" s="44">
        <v>150045.25059000001</v>
      </c>
      <c r="Z1249" s="44">
        <v>3415.7416499999999</v>
      </c>
      <c r="AA1249" s="44">
        <v>152.25405599999999</v>
      </c>
      <c r="AB1249" s="44">
        <v>8.0851089999999992</v>
      </c>
      <c r="AC1249" s="44">
        <v>2.715325</v>
      </c>
      <c r="AD1249" s="44">
        <v>33116.873615999997</v>
      </c>
    </row>
    <row r="1250" spans="1:30" x14ac:dyDescent="0.25">
      <c r="A1250">
        <v>1249</v>
      </c>
      <c r="B1250" t="s">
        <v>101</v>
      </c>
      <c r="C1250" t="s">
        <v>116</v>
      </c>
      <c r="D1250" t="s">
        <v>142</v>
      </c>
      <c r="E1250" t="s">
        <v>104</v>
      </c>
      <c r="F1250" s="52">
        <f>VLOOKUP(A1250,[1]Minority!$A$1:$H$1902,5,FALSE)</f>
        <v>1164</v>
      </c>
      <c r="G1250" s="52">
        <f>VLOOKUP(A1250,'[1]Low-income - HH inc.'!$A$1:$I$1902,6,FALSE)</f>
        <v>105</v>
      </c>
      <c r="H1250" s="44">
        <v>227061</v>
      </c>
      <c r="I1250" s="44">
        <v>0</v>
      </c>
      <c r="J1250" s="44">
        <v>36882</v>
      </c>
      <c r="K1250" s="44">
        <v>0</v>
      </c>
      <c r="L1250" s="44">
        <v>8595</v>
      </c>
      <c r="M1250" s="44">
        <v>0</v>
      </c>
      <c r="N1250" s="44">
        <v>446</v>
      </c>
      <c r="O1250" s="44">
        <v>0</v>
      </c>
      <c r="P1250" s="44">
        <v>0</v>
      </c>
      <c r="Q1250" s="44">
        <v>0</v>
      </c>
      <c r="R1250" s="44">
        <v>19.346983000000002</v>
      </c>
      <c r="S1250" s="44">
        <v>19.118679</v>
      </c>
      <c r="T1250" s="44">
        <v>227061</v>
      </c>
      <c r="U1250" s="44">
        <v>36882</v>
      </c>
      <c r="V1250" s="44">
        <v>8595</v>
      </c>
      <c r="W1250" s="44">
        <v>446</v>
      </c>
      <c r="X1250" s="44">
        <v>2173.261062</v>
      </c>
      <c r="Y1250" s="44">
        <v>8718.2160980000008</v>
      </c>
      <c r="Z1250" s="44">
        <v>271.18373100000002</v>
      </c>
      <c r="AA1250" s="44">
        <v>7.1380749999999997</v>
      </c>
      <c r="AB1250" s="44">
        <v>0.36050599999999999</v>
      </c>
      <c r="AC1250" s="44">
        <v>0.16708200000000001</v>
      </c>
      <c r="AD1250" s="44">
        <v>2024.2403280000001</v>
      </c>
    </row>
    <row r="1251" spans="1:30" x14ac:dyDescent="0.25">
      <c r="A1251">
        <v>1250</v>
      </c>
      <c r="B1251" t="s">
        <v>101</v>
      </c>
      <c r="C1251" t="s">
        <v>116</v>
      </c>
      <c r="D1251" t="s">
        <v>142</v>
      </c>
      <c r="E1251" t="s">
        <v>104</v>
      </c>
      <c r="F1251" s="52">
        <f>VLOOKUP(A1251,[1]Minority!$A$1:$H$1902,5,FALSE)</f>
        <v>384</v>
      </c>
      <c r="G1251" s="52">
        <f>VLOOKUP(A1251,'[1]Low-income - HH inc.'!$A$1:$I$1902,6,FALSE)</f>
        <v>36</v>
      </c>
      <c r="H1251" s="44">
        <v>234052</v>
      </c>
      <c r="I1251" s="44">
        <v>0</v>
      </c>
      <c r="J1251" s="44">
        <v>38545</v>
      </c>
      <c r="K1251" s="44">
        <v>0</v>
      </c>
      <c r="L1251" s="44">
        <v>8595</v>
      </c>
      <c r="M1251" s="44">
        <v>0</v>
      </c>
      <c r="N1251" s="44">
        <v>593</v>
      </c>
      <c r="O1251" s="44">
        <v>0</v>
      </c>
      <c r="P1251" s="44">
        <v>0</v>
      </c>
      <c r="Q1251" s="44">
        <v>0</v>
      </c>
      <c r="R1251" s="44">
        <v>20.566514999999999</v>
      </c>
      <c r="S1251" s="44">
        <v>19.617649</v>
      </c>
      <c r="T1251" s="44">
        <v>234052.015625</v>
      </c>
      <c r="U1251" s="44">
        <v>38545</v>
      </c>
      <c r="V1251" s="44">
        <v>8595</v>
      </c>
      <c r="W1251" s="44">
        <v>593</v>
      </c>
      <c r="X1251" s="44">
        <v>27880.676947</v>
      </c>
      <c r="Y1251" s="44">
        <v>87536.325079000002</v>
      </c>
      <c r="Z1251" s="44">
        <v>2444.0208499999999</v>
      </c>
      <c r="AA1251" s="44">
        <v>74.953181000000001</v>
      </c>
      <c r="AB1251" s="44">
        <v>4.1084940000000003</v>
      </c>
      <c r="AC1251" s="44">
        <v>1.6380170000000001</v>
      </c>
      <c r="AD1251" s="44">
        <v>20031.457066999999</v>
      </c>
    </row>
    <row r="1252" spans="1:30" x14ac:dyDescent="0.25">
      <c r="A1252">
        <v>1251</v>
      </c>
      <c r="B1252" t="s">
        <v>101</v>
      </c>
      <c r="C1252" t="s">
        <v>116</v>
      </c>
      <c r="D1252" t="s">
        <v>142</v>
      </c>
      <c r="E1252" t="s">
        <v>104</v>
      </c>
      <c r="F1252" s="52">
        <f>VLOOKUP(A1252,[1]Minority!$A$1:$H$1902,5,FALSE)</f>
        <v>1167</v>
      </c>
      <c r="G1252" s="52">
        <f>VLOOKUP(A1252,'[1]Low-income - HH inc.'!$A$1:$I$1902,6,FALSE)</f>
        <v>106</v>
      </c>
      <c r="H1252" s="44">
        <v>197751</v>
      </c>
      <c r="I1252" s="44">
        <v>0</v>
      </c>
      <c r="J1252" s="44">
        <v>35518</v>
      </c>
      <c r="K1252" s="44">
        <v>0</v>
      </c>
      <c r="L1252" s="44">
        <v>11328</v>
      </c>
      <c r="M1252" s="44">
        <v>0</v>
      </c>
      <c r="N1252" s="44">
        <v>446</v>
      </c>
      <c r="O1252" s="44">
        <v>0</v>
      </c>
      <c r="P1252" s="44">
        <v>0</v>
      </c>
      <c r="Q1252" s="44">
        <v>0</v>
      </c>
      <c r="R1252" s="44">
        <v>17.619951</v>
      </c>
      <c r="S1252" s="44">
        <v>17.440356999999999</v>
      </c>
      <c r="T1252" s="44">
        <v>197751</v>
      </c>
      <c r="U1252" s="44">
        <v>35518</v>
      </c>
      <c r="V1252" s="44">
        <v>11327.999023</v>
      </c>
      <c r="W1252" s="44">
        <v>446</v>
      </c>
      <c r="X1252" s="44">
        <v>5738.8888800000004</v>
      </c>
      <c r="Y1252" s="44">
        <v>36136.805342</v>
      </c>
      <c r="Z1252" s="44">
        <v>1010.453266</v>
      </c>
      <c r="AA1252" s="44">
        <v>32.639729000000003</v>
      </c>
      <c r="AB1252" s="44">
        <v>1.5893919999999999</v>
      </c>
      <c r="AC1252" s="44">
        <v>0.67636799999999997</v>
      </c>
      <c r="AD1252" s="44">
        <v>8081.9591449999998</v>
      </c>
    </row>
    <row r="1253" spans="1:30" x14ac:dyDescent="0.25">
      <c r="A1253">
        <v>1252</v>
      </c>
      <c r="B1253" t="s">
        <v>101</v>
      </c>
      <c r="C1253" t="s">
        <v>116</v>
      </c>
      <c r="D1253" t="s">
        <v>143</v>
      </c>
      <c r="E1253" t="s">
        <v>104</v>
      </c>
      <c r="F1253" s="52">
        <f>VLOOKUP(A1253,[1]Minority!$A$1:$H$1902,5,FALSE)</f>
        <v>2142</v>
      </c>
      <c r="G1253" s="52">
        <f>VLOOKUP(A1253,'[1]Low-income - HH inc.'!$A$1:$I$1902,6,FALSE)</f>
        <v>160</v>
      </c>
      <c r="H1253" s="44">
        <v>229453</v>
      </c>
      <c r="I1253" s="44">
        <v>0</v>
      </c>
      <c r="J1253" s="44">
        <v>36556</v>
      </c>
      <c r="K1253" s="44">
        <v>0</v>
      </c>
      <c r="L1253" s="44">
        <v>8595</v>
      </c>
      <c r="M1253" s="44">
        <v>0</v>
      </c>
      <c r="N1253" s="44">
        <v>60</v>
      </c>
      <c r="O1253" s="44">
        <v>0</v>
      </c>
      <c r="P1253" s="44">
        <v>0</v>
      </c>
      <c r="Q1253" s="44">
        <v>0</v>
      </c>
      <c r="R1253" s="44">
        <v>17.667560999999999</v>
      </c>
      <c r="S1253" s="44">
        <v>17.243658</v>
      </c>
      <c r="T1253" s="44">
        <v>229453</v>
      </c>
      <c r="U1253" s="44">
        <v>36556</v>
      </c>
      <c r="V1253" s="44">
        <v>8595</v>
      </c>
      <c r="W1253" s="44">
        <v>60</v>
      </c>
      <c r="X1253" s="44">
        <v>11395.800934999999</v>
      </c>
      <c r="Y1253" s="44">
        <v>33115.654151000002</v>
      </c>
      <c r="Z1253" s="44">
        <v>1146.6174410000001</v>
      </c>
      <c r="AA1253" s="44">
        <v>30.720174</v>
      </c>
      <c r="AB1253" s="44">
        <v>1.312195</v>
      </c>
      <c r="AC1253" s="44">
        <v>0.67838799999999999</v>
      </c>
      <c r="AD1253" s="44">
        <v>7917.0614459999997</v>
      </c>
    </row>
    <row r="1254" spans="1:30" x14ac:dyDescent="0.25">
      <c r="A1254">
        <v>1253</v>
      </c>
      <c r="B1254" t="s">
        <v>101</v>
      </c>
      <c r="C1254" t="s">
        <v>116</v>
      </c>
      <c r="D1254" t="s">
        <v>143</v>
      </c>
      <c r="E1254" t="s">
        <v>104</v>
      </c>
      <c r="F1254" s="52">
        <f>VLOOKUP(A1254,[1]Minority!$A$1:$H$1902,5,FALSE)</f>
        <v>185</v>
      </c>
      <c r="G1254" s="52">
        <f>VLOOKUP(A1254,'[1]Low-income - HH inc.'!$A$1:$I$1902,6,FALSE)</f>
        <v>19</v>
      </c>
      <c r="H1254" s="44">
        <v>227502</v>
      </c>
      <c r="I1254" s="44">
        <v>0</v>
      </c>
      <c r="J1254" s="44">
        <v>36187</v>
      </c>
      <c r="K1254" s="44">
        <v>0</v>
      </c>
      <c r="L1254" s="44">
        <v>8595</v>
      </c>
      <c r="M1254" s="44">
        <v>0</v>
      </c>
      <c r="N1254" s="44">
        <v>60</v>
      </c>
      <c r="O1254" s="44">
        <v>0</v>
      </c>
      <c r="P1254" s="44">
        <v>0</v>
      </c>
      <c r="Q1254" s="44">
        <v>0</v>
      </c>
      <c r="R1254" s="44">
        <v>17.750202000000002</v>
      </c>
      <c r="S1254" s="44">
        <v>17.410307</v>
      </c>
      <c r="T1254" s="44">
        <v>227502</v>
      </c>
      <c r="U1254" s="44">
        <v>36187</v>
      </c>
      <c r="V1254" s="44">
        <v>8595</v>
      </c>
      <c r="W1254" s="44">
        <v>60</v>
      </c>
      <c r="X1254" s="44">
        <v>0</v>
      </c>
      <c r="Y1254" s="44">
        <v>0</v>
      </c>
      <c r="Z1254" s="44">
        <v>0</v>
      </c>
      <c r="AA1254" s="44">
        <v>0</v>
      </c>
      <c r="AB1254" s="44">
        <v>0</v>
      </c>
      <c r="AC1254" s="44">
        <v>0</v>
      </c>
      <c r="AD1254" s="44">
        <v>0</v>
      </c>
    </row>
    <row r="1255" spans="1:30" x14ac:dyDescent="0.25">
      <c r="A1255">
        <v>1254</v>
      </c>
      <c r="B1255" t="s">
        <v>101</v>
      </c>
      <c r="C1255" t="s">
        <v>116</v>
      </c>
      <c r="D1255" t="s">
        <v>143</v>
      </c>
      <c r="E1255" t="s">
        <v>104</v>
      </c>
      <c r="F1255" s="52">
        <f>VLOOKUP(A1255,[1]Minority!$A$1:$H$1902,5,FALSE)</f>
        <v>2318</v>
      </c>
      <c r="G1255" s="52">
        <f>VLOOKUP(A1255,'[1]Low-income - HH inc.'!$A$1:$I$1902,6,FALSE)</f>
        <v>171</v>
      </c>
      <c r="H1255" s="44">
        <v>239345</v>
      </c>
      <c r="I1255" s="44">
        <v>0</v>
      </c>
      <c r="J1255" s="44">
        <v>35809</v>
      </c>
      <c r="K1255" s="44">
        <v>0</v>
      </c>
      <c r="L1255" s="44">
        <v>8595</v>
      </c>
      <c r="M1255" s="44">
        <v>0</v>
      </c>
      <c r="N1255" s="44">
        <v>10</v>
      </c>
      <c r="O1255" s="44">
        <v>0</v>
      </c>
      <c r="P1255" s="44">
        <v>0</v>
      </c>
      <c r="Q1255" s="44">
        <v>0</v>
      </c>
      <c r="R1255" s="44">
        <v>17.758955</v>
      </c>
      <c r="S1255" s="44">
        <v>17.464624000000001</v>
      </c>
      <c r="T1255" s="44">
        <v>239344.984375</v>
      </c>
      <c r="U1255" s="44">
        <v>35809</v>
      </c>
      <c r="V1255" s="44">
        <v>8595</v>
      </c>
      <c r="W1255" s="44">
        <v>10</v>
      </c>
      <c r="X1255" s="44">
        <v>10665.509636999999</v>
      </c>
      <c r="Y1255" s="44">
        <v>22862.750295999998</v>
      </c>
      <c r="Z1255" s="44">
        <v>886.68294300000002</v>
      </c>
      <c r="AA1255" s="44">
        <v>19.891870000000001</v>
      </c>
      <c r="AB1255" s="44">
        <v>0.87125799999999998</v>
      </c>
      <c r="AC1255" s="44">
        <v>0.49078500000000003</v>
      </c>
      <c r="AD1255" s="44">
        <v>5769.8069340000002</v>
      </c>
    </row>
    <row r="1256" spans="1:30" x14ac:dyDescent="0.25">
      <c r="A1256">
        <v>1255</v>
      </c>
      <c r="B1256" t="s">
        <v>101</v>
      </c>
      <c r="C1256" t="s">
        <v>116</v>
      </c>
      <c r="D1256" t="s">
        <v>143</v>
      </c>
      <c r="E1256" t="s">
        <v>104</v>
      </c>
      <c r="F1256" s="52">
        <f>VLOOKUP(A1256,[1]Minority!$A$1:$H$1902,5,FALSE)</f>
        <v>2633</v>
      </c>
      <c r="G1256" s="52">
        <f>VLOOKUP(A1256,'[1]Low-income - HH inc.'!$A$1:$I$1902,6,FALSE)</f>
        <v>142</v>
      </c>
      <c r="H1256" s="44">
        <v>218531</v>
      </c>
      <c r="I1256" s="44">
        <v>0</v>
      </c>
      <c r="J1256" s="44">
        <v>35169</v>
      </c>
      <c r="K1256" s="44">
        <v>0</v>
      </c>
      <c r="L1256" s="44">
        <v>8595</v>
      </c>
      <c r="M1256" s="44">
        <v>0</v>
      </c>
      <c r="N1256" s="44">
        <v>119</v>
      </c>
      <c r="O1256" s="44">
        <v>0</v>
      </c>
      <c r="P1256" s="44">
        <v>0</v>
      </c>
      <c r="Q1256" s="44">
        <v>0</v>
      </c>
      <c r="R1256" s="44">
        <v>19.471461999999999</v>
      </c>
      <c r="S1256" s="44">
        <v>19.074123</v>
      </c>
      <c r="T1256" s="44">
        <v>218531</v>
      </c>
      <c r="U1256" s="44">
        <v>35169</v>
      </c>
      <c r="V1256" s="44">
        <v>8595</v>
      </c>
      <c r="W1256" s="44">
        <v>119</v>
      </c>
      <c r="X1256" s="44">
        <v>5326.5885090000002</v>
      </c>
      <c r="Y1256" s="44">
        <v>120200.955508</v>
      </c>
      <c r="Z1256" s="44">
        <v>2311.141881</v>
      </c>
      <c r="AA1256" s="44">
        <v>133.28702200000001</v>
      </c>
      <c r="AB1256" s="44">
        <v>6.6962849999999996</v>
      </c>
      <c r="AC1256" s="44">
        <v>2.0973549999999999</v>
      </c>
      <c r="AD1256" s="44">
        <v>25500.112720000001</v>
      </c>
    </row>
    <row r="1257" spans="1:30" x14ac:dyDescent="0.25">
      <c r="A1257">
        <v>1256</v>
      </c>
      <c r="B1257" t="s">
        <v>101</v>
      </c>
      <c r="C1257" t="s">
        <v>116</v>
      </c>
      <c r="D1257" t="s">
        <v>143</v>
      </c>
      <c r="E1257" t="s">
        <v>104</v>
      </c>
      <c r="F1257" s="52">
        <f>VLOOKUP(A1257,[1]Minority!$A$1:$H$1902,5,FALSE)</f>
        <v>1710</v>
      </c>
      <c r="G1257" s="52">
        <f>VLOOKUP(A1257,'[1]Low-income - HH inc.'!$A$1:$I$1902,6,FALSE)</f>
        <v>120</v>
      </c>
      <c r="H1257" s="44">
        <v>226705</v>
      </c>
      <c r="I1257" s="44">
        <v>0</v>
      </c>
      <c r="J1257" s="44">
        <v>30809</v>
      </c>
      <c r="K1257" s="44">
        <v>0</v>
      </c>
      <c r="L1257" s="44">
        <v>11259</v>
      </c>
      <c r="M1257" s="44">
        <v>0</v>
      </c>
      <c r="N1257" s="44">
        <v>59</v>
      </c>
      <c r="O1257" s="44">
        <v>0</v>
      </c>
      <c r="P1257" s="44">
        <v>0</v>
      </c>
      <c r="Q1257" s="44">
        <v>0</v>
      </c>
      <c r="R1257" s="44">
        <v>20.605702999999998</v>
      </c>
      <c r="S1257" s="44">
        <v>20.426328999999999</v>
      </c>
      <c r="T1257" s="44">
        <v>226705</v>
      </c>
      <c r="U1257" s="44">
        <v>30809</v>
      </c>
      <c r="V1257" s="44">
        <v>11259</v>
      </c>
      <c r="W1257" s="44">
        <v>59</v>
      </c>
      <c r="X1257" s="44">
        <v>8103.9852010000004</v>
      </c>
      <c r="Y1257" s="44">
        <v>16787.924857000002</v>
      </c>
      <c r="Z1257" s="44">
        <v>509.44169699999998</v>
      </c>
      <c r="AA1257" s="44">
        <v>15.323079999999999</v>
      </c>
      <c r="AB1257" s="44">
        <v>0.68319700000000005</v>
      </c>
      <c r="AC1257" s="44">
        <v>0.32217600000000002</v>
      </c>
      <c r="AD1257" s="44">
        <v>3807.4047730000002</v>
      </c>
    </row>
    <row r="1258" spans="1:30" x14ac:dyDescent="0.25">
      <c r="A1258">
        <v>1257</v>
      </c>
      <c r="B1258" t="s">
        <v>101</v>
      </c>
      <c r="C1258" t="s">
        <v>116</v>
      </c>
      <c r="D1258" t="s">
        <v>144</v>
      </c>
      <c r="E1258" t="s">
        <v>104</v>
      </c>
      <c r="F1258" s="52">
        <f>VLOOKUP(A1258,[1]Minority!$A$1:$H$1902,5,FALSE)</f>
        <v>963</v>
      </c>
      <c r="G1258" s="52">
        <f>VLOOKUP(A1258,'[1]Low-income - HH inc.'!$A$1:$I$1902,6,FALSE)</f>
        <v>47</v>
      </c>
      <c r="H1258" s="44">
        <v>197067</v>
      </c>
      <c r="I1258" s="44">
        <v>0</v>
      </c>
      <c r="J1258" s="44">
        <v>34719</v>
      </c>
      <c r="K1258" s="44">
        <v>0</v>
      </c>
      <c r="L1258" s="44">
        <v>10882</v>
      </c>
      <c r="M1258" s="44">
        <v>0</v>
      </c>
      <c r="N1258" s="44">
        <v>446</v>
      </c>
      <c r="O1258" s="44">
        <v>0</v>
      </c>
      <c r="P1258" s="44">
        <v>0</v>
      </c>
      <c r="Q1258" s="44">
        <v>0</v>
      </c>
      <c r="R1258" s="44">
        <v>17.509944999999998</v>
      </c>
      <c r="S1258" s="44">
        <v>17.352861000000001</v>
      </c>
      <c r="T1258" s="44">
        <v>197067</v>
      </c>
      <c r="U1258" s="44">
        <v>34719</v>
      </c>
      <c r="V1258" s="44">
        <v>10882</v>
      </c>
      <c r="W1258" s="44">
        <v>446</v>
      </c>
      <c r="X1258" s="44">
        <v>9207.2020649999995</v>
      </c>
      <c r="Y1258" s="44">
        <v>19130.555068000001</v>
      </c>
      <c r="Z1258" s="44">
        <v>543.417326</v>
      </c>
      <c r="AA1258" s="44">
        <v>15.384919</v>
      </c>
      <c r="AB1258" s="44">
        <v>0.80051000000000005</v>
      </c>
      <c r="AC1258" s="44">
        <v>0.351717</v>
      </c>
      <c r="AD1258" s="44">
        <v>4254.7670550000003</v>
      </c>
    </row>
    <row r="1259" spans="1:30" x14ac:dyDescent="0.25">
      <c r="A1259">
        <v>1258</v>
      </c>
      <c r="B1259" t="s">
        <v>101</v>
      </c>
      <c r="C1259" t="s">
        <v>116</v>
      </c>
      <c r="D1259" t="s">
        <v>144</v>
      </c>
      <c r="E1259" t="s">
        <v>104</v>
      </c>
      <c r="F1259" s="52">
        <f>VLOOKUP(A1259,[1]Minority!$A$1:$H$1902,5,FALSE)</f>
        <v>1504</v>
      </c>
      <c r="G1259" s="52">
        <f>VLOOKUP(A1259,'[1]Low-income - HH inc.'!$A$1:$I$1902,6,FALSE)</f>
        <v>80</v>
      </c>
      <c r="H1259" s="44">
        <v>206783</v>
      </c>
      <c r="I1259" s="44">
        <v>0</v>
      </c>
      <c r="J1259" s="44">
        <v>32926</v>
      </c>
      <c r="K1259" s="44">
        <v>0</v>
      </c>
      <c r="L1259" s="44">
        <v>10882</v>
      </c>
      <c r="M1259" s="44">
        <v>0</v>
      </c>
      <c r="N1259" s="44">
        <v>220.5</v>
      </c>
      <c r="O1259" s="44">
        <v>0</v>
      </c>
      <c r="P1259" s="44">
        <v>152.94512900000001</v>
      </c>
      <c r="Q1259" s="44">
        <v>78.962012999999999</v>
      </c>
      <c r="R1259" s="44">
        <v>17.113211</v>
      </c>
      <c r="S1259" s="44">
        <v>16.9895</v>
      </c>
      <c r="T1259" s="44">
        <v>206764.78125</v>
      </c>
      <c r="U1259" s="44">
        <v>32923.101562999997</v>
      </c>
      <c r="V1259" s="44">
        <v>10881.041992</v>
      </c>
      <c r="W1259" s="44">
        <v>220.480591</v>
      </c>
      <c r="X1259" s="44">
        <v>3888.9968560000002</v>
      </c>
      <c r="Y1259" s="44">
        <v>29688.269992000001</v>
      </c>
      <c r="Z1259" s="44">
        <v>842.72084900000004</v>
      </c>
      <c r="AA1259" s="44">
        <v>23.881812</v>
      </c>
      <c r="AB1259" s="44">
        <v>1.19289</v>
      </c>
      <c r="AC1259" s="44">
        <v>0.540045</v>
      </c>
      <c r="AD1259" s="44">
        <v>6453.8868839999996</v>
      </c>
    </row>
    <row r="1260" spans="1:30" x14ac:dyDescent="0.25">
      <c r="A1260">
        <v>1259</v>
      </c>
      <c r="B1260" t="s">
        <v>101</v>
      </c>
      <c r="C1260" t="s">
        <v>116</v>
      </c>
      <c r="D1260" t="s">
        <v>144</v>
      </c>
      <c r="E1260" t="s">
        <v>104</v>
      </c>
      <c r="F1260" s="52">
        <f>VLOOKUP(A1260,[1]Minority!$A$1:$H$1902,5,FALSE)</f>
        <v>2192</v>
      </c>
      <c r="G1260" s="52">
        <f>VLOOKUP(A1260,'[1]Low-income - HH inc.'!$A$1:$I$1902,6,FALSE)</f>
        <v>126</v>
      </c>
      <c r="H1260" s="44">
        <v>183291</v>
      </c>
      <c r="I1260" s="44">
        <v>0</v>
      </c>
      <c r="J1260" s="44">
        <v>28339</v>
      </c>
      <c r="K1260" s="44">
        <v>0</v>
      </c>
      <c r="L1260" s="44">
        <v>10882</v>
      </c>
      <c r="M1260" s="44">
        <v>0</v>
      </c>
      <c r="N1260" s="44">
        <v>210.5</v>
      </c>
      <c r="O1260" s="44">
        <v>0</v>
      </c>
      <c r="P1260" s="44">
        <v>165.587051</v>
      </c>
      <c r="Q1260" s="44">
        <v>108.296745</v>
      </c>
      <c r="R1260" s="44">
        <v>17.819427000000001</v>
      </c>
      <c r="S1260" s="44">
        <v>17.754640999999999</v>
      </c>
      <c r="T1260" s="44">
        <v>183284.625</v>
      </c>
      <c r="U1260" s="44">
        <v>28338.013672000001</v>
      </c>
      <c r="V1260" s="44">
        <v>10881.621094</v>
      </c>
      <c r="W1260" s="44">
        <v>210.49267599999999</v>
      </c>
      <c r="X1260" s="44">
        <v>0</v>
      </c>
      <c r="Y1260" s="44">
        <v>6064.6398589999999</v>
      </c>
      <c r="Z1260" s="44">
        <v>178.49395000000001</v>
      </c>
      <c r="AA1260" s="44">
        <v>4.9268369999999999</v>
      </c>
      <c r="AB1260" s="44">
        <v>0.23316700000000001</v>
      </c>
      <c r="AC1260" s="44">
        <v>0.111765</v>
      </c>
      <c r="AD1260" s="44">
        <v>1321.3633709999999</v>
      </c>
    </row>
    <row r="1261" spans="1:30" x14ac:dyDescent="0.25">
      <c r="A1261">
        <v>1260</v>
      </c>
      <c r="B1261" t="s">
        <v>101</v>
      </c>
      <c r="C1261" t="s">
        <v>116</v>
      </c>
      <c r="D1261" t="s">
        <v>144</v>
      </c>
      <c r="E1261" t="s">
        <v>104</v>
      </c>
      <c r="F1261" s="52">
        <f>VLOOKUP(A1261,[1]Minority!$A$1:$H$1902,5,FALSE)</f>
        <v>1426</v>
      </c>
      <c r="G1261" s="52">
        <f>VLOOKUP(A1261,'[1]Low-income - HH inc.'!$A$1:$I$1902,6,FALSE)</f>
        <v>77</v>
      </c>
      <c r="H1261" s="44">
        <v>159229</v>
      </c>
      <c r="I1261" s="44">
        <v>0</v>
      </c>
      <c r="J1261" s="44">
        <v>26690</v>
      </c>
      <c r="K1261" s="44">
        <v>0</v>
      </c>
      <c r="L1261" s="44">
        <v>10882</v>
      </c>
      <c r="M1261" s="44">
        <v>0</v>
      </c>
      <c r="N1261" s="44">
        <v>396</v>
      </c>
      <c r="O1261" s="44">
        <v>0</v>
      </c>
      <c r="P1261" s="44">
        <v>0</v>
      </c>
      <c r="Q1261" s="44">
        <v>0</v>
      </c>
      <c r="R1261" s="44">
        <v>17.112200000000001</v>
      </c>
      <c r="S1261" s="44">
        <v>16.949498999999999</v>
      </c>
      <c r="T1261" s="44">
        <v>159229</v>
      </c>
      <c r="U1261" s="44">
        <v>26690</v>
      </c>
      <c r="V1261" s="44">
        <v>10882</v>
      </c>
      <c r="W1261" s="44">
        <v>396</v>
      </c>
      <c r="X1261" s="44">
        <v>3518.3293870000002</v>
      </c>
      <c r="Y1261" s="44">
        <v>16323.701368</v>
      </c>
      <c r="Z1261" s="44">
        <v>449.14150000000001</v>
      </c>
      <c r="AA1261" s="44">
        <v>13.000114999999999</v>
      </c>
      <c r="AB1261" s="44">
        <v>0.69331299999999996</v>
      </c>
      <c r="AC1261" s="44">
        <v>0.29461199999999999</v>
      </c>
      <c r="AD1261" s="44">
        <v>3574.1185780000001</v>
      </c>
    </row>
    <row r="1262" spans="1:30" x14ac:dyDescent="0.25">
      <c r="A1262">
        <v>1265</v>
      </c>
      <c r="B1262" t="s">
        <v>101</v>
      </c>
      <c r="C1262" t="s">
        <v>108</v>
      </c>
      <c r="D1262" t="s">
        <v>147</v>
      </c>
      <c r="E1262" t="s">
        <v>104</v>
      </c>
      <c r="F1262" s="52">
        <f>VLOOKUP(A1262,[1]Minority!$A$1:$H$1902,5,FALSE)</f>
        <v>2033</v>
      </c>
      <c r="G1262" s="52">
        <f>VLOOKUP(A1262,'[1]Low-income - HH inc.'!$A$1:$I$1902,6,FALSE)</f>
        <v>197</v>
      </c>
      <c r="H1262" s="44">
        <v>340055</v>
      </c>
      <c r="I1262" s="44">
        <v>21936</v>
      </c>
      <c r="J1262" s="44">
        <v>52524</v>
      </c>
      <c r="K1262" s="44">
        <v>3958</v>
      </c>
      <c r="L1262" s="44">
        <v>0</v>
      </c>
      <c r="M1262" s="44">
        <v>0</v>
      </c>
      <c r="N1262" s="44">
        <v>940</v>
      </c>
      <c r="O1262" s="44">
        <v>0</v>
      </c>
      <c r="P1262" s="44">
        <v>76.057418999999996</v>
      </c>
      <c r="Q1262" s="44">
        <v>71.594031999999999</v>
      </c>
      <c r="R1262" s="44">
        <v>16.153883</v>
      </c>
      <c r="S1262" s="44">
        <v>16.167458</v>
      </c>
      <c r="T1262" s="44">
        <v>334105.09375</v>
      </c>
      <c r="U1262" s="44">
        <v>51615.648437999997</v>
      </c>
      <c r="V1262" s="44">
        <v>0</v>
      </c>
      <c r="W1262" s="44">
        <v>922.41876200000002</v>
      </c>
      <c r="X1262" s="44">
        <v>287711.87640499999</v>
      </c>
      <c r="Y1262" s="44">
        <v>393929.77553799999</v>
      </c>
      <c r="Z1262" s="44">
        <v>15335.114357</v>
      </c>
      <c r="AA1262" s="44">
        <v>356.88428699999997</v>
      </c>
      <c r="AB1262" s="44">
        <v>17.501224000000001</v>
      </c>
      <c r="AC1262" s="44">
        <v>8.9231320000000007</v>
      </c>
      <c r="AD1262" s="44">
        <v>105885.62104899999</v>
      </c>
    </row>
    <row r="1263" spans="1:30" x14ac:dyDescent="0.25">
      <c r="A1263">
        <v>1266</v>
      </c>
      <c r="B1263" t="s">
        <v>101</v>
      </c>
      <c r="C1263" t="s">
        <v>108</v>
      </c>
      <c r="D1263" t="s">
        <v>147</v>
      </c>
      <c r="E1263" t="s">
        <v>104</v>
      </c>
      <c r="F1263" s="52">
        <f>VLOOKUP(A1263,[1]Minority!$A$1:$H$1902,5,FALSE)</f>
        <v>2202</v>
      </c>
      <c r="G1263" s="52">
        <f>VLOOKUP(A1263,'[1]Low-income - HH inc.'!$A$1:$I$1902,6,FALSE)</f>
        <v>178</v>
      </c>
      <c r="H1263" s="44">
        <v>317102</v>
      </c>
      <c r="I1263" s="44">
        <v>68999</v>
      </c>
      <c r="J1263" s="44">
        <v>50851</v>
      </c>
      <c r="K1263" s="44">
        <v>6980</v>
      </c>
      <c r="L1263" s="44">
        <v>0</v>
      </c>
      <c r="M1263" s="44">
        <v>0</v>
      </c>
      <c r="N1263" s="44">
        <v>940</v>
      </c>
      <c r="O1263" s="44">
        <v>0</v>
      </c>
      <c r="P1263" s="44">
        <v>63.374595999999997</v>
      </c>
      <c r="Q1263" s="44">
        <v>60.385596999999997</v>
      </c>
      <c r="R1263" s="44">
        <v>17.846214</v>
      </c>
      <c r="S1263" s="44">
        <v>17.892966999999999</v>
      </c>
      <c r="T1263" s="44">
        <v>309908.96875</v>
      </c>
      <c r="U1263" s="44">
        <v>49579.085937999997</v>
      </c>
      <c r="V1263" s="44">
        <v>0</v>
      </c>
      <c r="W1263" s="44">
        <v>912.74743699999999</v>
      </c>
      <c r="X1263" s="44">
        <v>5989.6296629999997</v>
      </c>
      <c r="Y1263" s="44">
        <v>49756.594954</v>
      </c>
      <c r="Z1263" s="44">
        <v>1530.426072</v>
      </c>
      <c r="AA1263" s="44">
        <v>40.954085999999997</v>
      </c>
      <c r="AB1263" s="44">
        <v>1.8834059999999999</v>
      </c>
      <c r="AC1263" s="44">
        <v>0.94177100000000002</v>
      </c>
      <c r="AD1263" s="44">
        <v>11148.258255999999</v>
      </c>
    </row>
    <row r="1264" spans="1:30" x14ac:dyDescent="0.25">
      <c r="A1264">
        <v>1267</v>
      </c>
      <c r="B1264" t="s">
        <v>101</v>
      </c>
      <c r="C1264" t="s">
        <v>108</v>
      </c>
      <c r="D1264" t="s">
        <v>147</v>
      </c>
      <c r="E1264" t="s">
        <v>104</v>
      </c>
      <c r="F1264" s="52">
        <f>VLOOKUP(A1264,[1]Minority!$A$1:$H$1902,5,FALSE)</f>
        <v>4257</v>
      </c>
      <c r="G1264" s="52">
        <f>VLOOKUP(A1264,'[1]Low-income - HH inc.'!$A$1:$I$1902,6,FALSE)</f>
        <v>283</v>
      </c>
      <c r="H1264" s="44">
        <v>321543</v>
      </c>
      <c r="I1264" s="44">
        <v>15403</v>
      </c>
      <c r="J1264" s="44">
        <v>49161</v>
      </c>
      <c r="K1264" s="44">
        <v>2439</v>
      </c>
      <c r="L1264" s="44">
        <v>0</v>
      </c>
      <c r="M1264" s="44">
        <v>0</v>
      </c>
      <c r="N1264" s="44">
        <v>444</v>
      </c>
      <c r="O1264" s="44">
        <v>0</v>
      </c>
      <c r="P1264" s="44">
        <v>72.706778999999997</v>
      </c>
      <c r="Q1264" s="44">
        <v>71.575194999999994</v>
      </c>
      <c r="R1264" s="44">
        <v>16.837156</v>
      </c>
      <c r="S1264" s="44">
        <v>17.051970000000001</v>
      </c>
      <c r="T1264" s="44">
        <v>316808.34375</v>
      </c>
      <c r="U1264" s="44">
        <v>48438.410155999998</v>
      </c>
      <c r="V1264" s="44">
        <v>0</v>
      </c>
      <c r="W1264" s="44">
        <v>437.13320900000002</v>
      </c>
      <c r="X1264" s="44">
        <v>253922.99896600001</v>
      </c>
      <c r="Y1264" s="44">
        <v>354306.24852299999</v>
      </c>
      <c r="Z1264" s="44">
        <v>12475.157917</v>
      </c>
      <c r="AA1264" s="44">
        <v>355.46741900000001</v>
      </c>
      <c r="AB1264" s="44">
        <v>17.736511</v>
      </c>
      <c r="AC1264" s="44">
        <v>7.7595000000000001</v>
      </c>
      <c r="AD1264" s="44">
        <v>92339.768891999993</v>
      </c>
    </row>
    <row r="1265" spans="1:30" x14ac:dyDescent="0.25">
      <c r="A1265">
        <v>1268</v>
      </c>
      <c r="B1265" t="s">
        <v>101</v>
      </c>
      <c r="C1265" t="s">
        <v>108</v>
      </c>
      <c r="D1265" t="s">
        <v>147</v>
      </c>
      <c r="E1265" t="s">
        <v>104</v>
      </c>
      <c r="F1265" s="52">
        <f>VLOOKUP(A1265,[1]Minority!$A$1:$H$1902,5,FALSE)</f>
        <v>1444</v>
      </c>
      <c r="G1265" s="52">
        <f>VLOOKUP(A1265,'[1]Low-income - HH inc.'!$A$1:$I$1902,6,FALSE)</f>
        <v>131</v>
      </c>
      <c r="H1265" s="44">
        <v>317545</v>
      </c>
      <c r="I1265" s="44">
        <v>18957</v>
      </c>
      <c r="J1265" s="44">
        <v>49293</v>
      </c>
      <c r="K1265" s="44">
        <v>3331</v>
      </c>
      <c r="L1265" s="44">
        <v>0</v>
      </c>
      <c r="M1265" s="44">
        <v>0</v>
      </c>
      <c r="N1265" s="44">
        <v>444</v>
      </c>
      <c r="O1265" s="44">
        <v>0</v>
      </c>
      <c r="P1265" s="44">
        <v>68.303061999999997</v>
      </c>
      <c r="Q1265" s="44">
        <v>66.402221999999995</v>
      </c>
      <c r="R1265" s="44">
        <v>15.181843000000001</v>
      </c>
      <c r="S1265" s="44">
        <v>15.320774</v>
      </c>
      <c r="T1265" s="44">
        <v>312341.28125</v>
      </c>
      <c r="U1265" s="44">
        <v>48491.984375</v>
      </c>
      <c r="V1265" s="44">
        <v>0</v>
      </c>
      <c r="W1265" s="44">
        <v>436.26211499999999</v>
      </c>
      <c r="X1265" s="44">
        <v>17298.070788000001</v>
      </c>
      <c r="Y1265" s="44">
        <v>52960.849306999997</v>
      </c>
      <c r="Z1265" s="44">
        <v>1886.6399349999999</v>
      </c>
      <c r="AA1265" s="44">
        <v>45.505203000000002</v>
      </c>
      <c r="AB1265" s="44">
        <v>1.8818280000000001</v>
      </c>
      <c r="AC1265" s="44">
        <v>1.0832930000000001</v>
      </c>
      <c r="AD1265" s="44">
        <v>12652.300808</v>
      </c>
    </row>
    <row r="1266" spans="1:30" x14ac:dyDescent="0.25">
      <c r="A1266">
        <v>1269</v>
      </c>
      <c r="B1266" t="s">
        <v>101</v>
      </c>
      <c r="C1266" t="s">
        <v>108</v>
      </c>
      <c r="D1266" t="s">
        <v>147</v>
      </c>
      <c r="E1266" t="s">
        <v>104</v>
      </c>
      <c r="F1266" s="52">
        <f>VLOOKUP(A1266,[1]Minority!$A$1:$H$1902,5,FALSE)</f>
        <v>2914</v>
      </c>
      <c r="G1266" s="52">
        <f>VLOOKUP(A1266,'[1]Low-income - HH inc.'!$A$1:$I$1902,6,FALSE)</f>
        <v>206</v>
      </c>
      <c r="H1266" s="44">
        <v>321894</v>
      </c>
      <c r="I1266" s="44">
        <v>43557</v>
      </c>
      <c r="J1266" s="44">
        <v>49154</v>
      </c>
      <c r="K1266" s="44">
        <v>5525</v>
      </c>
      <c r="L1266" s="44">
        <v>0</v>
      </c>
      <c r="M1266" s="44">
        <v>0</v>
      </c>
      <c r="N1266" s="44">
        <v>673</v>
      </c>
      <c r="O1266" s="44">
        <v>0</v>
      </c>
      <c r="P1266" s="44">
        <v>61.627612999999997</v>
      </c>
      <c r="Q1266" s="44">
        <v>58.266483000000001</v>
      </c>
      <c r="R1266" s="44">
        <v>17.158121000000001</v>
      </c>
      <c r="S1266" s="44">
        <v>17.199572</v>
      </c>
      <c r="T1266" s="44">
        <v>317341.53125</v>
      </c>
      <c r="U1266" s="44">
        <v>48440.402344000002</v>
      </c>
      <c r="V1266" s="44">
        <v>0</v>
      </c>
      <c r="W1266" s="44">
        <v>661.99243200000001</v>
      </c>
      <c r="X1266" s="44">
        <v>38005.397642000004</v>
      </c>
      <c r="Y1266" s="44">
        <v>60063.968044000001</v>
      </c>
      <c r="Z1266" s="44">
        <v>2239.2428559999998</v>
      </c>
      <c r="AA1266" s="44">
        <v>53.264572000000001</v>
      </c>
      <c r="AB1266" s="44">
        <v>2.363467</v>
      </c>
      <c r="AC1266" s="44">
        <v>1.2787219999999999</v>
      </c>
      <c r="AD1266" s="44">
        <v>15067.889574999999</v>
      </c>
    </row>
    <row r="1267" spans="1:30" x14ac:dyDescent="0.25">
      <c r="A1267">
        <v>1270</v>
      </c>
      <c r="B1267" t="s">
        <v>101</v>
      </c>
      <c r="C1267" t="s">
        <v>108</v>
      </c>
      <c r="D1267" t="s">
        <v>147</v>
      </c>
      <c r="E1267" t="s">
        <v>104</v>
      </c>
      <c r="F1267" s="52">
        <f>VLOOKUP(A1267,[1]Minority!$A$1:$H$1902,5,FALSE)</f>
        <v>1223</v>
      </c>
      <c r="G1267" s="52">
        <f>VLOOKUP(A1267,'[1]Low-income - HH inc.'!$A$1:$I$1902,6,FALSE)</f>
        <v>59</v>
      </c>
      <c r="H1267" s="44">
        <v>297814</v>
      </c>
      <c r="I1267" s="44">
        <v>13456</v>
      </c>
      <c r="J1267" s="44">
        <v>47105</v>
      </c>
      <c r="K1267" s="44">
        <v>2305</v>
      </c>
      <c r="L1267" s="44">
        <v>0</v>
      </c>
      <c r="M1267" s="44">
        <v>0</v>
      </c>
      <c r="N1267" s="44">
        <v>0</v>
      </c>
      <c r="O1267" s="44">
        <v>0</v>
      </c>
      <c r="P1267" s="44">
        <v>70.915595999999994</v>
      </c>
      <c r="Q1267" s="44">
        <v>62.374099999999999</v>
      </c>
      <c r="R1267" s="44">
        <v>14.358378999999999</v>
      </c>
      <c r="S1267" s="44">
        <v>14.298252</v>
      </c>
      <c r="T1267" s="44">
        <v>293753.53125</v>
      </c>
      <c r="U1267" s="44">
        <v>46465.28125</v>
      </c>
      <c r="V1267" s="44">
        <v>0</v>
      </c>
      <c r="W1267" s="44">
        <v>0</v>
      </c>
      <c r="X1267" s="44">
        <v>0</v>
      </c>
      <c r="Y1267" s="44">
        <v>0</v>
      </c>
      <c r="Z1267" s="44">
        <v>0</v>
      </c>
      <c r="AA1267" s="44">
        <v>0</v>
      </c>
      <c r="AB1267" s="44">
        <v>0</v>
      </c>
      <c r="AC1267" s="44">
        <v>0</v>
      </c>
      <c r="AD1267" s="44">
        <v>0</v>
      </c>
    </row>
    <row r="1268" spans="1:30" x14ac:dyDescent="0.25">
      <c r="A1268">
        <v>1271</v>
      </c>
      <c r="B1268" t="s">
        <v>101</v>
      </c>
      <c r="C1268" t="s">
        <v>108</v>
      </c>
      <c r="D1268" t="s">
        <v>147</v>
      </c>
      <c r="E1268" t="s">
        <v>104</v>
      </c>
      <c r="F1268" s="52">
        <f>VLOOKUP(A1268,[1]Minority!$A$1:$H$1902,5,FALSE)</f>
        <v>363</v>
      </c>
      <c r="G1268" s="52">
        <f>VLOOKUP(A1268,'[1]Low-income - HH inc.'!$A$1:$I$1902,6,FALSE)</f>
        <v>47</v>
      </c>
      <c r="H1268" s="44">
        <v>321924</v>
      </c>
      <c r="I1268" s="44">
        <v>124390</v>
      </c>
      <c r="J1268" s="44">
        <v>50164</v>
      </c>
      <c r="K1268" s="44">
        <v>10950</v>
      </c>
      <c r="L1268" s="44">
        <v>0</v>
      </c>
      <c r="M1268" s="44">
        <v>0</v>
      </c>
      <c r="N1268" s="44">
        <v>673</v>
      </c>
      <c r="O1268" s="44">
        <v>0</v>
      </c>
      <c r="P1268" s="44">
        <v>60.957127</v>
      </c>
      <c r="Q1268" s="44">
        <v>55.154575000000001</v>
      </c>
      <c r="R1268" s="44">
        <v>18.907167000000001</v>
      </c>
      <c r="S1268" s="44">
        <v>18.864414</v>
      </c>
      <c r="T1268" s="44">
        <v>314751.90625</v>
      </c>
      <c r="U1268" s="44">
        <v>48740.214844000002</v>
      </c>
      <c r="V1268" s="44">
        <v>0</v>
      </c>
      <c r="W1268" s="44">
        <v>648.56463599999995</v>
      </c>
      <c r="X1268" s="44">
        <v>12503.384658000001</v>
      </c>
      <c r="Y1268" s="44">
        <v>30298.735790999999</v>
      </c>
      <c r="Z1268" s="44">
        <v>1288.0358739999999</v>
      </c>
      <c r="AA1268" s="44">
        <v>28.083615999999999</v>
      </c>
      <c r="AB1268" s="44">
        <v>1.113998</v>
      </c>
      <c r="AC1268" s="44">
        <v>0.67459199999999997</v>
      </c>
      <c r="AD1268" s="44">
        <v>7879.6282940000001</v>
      </c>
    </row>
    <row r="1269" spans="1:30" x14ac:dyDescent="0.25">
      <c r="A1269">
        <v>1272</v>
      </c>
      <c r="B1269" t="s">
        <v>101</v>
      </c>
      <c r="C1269" t="s">
        <v>108</v>
      </c>
      <c r="D1269" t="s">
        <v>147</v>
      </c>
      <c r="E1269" t="s">
        <v>104</v>
      </c>
      <c r="F1269" s="52">
        <f>VLOOKUP(A1269,[1]Minority!$A$1:$H$1902,5,FALSE)</f>
        <v>1134</v>
      </c>
      <c r="G1269" s="52">
        <f>VLOOKUP(A1269,'[1]Low-income - HH inc.'!$A$1:$I$1902,6,FALSE)</f>
        <v>133</v>
      </c>
      <c r="H1269" s="44">
        <v>332424</v>
      </c>
      <c r="I1269" s="44">
        <v>37948</v>
      </c>
      <c r="J1269" s="44">
        <v>51337</v>
      </c>
      <c r="K1269" s="44">
        <v>4535</v>
      </c>
      <c r="L1269" s="44">
        <v>0</v>
      </c>
      <c r="M1269" s="44">
        <v>0</v>
      </c>
      <c r="N1269" s="44">
        <v>673</v>
      </c>
      <c r="O1269" s="44">
        <v>0</v>
      </c>
      <c r="P1269" s="44">
        <v>65.395561000000001</v>
      </c>
      <c r="Q1269" s="44">
        <v>55.306831000000003</v>
      </c>
      <c r="R1269" s="44">
        <v>17.616236000000001</v>
      </c>
      <c r="S1269" s="44">
        <v>17.673300000000001</v>
      </c>
      <c r="T1269" s="44">
        <v>324492.53125</v>
      </c>
      <c r="U1269" s="44">
        <v>50076.425780999998</v>
      </c>
      <c r="V1269" s="44">
        <v>0</v>
      </c>
      <c r="W1269" s="44">
        <v>654.87329099999999</v>
      </c>
      <c r="X1269" s="44">
        <v>22230.609361999999</v>
      </c>
      <c r="Y1269" s="44">
        <v>53310.987523000003</v>
      </c>
      <c r="Z1269" s="44">
        <v>2083.8793690000002</v>
      </c>
      <c r="AA1269" s="44">
        <v>46.840181999999999</v>
      </c>
      <c r="AB1269" s="44">
        <v>2.037004</v>
      </c>
      <c r="AC1269" s="44">
        <v>1.152782</v>
      </c>
      <c r="AD1269" s="44">
        <v>13652.492404000001</v>
      </c>
    </row>
    <row r="1270" spans="1:30" x14ac:dyDescent="0.25">
      <c r="A1270">
        <v>1273</v>
      </c>
      <c r="B1270" t="s">
        <v>101</v>
      </c>
      <c r="C1270" t="s">
        <v>108</v>
      </c>
      <c r="D1270" t="s">
        <v>147</v>
      </c>
      <c r="E1270" t="s">
        <v>104</v>
      </c>
      <c r="F1270" s="52">
        <f>VLOOKUP(A1270,[1]Minority!$A$1:$H$1902,5,FALSE)</f>
        <v>1528</v>
      </c>
      <c r="G1270" s="52">
        <f>VLOOKUP(A1270,'[1]Low-income - HH inc.'!$A$1:$I$1902,6,FALSE)</f>
        <v>183</v>
      </c>
      <c r="H1270" s="44">
        <v>328137</v>
      </c>
      <c r="I1270" s="44">
        <v>20056</v>
      </c>
      <c r="J1270" s="44">
        <v>50735</v>
      </c>
      <c r="K1270" s="44">
        <v>3329</v>
      </c>
      <c r="L1270" s="44">
        <v>0</v>
      </c>
      <c r="M1270" s="44">
        <v>0</v>
      </c>
      <c r="N1270" s="44">
        <v>496</v>
      </c>
      <c r="O1270" s="44">
        <v>0</v>
      </c>
      <c r="P1270" s="44">
        <v>72.390602000000001</v>
      </c>
      <c r="Q1270" s="44">
        <v>64.137519999999995</v>
      </c>
      <c r="R1270" s="44">
        <v>17.418900000000001</v>
      </c>
      <c r="S1270" s="44">
        <v>17.360911999999999</v>
      </c>
      <c r="T1270" s="44">
        <v>320372.28125</v>
      </c>
      <c r="U1270" s="44">
        <v>49540.199219000002</v>
      </c>
      <c r="V1270" s="44">
        <v>0</v>
      </c>
      <c r="W1270" s="44">
        <v>483.499054</v>
      </c>
      <c r="X1270" s="44">
        <v>25203.336797</v>
      </c>
      <c r="Y1270" s="44">
        <v>36542.877435000002</v>
      </c>
      <c r="Z1270" s="44">
        <v>1114.792336</v>
      </c>
      <c r="AA1270" s="44">
        <v>29.891161</v>
      </c>
      <c r="AB1270" s="44">
        <v>1.442831</v>
      </c>
      <c r="AC1270" s="44">
        <v>0.69572299999999998</v>
      </c>
      <c r="AD1270" s="44">
        <v>8285.2894309999992</v>
      </c>
    </row>
    <row r="1271" spans="1:30" x14ac:dyDescent="0.25">
      <c r="A1271">
        <v>1274</v>
      </c>
      <c r="B1271" t="s">
        <v>101</v>
      </c>
      <c r="C1271" t="s">
        <v>108</v>
      </c>
      <c r="D1271" t="s">
        <v>147</v>
      </c>
      <c r="E1271" t="s">
        <v>104</v>
      </c>
      <c r="F1271" s="52">
        <f>VLOOKUP(A1271,[1]Minority!$A$1:$H$1902,5,FALSE)</f>
        <v>1480</v>
      </c>
      <c r="G1271" s="52">
        <f>VLOOKUP(A1271,'[1]Low-income - HH inc.'!$A$1:$I$1902,6,FALSE)</f>
        <v>160</v>
      </c>
      <c r="H1271" s="44">
        <v>285148</v>
      </c>
      <c r="I1271" s="44">
        <v>10113</v>
      </c>
      <c r="J1271" s="44">
        <v>46279</v>
      </c>
      <c r="K1271" s="44">
        <v>1858</v>
      </c>
      <c r="L1271" s="44">
        <v>0</v>
      </c>
      <c r="M1271" s="44">
        <v>0</v>
      </c>
      <c r="N1271" s="44">
        <v>496</v>
      </c>
      <c r="O1271" s="44">
        <v>0</v>
      </c>
      <c r="P1271" s="44">
        <v>90.677582000000001</v>
      </c>
      <c r="Q1271" s="44">
        <v>93.760009999999994</v>
      </c>
      <c r="R1271" s="44">
        <v>17.748455</v>
      </c>
      <c r="S1271" s="44">
        <v>17.650697999999998</v>
      </c>
      <c r="T1271" s="44">
        <v>284089.875</v>
      </c>
      <c r="U1271" s="44">
        <v>46108.101562999997</v>
      </c>
      <c r="V1271" s="44">
        <v>0</v>
      </c>
      <c r="W1271" s="44">
        <v>494.09179699999999</v>
      </c>
      <c r="X1271" s="44">
        <v>8249.1371469999995</v>
      </c>
      <c r="Y1271" s="44">
        <v>14706.015789999999</v>
      </c>
      <c r="Z1271" s="44">
        <v>563.36881700000004</v>
      </c>
      <c r="AA1271" s="44">
        <v>12.991394</v>
      </c>
      <c r="AB1271" s="44">
        <v>0.55878000000000005</v>
      </c>
      <c r="AC1271" s="44">
        <v>0.31745899999999999</v>
      </c>
      <c r="AD1271" s="44">
        <v>3757.6609330000001</v>
      </c>
    </row>
    <row r="1272" spans="1:30" x14ac:dyDescent="0.25">
      <c r="A1272">
        <v>1275</v>
      </c>
      <c r="B1272" t="s">
        <v>101</v>
      </c>
      <c r="C1272" t="s">
        <v>108</v>
      </c>
      <c r="D1272" t="s">
        <v>147</v>
      </c>
      <c r="E1272" t="s">
        <v>104</v>
      </c>
      <c r="F1272" s="52">
        <f>VLOOKUP(A1272,[1]Minority!$A$1:$H$1902,5,FALSE)</f>
        <v>2759</v>
      </c>
      <c r="G1272" s="52">
        <f>VLOOKUP(A1272,'[1]Low-income - HH inc.'!$A$1:$I$1902,6,FALSE)</f>
        <v>180</v>
      </c>
      <c r="H1272" s="44">
        <v>297920</v>
      </c>
      <c r="I1272" s="44">
        <v>7481</v>
      </c>
      <c r="J1272" s="44">
        <v>47134</v>
      </c>
      <c r="K1272" s="44">
        <v>1315</v>
      </c>
      <c r="L1272" s="44">
        <v>0</v>
      </c>
      <c r="M1272" s="44">
        <v>0</v>
      </c>
      <c r="N1272" s="44">
        <v>0</v>
      </c>
      <c r="O1272" s="44">
        <v>0</v>
      </c>
      <c r="P1272" s="44">
        <v>108.610771</v>
      </c>
      <c r="Q1272" s="44">
        <v>117.435883</v>
      </c>
      <c r="R1272" s="44">
        <v>17.712996</v>
      </c>
      <c r="S1272" s="44">
        <v>17.600242999999999</v>
      </c>
      <c r="T1272" s="44">
        <v>297462.75</v>
      </c>
      <c r="U1272" s="44">
        <v>47061.863280999998</v>
      </c>
      <c r="V1272" s="44">
        <v>0</v>
      </c>
      <c r="W1272" s="44">
        <v>0</v>
      </c>
      <c r="X1272" s="44">
        <v>7265.2017089999999</v>
      </c>
      <c r="Y1272" s="44">
        <v>39131.065223999998</v>
      </c>
      <c r="Z1272" s="44">
        <v>1209.0113469999999</v>
      </c>
      <c r="AA1272" s="44">
        <v>31.792586</v>
      </c>
      <c r="AB1272" s="44">
        <v>1.473454</v>
      </c>
      <c r="AC1272" s="44">
        <v>0.74356999999999995</v>
      </c>
      <c r="AD1272" s="44">
        <v>8800.0401849999998</v>
      </c>
    </row>
    <row r="1273" spans="1:30" x14ac:dyDescent="0.25">
      <c r="A1273">
        <v>1276</v>
      </c>
      <c r="B1273" t="s">
        <v>101</v>
      </c>
      <c r="C1273" t="s">
        <v>108</v>
      </c>
      <c r="D1273" t="s">
        <v>147</v>
      </c>
      <c r="E1273" t="s">
        <v>104</v>
      </c>
      <c r="F1273" s="52">
        <f>VLOOKUP(A1273,[1]Minority!$A$1:$H$1902,5,FALSE)</f>
        <v>3409</v>
      </c>
      <c r="G1273" s="52">
        <f>VLOOKUP(A1273,'[1]Low-income - HH inc.'!$A$1:$I$1902,6,FALSE)</f>
        <v>171</v>
      </c>
      <c r="H1273" s="44">
        <v>297167</v>
      </c>
      <c r="I1273" s="44">
        <v>0</v>
      </c>
      <c r="J1273" s="44">
        <v>45617</v>
      </c>
      <c r="K1273" s="44">
        <v>0</v>
      </c>
      <c r="L1273" s="44">
        <v>0</v>
      </c>
      <c r="M1273" s="44">
        <v>0</v>
      </c>
      <c r="N1273" s="44">
        <v>0</v>
      </c>
      <c r="O1273" s="44">
        <v>0</v>
      </c>
      <c r="P1273" s="44">
        <v>0</v>
      </c>
      <c r="Q1273" s="44">
        <v>0</v>
      </c>
      <c r="R1273" s="44">
        <v>17.110464</v>
      </c>
      <c r="S1273" s="44">
        <v>17.108955000000002</v>
      </c>
      <c r="T1273" s="44">
        <v>297167</v>
      </c>
      <c r="U1273" s="44">
        <v>45617</v>
      </c>
      <c r="V1273" s="44">
        <v>0</v>
      </c>
      <c r="W1273" s="44">
        <v>0</v>
      </c>
      <c r="X1273" s="44">
        <v>6686.3104380000004</v>
      </c>
      <c r="Y1273" s="44">
        <v>32237.062892000002</v>
      </c>
      <c r="Z1273" s="44">
        <v>964.49405000000002</v>
      </c>
      <c r="AA1273" s="44">
        <v>26.429608999999999</v>
      </c>
      <c r="AB1273" s="44">
        <v>1.2506870000000001</v>
      </c>
      <c r="AC1273" s="44">
        <v>0.60568500000000003</v>
      </c>
      <c r="AD1273" s="44">
        <v>7172.9725829999998</v>
      </c>
    </row>
    <row r="1274" spans="1:30" x14ac:dyDescent="0.25">
      <c r="A1274">
        <v>1277</v>
      </c>
      <c r="B1274" t="s">
        <v>101</v>
      </c>
      <c r="C1274" t="s">
        <v>108</v>
      </c>
      <c r="D1274" t="s">
        <v>148</v>
      </c>
      <c r="E1274" t="s">
        <v>104</v>
      </c>
      <c r="F1274" s="52">
        <f>VLOOKUP(A1274,[1]Minority!$A$1:$H$1902,5,FALSE)</f>
        <v>2539</v>
      </c>
      <c r="G1274" s="52">
        <f>VLOOKUP(A1274,'[1]Low-income - HH inc.'!$A$1:$I$1902,6,FALSE)</f>
        <v>119</v>
      </c>
      <c r="H1274" s="44">
        <v>228168</v>
      </c>
      <c r="I1274" s="44">
        <v>0</v>
      </c>
      <c r="J1274" s="44">
        <v>35570</v>
      </c>
      <c r="K1274" s="44">
        <v>0</v>
      </c>
      <c r="L1274" s="44">
        <v>8595</v>
      </c>
      <c r="M1274" s="44">
        <v>0</v>
      </c>
      <c r="N1274" s="44">
        <v>0</v>
      </c>
      <c r="O1274" s="44">
        <v>0</v>
      </c>
      <c r="P1274" s="44">
        <v>0</v>
      </c>
      <c r="Q1274" s="44">
        <v>0</v>
      </c>
      <c r="R1274" s="44">
        <v>20.501190000000001</v>
      </c>
      <c r="S1274" s="44">
        <v>20.098742000000001</v>
      </c>
      <c r="T1274" s="44">
        <v>228168</v>
      </c>
      <c r="U1274" s="44">
        <v>35570</v>
      </c>
      <c r="V1274" s="44">
        <v>8595</v>
      </c>
      <c r="W1274" s="44">
        <v>0</v>
      </c>
      <c r="X1274" s="44">
        <v>716.38787400000001</v>
      </c>
      <c r="Y1274" s="44">
        <v>8390.5994320000009</v>
      </c>
      <c r="Z1274" s="44">
        <v>255.871589</v>
      </c>
      <c r="AA1274" s="44">
        <v>6.8372250000000001</v>
      </c>
      <c r="AB1274" s="44">
        <v>0.32495099999999999</v>
      </c>
      <c r="AC1274" s="44">
        <v>0.15682499999999999</v>
      </c>
      <c r="AD1274" s="44">
        <v>1859.8161660000001</v>
      </c>
    </row>
    <row r="1275" spans="1:30" x14ac:dyDescent="0.25">
      <c r="A1275">
        <v>1278</v>
      </c>
      <c r="B1275" t="s">
        <v>101</v>
      </c>
      <c r="C1275" t="s">
        <v>108</v>
      </c>
      <c r="D1275" t="s">
        <v>148</v>
      </c>
      <c r="E1275" t="s">
        <v>104</v>
      </c>
      <c r="F1275" s="52">
        <f>VLOOKUP(A1275,[1]Minority!$A$1:$H$1902,5,FALSE)</f>
        <v>2581</v>
      </c>
      <c r="G1275" s="52">
        <f>VLOOKUP(A1275,'[1]Low-income - HH inc.'!$A$1:$I$1902,6,FALSE)</f>
        <v>112</v>
      </c>
      <c r="H1275" s="44">
        <v>257408</v>
      </c>
      <c r="I1275" s="44">
        <v>0</v>
      </c>
      <c r="J1275" s="44">
        <v>32495</v>
      </c>
      <c r="K1275" s="44">
        <v>0</v>
      </c>
      <c r="L1275" s="44">
        <v>11259</v>
      </c>
      <c r="M1275" s="44">
        <v>0</v>
      </c>
      <c r="N1275" s="44">
        <v>0</v>
      </c>
      <c r="O1275" s="44">
        <v>0</v>
      </c>
      <c r="P1275" s="44">
        <v>0</v>
      </c>
      <c r="Q1275" s="44">
        <v>0</v>
      </c>
      <c r="R1275" s="44">
        <v>19.513546000000002</v>
      </c>
      <c r="S1275" s="44">
        <v>19.344280000000001</v>
      </c>
      <c r="T1275" s="44">
        <v>257408</v>
      </c>
      <c r="U1275" s="44">
        <v>32495</v>
      </c>
      <c r="V1275" s="44">
        <v>11259</v>
      </c>
      <c r="W1275" s="44">
        <v>0</v>
      </c>
      <c r="X1275" s="44">
        <v>0</v>
      </c>
      <c r="Y1275" s="44">
        <v>6699.2847410000004</v>
      </c>
      <c r="Z1275" s="44">
        <v>227.64533</v>
      </c>
      <c r="AA1275" s="44">
        <v>5.5524060000000004</v>
      </c>
      <c r="AB1275" s="44">
        <v>0.22819</v>
      </c>
      <c r="AC1275" s="44">
        <v>0.13103799999999999</v>
      </c>
      <c r="AD1275" s="44">
        <v>1527.3242279999999</v>
      </c>
    </row>
    <row r="1276" spans="1:30" x14ac:dyDescent="0.25">
      <c r="A1276">
        <v>1279</v>
      </c>
      <c r="B1276" t="s">
        <v>101</v>
      </c>
      <c r="C1276" t="s">
        <v>108</v>
      </c>
      <c r="D1276" t="s">
        <v>148</v>
      </c>
      <c r="E1276" t="s">
        <v>104</v>
      </c>
      <c r="F1276" s="52">
        <f>VLOOKUP(A1276,[1]Minority!$A$1:$H$1902,5,FALSE)</f>
        <v>2254</v>
      </c>
      <c r="G1276" s="52">
        <f>VLOOKUP(A1276,'[1]Low-income - HH inc.'!$A$1:$I$1902,6,FALSE)</f>
        <v>123</v>
      </c>
      <c r="H1276" s="44">
        <v>256891</v>
      </c>
      <c r="I1276" s="44">
        <v>0</v>
      </c>
      <c r="J1276" s="44">
        <v>34445</v>
      </c>
      <c r="K1276" s="44">
        <v>0</v>
      </c>
      <c r="L1276" s="44">
        <v>2664</v>
      </c>
      <c r="M1276" s="44">
        <v>0</v>
      </c>
      <c r="N1276" s="44">
        <v>0</v>
      </c>
      <c r="O1276" s="44">
        <v>0</v>
      </c>
      <c r="P1276" s="44">
        <v>0</v>
      </c>
      <c r="Q1276" s="44">
        <v>0</v>
      </c>
      <c r="R1276" s="44">
        <v>18.069944</v>
      </c>
      <c r="S1276" s="44">
        <v>17.594677000000001</v>
      </c>
      <c r="T1276" s="44">
        <v>256891</v>
      </c>
      <c r="U1276" s="44">
        <v>34445</v>
      </c>
      <c r="V1276" s="44">
        <v>2664</v>
      </c>
      <c r="W1276" s="44">
        <v>0</v>
      </c>
      <c r="X1276" s="44">
        <v>2380.046002</v>
      </c>
      <c r="Y1276" s="44">
        <v>14197.869209</v>
      </c>
      <c r="Z1276" s="44">
        <v>450.59963900000002</v>
      </c>
      <c r="AA1276" s="44">
        <v>11.708081</v>
      </c>
      <c r="AB1276" s="44">
        <v>0.548095</v>
      </c>
      <c r="AC1276" s="44">
        <v>0.27195200000000003</v>
      </c>
      <c r="AD1276" s="44">
        <v>3229.1035059999999</v>
      </c>
    </row>
    <row r="1277" spans="1:30" x14ac:dyDescent="0.25">
      <c r="A1277">
        <v>1280</v>
      </c>
      <c r="B1277" t="s">
        <v>101</v>
      </c>
      <c r="C1277" t="s">
        <v>108</v>
      </c>
      <c r="D1277" t="s">
        <v>148</v>
      </c>
      <c r="E1277" t="s">
        <v>104</v>
      </c>
      <c r="F1277" s="52">
        <f>VLOOKUP(A1277,[1]Minority!$A$1:$H$1902,5,FALSE)</f>
        <v>2068</v>
      </c>
      <c r="G1277" s="52">
        <f>VLOOKUP(A1277,'[1]Low-income - HH inc.'!$A$1:$I$1902,6,FALSE)</f>
        <v>101</v>
      </c>
      <c r="H1277" s="44">
        <v>248907</v>
      </c>
      <c r="I1277" s="44">
        <v>0</v>
      </c>
      <c r="J1277" s="44">
        <v>35984</v>
      </c>
      <c r="K1277" s="44">
        <v>0</v>
      </c>
      <c r="L1277" s="44">
        <v>2664</v>
      </c>
      <c r="M1277" s="44">
        <v>0</v>
      </c>
      <c r="N1277" s="44">
        <v>0</v>
      </c>
      <c r="O1277" s="44">
        <v>0</v>
      </c>
      <c r="P1277" s="44">
        <v>0</v>
      </c>
      <c r="Q1277" s="44">
        <v>0</v>
      </c>
      <c r="R1277" s="44">
        <v>19.118552999999999</v>
      </c>
      <c r="S1277" s="44">
        <v>18.725339999999999</v>
      </c>
      <c r="T1277" s="44">
        <v>248907</v>
      </c>
      <c r="U1277" s="44">
        <v>35984</v>
      </c>
      <c r="V1277" s="44">
        <v>2664</v>
      </c>
      <c r="W1277" s="44">
        <v>0</v>
      </c>
      <c r="X1277" s="44">
        <v>3553.5192849999999</v>
      </c>
      <c r="Y1277" s="44">
        <v>15151.891578999999</v>
      </c>
      <c r="Z1277" s="44">
        <v>532.95357799999999</v>
      </c>
      <c r="AA1277" s="44">
        <v>12.844412999999999</v>
      </c>
      <c r="AB1277" s="44">
        <v>0.54170799999999997</v>
      </c>
      <c r="AC1277" s="44">
        <v>0.305479</v>
      </c>
      <c r="AD1277" s="44">
        <v>3586.5072449999998</v>
      </c>
    </row>
    <row r="1278" spans="1:30" x14ac:dyDescent="0.25">
      <c r="A1278">
        <v>1281</v>
      </c>
      <c r="B1278" t="s">
        <v>101</v>
      </c>
      <c r="C1278" t="s">
        <v>108</v>
      </c>
      <c r="D1278" t="s">
        <v>148</v>
      </c>
      <c r="E1278" t="s">
        <v>104</v>
      </c>
      <c r="F1278" s="52">
        <f>VLOOKUP(A1278,[1]Minority!$A$1:$H$1902,5,FALSE)</f>
        <v>1247</v>
      </c>
      <c r="G1278" s="52">
        <f>VLOOKUP(A1278,'[1]Low-income - HH inc.'!$A$1:$I$1902,6,FALSE)</f>
        <v>112</v>
      </c>
      <c r="H1278" s="44">
        <v>269326</v>
      </c>
      <c r="I1278" s="44">
        <v>0</v>
      </c>
      <c r="J1278" s="44">
        <v>31484</v>
      </c>
      <c r="K1278" s="44">
        <v>0</v>
      </c>
      <c r="L1278" s="44">
        <v>2664</v>
      </c>
      <c r="M1278" s="44">
        <v>0</v>
      </c>
      <c r="N1278" s="44">
        <v>0</v>
      </c>
      <c r="O1278" s="44">
        <v>0</v>
      </c>
      <c r="P1278" s="44">
        <v>0</v>
      </c>
      <c r="Q1278" s="44">
        <v>0</v>
      </c>
      <c r="R1278" s="44">
        <v>18.948301000000001</v>
      </c>
      <c r="S1278" s="44">
        <v>19.106655</v>
      </c>
      <c r="T1278" s="44">
        <v>269326</v>
      </c>
      <c r="U1278" s="44">
        <v>31483.998047000001</v>
      </c>
      <c r="V1278" s="44">
        <v>2664</v>
      </c>
      <c r="W1278" s="44">
        <v>0</v>
      </c>
      <c r="X1278" s="44">
        <v>1680.2725969999999</v>
      </c>
      <c r="Y1278" s="44">
        <v>28186.060806000001</v>
      </c>
      <c r="Z1278" s="44">
        <v>832.59143200000005</v>
      </c>
      <c r="AA1278" s="44">
        <v>22.795123</v>
      </c>
      <c r="AB1278" s="44">
        <v>1.1061540000000001</v>
      </c>
      <c r="AC1278" s="44">
        <v>0.52336400000000005</v>
      </c>
      <c r="AD1278" s="44">
        <v>6230.5370789999997</v>
      </c>
    </row>
    <row r="1279" spans="1:30" x14ac:dyDescent="0.25">
      <c r="A1279">
        <v>1282</v>
      </c>
      <c r="B1279" t="s">
        <v>101</v>
      </c>
      <c r="C1279" t="s">
        <v>108</v>
      </c>
      <c r="D1279" t="s">
        <v>148</v>
      </c>
      <c r="E1279" t="s">
        <v>104</v>
      </c>
      <c r="F1279" s="52">
        <f>VLOOKUP(A1279,[1]Minority!$A$1:$H$1902,5,FALSE)</f>
        <v>2193</v>
      </c>
      <c r="G1279" s="52">
        <f>VLOOKUP(A1279,'[1]Low-income - HH inc.'!$A$1:$I$1902,6,FALSE)</f>
        <v>226</v>
      </c>
      <c r="H1279" s="44">
        <v>291471</v>
      </c>
      <c r="I1279" s="44">
        <v>0</v>
      </c>
      <c r="J1279" s="44">
        <v>37870</v>
      </c>
      <c r="K1279" s="44">
        <v>0</v>
      </c>
      <c r="L1279" s="44">
        <v>2664</v>
      </c>
      <c r="M1279" s="44">
        <v>0</v>
      </c>
      <c r="N1279" s="44">
        <v>0</v>
      </c>
      <c r="O1279" s="44">
        <v>0</v>
      </c>
      <c r="P1279" s="44">
        <v>0</v>
      </c>
      <c r="Q1279" s="44">
        <v>0</v>
      </c>
      <c r="R1279" s="44">
        <v>18.765557999999999</v>
      </c>
      <c r="S1279" s="44">
        <v>18.675647999999999</v>
      </c>
      <c r="T1279" s="44">
        <v>291471</v>
      </c>
      <c r="U1279" s="44">
        <v>37870</v>
      </c>
      <c r="V1279" s="44">
        <v>2664</v>
      </c>
      <c r="W1279" s="44">
        <v>0</v>
      </c>
      <c r="X1279" s="44">
        <v>8370.3306620000003</v>
      </c>
      <c r="Y1279" s="44">
        <v>38916.024101000003</v>
      </c>
      <c r="Z1279" s="44">
        <v>1228.035093</v>
      </c>
      <c r="AA1279" s="44">
        <v>32.296429000000003</v>
      </c>
      <c r="AB1279" s="44">
        <v>1.562292</v>
      </c>
      <c r="AC1279" s="44">
        <v>0.75126000000000004</v>
      </c>
      <c r="AD1279" s="44">
        <v>8907.7824710000004</v>
      </c>
    </row>
    <row r="1280" spans="1:30" x14ac:dyDescent="0.25">
      <c r="A1280">
        <v>1283</v>
      </c>
      <c r="B1280" t="s">
        <v>101</v>
      </c>
      <c r="C1280" t="s">
        <v>108</v>
      </c>
      <c r="D1280" t="s">
        <v>148</v>
      </c>
      <c r="E1280" t="s">
        <v>104</v>
      </c>
      <c r="F1280" s="52">
        <f>VLOOKUP(A1280,[1]Minority!$A$1:$H$1902,5,FALSE)</f>
        <v>911</v>
      </c>
      <c r="G1280" s="52">
        <f>VLOOKUP(A1280,'[1]Low-income - HH inc.'!$A$1:$I$1902,6,FALSE)</f>
        <v>88</v>
      </c>
      <c r="H1280" s="44">
        <v>292283</v>
      </c>
      <c r="I1280" s="44">
        <v>0</v>
      </c>
      <c r="J1280" s="44">
        <v>39509</v>
      </c>
      <c r="K1280" s="44">
        <v>0</v>
      </c>
      <c r="L1280" s="44">
        <v>2664</v>
      </c>
      <c r="M1280" s="44">
        <v>0</v>
      </c>
      <c r="N1280" s="44">
        <v>0</v>
      </c>
      <c r="O1280" s="44">
        <v>0</v>
      </c>
      <c r="P1280" s="44">
        <v>0</v>
      </c>
      <c r="Q1280" s="44">
        <v>0</v>
      </c>
      <c r="R1280" s="44">
        <v>19.392956000000002</v>
      </c>
      <c r="S1280" s="44">
        <v>19.39819</v>
      </c>
      <c r="T1280" s="44">
        <v>292283</v>
      </c>
      <c r="U1280" s="44">
        <v>39509</v>
      </c>
      <c r="V1280" s="44">
        <v>2664</v>
      </c>
      <c r="W1280" s="44">
        <v>0</v>
      </c>
      <c r="X1280" s="44">
        <v>5455.1258550000002</v>
      </c>
      <c r="Y1280" s="44">
        <v>29483.299923999999</v>
      </c>
      <c r="Z1280" s="44">
        <v>918.95603900000003</v>
      </c>
      <c r="AA1280" s="44">
        <v>24.895250999999998</v>
      </c>
      <c r="AB1280" s="44">
        <v>1.208426</v>
      </c>
      <c r="AC1280" s="44">
        <v>0.569631</v>
      </c>
      <c r="AD1280" s="44">
        <v>6742.3411429999996</v>
      </c>
    </row>
    <row r="1281" spans="1:30" x14ac:dyDescent="0.25">
      <c r="A1281">
        <v>1284</v>
      </c>
      <c r="B1281" t="s">
        <v>101</v>
      </c>
      <c r="C1281" t="s">
        <v>108</v>
      </c>
      <c r="D1281" t="s">
        <v>148</v>
      </c>
      <c r="E1281" t="s">
        <v>104</v>
      </c>
      <c r="F1281" s="52">
        <f>VLOOKUP(A1281,[1]Minority!$A$1:$H$1902,5,FALSE)</f>
        <v>1099</v>
      </c>
      <c r="G1281" s="52">
        <f>VLOOKUP(A1281,'[1]Low-income - HH inc.'!$A$1:$I$1902,6,FALSE)</f>
        <v>81</v>
      </c>
      <c r="H1281" s="44">
        <v>323081</v>
      </c>
      <c r="I1281" s="44">
        <v>0</v>
      </c>
      <c r="J1281" s="44">
        <v>41685</v>
      </c>
      <c r="K1281" s="44">
        <v>0</v>
      </c>
      <c r="L1281" s="44">
        <v>0</v>
      </c>
      <c r="M1281" s="44">
        <v>0</v>
      </c>
      <c r="N1281" s="44">
        <v>540</v>
      </c>
      <c r="O1281" s="44">
        <v>0</v>
      </c>
      <c r="P1281" s="44">
        <v>0</v>
      </c>
      <c r="Q1281" s="44">
        <v>0</v>
      </c>
      <c r="R1281" s="44">
        <v>21.995747000000001</v>
      </c>
      <c r="S1281" s="44">
        <v>22.065811</v>
      </c>
      <c r="T1281" s="44">
        <v>323081</v>
      </c>
      <c r="U1281" s="44">
        <v>41685</v>
      </c>
      <c r="V1281" s="44">
        <v>0</v>
      </c>
      <c r="W1281" s="44">
        <v>540</v>
      </c>
      <c r="X1281" s="44">
        <v>6725.6349280000004</v>
      </c>
      <c r="Y1281" s="44">
        <v>19615.213355</v>
      </c>
      <c r="Z1281" s="44">
        <v>787.98269500000004</v>
      </c>
      <c r="AA1281" s="44">
        <v>17.886051999999999</v>
      </c>
      <c r="AB1281" s="44">
        <v>0.81286700000000001</v>
      </c>
      <c r="AC1281" s="44">
        <v>0.43689099999999997</v>
      </c>
      <c r="AD1281" s="44">
        <v>5155.5238609999997</v>
      </c>
    </row>
    <row r="1282" spans="1:30" x14ac:dyDescent="0.25">
      <c r="A1282">
        <v>1285</v>
      </c>
      <c r="B1282" t="s">
        <v>101</v>
      </c>
      <c r="C1282" t="s">
        <v>108</v>
      </c>
      <c r="D1282" t="s">
        <v>149</v>
      </c>
      <c r="E1282" t="s">
        <v>104</v>
      </c>
      <c r="F1282" s="52">
        <f>VLOOKUP(A1282,[1]Minority!$A$1:$H$1902,5,FALSE)</f>
        <v>661</v>
      </c>
      <c r="G1282" s="52">
        <f>VLOOKUP(A1282,'[1]Low-income - HH inc.'!$A$1:$I$1902,6,FALSE)</f>
        <v>31</v>
      </c>
      <c r="H1282" s="44">
        <v>329919</v>
      </c>
      <c r="I1282" s="44">
        <v>0</v>
      </c>
      <c r="J1282" s="44">
        <v>47321</v>
      </c>
      <c r="K1282" s="44">
        <v>0</v>
      </c>
      <c r="L1282" s="44">
        <v>0</v>
      </c>
      <c r="M1282" s="44">
        <v>0</v>
      </c>
      <c r="N1282" s="44">
        <v>984</v>
      </c>
      <c r="O1282" s="44">
        <v>0</v>
      </c>
      <c r="P1282" s="44">
        <v>0</v>
      </c>
      <c r="Q1282" s="44">
        <v>0</v>
      </c>
      <c r="R1282" s="44">
        <v>27.053875000000001</v>
      </c>
      <c r="S1282" s="44">
        <v>27.813915000000001</v>
      </c>
      <c r="T1282" s="44">
        <v>329919</v>
      </c>
      <c r="U1282" s="44">
        <v>47321</v>
      </c>
      <c r="V1282" s="44">
        <v>0</v>
      </c>
      <c r="W1282" s="44">
        <v>984</v>
      </c>
      <c r="X1282" s="44">
        <v>82658.003511999996</v>
      </c>
      <c r="Y1282" s="44">
        <v>120970.306887</v>
      </c>
      <c r="Z1282" s="44">
        <v>3095.3373569999999</v>
      </c>
      <c r="AA1282" s="44">
        <v>122.95252600000001</v>
      </c>
      <c r="AB1282" s="44">
        <v>6.058173</v>
      </c>
      <c r="AC1282" s="44">
        <v>2.2683819999999999</v>
      </c>
      <c r="AD1282" s="44">
        <v>27568.000596000002</v>
      </c>
    </row>
    <row r="1283" spans="1:30" x14ac:dyDescent="0.25">
      <c r="A1283">
        <v>1286</v>
      </c>
      <c r="B1283" t="s">
        <v>101</v>
      </c>
      <c r="C1283" t="s">
        <v>108</v>
      </c>
      <c r="D1283" t="s">
        <v>149</v>
      </c>
      <c r="E1283" t="s">
        <v>104</v>
      </c>
      <c r="F1283" s="52">
        <f>VLOOKUP(A1283,[1]Minority!$A$1:$H$1902,5,FALSE)</f>
        <v>1431</v>
      </c>
      <c r="G1283" s="52">
        <f>VLOOKUP(A1283,'[1]Low-income - HH inc.'!$A$1:$I$1902,6,FALSE)</f>
        <v>66</v>
      </c>
      <c r="H1283" s="44">
        <v>324251</v>
      </c>
      <c r="I1283" s="44">
        <v>0</v>
      </c>
      <c r="J1283" s="44">
        <v>42891</v>
      </c>
      <c r="K1283" s="44">
        <v>0</v>
      </c>
      <c r="L1283" s="44">
        <v>0</v>
      </c>
      <c r="M1283" s="44">
        <v>0</v>
      </c>
      <c r="N1283" s="44">
        <v>984</v>
      </c>
      <c r="O1283" s="44">
        <v>0</v>
      </c>
      <c r="P1283" s="44">
        <v>0</v>
      </c>
      <c r="Q1283" s="44">
        <v>0</v>
      </c>
      <c r="R1283" s="44">
        <v>19.049624999999999</v>
      </c>
      <c r="S1283" s="44">
        <v>19.749081</v>
      </c>
      <c r="T1283" s="44">
        <v>324251</v>
      </c>
      <c r="U1283" s="44">
        <v>42891</v>
      </c>
      <c r="V1283" s="44">
        <v>0</v>
      </c>
      <c r="W1283" s="44">
        <v>984</v>
      </c>
      <c r="X1283" s="44">
        <v>198104.451011</v>
      </c>
      <c r="Y1283" s="44">
        <v>292144.74954599998</v>
      </c>
      <c r="Z1283" s="44">
        <v>7475.9383779999998</v>
      </c>
      <c r="AA1283" s="44">
        <v>296.04184500000002</v>
      </c>
      <c r="AB1283" s="44">
        <v>14.513941000000001</v>
      </c>
      <c r="AC1283" s="44">
        <v>5.5106279999999996</v>
      </c>
      <c r="AD1283" s="44">
        <v>66582.720507000005</v>
      </c>
    </row>
    <row r="1284" spans="1:30" x14ac:dyDescent="0.25">
      <c r="A1284">
        <v>1287</v>
      </c>
      <c r="B1284" t="s">
        <v>101</v>
      </c>
      <c r="C1284" t="s">
        <v>108</v>
      </c>
      <c r="D1284" t="s">
        <v>149</v>
      </c>
      <c r="E1284" t="s">
        <v>104</v>
      </c>
      <c r="F1284" s="52">
        <f>VLOOKUP(A1284,[1]Minority!$A$1:$H$1902,5,FALSE)</f>
        <v>333</v>
      </c>
      <c r="G1284" s="52">
        <f>VLOOKUP(A1284,'[1]Low-income - HH inc.'!$A$1:$I$1902,6,FALSE)</f>
        <v>16</v>
      </c>
      <c r="H1284" s="44">
        <v>316918</v>
      </c>
      <c r="I1284" s="44">
        <v>3668</v>
      </c>
      <c r="J1284" s="44">
        <v>38761</v>
      </c>
      <c r="K1284" s="44">
        <v>543</v>
      </c>
      <c r="L1284" s="44">
        <v>0</v>
      </c>
      <c r="M1284" s="44">
        <v>0</v>
      </c>
      <c r="N1284" s="44">
        <v>1194</v>
      </c>
      <c r="O1284" s="44">
        <v>0</v>
      </c>
      <c r="P1284" s="44">
        <v>110.673462</v>
      </c>
      <c r="Q1284" s="44">
        <v>102.22809599999999</v>
      </c>
      <c r="R1284" s="44">
        <v>28.107302000000001</v>
      </c>
      <c r="S1284" s="44">
        <v>29.069489000000001</v>
      </c>
      <c r="T1284" s="44">
        <v>314721.25</v>
      </c>
      <c r="U1284" s="44">
        <v>38492.988280999998</v>
      </c>
      <c r="V1284" s="44">
        <v>0</v>
      </c>
      <c r="W1284" s="44">
        <v>1185.626831</v>
      </c>
      <c r="X1284" s="44">
        <v>19675.450916999998</v>
      </c>
      <c r="Y1284" s="44">
        <v>61004.449766999998</v>
      </c>
      <c r="Z1284" s="44">
        <v>2003.7449449999999</v>
      </c>
      <c r="AA1284" s="44">
        <v>52.091970000000003</v>
      </c>
      <c r="AB1284" s="44">
        <v>2.540985</v>
      </c>
      <c r="AC1284" s="44">
        <v>1.2293050000000001</v>
      </c>
      <c r="AD1284" s="44">
        <v>14802.180904000001</v>
      </c>
    </row>
    <row r="1285" spans="1:30" x14ac:dyDescent="0.25">
      <c r="A1285">
        <v>1288</v>
      </c>
      <c r="B1285" t="s">
        <v>101</v>
      </c>
      <c r="C1285" t="s">
        <v>108</v>
      </c>
      <c r="D1285" t="s">
        <v>149</v>
      </c>
      <c r="E1285" t="s">
        <v>104</v>
      </c>
      <c r="F1285" s="52">
        <f>VLOOKUP(A1285,[1]Minority!$A$1:$H$1902,5,FALSE)</f>
        <v>2099</v>
      </c>
      <c r="G1285" s="52">
        <f>VLOOKUP(A1285,'[1]Low-income - HH inc.'!$A$1:$I$1902,6,FALSE)</f>
        <v>92</v>
      </c>
      <c r="H1285" s="44">
        <v>285061</v>
      </c>
      <c r="I1285" s="44">
        <v>11105</v>
      </c>
      <c r="J1285" s="44">
        <v>33825</v>
      </c>
      <c r="K1285" s="44">
        <v>1390</v>
      </c>
      <c r="L1285" s="44">
        <v>0</v>
      </c>
      <c r="M1285" s="44">
        <v>0</v>
      </c>
      <c r="N1285" s="44">
        <v>1017</v>
      </c>
      <c r="O1285" s="44">
        <v>0</v>
      </c>
      <c r="P1285" s="44">
        <v>91.799605999999997</v>
      </c>
      <c r="Q1285" s="44">
        <v>86.062279000000004</v>
      </c>
      <c r="R1285" s="44">
        <v>18.884602000000001</v>
      </c>
      <c r="S1285" s="44">
        <v>19.161144</v>
      </c>
      <c r="T1285" s="44">
        <v>282769.5625</v>
      </c>
      <c r="U1285" s="44">
        <v>33553.703125</v>
      </c>
      <c r="V1285" s="44">
        <v>0</v>
      </c>
      <c r="W1285" s="44">
        <v>1008.49353</v>
      </c>
      <c r="X1285" s="44">
        <v>7540.9950269999999</v>
      </c>
      <c r="Y1285" s="44">
        <v>23074.527544</v>
      </c>
      <c r="Z1285" s="44">
        <v>780.24979099999996</v>
      </c>
      <c r="AA1285" s="44">
        <v>19.360975</v>
      </c>
      <c r="AB1285" s="44">
        <v>0.88718799999999998</v>
      </c>
      <c r="AC1285" s="44">
        <v>0.463285</v>
      </c>
      <c r="AD1285" s="44">
        <v>5504.5561200000002</v>
      </c>
    </row>
    <row r="1286" spans="1:30" x14ac:dyDescent="0.25">
      <c r="A1286">
        <v>1289</v>
      </c>
      <c r="B1286" t="s">
        <v>101</v>
      </c>
      <c r="C1286" t="s">
        <v>108</v>
      </c>
      <c r="D1286" t="s">
        <v>149</v>
      </c>
      <c r="E1286" t="s">
        <v>104</v>
      </c>
      <c r="F1286" s="52">
        <f>VLOOKUP(A1286,[1]Minority!$A$1:$H$1902,5,FALSE)</f>
        <v>1472</v>
      </c>
      <c r="G1286" s="52">
        <f>VLOOKUP(A1286,'[1]Low-income - HH inc.'!$A$1:$I$1902,6,FALSE)</f>
        <v>77</v>
      </c>
      <c r="H1286" s="44">
        <v>310100</v>
      </c>
      <c r="I1286" s="44">
        <v>17408</v>
      </c>
      <c r="J1286" s="44">
        <v>34913</v>
      </c>
      <c r="K1286" s="44">
        <v>2108</v>
      </c>
      <c r="L1286" s="44">
        <v>0</v>
      </c>
      <c r="M1286" s="44">
        <v>0</v>
      </c>
      <c r="N1286" s="44">
        <v>807</v>
      </c>
      <c r="O1286" s="44">
        <v>0</v>
      </c>
      <c r="P1286" s="44">
        <v>84.539046999999997</v>
      </c>
      <c r="Q1286" s="44">
        <v>79.222183000000001</v>
      </c>
      <c r="R1286" s="44">
        <v>18.927921000000001</v>
      </c>
      <c r="S1286" s="44">
        <v>19.133614999999999</v>
      </c>
      <c r="T1286" s="44">
        <v>306760.09375</v>
      </c>
      <c r="U1286" s="44">
        <v>34538.660155999998</v>
      </c>
      <c r="V1286" s="44">
        <v>0</v>
      </c>
      <c r="W1286" s="44">
        <v>797.79132100000004</v>
      </c>
      <c r="X1286" s="44">
        <v>25955.685207999999</v>
      </c>
      <c r="Y1286" s="44">
        <v>50452.383339</v>
      </c>
      <c r="Z1286" s="44">
        <v>2072.7383</v>
      </c>
      <c r="AA1286" s="44">
        <v>46.041687000000003</v>
      </c>
      <c r="AB1286" s="44">
        <v>1.999106</v>
      </c>
      <c r="AC1286" s="44">
        <v>1.1534789999999999</v>
      </c>
      <c r="AD1286" s="44">
        <v>13428.198736</v>
      </c>
    </row>
    <row r="1287" spans="1:30" x14ac:dyDescent="0.25">
      <c r="A1287">
        <v>1290</v>
      </c>
      <c r="B1287" t="s">
        <v>101</v>
      </c>
      <c r="C1287" t="s">
        <v>108</v>
      </c>
      <c r="D1287" t="s">
        <v>149</v>
      </c>
      <c r="E1287" t="s">
        <v>104</v>
      </c>
      <c r="F1287" s="52">
        <f>VLOOKUP(A1287,[1]Minority!$A$1:$H$1902,5,FALSE)</f>
        <v>3123</v>
      </c>
      <c r="G1287" s="52">
        <f>VLOOKUP(A1287,'[1]Low-income - HH inc.'!$A$1:$I$1902,6,FALSE)</f>
        <v>135</v>
      </c>
      <c r="H1287" s="44">
        <v>295635</v>
      </c>
      <c r="I1287" s="44">
        <v>897</v>
      </c>
      <c r="J1287" s="44">
        <v>32715</v>
      </c>
      <c r="K1287" s="44">
        <v>411</v>
      </c>
      <c r="L1287" s="44">
        <v>0</v>
      </c>
      <c r="M1287" s="44">
        <v>0</v>
      </c>
      <c r="N1287" s="44">
        <v>807</v>
      </c>
      <c r="O1287" s="44">
        <v>0</v>
      </c>
      <c r="P1287" s="44">
        <v>93.055144999999996</v>
      </c>
      <c r="Q1287" s="44">
        <v>91.316856000000001</v>
      </c>
      <c r="R1287" s="44">
        <v>16.761634999999998</v>
      </c>
      <c r="S1287" s="44">
        <v>16.850619999999999</v>
      </c>
      <c r="T1287" s="44">
        <v>294645.25</v>
      </c>
      <c r="U1287" s="44">
        <v>32606.517577999999</v>
      </c>
      <c r="V1287" s="44">
        <v>0</v>
      </c>
      <c r="W1287" s="44">
        <v>804.28991699999995</v>
      </c>
      <c r="X1287" s="44">
        <v>6285.8102339999996</v>
      </c>
      <c r="Y1287" s="44">
        <v>20652.152890000001</v>
      </c>
      <c r="Z1287" s="44">
        <v>746.00657200000001</v>
      </c>
      <c r="AA1287" s="44">
        <v>17.545199</v>
      </c>
      <c r="AB1287" s="44">
        <v>0.76711799999999997</v>
      </c>
      <c r="AC1287" s="44">
        <v>0.42353299999999999</v>
      </c>
      <c r="AD1287" s="44">
        <v>4995.5717530000002</v>
      </c>
    </row>
    <row r="1288" spans="1:30" x14ac:dyDescent="0.25">
      <c r="A1288">
        <v>1291</v>
      </c>
      <c r="B1288" t="s">
        <v>101</v>
      </c>
      <c r="C1288" t="s">
        <v>108</v>
      </c>
      <c r="D1288" t="s">
        <v>149</v>
      </c>
      <c r="E1288" t="s">
        <v>104</v>
      </c>
      <c r="F1288" s="52">
        <f>VLOOKUP(A1288,[1]Minority!$A$1:$H$1902,5,FALSE)</f>
        <v>2640</v>
      </c>
      <c r="G1288" s="52">
        <f>VLOOKUP(A1288,'[1]Low-income - HH inc.'!$A$1:$I$1902,6,FALSE)</f>
        <v>138</v>
      </c>
      <c r="H1288" s="44">
        <v>307430</v>
      </c>
      <c r="I1288" s="44">
        <v>897</v>
      </c>
      <c r="J1288" s="44">
        <v>33207</v>
      </c>
      <c r="K1288" s="44">
        <v>411</v>
      </c>
      <c r="L1288" s="44">
        <v>0</v>
      </c>
      <c r="M1288" s="44">
        <v>0</v>
      </c>
      <c r="N1288" s="44">
        <v>540</v>
      </c>
      <c r="O1288" s="44">
        <v>0</v>
      </c>
      <c r="P1288" s="44">
        <v>80.565940999999995</v>
      </c>
      <c r="Q1288" s="44">
        <v>64.523444999999995</v>
      </c>
      <c r="R1288" s="44">
        <v>17.806906000000001</v>
      </c>
      <c r="S1288" s="44">
        <v>17.848248999999999</v>
      </c>
      <c r="T1288" s="44">
        <v>307102.0625</v>
      </c>
      <c r="U1288" s="44">
        <v>33171.914062999997</v>
      </c>
      <c r="V1288" s="44">
        <v>0</v>
      </c>
      <c r="W1288" s="44">
        <v>539.42230199999995</v>
      </c>
      <c r="X1288" s="44">
        <v>8109.388277</v>
      </c>
      <c r="Y1288" s="44">
        <v>26860.126012000001</v>
      </c>
      <c r="Z1288" s="44">
        <v>977.64895200000001</v>
      </c>
      <c r="AA1288" s="44">
        <v>22.770536</v>
      </c>
      <c r="AB1288" s="44">
        <v>0.93143799999999999</v>
      </c>
      <c r="AC1288" s="44">
        <v>0.55007600000000001</v>
      </c>
      <c r="AD1288" s="44">
        <v>6410.8748100000003</v>
      </c>
    </row>
    <row r="1289" spans="1:30" x14ac:dyDescent="0.25">
      <c r="A1289">
        <v>1292</v>
      </c>
      <c r="B1289" t="s">
        <v>101</v>
      </c>
      <c r="C1289" t="s">
        <v>108</v>
      </c>
      <c r="D1289" t="s">
        <v>149</v>
      </c>
      <c r="E1289" t="s">
        <v>104</v>
      </c>
      <c r="F1289" s="52">
        <f>VLOOKUP(A1289,[1]Minority!$A$1:$H$1902,5,FALSE)</f>
        <v>1390</v>
      </c>
      <c r="G1289" s="52">
        <f>VLOOKUP(A1289,'[1]Low-income - HH inc.'!$A$1:$I$1902,6,FALSE)</f>
        <v>95</v>
      </c>
      <c r="H1289" s="44">
        <v>307335</v>
      </c>
      <c r="I1289" s="44">
        <v>9424</v>
      </c>
      <c r="J1289" s="44">
        <v>33479</v>
      </c>
      <c r="K1289" s="44">
        <v>1329</v>
      </c>
      <c r="L1289" s="44">
        <v>0</v>
      </c>
      <c r="M1289" s="44">
        <v>0</v>
      </c>
      <c r="N1289" s="44">
        <v>807</v>
      </c>
      <c r="O1289" s="44">
        <v>0</v>
      </c>
      <c r="P1289" s="44">
        <v>83.840057000000002</v>
      </c>
      <c r="Q1289" s="44">
        <v>79.274688999999995</v>
      </c>
      <c r="R1289" s="44">
        <v>19.210595999999999</v>
      </c>
      <c r="S1289" s="44">
        <v>19.501545</v>
      </c>
      <c r="T1289" s="44">
        <v>304604.1875</v>
      </c>
      <c r="U1289" s="44">
        <v>33184.296875</v>
      </c>
      <c r="V1289" s="44">
        <v>0</v>
      </c>
      <c r="W1289" s="44">
        <v>799.60260000000005</v>
      </c>
      <c r="X1289" s="44">
        <v>14969.789616</v>
      </c>
      <c r="Y1289" s="44">
        <v>51681.439899999998</v>
      </c>
      <c r="Z1289" s="44">
        <v>1598.5366859999999</v>
      </c>
      <c r="AA1289" s="44">
        <v>43.116061000000002</v>
      </c>
      <c r="AB1289" s="44">
        <v>2.3031869999999999</v>
      </c>
      <c r="AC1289" s="44">
        <v>0.99340899999999999</v>
      </c>
      <c r="AD1289" s="44">
        <v>11998.837978</v>
      </c>
    </row>
    <row r="1290" spans="1:30" x14ac:dyDescent="0.25">
      <c r="A1290">
        <v>1293</v>
      </c>
      <c r="B1290" t="s">
        <v>101</v>
      </c>
      <c r="C1290" t="s">
        <v>108</v>
      </c>
      <c r="D1290" t="s">
        <v>149</v>
      </c>
      <c r="E1290" t="s">
        <v>104</v>
      </c>
      <c r="F1290" s="52">
        <f>VLOOKUP(A1290,[1]Minority!$A$1:$H$1902,5,FALSE)</f>
        <v>2979</v>
      </c>
      <c r="G1290" s="52">
        <f>VLOOKUP(A1290,'[1]Low-income - HH inc.'!$A$1:$I$1902,6,FALSE)</f>
        <v>197</v>
      </c>
      <c r="H1290" s="44">
        <v>304230</v>
      </c>
      <c r="I1290" s="44">
        <v>897</v>
      </c>
      <c r="J1290" s="44">
        <v>32801</v>
      </c>
      <c r="K1290" s="44">
        <v>411</v>
      </c>
      <c r="L1290" s="44">
        <v>0</v>
      </c>
      <c r="M1290" s="44">
        <v>0</v>
      </c>
      <c r="N1290" s="44">
        <v>540</v>
      </c>
      <c r="O1290" s="44">
        <v>0</v>
      </c>
      <c r="P1290" s="44">
        <v>77.175858000000005</v>
      </c>
      <c r="Q1290" s="44">
        <v>58.345654000000003</v>
      </c>
      <c r="R1290" s="44">
        <v>18.791150999999999</v>
      </c>
      <c r="S1290" s="44">
        <v>18.928978000000001</v>
      </c>
      <c r="T1290" s="44">
        <v>303391.8125</v>
      </c>
      <c r="U1290" s="44">
        <v>32711.498047000001</v>
      </c>
      <c r="V1290" s="44">
        <v>0</v>
      </c>
      <c r="W1290" s="44">
        <v>538.50787400000002</v>
      </c>
      <c r="X1290" s="44">
        <v>22876.24971</v>
      </c>
      <c r="Y1290" s="44">
        <v>40386.412898000002</v>
      </c>
      <c r="Z1290" s="44">
        <v>1183.1843530000001</v>
      </c>
      <c r="AA1290" s="44">
        <v>40.294454999999999</v>
      </c>
      <c r="AB1290" s="44">
        <v>1.848821</v>
      </c>
      <c r="AC1290" s="44">
        <v>0.791601</v>
      </c>
      <c r="AD1290" s="44">
        <v>9415.3669420000006</v>
      </c>
    </row>
    <row r="1291" spans="1:30" x14ac:dyDescent="0.25">
      <c r="A1291">
        <v>1294</v>
      </c>
      <c r="B1291" t="s">
        <v>101</v>
      </c>
      <c r="C1291" t="s">
        <v>108</v>
      </c>
      <c r="D1291" t="s">
        <v>149</v>
      </c>
      <c r="E1291" t="s">
        <v>104</v>
      </c>
      <c r="F1291" s="52">
        <f>VLOOKUP(A1291,[1]Minority!$A$1:$H$1902,5,FALSE)</f>
        <v>1853</v>
      </c>
      <c r="G1291" s="52">
        <f>VLOOKUP(A1291,'[1]Low-income - HH inc.'!$A$1:$I$1902,6,FALSE)</f>
        <v>125</v>
      </c>
      <c r="H1291" s="44">
        <v>337077</v>
      </c>
      <c r="I1291" s="44">
        <v>5013</v>
      </c>
      <c r="J1291" s="44">
        <v>37720</v>
      </c>
      <c r="K1291" s="44">
        <v>1023</v>
      </c>
      <c r="L1291" s="44">
        <v>0</v>
      </c>
      <c r="M1291" s="44">
        <v>0</v>
      </c>
      <c r="N1291" s="44">
        <v>540</v>
      </c>
      <c r="O1291" s="44">
        <v>0</v>
      </c>
      <c r="P1291" s="44">
        <v>92.575622999999993</v>
      </c>
      <c r="Q1291" s="44">
        <v>86.155501999999998</v>
      </c>
      <c r="R1291" s="44">
        <v>17.407419000000001</v>
      </c>
      <c r="S1291" s="44">
        <v>17.629448</v>
      </c>
      <c r="T1291" s="44">
        <v>334949.9375</v>
      </c>
      <c r="U1291" s="44">
        <v>37484.933594000002</v>
      </c>
      <c r="V1291" s="44">
        <v>0</v>
      </c>
      <c r="W1291" s="44">
        <v>536.54095500000005</v>
      </c>
      <c r="X1291" s="44">
        <v>6117.8595409999998</v>
      </c>
      <c r="Y1291" s="44">
        <v>21443.329188</v>
      </c>
      <c r="Z1291" s="44">
        <v>804.78918999999996</v>
      </c>
      <c r="AA1291" s="44">
        <v>18.558226000000001</v>
      </c>
      <c r="AB1291" s="44">
        <v>0.75191600000000003</v>
      </c>
      <c r="AC1291" s="44">
        <v>0.449185</v>
      </c>
      <c r="AD1291" s="44">
        <v>5249.0736370000004</v>
      </c>
    </row>
    <row r="1292" spans="1:30" x14ac:dyDescent="0.25">
      <c r="A1292">
        <v>1295</v>
      </c>
      <c r="B1292" t="s">
        <v>101</v>
      </c>
      <c r="C1292" t="s">
        <v>108</v>
      </c>
      <c r="D1292" t="s">
        <v>149</v>
      </c>
      <c r="E1292" t="s">
        <v>104</v>
      </c>
      <c r="F1292" s="52">
        <f>VLOOKUP(A1292,[1]Minority!$A$1:$H$1902,5,FALSE)</f>
        <v>1890</v>
      </c>
      <c r="G1292" s="52">
        <f>VLOOKUP(A1292,'[1]Low-income - HH inc.'!$A$1:$I$1902,6,FALSE)</f>
        <v>93</v>
      </c>
      <c r="H1292" s="44">
        <v>321563</v>
      </c>
      <c r="I1292" s="44">
        <v>0</v>
      </c>
      <c r="J1292" s="44">
        <v>38303</v>
      </c>
      <c r="K1292" s="44">
        <v>0</v>
      </c>
      <c r="L1292" s="44">
        <v>2664</v>
      </c>
      <c r="M1292" s="44">
        <v>0</v>
      </c>
      <c r="N1292" s="44">
        <v>540</v>
      </c>
      <c r="O1292" s="44">
        <v>0</v>
      </c>
      <c r="P1292" s="44">
        <v>113.78106699999999</v>
      </c>
      <c r="Q1292" s="44">
        <v>111.36206799999999</v>
      </c>
      <c r="R1292" s="44">
        <v>22.225404999999999</v>
      </c>
      <c r="S1292" s="44">
        <v>22.130807999999998</v>
      </c>
      <c r="T1292" s="44">
        <v>320959.875</v>
      </c>
      <c r="U1292" s="44">
        <v>38231.160155999998</v>
      </c>
      <c r="V1292" s="44">
        <v>2659.0036620000001</v>
      </c>
      <c r="W1292" s="44">
        <v>538.98718299999996</v>
      </c>
      <c r="X1292" s="44">
        <v>91090.107262000005</v>
      </c>
      <c r="Y1292" s="44">
        <v>139888.70536200001</v>
      </c>
      <c r="Z1292" s="44">
        <v>3421.2187269999999</v>
      </c>
      <c r="AA1292" s="44">
        <v>151.06460200000001</v>
      </c>
      <c r="AB1292" s="44">
        <v>7.4285040000000002</v>
      </c>
      <c r="AC1292" s="44">
        <v>2.6092089999999999</v>
      </c>
      <c r="AD1292" s="44">
        <v>31509.050255999999</v>
      </c>
    </row>
    <row r="1293" spans="1:30" x14ac:dyDescent="0.25">
      <c r="A1293">
        <v>1296</v>
      </c>
      <c r="B1293" t="s">
        <v>101</v>
      </c>
      <c r="C1293" t="s">
        <v>108</v>
      </c>
      <c r="D1293" t="s">
        <v>149</v>
      </c>
      <c r="E1293" t="s">
        <v>104</v>
      </c>
      <c r="F1293" s="52">
        <f>VLOOKUP(A1293,[1]Minority!$A$1:$H$1902,5,FALSE)</f>
        <v>1944</v>
      </c>
      <c r="G1293" s="52">
        <f>VLOOKUP(A1293,'[1]Low-income - HH inc.'!$A$1:$I$1902,6,FALSE)</f>
        <v>141</v>
      </c>
      <c r="H1293" s="44">
        <v>343244</v>
      </c>
      <c r="I1293" s="44">
        <v>965</v>
      </c>
      <c r="J1293" s="44">
        <v>40724</v>
      </c>
      <c r="K1293" s="44">
        <v>169</v>
      </c>
      <c r="L1293" s="44">
        <v>2664</v>
      </c>
      <c r="M1293" s="44">
        <v>0</v>
      </c>
      <c r="N1293" s="44">
        <v>540</v>
      </c>
      <c r="O1293" s="44">
        <v>0</v>
      </c>
      <c r="P1293" s="44">
        <v>108.687515</v>
      </c>
      <c r="Q1293" s="44">
        <v>106.497787</v>
      </c>
      <c r="R1293" s="44">
        <v>20.652633999999999</v>
      </c>
      <c r="S1293" s="44">
        <v>20.547105999999999</v>
      </c>
      <c r="T1293" s="44">
        <v>342800.65625</v>
      </c>
      <c r="U1293" s="44">
        <v>40671.46875</v>
      </c>
      <c r="V1293" s="44">
        <v>2660.5495609999998</v>
      </c>
      <c r="W1293" s="44">
        <v>539.30053699999996</v>
      </c>
      <c r="X1293" s="44">
        <v>98024.904905000003</v>
      </c>
      <c r="Y1293" s="44">
        <v>147330.70728900001</v>
      </c>
      <c r="Z1293" s="44">
        <v>3944.0516160000002</v>
      </c>
      <c r="AA1293" s="44">
        <v>155.20984200000001</v>
      </c>
      <c r="AB1293" s="44">
        <v>7.5838419999999998</v>
      </c>
      <c r="AC1293" s="44">
        <v>2.8240059999999998</v>
      </c>
      <c r="AD1293" s="44">
        <v>34170.547881999999</v>
      </c>
    </row>
    <row r="1294" spans="1:30" x14ac:dyDescent="0.25">
      <c r="A1294">
        <v>1297</v>
      </c>
      <c r="B1294" t="s">
        <v>101</v>
      </c>
      <c r="C1294" t="s">
        <v>108</v>
      </c>
      <c r="D1294" t="s">
        <v>149</v>
      </c>
      <c r="E1294" t="s">
        <v>104</v>
      </c>
      <c r="F1294" s="52">
        <f>VLOOKUP(A1294,[1]Minority!$A$1:$H$1902,5,FALSE)</f>
        <v>509</v>
      </c>
      <c r="G1294" s="52">
        <f>VLOOKUP(A1294,'[1]Low-income - HH inc.'!$A$1:$I$1902,6,FALSE)</f>
        <v>31</v>
      </c>
      <c r="H1294" s="44">
        <v>261762</v>
      </c>
      <c r="I1294" s="44">
        <v>0</v>
      </c>
      <c r="J1294" s="44">
        <v>28533</v>
      </c>
      <c r="K1294" s="44">
        <v>0</v>
      </c>
      <c r="L1294" s="44">
        <v>2664</v>
      </c>
      <c r="M1294" s="44">
        <v>0</v>
      </c>
      <c r="N1294" s="44">
        <v>540</v>
      </c>
      <c r="O1294" s="44">
        <v>0</v>
      </c>
      <c r="P1294" s="44">
        <v>0</v>
      </c>
      <c r="Q1294" s="44">
        <v>0</v>
      </c>
      <c r="R1294" s="44">
        <v>28.312183000000001</v>
      </c>
      <c r="S1294" s="44">
        <v>28.240036</v>
      </c>
      <c r="T1294" s="44">
        <v>261762</v>
      </c>
      <c r="U1294" s="44">
        <v>28533</v>
      </c>
      <c r="V1294" s="44">
        <v>2664</v>
      </c>
      <c r="W1294" s="44">
        <v>540</v>
      </c>
      <c r="X1294" s="44">
        <v>0</v>
      </c>
      <c r="Y1294" s="44">
        <v>2670.6135749999999</v>
      </c>
      <c r="Z1294" s="44">
        <v>90.372898000000006</v>
      </c>
      <c r="AA1294" s="44">
        <v>2.2387790000000001</v>
      </c>
      <c r="AB1294" s="44">
        <v>8.7484999999999993E-2</v>
      </c>
      <c r="AC1294" s="44">
        <v>5.2195999999999999E-2</v>
      </c>
      <c r="AD1294" s="44">
        <v>604.52682900000002</v>
      </c>
    </row>
    <row r="1295" spans="1:30" x14ac:dyDescent="0.25">
      <c r="A1295">
        <v>1298</v>
      </c>
      <c r="B1295" t="s">
        <v>101</v>
      </c>
      <c r="C1295" t="s">
        <v>108</v>
      </c>
      <c r="D1295" t="s">
        <v>149</v>
      </c>
      <c r="E1295" t="s">
        <v>104</v>
      </c>
      <c r="F1295" s="52">
        <f>VLOOKUP(A1295,[1]Minority!$A$1:$H$1902,5,FALSE)</f>
        <v>0</v>
      </c>
      <c r="G1295" s="52">
        <f>VLOOKUP(A1295,'[1]Low-income - HH inc.'!$A$1:$I$1902,6,FALSE)</f>
        <v>0</v>
      </c>
      <c r="H1295" s="44">
        <v>263091</v>
      </c>
      <c r="I1295" s="44">
        <v>0</v>
      </c>
      <c r="J1295" s="44">
        <v>29817</v>
      </c>
      <c r="K1295" s="44">
        <v>0</v>
      </c>
      <c r="L1295" s="44">
        <v>2664</v>
      </c>
      <c r="M1295" s="44">
        <v>0</v>
      </c>
      <c r="N1295" s="44">
        <v>540</v>
      </c>
      <c r="O1295" s="44">
        <v>0</v>
      </c>
      <c r="P1295" s="44">
        <v>0</v>
      </c>
      <c r="Q1295" s="44">
        <v>0</v>
      </c>
      <c r="R1295" s="44">
        <v>30.894043</v>
      </c>
      <c r="S1295" s="44">
        <v>30.727049000000001</v>
      </c>
      <c r="T1295" s="44">
        <v>263091</v>
      </c>
      <c r="U1295" s="44">
        <v>29816.998047000001</v>
      </c>
      <c r="V1295" s="44">
        <v>2664</v>
      </c>
      <c r="W1295" s="44">
        <v>540</v>
      </c>
      <c r="X1295" s="44">
        <v>119725.12304400001</v>
      </c>
      <c r="Y1295" s="44">
        <v>192066.92687900001</v>
      </c>
      <c r="Z1295" s="44">
        <v>4229.4735700000001</v>
      </c>
      <c r="AA1295" s="44">
        <v>209.221666</v>
      </c>
      <c r="AB1295" s="44">
        <v>10.839010999999999</v>
      </c>
      <c r="AC1295" s="44">
        <v>3.4899879999999999</v>
      </c>
      <c r="AD1295" s="44">
        <v>42995.140781000002</v>
      </c>
    </row>
    <row r="1296" spans="1:30" x14ac:dyDescent="0.25">
      <c r="A1296">
        <v>1364</v>
      </c>
      <c r="B1296" t="s">
        <v>101</v>
      </c>
      <c r="C1296" t="s">
        <v>108</v>
      </c>
      <c r="D1296" t="s">
        <v>154</v>
      </c>
      <c r="E1296" t="s">
        <v>104</v>
      </c>
      <c r="F1296" s="52">
        <f>VLOOKUP(A1296,[1]Minority!$A$1:$H$1902,5,FALSE)</f>
        <v>1012</v>
      </c>
      <c r="G1296" s="52">
        <f>VLOOKUP(A1296,'[1]Low-income - HH inc.'!$A$1:$I$1902,6,FALSE)</f>
        <v>102</v>
      </c>
      <c r="H1296" s="44">
        <v>343860</v>
      </c>
      <c r="I1296" s="44">
        <v>14831</v>
      </c>
      <c r="J1296" s="44">
        <v>44381</v>
      </c>
      <c r="K1296" s="44">
        <v>2056</v>
      </c>
      <c r="L1296" s="44">
        <v>10141</v>
      </c>
      <c r="M1296" s="44">
        <v>0</v>
      </c>
      <c r="N1296" s="44">
        <v>1270</v>
      </c>
      <c r="O1296" s="44">
        <v>0</v>
      </c>
      <c r="P1296" s="44">
        <v>92.934196</v>
      </c>
      <c r="Q1296" s="44">
        <v>87.602813999999995</v>
      </c>
      <c r="R1296" s="44">
        <v>22.292726999999999</v>
      </c>
      <c r="S1296" s="44">
        <v>22.414511000000001</v>
      </c>
      <c r="T1296" s="44">
        <v>341944.75</v>
      </c>
      <c r="U1296" s="44">
        <v>44134.625</v>
      </c>
      <c r="V1296" s="44">
        <v>10081.96875</v>
      </c>
      <c r="W1296" s="44">
        <v>1262.6072999999999</v>
      </c>
      <c r="X1296" s="44">
        <v>58996.372367000004</v>
      </c>
      <c r="Y1296" s="44">
        <v>96763.208356999996</v>
      </c>
      <c r="Z1296" s="44">
        <v>5649.220104</v>
      </c>
      <c r="AA1296" s="44">
        <v>92.191080999999997</v>
      </c>
      <c r="AB1296" s="44">
        <v>4.6179170000000003</v>
      </c>
      <c r="AC1296" s="44">
        <v>2.6505200000000002</v>
      </c>
      <c r="AD1296" s="44">
        <v>31080.047564</v>
      </c>
    </row>
    <row r="1297" spans="1:30" x14ac:dyDescent="0.25">
      <c r="A1297">
        <v>1365</v>
      </c>
      <c r="B1297" t="s">
        <v>101</v>
      </c>
      <c r="C1297" t="s">
        <v>108</v>
      </c>
      <c r="D1297" t="s">
        <v>154</v>
      </c>
      <c r="E1297" t="s">
        <v>104</v>
      </c>
      <c r="F1297" s="52">
        <f>VLOOKUP(A1297,[1]Minority!$A$1:$H$1902,5,FALSE)</f>
        <v>46</v>
      </c>
      <c r="G1297" s="52">
        <f>VLOOKUP(A1297,'[1]Low-income - HH inc.'!$A$1:$I$1902,6,FALSE)</f>
        <v>2</v>
      </c>
      <c r="H1297" s="44">
        <v>327764</v>
      </c>
      <c r="I1297" s="44">
        <v>12285</v>
      </c>
      <c r="J1297" s="44">
        <v>43910</v>
      </c>
      <c r="K1297" s="44">
        <v>3063</v>
      </c>
      <c r="L1297" s="44">
        <v>10141</v>
      </c>
      <c r="M1297" s="44">
        <v>0</v>
      </c>
      <c r="N1297" s="44">
        <v>1106</v>
      </c>
      <c r="O1297" s="44">
        <v>0</v>
      </c>
      <c r="P1297" s="44">
        <v>82.757392999999993</v>
      </c>
      <c r="Q1297" s="44">
        <v>82.843459999999993</v>
      </c>
      <c r="R1297" s="44">
        <v>25.073022999999999</v>
      </c>
      <c r="S1297" s="44">
        <v>25.999434999999998</v>
      </c>
      <c r="T1297" s="44">
        <v>324651.34375</v>
      </c>
      <c r="U1297" s="44">
        <v>43506.988280999998</v>
      </c>
      <c r="V1297" s="44">
        <v>10040.944336</v>
      </c>
      <c r="W1297" s="44">
        <v>1095.087769</v>
      </c>
      <c r="X1297" s="44">
        <v>32963.501381000002</v>
      </c>
      <c r="Y1297" s="44">
        <v>52846.978326999997</v>
      </c>
      <c r="Z1297" s="44">
        <v>2192.763508</v>
      </c>
      <c r="AA1297" s="44">
        <v>50.226205</v>
      </c>
      <c r="AB1297" s="44">
        <v>2.2816290000000001</v>
      </c>
      <c r="AC1297" s="44">
        <v>1.2377640000000001</v>
      </c>
      <c r="AD1297" s="44">
        <v>14777.849548</v>
      </c>
    </row>
    <row r="1298" spans="1:30" x14ac:dyDescent="0.25">
      <c r="A1298">
        <v>1366</v>
      </c>
      <c r="B1298" t="s">
        <v>101</v>
      </c>
      <c r="C1298" t="s">
        <v>108</v>
      </c>
      <c r="D1298" t="s">
        <v>154</v>
      </c>
      <c r="E1298" t="s">
        <v>104</v>
      </c>
      <c r="F1298" s="52">
        <f>VLOOKUP(A1298,[1]Minority!$A$1:$H$1902,5,FALSE)</f>
        <v>72</v>
      </c>
      <c r="G1298" s="52">
        <f>VLOOKUP(A1298,'[1]Low-income - HH inc.'!$A$1:$I$1902,6,FALSE)</f>
        <v>40</v>
      </c>
      <c r="H1298" s="44">
        <v>352653</v>
      </c>
      <c r="I1298" s="44">
        <v>21926</v>
      </c>
      <c r="J1298" s="44">
        <v>47271</v>
      </c>
      <c r="K1298" s="44">
        <v>4824</v>
      </c>
      <c r="L1298" s="44">
        <v>10141</v>
      </c>
      <c r="M1298" s="44">
        <v>0</v>
      </c>
      <c r="N1298" s="44">
        <v>1106</v>
      </c>
      <c r="O1298" s="44">
        <v>477</v>
      </c>
      <c r="P1298" s="44">
        <v>70.836250000000007</v>
      </c>
      <c r="Q1298" s="44">
        <v>75.475257999999997</v>
      </c>
      <c r="R1298" s="44">
        <v>24.698841000000002</v>
      </c>
      <c r="S1298" s="44">
        <v>25.936513999999999</v>
      </c>
      <c r="T1298" s="44">
        <v>347193.15625</v>
      </c>
      <c r="U1298" s="44">
        <v>46570.261719000002</v>
      </c>
      <c r="V1298" s="44">
        <v>9973.5869139999995</v>
      </c>
      <c r="W1298" s="44">
        <v>1095.6160890000001</v>
      </c>
      <c r="X1298" s="44">
        <v>35967.950884999998</v>
      </c>
      <c r="Y1298" s="44">
        <v>72575.820116000003</v>
      </c>
      <c r="Z1298" s="44">
        <v>2273.7261760000001</v>
      </c>
      <c r="AA1298" s="44">
        <v>59.696578000000002</v>
      </c>
      <c r="AB1298" s="44">
        <v>3.0417239999999999</v>
      </c>
      <c r="AC1298" s="44">
        <v>1.4055169999999999</v>
      </c>
      <c r="AD1298" s="44">
        <v>17020.679929000002</v>
      </c>
    </row>
    <row r="1299" spans="1:30" x14ac:dyDescent="0.25">
      <c r="A1299">
        <v>1367</v>
      </c>
      <c r="B1299" t="s">
        <v>101</v>
      </c>
      <c r="C1299" t="s">
        <v>108</v>
      </c>
      <c r="D1299" t="s">
        <v>154</v>
      </c>
      <c r="E1299" t="s">
        <v>104</v>
      </c>
      <c r="F1299" s="52">
        <f>VLOOKUP(A1299,[1]Minority!$A$1:$H$1902,5,FALSE)</f>
        <v>2018</v>
      </c>
      <c r="G1299" s="52">
        <f>VLOOKUP(A1299,'[1]Low-income - HH inc.'!$A$1:$I$1902,6,FALSE)</f>
        <v>162</v>
      </c>
      <c r="H1299" s="44">
        <v>324404</v>
      </c>
      <c r="I1299" s="44">
        <v>20878</v>
      </c>
      <c r="J1299" s="44">
        <v>46489</v>
      </c>
      <c r="K1299" s="44">
        <v>4380</v>
      </c>
      <c r="L1299" s="44">
        <v>0</v>
      </c>
      <c r="M1299" s="44">
        <v>0</v>
      </c>
      <c r="N1299" s="44">
        <v>654</v>
      </c>
      <c r="O1299" s="44">
        <v>0</v>
      </c>
      <c r="P1299" s="44">
        <v>81.465301999999994</v>
      </c>
      <c r="Q1299" s="44">
        <v>82.665633999999997</v>
      </c>
      <c r="R1299" s="44">
        <v>17.734171</v>
      </c>
      <c r="S1299" s="44">
        <v>18.057912999999999</v>
      </c>
      <c r="T1299" s="44">
        <v>320836.28125</v>
      </c>
      <c r="U1299" s="44">
        <v>45994.042969000002</v>
      </c>
      <c r="V1299" s="44">
        <v>0</v>
      </c>
      <c r="W1299" s="44">
        <v>646.31280500000003</v>
      </c>
      <c r="X1299" s="44">
        <v>8081.2265200000002</v>
      </c>
      <c r="Y1299" s="44">
        <v>22233.957471000002</v>
      </c>
      <c r="Z1299" s="44">
        <v>961.64054299999998</v>
      </c>
      <c r="AA1299" s="44">
        <v>20.711960999999999</v>
      </c>
      <c r="AB1299" s="44">
        <v>0.84929600000000005</v>
      </c>
      <c r="AC1299" s="44">
        <v>0.52141800000000005</v>
      </c>
      <c r="AD1299" s="44">
        <v>6018.6828219999998</v>
      </c>
    </row>
    <row r="1300" spans="1:30" x14ac:dyDescent="0.25">
      <c r="A1300">
        <v>1368</v>
      </c>
      <c r="B1300" t="s">
        <v>101</v>
      </c>
      <c r="C1300" t="s">
        <v>108</v>
      </c>
      <c r="D1300" t="s">
        <v>154</v>
      </c>
      <c r="E1300" t="s">
        <v>104</v>
      </c>
      <c r="F1300" s="52">
        <f>VLOOKUP(A1300,[1]Minority!$A$1:$H$1902,5,FALSE)</f>
        <v>11</v>
      </c>
      <c r="G1300" s="52">
        <f>VLOOKUP(A1300,'[1]Low-income - HH inc.'!$A$1:$I$1902,6,FALSE)</f>
        <v>0</v>
      </c>
      <c r="H1300" s="44">
        <v>331025</v>
      </c>
      <c r="I1300" s="44">
        <v>13460</v>
      </c>
      <c r="J1300" s="44">
        <v>39953</v>
      </c>
      <c r="K1300" s="44">
        <v>1543</v>
      </c>
      <c r="L1300" s="44">
        <v>10141</v>
      </c>
      <c r="M1300" s="44">
        <v>0</v>
      </c>
      <c r="N1300" s="44">
        <v>929</v>
      </c>
      <c r="O1300" s="44">
        <v>0</v>
      </c>
      <c r="P1300" s="44">
        <v>85.956985000000003</v>
      </c>
      <c r="Q1300" s="44">
        <v>86.910728000000006</v>
      </c>
      <c r="R1300" s="44">
        <v>24.246123999999998</v>
      </c>
      <c r="S1300" s="44">
        <v>25.272611999999999</v>
      </c>
      <c r="T1300" s="44">
        <v>328419.21875</v>
      </c>
      <c r="U1300" s="44">
        <v>39637.824219000002</v>
      </c>
      <c r="V1300" s="44">
        <v>10057.787109000001</v>
      </c>
      <c r="W1300" s="44">
        <v>921.37707499999999</v>
      </c>
      <c r="X1300" s="44">
        <v>329524.78375800001</v>
      </c>
      <c r="Y1300" s="44">
        <v>493347.50054500002</v>
      </c>
      <c r="Z1300" s="44">
        <v>11765.450257</v>
      </c>
      <c r="AA1300" s="44">
        <v>533.08932600000003</v>
      </c>
      <c r="AB1300" s="44">
        <v>26.517713000000001</v>
      </c>
      <c r="AC1300" s="44">
        <v>9.1413580000000003</v>
      </c>
      <c r="AD1300" s="44">
        <v>111394.822809</v>
      </c>
    </row>
    <row r="1301" spans="1:30" x14ac:dyDescent="0.25">
      <c r="A1301">
        <v>1369</v>
      </c>
      <c r="B1301" t="s">
        <v>101</v>
      </c>
      <c r="C1301" t="s">
        <v>108</v>
      </c>
      <c r="D1301" t="s">
        <v>154</v>
      </c>
      <c r="E1301" t="s">
        <v>104</v>
      </c>
      <c r="F1301" s="52">
        <f>VLOOKUP(A1301,[1]Minority!$A$1:$H$1902,5,FALSE)</f>
        <v>73</v>
      </c>
      <c r="G1301" s="52">
        <f>VLOOKUP(A1301,'[1]Low-income - HH inc.'!$A$1:$I$1902,6,FALSE)</f>
        <v>12</v>
      </c>
      <c r="H1301" s="44">
        <v>341319</v>
      </c>
      <c r="I1301" s="44">
        <v>20883</v>
      </c>
      <c r="J1301" s="44">
        <v>43190</v>
      </c>
      <c r="K1301" s="44">
        <v>5260</v>
      </c>
      <c r="L1301" s="44">
        <v>10141</v>
      </c>
      <c r="M1301" s="44">
        <v>0</v>
      </c>
      <c r="N1301" s="44">
        <v>1106</v>
      </c>
      <c r="O1301" s="44">
        <v>267</v>
      </c>
      <c r="P1301" s="44">
        <v>77.717110000000005</v>
      </c>
      <c r="Q1301" s="44">
        <v>76.957725999999994</v>
      </c>
      <c r="R1301" s="44">
        <v>27.081465000000001</v>
      </c>
      <c r="S1301" s="44">
        <v>28.673714</v>
      </c>
      <c r="T1301" s="44">
        <v>338118.71875</v>
      </c>
      <c r="U1301" s="44">
        <v>42811.183594000002</v>
      </c>
      <c r="V1301" s="44">
        <v>10039.71875</v>
      </c>
      <c r="W1301" s="44">
        <v>1097.6207280000001</v>
      </c>
      <c r="X1301" s="44">
        <v>32520.320465000001</v>
      </c>
      <c r="Y1301" s="44">
        <v>50564.048581000003</v>
      </c>
      <c r="Z1301" s="44">
        <v>2469.699803</v>
      </c>
      <c r="AA1301" s="44">
        <v>47.272542000000001</v>
      </c>
      <c r="AB1301" s="44">
        <v>2.3210959999999998</v>
      </c>
      <c r="AC1301" s="44">
        <v>1.286208</v>
      </c>
      <c r="AD1301" s="44">
        <v>15320.829589000001</v>
      </c>
    </row>
    <row r="1302" spans="1:30" x14ac:dyDescent="0.25">
      <c r="A1302">
        <v>1370</v>
      </c>
      <c r="B1302" t="s">
        <v>101</v>
      </c>
      <c r="C1302" t="s">
        <v>108</v>
      </c>
      <c r="D1302" t="s">
        <v>154</v>
      </c>
      <c r="E1302" t="s">
        <v>104</v>
      </c>
      <c r="F1302" s="52">
        <f>VLOOKUP(A1302,[1]Minority!$A$1:$H$1902,5,FALSE)</f>
        <v>0</v>
      </c>
      <c r="G1302" s="52">
        <f>VLOOKUP(A1302,'[1]Low-income - HH inc.'!$A$1:$I$1902,6,FALSE)</f>
        <v>0</v>
      </c>
      <c r="H1302" s="44">
        <v>344077</v>
      </c>
      <c r="I1302" s="44">
        <v>32439</v>
      </c>
      <c r="J1302" s="44">
        <v>43961</v>
      </c>
      <c r="K1302" s="44">
        <v>7522</v>
      </c>
      <c r="L1302" s="44">
        <v>10141</v>
      </c>
      <c r="M1302" s="44">
        <v>0</v>
      </c>
      <c r="N1302" s="44">
        <v>1106</v>
      </c>
      <c r="O1302" s="44">
        <v>267</v>
      </c>
      <c r="P1302" s="44">
        <v>74.364554999999996</v>
      </c>
      <c r="Q1302" s="44">
        <v>72.762710999999996</v>
      </c>
      <c r="R1302" s="44">
        <v>25.528486000000001</v>
      </c>
      <c r="S1302" s="44">
        <v>27.125395000000001</v>
      </c>
      <c r="T1302" s="44">
        <v>340259.125</v>
      </c>
      <c r="U1302" s="44">
        <v>43514.585937999997</v>
      </c>
      <c r="V1302" s="44">
        <v>10016.762694999999</v>
      </c>
      <c r="W1302" s="44">
        <v>1095.721436</v>
      </c>
      <c r="X1302" s="44">
        <v>70539.204125000004</v>
      </c>
      <c r="Y1302" s="44">
        <v>94987.372682000001</v>
      </c>
      <c r="Z1302" s="44">
        <v>5240.7301090000001</v>
      </c>
      <c r="AA1302" s="44">
        <v>96.284464999999997</v>
      </c>
      <c r="AB1302" s="44">
        <v>5.1506749999999997</v>
      </c>
      <c r="AC1302" s="44">
        <v>2.8609049999999998</v>
      </c>
      <c r="AD1302" s="44">
        <v>33352.515497</v>
      </c>
    </row>
    <row r="1303" spans="1:30" x14ac:dyDescent="0.25">
      <c r="A1303">
        <v>1371</v>
      </c>
      <c r="B1303" t="s">
        <v>101</v>
      </c>
      <c r="C1303" t="s">
        <v>108</v>
      </c>
      <c r="D1303" t="s">
        <v>154</v>
      </c>
      <c r="E1303" t="s">
        <v>104</v>
      </c>
      <c r="F1303" s="52">
        <f>VLOOKUP(A1303,[1]Minority!$A$1:$H$1902,5,FALSE)</f>
        <v>0</v>
      </c>
      <c r="G1303" s="52">
        <f>VLOOKUP(A1303,'[1]Low-income - HH inc.'!$A$1:$I$1902,6,FALSE)</f>
        <v>0</v>
      </c>
      <c r="H1303" s="44">
        <v>331739</v>
      </c>
      <c r="I1303" s="44">
        <v>28926</v>
      </c>
      <c r="J1303" s="44">
        <v>43175</v>
      </c>
      <c r="K1303" s="44">
        <v>7024</v>
      </c>
      <c r="L1303" s="44">
        <v>10141</v>
      </c>
      <c r="M1303" s="44">
        <v>0</v>
      </c>
      <c r="N1303" s="44">
        <v>1106</v>
      </c>
      <c r="O1303" s="44">
        <v>267</v>
      </c>
      <c r="P1303" s="44">
        <v>79.173537999999994</v>
      </c>
      <c r="Q1303" s="44">
        <v>78.659881999999996</v>
      </c>
      <c r="R1303" s="44">
        <v>27.843468000000001</v>
      </c>
      <c r="S1303" s="44">
        <v>29.578993000000001</v>
      </c>
      <c r="T1303" s="44">
        <v>328470.125</v>
      </c>
      <c r="U1303" s="44">
        <v>42784.746094000002</v>
      </c>
      <c r="V1303" s="44">
        <v>10031.527344</v>
      </c>
      <c r="W1303" s="44">
        <v>1096.942871</v>
      </c>
      <c r="X1303" s="44">
        <v>9274.6573669999998</v>
      </c>
      <c r="Y1303" s="44">
        <v>19565.913119000001</v>
      </c>
      <c r="Z1303" s="44">
        <v>998.46634400000005</v>
      </c>
      <c r="AA1303" s="44">
        <v>19.959422</v>
      </c>
      <c r="AB1303" s="44">
        <v>0.97602699999999998</v>
      </c>
      <c r="AC1303" s="44">
        <v>0.54144599999999998</v>
      </c>
      <c r="AD1303" s="44">
        <v>6351.3640240000004</v>
      </c>
    </row>
    <row r="1304" spans="1:30" x14ac:dyDescent="0.25">
      <c r="A1304">
        <v>1372</v>
      </c>
      <c r="B1304" t="s">
        <v>101</v>
      </c>
      <c r="C1304" t="s">
        <v>108</v>
      </c>
      <c r="D1304" t="s">
        <v>154</v>
      </c>
      <c r="E1304" t="s">
        <v>104</v>
      </c>
      <c r="F1304" s="52">
        <f>VLOOKUP(A1304,[1]Minority!$A$1:$H$1902,5,FALSE)</f>
        <v>0</v>
      </c>
      <c r="G1304" s="52">
        <f>VLOOKUP(A1304,'[1]Low-income - HH inc.'!$A$1:$I$1902,6,FALSE)</f>
        <v>0</v>
      </c>
      <c r="H1304" s="44">
        <v>310607</v>
      </c>
      <c r="I1304" s="44">
        <v>30575</v>
      </c>
      <c r="J1304" s="44">
        <v>41797</v>
      </c>
      <c r="K1304" s="44">
        <v>7398</v>
      </c>
      <c r="L1304" s="44">
        <v>10141</v>
      </c>
      <c r="M1304" s="44">
        <v>0</v>
      </c>
      <c r="N1304" s="44">
        <v>1106</v>
      </c>
      <c r="O1304" s="44">
        <v>267</v>
      </c>
      <c r="P1304" s="44">
        <v>77.043526</v>
      </c>
      <c r="Q1304" s="44">
        <v>80.628876000000005</v>
      </c>
      <c r="R1304" s="44">
        <v>31.590799000000001</v>
      </c>
      <c r="S1304" s="44">
        <v>34.056541000000003</v>
      </c>
      <c r="T1304" s="44">
        <v>306467.1875</v>
      </c>
      <c r="U1304" s="44">
        <v>41288.46875</v>
      </c>
      <c r="V1304" s="44">
        <v>9991.0820309999999</v>
      </c>
      <c r="W1304" s="44">
        <v>1093.596802</v>
      </c>
      <c r="X1304" s="44">
        <v>0</v>
      </c>
      <c r="Y1304" s="44">
        <v>0</v>
      </c>
      <c r="Z1304" s="44">
        <v>0</v>
      </c>
      <c r="AA1304" s="44">
        <v>0</v>
      </c>
      <c r="AB1304" s="44">
        <v>0</v>
      </c>
      <c r="AC1304" s="44">
        <v>0</v>
      </c>
      <c r="AD1304" s="44">
        <v>0</v>
      </c>
    </row>
    <row r="1305" spans="1:30" x14ac:dyDescent="0.25">
      <c r="A1305">
        <v>1373</v>
      </c>
      <c r="B1305" t="s">
        <v>101</v>
      </c>
      <c r="C1305" t="s">
        <v>108</v>
      </c>
      <c r="D1305" t="s">
        <v>154</v>
      </c>
      <c r="E1305" t="s">
        <v>104</v>
      </c>
      <c r="F1305" s="52">
        <f>VLOOKUP(A1305,[1]Minority!$A$1:$H$1902,5,FALSE)</f>
        <v>0</v>
      </c>
      <c r="G1305" s="52">
        <f>VLOOKUP(A1305,'[1]Low-income - HH inc.'!$A$1:$I$1902,6,FALSE)</f>
        <v>0</v>
      </c>
      <c r="H1305" s="44">
        <v>327898</v>
      </c>
      <c r="I1305" s="44">
        <v>29949</v>
      </c>
      <c r="J1305" s="44">
        <v>43287</v>
      </c>
      <c r="K1305" s="44">
        <v>5883</v>
      </c>
      <c r="L1305" s="44">
        <v>10141</v>
      </c>
      <c r="M1305" s="44">
        <v>0</v>
      </c>
      <c r="N1305" s="44">
        <v>1106</v>
      </c>
      <c r="O1305" s="44">
        <v>267</v>
      </c>
      <c r="P1305" s="44">
        <v>76.032814000000002</v>
      </c>
      <c r="Q1305" s="44">
        <v>81.037627999999998</v>
      </c>
      <c r="R1305" s="44">
        <v>26.860823</v>
      </c>
      <c r="S1305" s="44">
        <v>27.807753000000002</v>
      </c>
      <c r="T1305" s="44">
        <v>323839.125</v>
      </c>
      <c r="U1305" s="44">
        <v>42777.457030999998</v>
      </c>
      <c r="V1305" s="44">
        <v>10002.851563</v>
      </c>
      <c r="W1305" s="44">
        <v>1094.570557</v>
      </c>
      <c r="X1305" s="44">
        <v>0</v>
      </c>
      <c r="Y1305" s="44">
        <v>216.79031900000001</v>
      </c>
      <c r="Z1305" s="44">
        <v>7.2263650000000004</v>
      </c>
      <c r="AA1305" s="44">
        <v>0.17801400000000001</v>
      </c>
      <c r="AB1305" s="44">
        <v>1.0102E-2</v>
      </c>
      <c r="AC1305" s="44">
        <v>4.2040000000000003E-3</v>
      </c>
      <c r="AD1305" s="44">
        <v>53.131037999999997</v>
      </c>
    </row>
    <row r="1306" spans="1:30" x14ac:dyDescent="0.25">
      <c r="A1306">
        <v>1374</v>
      </c>
      <c r="B1306" t="s">
        <v>101</v>
      </c>
      <c r="C1306" t="s">
        <v>108</v>
      </c>
      <c r="D1306" t="s">
        <v>154</v>
      </c>
      <c r="E1306" t="s">
        <v>104</v>
      </c>
      <c r="F1306" s="52">
        <f>VLOOKUP(A1306,[1]Minority!$A$1:$H$1902,5,FALSE)</f>
        <v>167</v>
      </c>
      <c r="G1306" s="52">
        <f>VLOOKUP(A1306,'[1]Low-income - HH inc.'!$A$1:$I$1902,6,FALSE)</f>
        <v>23</v>
      </c>
      <c r="H1306" s="44">
        <v>334433</v>
      </c>
      <c r="I1306" s="44">
        <v>31077</v>
      </c>
      <c r="J1306" s="44">
        <v>44411</v>
      </c>
      <c r="K1306" s="44">
        <v>6004</v>
      </c>
      <c r="L1306" s="44">
        <v>10141</v>
      </c>
      <c r="M1306" s="44">
        <v>0</v>
      </c>
      <c r="N1306" s="44">
        <v>1106</v>
      </c>
      <c r="O1306" s="44">
        <v>0</v>
      </c>
      <c r="P1306" s="44">
        <v>74.875091999999995</v>
      </c>
      <c r="Q1306" s="44">
        <v>77.03801</v>
      </c>
      <c r="R1306" s="44">
        <v>23.744717000000001</v>
      </c>
      <c r="S1306" s="44">
        <v>24.580248000000001</v>
      </c>
      <c r="T1306" s="44">
        <v>328824.6875</v>
      </c>
      <c r="U1306" s="44">
        <v>43700.945312999997</v>
      </c>
      <c r="V1306" s="44">
        <v>9953.5166019999997</v>
      </c>
      <c r="W1306" s="44">
        <v>1085.5527340000001</v>
      </c>
      <c r="X1306" s="44">
        <v>892836.96793000004</v>
      </c>
      <c r="Y1306" s="44">
        <v>1306202.653777</v>
      </c>
      <c r="Z1306" s="44">
        <v>37867.681008</v>
      </c>
      <c r="AA1306" s="44">
        <v>1177.459687</v>
      </c>
      <c r="AB1306" s="44">
        <v>59.233429999999998</v>
      </c>
      <c r="AC1306" s="44">
        <v>25.258137000000001</v>
      </c>
      <c r="AD1306" s="44">
        <v>306084.38783100003</v>
      </c>
    </row>
    <row r="1307" spans="1:30" x14ac:dyDescent="0.25">
      <c r="A1307">
        <v>1375</v>
      </c>
      <c r="B1307" t="s">
        <v>101</v>
      </c>
      <c r="C1307" t="s">
        <v>108</v>
      </c>
      <c r="D1307" t="s">
        <v>154</v>
      </c>
      <c r="E1307" t="s">
        <v>104</v>
      </c>
      <c r="F1307" s="52">
        <f>VLOOKUP(A1307,[1]Minority!$A$1:$H$1902,5,FALSE)</f>
        <v>676</v>
      </c>
      <c r="G1307" s="52">
        <f>VLOOKUP(A1307,'[1]Low-income - HH inc.'!$A$1:$I$1902,6,FALSE)</f>
        <v>76</v>
      </c>
      <c r="H1307" s="44">
        <v>321454</v>
      </c>
      <c r="I1307" s="44">
        <v>26843</v>
      </c>
      <c r="J1307" s="44">
        <v>42877</v>
      </c>
      <c r="K1307" s="44">
        <v>4766</v>
      </c>
      <c r="L1307" s="44">
        <v>10141</v>
      </c>
      <c r="M1307" s="44">
        <v>0</v>
      </c>
      <c r="N1307" s="44">
        <v>1106</v>
      </c>
      <c r="O1307" s="44">
        <v>0</v>
      </c>
      <c r="P1307" s="44">
        <v>68.776245000000003</v>
      </c>
      <c r="Q1307" s="44">
        <v>68.374779000000004</v>
      </c>
      <c r="R1307" s="44">
        <v>20.811024</v>
      </c>
      <c r="S1307" s="44">
        <v>21.328044999999999</v>
      </c>
      <c r="T1307" s="44">
        <v>317254.5625</v>
      </c>
      <c r="U1307" s="44">
        <v>42333.761719000002</v>
      </c>
      <c r="V1307" s="44">
        <v>9996.4492190000001</v>
      </c>
      <c r="W1307" s="44">
        <v>1090.2349850000001</v>
      </c>
      <c r="X1307" s="44">
        <v>253970.52799100001</v>
      </c>
      <c r="Y1307" s="44">
        <v>366435.627469</v>
      </c>
      <c r="Z1307" s="44">
        <v>10737.997214999999</v>
      </c>
      <c r="AA1307" s="44">
        <v>328.20193499999999</v>
      </c>
      <c r="AB1307" s="44">
        <v>16.590185000000002</v>
      </c>
      <c r="AC1307" s="44">
        <v>7.1304340000000002</v>
      </c>
      <c r="AD1307" s="44">
        <v>86485.020288999993</v>
      </c>
    </row>
    <row r="1308" spans="1:30" x14ac:dyDescent="0.25">
      <c r="A1308">
        <v>1376</v>
      </c>
      <c r="B1308" t="s">
        <v>101</v>
      </c>
      <c r="C1308" t="s">
        <v>108</v>
      </c>
      <c r="D1308" t="s">
        <v>154</v>
      </c>
      <c r="E1308" t="s">
        <v>104</v>
      </c>
      <c r="F1308" s="52">
        <f>VLOOKUP(A1308,[1]Minority!$A$1:$H$1902,5,FALSE)</f>
        <v>1140</v>
      </c>
      <c r="G1308" s="52">
        <f>VLOOKUP(A1308,'[1]Low-income - HH inc.'!$A$1:$I$1902,6,FALSE)</f>
        <v>126</v>
      </c>
      <c r="H1308" s="44">
        <v>303443</v>
      </c>
      <c r="I1308" s="44">
        <v>21338</v>
      </c>
      <c r="J1308" s="44">
        <v>40081</v>
      </c>
      <c r="K1308" s="44">
        <v>3928</v>
      </c>
      <c r="L1308" s="44">
        <v>10141</v>
      </c>
      <c r="M1308" s="44">
        <v>0</v>
      </c>
      <c r="N1308" s="44">
        <v>1106</v>
      </c>
      <c r="O1308" s="44">
        <v>0</v>
      </c>
      <c r="P1308" s="44">
        <v>69.476257000000004</v>
      </c>
      <c r="Q1308" s="44">
        <v>72.852219000000005</v>
      </c>
      <c r="R1308" s="44">
        <v>20.527992000000001</v>
      </c>
      <c r="S1308" s="44">
        <v>20.953398</v>
      </c>
      <c r="T1308" s="44">
        <v>298647.875</v>
      </c>
      <c r="U1308" s="44">
        <v>39466.484375</v>
      </c>
      <c r="V1308" s="44">
        <v>9968.6269530000009</v>
      </c>
      <c r="W1308" s="44">
        <v>1087.2006839999999</v>
      </c>
      <c r="X1308" s="44">
        <v>25834.443833000001</v>
      </c>
      <c r="Y1308" s="44">
        <v>70788.586332000006</v>
      </c>
      <c r="Z1308" s="44">
        <v>2565.6165529999998</v>
      </c>
      <c r="AA1308" s="44">
        <v>61.375086000000003</v>
      </c>
      <c r="AB1308" s="44">
        <v>2.803293</v>
      </c>
      <c r="AC1308" s="44">
        <v>1.489236</v>
      </c>
      <c r="AD1308" s="44">
        <v>17604.969746999999</v>
      </c>
    </row>
    <row r="1309" spans="1:30" x14ac:dyDescent="0.25">
      <c r="A1309">
        <v>1377</v>
      </c>
      <c r="B1309" t="s">
        <v>101</v>
      </c>
      <c r="C1309" t="s">
        <v>108</v>
      </c>
      <c r="D1309" t="s">
        <v>154</v>
      </c>
      <c r="E1309" t="s">
        <v>104</v>
      </c>
      <c r="F1309" s="52">
        <f>VLOOKUP(A1309,[1]Minority!$A$1:$H$1902,5,FALSE)</f>
        <v>486</v>
      </c>
      <c r="G1309" s="52">
        <f>VLOOKUP(A1309,'[1]Low-income - HH inc.'!$A$1:$I$1902,6,FALSE)</f>
        <v>37</v>
      </c>
      <c r="H1309" s="44">
        <v>317883</v>
      </c>
      <c r="I1309" s="44">
        <v>32782</v>
      </c>
      <c r="J1309" s="44">
        <v>42807</v>
      </c>
      <c r="K1309" s="44">
        <v>5984</v>
      </c>
      <c r="L1309" s="44">
        <v>10141</v>
      </c>
      <c r="M1309" s="44">
        <v>0</v>
      </c>
      <c r="N1309" s="44">
        <v>1106</v>
      </c>
      <c r="O1309" s="44">
        <v>267</v>
      </c>
      <c r="P1309" s="44">
        <v>54.782425000000003</v>
      </c>
      <c r="Q1309" s="44">
        <v>52.054603999999998</v>
      </c>
      <c r="R1309" s="44">
        <v>16.737686</v>
      </c>
      <c r="S1309" s="44">
        <v>17.137073999999998</v>
      </c>
      <c r="T1309" s="44">
        <v>310981.90625</v>
      </c>
      <c r="U1309" s="44">
        <v>41915.671875</v>
      </c>
      <c r="V1309" s="44">
        <v>9895.5292969999991</v>
      </c>
      <c r="W1309" s="44">
        <v>1085.691284</v>
      </c>
      <c r="X1309" s="44">
        <v>16749.148940999999</v>
      </c>
      <c r="Y1309" s="44">
        <v>22484.981846999999</v>
      </c>
      <c r="Z1309" s="44">
        <v>841.00191700000005</v>
      </c>
      <c r="AA1309" s="44">
        <v>20.317913000000001</v>
      </c>
      <c r="AB1309" s="44">
        <v>1.026902</v>
      </c>
      <c r="AC1309" s="44">
        <v>0.49738300000000002</v>
      </c>
      <c r="AD1309" s="44">
        <v>6093.2913390000003</v>
      </c>
    </row>
    <row r="1310" spans="1:30" x14ac:dyDescent="0.25">
      <c r="A1310">
        <v>1378</v>
      </c>
      <c r="B1310" t="s">
        <v>101</v>
      </c>
      <c r="C1310" t="s">
        <v>108</v>
      </c>
      <c r="D1310" t="s">
        <v>154</v>
      </c>
      <c r="E1310" t="s">
        <v>104</v>
      </c>
      <c r="F1310" s="52">
        <f>VLOOKUP(A1310,[1]Minority!$A$1:$H$1902,5,FALSE)</f>
        <v>1689</v>
      </c>
      <c r="G1310" s="52">
        <f>VLOOKUP(A1310,'[1]Low-income - HH inc.'!$A$1:$I$1902,6,FALSE)</f>
        <v>140</v>
      </c>
      <c r="H1310" s="44">
        <v>326691</v>
      </c>
      <c r="I1310" s="44">
        <v>19863</v>
      </c>
      <c r="J1310" s="44">
        <v>41968</v>
      </c>
      <c r="K1310" s="44">
        <v>3176</v>
      </c>
      <c r="L1310" s="44">
        <v>10141</v>
      </c>
      <c r="M1310" s="44">
        <v>0</v>
      </c>
      <c r="N1310" s="44">
        <v>1106</v>
      </c>
      <c r="O1310" s="44">
        <v>0</v>
      </c>
      <c r="P1310" s="44">
        <v>65.845993000000007</v>
      </c>
      <c r="Q1310" s="44">
        <v>72.792068</v>
      </c>
      <c r="R1310" s="44">
        <v>16.322286999999999</v>
      </c>
      <c r="S1310" s="44">
        <v>16.549900000000001</v>
      </c>
      <c r="T1310" s="44">
        <v>321995.59375</v>
      </c>
      <c r="U1310" s="44">
        <v>41374.363280999998</v>
      </c>
      <c r="V1310" s="44">
        <v>9985.8125</v>
      </c>
      <c r="W1310" s="44">
        <v>1089.0748289999999</v>
      </c>
      <c r="X1310" s="44">
        <v>19514.072765000001</v>
      </c>
      <c r="Y1310" s="44">
        <v>49699.137201999998</v>
      </c>
      <c r="Z1310" s="44">
        <v>1655.650449</v>
      </c>
      <c r="AA1310" s="44">
        <v>41.272568</v>
      </c>
      <c r="AB1310" s="44">
        <v>1.8755090000000001</v>
      </c>
      <c r="AC1310" s="44">
        <v>0.97915399999999997</v>
      </c>
      <c r="AD1310" s="44">
        <v>11686.670545999999</v>
      </c>
    </row>
    <row r="1311" spans="1:30" x14ac:dyDescent="0.25">
      <c r="A1311">
        <v>1379</v>
      </c>
      <c r="B1311" t="s">
        <v>101</v>
      </c>
      <c r="C1311" t="s">
        <v>108</v>
      </c>
      <c r="D1311" t="s">
        <v>154</v>
      </c>
      <c r="E1311" t="s">
        <v>104</v>
      </c>
      <c r="F1311" s="52">
        <f>VLOOKUP(A1311,[1]Minority!$A$1:$H$1902,5,FALSE)</f>
        <v>0</v>
      </c>
      <c r="G1311" s="52">
        <f>VLOOKUP(A1311,'[1]Low-income - HH inc.'!$A$1:$I$1902,6,FALSE)</f>
        <v>0</v>
      </c>
      <c r="H1311" s="44">
        <v>343557</v>
      </c>
      <c r="I1311" s="44">
        <v>32866</v>
      </c>
      <c r="J1311" s="44">
        <v>44027</v>
      </c>
      <c r="K1311" s="44">
        <v>7233</v>
      </c>
      <c r="L1311" s="44">
        <v>10141</v>
      </c>
      <c r="M1311" s="44">
        <v>0</v>
      </c>
      <c r="N1311" s="44">
        <v>1106</v>
      </c>
      <c r="O1311" s="44">
        <v>267</v>
      </c>
      <c r="P1311" s="44">
        <v>77.761093000000002</v>
      </c>
      <c r="Q1311" s="44">
        <v>76.527901</v>
      </c>
      <c r="R1311" s="44">
        <v>25.623038999999999</v>
      </c>
      <c r="S1311" s="44">
        <v>27.013743999999999</v>
      </c>
      <c r="T1311" s="44">
        <v>340275.125</v>
      </c>
      <c r="U1311" s="44">
        <v>43638.339844000002</v>
      </c>
      <c r="V1311" s="44">
        <v>10033.878906</v>
      </c>
      <c r="W1311" s="44">
        <v>1097.1374510000001</v>
      </c>
      <c r="X1311" s="44">
        <v>43444.794650000003</v>
      </c>
      <c r="Y1311" s="44">
        <v>115809.72762999999</v>
      </c>
      <c r="Z1311" s="44">
        <v>4071.2434109999999</v>
      </c>
      <c r="AA1311" s="44">
        <v>99.136151999999996</v>
      </c>
      <c r="AB1311" s="44">
        <v>4.4798559999999998</v>
      </c>
      <c r="AC1311" s="44">
        <v>2.380074</v>
      </c>
      <c r="AD1311" s="44">
        <v>28333.686386000001</v>
      </c>
    </row>
    <row r="1312" spans="1:30" x14ac:dyDescent="0.25">
      <c r="A1312">
        <v>1380</v>
      </c>
      <c r="B1312" t="s">
        <v>101</v>
      </c>
      <c r="C1312" t="s">
        <v>108</v>
      </c>
      <c r="D1312" t="s">
        <v>154</v>
      </c>
      <c r="E1312" t="s">
        <v>104</v>
      </c>
      <c r="F1312" s="52">
        <f>VLOOKUP(A1312,[1]Minority!$A$1:$H$1902,5,FALSE)</f>
        <v>2054</v>
      </c>
      <c r="G1312" s="52">
        <f>VLOOKUP(A1312,'[1]Low-income - HH inc.'!$A$1:$I$1902,6,FALSE)</f>
        <v>200</v>
      </c>
      <c r="H1312" s="44">
        <v>331561</v>
      </c>
      <c r="I1312" s="44">
        <v>15781</v>
      </c>
      <c r="J1312" s="44">
        <v>40200</v>
      </c>
      <c r="K1312" s="44">
        <v>2083</v>
      </c>
      <c r="L1312" s="44">
        <v>10141</v>
      </c>
      <c r="M1312" s="44">
        <v>0</v>
      </c>
      <c r="N1312" s="44">
        <v>929</v>
      </c>
      <c r="O1312" s="44">
        <v>0</v>
      </c>
      <c r="P1312" s="44">
        <v>78.471763999999993</v>
      </c>
      <c r="Q1312" s="44">
        <v>83.449539000000001</v>
      </c>
      <c r="R1312" s="44">
        <v>19.422999999999998</v>
      </c>
      <c r="S1312" s="44">
        <v>19.972218000000002</v>
      </c>
      <c r="T1312" s="44">
        <v>328341.75</v>
      </c>
      <c r="U1312" s="44">
        <v>39811.417969000002</v>
      </c>
      <c r="V1312" s="44">
        <v>10037.617188</v>
      </c>
      <c r="W1312" s="44">
        <v>919.52929700000004</v>
      </c>
      <c r="X1312" s="44">
        <v>12169.049660000001</v>
      </c>
      <c r="Y1312" s="44">
        <v>35555.669774000002</v>
      </c>
      <c r="Z1312" s="44">
        <v>1220.284222</v>
      </c>
      <c r="AA1312" s="44">
        <v>30.443397999999998</v>
      </c>
      <c r="AB1312" s="44">
        <v>1.356304</v>
      </c>
      <c r="AC1312" s="44">
        <v>0.71084899999999995</v>
      </c>
      <c r="AD1312" s="44">
        <v>8427.9123849999996</v>
      </c>
    </row>
    <row r="1313" spans="1:30" x14ac:dyDescent="0.25">
      <c r="A1313">
        <v>1381</v>
      </c>
      <c r="B1313" t="s">
        <v>101</v>
      </c>
      <c r="C1313" t="s">
        <v>108</v>
      </c>
      <c r="D1313" t="s">
        <v>154</v>
      </c>
      <c r="E1313" t="s">
        <v>104</v>
      </c>
      <c r="F1313" s="52">
        <f>VLOOKUP(A1313,[1]Minority!$A$1:$H$1902,5,FALSE)</f>
        <v>2085</v>
      </c>
      <c r="G1313" s="52">
        <f>VLOOKUP(A1313,'[1]Low-income - HH inc.'!$A$1:$I$1902,6,FALSE)</f>
        <v>182</v>
      </c>
      <c r="H1313" s="44">
        <v>303678</v>
      </c>
      <c r="I1313" s="44">
        <v>1758</v>
      </c>
      <c r="J1313" s="44">
        <v>35984</v>
      </c>
      <c r="K1313" s="44">
        <v>106</v>
      </c>
      <c r="L1313" s="44">
        <v>10141</v>
      </c>
      <c r="M1313" s="44">
        <v>0</v>
      </c>
      <c r="N1313" s="44">
        <v>929</v>
      </c>
      <c r="O1313" s="44">
        <v>0</v>
      </c>
      <c r="P1313" s="44">
        <v>106.061485</v>
      </c>
      <c r="Q1313" s="44">
        <v>126.479439</v>
      </c>
      <c r="R1313" s="44">
        <v>16.589524999999998</v>
      </c>
      <c r="S1313" s="44">
        <v>16.680295999999998</v>
      </c>
      <c r="T1313" s="44">
        <v>301977.9375</v>
      </c>
      <c r="U1313" s="44">
        <v>35781.976562999997</v>
      </c>
      <c r="V1313" s="44">
        <v>10083.896484000001</v>
      </c>
      <c r="W1313" s="44">
        <v>923.76892099999998</v>
      </c>
      <c r="X1313" s="44">
        <v>12765.612378</v>
      </c>
      <c r="Y1313" s="44">
        <v>49720.141388999997</v>
      </c>
      <c r="Z1313" s="44">
        <v>1680.8603109999999</v>
      </c>
      <c r="AA1313" s="44">
        <v>41.791252</v>
      </c>
      <c r="AB1313" s="44">
        <v>1.8124150000000001</v>
      </c>
      <c r="AC1313" s="44">
        <v>0.99414199999999997</v>
      </c>
      <c r="AD1313" s="44">
        <v>11646.11613</v>
      </c>
    </row>
    <row r="1314" spans="1:30" x14ac:dyDescent="0.25">
      <c r="A1314">
        <v>1382</v>
      </c>
      <c r="B1314" t="s">
        <v>101</v>
      </c>
      <c r="C1314" t="s">
        <v>108</v>
      </c>
      <c r="D1314" t="s">
        <v>154</v>
      </c>
      <c r="E1314" t="s">
        <v>104</v>
      </c>
      <c r="F1314" s="52">
        <f>VLOOKUP(A1314,[1]Minority!$A$1:$H$1902,5,FALSE)</f>
        <v>2530</v>
      </c>
      <c r="G1314" s="52">
        <f>VLOOKUP(A1314,'[1]Low-income - HH inc.'!$A$1:$I$1902,6,FALSE)</f>
        <v>215</v>
      </c>
      <c r="H1314" s="44">
        <v>310377</v>
      </c>
      <c r="I1314" s="44">
        <v>7358</v>
      </c>
      <c r="J1314" s="44">
        <v>36851</v>
      </c>
      <c r="K1314" s="44">
        <v>1503</v>
      </c>
      <c r="L1314" s="44">
        <v>10141</v>
      </c>
      <c r="M1314" s="44">
        <v>0</v>
      </c>
      <c r="N1314" s="44">
        <v>929</v>
      </c>
      <c r="O1314" s="44">
        <v>0</v>
      </c>
      <c r="P1314" s="44">
        <v>74.082488999999995</v>
      </c>
      <c r="Q1314" s="44">
        <v>85.329780999999997</v>
      </c>
      <c r="R1314" s="44">
        <v>19.323124</v>
      </c>
      <c r="S1314" s="44">
        <v>19.745134</v>
      </c>
      <c r="T1314" s="44">
        <v>305796.78125</v>
      </c>
      <c r="U1314" s="44">
        <v>36316.703125</v>
      </c>
      <c r="V1314" s="44">
        <v>9987.7148440000001</v>
      </c>
      <c r="W1314" s="44">
        <v>914.95788600000003</v>
      </c>
      <c r="X1314" s="44">
        <v>21279.190052999998</v>
      </c>
      <c r="Y1314" s="44">
        <v>46671.479683999998</v>
      </c>
      <c r="Z1314" s="44">
        <v>1688.1740890000001</v>
      </c>
      <c r="AA1314" s="44">
        <v>40.613954999999997</v>
      </c>
      <c r="AB1314" s="44">
        <v>1.840219</v>
      </c>
      <c r="AC1314" s="44">
        <v>0.98065800000000003</v>
      </c>
      <c r="AD1314" s="44">
        <v>11586.525955999999</v>
      </c>
    </row>
    <row r="1315" spans="1:30" x14ac:dyDescent="0.25">
      <c r="A1315">
        <v>1383</v>
      </c>
      <c r="B1315" t="s">
        <v>101</v>
      </c>
      <c r="C1315" t="s">
        <v>108</v>
      </c>
      <c r="D1315" t="s">
        <v>154</v>
      </c>
      <c r="E1315" t="s">
        <v>104</v>
      </c>
      <c r="F1315" s="52">
        <f>VLOOKUP(A1315,[1]Minority!$A$1:$H$1902,5,FALSE)</f>
        <v>3034</v>
      </c>
      <c r="G1315" s="52">
        <f>VLOOKUP(A1315,'[1]Low-income - HH inc.'!$A$1:$I$1902,6,FALSE)</f>
        <v>342</v>
      </c>
      <c r="H1315" s="44">
        <v>304849</v>
      </c>
      <c r="I1315" s="44">
        <v>10271</v>
      </c>
      <c r="J1315" s="44">
        <v>39668</v>
      </c>
      <c r="K1315" s="44">
        <v>1983</v>
      </c>
      <c r="L1315" s="44">
        <v>10141</v>
      </c>
      <c r="M1315" s="44">
        <v>0</v>
      </c>
      <c r="N1315" s="44">
        <v>1106</v>
      </c>
      <c r="O1315" s="44">
        <v>0</v>
      </c>
      <c r="P1315" s="44">
        <v>77.336669999999998</v>
      </c>
      <c r="Q1315" s="44">
        <v>85.034583999999995</v>
      </c>
      <c r="R1315" s="44">
        <v>18.919568999999999</v>
      </c>
      <c r="S1315" s="44">
        <v>19.32094</v>
      </c>
      <c r="T1315" s="44">
        <v>300903.53125</v>
      </c>
      <c r="U1315" s="44">
        <v>39163.261719000002</v>
      </c>
      <c r="V1315" s="44">
        <v>10005.175781</v>
      </c>
      <c r="W1315" s="44">
        <v>1091.1866460000001</v>
      </c>
      <c r="X1315" s="44">
        <v>223977.15507099999</v>
      </c>
      <c r="Y1315" s="44">
        <v>325981.97704000003</v>
      </c>
      <c r="Z1315" s="44">
        <v>10661.569771</v>
      </c>
      <c r="AA1315" s="44">
        <v>297.611647</v>
      </c>
      <c r="AB1315" s="44">
        <v>14.366699000000001</v>
      </c>
      <c r="AC1315" s="44">
        <v>6.681953</v>
      </c>
      <c r="AD1315" s="44">
        <v>79910.535556999996</v>
      </c>
    </row>
    <row r="1316" spans="1:30" x14ac:dyDescent="0.25">
      <c r="A1316">
        <v>1384</v>
      </c>
      <c r="B1316" t="s">
        <v>101</v>
      </c>
      <c r="C1316" t="s">
        <v>108</v>
      </c>
      <c r="D1316" t="s">
        <v>154</v>
      </c>
      <c r="E1316" t="s">
        <v>104</v>
      </c>
      <c r="F1316" s="52">
        <f>VLOOKUP(A1316,[1]Minority!$A$1:$H$1902,5,FALSE)</f>
        <v>1885</v>
      </c>
      <c r="G1316" s="52">
        <f>VLOOKUP(A1316,'[1]Low-income - HH inc.'!$A$1:$I$1902,6,FALSE)</f>
        <v>144</v>
      </c>
      <c r="H1316" s="44">
        <v>271115</v>
      </c>
      <c r="I1316" s="44">
        <v>6391</v>
      </c>
      <c r="J1316" s="44">
        <v>34097</v>
      </c>
      <c r="K1316" s="44">
        <v>1242</v>
      </c>
      <c r="L1316" s="44">
        <v>10141</v>
      </c>
      <c r="M1316" s="44">
        <v>0</v>
      </c>
      <c r="N1316" s="44">
        <v>1106</v>
      </c>
      <c r="O1316" s="44">
        <v>0</v>
      </c>
      <c r="P1316" s="44">
        <v>78.856917999999993</v>
      </c>
      <c r="Q1316" s="44">
        <v>87.781257999999994</v>
      </c>
      <c r="R1316" s="44">
        <v>18.415406999999998</v>
      </c>
      <c r="S1316" s="44">
        <v>18.628494</v>
      </c>
      <c r="T1316" s="44">
        <v>267905.5</v>
      </c>
      <c r="U1316" s="44">
        <v>33698.667969000002</v>
      </c>
      <c r="V1316" s="44">
        <v>10018.050781</v>
      </c>
      <c r="W1316" s="44">
        <v>1092.590942</v>
      </c>
      <c r="X1316" s="44">
        <v>1879.404992</v>
      </c>
      <c r="Y1316" s="44">
        <v>17691.682505000001</v>
      </c>
      <c r="Z1316" s="44">
        <v>570.62064599999997</v>
      </c>
      <c r="AA1316" s="44">
        <v>14.318016999999999</v>
      </c>
      <c r="AB1316" s="44">
        <v>0.63606499999999999</v>
      </c>
      <c r="AC1316" s="44">
        <v>0.34026000000000001</v>
      </c>
      <c r="AD1316" s="44">
        <v>3984.7465689999999</v>
      </c>
    </row>
    <row r="1317" spans="1:30" x14ac:dyDescent="0.25">
      <c r="A1317">
        <v>1385</v>
      </c>
      <c r="B1317" t="s">
        <v>101</v>
      </c>
      <c r="C1317" t="s">
        <v>108</v>
      </c>
      <c r="D1317" t="s">
        <v>154</v>
      </c>
      <c r="E1317" t="s">
        <v>104</v>
      </c>
      <c r="F1317" s="52">
        <f>VLOOKUP(A1317,[1]Minority!$A$1:$H$1902,5,FALSE)</f>
        <v>3024</v>
      </c>
      <c r="G1317" s="52">
        <f>VLOOKUP(A1317,'[1]Low-income - HH inc.'!$A$1:$I$1902,6,FALSE)</f>
        <v>150</v>
      </c>
      <c r="H1317" s="44">
        <v>271426</v>
      </c>
      <c r="I1317" s="44">
        <v>6391</v>
      </c>
      <c r="J1317" s="44">
        <v>33332</v>
      </c>
      <c r="K1317" s="44">
        <v>1242</v>
      </c>
      <c r="L1317" s="44">
        <v>10141</v>
      </c>
      <c r="M1317" s="44">
        <v>0</v>
      </c>
      <c r="N1317" s="44">
        <v>929</v>
      </c>
      <c r="O1317" s="44">
        <v>0</v>
      </c>
      <c r="P1317" s="44">
        <v>86.081062000000003</v>
      </c>
      <c r="Q1317" s="44">
        <v>99.141593999999998</v>
      </c>
      <c r="R1317" s="44">
        <v>16.360825999999999</v>
      </c>
      <c r="S1317" s="44">
        <v>16.490798999999999</v>
      </c>
      <c r="T1317" s="44">
        <v>268582.53125</v>
      </c>
      <c r="U1317" s="44">
        <v>32987.722655999998</v>
      </c>
      <c r="V1317" s="44">
        <v>10032.201171999999</v>
      </c>
      <c r="W1317" s="44">
        <v>919.03320299999996</v>
      </c>
      <c r="X1317" s="44">
        <v>0</v>
      </c>
      <c r="Y1317" s="44">
        <v>9755.7541089999995</v>
      </c>
      <c r="Z1317" s="44">
        <v>332.41475400000002</v>
      </c>
      <c r="AA1317" s="44">
        <v>8.1901689999999991</v>
      </c>
      <c r="AB1317" s="44">
        <v>0.31859300000000002</v>
      </c>
      <c r="AC1317" s="44">
        <v>0.19211900000000001</v>
      </c>
      <c r="AD1317" s="44">
        <v>2226.500106</v>
      </c>
    </row>
    <row r="1318" spans="1:30" x14ac:dyDescent="0.25">
      <c r="A1318">
        <v>1386</v>
      </c>
      <c r="B1318" t="s">
        <v>101</v>
      </c>
      <c r="C1318" t="s">
        <v>108</v>
      </c>
      <c r="D1318" t="s">
        <v>154</v>
      </c>
      <c r="E1318" t="s">
        <v>104</v>
      </c>
      <c r="F1318" s="52">
        <f>VLOOKUP(A1318,[1]Minority!$A$1:$H$1902,5,FALSE)</f>
        <v>2496</v>
      </c>
      <c r="G1318" s="52">
        <f>VLOOKUP(A1318,'[1]Low-income - HH inc.'!$A$1:$I$1902,6,FALSE)</f>
        <v>120</v>
      </c>
      <c r="H1318" s="44">
        <v>274025</v>
      </c>
      <c r="I1318" s="44">
        <v>0</v>
      </c>
      <c r="J1318" s="44">
        <v>32189</v>
      </c>
      <c r="K1318" s="44">
        <v>0</v>
      </c>
      <c r="L1318" s="44">
        <v>10141</v>
      </c>
      <c r="M1318" s="44">
        <v>0</v>
      </c>
      <c r="N1318" s="44">
        <v>1469</v>
      </c>
      <c r="O1318" s="44">
        <v>0</v>
      </c>
      <c r="P1318" s="44">
        <v>123.554497</v>
      </c>
      <c r="Q1318" s="44">
        <v>163.62518299999999</v>
      </c>
      <c r="R1318" s="44">
        <v>17.880935999999998</v>
      </c>
      <c r="S1318" s="44">
        <v>17.993473000000002</v>
      </c>
      <c r="T1318" s="44">
        <v>273155.71875</v>
      </c>
      <c r="U1318" s="44">
        <v>32086.886718999998</v>
      </c>
      <c r="V1318" s="44">
        <v>10108.829102</v>
      </c>
      <c r="W1318" s="44">
        <v>1464.339966</v>
      </c>
      <c r="X1318" s="44">
        <v>16658.492418000002</v>
      </c>
      <c r="Y1318" s="44">
        <v>49425.628025999998</v>
      </c>
      <c r="Z1318" s="44">
        <v>1633.693207</v>
      </c>
      <c r="AA1318" s="44">
        <v>40.922870000000003</v>
      </c>
      <c r="AB1318" s="44">
        <v>1.9157040000000001</v>
      </c>
      <c r="AC1318" s="44">
        <v>0.97616400000000003</v>
      </c>
      <c r="AD1318" s="44">
        <v>11628.234415999999</v>
      </c>
    </row>
    <row r="1319" spans="1:30" x14ac:dyDescent="0.25">
      <c r="A1319">
        <v>1414</v>
      </c>
      <c r="B1319" t="s">
        <v>101</v>
      </c>
      <c r="C1319" t="s">
        <v>108</v>
      </c>
      <c r="D1319" t="s">
        <v>156</v>
      </c>
      <c r="E1319" t="s">
        <v>104</v>
      </c>
      <c r="F1319" s="52">
        <f>VLOOKUP(A1319,[1]Minority!$A$1:$H$1902,5,FALSE)</f>
        <v>1051</v>
      </c>
      <c r="G1319" s="52">
        <f>VLOOKUP(A1319,'[1]Low-income - HH inc.'!$A$1:$I$1902,6,FALSE)</f>
        <v>62</v>
      </c>
      <c r="H1319" s="44">
        <v>176883</v>
      </c>
      <c r="I1319" s="44">
        <v>10148</v>
      </c>
      <c r="J1319" s="44">
        <v>31637</v>
      </c>
      <c r="K1319" s="44">
        <v>843</v>
      </c>
      <c r="L1319" s="44">
        <v>0</v>
      </c>
      <c r="M1319" s="44">
        <v>0</v>
      </c>
      <c r="N1319" s="44">
        <v>179.5</v>
      </c>
      <c r="O1319" s="44">
        <v>0</v>
      </c>
      <c r="P1319" s="44">
        <v>92.803855999999996</v>
      </c>
      <c r="Q1319" s="44">
        <v>98.460639999999998</v>
      </c>
      <c r="R1319" s="44">
        <v>21.808678</v>
      </c>
      <c r="S1319" s="44">
        <v>21.590254000000002</v>
      </c>
      <c r="T1319" s="44">
        <v>176416.984375</v>
      </c>
      <c r="U1319" s="44">
        <v>31550.931640999999</v>
      </c>
      <c r="V1319" s="44">
        <v>0</v>
      </c>
      <c r="W1319" s="44">
        <v>178.99830600000001</v>
      </c>
      <c r="X1319" s="44">
        <v>2564.6392470000001</v>
      </c>
      <c r="Y1319" s="44">
        <v>5510.3120829999998</v>
      </c>
      <c r="Z1319" s="44">
        <v>185.24308400000001</v>
      </c>
      <c r="AA1319" s="44">
        <v>4.6418619999999997</v>
      </c>
      <c r="AB1319" s="44">
        <v>0.20571999999999999</v>
      </c>
      <c r="AC1319" s="44">
        <v>0.109996</v>
      </c>
      <c r="AD1319" s="44">
        <v>1290.8434520000001</v>
      </c>
    </row>
    <row r="1320" spans="1:30" x14ac:dyDescent="0.25">
      <c r="A1320">
        <v>1415</v>
      </c>
      <c r="B1320" t="s">
        <v>101</v>
      </c>
      <c r="C1320" t="s">
        <v>108</v>
      </c>
      <c r="D1320" t="s">
        <v>156</v>
      </c>
      <c r="E1320" t="s">
        <v>104</v>
      </c>
      <c r="F1320" s="52">
        <f>VLOOKUP(A1320,[1]Minority!$A$1:$H$1902,5,FALSE)</f>
        <v>1314</v>
      </c>
      <c r="G1320" s="52">
        <f>VLOOKUP(A1320,'[1]Low-income - HH inc.'!$A$1:$I$1902,6,FALSE)</f>
        <v>80</v>
      </c>
      <c r="H1320" s="44">
        <v>168586</v>
      </c>
      <c r="I1320" s="44">
        <v>18724</v>
      </c>
      <c r="J1320" s="44">
        <v>29423</v>
      </c>
      <c r="K1320" s="44">
        <v>2475</v>
      </c>
      <c r="L1320" s="44">
        <v>0</v>
      </c>
      <c r="M1320" s="44">
        <v>0</v>
      </c>
      <c r="N1320" s="44">
        <v>179.5</v>
      </c>
      <c r="O1320" s="44">
        <v>0</v>
      </c>
      <c r="P1320" s="44">
        <v>87.706947</v>
      </c>
      <c r="Q1320" s="44">
        <v>89.749061999999995</v>
      </c>
      <c r="R1320" s="44">
        <v>21.359777000000001</v>
      </c>
      <c r="S1320" s="44">
        <v>21.231192</v>
      </c>
      <c r="T1320" s="44">
        <v>167983.4375</v>
      </c>
      <c r="U1320" s="44">
        <v>29314.646484000001</v>
      </c>
      <c r="V1320" s="44">
        <v>0</v>
      </c>
      <c r="W1320" s="44">
        <v>178.77827500000001</v>
      </c>
      <c r="X1320" s="44">
        <v>14336.523971000001</v>
      </c>
      <c r="Y1320" s="44">
        <v>25658.102513999998</v>
      </c>
      <c r="Z1320" s="44">
        <v>1030.971059</v>
      </c>
      <c r="AA1320" s="44">
        <v>22.897859</v>
      </c>
      <c r="AB1320" s="44">
        <v>0.90068999999999999</v>
      </c>
      <c r="AC1320" s="44">
        <v>0.55690799999999996</v>
      </c>
      <c r="AD1320" s="44">
        <v>6393.6565559999999</v>
      </c>
    </row>
    <row r="1321" spans="1:30" x14ac:dyDescent="0.25">
      <c r="A1321">
        <v>1416</v>
      </c>
      <c r="B1321" t="s">
        <v>101</v>
      </c>
      <c r="C1321" t="s">
        <v>108</v>
      </c>
      <c r="D1321" t="s">
        <v>156</v>
      </c>
      <c r="E1321" t="s">
        <v>104</v>
      </c>
      <c r="F1321" s="52">
        <f>VLOOKUP(A1321,[1]Minority!$A$1:$H$1902,5,FALSE)</f>
        <v>2429</v>
      </c>
      <c r="G1321" s="52">
        <f>VLOOKUP(A1321,'[1]Low-income - HH inc.'!$A$1:$I$1902,6,FALSE)</f>
        <v>125</v>
      </c>
      <c r="H1321" s="44">
        <v>278167</v>
      </c>
      <c r="I1321" s="44">
        <v>0</v>
      </c>
      <c r="J1321" s="44">
        <v>43243</v>
      </c>
      <c r="K1321" s="44">
        <v>0</v>
      </c>
      <c r="L1321" s="44">
        <v>2156</v>
      </c>
      <c r="M1321" s="44">
        <v>0</v>
      </c>
      <c r="N1321" s="44">
        <v>343.5</v>
      </c>
      <c r="O1321" s="44">
        <v>0</v>
      </c>
      <c r="P1321" s="44">
        <v>0</v>
      </c>
      <c r="Q1321" s="44">
        <v>0</v>
      </c>
      <c r="R1321" s="44">
        <v>20.278236</v>
      </c>
      <c r="S1321" s="44">
        <v>20.371397000000002</v>
      </c>
      <c r="T1321" s="44">
        <v>278167</v>
      </c>
      <c r="U1321" s="44">
        <v>43243</v>
      </c>
      <c r="V1321" s="44">
        <v>2156</v>
      </c>
      <c r="W1321" s="44">
        <v>343.5</v>
      </c>
      <c r="X1321" s="44">
        <v>28462.149371</v>
      </c>
      <c r="Y1321" s="44">
        <v>50049.012562000004</v>
      </c>
      <c r="Z1321" s="44">
        <v>2045.0091299999999</v>
      </c>
      <c r="AA1321" s="44">
        <v>46.650241000000001</v>
      </c>
      <c r="AB1321" s="44">
        <v>1.917567</v>
      </c>
      <c r="AC1321" s="44">
        <v>1.123729</v>
      </c>
      <c r="AD1321" s="44">
        <v>12888.235869</v>
      </c>
    </row>
    <row r="1322" spans="1:30" x14ac:dyDescent="0.25">
      <c r="A1322">
        <v>1417</v>
      </c>
      <c r="B1322" t="s">
        <v>101</v>
      </c>
      <c r="C1322" t="s">
        <v>108</v>
      </c>
      <c r="D1322" t="s">
        <v>156</v>
      </c>
      <c r="E1322" t="s">
        <v>104</v>
      </c>
      <c r="F1322" s="52">
        <f>VLOOKUP(A1322,[1]Minority!$A$1:$H$1902,5,FALSE)</f>
        <v>280</v>
      </c>
      <c r="G1322" s="52">
        <f>VLOOKUP(A1322,'[1]Low-income - HH inc.'!$A$1:$I$1902,6,FALSE)</f>
        <v>19</v>
      </c>
      <c r="H1322" s="44">
        <v>240453</v>
      </c>
      <c r="I1322" s="44">
        <v>1929</v>
      </c>
      <c r="J1322" s="44">
        <v>35511</v>
      </c>
      <c r="K1322" s="44">
        <v>31</v>
      </c>
      <c r="L1322" s="44">
        <v>10141</v>
      </c>
      <c r="M1322" s="44">
        <v>0</v>
      </c>
      <c r="N1322" s="44">
        <v>795.5</v>
      </c>
      <c r="O1322" s="44">
        <v>0</v>
      </c>
      <c r="P1322" s="44">
        <v>74.858565999999996</v>
      </c>
      <c r="Q1322" s="44">
        <v>40.664566000000001</v>
      </c>
      <c r="R1322" s="44">
        <v>23.123000999999999</v>
      </c>
      <c r="S1322" s="44">
        <v>22.988771</v>
      </c>
      <c r="T1322" s="44">
        <v>239891.9375</v>
      </c>
      <c r="U1322" s="44">
        <v>35427.542969000002</v>
      </c>
      <c r="V1322" s="44">
        <v>10117.145508</v>
      </c>
      <c r="W1322" s="44">
        <v>793.628784</v>
      </c>
      <c r="X1322" s="44">
        <v>2205.8275870000002</v>
      </c>
      <c r="Y1322" s="44">
        <v>16423.448539000001</v>
      </c>
      <c r="Z1322" s="44">
        <v>624.06550100000004</v>
      </c>
      <c r="AA1322" s="44">
        <v>14.215925</v>
      </c>
      <c r="AB1322" s="44">
        <v>0.58805200000000002</v>
      </c>
      <c r="AC1322" s="44">
        <v>0.35140700000000002</v>
      </c>
      <c r="AD1322" s="44">
        <v>4098.6347050000004</v>
      </c>
    </row>
    <row r="1323" spans="1:30" x14ac:dyDescent="0.25">
      <c r="A1323">
        <v>1418</v>
      </c>
      <c r="B1323" t="s">
        <v>101</v>
      </c>
      <c r="C1323" t="s">
        <v>108</v>
      </c>
      <c r="D1323" t="s">
        <v>156</v>
      </c>
      <c r="E1323" t="s">
        <v>104</v>
      </c>
      <c r="F1323" s="52">
        <f>VLOOKUP(A1323,[1]Minority!$A$1:$H$1902,5,FALSE)</f>
        <v>1288</v>
      </c>
      <c r="G1323" s="52">
        <f>VLOOKUP(A1323,'[1]Low-income - HH inc.'!$A$1:$I$1902,6,FALSE)</f>
        <v>108</v>
      </c>
      <c r="H1323" s="44">
        <v>268088</v>
      </c>
      <c r="I1323" s="44">
        <v>1929</v>
      </c>
      <c r="J1323" s="44">
        <v>39706</v>
      </c>
      <c r="K1323" s="44">
        <v>31</v>
      </c>
      <c r="L1323" s="44">
        <v>10141</v>
      </c>
      <c r="M1323" s="44">
        <v>0</v>
      </c>
      <c r="N1323" s="44">
        <v>1062.5</v>
      </c>
      <c r="O1323" s="44">
        <v>0</v>
      </c>
      <c r="P1323" s="44">
        <v>60.519032000000003</v>
      </c>
      <c r="Q1323" s="44">
        <v>115.092552</v>
      </c>
      <c r="R1323" s="44">
        <v>20.911556000000001</v>
      </c>
      <c r="S1323" s="44">
        <v>20.997123999999999</v>
      </c>
      <c r="T1323" s="44">
        <v>267465.84375</v>
      </c>
      <c r="U1323" s="44">
        <v>39613.261719000002</v>
      </c>
      <c r="V1323" s="44">
        <v>10117.295898</v>
      </c>
      <c r="W1323" s="44">
        <v>1060.0164789999999</v>
      </c>
      <c r="X1323" s="44">
        <v>276.486378</v>
      </c>
      <c r="Y1323" s="44">
        <v>16944.496545999998</v>
      </c>
      <c r="Z1323" s="44">
        <v>582.47661900000003</v>
      </c>
      <c r="AA1323" s="44">
        <v>14.067496999999999</v>
      </c>
      <c r="AB1323" s="44">
        <v>0.58369800000000005</v>
      </c>
      <c r="AC1323" s="44">
        <v>0.33285799999999999</v>
      </c>
      <c r="AD1323" s="44">
        <v>3883.4135430000001</v>
      </c>
    </row>
    <row r="1324" spans="1:30" x14ac:dyDescent="0.25">
      <c r="A1324">
        <v>1419</v>
      </c>
      <c r="B1324" t="s">
        <v>101</v>
      </c>
      <c r="C1324" t="s">
        <v>108</v>
      </c>
      <c r="D1324" t="s">
        <v>157</v>
      </c>
      <c r="E1324" t="s">
        <v>104</v>
      </c>
      <c r="F1324" s="52">
        <f>VLOOKUP(A1324,[1]Minority!$A$1:$H$1902,5,FALSE)</f>
        <v>693</v>
      </c>
      <c r="G1324" s="52">
        <f>VLOOKUP(A1324,'[1]Low-income - HH inc.'!$A$1:$I$1902,6,FALSE)</f>
        <v>78</v>
      </c>
      <c r="H1324" s="44">
        <v>269411</v>
      </c>
      <c r="I1324" s="44">
        <v>3046</v>
      </c>
      <c r="J1324" s="44">
        <v>31005</v>
      </c>
      <c r="K1324" s="44">
        <v>447</v>
      </c>
      <c r="L1324" s="44">
        <v>10141</v>
      </c>
      <c r="M1324" s="44">
        <v>0</v>
      </c>
      <c r="N1324" s="44">
        <v>719</v>
      </c>
      <c r="O1324" s="44">
        <v>0</v>
      </c>
      <c r="P1324" s="44">
        <v>169.24163799999999</v>
      </c>
      <c r="Q1324" s="44">
        <v>159.442947</v>
      </c>
      <c r="R1324" s="44">
        <v>29.516196999999998</v>
      </c>
      <c r="S1324" s="44">
        <v>29.944507999999999</v>
      </c>
      <c r="T1324" s="44">
        <v>269191.1875</v>
      </c>
      <c r="U1324" s="44">
        <v>30979.785156000002</v>
      </c>
      <c r="V1324" s="44">
        <v>10132.630859000001</v>
      </c>
      <c r="W1324" s="44">
        <v>718.40667699999995</v>
      </c>
      <c r="X1324" s="44">
        <v>134880.94080700001</v>
      </c>
      <c r="Y1324" s="44">
        <v>227584.633676</v>
      </c>
      <c r="Z1324" s="44">
        <v>6033.5440570000001</v>
      </c>
      <c r="AA1324" s="44">
        <v>220.892571</v>
      </c>
      <c r="AB1324" s="44">
        <v>10.999383999999999</v>
      </c>
      <c r="AC1324" s="44">
        <v>4.2569020000000002</v>
      </c>
      <c r="AD1324" s="44">
        <v>51876.434376999998</v>
      </c>
    </row>
    <row r="1325" spans="1:30" x14ac:dyDescent="0.25">
      <c r="A1325">
        <v>1420</v>
      </c>
      <c r="B1325" t="s">
        <v>101</v>
      </c>
      <c r="C1325" t="s">
        <v>108</v>
      </c>
      <c r="D1325" t="s">
        <v>157</v>
      </c>
      <c r="E1325" t="s">
        <v>104</v>
      </c>
      <c r="F1325" s="52">
        <f>VLOOKUP(A1325,[1]Minority!$A$1:$H$1902,5,FALSE)</f>
        <v>0</v>
      </c>
      <c r="G1325" s="52">
        <f>VLOOKUP(A1325,'[1]Low-income - HH inc.'!$A$1:$I$1902,6,FALSE)</f>
        <v>0</v>
      </c>
      <c r="H1325" s="44">
        <v>300556</v>
      </c>
      <c r="I1325" s="44">
        <v>4675</v>
      </c>
      <c r="J1325" s="44">
        <v>36186</v>
      </c>
      <c r="K1325" s="44">
        <v>361</v>
      </c>
      <c r="L1325" s="44">
        <v>10141</v>
      </c>
      <c r="M1325" s="44">
        <v>0</v>
      </c>
      <c r="N1325" s="44">
        <v>929</v>
      </c>
      <c r="O1325" s="44">
        <v>0</v>
      </c>
      <c r="P1325" s="44">
        <v>118.97333500000001</v>
      </c>
      <c r="Q1325" s="44">
        <v>122.150757</v>
      </c>
      <c r="R1325" s="44">
        <v>27.197790000000001</v>
      </c>
      <c r="S1325" s="44">
        <v>27.141784999999999</v>
      </c>
      <c r="T1325" s="44">
        <v>300280.28125</v>
      </c>
      <c r="U1325" s="44">
        <v>36152.613280999998</v>
      </c>
      <c r="V1325" s="44">
        <v>10131.549805000001</v>
      </c>
      <c r="W1325" s="44">
        <v>928.134277</v>
      </c>
      <c r="X1325" s="44">
        <v>2114.2934599999999</v>
      </c>
      <c r="Y1325" s="44">
        <v>20148.226376999999</v>
      </c>
      <c r="Z1325" s="44">
        <v>648.75764100000004</v>
      </c>
      <c r="AA1325" s="44">
        <v>16.243834</v>
      </c>
      <c r="AB1325" s="44">
        <v>0.93827199999999999</v>
      </c>
      <c r="AC1325" s="44">
        <v>0.38614399999999999</v>
      </c>
      <c r="AD1325" s="44">
        <v>4839.413517</v>
      </c>
    </row>
    <row r="1326" spans="1:30" x14ac:dyDescent="0.25">
      <c r="A1326">
        <v>1421</v>
      </c>
      <c r="B1326" t="s">
        <v>101</v>
      </c>
      <c r="C1326" t="s">
        <v>108</v>
      </c>
      <c r="D1326" t="s">
        <v>157</v>
      </c>
      <c r="E1326" t="s">
        <v>104</v>
      </c>
      <c r="F1326" s="52">
        <f>VLOOKUP(A1326,[1]Minority!$A$1:$H$1902,5,FALSE)</f>
        <v>0</v>
      </c>
      <c r="G1326" s="52">
        <f>VLOOKUP(A1326,'[1]Low-income - HH inc.'!$A$1:$I$1902,6,FALSE)</f>
        <v>0</v>
      </c>
      <c r="H1326" s="44">
        <v>320798</v>
      </c>
      <c r="I1326" s="44">
        <v>8409</v>
      </c>
      <c r="J1326" s="44">
        <v>39291</v>
      </c>
      <c r="K1326" s="44">
        <v>1055</v>
      </c>
      <c r="L1326" s="44">
        <v>10141</v>
      </c>
      <c r="M1326" s="44">
        <v>0</v>
      </c>
      <c r="N1326" s="44">
        <v>929</v>
      </c>
      <c r="O1326" s="44">
        <v>0</v>
      </c>
      <c r="P1326" s="44">
        <v>125.02106499999999</v>
      </c>
      <c r="Q1326" s="44">
        <v>118.81326300000001</v>
      </c>
      <c r="R1326" s="44">
        <v>28.239325000000001</v>
      </c>
      <c r="S1326" s="44">
        <v>29.199366000000001</v>
      </c>
      <c r="T1326" s="44">
        <v>320275.75</v>
      </c>
      <c r="U1326" s="44">
        <v>39227.078125</v>
      </c>
      <c r="V1326" s="44">
        <v>10124.045898</v>
      </c>
      <c r="W1326" s="44">
        <v>927.44689900000003</v>
      </c>
      <c r="X1326" s="44">
        <v>100646.169536</v>
      </c>
      <c r="Y1326" s="44">
        <v>223019.05766399999</v>
      </c>
      <c r="Z1326" s="44">
        <v>7361.8769149999998</v>
      </c>
      <c r="AA1326" s="44">
        <v>222.47874400000001</v>
      </c>
      <c r="AB1326" s="44">
        <v>11.024108999999999</v>
      </c>
      <c r="AC1326" s="44">
        <v>4.7070999999999996</v>
      </c>
      <c r="AD1326" s="44">
        <v>56255.820699000004</v>
      </c>
    </row>
    <row r="1327" spans="1:30" x14ac:dyDescent="0.25">
      <c r="A1327">
        <v>1422</v>
      </c>
      <c r="B1327" t="s">
        <v>101</v>
      </c>
      <c r="C1327" t="s">
        <v>108</v>
      </c>
      <c r="D1327" t="s">
        <v>157</v>
      </c>
      <c r="E1327" t="s">
        <v>104</v>
      </c>
      <c r="F1327" s="52">
        <f>VLOOKUP(A1327,[1]Minority!$A$1:$H$1902,5,FALSE)</f>
        <v>2021</v>
      </c>
      <c r="G1327" s="52">
        <f>VLOOKUP(A1327,'[1]Low-income - HH inc.'!$A$1:$I$1902,6,FALSE)</f>
        <v>174</v>
      </c>
      <c r="H1327" s="44">
        <v>273434</v>
      </c>
      <c r="I1327" s="44">
        <v>0</v>
      </c>
      <c r="J1327" s="44">
        <v>32096</v>
      </c>
      <c r="K1327" s="44">
        <v>0</v>
      </c>
      <c r="L1327" s="44">
        <v>10141</v>
      </c>
      <c r="M1327" s="44">
        <v>0</v>
      </c>
      <c r="N1327" s="44">
        <v>719</v>
      </c>
      <c r="O1327" s="44">
        <v>0</v>
      </c>
      <c r="P1327" s="44">
        <v>92.303413000000006</v>
      </c>
      <c r="Q1327" s="44">
        <v>107.026352</v>
      </c>
      <c r="R1327" s="44">
        <v>19.122097</v>
      </c>
      <c r="S1327" s="44">
        <v>18.136322</v>
      </c>
      <c r="T1327" s="44">
        <v>273375.65625</v>
      </c>
      <c r="U1327" s="44">
        <v>32089.152343999998</v>
      </c>
      <c r="V1327" s="44">
        <v>10138.835938</v>
      </c>
      <c r="W1327" s="44">
        <v>718.84655799999996</v>
      </c>
      <c r="X1327" s="44">
        <v>61197.514439999999</v>
      </c>
      <c r="Y1327" s="44">
        <v>108142.044648</v>
      </c>
      <c r="Z1327" s="44">
        <v>2967.168651</v>
      </c>
      <c r="AA1327" s="44">
        <v>115.23186699999999</v>
      </c>
      <c r="AB1327" s="44">
        <v>5.7019630000000001</v>
      </c>
      <c r="AC1327" s="44">
        <v>2.1058539999999999</v>
      </c>
      <c r="AD1327" s="44">
        <v>25354.690197</v>
      </c>
    </row>
    <row r="1328" spans="1:30" x14ac:dyDescent="0.25">
      <c r="A1328">
        <v>1423</v>
      </c>
      <c r="B1328" t="s">
        <v>101</v>
      </c>
      <c r="C1328" t="s">
        <v>108</v>
      </c>
      <c r="D1328" t="s">
        <v>157</v>
      </c>
      <c r="E1328" t="s">
        <v>104</v>
      </c>
      <c r="F1328" s="52">
        <f>VLOOKUP(A1328,[1]Minority!$A$1:$H$1902,5,FALSE)</f>
        <v>1429</v>
      </c>
      <c r="G1328" s="52">
        <f>VLOOKUP(A1328,'[1]Low-income - HH inc.'!$A$1:$I$1902,6,FALSE)</f>
        <v>93</v>
      </c>
      <c r="H1328" s="44">
        <v>271055</v>
      </c>
      <c r="I1328" s="44">
        <v>4182</v>
      </c>
      <c r="J1328" s="44">
        <v>32938</v>
      </c>
      <c r="K1328" s="44">
        <v>596</v>
      </c>
      <c r="L1328" s="44">
        <v>10141</v>
      </c>
      <c r="M1328" s="44">
        <v>0</v>
      </c>
      <c r="N1328" s="44">
        <v>452</v>
      </c>
      <c r="O1328" s="44">
        <v>0</v>
      </c>
      <c r="P1328" s="44">
        <v>91.844177000000002</v>
      </c>
      <c r="Q1328" s="44">
        <v>84.723815999999999</v>
      </c>
      <c r="R1328" s="44">
        <v>25.399269</v>
      </c>
      <c r="S1328" s="44">
        <v>25.421391</v>
      </c>
      <c r="T1328" s="44">
        <v>270131.1875</v>
      </c>
      <c r="U1328" s="44">
        <v>32826.039062999997</v>
      </c>
      <c r="V1328" s="44">
        <v>10105.894531</v>
      </c>
      <c r="W1328" s="44">
        <v>450.43530299999998</v>
      </c>
      <c r="X1328" s="44">
        <v>8559.7797709999995</v>
      </c>
      <c r="Y1328" s="44">
        <v>18966.273657999998</v>
      </c>
      <c r="Z1328" s="44">
        <v>973.73483299999998</v>
      </c>
      <c r="AA1328" s="44">
        <v>18.548666000000001</v>
      </c>
      <c r="AB1328" s="44">
        <v>0.72506000000000004</v>
      </c>
      <c r="AC1328" s="44">
        <v>0.49114400000000002</v>
      </c>
      <c r="AD1328" s="44">
        <v>5595.5841</v>
      </c>
    </row>
    <row r="1329" spans="1:30" x14ac:dyDescent="0.25">
      <c r="A1329">
        <v>1424</v>
      </c>
      <c r="B1329" t="s">
        <v>101</v>
      </c>
      <c r="C1329" t="s">
        <v>108</v>
      </c>
      <c r="D1329" t="s">
        <v>157</v>
      </c>
      <c r="E1329" t="s">
        <v>104</v>
      </c>
      <c r="F1329" s="52">
        <f>VLOOKUP(A1329,[1]Minority!$A$1:$H$1902,5,FALSE)</f>
        <v>2278</v>
      </c>
      <c r="G1329" s="52">
        <f>VLOOKUP(A1329,'[1]Low-income - HH inc.'!$A$1:$I$1902,6,FALSE)</f>
        <v>115</v>
      </c>
      <c r="H1329" s="44">
        <v>252283</v>
      </c>
      <c r="I1329" s="44">
        <v>6347</v>
      </c>
      <c r="J1329" s="44">
        <v>30133</v>
      </c>
      <c r="K1329" s="44">
        <v>475</v>
      </c>
      <c r="L1329" s="44">
        <v>10141</v>
      </c>
      <c r="M1329" s="44">
        <v>0</v>
      </c>
      <c r="N1329" s="44">
        <v>452</v>
      </c>
      <c r="O1329" s="44">
        <v>0</v>
      </c>
      <c r="P1329" s="44">
        <v>63.778224999999999</v>
      </c>
      <c r="Q1329" s="44">
        <v>73.049423000000004</v>
      </c>
      <c r="R1329" s="44">
        <v>19.240461</v>
      </c>
      <c r="S1329" s="44">
        <v>18.894804000000001</v>
      </c>
      <c r="T1329" s="44">
        <v>251966.75</v>
      </c>
      <c r="U1329" s="44">
        <v>30094.861327999999</v>
      </c>
      <c r="V1329" s="44">
        <v>10127.958984000001</v>
      </c>
      <c r="W1329" s="44">
        <v>451.41876200000002</v>
      </c>
      <c r="X1329" s="44">
        <v>9978.9185290000005</v>
      </c>
      <c r="Y1329" s="44">
        <v>21689.680092999999</v>
      </c>
      <c r="Z1329" s="44">
        <v>887.47307000000001</v>
      </c>
      <c r="AA1329" s="44">
        <v>19.713356999999998</v>
      </c>
      <c r="AB1329" s="44">
        <v>0.80201199999999995</v>
      </c>
      <c r="AC1329" s="44">
        <v>0.48615399999999998</v>
      </c>
      <c r="AD1329" s="44">
        <v>5610.660433</v>
      </c>
    </row>
    <row r="1330" spans="1:30" x14ac:dyDescent="0.25">
      <c r="A1330">
        <v>1425</v>
      </c>
      <c r="B1330" t="s">
        <v>101</v>
      </c>
      <c r="C1330" t="s">
        <v>108</v>
      </c>
      <c r="D1330" t="s">
        <v>157</v>
      </c>
      <c r="E1330" t="s">
        <v>104</v>
      </c>
      <c r="F1330" s="52">
        <f>VLOOKUP(A1330,[1]Minority!$A$1:$H$1902,5,FALSE)</f>
        <v>1361</v>
      </c>
      <c r="G1330" s="52">
        <f>VLOOKUP(A1330,'[1]Low-income - HH inc.'!$A$1:$I$1902,6,FALSE)</f>
        <v>102</v>
      </c>
      <c r="H1330" s="44">
        <v>295293</v>
      </c>
      <c r="I1330" s="44">
        <v>10642</v>
      </c>
      <c r="J1330" s="44">
        <v>38097</v>
      </c>
      <c r="K1330" s="44">
        <v>839</v>
      </c>
      <c r="L1330" s="44">
        <v>10141</v>
      </c>
      <c r="M1330" s="44">
        <v>10141</v>
      </c>
      <c r="N1330" s="44">
        <v>898.5</v>
      </c>
      <c r="O1330" s="44">
        <v>452</v>
      </c>
      <c r="P1330" s="44">
        <v>61.415244999999999</v>
      </c>
      <c r="Q1330" s="44">
        <v>73.972565000000003</v>
      </c>
      <c r="R1330" s="44">
        <v>21.087195999999999</v>
      </c>
      <c r="S1330" s="44">
        <v>20.719909999999999</v>
      </c>
      <c r="T1330" s="44">
        <v>293085.15625</v>
      </c>
      <c r="U1330" s="44">
        <v>37808.015625</v>
      </c>
      <c r="V1330" s="44">
        <v>10141</v>
      </c>
      <c r="W1330" s="44">
        <v>895.036743</v>
      </c>
      <c r="X1330" s="44">
        <v>15284.990147</v>
      </c>
      <c r="Y1330" s="44">
        <v>47471.211707000002</v>
      </c>
      <c r="Z1330" s="44">
        <v>1723.2162659999999</v>
      </c>
      <c r="AA1330" s="44">
        <v>40.480423999999999</v>
      </c>
      <c r="AB1330" s="44">
        <v>1.8606180000000001</v>
      </c>
      <c r="AC1330" s="44">
        <v>0.983483</v>
      </c>
      <c r="AD1330" s="44">
        <v>11746.029044999999</v>
      </c>
    </row>
    <row r="1331" spans="1:30" x14ac:dyDescent="0.25">
      <c r="A1331">
        <v>1426</v>
      </c>
      <c r="B1331" t="s">
        <v>101</v>
      </c>
      <c r="C1331" t="s">
        <v>108</v>
      </c>
      <c r="D1331" t="s">
        <v>157</v>
      </c>
      <c r="E1331" t="s">
        <v>104</v>
      </c>
      <c r="F1331" s="52">
        <f>VLOOKUP(A1331,[1]Minority!$A$1:$H$1902,5,FALSE)</f>
        <v>734</v>
      </c>
      <c r="G1331" s="52">
        <f>VLOOKUP(A1331,'[1]Low-income - HH inc.'!$A$1:$I$1902,6,FALSE)</f>
        <v>60</v>
      </c>
      <c r="H1331" s="44">
        <v>324119</v>
      </c>
      <c r="I1331" s="44">
        <v>14056</v>
      </c>
      <c r="J1331" s="44">
        <v>40596</v>
      </c>
      <c r="K1331" s="44">
        <v>1115</v>
      </c>
      <c r="L1331" s="44">
        <v>10141</v>
      </c>
      <c r="M1331" s="44">
        <v>0</v>
      </c>
      <c r="N1331" s="44">
        <v>929</v>
      </c>
      <c r="O1331" s="44">
        <v>0</v>
      </c>
      <c r="P1331" s="44">
        <v>74.980987999999996</v>
      </c>
      <c r="Q1331" s="44">
        <v>72.172477999999998</v>
      </c>
      <c r="R1331" s="44">
        <v>21.567564000000001</v>
      </c>
      <c r="S1331" s="44">
        <v>21.134239000000001</v>
      </c>
      <c r="T1331" s="44">
        <v>321684.15625</v>
      </c>
      <c r="U1331" s="44">
        <v>40285.964844000002</v>
      </c>
      <c r="V1331" s="44">
        <v>10061.365234000001</v>
      </c>
      <c r="W1331" s="44">
        <v>921.70477300000005</v>
      </c>
      <c r="X1331" s="44">
        <v>15890.407358</v>
      </c>
      <c r="Y1331" s="44">
        <v>33473.693052000002</v>
      </c>
      <c r="Z1331" s="44">
        <v>1409.189255</v>
      </c>
      <c r="AA1331" s="44">
        <v>30.900623</v>
      </c>
      <c r="AB1331" s="44">
        <v>1.5499510000000001</v>
      </c>
      <c r="AC1331" s="44">
        <v>0.79966800000000005</v>
      </c>
      <c r="AD1331" s="44">
        <v>9537.2309349999996</v>
      </c>
    </row>
    <row r="1332" spans="1:30" x14ac:dyDescent="0.25">
      <c r="A1332">
        <v>1427</v>
      </c>
      <c r="B1332" t="s">
        <v>101</v>
      </c>
      <c r="C1332" t="s">
        <v>108</v>
      </c>
      <c r="D1332" t="s">
        <v>157</v>
      </c>
      <c r="E1332" t="s">
        <v>104</v>
      </c>
      <c r="F1332" s="52">
        <f>VLOOKUP(A1332,[1]Minority!$A$1:$H$1902,5,FALSE)</f>
        <v>325</v>
      </c>
      <c r="G1332" s="52">
        <f>VLOOKUP(A1332,'[1]Low-income - HH inc.'!$A$1:$I$1902,6,FALSE)</f>
        <v>40</v>
      </c>
      <c r="H1332" s="44">
        <v>302747</v>
      </c>
      <c r="I1332" s="44">
        <v>12228</v>
      </c>
      <c r="J1332" s="44">
        <v>39194</v>
      </c>
      <c r="K1332" s="44">
        <v>1560</v>
      </c>
      <c r="L1332" s="44">
        <v>10141</v>
      </c>
      <c r="M1332" s="44">
        <v>0</v>
      </c>
      <c r="N1332" s="44">
        <v>898.5</v>
      </c>
      <c r="O1332" s="44">
        <v>0</v>
      </c>
      <c r="P1332" s="44">
        <v>72.998665000000003</v>
      </c>
      <c r="Q1332" s="44">
        <v>67.450546000000003</v>
      </c>
      <c r="R1332" s="44">
        <v>26.631965999999998</v>
      </c>
      <c r="S1332" s="44">
        <v>26.630402</v>
      </c>
      <c r="T1332" s="44">
        <v>300274</v>
      </c>
      <c r="U1332" s="44">
        <v>38873.644530999998</v>
      </c>
      <c r="V1332" s="44">
        <v>10054.675781</v>
      </c>
      <c r="W1332" s="44">
        <v>890.85162400000002</v>
      </c>
      <c r="X1332" s="44">
        <v>0</v>
      </c>
      <c r="Y1332" s="44">
        <v>1114.800324</v>
      </c>
      <c r="Z1332" s="44">
        <v>37.510644999999997</v>
      </c>
      <c r="AA1332" s="44">
        <v>0.93307399999999996</v>
      </c>
      <c r="AB1332" s="44">
        <v>3.9170999999999997E-2</v>
      </c>
      <c r="AC1332" s="44">
        <v>2.1746999999999999E-2</v>
      </c>
      <c r="AD1332" s="44">
        <v>255.73596000000001</v>
      </c>
    </row>
    <row r="1333" spans="1:30" x14ac:dyDescent="0.25">
      <c r="A1333">
        <v>1428</v>
      </c>
      <c r="B1333" t="s">
        <v>101</v>
      </c>
      <c r="C1333" t="s">
        <v>108</v>
      </c>
      <c r="D1333" t="s">
        <v>157</v>
      </c>
      <c r="E1333" t="s">
        <v>104</v>
      </c>
      <c r="F1333" s="52">
        <f>VLOOKUP(A1333,[1]Minority!$A$1:$H$1902,5,FALSE)</f>
        <v>599</v>
      </c>
      <c r="G1333" s="52">
        <f>VLOOKUP(A1333,'[1]Low-income - HH inc.'!$A$1:$I$1902,6,FALSE)</f>
        <v>31</v>
      </c>
      <c r="H1333" s="44">
        <v>297998</v>
      </c>
      <c r="I1333" s="44">
        <v>10284</v>
      </c>
      <c r="J1333" s="44">
        <v>38176</v>
      </c>
      <c r="K1333" s="44">
        <v>1185</v>
      </c>
      <c r="L1333" s="44">
        <v>10141</v>
      </c>
      <c r="M1333" s="44">
        <v>0</v>
      </c>
      <c r="N1333" s="44">
        <v>898.5</v>
      </c>
      <c r="O1333" s="44">
        <v>0</v>
      </c>
      <c r="P1333" s="44">
        <v>64.460509999999999</v>
      </c>
      <c r="Q1333" s="44">
        <v>61.236381999999999</v>
      </c>
      <c r="R1333" s="44">
        <v>23.158535000000001</v>
      </c>
      <c r="S1333" s="44">
        <v>23.149270999999999</v>
      </c>
      <c r="T1333" s="44">
        <v>294839.59375</v>
      </c>
      <c r="U1333" s="44">
        <v>37769.929687999997</v>
      </c>
      <c r="V1333" s="44">
        <v>10029.676758</v>
      </c>
      <c r="W1333" s="44">
        <v>888.63665800000001</v>
      </c>
      <c r="X1333" s="44">
        <v>121.07996</v>
      </c>
      <c r="Y1333" s="44">
        <v>8171.1452440000003</v>
      </c>
      <c r="Z1333" s="44">
        <v>248.91780399999999</v>
      </c>
      <c r="AA1333" s="44">
        <v>6.6951210000000003</v>
      </c>
      <c r="AB1333" s="44">
        <v>0.31179800000000002</v>
      </c>
      <c r="AC1333" s="44">
        <v>0.15251200000000001</v>
      </c>
      <c r="AD1333" s="44">
        <v>1807.624562</v>
      </c>
    </row>
    <row r="1334" spans="1:30" x14ac:dyDescent="0.25">
      <c r="A1334">
        <v>1429</v>
      </c>
      <c r="B1334" t="s">
        <v>101</v>
      </c>
      <c r="C1334" t="s">
        <v>108</v>
      </c>
      <c r="D1334" t="s">
        <v>157</v>
      </c>
      <c r="E1334" t="s">
        <v>104</v>
      </c>
      <c r="F1334" s="52">
        <f>VLOOKUP(A1334,[1]Minority!$A$1:$H$1902,5,FALSE)</f>
        <v>2044</v>
      </c>
      <c r="G1334" s="52">
        <f>VLOOKUP(A1334,'[1]Low-income - HH inc.'!$A$1:$I$1902,6,FALSE)</f>
        <v>90</v>
      </c>
      <c r="H1334" s="44">
        <v>226562</v>
      </c>
      <c r="I1334" s="44">
        <v>0</v>
      </c>
      <c r="J1334" s="44">
        <v>28922</v>
      </c>
      <c r="K1334" s="44">
        <v>0</v>
      </c>
      <c r="L1334" s="44">
        <v>10141</v>
      </c>
      <c r="M1334" s="44">
        <v>0</v>
      </c>
      <c r="N1334" s="44">
        <v>631.5</v>
      </c>
      <c r="O1334" s="44">
        <v>0</v>
      </c>
      <c r="P1334" s="44">
        <v>0</v>
      </c>
      <c r="Q1334" s="44">
        <v>0</v>
      </c>
      <c r="R1334" s="44">
        <v>19.307903</v>
      </c>
      <c r="S1334" s="44">
        <v>18.920038000000002</v>
      </c>
      <c r="T1334" s="44">
        <v>226562.015625</v>
      </c>
      <c r="U1334" s="44">
        <v>28922</v>
      </c>
      <c r="V1334" s="44">
        <v>10141</v>
      </c>
      <c r="W1334" s="44">
        <v>631.5</v>
      </c>
      <c r="X1334" s="44">
        <v>7946.2283960000004</v>
      </c>
      <c r="Y1334" s="44">
        <v>14181.820739000001</v>
      </c>
      <c r="Z1334" s="44">
        <v>547.48998900000004</v>
      </c>
      <c r="AA1334" s="44">
        <v>12.57277</v>
      </c>
      <c r="AB1334" s="44">
        <v>0.54425900000000005</v>
      </c>
      <c r="AC1334" s="44">
        <v>0.30642999999999998</v>
      </c>
      <c r="AD1334" s="44">
        <v>3619.354891</v>
      </c>
    </row>
    <row r="1335" spans="1:30" x14ac:dyDescent="0.25">
      <c r="A1335">
        <v>1430</v>
      </c>
      <c r="B1335" t="s">
        <v>101</v>
      </c>
      <c r="C1335" t="s">
        <v>108</v>
      </c>
      <c r="D1335" t="s">
        <v>157</v>
      </c>
      <c r="E1335" t="s">
        <v>104</v>
      </c>
      <c r="F1335" s="52">
        <f>VLOOKUP(A1335,[1]Minority!$A$1:$H$1902,5,FALSE)</f>
        <v>1726</v>
      </c>
      <c r="G1335" s="52">
        <f>VLOOKUP(A1335,'[1]Low-income - HH inc.'!$A$1:$I$1902,6,FALSE)</f>
        <v>81</v>
      </c>
      <c r="H1335" s="44">
        <v>287315</v>
      </c>
      <c r="I1335" s="44">
        <v>7124</v>
      </c>
      <c r="J1335" s="44">
        <v>38001</v>
      </c>
      <c r="K1335" s="44">
        <v>940</v>
      </c>
      <c r="L1335" s="44">
        <v>10141</v>
      </c>
      <c r="M1335" s="44">
        <v>0</v>
      </c>
      <c r="N1335" s="44">
        <v>898.5</v>
      </c>
      <c r="O1335" s="44">
        <v>0</v>
      </c>
      <c r="P1335" s="44">
        <v>69.684517</v>
      </c>
      <c r="Q1335" s="44">
        <v>70.977401999999998</v>
      </c>
      <c r="R1335" s="44">
        <v>20.991099999999999</v>
      </c>
      <c r="S1335" s="44">
        <v>20.639229</v>
      </c>
      <c r="T1335" s="44">
        <v>286026.5625</v>
      </c>
      <c r="U1335" s="44">
        <v>37830.582030999998</v>
      </c>
      <c r="V1335" s="44">
        <v>10094.367188</v>
      </c>
      <c r="W1335" s="44">
        <v>894.36840800000004</v>
      </c>
      <c r="X1335" s="44">
        <v>3866.2435249999999</v>
      </c>
      <c r="Y1335" s="44">
        <v>12675.921612</v>
      </c>
      <c r="Z1335" s="44">
        <v>470.44512900000001</v>
      </c>
      <c r="AA1335" s="44">
        <v>11.251007</v>
      </c>
      <c r="AB1335" s="44">
        <v>0.46083600000000002</v>
      </c>
      <c r="AC1335" s="44">
        <v>0.26493899999999998</v>
      </c>
      <c r="AD1335" s="44">
        <v>3102.4609500000001</v>
      </c>
    </row>
    <row r="1336" spans="1:30" x14ac:dyDescent="0.25">
      <c r="A1336">
        <v>1431</v>
      </c>
      <c r="B1336" t="s">
        <v>101</v>
      </c>
      <c r="C1336" t="s">
        <v>108</v>
      </c>
      <c r="D1336" t="s">
        <v>157</v>
      </c>
      <c r="E1336" t="s">
        <v>104</v>
      </c>
      <c r="F1336" s="52">
        <f>VLOOKUP(A1336,[1]Minority!$A$1:$H$1902,5,FALSE)</f>
        <v>110</v>
      </c>
      <c r="G1336" s="52">
        <f>VLOOKUP(A1336,'[1]Low-income - HH inc.'!$A$1:$I$1902,6,FALSE)</f>
        <v>0</v>
      </c>
      <c r="H1336" s="44">
        <v>264611</v>
      </c>
      <c r="I1336" s="44">
        <v>8084</v>
      </c>
      <c r="J1336" s="44">
        <v>38626</v>
      </c>
      <c r="K1336" s="44">
        <v>492</v>
      </c>
      <c r="L1336" s="44">
        <v>10141</v>
      </c>
      <c r="M1336" s="44">
        <v>0</v>
      </c>
      <c r="N1336" s="44">
        <v>1062.5</v>
      </c>
      <c r="O1336" s="44">
        <v>0</v>
      </c>
      <c r="P1336" s="44">
        <v>32.279648000000002</v>
      </c>
      <c r="Q1336" s="44">
        <v>124.25947600000001</v>
      </c>
      <c r="R1336" s="44">
        <v>30.271388999999999</v>
      </c>
      <c r="S1336" s="44">
        <v>30.405726999999999</v>
      </c>
      <c r="T1336" s="44">
        <v>263955.875</v>
      </c>
      <c r="U1336" s="44">
        <v>38528.613280999998</v>
      </c>
      <c r="V1336" s="44">
        <v>10115.100586</v>
      </c>
      <c r="W1336" s="44">
        <v>1059.786499</v>
      </c>
      <c r="X1336" s="44">
        <v>7158.348156</v>
      </c>
      <c r="Y1336" s="44">
        <v>15886.096654000001</v>
      </c>
      <c r="Z1336" s="44">
        <v>714.48178099999996</v>
      </c>
      <c r="AA1336" s="44">
        <v>14.56157</v>
      </c>
      <c r="AB1336" s="44">
        <v>0.59843100000000005</v>
      </c>
      <c r="AC1336" s="44">
        <v>0.36708299999999999</v>
      </c>
      <c r="AD1336" s="44">
        <v>4311.4056099999998</v>
      </c>
    </row>
    <row r="1337" spans="1:30" x14ac:dyDescent="0.25">
      <c r="A1337">
        <v>1432</v>
      </c>
      <c r="B1337" t="s">
        <v>101</v>
      </c>
      <c r="C1337" t="s">
        <v>108</v>
      </c>
      <c r="D1337" t="s">
        <v>158</v>
      </c>
      <c r="E1337" t="s">
        <v>104</v>
      </c>
      <c r="F1337" s="52">
        <f>VLOOKUP(A1337,[1]Minority!$A$1:$H$1902,5,FALSE)</f>
        <v>2375</v>
      </c>
      <c r="G1337" s="52">
        <f>VLOOKUP(A1337,'[1]Low-income - HH inc.'!$A$1:$I$1902,6,FALSE)</f>
        <v>163</v>
      </c>
      <c r="H1337" s="44">
        <v>205295</v>
      </c>
      <c r="I1337" s="44">
        <v>0</v>
      </c>
      <c r="J1337" s="44">
        <v>29110</v>
      </c>
      <c r="K1337" s="44">
        <v>0</v>
      </c>
      <c r="L1337" s="44">
        <v>10141</v>
      </c>
      <c r="M1337" s="44">
        <v>0</v>
      </c>
      <c r="N1337" s="44">
        <v>631.5</v>
      </c>
      <c r="O1337" s="44">
        <v>0</v>
      </c>
      <c r="P1337" s="44">
        <v>0</v>
      </c>
      <c r="Q1337" s="44">
        <v>0</v>
      </c>
      <c r="R1337" s="44">
        <v>23.070988</v>
      </c>
      <c r="S1337" s="44">
        <v>23.111657999999998</v>
      </c>
      <c r="T1337" s="44">
        <v>205295</v>
      </c>
      <c r="U1337" s="44">
        <v>29110</v>
      </c>
      <c r="V1337" s="44">
        <v>10141</v>
      </c>
      <c r="W1337" s="44">
        <v>631.5</v>
      </c>
      <c r="X1337" s="44">
        <v>7349.5089250000001</v>
      </c>
      <c r="Y1337" s="44">
        <v>21059.210589999999</v>
      </c>
      <c r="Z1337" s="44">
        <v>806.91251599999998</v>
      </c>
      <c r="AA1337" s="44">
        <v>18.379906999999999</v>
      </c>
      <c r="AB1337" s="44">
        <v>0.75495500000000004</v>
      </c>
      <c r="AC1337" s="44">
        <v>0.45193299999999997</v>
      </c>
      <c r="AD1337" s="44">
        <v>5239.1869379999998</v>
      </c>
    </row>
    <row r="1338" spans="1:30" x14ac:dyDescent="0.25">
      <c r="A1338">
        <v>1433</v>
      </c>
      <c r="B1338" t="s">
        <v>101</v>
      </c>
      <c r="C1338" t="s">
        <v>108</v>
      </c>
      <c r="D1338" t="s">
        <v>158</v>
      </c>
      <c r="E1338" t="s">
        <v>104</v>
      </c>
      <c r="F1338" s="52">
        <f>VLOOKUP(A1338,[1]Minority!$A$1:$H$1902,5,FALSE)</f>
        <v>450</v>
      </c>
      <c r="G1338" s="52">
        <f>VLOOKUP(A1338,'[1]Low-income - HH inc.'!$A$1:$I$1902,6,FALSE)</f>
        <v>39</v>
      </c>
      <c r="H1338" s="44">
        <v>160036</v>
      </c>
      <c r="I1338" s="44">
        <v>23646</v>
      </c>
      <c r="J1338" s="44">
        <v>16411</v>
      </c>
      <c r="K1338" s="44">
        <v>3182</v>
      </c>
      <c r="L1338" s="44">
        <v>0</v>
      </c>
      <c r="M1338" s="44">
        <v>0</v>
      </c>
      <c r="N1338" s="44">
        <v>179.5</v>
      </c>
      <c r="O1338" s="44">
        <v>0</v>
      </c>
      <c r="P1338" s="44">
        <v>78.221619000000004</v>
      </c>
      <c r="Q1338" s="44">
        <v>78.166161000000002</v>
      </c>
      <c r="R1338" s="44">
        <v>21.656668</v>
      </c>
      <c r="S1338" s="44">
        <v>21.764410000000002</v>
      </c>
      <c r="T1338" s="44">
        <v>158667.234375</v>
      </c>
      <c r="U1338" s="44">
        <v>16278.237305000001</v>
      </c>
      <c r="V1338" s="44">
        <v>0</v>
      </c>
      <c r="W1338" s="44">
        <v>177.69859299999999</v>
      </c>
      <c r="X1338" s="44">
        <v>49541.827440000001</v>
      </c>
      <c r="Y1338" s="44">
        <v>70876.956185999996</v>
      </c>
      <c r="Z1338" s="44">
        <v>3286.653139</v>
      </c>
      <c r="AA1338" s="44">
        <v>66.520702999999997</v>
      </c>
      <c r="AB1338" s="44">
        <v>2.6600820000000001</v>
      </c>
      <c r="AC1338" s="44">
        <v>1.6921660000000001</v>
      </c>
      <c r="AD1338" s="44">
        <v>19306.419048</v>
      </c>
    </row>
    <row r="1339" spans="1:30" x14ac:dyDescent="0.25">
      <c r="A1339">
        <v>1434</v>
      </c>
      <c r="B1339" t="s">
        <v>101</v>
      </c>
      <c r="C1339" t="s">
        <v>108</v>
      </c>
      <c r="D1339" t="s">
        <v>158</v>
      </c>
      <c r="E1339" t="s">
        <v>104</v>
      </c>
      <c r="F1339" s="52">
        <f>VLOOKUP(A1339,[1]Minority!$A$1:$H$1902,5,FALSE)</f>
        <v>1294</v>
      </c>
      <c r="G1339" s="52">
        <f>VLOOKUP(A1339,'[1]Low-income - HH inc.'!$A$1:$I$1902,6,FALSE)</f>
        <v>97</v>
      </c>
      <c r="H1339" s="44">
        <v>178213</v>
      </c>
      <c r="I1339" s="44">
        <v>5898</v>
      </c>
      <c r="J1339" s="44">
        <v>24578</v>
      </c>
      <c r="K1339" s="44">
        <v>519</v>
      </c>
      <c r="L1339" s="44">
        <v>0</v>
      </c>
      <c r="M1339" s="44">
        <v>0</v>
      </c>
      <c r="N1339" s="44">
        <v>179.5</v>
      </c>
      <c r="O1339" s="44">
        <v>0</v>
      </c>
      <c r="P1339" s="44">
        <v>85.504149999999996</v>
      </c>
      <c r="Q1339" s="44">
        <v>82.987801000000005</v>
      </c>
      <c r="R1339" s="44">
        <v>21.243728999999998</v>
      </c>
      <c r="S1339" s="44">
        <v>21.244375000000002</v>
      </c>
      <c r="T1339" s="44">
        <v>177882.375</v>
      </c>
      <c r="U1339" s="44">
        <v>24531.837890999999</v>
      </c>
      <c r="V1339" s="44">
        <v>0</v>
      </c>
      <c r="W1339" s="44">
        <v>179.15559400000001</v>
      </c>
      <c r="X1339" s="44">
        <v>51616.674008000002</v>
      </c>
      <c r="Y1339" s="44">
        <v>81114.045257999998</v>
      </c>
      <c r="Z1339" s="44">
        <v>3109.0108810000002</v>
      </c>
      <c r="AA1339" s="44">
        <v>71.700519999999997</v>
      </c>
      <c r="AB1339" s="44">
        <v>3.1407859999999999</v>
      </c>
      <c r="AC1339" s="44">
        <v>1.761652</v>
      </c>
      <c r="AD1339" s="44">
        <v>20441.789950999999</v>
      </c>
    </row>
    <row r="1340" spans="1:30" x14ac:dyDescent="0.25">
      <c r="A1340">
        <v>1435</v>
      </c>
      <c r="B1340" t="s">
        <v>101</v>
      </c>
      <c r="C1340" t="s">
        <v>108</v>
      </c>
      <c r="D1340" t="s">
        <v>158</v>
      </c>
      <c r="E1340" t="s">
        <v>104</v>
      </c>
      <c r="F1340" s="52">
        <f>VLOOKUP(A1340,[1]Minority!$A$1:$H$1902,5,FALSE)</f>
        <v>1161</v>
      </c>
      <c r="G1340" s="52">
        <f>VLOOKUP(A1340,'[1]Low-income - HH inc.'!$A$1:$I$1902,6,FALSE)</f>
        <v>92</v>
      </c>
      <c r="H1340" s="44">
        <v>131976</v>
      </c>
      <c r="I1340" s="44">
        <v>23646</v>
      </c>
      <c r="J1340" s="44">
        <v>15172</v>
      </c>
      <c r="K1340" s="44">
        <v>3182</v>
      </c>
      <c r="L1340" s="44">
        <v>0</v>
      </c>
      <c r="M1340" s="44">
        <v>0</v>
      </c>
      <c r="N1340" s="44">
        <v>179.5</v>
      </c>
      <c r="O1340" s="44">
        <v>0</v>
      </c>
      <c r="P1340" s="44">
        <v>76.072517000000005</v>
      </c>
      <c r="Q1340" s="44">
        <v>79.513748000000007</v>
      </c>
      <c r="R1340" s="44">
        <v>20.798280999999999</v>
      </c>
      <c r="S1340" s="44">
        <v>20.642693999999999</v>
      </c>
      <c r="T1340" s="44">
        <v>131366.40625</v>
      </c>
      <c r="U1340" s="44">
        <v>15104.529296999999</v>
      </c>
      <c r="V1340" s="44">
        <v>0</v>
      </c>
      <c r="W1340" s="44">
        <v>178.48989900000001</v>
      </c>
      <c r="X1340" s="44">
        <v>10521.971541999999</v>
      </c>
      <c r="Y1340" s="44">
        <v>18304.883608</v>
      </c>
      <c r="Z1340" s="44">
        <v>739.28692100000001</v>
      </c>
      <c r="AA1340" s="44">
        <v>15.736921000000001</v>
      </c>
      <c r="AB1340" s="44">
        <v>0.66203900000000004</v>
      </c>
      <c r="AC1340" s="44">
        <v>0.39934500000000001</v>
      </c>
      <c r="AD1340" s="44">
        <v>4633.9058089999999</v>
      </c>
    </row>
    <row r="1341" spans="1:30" x14ac:dyDescent="0.25">
      <c r="A1341">
        <v>1436</v>
      </c>
      <c r="B1341" t="s">
        <v>101</v>
      </c>
      <c r="C1341" t="s">
        <v>108</v>
      </c>
      <c r="D1341" t="s">
        <v>158</v>
      </c>
      <c r="E1341" t="s">
        <v>104</v>
      </c>
      <c r="F1341" s="52">
        <f>VLOOKUP(A1341,[1]Minority!$A$1:$H$1902,5,FALSE)</f>
        <v>1446</v>
      </c>
      <c r="G1341" s="52">
        <f>VLOOKUP(A1341,'[1]Low-income - HH inc.'!$A$1:$I$1902,6,FALSE)</f>
        <v>104</v>
      </c>
      <c r="H1341" s="44">
        <v>95380</v>
      </c>
      <c r="I1341" s="44">
        <v>0</v>
      </c>
      <c r="J1341" s="44">
        <v>11611</v>
      </c>
      <c r="K1341" s="44">
        <v>0</v>
      </c>
      <c r="L1341" s="44">
        <v>0</v>
      </c>
      <c r="M1341" s="44">
        <v>0</v>
      </c>
      <c r="N1341" s="44">
        <v>179.5</v>
      </c>
      <c r="O1341" s="44">
        <v>0</v>
      </c>
      <c r="P1341" s="44">
        <v>0</v>
      </c>
      <c r="Q1341" s="44">
        <v>0</v>
      </c>
      <c r="R1341" s="44">
        <v>22.005040999999999</v>
      </c>
      <c r="S1341" s="44">
        <v>21.869088999999999</v>
      </c>
      <c r="T1341" s="44">
        <v>95380</v>
      </c>
      <c r="U1341" s="44">
        <v>11611</v>
      </c>
      <c r="V1341" s="44">
        <v>0</v>
      </c>
      <c r="W1341" s="44">
        <v>179.5</v>
      </c>
      <c r="X1341" s="44">
        <v>4335.770278</v>
      </c>
      <c r="Y1341" s="44">
        <v>12310.138743</v>
      </c>
      <c r="Z1341" s="44">
        <v>492.65300100000002</v>
      </c>
      <c r="AA1341" s="44">
        <v>10.730926</v>
      </c>
      <c r="AB1341" s="44">
        <v>0.41839100000000001</v>
      </c>
      <c r="AC1341" s="44">
        <v>0.2646</v>
      </c>
      <c r="AD1341" s="44">
        <v>3057.0933909999999</v>
      </c>
    </row>
    <row r="1342" spans="1:30" x14ac:dyDescent="0.25">
      <c r="A1342">
        <v>1437</v>
      </c>
      <c r="B1342" t="s">
        <v>101</v>
      </c>
      <c r="C1342" t="s">
        <v>108</v>
      </c>
      <c r="D1342" t="s">
        <v>158</v>
      </c>
      <c r="E1342" t="s">
        <v>104</v>
      </c>
      <c r="F1342" s="52">
        <f>VLOOKUP(A1342,[1]Minority!$A$1:$H$1902,5,FALSE)</f>
        <v>1657</v>
      </c>
      <c r="G1342" s="52">
        <f>VLOOKUP(A1342,'[1]Low-income - HH inc.'!$A$1:$I$1902,6,FALSE)</f>
        <v>151</v>
      </c>
      <c r="H1342" s="44">
        <v>106878</v>
      </c>
      <c r="I1342" s="44">
        <v>11784</v>
      </c>
      <c r="J1342" s="44">
        <v>13394</v>
      </c>
      <c r="K1342" s="44">
        <v>1494</v>
      </c>
      <c r="L1342" s="44">
        <v>0</v>
      </c>
      <c r="M1342" s="44">
        <v>0</v>
      </c>
      <c r="N1342" s="44">
        <v>179.5</v>
      </c>
      <c r="O1342" s="44">
        <v>0</v>
      </c>
      <c r="P1342" s="44">
        <v>89.205132000000006</v>
      </c>
      <c r="Q1342" s="44">
        <v>90.686920000000001</v>
      </c>
      <c r="R1342" s="44">
        <v>23.776202999999999</v>
      </c>
      <c r="S1342" s="44">
        <v>23.589721999999998</v>
      </c>
      <c r="T1342" s="44">
        <v>105917.25</v>
      </c>
      <c r="U1342" s="44">
        <v>13273.772461</v>
      </c>
      <c r="V1342" s="44">
        <v>0</v>
      </c>
      <c r="W1342" s="44">
        <v>177.68647799999999</v>
      </c>
      <c r="X1342" s="44">
        <v>87938.999890999999</v>
      </c>
      <c r="Y1342" s="44">
        <v>141754.70151000001</v>
      </c>
      <c r="Z1342" s="44">
        <v>5180.9281639999999</v>
      </c>
      <c r="AA1342" s="44">
        <v>129.39960600000001</v>
      </c>
      <c r="AB1342" s="44">
        <v>5.7543629999999997</v>
      </c>
      <c r="AC1342" s="44">
        <v>3.0526759999999999</v>
      </c>
      <c r="AD1342" s="44">
        <v>35443.933247000001</v>
      </c>
    </row>
    <row r="1343" spans="1:30" x14ac:dyDescent="0.25">
      <c r="A1343">
        <v>1438</v>
      </c>
      <c r="B1343" t="s">
        <v>101</v>
      </c>
      <c r="C1343" t="s">
        <v>108</v>
      </c>
      <c r="D1343" t="s">
        <v>158</v>
      </c>
      <c r="E1343" t="s">
        <v>104</v>
      </c>
      <c r="F1343" s="52">
        <f>VLOOKUP(A1343,[1]Minority!$A$1:$H$1902,5,FALSE)</f>
        <v>2114</v>
      </c>
      <c r="G1343" s="52">
        <f>VLOOKUP(A1343,'[1]Low-income - HH inc.'!$A$1:$I$1902,6,FALSE)</f>
        <v>121</v>
      </c>
      <c r="H1343" s="44">
        <v>83237</v>
      </c>
      <c r="I1343" s="44">
        <v>0</v>
      </c>
      <c r="J1343" s="44">
        <v>12821</v>
      </c>
      <c r="K1343" s="44">
        <v>0</v>
      </c>
      <c r="L1343" s="44">
        <v>0</v>
      </c>
      <c r="M1343" s="44">
        <v>0</v>
      </c>
      <c r="N1343" s="44">
        <v>179.5</v>
      </c>
      <c r="O1343" s="44">
        <v>0</v>
      </c>
      <c r="P1343" s="44">
        <v>0</v>
      </c>
      <c r="Q1343" s="44">
        <v>0</v>
      </c>
      <c r="R1343" s="44">
        <v>21.135902000000002</v>
      </c>
      <c r="S1343" s="44">
        <v>20.839818999999999</v>
      </c>
      <c r="T1343" s="44">
        <v>83237</v>
      </c>
      <c r="U1343" s="44">
        <v>12821</v>
      </c>
      <c r="V1343" s="44">
        <v>0</v>
      </c>
      <c r="W1343" s="44">
        <v>179.5</v>
      </c>
      <c r="X1343" s="44">
        <v>8305.3283530000008</v>
      </c>
      <c r="Y1343" s="44">
        <v>21772.172644999999</v>
      </c>
      <c r="Z1343" s="44">
        <v>784.007205</v>
      </c>
      <c r="AA1343" s="44">
        <v>18.436896000000001</v>
      </c>
      <c r="AB1343" s="44">
        <v>0.81973799999999997</v>
      </c>
      <c r="AC1343" s="44">
        <v>0.44757000000000002</v>
      </c>
      <c r="AD1343" s="44">
        <v>5270.2432390000004</v>
      </c>
    </row>
    <row r="1344" spans="1:30" x14ac:dyDescent="0.25">
      <c r="A1344">
        <v>1439</v>
      </c>
      <c r="B1344" t="s">
        <v>101</v>
      </c>
      <c r="C1344" t="s">
        <v>108</v>
      </c>
      <c r="D1344" t="s">
        <v>158</v>
      </c>
      <c r="E1344" t="s">
        <v>104</v>
      </c>
      <c r="F1344" s="52">
        <f>VLOOKUP(A1344,[1]Minority!$A$1:$H$1902,5,FALSE)</f>
        <v>1078</v>
      </c>
      <c r="G1344" s="52">
        <f>VLOOKUP(A1344,'[1]Low-income - HH inc.'!$A$1:$I$1902,6,FALSE)</f>
        <v>68</v>
      </c>
      <c r="H1344" s="44">
        <v>77087</v>
      </c>
      <c r="I1344" s="44">
        <v>20593</v>
      </c>
      <c r="J1344" s="44">
        <v>10901</v>
      </c>
      <c r="K1344" s="44">
        <v>3005</v>
      </c>
      <c r="L1344" s="44">
        <v>0</v>
      </c>
      <c r="M1344" s="44">
        <v>0</v>
      </c>
      <c r="N1344" s="44">
        <v>179.5</v>
      </c>
      <c r="O1344" s="44">
        <v>0</v>
      </c>
      <c r="P1344" s="44">
        <v>81.611519000000001</v>
      </c>
      <c r="Q1344" s="44">
        <v>82.250320000000002</v>
      </c>
      <c r="R1344" s="44">
        <v>20.609960999999998</v>
      </c>
      <c r="S1344" s="44">
        <v>20.022676000000001</v>
      </c>
      <c r="T1344" s="44">
        <v>76802.882813000004</v>
      </c>
      <c r="U1344" s="44">
        <v>10861.289063</v>
      </c>
      <c r="V1344" s="44">
        <v>0</v>
      </c>
      <c r="W1344" s="44">
        <v>178.59726000000001</v>
      </c>
      <c r="X1344" s="44">
        <v>12998.363227</v>
      </c>
      <c r="Y1344" s="44">
        <v>39172.607823999999</v>
      </c>
      <c r="Z1344" s="44">
        <v>1450.315182</v>
      </c>
      <c r="AA1344" s="44">
        <v>34.206629999999997</v>
      </c>
      <c r="AB1344" s="44">
        <v>1.726256</v>
      </c>
      <c r="AC1344" s="44">
        <v>0.85154399999999997</v>
      </c>
      <c r="AD1344" s="44">
        <v>10044.755447</v>
      </c>
    </row>
    <row r="1345" spans="1:30" x14ac:dyDescent="0.25">
      <c r="A1345">
        <v>1440</v>
      </c>
      <c r="B1345" t="s">
        <v>101</v>
      </c>
      <c r="C1345" t="s">
        <v>108</v>
      </c>
      <c r="D1345" t="s">
        <v>158</v>
      </c>
      <c r="E1345" t="s">
        <v>104</v>
      </c>
      <c r="F1345" s="52">
        <f>VLOOKUP(A1345,[1]Minority!$A$1:$H$1902,5,FALSE)</f>
        <v>2573</v>
      </c>
      <c r="G1345" s="52">
        <f>VLOOKUP(A1345,'[1]Low-income - HH inc.'!$A$1:$I$1902,6,FALSE)</f>
        <v>111</v>
      </c>
      <c r="H1345" s="44">
        <v>71244</v>
      </c>
      <c r="I1345" s="44">
        <v>4240</v>
      </c>
      <c r="J1345" s="44">
        <v>9846</v>
      </c>
      <c r="K1345" s="44">
        <v>847</v>
      </c>
      <c r="L1345" s="44">
        <v>0</v>
      </c>
      <c r="M1345" s="44">
        <v>0</v>
      </c>
      <c r="N1345" s="44">
        <v>179.5</v>
      </c>
      <c r="O1345" s="44">
        <v>0</v>
      </c>
      <c r="P1345" s="44">
        <v>90.885734999999997</v>
      </c>
      <c r="Q1345" s="44">
        <v>92.913780000000003</v>
      </c>
      <c r="R1345" s="44">
        <v>23.947655000000001</v>
      </c>
      <c r="S1345" s="44">
        <v>22.852484</v>
      </c>
      <c r="T1345" s="44">
        <v>70767.960938000004</v>
      </c>
      <c r="U1345" s="44">
        <v>9782.0654300000006</v>
      </c>
      <c r="V1345" s="44">
        <v>0</v>
      </c>
      <c r="W1345" s="44">
        <v>178.224716</v>
      </c>
      <c r="X1345" s="44">
        <v>6643.752434</v>
      </c>
      <c r="Y1345" s="44">
        <v>16354.440624999999</v>
      </c>
      <c r="Z1345" s="44">
        <v>878.17964400000005</v>
      </c>
      <c r="AA1345" s="44">
        <v>16.542718000000001</v>
      </c>
      <c r="AB1345" s="44">
        <v>0.64226700000000003</v>
      </c>
      <c r="AC1345" s="44">
        <v>0.43433500000000003</v>
      </c>
      <c r="AD1345" s="44">
        <v>4932.8168079999996</v>
      </c>
    </row>
    <row r="1346" spans="1:30" x14ac:dyDescent="0.25">
      <c r="A1346">
        <v>1441</v>
      </c>
      <c r="B1346" t="s">
        <v>101</v>
      </c>
      <c r="C1346" t="s">
        <v>108</v>
      </c>
      <c r="D1346" t="s">
        <v>158</v>
      </c>
      <c r="E1346" t="s">
        <v>104</v>
      </c>
      <c r="F1346" s="52">
        <f>VLOOKUP(A1346,[1]Minority!$A$1:$H$1902,5,FALSE)</f>
        <v>970</v>
      </c>
      <c r="G1346" s="52">
        <f>VLOOKUP(A1346,'[1]Low-income - HH inc.'!$A$1:$I$1902,6,FALSE)</f>
        <v>67</v>
      </c>
      <c r="H1346" s="44">
        <v>110406</v>
      </c>
      <c r="I1346" s="44">
        <v>4580</v>
      </c>
      <c r="J1346" s="44">
        <v>12410</v>
      </c>
      <c r="K1346" s="44">
        <v>493</v>
      </c>
      <c r="L1346" s="44">
        <v>0</v>
      </c>
      <c r="M1346" s="44">
        <v>0</v>
      </c>
      <c r="N1346" s="44">
        <v>179.5</v>
      </c>
      <c r="O1346" s="44">
        <v>0</v>
      </c>
      <c r="P1346" s="44">
        <v>91.537803999999994</v>
      </c>
      <c r="Q1346" s="44">
        <v>88.825882000000007</v>
      </c>
      <c r="R1346" s="44">
        <v>24.625565999999999</v>
      </c>
      <c r="S1346" s="44">
        <v>24.531528000000002</v>
      </c>
      <c r="T1346" s="44">
        <v>110006.460938</v>
      </c>
      <c r="U1346" s="44">
        <v>12365.009765999999</v>
      </c>
      <c r="V1346" s="44">
        <v>0</v>
      </c>
      <c r="W1346" s="44">
        <v>178.82231100000001</v>
      </c>
      <c r="X1346" s="44">
        <v>5316.5978240000004</v>
      </c>
      <c r="Y1346" s="44">
        <v>40467.195438000002</v>
      </c>
      <c r="Z1346" s="44">
        <v>1089.906819</v>
      </c>
      <c r="AA1346" s="44">
        <v>41.016699000000003</v>
      </c>
      <c r="AB1346" s="44">
        <v>1.8325229999999999</v>
      </c>
      <c r="AC1346" s="44">
        <v>0.76145700000000005</v>
      </c>
      <c r="AD1346" s="44">
        <v>8929.8361330000007</v>
      </c>
    </row>
    <row r="1347" spans="1:30" x14ac:dyDescent="0.25">
      <c r="A1347">
        <v>1442</v>
      </c>
      <c r="B1347" t="s">
        <v>101</v>
      </c>
      <c r="C1347" t="s">
        <v>108</v>
      </c>
      <c r="D1347" t="s">
        <v>158</v>
      </c>
      <c r="E1347" t="s">
        <v>104</v>
      </c>
      <c r="F1347" s="52">
        <f>VLOOKUP(A1347,[1]Minority!$A$1:$H$1902,5,FALSE)</f>
        <v>2116</v>
      </c>
      <c r="G1347" s="52">
        <f>VLOOKUP(A1347,'[1]Low-income - HH inc.'!$A$1:$I$1902,6,FALSE)</f>
        <v>136</v>
      </c>
      <c r="H1347" s="44">
        <v>132067</v>
      </c>
      <c r="I1347" s="44">
        <v>0</v>
      </c>
      <c r="J1347" s="44">
        <v>11998</v>
      </c>
      <c r="K1347" s="44">
        <v>0</v>
      </c>
      <c r="L1347" s="44">
        <v>0</v>
      </c>
      <c r="M1347" s="44">
        <v>0</v>
      </c>
      <c r="N1347" s="44">
        <v>179.5</v>
      </c>
      <c r="O1347" s="44">
        <v>0</v>
      </c>
      <c r="P1347" s="44">
        <v>0</v>
      </c>
      <c r="Q1347" s="44">
        <v>0</v>
      </c>
      <c r="R1347" s="44">
        <v>21.739965000000002</v>
      </c>
      <c r="S1347" s="44">
        <v>23.869223000000002</v>
      </c>
      <c r="T1347" s="44">
        <v>132067</v>
      </c>
      <c r="U1347" s="44">
        <v>11998</v>
      </c>
      <c r="V1347" s="44">
        <v>0</v>
      </c>
      <c r="W1347" s="44">
        <v>179.5</v>
      </c>
      <c r="X1347" s="44">
        <v>12746.463863999999</v>
      </c>
      <c r="Y1347" s="44">
        <v>21447.864289000001</v>
      </c>
      <c r="Z1347" s="44">
        <v>1455.0900039999999</v>
      </c>
      <c r="AA1347" s="44">
        <v>21.340302000000001</v>
      </c>
      <c r="AB1347" s="44">
        <v>0.84482599999999997</v>
      </c>
      <c r="AC1347" s="44">
        <v>0.57592900000000002</v>
      </c>
      <c r="AD1347" s="44">
        <v>6467.7801719999998</v>
      </c>
    </row>
    <row r="1348" spans="1:30" x14ac:dyDescent="0.25">
      <c r="A1348">
        <v>1443</v>
      </c>
      <c r="B1348" t="s">
        <v>101</v>
      </c>
      <c r="C1348" t="s">
        <v>108</v>
      </c>
      <c r="D1348" t="s">
        <v>158</v>
      </c>
      <c r="E1348" t="s">
        <v>104</v>
      </c>
      <c r="F1348" s="52">
        <f>VLOOKUP(A1348,[1]Minority!$A$1:$H$1902,5,FALSE)</f>
        <v>434</v>
      </c>
      <c r="G1348" s="52">
        <f>VLOOKUP(A1348,'[1]Low-income - HH inc.'!$A$1:$I$1902,6,FALSE)</f>
        <v>28</v>
      </c>
      <c r="H1348" s="44">
        <v>148890</v>
      </c>
      <c r="I1348" s="44">
        <v>0</v>
      </c>
      <c r="J1348" s="44">
        <v>14841</v>
      </c>
      <c r="K1348" s="44">
        <v>0</v>
      </c>
      <c r="L1348" s="44">
        <v>0</v>
      </c>
      <c r="M1348" s="44">
        <v>0</v>
      </c>
      <c r="N1348" s="44">
        <v>179.5</v>
      </c>
      <c r="O1348" s="44">
        <v>0</v>
      </c>
      <c r="P1348" s="44">
        <v>0</v>
      </c>
      <c r="Q1348" s="44">
        <v>0</v>
      </c>
      <c r="R1348" s="44">
        <v>22.369178999999999</v>
      </c>
      <c r="S1348" s="44">
        <v>22.369693999999999</v>
      </c>
      <c r="T1348" s="44">
        <v>148890</v>
      </c>
      <c r="U1348" s="44">
        <v>14841</v>
      </c>
      <c r="V1348" s="44">
        <v>0</v>
      </c>
      <c r="W1348" s="44">
        <v>179.5</v>
      </c>
      <c r="X1348" s="44">
        <v>0</v>
      </c>
      <c r="Y1348" s="44">
        <v>5917.7507699999996</v>
      </c>
      <c r="Z1348" s="44">
        <v>210.645737</v>
      </c>
      <c r="AA1348" s="44">
        <v>4.9376629999999997</v>
      </c>
      <c r="AB1348" s="44">
        <v>0.192913</v>
      </c>
      <c r="AC1348" s="44">
        <v>0.11849999999999999</v>
      </c>
      <c r="AD1348" s="44">
        <v>1376.6940810000001</v>
      </c>
    </row>
    <row r="1349" spans="1:30" x14ac:dyDescent="0.25">
      <c r="A1349">
        <v>1444</v>
      </c>
      <c r="B1349" t="s">
        <v>101</v>
      </c>
      <c r="C1349" t="s">
        <v>108</v>
      </c>
      <c r="D1349" t="s">
        <v>159</v>
      </c>
      <c r="E1349" t="s">
        <v>104</v>
      </c>
      <c r="F1349" s="52">
        <f>VLOOKUP(A1349,[1]Minority!$A$1:$H$1902,5,FALSE)</f>
        <v>2239</v>
      </c>
      <c r="G1349" s="52">
        <f>VLOOKUP(A1349,'[1]Low-income - HH inc.'!$A$1:$I$1902,6,FALSE)</f>
        <v>127</v>
      </c>
      <c r="H1349" s="44">
        <v>167076</v>
      </c>
      <c r="I1349" s="44">
        <v>0</v>
      </c>
      <c r="J1349" s="44">
        <v>14511</v>
      </c>
      <c r="K1349" s="44">
        <v>0</v>
      </c>
      <c r="L1349" s="44">
        <v>0</v>
      </c>
      <c r="M1349" s="44">
        <v>0</v>
      </c>
      <c r="N1349" s="44">
        <v>179.5</v>
      </c>
      <c r="O1349" s="44">
        <v>0</v>
      </c>
      <c r="P1349" s="44">
        <v>0</v>
      </c>
      <c r="Q1349" s="44">
        <v>0</v>
      </c>
      <c r="R1349" s="44">
        <v>18.457840000000001</v>
      </c>
      <c r="S1349" s="44">
        <v>18.563917</v>
      </c>
      <c r="T1349" s="44">
        <v>167076</v>
      </c>
      <c r="U1349" s="44">
        <v>14511</v>
      </c>
      <c r="V1349" s="44">
        <v>0</v>
      </c>
      <c r="W1349" s="44">
        <v>179.49998500000001</v>
      </c>
      <c r="X1349" s="44">
        <v>253.08845099999999</v>
      </c>
      <c r="Y1349" s="44">
        <v>7565.2463729999999</v>
      </c>
      <c r="Z1349" s="44">
        <v>257.36456099999998</v>
      </c>
      <c r="AA1349" s="44">
        <v>6.277317</v>
      </c>
      <c r="AB1349" s="44">
        <v>0.26052199999999998</v>
      </c>
      <c r="AC1349" s="44">
        <v>0.148426</v>
      </c>
      <c r="AD1349" s="44">
        <v>1727.8158759999999</v>
      </c>
    </row>
    <row r="1350" spans="1:30" x14ac:dyDescent="0.25">
      <c r="A1350">
        <v>1445</v>
      </c>
      <c r="B1350" t="s">
        <v>101</v>
      </c>
      <c r="C1350" t="s">
        <v>108</v>
      </c>
      <c r="D1350" t="s">
        <v>159</v>
      </c>
      <c r="E1350" t="s">
        <v>104</v>
      </c>
      <c r="F1350" s="52">
        <f>VLOOKUP(A1350,[1]Minority!$A$1:$H$1902,5,FALSE)</f>
        <v>2613</v>
      </c>
      <c r="G1350" s="52">
        <f>VLOOKUP(A1350,'[1]Low-income - HH inc.'!$A$1:$I$1902,6,FALSE)</f>
        <v>138</v>
      </c>
      <c r="H1350" s="44">
        <v>194525</v>
      </c>
      <c r="I1350" s="44">
        <v>0</v>
      </c>
      <c r="J1350" s="44">
        <v>19121</v>
      </c>
      <c r="K1350" s="44">
        <v>0</v>
      </c>
      <c r="L1350" s="44">
        <v>0</v>
      </c>
      <c r="M1350" s="44">
        <v>0</v>
      </c>
      <c r="N1350" s="44">
        <v>0</v>
      </c>
      <c r="O1350" s="44">
        <v>0</v>
      </c>
      <c r="P1350" s="44">
        <v>0</v>
      </c>
      <c r="Q1350" s="44">
        <v>0</v>
      </c>
      <c r="R1350" s="44">
        <v>18.241451000000001</v>
      </c>
      <c r="S1350" s="44">
        <v>18.435268000000001</v>
      </c>
      <c r="T1350" s="44">
        <v>194525</v>
      </c>
      <c r="U1350" s="44">
        <v>19121</v>
      </c>
      <c r="V1350" s="44">
        <v>0</v>
      </c>
      <c r="W1350" s="44">
        <v>0</v>
      </c>
      <c r="X1350" s="44">
        <v>2143.1911530000002</v>
      </c>
      <c r="Y1350" s="44">
        <v>12270.122667</v>
      </c>
      <c r="Z1350" s="44">
        <v>428.53861499999999</v>
      </c>
      <c r="AA1350" s="44">
        <v>10.304753</v>
      </c>
      <c r="AB1350" s="44">
        <v>0.43561100000000003</v>
      </c>
      <c r="AC1350" s="44">
        <v>0.245223</v>
      </c>
      <c r="AD1350" s="44">
        <v>2859.0132669999998</v>
      </c>
    </row>
    <row r="1351" spans="1:30" x14ac:dyDescent="0.25">
      <c r="A1351">
        <v>1446</v>
      </c>
      <c r="B1351" t="s">
        <v>101</v>
      </c>
      <c r="C1351" t="s">
        <v>108</v>
      </c>
      <c r="D1351" t="s">
        <v>160</v>
      </c>
      <c r="E1351" t="s">
        <v>104</v>
      </c>
      <c r="F1351" s="52">
        <f>VLOOKUP(A1351,[1]Minority!$A$1:$H$1902,5,FALSE)</f>
        <v>882</v>
      </c>
      <c r="G1351" s="52">
        <f>VLOOKUP(A1351,'[1]Low-income - HH inc.'!$A$1:$I$1902,6,FALSE)</f>
        <v>87</v>
      </c>
      <c r="H1351" s="44">
        <v>125471</v>
      </c>
      <c r="I1351" s="44">
        <v>0</v>
      </c>
      <c r="J1351" s="44">
        <v>11644</v>
      </c>
      <c r="K1351" s="44">
        <v>0</v>
      </c>
      <c r="L1351" s="44">
        <v>0</v>
      </c>
      <c r="M1351" s="44">
        <v>0</v>
      </c>
      <c r="N1351" s="44">
        <v>0</v>
      </c>
      <c r="O1351" s="44">
        <v>0</v>
      </c>
      <c r="P1351" s="44">
        <v>0</v>
      </c>
      <c r="Q1351" s="44">
        <v>0</v>
      </c>
      <c r="R1351" s="44">
        <v>24.212498</v>
      </c>
      <c r="S1351" s="44">
        <v>24.326301999999998</v>
      </c>
      <c r="T1351" s="44">
        <v>125471.007813</v>
      </c>
      <c r="U1351" s="44">
        <v>11644</v>
      </c>
      <c r="V1351" s="44">
        <v>0</v>
      </c>
      <c r="W1351" s="44">
        <v>0</v>
      </c>
      <c r="X1351" s="44">
        <v>9366.9166050000003</v>
      </c>
      <c r="Y1351" s="44">
        <v>19199.017304000001</v>
      </c>
      <c r="Z1351" s="44">
        <v>698.56516499999998</v>
      </c>
      <c r="AA1351" s="44">
        <v>16.462997000000001</v>
      </c>
      <c r="AB1351" s="44">
        <v>0.69906000000000001</v>
      </c>
      <c r="AC1351" s="44">
        <v>0.397756</v>
      </c>
      <c r="AD1351" s="44">
        <v>4684.2291770000002</v>
      </c>
    </row>
    <row r="1352" spans="1:30" x14ac:dyDescent="0.25">
      <c r="A1352">
        <v>1447</v>
      </c>
      <c r="B1352" t="s">
        <v>101</v>
      </c>
      <c r="C1352" t="s">
        <v>108</v>
      </c>
      <c r="D1352" t="s">
        <v>160</v>
      </c>
      <c r="E1352" t="s">
        <v>104</v>
      </c>
      <c r="F1352" s="52">
        <f>VLOOKUP(A1352,[1]Minority!$A$1:$H$1902,5,FALSE)</f>
        <v>1704</v>
      </c>
      <c r="G1352" s="52">
        <f>VLOOKUP(A1352,'[1]Low-income - HH inc.'!$A$1:$I$1902,6,FALSE)</f>
        <v>177</v>
      </c>
      <c r="H1352" s="44">
        <v>91738</v>
      </c>
      <c r="I1352" s="44">
        <v>0</v>
      </c>
      <c r="J1352" s="44">
        <v>9178</v>
      </c>
      <c r="K1352" s="44">
        <v>0</v>
      </c>
      <c r="L1352" s="44">
        <v>0</v>
      </c>
      <c r="M1352" s="44">
        <v>0</v>
      </c>
      <c r="N1352" s="44">
        <v>0</v>
      </c>
      <c r="O1352" s="44">
        <v>0</v>
      </c>
      <c r="P1352" s="44">
        <v>0</v>
      </c>
      <c r="Q1352" s="44">
        <v>0</v>
      </c>
      <c r="R1352" s="44">
        <v>22.528654</v>
      </c>
      <c r="S1352" s="44">
        <v>22.576958000000001</v>
      </c>
      <c r="T1352" s="44">
        <v>91737.992188000004</v>
      </c>
      <c r="U1352" s="44">
        <v>9178</v>
      </c>
      <c r="V1352" s="44">
        <v>0</v>
      </c>
      <c r="W1352" s="44">
        <v>0</v>
      </c>
      <c r="X1352" s="44">
        <v>0</v>
      </c>
      <c r="Y1352" s="44">
        <v>0</v>
      </c>
      <c r="Z1352" s="44">
        <v>0</v>
      </c>
      <c r="AA1352" s="44">
        <v>0</v>
      </c>
      <c r="AB1352" s="44">
        <v>0</v>
      </c>
      <c r="AC1352" s="44">
        <v>0</v>
      </c>
      <c r="AD1352" s="44">
        <v>0</v>
      </c>
    </row>
    <row r="1353" spans="1:30" x14ac:dyDescent="0.25">
      <c r="A1353">
        <v>1448</v>
      </c>
      <c r="B1353" t="s">
        <v>101</v>
      </c>
      <c r="C1353" t="s">
        <v>108</v>
      </c>
      <c r="D1353" t="s">
        <v>160</v>
      </c>
      <c r="E1353" t="s">
        <v>104</v>
      </c>
      <c r="F1353" s="52">
        <f>VLOOKUP(A1353,[1]Minority!$A$1:$H$1902,5,FALSE)</f>
        <v>1330</v>
      </c>
      <c r="G1353" s="52">
        <f>VLOOKUP(A1353,'[1]Low-income - HH inc.'!$A$1:$I$1902,6,FALSE)</f>
        <v>127</v>
      </c>
      <c r="H1353" s="44">
        <v>102013</v>
      </c>
      <c r="I1353" s="44">
        <v>0</v>
      </c>
      <c r="J1353" s="44">
        <v>10093</v>
      </c>
      <c r="K1353" s="44">
        <v>0</v>
      </c>
      <c r="L1353" s="44">
        <v>0</v>
      </c>
      <c r="M1353" s="44">
        <v>0</v>
      </c>
      <c r="N1353" s="44">
        <v>0</v>
      </c>
      <c r="O1353" s="44">
        <v>0</v>
      </c>
      <c r="P1353" s="44">
        <v>0</v>
      </c>
      <c r="Q1353" s="44">
        <v>0</v>
      </c>
      <c r="R1353" s="44">
        <v>20.979279999999999</v>
      </c>
      <c r="S1353" s="44">
        <v>20.880158999999999</v>
      </c>
      <c r="T1353" s="44">
        <v>102013.007813</v>
      </c>
      <c r="U1353" s="44">
        <v>10093</v>
      </c>
      <c r="V1353" s="44">
        <v>0</v>
      </c>
      <c r="W1353" s="44">
        <v>0</v>
      </c>
      <c r="X1353" s="44">
        <v>23660.296865</v>
      </c>
      <c r="Y1353" s="44">
        <v>47624.665372000003</v>
      </c>
      <c r="Z1353" s="44">
        <v>1434.471726</v>
      </c>
      <c r="AA1353" s="44">
        <v>38.805498</v>
      </c>
      <c r="AB1353" s="44">
        <v>1.936267</v>
      </c>
      <c r="AC1353" s="44">
        <v>0.90621600000000002</v>
      </c>
      <c r="AD1353" s="44">
        <v>10923.159984</v>
      </c>
    </row>
    <row r="1354" spans="1:30" x14ac:dyDescent="0.25">
      <c r="A1354">
        <v>1449</v>
      </c>
      <c r="B1354" t="s">
        <v>101</v>
      </c>
      <c r="C1354" t="s">
        <v>108</v>
      </c>
      <c r="D1354" t="s">
        <v>160</v>
      </c>
      <c r="E1354" t="s">
        <v>104</v>
      </c>
      <c r="F1354" s="52">
        <f>VLOOKUP(A1354,[1]Minority!$A$1:$H$1902,5,FALSE)</f>
        <v>2366</v>
      </c>
      <c r="G1354" s="52">
        <f>VLOOKUP(A1354,'[1]Low-income - HH inc.'!$A$1:$I$1902,6,FALSE)</f>
        <v>137</v>
      </c>
      <c r="H1354" s="44">
        <v>95126</v>
      </c>
      <c r="I1354" s="44">
        <v>0</v>
      </c>
      <c r="J1354" s="44">
        <v>11726</v>
      </c>
      <c r="K1354" s="44">
        <v>0</v>
      </c>
      <c r="L1354" s="44">
        <v>0</v>
      </c>
      <c r="M1354" s="44">
        <v>0</v>
      </c>
      <c r="N1354" s="44">
        <v>0</v>
      </c>
      <c r="O1354" s="44">
        <v>0</v>
      </c>
      <c r="P1354" s="44">
        <v>0</v>
      </c>
      <c r="Q1354" s="44">
        <v>0</v>
      </c>
      <c r="R1354" s="44">
        <v>21.203074999999998</v>
      </c>
      <c r="S1354" s="44">
        <v>21.035307</v>
      </c>
      <c r="T1354" s="44">
        <v>95126</v>
      </c>
      <c r="U1354" s="44">
        <v>11726</v>
      </c>
      <c r="V1354" s="44">
        <v>0</v>
      </c>
      <c r="W1354" s="44">
        <v>0</v>
      </c>
      <c r="X1354" s="44">
        <v>7533.8639439999997</v>
      </c>
      <c r="Y1354" s="44">
        <v>28073.180718</v>
      </c>
      <c r="Z1354" s="44">
        <v>831.36910499999999</v>
      </c>
      <c r="AA1354" s="44">
        <v>27.585384000000001</v>
      </c>
      <c r="AB1354" s="44">
        <v>1.2288779999999999</v>
      </c>
      <c r="AC1354" s="44">
        <v>0.54354899999999995</v>
      </c>
      <c r="AD1354" s="44">
        <v>6428.688881</v>
      </c>
    </row>
    <row r="1355" spans="1:30" x14ac:dyDescent="0.25">
      <c r="A1355">
        <v>1450</v>
      </c>
      <c r="B1355" t="s">
        <v>101</v>
      </c>
      <c r="C1355" t="s">
        <v>108</v>
      </c>
      <c r="D1355" t="s">
        <v>160</v>
      </c>
      <c r="E1355" t="s">
        <v>104</v>
      </c>
      <c r="F1355" s="52">
        <f>VLOOKUP(A1355,[1]Minority!$A$1:$H$1902,5,FALSE)</f>
        <v>1720</v>
      </c>
      <c r="G1355" s="52">
        <f>VLOOKUP(A1355,'[1]Low-income - HH inc.'!$A$1:$I$1902,6,FALSE)</f>
        <v>166</v>
      </c>
      <c r="H1355" s="44">
        <v>110229</v>
      </c>
      <c r="I1355" s="44">
        <v>0</v>
      </c>
      <c r="J1355" s="44">
        <v>11279</v>
      </c>
      <c r="K1355" s="44">
        <v>0</v>
      </c>
      <c r="L1355" s="44">
        <v>0</v>
      </c>
      <c r="M1355" s="44">
        <v>0</v>
      </c>
      <c r="N1355" s="44">
        <v>179.5</v>
      </c>
      <c r="O1355" s="44">
        <v>0</v>
      </c>
      <c r="P1355" s="44">
        <v>0</v>
      </c>
      <c r="Q1355" s="44">
        <v>0</v>
      </c>
      <c r="R1355" s="44">
        <v>20.738026000000001</v>
      </c>
      <c r="S1355" s="44">
        <v>20.635560999999999</v>
      </c>
      <c r="T1355" s="44">
        <v>110229</v>
      </c>
      <c r="U1355" s="44">
        <v>11279</v>
      </c>
      <c r="V1355" s="44">
        <v>0</v>
      </c>
      <c r="W1355" s="44">
        <v>179.5</v>
      </c>
      <c r="X1355" s="44">
        <v>3807.042371</v>
      </c>
      <c r="Y1355" s="44">
        <v>13137.584362</v>
      </c>
      <c r="Z1355" s="44">
        <v>408.824659</v>
      </c>
      <c r="AA1355" s="44">
        <v>10.738015000000001</v>
      </c>
      <c r="AB1355" s="44">
        <v>0.51550399999999996</v>
      </c>
      <c r="AC1355" s="44">
        <v>0.25031199999999998</v>
      </c>
      <c r="AD1355" s="44">
        <v>2986.519382</v>
      </c>
    </row>
    <row r="1356" spans="1:30" x14ac:dyDescent="0.25">
      <c r="A1356">
        <v>1451</v>
      </c>
      <c r="B1356" t="s">
        <v>101</v>
      </c>
      <c r="C1356" t="s">
        <v>108</v>
      </c>
      <c r="D1356" t="s">
        <v>160</v>
      </c>
      <c r="E1356" t="s">
        <v>104</v>
      </c>
      <c r="F1356" s="52">
        <f>VLOOKUP(A1356,[1]Minority!$A$1:$H$1902,5,FALSE)</f>
        <v>322</v>
      </c>
      <c r="G1356" s="52">
        <f>VLOOKUP(A1356,'[1]Low-income - HH inc.'!$A$1:$I$1902,6,FALSE)</f>
        <v>40</v>
      </c>
      <c r="H1356" s="44">
        <v>96466</v>
      </c>
      <c r="I1356" s="44">
        <v>0</v>
      </c>
      <c r="J1356" s="44">
        <v>10203</v>
      </c>
      <c r="K1356" s="44">
        <v>0</v>
      </c>
      <c r="L1356" s="44">
        <v>0</v>
      </c>
      <c r="M1356" s="44">
        <v>0</v>
      </c>
      <c r="N1356" s="44">
        <v>179.5</v>
      </c>
      <c r="O1356" s="44">
        <v>0</v>
      </c>
      <c r="P1356" s="44">
        <v>30.084102999999999</v>
      </c>
      <c r="Q1356" s="44">
        <v>51.530673999999998</v>
      </c>
      <c r="R1356" s="44">
        <v>21.155415999999999</v>
      </c>
      <c r="S1356" s="44">
        <v>21.055402999999998</v>
      </c>
      <c r="T1356" s="44">
        <v>96461.921875</v>
      </c>
      <c r="U1356" s="44">
        <v>10202.568359000001</v>
      </c>
      <c r="V1356" s="44">
        <v>0</v>
      </c>
      <c r="W1356" s="44">
        <v>179.49241599999999</v>
      </c>
      <c r="X1356" s="44">
        <v>19727.239992999999</v>
      </c>
      <c r="Y1356" s="44">
        <v>43079.191784000002</v>
      </c>
      <c r="Z1356" s="44">
        <v>1146.8497139999999</v>
      </c>
      <c r="AA1356" s="44">
        <v>34.081063</v>
      </c>
      <c r="AB1356" s="44">
        <v>1.871329</v>
      </c>
      <c r="AC1356" s="44">
        <v>0.768374</v>
      </c>
      <c r="AD1356" s="44">
        <v>9355.7591159999993</v>
      </c>
    </row>
    <row r="1357" spans="1:30" x14ac:dyDescent="0.25">
      <c r="A1357">
        <v>1452</v>
      </c>
      <c r="B1357" t="s">
        <v>101</v>
      </c>
      <c r="C1357" t="s">
        <v>108</v>
      </c>
      <c r="D1357" t="s">
        <v>160</v>
      </c>
      <c r="E1357" t="s">
        <v>104</v>
      </c>
      <c r="F1357" s="52">
        <f>VLOOKUP(A1357,[1]Minority!$A$1:$H$1902,5,FALSE)</f>
        <v>814</v>
      </c>
      <c r="G1357" s="52">
        <f>VLOOKUP(A1357,'[1]Low-income - HH inc.'!$A$1:$I$1902,6,FALSE)</f>
        <v>71</v>
      </c>
      <c r="H1357" s="44">
        <v>99679</v>
      </c>
      <c r="I1357" s="44">
        <v>0</v>
      </c>
      <c r="J1357" s="44">
        <v>10639</v>
      </c>
      <c r="K1357" s="44">
        <v>0</v>
      </c>
      <c r="L1357" s="44">
        <v>0</v>
      </c>
      <c r="M1357" s="44">
        <v>0</v>
      </c>
      <c r="N1357" s="44">
        <v>179.5</v>
      </c>
      <c r="O1357" s="44">
        <v>0</v>
      </c>
      <c r="P1357" s="44">
        <v>27.893899999999999</v>
      </c>
      <c r="Q1357" s="44">
        <v>52.810206999999998</v>
      </c>
      <c r="R1357" s="44">
        <v>22.032</v>
      </c>
      <c r="S1357" s="44">
        <v>21.758806</v>
      </c>
      <c r="T1357" s="44">
        <v>99667.90625</v>
      </c>
      <c r="U1357" s="44">
        <v>10637.816406</v>
      </c>
      <c r="V1357" s="44">
        <v>0</v>
      </c>
      <c r="W1357" s="44">
        <v>179.48002600000001</v>
      </c>
      <c r="X1357" s="44">
        <v>6319.0721519999997</v>
      </c>
      <c r="Y1357" s="44">
        <v>20180.587016000001</v>
      </c>
      <c r="Z1357" s="44">
        <v>651.32988499999999</v>
      </c>
      <c r="AA1357" s="44">
        <v>16.670434</v>
      </c>
      <c r="AB1357" s="44">
        <v>0.79164400000000001</v>
      </c>
      <c r="AC1357" s="44">
        <v>0.39092700000000002</v>
      </c>
      <c r="AD1357" s="44">
        <v>4647.7053249999999</v>
      </c>
    </row>
    <row r="1358" spans="1:30" x14ac:dyDescent="0.25">
      <c r="A1358">
        <v>1453</v>
      </c>
      <c r="B1358" t="s">
        <v>101</v>
      </c>
      <c r="C1358" t="s">
        <v>108</v>
      </c>
      <c r="D1358" t="s">
        <v>160</v>
      </c>
      <c r="E1358" t="s">
        <v>104</v>
      </c>
      <c r="F1358" s="52">
        <f>VLOOKUP(A1358,[1]Minority!$A$1:$H$1902,5,FALSE)</f>
        <v>1463</v>
      </c>
      <c r="G1358" s="52">
        <f>VLOOKUP(A1358,'[1]Low-income - HH inc.'!$A$1:$I$1902,6,FALSE)</f>
        <v>78</v>
      </c>
      <c r="H1358" s="44">
        <v>104911</v>
      </c>
      <c r="I1358" s="44">
        <v>0</v>
      </c>
      <c r="J1358" s="44">
        <v>13048</v>
      </c>
      <c r="K1358" s="44">
        <v>0</v>
      </c>
      <c r="L1358" s="44">
        <v>0</v>
      </c>
      <c r="M1358" s="44">
        <v>0</v>
      </c>
      <c r="N1358" s="44">
        <v>179.5</v>
      </c>
      <c r="O1358" s="44">
        <v>0</v>
      </c>
      <c r="P1358" s="44">
        <v>31.405836000000001</v>
      </c>
      <c r="Q1358" s="44">
        <v>65.891869</v>
      </c>
      <c r="R1358" s="44">
        <v>20.943505999999999</v>
      </c>
      <c r="S1358" s="44">
        <v>20.811828999999999</v>
      </c>
      <c r="T1358" s="44">
        <v>104908.695313</v>
      </c>
      <c r="U1358" s="44">
        <v>13047.713867</v>
      </c>
      <c r="V1358" s="44">
        <v>0</v>
      </c>
      <c r="W1358" s="44">
        <v>179.496048</v>
      </c>
      <c r="X1358" s="44">
        <v>5948.1436640000002</v>
      </c>
      <c r="Y1358" s="44">
        <v>35258.097765999999</v>
      </c>
      <c r="Z1358" s="44">
        <v>947.66943100000003</v>
      </c>
      <c r="AA1358" s="44">
        <v>35.784896000000003</v>
      </c>
      <c r="AB1358" s="44">
        <v>1.599837</v>
      </c>
      <c r="AC1358" s="44">
        <v>0.66242199999999996</v>
      </c>
      <c r="AD1358" s="44">
        <v>7833.3221130000002</v>
      </c>
    </row>
    <row r="1359" spans="1:30" x14ac:dyDescent="0.25">
      <c r="A1359">
        <v>1454</v>
      </c>
      <c r="B1359" t="s">
        <v>101</v>
      </c>
      <c r="C1359" t="s">
        <v>108</v>
      </c>
      <c r="D1359" t="s">
        <v>160</v>
      </c>
      <c r="E1359" t="s">
        <v>104</v>
      </c>
      <c r="F1359" s="52">
        <f>VLOOKUP(A1359,[1]Minority!$A$1:$H$1902,5,FALSE)</f>
        <v>75</v>
      </c>
      <c r="G1359" s="52">
        <f>VLOOKUP(A1359,'[1]Low-income - HH inc.'!$A$1:$I$1902,6,FALSE)</f>
        <v>5</v>
      </c>
      <c r="H1359" s="44">
        <v>100940</v>
      </c>
      <c r="I1359" s="44">
        <v>773</v>
      </c>
      <c r="J1359" s="44">
        <v>14064</v>
      </c>
      <c r="K1359" s="44">
        <v>138</v>
      </c>
      <c r="L1359" s="44">
        <v>0</v>
      </c>
      <c r="M1359" s="44">
        <v>0</v>
      </c>
      <c r="N1359" s="44">
        <v>179.5</v>
      </c>
      <c r="O1359" s="44">
        <v>0</v>
      </c>
      <c r="P1359" s="44">
        <v>114.66744199999999</v>
      </c>
      <c r="Q1359" s="44">
        <v>118.718735</v>
      </c>
      <c r="R1359" s="44">
        <v>20.345053</v>
      </c>
      <c r="S1359" s="44">
        <v>20.396878999999998</v>
      </c>
      <c r="T1359" s="44">
        <v>100935</v>
      </c>
      <c r="U1359" s="44">
        <v>14063.305664</v>
      </c>
      <c r="V1359" s="44">
        <v>0</v>
      </c>
      <c r="W1359" s="44">
        <v>179.49105800000001</v>
      </c>
      <c r="X1359" s="44">
        <v>0</v>
      </c>
      <c r="Y1359" s="44">
        <v>14598.761311</v>
      </c>
      <c r="Z1359" s="44">
        <v>413.78128400000003</v>
      </c>
      <c r="AA1359" s="44">
        <v>11.644945</v>
      </c>
      <c r="AB1359" s="44">
        <v>0.59828599999999998</v>
      </c>
      <c r="AC1359" s="44">
        <v>0.26635399999999998</v>
      </c>
      <c r="AD1359" s="44">
        <v>3194.519425</v>
      </c>
    </row>
    <row r="1360" spans="1:30" x14ac:dyDescent="0.25">
      <c r="A1360">
        <v>1455</v>
      </c>
      <c r="B1360" t="s">
        <v>101</v>
      </c>
      <c r="C1360" t="s">
        <v>108</v>
      </c>
      <c r="D1360" t="s">
        <v>160</v>
      </c>
      <c r="E1360" t="s">
        <v>104</v>
      </c>
      <c r="F1360" s="52">
        <f>VLOOKUP(A1360,[1]Minority!$A$1:$H$1902,5,FALSE)</f>
        <v>699</v>
      </c>
      <c r="G1360" s="52">
        <f>VLOOKUP(A1360,'[1]Low-income - HH inc.'!$A$1:$I$1902,6,FALSE)</f>
        <v>41</v>
      </c>
      <c r="H1360" s="44">
        <v>102627</v>
      </c>
      <c r="I1360" s="44">
        <v>0</v>
      </c>
      <c r="J1360" s="44">
        <v>15678</v>
      </c>
      <c r="K1360" s="44">
        <v>0</v>
      </c>
      <c r="L1360" s="44">
        <v>0</v>
      </c>
      <c r="M1360" s="44">
        <v>0</v>
      </c>
      <c r="N1360" s="44">
        <v>179.5</v>
      </c>
      <c r="O1360" s="44">
        <v>0</v>
      </c>
      <c r="P1360" s="44">
        <v>0</v>
      </c>
      <c r="Q1360" s="44">
        <v>0</v>
      </c>
      <c r="R1360" s="44">
        <v>16.580909999999999</v>
      </c>
      <c r="S1360" s="44">
        <v>16.737933999999999</v>
      </c>
      <c r="T1360" s="44">
        <v>102627.007813</v>
      </c>
      <c r="U1360" s="44">
        <v>15678</v>
      </c>
      <c r="V1360" s="44">
        <v>0</v>
      </c>
      <c r="W1360" s="44">
        <v>179.50001499999999</v>
      </c>
      <c r="X1360" s="44">
        <v>41769.359728000003</v>
      </c>
      <c r="Y1360" s="44">
        <v>101083.01026</v>
      </c>
      <c r="Z1360" s="44">
        <v>2521.0736929999998</v>
      </c>
      <c r="AA1360" s="44">
        <v>105.812038</v>
      </c>
      <c r="AB1360" s="44">
        <v>4.8834869999999997</v>
      </c>
      <c r="AC1360" s="44">
        <v>1.8620209999999999</v>
      </c>
      <c r="AD1360" s="44">
        <v>22116.365824</v>
      </c>
    </row>
    <row r="1361" spans="1:30" x14ac:dyDescent="0.25">
      <c r="A1361">
        <v>1456</v>
      </c>
      <c r="B1361" t="s">
        <v>101</v>
      </c>
      <c r="C1361" t="s">
        <v>108</v>
      </c>
      <c r="D1361" t="s">
        <v>160</v>
      </c>
      <c r="E1361" t="s">
        <v>104</v>
      </c>
      <c r="F1361" s="52">
        <f>VLOOKUP(A1361,[1]Minority!$A$1:$H$1902,5,FALSE)</f>
        <v>1545</v>
      </c>
      <c r="G1361" s="52">
        <f>VLOOKUP(A1361,'[1]Low-income - HH inc.'!$A$1:$I$1902,6,FALSE)</f>
        <v>94</v>
      </c>
      <c r="H1361" s="44">
        <v>106978</v>
      </c>
      <c r="I1361" s="44">
        <v>0</v>
      </c>
      <c r="J1361" s="44">
        <v>15326</v>
      </c>
      <c r="K1361" s="44">
        <v>0</v>
      </c>
      <c r="L1361" s="44">
        <v>0</v>
      </c>
      <c r="M1361" s="44">
        <v>0</v>
      </c>
      <c r="N1361" s="44">
        <v>41</v>
      </c>
      <c r="O1361" s="44">
        <v>0</v>
      </c>
      <c r="P1361" s="44">
        <v>0</v>
      </c>
      <c r="Q1361" s="44">
        <v>0</v>
      </c>
      <c r="R1361" s="44">
        <v>19.567066000000001</v>
      </c>
      <c r="S1361" s="44">
        <v>19.609741</v>
      </c>
      <c r="T1361" s="44">
        <v>106978</v>
      </c>
      <c r="U1361" s="44">
        <v>15326</v>
      </c>
      <c r="V1361" s="44">
        <v>0</v>
      </c>
      <c r="W1361" s="44">
        <v>41</v>
      </c>
      <c r="X1361" s="44">
        <v>1998.1389879999999</v>
      </c>
      <c r="Y1361" s="44">
        <v>10944.953844</v>
      </c>
      <c r="Z1361" s="44">
        <v>288.16941100000003</v>
      </c>
      <c r="AA1361" s="44">
        <v>10.045074</v>
      </c>
      <c r="AB1361" s="44">
        <v>0.490726</v>
      </c>
      <c r="AC1361" s="44">
        <v>0.19836599999999999</v>
      </c>
      <c r="AD1361" s="44">
        <v>2369.627606</v>
      </c>
    </row>
    <row r="1362" spans="1:30" x14ac:dyDescent="0.25">
      <c r="A1362">
        <v>1457</v>
      </c>
      <c r="B1362" t="s">
        <v>101</v>
      </c>
      <c r="C1362" t="s">
        <v>108</v>
      </c>
      <c r="D1362" t="s">
        <v>160</v>
      </c>
      <c r="E1362" t="s">
        <v>104</v>
      </c>
      <c r="F1362" s="52">
        <f>VLOOKUP(A1362,[1]Minority!$A$1:$H$1902,5,FALSE)</f>
        <v>2022</v>
      </c>
      <c r="G1362" s="52">
        <f>VLOOKUP(A1362,'[1]Low-income - HH inc.'!$A$1:$I$1902,6,FALSE)</f>
        <v>120</v>
      </c>
      <c r="H1362" s="44">
        <v>111224</v>
      </c>
      <c r="I1362" s="44">
        <v>0</v>
      </c>
      <c r="J1362" s="44">
        <v>16969</v>
      </c>
      <c r="K1362" s="44">
        <v>0</v>
      </c>
      <c r="L1362" s="44">
        <v>0</v>
      </c>
      <c r="M1362" s="44">
        <v>0</v>
      </c>
      <c r="N1362" s="44">
        <v>0</v>
      </c>
      <c r="O1362" s="44">
        <v>0</v>
      </c>
      <c r="P1362" s="44">
        <v>0</v>
      </c>
      <c r="Q1362" s="44">
        <v>0</v>
      </c>
      <c r="R1362" s="44">
        <v>20.604509</v>
      </c>
      <c r="S1362" s="44">
        <v>20.60623</v>
      </c>
      <c r="T1362" s="44">
        <v>111224</v>
      </c>
      <c r="U1362" s="44">
        <v>16969</v>
      </c>
      <c r="V1362" s="44">
        <v>0</v>
      </c>
      <c r="W1362" s="44">
        <v>0</v>
      </c>
      <c r="X1362" s="44">
        <v>2186.4185640000001</v>
      </c>
      <c r="Y1362" s="44">
        <v>9107.7510440000005</v>
      </c>
      <c r="Z1362" s="44">
        <v>307.26378899999997</v>
      </c>
      <c r="AA1362" s="44">
        <v>7.5176540000000003</v>
      </c>
      <c r="AB1362" s="44">
        <v>0.327712</v>
      </c>
      <c r="AC1362" s="44">
        <v>0.178675</v>
      </c>
      <c r="AD1362" s="44">
        <v>2101.547939</v>
      </c>
    </row>
    <row r="1363" spans="1:30" x14ac:dyDescent="0.25">
      <c r="A1363">
        <v>1458</v>
      </c>
      <c r="B1363" t="s">
        <v>101</v>
      </c>
      <c r="C1363" t="s">
        <v>108</v>
      </c>
      <c r="D1363" t="s">
        <v>160</v>
      </c>
      <c r="E1363" t="s">
        <v>104</v>
      </c>
      <c r="F1363" s="52">
        <f>VLOOKUP(A1363,[1]Minority!$A$1:$H$1902,5,FALSE)</f>
        <v>2695</v>
      </c>
      <c r="G1363" s="52">
        <f>VLOOKUP(A1363,'[1]Low-income - HH inc.'!$A$1:$I$1902,6,FALSE)</f>
        <v>172</v>
      </c>
      <c r="H1363" s="44">
        <v>101211</v>
      </c>
      <c r="I1363" s="44">
        <v>6342</v>
      </c>
      <c r="J1363" s="44">
        <v>15599</v>
      </c>
      <c r="K1363" s="44">
        <v>656</v>
      </c>
      <c r="L1363" s="44">
        <v>0</v>
      </c>
      <c r="M1363" s="44">
        <v>0</v>
      </c>
      <c r="N1363" s="44">
        <v>179.5</v>
      </c>
      <c r="O1363" s="44">
        <v>0</v>
      </c>
      <c r="P1363" s="44">
        <v>97.068245000000005</v>
      </c>
      <c r="Q1363" s="44">
        <v>102.058662</v>
      </c>
      <c r="R1363" s="44">
        <v>19.612265000000001</v>
      </c>
      <c r="S1363" s="44">
        <v>19.557680000000001</v>
      </c>
      <c r="T1363" s="44">
        <v>100942.851563</v>
      </c>
      <c r="U1363" s="44">
        <v>15556.761719</v>
      </c>
      <c r="V1363" s="44">
        <v>0</v>
      </c>
      <c r="W1363" s="44">
        <v>178.99262999999999</v>
      </c>
      <c r="X1363" s="44">
        <v>5611.4914790000003</v>
      </c>
      <c r="Y1363" s="44">
        <v>27387.561603999999</v>
      </c>
      <c r="Z1363" s="44">
        <v>905.90419299999996</v>
      </c>
      <c r="AA1363" s="44">
        <v>22.667714</v>
      </c>
      <c r="AB1363" s="44">
        <v>1.0491509999999999</v>
      </c>
      <c r="AC1363" s="44">
        <v>0.53710100000000005</v>
      </c>
      <c r="AD1363" s="44">
        <v>6367.7283379999999</v>
      </c>
    </row>
    <row r="1364" spans="1:30" x14ac:dyDescent="0.25">
      <c r="A1364">
        <v>1459</v>
      </c>
      <c r="B1364" t="s">
        <v>101</v>
      </c>
      <c r="C1364" t="s">
        <v>108</v>
      </c>
      <c r="D1364" t="s">
        <v>160</v>
      </c>
      <c r="E1364" t="s">
        <v>104</v>
      </c>
      <c r="F1364" s="52">
        <f>VLOOKUP(A1364,[1]Minority!$A$1:$H$1902,5,FALSE)</f>
        <v>2446</v>
      </c>
      <c r="G1364" s="52">
        <f>VLOOKUP(A1364,'[1]Low-income - HH inc.'!$A$1:$I$1902,6,FALSE)</f>
        <v>135</v>
      </c>
      <c r="H1364" s="44">
        <v>100146</v>
      </c>
      <c r="I1364" s="44">
        <v>773</v>
      </c>
      <c r="J1364" s="44">
        <v>14222</v>
      </c>
      <c r="K1364" s="44">
        <v>138</v>
      </c>
      <c r="L1364" s="44">
        <v>0</v>
      </c>
      <c r="M1364" s="44">
        <v>0</v>
      </c>
      <c r="N1364" s="44">
        <v>179.5</v>
      </c>
      <c r="O1364" s="44">
        <v>0</v>
      </c>
      <c r="P1364" s="44">
        <v>111.367287</v>
      </c>
      <c r="Q1364" s="44">
        <v>115.46659099999999</v>
      </c>
      <c r="R1364" s="44">
        <v>20.530317</v>
      </c>
      <c r="S1364" s="44">
        <v>20.353366999999999</v>
      </c>
      <c r="T1364" s="44">
        <v>99975.703125</v>
      </c>
      <c r="U1364" s="44">
        <v>14197.864258</v>
      </c>
      <c r="V1364" s="44">
        <v>0</v>
      </c>
      <c r="W1364" s="44">
        <v>179.19236799999999</v>
      </c>
      <c r="X1364" s="44">
        <v>7076.7292580000003</v>
      </c>
      <c r="Y1364" s="44">
        <v>35524.517455000001</v>
      </c>
      <c r="Z1364" s="44">
        <v>1000.822515</v>
      </c>
      <c r="AA1364" s="44">
        <v>37.514595</v>
      </c>
      <c r="AB1364" s="44">
        <v>1.6361319999999999</v>
      </c>
      <c r="AC1364" s="44">
        <v>0.69118299999999999</v>
      </c>
      <c r="AD1364" s="44">
        <v>8081.9714750000003</v>
      </c>
    </row>
    <row r="1365" spans="1:30" x14ac:dyDescent="0.25">
      <c r="A1365">
        <v>1460</v>
      </c>
      <c r="B1365" t="s">
        <v>101</v>
      </c>
      <c r="C1365" t="s">
        <v>108</v>
      </c>
      <c r="D1365" t="s">
        <v>160</v>
      </c>
      <c r="E1365" t="s">
        <v>104</v>
      </c>
      <c r="F1365" s="52">
        <f>VLOOKUP(A1365,[1]Minority!$A$1:$H$1902,5,FALSE)</f>
        <v>1841</v>
      </c>
      <c r="G1365" s="52">
        <f>VLOOKUP(A1365,'[1]Low-income - HH inc.'!$A$1:$I$1902,6,FALSE)</f>
        <v>115</v>
      </c>
      <c r="H1365" s="44">
        <v>91079</v>
      </c>
      <c r="I1365" s="44">
        <v>3479</v>
      </c>
      <c r="J1365" s="44">
        <v>13694</v>
      </c>
      <c r="K1365" s="44">
        <v>310</v>
      </c>
      <c r="L1365" s="44">
        <v>0</v>
      </c>
      <c r="M1365" s="44">
        <v>0</v>
      </c>
      <c r="N1365" s="44">
        <v>179.5</v>
      </c>
      <c r="O1365" s="44">
        <v>0</v>
      </c>
      <c r="P1365" s="44">
        <v>102.86750000000001</v>
      </c>
      <c r="Q1365" s="44">
        <v>107.585983</v>
      </c>
      <c r="R1365" s="44">
        <v>20.771446000000001</v>
      </c>
      <c r="S1365" s="44">
        <v>20.575001</v>
      </c>
      <c r="T1365" s="44">
        <v>90946.953125</v>
      </c>
      <c r="U1365" s="44">
        <v>13673.825194999999</v>
      </c>
      <c r="V1365" s="44">
        <v>0</v>
      </c>
      <c r="W1365" s="44">
        <v>179.22943100000001</v>
      </c>
      <c r="X1365" s="44">
        <v>10633.415256</v>
      </c>
      <c r="Y1365" s="44">
        <v>27197.417397000001</v>
      </c>
      <c r="Z1365" s="44">
        <v>1030.1094450000001</v>
      </c>
      <c r="AA1365" s="44">
        <v>23.579547999999999</v>
      </c>
      <c r="AB1365" s="44">
        <v>1.02216</v>
      </c>
      <c r="AC1365" s="44">
        <v>0.57852400000000004</v>
      </c>
      <c r="AD1365" s="44">
        <v>6811.3836339999998</v>
      </c>
    </row>
    <row r="1366" spans="1:30" x14ac:dyDescent="0.25">
      <c r="A1366">
        <v>1461</v>
      </c>
      <c r="B1366" t="s">
        <v>101</v>
      </c>
      <c r="C1366" t="s">
        <v>108</v>
      </c>
      <c r="D1366" t="s">
        <v>161</v>
      </c>
      <c r="E1366" t="s">
        <v>104</v>
      </c>
      <c r="F1366" s="52">
        <f>VLOOKUP(A1366,[1]Minority!$A$1:$H$1902,5,FALSE)</f>
        <v>1866</v>
      </c>
      <c r="G1366" s="52">
        <f>VLOOKUP(A1366,'[1]Low-income - HH inc.'!$A$1:$I$1902,6,FALSE)</f>
        <v>241</v>
      </c>
      <c r="H1366" s="44">
        <v>94652</v>
      </c>
      <c r="I1366" s="44">
        <v>0</v>
      </c>
      <c r="J1366" s="44">
        <v>15942</v>
      </c>
      <c r="K1366" s="44">
        <v>0</v>
      </c>
      <c r="L1366" s="44">
        <v>0</v>
      </c>
      <c r="M1366" s="44">
        <v>0</v>
      </c>
      <c r="N1366" s="44">
        <v>179.5</v>
      </c>
      <c r="O1366" s="44">
        <v>0</v>
      </c>
      <c r="P1366" s="44">
        <v>0</v>
      </c>
      <c r="Q1366" s="44">
        <v>0</v>
      </c>
      <c r="R1366" s="44">
        <v>19.389344999999999</v>
      </c>
      <c r="S1366" s="44">
        <v>19.048338000000001</v>
      </c>
      <c r="T1366" s="44">
        <v>94652</v>
      </c>
      <c r="U1366" s="44">
        <v>15942</v>
      </c>
      <c r="V1366" s="44">
        <v>0</v>
      </c>
      <c r="W1366" s="44">
        <v>179.5</v>
      </c>
      <c r="X1366" s="44">
        <v>2370.7747439999998</v>
      </c>
      <c r="Y1366" s="44">
        <v>10531.539987</v>
      </c>
      <c r="Z1366" s="44">
        <v>381.24639200000001</v>
      </c>
      <c r="AA1366" s="44">
        <v>8.9575940000000003</v>
      </c>
      <c r="AB1366" s="44">
        <v>0.38340299999999999</v>
      </c>
      <c r="AC1366" s="44">
        <v>0.216701</v>
      </c>
      <c r="AD1366" s="44">
        <v>2552.6393090000001</v>
      </c>
    </row>
    <row r="1367" spans="1:30" x14ac:dyDescent="0.25">
      <c r="A1367">
        <v>1462</v>
      </c>
      <c r="B1367" t="s">
        <v>101</v>
      </c>
      <c r="C1367" t="s">
        <v>108</v>
      </c>
      <c r="D1367" t="s">
        <v>161</v>
      </c>
      <c r="E1367" t="s">
        <v>104</v>
      </c>
      <c r="F1367" s="52">
        <f>VLOOKUP(A1367,[1]Minority!$A$1:$H$1902,5,FALSE)</f>
        <v>2294</v>
      </c>
      <c r="G1367" s="52">
        <f>VLOOKUP(A1367,'[1]Low-income - HH inc.'!$A$1:$I$1902,6,FALSE)</f>
        <v>311</v>
      </c>
      <c r="H1367" s="44">
        <v>94993</v>
      </c>
      <c r="I1367" s="44">
        <v>773</v>
      </c>
      <c r="J1367" s="44">
        <v>15309</v>
      </c>
      <c r="K1367" s="44">
        <v>138</v>
      </c>
      <c r="L1367" s="44">
        <v>0</v>
      </c>
      <c r="M1367" s="44">
        <v>0</v>
      </c>
      <c r="N1367" s="44">
        <v>179.5</v>
      </c>
      <c r="O1367" s="44">
        <v>0</v>
      </c>
      <c r="P1367" s="44">
        <v>116.925484</v>
      </c>
      <c r="Q1367" s="44">
        <v>121.88211800000001</v>
      </c>
      <c r="R1367" s="44">
        <v>19.350809000000002</v>
      </c>
      <c r="S1367" s="44">
        <v>19.100408999999999</v>
      </c>
      <c r="T1367" s="44">
        <v>94963.28125</v>
      </c>
      <c r="U1367" s="44">
        <v>15304.214844</v>
      </c>
      <c r="V1367" s="44">
        <v>0</v>
      </c>
      <c r="W1367" s="44">
        <v>179.443375</v>
      </c>
      <c r="X1367" s="44">
        <v>12739.127868</v>
      </c>
      <c r="Y1367" s="44">
        <v>46369.983074999996</v>
      </c>
      <c r="Z1367" s="44">
        <v>1381.6458210000001</v>
      </c>
      <c r="AA1367" s="44">
        <v>37.638060000000003</v>
      </c>
      <c r="AB1367" s="44">
        <v>1.9371179999999999</v>
      </c>
      <c r="AC1367" s="44">
        <v>0.87130200000000002</v>
      </c>
      <c r="AD1367" s="44">
        <v>10472.79415</v>
      </c>
    </row>
    <row r="1368" spans="1:30" x14ac:dyDescent="0.25">
      <c r="A1368">
        <v>1463</v>
      </c>
      <c r="B1368" t="s">
        <v>101</v>
      </c>
      <c r="C1368" t="s">
        <v>108</v>
      </c>
      <c r="D1368" t="s">
        <v>161</v>
      </c>
      <c r="E1368" t="s">
        <v>104</v>
      </c>
      <c r="F1368" s="52">
        <f>VLOOKUP(A1368,[1]Minority!$A$1:$H$1902,5,FALSE)</f>
        <v>1312</v>
      </c>
      <c r="G1368" s="52">
        <f>VLOOKUP(A1368,'[1]Low-income - HH inc.'!$A$1:$I$1902,6,FALSE)</f>
        <v>172</v>
      </c>
      <c r="H1368" s="44">
        <v>88730</v>
      </c>
      <c r="I1368" s="44">
        <v>0</v>
      </c>
      <c r="J1368" s="44">
        <v>14681</v>
      </c>
      <c r="K1368" s="44">
        <v>0</v>
      </c>
      <c r="L1368" s="44">
        <v>0</v>
      </c>
      <c r="M1368" s="44">
        <v>0</v>
      </c>
      <c r="N1368" s="44">
        <v>179.5</v>
      </c>
      <c r="O1368" s="44">
        <v>0</v>
      </c>
      <c r="P1368" s="44">
        <v>0</v>
      </c>
      <c r="Q1368" s="44">
        <v>0</v>
      </c>
      <c r="R1368" s="44">
        <v>19.520341999999999</v>
      </c>
      <c r="S1368" s="44">
        <v>19.317619000000001</v>
      </c>
      <c r="T1368" s="44">
        <v>88730</v>
      </c>
      <c r="U1368" s="44">
        <v>14681</v>
      </c>
      <c r="V1368" s="44">
        <v>0</v>
      </c>
      <c r="W1368" s="44">
        <v>179.5</v>
      </c>
      <c r="X1368" s="44">
        <v>0</v>
      </c>
      <c r="Y1368" s="44">
        <v>12820.131036000001</v>
      </c>
      <c r="Z1368" s="44">
        <v>381.53692699999999</v>
      </c>
      <c r="AA1368" s="44">
        <v>10.372280999999999</v>
      </c>
      <c r="AB1368" s="44">
        <v>0.49560199999999999</v>
      </c>
      <c r="AC1368" s="44">
        <v>0.23816699999999999</v>
      </c>
      <c r="AD1368" s="44">
        <v>2824.2499630000002</v>
      </c>
    </row>
    <row r="1369" spans="1:30" x14ac:dyDescent="0.25">
      <c r="A1369">
        <v>1464</v>
      </c>
      <c r="B1369" t="s">
        <v>101</v>
      </c>
      <c r="C1369" t="s">
        <v>108</v>
      </c>
      <c r="D1369" t="s">
        <v>161</v>
      </c>
      <c r="E1369" t="s">
        <v>104</v>
      </c>
      <c r="F1369" s="52">
        <f>VLOOKUP(A1369,[1]Minority!$A$1:$H$1902,5,FALSE)</f>
        <v>1064</v>
      </c>
      <c r="G1369" s="52">
        <f>VLOOKUP(A1369,'[1]Low-income - HH inc.'!$A$1:$I$1902,6,FALSE)</f>
        <v>139</v>
      </c>
      <c r="H1369" s="44">
        <v>97472</v>
      </c>
      <c r="I1369" s="44">
        <v>0</v>
      </c>
      <c r="J1369" s="44">
        <v>16212</v>
      </c>
      <c r="K1369" s="44">
        <v>0</v>
      </c>
      <c r="L1369" s="44">
        <v>0</v>
      </c>
      <c r="M1369" s="44">
        <v>0</v>
      </c>
      <c r="N1369" s="44">
        <v>179.5</v>
      </c>
      <c r="O1369" s="44">
        <v>0</v>
      </c>
      <c r="P1369" s="44">
        <v>0</v>
      </c>
      <c r="Q1369" s="44">
        <v>0</v>
      </c>
      <c r="R1369" s="44">
        <v>22.274249999999999</v>
      </c>
      <c r="S1369" s="44">
        <v>22.08633</v>
      </c>
      <c r="T1369" s="44">
        <v>97472</v>
      </c>
      <c r="U1369" s="44">
        <v>16212</v>
      </c>
      <c r="V1369" s="44">
        <v>0</v>
      </c>
      <c r="W1369" s="44">
        <v>179.5</v>
      </c>
      <c r="X1369" s="44">
        <v>1706.7056680000001</v>
      </c>
      <c r="Y1369" s="44">
        <v>41464.962320999999</v>
      </c>
      <c r="Z1369" s="44">
        <v>1103.2079189999999</v>
      </c>
      <c r="AA1369" s="44">
        <v>32.598793000000001</v>
      </c>
      <c r="AB1369" s="44">
        <v>1.8538969999999999</v>
      </c>
      <c r="AC1369" s="44">
        <v>0.73588799999999999</v>
      </c>
      <c r="AD1369" s="44">
        <v>9048.4474229999996</v>
      </c>
    </row>
    <row r="1370" spans="1:30" x14ac:dyDescent="0.25">
      <c r="A1370">
        <v>1465</v>
      </c>
      <c r="B1370" t="s">
        <v>101</v>
      </c>
      <c r="C1370" t="s">
        <v>108</v>
      </c>
      <c r="D1370" t="s">
        <v>161</v>
      </c>
      <c r="E1370" t="s">
        <v>104</v>
      </c>
      <c r="F1370" s="52">
        <f>VLOOKUP(A1370,[1]Minority!$A$1:$H$1902,5,FALSE)</f>
        <v>72</v>
      </c>
      <c r="G1370" s="52">
        <f>VLOOKUP(A1370,'[1]Low-income - HH inc.'!$A$1:$I$1902,6,FALSE)</f>
        <v>12</v>
      </c>
      <c r="H1370" s="44">
        <v>97222</v>
      </c>
      <c r="I1370" s="44">
        <v>0</v>
      </c>
      <c r="J1370" s="44">
        <v>15317</v>
      </c>
      <c r="K1370" s="44">
        <v>0</v>
      </c>
      <c r="L1370" s="44">
        <v>0</v>
      </c>
      <c r="M1370" s="44">
        <v>0</v>
      </c>
      <c r="N1370" s="44">
        <v>179.5</v>
      </c>
      <c r="O1370" s="44">
        <v>0</v>
      </c>
      <c r="P1370" s="44">
        <v>0</v>
      </c>
      <c r="Q1370" s="44">
        <v>0</v>
      </c>
      <c r="R1370" s="44">
        <v>18.818076999999999</v>
      </c>
      <c r="S1370" s="44">
        <v>18.701035000000001</v>
      </c>
      <c r="T1370" s="44">
        <v>97222</v>
      </c>
      <c r="U1370" s="44">
        <v>15317</v>
      </c>
      <c r="V1370" s="44">
        <v>0</v>
      </c>
      <c r="W1370" s="44">
        <v>179.5</v>
      </c>
      <c r="X1370" s="44">
        <v>0</v>
      </c>
      <c r="Y1370" s="44">
        <v>32062.871855000001</v>
      </c>
      <c r="Z1370" s="44">
        <v>781.24485500000003</v>
      </c>
      <c r="AA1370" s="44">
        <v>24.311298000000001</v>
      </c>
      <c r="AB1370" s="44">
        <v>1.4918199999999999</v>
      </c>
      <c r="AC1370" s="44">
        <v>0.54579800000000001</v>
      </c>
      <c r="AD1370" s="44">
        <v>6808.7753409999996</v>
      </c>
    </row>
    <row r="1371" spans="1:30" x14ac:dyDescent="0.25">
      <c r="A1371">
        <v>1466</v>
      </c>
      <c r="B1371" t="s">
        <v>101</v>
      </c>
      <c r="C1371" t="s">
        <v>108</v>
      </c>
      <c r="D1371" t="s">
        <v>161</v>
      </c>
      <c r="E1371" t="s">
        <v>104</v>
      </c>
      <c r="F1371" s="52">
        <f>VLOOKUP(A1371,[1]Minority!$A$1:$H$1902,5,FALSE)</f>
        <v>2101</v>
      </c>
      <c r="G1371" s="52">
        <f>VLOOKUP(A1371,'[1]Low-income - HH inc.'!$A$1:$I$1902,6,FALSE)</f>
        <v>276</v>
      </c>
      <c r="H1371" s="44">
        <v>94655</v>
      </c>
      <c r="I1371" s="44">
        <v>0</v>
      </c>
      <c r="J1371" s="44">
        <v>15384</v>
      </c>
      <c r="K1371" s="44">
        <v>0</v>
      </c>
      <c r="L1371" s="44">
        <v>0</v>
      </c>
      <c r="M1371" s="44">
        <v>0</v>
      </c>
      <c r="N1371" s="44">
        <v>179.5</v>
      </c>
      <c r="O1371" s="44">
        <v>0</v>
      </c>
      <c r="P1371" s="44">
        <v>0</v>
      </c>
      <c r="Q1371" s="44">
        <v>0</v>
      </c>
      <c r="R1371" s="44">
        <v>18.695768000000001</v>
      </c>
      <c r="S1371" s="44">
        <v>18.444443</v>
      </c>
      <c r="T1371" s="44">
        <v>94655</v>
      </c>
      <c r="U1371" s="44">
        <v>15384</v>
      </c>
      <c r="V1371" s="44">
        <v>0</v>
      </c>
      <c r="W1371" s="44">
        <v>179.5</v>
      </c>
      <c r="X1371" s="44">
        <v>2765.535046</v>
      </c>
      <c r="Y1371" s="44">
        <v>18329.833901000002</v>
      </c>
      <c r="Z1371" s="44">
        <v>465.60286500000001</v>
      </c>
      <c r="AA1371" s="44">
        <v>14.373483</v>
      </c>
      <c r="AB1371" s="44">
        <v>0.821071</v>
      </c>
      <c r="AC1371" s="44">
        <v>0.320191</v>
      </c>
      <c r="AD1371" s="44">
        <v>3926.0099949999999</v>
      </c>
    </row>
    <row r="1372" spans="1:30" x14ac:dyDescent="0.25">
      <c r="A1372">
        <v>1467</v>
      </c>
      <c r="B1372" t="s">
        <v>101</v>
      </c>
      <c r="C1372" t="s">
        <v>108</v>
      </c>
      <c r="D1372" t="s">
        <v>161</v>
      </c>
      <c r="E1372" t="s">
        <v>104</v>
      </c>
      <c r="F1372" s="52">
        <f>VLOOKUP(A1372,[1]Minority!$A$1:$H$1902,5,FALSE)</f>
        <v>1397</v>
      </c>
      <c r="G1372" s="52">
        <f>VLOOKUP(A1372,'[1]Low-income - HH inc.'!$A$1:$I$1902,6,FALSE)</f>
        <v>153</v>
      </c>
      <c r="H1372" s="44">
        <v>103465</v>
      </c>
      <c r="I1372" s="44">
        <v>0</v>
      </c>
      <c r="J1372" s="44">
        <v>17868</v>
      </c>
      <c r="K1372" s="44">
        <v>0</v>
      </c>
      <c r="L1372" s="44">
        <v>0</v>
      </c>
      <c r="M1372" s="44">
        <v>0</v>
      </c>
      <c r="N1372" s="44">
        <v>179.5</v>
      </c>
      <c r="O1372" s="44">
        <v>0</v>
      </c>
      <c r="P1372" s="44">
        <v>0</v>
      </c>
      <c r="Q1372" s="44">
        <v>0</v>
      </c>
      <c r="R1372" s="44">
        <v>18.628571000000001</v>
      </c>
      <c r="S1372" s="44">
        <v>18.449687999999998</v>
      </c>
      <c r="T1372" s="44">
        <v>103465.007813</v>
      </c>
      <c r="U1372" s="44">
        <v>17868</v>
      </c>
      <c r="V1372" s="44">
        <v>0</v>
      </c>
      <c r="W1372" s="44">
        <v>179.5</v>
      </c>
      <c r="X1372" s="44">
        <v>5937.1372769999998</v>
      </c>
      <c r="Y1372" s="44">
        <v>12435.957816</v>
      </c>
      <c r="Z1372" s="44">
        <v>372.45498300000003</v>
      </c>
      <c r="AA1372" s="44">
        <v>10.005516</v>
      </c>
      <c r="AB1372" s="44">
        <v>0.49486799999999997</v>
      </c>
      <c r="AC1372" s="44">
        <v>0.233179</v>
      </c>
      <c r="AD1372" s="44">
        <v>2791.9489490000001</v>
      </c>
    </row>
    <row r="1373" spans="1:30" x14ac:dyDescent="0.25">
      <c r="A1373">
        <v>1468</v>
      </c>
      <c r="B1373" t="s">
        <v>101</v>
      </c>
      <c r="C1373" t="s">
        <v>108</v>
      </c>
      <c r="D1373" t="s">
        <v>162</v>
      </c>
      <c r="E1373" t="s">
        <v>104</v>
      </c>
      <c r="F1373" s="52">
        <f>VLOOKUP(A1373,[1]Minority!$A$1:$H$1902,5,FALSE)</f>
        <v>2564</v>
      </c>
      <c r="G1373" s="52">
        <f>VLOOKUP(A1373,'[1]Low-income - HH inc.'!$A$1:$I$1902,6,FALSE)</f>
        <v>115</v>
      </c>
      <c r="H1373" s="44">
        <v>260362</v>
      </c>
      <c r="I1373" s="44">
        <v>14633</v>
      </c>
      <c r="J1373" s="44">
        <v>44763</v>
      </c>
      <c r="K1373" s="44">
        <v>2053</v>
      </c>
      <c r="L1373" s="44">
        <v>2156</v>
      </c>
      <c r="M1373" s="44">
        <v>0</v>
      </c>
      <c r="N1373" s="44">
        <v>293.5</v>
      </c>
      <c r="O1373" s="44">
        <v>0</v>
      </c>
      <c r="P1373" s="44">
        <v>86.746375999999998</v>
      </c>
      <c r="Q1373" s="44">
        <v>90.708754999999996</v>
      </c>
      <c r="R1373" s="44">
        <v>20.667749000000001</v>
      </c>
      <c r="S1373" s="44">
        <v>20.601410000000001</v>
      </c>
      <c r="T1373" s="44">
        <v>259560.328125</v>
      </c>
      <c r="U1373" s="44">
        <v>44623.667969000002</v>
      </c>
      <c r="V1373" s="44">
        <v>2148.9663089999999</v>
      </c>
      <c r="W1373" s="44">
        <v>292.54248000000001</v>
      </c>
      <c r="X1373" s="44">
        <v>3889.9364380000002</v>
      </c>
      <c r="Y1373" s="44">
        <v>11290.447856000001</v>
      </c>
      <c r="Z1373" s="44">
        <v>511.82550199999997</v>
      </c>
      <c r="AA1373" s="44">
        <v>10.430047</v>
      </c>
      <c r="AB1373" s="44">
        <v>0.36578899999999998</v>
      </c>
      <c r="AC1373" s="44">
        <v>0.26154500000000003</v>
      </c>
      <c r="AD1373" s="44">
        <v>2972.7335950000002</v>
      </c>
    </row>
    <row r="1374" spans="1:30" x14ac:dyDescent="0.25">
      <c r="A1374">
        <v>1469</v>
      </c>
      <c r="B1374" t="s">
        <v>101</v>
      </c>
      <c r="C1374" t="s">
        <v>108</v>
      </c>
      <c r="D1374" t="s">
        <v>162</v>
      </c>
      <c r="E1374" t="s">
        <v>104</v>
      </c>
      <c r="F1374" s="52">
        <f>VLOOKUP(A1374,[1]Minority!$A$1:$H$1902,5,FALSE)</f>
        <v>1395</v>
      </c>
      <c r="G1374" s="52">
        <f>VLOOKUP(A1374,'[1]Low-income - HH inc.'!$A$1:$I$1902,6,FALSE)</f>
        <v>65</v>
      </c>
      <c r="H1374" s="44">
        <v>300177</v>
      </c>
      <c r="I1374" s="44">
        <v>31383</v>
      </c>
      <c r="J1374" s="44">
        <v>52146</v>
      </c>
      <c r="K1374" s="44">
        <v>4798</v>
      </c>
      <c r="L1374" s="44">
        <v>14590</v>
      </c>
      <c r="M1374" s="44">
        <v>0</v>
      </c>
      <c r="N1374" s="44">
        <v>457.5</v>
      </c>
      <c r="O1374" s="44">
        <v>0</v>
      </c>
      <c r="P1374" s="44">
        <v>80.703163000000004</v>
      </c>
      <c r="Q1374" s="44">
        <v>82.629249999999999</v>
      </c>
      <c r="R1374" s="44">
        <v>18.846285000000002</v>
      </c>
      <c r="S1374" s="44">
        <v>18.845984999999999</v>
      </c>
      <c r="T1374" s="44">
        <v>297391.6875</v>
      </c>
      <c r="U1374" s="44">
        <v>51655.371094000002</v>
      </c>
      <c r="V1374" s="44">
        <v>14438.815430000001</v>
      </c>
      <c r="W1374" s="44">
        <v>452.759277</v>
      </c>
      <c r="X1374" s="44">
        <v>18214.226822000001</v>
      </c>
      <c r="Y1374" s="44">
        <v>33223.597583000002</v>
      </c>
      <c r="Z1374" s="44">
        <v>1667.3095450000001</v>
      </c>
      <c r="AA1374" s="44">
        <v>31.339040000000001</v>
      </c>
      <c r="AB1374" s="44">
        <v>1.162026</v>
      </c>
      <c r="AC1374" s="44">
        <v>0.80429099999999998</v>
      </c>
      <c r="AD1374" s="44">
        <v>9131.8553919999995</v>
      </c>
    </row>
    <row r="1375" spans="1:30" x14ac:dyDescent="0.25">
      <c r="A1375">
        <v>1470</v>
      </c>
      <c r="B1375" t="s">
        <v>101</v>
      </c>
      <c r="C1375" t="s">
        <v>108</v>
      </c>
      <c r="D1375" t="s">
        <v>162</v>
      </c>
      <c r="E1375" t="s">
        <v>104</v>
      </c>
      <c r="F1375" s="52">
        <f>VLOOKUP(A1375,[1]Minority!$A$1:$H$1902,5,FALSE)</f>
        <v>1444</v>
      </c>
      <c r="G1375" s="52">
        <f>VLOOKUP(A1375,'[1]Low-income - HH inc.'!$A$1:$I$1902,6,FALSE)</f>
        <v>83</v>
      </c>
      <c r="H1375" s="44">
        <v>286554</v>
      </c>
      <c r="I1375" s="44">
        <v>0</v>
      </c>
      <c r="J1375" s="44">
        <v>44502</v>
      </c>
      <c r="K1375" s="44">
        <v>0</v>
      </c>
      <c r="L1375" s="44">
        <v>23125</v>
      </c>
      <c r="M1375" s="44">
        <v>0</v>
      </c>
      <c r="N1375" s="44">
        <v>340</v>
      </c>
      <c r="O1375" s="44">
        <v>0</v>
      </c>
      <c r="P1375" s="44">
        <v>0</v>
      </c>
      <c r="Q1375" s="44">
        <v>0</v>
      </c>
      <c r="R1375" s="44">
        <v>19.969857999999999</v>
      </c>
      <c r="S1375" s="44">
        <v>20.046516</v>
      </c>
      <c r="T1375" s="44">
        <v>286554</v>
      </c>
      <c r="U1375" s="44">
        <v>44502</v>
      </c>
      <c r="V1375" s="44">
        <v>23124.998047000001</v>
      </c>
      <c r="W1375" s="44">
        <v>340</v>
      </c>
      <c r="X1375" s="44">
        <v>29681.252839000001</v>
      </c>
      <c r="Y1375" s="44">
        <v>48578.856447999999</v>
      </c>
      <c r="Z1375" s="44">
        <v>2358.8258099999998</v>
      </c>
      <c r="AA1375" s="44">
        <v>45.245730999999999</v>
      </c>
      <c r="AB1375" s="44">
        <v>1.8531489999999999</v>
      </c>
      <c r="AC1375" s="44">
        <v>1.1569799999999999</v>
      </c>
      <c r="AD1375" s="44">
        <v>13316.972569</v>
      </c>
    </row>
    <row r="1376" spans="1:30" x14ac:dyDescent="0.25">
      <c r="A1376">
        <v>1471</v>
      </c>
      <c r="B1376" t="s">
        <v>101</v>
      </c>
      <c r="C1376" t="s">
        <v>108</v>
      </c>
      <c r="D1376" t="s">
        <v>162</v>
      </c>
      <c r="E1376" t="s">
        <v>104</v>
      </c>
      <c r="F1376" s="52">
        <f>VLOOKUP(A1376,[1]Minority!$A$1:$H$1902,5,FALSE)</f>
        <v>966</v>
      </c>
      <c r="G1376" s="52">
        <f>VLOOKUP(A1376,'[1]Low-income - HH inc.'!$A$1:$I$1902,6,FALSE)</f>
        <v>59</v>
      </c>
      <c r="H1376" s="44">
        <v>327620</v>
      </c>
      <c r="I1376" s="44">
        <v>0</v>
      </c>
      <c r="J1376" s="44">
        <v>54245</v>
      </c>
      <c r="K1376" s="44">
        <v>0</v>
      </c>
      <c r="L1376" s="44">
        <v>23125</v>
      </c>
      <c r="M1376" s="44">
        <v>0</v>
      </c>
      <c r="N1376" s="44">
        <v>545</v>
      </c>
      <c r="O1376" s="44">
        <v>0</v>
      </c>
      <c r="P1376" s="44">
        <v>136.036697</v>
      </c>
      <c r="Q1376" s="44">
        <v>100.763893</v>
      </c>
      <c r="R1376" s="44">
        <v>21.894480000000001</v>
      </c>
      <c r="S1376" s="44">
        <v>22.544197</v>
      </c>
      <c r="T1376" s="44">
        <v>326990.6875</v>
      </c>
      <c r="U1376" s="44">
        <v>54140.804687999997</v>
      </c>
      <c r="V1376" s="44">
        <v>23080.580077999999</v>
      </c>
      <c r="W1376" s="44">
        <v>543.953125</v>
      </c>
      <c r="X1376" s="44">
        <v>143250.33044799999</v>
      </c>
      <c r="Y1376" s="44">
        <v>200731.58031799999</v>
      </c>
      <c r="Z1376" s="44">
        <v>6631.4692210000003</v>
      </c>
      <c r="AA1376" s="44">
        <v>180.49774199999999</v>
      </c>
      <c r="AB1376" s="44">
        <v>8.5298200000000008</v>
      </c>
      <c r="AC1376" s="44">
        <v>4.0391649999999997</v>
      </c>
      <c r="AD1376" s="44">
        <v>48146.412264999999</v>
      </c>
    </row>
    <row r="1377" spans="1:30" x14ac:dyDescent="0.25">
      <c r="A1377">
        <v>1472</v>
      </c>
      <c r="B1377" t="s">
        <v>101</v>
      </c>
      <c r="C1377" t="s">
        <v>108</v>
      </c>
      <c r="D1377" t="s">
        <v>162</v>
      </c>
      <c r="E1377" t="s">
        <v>104</v>
      </c>
      <c r="F1377" s="52">
        <f>VLOOKUP(A1377,[1]Minority!$A$1:$H$1902,5,FALSE)</f>
        <v>1267</v>
      </c>
      <c r="G1377" s="52">
        <f>VLOOKUP(A1377,'[1]Low-income - HH inc.'!$A$1:$I$1902,6,FALSE)</f>
        <v>40</v>
      </c>
      <c r="H1377" s="44">
        <v>260167</v>
      </c>
      <c r="I1377" s="44">
        <v>0</v>
      </c>
      <c r="J1377" s="44">
        <v>41965</v>
      </c>
      <c r="K1377" s="44">
        <v>0</v>
      </c>
      <c r="L1377" s="44">
        <v>23843</v>
      </c>
      <c r="M1377" s="44">
        <v>0</v>
      </c>
      <c r="N1377" s="44">
        <v>249</v>
      </c>
      <c r="O1377" s="44">
        <v>0</v>
      </c>
      <c r="P1377" s="44">
        <v>0</v>
      </c>
      <c r="Q1377" s="44">
        <v>0</v>
      </c>
      <c r="R1377" s="44">
        <v>23.609451</v>
      </c>
      <c r="S1377" s="44">
        <v>23.649021000000001</v>
      </c>
      <c r="T1377" s="44">
        <v>239113.40625</v>
      </c>
      <c r="U1377" s="44">
        <v>38569.050780999998</v>
      </c>
      <c r="V1377" s="44">
        <v>21913.544922000001</v>
      </c>
      <c r="W1377" s="44">
        <v>228.850098</v>
      </c>
      <c r="X1377" s="44">
        <v>52102.737455000002</v>
      </c>
      <c r="Y1377" s="44">
        <v>66912.898612000005</v>
      </c>
      <c r="Z1377" s="44">
        <v>2861.5951</v>
      </c>
      <c r="AA1377" s="44">
        <v>62.056350000000002</v>
      </c>
      <c r="AB1377" s="44">
        <v>2.5488110000000002</v>
      </c>
      <c r="AC1377" s="44">
        <v>1.535933</v>
      </c>
      <c r="AD1377" s="44">
        <v>17644.658882</v>
      </c>
    </row>
    <row r="1378" spans="1:30" x14ac:dyDescent="0.25">
      <c r="A1378">
        <v>1473</v>
      </c>
      <c r="B1378" t="s">
        <v>101</v>
      </c>
      <c r="C1378" t="s">
        <v>108</v>
      </c>
      <c r="D1378" t="s">
        <v>162</v>
      </c>
      <c r="E1378" t="s">
        <v>104</v>
      </c>
      <c r="F1378" s="52">
        <f>VLOOKUP(A1378,[1]Minority!$A$1:$H$1902,5,FALSE)</f>
        <v>1290</v>
      </c>
      <c r="G1378" s="52">
        <f>VLOOKUP(A1378,'[1]Low-income - HH inc.'!$A$1:$I$1902,6,FALSE)</f>
        <v>71</v>
      </c>
      <c r="H1378" s="44">
        <v>300317</v>
      </c>
      <c r="I1378" s="44">
        <v>0</v>
      </c>
      <c r="J1378" s="44">
        <v>49856</v>
      </c>
      <c r="K1378" s="44">
        <v>0</v>
      </c>
      <c r="L1378" s="44">
        <v>23125</v>
      </c>
      <c r="M1378" s="44">
        <v>0</v>
      </c>
      <c r="N1378" s="44">
        <v>404</v>
      </c>
      <c r="O1378" s="44">
        <v>0</v>
      </c>
      <c r="P1378" s="44">
        <v>0</v>
      </c>
      <c r="Q1378" s="44">
        <v>0</v>
      </c>
      <c r="R1378" s="44">
        <v>19.677569999999999</v>
      </c>
      <c r="S1378" s="44">
        <v>19.780934999999999</v>
      </c>
      <c r="T1378" s="44">
        <v>299117.25</v>
      </c>
      <c r="U1378" s="44">
        <v>49656.828125</v>
      </c>
      <c r="V1378" s="44">
        <v>23032.617188</v>
      </c>
      <c r="W1378" s="44">
        <v>402.38604700000002</v>
      </c>
      <c r="X1378" s="44">
        <v>91809.601360999994</v>
      </c>
      <c r="Y1378" s="44">
        <v>139713.52221699999</v>
      </c>
      <c r="Z1378" s="44">
        <v>4709.3756039999998</v>
      </c>
      <c r="AA1378" s="44">
        <v>137.65600000000001</v>
      </c>
      <c r="AB1378" s="44">
        <v>6.1143179999999999</v>
      </c>
      <c r="AC1378" s="44">
        <v>2.8937940000000002</v>
      </c>
      <c r="AD1378" s="44">
        <v>33983.433701000002</v>
      </c>
    </row>
    <row r="1379" spans="1:30" x14ac:dyDescent="0.25">
      <c r="A1379">
        <v>1474</v>
      </c>
      <c r="B1379" t="s">
        <v>101</v>
      </c>
      <c r="C1379" t="s">
        <v>108</v>
      </c>
      <c r="D1379" t="s">
        <v>162</v>
      </c>
      <c r="E1379" t="s">
        <v>104</v>
      </c>
      <c r="F1379" s="52">
        <f>VLOOKUP(A1379,[1]Minority!$A$1:$H$1902,5,FALSE)</f>
        <v>2335</v>
      </c>
      <c r="G1379" s="52">
        <f>VLOOKUP(A1379,'[1]Low-income - HH inc.'!$A$1:$I$1902,6,FALSE)</f>
        <v>125</v>
      </c>
      <c r="H1379" s="44">
        <v>296455</v>
      </c>
      <c r="I1379" s="44">
        <v>0</v>
      </c>
      <c r="J1379" s="44">
        <v>48786</v>
      </c>
      <c r="K1379" s="44">
        <v>0</v>
      </c>
      <c r="L1379" s="44">
        <v>23125</v>
      </c>
      <c r="M1379" s="44">
        <v>0</v>
      </c>
      <c r="N1379" s="44">
        <v>404</v>
      </c>
      <c r="O1379" s="44">
        <v>0</v>
      </c>
      <c r="P1379" s="44">
        <v>114.591537</v>
      </c>
      <c r="Q1379" s="44">
        <v>138.000854</v>
      </c>
      <c r="R1379" s="44">
        <v>17.533493</v>
      </c>
      <c r="S1379" s="44">
        <v>17.477647999999999</v>
      </c>
      <c r="T1379" s="44">
        <v>296187</v>
      </c>
      <c r="U1379" s="44">
        <v>48741.894530999998</v>
      </c>
      <c r="V1379" s="44">
        <v>23104.095702999999</v>
      </c>
      <c r="W1379" s="44">
        <v>403.63476600000001</v>
      </c>
      <c r="X1379" s="44">
        <v>138985.10109000001</v>
      </c>
      <c r="Y1379" s="44">
        <v>199698.524107</v>
      </c>
      <c r="Z1379" s="44">
        <v>7555.4516020000001</v>
      </c>
      <c r="AA1379" s="44">
        <v>189.31044600000001</v>
      </c>
      <c r="AB1379" s="44">
        <v>8.3021060000000002</v>
      </c>
      <c r="AC1379" s="44">
        <v>4.3313309999999996</v>
      </c>
      <c r="AD1379" s="44">
        <v>50246.193549000003</v>
      </c>
    </row>
    <row r="1380" spans="1:30" x14ac:dyDescent="0.25">
      <c r="A1380">
        <v>1475</v>
      </c>
      <c r="B1380" t="s">
        <v>101</v>
      </c>
      <c r="C1380" t="s">
        <v>114</v>
      </c>
      <c r="D1380" t="s">
        <v>163</v>
      </c>
      <c r="E1380" t="s">
        <v>104</v>
      </c>
      <c r="F1380" s="52">
        <f>VLOOKUP(A1380,[1]Minority!$A$1:$H$1902,5,FALSE)</f>
        <v>3770</v>
      </c>
      <c r="G1380" s="52">
        <f>VLOOKUP(A1380,'[1]Low-income - HH inc.'!$A$1:$I$1902,6,FALSE)</f>
        <v>122</v>
      </c>
      <c r="H1380" s="44">
        <v>292955</v>
      </c>
      <c r="I1380" s="44">
        <v>80870</v>
      </c>
      <c r="J1380" s="44">
        <v>49115</v>
      </c>
      <c r="K1380" s="44">
        <v>13849</v>
      </c>
      <c r="L1380" s="44">
        <v>23125</v>
      </c>
      <c r="M1380" s="44">
        <v>0</v>
      </c>
      <c r="N1380" s="44">
        <v>290</v>
      </c>
      <c r="O1380" s="44">
        <v>0</v>
      </c>
      <c r="P1380" s="44">
        <v>66.218643</v>
      </c>
      <c r="Q1380" s="44">
        <v>72.124793999999994</v>
      </c>
      <c r="R1380" s="44">
        <v>16.734283000000001</v>
      </c>
      <c r="S1380" s="44">
        <v>16.632840999999999</v>
      </c>
      <c r="T1380" s="44">
        <v>289363.0625</v>
      </c>
      <c r="U1380" s="44">
        <v>48517.726562999997</v>
      </c>
      <c r="V1380" s="44">
        <v>22733.347656000002</v>
      </c>
      <c r="W1380" s="44">
        <v>285.08846999999997</v>
      </c>
      <c r="X1380" s="44">
        <v>13652.976301999999</v>
      </c>
      <c r="Y1380" s="44">
        <v>23997.699417</v>
      </c>
      <c r="Z1380" s="44">
        <v>853.20489299999997</v>
      </c>
      <c r="AA1380" s="44">
        <v>22.660273</v>
      </c>
      <c r="AB1380" s="44">
        <v>0.961673</v>
      </c>
      <c r="AC1380" s="44">
        <v>0.51112000000000002</v>
      </c>
      <c r="AD1380" s="44">
        <v>5982.8936640000002</v>
      </c>
    </row>
    <row r="1381" spans="1:30" x14ac:dyDescent="0.25">
      <c r="A1381">
        <v>1476</v>
      </c>
      <c r="B1381" t="s">
        <v>101</v>
      </c>
      <c r="C1381" t="s">
        <v>114</v>
      </c>
      <c r="D1381" t="s">
        <v>163</v>
      </c>
      <c r="E1381" t="s">
        <v>104</v>
      </c>
      <c r="F1381" s="52">
        <f>VLOOKUP(A1381,[1]Minority!$A$1:$H$1902,5,FALSE)</f>
        <v>1548</v>
      </c>
      <c r="G1381" s="52">
        <f>VLOOKUP(A1381,'[1]Low-income - HH inc.'!$A$1:$I$1902,6,FALSE)</f>
        <v>75</v>
      </c>
      <c r="H1381" s="44">
        <v>269649</v>
      </c>
      <c r="I1381" s="44">
        <v>87244</v>
      </c>
      <c r="J1381" s="44">
        <v>42593</v>
      </c>
      <c r="K1381" s="44">
        <v>17409</v>
      </c>
      <c r="L1381" s="44">
        <v>16852</v>
      </c>
      <c r="M1381" s="44">
        <v>0</v>
      </c>
      <c r="N1381" s="44">
        <v>290</v>
      </c>
      <c r="O1381" s="44">
        <v>0</v>
      </c>
      <c r="P1381" s="44">
        <v>65.456833000000003</v>
      </c>
      <c r="Q1381" s="44">
        <v>69.058341999999996</v>
      </c>
      <c r="R1381" s="44">
        <v>18.624915999999999</v>
      </c>
      <c r="S1381" s="44">
        <v>19.11167</v>
      </c>
      <c r="T1381" s="44">
        <v>266143.15625</v>
      </c>
      <c r="U1381" s="44">
        <v>42108.960937999997</v>
      </c>
      <c r="V1381" s="44">
        <v>16528.101563</v>
      </c>
      <c r="W1381" s="44">
        <v>284.42614700000001</v>
      </c>
      <c r="X1381" s="44">
        <v>63892.802002999997</v>
      </c>
      <c r="Y1381" s="44">
        <v>107313.099283</v>
      </c>
      <c r="Z1381" s="44">
        <v>3669.253389</v>
      </c>
      <c r="AA1381" s="44">
        <v>95.965823</v>
      </c>
      <c r="AB1381" s="44">
        <v>4.4641679999999999</v>
      </c>
      <c r="AC1381" s="44">
        <v>2.180968</v>
      </c>
      <c r="AD1381" s="44">
        <v>25721.074977</v>
      </c>
    </row>
    <row r="1382" spans="1:30" x14ac:dyDescent="0.25">
      <c r="A1382">
        <v>1477</v>
      </c>
      <c r="B1382" t="s">
        <v>101</v>
      </c>
      <c r="C1382" t="s">
        <v>114</v>
      </c>
      <c r="D1382" t="s">
        <v>163</v>
      </c>
      <c r="E1382" t="s">
        <v>104</v>
      </c>
      <c r="F1382" s="52">
        <f>VLOOKUP(A1382,[1]Minority!$A$1:$H$1902,5,FALSE)</f>
        <v>4102</v>
      </c>
      <c r="G1382" s="52">
        <f>VLOOKUP(A1382,'[1]Low-income - HH inc.'!$A$1:$I$1902,6,FALSE)</f>
        <v>151</v>
      </c>
      <c r="H1382" s="44">
        <v>224199</v>
      </c>
      <c r="I1382" s="44">
        <v>35829</v>
      </c>
      <c r="J1382" s="44">
        <v>32964</v>
      </c>
      <c r="K1382" s="44">
        <v>11159</v>
      </c>
      <c r="L1382" s="44">
        <v>21978</v>
      </c>
      <c r="M1382" s="44">
        <v>0</v>
      </c>
      <c r="N1382" s="44">
        <v>436</v>
      </c>
      <c r="O1382" s="44">
        <v>0</v>
      </c>
      <c r="P1382" s="44">
        <v>68.481185999999994</v>
      </c>
      <c r="Q1382" s="44">
        <v>76.067458999999999</v>
      </c>
      <c r="R1382" s="44">
        <v>17.974530999999999</v>
      </c>
      <c r="S1382" s="44">
        <v>17.647345000000001</v>
      </c>
      <c r="T1382" s="44">
        <v>221167.03125</v>
      </c>
      <c r="U1382" s="44">
        <v>32613.027343999998</v>
      </c>
      <c r="V1382" s="44">
        <v>21624.244140999999</v>
      </c>
      <c r="W1382" s="44">
        <v>428.98220800000001</v>
      </c>
      <c r="X1382" s="44">
        <v>3425.6716799999999</v>
      </c>
      <c r="Y1382" s="44">
        <v>9595.7277900000008</v>
      </c>
      <c r="Z1382" s="44">
        <v>395.01961699999998</v>
      </c>
      <c r="AA1382" s="44">
        <v>8.529439</v>
      </c>
      <c r="AB1382" s="44">
        <v>0.34910799999999997</v>
      </c>
      <c r="AC1382" s="44">
        <v>0.21129000000000001</v>
      </c>
      <c r="AD1382" s="44">
        <v>2437.9726770000002</v>
      </c>
    </row>
    <row r="1383" spans="1:30" x14ac:dyDescent="0.25">
      <c r="A1383">
        <v>1478</v>
      </c>
      <c r="B1383" t="s">
        <v>101</v>
      </c>
      <c r="C1383" t="s">
        <v>114</v>
      </c>
      <c r="D1383" t="s">
        <v>163</v>
      </c>
      <c r="E1383" t="s">
        <v>104</v>
      </c>
      <c r="F1383" s="52">
        <f>VLOOKUP(A1383,[1]Minority!$A$1:$H$1902,5,FALSE)</f>
        <v>2758</v>
      </c>
      <c r="G1383" s="52">
        <f>VLOOKUP(A1383,'[1]Low-income - HH inc.'!$A$1:$I$1902,6,FALSE)</f>
        <v>175</v>
      </c>
      <c r="H1383" s="44">
        <v>228379</v>
      </c>
      <c r="I1383" s="44">
        <v>62603</v>
      </c>
      <c r="J1383" s="44">
        <v>35913</v>
      </c>
      <c r="K1383" s="44">
        <v>16221</v>
      </c>
      <c r="L1383" s="44">
        <v>21978</v>
      </c>
      <c r="M1383" s="44">
        <v>0</v>
      </c>
      <c r="N1383" s="44">
        <v>662</v>
      </c>
      <c r="O1383" s="44">
        <v>0</v>
      </c>
      <c r="P1383" s="44">
        <v>64.319725000000005</v>
      </c>
      <c r="Q1383" s="44">
        <v>68.881416000000002</v>
      </c>
      <c r="R1383" s="44">
        <v>18.928032000000002</v>
      </c>
      <c r="S1383" s="44">
        <v>19.224882000000001</v>
      </c>
      <c r="T1383" s="44">
        <v>224552.703125</v>
      </c>
      <c r="U1383" s="44">
        <v>35458.484375</v>
      </c>
      <c r="V1383" s="44">
        <v>21470.720702999999</v>
      </c>
      <c r="W1383" s="44">
        <v>646.72021500000005</v>
      </c>
      <c r="X1383" s="44">
        <v>72108.498238999993</v>
      </c>
      <c r="Y1383" s="44">
        <v>127868.30534399999</v>
      </c>
      <c r="Z1383" s="44">
        <v>4213.5491929999998</v>
      </c>
      <c r="AA1383" s="44">
        <v>119.15277399999999</v>
      </c>
      <c r="AB1383" s="44">
        <v>5.2998969999999996</v>
      </c>
      <c r="AC1383" s="44">
        <v>2.615097</v>
      </c>
      <c r="AD1383" s="44">
        <v>30725.786495</v>
      </c>
    </row>
    <row r="1384" spans="1:30" x14ac:dyDescent="0.25">
      <c r="A1384">
        <v>1479</v>
      </c>
      <c r="B1384" t="s">
        <v>101</v>
      </c>
      <c r="C1384" t="s">
        <v>114</v>
      </c>
      <c r="D1384" t="s">
        <v>163</v>
      </c>
      <c r="E1384" t="s">
        <v>104</v>
      </c>
      <c r="F1384" s="52">
        <f>VLOOKUP(A1384,[1]Minority!$A$1:$H$1902,5,FALSE)</f>
        <v>2394</v>
      </c>
      <c r="G1384" s="52">
        <f>VLOOKUP(A1384,'[1]Low-income - HH inc.'!$A$1:$I$1902,6,FALSE)</f>
        <v>18</v>
      </c>
      <c r="H1384" s="44">
        <v>210700</v>
      </c>
      <c r="I1384" s="44">
        <v>25809</v>
      </c>
      <c r="J1384" s="44">
        <v>33721</v>
      </c>
      <c r="K1384" s="44">
        <v>4326</v>
      </c>
      <c r="L1384" s="44">
        <v>14987</v>
      </c>
      <c r="M1384" s="44">
        <v>0</v>
      </c>
      <c r="N1384" s="44">
        <v>436</v>
      </c>
      <c r="O1384" s="44">
        <v>0</v>
      </c>
      <c r="P1384" s="44">
        <v>2.66229</v>
      </c>
      <c r="Q1384" s="44">
        <v>2.6557940000000002</v>
      </c>
      <c r="R1384" s="44">
        <v>21.388582</v>
      </c>
      <c r="S1384" s="44">
        <v>21.918879</v>
      </c>
      <c r="T1384" s="44">
        <v>159016.984375</v>
      </c>
      <c r="U1384" s="44">
        <v>25504.146484000001</v>
      </c>
      <c r="V1384" s="44">
        <v>10797.648438</v>
      </c>
      <c r="W1384" s="44">
        <v>314.12390099999999</v>
      </c>
      <c r="X1384" s="44">
        <v>37598.853207</v>
      </c>
      <c r="Y1384" s="44">
        <v>65470.642677000003</v>
      </c>
      <c r="Z1384" s="44">
        <v>2600.2192519999999</v>
      </c>
      <c r="AA1384" s="44">
        <v>59.388264999999997</v>
      </c>
      <c r="AB1384" s="44">
        <v>2.6248</v>
      </c>
      <c r="AC1384" s="44">
        <v>1.453991</v>
      </c>
      <c r="AD1384" s="44">
        <v>17012.954462999998</v>
      </c>
    </row>
    <row r="1385" spans="1:30" x14ac:dyDescent="0.25">
      <c r="A1385">
        <v>1480</v>
      </c>
      <c r="B1385" t="s">
        <v>101</v>
      </c>
      <c r="C1385" t="s">
        <v>114</v>
      </c>
      <c r="D1385" t="s">
        <v>163</v>
      </c>
      <c r="E1385" t="s">
        <v>104</v>
      </c>
      <c r="F1385" s="52">
        <f>VLOOKUP(A1385,[1]Minority!$A$1:$H$1902,5,FALSE)</f>
        <v>2032</v>
      </c>
      <c r="G1385" s="52">
        <f>VLOOKUP(A1385,'[1]Low-income - HH inc.'!$A$1:$I$1902,6,FALSE)</f>
        <v>133</v>
      </c>
      <c r="H1385" s="44">
        <v>220167</v>
      </c>
      <c r="I1385" s="44">
        <v>46240</v>
      </c>
      <c r="J1385" s="44">
        <v>34865</v>
      </c>
      <c r="K1385" s="44">
        <v>9453</v>
      </c>
      <c r="L1385" s="44">
        <v>14987</v>
      </c>
      <c r="M1385" s="44">
        <v>0</v>
      </c>
      <c r="N1385" s="44">
        <v>436</v>
      </c>
      <c r="O1385" s="44">
        <v>0</v>
      </c>
      <c r="P1385" s="44">
        <v>71.729613999999998</v>
      </c>
      <c r="Q1385" s="44">
        <v>72.945976000000002</v>
      </c>
      <c r="R1385" s="44">
        <v>17.349001000000001</v>
      </c>
      <c r="S1385" s="44">
        <v>17.781020999999999</v>
      </c>
      <c r="T1385" s="44">
        <v>218905.53125</v>
      </c>
      <c r="U1385" s="44">
        <v>34680.691405999998</v>
      </c>
      <c r="V1385" s="44">
        <v>14878.301758</v>
      </c>
      <c r="W1385" s="44">
        <v>432.83776899999998</v>
      </c>
      <c r="X1385" s="44">
        <v>6178.0288170000003</v>
      </c>
      <c r="Y1385" s="44">
        <v>21824.604995000002</v>
      </c>
      <c r="Z1385" s="44">
        <v>820.05047999999999</v>
      </c>
      <c r="AA1385" s="44">
        <v>18.736598000000001</v>
      </c>
      <c r="AB1385" s="44">
        <v>0.76595999999999997</v>
      </c>
      <c r="AC1385" s="44">
        <v>0.45563900000000002</v>
      </c>
      <c r="AD1385" s="44">
        <v>5322.6775539999999</v>
      </c>
    </row>
    <row r="1386" spans="1:30" x14ac:dyDescent="0.25">
      <c r="A1386">
        <v>1481</v>
      </c>
      <c r="B1386" t="s">
        <v>101</v>
      </c>
      <c r="C1386" t="s">
        <v>114</v>
      </c>
      <c r="D1386" t="s">
        <v>163</v>
      </c>
      <c r="E1386" t="s">
        <v>104</v>
      </c>
      <c r="F1386" s="52">
        <f>VLOOKUP(A1386,[1]Minority!$A$1:$H$1902,5,FALSE)</f>
        <v>727</v>
      </c>
      <c r="G1386" s="52">
        <f>VLOOKUP(A1386,'[1]Low-income - HH inc.'!$A$1:$I$1902,6,FALSE)</f>
        <v>70</v>
      </c>
      <c r="H1386" s="44">
        <v>235201</v>
      </c>
      <c r="I1386" s="44">
        <v>120504</v>
      </c>
      <c r="J1386" s="44">
        <v>37623</v>
      </c>
      <c r="K1386" s="44">
        <v>16675</v>
      </c>
      <c r="L1386" s="44">
        <v>14987</v>
      </c>
      <c r="M1386" s="44">
        <v>0</v>
      </c>
      <c r="N1386" s="44">
        <v>662</v>
      </c>
      <c r="O1386" s="44">
        <v>0</v>
      </c>
      <c r="P1386" s="44">
        <v>69.101089000000002</v>
      </c>
      <c r="Q1386" s="44">
        <v>68.712295999999995</v>
      </c>
      <c r="R1386" s="44">
        <v>20.086072999999999</v>
      </c>
      <c r="S1386" s="44">
        <v>20.777194999999999</v>
      </c>
      <c r="T1386" s="44">
        <v>232864.96875</v>
      </c>
      <c r="U1386" s="44">
        <v>37196.351562999997</v>
      </c>
      <c r="V1386" s="44">
        <v>14681.760742</v>
      </c>
      <c r="W1386" s="44">
        <v>648.51709000000005</v>
      </c>
      <c r="X1386" s="44">
        <v>81518.370062000002</v>
      </c>
      <c r="Y1386" s="44">
        <v>129285.424274</v>
      </c>
      <c r="Z1386" s="44">
        <v>5111.5679890000001</v>
      </c>
      <c r="AA1386" s="44">
        <v>114.91443599999999</v>
      </c>
      <c r="AB1386" s="44">
        <v>5.2490560000000004</v>
      </c>
      <c r="AC1386" s="44">
        <v>2.8432900000000001</v>
      </c>
      <c r="AD1386" s="44">
        <v>33549.559763999998</v>
      </c>
    </row>
    <row r="1387" spans="1:30" x14ac:dyDescent="0.25">
      <c r="A1387">
        <v>1482</v>
      </c>
      <c r="B1387" t="s">
        <v>101</v>
      </c>
      <c r="C1387" t="s">
        <v>114</v>
      </c>
      <c r="D1387" t="s">
        <v>163</v>
      </c>
      <c r="E1387" t="s">
        <v>104</v>
      </c>
      <c r="F1387" s="52">
        <f>VLOOKUP(A1387,[1]Minority!$A$1:$H$1902,5,FALSE)</f>
        <v>1325</v>
      </c>
      <c r="G1387" s="52">
        <f>VLOOKUP(A1387,'[1]Low-income - HH inc.'!$A$1:$I$1902,6,FALSE)</f>
        <v>65</v>
      </c>
      <c r="H1387" s="44">
        <v>242816</v>
      </c>
      <c r="I1387" s="44">
        <v>24394</v>
      </c>
      <c r="J1387" s="44">
        <v>38915</v>
      </c>
      <c r="K1387" s="44">
        <v>3884</v>
      </c>
      <c r="L1387" s="44">
        <v>14987</v>
      </c>
      <c r="M1387" s="44">
        <v>0</v>
      </c>
      <c r="N1387" s="44">
        <v>290</v>
      </c>
      <c r="O1387" s="44">
        <v>0</v>
      </c>
      <c r="P1387" s="44">
        <v>70.070464999999999</v>
      </c>
      <c r="Q1387" s="44">
        <v>76.060851999999997</v>
      </c>
      <c r="R1387" s="44">
        <v>16.316960999999999</v>
      </c>
      <c r="S1387" s="44">
        <v>17.022974000000001</v>
      </c>
      <c r="T1387" s="44">
        <v>241206.390625</v>
      </c>
      <c r="U1387" s="44">
        <v>38656.84375</v>
      </c>
      <c r="V1387" s="44">
        <v>14876.556640999999</v>
      </c>
      <c r="W1387" s="44">
        <v>287.86288500000001</v>
      </c>
      <c r="X1387" s="44">
        <v>12101.054157</v>
      </c>
      <c r="Y1387" s="44">
        <v>21969.051686999999</v>
      </c>
      <c r="Z1387" s="44">
        <v>811.38072799999998</v>
      </c>
      <c r="AA1387" s="44">
        <v>18.827396</v>
      </c>
      <c r="AB1387" s="44">
        <v>0.84259200000000001</v>
      </c>
      <c r="AC1387" s="44">
        <v>0.45882099999999998</v>
      </c>
      <c r="AD1387" s="44">
        <v>5396.6222539999999</v>
      </c>
    </row>
    <row r="1388" spans="1:30" x14ac:dyDescent="0.25">
      <c r="A1388">
        <v>1483</v>
      </c>
      <c r="B1388" t="s">
        <v>101</v>
      </c>
      <c r="C1388" t="s">
        <v>114</v>
      </c>
      <c r="D1388" t="s">
        <v>163</v>
      </c>
      <c r="E1388" t="s">
        <v>104</v>
      </c>
      <c r="F1388" s="52">
        <f>VLOOKUP(A1388,[1]Minority!$A$1:$H$1902,5,FALSE)</f>
        <v>813</v>
      </c>
      <c r="G1388" s="52">
        <f>VLOOKUP(A1388,'[1]Low-income - HH inc.'!$A$1:$I$1902,6,FALSE)</f>
        <v>36</v>
      </c>
      <c r="H1388" s="44">
        <v>289683</v>
      </c>
      <c r="I1388" s="44">
        <v>312231</v>
      </c>
      <c r="J1388" s="44">
        <v>47924</v>
      </c>
      <c r="K1388" s="44">
        <v>33143</v>
      </c>
      <c r="L1388" s="44">
        <v>16852</v>
      </c>
      <c r="M1388" s="44">
        <v>8745</v>
      </c>
      <c r="N1388" s="44">
        <v>290</v>
      </c>
      <c r="O1388" s="44">
        <v>0</v>
      </c>
      <c r="P1388" s="44">
        <v>63.552402000000001</v>
      </c>
      <c r="Q1388" s="44">
        <v>61.378723000000001</v>
      </c>
      <c r="R1388" s="44">
        <v>19.167528000000001</v>
      </c>
      <c r="S1388" s="44">
        <v>19.589634</v>
      </c>
      <c r="T1388" s="44">
        <v>290263.15625</v>
      </c>
      <c r="U1388" s="44">
        <v>47543.695312999997</v>
      </c>
      <c r="V1388" s="44">
        <v>16643.412109000001</v>
      </c>
      <c r="W1388" s="44">
        <v>282.53848299999999</v>
      </c>
      <c r="X1388" s="44">
        <v>177774.29117099999</v>
      </c>
      <c r="Y1388" s="44">
        <v>259137.56377199999</v>
      </c>
      <c r="Z1388" s="44">
        <v>11099.038815</v>
      </c>
      <c r="AA1388" s="44">
        <v>248.02990600000001</v>
      </c>
      <c r="AB1388" s="44">
        <v>10.573498000000001</v>
      </c>
      <c r="AC1388" s="44">
        <v>6.0865669999999996</v>
      </c>
      <c r="AD1388" s="44">
        <v>70410.186684</v>
      </c>
    </row>
    <row r="1389" spans="1:30" x14ac:dyDescent="0.25">
      <c r="A1389">
        <v>1484</v>
      </c>
      <c r="B1389" t="s">
        <v>101</v>
      </c>
      <c r="C1389" t="s">
        <v>114</v>
      </c>
      <c r="D1389" t="s">
        <v>163</v>
      </c>
      <c r="E1389" t="s">
        <v>104</v>
      </c>
      <c r="F1389" s="52">
        <f>VLOOKUP(A1389,[1]Minority!$A$1:$H$1902,5,FALSE)</f>
        <v>1773</v>
      </c>
      <c r="G1389" s="52">
        <f>VLOOKUP(A1389,'[1]Low-income - HH inc.'!$A$1:$I$1902,6,FALSE)</f>
        <v>13</v>
      </c>
      <c r="H1389" s="44">
        <v>258978</v>
      </c>
      <c r="I1389" s="44">
        <v>0</v>
      </c>
      <c r="J1389" s="44">
        <v>43662</v>
      </c>
      <c r="K1389" s="44">
        <v>0</v>
      </c>
      <c r="L1389" s="44">
        <v>16852</v>
      </c>
      <c r="M1389" s="44">
        <v>0</v>
      </c>
      <c r="N1389" s="44">
        <v>290</v>
      </c>
      <c r="O1389" s="44">
        <v>0</v>
      </c>
      <c r="P1389" s="44">
        <v>0</v>
      </c>
      <c r="Q1389" s="44">
        <v>0</v>
      </c>
      <c r="R1389" s="44">
        <v>22.878056000000001</v>
      </c>
      <c r="S1389" s="44">
        <v>23.143812</v>
      </c>
      <c r="T1389" s="44">
        <v>201022.4375</v>
      </c>
      <c r="U1389" s="44">
        <v>33891.070312999997</v>
      </c>
      <c r="V1389" s="44">
        <v>13080.763671999999</v>
      </c>
      <c r="W1389" s="44">
        <v>225.10214199999999</v>
      </c>
      <c r="X1389" s="44">
        <v>4473.1123539999999</v>
      </c>
      <c r="Y1389" s="44">
        <v>15502.315073</v>
      </c>
      <c r="Z1389" s="44">
        <v>455.74815799999999</v>
      </c>
      <c r="AA1389" s="44">
        <v>12.458964</v>
      </c>
      <c r="AB1389" s="44">
        <v>0.67244800000000005</v>
      </c>
      <c r="AC1389" s="44">
        <v>0.28782999999999997</v>
      </c>
      <c r="AD1389" s="44">
        <v>3480.1210740000001</v>
      </c>
    </row>
    <row r="1390" spans="1:30" x14ac:dyDescent="0.25">
      <c r="A1390">
        <v>1485</v>
      </c>
      <c r="B1390" t="s">
        <v>101</v>
      </c>
      <c r="C1390" t="s">
        <v>114</v>
      </c>
      <c r="D1390" t="s">
        <v>163</v>
      </c>
      <c r="E1390" t="s">
        <v>104</v>
      </c>
      <c r="F1390" s="52">
        <f>VLOOKUP(A1390,[1]Minority!$A$1:$H$1902,5,FALSE)</f>
        <v>1186</v>
      </c>
      <c r="G1390" s="52">
        <f>VLOOKUP(A1390,'[1]Low-income - HH inc.'!$A$1:$I$1902,6,FALSE)</f>
        <v>41</v>
      </c>
      <c r="H1390" s="44">
        <v>275397</v>
      </c>
      <c r="I1390" s="44">
        <v>79505</v>
      </c>
      <c r="J1390" s="44">
        <v>46041</v>
      </c>
      <c r="K1390" s="44">
        <v>13855</v>
      </c>
      <c r="L1390" s="44">
        <v>16852</v>
      </c>
      <c r="M1390" s="44">
        <v>0</v>
      </c>
      <c r="N1390" s="44">
        <v>290</v>
      </c>
      <c r="O1390" s="44">
        <v>0</v>
      </c>
      <c r="P1390" s="44">
        <v>64.549499999999995</v>
      </c>
      <c r="Q1390" s="44">
        <v>69.499977000000001</v>
      </c>
      <c r="R1390" s="44">
        <v>17.034666000000001</v>
      </c>
      <c r="S1390" s="44">
        <v>17.537724999999998</v>
      </c>
      <c r="T1390" s="44">
        <v>271589.25</v>
      </c>
      <c r="U1390" s="44">
        <v>45415.367187999997</v>
      </c>
      <c r="V1390" s="44">
        <v>16524.429688</v>
      </c>
      <c r="W1390" s="44">
        <v>284.362976</v>
      </c>
      <c r="X1390" s="44">
        <v>23492.373523999999</v>
      </c>
      <c r="Y1390" s="44">
        <v>45031.434978999998</v>
      </c>
      <c r="Z1390" s="44">
        <v>1790.605098</v>
      </c>
      <c r="AA1390" s="44">
        <v>40.713206999999997</v>
      </c>
      <c r="AB1390" s="44">
        <v>1.7023170000000001</v>
      </c>
      <c r="AC1390" s="44">
        <v>0.99806300000000003</v>
      </c>
      <c r="AD1390" s="44">
        <v>11723.635773</v>
      </c>
    </row>
    <row r="1391" spans="1:30" x14ac:dyDescent="0.25">
      <c r="A1391">
        <v>1486</v>
      </c>
      <c r="B1391" t="s">
        <v>101</v>
      </c>
      <c r="C1391" t="s">
        <v>114</v>
      </c>
      <c r="D1391" t="s">
        <v>163</v>
      </c>
      <c r="E1391" t="s">
        <v>104</v>
      </c>
      <c r="F1391" s="52">
        <f>VLOOKUP(A1391,[1]Minority!$A$1:$H$1902,5,FALSE)</f>
        <v>1634</v>
      </c>
      <c r="G1391" s="52">
        <f>VLOOKUP(A1391,'[1]Low-income - HH inc.'!$A$1:$I$1902,6,FALSE)</f>
        <v>92</v>
      </c>
      <c r="H1391" s="44">
        <v>313801</v>
      </c>
      <c r="I1391" s="44">
        <v>43391</v>
      </c>
      <c r="J1391" s="44">
        <v>50972</v>
      </c>
      <c r="K1391" s="44">
        <v>10047</v>
      </c>
      <c r="L1391" s="44">
        <v>24644</v>
      </c>
      <c r="M1391" s="44">
        <v>0</v>
      </c>
      <c r="N1391" s="44">
        <v>290</v>
      </c>
      <c r="O1391" s="44">
        <v>0</v>
      </c>
      <c r="P1391" s="44">
        <v>74.302115999999998</v>
      </c>
      <c r="Q1391" s="44">
        <v>74.280342000000005</v>
      </c>
      <c r="R1391" s="44">
        <v>24.353335999999999</v>
      </c>
      <c r="S1391" s="44">
        <v>24.858132999999999</v>
      </c>
      <c r="T1391" s="44">
        <v>308579.625</v>
      </c>
      <c r="U1391" s="44">
        <v>50181.777344000002</v>
      </c>
      <c r="V1391" s="44">
        <v>24168.146484000001</v>
      </c>
      <c r="W1391" s="44">
        <v>284.40035999999998</v>
      </c>
      <c r="X1391" s="44">
        <v>58126.017373000002</v>
      </c>
      <c r="Y1391" s="44">
        <v>94244.015297000005</v>
      </c>
      <c r="Z1391" s="44">
        <v>3058.248533</v>
      </c>
      <c r="AA1391" s="44">
        <v>85.744747000000004</v>
      </c>
      <c r="AB1391" s="44">
        <v>4.1469680000000002</v>
      </c>
      <c r="AC1391" s="44">
        <v>1.90245</v>
      </c>
      <c r="AD1391" s="44">
        <v>22679.045628</v>
      </c>
    </row>
    <row r="1392" spans="1:30" x14ac:dyDescent="0.25">
      <c r="A1392">
        <v>1487</v>
      </c>
      <c r="B1392" t="s">
        <v>101</v>
      </c>
      <c r="C1392" t="s">
        <v>114</v>
      </c>
      <c r="D1392" t="s">
        <v>163</v>
      </c>
      <c r="E1392" t="s">
        <v>104</v>
      </c>
      <c r="F1392" s="52">
        <f>VLOOKUP(A1392,[1]Minority!$A$1:$H$1902,5,FALSE)</f>
        <v>1570</v>
      </c>
      <c r="G1392" s="52">
        <f>VLOOKUP(A1392,'[1]Low-income - HH inc.'!$A$1:$I$1902,6,FALSE)</f>
        <v>64</v>
      </c>
      <c r="H1392" s="44">
        <v>308658</v>
      </c>
      <c r="I1392" s="44">
        <v>306615</v>
      </c>
      <c r="J1392" s="44">
        <v>49988</v>
      </c>
      <c r="K1392" s="44">
        <v>31267</v>
      </c>
      <c r="L1392" s="44">
        <v>23731</v>
      </c>
      <c r="M1392" s="44">
        <v>0</v>
      </c>
      <c r="N1392" s="44">
        <v>290</v>
      </c>
      <c r="O1392" s="44">
        <v>0</v>
      </c>
      <c r="P1392" s="44">
        <v>67.885193000000001</v>
      </c>
      <c r="Q1392" s="44">
        <v>71.312674999999999</v>
      </c>
      <c r="R1392" s="44">
        <v>20.836404999999999</v>
      </c>
      <c r="S1392" s="44">
        <v>20.972490000000001</v>
      </c>
      <c r="T1392" s="44">
        <v>308616.75</v>
      </c>
      <c r="U1392" s="44">
        <v>49610.132812999997</v>
      </c>
      <c r="V1392" s="44">
        <v>23252.017577999999</v>
      </c>
      <c r="W1392" s="44">
        <v>284.14669800000001</v>
      </c>
      <c r="X1392" s="44">
        <v>29410.612870000001</v>
      </c>
      <c r="Y1392" s="44">
        <v>75828.712442000004</v>
      </c>
      <c r="Z1392" s="44">
        <v>3841.2728929999998</v>
      </c>
      <c r="AA1392" s="44">
        <v>73.290761000000003</v>
      </c>
      <c r="AB1392" s="44">
        <v>2.7051310000000002</v>
      </c>
      <c r="AC1392" s="44">
        <v>1.961624</v>
      </c>
      <c r="AD1392" s="44">
        <v>22096.618170999998</v>
      </c>
    </row>
    <row r="1393" spans="1:30" x14ac:dyDescent="0.25">
      <c r="A1393">
        <v>1488</v>
      </c>
      <c r="B1393" t="s">
        <v>101</v>
      </c>
      <c r="C1393" t="s">
        <v>114</v>
      </c>
      <c r="D1393" t="s">
        <v>163</v>
      </c>
      <c r="E1393" t="s">
        <v>104</v>
      </c>
      <c r="F1393" s="52">
        <f>VLOOKUP(A1393,[1]Minority!$A$1:$H$1902,5,FALSE)</f>
        <v>819</v>
      </c>
      <c r="G1393" s="52">
        <f>VLOOKUP(A1393,'[1]Low-income - HH inc.'!$A$1:$I$1902,6,FALSE)</f>
        <v>50</v>
      </c>
      <c r="H1393" s="44">
        <v>327597</v>
      </c>
      <c r="I1393" s="44">
        <v>37744</v>
      </c>
      <c r="J1393" s="44">
        <v>54390</v>
      </c>
      <c r="K1393" s="44">
        <v>6120</v>
      </c>
      <c r="L1393" s="44">
        <v>25250</v>
      </c>
      <c r="M1393" s="44">
        <v>6101</v>
      </c>
      <c r="N1393" s="44">
        <v>290</v>
      </c>
      <c r="O1393" s="44">
        <v>0</v>
      </c>
      <c r="P1393" s="44">
        <v>73.864036999999996</v>
      </c>
      <c r="Q1393" s="44">
        <v>74.683014</v>
      </c>
      <c r="R1393" s="44">
        <v>22.264605</v>
      </c>
      <c r="S1393" s="44">
        <v>22.500359</v>
      </c>
      <c r="T1393" s="44">
        <v>320944.8125</v>
      </c>
      <c r="U1393" s="44">
        <v>53282.191405999998</v>
      </c>
      <c r="V1393" s="44">
        <v>24810.525390999999</v>
      </c>
      <c r="W1393" s="44">
        <v>283.34442100000001</v>
      </c>
      <c r="X1393" s="44">
        <v>40040.553214</v>
      </c>
      <c r="Y1393" s="44">
        <v>66554.880372</v>
      </c>
      <c r="Z1393" s="44">
        <v>2497.9818329999998</v>
      </c>
      <c r="AA1393" s="44">
        <v>61.732694000000002</v>
      </c>
      <c r="AB1393" s="44">
        <v>2.805094</v>
      </c>
      <c r="AC1393" s="44">
        <v>1.4498359999999999</v>
      </c>
      <c r="AD1393" s="44">
        <v>17081.238412999999</v>
      </c>
    </row>
    <row r="1394" spans="1:30" x14ac:dyDescent="0.25">
      <c r="A1394">
        <v>1489</v>
      </c>
      <c r="B1394" t="s">
        <v>101</v>
      </c>
      <c r="C1394" t="s">
        <v>114</v>
      </c>
      <c r="D1394" t="s">
        <v>163</v>
      </c>
      <c r="E1394" t="s">
        <v>104</v>
      </c>
      <c r="F1394" s="52">
        <f>VLOOKUP(A1394,[1]Minority!$A$1:$H$1902,5,FALSE)</f>
        <v>1533</v>
      </c>
      <c r="G1394" s="52">
        <f>VLOOKUP(A1394,'[1]Low-income - HH inc.'!$A$1:$I$1902,6,FALSE)</f>
        <v>94</v>
      </c>
      <c r="H1394" s="44">
        <v>331162</v>
      </c>
      <c r="I1394" s="44">
        <v>29585</v>
      </c>
      <c r="J1394" s="44">
        <v>56132</v>
      </c>
      <c r="K1394" s="44">
        <v>5864</v>
      </c>
      <c r="L1394" s="44">
        <v>25250</v>
      </c>
      <c r="M1394" s="44">
        <v>6101</v>
      </c>
      <c r="N1394" s="44">
        <v>290</v>
      </c>
      <c r="O1394" s="44">
        <v>0</v>
      </c>
      <c r="P1394" s="44">
        <v>75.342003000000005</v>
      </c>
      <c r="Q1394" s="44">
        <v>73.227226000000002</v>
      </c>
      <c r="R1394" s="44">
        <v>24.028538000000001</v>
      </c>
      <c r="S1394" s="44">
        <v>25.375952000000002</v>
      </c>
      <c r="T1394" s="44">
        <v>324259.71875</v>
      </c>
      <c r="U1394" s="44">
        <v>54981.5</v>
      </c>
      <c r="V1394" s="44">
        <v>24811.732422000001</v>
      </c>
      <c r="W1394" s="44">
        <v>283.36270100000002</v>
      </c>
      <c r="X1394" s="44">
        <v>179273.81557199999</v>
      </c>
      <c r="Y1394" s="44">
        <v>285925.40461899998</v>
      </c>
      <c r="Z1394" s="44">
        <v>9136.7644569999993</v>
      </c>
      <c r="AA1394" s="44">
        <v>278.12434300000001</v>
      </c>
      <c r="AB1394" s="44">
        <v>13.478911</v>
      </c>
      <c r="AC1394" s="44">
        <v>5.8601080000000003</v>
      </c>
      <c r="AD1394" s="44">
        <v>70175.726659000007</v>
      </c>
    </row>
    <row r="1395" spans="1:30" x14ac:dyDescent="0.25">
      <c r="A1395">
        <v>1490</v>
      </c>
      <c r="B1395" t="s">
        <v>101</v>
      </c>
      <c r="C1395" t="s">
        <v>114</v>
      </c>
      <c r="D1395" t="s">
        <v>163</v>
      </c>
      <c r="E1395" t="s">
        <v>104</v>
      </c>
      <c r="F1395" s="52">
        <f>VLOOKUP(A1395,[1]Minority!$A$1:$H$1902,5,FALSE)</f>
        <v>0</v>
      </c>
      <c r="G1395" s="52">
        <f>VLOOKUP(A1395,'[1]Low-income - HH inc.'!$A$1:$I$1902,6,FALSE)</f>
        <v>0</v>
      </c>
      <c r="H1395" s="44">
        <v>319701</v>
      </c>
      <c r="I1395" s="44">
        <v>275957</v>
      </c>
      <c r="J1395" s="44">
        <v>55041</v>
      </c>
      <c r="K1395" s="44">
        <v>32212</v>
      </c>
      <c r="L1395" s="44">
        <v>25250</v>
      </c>
      <c r="M1395" s="44">
        <v>2471</v>
      </c>
      <c r="N1395" s="44">
        <v>290</v>
      </c>
      <c r="O1395" s="44">
        <v>226</v>
      </c>
      <c r="P1395" s="44">
        <v>73.294449</v>
      </c>
      <c r="Q1395" s="44">
        <v>71.963577000000001</v>
      </c>
      <c r="R1395" s="44">
        <v>29.96583</v>
      </c>
      <c r="S1395" s="44">
        <v>30.258305</v>
      </c>
      <c r="T1395" s="44">
        <v>318044.6875</v>
      </c>
      <c r="U1395" s="44">
        <v>54176.585937999997</v>
      </c>
      <c r="V1395" s="44">
        <v>24387.482422000001</v>
      </c>
      <c r="W1395" s="44">
        <v>287.57666</v>
      </c>
      <c r="X1395" s="44">
        <v>125433.8333</v>
      </c>
      <c r="Y1395" s="44">
        <v>175345.72145400001</v>
      </c>
      <c r="Z1395" s="44">
        <v>9468.4789849999997</v>
      </c>
      <c r="AA1395" s="44">
        <v>163.05225899999999</v>
      </c>
      <c r="AB1395" s="44">
        <v>7.6412789999999999</v>
      </c>
      <c r="AC1395" s="44">
        <v>4.7544370000000002</v>
      </c>
      <c r="AD1395" s="44">
        <v>54741.203730000001</v>
      </c>
    </row>
    <row r="1396" spans="1:30" x14ac:dyDescent="0.25">
      <c r="A1396">
        <v>1491</v>
      </c>
      <c r="B1396" t="s">
        <v>101</v>
      </c>
      <c r="C1396" t="s">
        <v>114</v>
      </c>
      <c r="D1396" t="s">
        <v>164</v>
      </c>
      <c r="E1396" t="s">
        <v>104</v>
      </c>
      <c r="F1396" s="52">
        <f>VLOOKUP(A1396,[1]Minority!$A$1:$H$1902,5,FALSE)</f>
        <v>2824</v>
      </c>
      <c r="G1396" s="52">
        <f>VLOOKUP(A1396,'[1]Low-income - HH inc.'!$A$1:$I$1902,6,FALSE)</f>
        <v>134</v>
      </c>
      <c r="H1396" s="44">
        <v>328959</v>
      </c>
      <c r="I1396" s="44">
        <v>35127</v>
      </c>
      <c r="J1396" s="44">
        <v>56877</v>
      </c>
      <c r="K1396" s="44">
        <v>4343</v>
      </c>
      <c r="L1396" s="44">
        <v>18977</v>
      </c>
      <c r="M1396" s="44">
        <v>0</v>
      </c>
      <c r="N1396" s="44">
        <v>290</v>
      </c>
      <c r="O1396" s="44">
        <v>41</v>
      </c>
      <c r="P1396" s="44">
        <v>61.410685999999998</v>
      </c>
      <c r="Q1396" s="44">
        <v>63.448891000000003</v>
      </c>
      <c r="R1396" s="44">
        <v>20.746974999999999</v>
      </c>
      <c r="S1396" s="44">
        <v>21.136846999999999</v>
      </c>
      <c r="T1396" s="44">
        <v>320644.34375</v>
      </c>
      <c r="U1396" s="44">
        <v>55390.433594000002</v>
      </c>
      <c r="V1396" s="44">
        <v>18440.003906000002</v>
      </c>
      <c r="W1396" s="44">
        <v>282.953979</v>
      </c>
      <c r="X1396" s="44">
        <v>109181.05309</v>
      </c>
      <c r="Y1396" s="44">
        <v>157948.39583299999</v>
      </c>
      <c r="Z1396" s="44">
        <v>5786.4072200000001</v>
      </c>
      <c r="AA1396" s="44">
        <v>142.71664899999999</v>
      </c>
      <c r="AB1396" s="44">
        <v>6.4378970000000004</v>
      </c>
      <c r="AC1396" s="44">
        <v>3.3360379999999998</v>
      </c>
      <c r="AD1396" s="44">
        <v>39242.465176999998</v>
      </c>
    </row>
    <row r="1397" spans="1:30" x14ac:dyDescent="0.25">
      <c r="A1397">
        <v>1492</v>
      </c>
      <c r="B1397" t="s">
        <v>101</v>
      </c>
      <c r="C1397" t="s">
        <v>114</v>
      </c>
      <c r="D1397" t="s">
        <v>164</v>
      </c>
      <c r="E1397" t="s">
        <v>104</v>
      </c>
      <c r="F1397" s="52">
        <f>VLOOKUP(A1397,[1]Minority!$A$1:$H$1902,5,FALSE)</f>
        <v>2067</v>
      </c>
      <c r="G1397" s="52">
        <f>VLOOKUP(A1397,'[1]Low-income - HH inc.'!$A$1:$I$1902,6,FALSE)</f>
        <v>109</v>
      </c>
      <c r="H1397" s="44">
        <v>284636</v>
      </c>
      <c r="I1397" s="44">
        <v>29537</v>
      </c>
      <c r="J1397" s="44">
        <v>49945</v>
      </c>
      <c r="K1397" s="44">
        <v>4251</v>
      </c>
      <c r="L1397" s="44">
        <v>18371</v>
      </c>
      <c r="M1397" s="44">
        <v>0</v>
      </c>
      <c r="N1397" s="44">
        <v>290</v>
      </c>
      <c r="O1397" s="44">
        <v>41</v>
      </c>
      <c r="P1397" s="44">
        <v>64.457520000000002</v>
      </c>
      <c r="Q1397" s="44">
        <v>68.844086000000004</v>
      </c>
      <c r="R1397" s="44">
        <v>19.613201</v>
      </c>
      <c r="S1397" s="44">
        <v>19.726513000000001</v>
      </c>
      <c r="T1397" s="44">
        <v>276032.21875</v>
      </c>
      <c r="U1397" s="44">
        <v>48403.871094000002</v>
      </c>
      <c r="V1397" s="44">
        <v>17751.398438</v>
      </c>
      <c r="W1397" s="44">
        <v>281.60192899999998</v>
      </c>
      <c r="X1397" s="44">
        <v>27459.571898999999</v>
      </c>
      <c r="Y1397" s="44">
        <v>67163.417363999994</v>
      </c>
      <c r="Z1397" s="44">
        <v>2438.314292</v>
      </c>
      <c r="AA1397" s="44">
        <v>57.972630000000002</v>
      </c>
      <c r="AB1397" s="44">
        <v>2.558173</v>
      </c>
      <c r="AC1397" s="44">
        <v>1.4019839999999999</v>
      </c>
      <c r="AD1397" s="44">
        <v>16638.384244000001</v>
      </c>
    </row>
    <row r="1398" spans="1:30" x14ac:dyDescent="0.25">
      <c r="A1398">
        <v>1493</v>
      </c>
      <c r="B1398" t="s">
        <v>101</v>
      </c>
      <c r="C1398" t="s">
        <v>114</v>
      </c>
      <c r="D1398" t="s">
        <v>164</v>
      </c>
      <c r="E1398" t="s">
        <v>104</v>
      </c>
      <c r="F1398" s="52">
        <f>VLOOKUP(A1398,[1]Minority!$A$1:$H$1902,5,FALSE)</f>
        <v>2998</v>
      </c>
      <c r="G1398" s="52">
        <f>VLOOKUP(A1398,'[1]Low-income - HH inc.'!$A$1:$I$1902,6,FALSE)</f>
        <v>248</v>
      </c>
      <c r="H1398" s="44">
        <v>258848</v>
      </c>
      <c r="I1398" s="44">
        <v>9304</v>
      </c>
      <c r="J1398" s="44">
        <v>43903</v>
      </c>
      <c r="K1398" s="44">
        <v>1751</v>
      </c>
      <c r="L1398" s="44">
        <v>18371</v>
      </c>
      <c r="M1398" s="44">
        <v>0</v>
      </c>
      <c r="N1398" s="44">
        <v>519</v>
      </c>
      <c r="O1398" s="44">
        <v>0</v>
      </c>
      <c r="P1398" s="44">
        <v>7.207999</v>
      </c>
      <c r="Q1398" s="44">
        <v>7.4108239999999999</v>
      </c>
      <c r="R1398" s="44">
        <v>18.080959</v>
      </c>
      <c r="S1398" s="44">
        <v>17.853021999999999</v>
      </c>
      <c r="T1398" s="44">
        <v>248158.9375</v>
      </c>
      <c r="U1398" s="44">
        <v>42097.445312999997</v>
      </c>
      <c r="V1398" s="44">
        <v>17584.089843999998</v>
      </c>
      <c r="W1398" s="44">
        <v>496.76892099999998</v>
      </c>
      <c r="X1398" s="44">
        <v>16252.211525999999</v>
      </c>
      <c r="Y1398" s="44">
        <v>25710.747353999999</v>
      </c>
      <c r="Z1398" s="44">
        <v>1000.210708</v>
      </c>
      <c r="AA1398" s="44">
        <v>23.043320999999999</v>
      </c>
      <c r="AB1398" s="44">
        <v>0.94972400000000001</v>
      </c>
      <c r="AC1398" s="44">
        <v>0.56080399999999997</v>
      </c>
      <c r="AD1398" s="44">
        <v>6538.3374270000004</v>
      </c>
    </row>
    <row r="1399" spans="1:30" x14ac:dyDescent="0.25">
      <c r="A1399">
        <v>1494</v>
      </c>
      <c r="B1399" t="s">
        <v>101</v>
      </c>
      <c r="C1399" t="s">
        <v>114</v>
      </c>
      <c r="D1399" t="s">
        <v>164</v>
      </c>
      <c r="E1399" t="s">
        <v>104</v>
      </c>
      <c r="F1399" s="52">
        <f>VLOOKUP(A1399,[1]Minority!$A$1:$H$1902,5,FALSE)</f>
        <v>3929</v>
      </c>
      <c r="G1399" s="52">
        <f>VLOOKUP(A1399,'[1]Low-income - HH inc.'!$A$1:$I$1902,6,FALSE)</f>
        <v>357</v>
      </c>
      <c r="H1399" s="44">
        <v>257074</v>
      </c>
      <c r="I1399" s="44">
        <v>15405</v>
      </c>
      <c r="J1399" s="44">
        <v>44761</v>
      </c>
      <c r="K1399" s="44">
        <v>2751</v>
      </c>
      <c r="L1399" s="44">
        <v>16506</v>
      </c>
      <c r="M1399" s="44">
        <v>0</v>
      </c>
      <c r="N1399" s="44">
        <v>733.5</v>
      </c>
      <c r="O1399" s="44">
        <v>41</v>
      </c>
      <c r="P1399" s="44">
        <v>64.410178999999999</v>
      </c>
      <c r="Q1399" s="44">
        <v>68.081801999999996</v>
      </c>
      <c r="R1399" s="44">
        <v>17.387111999999998</v>
      </c>
      <c r="S1399" s="44">
        <v>17.068494999999999</v>
      </c>
      <c r="T1399" s="44">
        <v>252247.140625</v>
      </c>
      <c r="U1399" s="44">
        <v>43921.929687999997</v>
      </c>
      <c r="V1399" s="44">
        <v>16176.324219</v>
      </c>
      <c r="W1399" s="44">
        <v>719.66863999999998</v>
      </c>
      <c r="X1399" s="44">
        <v>18202.918207999999</v>
      </c>
      <c r="Y1399" s="44">
        <v>41120.642211999999</v>
      </c>
      <c r="Z1399" s="44">
        <v>1438.701155</v>
      </c>
      <c r="AA1399" s="44">
        <v>34.522886</v>
      </c>
      <c r="AB1399" s="44">
        <v>1.542969</v>
      </c>
      <c r="AC1399" s="44">
        <v>0.83270100000000002</v>
      </c>
      <c r="AD1399" s="44">
        <v>9800.3647600000004</v>
      </c>
    </row>
    <row r="1400" spans="1:30" x14ac:dyDescent="0.25">
      <c r="A1400">
        <v>1495</v>
      </c>
      <c r="B1400" t="s">
        <v>101</v>
      </c>
      <c r="C1400" t="s">
        <v>114</v>
      </c>
      <c r="D1400" t="s">
        <v>164</v>
      </c>
      <c r="E1400" t="s">
        <v>104</v>
      </c>
      <c r="F1400" s="52">
        <f>VLOOKUP(A1400,[1]Minority!$A$1:$H$1902,5,FALSE)</f>
        <v>1401</v>
      </c>
      <c r="G1400" s="52">
        <f>VLOOKUP(A1400,'[1]Low-income - HH inc.'!$A$1:$I$1902,6,FALSE)</f>
        <v>79</v>
      </c>
      <c r="H1400" s="44">
        <v>230051</v>
      </c>
      <c r="I1400" s="44">
        <v>0</v>
      </c>
      <c r="J1400" s="44">
        <v>39175</v>
      </c>
      <c r="K1400" s="44">
        <v>0</v>
      </c>
      <c r="L1400" s="44">
        <v>12831</v>
      </c>
      <c r="M1400" s="44">
        <v>0</v>
      </c>
      <c r="N1400" s="44">
        <v>293</v>
      </c>
      <c r="O1400" s="44">
        <v>0</v>
      </c>
      <c r="P1400" s="44">
        <v>0</v>
      </c>
      <c r="Q1400" s="44">
        <v>0</v>
      </c>
      <c r="R1400" s="44">
        <v>20.072727</v>
      </c>
      <c r="S1400" s="44">
        <v>19.85708</v>
      </c>
      <c r="T1400" s="44">
        <v>230051</v>
      </c>
      <c r="U1400" s="44">
        <v>39175</v>
      </c>
      <c r="V1400" s="44">
        <v>12831</v>
      </c>
      <c r="W1400" s="44">
        <v>293</v>
      </c>
      <c r="X1400" s="44">
        <v>9699.1661920000006</v>
      </c>
      <c r="Y1400" s="44">
        <v>19607.508891000001</v>
      </c>
      <c r="Z1400" s="44">
        <v>855.61909200000002</v>
      </c>
      <c r="AA1400" s="44">
        <v>17.935389000000001</v>
      </c>
      <c r="AB1400" s="44">
        <v>0.69031100000000001</v>
      </c>
      <c r="AC1400" s="44">
        <v>0.45057199999999997</v>
      </c>
      <c r="AD1400" s="44">
        <v>5150.5177780000004</v>
      </c>
    </row>
    <row r="1401" spans="1:30" x14ac:dyDescent="0.25">
      <c r="A1401">
        <v>1496</v>
      </c>
      <c r="B1401" t="s">
        <v>101</v>
      </c>
      <c r="C1401" t="s">
        <v>114</v>
      </c>
      <c r="D1401" t="s">
        <v>164</v>
      </c>
      <c r="E1401" t="s">
        <v>104</v>
      </c>
      <c r="F1401" s="52">
        <f>VLOOKUP(A1401,[1]Minority!$A$1:$H$1902,5,FALSE)</f>
        <v>2052</v>
      </c>
      <c r="G1401" s="52">
        <f>VLOOKUP(A1401,'[1]Low-income - HH inc.'!$A$1:$I$1902,6,FALSE)</f>
        <v>66</v>
      </c>
      <c r="H1401" s="44">
        <v>251015</v>
      </c>
      <c r="I1401" s="44">
        <v>11058</v>
      </c>
      <c r="J1401" s="44">
        <v>43832</v>
      </c>
      <c r="K1401" s="44">
        <v>1961</v>
      </c>
      <c r="L1401" s="44">
        <v>14350</v>
      </c>
      <c r="M1401" s="44">
        <v>0</v>
      </c>
      <c r="N1401" s="44">
        <v>1038.5</v>
      </c>
      <c r="O1401" s="44">
        <v>41</v>
      </c>
      <c r="P1401" s="44">
        <v>75.199173000000002</v>
      </c>
      <c r="Q1401" s="44">
        <v>77.888869999999997</v>
      </c>
      <c r="R1401" s="44">
        <v>19.832197000000001</v>
      </c>
      <c r="S1401" s="44">
        <v>19.576809000000001</v>
      </c>
      <c r="T1401" s="44">
        <v>248566</v>
      </c>
      <c r="U1401" s="44">
        <v>43404.667969000002</v>
      </c>
      <c r="V1401" s="44">
        <v>14203.544921999999</v>
      </c>
      <c r="W1401" s="44">
        <v>1028.3195800000001</v>
      </c>
      <c r="X1401" s="44">
        <v>17209.457668999999</v>
      </c>
      <c r="Y1401" s="44">
        <v>31713.655243000001</v>
      </c>
      <c r="Z1401" s="44">
        <v>1183.753665</v>
      </c>
      <c r="AA1401" s="44">
        <v>28.024742</v>
      </c>
      <c r="AB1401" s="44">
        <v>1.1580299999999999</v>
      </c>
      <c r="AC1401" s="44">
        <v>0.66561000000000003</v>
      </c>
      <c r="AD1401" s="44">
        <v>7748.4625830000004</v>
      </c>
    </row>
    <row r="1402" spans="1:30" x14ac:dyDescent="0.25">
      <c r="A1402">
        <v>1497</v>
      </c>
      <c r="B1402" t="s">
        <v>101</v>
      </c>
      <c r="C1402" t="s">
        <v>114</v>
      </c>
      <c r="D1402" t="s">
        <v>164</v>
      </c>
      <c r="E1402" t="s">
        <v>104</v>
      </c>
      <c r="F1402" s="52">
        <f>VLOOKUP(A1402,[1]Minority!$A$1:$H$1902,5,FALSE)</f>
        <v>2001</v>
      </c>
      <c r="G1402" s="52">
        <f>VLOOKUP(A1402,'[1]Low-income - HH inc.'!$A$1:$I$1902,6,FALSE)</f>
        <v>90</v>
      </c>
      <c r="H1402" s="44">
        <v>263573</v>
      </c>
      <c r="I1402" s="44">
        <v>74592</v>
      </c>
      <c r="J1402" s="44">
        <v>43902</v>
      </c>
      <c r="K1402" s="44">
        <v>9170</v>
      </c>
      <c r="L1402" s="44">
        <v>14350</v>
      </c>
      <c r="M1402" s="44">
        <v>0</v>
      </c>
      <c r="N1402" s="44">
        <v>1264.5</v>
      </c>
      <c r="O1402" s="44">
        <v>0</v>
      </c>
      <c r="P1402" s="44">
        <v>70.321785000000006</v>
      </c>
      <c r="Q1402" s="44">
        <v>73.052689000000001</v>
      </c>
      <c r="R1402" s="44">
        <v>17.843060000000001</v>
      </c>
      <c r="S1402" s="44">
        <v>17.839784999999999</v>
      </c>
      <c r="T1402" s="44">
        <v>259998.4375</v>
      </c>
      <c r="U1402" s="44">
        <v>43245.042969000002</v>
      </c>
      <c r="V1402" s="44">
        <v>14078.570313</v>
      </c>
      <c r="W1402" s="44">
        <v>1240.581909</v>
      </c>
      <c r="X1402" s="44">
        <v>346395.57447400002</v>
      </c>
      <c r="Y1402" s="44">
        <v>479425.44549900002</v>
      </c>
      <c r="Z1402" s="44">
        <v>13792.232698</v>
      </c>
      <c r="AA1402" s="44">
        <v>472.212174</v>
      </c>
      <c r="AB1402" s="44">
        <v>22.025604999999999</v>
      </c>
      <c r="AC1402" s="44">
        <v>9.5433249999999994</v>
      </c>
      <c r="AD1402" s="44">
        <v>111735.51471600001</v>
      </c>
    </row>
    <row r="1403" spans="1:30" x14ac:dyDescent="0.25">
      <c r="A1403">
        <v>1498</v>
      </c>
      <c r="B1403" t="s">
        <v>101</v>
      </c>
      <c r="C1403" t="s">
        <v>114</v>
      </c>
      <c r="D1403" t="s">
        <v>164</v>
      </c>
      <c r="E1403" t="s">
        <v>104</v>
      </c>
      <c r="F1403" s="52">
        <f>VLOOKUP(A1403,[1]Minority!$A$1:$H$1902,5,FALSE)</f>
        <v>1155</v>
      </c>
      <c r="G1403" s="52">
        <f>VLOOKUP(A1403,'[1]Low-income - HH inc.'!$A$1:$I$1902,6,FALSE)</f>
        <v>39</v>
      </c>
      <c r="H1403" s="44">
        <v>275732</v>
      </c>
      <c r="I1403" s="44">
        <v>37170</v>
      </c>
      <c r="J1403" s="44">
        <v>47020</v>
      </c>
      <c r="K1403" s="44">
        <v>3934</v>
      </c>
      <c r="L1403" s="44">
        <v>16215</v>
      </c>
      <c r="M1403" s="44">
        <v>0</v>
      </c>
      <c r="N1403" s="44">
        <v>1264.5</v>
      </c>
      <c r="O1403" s="44">
        <v>0</v>
      </c>
      <c r="P1403" s="44">
        <v>63.313437999999998</v>
      </c>
      <c r="Q1403" s="44">
        <v>63.935158000000001</v>
      </c>
      <c r="R1403" s="44">
        <v>22.011105000000001</v>
      </c>
      <c r="S1403" s="44">
        <v>22.330666000000001</v>
      </c>
      <c r="T1403" s="44">
        <v>270160.8125</v>
      </c>
      <c r="U1403" s="44">
        <v>46013.804687999997</v>
      </c>
      <c r="V1403" s="44">
        <v>15836.327148</v>
      </c>
      <c r="W1403" s="44">
        <v>1234.9698490000001</v>
      </c>
      <c r="X1403" s="44">
        <v>35720.072612000004</v>
      </c>
      <c r="Y1403" s="44">
        <v>84951.872715999998</v>
      </c>
      <c r="Z1403" s="44">
        <v>2974.7028580000001</v>
      </c>
      <c r="AA1403" s="44">
        <v>73.158760999999998</v>
      </c>
      <c r="AB1403" s="44">
        <v>3.2805029999999999</v>
      </c>
      <c r="AC1403" s="44">
        <v>1.7562450000000001</v>
      </c>
      <c r="AD1403" s="44">
        <v>20686.487297</v>
      </c>
    </row>
    <row r="1404" spans="1:30" x14ac:dyDescent="0.25">
      <c r="A1404">
        <v>1499</v>
      </c>
      <c r="B1404" t="s">
        <v>101</v>
      </c>
      <c r="C1404" t="s">
        <v>114</v>
      </c>
      <c r="D1404" t="s">
        <v>164</v>
      </c>
      <c r="E1404" t="s">
        <v>104</v>
      </c>
      <c r="F1404" s="52">
        <f>VLOOKUP(A1404,[1]Minority!$A$1:$H$1902,5,FALSE)</f>
        <v>918</v>
      </c>
      <c r="G1404" s="52">
        <f>VLOOKUP(A1404,'[1]Low-income - HH inc.'!$A$1:$I$1902,6,FALSE)</f>
        <v>42</v>
      </c>
      <c r="H1404" s="44">
        <v>261781</v>
      </c>
      <c r="I1404" s="44">
        <v>26939</v>
      </c>
      <c r="J1404" s="44">
        <v>46316</v>
      </c>
      <c r="K1404" s="44">
        <v>3376</v>
      </c>
      <c r="L1404" s="44">
        <v>16215</v>
      </c>
      <c r="M1404" s="44">
        <v>0</v>
      </c>
      <c r="N1404" s="44">
        <v>1050</v>
      </c>
      <c r="O1404" s="44">
        <v>41</v>
      </c>
      <c r="P1404" s="44">
        <v>55.597335999999999</v>
      </c>
      <c r="Q1404" s="44">
        <v>56.721080999999998</v>
      </c>
      <c r="R1404" s="44">
        <v>18.817692000000001</v>
      </c>
      <c r="S1404" s="44">
        <v>19.122406000000002</v>
      </c>
      <c r="T1404" s="44">
        <v>254098.140625</v>
      </c>
      <c r="U1404" s="44">
        <v>44911.214844000002</v>
      </c>
      <c r="V1404" s="44">
        <v>15684.525390999999</v>
      </c>
      <c r="W1404" s="44">
        <v>1016.99054</v>
      </c>
      <c r="X1404" s="44">
        <v>12500.555622</v>
      </c>
      <c r="Y1404" s="44">
        <v>30347.743545000001</v>
      </c>
      <c r="Z1404" s="44">
        <v>1036.892926</v>
      </c>
      <c r="AA1404" s="44">
        <v>25.980588000000001</v>
      </c>
      <c r="AB1404" s="44">
        <v>1.1788719999999999</v>
      </c>
      <c r="AC1404" s="44">
        <v>0.61403700000000005</v>
      </c>
      <c r="AD1404" s="44">
        <v>7293.1130089999997</v>
      </c>
    </row>
    <row r="1405" spans="1:30" x14ac:dyDescent="0.25">
      <c r="A1405">
        <v>1500</v>
      </c>
      <c r="B1405" t="s">
        <v>101</v>
      </c>
      <c r="C1405" t="s">
        <v>114</v>
      </c>
      <c r="D1405" t="s">
        <v>164</v>
      </c>
      <c r="E1405" t="s">
        <v>104</v>
      </c>
      <c r="F1405" s="52">
        <f>VLOOKUP(A1405,[1]Minority!$A$1:$H$1902,5,FALSE)</f>
        <v>3186</v>
      </c>
      <c r="G1405" s="52">
        <f>VLOOKUP(A1405,'[1]Low-income - HH inc.'!$A$1:$I$1902,6,FALSE)</f>
        <v>128</v>
      </c>
      <c r="H1405" s="44">
        <v>271283</v>
      </c>
      <c r="I1405" s="44">
        <v>31183</v>
      </c>
      <c r="J1405" s="44">
        <v>46373</v>
      </c>
      <c r="K1405" s="44">
        <v>4278</v>
      </c>
      <c r="L1405" s="44">
        <v>16215</v>
      </c>
      <c r="M1405" s="44">
        <v>0</v>
      </c>
      <c r="N1405" s="44">
        <v>1050</v>
      </c>
      <c r="O1405" s="44">
        <v>0</v>
      </c>
      <c r="P1405" s="44">
        <v>72.027480999999995</v>
      </c>
      <c r="Q1405" s="44">
        <v>76.198868000000004</v>
      </c>
      <c r="R1405" s="44">
        <v>17.683737000000001</v>
      </c>
      <c r="S1405" s="44">
        <v>17.753886999999999</v>
      </c>
      <c r="T1405" s="44">
        <v>265986.4375</v>
      </c>
      <c r="U1405" s="44">
        <v>45444.390625</v>
      </c>
      <c r="V1405" s="44">
        <v>15857.299805000001</v>
      </c>
      <c r="W1405" s="44">
        <v>1026.837158</v>
      </c>
      <c r="X1405" s="44">
        <v>0</v>
      </c>
      <c r="Y1405" s="44">
        <v>15886.313955</v>
      </c>
      <c r="Z1405" s="44">
        <v>512.97356100000002</v>
      </c>
      <c r="AA1405" s="44">
        <v>13.027004</v>
      </c>
      <c r="AB1405" s="44">
        <v>0.57378799999999996</v>
      </c>
      <c r="AC1405" s="44">
        <v>0.30610599999999999</v>
      </c>
      <c r="AD1405" s="44">
        <v>3599.7818870000001</v>
      </c>
    </row>
    <row r="1406" spans="1:30" x14ac:dyDescent="0.25">
      <c r="A1406">
        <v>1501</v>
      </c>
      <c r="B1406" t="s">
        <v>101</v>
      </c>
      <c r="C1406" t="s">
        <v>114</v>
      </c>
      <c r="D1406" t="s">
        <v>164</v>
      </c>
      <c r="E1406" t="s">
        <v>104</v>
      </c>
      <c r="F1406" s="52">
        <f>VLOOKUP(A1406,[1]Minority!$A$1:$H$1902,5,FALSE)</f>
        <v>2638</v>
      </c>
      <c r="G1406" s="52">
        <f>VLOOKUP(A1406,'[1]Low-income - HH inc.'!$A$1:$I$1902,6,FALSE)</f>
        <v>107</v>
      </c>
      <c r="H1406" s="44">
        <v>279724</v>
      </c>
      <c r="I1406" s="44">
        <v>16737</v>
      </c>
      <c r="J1406" s="44">
        <v>49765</v>
      </c>
      <c r="K1406" s="44">
        <v>3144</v>
      </c>
      <c r="L1406" s="44">
        <v>16215</v>
      </c>
      <c r="M1406" s="44">
        <v>0</v>
      </c>
      <c r="N1406" s="44">
        <v>1027</v>
      </c>
      <c r="O1406" s="44">
        <v>0</v>
      </c>
      <c r="P1406" s="44">
        <v>74.786659</v>
      </c>
      <c r="Q1406" s="44">
        <v>78.592017999999996</v>
      </c>
      <c r="R1406" s="44">
        <v>17.525908000000001</v>
      </c>
      <c r="S1406" s="44">
        <v>17.610989</v>
      </c>
      <c r="T1406" s="44">
        <v>275580.40625</v>
      </c>
      <c r="U1406" s="44">
        <v>49030.449219000002</v>
      </c>
      <c r="V1406" s="44">
        <v>15959.519531</v>
      </c>
      <c r="W1406" s="44">
        <v>1010.818726</v>
      </c>
      <c r="X1406" s="44">
        <v>5556.5170179999996</v>
      </c>
      <c r="Y1406" s="44">
        <v>19803.408327000001</v>
      </c>
      <c r="Z1406" s="44">
        <v>698.73432300000002</v>
      </c>
      <c r="AA1406" s="44">
        <v>16.886702</v>
      </c>
      <c r="AB1406" s="44">
        <v>0.70150999999999997</v>
      </c>
      <c r="AC1406" s="44">
        <v>0.40287400000000001</v>
      </c>
      <c r="AD1406" s="44">
        <v>4666.755142</v>
      </c>
    </row>
    <row r="1407" spans="1:30" x14ac:dyDescent="0.25">
      <c r="A1407">
        <v>1502</v>
      </c>
      <c r="B1407" t="s">
        <v>101</v>
      </c>
      <c r="C1407" t="s">
        <v>114</v>
      </c>
      <c r="D1407" t="s">
        <v>164</v>
      </c>
      <c r="E1407" t="s">
        <v>104</v>
      </c>
      <c r="F1407" s="52">
        <f>VLOOKUP(A1407,[1]Minority!$A$1:$H$1902,5,FALSE)</f>
        <v>2040</v>
      </c>
      <c r="G1407" s="52">
        <f>VLOOKUP(A1407,'[1]Low-income - HH inc.'!$A$1:$I$1902,6,FALSE)</f>
        <v>83</v>
      </c>
      <c r="H1407" s="44">
        <v>282499</v>
      </c>
      <c r="I1407" s="44">
        <v>26667</v>
      </c>
      <c r="J1407" s="44">
        <v>49884</v>
      </c>
      <c r="K1407" s="44">
        <v>3539</v>
      </c>
      <c r="L1407" s="44">
        <v>16215</v>
      </c>
      <c r="M1407" s="44">
        <v>0</v>
      </c>
      <c r="N1407" s="44">
        <v>1050</v>
      </c>
      <c r="O1407" s="44">
        <v>41</v>
      </c>
      <c r="P1407" s="44">
        <v>64.900146000000007</v>
      </c>
      <c r="Q1407" s="44">
        <v>68.190498000000005</v>
      </c>
      <c r="R1407" s="44">
        <v>19.411089</v>
      </c>
      <c r="S1407" s="44">
        <v>19.573785999999998</v>
      </c>
      <c r="T1407" s="44">
        <v>276538.21875</v>
      </c>
      <c r="U1407" s="44">
        <v>48804.183594000002</v>
      </c>
      <c r="V1407" s="44">
        <v>15837.196289</v>
      </c>
      <c r="W1407" s="44">
        <v>1026.4907229999999</v>
      </c>
      <c r="X1407" s="44">
        <v>186173.45044799999</v>
      </c>
      <c r="Y1407" s="44">
        <v>283844.70653999998</v>
      </c>
      <c r="Z1407" s="44">
        <v>8256.7877609999996</v>
      </c>
      <c r="AA1407" s="44">
        <v>278.80915599999997</v>
      </c>
      <c r="AB1407" s="44">
        <v>13.227938</v>
      </c>
      <c r="AC1407" s="44">
        <v>5.5937510000000001</v>
      </c>
      <c r="AD1407" s="44">
        <v>66423.731803999995</v>
      </c>
    </row>
    <row r="1408" spans="1:30" x14ac:dyDescent="0.25">
      <c r="A1408">
        <v>1503</v>
      </c>
      <c r="B1408" t="s">
        <v>101</v>
      </c>
      <c r="C1408" t="s">
        <v>114</v>
      </c>
      <c r="D1408" t="s">
        <v>164</v>
      </c>
      <c r="E1408" t="s">
        <v>104</v>
      </c>
      <c r="F1408" s="52">
        <f>VLOOKUP(A1408,[1]Minority!$A$1:$H$1902,5,FALSE)</f>
        <v>1467</v>
      </c>
      <c r="G1408" s="52">
        <f>VLOOKUP(A1408,'[1]Low-income - HH inc.'!$A$1:$I$1902,6,FALSE)</f>
        <v>70</v>
      </c>
      <c r="H1408" s="44">
        <v>310698</v>
      </c>
      <c r="I1408" s="44">
        <v>26229</v>
      </c>
      <c r="J1408" s="44">
        <v>55573</v>
      </c>
      <c r="K1408" s="44">
        <v>3543</v>
      </c>
      <c r="L1408" s="44">
        <v>18977</v>
      </c>
      <c r="M1408" s="44">
        <v>0</v>
      </c>
      <c r="N1408" s="44">
        <v>1050</v>
      </c>
      <c r="O1408" s="44">
        <v>41</v>
      </c>
      <c r="P1408" s="44">
        <v>66.845634000000004</v>
      </c>
      <c r="Q1408" s="44">
        <v>69.391388000000006</v>
      </c>
      <c r="R1408" s="44">
        <v>20.924330000000001</v>
      </c>
      <c r="S1408" s="44">
        <v>21.187062999999998</v>
      </c>
      <c r="T1408" s="44">
        <v>303388.03125</v>
      </c>
      <c r="U1408" s="44">
        <v>54235.988280999998</v>
      </c>
      <c r="V1408" s="44">
        <v>18489.347656000002</v>
      </c>
      <c r="W1408" s="44">
        <v>1024.0717770000001</v>
      </c>
      <c r="X1408" s="44">
        <v>58165.375634000004</v>
      </c>
      <c r="Y1408" s="44">
        <v>137217.272624</v>
      </c>
      <c r="Z1408" s="44">
        <v>4757.5890570000001</v>
      </c>
      <c r="AA1408" s="44">
        <v>117.75203</v>
      </c>
      <c r="AB1408" s="44">
        <v>5.822832</v>
      </c>
      <c r="AC1408" s="44">
        <v>2.8202950000000002</v>
      </c>
      <c r="AD1408" s="44">
        <v>33880.692916</v>
      </c>
    </row>
    <row r="1409" spans="1:30" x14ac:dyDescent="0.25">
      <c r="A1409">
        <v>1504</v>
      </c>
      <c r="B1409" t="s">
        <v>101</v>
      </c>
      <c r="C1409" t="s">
        <v>114</v>
      </c>
      <c r="D1409" t="s">
        <v>164</v>
      </c>
      <c r="E1409" t="s">
        <v>104</v>
      </c>
      <c r="F1409" s="52">
        <f>VLOOKUP(A1409,[1]Minority!$A$1:$H$1902,5,FALSE)</f>
        <v>210</v>
      </c>
      <c r="G1409" s="52">
        <f>VLOOKUP(A1409,'[1]Low-income - HH inc.'!$A$1:$I$1902,6,FALSE)</f>
        <v>15</v>
      </c>
      <c r="H1409" s="44">
        <v>321492</v>
      </c>
      <c r="I1409" s="44">
        <v>10062</v>
      </c>
      <c r="J1409" s="44">
        <v>55406</v>
      </c>
      <c r="K1409" s="44">
        <v>1932</v>
      </c>
      <c r="L1409" s="44">
        <v>18977</v>
      </c>
      <c r="M1409" s="44">
        <v>0</v>
      </c>
      <c r="N1409" s="44">
        <v>1050</v>
      </c>
      <c r="O1409" s="44">
        <v>0</v>
      </c>
      <c r="P1409" s="44">
        <v>88.103995999999995</v>
      </c>
      <c r="Q1409" s="44">
        <v>82.551315000000002</v>
      </c>
      <c r="R1409" s="44">
        <v>27.730072</v>
      </c>
      <c r="S1409" s="44">
        <v>28.549810000000001</v>
      </c>
      <c r="T1409" s="44">
        <v>317780.59375</v>
      </c>
      <c r="U1409" s="44">
        <v>54768.730469000002</v>
      </c>
      <c r="V1409" s="44">
        <v>18750.845702999999</v>
      </c>
      <c r="W1409" s="44">
        <v>1037.4868160000001</v>
      </c>
      <c r="X1409" s="44">
        <v>121042.682814</v>
      </c>
      <c r="Y1409" s="44">
        <v>177990.31411100001</v>
      </c>
      <c r="Z1409" s="44">
        <v>5640.4566340000001</v>
      </c>
      <c r="AA1409" s="44">
        <v>185.633298</v>
      </c>
      <c r="AB1409" s="44">
        <v>8.8119420000000002</v>
      </c>
      <c r="AC1409" s="44">
        <v>3.6634739999999999</v>
      </c>
      <c r="AD1409" s="44">
        <v>43306.527767</v>
      </c>
    </row>
    <row r="1410" spans="1:30" x14ac:dyDescent="0.25">
      <c r="A1410">
        <v>1505</v>
      </c>
      <c r="B1410" t="s">
        <v>101</v>
      </c>
      <c r="C1410" t="s">
        <v>108</v>
      </c>
      <c r="D1410" t="s">
        <v>165</v>
      </c>
      <c r="E1410" t="s">
        <v>104</v>
      </c>
      <c r="F1410" s="52">
        <f>VLOOKUP(A1410,[1]Minority!$A$1:$H$1902,5,FALSE)</f>
        <v>1754</v>
      </c>
      <c r="G1410" s="52">
        <f>VLOOKUP(A1410,'[1]Low-income - HH inc.'!$A$1:$I$1902,6,FALSE)</f>
        <v>66</v>
      </c>
      <c r="H1410" s="44">
        <v>163363</v>
      </c>
      <c r="I1410" s="44">
        <v>0</v>
      </c>
      <c r="J1410" s="44">
        <v>29418</v>
      </c>
      <c r="K1410" s="44">
        <v>0</v>
      </c>
      <c r="L1410" s="44">
        <v>2156</v>
      </c>
      <c r="M1410" s="44">
        <v>0</v>
      </c>
      <c r="N1410" s="44">
        <v>179.5</v>
      </c>
      <c r="O1410" s="44">
        <v>0</v>
      </c>
      <c r="P1410" s="44">
        <v>0</v>
      </c>
      <c r="Q1410" s="44">
        <v>0</v>
      </c>
      <c r="R1410" s="44">
        <v>21.498940000000001</v>
      </c>
      <c r="S1410" s="44">
        <v>21.098742000000001</v>
      </c>
      <c r="T1410" s="44">
        <v>163363</v>
      </c>
      <c r="U1410" s="44">
        <v>29418</v>
      </c>
      <c r="V1410" s="44">
        <v>2156</v>
      </c>
      <c r="W1410" s="44">
        <v>179.5</v>
      </c>
      <c r="X1410" s="44">
        <v>16192.740043</v>
      </c>
      <c r="Y1410" s="44">
        <v>31748.521117</v>
      </c>
      <c r="Z1410" s="44">
        <v>1171.8512949999999</v>
      </c>
      <c r="AA1410" s="44">
        <v>27.417549000000001</v>
      </c>
      <c r="AB1410" s="44">
        <v>1.1841489999999999</v>
      </c>
      <c r="AC1410" s="44">
        <v>0.66530800000000001</v>
      </c>
      <c r="AD1410" s="44">
        <v>7766.9793399999999</v>
      </c>
    </row>
    <row r="1411" spans="1:30" x14ac:dyDescent="0.25">
      <c r="A1411">
        <v>1506</v>
      </c>
      <c r="B1411" t="s">
        <v>101</v>
      </c>
      <c r="C1411" t="s">
        <v>108</v>
      </c>
      <c r="D1411" t="s">
        <v>165</v>
      </c>
      <c r="E1411" t="s">
        <v>104</v>
      </c>
      <c r="F1411" s="52">
        <f>VLOOKUP(A1411,[1]Minority!$A$1:$H$1902,5,FALSE)</f>
        <v>1844</v>
      </c>
      <c r="G1411" s="52">
        <f>VLOOKUP(A1411,'[1]Low-income - HH inc.'!$A$1:$I$1902,6,FALSE)</f>
        <v>66</v>
      </c>
      <c r="H1411" s="44">
        <v>166643</v>
      </c>
      <c r="I1411" s="44">
        <v>0</v>
      </c>
      <c r="J1411" s="44">
        <v>29204</v>
      </c>
      <c r="K1411" s="44">
        <v>0</v>
      </c>
      <c r="L1411" s="44">
        <v>2156</v>
      </c>
      <c r="M1411" s="44">
        <v>0</v>
      </c>
      <c r="N1411" s="44">
        <v>179.5</v>
      </c>
      <c r="O1411" s="44">
        <v>0</v>
      </c>
      <c r="P1411" s="44">
        <v>0</v>
      </c>
      <c r="Q1411" s="44">
        <v>0</v>
      </c>
      <c r="R1411" s="44">
        <v>20.156480999999999</v>
      </c>
      <c r="S1411" s="44">
        <v>19.845099999999999</v>
      </c>
      <c r="T1411" s="44">
        <v>166643</v>
      </c>
      <c r="U1411" s="44">
        <v>29204</v>
      </c>
      <c r="V1411" s="44">
        <v>2156</v>
      </c>
      <c r="W1411" s="44">
        <v>179.5</v>
      </c>
      <c r="X1411" s="44">
        <v>1027.8233090000001</v>
      </c>
      <c r="Y1411" s="44">
        <v>8260.2161749999996</v>
      </c>
      <c r="Z1411" s="44">
        <v>322.69251400000002</v>
      </c>
      <c r="AA1411" s="44">
        <v>7.1348070000000003</v>
      </c>
      <c r="AB1411" s="44">
        <v>0.26525799999999999</v>
      </c>
      <c r="AC1411" s="44">
        <v>0.17488400000000001</v>
      </c>
      <c r="AD1411" s="44">
        <v>1998.0397170000001</v>
      </c>
    </row>
    <row r="1412" spans="1:30" x14ac:dyDescent="0.25">
      <c r="A1412">
        <v>1507</v>
      </c>
      <c r="B1412" t="s">
        <v>101</v>
      </c>
      <c r="C1412" t="s">
        <v>108</v>
      </c>
      <c r="D1412" t="s">
        <v>165</v>
      </c>
      <c r="E1412" t="s">
        <v>104</v>
      </c>
      <c r="F1412" s="52">
        <f>VLOOKUP(A1412,[1]Minority!$A$1:$H$1902,5,FALSE)</f>
        <v>373</v>
      </c>
      <c r="G1412" s="52">
        <f>VLOOKUP(A1412,'[1]Low-income - HH inc.'!$A$1:$I$1902,6,FALSE)</f>
        <v>27</v>
      </c>
      <c r="H1412" s="44">
        <v>168372</v>
      </c>
      <c r="I1412" s="44">
        <v>0</v>
      </c>
      <c r="J1412" s="44">
        <v>29344</v>
      </c>
      <c r="K1412" s="44">
        <v>0</v>
      </c>
      <c r="L1412" s="44">
        <v>9147</v>
      </c>
      <c r="M1412" s="44">
        <v>0</v>
      </c>
      <c r="N1412" s="44">
        <v>0</v>
      </c>
      <c r="O1412" s="44">
        <v>0</v>
      </c>
      <c r="P1412" s="44">
        <v>0</v>
      </c>
      <c r="Q1412" s="44">
        <v>0</v>
      </c>
      <c r="R1412" s="44">
        <v>19.491537000000001</v>
      </c>
      <c r="S1412" s="44">
        <v>19.280678000000002</v>
      </c>
      <c r="T1412" s="44">
        <v>168372</v>
      </c>
      <c r="U1412" s="44">
        <v>29344</v>
      </c>
      <c r="V1412" s="44">
        <v>9147</v>
      </c>
      <c r="W1412" s="44">
        <v>0</v>
      </c>
      <c r="X1412" s="44">
        <v>15576.241038</v>
      </c>
      <c r="Y1412" s="44">
        <v>26612.425286999998</v>
      </c>
      <c r="Z1412" s="44">
        <v>960.13731399999995</v>
      </c>
      <c r="AA1412" s="44">
        <v>22.783128999999999</v>
      </c>
      <c r="AB1412" s="44">
        <v>1.0344169999999999</v>
      </c>
      <c r="AC1412" s="44">
        <v>0.55253399999999997</v>
      </c>
      <c r="AD1412" s="44">
        <v>6521.4531800000004</v>
      </c>
    </row>
    <row r="1413" spans="1:30" x14ac:dyDescent="0.25">
      <c r="A1413">
        <v>1508</v>
      </c>
      <c r="B1413" t="s">
        <v>101</v>
      </c>
      <c r="C1413" t="s">
        <v>108</v>
      </c>
      <c r="D1413" t="s">
        <v>165</v>
      </c>
      <c r="E1413" t="s">
        <v>104</v>
      </c>
      <c r="F1413" s="52">
        <f>VLOOKUP(A1413,[1]Minority!$A$1:$H$1902,5,FALSE)</f>
        <v>1265</v>
      </c>
      <c r="G1413" s="52">
        <f>VLOOKUP(A1413,'[1]Low-income - HH inc.'!$A$1:$I$1902,6,FALSE)</f>
        <v>90</v>
      </c>
      <c r="H1413" s="44">
        <v>182428</v>
      </c>
      <c r="I1413" s="44">
        <v>0</v>
      </c>
      <c r="J1413" s="44">
        <v>30324</v>
      </c>
      <c r="K1413" s="44">
        <v>0</v>
      </c>
      <c r="L1413" s="44">
        <v>4800</v>
      </c>
      <c r="M1413" s="44">
        <v>0</v>
      </c>
      <c r="N1413" s="44">
        <v>23</v>
      </c>
      <c r="O1413" s="44">
        <v>0</v>
      </c>
      <c r="P1413" s="44">
        <v>0</v>
      </c>
      <c r="Q1413" s="44">
        <v>0</v>
      </c>
      <c r="R1413" s="44">
        <v>19.361087999999999</v>
      </c>
      <c r="S1413" s="44">
        <v>18.950386000000002</v>
      </c>
      <c r="T1413" s="44">
        <v>182428</v>
      </c>
      <c r="U1413" s="44">
        <v>30324</v>
      </c>
      <c r="V1413" s="44">
        <v>4800</v>
      </c>
      <c r="W1413" s="44">
        <v>23</v>
      </c>
      <c r="X1413" s="44">
        <v>13354.244556</v>
      </c>
      <c r="Y1413" s="44">
        <v>31380.203487999999</v>
      </c>
      <c r="Z1413" s="44">
        <v>1070.8821109999999</v>
      </c>
      <c r="AA1413" s="44">
        <v>26.159161000000001</v>
      </c>
      <c r="AB1413" s="44">
        <v>1.1929069999999999</v>
      </c>
      <c r="AC1413" s="44">
        <v>0.62969299999999995</v>
      </c>
      <c r="AD1413" s="44">
        <v>7416.4582829999999</v>
      </c>
    </row>
    <row r="1414" spans="1:30" x14ac:dyDescent="0.25">
      <c r="A1414">
        <v>1509</v>
      </c>
      <c r="B1414" t="s">
        <v>101</v>
      </c>
      <c r="C1414" t="s">
        <v>108</v>
      </c>
      <c r="D1414" t="s">
        <v>165</v>
      </c>
      <c r="E1414" t="s">
        <v>104</v>
      </c>
      <c r="F1414" s="52">
        <f>VLOOKUP(A1414,[1]Minority!$A$1:$H$1902,5,FALSE)</f>
        <v>2171</v>
      </c>
      <c r="G1414" s="52">
        <f>VLOOKUP(A1414,'[1]Low-income - HH inc.'!$A$1:$I$1902,6,FALSE)</f>
        <v>182</v>
      </c>
      <c r="H1414" s="44">
        <v>151577</v>
      </c>
      <c r="I1414" s="44">
        <v>0</v>
      </c>
      <c r="J1414" s="44">
        <v>27704</v>
      </c>
      <c r="K1414" s="44">
        <v>0</v>
      </c>
      <c r="L1414" s="44">
        <v>9147</v>
      </c>
      <c r="M1414" s="44">
        <v>0</v>
      </c>
      <c r="N1414" s="44">
        <v>372</v>
      </c>
      <c r="O1414" s="44">
        <v>0</v>
      </c>
      <c r="P1414" s="44">
        <v>0</v>
      </c>
      <c r="Q1414" s="44">
        <v>0</v>
      </c>
      <c r="R1414" s="44">
        <v>17.604908000000002</v>
      </c>
      <c r="S1414" s="44">
        <v>17.025154000000001</v>
      </c>
      <c r="T1414" s="44">
        <v>151577</v>
      </c>
      <c r="U1414" s="44">
        <v>27704</v>
      </c>
      <c r="V1414" s="44">
        <v>9147</v>
      </c>
      <c r="W1414" s="44">
        <v>371.99996900000002</v>
      </c>
      <c r="X1414" s="44">
        <v>7864.0590039999997</v>
      </c>
      <c r="Y1414" s="44">
        <v>18197.350033999999</v>
      </c>
      <c r="Z1414" s="44">
        <v>723.57219799999996</v>
      </c>
      <c r="AA1414" s="44">
        <v>16.142163</v>
      </c>
      <c r="AB1414" s="44">
        <v>0.63333799999999996</v>
      </c>
      <c r="AC1414" s="44">
        <v>0.393627</v>
      </c>
      <c r="AD1414" s="44">
        <v>4542.4021599999996</v>
      </c>
    </row>
    <row r="1415" spans="1:30" x14ac:dyDescent="0.25">
      <c r="A1415">
        <v>1510</v>
      </c>
      <c r="B1415" t="s">
        <v>101</v>
      </c>
      <c r="C1415" t="s">
        <v>108</v>
      </c>
      <c r="D1415" t="s">
        <v>165</v>
      </c>
      <c r="E1415" t="s">
        <v>104</v>
      </c>
      <c r="F1415" s="52">
        <f>VLOOKUP(A1415,[1]Minority!$A$1:$H$1902,5,FALSE)</f>
        <v>1765</v>
      </c>
      <c r="G1415" s="52">
        <f>VLOOKUP(A1415,'[1]Low-income - HH inc.'!$A$1:$I$1902,6,FALSE)</f>
        <v>136</v>
      </c>
      <c r="H1415" s="44">
        <v>163213</v>
      </c>
      <c r="I1415" s="44">
        <v>0</v>
      </c>
      <c r="J1415" s="44">
        <v>27676</v>
      </c>
      <c r="K1415" s="44">
        <v>0</v>
      </c>
      <c r="L1415" s="44">
        <v>4800</v>
      </c>
      <c r="M1415" s="44">
        <v>0</v>
      </c>
      <c r="N1415" s="44">
        <v>395</v>
      </c>
      <c r="O1415" s="44">
        <v>0</v>
      </c>
      <c r="P1415" s="44">
        <v>0</v>
      </c>
      <c r="Q1415" s="44">
        <v>0</v>
      </c>
      <c r="R1415" s="44">
        <v>20.497613999999999</v>
      </c>
      <c r="S1415" s="44">
        <v>19.770171999999999</v>
      </c>
      <c r="T1415" s="44">
        <v>163213</v>
      </c>
      <c r="U1415" s="44">
        <v>27676</v>
      </c>
      <c r="V1415" s="44">
        <v>4800</v>
      </c>
      <c r="W1415" s="44">
        <v>395</v>
      </c>
      <c r="X1415" s="44">
        <v>14279.489749</v>
      </c>
      <c r="Y1415" s="44">
        <v>31006.892099000001</v>
      </c>
      <c r="Z1415" s="44">
        <v>1118.0421240000001</v>
      </c>
      <c r="AA1415" s="44">
        <v>26.18141</v>
      </c>
      <c r="AB1415" s="44">
        <v>1.1508689999999999</v>
      </c>
      <c r="AC1415" s="44">
        <v>0.64032100000000003</v>
      </c>
      <c r="AD1415" s="44">
        <v>7582.0574310000002</v>
      </c>
    </row>
    <row r="1416" spans="1:30" x14ac:dyDescent="0.25">
      <c r="A1416">
        <v>1511</v>
      </c>
      <c r="B1416" t="s">
        <v>101</v>
      </c>
      <c r="C1416" t="s">
        <v>108</v>
      </c>
      <c r="D1416" t="s">
        <v>165</v>
      </c>
      <c r="E1416" t="s">
        <v>104</v>
      </c>
      <c r="F1416" s="52">
        <f>VLOOKUP(A1416,[1]Minority!$A$1:$H$1902,5,FALSE)</f>
        <v>1949</v>
      </c>
      <c r="G1416" s="52">
        <f>VLOOKUP(A1416,'[1]Low-income - HH inc.'!$A$1:$I$1902,6,FALSE)</f>
        <v>219</v>
      </c>
      <c r="H1416" s="44">
        <v>167788</v>
      </c>
      <c r="I1416" s="44">
        <v>17325</v>
      </c>
      <c r="J1416" s="44">
        <v>28322</v>
      </c>
      <c r="K1416" s="44">
        <v>4666</v>
      </c>
      <c r="L1416" s="44">
        <v>11791</v>
      </c>
      <c r="M1416" s="44">
        <v>0</v>
      </c>
      <c r="N1416" s="44">
        <v>395</v>
      </c>
      <c r="O1416" s="44">
        <v>0</v>
      </c>
      <c r="P1416" s="44">
        <v>86.251755000000003</v>
      </c>
      <c r="Q1416" s="44">
        <v>92.599975999999998</v>
      </c>
      <c r="R1416" s="44">
        <v>17.813486000000001</v>
      </c>
      <c r="S1416" s="44">
        <v>17.318563000000001</v>
      </c>
      <c r="T1416" s="44">
        <v>166721.609375</v>
      </c>
      <c r="U1416" s="44">
        <v>28154.339843999998</v>
      </c>
      <c r="V1416" s="44">
        <v>11707.432617</v>
      </c>
      <c r="W1416" s="44">
        <v>392.20049999999998</v>
      </c>
      <c r="X1416" s="44">
        <v>27988.717909999999</v>
      </c>
      <c r="Y1416" s="44">
        <v>39528.437129999998</v>
      </c>
      <c r="Z1416" s="44">
        <v>1680.6889739999999</v>
      </c>
      <c r="AA1416" s="44">
        <v>38.303989999999999</v>
      </c>
      <c r="AB1416" s="44">
        <v>1.5631060000000001</v>
      </c>
      <c r="AC1416" s="44">
        <v>0.91677399999999998</v>
      </c>
      <c r="AD1416" s="44">
        <v>10599.901902</v>
      </c>
    </row>
    <row r="1417" spans="1:30" x14ac:dyDescent="0.25">
      <c r="A1417">
        <v>1512</v>
      </c>
      <c r="B1417" t="s">
        <v>101</v>
      </c>
      <c r="C1417" t="s">
        <v>108</v>
      </c>
      <c r="D1417" t="s">
        <v>165</v>
      </c>
      <c r="E1417" t="s">
        <v>104</v>
      </c>
      <c r="F1417" s="52">
        <f>VLOOKUP(A1417,[1]Minority!$A$1:$H$1902,5,FALSE)</f>
        <v>1873</v>
      </c>
      <c r="G1417" s="52">
        <f>VLOOKUP(A1417,'[1]Low-income - HH inc.'!$A$1:$I$1902,6,FALSE)</f>
        <v>187</v>
      </c>
      <c r="H1417" s="44">
        <v>180274</v>
      </c>
      <c r="I1417" s="44">
        <v>329</v>
      </c>
      <c r="J1417" s="44">
        <v>29276</v>
      </c>
      <c r="K1417" s="44">
        <v>66</v>
      </c>
      <c r="L1417" s="44">
        <v>11791</v>
      </c>
      <c r="M1417" s="44">
        <v>0</v>
      </c>
      <c r="N1417" s="44">
        <v>395</v>
      </c>
      <c r="O1417" s="44">
        <v>0</v>
      </c>
      <c r="P1417" s="44">
        <v>98.593970999999996</v>
      </c>
      <c r="Q1417" s="44">
        <v>108.168457</v>
      </c>
      <c r="R1417" s="44">
        <v>18.455500000000001</v>
      </c>
      <c r="S1417" s="44">
        <v>17.970078000000001</v>
      </c>
      <c r="T1417" s="44">
        <v>179748.953125</v>
      </c>
      <c r="U1417" s="44">
        <v>29190.769531000002</v>
      </c>
      <c r="V1417" s="44">
        <v>11756.595703000001</v>
      </c>
      <c r="W1417" s="44">
        <v>393.847443</v>
      </c>
      <c r="X1417" s="44">
        <v>13844.866999</v>
      </c>
      <c r="Y1417" s="44">
        <v>41183.523574999999</v>
      </c>
      <c r="Z1417" s="44">
        <v>1440.6105250000001</v>
      </c>
      <c r="AA1417" s="44">
        <v>35.140512000000001</v>
      </c>
      <c r="AB1417" s="44">
        <v>1.604392</v>
      </c>
      <c r="AC1417" s="44">
        <v>0.84009400000000001</v>
      </c>
      <c r="AD1417" s="44">
        <v>9977.4488839999995</v>
      </c>
    </row>
    <row r="1418" spans="1:30" x14ac:dyDescent="0.25">
      <c r="A1418">
        <v>1513</v>
      </c>
      <c r="B1418" t="s">
        <v>101</v>
      </c>
      <c r="C1418" t="s">
        <v>108</v>
      </c>
      <c r="D1418" t="s">
        <v>166</v>
      </c>
      <c r="E1418" t="s">
        <v>104</v>
      </c>
      <c r="F1418" s="52">
        <f>VLOOKUP(A1418,[1]Minority!$A$1:$H$1902,5,FALSE)</f>
        <v>932</v>
      </c>
      <c r="G1418" s="52">
        <f>VLOOKUP(A1418,'[1]Low-income - HH inc.'!$A$1:$I$1902,6,FALSE)</f>
        <v>52</v>
      </c>
      <c r="H1418" s="44">
        <v>190814</v>
      </c>
      <c r="I1418" s="44">
        <v>3476</v>
      </c>
      <c r="J1418" s="44">
        <v>30214</v>
      </c>
      <c r="K1418" s="44">
        <v>2134</v>
      </c>
      <c r="L1418" s="44">
        <v>21628</v>
      </c>
      <c r="M1418" s="44">
        <v>0</v>
      </c>
      <c r="N1418" s="44">
        <v>395</v>
      </c>
      <c r="O1418" s="44">
        <v>0</v>
      </c>
      <c r="P1418" s="44">
        <v>126.23651099999999</v>
      </c>
      <c r="Q1418" s="44">
        <v>104.31076</v>
      </c>
      <c r="R1418" s="44">
        <v>24.740919000000002</v>
      </c>
      <c r="S1418" s="44">
        <v>24.611557000000001</v>
      </c>
      <c r="T1418" s="44">
        <v>190435.125</v>
      </c>
      <c r="U1418" s="44">
        <v>30157.210938</v>
      </c>
      <c r="V1418" s="44">
        <v>21584.259765999999</v>
      </c>
      <c r="W1418" s="44">
        <v>394.20114100000001</v>
      </c>
      <c r="X1418" s="44">
        <v>295095.71661</v>
      </c>
      <c r="Y1418" s="44">
        <v>353915.00863300002</v>
      </c>
      <c r="Z1418" s="44">
        <v>12418.321936</v>
      </c>
      <c r="AA1418" s="44">
        <v>325.72220600000003</v>
      </c>
      <c r="AB1418" s="44">
        <v>14.372018000000001</v>
      </c>
      <c r="AC1418" s="44">
        <v>7.4062590000000004</v>
      </c>
      <c r="AD1418" s="44">
        <v>86501.648201999997</v>
      </c>
    </row>
    <row r="1419" spans="1:30" x14ac:dyDescent="0.25">
      <c r="A1419">
        <v>1514</v>
      </c>
      <c r="B1419" t="s">
        <v>101</v>
      </c>
      <c r="C1419" t="s">
        <v>108</v>
      </c>
      <c r="D1419" t="s">
        <v>166</v>
      </c>
      <c r="E1419" t="s">
        <v>104</v>
      </c>
      <c r="F1419" s="52">
        <f>VLOOKUP(A1419,[1]Minority!$A$1:$H$1902,5,FALSE)</f>
        <v>1249</v>
      </c>
      <c r="G1419" s="52">
        <f>VLOOKUP(A1419,'[1]Low-income - HH inc.'!$A$1:$I$1902,6,FALSE)</f>
        <v>84</v>
      </c>
      <c r="H1419" s="44">
        <v>185052</v>
      </c>
      <c r="I1419" s="44">
        <v>3476</v>
      </c>
      <c r="J1419" s="44">
        <v>28891</v>
      </c>
      <c r="K1419" s="44">
        <v>2134</v>
      </c>
      <c r="L1419" s="44">
        <v>21978</v>
      </c>
      <c r="M1419" s="44">
        <v>0</v>
      </c>
      <c r="N1419" s="44">
        <v>395</v>
      </c>
      <c r="O1419" s="44">
        <v>0</v>
      </c>
      <c r="P1419" s="44">
        <v>93.661925999999994</v>
      </c>
      <c r="Q1419" s="44">
        <v>127.417435</v>
      </c>
      <c r="R1419" s="44">
        <v>20.295594999999999</v>
      </c>
      <c r="S1419" s="44">
        <v>19.855782999999999</v>
      </c>
      <c r="T1419" s="44">
        <v>184070.90625</v>
      </c>
      <c r="U1419" s="44">
        <v>28746.427734000001</v>
      </c>
      <c r="V1419" s="44">
        <v>21859.248047000001</v>
      </c>
      <c r="W1419" s="44">
        <v>392.86575299999998</v>
      </c>
      <c r="X1419" s="44">
        <v>30007.196864000001</v>
      </c>
      <c r="Y1419" s="44">
        <v>51387.298397999999</v>
      </c>
      <c r="Z1419" s="44">
        <v>2109.6471649999999</v>
      </c>
      <c r="AA1419" s="44">
        <v>53.856316999999997</v>
      </c>
      <c r="AB1419" s="44">
        <v>2.2570999999999999</v>
      </c>
      <c r="AC1419" s="44">
        <v>1.226151</v>
      </c>
      <c r="AD1419" s="44">
        <v>14214.775739000001</v>
      </c>
    </row>
    <row r="1420" spans="1:30" x14ac:dyDescent="0.25">
      <c r="A1420">
        <v>1515</v>
      </c>
      <c r="B1420" t="s">
        <v>101</v>
      </c>
      <c r="C1420" t="s">
        <v>108</v>
      </c>
      <c r="D1420" t="s">
        <v>166</v>
      </c>
      <c r="E1420" t="s">
        <v>104</v>
      </c>
      <c r="F1420" s="52">
        <f>VLOOKUP(A1420,[1]Minority!$A$1:$H$1902,5,FALSE)</f>
        <v>530</v>
      </c>
      <c r="G1420" s="52">
        <f>VLOOKUP(A1420,'[1]Low-income - HH inc.'!$A$1:$I$1902,6,FALSE)</f>
        <v>40</v>
      </c>
      <c r="H1420" s="44">
        <v>166631</v>
      </c>
      <c r="I1420" s="44">
        <v>31198</v>
      </c>
      <c r="J1420" s="44">
        <v>28568</v>
      </c>
      <c r="K1420" s="44">
        <v>8778</v>
      </c>
      <c r="L1420" s="44">
        <v>11791</v>
      </c>
      <c r="M1420" s="44">
        <v>0</v>
      </c>
      <c r="N1420" s="44">
        <v>395</v>
      </c>
      <c r="O1420" s="44">
        <v>0</v>
      </c>
      <c r="P1420" s="44">
        <v>96.824127000000004</v>
      </c>
      <c r="Q1420" s="44">
        <v>85.694930999999997</v>
      </c>
      <c r="R1420" s="44">
        <v>21.291367000000001</v>
      </c>
      <c r="S1420" s="44">
        <v>21.117913999999999</v>
      </c>
      <c r="T1420" s="44">
        <v>165377.78125</v>
      </c>
      <c r="U1420" s="44">
        <v>28384.873047000001</v>
      </c>
      <c r="V1420" s="44">
        <v>11681.892578000001</v>
      </c>
      <c r="W1420" s="44">
        <v>391.34487899999999</v>
      </c>
      <c r="X1420" s="44">
        <v>115340.431472</v>
      </c>
      <c r="Y1420" s="44">
        <v>230715.64518299999</v>
      </c>
      <c r="Z1420" s="44">
        <v>6833.0062699999999</v>
      </c>
      <c r="AA1420" s="44">
        <v>224.71203600000001</v>
      </c>
      <c r="AB1420" s="44">
        <v>10.175798</v>
      </c>
      <c r="AC1420" s="44">
        <v>4.5154959999999997</v>
      </c>
      <c r="AD1420" s="44">
        <v>53441.175482999999</v>
      </c>
    </row>
    <row r="1421" spans="1:30" x14ac:dyDescent="0.25">
      <c r="A1421">
        <v>1516</v>
      </c>
      <c r="B1421" t="s">
        <v>101</v>
      </c>
      <c r="C1421" t="s">
        <v>108</v>
      </c>
      <c r="D1421" t="s">
        <v>166</v>
      </c>
      <c r="E1421" t="s">
        <v>104</v>
      </c>
      <c r="F1421" s="52">
        <f>VLOOKUP(A1421,[1]Minority!$A$1:$H$1902,5,FALSE)</f>
        <v>2393</v>
      </c>
      <c r="G1421" s="52">
        <f>VLOOKUP(A1421,'[1]Low-income - HH inc.'!$A$1:$I$1902,6,FALSE)</f>
        <v>160</v>
      </c>
      <c r="H1421" s="44">
        <v>175100</v>
      </c>
      <c r="I1421" s="44">
        <v>11592</v>
      </c>
      <c r="J1421" s="44">
        <v>29453</v>
      </c>
      <c r="K1421" s="44">
        <v>2854</v>
      </c>
      <c r="L1421" s="44">
        <v>11791</v>
      </c>
      <c r="M1421" s="44">
        <v>0</v>
      </c>
      <c r="N1421" s="44">
        <v>395</v>
      </c>
      <c r="O1421" s="44">
        <v>0</v>
      </c>
      <c r="P1421" s="44">
        <v>84.466164000000006</v>
      </c>
      <c r="Q1421" s="44">
        <v>104.294861</v>
      </c>
      <c r="R1421" s="44">
        <v>18.705276000000001</v>
      </c>
      <c r="S1421" s="44">
        <v>18.576222999999999</v>
      </c>
      <c r="T1421" s="44">
        <v>173841.390625</v>
      </c>
      <c r="U1421" s="44">
        <v>29248.255859000001</v>
      </c>
      <c r="V1421" s="44">
        <v>11700.239258</v>
      </c>
      <c r="W1421" s="44">
        <v>391.959473</v>
      </c>
      <c r="X1421" s="44">
        <v>216259.79026899999</v>
      </c>
      <c r="Y1421" s="44">
        <v>254360.16761199999</v>
      </c>
      <c r="Z1421" s="44">
        <v>8744.4371210000008</v>
      </c>
      <c r="AA1421" s="44">
        <v>234.62071900000001</v>
      </c>
      <c r="AB1421" s="44">
        <v>10.444763</v>
      </c>
      <c r="AC1421" s="44">
        <v>5.2771809999999997</v>
      </c>
      <c r="AD1421" s="44">
        <v>61663.770529000001</v>
      </c>
    </row>
    <row r="1422" spans="1:30" x14ac:dyDescent="0.25">
      <c r="A1422">
        <v>1517</v>
      </c>
      <c r="B1422" t="s">
        <v>101</v>
      </c>
      <c r="C1422" t="s">
        <v>108</v>
      </c>
      <c r="D1422" t="s">
        <v>166</v>
      </c>
      <c r="E1422" t="s">
        <v>104</v>
      </c>
      <c r="F1422" s="52">
        <f>VLOOKUP(A1422,[1]Minority!$A$1:$H$1902,5,FALSE)</f>
        <v>744</v>
      </c>
      <c r="G1422" s="52">
        <f>VLOOKUP(A1422,'[1]Low-income - HH inc.'!$A$1:$I$1902,6,FALSE)</f>
        <v>64</v>
      </c>
      <c r="H1422" s="44">
        <v>171085</v>
      </c>
      <c r="I1422" s="44">
        <v>22226</v>
      </c>
      <c r="J1422" s="44">
        <v>29552</v>
      </c>
      <c r="K1422" s="44">
        <v>5856</v>
      </c>
      <c r="L1422" s="44">
        <v>11791</v>
      </c>
      <c r="M1422" s="44">
        <v>0</v>
      </c>
      <c r="N1422" s="44">
        <v>395</v>
      </c>
      <c r="O1422" s="44">
        <v>0</v>
      </c>
      <c r="P1422" s="44">
        <v>83.072379999999995</v>
      </c>
      <c r="Q1422" s="44">
        <v>99.597572</v>
      </c>
      <c r="R1422" s="44">
        <v>21.027733000000001</v>
      </c>
      <c r="S1422" s="44">
        <v>21.002544</v>
      </c>
      <c r="T1422" s="44">
        <v>169251.4375</v>
      </c>
      <c r="U1422" s="44">
        <v>29260.125</v>
      </c>
      <c r="V1422" s="44">
        <v>11645.764648</v>
      </c>
      <c r="W1422" s="44">
        <v>390.13458300000002</v>
      </c>
      <c r="X1422" s="44">
        <v>238892.372309</v>
      </c>
      <c r="Y1422" s="44">
        <v>351226.88260999997</v>
      </c>
      <c r="Z1422" s="44">
        <v>14024.879564999999</v>
      </c>
      <c r="AA1422" s="44">
        <v>323.70041099999997</v>
      </c>
      <c r="AB1422" s="44">
        <v>14.424522</v>
      </c>
      <c r="AC1422" s="44">
        <v>7.8066890000000004</v>
      </c>
      <c r="AD1422" s="44">
        <v>90335.711274000001</v>
      </c>
    </row>
    <row r="1423" spans="1:30" x14ac:dyDescent="0.25">
      <c r="A1423">
        <v>1518</v>
      </c>
      <c r="B1423" t="s">
        <v>101</v>
      </c>
      <c r="C1423" t="s">
        <v>108</v>
      </c>
      <c r="D1423" t="s">
        <v>166</v>
      </c>
      <c r="E1423" t="s">
        <v>104</v>
      </c>
      <c r="F1423" s="52">
        <f>VLOOKUP(A1423,[1]Minority!$A$1:$H$1902,5,FALSE)</f>
        <v>9</v>
      </c>
      <c r="G1423" s="52">
        <f>VLOOKUP(A1423,'[1]Low-income - HH inc.'!$A$1:$I$1902,6,FALSE)</f>
        <v>0</v>
      </c>
      <c r="H1423" s="44">
        <v>171518</v>
      </c>
      <c r="I1423" s="44">
        <v>27731</v>
      </c>
      <c r="J1423" s="44">
        <v>27832</v>
      </c>
      <c r="K1423" s="44">
        <v>8123</v>
      </c>
      <c r="L1423" s="44">
        <v>11791</v>
      </c>
      <c r="M1423" s="44">
        <v>0</v>
      </c>
      <c r="N1423" s="44">
        <v>395</v>
      </c>
      <c r="O1423" s="44">
        <v>0</v>
      </c>
      <c r="P1423" s="44">
        <v>98.301781000000005</v>
      </c>
      <c r="Q1423" s="44">
        <v>80.853072999999995</v>
      </c>
      <c r="R1423" s="44">
        <v>26.589838</v>
      </c>
      <c r="S1423" s="44">
        <v>26.422127</v>
      </c>
      <c r="T1423" s="44">
        <v>168511.15625</v>
      </c>
      <c r="U1423" s="44">
        <v>27419.849609000001</v>
      </c>
      <c r="V1423" s="44">
        <v>11544.429688</v>
      </c>
      <c r="W1423" s="44">
        <v>386.739868</v>
      </c>
      <c r="X1423" s="44">
        <v>283370.49598599999</v>
      </c>
      <c r="Y1423" s="44">
        <v>400525.94935200003</v>
      </c>
      <c r="Z1423" s="44">
        <v>12146.011834999999</v>
      </c>
      <c r="AA1423" s="44">
        <v>415.95248199999997</v>
      </c>
      <c r="AB1423" s="44">
        <v>18.672988</v>
      </c>
      <c r="AC1423" s="44">
        <v>8.1821350000000006</v>
      </c>
      <c r="AD1423" s="44">
        <v>95397.283664999995</v>
      </c>
    </row>
    <row r="1424" spans="1:30" x14ac:dyDescent="0.25">
      <c r="A1424">
        <v>1519</v>
      </c>
      <c r="B1424" t="s">
        <v>101</v>
      </c>
      <c r="C1424" t="s">
        <v>108</v>
      </c>
      <c r="D1424" t="s">
        <v>166</v>
      </c>
      <c r="E1424" t="s">
        <v>104</v>
      </c>
      <c r="F1424" s="52">
        <f>VLOOKUP(A1424,[1]Minority!$A$1:$H$1902,5,FALSE)</f>
        <v>268</v>
      </c>
      <c r="G1424" s="52">
        <f>VLOOKUP(A1424,'[1]Low-income - HH inc.'!$A$1:$I$1902,6,FALSE)</f>
        <v>36</v>
      </c>
      <c r="H1424" s="44">
        <v>181870</v>
      </c>
      <c r="I1424" s="44">
        <v>29039</v>
      </c>
      <c r="J1424" s="44">
        <v>28333</v>
      </c>
      <c r="K1424" s="44">
        <v>8080</v>
      </c>
      <c r="L1424" s="44">
        <v>9635</v>
      </c>
      <c r="M1424" s="44">
        <v>0</v>
      </c>
      <c r="N1424" s="44">
        <v>395</v>
      </c>
      <c r="O1424" s="44">
        <v>0</v>
      </c>
      <c r="P1424" s="44">
        <v>82.960639999999998</v>
      </c>
      <c r="Q1424" s="44">
        <v>73.421310000000005</v>
      </c>
      <c r="R1424" s="44">
        <v>22.720355999999999</v>
      </c>
      <c r="S1424" s="44">
        <v>22.113958</v>
      </c>
      <c r="T1424" s="44">
        <v>178096.1875</v>
      </c>
      <c r="U1424" s="44">
        <v>27832.898438</v>
      </c>
      <c r="V1424" s="44">
        <v>9397.0859380000002</v>
      </c>
      <c r="W1424" s="44">
        <v>385.24636800000002</v>
      </c>
      <c r="X1424" s="44">
        <v>55685.941080999997</v>
      </c>
      <c r="Y1424" s="44">
        <v>96697.214794</v>
      </c>
      <c r="Z1424" s="44">
        <v>3680.4557730000001</v>
      </c>
      <c r="AA1424" s="44">
        <v>89.258467999999993</v>
      </c>
      <c r="AB1424" s="44">
        <v>4.3125270000000002</v>
      </c>
      <c r="AC1424" s="44">
        <v>2.1852290000000001</v>
      </c>
      <c r="AD1424" s="44">
        <v>25744.010346999999</v>
      </c>
    </row>
    <row r="1425" spans="1:30" x14ac:dyDescent="0.25">
      <c r="A1425">
        <v>1520</v>
      </c>
      <c r="B1425" t="s">
        <v>101</v>
      </c>
      <c r="C1425" t="s">
        <v>108</v>
      </c>
      <c r="D1425" t="s">
        <v>166</v>
      </c>
      <c r="E1425" t="s">
        <v>104</v>
      </c>
      <c r="F1425" s="52">
        <f>VLOOKUP(A1425,[1]Minority!$A$1:$H$1902,5,FALSE)</f>
        <v>148</v>
      </c>
      <c r="G1425" s="52">
        <f>VLOOKUP(A1425,'[1]Low-income - HH inc.'!$A$1:$I$1902,6,FALSE)</f>
        <v>26</v>
      </c>
      <c r="H1425" s="44">
        <v>176384</v>
      </c>
      <c r="I1425" s="44">
        <v>34628</v>
      </c>
      <c r="J1425" s="44">
        <v>28474</v>
      </c>
      <c r="K1425" s="44">
        <v>7241</v>
      </c>
      <c r="L1425" s="44">
        <v>9635</v>
      </c>
      <c r="M1425" s="44">
        <v>0</v>
      </c>
      <c r="N1425" s="44">
        <v>395</v>
      </c>
      <c r="O1425" s="44">
        <v>0</v>
      </c>
      <c r="P1425" s="44">
        <v>80.258835000000005</v>
      </c>
      <c r="Q1425" s="44">
        <v>72.050240000000002</v>
      </c>
      <c r="R1425" s="44">
        <v>20.919415999999998</v>
      </c>
      <c r="S1425" s="44">
        <v>20.917701999999998</v>
      </c>
      <c r="T1425" s="44">
        <v>173632.953125</v>
      </c>
      <c r="U1425" s="44">
        <v>28061.931640999999</v>
      </c>
      <c r="V1425" s="44">
        <v>9448.0136719999991</v>
      </c>
      <c r="W1425" s="44">
        <v>387.33425899999997</v>
      </c>
      <c r="X1425" s="44">
        <v>155975.21382199999</v>
      </c>
      <c r="Y1425" s="44">
        <v>308282.50868500001</v>
      </c>
      <c r="Z1425" s="44">
        <v>10070.331754000001</v>
      </c>
      <c r="AA1425" s="44">
        <v>288.56360699999999</v>
      </c>
      <c r="AB1425" s="44">
        <v>13.674671999999999</v>
      </c>
      <c r="AC1425" s="44">
        <v>6.2440439999999997</v>
      </c>
      <c r="AD1425" s="44">
        <v>75061.622279000003</v>
      </c>
    </row>
    <row r="1426" spans="1:30" x14ac:dyDescent="0.25">
      <c r="A1426">
        <v>1521</v>
      </c>
      <c r="B1426" t="s">
        <v>101</v>
      </c>
      <c r="C1426" t="s">
        <v>108</v>
      </c>
      <c r="D1426" t="s">
        <v>166</v>
      </c>
      <c r="E1426" t="s">
        <v>104</v>
      </c>
      <c r="F1426" s="52">
        <f>VLOOKUP(A1426,[1]Minority!$A$1:$H$1902,5,FALSE)</f>
        <v>0</v>
      </c>
      <c r="G1426" s="52">
        <f>VLOOKUP(A1426,'[1]Low-income - HH inc.'!$A$1:$I$1902,6,FALSE)</f>
        <v>0</v>
      </c>
      <c r="H1426" s="44">
        <v>157674</v>
      </c>
      <c r="I1426" s="44">
        <v>41580</v>
      </c>
      <c r="J1426" s="44">
        <v>27298</v>
      </c>
      <c r="K1426" s="44">
        <v>9861</v>
      </c>
      <c r="L1426" s="44">
        <v>9635</v>
      </c>
      <c r="M1426" s="44">
        <v>0</v>
      </c>
      <c r="N1426" s="44">
        <v>395</v>
      </c>
      <c r="O1426" s="44">
        <v>0</v>
      </c>
      <c r="P1426" s="44">
        <v>75.161017999999999</v>
      </c>
      <c r="Q1426" s="44">
        <v>68.340796999999995</v>
      </c>
      <c r="R1426" s="44">
        <v>22.585523999999999</v>
      </c>
      <c r="S1426" s="44">
        <v>20.717323</v>
      </c>
      <c r="T1426" s="44">
        <v>155217.3125</v>
      </c>
      <c r="U1426" s="44">
        <v>26929.013672000001</v>
      </c>
      <c r="V1426" s="44">
        <v>9431.1123050000006</v>
      </c>
      <c r="W1426" s="44">
        <v>386.64132699999999</v>
      </c>
      <c r="X1426" s="44">
        <v>16561.611999000001</v>
      </c>
      <c r="Y1426" s="44">
        <v>95465.945389</v>
      </c>
      <c r="Z1426" s="44">
        <v>2975.4657200000001</v>
      </c>
      <c r="AA1426" s="44">
        <v>94.498239999999996</v>
      </c>
      <c r="AB1426" s="44">
        <v>4.1795850000000003</v>
      </c>
      <c r="AC1426" s="44">
        <v>1.902094</v>
      </c>
      <c r="AD1426" s="44">
        <v>22467.858434000002</v>
      </c>
    </row>
    <row r="1427" spans="1:30" x14ac:dyDescent="0.25">
      <c r="A1427">
        <v>1522</v>
      </c>
      <c r="B1427" t="s">
        <v>101</v>
      </c>
      <c r="C1427" t="s">
        <v>108</v>
      </c>
      <c r="D1427" t="s">
        <v>166</v>
      </c>
      <c r="E1427" t="s">
        <v>104</v>
      </c>
      <c r="F1427" s="52">
        <f>VLOOKUP(A1427,[1]Minority!$A$1:$H$1902,5,FALSE)</f>
        <v>4579</v>
      </c>
      <c r="G1427" s="52">
        <f>VLOOKUP(A1427,'[1]Low-income - HH inc.'!$A$1:$I$1902,6,FALSE)</f>
        <v>511</v>
      </c>
      <c r="H1427" s="44">
        <v>151503</v>
      </c>
      <c r="I1427" s="44">
        <v>43409</v>
      </c>
      <c r="J1427" s="44">
        <v>26926</v>
      </c>
      <c r="K1427" s="44">
        <v>7642</v>
      </c>
      <c r="L1427" s="44">
        <v>9635</v>
      </c>
      <c r="M1427" s="44">
        <v>0</v>
      </c>
      <c r="N1427" s="44">
        <v>395</v>
      </c>
      <c r="O1427" s="44">
        <v>0</v>
      </c>
      <c r="P1427" s="44">
        <v>72.827736000000002</v>
      </c>
      <c r="Q1427" s="44">
        <v>73.363045</v>
      </c>
      <c r="R1427" s="44">
        <v>17.107994000000001</v>
      </c>
      <c r="S1427" s="44">
        <v>16.811807999999999</v>
      </c>
      <c r="T1427" s="44">
        <v>149142.734375</v>
      </c>
      <c r="U1427" s="44">
        <v>26504.927734000001</v>
      </c>
      <c r="V1427" s="44">
        <v>9424.6171880000002</v>
      </c>
      <c r="W1427" s="44">
        <v>386.37506100000002</v>
      </c>
      <c r="X1427" s="44">
        <v>38080.923992000004</v>
      </c>
      <c r="Y1427" s="44">
        <v>61397.505637000002</v>
      </c>
      <c r="Z1427" s="44">
        <v>2797.8793930000002</v>
      </c>
      <c r="AA1427" s="44">
        <v>58.663404999999997</v>
      </c>
      <c r="AB1427" s="44">
        <v>2.4191929999999999</v>
      </c>
      <c r="AC1427" s="44">
        <v>1.477997</v>
      </c>
      <c r="AD1427" s="44">
        <v>17028.290598</v>
      </c>
    </row>
    <row r="1428" spans="1:30" x14ac:dyDescent="0.25">
      <c r="A1428">
        <v>1523</v>
      </c>
      <c r="B1428" t="s">
        <v>101</v>
      </c>
      <c r="C1428" t="s">
        <v>108</v>
      </c>
      <c r="D1428" t="s">
        <v>166</v>
      </c>
      <c r="E1428" t="s">
        <v>104</v>
      </c>
      <c r="F1428" s="52">
        <f>VLOOKUP(A1428,[1]Minority!$A$1:$H$1902,5,FALSE)</f>
        <v>75</v>
      </c>
      <c r="G1428" s="52">
        <f>VLOOKUP(A1428,'[1]Low-income - HH inc.'!$A$1:$I$1902,6,FALSE)</f>
        <v>6</v>
      </c>
      <c r="H1428" s="44">
        <v>133365</v>
      </c>
      <c r="I1428" s="44">
        <v>33387</v>
      </c>
      <c r="J1428" s="44">
        <v>24748</v>
      </c>
      <c r="K1428" s="44">
        <v>10657</v>
      </c>
      <c r="L1428" s="44">
        <v>6991</v>
      </c>
      <c r="M1428" s="44">
        <v>0</v>
      </c>
      <c r="N1428" s="44">
        <v>395</v>
      </c>
      <c r="O1428" s="44">
        <v>0</v>
      </c>
      <c r="P1428" s="44">
        <v>97.358551000000006</v>
      </c>
      <c r="Q1428" s="44">
        <v>94.676270000000002</v>
      </c>
      <c r="R1428" s="44">
        <v>23.642634999999999</v>
      </c>
      <c r="S1428" s="44">
        <v>21.003333999999999</v>
      </c>
      <c r="T1428" s="44">
        <v>132747.984375</v>
      </c>
      <c r="U1428" s="44">
        <v>24661.039063</v>
      </c>
      <c r="V1428" s="44">
        <v>6947.8559569999998</v>
      </c>
      <c r="W1428" s="44">
        <v>392.56228599999997</v>
      </c>
      <c r="X1428" s="44">
        <v>239487.09615299999</v>
      </c>
      <c r="Y1428" s="44">
        <v>330634.39763000002</v>
      </c>
      <c r="Z1428" s="44">
        <v>20328.852627</v>
      </c>
      <c r="AA1428" s="44">
        <v>317.43195700000001</v>
      </c>
      <c r="AB1428" s="44">
        <v>13.775553</v>
      </c>
      <c r="AC1428" s="44">
        <v>9.3110370000000007</v>
      </c>
      <c r="AD1428" s="44">
        <v>105907.635643</v>
      </c>
    </row>
    <row r="1429" spans="1:30" x14ac:dyDescent="0.25">
      <c r="A1429">
        <v>1524</v>
      </c>
      <c r="B1429" t="s">
        <v>101</v>
      </c>
      <c r="C1429" t="s">
        <v>108</v>
      </c>
      <c r="D1429" t="s">
        <v>166</v>
      </c>
      <c r="E1429" t="s">
        <v>104</v>
      </c>
      <c r="F1429" s="52">
        <f>VLOOKUP(A1429,[1]Minority!$A$1:$H$1902,5,FALSE)</f>
        <v>1624</v>
      </c>
      <c r="G1429" s="52">
        <f>VLOOKUP(A1429,'[1]Low-income - HH inc.'!$A$1:$I$1902,6,FALSE)</f>
        <v>166</v>
      </c>
      <c r="H1429" s="44">
        <v>169128</v>
      </c>
      <c r="I1429" s="44">
        <v>21145</v>
      </c>
      <c r="J1429" s="44">
        <v>28638</v>
      </c>
      <c r="K1429" s="44">
        <v>3989</v>
      </c>
      <c r="L1429" s="44">
        <v>13371</v>
      </c>
      <c r="M1429" s="44">
        <v>0</v>
      </c>
      <c r="N1429" s="44">
        <v>395</v>
      </c>
      <c r="O1429" s="44">
        <v>0</v>
      </c>
      <c r="P1429" s="44">
        <v>81.866341000000006</v>
      </c>
      <c r="Q1429" s="44">
        <v>84.818199000000007</v>
      </c>
      <c r="R1429" s="44">
        <v>23.106459000000001</v>
      </c>
      <c r="S1429" s="44">
        <v>22.897554</v>
      </c>
      <c r="T1429" s="44">
        <v>166328.59375</v>
      </c>
      <c r="U1429" s="44">
        <v>28171.712890999999</v>
      </c>
      <c r="V1429" s="44">
        <v>13118.059569999999</v>
      </c>
      <c r="W1429" s="44">
        <v>387.52777099999997</v>
      </c>
      <c r="X1429" s="44">
        <v>19223.113268000001</v>
      </c>
      <c r="Y1429" s="44">
        <v>32469.206541</v>
      </c>
      <c r="Z1429" s="44">
        <v>1151.992015</v>
      </c>
      <c r="AA1429" s="44">
        <v>27.709305000000001</v>
      </c>
      <c r="AB1429" s="44">
        <v>1.4178660000000001</v>
      </c>
      <c r="AC1429" s="44">
        <v>0.67895799999999995</v>
      </c>
      <c r="AD1429" s="44">
        <v>8077.1132889999999</v>
      </c>
    </row>
    <row r="1430" spans="1:30" x14ac:dyDescent="0.25">
      <c r="A1430">
        <v>1525</v>
      </c>
      <c r="B1430" t="s">
        <v>101</v>
      </c>
      <c r="C1430" t="s">
        <v>108</v>
      </c>
      <c r="D1430" t="s">
        <v>166</v>
      </c>
      <c r="E1430" t="s">
        <v>104</v>
      </c>
      <c r="F1430" s="52">
        <f>VLOOKUP(A1430,[1]Minority!$A$1:$H$1902,5,FALSE)</f>
        <v>91</v>
      </c>
      <c r="G1430" s="52">
        <f>VLOOKUP(A1430,'[1]Low-income - HH inc.'!$A$1:$I$1902,6,FALSE)</f>
        <v>4</v>
      </c>
      <c r="H1430" s="44">
        <v>180499</v>
      </c>
      <c r="I1430" s="44">
        <v>20659</v>
      </c>
      <c r="J1430" s="44">
        <v>29588</v>
      </c>
      <c r="K1430" s="44">
        <v>4871</v>
      </c>
      <c r="L1430" s="44">
        <v>21628</v>
      </c>
      <c r="M1430" s="44">
        <v>0</v>
      </c>
      <c r="N1430" s="44">
        <v>395</v>
      </c>
      <c r="O1430" s="44">
        <v>0</v>
      </c>
      <c r="P1430" s="44">
        <v>82.233695999999995</v>
      </c>
      <c r="Q1430" s="44">
        <v>78.886757000000003</v>
      </c>
      <c r="R1430" s="44">
        <v>20.848413000000001</v>
      </c>
      <c r="S1430" s="44">
        <v>20.272112</v>
      </c>
      <c r="T1430" s="44">
        <v>178472.328125</v>
      </c>
      <c r="U1430" s="44">
        <v>29274.603515999999</v>
      </c>
      <c r="V1430" s="44">
        <v>21353.771484000001</v>
      </c>
      <c r="W1430" s="44">
        <v>389.991669</v>
      </c>
      <c r="X1430" s="44">
        <v>0</v>
      </c>
      <c r="Y1430" s="44">
        <v>0</v>
      </c>
      <c r="Z1430" s="44">
        <v>0</v>
      </c>
      <c r="AA1430" s="44">
        <v>0</v>
      </c>
      <c r="AB1430" s="44">
        <v>0</v>
      </c>
      <c r="AC1430" s="44">
        <v>0</v>
      </c>
      <c r="AD1430" s="44">
        <v>0</v>
      </c>
    </row>
    <row r="1431" spans="1:30" x14ac:dyDescent="0.25">
      <c r="A1431">
        <v>1526</v>
      </c>
      <c r="B1431" t="s">
        <v>101</v>
      </c>
      <c r="C1431" t="s">
        <v>108</v>
      </c>
      <c r="D1431" t="s">
        <v>166</v>
      </c>
      <c r="E1431" t="s">
        <v>104</v>
      </c>
      <c r="F1431" s="52">
        <f>VLOOKUP(A1431,[1]Minority!$A$1:$H$1902,5,FALSE)</f>
        <v>2859</v>
      </c>
      <c r="G1431" s="52">
        <f>VLOOKUP(A1431,'[1]Low-income - HH inc.'!$A$1:$I$1902,6,FALSE)</f>
        <v>165</v>
      </c>
      <c r="H1431" s="44">
        <v>175819</v>
      </c>
      <c r="I1431" s="44">
        <v>36601</v>
      </c>
      <c r="J1431" s="44">
        <v>28777</v>
      </c>
      <c r="K1431" s="44">
        <v>5235</v>
      </c>
      <c r="L1431" s="44">
        <v>15877</v>
      </c>
      <c r="M1431" s="44">
        <v>0</v>
      </c>
      <c r="N1431" s="44">
        <v>395</v>
      </c>
      <c r="O1431" s="44">
        <v>0</v>
      </c>
      <c r="P1431" s="44">
        <v>72.439025999999998</v>
      </c>
      <c r="Q1431" s="44">
        <v>78.886573999999996</v>
      </c>
      <c r="R1431" s="44">
        <v>17.762958999999999</v>
      </c>
      <c r="S1431" s="44">
        <v>17.677378000000001</v>
      </c>
      <c r="T1431" s="44">
        <v>172910.96875</v>
      </c>
      <c r="U1431" s="44">
        <v>28285.248047000001</v>
      </c>
      <c r="V1431" s="44">
        <v>15545.355469</v>
      </c>
      <c r="W1431" s="44">
        <v>386.74911500000002</v>
      </c>
      <c r="X1431" s="44">
        <v>21037.302581</v>
      </c>
      <c r="Y1431" s="44">
        <v>47116.313759999997</v>
      </c>
      <c r="Z1431" s="44">
        <v>1736.6359219999999</v>
      </c>
      <c r="AA1431" s="44">
        <v>40.960357999999999</v>
      </c>
      <c r="AB1431" s="44">
        <v>1.6649240000000001</v>
      </c>
      <c r="AC1431" s="44">
        <v>0.98598600000000003</v>
      </c>
      <c r="AD1431" s="44">
        <v>11423.94881</v>
      </c>
    </row>
    <row r="1432" spans="1:30" x14ac:dyDescent="0.25">
      <c r="A1432">
        <v>1527</v>
      </c>
      <c r="B1432" t="s">
        <v>101</v>
      </c>
      <c r="C1432" t="s">
        <v>108</v>
      </c>
      <c r="D1432" t="s">
        <v>166</v>
      </c>
      <c r="E1432" t="s">
        <v>104</v>
      </c>
      <c r="F1432" s="52">
        <f>VLOOKUP(A1432,[1]Minority!$A$1:$H$1902,5,FALSE)</f>
        <v>1847</v>
      </c>
      <c r="G1432" s="52">
        <f>VLOOKUP(A1432,'[1]Low-income - HH inc.'!$A$1:$I$1902,6,FALSE)</f>
        <v>101</v>
      </c>
      <c r="H1432" s="44">
        <v>184779</v>
      </c>
      <c r="I1432" s="44">
        <v>24985</v>
      </c>
      <c r="J1432" s="44">
        <v>29502</v>
      </c>
      <c r="K1432" s="44">
        <v>8481</v>
      </c>
      <c r="L1432" s="44">
        <v>21978</v>
      </c>
      <c r="M1432" s="44">
        <v>0</v>
      </c>
      <c r="N1432" s="44">
        <v>395</v>
      </c>
      <c r="O1432" s="44">
        <v>0</v>
      </c>
      <c r="P1432" s="44">
        <v>75.026695000000004</v>
      </c>
      <c r="Q1432" s="44">
        <v>85.563857999999996</v>
      </c>
      <c r="R1432" s="44">
        <v>17.816704000000001</v>
      </c>
      <c r="S1432" s="44">
        <v>17.697496000000001</v>
      </c>
      <c r="T1432" s="44">
        <v>182231.859375</v>
      </c>
      <c r="U1432" s="44">
        <v>29166.919922000001</v>
      </c>
      <c r="V1432" s="44">
        <v>21627.667968999998</v>
      </c>
      <c r="W1432" s="44">
        <v>388.703644</v>
      </c>
      <c r="X1432" s="44">
        <v>42087.736751999997</v>
      </c>
      <c r="Y1432" s="44">
        <v>63512.384547000001</v>
      </c>
      <c r="Z1432" s="44">
        <v>2652.853775</v>
      </c>
      <c r="AA1432" s="44">
        <v>57.899673</v>
      </c>
      <c r="AB1432" s="44">
        <v>2.368852</v>
      </c>
      <c r="AC1432" s="44">
        <v>1.4328129999999999</v>
      </c>
      <c r="AD1432" s="44">
        <v>16586.279885</v>
      </c>
    </row>
    <row r="1433" spans="1:30" x14ac:dyDescent="0.25">
      <c r="A1433">
        <v>1528</v>
      </c>
      <c r="B1433" t="s">
        <v>101</v>
      </c>
      <c r="C1433" t="s">
        <v>108</v>
      </c>
      <c r="D1433" t="s">
        <v>166</v>
      </c>
      <c r="E1433" t="s">
        <v>104</v>
      </c>
      <c r="F1433" s="52">
        <f>VLOOKUP(A1433,[1]Minority!$A$1:$H$1902,5,FALSE)</f>
        <v>20</v>
      </c>
      <c r="G1433" s="52">
        <f>VLOOKUP(A1433,'[1]Low-income - HH inc.'!$A$1:$I$1902,6,FALSE)</f>
        <v>1</v>
      </c>
      <c r="H1433" s="44">
        <v>163615</v>
      </c>
      <c r="I1433" s="44">
        <v>38158</v>
      </c>
      <c r="J1433" s="44">
        <v>28558</v>
      </c>
      <c r="K1433" s="44">
        <v>5605</v>
      </c>
      <c r="L1433" s="44">
        <v>9635</v>
      </c>
      <c r="M1433" s="44">
        <v>0</v>
      </c>
      <c r="N1433" s="44">
        <v>395</v>
      </c>
      <c r="O1433" s="44">
        <v>0</v>
      </c>
      <c r="P1433" s="44">
        <v>66.213074000000006</v>
      </c>
      <c r="Q1433" s="44">
        <v>63.257705999999999</v>
      </c>
      <c r="R1433" s="44">
        <v>23.285423000000002</v>
      </c>
      <c r="S1433" s="44">
        <v>23.319963000000001</v>
      </c>
      <c r="T1433" s="44">
        <v>160185.703125</v>
      </c>
      <c r="U1433" s="44">
        <v>27930.591797000001</v>
      </c>
      <c r="V1433" s="44">
        <v>9371.6328130000002</v>
      </c>
      <c r="W1433" s="44">
        <v>384.20291099999997</v>
      </c>
      <c r="X1433" s="44">
        <v>273967.16142100003</v>
      </c>
      <c r="Y1433" s="44">
        <v>378558.49137399998</v>
      </c>
      <c r="Z1433" s="44">
        <v>15062.657590999999</v>
      </c>
      <c r="AA1433" s="44">
        <v>351.61049700000001</v>
      </c>
      <c r="AB1433" s="44">
        <v>16.449020000000001</v>
      </c>
      <c r="AC1433" s="44">
        <v>8.6681229999999996</v>
      </c>
      <c r="AD1433" s="44">
        <v>103653.23460900001</v>
      </c>
    </row>
    <row r="1434" spans="1:30" x14ac:dyDescent="0.25">
      <c r="A1434">
        <v>1529</v>
      </c>
      <c r="B1434" t="s">
        <v>101</v>
      </c>
      <c r="C1434" t="s">
        <v>108</v>
      </c>
      <c r="D1434" t="s">
        <v>166</v>
      </c>
      <c r="E1434" t="s">
        <v>104</v>
      </c>
      <c r="F1434" s="52">
        <f>VLOOKUP(A1434,[1]Minority!$A$1:$H$1902,5,FALSE)</f>
        <v>3332</v>
      </c>
      <c r="G1434" s="52">
        <f>VLOOKUP(A1434,'[1]Low-income - HH inc.'!$A$1:$I$1902,6,FALSE)</f>
        <v>634</v>
      </c>
      <c r="H1434" s="44">
        <v>156571</v>
      </c>
      <c r="I1434" s="44">
        <v>36132</v>
      </c>
      <c r="J1434" s="44">
        <v>27082</v>
      </c>
      <c r="K1434" s="44">
        <v>5121</v>
      </c>
      <c r="L1434" s="44">
        <v>9635</v>
      </c>
      <c r="M1434" s="44">
        <v>0</v>
      </c>
      <c r="N1434" s="44">
        <v>395</v>
      </c>
      <c r="O1434" s="44">
        <v>0</v>
      </c>
      <c r="P1434" s="44">
        <v>70.520308999999997</v>
      </c>
      <c r="Q1434" s="44">
        <v>76.697074999999998</v>
      </c>
      <c r="R1434" s="44">
        <v>20.031347</v>
      </c>
      <c r="S1434" s="44">
        <v>19.763560999999999</v>
      </c>
      <c r="T1434" s="44">
        <v>152210.953125</v>
      </c>
      <c r="U1434" s="44">
        <v>26286.984375</v>
      </c>
      <c r="V1434" s="44">
        <v>9286.2011719999991</v>
      </c>
      <c r="W1434" s="44">
        <v>380.70049999999998</v>
      </c>
      <c r="X1434" s="44">
        <v>0</v>
      </c>
      <c r="Y1434" s="44">
        <v>6330.3028420000001</v>
      </c>
      <c r="Z1434" s="44">
        <v>219.30028200000001</v>
      </c>
      <c r="AA1434" s="44">
        <v>5.2351450000000002</v>
      </c>
      <c r="AB1434" s="44">
        <v>0.24015600000000001</v>
      </c>
      <c r="AC1434" s="44">
        <v>0.124658</v>
      </c>
      <c r="AD1434" s="44">
        <v>1493.606824</v>
      </c>
    </row>
    <row r="1435" spans="1:30" x14ac:dyDescent="0.25">
      <c r="A1435">
        <v>1530</v>
      </c>
      <c r="B1435" t="s">
        <v>101</v>
      </c>
      <c r="C1435" t="s">
        <v>108</v>
      </c>
      <c r="D1435" t="s">
        <v>166</v>
      </c>
      <c r="E1435" t="s">
        <v>104</v>
      </c>
      <c r="F1435" s="52">
        <f>VLOOKUP(A1435,[1]Minority!$A$1:$H$1902,5,FALSE)</f>
        <v>2178</v>
      </c>
      <c r="G1435" s="52">
        <f>VLOOKUP(A1435,'[1]Low-income - HH inc.'!$A$1:$I$1902,6,FALSE)</f>
        <v>241</v>
      </c>
      <c r="H1435" s="44">
        <v>153304</v>
      </c>
      <c r="I1435" s="44">
        <v>19770</v>
      </c>
      <c r="J1435" s="44">
        <v>27579</v>
      </c>
      <c r="K1435" s="44">
        <v>3392</v>
      </c>
      <c r="L1435" s="44">
        <v>9635</v>
      </c>
      <c r="M1435" s="44">
        <v>0</v>
      </c>
      <c r="N1435" s="44">
        <v>395</v>
      </c>
      <c r="O1435" s="44">
        <v>0</v>
      </c>
      <c r="P1435" s="44">
        <v>78.809066999999999</v>
      </c>
      <c r="Q1435" s="44">
        <v>79.754836999999995</v>
      </c>
      <c r="R1435" s="44">
        <v>19.160439</v>
      </c>
      <c r="S1435" s="44">
        <v>18.864222999999999</v>
      </c>
      <c r="T1435" s="44">
        <v>151021.140625</v>
      </c>
      <c r="U1435" s="44">
        <v>27165.505859000001</v>
      </c>
      <c r="V1435" s="44">
        <v>9470.2832030000009</v>
      </c>
      <c r="W1435" s="44">
        <v>388.24719199999998</v>
      </c>
      <c r="X1435" s="44">
        <v>5458.8964290000004</v>
      </c>
      <c r="Y1435" s="44">
        <v>16003.489578999999</v>
      </c>
      <c r="Z1435" s="44">
        <v>647.95856500000002</v>
      </c>
      <c r="AA1435" s="44">
        <v>14.559615000000001</v>
      </c>
      <c r="AB1435" s="44">
        <v>0.52373099999999995</v>
      </c>
      <c r="AC1435" s="44">
        <v>0.35218699999999997</v>
      </c>
      <c r="AD1435" s="44">
        <v>4046.9957100000001</v>
      </c>
    </row>
    <row r="1436" spans="1:30" x14ac:dyDescent="0.25">
      <c r="A1436">
        <v>1531</v>
      </c>
      <c r="B1436" t="s">
        <v>101</v>
      </c>
      <c r="C1436" t="s">
        <v>108</v>
      </c>
      <c r="D1436" t="s">
        <v>166</v>
      </c>
      <c r="E1436" t="s">
        <v>104</v>
      </c>
      <c r="F1436" s="52">
        <f>VLOOKUP(A1436,[1]Minority!$A$1:$H$1902,5,FALSE)</f>
        <v>828</v>
      </c>
      <c r="G1436" s="52">
        <f>VLOOKUP(A1436,'[1]Low-income - HH inc.'!$A$1:$I$1902,6,FALSE)</f>
        <v>83</v>
      </c>
      <c r="H1436" s="44">
        <v>164455</v>
      </c>
      <c r="I1436" s="44">
        <v>33629</v>
      </c>
      <c r="J1436" s="44">
        <v>28093</v>
      </c>
      <c r="K1436" s="44">
        <v>4734</v>
      </c>
      <c r="L1436" s="44">
        <v>13371</v>
      </c>
      <c r="M1436" s="44">
        <v>0</v>
      </c>
      <c r="N1436" s="44">
        <v>395</v>
      </c>
      <c r="O1436" s="44">
        <v>0</v>
      </c>
      <c r="P1436" s="44">
        <v>73.286208999999999</v>
      </c>
      <c r="Q1436" s="44">
        <v>75.508094999999997</v>
      </c>
      <c r="R1436" s="44">
        <v>20.565487000000001</v>
      </c>
      <c r="S1436" s="44">
        <v>20.339801999999999</v>
      </c>
      <c r="T1436" s="44">
        <v>161271.59375</v>
      </c>
      <c r="U1436" s="44">
        <v>27524.603515999999</v>
      </c>
      <c r="V1436" s="44">
        <v>13045.640625</v>
      </c>
      <c r="W1436" s="44">
        <v>385.388397</v>
      </c>
      <c r="X1436" s="44">
        <v>74154.137606000004</v>
      </c>
      <c r="Y1436" s="44">
        <v>127792.98852499999</v>
      </c>
      <c r="Z1436" s="44">
        <v>4944.5735180000001</v>
      </c>
      <c r="AA1436" s="44">
        <v>113.59184</v>
      </c>
      <c r="AB1436" s="44">
        <v>5.0080780000000003</v>
      </c>
      <c r="AC1436" s="44">
        <v>2.7819600000000002</v>
      </c>
      <c r="AD1436" s="44">
        <v>32829.790183999998</v>
      </c>
    </row>
    <row r="1437" spans="1:30" x14ac:dyDescent="0.25">
      <c r="A1437">
        <v>1532</v>
      </c>
      <c r="B1437" t="s">
        <v>101</v>
      </c>
      <c r="C1437" t="s">
        <v>108</v>
      </c>
      <c r="D1437" t="s">
        <v>166</v>
      </c>
      <c r="E1437" t="s">
        <v>104</v>
      </c>
      <c r="F1437" s="52">
        <f>VLOOKUP(A1437,[1]Minority!$A$1:$H$1902,5,FALSE)</f>
        <v>2346</v>
      </c>
      <c r="G1437" s="52">
        <f>VLOOKUP(A1437,'[1]Low-income - HH inc.'!$A$1:$I$1902,6,FALSE)</f>
        <v>287</v>
      </c>
      <c r="H1437" s="44">
        <v>165432</v>
      </c>
      <c r="I1437" s="44">
        <v>36962</v>
      </c>
      <c r="J1437" s="44">
        <v>28561</v>
      </c>
      <c r="K1437" s="44">
        <v>5208</v>
      </c>
      <c r="L1437" s="44">
        <v>13371</v>
      </c>
      <c r="M1437" s="44">
        <v>0</v>
      </c>
      <c r="N1437" s="44">
        <v>395</v>
      </c>
      <c r="O1437" s="44">
        <v>0</v>
      </c>
      <c r="P1437" s="44">
        <v>74.050194000000005</v>
      </c>
      <c r="Q1437" s="44">
        <v>84.091247999999993</v>
      </c>
      <c r="R1437" s="44">
        <v>19.459606000000001</v>
      </c>
      <c r="S1437" s="44">
        <v>19.299021</v>
      </c>
      <c r="T1437" s="44">
        <v>161696.609375</v>
      </c>
      <c r="U1437" s="44">
        <v>27881.990234000001</v>
      </c>
      <c r="V1437" s="44">
        <v>12982.224609000001</v>
      </c>
      <c r="W1437" s="44">
        <v>383.51498400000003</v>
      </c>
      <c r="X1437" s="44">
        <v>20896.317072999998</v>
      </c>
      <c r="Y1437" s="44">
        <v>45121.948938000001</v>
      </c>
      <c r="Z1437" s="44">
        <v>1278.6752080000001</v>
      </c>
      <c r="AA1437" s="44">
        <v>35.781916000000002</v>
      </c>
      <c r="AB1437" s="44">
        <v>1.8118890000000001</v>
      </c>
      <c r="AC1437" s="44">
        <v>0.82726299999999997</v>
      </c>
      <c r="AD1437" s="44">
        <v>9876.633366</v>
      </c>
    </row>
    <row r="1438" spans="1:30" x14ac:dyDescent="0.25">
      <c r="A1438">
        <v>1533</v>
      </c>
      <c r="B1438" t="s">
        <v>101</v>
      </c>
      <c r="C1438" t="s">
        <v>108</v>
      </c>
      <c r="D1438" t="s">
        <v>166</v>
      </c>
      <c r="E1438" t="s">
        <v>104</v>
      </c>
      <c r="F1438" s="52">
        <f>VLOOKUP(A1438,[1]Minority!$A$1:$H$1902,5,FALSE)</f>
        <v>1277</v>
      </c>
      <c r="G1438" s="52">
        <f>VLOOKUP(A1438,'[1]Low-income - HH inc.'!$A$1:$I$1902,6,FALSE)</f>
        <v>227</v>
      </c>
      <c r="H1438" s="44">
        <v>166813</v>
      </c>
      <c r="I1438" s="44">
        <v>17511</v>
      </c>
      <c r="J1438" s="44">
        <v>30242</v>
      </c>
      <c r="K1438" s="44">
        <v>3361</v>
      </c>
      <c r="L1438" s="44">
        <v>9635</v>
      </c>
      <c r="M1438" s="44">
        <v>0</v>
      </c>
      <c r="N1438" s="44">
        <v>395</v>
      </c>
      <c r="O1438" s="44">
        <v>0</v>
      </c>
      <c r="P1438" s="44">
        <v>80.614067000000006</v>
      </c>
      <c r="Q1438" s="44">
        <v>84.533553999999995</v>
      </c>
      <c r="R1438" s="44">
        <v>17.622616000000001</v>
      </c>
      <c r="S1438" s="44">
        <v>17.657518</v>
      </c>
      <c r="T1438" s="44">
        <v>164320.828125</v>
      </c>
      <c r="U1438" s="44">
        <v>29793.296875</v>
      </c>
      <c r="V1438" s="44">
        <v>9474.1708980000003</v>
      </c>
      <c r="W1438" s="44">
        <v>388.406586</v>
      </c>
      <c r="X1438" s="44">
        <v>4513.7368269999997</v>
      </c>
      <c r="Y1438" s="44">
        <v>8223.2903750000005</v>
      </c>
      <c r="Z1438" s="44">
        <v>235.94335599999999</v>
      </c>
      <c r="AA1438" s="44">
        <v>6.6024500000000002</v>
      </c>
      <c r="AB1438" s="44">
        <v>0.31903199999999998</v>
      </c>
      <c r="AC1438" s="44">
        <v>0.150861</v>
      </c>
      <c r="AD1438" s="44">
        <v>1785.737721</v>
      </c>
    </row>
    <row r="1439" spans="1:30" x14ac:dyDescent="0.25">
      <c r="A1439">
        <v>1534</v>
      </c>
      <c r="B1439" t="s">
        <v>101</v>
      </c>
      <c r="C1439" t="s">
        <v>108</v>
      </c>
      <c r="D1439" t="s">
        <v>166</v>
      </c>
      <c r="E1439" t="s">
        <v>104</v>
      </c>
      <c r="F1439" s="52">
        <f>VLOOKUP(A1439,[1]Minority!$A$1:$H$1902,5,FALSE)</f>
        <v>2299</v>
      </c>
      <c r="G1439" s="52">
        <f>VLOOKUP(A1439,'[1]Low-income - HH inc.'!$A$1:$I$1902,6,FALSE)</f>
        <v>189</v>
      </c>
      <c r="H1439" s="44">
        <v>166633</v>
      </c>
      <c r="I1439" s="44">
        <v>0</v>
      </c>
      <c r="J1439" s="44">
        <v>29181</v>
      </c>
      <c r="K1439" s="44">
        <v>0</v>
      </c>
      <c r="L1439" s="44">
        <v>9635</v>
      </c>
      <c r="M1439" s="44">
        <v>0</v>
      </c>
      <c r="N1439" s="44">
        <v>395</v>
      </c>
      <c r="O1439" s="44">
        <v>0</v>
      </c>
      <c r="P1439" s="44">
        <v>43.042709000000002</v>
      </c>
      <c r="Q1439" s="44">
        <v>106.569031</v>
      </c>
      <c r="R1439" s="44">
        <v>19.805719</v>
      </c>
      <c r="S1439" s="44">
        <v>19.648603000000001</v>
      </c>
      <c r="T1439" s="44">
        <v>166544.671875</v>
      </c>
      <c r="U1439" s="44">
        <v>29165.53125</v>
      </c>
      <c r="V1439" s="44">
        <v>9629.8925780000009</v>
      </c>
      <c r="W1439" s="44">
        <v>394.79061899999999</v>
      </c>
      <c r="X1439" s="44">
        <v>7882.6683759999996</v>
      </c>
      <c r="Y1439" s="44">
        <v>17038.992167</v>
      </c>
      <c r="Z1439" s="44">
        <v>571.64478899999995</v>
      </c>
      <c r="AA1439" s="44">
        <v>14.544328999999999</v>
      </c>
      <c r="AB1439" s="44">
        <v>0.60553199999999996</v>
      </c>
      <c r="AC1439" s="44">
        <v>0.33982400000000001</v>
      </c>
      <c r="AD1439" s="44">
        <v>3952.3270149999998</v>
      </c>
    </row>
    <row r="1440" spans="1:30" x14ac:dyDescent="0.25">
      <c r="A1440">
        <v>1535</v>
      </c>
      <c r="B1440" t="s">
        <v>101</v>
      </c>
      <c r="C1440" t="s">
        <v>108</v>
      </c>
      <c r="D1440" t="s">
        <v>166</v>
      </c>
      <c r="E1440" t="s">
        <v>104</v>
      </c>
      <c r="F1440" s="52">
        <f>VLOOKUP(A1440,[1]Minority!$A$1:$H$1902,5,FALSE)</f>
        <v>361</v>
      </c>
      <c r="G1440" s="52">
        <f>VLOOKUP(A1440,'[1]Low-income - HH inc.'!$A$1:$I$1902,6,FALSE)</f>
        <v>25</v>
      </c>
      <c r="H1440" s="44">
        <v>179553</v>
      </c>
      <c r="I1440" s="44">
        <v>57157</v>
      </c>
      <c r="J1440" s="44">
        <v>29109</v>
      </c>
      <c r="K1440" s="44">
        <v>9030</v>
      </c>
      <c r="L1440" s="44">
        <v>13721</v>
      </c>
      <c r="M1440" s="44">
        <v>0</v>
      </c>
      <c r="N1440" s="44">
        <v>395</v>
      </c>
      <c r="O1440" s="44">
        <v>0</v>
      </c>
      <c r="P1440" s="44">
        <v>70.130172999999999</v>
      </c>
      <c r="Q1440" s="44">
        <v>69.575974000000002</v>
      </c>
      <c r="R1440" s="44">
        <v>22.765720000000002</v>
      </c>
      <c r="S1440" s="44">
        <v>22.753342</v>
      </c>
      <c r="T1440" s="44">
        <v>176286.96875</v>
      </c>
      <c r="U1440" s="44">
        <v>28573.210938</v>
      </c>
      <c r="V1440" s="44">
        <v>13354.868164</v>
      </c>
      <c r="W1440" s="44">
        <v>384.45977800000003</v>
      </c>
      <c r="X1440" s="44">
        <v>178053.73477700001</v>
      </c>
      <c r="Y1440" s="44">
        <v>280075.30508399999</v>
      </c>
      <c r="Z1440" s="44">
        <v>11090.699143</v>
      </c>
      <c r="AA1440" s="44">
        <v>252.511022</v>
      </c>
      <c r="AB1440" s="44">
        <v>11.812836000000001</v>
      </c>
      <c r="AC1440" s="44">
        <v>6.2869979999999996</v>
      </c>
      <c r="AD1440" s="44">
        <v>74578.679304000005</v>
      </c>
    </row>
    <row r="1441" spans="1:30" x14ac:dyDescent="0.25">
      <c r="A1441">
        <v>1536</v>
      </c>
      <c r="B1441" t="s">
        <v>101</v>
      </c>
      <c r="C1441" t="s">
        <v>108</v>
      </c>
      <c r="D1441" t="s">
        <v>166</v>
      </c>
      <c r="E1441" t="s">
        <v>104</v>
      </c>
      <c r="F1441" s="52">
        <f>VLOOKUP(A1441,[1]Minority!$A$1:$H$1902,5,FALSE)</f>
        <v>1473</v>
      </c>
      <c r="G1441" s="52">
        <f>VLOOKUP(A1441,'[1]Low-income - HH inc.'!$A$1:$I$1902,6,FALSE)</f>
        <v>90</v>
      </c>
      <c r="H1441" s="44">
        <v>183502</v>
      </c>
      <c r="I1441" s="44">
        <v>24767</v>
      </c>
      <c r="J1441" s="44">
        <v>29585</v>
      </c>
      <c r="K1441" s="44">
        <v>4418</v>
      </c>
      <c r="L1441" s="44">
        <v>19822</v>
      </c>
      <c r="M1441" s="44">
        <v>0</v>
      </c>
      <c r="N1441" s="44">
        <v>395</v>
      </c>
      <c r="O1441" s="44">
        <v>0</v>
      </c>
      <c r="P1441" s="44">
        <v>81.556488000000002</v>
      </c>
      <c r="Q1441" s="44">
        <v>84.764090999999993</v>
      </c>
      <c r="R1441" s="44">
        <v>22.34234</v>
      </c>
      <c r="S1441" s="44">
        <v>22.484670999999999</v>
      </c>
      <c r="T1441" s="44">
        <v>180925.515625</v>
      </c>
      <c r="U1441" s="44">
        <v>29176.505859000001</v>
      </c>
      <c r="V1441" s="44">
        <v>19500.261718999998</v>
      </c>
      <c r="W1441" s="44">
        <v>388.588593</v>
      </c>
      <c r="X1441" s="44">
        <v>2578.038931</v>
      </c>
      <c r="Y1441" s="44">
        <v>8265.9342510000006</v>
      </c>
      <c r="Z1441" s="44">
        <v>271.29382500000003</v>
      </c>
      <c r="AA1441" s="44">
        <v>6.7441319999999996</v>
      </c>
      <c r="AB1441" s="44">
        <v>0.30953900000000001</v>
      </c>
      <c r="AC1441" s="44">
        <v>0.16132099999999999</v>
      </c>
      <c r="AD1441" s="44">
        <v>1918.1300490000001</v>
      </c>
    </row>
    <row r="1442" spans="1:30" x14ac:dyDescent="0.25">
      <c r="A1442">
        <v>1537</v>
      </c>
      <c r="B1442" t="s">
        <v>101</v>
      </c>
      <c r="C1442" t="s">
        <v>108</v>
      </c>
      <c r="D1442" t="s">
        <v>166</v>
      </c>
      <c r="E1442" t="s">
        <v>104</v>
      </c>
      <c r="F1442" s="52">
        <f>VLOOKUP(A1442,[1]Minority!$A$1:$H$1902,5,FALSE)</f>
        <v>1543</v>
      </c>
      <c r="G1442" s="52">
        <f>VLOOKUP(A1442,'[1]Low-income - HH inc.'!$A$1:$I$1902,6,FALSE)</f>
        <v>98</v>
      </c>
      <c r="H1442" s="44">
        <v>190496</v>
      </c>
      <c r="I1442" s="44">
        <v>0</v>
      </c>
      <c r="J1442" s="44">
        <v>33223</v>
      </c>
      <c r="K1442" s="44">
        <v>0</v>
      </c>
      <c r="L1442" s="44">
        <v>6730</v>
      </c>
      <c r="M1442" s="44">
        <v>0</v>
      </c>
      <c r="N1442" s="44">
        <v>665</v>
      </c>
      <c r="O1442" s="44">
        <v>0</v>
      </c>
      <c r="P1442" s="44">
        <v>0</v>
      </c>
      <c r="Q1442" s="44">
        <v>0</v>
      </c>
      <c r="R1442" s="44">
        <v>21.226338999999999</v>
      </c>
      <c r="S1442" s="44">
        <v>21.137295000000002</v>
      </c>
      <c r="T1442" s="44">
        <v>190496</v>
      </c>
      <c r="U1442" s="44">
        <v>33223</v>
      </c>
      <c r="V1442" s="44">
        <v>6730.0004879999997</v>
      </c>
      <c r="W1442" s="44">
        <v>665</v>
      </c>
      <c r="X1442" s="44">
        <v>9661.3183219999992</v>
      </c>
      <c r="Y1442" s="44">
        <v>23926.363211</v>
      </c>
      <c r="Z1442" s="44">
        <v>1045.3891699999999</v>
      </c>
      <c r="AA1442" s="44">
        <v>22.120045000000001</v>
      </c>
      <c r="AB1442" s="44">
        <v>0.84079899999999996</v>
      </c>
      <c r="AC1442" s="44">
        <v>0.552813</v>
      </c>
      <c r="AD1442" s="44">
        <v>6339.4607530000003</v>
      </c>
    </row>
    <row r="1443" spans="1:30" x14ac:dyDescent="0.25">
      <c r="A1443">
        <v>1538</v>
      </c>
      <c r="B1443" t="s">
        <v>101</v>
      </c>
      <c r="C1443" t="s">
        <v>114</v>
      </c>
      <c r="D1443" t="s">
        <v>167</v>
      </c>
      <c r="E1443" t="s">
        <v>104</v>
      </c>
      <c r="F1443" s="52">
        <f>VLOOKUP(A1443,[1]Minority!$A$1:$H$1902,5,FALSE)</f>
        <v>1143</v>
      </c>
      <c r="G1443" s="52">
        <f>VLOOKUP(A1443,'[1]Low-income - HH inc.'!$A$1:$I$1902,6,FALSE)</f>
        <v>44</v>
      </c>
      <c r="H1443" s="44">
        <v>205872</v>
      </c>
      <c r="I1443" s="44">
        <v>0</v>
      </c>
      <c r="J1443" s="44">
        <v>36533</v>
      </c>
      <c r="K1443" s="44">
        <v>0</v>
      </c>
      <c r="L1443" s="44">
        <v>6730</v>
      </c>
      <c r="M1443" s="44">
        <v>0</v>
      </c>
      <c r="N1443" s="44">
        <v>293</v>
      </c>
      <c r="O1443" s="44">
        <v>0</v>
      </c>
      <c r="P1443" s="44">
        <v>0</v>
      </c>
      <c r="Q1443" s="44">
        <v>0</v>
      </c>
      <c r="R1443" s="44">
        <v>20.833234999999998</v>
      </c>
      <c r="S1443" s="44">
        <v>20.607779000000001</v>
      </c>
      <c r="T1443" s="44">
        <v>205872</v>
      </c>
      <c r="U1443" s="44">
        <v>36533</v>
      </c>
      <c r="V1443" s="44">
        <v>6730</v>
      </c>
      <c r="W1443" s="44">
        <v>293</v>
      </c>
      <c r="X1443" s="44">
        <v>3380.1518059999999</v>
      </c>
      <c r="Y1443" s="44">
        <v>14933.391016</v>
      </c>
      <c r="Z1443" s="44">
        <v>523.15704000000005</v>
      </c>
      <c r="AA1443" s="44">
        <v>12.540564</v>
      </c>
      <c r="AB1443" s="44">
        <v>0.53101100000000001</v>
      </c>
      <c r="AC1443" s="44">
        <v>0.30090699999999998</v>
      </c>
      <c r="AD1443" s="44">
        <v>3518.2437159999999</v>
      </c>
    </row>
    <row r="1444" spans="1:30" x14ac:dyDescent="0.25">
      <c r="A1444">
        <v>1539</v>
      </c>
      <c r="B1444" t="s">
        <v>101</v>
      </c>
      <c r="C1444" t="s">
        <v>114</v>
      </c>
      <c r="D1444" t="s">
        <v>167</v>
      </c>
      <c r="E1444" t="s">
        <v>104</v>
      </c>
      <c r="F1444" s="52">
        <f>VLOOKUP(A1444,[1]Minority!$A$1:$H$1902,5,FALSE)</f>
        <v>608</v>
      </c>
      <c r="G1444" s="52">
        <f>VLOOKUP(A1444,'[1]Low-income - HH inc.'!$A$1:$I$1902,6,FALSE)</f>
        <v>22</v>
      </c>
      <c r="H1444" s="44">
        <v>224088</v>
      </c>
      <c r="I1444" s="44">
        <v>0</v>
      </c>
      <c r="J1444" s="44">
        <v>38711</v>
      </c>
      <c r="K1444" s="44">
        <v>0</v>
      </c>
      <c r="L1444" s="44">
        <v>6730</v>
      </c>
      <c r="M1444" s="44">
        <v>0</v>
      </c>
      <c r="N1444" s="44">
        <v>507.5</v>
      </c>
      <c r="O1444" s="44">
        <v>0</v>
      </c>
      <c r="P1444" s="44">
        <v>0</v>
      </c>
      <c r="Q1444" s="44">
        <v>0</v>
      </c>
      <c r="R1444" s="44">
        <v>18.561668000000001</v>
      </c>
      <c r="S1444" s="44">
        <v>18.342827</v>
      </c>
      <c r="T1444" s="44">
        <v>224088</v>
      </c>
      <c r="U1444" s="44">
        <v>38711</v>
      </c>
      <c r="V1444" s="44">
        <v>6730</v>
      </c>
      <c r="W1444" s="44">
        <v>507.5</v>
      </c>
      <c r="X1444" s="44">
        <v>11354.531847</v>
      </c>
      <c r="Y1444" s="44">
        <v>22966.301822000001</v>
      </c>
      <c r="Z1444" s="44">
        <v>879.92151699999999</v>
      </c>
      <c r="AA1444" s="44">
        <v>20.372129000000001</v>
      </c>
      <c r="AB1444" s="44">
        <v>0.84162099999999995</v>
      </c>
      <c r="AC1444" s="44">
        <v>0.49613099999999999</v>
      </c>
      <c r="AD1444" s="44">
        <v>5699.8073789999999</v>
      </c>
    </row>
    <row r="1445" spans="1:30" x14ac:dyDescent="0.25">
      <c r="A1445">
        <v>1540</v>
      </c>
      <c r="B1445" t="s">
        <v>101</v>
      </c>
      <c r="C1445" t="s">
        <v>114</v>
      </c>
      <c r="D1445" t="s">
        <v>167</v>
      </c>
      <c r="E1445" t="s">
        <v>104</v>
      </c>
      <c r="F1445" s="52">
        <f>VLOOKUP(A1445,[1]Minority!$A$1:$H$1902,5,FALSE)</f>
        <v>1019</v>
      </c>
      <c r="G1445" s="52">
        <f>VLOOKUP(A1445,'[1]Low-income - HH inc.'!$A$1:$I$1902,6,FALSE)</f>
        <v>37</v>
      </c>
      <c r="H1445" s="44">
        <v>171773</v>
      </c>
      <c r="I1445" s="44">
        <v>0</v>
      </c>
      <c r="J1445" s="44">
        <v>31229</v>
      </c>
      <c r="K1445" s="44">
        <v>0</v>
      </c>
      <c r="L1445" s="44">
        <v>2644</v>
      </c>
      <c r="M1445" s="44">
        <v>0</v>
      </c>
      <c r="N1445" s="44">
        <v>252</v>
      </c>
      <c r="O1445" s="44">
        <v>0</v>
      </c>
      <c r="P1445" s="44">
        <v>0</v>
      </c>
      <c r="Q1445" s="44">
        <v>0</v>
      </c>
      <c r="R1445" s="44">
        <v>19.759153000000001</v>
      </c>
      <c r="S1445" s="44">
        <v>19.707846</v>
      </c>
      <c r="T1445" s="44">
        <v>171773</v>
      </c>
      <c r="U1445" s="44">
        <v>31229</v>
      </c>
      <c r="V1445" s="44">
        <v>2644</v>
      </c>
      <c r="W1445" s="44">
        <v>252</v>
      </c>
      <c r="X1445" s="44">
        <v>1746.7835299999999</v>
      </c>
      <c r="Y1445" s="44">
        <v>9784.6915270000009</v>
      </c>
      <c r="Z1445" s="44">
        <v>421.41615200000001</v>
      </c>
      <c r="AA1445" s="44">
        <v>8.7839679999999998</v>
      </c>
      <c r="AB1445" s="44">
        <v>0.317305</v>
      </c>
      <c r="AC1445" s="44">
        <v>0.22178800000000001</v>
      </c>
      <c r="AD1445" s="44">
        <v>2510.0089269999999</v>
      </c>
    </row>
    <row r="1446" spans="1:30" x14ac:dyDescent="0.25">
      <c r="A1446">
        <v>1541</v>
      </c>
      <c r="B1446" t="s">
        <v>101</v>
      </c>
      <c r="C1446" t="s">
        <v>114</v>
      </c>
      <c r="D1446" t="s">
        <v>167</v>
      </c>
      <c r="E1446" t="s">
        <v>104</v>
      </c>
      <c r="F1446" s="52">
        <f>VLOOKUP(A1446,[1]Minority!$A$1:$H$1902,5,FALSE)</f>
        <v>2819</v>
      </c>
      <c r="G1446" s="52">
        <f>VLOOKUP(A1446,'[1]Low-income - HH inc.'!$A$1:$I$1902,6,FALSE)</f>
        <v>98</v>
      </c>
      <c r="H1446" s="44">
        <v>142093</v>
      </c>
      <c r="I1446" s="44">
        <v>0</v>
      </c>
      <c r="J1446" s="44">
        <v>26647</v>
      </c>
      <c r="K1446" s="44">
        <v>0</v>
      </c>
      <c r="L1446" s="44">
        <v>0</v>
      </c>
      <c r="M1446" s="44">
        <v>0</v>
      </c>
      <c r="N1446" s="44">
        <v>466.5</v>
      </c>
      <c r="O1446" s="44">
        <v>0</v>
      </c>
      <c r="P1446" s="44">
        <v>0</v>
      </c>
      <c r="Q1446" s="44">
        <v>0</v>
      </c>
      <c r="R1446" s="44">
        <v>21.471045</v>
      </c>
      <c r="S1446" s="44">
        <v>21.362203999999998</v>
      </c>
      <c r="T1446" s="44">
        <v>142093</v>
      </c>
      <c r="U1446" s="44">
        <v>26647</v>
      </c>
      <c r="V1446" s="44">
        <v>0</v>
      </c>
      <c r="W1446" s="44">
        <v>466.5</v>
      </c>
      <c r="X1446" s="44">
        <v>7752.5597930000004</v>
      </c>
      <c r="Y1446" s="44">
        <v>18463.972561999999</v>
      </c>
      <c r="Z1446" s="44">
        <v>696.692002</v>
      </c>
      <c r="AA1446" s="44">
        <v>16.065688999999999</v>
      </c>
      <c r="AB1446" s="44">
        <v>0.66267699999999996</v>
      </c>
      <c r="AC1446" s="44">
        <v>0.389123</v>
      </c>
      <c r="AD1446" s="44">
        <v>4502.8139789999996</v>
      </c>
    </row>
    <row r="1447" spans="1:30" x14ac:dyDescent="0.25">
      <c r="A1447">
        <v>1542</v>
      </c>
      <c r="B1447" t="s">
        <v>101</v>
      </c>
      <c r="C1447" t="s">
        <v>108</v>
      </c>
      <c r="D1447" t="s">
        <v>168</v>
      </c>
      <c r="E1447" t="s">
        <v>104</v>
      </c>
      <c r="F1447" s="52">
        <f>VLOOKUP(A1447,[1]Minority!$A$1:$H$1902,5,FALSE)</f>
        <v>3297</v>
      </c>
      <c r="G1447" s="52">
        <f>VLOOKUP(A1447,'[1]Low-income - HH inc.'!$A$1:$I$1902,6,FALSE)</f>
        <v>85</v>
      </c>
      <c r="H1447" s="44">
        <v>107818</v>
      </c>
      <c r="I1447" s="44">
        <v>0</v>
      </c>
      <c r="J1447" s="44">
        <v>16967</v>
      </c>
      <c r="K1447" s="44">
        <v>0</v>
      </c>
      <c r="L1447" s="44">
        <v>0</v>
      </c>
      <c r="M1447" s="44">
        <v>0</v>
      </c>
      <c r="N1447" s="44">
        <v>179.5</v>
      </c>
      <c r="O1447" s="44">
        <v>0</v>
      </c>
      <c r="P1447" s="44">
        <v>0</v>
      </c>
      <c r="Q1447" s="44">
        <v>0</v>
      </c>
      <c r="R1447" s="44">
        <v>20.665016000000001</v>
      </c>
      <c r="S1447" s="44">
        <v>20.363676000000002</v>
      </c>
      <c r="T1447" s="44">
        <v>107818</v>
      </c>
      <c r="U1447" s="44">
        <v>16967</v>
      </c>
      <c r="V1447" s="44">
        <v>0</v>
      </c>
      <c r="W1447" s="44">
        <v>179.5</v>
      </c>
      <c r="X1447" s="44">
        <v>8006.5680629999997</v>
      </c>
      <c r="Y1447" s="44">
        <v>25968.10986</v>
      </c>
      <c r="Z1447" s="44">
        <v>931.45932000000005</v>
      </c>
      <c r="AA1447" s="44">
        <v>21.951008999999999</v>
      </c>
      <c r="AB1447" s="44">
        <v>0.91637800000000003</v>
      </c>
      <c r="AC1447" s="44">
        <v>0.52994300000000005</v>
      </c>
      <c r="AD1447" s="44">
        <v>6194.6231969999999</v>
      </c>
    </row>
    <row r="1448" spans="1:30" x14ac:dyDescent="0.25">
      <c r="A1448">
        <v>1543</v>
      </c>
      <c r="B1448" t="s">
        <v>101</v>
      </c>
      <c r="C1448" t="s">
        <v>108</v>
      </c>
      <c r="D1448" t="s">
        <v>168</v>
      </c>
      <c r="E1448" t="s">
        <v>104</v>
      </c>
      <c r="F1448" s="52">
        <f>VLOOKUP(A1448,[1]Minority!$A$1:$H$1902,5,FALSE)</f>
        <v>1151</v>
      </c>
      <c r="G1448" s="52">
        <f>VLOOKUP(A1448,'[1]Low-income - HH inc.'!$A$1:$I$1902,6,FALSE)</f>
        <v>33</v>
      </c>
      <c r="H1448" s="44">
        <v>147246</v>
      </c>
      <c r="I1448" s="44">
        <v>0</v>
      </c>
      <c r="J1448" s="44">
        <v>25886</v>
      </c>
      <c r="K1448" s="44">
        <v>0</v>
      </c>
      <c r="L1448" s="44">
        <v>0</v>
      </c>
      <c r="M1448" s="44">
        <v>0</v>
      </c>
      <c r="N1448" s="44">
        <v>179.5</v>
      </c>
      <c r="O1448" s="44">
        <v>0</v>
      </c>
      <c r="P1448" s="44">
        <v>0</v>
      </c>
      <c r="Q1448" s="44">
        <v>0</v>
      </c>
      <c r="R1448" s="44">
        <v>19.191680999999999</v>
      </c>
      <c r="S1448" s="44">
        <v>19.002996</v>
      </c>
      <c r="T1448" s="44">
        <v>147246</v>
      </c>
      <c r="U1448" s="44">
        <v>25886</v>
      </c>
      <c r="V1448" s="44">
        <v>0</v>
      </c>
      <c r="W1448" s="44">
        <v>179.5</v>
      </c>
      <c r="X1448" s="44">
        <v>6838.817532</v>
      </c>
      <c r="Y1448" s="44">
        <v>19636.723674000001</v>
      </c>
      <c r="Z1448" s="44">
        <v>745.72711100000004</v>
      </c>
      <c r="AA1448" s="44">
        <v>17.001823000000002</v>
      </c>
      <c r="AB1448" s="44">
        <v>0.69813899999999995</v>
      </c>
      <c r="AC1448" s="44">
        <v>0.41623399999999999</v>
      </c>
      <c r="AD1448" s="44">
        <v>4827.4039929999999</v>
      </c>
    </row>
    <row r="1449" spans="1:30" x14ac:dyDescent="0.25">
      <c r="A1449">
        <v>1544</v>
      </c>
      <c r="B1449" t="s">
        <v>101</v>
      </c>
      <c r="C1449" t="s">
        <v>108</v>
      </c>
      <c r="D1449" t="s">
        <v>168</v>
      </c>
      <c r="E1449" t="s">
        <v>104</v>
      </c>
      <c r="F1449" s="52">
        <f>VLOOKUP(A1449,[1]Minority!$A$1:$H$1902,5,FALSE)</f>
        <v>3284</v>
      </c>
      <c r="G1449" s="52">
        <f>VLOOKUP(A1449,'[1]Low-income - HH inc.'!$A$1:$I$1902,6,FALSE)</f>
        <v>85</v>
      </c>
      <c r="H1449" s="44">
        <v>149671</v>
      </c>
      <c r="I1449" s="44">
        <v>0</v>
      </c>
      <c r="J1449" s="44">
        <v>26710</v>
      </c>
      <c r="K1449" s="44">
        <v>0</v>
      </c>
      <c r="L1449" s="44">
        <v>0</v>
      </c>
      <c r="M1449" s="44">
        <v>0</v>
      </c>
      <c r="N1449" s="44">
        <v>246.5</v>
      </c>
      <c r="O1449" s="44">
        <v>0</v>
      </c>
      <c r="P1449" s="44">
        <v>0</v>
      </c>
      <c r="Q1449" s="44">
        <v>0</v>
      </c>
      <c r="R1449" s="44">
        <v>21.046462999999999</v>
      </c>
      <c r="S1449" s="44">
        <v>20.748348</v>
      </c>
      <c r="T1449" s="44">
        <v>149671</v>
      </c>
      <c r="U1449" s="44">
        <v>26710</v>
      </c>
      <c r="V1449" s="44">
        <v>0</v>
      </c>
      <c r="W1449" s="44">
        <v>246.5</v>
      </c>
      <c r="X1449" s="44">
        <v>11070.927479</v>
      </c>
      <c r="Y1449" s="44">
        <v>25683.504960999999</v>
      </c>
      <c r="Z1449" s="44">
        <v>982.72005899999999</v>
      </c>
      <c r="AA1449" s="44">
        <v>22.380330000000001</v>
      </c>
      <c r="AB1449" s="44">
        <v>0.93908100000000005</v>
      </c>
      <c r="AC1449" s="44">
        <v>0.54881199999999997</v>
      </c>
      <c r="AD1449" s="44">
        <v>6393.4342509999997</v>
      </c>
    </row>
    <row r="1450" spans="1:30" x14ac:dyDescent="0.25">
      <c r="A1450">
        <v>1545</v>
      </c>
      <c r="B1450" t="s">
        <v>101</v>
      </c>
      <c r="C1450" t="s">
        <v>108</v>
      </c>
      <c r="D1450" t="s">
        <v>168</v>
      </c>
      <c r="E1450" t="s">
        <v>104</v>
      </c>
      <c r="F1450" s="52">
        <f>VLOOKUP(A1450,[1]Minority!$A$1:$H$1902,5,FALSE)</f>
        <v>3530</v>
      </c>
      <c r="G1450" s="52">
        <f>VLOOKUP(A1450,'[1]Low-income - HH inc.'!$A$1:$I$1902,6,FALSE)</f>
        <v>108</v>
      </c>
      <c r="H1450" s="44">
        <v>150573</v>
      </c>
      <c r="I1450" s="44">
        <v>0</v>
      </c>
      <c r="J1450" s="44">
        <v>26408</v>
      </c>
      <c r="K1450" s="44">
        <v>0</v>
      </c>
      <c r="L1450" s="44">
        <v>0</v>
      </c>
      <c r="M1450" s="44">
        <v>0</v>
      </c>
      <c r="N1450" s="44">
        <v>67</v>
      </c>
      <c r="O1450" s="44">
        <v>0</v>
      </c>
      <c r="P1450" s="44">
        <v>0</v>
      </c>
      <c r="Q1450" s="44">
        <v>0</v>
      </c>
      <c r="R1450" s="44">
        <v>20.911446000000002</v>
      </c>
      <c r="S1450" s="44">
        <v>20.617805000000001</v>
      </c>
      <c r="T1450" s="44">
        <v>150573</v>
      </c>
      <c r="U1450" s="44">
        <v>26408</v>
      </c>
      <c r="V1450" s="44">
        <v>0</v>
      </c>
      <c r="W1450" s="44">
        <v>67</v>
      </c>
      <c r="X1450" s="44">
        <v>309.37672300000003</v>
      </c>
      <c r="Y1450" s="44">
        <v>5437.0988630000002</v>
      </c>
      <c r="Z1450" s="44">
        <v>194.67303999999999</v>
      </c>
      <c r="AA1450" s="44">
        <v>4.583774</v>
      </c>
      <c r="AB1450" s="44">
        <v>0.18573200000000001</v>
      </c>
      <c r="AC1450" s="44">
        <v>0.109607</v>
      </c>
      <c r="AD1450" s="44">
        <v>1276.1548829999999</v>
      </c>
    </row>
    <row r="1451" spans="1:30" x14ac:dyDescent="0.25">
      <c r="A1451">
        <v>1546</v>
      </c>
      <c r="B1451" t="s">
        <v>101</v>
      </c>
      <c r="C1451" t="s">
        <v>108</v>
      </c>
      <c r="D1451" t="s">
        <v>168</v>
      </c>
      <c r="E1451" t="s">
        <v>104</v>
      </c>
      <c r="F1451" s="52">
        <f>VLOOKUP(A1451,[1]Minority!$A$1:$H$1902,5,FALSE)</f>
        <v>2055</v>
      </c>
      <c r="G1451" s="52">
        <f>VLOOKUP(A1451,'[1]Low-income - HH inc.'!$A$1:$I$1902,6,FALSE)</f>
        <v>65</v>
      </c>
      <c r="H1451" s="44">
        <v>163424</v>
      </c>
      <c r="I1451" s="44">
        <v>0</v>
      </c>
      <c r="J1451" s="44">
        <v>29762</v>
      </c>
      <c r="K1451" s="44">
        <v>0</v>
      </c>
      <c r="L1451" s="44">
        <v>6991</v>
      </c>
      <c r="M1451" s="44">
        <v>0</v>
      </c>
      <c r="N1451" s="44">
        <v>179.5</v>
      </c>
      <c r="O1451" s="44">
        <v>0</v>
      </c>
      <c r="P1451" s="44">
        <v>0</v>
      </c>
      <c r="Q1451" s="44">
        <v>0</v>
      </c>
      <c r="R1451" s="44">
        <v>20.485882</v>
      </c>
      <c r="S1451" s="44">
        <v>20.173725000000001</v>
      </c>
      <c r="T1451" s="44">
        <v>163424</v>
      </c>
      <c r="U1451" s="44">
        <v>29762</v>
      </c>
      <c r="V1451" s="44">
        <v>6990.9995120000003</v>
      </c>
      <c r="W1451" s="44">
        <v>179.5</v>
      </c>
      <c r="X1451" s="44">
        <v>10104.141607</v>
      </c>
      <c r="Y1451" s="44">
        <v>32041.090389000001</v>
      </c>
      <c r="Z1451" s="44">
        <v>1105.5364300000001</v>
      </c>
      <c r="AA1451" s="44">
        <v>26.804202</v>
      </c>
      <c r="AB1451" s="44">
        <v>1.2157899999999999</v>
      </c>
      <c r="AC1451" s="44">
        <v>0.64201699999999995</v>
      </c>
      <c r="AD1451" s="44">
        <v>7589.4321250000003</v>
      </c>
    </row>
    <row r="1452" spans="1:30" x14ac:dyDescent="0.25">
      <c r="A1452">
        <v>1547</v>
      </c>
      <c r="B1452" t="s">
        <v>101</v>
      </c>
      <c r="C1452" t="s">
        <v>108</v>
      </c>
      <c r="D1452" t="s">
        <v>168</v>
      </c>
      <c r="E1452" t="s">
        <v>104</v>
      </c>
      <c r="F1452" s="52">
        <f>VLOOKUP(A1452,[1]Minority!$A$1:$H$1902,5,FALSE)</f>
        <v>2026</v>
      </c>
      <c r="G1452" s="52">
        <f>VLOOKUP(A1452,'[1]Low-income - HH inc.'!$A$1:$I$1902,6,FALSE)</f>
        <v>121</v>
      </c>
      <c r="H1452" s="44">
        <v>162978</v>
      </c>
      <c r="I1452" s="44">
        <v>0</v>
      </c>
      <c r="J1452" s="44">
        <v>28283</v>
      </c>
      <c r="K1452" s="44">
        <v>0</v>
      </c>
      <c r="L1452" s="44">
        <v>6991</v>
      </c>
      <c r="M1452" s="44">
        <v>0</v>
      </c>
      <c r="N1452" s="44">
        <v>67</v>
      </c>
      <c r="O1452" s="44">
        <v>0</v>
      </c>
      <c r="P1452" s="44">
        <v>0</v>
      </c>
      <c r="Q1452" s="44">
        <v>0</v>
      </c>
      <c r="R1452" s="44">
        <v>21.275541</v>
      </c>
      <c r="S1452" s="44">
        <v>20.821718000000001</v>
      </c>
      <c r="T1452" s="44">
        <v>162978.015625</v>
      </c>
      <c r="U1452" s="44">
        <v>28283</v>
      </c>
      <c r="V1452" s="44">
        <v>6991</v>
      </c>
      <c r="W1452" s="44">
        <v>67</v>
      </c>
      <c r="X1452" s="44">
        <v>9629.3893630000002</v>
      </c>
      <c r="Y1452" s="44">
        <v>20085.822907999998</v>
      </c>
      <c r="Z1452" s="44">
        <v>705.29355699999996</v>
      </c>
      <c r="AA1452" s="44">
        <v>16.967960999999999</v>
      </c>
      <c r="AB1452" s="44">
        <v>0.78342599999999996</v>
      </c>
      <c r="AC1452" s="44">
        <v>0.412269</v>
      </c>
      <c r="AD1452" s="44">
        <v>4905.4266660000003</v>
      </c>
    </row>
    <row r="1453" spans="1:30" x14ac:dyDescent="0.25">
      <c r="A1453">
        <v>1548</v>
      </c>
      <c r="B1453" t="s">
        <v>101</v>
      </c>
      <c r="C1453" t="s">
        <v>108</v>
      </c>
      <c r="D1453" t="s">
        <v>168</v>
      </c>
      <c r="E1453" t="s">
        <v>104</v>
      </c>
      <c r="F1453" s="52">
        <f>VLOOKUP(A1453,[1]Minority!$A$1:$H$1902,5,FALSE)</f>
        <v>325</v>
      </c>
      <c r="G1453" s="52">
        <f>VLOOKUP(A1453,'[1]Low-income - HH inc.'!$A$1:$I$1902,6,FALSE)</f>
        <v>22</v>
      </c>
      <c r="H1453" s="44">
        <v>172905</v>
      </c>
      <c r="I1453" s="44">
        <v>0</v>
      </c>
      <c r="J1453" s="44">
        <v>31334</v>
      </c>
      <c r="K1453" s="44">
        <v>0</v>
      </c>
      <c r="L1453" s="44">
        <v>6991</v>
      </c>
      <c r="M1453" s="44">
        <v>0</v>
      </c>
      <c r="N1453" s="44">
        <v>67</v>
      </c>
      <c r="O1453" s="44">
        <v>0</v>
      </c>
      <c r="P1453" s="44">
        <v>0</v>
      </c>
      <c r="Q1453" s="44">
        <v>0</v>
      </c>
      <c r="R1453" s="44">
        <v>20.658287000000001</v>
      </c>
      <c r="S1453" s="44">
        <v>20.369045</v>
      </c>
      <c r="T1453" s="44">
        <v>172905</v>
      </c>
      <c r="U1453" s="44">
        <v>31334</v>
      </c>
      <c r="V1453" s="44">
        <v>6991</v>
      </c>
      <c r="W1453" s="44">
        <v>67</v>
      </c>
      <c r="X1453" s="44">
        <v>16036.121563000001</v>
      </c>
      <c r="Y1453" s="44">
        <v>48361.347110000002</v>
      </c>
      <c r="Z1453" s="44">
        <v>1633.793281</v>
      </c>
      <c r="AA1453" s="44">
        <v>40.331693999999999</v>
      </c>
      <c r="AB1453" s="44">
        <v>1.910385</v>
      </c>
      <c r="AC1453" s="44">
        <v>0.96678500000000001</v>
      </c>
      <c r="AD1453" s="44">
        <v>11501.049386999999</v>
      </c>
    </row>
    <row r="1454" spans="1:30" x14ac:dyDescent="0.25">
      <c r="A1454">
        <v>1549</v>
      </c>
      <c r="B1454" t="s">
        <v>101</v>
      </c>
      <c r="C1454" t="s">
        <v>108</v>
      </c>
      <c r="D1454" t="s">
        <v>168</v>
      </c>
      <c r="E1454" t="s">
        <v>104</v>
      </c>
      <c r="F1454" s="52">
        <f>VLOOKUP(A1454,[1]Minority!$A$1:$H$1902,5,FALSE)</f>
        <v>1991</v>
      </c>
      <c r="G1454" s="52">
        <f>VLOOKUP(A1454,'[1]Low-income - HH inc.'!$A$1:$I$1902,6,FALSE)</f>
        <v>107</v>
      </c>
      <c r="H1454" s="44">
        <v>172417</v>
      </c>
      <c r="I1454" s="44">
        <v>0</v>
      </c>
      <c r="J1454" s="44">
        <v>30423</v>
      </c>
      <c r="K1454" s="44">
        <v>0</v>
      </c>
      <c r="L1454" s="44">
        <v>6991</v>
      </c>
      <c r="M1454" s="44">
        <v>0</v>
      </c>
      <c r="N1454" s="44">
        <v>0</v>
      </c>
      <c r="O1454" s="44">
        <v>0</v>
      </c>
      <c r="P1454" s="44">
        <v>0</v>
      </c>
      <c r="Q1454" s="44">
        <v>0</v>
      </c>
      <c r="R1454" s="44">
        <v>20.23818</v>
      </c>
      <c r="S1454" s="44">
        <v>19.836704000000001</v>
      </c>
      <c r="T1454" s="44">
        <v>172417</v>
      </c>
      <c r="U1454" s="44">
        <v>30423</v>
      </c>
      <c r="V1454" s="44">
        <v>6991</v>
      </c>
      <c r="W1454" s="44">
        <v>0</v>
      </c>
      <c r="X1454" s="44">
        <v>2623.179173</v>
      </c>
      <c r="Y1454" s="44">
        <v>12781.142088000001</v>
      </c>
      <c r="Z1454" s="44">
        <v>434.61141600000002</v>
      </c>
      <c r="AA1454" s="44">
        <v>10.655961</v>
      </c>
      <c r="AB1454" s="44">
        <v>0.46330900000000003</v>
      </c>
      <c r="AC1454" s="44">
        <v>0.25475500000000001</v>
      </c>
      <c r="AD1454" s="44">
        <v>3004.750364</v>
      </c>
    </row>
    <row r="1455" spans="1:30" x14ac:dyDescent="0.25">
      <c r="A1455">
        <v>1550</v>
      </c>
      <c r="B1455" t="s">
        <v>101</v>
      </c>
      <c r="C1455" t="s">
        <v>108</v>
      </c>
      <c r="D1455" t="s">
        <v>169</v>
      </c>
      <c r="E1455" t="s">
        <v>104</v>
      </c>
      <c r="F1455" s="52">
        <f>VLOOKUP(A1455,[1]Minority!$A$1:$H$1902,5,FALSE)</f>
        <v>3124</v>
      </c>
      <c r="G1455" s="52">
        <f>VLOOKUP(A1455,'[1]Low-income - HH inc.'!$A$1:$I$1902,6,FALSE)</f>
        <v>259</v>
      </c>
      <c r="H1455" s="44">
        <v>161596</v>
      </c>
      <c r="I1455" s="44">
        <v>410</v>
      </c>
      <c r="J1455" s="44">
        <v>28993</v>
      </c>
      <c r="K1455" s="44">
        <v>92</v>
      </c>
      <c r="L1455" s="44">
        <v>6991</v>
      </c>
      <c r="M1455" s="44">
        <v>0</v>
      </c>
      <c r="N1455" s="44">
        <v>372</v>
      </c>
      <c r="O1455" s="44">
        <v>0</v>
      </c>
      <c r="P1455" s="44">
        <v>97.305931000000001</v>
      </c>
      <c r="Q1455" s="44">
        <v>93.801888000000005</v>
      </c>
      <c r="R1455" s="44">
        <v>19.488115000000001</v>
      </c>
      <c r="S1455" s="44">
        <v>19.007321999999998</v>
      </c>
      <c r="T1455" s="44">
        <v>160741.953125</v>
      </c>
      <c r="U1455" s="44">
        <v>28839.865234000001</v>
      </c>
      <c r="V1455" s="44">
        <v>6953.9580079999996</v>
      </c>
      <c r="W1455" s="44">
        <v>370.028931</v>
      </c>
      <c r="X1455" s="44">
        <v>4866.1489979999997</v>
      </c>
      <c r="Y1455" s="44">
        <v>27916.113756999999</v>
      </c>
      <c r="Z1455" s="44">
        <v>1032.9947460000001</v>
      </c>
      <c r="AA1455" s="44">
        <v>23.993621000000001</v>
      </c>
      <c r="AB1455" s="44">
        <v>0.97017900000000001</v>
      </c>
      <c r="AC1455" s="44">
        <v>0.57705899999999999</v>
      </c>
      <c r="AD1455" s="44">
        <v>6725.1775580000003</v>
      </c>
    </row>
    <row r="1456" spans="1:30" x14ac:dyDescent="0.25">
      <c r="A1456">
        <v>1551</v>
      </c>
      <c r="B1456" t="s">
        <v>101</v>
      </c>
      <c r="C1456" t="s">
        <v>108</v>
      </c>
      <c r="D1456" t="s">
        <v>169</v>
      </c>
      <c r="E1456" t="s">
        <v>104</v>
      </c>
      <c r="F1456" s="52">
        <f>VLOOKUP(A1456,[1]Minority!$A$1:$H$1902,5,FALSE)</f>
        <v>766</v>
      </c>
      <c r="G1456" s="52">
        <f>VLOOKUP(A1456,'[1]Low-income - HH inc.'!$A$1:$I$1902,6,FALSE)</f>
        <v>55</v>
      </c>
      <c r="H1456" s="44">
        <v>179180</v>
      </c>
      <c r="I1456" s="44">
        <v>1455</v>
      </c>
      <c r="J1456" s="44">
        <v>31771</v>
      </c>
      <c r="K1456" s="44">
        <v>171</v>
      </c>
      <c r="L1456" s="44">
        <v>6991</v>
      </c>
      <c r="M1456" s="44">
        <v>0</v>
      </c>
      <c r="N1456" s="44">
        <v>372</v>
      </c>
      <c r="O1456" s="44">
        <v>0</v>
      </c>
      <c r="P1456" s="44">
        <v>88.078377000000003</v>
      </c>
      <c r="Q1456" s="44">
        <v>85.627906999999993</v>
      </c>
      <c r="R1456" s="44">
        <v>19.252151000000001</v>
      </c>
      <c r="S1456" s="44">
        <v>18.748863</v>
      </c>
      <c r="T1456" s="44">
        <v>177005.078125</v>
      </c>
      <c r="U1456" s="44">
        <v>31384.292968999998</v>
      </c>
      <c r="V1456" s="44">
        <v>6905.4467770000001</v>
      </c>
      <c r="W1456" s="44">
        <v>367.447632</v>
      </c>
      <c r="X1456" s="44">
        <v>10791.737793</v>
      </c>
      <c r="Y1456" s="44">
        <v>18344.479427999999</v>
      </c>
      <c r="Z1456" s="44">
        <v>828.82259299999998</v>
      </c>
      <c r="AA1456" s="44">
        <v>17.978704</v>
      </c>
      <c r="AB1456" s="44">
        <v>0.73225200000000001</v>
      </c>
      <c r="AC1456" s="44">
        <v>0.44371500000000003</v>
      </c>
      <c r="AD1456" s="44">
        <v>5158.8188540000001</v>
      </c>
    </row>
    <row r="1457" spans="1:30" x14ac:dyDescent="0.25">
      <c r="A1457">
        <v>1552</v>
      </c>
      <c r="B1457" t="s">
        <v>101</v>
      </c>
      <c r="C1457" t="s">
        <v>108</v>
      </c>
      <c r="D1457" t="s">
        <v>169</v>
      </c>
      <c r="E1457" t="s">
        <v>104</v>
      </c>
      <c r="F1457" s="52">
        <f>VLOOKUP(A1457,[1]Minority!$A$1:$H$1902,5,FALSE)</f>
        <v>2609</v>
      </c>
      <c r="G1457" s="52">
        <f>VLOOKUP(A1457,'[1]Low-income - HH inc.'!$A$1:$I$1902,6,FALSE)</f>
        <v>256</v>
      </c>
      <c r="H1457" s="44">
        <v>166185</v>
      </c>
      <c r="I1457" s="44">
        <v>759</v>
      </c>
      <c r="J1457" s="44">
        <v>29125</v>
      </c>
      <c r="K1457" s="44">
        <v>99</v>
      </c>
      <c r="L1457" s="44">
        <v>6991</v>
      </c>
      <c r="M1457" s="44">
        <v>0</v>
      </c>
      <c r="N1457" s="44">
        <v>372</v>
      </c>
      <c r="O1457" s="44">
        <v>0</v>
      </c>
      <c r="P1457" s="44">
        <v>88.361748000000006</v>
      </c>
      <c r="Q1457" s="44">
        <v>89.211494000000002</v>
      </c>
      <c r="R1457" s="44">
        <v>19.328358000000001</v>
      </c>
      <c r="S1457" s="44">
        <v>18.816161999999998</v>
      </c>
      <c r="T1457" s="44">
        <v>163987.6875</v>
      </c>
      <c r="U1457" s="44">
        <v>28739.455077999999</v>
      </c>
      <c r="V1457" s="44">
        <v>6898.140625</v>
      </c>
      <c r="W1457" s="44">
        <v>367.058807</v>
      </c>
      <c r="X1457" s="44">
        <v>16908.996603</v>
      </c>
      <c r="Y1457" s="44">
        <v>33801.463340000002</v>
      </c>
      <c r="Z1457" s="44">
        <v>1391.564333</v>
      </c>
      <c r="AA1457" s="44">
        <v>31.029734999999999</v>
      </c>
      <c r="AB1457" s="44">
        <v>1.2289129999999999</v>
      </c>
      <c r="AC1457" s="44">
        <v>0.75667300000000004</v>
      </c>
      <c r="AD1457" s="44">
        <v>8815.1917479999993</v>
      </c>
    </row>
    <row r="1458" spans="1:30" x14ac:dyDescent="0.25">
      <c r="A1458">
        <v>1553</v>
      </c>
      <c r="B1458" t="s">
        <v>101</v>
      </c>
      <c r="C1458" t="s">
        <v>108</v>
      </c>
      <c r="D1458" t="s">
        <v>169</v>
      </c>
      <c r="E1458" t="s">
        <v>104</v>
      </c>
      <c r="F1458" s="52">
        <f>VLOOKUP(A1458,[1]Minority!$A$1:$H$1902,5,FALSE)</f>
        <v>3057</v>
      </c>
      <c r="G1458" s="52">
        <f>VLOOKUP(A1458,'[1]Low-income - HH inc.'!$A$1:$I$1902,6,FALSE)</f>
        <v>261</v>
      </c>
      <c r="H1458" s="44">
        <v>180619</v>
      </c>
      <c r="I1458" s="44">
        <v>511</v>
      </c>
      <c r="J1458" s="44">
        <v>30698</v>
      </c>
      <c r="K1458" s="44">
        <v>93</v>
      </c>
      <c r="L1458" s="44">
        <v>6991</v>
      </c>
      <c r="M1458" s="44">
        <v>0</v>
      </c>
      <c r="N1458" s="44">
        <v>372</v>
      </c>
      <c r="O1458" s="44">
        <v>0</v>
      </c>
      <c r="P1458" s="44">
        <v>92.850487000000001</v>
      </c>
      <c r="Q1458" s="44">
        <v>81.675201000000001</v>
      </c>
      <c r="R1458" s="44">
        <v>17.881903000000001</v>
      </c>
      <c r="S1458" s="44">
        <v>17.194426</v>
      </c>
      <c r="T1458" s="44">
        <v>178598.953125</v>
      </c>
      <c r="U1458" s="44">
        <v>30354.738281000002</v>
      </c>
      <c r="V1458" s="44">
        <v>6912.5903319999998</v>
      </c>
      <c r="W1458" s="44">
        <v>367.827698</v>
      </c>
      <c r="X1458" s="44">
        <v>133318.06004700001</v>
      </c>
      <c r="Y1458" s="44">
        <v>202867.860659</v>
      </c>
      <c r="Z1458" s="44">
        <v>5740.2333799999997</v>
      </c>
      <c r="AA1458" s="44">
        <v>206.08035699999999</v>
      </c>
      <c r="AB1458" s="44">
        <v>9.0286950000000008</v>
      </c>
      <c r="AC1458" s="44">
        <v>3.9742419999999998</v>
      </c>
      <c r="AD1458" s="44">
        <v>46550.225314000003</v>
      </c>
    </row>
    <row r="1459" spans="1:30" x14ac:dyDescent="0.25">
      <c r="A1459">
        <v>1554</v>
      </c>
      <c r="B1459" t="s">
        <v>101</v>
      </c>
      <c r="C1459" t="s">
        <v>108</v>
      </c>
      <c r="D1459" t="s">
        <v>169</v>
      </c>
      <c r="E1459" t="s">
        <v>104</v>
      </c>
      <c r="F1459" s="52">
        <f>VLOOKUP(A1459,[1]Minority!$A$1:$H$1902,5,FALSE)</f>
        <v>1446</v>
      </c>
      <c r="G1459" s="52">
        <f>VLOOKUP(A1459,'[1]Low-income - HH inc.'!$A$1:$I$1902,6,FALSE)</f>
        <v>161</v>
      </c>
      <c r="H1459" s="44">
        <v>167318</v>
      </c>
      <c r="I1459" s="44">
        <v>17431</v>
      </c>
      <c r="J1459" s="44">
        <v>28412</v>
      </c>
      <c r="K1459" s="44">
        <v>5429</v>
      </c>
      <c r="L1459" s="44">
        <v>6991</v>
      </c>
      <c r="M1459" s="44">
        <v>0</v>
      </c>
      <c r="N1459" s="44">
        <v>372</v>
      </c>
      <c r="O1459" s="44">
        <v>0</v>
      </c>
      <c r="P1459" s="44">
        <v>82.714127000000005</v>
      </c>
      <c r="Q1459" s="44">
        <v>83.285377999999994</v>
      </c>
      <c r="R1459" s="44">
        <v>17.413273</v>
      </c>
      <c r="S1459" s="44">
        <v>17.01454</v>
      </c>
      <c r="T1459" s="44">
        <v>165172.3125</v>
      </c>
      <c r="U1459" s="44">
        <v>28082.988281000002</v>
      </c>
      <c r="V1459" s="44">
        <v>6890.9213870000003</v>
      </c>
      <c r="W1459" s="44">
        <v>366.67468300000002</v>
      </c>
      <c r="X1459" s="44">
        <v>13034.926444999999</v>
      </c>
      <c r="Y1459" s="44">
        <v>28347.705919</v>
      </c>
      <c r="Z1459" s="44">
        <v>965.33733600000005</v>
      </c>
      <c r="AA1459" s="44">
        <v>23.686793000000002</v>
      </c>
      <c r="AB1459" s="44">
        <v>1.0557799999999999</v>
      </c>
      <c r="AC1459" s="44">
        <v>0.56642899999999996</v>
      </c>
      <c r="AD1459" s="44">
        <v>6710.0844129999996</v>
      </c>
    </row>
    <row r="1460" spans="1:30" x14ac:dyDescent="0.25">
      <c r="A1460">
        <v>1555</v>
      </c>
      <c r="B1460" t="s">
        <v>101</v>
      </c>
      <c r="C1460" t="s">
        <v>108</v>
      </c>
      <c r="D1460" t="s">
        <v>169</v>
      </c>
      <c r="E1460" t="s">
        <v>104</v>
      </c>
      <c r="F1460" s="52">
        <f>VLOOKUP(A1460,[1]Minority!$A$1:$H$1902,5,FALSE)</f>
        <v>2673</v>
      </c>
      <c r="G1460" s="52">
        <f>VLOOKUP(A1460,'[1]Low-income - HH inc.'!$A$1:$I$1902,6,FALSE)</f>
        <v>295</v>
      </c>
      <c r="H1460" s="44">
        <v>151170</v>
      </c>
      <c r="I1460" s="44">
        <v>20983</v>
      </c>
      <c r="J1460" s="44">
        <v>27523</v>
      </c>
      <c r="K1460" s="44">
        <v>5800</v>
      </c>
      <c r="L1460" s="44">
        <v>6991</v>
      </c>
      <c r="M1460" s="44">
        <v>0</v>
      </c>
      <c r="N1460" s="44">
        <v>372</v>
      </c>
      <c r="O1460" s="44">
        <v>0</v>
      </c>
      <c r="P1460" s="44">
        <v>83.284713999999994</v>
      </c>
      <c r="Q1460" s="44">
        <v>79.616851999999994</v>
      </c>
      <c r="R1460" s="44">
        <v>18.239529000000001</v>
      </c>
      <c r="S1460" s="44">
        <v>17.728377999999999</v>
      </c>
      <c r="T1460" s="44">
        <v>149679.296875</v>
      </c>
      <c r="U1460" s="44">
        <v>27274.259765999999</v>
      </c>
      <c r="V1460" s="44">
        <v>6910.9497069999998</v>
      </c>
      <c r="W1460" s="44">
        <v>367.74041699999998</v>
      </c>
      <c r="X1460" s="44">
        <v>18442.528106999998</v>
      </c>
      <c r="Y1460" s="44">
        <v>53213.249660000001</v>
      </c>
      <c r="Z1460" s="44">
        <v>1804.871764</v>
      </c>
      <c r="AA1460" s="44">
        <v>49.272106999999998</v>
      </c>
      <c r="AB1460" s="44">
        <v>2.2321979999999999</v>
      </c>
      <c r="AC1460" s="44">
        <v>1.089353</v>
      </c>
      <c r="AD1460" s="44">
        <v>12848.755514</v>
      </c>
    </row>
    <row r="1461" spans="1:30" x14ac:dyDescent="0.25">
      <c r="A1461">
        <v>1556</v>
      </c>
      <c r="B1461" t="s">
        <v>101</v>
      </c>
      <c r="C1461" t="s">
        <v>108</v>
      </c>
      <c r="D1461" t="s">
        <v>169</v>
      </c>
      <c r="E1461" t="s">
        <v>104</v>
      </c>
      <c r="F1461" s="52">
        <f>VLOOKUP(A1461,[1]Minority!$A$1:$H$1902,5,FALSE)</f>
        <v>2</v>
      </c>
      <c r="G1461" s="52">
        <f>VLOOKUP(A1461,'[1]Low-income - HH inc.'!$A$1:$I$1902,6,FALSE)</f>
        <v>0</v>
      </c>
      <c r="H1461" s="44">
        <v>177568</v>
      </c>
      <c r="I1461" s="44">
        <v>25498</v>
      </c>
      <c r="J1461" s="44">
        <v>28592</v>
      </c>
      <c r="K1461" s="44">
        <v>8276</v>
      </c>
      <c r="L1461" s="44">
        <v>11791</v>
      </c>
      <c r="M1461" s="44">
        <v>0</v>
      </c>
      <c r="N1461" s="44">
        <v>395</v>
      </c>
      <c r="O1461" s="44">
        <v>0</v>
      </c>
      <c r="P1461" s="44">
        <v>97.018066000000005</v>
      </c>
      <c r="Q1461" s="44">
        <v>83.669746000000004</v>
      </c>
      <c r="R1461" s="44">
        <v>30.876132999999999</v>
      </c>
      <c r="S1461" s="44">
        <v>31.034296000000001</v>
      </c>
      <c r="T1461" s="44">
        <v>174692</v>
      </c>
      <c r="U1461" s="44">
        <v>28207.777343999998</v>
      </c>
      <c r="V1461" s="44">
        <v>11568.003906</v>
      </c>
      <c r="W1461" s="44">
        <v>387.52963299999999</v>
      </c>
      <c r="X1461" s="44">
        <v>207006.816704</v>
      </c>
      <c r="Y1461" s="44">
        <v>247618.04835900001</v>
      </c>
      <c r="Z1461" s="44">
        <v>16546.705135</v>
      </c>
      <c r="AA1461" s="44">
        <v>248.42745300000001</v>
      </c>
      <c r="AB1461" s="44">
        <v>12.77291</v>
      </c>
      <c r="AC1461" s="44">
        <v>8.2829420000000002</v>
      </c>
      <c r="AD1461" s="44">
        <v>95406.678186999998</v>
      </c>
    </row>
    <row r="1462" spans="1:30" x14ac:dyDescent="0.25">
      <c r="A1462">
        <v>1557</v>
      </c>
      <c r="B1462" t="s">
        <v>101</v>
      </c>
      <c r="C1462" t="s">
        <v>108</v>
      </c>
      <c r="D1462" t="s">
        <v>169</v>
      </c>
      <c r="E1462" t="s">
        <v>104</v>
      </c>
      <c r="F1462" s="52">
        <f>VLOOKUP(A1462,[1]Minority!$A$1:$H$1902,5,FALSE)</f>
        <v>37</v>
      </c>
      <c r="G1462" s="52">
        <f>VLOOKUP(A1462,'[1]Low-income - HH inc.'!$A$1:$I$1902,6,FALSE)</f>
        <v>6</v>
      </c>
      <c r="H1462" s="44">
        <v>173200</v>
      </c>
      <c r="I1462" s="44">
        <v>23641</v>
      </c>
      <c r="J1462" s="44">
        <v>28281</v>
      </c>
      <c r="K1462" s="44">
        <v>8127</v>
      </c>
      <c r="L1462" s="44">
        <v>6991</v>
      </c>
      <c r="M1462" s="44">
        <v>0</v>
      </c>
      <c r="N1462" s="44">
        <v>395</v>
      </c>
      <c r="O1462" s="44">
        <v>0</v>
      </c>
      <c r="P1462" s="44">
        <v>96.277434999999997</v>
      </c>
      <c r="Q1462" s="44">
        <v>81.917357999999993</v>
      </c>
      <c r="R1462" s="44">
        <v>32.989677</v>
      </c>
      <c r="S1462" s="44">
        <v>32.901252999999997</v>
      </c>
      <c r="T1462" s="44">
        <v>170018.4375</v>
      </c>
      <c r="U1462" s="44">
        <v>27852.267577999999</v>
      </c>
      <c r="V1462" s="44">
        <v>6842.28125</v>
      </c>
      <c r="W1462" s="44">
        <v>386.59722900000003</v>
      </c>
      <c r="X1462" s="44">
        <v>26368.742367999999</v>
      </c>
      <c r="Y1462" s="44">
        <v>37404.248131</v>
      </c>
      <c r="Z1462" s="44">
        <v>1461.482229</v>
      </c>
      <c r="AA1462" s="44">
        <v>34.263010999999999</v>
      </c>
      <c r="AB1462" s="44">
        <v>1.7865089999999999</v>
      </c>
      <c r="AC1462" s="44">
        <v>0.85081499999999999</v>
      </c>
      <c r="AD1462" s="44">
        <v>10456.113014</v>
      </c>
    </row>
    <row r="1463" spans="1:30" x14ac:dyDescent="0.25">
      <c r="A1463">
        <v>1558</v>
      </c>
      <c r="B1463" t="s">
        <v>101</v>
      </c>
      <c r="C1463" t="s">
        <v>108</v>
      </c>
      <c r="D1463" t="s">
        <v>169</v>
      </c>
      <c r="E1463" t="s">
        <v>104</v>
      </c>
      <c r="F1463" s="52">
        <f>VLOOKUP(A1463,[1]Minority!$A$1:$H$1902,5,FALSE)</f>
        <v>3699</v>
      </c>
      <c r="G1463" s="52">
        <f>VLOOKUP(A1463,'[1]Low-income - HH inc.'!$A$1:$I$1902,6,FALSE)</f>
        <v>505</v>
      </c>
      <c r="H1463" s="44">
        <v>181544</v>
      </c>
      <c r="I1463" s="44">
        <v>39741</v>
      </c>
      <c r="J1463" s="44">
        <v>29998</v>
      </c>
      <c r="K1463" s="44">
        <v>9688</v>
      </c>
      <c r="L1463" s="44">
        <v>6991</v>
      </c>
      <c r="M1463" s="44">
        <v>0</v>
      </c>
      <c r="N1463" s="44">
        <v>395</v>
      </c>
      <c r="O1463" s="44">
        <v>0</v>
      </c>
      <c r="P1463" s="44">
        <v>71.177170000000004</v>
      </c>
      <c r="Q1463" s="44">
        <v>71.066917000000004</v>
      </c>
      <c r="R1463" s="44">
        <v>22.659210000000002</v>
      </c>
      <c r="S1463" s="44">
        <v>22.341156000000002</v>
      </c>
      <c r="T1463" s="44">
        <v>178634.640625</v>
      </c>
      <c r="U1463" s="44">
        <v>29581.300781000002</v>
      </c>
      <c r="V1463" s="44">
        <v>6847.5664059999999</v>
      </c>
      <c r="W1463" s="44">
        <v>386.89584400000001</v>
      </c>
      <c r="X1463" s="44">
        <v>20787.863487999999</v>
      </c>
      <c r="Y1463" s="44">
        <v>54253.949449</v>
      </c>
      <c r="Z1463" s="44">
        <v>2047.4397240000001</v>
      </c>
      <c r="AA1463" s="44">
        <v>47.446986000000003</v>
      </c>
      <c r="AB1463" s="44">
        <v>2.0897649999999999</v>
      </c>
      <c r="AC1463" s="44">
        <v>1.1590240000000001</v>
      </c>
      <c r="AD1463" s="44">
        <v>13755.502671</v>
      </c>
    </row>
    <row r="1464" spans="1:30" x14ac:dyDescent="0.25">
      <c r="A1464">
        <v>1559</v>
      </c>
      <c r="B1464" t="s">
        <v>101</v>
      </c>
      <c r="C1464" t="s">
        <v>108</v>
      </c>
      <c r="D1464" t="s">
        <v>169</v>
      </c>
      <c r="E1464" t="s">
        <v>104</v>
      </c>
      <c r="F1464" s="52">
        <f>VLOOKUP(A1464,[1]Minority!$A$1:$H$1902,5,FALSE)</f>
        <v>2</v>
      </c>
      <c r="G1464" s="52">
        <f>VLOOKUP(A1464,'[1]Low-income - HH inc.'!$A$1:$I$1902,6,FALSE)</f>
        <v>0</v>
      </c>
      <c r="H1464" s="44">
        <v>186677</v>
      </c>
      <c r="I1464" s="44">
        <v>25948</v>
      </c>
      <c r="J1464" s="44">
        <v>30508</v>
      </c>
      <c r="K1464" s="44">
        <v>7215</v>
      </c>
      <c r="L1464" s="44">
        <v>6991</v>
      </c>
      <c r="M1464" s="44">
        <v>0</v>
      </c>
      <c r="N1464" s="44">
        <v>395</v>
      </c>
      <c r="O1464" s="44">
        <v>0</v>
      </c>
      <c r="P1464" s="44">
        <v>81.314514000000003</v>
      </c>
      <c r="Q1464" s="44">
        <v>63.974155000000003</v>
      </c>
      <c r="R1464" s="44">
        <v>23.699154</v>
      </c>
      <c r="S1464" s="44">
        <v>23.585552</v>
      </c>
      <c r="T1464" s="44">
        <v>183372.109375</v>
      </c>
      <c r="U1464" s="44">
        <v>30029.054688</v>
      </c>
      <c r="V1464" s="44">
        <v>6847.251953</v>
      </c>
      <c r="W1464" s="44">
        <v>386.87805200000003</v>
      </c>
      <c r="X1464" s="44">
        <v>91030.566565000001</v>
      </c>
      <c r="Y1464" s="44">
        <v>222771.98194900001</v>
      </c>
      <c r="Z1464" s="44">
        <v>8409.0866530000003</v>
      </c>
      <c r="AA1464" s="44">
        <v>192.882746</v>
      </c>
      <c r="AB1464" s="44">
        <v>9.7566310000000005</v>
      </c>
      <c r="AC1464" s="44">
        <v>4.7447109999999997</v>
      </c>
      <c r="AD1464" s="44">
        <v>58091.791557999997</v>
      </c>
    </row>
    <row r="1465" spans="1:30" x14ac:dyDescent="0.25">
      <c r="A1465">
        <v>1560</v>
      </c>
      <c r="B1465" t="s">
        <v>101</v>
      </c>
      <c r="C1465" t="s">
        <v>108</v>
      </c>
      <c r="D1465" t="s">
        <v>169</v>
      </c>
      <c r="E1465" t="s">
        <v>104</v>
      </c>
      <c r="F1465" s="52">
        <f>VLOOKUP(A1465,[1]Minority!$A$1:$H$1902,5,FALSE)</f>
        <v>2</v>
      </c>
      <c r="G1465" s="52">
        <f>VLOOKUP(A1465,'[1]Low-income - HH inc.'!$A$1:$I$1902,6,FALSE)</f>
        <v>0</v>
      </c>
      <c r="H1465" s="44">
        <v>181755</v>
      </c>
      <c r="I1465" s="44">
        <v>33937</v>
      </c>
      <c r="J1465" s="44">
        <v>29014</v>
      </c>
      <c r="K1465" s="44">
        <v>7917</v>
      </c>
      <c r="L1465" s="44">
        <v>9635</v>
      </c>
      <c r="M1465" s="44">
        <v>0</v>
      </c>
      <c r="N1465" s="44">
        <v>395</v>
      </c>
      <c r="O1465" s="44">
        <v>0</v>
      </c>
      <c r="P1465" s="44">
        <v>76.781647000000007</v>
      </c>
      <c r="Q1465" s="44">
        <v>69.464584000000002</v>
      </c>
      <c r="R1465" s="44">
        <v>23.032351999999999</v>
      </c>
      <c r="S1465" s="44">
        <v>22.369029999999999</v>
      </c>
      <c r="T1465" s="44">
        <v>178412.515625</v>
      </c>
      <c r="U1465" s="44">
        <v>28536.951172000001</v>
      </c>
      <c r="V1465" s="44">
        <v>9417.1318360000005</v>
      </c>
      <c r="W1465" s="44">
        <v>386.06820699999997</v>
      </c>
      <c r="X1465" s="44">
        <v>52525.074494</v>
      </c>
      <c r="Y1465" s="44">
        <v>151140.78443299999</v>
      </c>
      <c r="Z1465" s="44">
        <v>5963.1553949999998</v>
      </c>
      <c r="AA1465" s="44">
        <v>142.803955</v>
      </c>
      <c r="AB1465" s="44">
        <v>6.7381650000000004</v>
      </c>
      <c r="AC1465" s="44">
        <v>3.404525</v>
      </c>
      <c r="AD1465" s="44">
        <v>40385.251227000001</v>
      </c>
    </row>
    <row r="1466" spans="1:30" x14ac:dyDescent="0.25">
      <c r="A1466">
        <v>1561</v>
      </c>
      <c r="B1466" t="s">
        <v>101</v>
      </c>
      <c r="C1466" t="s">
        <v>108</v>
      </c>
      <c r="D1466" t="s">
        <v>169</v>
      </c>
      <c r="E1466" t="s">
        <v>104</v>
      </c>
      <c r="F1466" s="52">
        <f>VLOOKUP(A1466,[1]Minority!$A$1:$H$1902,5,FALSE)</f>
        <v>599</v>
      </c>
      <c r="G1466" s="52">
        <f>VLOOKUP(A1466,'[1]Low-income - HH inc.'!$A$1:$I$1902,6,FALSE)</f>
        <v>80</v>
      </c>
      <c r="H1466" s="44">
        <v>184837</v>
      </c>
      <c r="I1466" s="44">
        <v>37077</v>
      </c>
      <c r="J1466" s="44">
        <v>30029</v>
      </c>
      <c r="K1466" s="44">
        <v>8520</v>
      </c>
      <c r="L1466" s="44">
        <v>9635</v>
      </c>
      <c r="M1466" s="44">
        <v>0</v>
      </c>
      <c r="N1466" s="44">
        <v>395</v>
      </c>
      <c r="O1466" s="44">
        <v>0</v>
      </c>
      <c r="P1466" s="44">
        <v>68.565132000000006</v>
      </c>
      <c r="Q1466" s="44">
        <v>62.991149999999998</v>
      </c>
      <c r="R1466" s="44">
        <v>20.926248999999999</v>
      </c>
      <c r="S1466" s="44">
        <v>20.311005000000002</v>
      </c>
      <c r="T1466" s="44">
        <v>181358.359375</v>
      </c>
      <c r="U1466" s="44">
        <v>29522.625</v>
      </c>
      <c r="V1466" s="44">
        <v>9408.1689449999994</v>
      </c>
      <c r="W1466" s="44">
        <v>385.70074499999998</v>
      </c>
      <c r="X1466" s="44">
        <v>5014.4325330000001</v>
      </c>
      <c r="Y1466" s="44">
        <v>29364.936984</v>
      </c>
      <c r="Z1466" s="44">
        <v>1003.7045450000001</v>
      </c>
      <c r="AA1466" s="44">
        <v>31.127586999999998</v>
      </c>
      <c r="AB1466" s="44">
        <v>1.3721369999999999</v>
      </c>
      <c r="AC1466" s="44">
        <v>0.62249900000000002</v>
      </c>
      <c r="AD1466" s="44">
        <v>7370.2532030000002</v>
      </c>
    </row>
    <row r="1467" spans="1:30" x14ac:dyDescent="0.25">
      <c r="A1467">
        <v>1562</v>
      </c>
      <c r="B1467" t="s">
        <v>101</v>
      </c>
      <c r="C1467" t="s">
        <v>108</v>
      </c>
      <c r="D1467" t="s">
        <v>169</v>
      </c>
      <c r="E1467" t="s">
        <v>104</v>
      </c>
      <c r="F1467" s="52">
        <f>VLOOKUP(A1467,[1]Minority!$A$1:$H$1902,5,FALSE)</f>
        <v>293</v>
      </c>
      <c r="G1467" s="52">
        <f>VLOOKUP(A1467,'[1]Low-income - HH inc.'!$A$1:$I$1902,6,FALSE)</f>
        <v>63</v>
      </c>
      <c r="H1467" s="44">
        <v>187588</v>
      </c>
      <c r="I1467" s="44">
        <v>48568</v>
      </c>
      <c r="J1467" s="44">
        <v>30485</v>
      </c>
      <c r="K1467" s="44">
        <v>10985</v>
      </c>
      <c r="L1467" s="44">
        <v>6991</v>
      </c>
      <c r="M1467" s="44">
        <v>0</v>
      </c>
      <c r="N1467" s="44">
        <v>395</v>
      </c>
      <c r="O1467" s="44">
        <v>0</v>
      </c>
      <c r="P1467" s="44">
        <v>66.212508999999997</v>
      </c>
      <c r="Q1467" s="44">
        <v>63.400779999999997</v>
      </c>
      <c r="R1467" s="44">
        <v>22.328854</v>
      </c>
      <c r="S1467" s="44">
        <v>22.266521000000001</v>
      </c>
      <c r="T1467" s="44">
        <v>183956.40625</v>
      </c>
      <c r="U1467" s="44">
        <v>29975.607422000001</v>
      </c>
      <c r="V1467" s="44">
        <v>6808.3754879999997</v>
      </c>
      <c r="W1467" s="44">
        <v>384.68151899999998</v>
      </c>
      <c r="X1467" s="44">
        <v>476652.070588</v>
      </c>
      <c r="Y1467" s="44">
        <v>746155.99321099999</v>
      </c>
      <c r="Z1467" s="44">
        <v>34268.207001000002</v>
      </c>
      <c r="AA1467" s="44">
        <v>719.48177099999998</v>
      </c>
      <c r="AB1467" s="44">
        <v>31.949010000000001</v>
      </c>
      <c r="AC1467" s="44">
        <v>18.352307</v>
      </c>
      <c r="AD1467" s="44">
        <v>211471.13361200001</v>
      </c>
    </row>
    <row r="1468" spans="1:30" x14ac:dyDescent="0.25">
      <c r="A1468">
        <v>1563</v>
      </c>
      <c r="B1468" t="s">
        <v>101</v>
      </c>
      <c r="C1468" t="s">
        <v>108</v>
      </c>
      <c r="D1468" t="s">
        <v>169</v>
      </c>
      <c r="E1468" t="s">
        <v>104</v>
      </c>
      <c r="F1468" s="52">
        <f>VLOOKUP(A1468,[1]Minority!$A$1:$H$1902,5,FALSE)</f>
        <v>1861</v>
      </c>
      <c r="G1468" s="52">
        <f>VLOOKUP(A1468,'[1]Low-income - HH inc.'!$A$1:$I$1902,6,FALSE)</f>
        <v>228</v>
      </c>
      <c r="H1468" s="44">
        <v>181946</v>
      </c>
      <c r="I1468" s="44">
        <v>9810</v>
      </c>
      <c r="J1468" s="44">
        <v>30639</v>
      </c>
      <c r="K1468" s="44">
        <v>1758</v>
      </c>
      <c r="L1468" s="44">
        <v>6991</v>
      </c>
      <c r="M1468" s="44">
        <v>6991</v>
      </c>
      <c r="N1468" s="44">
        <v>372</v>
      </c>
      <c r="O1468" s="44">
        <v>0</v>
      </c>
      <c r="P1468" s="44">
        <v>77.073104999999998</v>
      </c>
      <c r="Q1468" s="44">
        <v>77.289169000000001</v>
      </c>
      <c r="R1468" s="44">
        <v>19.178951000000001</v>
      </c>
      <c r="S1468" s="44">
        <v>18.652996000000002</v>
      </c>
      <c r="T1468" s="44">
        <v>179534.453125</v>
      </c>
      <c r="U1468" s="44">
        <v>30234.390625</v>
      </c>
      <c r="V1468" s="44">
        <v>6990.9995120000003</v>
      </c>
      <c r="W1468" s="44">
        <v>366.78848299999999</v>
      </c>
      <c r="X1468" s="44">
        <v>18540.489634000001</v>
      </c>
      <c r="Y1468" s="44">
        <v>40242.900468</v>
      </c>
      <c r="Z1468" s="44">
        <v>1627.976666</v>
      </c>
      <c r="AA1468" s="44">
        <v>35.973688000000003</v>
      </c>
      <c r="AB1468" s="44">
        <v>1.4060429999999999</v>
      </c>
      <c r="AC1468" s="44">
        <v>0.88192800000000005</v>
      </c>
      <c r="AD1468" s="44">
        <v>10214.492885</v>
      </c>
    </row>
    <row r="1469" spans="1:30" x14ac:dyDescent="0.25">
      <c r="A1469">
        <v>1564</v>
      </c>
      <c r="B1469" t="s">
        <v>101</v>
      </c>
      <c r="C1469" t="s">
        <v>108</v>
      </c>
      <c r="D1469" t="s">
        <v>169</v>
      </c>
      <c r="E1469" t="s">
        <v>104</v>
      </c>
      <c r="F1469" s="52">
        <f>VLOOKUP(A1469,[1]Minority!$A$1:$H$1902,5,FALSE)</f>
        <v>899</v>
      </c>
      <c r="G1469" s="52">
        <f>VLOOKUP(A1469,'[1]Low-income - HH inc.'!$A$1:$I$1902,6,FALSE)</f>
        <v>183</v>
      </c>
      <c r="H1469" s="44">
        <v>196651</v>
      </c>
      <c r="I1469" s="44">
        <v>27478</v>
      </c>
      <c r="J1469" s="44">
        <v>32306</v>
      </c>
      <c r="K1469" s="44">
        <v>4574</v>
      </c>
      <c r="L1469" s="44">
        <v>6991</v>
      </c>
      <c r="M1469" s="44">
        <v>6991</v>
      </c>
      <c r="N1469" s="44">
        <v>372</v>
      </c>
      <c r="O1469" s="44">
        <v>0</v>
      </c>
      <c r="P1469" s="44">
        <v>67.179160999999993</v>
      </c>
      <c r="Q1469" s="44">
        <v>63.251106</v>
      </c>
      <c r="R1469" s="44">
        <v>21.757299</v>
      </c>
      <c r="S1469" s="44">
        <v>20.949562</v>
      </c>
      <c r="T1469" s="44">
        <v>192210.390625</v>
      </c>
      <c r="U1469" s="44">
        <v>31578.0625</v>
      </c>
      <c r="V1469" s="44">
        <v>6991</v>
      </c>
      <c r="W1469" s="44">
        <v>362.23538200000002</v>
      </c>
      <c r="X1469" s="44">
        <v>441622.76557799999</v>
      </c>
      <c r="Y1469" s="44">
        <v>561198.20560999995</v>
      </c>
      <c r="Z1469" s="44">
        <v>25024.791593000002</v>
      </c>
      <c r="AA1469" s="44">
        <v>518.11423400000001</v>
      </c>
      <c r="AB1469" s="44">
        <v>23.048949</v>
      </c>
      <c r="AC1469" s="44">
        <v>13.619092</v>
      </c>
      <c r="AD1469" s="44">
        <v>158050.29440799999</v>
      </c>
    </row>
    <row r="1470" spans="1:30" x14ac:dyDescent="0.25">
      <c r="A1470">
        <v>1565</v>
      </c>
      <c r="B1470" t="s">
        <v>101</v>
      </c>
      <c r="C1470" t="s">
        <v>108</v>
      </c>
      <c r="D1470" t="s">
        <v>169</v>
      </c>
      <c r="E1470" t="s">
        <v>104</v>
      </c>
      <c r="F1470" s="52">
        <f>VLOOKUP(A1470,[1]Minority!$A$1:$H$1902,5,FALSE)</f>
        <v>815</v>
      </c>
      <c r="G1470" s="52">
        <f>VLOOKUP(A1470,'[1]Low-income - HH inc.'!$A$1:$I$1902,6,FALSE)</f>
        <v>126</v>
      </c>
      <c r="H1470" s="44">
        <v>192157</v>
      </c>
      <c r="I1470" s="44">
        <v>19194</v>
      </c>
      <c r="J1470" s="44">
        <v>31205</v>
      </c>
      <c r="K1470" s="44">
        <v>2174</v>
      </c>
      <c r="L1470" s="44">
        <v>6991</v>
      </c>
      <c r="M1470" s="44">
        <v>6991</v>
      </c>
      <c r="N1470" s="44">
        <v>372</v>
      </c>
      <c r="O1470" s="44">
        <v>0</v>
      </c>
      <c r="P1470" s="44">
        <v>72.267501999999993</v>
      </c>
      <c r="Q1470" s="44">
        <v>69.303657999999999</v>
      </c>
      <c r="R1470" s="44">
        <v>25.487482</v>
      </c>
      <c r="S1470" s="44">
        <v>24.708400999999999</v>
      </c>
      <c r="T1470" s="44">
        <v>187630.109375</v>
      </c>
      <c r="U1470" s="44">
        <v>30445.183593999998</v>
      </c>
      <c r="V1470" s="44">
        <v>6991</v>
      </c>
      <c r="W1470" s="44">
        <v>362.26379400000002</v>
      </c>
      <c r="X1470" s="44">
        <v>342600.88170000003</v>
      </c>
      <c r="Y1470" s="44">
        <v>501373.05685499997</v>
      </c>
      <c r="Z1470" s="44">
        <v>15283.503225</v>
      </c>
      <c r="AA1470" s="44">
        <v>487.16968300000002</v>
      </c>
      <c r="AB1470" s="44">
        <v>21.535872999999999</v>
      </c>
      <c r="AC1470" s="44">
        <v>10.074643999999999</v>
      </c>
      <c r="AD1470" s="44">
        <v>116899.338791</v>
      </c>
    </row>
    <row r="1471" spans="1:30" x14ac:dyDescent="0.25">
      <c r="A1471">
        <v>1566</v>
      </c>
      <c r="B1471" t="s">
        <v>101</v>
      </c>
      <c r="C1471" t="s">
        <v>108</v>
      </c>
      <c r="D1471" t="s">
        <v>169</v>
      </c>
      <c r="E1471" t="s">
        <v>104</v>
      </c>
      <c r="F1471" s="52">
        <f>VLOOKUP(A1471,[1]Minority!$A$1:$H$1902,5,FALSE)</f>
        <v>1080</v>
      </c>
      <c r="G1471" s="52">
        <f>VLOOKUP(A1471,'[1]Low-income - HH inc.'!$A$1:$I$1902,6,FALSE)</f>
        <v>151</v>
      </c>
      <c r="H1471" s="44">
        <v>199795</v>
      </c>
      <c r="I1471" s="44">
        <v>25747</v>
      </c>
      <c r="J1471" s="44">
        <v>32747</v>
      </c>
      <c r="K1471" s="44">
        <v>2408</v>
      </c>
      <c r="L1471" s="44">
        <v>6991</v>
      </c>
      <c r="M1471" s="44">
        <v>6991</v>
      </c>
      <c r="N1471" s="44">
        <v>372</v>
      </c>
      <c r="O1471" s="44">
        <v>0</v>
      </c>
      <c r="P1471" s="44">
        <v>44.151133999999999</v>
      </c>
      <c r="Q1471" s="44">
        <v>45.051197000000002</v>
      </c>
      <c r="R1471" s="44">
        <v>21.085146000000002</v>
      </c>
      <c r="S1471" s="44">
        <v>20.462982</v>
      </c>
      <c r="T1471" s="44">
        <v>184128.75</v>
      </c>
      <c r="U1471" s="44">
        <v>30016.15625</v>
      </c>
      <c r="V1471" s="44">
        <v>6991.0004879999997</v>
      </c>
      <c r="W1471" s="44">
        <v>338.51593000000003</v>
      </c>
      <c r="X1471" s="44">
        <v>83363.307190000007</v>
      </c>
      <c r="Y1471" s="44">
        <v>145931.92447500001</v>
      </c>
      <c r="Z1471" s="44">
        <v>5501.7801390000004</v>
      </c>
      <c r="AA1471" s="44">
        <v>134.99180000000001</v>
      </c>
      <c r="AB1471" s="44">
        <v>5.7371559999999997</v>
      </c>
      <c r="AC1471" s="44">
        <v>3.1647259999999999</v>
      </c>
      <c r="AD1471" s="44">
        <v>36941.371375000002</v>
      </c>
    </row>
    <row r="1472" spans="1:30" x14ac:dyDescent="0.25">
      <c r="A1472">
        <v>1567</v>
      </c>
      <c r="B1472" t="s">
        <v>101</v>
      </c>
      <c r="C1472" t="s">
        <v>108</v>
      </c>
      <c r="D1472" t="s">
        <v>169</v>
      </c>
      <c r="E1472" t="s">
        <v>104</v>
      </c>
      <c r="F1472" s="52">
        <f>VLOOKUP(A1472,[1]Minority!$A$1:$H$1902,5,FALSE)</f>
        <v>2479</v>
      </c>
      <c r="G1472" s="52">
        <f>VLOOKUP(A1472,'[1]Low-income - HH inc.'!$A$1:$I$1902,6,FALSE)</f>
        <v>189</v>
      </c>
      <c r="H1472" s="44">
        <v>194723</v>
      </c>
      <c r="I1472" s="44">
        <v>35250</v>
      </c>
      <c r="J1472" s="44">
        <v>30996</v>
      </c>
      <c r="K1472" s="44">
        <v>5591</v>
      </c>
      <c r="L1472" s="44">
        <v>6991</v>
      </c>
      <c r="M1472" s="44">
        <v>0</v>
      </c>
      <c r="N1472" s="44">
        <v>372</v>
      </c>
      <c r="O1472" s="44">
        <v>0</v>
      </c>
      <c r="P1472" s="44">
        <v>15.136694</v>
      </c>
      <c r="Q1472" s="44">
        <v>14.821046000000001</v>
      </c>
      <c r="R1472" s="44">
        <v>20.702860000000001</v>
      </c>
      <c r="S1472" s="44">
        <v>20.463107999999998</v>
      </c>
      <c r="T1472" s="44">
        <v>168507.1875</v>
      </c>
      <c r="U1472" s="44">
        <v>26819.664063</v>
      </c>
      <c r="V1472" s="44">
        <v>5841.7470700000003</v>
      </c>
      <c r="W1472" s="44">
        <v>310.84680200000003</v>
      </c>
      <c r="X1472" s="44">
        <v>22868.766346</v>
      </c>
      <c r="Y1472" s="44">
        <v>64406.951543000003</v>
      </c>
      <c r="Z1472" s="44">
        <v>2650.3192640000002</v>
      </c>
      <c r="AA1472" s="44">
        <v>58.441070000000003</v>
      </c>
      <c r="AB1472" s="44">
        <v>2.4434689999999999</v>
      </c>
      <c r="AC1472" s="44">
        <v>1.4792650000000001</v>
      </c>
      <c r="AD1472" s="44">
        <v>17154.330761000001</v>
      </c>
    </row>
    <row r="1473" spans="1:30" x14ac:dyDescent="0.25">
      <c r="A1473">
        <v>1568</v>
      </c>
      <c r="B1473" t="s">
        <v>101</v>
      </c>
      <c r="C1473" t="s">
        <v>108</v>
      </c>
      <c r="D1473" t="s">
        <v>169</v>
      </c>
      <c r="E1473" t="s">
        <v>104</v>
      </c>
      <c r="F1473" s="52">
        <f>VLOOKUP(A1473,[1]Minority!$A$1:$H$1902,5,FALSE)</f>
        <v>689</v>
      </c>
      <c r="G1473" s="52">
        <f>VLOOKUP(A1473,'[1]Low-income - HH inc.'!$A$1:$I$1902,6,FALSE)</f>
        <v>151</v>
      </c>
      <c r="H1473" s="44">
        <v>175755</v>
      </c>
      <c r="I1473" s="44">
        <v>32148</v>
      </c>
      <c r="J1473" s="44">
        <v>28596</v>
      </c>
      <c r="K1473" s="44">
        <v>6055</v>
      </c>
      <c r="L1473" s="44">
        <v>6991</v>
      </c>
      <c r="M1473" s="44">
        <v>0</v>
      </c>
      <c r="N1473" s="44">
        <v>395</v>
      </c>
      <c r="O1473" s="44">
        <v>372</v>
      </c>
      <c r="P1473" s="44">
        <v>62.571587000000001</v>
      </c>
      <c r="Q1473" s="44">
        <v>61.351737999999997</v>
      </c>
      <c r="R1473" s="44">
        <v>23.004728</v>
      </c>
      <c r="S1473" s="44">
        <v>22.665236</v>
      </c>
      <c r="T1473" s="44">
        <v>171382.953125</v>
      </c>
      <c r="U1473" s="44">
        <v>27909.751952999999</v>
      </c>
      <c r="V1473" s="44">
        <v>6778.1625979999999</v>
      </c>
      <c r="W1473" s="44">
        <v>394.29980499999999</v>
      </c>
      <c r="X1473" s="44">
        <v>54388.789851000001</v>
      </c>
      <c r="Y1473" s="44">
        <v>65931.409725999998</v>
      </c>
      <c r="Z1473" s="44">
        <v>4021.8285249999999</v>
      </c>
      <c r="AA1473" s="44">
        <v>70.105857999999998</v>
      </c>
      <c r="AB1473" s="44">
        <v>3.400585</v>
      </c>
      <c r="AC1473" s="44">
        <v>2.028114</v>
      </c>
      <c r="AD1473" s="44">
        <v>23372.794007</v>
      </c>
    </row>
    <row r="1474" spans="1:30" x14ac:dyDescent="0.25">
      <c r="A1474">
        <v>1569</v>
      </c>
      <c r="B1474" t="s">
        <v>101</v>
      </c>
      <c r="C1474" t="s">
        <v>108</v>
      </c>
      <c r="D1474" t="s">
        <v>169</v>
      </c>
      <c r="E1474" t="s">
        <v>104</v>
      </c>
      <c r="F1474" s="52">
        <f>VLOOKUP(A1474,[1]Minority!$A$1:$H$1902,5,FALSE)</f>
        <v>899</v>
      </c>
      <c r="G1474" s="52">
        <f>VLOOKUP(A1474,'[1]Low-income - HH inc.'!$A$1:$I$1902,6,FALSE)</f>
        <v>213</v>
      </c>
      <c r="H1474" s="44">
        <v>186232</v>
      </c>
      <c r="I1474" s="44">
        <v>36903</v>
      </c>
      <c r="J1474" s="44">
        <v>30218</v>
      </c>
      <c r="K1474" s="44">
        <v>8399</v>
      </c>
      <c r="L1474" s="44">
        <v>9635</v>
      </c>
      <c r="M1474" s="44">
        <v>0</v>
      </c>
      <c r="N1474" s="44">
        <v>395</v>
      </c>
      <c r="O1474" s="44">
        <v>0</v>
      </c>
      <c r="P1474" s="44">
        <v>62.446334999999998</v>
      </c>
      <c r="Q1474" s="44">
        <v>61.325026999999999</v>
      </c>
      <c r="R1474" s="44">
        <v>19.470759999999999</v>
      </c>
      <c r="S1474" s="44">
        <v>19.093509999999998</v>
      </c>
      <c r="T1474" s="44">
        <v>181776.328125</v>
      </c>
      <c r="U1474" s="44">
        <v>29566.966797000001</v>
      </c>
      <c r="V1474" s="44">
        <v>9347.5107420000004</v>
      </c>
      <c r="W1474" s="44">
        <v>383.21398900000003</v>
      </c>
      <c r="X1474" s="44">
        <v>21689.233557</v>
      </c>
      <c r="Y1474" s="44">
        <v>149967.410599</v>
      </c>
      <c r="Z1474" s="44">
        <v>4316.1602979999998</v>
      </c>
      <c r="AA1474" s="44">
        <v>161.82322300000001</v>
      </c>
      <c r="AB1474" s="44">
        <v>7.1189020000000003</v>
      </c>
      <c r="AC1474" s="44">
        <v>2.9349970000000001</v>
      </c>
      <c r="AD1474" s="44">
        <v>34541.561324000002</v>
      </c>
    </row>
    <row r="1475" spans="1:30" x14ac:dyDescent="0.25">
      <c r="A1475">
        <v>1570</v>
      </c>
      <c r="B1475" t="s">
        <v>101</v>
      </c>
      <c r="C1475" t="s">
        <v>108</v>
      </c>
      <c r="D1475" t="s">
        <v>169</v>
      </c>
      <c r="E1475" t="s">
        <v>104</v>
      </c>
      <c r="F1475" s="52">
        <f>VLOOKUP(A1475,[1]Minority!$A$1:$H$1902,5,FALSE)</f>
        <v>2216</v>
      </c>
      <c r="G1475" s="52">
        <f>VLOOKUP(A1475,'[1]Low-income - HH inc.'!$A$1:$I$1902,6,FALSE)</f>
        <v>528</v>
      </c>
      <c r="H1475" s="44">
        <v>186245</v>
      </c>
      <c r="I1475" s="44">
        <v>22650</v>
      </c>
      <c r="J1475" s="44">
        <v>30387</v>
      </c>
      <c r="K1475" s="44">
        <v>3421</v>
      </c>
      <c r="L1475" s="44">
        <v>6991</v>
      </c>
      <c r="M1475" s="44">
        <v>0</v>
      </c>
      <c r="N1475" s="44">
        <v>395</v>
      </c>
      <c r="O1475" s="44">
        <v>372</v>
      </c>
      <c r="P1475" s="44">
        <v>67.086242999999996</v>
      </c>
      <c r="Q1475" s="44">
        <v>63.765278000000002</v>
      </c>
      <c r="R1475" s="44">
        <v>17.721395000000001</v>
      </c>
      <c r="S1475" s="44">
        <v>17.683537000000001</v>
      </c>
      <c r="T1475" s="44">
        <v>181602.453125</v>
      </c>
      <c r="U1475" s="44">
        <v>29621.748047000001</v>
      </c>
      <c r="V1475" s="44">
        <v>6792.6069340000004</v>
      </c>
      <c r="W1475" s="44">
        <v>394.34728999999999</v>
      </c>
      <c r="X1475" s="44">
        <v>21081.637753999999</v>
      </c>
      <c r="Y1475" s="44">
        <v>26287.402009000001</v>
      </c>
      <c r="Z1475" s="44">
        <v>1210.9690499999999</v>
      </c>
      <c r="AA1475" s="44">
        <v>26.563388</v>
      </c>
      <c r="AB1475" s="44">
        <v>1.281879</v>
      </c>
      <c r="AC1475" s="44">
        <v>0.71723899999999996</v>
      </c>
      <c r="AD1475" s="44">
        <v>8454.8605619999998</v>
      </c>
    </row>
    <row r="1476" spans="1:30" x14ac:dyDescent="0.25">
      <c r="A1476">
        <v>1571</v>
      </c>
      <c r="B1476" t="s">
        <v>101</v>
      </c>
      <c r="C1476" t="s">
        <v>108</v>
      </c>
      <c r="D1476" t="s">
        <v>169</v>
      </c>
      <c r="E1476" t="s">
        <v>104</v>
      </c>
      <c r="F1476" s="52">
        <f>VLOOKUP(A1476,[1]Minority!$A$1:$H$1902,5,FALSE)</f>
        <v>1830</v>
      </c>
      <c r="G1476" s="52">
        <f>VLOOKUP(A1476,'[1]Low-income - HH inc.'!$A$1:$I$1902,6,FALSE)</f>
        <v>330</v>
      </c>
      <c r="H1476" s="44">
        <v>189294</v>
      </c>
      <c r="I1476" s="44">
        <v>32687</v>
      </c>
      <c r="J1476" s="44">
        <v>30868</v>
      </c>
      <c r="K1476" s="44">
        <v>6288</v>
      </c>
      <c r="L1476" s="44">
        <v>6991</v>
      </c>
      <c r="M1476" s="44">
        <v>0</v>
      </c>
      <c r="N1476" s="44">
        <v>372</v>
      </c>
      <c r="O1476" s="44">
        <v>0</v>
      </c>
      <c r="P1476" s="44">
        <v>70.857307000000006</v>
      </c>
      <c r="Q1476" s="44">
        <v>65.217392000000004</v>
      </c>
      <c r="R1476" s="44">
        <v>21.551428000000001</v>
      </c>
      <c r="S1476" s="44">
        <v>22.322967999999999</v>
      </c>
      <c r="T1476" s="44">
        <v>184715.921875</v>
      </c>
      <c r="U1476" s="44">
        <v>30149.453125</v>
      </c>
      <c r="V1476" s="44">
        <v>6786.6323240000002</v>
      </c>
      <c r="W1476" s="44">
        <v>361.12530500000003</v>
      </c>
      <c r="X1476" s="44">
        <v>20064.147853999999</v>
      </c>
      <c r="Y1476" s="44">
        <v>78050.47739</v>
      </c>
      <c r="Z1476" s="44">
        <v>3015.1324340000001</v>
      </c>
      <c r="AA1476" s="44">
        <v>67.646304999999998</v>
      </c>
      <c r="AB1476" s="44">
        <v>2.8335189999999999</v>
      </c>
      <c r="AC1476" s="44">
        <v>1.664258</v>
      </c>
      <c r="AD1476" s="44">
        <v>19617.052510000001</v>
      </c>
    </row>
    <row r="1477" spans="1:30" x14ac:dyDescent="0.25">
      <c r="A1477">
        <v>1572</v>
      </c>
      <c r="B1477" t="s">
        <v>101</v>
      </c>
      <c r="C1477" t="s">
        <v>108</v>
      </c>
      <c r="D1477" t="s">
        <v>169</v>
      </c>
      <c r="E1477" t="s">
        <v>104</v>
      </c>
      <c r="F1477" s="52">
        <f>VLOOKUP(A1477,[1]Minority!$A$1:$H$1902,5,FALSE)</f>
        <v>1737</v>
      </c>
      <c r="G1477" s="52">
        <f>VLOOKUP(A1477,'[1]Low-income - HH inc.'!$A$1:$I$1902,6,FALSE)</f>
        <v>311</v>
      </c>
      <c r="H1477" s="44">
        <v>180876</v>
      </c>
      <c r="I1477" s="44">
        <v>24609</v>
      </c>
      <c r="J1477" s="44">
        <v>31377</v>
      </c>
      <c r="K1477" s="44">
        <v>3911</v>
      </c>
      <c r="L1477" s="44">
        <v>6991</v>
      </c>
      <c r="M1477" s="44">
        <v>0</v>
      </c>
      <c r="N1477" s="44">
        <v>395</v>
      </c>
      <c r="O1477" s="44">
        <v>0</v>
      </c>
      <c r="P1477" s="44">
        <v>64.295235000000005</v>
      </c>
      <c r="Q1477" s="44">
        <v>66.994560000000007</v>
      </c>
      <c r="R1477" s="44">
        <v>22.669523000000002</v>
      </c>
      <c r="S1477" s="44">
        <v>22.81287</v>
      </c>
      <c r="T1477" s="44">
        <v>174138.109375</v>
      </c>
      <c r="U1477" s="44">
        <v>30192.726563</v>
      </c>
      <c r="V1477" s="44">
        <v>6689.5634769999997</v>
      </c>
      <c r="W1477" s="44">
        <v>377.96847500000001</v>
      </c>
      <c r="X1477" s="44">
        <v>51585.874855000002</v>
      </c>
      <c r="Y1477" s="44">
        <v>126532.38583699999</v>
      </c>
      <c r="Z1477" s="44">
        <v>4819.5763470000002</v>
      </c>
      <c r="AA1477" s="44">
        <v>111.305944</v>
      </c>
      <c r="AB1477" s="44">
        <v>5.4013559999999998</v>
      </c>
      <c r="AC1477" s="44">
        <v>2.8036340000000002</v>
      </c>
      <c r="AD1477" s="44">
        <v>33621.715709999997</v>
      </c>
    </row>
    <row r="1478" spans="1:30" x14ac:dyDescent="0.25">
      <c r="A1478">
        <v>1573</v>
      </c>
      <c r="B1478" t="s">
        <v>101</v>
      </c>
      <c r="C1478" t="s">
        <v>108</v>
      </c>
      <c r="D1478" t="s">
        <v>169</v>
      </c>
      <c r="E1478" t="s">
        <v>104</v>
      </c>
      <c r="F1478" s="52">
        <f>VLOOKUP(A1478,[1]Minority!$A$1:$H$1902,5,FALSE)</f>
        <v>1682</v>
      </c>
      <c r="G1478" s="52">
        <f>VLOOKUP(A1478,'[1]Low-income - HH inc.'!$A$1:$I$1902,6,FALSE)</f>
        <v>297</v>
      </c>
      <c r="H1478" s="44">
        <v>183789</v>
      </c>
      <c r="I1478" s="44">
        <v>60679</v>
      </c>
      <c r="J1478" s="44">
        <v>31430</v>
      </c>
      <c r="K1478" s="44">
        <v>12047</v>
      </c>
      <c r="L1478" s="44">
        <v>6991</v>
      </c>
      <c r="M1478" s="44">
        <v>6991</v>
      </c>
      <c r="N1478" s="44">
        <v>395</v>
      </c>
      <c r="O1478" s="44">
        <v>372</v>
      </c>
      <c r="P1478" s="44">
        <v>59.485359000000003</v>
      </c>
      <c r="Q1478" s="44">
        <v>62.390498999999998</v>
      </c>
      <c r="R1478" s="44">
        <v>22.618525999999999</v>
      </c>
      <c r="S1478" s="44">
        <v>22.806025000000002</v>
      </c>
      <c r="T1478" s="44">
        <v>177718.4375</v>
      </c>
      <c r="U1478" s="44">
        <v>30474.220702999999</v>
      </c>
      <c r="V1478" s="44">
        <v>6991</v>
      </c>
      <c r="W1478" s="44">
        <v>393.86587500000002</v>
      </c>
      <c r="X1478" s="44">
        <v>60788.813618</v>
      </c>
      <c r="Y1478" s="44">
        <v>148929.308594</v>
      </c>
      <c r="Z1478" s="44">
        <v>8690.9654829999999</v>
      </c>
      <c r="AA1478" s="44">
        <v>145.001554</v>
      </c>
      <c r="AB1478" s="44">
        <v>6.4847200000000003</v>
      </c>
      <c r="AC1478" s="44">
        <v>3.9099270000000002</v>
      </c>
      <c r="AD1478" s="44">
        <v>45140.865198</v>
      </c>
    </row>
    <row r="1479" spans="1:30" x14ac:dyDescent="0.25">
      <c r="A1479">
        <v>1574</v>
      </c>
      <c r="B1479" t="s">
        <v>101</v>
      </c>
      <c r="C1479" t="s">
        <v>108</v>
      </c>
      <c r="D1479" t="s">
        <v>169</v>
      </c>
      <c r="E1479" t="s">
        <v>104</v>
      </c>
      <c r="F1479" s="52">
        <f>VLOOKUP(A1479,[1]Minority!$A$1:$H$1902,5,FALSE)</f>
        <v>2241</v>
      </c>
      <c r="G1479" s="52">
        <f>VLOOKUP(A1479,'[1]Low-income - HH inc.'!$A$1:$I$1902,6,FALSE)</f>
        <v>385</v>
      </c>
      <c r="H1479" s="44">
        <v>170214</v>
      </c>
      <c r="I1479" s="44">
        <v>24806</v>
      </c>
      <c r="J1479" s="44">
        <v>30648</v>
      </c>
      <c r="K1479" s="44">
        <v>4847</v>
      </c>
      <c r="L1479" s="44">
        <v>6991</v>
      </c>
      <c r="M1479" s="44">
        <v>0</v>
      </c>
      <c r="N1479" s="44">
        <v>395</v>
      </c>
      <c r="O1479" s="44">
        <v>372</v>
      </c>
      <c r="P1479" s="44">
        <v>63.414073999999999</v>
      </c>
      <c r="Q1479" s="44">
        <v>71.929976999999994</v>
      </c>
      <c r="R1479" s="44">
        <v>21.147494999999999</v>
      </c>
      <c r="S1479" s="44">
        <v>21.219411999999998</v>
      </c>
      <c r="T1479" s="44">
        <v>163752.90625</v>
      </c>
      <c r="U1479" s="44">
        <v>29501.554688</v>
      </c>
      <c r="V1479" s="44">
        <v>6680.3608400000003</v>
      </c>
      <c r="W1479" s="44">
        <v>393.978027</v>
      </c>
      <c r="X1479" s="44">
        <v>0</v>
      </c>
      <c r="Y1479" s="44">
        <v>28769.801409</v>
      </c>
      <c r="Z1479" s="44">
        <v>975.80652299999997</v>
      </c>
      <c r="AA1479" s="44">
        <v>23.806851999999999</v>
      </c>
      <c r="AB1479" s="44">
        <v>0.98679799999999995</v>
      </c>
      <c r="AC1479" s="44">
        <v>0.56361399999999995</v>
      </c>
      <c r="AD1479" s="44">
        <v>6579.5401419999998</v>
      </c>
    </row>
    <row r="1480" spans="1:30" x14ac:dyDescent="0.25">
      <c r="A1480">
        <v>1575</v>
      </c>
      <c r="B1480" t="s">
        <v>101</v>
      </c>
      <c r="C1480" t="s">
        <v>108</v>
      </c>
      <c r="D1480" t="s">
        <v>169</v>
      </c>
      <c r="E1480" t="s">
        <v>104</v>
      </c>
      <c r="F1480" s="52">
        <f>VLOOKUP(A1480,[1]Minority!$A$1:$H$1902,5,FALSE)</f>
        <v>297</v>
      </c>
      <c r="G1480" s="52">
        <f>VLOOKUP(A1480,'[1]Low-income - HH inc.'!$A$1:$I$1902,6,FALSE)</f>
        <v>56</v>
      </c>
      <c r="H1480" s="44">
        <v>172034</v>
      </c>
      <c r="I1480" s="44">
        <v>47959</v>
      </c>
      <c r="J1480" s="44">
        <v>31042</v>
      </c>
      <c r="K1480" s="44">
        <v>10666</v>
      </c>
      <c r="L1480" s="44">
        <v>6991</v>
      </c>
      <c r="M1480" s="44">
        <v>0</v>
      </c>
      <c r="N1480" s="44">
        <v>395</v>
      </c>
      <c r="O1480" s="44">
        <v>372</v>
      </c>
      <c r="P1480" s="44">
        <v>60.259808</v>
      </c>
      <c r="Q1480" s="44">
        <v>67.565376000000001</v>
      </c>
      <c r="R1480" s="44">
        <v>22.099900999999999</v>
      </c>
      <c r="S1480" s="44">
        <v>22.130334999999999</v>
      </c>
      <c r="T1480" s="44">
        <v>166844.75</v>
      </c>
      <c r="U1480" s="44">
        <v>30189.802734000001</v>
      </c>
      <c r="V1480" s="44">
        <v>6698.611328</v>
      </c>
      <c r="W1480" s="44">
        <v>394.03805499999999</v>
      </c>
      <c r="X1480" s="44">
        <v>160586.467576</v>
      </c>
      <c r="Y1480" s="44">
        <v>210127.484024</v>
      </c>
      <c r="Z1480" s="44">
        <v>8061.4836720000003</v>
      </c>
      <c r="AA1480" s="44">
        <v>190.035743</v>
      </c>
      <c r="AB1480" s="44">
        <v>8.8592709999999997</v>
      </c>
      <c r="AC1480" s="44">
        <v>4.6497640000000002</v>
      </c>
      <c r="AD1480" s="44">
        <v>55610.216036999998</v>
      </c>
    </row>
    <row r="1481" spans="1:30" x14ac:dyDescent="0.25">
      <c r="A1481">
        <v>1576</v>
      </c>
      <c r="B1481" t="s">
        <v>101</v>
      </c>
      <c r="C1481" t="s">
        <v>108</v>
      </c>
      <c r="D1481" t="s">
        <v>169</v>
      </c>
      <c r="E1481" t="s">
        <v>104</v>
      </c>
      <c r="F1481" s="52">
        <f>VLOOKUP(A1481,[1]Minority!$A$1:$H$1902,5,FALSE)</f>
        <v>2308</v>
      </c>
      <c r="G1481" s="52">
        <f>VLOOKUP(A1481,'[1]Low-income - HH inc.'!$A$1:$I$1902,6,FALSE)</f>
        <v>489</v>
      </c>
      <c r="H1481" s="44">
        <v>171183</v>
      </c>
      <c r="I1481" s="44">
        <v>56210</v>
      </c>
      <c r="J1481" s="44">
        <v>30438</v>
      </c>
      <c r="K1481" s="44">
        <v>10107</v>
      </c>
      <c r="L1481" s="44">
        <v>6991</v>
      </c>
      <c r="M1481" s="44">
        <v>0</v>
      </c>
      <c r="N1481" s="44">
        <v>395</v>
      </c>
      <c r="O1481" s="44">
        <v>372</v>
      </c>
      <c r="P1481" s="44">
        <v>57.664290999999999</v>
      </c>
      <c r="Q1481" s="44">
        <v>63.439152</v>
      </c>
      <c r="R1481" s="44">
        <v>19.386227000000002</v>
      </c>
      <c r="S1481" s="44">
        <v>19.416321</v>
      </c>
      <c r="T1481" s="44">
        <v>165763.6875</v>
      </c>
      <c r="U1481" s="44">
        <v>29479.683593999998</v>
      </c>
      <c r="V1481" s="44">
        <v>6661.4750979999999</v>
      </c>
      <c r="W1481" s="44">
        <v>393.91589399999998</v>
      </c>
      <c r="X1481" s="44">
        <v>14406.305888000001</v>
      </c>
      <c r="Y1481" s="44">
        <v>28227.764824999998</v>
      </c>
      <c r="Z1481" s="44">
        <v>1237.155544</v>
      </c>
      <c r="AA1481" s="44">
        <v>26.462332</v>
      </c>
      <c r="AB1481" s="44">
        <v>1.0448500000000001</v>
      </c>
      <c r="AC1481" s="44">
        <v>0.64806699999999995</v>
      </c>
      <c r="AD1481" s="44">
        <v>7571.0016320000004</v>
      </c>
    </row>
    <row r="1482" spans="1:30" x14ac:dyDescent="0.25">
      <c r="A1482">
        <v>1577</v>
      </c>
      <c r="B1482" t="s">
        <v>101</v>
      </c>
      <c r="C1482" t="s">
        <v>108</v>
      </c>
      <c r="D1482" t="s">
        <v>169</v>
      </c>
      <c r="E1482" t="s">
        <v>104</v>
      </c>
      <c r="F1482" s="52">
        <f>VLOOKUP(A1482,[1]Minority!$A$1:$H$1902,5,FALSE)</f>
        <v>4741</v>
      </c>
      <c r="G1482" s="52">
        <f>VLOOKUP(A1482,'[1]Low-income - HH inc.'!$A$1:$I$1902,6,FALSE)</f>
        <v>1106</v>
      </c>
      <c r="H1482" s="44">
        <v>164720</v>
      </c>
      <c r="I1482" s="44">
        <v>27633</v>
      </c>
      <c r="J1482" s="44">
        <v>28934</v>
      </c>
      <c r="K1482" s="44">
        <v>4085</v>
      </c>
      <c r="L1482" s="44">
        <v>6991</v>
      </c>
      <c r="M1482" s="44">
        <v>0</v>
      </c>
      <c r="N1482" s="44">
        <v>395</v>
      </c>
      <c r="O1482" s="44">
        <v>0</v>
      </c>
      <c r="P1482" s="44">
        <v>64.605309000000005</v>
      </c>
      <c r="Q1482" s="44">
        <v>72.048362999999995</v>
      </c>
      <c r="R1482" s="44">
        <v>17.623301999999999</v>
      </c>
      <c r="S1482" s="44">
        <v>17.601122</v>
      </c>
      <c r="T1482" s="44">
        <v>160035.9375</v>
      </c>
      <c r="U1482" s="44">
        <v>28084.945313</v>
      </c>
      <c r="V1482" s="44">
        <v>6752.1279299999997</v>
      </c>
      <c r="W1482" s="44">
        <v>381.50341800000001</v>
      </c>
      <c r="X1482" s="44">
        <v>12650.419653999999</v>
      </c>
      <c r="Y1482" s="44">
        <v>31142.993913999999</v>
      </c>
      <c r="Z1482" s="44">
        <v>1168.7077220000001</v>
      </c>
      <c r="AA1482" s="44">
        <v>27.107289000000002</v>
      </c>
      <c r="AB1482" s="44">
        <v>1.111575</v>
      </c>
      <c r="AC1482" s="44">
        <v>0.65515999999999996</v>
      </c>
      <c r="AD1482" s="44">
        <v>7697.7878149999997</v>
      </c>
    </row>
    <row r="1483" spans="1:30" x14ac:dyDescent="0.25">
      <c r="A1483">
        <v>1578</v>
      </c>
      <c r="B1483" t="s">
        <v>101</v>
      </c>
      <c r="C1483" t="s">
        <v>108</v>
      </c>
      <c r="D1483" t="s">
        <v>169</v>
      </c>
      <c r="E1483" t="s">
        <v>104</v>
      </c>
      <c r="F1483" s="52">
        <f>VLOOKUP(A1483,[1]Minority!$A$1:$H$1902,5,FALSE)</f>
        <v>1794</v>
      </c>
      <c r="G1483" s="52">
        <f>VLOOKUP(A1483,'[1]Low-income - HH inc.'!$A$1:$I$1902,6,FALSE)</f>
        <v>210</v>
      </c>
      <c r="H1483" s="44">
        <v>166266</v>
      </c>
      <c r="I1483" s="44">
        <v>14798</v>
      </c>
      <c r="J1483" s="44">
        <v>30338</v>
      </c>
      <c r="K1483" s="44">
        <v>1937</v>
      </c>
      <c r="L1483" s="44">
        <v>6991</v>
      </c>
      <c r="M1483" s="44">
        <v>0</v>
      </c>
      <c r="N1483" s="44">
        <v>395</v>
      </c>
      <c r="O1483" s="44">
        <v>0</v>
      </c>
      <c r="P1483" s="44">
        <v>71.537552000000005</v>
      </c>
      <c r="Q1483" s="44">
        <v>75.285247999999996</v>
      </c>
      <c r="R1483" s="44">
        <v>24.664335000000001</v>
      </c>
      <c r="S1483" s="44">
        <v>24.747644000000001</v>
      </c>
      <c r="T1483" s="44">
        <v>161688.90625</v>
      </c>
      <c r="U1483" s="44">
        <v>29479.769531000002</v>
      </c>
      <c r="V1483" s="44">
        <v>6779.7441410000001</v>
      </c>
      <c r="W1483" s="44">
        <v>383.063782</v>
      </c>
      <c r="X1483" s="44">
        <v>6621.1049240000002</v>
      </c>
      <c r="Y1483" s="44">
        <v>18197.868799</v>
      </c>
      <c r="Z1483" s="44">
        <v>728.22504300000003</v>
      </c>
      <c r="AA1483" s="44">
        <v>16.641417000000001</v>
      </c>
      <c r="AB1483" s="44">
        <v>0.66239999999999999</v>
      </c>
      <c r="AC1483" s="44">
        <v>0.400891</v>
      </c>
      <c r="AD1483" s="44">
        <v>4702.7157100000004</v>
      </c>
    </row>
    <row r="1484" spans="1:30" x14ac:dyDescent="0.25">
      <c r="A1484">
        <v>1579</v>
      </c>
      <c r="B1484" t="s">
        <v>101</v>
      </c>
      <c r="C1484" t="s">
        <v>108</v>
      </c>
      <c r="D1484" t="s">
        <v>169</v>
      </c>
      <c r="E1484" t="s">
        <v>104</v>
      </c>
      <c r="F1484" s="52">
        <f>VLOOKUP(A1484,[1]Minority!$A$1:$H$1902,5,FALSE)</f>
        <v>1248</v>
      </c>
      <c r="G1484" s="52">
        <f>VLOOKUP(A1484,'[1]Low-income - HH inc.'!$A$1:$I$1902,6,FALSE)</f>
        <v>94</v>
      </c>
      <c r="H1484" s="44">
        <v>177488</v>
      </c>
      <c r="I1484" s="44">
        <v>0</v>
      </c>
      <c r="J1484" s="44">
        <v>31297</v>
      </c>
      <c r="K1484" s="44">
        <v>0</v>
      </c>
      <c r="L1484" s="44">
        <v>6991</v>
      </c>
      <c r="M1484" s="44">
        <v>0</v>
      </c>
      <c r="N1484" s="44">
        <v>439</v>
      </c>
      <c r="O1484" s="44">
        <v>0</v>
      </c>
      <c r="P1484" s="44">
        <v>0</v>
      </c>
      <c r="Q1484" s="44">
        <v>0</v>
      </c>
      <c r="R1484" s="44">
        <v>20.755158999999999</v>
      </c>
      <c r="S1484" s="44">
        <v>20.223478</v>
      </c>
      <c r="T1484" s="44">
        <v>177488</v>
      </c>
      <c r="U1484" s="44">
        <v>31297</v>
      </c>
      <c r="V1484" s="44">
        <v>6991</v>
      </c>
      <c r="W1484" s="44">
        <v>439</v>
      </c>
      <c r="X1484" s="44">
        <v>3086.4433920000001</v>
      </c>
      <c r="Y1484" s="44">
        <v>14926.522567</v>
      </c>
      <c r="Z1484" s="44">
        <v>552.93933500000003</v>
      </c>
      <c r="AA1484" s="44">
        <v>12.668507999999999</v>
      </c>
      <c r="AB1484" s="44">
        <v>0.52270300000000003</v>
      </c>
      <c r="AC1484" s="44">
        <v>0.30608400000000002</v>
      </c>
      <c r="AD1484" s="44">
        <v>3586.8452480000001</v>
      </c>
    </row>
    <row r="1485" spans="1:30" x14ac:dyDescent="0.25">
      <c r="A1485">
        <v>1580</v>
      </c>
      <c r="B1485" t="s">
        <v>101</v>
      </c>
      <c r="C1485" t="s">
        <v>108</v>
      </c>
      <c r="D1485" t="s">
        <v>169</v>
      </c>
      <c r="E1485" t="s">
        <v>104</v>
      </c>
      <c r="F1485" s="52">
        <f>VLOOKUP(A1485,[1]Minority!$A$1:$H$1902,5,FALSE)</f>
        <v>2271</v>
      </c>
      <c r="G1485" s="52">
        <f>VLOOKUP(A1485,'[1]Low-income - HH inc.'!$A$1:$I$1902,6,FALSE)</f>
        <v>242</v>
      </c>
      <c r="H1485" s="44">
        <v>165472</v>
      </c>
      <c r="I1485" s="44">
        <v>410</v>
      </c>
      <c r="J1485" s="44">
        <v>30862</v>
      </c>
      <c r="K1485" s="44">
        <v>92</v>
      </c>
      <c r="L1485" s="44">
        <v>6991</v>
      </c>
      <c r="M1485" s="44">
        <v>0</v>
      </c>
      <c r="N1485" s="44">
        <v>372</v>
      </c>
      <c r="O1485" s="44">
        <v>0</v>
      </c>
      <c r="P1485" s="44">
        <v>95.948059000000001</v>
      </c>
      <c r="Q1485" s="44">
        <v>95.375304999999997</v>
      </c>
      <c r="R1485" s="44">
        <v>19.804016000000001</v>
      </c>
      <c r="S1485" s="44">
        <v>19.301335999999999</v>
      </c>
      <c r="T1485" s="44">
        <v>164454.765625</v>
      </c>
      <c r="U1485" s="44">
        <v>30672.371093999998</v>
      </c>
      <c r="V1485" s="44">
        <v>6947.9165039999998</v>
      </c>
      <c r="W1485" s="44">
        <v>369.70745799999997</v>
      </c>
      <c r="X1485" s="44">
        <v>8800.2842149999997</v>
      </c>
      <c r="Y1485" s="44">
        <v>32275.705329</v>
      </c>
      <c r="Z1485" s="44">
        <v>1186.979998</v>
      </c>
      <c r="AA1485" s="44">
        <v>27.698369</v>
      </c>
      <c r="AB1485" s="44">
        <v>1.2246619999999999</v>
      </c>
      <c r="AC1485" s="44">
        <v>0.67392099999999999</v>
      </c>
      <c r="AD1485" s="44">
        <v>7970.918799</v>
      </c>
    </row>
    <row r="1486" spans="1:30" x14ac:dyDescent="0.25">
      <c r="A1486">
        <v>1581</v>
      </c>
      <c r="B1486" t="s">
        <v>101</v>
      </c>
      <c r="C1486" t="s">
        <v>108</v>
      </c>
      <c r="D1486" t="s">
        <v>169</v>
      </c>
      <c r="E1486" t="s">
        <v>104</v>
      </c>
      <c r="F1486" s="52">
        <f>VLOOKUP(A1486,[1]Minority!$A$1:$H$1902,5,FALSE)</f>
        <v>1788</v>
      </c>
      <c r="G1486" s="52">
        <f>VLOOKUP(A1486,'[1]Low-income - HH inc.'!$A$1:$I$1902,6,FALSE)</f>
        <v>88</v>
      </c>
      <c r="H1486" s="44">
        <v>183035</v>
      </c>
      <c r="I1486" s="44">
        <v>0</v>
      </c>
      <c r="J1486" s="44">
        <v>31974</v>
      </c>
      <c r="K1486" s="44">
        <v>0</v>
      </c>
      <c r="L1486" s="44">
        <v>6991</v>
      </c>
      <c r="M1486" s="44">
        <v>0</v>
      </c>
      <c r="N1486" s="44">
        <v>439</v>
      </c>
      <c r="O1486" s="44">
        <v>0</v>
      </c>
      <c r="P1486" s="44">
        <v>95.770424000000006</v>
      </c>
      <c r="Q1486" s="44">
        <v>93.117455000000007</v>
      </c>
      <c r="R1486" s="44">
        <v>18.909376000000002</v>
      </c>
      <c r="S1486" s="44">
        <v>18.317233999999999</v>
      </c>
      <c r="T1486" s="44">
        <v>182050.875</v>
      </c>
      <c r="U1486" s="44">
        <v>31802.085938</v>
      </c>
      <c r="V1486" s="44">
        <v>6953.4116210000002</v>
      </c>
      <c r="W1486" s="44">
        <v>436.63964800000002</v>
      </c>
      <c r="X1486" s="44">
        <v>2929.2045429999998</v>
      </c>
      <c r="Y1486" s="44">
        <v>11717.470209999999</v>
      </c>
      <c r="Z1486" s="44">
        <v>403.37324599999999</v>
      </c>
      <c r="AA1486" s="44">
        <v>9.7967180000000003</v>
      </c>
      <c r="AB1486" s="44">
        <v>0.429315</v>
      </c>
      <c r="AC1486" s="44">
        <v>0.23665700000000001</v>
      </c>
      <c r="AD1486" s="44">
        <v>2805.833286</v>
      </c>
    </row>
    <row r="1487" spans="1:30" x14ac:dyDescent="0.25">
      <c r="A1487">
        <v>1582</v>
      </c>
      <c r="B1487" t="s">
        <v>101</v>
      </c>
      <c r="C1487" t="s">
        <v>108</v>
      </c>
      <c r="D1487" t="s">
        <v>169</v>
      </c>
      <c r="E1487" t="s">
        <v>104</v>
      </c>
      <c r="F1487" s="52">
        <f>VLOOKUP(A1487,[1]Minority!$A$1:$H$1902,5,FALSE)</f>
        <v>3318</v>
      </c>
      <c r="G1487" s="52">
        <f>VLOOKUP(A1487,'[1]Low-income - HH inc.'!$A$1:$I$1902,6,FALSE)</f>
        <v>171</v>
      </c>
      <c r="H1487" s="44">
        <v>194745</v>
      </c>
      <c r="I1487" s="44">
        <v>7778</v>
      </c>
      <c r="J1487" s="44">
        <v>31837</v>
      </c>
      <c r="K1487" s="44">
        <v>887</v>
      </c>
      <c r="L1487" s="44">
        <v>6991</v>
      </c>
      <c r="M1487" s="44">
        <v>0</v>
      </c>
      <c r="N1487" s="44">
        <v>439</v>
      </c>
      <c r="O1487" s="44">
        <v>0</v>
      </c>
      <c r="P1487" s="44">
        <v>80.674262999999996</v>
      </c>
      <c r="Q1487" s="44">
        <v>89.146827999999999</v>
      </c>
      <c r="R1487" s="44">
        <v>19.595680000000002</v>
      </c>
      <c r="S1487" s="44">
        <v>19.039981999999998</v>
      </c>
      <c r="T1487" s="44">
        <v>193915.984375</v>
      </c>
      <c r="U1487" s="44">
        <v>31699.765625</v>
      </c>
      <c r="V1487" s="44">
        <v>6960.0014650000003</v>
      </c>
      <c r="W1487" s="44">
        <v>437.05343599999998</v>
      </c>
      <c r="X1487" s="44">
        <v>7406.335075</v>
      </c>
      <c r="Y1487" s="44">
        <v>23350.397454000002</v>
      </c>
      <c r="Z1487" s="44">
        <v>837.35536500000001</v>
      </c>
      <c r="AA1487" s="44">
        <v>20.321674000000002</v>
      </c>
      <c r="AB1487" s="44">
        <v>0.82826500000000003</v>
      </c>
      <c r="AC1487" s="44">
        <v>0.480626</v>
      </c>
      <c r="AD1487" s="44">
        <v>5607.079753</v>
      </c>
    </row>
    <row r="1488" spans="1:30" x14ac:dyDescent="0.25">
      <c r="A1488">
        <v>1583</v>
      </c>
      <c r="B1488" t="s">
        <v>101</v>
      </c>
      <c r="C1488" t="s">
        <v>108</v>
      </c>
      <c r="D1488" t="s">
        <v>169</v>
      </c>
      <c r="E1488" t="s">
        <v>104</v>
      </c>
      <c r="F1488" s="52">
        <f>VLOOKUP(A1488,[1]Minority!$A$1:$H$1902,5,FALSE)</f>
        <v>0</v>
      </c>
      <c r="G1488" s="52">
        <f>VLOOKUP(A1488,'[1]Low-income - HH inc.'!$A$1:$I$1902,6,FALSE)</f>
        <v>0</v>
      </c>
      <c r="H1488" s="44">
        <v>190592</v>
      </c>
      <c r="I1488" s="44">
        <v>9280</v>
      </c>
      <c r="J1488" s="44">
        <v>31196</v>
      </c>
      <c r="K1488" s="44">
        <v>806</v>
      </c>
      <c r="L1488" s="44">
        <v>6991</v>
      </c>
      <c r="M1488" s="44">
        <v>0</v>
      </c>
      <c r="N1488" s="44">
        <v>439</v>
      </c>
      <c r="O1488" s="44">
        <v>0</v>
      </c>
      <c r="P1488" s="44">
        <v>81.984572999999997</v>
      </c>
      <c r="Q1488" s="44">
        <v>79.411118000000002</v>
      </c>
      <c r="R1488" s="44">
        <v>33.506152999999998</v>
      </c>
      <c r="S1488" s="44">
        <v>33.520645000000002</v>
      </c>
      <c r="T1488" s="44">
        <v>187018.96875</v>
      </c>
      <c r="U1488" s="44">
        <v>30597.121093999998</v>
      </c>
      <c r="V1488" s="44">
        <v>6853.2319340000004</v>
      </c>
      <c r="W1488" s="44">
        <v>430.34884599999998</v>
      </c>
      <c r="X1488" s="44">
        <v>302499.33051</v>
      </c>
      <c r="Y1488" s="44">
        <v>467401.22435099998</v>
      </c>
      <c r="Z1488" s="44">
        <v>12108.898906</v>
      </c>
      <c r="AA1488" s="44">
        <v>487.413025</v>
      </c>
      <c r="AB1488" s="44">
        <v>21.896587</v>
      </c>
      <c r="AC1488" s="44">
        <v>8.92014</v>
      </c>
      <c r="AD1488" s="44">
        <v>105073.21303499999</v>
      </c>
    </row>
    <row r="1489" spans="1:30" x14ac:dyDescent="0.25">
      <c r="A1489">
        <v>1584</v>
      </c>
      <c r="B1489" t="s">
        <v>101</v>
      </c>
      <c r="C1489" t="s">
        <v>108</v>
      </c>
      <c r="D1489" t="s">
        <v>169</v>
      </c>
      <c r="E1489" t="s">
        <v>104</v>
      </c>
      <c r="F1489" s="52">
        <f>VLOOKUP(A1489,[1]Minority!$A$1:$H$1902,5,FALSE)</f>
        <v>3</v>
      </c>
      <c r="G1489" s="52">
        <f>VLOOKUP(A1489,'[1]Low-income - HH inc.'!$A$1:$I$1902,6,FALSE)</f>
        <v>0</v>
      </c>
      <c r="H1489" s="44">
        <v>194366</v>
      </c>
      <c r="I1489" s="44">
        <v>18382</v>
      </c>
      <c r="J1489" s="44">
        <v>31833</v>
      </c>
      <c r="K1489" s="44">
        <v>2341</v>
      </c>
      <c r="L1489" s="44">
        <v>6991</v>
      </c>
      <c r="M1489" s="44">
        <v>0</v>
      </c>
      <c r="N1489" s="44">
        <v>439</v>
      </c>
      <c r="O1489" s="44">
        <v>0</v>
      </c>
      <c r="P1489" s="44">
        <v>76.542434999999998</v>
      </c>
      <c r="Q1489" s="44">
        <v>74.985397000000006</v>
      </c>
      <c r="R1489" s="44">
        <v>31.066493999999999</v>
      </c>
      <c r="S1489" s="44">
        <v>31.858322000000001</v>
      </c>
      <c r="T1489" s="44">
        <v>190427</v>
      </c>
      <c r="U1489" s="44">
        <v>31172.890625</v>
      </c>
      <c r="V1489" s="44">
        <v>6834.5219729999999</v>
      </c>
      <c r="W1489" s="44">
        <v>429.17398100000003</v>
      </c>
      <c r="X1489" s="44">
        <v>872495.29002199997</v>
      </c>
      <c r="Y1489" s="44">
        <v>1389203.163828</v>
      </c>
      <c r="Z1489" s="44">
        <v>37610.956563</v>
      </c>
      <c r="AA1489" s="44">
        <v>1399.498276</v>
      </c>
      <c r="AB1489" s="44">
        <v>63.447768000000003</v>
      </c>
      <c r="AC1489" s="44">
        <v>26.677775</v>
      </c>
      <c r="AD1489" s="44">
        <v>310940.13110200001</v>
      </c>
    </row>
    <row r="1490" spans="1:30" x14ac:dyDescent="0.25">
      <c r="A1490">
        <v>1585</v>
      </c>
      <c r="B1490" t="s">
        <v>101</v>
      </c>
      <c r="C1490" t="s">
        <v>108</v>
      </c>
      <c r="D1490" t="s">
        <v>169</v>
      </c>
      <c r="E1490" t="s">
        <v>104</v>
      </c>
      <c r="F1490" s="52">
        <f>VLOOKUP(A1490,[1]Minority!$A$1:$H$1902,5,FALSE)</f>
        <v>4130</v>
      </c>
      <c r="G1490" s="52">
        <f>VLOOKUP(A1490,'[1]Low-income - HH inc.'!$A$1:$I$1902,6,FALSE)</f>
        <v>688</v>
      </c>
      <c r="H1490" s="44">
        <v>203682</v>
      </c>
      <c r="I1490" s="44">
        <v>28809</v>
      </c>
      <c r="J1490" s="44">
        <v>34513</v>
      </c>
      <c r="K1490" s="44">
        <v>2908</v>
      </c>
      <c r="L1490" s="44">
        <v>6991</v>
      </c>
      <c r="M1490" s="44">
        <v>6991</v>
      </c>
      <c r="N1490" s="44">
        <v>439</v>
      </c>
      <c r="O1490" s="44">
        <v>0</v>
      </c>
      <c r="P1490" s="44">
        <v>65.832572999999996</v>
      </c>
      <c r="Q1490" s="44">
        <v>77.071205000000006</v>
      </c>
      <c r="R1490" s="44">
        <v>21.325700999999999</v>
      </c>
      <c r="S1490" s="44">
        <v>20.312065</v>
      </c>
      <c r="T1490" s="44">
        <v>199424.71875</v>
      </c>
      <c r="U1490" s="44">
        <v>33743.574219000002</v>
      </c>
      <c r="V1490" s="44">
        <v>6991</v>
      </c>
      <c r="W1490" s="44">
        <v>428.3125</v>
      </c>
      <c r="X1490" s="44">
        <v>132726.76792899999</v>
      </c>
      <c r="Y1490" s="44">
        <v>190064.44536899999</v>
      </c>
      <c r="Z1490" s="44">
        <v>6928.3745909999998</v>
      </c>
      <c r="AA1490" s="44">
        <v>168.37405699999999</v>
      </c>
      <c r="AB1490" s="44">
        <v>7.7832520000000001</v>
      </c>
      <c r="AC1490" s="44">
        <v>4.0571109999999999</v>
      </c>
      <c r="AD1490" s="44">
        <v>47863.287318000002</v>
      </c>
    </row>
    <row r="1491" spans="1:30" x14ac:dyDescent="0.25">
      <c r="A1491">
        <v>1586</v>
      </c>
      <c r="B1491" t="s">
        <v>101</v>
      </c>
      <c r="C1491" t="s">
        <v>108</v>
      </c>
      <c r="D1491" t="s">
        <v>169</v>
      </c>
      <c r="E1491" t="s">
        <v>104</v>
      </c>
      <c r="F1491" s="52">
        <f>VLOOKUP(A1491,[1]Minority!$A$1:$H$1902,5,FALSE)</f>
        <v>2092</v>
      </c>
      <c r="G1491" s="52">
        <f>VLOOKUP(A1491,'[1]Low-income - HH inc.'!$A$1:$I$1902,6,FALSE)</f>
        <v>251</v>
      </c>
      <c r="H1491" s="44">
        <v>199695</v>
      </c>
      <c r="I1491" s="44">
        <v>0</v>
      </c>
      <c r="J1491" s="44">
        <v>34386</v>
      </c>
      <c r="K1491" s="44">
        <v>0</v>
      </c>
      <c r="L1491" s="44">
        <v>6991</v>
      </c>
      <c r="M1491" s="44">
        <v>0</v>
      </c>
      <c r="N1491" s="44">
        <v>372</v>
      </c>
      <c r="O1491" s="44">
        <v>0</v>
      </c>
      <c r="P1491" s="44">
        <v>0</v>
      </c>
      <c r="Q1491" s="44">
        <v>0</v>
      </c>
      <c r="R1491" s="44">
        <v>20.929085000000001</v>
      </c>
      <c r="S1491" s="44">
        <v>20.698443999999999</v>
      </c>
      <c r="T1491" s="44">
        <v>199695</v>
      </c>
      <c r="U1491" s="44">
        <v>34386</v>
      </c>
      <c r="V1491" s="44">
        <v>6991</v>
      </c>
      <c r="W1491" s="44">
        <v>372</v>
      </c>
      <c r="X1491" s="44">
        <v>12120.721380000001</v>
      </c>
      <c r="Y1491" s="44">
        <v>32977.853643000002</v>
      </c>
      <c r="Z1491" s="44">
        <v>1348.0783409999999</v>
      </c>
      <c r="AA1491" s="44">
        <v>29.195452</v>
      </c>
      <c r="AB1491" s="44">
        <v>1.1100380000000001</v>
      </c>
      <c r="AC1491" s="44">
        <v>0.71884300000000001</v>
      </c>
      <c r="AD1491" s="44">
        <v>8320.1616489999997</v>
      </c>
    </row>
    <row r="1492" spans="1:30" x14ac:dyDescent="0.25">
      <c r="A1492">
        <v>1587</v>
      </c>
      <c r="B1492" t="s">
        <v>101</v>
      </c>
      <c r="C1492" t="s">
        <v>108</v>
      </c>
      <c r="D1492" t="s">
        <v>169</v>
      </c>
      <c r="E1492" t="s">
        <v>104</v>
      </c>
      <c r="F1492" s="52">
        <f>VLOOKUP(A1492,[1]Minority!$A$1:$H$1902,5,FALSE)</f>
        <v>1548</v>
      </c>
      <c r="G1492" s="52">
        <f>VLOOKUP(A1492,'[1]Low-income - HH inc.'!$A$1:$I$1902,6,FALSE)</f>
        <v>300</v>
      </c>
      <c r="H1492" s="44">
        <v>188952</v>
      </c>
      <c r="I1492" s="44">
        <v>17742</v>
      </c>
      <c r="J1492" s="44">
        <v>31490</v>
      </c>
      <c r="K1492" s="44">
        <v>2255</v>
      </c>
      <c r="L1492" s="44">
        <v>6991</v>
      </c>
      <c r="M1492" s="44">
        <v>0</v>
      </c>
      <c r="N1492" s="44">
        <v>372</v>
      </c>
      <c r="O1492" s="44">
        <v>0</v>
      </c>
      <c r="P1492" s="44">
        <v>75.658141999999998</v>
      </c>
      <c r="Q1492" s="44">
        <v>69.087920999999994</v>
      </c>
      <c r="R1492" s="44">
        <v>18.350570999999999</v>
      </c>
      <c r="S1492" s="44">
        <v>18.347733999999999</v>
      </c>
      <c r="T1492" s="44">
        <v>185164.546875</v>
      </c>
      <c r="U1492" s="44">
        <v>30843.273438</v>
      </c>
      <c r="V1492" s="44">
        <v>6836.3476559999999</v>
      </c>
      <c r="W1492" s="44">
        <v>363.77075200000002</v>
      </c>
      <c r="X1492" s="44">
        <v>11868.725794</v>
      </c>
      <c r="Y1492" s="44">
        <v>29405.486586999999</v>
      </c>
      <c r="Z1492" s="44">
        <v>1121.7958080000001</v>
      </c>
      <c r="AA1492" s="44">
        <v>25.609221000000002</v>
      </c>
      <c r="AB1492" s="44">
        <v>1.0788359999999999</v>
      </c>
      <c r="AC1492" s="44">
        <v>0.61853999999999998</v>
      </c>
      <c r="AD1492" s="44">
        <v>7272.0011139999997</v>
      </c>
    </row>
    <row r="1493" spans="1:30" x14ac:dyDescent="0.25">
      <c r="A1493">
        <v>1588</v>
      </c>
      <c r="B1493" t="s">
        <v>101</v>
      </c>
      <c r="C1493" t="s">
        <v>108</v>
      </c>
      <c r="D1493" t="s">
        <v>169</v>
      </c>
      <c r="E1493" t="s">
        <v>104</v>
      </c>
      <c r="F1493" s="52">
        <f>VLOOKUP(A1493,[1]Minority!$A$1:$H$1902,5,FALSE)</f>
        <v>2889</v>
      </c>
      <c r="G1493" s="52">
        <f>VLOOKUP(A1493,'[1]Low-income - HH inc.'!$A$1:$I$1902,6,FALSE)</f>
        <v>370</v>
      </c>
      <c r="H1493" s="44">
        <v>181356</v>
      </c>
      <c r="I1493" s="44">
        <v>24068</v>
      </c>
      <c r="J1493" s="44">
        <v>30135</v>
      </c>
      <c r="K1493" s="44">
        <v>4389</v>
      </c>
      <c r="L1493" s="44">
        <v>6991</v>
      </c>
      <c r="M1493" s="44">
        <v>0</v>
      </c>
      <c r="N1493" s="44">
        <v>372</v>
      </c>
      <c r="O1493" s="44">
        <v>0</v>
      </c>
      <c r="P1493" s="44">
        <v>73.000534000000002</v>
      </c>
      <c r="Q1493" s="44">
        <v>70.298737000000003</v>
      </c>
      <c r="R1493" s="44">
        <v>20.750999</v>
      </c>
      <c r="S1493" s="44">
        <v>20.642158999999999</v>
      </c>
      <c r="T1493" s="44">
        <v>176935.875</v>
      </c>
      <c r="U1493" s="44">
        <v>29411.484375</v>
      </c>
      <c r="V1493" s="44">
        <v>6794.5385740000002</v>
      </c>
      <c r="W1493" s="44">
        <v>361.546021</v>
      </c>
      <c r="X1493" s="44">
        <v>33203.635325000003</v>
      </c>
      <c r="Y1493" s="44">
        <v>67711.482688000004</v>
      </c>
      <c r="Z1493" s="44">
        <v>2262.176262</v>
      </c>
      <c r="AA1493" s="44">
        <v>56.340277999999998</v>
      </c>
      <c r="AB1493" s="44">
        <v>2.6900750000000002</v>
      </c>
      <c r="AC1493" s="44">
        <v>1.348228</v>
      </c>
      <c r="AD1493" s="44">
        <v>16142.276701999999</v>
      </c>
    </row>
    <row r="1494" spans="1:30" x14ac:dyDescent="0.25">
      <c r="A1494">
        <v>1589</v>
      </c>
      <c r="B1494" t="s">
        <v>101</v>
      </c>
      <c r="C1494" t="s">
        <v>108</v>
      </c>
      <c r="D1494" t="s">
        <v>169</v>
      </c>
      <c r="E1494" t="s">
        <v>104</v>
      </c>
      <c r="F1494" s="52">
        <f>VLOOKUP(A1494,[1]Minority!$A$1:$H$1902,5,FALSE)</f>
        <v>3157</v>
      </c>
      <c r="G1494" s="52">
        <f>VLOOKUP(A1494,'[1]Low-income - HH inc.'!$A$1:$I$1902,6,FALSE)</f>
        <v>396</v>
      </c>
      <c r="H1494" s="44">
        <v>179475</v>
      </c>
      <c r="I1494" s="44">
        <v>34239</v>
      </c>
      <c r="J1494" s="44">
        <v>29973</v>
      </c>
      <c r="K1494" s="44">
        <v>5523</v>
      </c>
      <c r="L1494" s="44">
        <v>6991</v>
      </c>
      <c r="M1494" s="44">
        <v>0</v>
      </c>
      <c r="N1494" s="44">
        <v>372</v>
      </c>
      <c r="O1494" s="44">
        <v>372</v>
      </c>
      <c r="P1494" s="44">
        <v>64.501396</v>
      </c>
      <c r="Q1494" s="44">
        <v>68.806549000000004</v>
      </c>
      <c r="R1494" s="44">
        <v>19.201111000000001</v>
      </c>
      <c r="S1494" s="44">
        <v>19.089773000000001</v>
      </c>
      <c r="T1494" s="44">
        <v>174060.921875</v>
      </c>
      <c r="U1494" s="44">
        <v>29061.558593999998</v>
      </c>
      <c r="V1494" s="44">
        <v>6730.3911129999997</v>
      </c>
      <c r="W1494" s="44">
        <v>371.99996900000002</v>
      </c>
      <c r="X1494" s="44">
        <v>64009.147534000003</v>
      </c>
      <c r="Y1494" s="44">
        <v>99282.609748000003</v>
      </c>
      <c r="Z1494" s="44">
        <v>4379.2347140000002</v>
      </c>
      <c r="AA1494" s="44">
        <v>94.015786000000006</v>
      </c>
      <c r="AB1494" s="44">
        <v>4.2300950000000004</v>
      </c>
      <c r="AC1494" s="44">
        <v>2.4328650000000001</v>
      </c>
      <c r="AD1494" s="44">
        <v>28254.998142</v>
      </c>
    </row>
    <row r="1495" spans="1:30" x14ac:dyDescent="0.25">
      <c r="A1495">
        <v>1590</v>
      </c>
      <c r="B1495" t="s">
        <v>101</v>
      </c>
      <c r="C1495" t="s">
        <v>108</v>
      </c>
      <c r="D1495" t="s">
        <v>170</v>
      </c>
      <c r="E1495" t="s">
        <v>104</v>
      </c>
      <c r="F1495" s="52">
        <f>VLOOKUP(A1495,[1]Minority!$A$1:$H$1902,5,FALSE)</f>
        <v>2111</v>
      </c>
      <c r="G1495" s="52">
        <f>VLOOKUP(A1495,'[1]Low-income - HH inc.'!$A$1:$I$1902,6,FALSE)</f>
        <v>92</v>
      </c>
      <c r="H1495" s="44">
        <v>171542</v>
      </c>
      <c r="I1495" s="44">
        <v>0</v>
      </c>
      <c r="J1495" s="44">
        <v>32422</v>
      </c>
      <c r="K1495" s="44">
        <v>0</v>
      </c>
      <c r="L1495" s="44">
        <v>0</v>
      </c>
      <c r="M1495" s="44">
        <v>0</v>
      </c>
      <c r="N1495" s="44">
        <v>372</v>
      </c>
      <c r="O1495" s="44">
        <v>0</v>
      </c>
      <c r="P1495" s="44">
        <v>0</v>
      </c>
      <c r="Q1495" s="44">
        <v>0</v>
      </c>
      <c r="R1495" s="44">
        <v>20.489311000000001</v>
      </c>
      <c r="S1495" s="44">
        <v>20.419487</v>
      </c>
      <c r="T1495" s="44">
        <v>171542</v>
      </c>
      <c r="U1495" s="44">
        <v>32422</v>
      </c>
      <c r="V1495" s="44">
        <v>0</v>
      </c>
      <c r="W1495" s="44">
        <v>372</v>
      </c>
      <c r="X1495" s="44">
        <v>6027.5292129999998</v>
      </c>
      <c r="Y1495" s="44">
        <v>18616.253026999999</v>
      </c>
      <c r="Z1495" s="44">
        <v>643.27620400000001</v>
      </c>
      <c r="AA1495" s="44">
        <v>15.796531999999999</v>
      </c>
      <c r="AB1495" s="44">
        <v>0.69312099999999999</v>
      </c>
      <c r="AC1495" s="44">
        <v>0.37555699999999997</v>
      </c>
      <c r="AD1495" s="44">
        <v>4402.1279420000001</v>
      </c>
    </row>
    <row r="1496" spans="1:30" x14ac:dyDescent="0.25">
      <c r="A1496">
        <v>1591</v>
      </c>
      <c r="B1496" t="s">
        <v>101</v>
      </c>
      <c r="C1496" t="s">
        <v>108</v>
      </c>
      <c r="D1496" t="s">
        <v>170</v>
      </c>
      <c r="E1496" t="s">
        <v>104</v>
      </c>
      <c r="F1496" s="52">
        <f>VLOOKUP(A1496,[1]Minority!$A$1:$H$1902,5,FALSE)</f>
        <v>2008</v>
      </c>
      <c r="G1496" s="52">
        <f>VLOOKUP(A1496,'[1]Low-income - HH inc.'!$A$1:$I$1902,6,FALSE)</f>
        <v>96</v>
      </c>
      <c r="H1496" s="44">
        <v>164675</v>
      </c>
      <c r="I1496" s="44">
        <v>0</v>
      </c>
      <c r="J1496" s="44">
        <v>30520</v>
      </c>
      <c r="K1496" s="44">
        <v>0</v>
      </c>
      <c r="L1496" s="44">
        <v>6991</v>
      </c>
      <c r="M1496" s="44">
        <v>0</v>
      </c>
      <c r="N1496" s="44">
        <v>395</v>
      </c>
      <c r="O1496" s="44">
        <v>0</v>
      </c>
      <c r="P1496" s="44">
        <v>0</v>
      </c>
      <c r="Q1496" s="44">
        <v>0</v>
      </c>
      <c r="R1496" s="44">
        <v>16.998781000000001</v>
      </c>
      <c r="S1496" s="44">
        <v>16.753422</v>
      </c>
      <c r="T1496" s="44">
        <v>164675</v>
      </c>
      <c r="U1496" s="44">
        <v>30520</v>
      </c>
      <c r="V1496" s="44">
        <v>6991</v>
      </c>
      <c r="W1496" s="44">
        <v>395</v>
      </c>
      <c r="X1496" s="44">
        <v>4829.2492419999999</v>
      </c>
      <c r="Y1496" s="44">
        <v>15658.401252</v>
      </c>
      <c r="Z1496" s="44">
        <v>637.87399800000003</v>
      </c>
      <c r="AA1496" s="44">
        <v>13.906141999999999</v>
      </c>
      <c r="AB1496" s="44">
        <v>0.55757900000000005</v>
      </c>
      <c r="AC1496" s="44">
        <v>0.34840199999999999</v>
      </c>
      <c r="AD1496" s="44">
        <v>4014.7137659999999</v>
      </c>
    </row>
    <row r="1497" spans="1:30" x14ac:dyDescent="0.25">
      <c r="A1497">
        <v>1592</v>
      </c>
      <c r="B1497" t="s">
        <v>101</v>
      </c>
      <c r="C1497" t="s">
        <v>108</v>
      </c>
      <c r="D1497" t="s">
        <v>171</v>
      </c>
      <c r="E1497" t="s">
        <v>104</v>
      </c>
      <c r="F1497" s="52">
        <f>VLOOKUP(A1497,[1]Minority!$A$1:$H$1902,5,FALSE)</f>
        <v>3355</v>
      </c>
      <c r="G1497" s="52">
        <f>VLOOKUP(A1497,'[1]Low-income - HH inc.'!$A$1:$I$1902,6,FALSE)</f>
        <v>244</v>
      </c>
      <c r="H1497" s="44">
        <v>205540</v>
      </c>
      <c r="I1497" s="44">
        <v>5232</v>
      </c>
      <c r="J1497" s="44">
        <v>33081</v>
      </c>
      <c r="K1497" s="44">
        <v>778</v>
      </c>
      <c r="L1497" s="44">
        <v>6991</v>
      </c>
      <c r="M1497" s="44">
        <v>0</v>
      </c>
      <c r="N1497" s="44">
        <v>67</v>
      </c>
      <c r="O1497" s="44">
        <v>0</v>
      </c>
      <c r="P1497" s="44">
        <v>99.812743999999995</v>
      </c>
      <c r="Q1497" s="44">
        <v>109.366257</v>
      </c>
      <c r="R1497" s="44">
        <v>20.237673000000001</v>
      </c>
      <c r="S1497" s="44">
        <v>20.007760999999999</v>
      </c>
      <c r="T1497" s="44">
        <v>204656.4375</v>
      </c>
      <c r="U1497" s="44">
        <v>32938.507812999997</v>
      </c>
      <c r="V1497" s="44">
        <v>6960.1625979999999</v>
      </c>
      <c r="W1497" s="44">
        <v>66.704459999999997</v>
      </c>
      <c r="X1497" s="44">
        <v>6384.6409430000003</v>
      </c>
      <c r="Y1497" s="44">
        <v>15558.456052</v>
      </c>
      <c r="Z1497" s="44">
        <v>565.41410800000006</v>
      </c>
      <c r="AA1497" s="44">
        <v>13.368574000000001</v>
      </c>
      <c r="AB1497" s="44">
        <v>0.56972900000000004</v>
      </c>
      <c r="AC1497" s="44">
        <v>0.322189</v>
      </c>
      <c r="AD1497" s="44">
        <v>3808.4950749999998</v>
      </c>
    </row>
    <row r="1498" spans="1:30" x14ac:dyDescent="0.25">
      <c r="A1498">
        <v>1593</v>
      </c>
      <c r="B1498" t="s">
        <v>101</v>
      </c>
      <c r="C1498" t="s">
        <v>108</v>
      </c>
      <c r="D1498" t="s">
        <v>171</v>
      </c>
      <c r="E1498" t="s">
        <v>104</v>
      </c>
      <c r="F1498" s="52">
        <f>VLOOKUP(A1498,[1]Minority!$A$1:$H$1902,5,FALSE)</f>
        <v>2164</v>
      </c>
      <c r="G1498" s="52">
        <f>VLOOKUP(A1498,'[1]Low-income - HH inc.'!$A$1:$I$1902,6,FALSE)</f>
        <v>163</v>
      </c>
      <c r="H1498" s="44">
        <v>186606</v>
      </c>
      <c r="I1498" s="44">
        <v>3807</v>
      </c>
      <c r="J1498" s="44">
        <v>29122</v>
      </c>
      <c r="K1498" s="44">
        <v>574</v>
      </c>
      <c r="L1498" s="44">
        <v>6991</v>
      </c>
      <c r="M1498" s="44">
        <v>0</v>
      </c>
      <c r="N1498" s="44">
        <v>372</v>
      </c>
      <c r="O1498" s="44">
        <v>0</v>
      </c>
      <c r="P1498" s="44">
        <v>87.047629999999998</v>
      </c>
      <c r="Q1498" s="44">
        <v>87.756371000000001</v>
      </c>
      <c r="R1498" s="44">
        <v>17.919439000000001</v>
      </c>
      <c r="S1498" s="44">
        <v>17.841875000000002</v>
      </c>
      <c r="T1498" s="44">
        <v>185297.96875</v>
      </c>
      <c r="U1498" s="44">
        <v>28917.722656000002</v>
      </c>
      <c r="V1498" s="44">
        <v>6940.9750979999999</v>
      </c>
      <c r="W1498" s="44">
        <v>369.33810399999999</v>
      </c>
      <c r="X1498" s="44">
        <v>2131.08473</v>
      </c>
      <c r="Y1498" s="44">
        <v>13985.321459000001</v>
      </c>
      <c r="Z1498" s="44">
        <v>517.720955</v>
      </c>
      <c r="AA1498" s="44">
        <v>12.050433999999999</v>
      </c>
      <c r="AB1498" s="44">
        <v>0.46224199999999999</v>
      </c>
      <c r="AC1498" s="44">
        <v>0.28794700000000001</v>
      </c>
      <c r="AD1498" s="44">
        <v>3337.7918949999998</v>
      </c>
    </row>
    <row r="1499" spans="1:30" x14ac:dyDescent="0.25">
      <c r="A1499">
        <v>1594</v>
      </c>
      <c r="B1499" t="s">
        <v>101</v>
      </c>
      <c r="C1499" t="s">
        <v>108</v>
      </c>
      <c r="D1499" t="s">
        <v>171</v>
      </c>
      <c r="E1499" t="s">
        <v>104</v>
      </c>
      <c r="F1499" s="52">
        <f>VLOOKUP(A1499,[1]Minority!$A$1:$H$1902,5,FALSE)</f>
        <v>2611</v>
      </c>
      <c r="G1499" s="52">
        <f>VLOOKUP(A1499,'[1]Low-income - HH inc.'!$A$1:$I$1902,6,FALSE)</f>
        <v>317</v>
      </c>
      <c r="H1499" s="44">
        <v>194243</v>
      </c>
      <c r="I1499" s="44">
        <v>3256</v>
      </c>
      <c r="J1499" s="44">
        <v>29713</v>
      </c>
      <c r="K1499" s="44">
        <v>552</v>
      </c>
      <c r="L1499" s="44">
        <v>6991</v>
      </c>
      <c r="M1499" s="44">
        <v>0</v>
      </c>
      <c r="N1499" s="44">
        <v>372</v>
      </c>
      <c r="O1499" s="44">
        <v>0</v>
      </c>
      <c r="P1499" s="44">
        <v>88.611144999999993</v>
      </c>
      <c r="Q1499" s="44">
        <v>89.341651999999996</v>
      </c>
      <c r="R1499" s="44">
        <v>19.921068000000002</v>
      </c>
      <c r="S1499" s="44">
        <v>19.707567000000001</v>
      </c>
      <c r="T1499" s="44">
        <v>192221.953125</v>
      </c>
      <c r="U1499" s="44">
        <v>29404.414063</v>
      </c>
      <c r="V1499" s="44">
        <v>6917.0200199999999</v>
      </c>
      <c r="W1499" s="44">
        <v>368.06341600000002</v>
      </c>
      <c r="X1499" s="44">
        <v>9229.3908699999993</v>
      </c>
      <c r="Y1499" s="44">
        <v>18114.680345000001</v>
      </c>
      <c r="Z1499" s="44">
        <v>607.78307700000005</v>
      </c>
      <c r="AA1499" s="44">
        <v>15.22386</v>
      </c>
      <c r="AB1499" s="44">
        <v>0.72264600000000001</v>
      </c>
      <c r="AC1499" s="44">
        <v>0.36361199999999999</v>
      </c>
      <c r="AD1499" s="44">
        <v>4331.4001859999998</v>
      </c>
    </row>
    <row r="1500" spans="1:30" x14ac:dyDescent="0.25">
      <c r="A1500">
        <v>1595</v>
      </c>
      <c r="B1500" t="s">
        <v>101</v>
      </c>
      <c r="C1500" t="s">
        <v>108</v>
      </c>
      <c r="D1500" t="s">
        <v>171</v>
      </c>
      <c r="E1500" t="s">
        <v>104</v>
      </c>
      <c r="F1500" s="52">
        <f>VLOOKUP(A1500,[1]Minority!$A$1:$H$1902,5,FALSE)</f>
        <v>1379</v>
      </c>
      <c r="G1500" s="52">
        <f>VLOOKUP(A1500,'[1]Low-income - HH inc.'!$A$1:$I$1902,6,FALSE)</f>
        <v>92</v>
      </c>
      <c r="H1500" s="44">
        <v>198493</v>
      </c>
      <c r="I1500" s="44">
        <v>5522</v>
      </c>
      <c r="J1500" s="44">
        <v>31369</v>
      </c>
      <c r="K1500" s="44">
        <v>885</v>
      </c>
      <c r="L1500" s="44">
        <v>6991</v>
      </c>
      <c r="M1500" s="44">
        <v>0</v>
      </c>
      <c r="N1500" s="44">
        <v>372</v>
      </c>
      <c r="O1500" s="44">
        <v>0</v>
      </c>
      <c r="P1500" s="44">
        <v>80.201103000000003</v>
      </c>
      <c r="Q1500" s="44">
        <v>78.478881999999999</v>
      </c>
      <c r="R1500" s="44">
        <v>18.165758</v>
      </c>
      <c r="S1500" s="44">
        <v>18.035672999999999</v>
      </c>
      <c r="T1500" s="44">
        <v>195172.703125</v>
      </c>
      <c r="U1500" s="44">
        <v>30844.486327999999</v>
      </c>
      <c r="V1500" s="44">
        <v>6870.7114259999998</v>
      </c>
      <c r="W1500" s="44">
        <v>365.59927399999998</v>
      </c>
      <c r="X1500" s="44">
        <v>29851.197592</v>
      </c>
      <c r="Y1500" s="44">
        <v>72633.032028999995</v>
      </c>
      <c r="Z1500" s="44">
        <v>2294.8373759999999</v>
      </c>
      <c r="AA1500" s="44">
        <v>59.387351000000002</v>
      </c>
      <c r="AB1500" s="44">
        <v>2.9659439999999999</v>
      </c>
      <c r="AC1500" s="44">
        <v>1.4104289999999999</v>
      </c>
      <c r="AD1500" s="44">
        <v>16978.941452999999</v>
      </c>
    </row>
    <row r="1501" spans="1:30" x14ac:dyDescent="0.25">
      <c r="A1501">
        <v>1596</v>
      </c>
      <c r="B1501" t="s">
        <v>101</v>
      </c>
      <c r="C1501" t="s">
        <v>108</v>
      </c>
      <c r="D1501" t="s">
        <v>171</v>
      </c>
      <c r="E1501" t="s">
        <v>104</v>
      </c>
      <c r="F1501" s="52">
        <f>VLOOKUP(A1501,[1]Minority!$A$1:$H$1902,5,FALSE)</f>
        <v>1623</v>
      </c>
      <c r="G1501" s="52">
        <f>VLOOKUP(A1501,'[1]Low-income - HH inc.'!$A$1:$I$1902,6,FALSE)</f>
        <v>197</v>
      </c>
      <c r="H1501" s="44">
        <v>195422</v>
      </c>
      <c r="I1501" s="44">
        <v>2739</v>
      </c>
      <c r="J1501" s="44">
        <v>29571</v>
      </c>
      <c r="K1501" s="44">
        <v>637</v>
      </c>
      <c r="L1501" s="44">
        <v>6991</v>
      </c>
      <c r="M1501" s="44">
        <v>0</v>
      </c>
      <c r="N1501" s="44">
        <v>372</v>
      </c>
      <c r="O1501" s="44">
        <v>0</v>
      </c>
      <c r="P1501" s="44">
        <v>83.139579999999995</v>
      </c>
      <c r="Q1501" s="44">
        <v>85.131598999999994</v>
      </c>
      <c r="R1501" s="44">
        <v>18.571778999999999</v>
      </c>
      <c r="S1501" s="44">
        <v>18.425234</v>
      </c>
      <c r="T1501" s="44">
        <v>194554.546875</v>
      </c>
      <c r="U1501" s="44">
        <v>29440.738281000002</v>
      </c>
      <c r="V1501" s="44">
        <v>6959.5268550000001</v>
      </c>
      <c r="W1501" s="44">
        <v>370.325287</v>
      </c>
      <c r="X1501" s="44">
        <v>3391.5905280000002</v>
      </c>
      <c r="Y1501" s="44">
        <v>24154.423851</v>
      </c>
      <c r="Z1501" s="44">
        <v>894.93073500000003</v>
      </c>
      <c r="AA1501" s="44">
        <v>20.670534</v>
      </c>
      <c r="AB1501" s="44">
        <v>0.85170900000000005</v>
      </c>
      <c r="AC1501" s="44">
        <v>0.49818899999999999</v>
      </c>
      <c r="AD1501" s="44">
        <v>5840.7615409999999</v>
      </c>
    </row>
    <row r="1502" spans="1:30" x14ac:dyDescent="0.25">
      <c r="A1502">
        <v>1597</v>
      </c>
      <c r="B1502" t="s">
        <v>101</v>
      </c>
      <c r="C1502" t="s">
        <v>108</v>
      </c>
      <c r="D1502" t="s">
        <v>171</v>
      </c>
      <c r="E1502" t="s">
        <v>104</v>
      </c>
      <c r="F1502" s="52">
        <f>VLOOKUP(A1502,[1]Minority!$A$1:$H$1902,5,FALSE)</f>
        <v>3985</v>
      </c>
      <c r="G1502" s="52">
        <f>VLOOKUP(A1502,'[1]Low-income - HH inc.'!$A$1:$I$1902,6,FALSE)</f>
        <v>279</v>
      </c>
      <c r="H1502" s="44">
        <v>188652</v>
      </c>
      <c r="I1502" s="44">
        <v>11952</v>
      </c>
      <c r="J1502" s="44">
        <v>31690</v>
      </c>
      <c r="K1502" s="44">
        <v>1762</v>
      </c>
      <c r="L1502" s="44">
        <v>6991</v>
      </c>
      <c r="M1502" s="44">
        <v>0</v>
      </c>
      <c r="N1502" s="44">
        <v>372</v>
      </c>
      <c r="O1502" s="44">
        <v>0</v>
      </c>
      <c r="P1502" s="44">
        <v>77.547454999999999</v>
      </c>
      <c r="Q1502" s="44">
        <v>82.603043</v>
      </c>
      <c r="R1502" s="44">
        <v>18.744539</v>
      </c>
      <c r="S1502" s="44">
        <v>18.650538999999998</v>
      </c>
      <c r="T1502" s="44">
        <v>186256.78125</v>
      </c>
      <c r="U1502" s="44">
        <v>31284.314452999999</v>
      </c>
      <c r="V1502" s="44">
        <v>6896.2338870000003</v>
      </c>
      <c r="W1502" s="44">
        <v>366.95739700000001</v>
      </c>
      <c r="X1502" s="44">
        <v>1061.8063090000001</v>
      </c>
      <c r="Y1502" s="44">
        <v>11830.255290999999</v>
      </c>
      <c r="Z1502" s="44">
        <v>424.41678300000001</v>
      </c>
      <c r="AA1502" s="44">
        <v>9.9772610000000004</v>
      </c>
      <c r="AB1502" s="44">
        <v>0.40347899999999998</v>
      </c>
      <c r="AC1502" s="44">
        <v>0.23918</v>
      </c>
      <c r="AD1502" s="44">
        <v>2797.4394510000002</v>
      </c>
    </row>
    <row r="1503" spans="1:30" x14ac:dyDescent="0.25">
      <c r="A1503">
        <v>1598</v>
      </c>
      <c r="B1503" t="s">
        <v>101</v>
      </c>
      <c r="C1503" t="s">
        <v>108</v>
      </c>
      <c r="D1503" t="s">
        <v>171</v>
      </c>
      <c r="E1503" t="s">
        <v>104</v>
      </c>
      <c r="F1503" s="52">
        <f>VLOOKUP(A1503,[1]Minority!$A$1:$H$1902,5,FALSE)</f>
        <v>1476</v>
      </c>
      <c r="G1503" s="52">
        <f>VLOOKUP(A1503,'[1]Low-income - HH inc.'!$A$1:$I$1902,6,FALSE)</f>
        <v>111</v>
      </c>
      <c r="H1503" s="44">
        <v>172151</v>
      </c>
      <c r="I1503" s="44">
        <v>6983</v>
      </c>
      <c r="J1503" s="44">
        <v>29892</v>
      </c>
      <c r="K1503" s="44">
        <v>1134</v>
      </c>
      <c r="L1503" s="44">
        <v>6991</v>
      </c>
      <c r="M1503" s="44">
        <v>0</v>
      </c>
      <c r="N1503" s="44">
        <v>372</v>
      </c>
      <c r="O1503" s="44">
        <v>0</v>
      </c>
      <c r="P1503" s="44">
        <v>79.818520000000007</v>
      </c>
      <c r="Q1503" s="44">
        <v>83.596489000000005</v>
      </c>
      <c r="R1503" s="44">
        <v>20.119062</v>
      </c>
      <c r="S1503" s="44">
        <v>20.080504999999999</v>
      </c>
      <c r="T1503" s="44">
        <v>169919.96875</v>
      </c>
      <c r="U1503" s="44">
        <v>29503.544922000001</v>
      </c>
      <c r="V1503" s="44">
        <v>6896.5673829999996</v>
      </c>
      <c r="W1503" s="44">
        <v>366.97512799999998</v>
      </c>
      <c r="X1503" s="44">
        <v>18512.724328</v>
      </c>
      <c r="Y1503" s="44">
        <v>35896.236353</v>
      </c>
      <c r="Z1503" s="44">
        <v>1103.335231</v>
      </c>
      <c r="AA1503" s="44">
        <v>29.203287</v>
      </c>
      <c r="AB1503" s="44">
        <v>1.4840960000000001</v>
      </c>
      <c r="AC1503" s="44">
        <v>0.69089400000000001</v>
      </c>
      <c r="AD1503" s="44">
        <v>8371.7280699999992</v>
      </c>
    </row>
    <row r="1504" spans="1:30" x14ac:dyDescent="0.25">
      <c r="A1504">
        <v>1599</v>
      </c>
      <c r="B1504" t="s">
        <v>101</v>
      </c>
      <c r="C1504" t="s">
        <v>108</v>
      </c>
      <c r="D1504" t="s">
        <v>172</v>
      </c>
      <c r="E1504" t="s">
        <v>104</v>
      </c>
      <c r="F1504" s="52">
        <f>VLOOKUP(A1504,[1]Minority!$A$1:$H$1902,5,FALSE)</f>
        <v>3332</v>
      </c>
      <c r="G1504" s="52">
        <f>VLOOKUP(A1504,'[1]Low-income - HH inc.'!$A$1:$I$1902,6,FALSE)</f>
        <v>390</v>
      </c>
      <c r="H1504" s="44">
        <v>182006</v>
      </c>
      <c r="I1504" s="44">
        <v>3716</v>
      </c>
      <c r="J1504" s="44">
        <v>28239</v>
      </c>
      <c r="K1504" s="44">
        <v>622</v>
      </c>
      <c r="L1504" s="44">
        <v>6991</v>
      </c>
      <c r="M1504" s="44">
        <v>0</v>
      </c>
      <c r="N1504" s="44">
        <v>372</v>
      </c>
      <c r="O1504" s="44">
        <v>0</v>
      </c>
      <c r="P1504" s="44">
        <v>77.994086999999993</v>
      </c>
      <c r="Q1504" s="44">
        <v>81.857062999999997</v>
      </c>
      <c r="R1504" s="44">
        <v>19.043339</v>
      </c>
      <c r="S1504" s="44">
        <v>19.010860000000001</v>
      </c>
      <c r="T1504" s="44">
        <v>180239.28125</v>
      </c>
      <c r="U1504" s="44">
        <v>27965.337890999999</v>
      </c>
      <c r="V1504" s="44">
        <v>6921.7246089999999</v>
      </c>
      <c r="W1504" s="44">
        <v>368.313782</v>
      </c>
      <c r="X1504" s="44">
        <v>7109.6363719999999</v>
      </c>
      <c r="Y1504" s="44">
        <v>21833.128137</v>
      </c>
      <c r="Z1504" s="44">
        <v>727.37990400000001</v>
      </c>
      <c r="AA1504" s="44">
        <v>18.281472000000001</v>
      </c>
      <c r="AB1504" s="44">
        <v>0.88383999999999996</v>
      </c>
      <c r="AC1504" s="44">
        <v>0.43392500000000001</v>
      </c>
      <c r="AD1504" s="44">
        <v>5177.4485489999997</v>
      </c>
    </row>
    <row r="1505" spans="1:30" x14ac:dyDescent="0.25">
      <c r="A1505">
        <v>1600</v>
      </c>
      <c r="B1505" t="s">
        <v>101</v>
      </c>
      <c r="C1505" t="s">
        <v>108</v>
      </c>
      <c r="D1505" t="s">
        <v>172</v>
      </c>
      <c r="E1505" t="s">
        <v>104</v>
      </c>
      <c r="F1505" s="52">
        <f>VLOOKUP(A1505,[1]Minority!$A$1:$H$1902,5,FALSE)</f>
        <v>627</v>
      </c>
      <c r="G1505" s="52">
        <f>VLOOKUP(A1505,'[1]Low-income - HH inc.'!$A$1:$I$1902,6,FALSE)</f>
        <v>55</v>
      </c>
      <c r="H1505" s="44">
        <v>150460</v>
      </c>
      <c r="I1505" s="44">
        <v>0</v>
      </c>
      <c r="J1505" s="44">
        <v>21677</v>
      </c>
      <c r="K1505" s="44">
        <v>0</v>
      </c>
      <c r="L1505" s="44">
        <v>0</v>
      </c>
      <c r="M1505" s="44">
        <v>0</v>
      </c>
      <c r="N1505" s="44">
        <v>0</v>
      </c>
      <c r="O1505" s="44">
        <v>0</v>
      </c>
      <c r="P1505" s="44">
        <v>0</v>
      </c>
      <c r="Q1505" s="44">
        <v>0</v>
      </c>
      <c r="R1505" s="44">
        <v>19.818864999999999</v>
      </c>
      <c r="S1505" s="44">
        <v>19.748873</v>
      </c>
      <c r="T1505" s="44">
        <v>150460</v>
      </c>
      <c r="U1505" s="44">
        <v>21677</v>
      </c>
      <c r="V1505" s="44">
        <v>0</v>
      </c>
      <c r="W1505" s="44">
        <v>0</v>
      </c>
      <c r="X1505" s="44">
        <v>2385.6249160000002</v>
      </c>
      <c r="Y1505" s="44">
        <v>27539.866827999998</v>
      </c>
      <c r="Z1505" s="44">
        <v>905.92780100000004</v>
      </c>
      <c r="AA1505" s="44">
        <v>22.973455000000001</v>
      </c>
      <c r="AB1505" s="44">
        <v>1.0036050000000001</v>
      </c>
      <c r="AC1505" s="44">
        <v>0.53256499999999996</v>
      </c>
      <c r="AD1505" s="44">
        <v>6235.203708</v>
      </c>
    </row>
    <row r="1506" spans="1:30" x14ac:dyDescent="0.25">
      <c r="A1506">
        <v>1601</v>
      </c>
      <c r="B1506" t="s">
        <v>101</v>
      </c>
      <c r="C1506" t="s">
        <v>108</v>
      </c>
      <c r="D1506" t="s">
        <v>172</v>
      </c>
      <c r="E1506" t="s">
        <v>104</v>
      </c>
      <c r="F1506" s="52">
        <f>VLOOKUP(A1506,[1]Minority!$A$1:$H$1902,5,FALSE)</f>
        <v>1793</v>
      </c>
      <c r="G1506" s="52">
        <f>VLOOKUP(A1506,'[1]Low-income - HH inc.'!$A$1:$I$1902,6,FALSE)</f>
        <v>203</v>
      </c>
      <c r="H1506" s="44">
        <v>155375</v>
      </c>
      <c r="I1506" s="44">
        <v>2454</v>
      </c>
      <c r="J1506" s="44">
        <v>24015</v>
      </c>
      <c r="K1506" s="44">
        <v>192</v>
      </c>
      <c r="L1506" s="44">
        <v>0</v>
      </c>
      <c r="M1506" s="44">
        <v>0</v>
      </c>
      <c r="N1506" s="44">
        <v>116</v>
      </c>
      <c r="O1506" s="44">
        <v>0</v>
      </c>
      <c r="P1506" s="44">
        <v>77.053055000000001</v>
      </c>
      <c r="Q1506" s="44">
        <v>79.014442000000003</v>
      </c>
      <c r="R1506" s="44">
        <v>18.191395</v>
      </c>
      <c r="S1506" s="44">
        <v>18.119585000000001</v>
      </c>
      <c r="T1506" s="44">
        <v>153792.9375</v>
      </c>
      <c r="U1506" s="44">
        <v>23768.535156000002</v>
      </c>
      <c r="V1506" s="44">
        <v>0</v>
      </c>
      <c r="W1506" s="44">
        <v>114.79991099999999</v>
      </c>
      <c r="X1506" s="44">
        <v>3002.9809890000001</v>
      </c>
      <c r="Y1506" s="44">
        <v>14308.784696999999</v>
      </c>
      <c r="Z1506" s="44">
        <v>517.79659600000002</v>
      </c>
      <c r="AA1506" s="44">
        <v>12.215978</v>
      </c>
      <c r="AB1506" s="44">
        <v>0.53165499999999999</v>
      </c>
      <c r="AC1506" s="44">
        <v>0.291771</v>
      </c>
      <c r="AD1506" s="44">
        <v>3420.688157</v>
      </c>
    </row>
    <row r="1507" spans="1:30" x14ac:dyDescent="0.25">
      <c r="A1507">
        <v>1602</v>
      </c>
      <c r="B1507" t="s">
        <v>101</v>
      </c>
      <c r="C1507" t="s">
        <v>108</v>
      </c>
      <c r="D1507" t="s">
        <v>172</v>
      </c>
      <c r="E1507" t="s">
        <v>104</v>
      </c>
      <c r="F1507" s="52">
        <f>VLOOKUP(A1507,[1]Minority!$A$1:$H$1902,5,FALSE)</f>
        <v>2093</v>
      </c>
      <c r="G1507" s="52">
        <f>VLOOKUP(A1507,'[1]Low-income - HH inc.'!$A$1:$I$1902,6,FALSE)</f>
        <v>158</v>
      </c>
      <c r="H1507" s="44">
        <v>149183</v>
      </c>
      <c r="I1507" s="44">
        <v>1063</v>
      </c>
      <c r="J1507" s="44">
        <v>21758</v>
      </c>
      <c r="K1507" s="44">
        <v>118</v>
      </c>
      <c r="L1507" s="44">
        <v>0</v>
      </c>
      <c r="M1507" s="44">
        <v>0</v>
      </c>
      <c r="N1507" s="44">
        <v>116</v>
      </c>
      <c r="O1507" s="44">
        <v>0</v>
      </c>
      <c r="P1507" s="44">
        <v>86.127387999999996</v>
      </c>
      <c r="Q1507" s="44">
        <v>88.511330000000001</v>
      </c>
      <c r="R1507" s="44">
        <v>19.852854000000001</v>
      </c>
      <c r="S1507" s="44">
        <v>19.776420999999999</v>
      </c>
      <c r="T1507" s="44">
        <v>148676.609375</v>
      </c>
      <c r="U1507" s="44">
        <v>21684.017577999999</v>
      </c>
      <c r="V1507" s="44">
        <v>0</v>
      </c>
      <c r="W1507" s="44">
        <v>115.603416</v>
      </c>
      <c r="X1507" s="44">
        <v>0</v>
      </c>
      <c r="Y1507" s="44">
        <v>830.676378</v>
      </c>
      <c r="Z1507" s="44">
        <v>27.712910999999998</v>
      </c>
      <c r="AA1507" s="44">
        <v>0.69088300000000002</v>
      </c>
      <c r="AB1507" s="44">
        <v>2.8265999999999999E-2</v>
      </c>
      <c r="AC1507" s="44">
        <v>1.6202000000000001E-2</v>
      </c>
      <c r="AD1507" s="44">
        <v>188.870971</v>
      </c>
    </row>
    <row r="1508" spans="1:30" x14ac:dyDescent="0.25">
      <c r="A1508">
        <v>1603</v>
      </c>
      <c r="B1508" t="s">
        <v>101</v>
      </c>
      <c r="C1508" t="s">
        <v>108</v>
      </c>
      <c r="D1508" t="s">
        <v>172</v>
      </c>
      <c r="E1508" t="s">
        <v>104</v>
      </c>
      <c r="F1508" s="52">
        <f>VLOOKUP(A1508,[1]Minority!$A$1:$H$1902,5,FALSE)</f>
        <v>1099</v>
      </c>
      <c r="G1508" s="52">
        <f>VLOOKUP(A1508,'[1]Low-income - HH inc.'!$A$1:$I$1902,6,FALSE)</f>
        <v>86</v>
      </c>
      <c r="H1508" s="44">
        <v>152047</v>
      </c>
      <c r="I1508" s="44">
        <v>0</v>
      </c>
      <c r="J1508" s="44">
        <v>21341</v>
      </c>
      <c r="K1508" s="44">
        <v>0</v>
      </c>
      <c r="L1508" s="44">
        <v>0</v>
      </c>
      <c r="M1508" s="44">
        <v>0</v>
      </c>
      <c r="N1508" s="44">
        <v>116</v>
      </c>
      <c r="O1508" s="44">
        <v>0</v>
      </c>
      <c r="P1508" s="44">
        <v>0</v>
      </c>
      <c r="Q1508" s="44">
        <v>0</v>
      </c>
      <c r="R1508" s="44">
        <v>21.029731999999999</v>
      </c>
      <c r="S1508" s="44">
        <v>20.883348000000002</v>
      </c>
      <c r="T1508" s="44">
        <v>152047</v>
      </c>
      <c r="U1508" s="44">
        <v>21341</v>
      </c>
      <c r="V1508" s="44">
        <v>0</v>
      </c>
      <c r="W1508" s="44">
        <v>116.00000799999999</v>
      </c>
      <c r="X1508" s="44">
        <v>160.60368199999999</v>
      </c>
      <c r="Y1508" s="44">
        <v>5571.8682680000002</v>
      </c>
      <c r="Z1508" s="44">
        <v>189.31495799999999</v>
      </c>
      <c r="AA1508" s="44">
        <v>4.6021010000000002</v>
      </c>
      <c r="AB1508" s="44">
        <v>0.20394899999999999</v>
      </c>
      <c r="AC1508" s="44">
        <v>0.109775</v>
      </c>
      <c r="AD1508" s="44">
        <v>1301.7767799999999</v>
      </c>
    </row>
    <row r="1509" spans="1:30" x14ac:dyDescent="0.25">
      <c r="A1509">
        <v>1604</v>
      </c>
      <c r="B1509" t="s">
        <v>101</v>
      </c>
      <c r="C1509" t="s">
        <v>108</v>
      </c>
      <c r="D1509" t="s">
        <v>172</v>
      </c>
      <c r="E1509" t="s">
        <v>104</v>
      </c>
      <c r="F1509" s="52">
        <f>VLOOKUP(A1509,[1]Minority!$A$1:$H$1902,5,FALSE)</f>
        <v>780</v>
      </c>
      <c r="G1509" s="52">
        <f>VLOOKUP(A1509,'[1]Low-income - HH inc.'!$A$1:$I$1902,6,FALSE)</f>
        <v>82</v>
      </c>
      <c r="H1509" s="44">
        <v>177985</v>
      </c>
      <c r="I1509" s="44">
        <v>1885</v>
      </c>
      <c r="J1509" s="44">
        <v>28421</v>
      </c>
      <c r="K1509" s="44">
        <v>221</v>
      </c>
      <c r="L1509" s="44">
        <v>0</v>
      </c>
      <c r="M1509" s="44">
        <v>0</v>
      </c>
      <c r="N1509" s="44">
        <v>372</v>
      </c>
      <c r="O1509" s="44">
        <v>0</v>
      </c>
      <c r="P1509" s="44">
        <v>78.800208999999995</v>
      </c>
      <c r="Q1509" s="44">
        <v>78.240807000000004</v>
      </c>
      <c r="R1509" s="44">
        <v>17.71612</v>
      </c>
      <c r="S1509" s="44">
        <v>17.718737000000001</v>
      </c>
      <c r="T1509" s="44">
        <v>177158.296875</v>
      </c>
      <c r="U1509" s="44">
        <v>28288.613281000002</v>
      </c>
      <c r="V1509" s="44">
        <v>0</v>
      </c>
      <c r="W1509" s="44">
        <v>370.25366200000002</v>
      </c>
      <c r="X1509" s="44">
        <v>4160.021831</v>
      </c>
      <c r="Y1509" s="44">
        <v>13968.386756</v>
      </c>
      <c r="Z1509" s="44">
        <v>526.73573699999997</v>
      </c>
      <c r="AA1509" s="44">
        <v>12.142211</v>
      </c>
      <c r="AB1509" s="44">
        <v>0.48055999999999999</v>
      </c>
      <c r="AC1509" s="44">
        <v>0.29490899999999998</v>
      </c>
      <c r="AD1509" s="44">
        <v>3439.1742140000001</v>
      </c>
    </row>
    <row r="1510" spans="1:30" x14ac:dyDescent="0.25">
      <c r="A1510">
        <v>1605</v>
      </c>
      <c r="B1510" t="s">
        <v>101</v>
      </c>
      <c r="C1510" t="s">
        <v>108</v>
      </c>
      <c r="D1510" t="s">
        <v>172</v>
      </c>
      <c r="E1510" t="s">
        <v>104</v>
      </c>
      <c r="F1510" s="52">
        <f>VLOOKUP(A1510,[1]Minority!$A$1:$H$1902,5,FALSE)</f>
        <v>2786</v>
      </c>
      <c r="G1510" s="52">
        <f>VLOOKUP(A1510,'[1]Low-income - HH inc.'!$A$1:$I$1902,6,FALSE)</f>
        <v>212</v>
      </c>
      <c r="H1510" s="44">
        <v>148554</v>
      </c>
      <c r="I1510" s="44">
        <v>0</v>
      </c>
      <c r="J1510" s="44">
        <v>22002</v>
      </c>
      <c r="K1510" s="44">
        <v>0</v>
      </c>
      <c r="L1510" s="44">
        <v>0</v>
      </c>
      <c r="M1510" s="44">
        <v>0</v>
      </c>
      <c r="N1510" s="44">
        <v>0</v>
      </c>
      <c r="O1510" s="44">
        <v>0</v>
      </c>
      <c r="P1510" s="44">
        <v>104.720528</v>
      </c>
      <c r="Q1510" s="44">
        <v>108.08287799999999</v>
      </c>
      <c r="R1510" s="44">
        <v>19.870467999999999</v>
      </c>
      <c r="S1510" s="44">
        <v>19.843124</v>
      </c>
      <c r="T1510" s="44">
        <v>148470.484375</v>
      </c>
      <c r="U1510" s="44">
        <v>21989.628906000002</v>
      </c>
      <c r="V1510" s="44">
        <v>0</v>
      </c>
      <c r="W1510" s="44">
        <v>0</v>
      </c>
      <c r="X1510" s="44">
        <v>1083.50235</v>
      </c>
      <c r="Y1510" s="44">
        <v>16090.439661</v>
      </c>
      <c r="Z1510" s="44">
        <v>534.776614</v>
      </c>
      <c r="AA1510" s="44">
        <v>13.272017</v>
      </c>
      <c r="AB1510" s="44">
        <v>0.59266099999999999</v>
      </c>
      <c r="AC1510" s="44">
        <v>0.31308599999999998</v>
      </c>
      <c r="AD1510" s="44">
        <v>3683.5795710000002</v>
      </c>
    </row>
    <row r="1511" spans="1:30" x14ac:dyDescent="0.25">
      <c r="A1511">
        <v>1606</v>
      </c>
      <c r="B1511" t="s">
        <v>101</v>
      </c>
      <c r="C1511" t="s">
        <v>108</v>
      </c>
      <c r="D1511" t="s">
        <v>172</v>
      </c>
      <c r="E1511" t="s">
        <v>104</v>
      </c>
      <c r="F1511" s="52">
        <f>VLOOKUP(A1511,[1]Minority!$A$1:$H$1902,5,FALSE)</f>
        <v>1037</v>
      </c>
      <c r="G1511" s="52">
        <f>VLOOKUP(A1511,'[1]Low-income - HH inc.'!$A$1:$I$1902,6,FALSE)</f>
        <v>88</v>
      </c>
      <c r="H1511" s="44">
        <v>119609</v>
      </c>
      <c r="I1511" s="44">
        <v>178</v>
      </c>
      <c r="J1511" s="44">
        <v>19247</v>
      </c>
      <c r="K1511" s="44">
        <v>24</v>
      </c>
      <c r="L1511" s="44">
        <v>1576</v>
      </c>
      <c r="M1511" s="44">
        <v>0</v>
      </c>
      <c r="N1511" s="44">
        <v>116</v>
      </c>
      <c r="O1511" s="44">
        <v>0</v>
      </c>
      <c r="P1511" s="44">
        <v>89.808670000000006</v>
      </c>
      <c r="Q1511" s="44">
        <v>86.519301999999996</v>
      </c>
      <c r="R1511" s="44">
        <v>21.919228</v>
      </c>
      <c r="S1511" s="44">
        <v>21.760217999999998</v>
      </c>
      <c r="T1511" s="44">
        <v>119054.945313</v>
      </c>
      <c r="U1511" s="44">
        <v>19157.820313</v>
      </c>
      <c r="V1511" s="44">
        <v>1568.688721</v>
      </c>
      <c r="W1511" s="44">
        <v>115.461861</v>
      </c>
      <c r="X1511" s="44">
        <v>8848.2153429999998</v>
      </c>
      <c r="Y1511" s="44">
        <v>27732.997151</v>
      </c>
      <c r="Z1511" s="44">
        <v>947.03259300000002</v>
      </c>
      <c r="AA1511" s="44">
        <v>23.746881999999999</v>
      </c>
      <c r="AB1511" s="44">
        <v>1.1464460000000001</v>
      </c>
      <c r="AC1511" s="44">
        <v>0.55984</v>
      </c>
      <c r="AD1511" s="44">
        <v>6666.9670239999996</v>
      </c>
    </row>
    <row r="1512" spans="1:30" x14ac:dyDescent="0.25">
      <c r="A1512">
        <v>1607</v>
      </c>
      <c r="B1512" t="s">
        <v>101</v>
      </c>
      <c r="C1512" t="s">
        <v>114</v>
      </c>
      <c r="D1512" t="s">
        <v>173</v>
      </c>
      <c r="E1512" t="s">
        <v>104</v>
      </c>
      <c r="F1512" s="52">
        <f>VLOOKUP(A1512,[1]Minority!$A$1:$H$1902,5,FALSE)</f>
        <v>2431</v>
      </c>
      <c r="G1512" s="52">
        <f>VLOOKUP(A1512,'[1]Low-income - HH inc.'!$A$1:$I$1902,6,FALSE)</f>
        <v>221</v>
      </c>
      <c r="H1512" s="44">
        <v>244976</v>
      </c>
      <c r="I1512" s="44">
        <v>0</v>
      </c>
      <c r="J1512" s="44">
        <v>40332</v>
      </c>
      <c r="K1512" s="44">
        <v>0</v>
      </c>
      <c r="L1512" s="44">
        <v>6730</v>
      </c>
      <c r="M1512" s="44">
        <v>0</v>
      </c>
      <c r="N1512" s="44">
        <v>1015.5</v>
      </c>
      <c r="O1512" s="44">
        <v>0</v>
      </c>
      <c r="P1512" s="44">
        <v>0</v>
      </c>
      <c r="Q1512" s="44">
        <v>0</v>
      </c>
      <c r="R1512" s="44">
        <v>20.168728000000002</v>
      </c>
      <c r="S1512" s="44">
        <v>20.213771999999999</v>
      </c>
      <c r="T1512" s="44">
        <v>244976</v>
      </c>
      <c r="U1512" s="44">
        <v>40332</v>
      </c>
      <c r="V1512" s="44">
        <v>6730</v>
      </c>
      <c r="W1512" s="44">
        <v>1015.5</v>
      </c>
      <c r="X1512" s="44">
        <v>19500.327515000001</v>
      </c>
      <c r="Y1512" s="44">
        <v>31164.656726000001</v>
      </c>
      <c r="Z1512" s="44">
        <v>1423.5118729999999</v>
      </c>
      <c r="AA1512" s="44">
        <v>30.398287</v>
      </c>
      <c r="AB1512" s="44">
        <v>1.3300289999999999</v>
      </c>
      <c r="AC1512" s="44">
        <v>0.75211099999999997</v>
      </c>
      <c r="AD1512" s="44">
        <v>8640.3633379999992</v>
      </c>
    </row>
    <row r="1513" spans="1:30" x14ac:dyDescent="0.25">
      <c r="A1513">
        <v>1608</v>
      </c>
      <c r="B1513" t="s">
        <v>101</v>
      </c>
      <c r="C1513" t="s">
        <v>114</v>
      </c>
      <c r="D1513" t="s">
        <v>173</v>
      </c>
      <c r="E1513" t="s">
        <v>104</v>
      </c>
      <c r="F1513" s="52">
        <f>VLOOKUP(A1513,[1]Minority!$A$1:$H$1902,5,FALSE)</f>
        <v>2398</v>
      </c>
      <c r="G1513" s="52">
        <f>VLOOKUP(A1513,'[1]Low-income - HH inc.'!$A$1:$I$1902,6,FALSE)</f>
        <v>203</v>
      </c>
      <c r="H1513" s="44">
        <v>165248</v>
      </c>
      <c r="I1513" s="44">
        <v>0</v>
      </c>
      <c r="J1513" s="44">
        <v>25293</v>
      </c>
      <c r="K1513" s="44">
        <v>0</v>
      </c>
      <c r="L1513" s="44">
        <v>0</v>
      </c>
      <c r="M1513" s="44">
        <v>0</v>
      </c>
      <c r="N1513" s="44">
        <v>443.5</v>
      </c>
      <c r="O1513" s="44">
        <v>0</v>
      </c>
      <c r="P1513" s="44">
        <v>0</v>
      </c>
      <c r="Q1513" s="44">
        <v>0</v>
      </c>
      <c r="R1513" s="44">
        <v>19.912437000000001</v>
      </c>
      <c r="S1513" s="44">
        <v>19.92173</v>
      </c>
      <c r="T1513" s="44">
        <v>165248</v>
      </c>
      <c r="U1513" s="44">
        <v>25293</v>
      </c>
      <c r="V1513" s="44">
        <v>0</v>
      </c>
      <c r="W1513" s="44">
        <v>443.5</v>
      </c>
      <c r="X1513" s="44">
        <v>6561.424336</v>
      </c>
      <c r="Y1513" s="44">
        <v>20803.657170999999</v>
      </c>
      <c r="Z1513" s="44">
        <v>727.13914399999999</v>
      </c>
      <c r="AA1513" s="44">
        <v>17.499963000000001</v>
      </c>
      <c r="AB1513" s="44">
        <v>0.74336199999999997</v>
      </c>
      <c r="AC1513" s="44">
        <v>0.42087599999999997</v>
      </c>
      <c r="AD1513" s="44">
        <v>4929.2899930000003</v>
      </c>
    </row>
    <row r="1514" spans="1:30" x14ac:dyDescent="0.25">
      <c r="A1514">
        <v>1609</v>
      </c>
      <c r="B1514" t="s">
        <v>101</v>
      </c>
      <c r="C1514" t="s">
        <v>114</v>
      </c>
      <c r="D1514" t="s">
        <v>173</v>
      </c>
      <c r="E1514" t="s">
        <v>104</v>
      </c>
      <c r="F1514" s="52">
        <f>VLOOKUP(A1514,[1]Minority!$A$1:$H$1902,5,FALSE)</f>
        <v>2579</v>
      </c>
      <c r="G1514" s="52">
        <f>VLOOKUP(A1514,'[1]Low-income - HH inc.'!$A$1:$I$1902,6,FALSE)</f>
        <v>172</v>
      </c>
      <c r="H1514" s="44">
        <v>161621</v>
      </c>
      <c r="I1514" s="44">
        <v>0</v>
      </c>
      <c r="J1514" s="44">
        <v>24528</v>
      </c>
      <c r="K1514" s="44">
        <v>0</v>
      </c>
      <c r="L1514" s="44">
        <v>0</v>
      </c>
      <c r="M1514" s="44">
        <v>0</v>
      </c>
      <c r="N1514" s="44">
        <v>443.5</v>
      </c>
      <c r="O1514" s="44">
        <v>0</v>
      </c>
      <c r="P1514" s="44">
        <v>0</v>
      </c>
      <c r="Q1514" s="44">
        <v>0</v>
      </c>
      <c r="R1514" s="44">
        <v>20.468052</v>
      </c>
      <c r="S1514" s="44">
        <v>20.421057000000001</v>
      </c>
      <c r="T1514" s="44">
        <v>161621</v>
      </c>
      <c r="U1514" s="44">
        <v>24527.998047000001</v>
      </c>
      <c r="V1514" s="44">
        <v>0</v>
      </c>
      <c r="W1514" s="44">
        <v>443.5</v>
      </c>
      <c r="X1514" s="44">
        <v>32.928859000000003</v>
      </c>
      <c r="Y1514" s="44">
        <v>7061.8151959999996</v>
      </c>
      <c r="Z1514" s="44">
        <v>245.93851100000001</v>
      </c>
      <c r="AA1514" s="44">
        <v>5.804843</v>
      </c>
      <c r="AB1514" s="44">
        <v>0.25290200000000002</v>
      </c>
      <c r="AC1514" s="44">
        <v>0.13925899999999999</v>
      </c>
      <c r="AD1514" s="44">
        <v>1642.375624</v>
      </c>
    </row>
    <row r="1515" spans="1:30" x14ac:dyDescent="0.25">
      <c r="A1515">
        <v>1610</v>
      </c>
      <c r="B1515" t="s">
        <v>101</v>
      </c>
      <c r="C1515" t="s">
        <v>114</v>
      </c>
      <c r="D1515" t="s">
        <v>173</v>
      </c>
      <c r="E1515" t="s">
        <v>104</v>
      </c>
      <c r="F1515" s="52">
        <f>VLOOKUP(A1515,[1]Minority!$A$1:$H$1902,5,FALSE)</f>
        <v>2218</v>
      </c>
      <c r="G1515" s="52">
        <f>VLOOKUP(A1515,'[1]Low-income - HH inc.'!$A$1:$I$1902,6,FALSE)</f>
        <v>156</v>
      </c>
      <c r="H1515" s="44">
        <v>181939</v>
      </c>
      <c r="I1515" s="44">
        <v>0</v>
      </c>
      <c r="J1515" s="44">
        <v>28535</v>
      </c>
      <c r="K1515" s="44">
        <v>0</v>
      </c>
      <c r="L1515" s="44">
        <v>0</v>
      </c>
      <c r="M1515" s="44">
        <v>0</v>
      </c>
      <c r="N1515" s="44">
        <v>443.5</v>
      </c>
      <c r="O1515" s="44">
        <v>0</v>
      </c>
      <c r="P1515" s="44">
        <v>0</v>
      </c>
      <c r="Q1515" s="44">
        <v>0</v>
      </c>
      <c r="R1515" s="44">
        <v>17.696829000000001</v>
      </c>
      <c r="S1515" s="44">
        <v>17.69857</v>
      </c>
      <c r="T1515" s="44">
        <v>181938.984375</v>
      </c>
      <c r="U1515" s="44">
        <v>28535</v>
      </c>
      <c r="V1515" s="44">
        <v>0</v>
      </c>
      <c r="W1515" s="44">
        <v>443.5</v>
      </c>
      <c r="X1515" s="44">
        <v>15767.889256</v>
      </c>
      <c r="Y1515" s="44">
        <v>54631.826908000003</v>
      </c>
      <c r="Z1515" s="44">
        <v>1905.7170510000001</v>
      </c>
      <c r="AA1515" s="44">
        <v>45.775461999999997</v>
      </c>
      <c r="AB1515" s="44">
        <v>2.0903710000000002</v>
      </c>
      <c r="AC1515" s="44">
        <v>1.112584</v>
      </c>
      <c r="AD1515" s="44">
        <v>13080.959644</v>
      </c>
    </row>
    <row r="1516" spans="1:30" x14ac:dyDescent="0.25">
      <c r="A1516">
        <v>1611</v>
      </c>
      <c r="B1516" t="s">
        <v>101</v>
      </c>
      <c r="C1516" t="s">
        <v>114</v>
      </c>
      <c r="D1516" t="s">
        <v>173</v>
      </c>
      <c r="E1516" t="s">
        <v>104</v>
      </c>
      <c r="F1516" s="52">
        <f>VLOOKUP(A1516,[1]Minority!$A$1:$H$1902,5,FALSE)</f>
        <v>2087</v>
      </c>
      <c r="G1516" s="52">
        <f>VLOOKUP(A1516,'[1]Low-income - HH inc.'!$A$1:$I$1902,6,FALSE)</f>
        <v>113</v>
      </c>
      <c r="H1516" s="44">
        <v>254746</v>
      </c>
      <c r="I1516" s="44">
        <v>159632</v>
      </c>
      <c r="J1516" s="44">
        <v>38799</v>
      </c>
      <c r="K1516" s="44">
        <v>16446</v>
      </c>
      <c r="L1516" s="44">
        <v>0</v>
      </c>
      <c r="M1516" s="44">
        <v>0</v>
      </c>
      <c r="N1516" s="44">
        <v>1103.5</v>
      </c>
      <c r="O1516" s="44">
        <v>0</v>
      </c>
      <c r="P1516" s="44">
        <v>62.496876</v>
      </c>
      <c r="Q1516" s="44">
        <v>64.884795999999994</v>
      </c>
      <c r="R1516" s="44">
        <v>19.191987999999998</v>
      </c>
      <c r="S1516" s="44">
        <v>19.728399</v>
      </c>
      <c r="T1516" s="44">
        <v>252092.859375</v>
      </c>
      <c r="U1516" s="44">
        <v>38175.476562999997</v>
      </c>
      <c r="V1516" s="44">
        <v>0</v>
      </c>
      <c r="W1516" s="44">
        <v>1072.7186280000001</v>
      </c>
      <c r="X1516" s="44">
        <v>118532.636275</v>
      </c>
      <c r="Y1516" s="44">
        <v>190431.568402</v>
      </c>
      <c r="Z1516" s="44">
        <v>6545.2349480000003</v>
      </c>
      <c r="AA1516" s="44">
        <v>190.535493</v>
      </c>
      <c r="AB1516" s="44">
        <v>8.5839920000000003</v>
      </c>
      <c r="AC1516" s="44">
        <v>3.9593259999999999</v>
      </c>
      <c r="AD1516" s="44">
        <v>46707.714015999998</v>
      </c>
    </row>
    <row r="1517" spans="1:30" x14ac:dyDescent="0.25">
      <c r="A1517">
        <v>1612</v>
      </c>
      <c r="B1517" t="s">
        <v>101</v>
      </c>
      <c r="C1517" t="s">
        <v>114</v>
      </c>
      <c r="D1517" t="s">
        <v>173</v>
      </c>
      <c r="E1517" t="s">
        <v>104</v>
      </c>
      <c r="F1517" s="52">
        <f>VLOOKUP(A1517,[1]Minority!$A$1:$H$1902,5,FALSE)</f>
        <v>736</v>
      </c>
      <c r="G1517" s="52">
        <f>VLOOKUP(A1517,'[1]Low-income - HH inc.'!$A$1:$I$1902,6,FALSE)</f>
        <v>38</v>
      </c>
      <c r="H1517" s="44">
        <v>245130</v>
      </c>
      <c r="I1517" s="44">
        <v>120868</v>
      </c>
      <c r="J1517" s="44">
        <v>39364</v>
      </c>
      <c r="K1517" s="44">
        <v>13427</v>
      </c>
      <c r="L1517" s="44">
        <v>0</v>
      </c>
      <c r="M1517" s="44">
        <v>0</v>
      </c>
      <c r="N1517" s="44">
        <v>531.5</v>
      </c>
      <c r="O1517" s="44">
        <v>0</v>
      </c>
      <c r="P1517" s="44">
        <v>74.160651999999999</v>
      </c>
      <c r="Q1517" s="44">
        <v>65.794785000000005</v>
      </c>
      <c r="R1517" s="44">
        <v>29.006025000000001</v>
      </c>
      <c r="S1517" s="44">
        <v>30.354808999999999</v>
      </c>
      <c r="T1517" s="44">
        <v>241716.21875</v>
      </c>
      <c r="U1517" s="44">
        <v>38651.449219000002</v>
      </c>
      <c r="V1517" s="44">
        <v>0</v>
      </c>
      <c r="W1517" s="44">
        <v>516.89843800000006</v>
      </c>
      <c r="X1517" s="44">
        <v>144165.42795799999</v>
      </c>
      <c r="Y1517" s="44">
        <v>194212.88436299999</v>
      </c>
      <c r="Z1517" s="44">
        <v>7414.8216819999998</v>
      </c>
      <c r="AA1517" s="44">
        <v>189.733282</v>
      </c>
      <c r="AB1517" s="44">
        <v>8.839734</v>
      </c>
      <c r="AC1517" s="44">
        <v>4.3187709999999999</v>
      </c>
      <c r="AD1517" s="44">
        <v>51046.482351999999</v>
      </c>
    </row>
    <row r="1518" spans="1:30" x14ac:dyDescent="0.25">
      <c r="A1518">
        <v>1613</v>
      </c>
      <c r="B1518" t="s">
        <v>101</v>
      </c>
      <c r="C1518" t="s">
        <v>114</v>
      </c>
      <c r="D1518" t="s">
        <v>173</v>
      </c>
      <c r="E1518" t="s">
        <v>104</v>
      </c>
      <c r="F1518" s="52">
        <f>VLOOKUP(A1518,[1]Minority!$A$1:$H$1902,5,FALSE)</f>
        <v>2169</v>
      </c>
      <c r="G1518" s="52">
        <f>VLOOKUP(A1518,'[1]Low-income - HH inc.'!$A$1:$I$1902,6,FALSE)</f>
        <v>103</v>
      </c>
      <c r="H1518" s="44">
        <v>264953</v>
      </c>
      <c r="I1518" s="44">
        <v>15119</v>
      </c>
      <c r="J1518" s="44">
        <v>40898</v>
      </c>
      <c r="K1518" s="44">
        <v>1529</v>
      </c>
      <c r="L1518" s="44">
        <v>0</v>
      </c>
      <c r="M1518" s="44">
        <v>0</v>
      </c>
      <c r="N1518" s="44">
        <v>531.5</v>
      </c>
      <c r="O1518" s="44">
        <v>0</v>
      </c>
      <c r="P1518" s="44">
        <v>85.757942</v>
      </c>
      <c r="Q1518" s="44">
        <v>90.130347999999998</v>
      </c>
      <c r="R1518" s="44">
        <v>21.520652999999999</v>
      </c>
      <c r="S1518" s="44">
        <v>22.055669999999999</v>
      </c>
      <c r="T1518" s="44">
        <v>262944.625</v>
      </c>
      <c r="U1518" s="44">
        <v>40581.519530999998</v>
      </c>
      <c r="V1518" s="44">
        <v>0</v>
      </c>
      <c r="W1518" s="44">
        <v>527.22735599999999</v>
      </c>
      <c r="X1518" s="44">
        <v>101000.58216999999</v>
      </c>
      <c r="Y1518" s="44">
        <v>144824.24259400001</v>
      </c>
      <c r="Z1518" s="44">
        <v>4781.1787700000004</v>
      </c>
      <c r="AA1518" s="44">
        <v>146.60601399999999</v>
      </c>
      <c r="AB1518" s="44">
        <v>6.6255350000000002</v>
      </c>
      <c r="AC1518" s="44">
        <v>2.9680019999999998</v>
      </c>
      <c r="AD1518" s="44">
        <v>35022.129703999999</v>
      </c>
    </row>
    <row r="1519" spans="1:30" x14ac:dyDescent="0.25">
      <c r="A1519">
        <v>1614</v>
      </c>
      <c r="B1519" t="s">
        <v>101</v>
      </c>
      <c r="C1519" t="s">
        <v>114</v>
      </c>
      <c r="D1519" t="s">
        <v>173</v>
      </c>
      <c r="E1519" t="s">
        <v>104</v>
      </c>
      <c r="F1519" s="52">
        <f>VLOOKUP(A1519,[1]Minority!$A$1:$H$1902,5,FALSE)</f>
        <v>0</v>
      </c>
      <c r="G1519" s="52">
        <f>VLOOKUP(A1519,'[1]Low-income - HH inc.'!$A$1:$I$1902,6,FALSE)</f>
        <v>0</v>
      </c>
      <c r="H1519" s="44">
        <v>301456</v>
      </c>
      <c r="I1519" s="44">
        <v>420870</v>
      </c>
      <c r="J1519" s="44">
        <v>46028</v>
      </c>
      <c r="K1519" s="44">
        <v>38487</v>
      </c>
      <c r="L1519" s="44">
        <v>0</v>
      </c>
      <c r="M1519" s="44">
        <v>0</v>
      </c>
      <c r="N1519" s="44">
        <v>783.5</v>
      </c>
      <c r="O1519" s="44">
        <v>0</v>
      </c>
      <c r="P1519" s="44">
        <v>80.211357000000007</v>
      </c>
      <c r="Q1519" s="44">
        <v>76.013107000000005</v>
      </c>
      <c r="R1519" s="44">
        <v>25.918894000000002</v>
      </c>
      <c r="S1519" s="44">
        <v>26.625533999999998</v>
      </c>
      <c r="T1519" s="44">
        <v>302979.875</v>
      </c>
      <c r="U1519" s="44">
        <v>45931.765625</v>
      </c>
      <c r="V1519" s="44">
        <v>0</v>
      </c>
      <c r="W1519" s="44">
        <v>773.50140399999998</v>
      </c>
      <c r="X1519" s="44">
        <v>22921.545882999999</v>
      </c>
      <c r="Y1519" s="44">
        <v>71921.698013999994</v>
      </c>
      <c r="Z1519" s="44">
        <v>3110.6715920000001</v>
      </c>
      <c r="AA1519" s="44">
        <v>60.814005000000002</v>
      </c>
      <c r="AB1519" s="44">
        <v>2.7617099999999999</v>
      </c>
      <c r="AC1519" s="44">
        <v>1.5253859999999999</v>
      </c>
      <c r="AD1519" s="44">
        <v>17779.061162000002</v>
      </c>
    </row>
    <row r="1520" spans="1:30" x14ac:dyDescent="0.25">
      <c r="A1520">
        <v>1615</v>
      </c>
      <c r="B1520" t="s">
        <v>101</v>
      </c>
      <c r="C1520" t="s">
        <v>114</v>
      </c>
      <c r="D1520" t="s">
        <v>174</v>
      </c>
      <c r="E1520" t="s">
        <v>104</v>
      </c>
      <c r="F1520" s="52">
        <f>VLOOKUP(A1520,[1]Minority!$A$1:$H$1902,5,FALSE)</f>
        <v>1221</v>
      </c>
      <c r="G1520" s="52">
        <f>VLOOKUP(A1520,'[1]Low-income - HH inc.'!$A$1:$I$1902,6,FALSE)</f>
        <v>167</v>
      </c>
      <c r="H1520" s="44">
        <v>210927</v>
      </c>
      <c r="I1520" s="44">
        <v>66604</v>
      </c>
      <c r="J1520" s="44">
        <v>35377</v>
      </c>
      <c r="K1520" s="44">
        <v>7695</v>
      </c>
      <c r="L1520" s="44">
        <v>0</v>
      </c>
      <c r="M1520" s="44">
        <v>0</v>
      </c>
      <c r="N1520" s="44">
        <v>531.5</v>
      </c>
      <c r="O1520" s="44">
        <v>214.5</v>
      </c>
      <c r="P1520" s="44">
        <v>62.515796999999999</v>
      </c>
      <c r="Q1520" s="44">
        <v>61.920765000000003</v>
      </c>
      <c r="R1520" s="44">
        <v>20.194050000000001</v>
      </c>
      <c r="S1520" s="44">
        <v>20.705950000000001</v>
      </c>
      <c r="T1520" s="44">
        <v>205959.671875</v>
      </c>
      <c r="U1520" s="44">
        <v>34424.238280999998</v>
      </c>
      <c r="V1520" s="44">
        <v>0</v>
      </c>
      <c r="W1520" s="44">
        <v>520.58947799999999</v>
      </c>
      <c r="X1520" s="44">
        <v>97093.169578999994</v>
      </c>
      <c r="Y1520" s="44">
        <v>144456.579038</v>
      </c>
      <c r="Z1520" s="44">
        <v>6269.5679749999999</v>
      </c>
      <c r="AA1520" s="44">
        <v>137.336837</v>
      </c>
      <c r="AB1520" s="44">
        <v>6.1311359999999997</v>
      </c>
      <c r="AC1520" s="44">
        <v>3.4260090000000001</v>
      </c>
      <c r="AD1520" s="44">
        <v>40551.463747000002</v>
      </c>
    </row>
    <row r="1521" spans="1:30" x14ac:dyDescent="0.25">
      <c r="A1521">
        <v>1616</v>
      </c>
      <c r="B1521" t="s">
        <v>101</v>
      </c>
      <c r="C1521" t="s">
        <v>114</v>
      </c>
      <c r="D1521" t="s">
        <v>174</v>
      </c>
      <c r="E1521" t="s">
        <v>104</v>
      </c>
      <c r="F1521" s="52">
        <f>VLOOKUP(A1521,[1]Minority!$A$1:$H$1902,5,FALSE)</f>
        <v>3</v>
      </c>
      <c r="G1521" s="52">
        <f>VLOOKUP(A1521,'[1]Low-income - HH inc.'!$A$1:$I$1902,6,FALSE)</f>
        <v>0</v>
      </c>
      <c r="H1521" s="44">
        <v>254961</v>
      </c>
      <c r="I1521" s="44">
        <v>10859</v>
      </c>
      <c r="J1521" s="44">
        <v>40363</v>
      </c>
      <c r="K1521" s="44">
        <v>1409</v>
      </c>
      <c r="L1521" s="44">
        <v>0</v>
      </c>
      <c r="M1521" s="44">
        <v>0</v>
      </c>
      <c r="N1521" s="44">
        <v>783.5</v>
      </c>
      <c r="O1521" s="44">
        <v>0</v>
      </c>
      <c r="P1521" s="44">
        <v>85.945091000000005</v>
      </c>
      <c r="Q1521" s="44">
        <v>84.915733000000003</v>
      </c>
      <c r="R1521" s="44">
        <v>30.838144</v>
      </c>
      <c r="S1521" s="44">
        <v>32.078677999999996</v>
      </c>
      <c r="T1521" s="44">
        <v>251677.390625</v>
      </c>
      <c r="U1521" s="44">
        <v>39839</v>
      </c>
      <c r="V1521" s="44">
        <v>0</v>
      </c>
      <c r="W1521" s="44">
        <v>772.96057099999996</v>
      </c>
      <c r="X1521" s="44">
        <v>2903.4039229999998</v>
      </c>
      <c r="Y1521" s="44">
        <v>16520.973571999999</v>
      </c>
      <c r="Z1521" s="44">
        <v>586.08266300000003</v>
      </c>
      <c r="AA1521" s="44">
        <v>14.152577000000001</v>
      </c>
      <c r="AB1521" s="44">
        <v>0.69836299999999996</v>
      </c>
      <c r="AC1521" s="44">
        <v>0.34338299999999999</v>
      </c>
      <c r="AD1521" s="44">
        <v>4122.0321750000003</v>
      </c>
    </row>
    <row r="1522" spans="1:30" x14ac:dyDescent="0.25">
      <c r="A1522">
        <v>1617</v>
      </c>
      <c r="B1522" t="s">
        <v>101</v>
      </c>
      <c r="C1522" t="s">
        <v>114</v>
      </c>
      <c r="D1522" t="s">
        <v>174</v>
      </c>
      <c r="E1522" t="s">
        <v>104</v>
      </c>
      <c r="F1522" s="52">
        <f>VLOOKUP(A1522,[1]Minority!$A$1:$H$1902,5,FALSE)</f>
        <v>0</v>
      </c>
      <c r="G1522" s="52">
        <f>VLOOKUP(A1522,'[1]Low-income - HH inc.'!$A$1:$I$1902,6,FALSE)</f>
        <v>0</v>
      </c>
      <c r="H1522" s="44">
        <v>170415</v>
      </c>
      <c r="I1522" s="44">
        <v>0</v>
      </c>
      <c r="J1522" s="44">
        <v>28001</v>
      </c>
      <c r="K1522" s="44">
        <v>0</v>
      </c>
      <c r="L1522" s="44">
        <v>0</v>
      </c>
      <c r="M1522" s="44">
        <v>0</v>
      </c>
      <c r="N1522" s="44">
        <v>571.5</v>
      </c>
      <c r="O1522" s="44">
        <v>0</v>
      </c>
      <c r="P1522" s="44">
        <v>0</v>
      </c>
      <c r="Q1522" s="44">
        <v>0</v>
      </c>
      <c r="R1522" s="44">
        <v>23.827421000000001</v>
      </c>
      <c r="S1522" s="44">
        <v>24.764365999999999</v>
      </c>
      <c r="T1522" s="44">
        <v>170415</v>
      </c>
      <c r="U1522" s="44">
        <v>28001</v>
      </c>
      <c r="V1522" s="44">
        <v>0</v>
      </c>
      <c r="W1522" s="44">
        <v>571.5</v>
      </c>
      <c r="X1522" s="44">
        <v>19104.236734999999</v>
      </c>
      <c r="Y1522" s="44">
        <v>26187.218872000001</v>
      </c>
      <c r="Z1522" s="44">
        <v>1115.968429</v>
      </c>
      <c r="AA1522" s="44">
        <v>24.986663</v>
      </c>
      <c r="AB1522" s="44">
        <v>1.21835</v>
      </c>
      <c r="AC1522" s="44">
        <v>0.661269</v>
      </c>
      <c r="AD1522" s="44">
        <v>7708.4738369999995</v>
      </c>
    </row>
    <row r="1523" spans="1:30" x14ac:dyDescent="0.25">
      <c r="A1523">
        <v>1618</v>
      </c>
      <c r="B1523" t="s">
        <v>101</v>
      </c>
      <c r="C1523" t="s">
        <v>114</v>
      </c>
      <c r="D1523" t="s">
        <v>174</v>
      </c>
      <c r="E1523" t="s">
        <v>104</v>
      </c>
      <c r="F1523" s="52">
        <f>VLOOKUP(A1523,[1]Minority!$A$1:$H$1902,5,FALSE)</f>
        <v>51</v>
      </c>
      <c r="G1523" s="52">
        <f>VLOOKUP(A1523,'[1]Low-income - HH inc.'!$A$1:$I$1902,6,FALSE)</f>
        <v>4</v>
      </c>
      <c r="H1523" s="44">
        <v>170534</v>
      </c>
      <c r="I1523" s="44">
        <v>21608</v>
      </c>
      <c r="J1523" s="44">
        <v>27365</v>
      </c>
      <c r="K1523" s="44">
        <v>2710</v>
      </c>
      <c r="L1523" s="44">
        <v>0</v>
      </c>
      <c r="M1523" s="44">
        <v>0</v>
      </c>
      <c r="N1523" s="44">
        <v>571.5</v>
      </c>
      <c r="O1523" s="44">
        <v>0</v>
      </c>
      <c r="P1523" s="44">
        <v>69.514565000000005</v>
      </c>
      <c r="Q1523" s="44">
        <v>63.381512000000001</v>
      </c>
      <c r="R1523" s="44">
        <v>20.996475</v>
      </c>
      <c r="S1523" s="44">
        <v>21.567088999999999</v>
      </c>
      <c r="T1523" s="44">
        <v>168406.59375</v>
      </c>
      <c r="U1523" s="44">
        <v>27012.804688</v>
      </c>
      <c r="V1523" s="44">
        <v>0</v>
      </c>
      <c r="W1523" s="44">
        <v>563.33612100000005</v>
      </c>
      <c r="X1523" s="44">
        <v>66564.652338</v>
      </c>
      <c r="Y1523" s="44">
        <v>107102.71070700001</v>
      </c>
      <c r="Z1523" s="44">
        <v>3717.5350819999999</v>
      </c>
      <c r="AA1523" s="44">
        <v>94.001277000000002</v>
      </c>
      <c r="AB1523" s="44">
        <v>4.5307950000000003</v>
      </c>
      <c r="AC1523" s="44">
        <v>2.1998660000000001</v>
      </c>
      <c r="AD1523" s="44">
        <v>26593.459602999999</v>
      </c>
    </row>
    <row r="1524" spans="1:30" x14ac:dyDescent="0.25">
      <c r="A1524">
        <v>1619</v>
      </c>
      <c r="B1524" t="s">
        <v>101</v>
      </c>
      <c r="C1524" t="s">
        <v>114</v>
      </c>
      <c r="D1524" t="s">
        <v>174</v>
      </c>
      <c r="E1524" t="s">
        <v>104</v>
      </c>
      <c r="F1524" s="52">
        <f>VLOOKUP(A1524,[1]Minority!$A$1:$H$1902,5,FALSE)</f>
        <v>2857</v>
      </c>
      <c r="G1524" s="52">
        <f>VLOOKUP(A1524,'[1]Low-income - HH inc.'!$A$1:$I$1902,6,FALSE)</f>
        <v>466</v>
      </c>
      <c r="H1524" s="44">
        <v>169495</v>
      </c>
      <c r="I1524" s="44">
        <v>59588</v>
      </c>
      <c r="J1524" s="44">
        <v>27309</v>
      </c>
      <c r="K1524" s="44">
        <v>8025</v>
      </c>
      <c r="L1524" s="44">
        <v>0</v>
      </c>
      <c r="M1524" s="44">
        <v>0</v>
      </c>
      <c r="N1524" s="44">
        <v>571.5</v>
      </c>
      <c r="O1524" s="44">
        <v>214.5</v>
      </c>
      <c r="P1524" s="44">
        <v>62.046641999999999</v>
      </c>
      <c r="Q1524" s="44">
        <v>62.808922000000003</v>
      </c>
      <c r="R1524" s="44">
        <v>19.137284999999999</v>
      </c>
      <c r="S1524" s="44">
        <v>19.038029000000002</v>
      </c>
      <c r="T1524" s="44">
        <v>165798.671875</v>
      </c>
      <c r="U1524" s="44">
        <v>26660.453125</v>
      </c>
      <c r="V1524" s="44">
        <v>0</v>
      </c>
      <c r="W1524" s="44">
        <v>559.49359100000004</v>
      </c>
      <c r="X1524" s="44">
        <v>4185.7898560000003</v>
      </c>
      <c r="Y1524" s="44">
        <v>37475.244436000001</v>
      </c>
      <c r="Z1524" s="44">
        <v>1308.371641</v>
      </c>
      <c r="AA1524" s="44">
        <v>31.579986999999999</v>
      </c>
      <c r="AB1524" s="44">
        <v>1.34226</v>
      </c>
      <c r="AC1524" s="44">
        <v>0.75349900000000003</v>
      </c>
      <c r="AD1524" s="44">
        <v>8889.5719669999999</v>
      </c>
    </row>
    <row r="1525" spans="1:30" x14ac:dyDescent="0.25">
      <c r="A1525">
        <v>1620</v>
      </c>
      <c r="B1525" t="s">
        <v>101</v>
      </c>
      <c r="C1525" t="s">
        <v>114</v>
      </c>
      <c r="D1525" t="s">
        <v>174</v>
      </c>
      <c r="E1525" t="s">
        <v>104</v>
      </c>
      <c r="F1525" s="52">
        <f>VLOOKUP(A1525,[1]Minority!$A$1:$H$1902,5,FALSE)</f>
        <v>2562</v>
      </c>
      <c r="G1525" s="52">
        <f>VLOOKUP(A1525,'[1]Low-income - HH inc.'!$A$1:$I$1902,6,FALSE)</f>
        <v>344</v>
      </c>
      <c r="H1525" s="44">
        <v>162227</v>
      </c>
      <c r="I1525" s="44">
        <v>380461</v>
      </c>
      <c r="J1525" s="44">
        <v>25567</v>
      </c>
      <c r="K1525" s="44">
        <v>37652</v>
      </c>
      <c r="L1525" s="44">
        <v>0</v>
      </c>
      <c r="M1525" s="44">
        <v>0</v>
      </c>
      <c r="N1525" s="44">
        <v>571.5</v>
      </c>
      <c r="O1525" s="44">
        <v>214.5</v>
      </c>
      <c r="P1525" s="44">
        <v>61.884006999999997</v>
      </c>
      <c r="Q1525" s="44">
        <v>64.599136000000001</v>
      </c>
      <c r="R1525" s="44">
        <v>19.004512999999999</v>
      </c>
      <c r="S1525" s="44">
        <v>19.117170000000002</v>
      </c>
      <c r="T1525" s="44">
        <v>168914.421875</v>
      </c>
      <c r="U1525" s="44">
        <v>25937.324218999998</v>
      </c>
      <c r="V1525" s="44">
        <v>0</v>
      </c>
      <c r="W1525" s="44">
        <v>560.56030299999998</v>
      </c>
      <c r="X1525" s="44">
        <v>16902.16577</v>
      </c>
      <c r="Y1525" s="44">
        <v>36027.991201999997</v>
      </c>
      <c r="Z1525" s="44">
        <v>1319.236206</v>
      </c>
      <c r="AA1525" s="44">
        <v>30.587569999999999</v>
      </c>
      <c r="AB1525" s="44">
        <v>1.3692930000000001</v>
      </c>
      <c r="AC1525" s="44">
        <v>0.74326700000000001</v>
      </c>
      <c r="AD1525" s="44">
        <v>8905.3678600000003</v>
      </c>
    </row>
    <row r="1526" spans="1:30" x14ac:dyDescent="0.25">
      <c r="A1526">
        <v>1621</v>
      </c>
      <c r="B1526" t="s">
        <v>101</v>
      </c>
      <c r="C1526" t="s">
        <v>114</v>
      </c>
      <c r="D1526" t="s">
        <v>174</v>
      </c>
      <c r="E1526" t="s">
        <v>104</v>
      </c>
      <c r="F1526" s="52">
        <f>VLOOKUP(A1526,[1]Minority!$A$1:$H$1902,5,FALSE)</f>
        <v>106</v>
      </c>
      <c r="G1526" s="52">
        <f>VLOOKUP(A1526,'[1]Low-income - HH inc.'!$A$1:$I$1902,6,FALSE)</f>
        <v>12</v>
      </c>
      <c r="H1526" s="44">
        <v>172778</v>
      </c>
      <c r="I1526" s="44">
        <v>30934</v>
      </c>
      <c r="J1526" s="44">
        <v>28003</v>
      </c>
      <c r="K1526" s="44">
        <v>5098</v>
      </c>
      <c r="L1526" s="44">
        <v>0</v>
      </c>
      <c r="M1526" s="44">
        <v>0</v>
      </c>
      <c r="N1526" s="44">
        <v>571.5</v>
      </c>
      <c r="O1526" s="44">
        <v>214.5</v>
      </c>
      <c r="P1526" s="44">
        <v>68.905411000000001</v>
      </c>
      <c r="Q1526" s="44">
        <v>64.344604000000004</v>
      </c>
      <c r="R1526" s="44">
        <v>22.050678000000001</v>
      </c>
      <c r="S1526" s="44">
        <v>22.409092000000001</v>
      </c>
      <c r="T1526" s="44">
        <v>170243.359375</v>
      </c>
      <c r="U1526" s="44">
        <v>27593.705077999999</v>
      </c>
      <c r="V1526" s="44">
        <v>0</v>
      </c>
      <c r="W1526" s="44">
        <v>565.12066700000003</v>
      </c>
      <c r="X1526" s="44">
        <v>125341.415649</v>
      </c>
      <c r="Y1526" s="44">
        <v>227173.163646</v>
      </c>
      <c r="Z1526" s="44">
        <v>7546.1764910000002</v>
      </c>
      <c r="AA1526" s="44">
        <v>195.566237</v>
      </c>
      <c r="AB1526" s="44">
        <v>9.7291709999999991</v>
      </c>
      <c r="AC1526" s="44">
        <v>4.6182400000000001</v>
      </c>
      <c r="AD1526" s="44">
        <v>56044.016374999999</v>
      </c>
    </row>
    <row r="1527" spans="1:30" x14ac:dyDescent="0.25">
      <c r="A1527">
        <v>1622</v>
      </c>
      <c r="B1527" t="s">
        <v>101</v>
      </c>
      <c r="C1527" t="s">
        <v>114</v>
      </c>
      <c r="D1527" t="s">
        <v>174</v>
      </c>
      <c r="E1527" t="s">
        <v>104</v>
      </c>
      <c r="F1527" s="52">
        <f>VLOOKUP(A1527,[1]Minority!$A$1:$H$1902,5,FALSE)</f>
        <v>32</v>
      </c>
      <c r="G1527" s="52">
        <f>VLOOKUP(A1527,'[1]Low-income - HH inc.'!$A$1:$I$1902,6,FALSE)</f>
        <v>7</v>
      </c>
      <c r="H1527" s="44">
        <v>176610</v>
      </c>
      <c r="I1527" s="44">
        <v>18803</v>
      </c>
      <c r="J1527" s="44">
        <v>28298</v>
      </c>
      <c r="K1527" s="44">
        <v>3510</v>
      </c>
      <c r="L1527" s="44">
        <v>0</v>
      </c>
      <c r="M1527" s="44">
        <v>0</v>
      </c>
      <c r="N1527" s="44">
        <v>571.5</v>
      </c>
      <c r="O1527" s="44">
        <v>0</v>
      </c>
      <c r="P1527" s="44">
        <v>72.879738000000003</v>
      </c>
      <c r="Q1527" s="44">
        <v>68.626900000000006</v>
      </c>
      <c r="R1527" s="44">
        <v>20.758517999999999</v>
      </c>
      <c r="S1527" s="44">
        <v>21.492719999999998</v>
      </c>
      <c r="T1527" s="44">
        <v>174859.25</v>
      </c>
      <c r="U1527" s="44">
        <v>28022.992188</v>
      </c>
      <c r="V1527" s="44">
        <v>0</v>
      </c>
      <c r="W1527" s="44">
        <v>565.15960700000005</v>
      </c>
      <c r="X1527" s="44">
        <v>136729.292307</v>
      </c>
      <c r="Y1527" s="44">
        <v>196731.33528100001</v>
      </c>
      <c r="Z1527" s="44">
        <v>6387.5205560000004</v>
      </c>
      <c r="AA1527" s="44">
        <v>160.37185299999999</v>
      </c>
      <c r="AB1527" s="44">
        <v>8.6618739999999992</v>
      </c>
      <c r="AC1527" s="44">
        <v>3.8621050000000001</v>
      </c>
      <c r="AD1527" s="44">
        <v>47269.979732</v>
      </c>
    </row>
    <row r="1528" spans="1:30" x14ac:dyDescent="0.25">
      <c r="A1528">
        <v>1623</v>
      </c>
      <c r="B1528" t="s">
        <v>101</v>
      </c>
      <c r="C1528" t="s">
        <v>114</v>
      </c>
      <c r="D1528" t="s">
        <v>174</v>
      </c>
      <c r="E1528" t="s">
        <v>104</v>
      </c>
      <c r="F1528" s="52">
        <f>VLOOKUP(A1528,[1]Minority!$A$1:$H$1902,5,FALSE)</f>
        <v>2859</v>
      </c>
      <c r="G1528" s="52">
        <f>VLOOKUP(A1528,'[1]Low-income - HH inc.'!$A$1:$I$1902,6,FALSE)</f>
        <v>311</v>
      </c>
      <c r="H1528" s="44">
        <v>192749</v>
      </c>
      <c r="I1528" s="44">
        <v>10558</v>
      </c>
      <c r="J1528" s="44">
        <v>31079</v>
      </c>
      <c r="K1528" s="44">
        <v>2379</v>
      </c>
      <c r="L1528" s="44">
        <v>0</v>
      </c>
      <c r="M1528" s="44">
        <v>0</v>
      </c>
      <c r="N1528" s="44">
        <v>571.5</v>
      </c>
      <c r="O1528" s="44">
        <v>0</v>
      </c>
      <c r="P1528" s="44">
        <v>90.139411999999993</v>
      </c>
      <c r="Q1528" s="44">
        <v>90.790901000000005</v>
      </c>
      <c r="R1528" s="44">
        <v>19.54372</v>
      </c>
      <c r="S1528" s="44">
        <v>19.992540000000002</v>
      </c>
      <c r="T1528" s="44">
        <v>192267.484375</v>
      </c>
      <c r="U1528" s="44">
        <v>31003.152343999998</v>
      </c>
      <c r="V1528" s="44">
        <v>0</v>
      </c>
      <c r="W1528" s="44">
        <v>569.98962400000005</v>
      </c>
      <c r="X1528" s="44">
        <v>78518.005680999995</v>
      </c>
      <c r="Y1528" s="44">
        <v>130461.7037</v>
      </c>
      <c r="Z1528" s="44">
        <v>3682.1931500000001</v>
      </c>
      <c r="AA1528" s="44">
        <v>129.47527099999999</v>
      </c>
      <c r="AB1528" s="44">
        <v>6.7585980000000001</v>
      </c>
      <c r="AC1528" s="44">
        <v>2.5606490000000002</v>
      </c>
      <c r="AD1528" s="44">
        <v>31179.141051999999</v>
      </c>
    </row>
    <row r="1529" spans="1:30" x14ac:dyDescent="0.25">
      <c r="A1529">
        <v>1624</v>
      </c>
      <c r="B1529" t="s">
        <v>101</v>
      </c>
      <c r="C1529" t="s">
        <v>114</v>
      </c>
      <c r="D1529" t="s">
        <v>174</v>
      </c>
      <c r="E1529" t="s">
        <v>104</v>
      </c>
      <c r="F1529" s="52">
        <f>VLOOKUP(A1529,[1]Minority!$A$1:$H$1902,5,FALSE)</f>
        <v>2812</v>
      </c>
      <c r="G1529" s="52">
        <f>VLOOKUP(A1529,'[1]Low-income - HH inc.'!$A$1:$I$1902,6,FALSE)</f>
        <v>329</v>
      </c>
      <c r="H1529" s="44">
        <v>158220</v>
      </c>
      <c r="I1529" s="44">
        <v>33697</v>
      </c>
      <c r="J1529" s="44">
        <v>26509</v>
      </c>
      <c r="K1529" s="44">
        <v>6472</v>
      </c>
      <c r="L1529" s="44">
        <v>0</v>
      </c>
      <c r="M1529" s="44">
        <v>0</v>
      </c>
      <c r="N1529" s="44">
        <v>741.5</v>
      </c>
      <c r="O1529" s="44">
        <v>214.5</v>
      </c>
      <c r="P1529" s="44">
        <v>60.603897000000003</v>
      </c>
      <c r="Q1529" s="44">
        <v>61.357224000000002</v>
      </c>
      <c r="R1529" s="44">
        <v>18.947807000000001</v>
      </c>
      <c r="S1529" s="44">
        <v>19.063631000000001</v>
      </c>
      <c r="T1529" s="44">
        <v>154178.46875</v>
      </c>
      <c r="U1529" s="44">
        <v>25858.677734000001</v>
      </c>
      <c r="V1529" s="44">
        <v>0</v>
      </c>
      <c r="W1529" s="44">
        <v>724.39562999999998</v>
      </c>
      <c r="X1529" s="44">
        <v>20874.882211</v>
      </c>
      <c r="Y1529" s="44">
        <v>49871.514023000003</v>
      </c>
      <c r="Z1529" s="44">
        <v>1950.6796790000001</v>
      </c>
      <c r="AA1529" s="44">
        <v>44.486274999999999</v>
      </c>
      <c r="AB1529" s="44">
        <v>1.938447</v>
      </c>
      <c r="AC1529" s="44">
        <v>1.0948089999999999</v>
      </c>
      <c r="AD1529" s="44">
        <v>12940.217085</v>
      </c>
    </row>
    <row r="1530" spans="1:30" x14ac:dyDescent="0.25">
      <c r="A1530">
        <v>1625</v>
      </c>
      <c r="B1530" t="s">
        <v>101</v>
      </c>
      <c r="C1530" t="s">
        <v>114</v>
      </c>
      <c r="D1530" t="s">
        <v>174</v>
      </c>
      <c r="E1530" t="s">
        <v>104</v>
      </c>
      <c r="F1530" s="52">
        <f>VLOOKUP(A1530,[1]Minority!$A$1:$H$1902,5,FALSE)</f>
        <v>184</v>
      </c>
      <c r="G1530" s="52">
        <f>VLOOKUP(A1530,'[1]Low-income - HH inc.'!$A$1:$I$1902,6,FALSE)</f>
        <v>22</v>
      </c>
      <c r="H1530" s="44">
        <v>169067</v>
      </c>
      <c r="I1530" s="44">
        <v>17100</v>
      </c>
      <c r="J1530" s="44">
        <v>27675</v>
      </c>
      <c r="K1530" s="44">
        <v>4072</v>
      </c>
      <c r="L1530" s="44">
        <v>0</v>
      </c>
      <c r="M1530" s="44">
        <v>0</v>
      </c>
      <c r="N1530" s="44">
        <v>741.5</v>
      </c>
      <c r="O1530" s="44">
        <v>0</v>
      </c>
      <c r="P1530" s="44">
        <v>69.132216999999997</v>
      </c>
      <c r="Q1530" s="44">
        <v>66.053275999999997</v>
      </c>
      <c r="R1530" s="44">
        <v>24.307773999999998</v>
      </c>
      <c r="S1530" s="44">
        <v>24.562021000000001</v>
      </c>
      <c r="T1530" s="44">
        <v>165559.453125</v>
      </c>
      <c r="U1530" s="44">
        <v>27130.21875</v>
      </c>
      <c r="V1530" s="44">
        <v>0</v>
      </c>
      <c r="W1530" s="44">
        <v>724.38549799999998</v>
      </c>
      <c r="X1530" s="44">
        <v>19884.110742000001</v>
      </c>
      <c r="Y1530" s="44">
        <v>36903.162241999999</v>
      </c>
      <c r="Z1530" s="44">
        <v>1641.947635</v>
      </c>
      <c r="AA1530" s="44">
        <v>35.008778999999997</v>
      </c>
      <c r="AB1530" s="44">
        <v>1.266276</v>
      </c>
      <c r="AC1530" s="44">
        <v>0.87583100000000003</v>
      </c>
      <c r="AD1530" s="44">
        <v>10062.975985999999</v>
      </c>
    </row>
    <row r="1531" spans="1:30" x14ac:dyDescent="0.25">
      <c r="A1531">
        <v>1626</v>
      </c>
      <c r="B1531" t="s">
        <v>101</v>
      </c>
      <c r="C1531" t="s">
        <v>114</v>
      </c>
      <c r="D1531" t="s">
        <v>174</v>
      </c>
      <c r="E1531" t="s">
        <v>104</v>
      </c>
      <c r="F1531" s="52">
        <f>VLOOKUP(A1531,[1]Minority!$A$1:$H$1902,5,FALSE)</f>
        <v>33</v>
      </c>
      <c r="G1531" s="52">
        <f>VLOOKUP(A1531,'[1]Low-income - HH inc.'!$A$1:$I$1902,6,FALSE)</f>
        <v>3</v>
      </c>
      <c r="H1531" s="44">
        <v>169766</v>
      </c>
      <c r="I1531" s="44">
        <v>16183</v>
      </c>
      <c r="J1531" s="44">
        <v>27606</v>
      </c>
      <c r="K1531" s="44">
        <v>3595</v>
      </c>
      <c r="L1531" s="44">
        <v>0</v>
      </c>
      <c r="M1531" s="44">
        <v>0</v>
      </c>
      <c r="N1531" s="44">
        <v>741.5</v>
      </c>
      <c r="O1531" s="44">
        <v>0</v>
      </c>
      <c r="P1531" s="44">
        <v>69.470710999999994</v>
      </c>
      <c r="Q1531" s="44">
        <v>65.892112999999995</v>
      </c>
      <c r="R1531" s="44">
        <v>21.775507000000001</v>
      </c>
      <c r="S1531" s="44">
        <v>21.581785</v>
      </c>
      <c r="T1531" s="44">
        <v>168119.859375</v>
      </c>
      <c r="U1531" s="44">
        <v>27348.642577999999</v>
      </c>
      <c r="V1531" s="44">
        <v>0</v>
      </c>
      <c r="W1531" s="44">
        <v>733.552368</v>
      </c>
      <c r="X1531" s="44">
        <v>89892.443562999993</v>
      </c>
      <c r="Y1531" s="44">
        <v>188410.59652600001</v>
      </c>
      <c r="Z1531" s="44">
        <v>6812.8489140000001</v>
      </c>
      <c r="AA1531" s="44">
        <v>170.129268</v>
      </c>
      <c r="AB1531" s="44">
        <v>7.9796800000000001</v>
      </c>
      <c r="AC1531" s="44">
        <v>4.0796890000000001</v>
      </c>
      <c r="AD1531" s="44">
        <v>49095.804424000002</v>
      </c>
    </row>
    <row r="1532" spans="1:30" x14ac:dyDescent="0.25">
      <c r="A1532">
        <v>1627</v>
      </c>
      <c r="B1532" t="s">
        <v>101</v>
      </c>
      <c r="C1532" t="s">
        <v>114</v>
      </c>
      <c r="D1532" t="s">
        <v>174</v>
      </c>
      <c r="E1532" t="s">
        <v>104</v>
      </c>
      <c r="F1532" s="52">
        <f>VLOOKUP(A1532,[1]Minority!$A$1:$H$1902,5,FALSE)</f>
        <v>0</v>
      </c>
      <c r="G1532" s="52">
        <f>VLOOKUP(A1532,'[1]Low-income - HH inc.'!$A$1:$I$1902,6,FALSE)</f>
        <v>0</v>
      </c>
      <c r="H1532" s="44">
        <v>172567</v>
      </c>
      <c r="I1532" s="44">
        <v>12617</v>
      </c>
      <c r="J1532" s="44">
        <v>28339</v>
      </c>
      <c r="K1532" s="44">
        <v>3324</v>
      </c>
      <c r="L1532" s="44">
        <v>0</v>
      </c>
      <c r="M1532" s="44">
        <v>0</v>
      </c>
      <c r="N1532" s="44">
        <v>741.5</v>
      </c>
      <c r="O1532" s="44">
        <v>0</v>
      </c>
      <c r="P1532" s="44">
        <v>74.605782000000005</v>
      </c>
      <c r="Q1532" s="44">
        <v>69.995033000000006</v>
      </c>
      <c r="R1532" s="44">
        <v>24.397283999999999</v>
      </c>
      <c r="S1532" s="44">
        <v>26.003416000000001</v>
      </c>
      <c r="T1532" s="44">
        <v>171162.65625</v>
      </c>
      <c r="U1532" s="44">
        <v>28119.369140999999</v>
      </c>
      <c r="V1532" s="44">
        <v>0</v>
      </c>
      <c r="W1532" s="44">
        <v>734.98968500000001</v>
      </c>
      <c r="X1532" s="44">
        <v>34144.114886000003</v>
      </c>
      <c r="Y1532" s="44">
        <v>46610.367272000003</v>
      </c>
      <c r="Z1532" s="44">
        <v>1811.6001859999999</v>
      </c>
      <c r="AA1532" s="44">
        <v>42.412244000000001</v>
      </c>
      <c r="AB1532" s="44">
        <v>2.0496020000000001</v>
      </c>
      <c r="AC1532" s="44">
        <v>1.0344390000000001</v>
      </c>
      <c r="AD1532" s="44">
        <v>12347.215120999999</v>
      </c>
    </row>
    <row r="1533" spans="1:30" x14ac:dyDescent="0.25">
      <c r="A1533">
        <v>1628</v>
      </c>
      <c r="B1533" t="s">
        <v>101</v>
      </c>
      <c r="C1533" t="s">
        <v>114</v>
      </c>
      <c r="D1533" t="s">
        <v>174</v>
      </c>
      <c r="E1533" t="s">
        <v>104</v>
      </c>
      <c r="F1533" s="52">
        <f>VLOOKUP(A1533,[1]Minority!$A$1:$H$1902,5,FALSE)</f>
        <v>16</v>
      </c>
      <c r="G1533" s="52">
        <f>VLOOKUP(A1533,'[1]Low-income - HH inc.'!$A$1:$I$1902,6,FALSE)</f>
        <v>1</v>
      </c>
      <c r="H1533" s="44">
        <v>188655</v>
      </c>
      <c r="I1533" s="44">
        <v>13905</v>
      </c>
      <c r="J1533" s="44">
        <v>29548</v>
      </c>
      <c r="K1533" s="44">
        <v>3249</v>
      </c>
      <c r="L1533" s="44">
        <v>0</v>
      </c>
      <c r="M1533" s="44">
        <v>0</v>
      </c>
      <c r="N1533" s="44">
        <v>741.5</v>
      </c>
      <c r="O1533" s="44">
        <v>0</v>
      </c>
      <c r="P1533" s="44">
        <v>72.325867000000002</v>
      </c>
      <c r="Q1533" s="44">
        <v>68.483947999999998</v>
      </c>
      <c r="R1533" s="44">
        <v>21.748584999999999</v>
      </c>
      <c r="S1533" s="44">
        <v>22.619806000000001</v>
      </c>
      <c r="T1533" s="44">
        <v>186884.390625</v>
      </c>
      <c r="U1533" s="44">
        <v>29281.53125</v>
      </c>
      <c r="V1533" s="44">
        <v>0</v>
      </c>
      <c r="W1533" s="44">
        <v>733.98693800000001</v>
      </c>
      <c r="X1533" s="44">
        <v>31180.210685999999</v>
      </c>
      <c r="Y1533" s="44">
        <v>56406.724413000004</v>
      </c>
      <c r="Z1533" s="44">
        <v>1634.37</v>
      </c>
      <c r="AA1533" s="44">
        <v>45.189655999999999</v>
      </c>
      <c r="AB1533" s="44">
        <v>2.3495339999999998</v>
      </c>
      <c r="AC1533" s="44">
        <v>1.0434859999999999</v>
      </c>
      <c r="AD1533" s="44">
        <v>12755.917993999999</v>
      </c>
    </row>
    <row r="1534" spans="1:30" x14ac:dyDescent="0.25">
      <c r="A1534">
        <v>1629</v>
      </c>
      <c r="B1534" t="s">
        <v>101</v>
      </c>
      <c r="C1534" t="s">
        <v>114</v>
      </c>
      <c r="D1534" t="s">
        <v>174</v>
      </c>
      <c r="E1534" t="s">
        <v>104</v>
      </c>
      <c r="F1534" s="52">
        <f>VLOOKUP(A1534,[1]Minority!$A$1:$H$1902,5,FALSE)</f>
        <v>1552</v>
      </c>
      <c r="G1534" s="52">
        <f>VLOOKUP(A1534,'[1]Low-income - HH inc.'!$A$1:$I$1902,6,FALSE)</f>
        <v>170</v>
      </c>
      <c r="H1534" s="44">
        <v>189668</v>
      </c>
      <c r="I1534" s="44">
        <v>7993</v>
      </c>
      <c r="J1534" s="44">
        <v>30101</v>
      </c>
      <c r="K1534" s="44">
        <v>1524</v>
      </c>
      <c r="L1534" s="44">
        <v>0</v>
      </c>
      <c r="M1534" s="44">
        <v>0</v>
      </c>
      <c r="N1534" s="44">
        <v>741.5</v>
      </c>
      <c r="O1534" s="44">
        <v>0</v>
      </c>
      <c r="P1534" s="44">
        <v>84.842354</v>
      </c>
      <c r="Q1534" s="44">
        <v>93.353081000000003</v>
      </c>
      <c r="R1534" s="44">
        <v>20.361708</v>
      </c>
      <c r="S1534" s="44">
        <v>20.300232000000001</v>
      </c>
      <c r="T1534" s="44">
        <v>189197.453125</v>
      </c>
      <c r="U1534" s="44">
        <v>30026.980468999998</v>
      </c>
      <c r="V1534" s="44">
        <v>0</v>
      </c>
      <c r="W1534" s="44">
        <v>739.57946800000002</v>
      </c>
      <c r="X1534" s="44">
        <v>58800.569355</v>
      </c>
      <c r="Y1534" s="44">
        <v>95495.135922999994</v>
      </c>
      <c r="Z1534" s="44">
        <v>2759.5783070000002</v>
      </c>
      <c r="AA1534" s="44">
        <v>91.245908</v>
      </c>
      <c r="AB1534" s="44">
        <v>4.3967809999999998</v>
      </c>
      <c r="AC1534" s="44">
        <v>1.8528690000000001</v>
      </c>
      <c r="AD1534" s="44">
        <v>22341.288003000001</v>
      </c>
    </row>
    <row r="1535" spans="1:30" x14ac:dyDescent="0.25">
      <c r="A1535">
        <v>1630</v>
      </c>
      <c r="B1535" t="s">
        <v>101</v>
      </c>
      <c r="C1535" t="s">
        <v>114</v>
      </c>
      <c r="D1535" t="s">
        <v>174</v>
      </c>
      <c r="E1535" t="s">
        <v>104</v>
      </c>
      <c r="F1535" s="52">
        <f>VLOOKUP(A1535,[1]Minority!$A$1:$H$1902,5,FALSE)</f>
        <v>473</v>
      </c>
      <c r="G1535" s="52">
        <f>VLOOKUP(A1535,'[1]Low-income - HH inc.'!$A$1:$I$1902,6,FALSE)</f>
        <v>63</v>
      </c>
      <c r="H1535" s="44">
        <v>196788</v>
      </c>
      <c r="I1535" s="44">
        <v>36095</v>
      </c>
      <c r="J1535" s="44">
        <v>32967</v>
      </c>
      <c r="K1535" s="44">
        <v>4394</v>
      </c>
      <c r="L1535" s="44">
        <v>0</v>
      </c>
      <c r="M1535" s="44">
        <v>0</v>
      </c>
      <c r="N1535" s="44">
        <v>531.5</v>
      </c>
      <c r="O1535" s="44">
        <v>214.5</v>
      </c>
      <c r="P1535" s="44">
        <v>61.757103000000001</v>
      </c>
      <c r="Q1535" s="44">
        <v>62.290568999999998</v>
      </c>
      <c r="R1535" s="44">
        <v>19.346026999999999</v>
      </c>
      <c r="S1535" s="44">
        <v>19.564419000000001</v>
      </c>
      <c r="T1535" s="44">
        <v>191770.59375</v>
      </c>
      <c r="U1535" s="44">
        <v>32074.849609000001</v>
      </c>
      <c r="V1535" s="44">
        <v>0</v>
      </c>
      <c r="W1535" s="44">
        <v>521.60217299999999</v>
      </c>
      <c r="X1535" s="44">
        <v>20001.808044000001</v>
      </c>
      <c r="Y1535" s="44">
        <v>57220.609796999997</v>
      </c>
      <c r="Z1535" s="44">
        <v>2309.000908</v>
      </c>
      <c r="AA1535" s="44">
        <v>51.758187999999997</v>
      </c>
      <c r="AB1535" s="44">
        <v>2.2798660000000002</v>
      </c>
      <c r="AC1535" s="44">
        <v>1.2931790000000001</v>
      </c>
      <c r="AD1535" s="44">
        <v>15138.581760999999</v>
      </c>
    </row>
    <row r="1536" spans="1:30" x14ac:dyDescent="0.25">
      <c r="A1536">
        <v>1631</v>
      </c>
      <c r="B1536" t="s">
        <v>101</v>
      </c>
      <c r="C1536" t="s">
        <v>114</v>
      </c>
      <c r="D1536" t="s">
        <v>174</v>
      </c>
      <c r="E1536" t="s">
        <v>104</v>
      </c>
      <c r="F1536" s="52">
        <f>VLOOKUP(A1536,[1]Minority!$A$1:$H$1902,5,FALSE)</f>
        <v>1477</v>
      </c>
      <c r="G1536" s="52">
        <f>VLOOKUP(A1536,'[1]Low-income - HH inc.'!$A$1:$I$1902,6,FALSE)</f>
        <v>209</v>
      </c>
      <c r="H1536" s="44">
        <v>175234</v>
      </c>
      <c r="I1536" s="44">
        <v>181200</v>
      </c>
      <c r="J1536" s="44">
        <v>27909</v>
      </c>
      <c r="K1536" s="44">
        <v>20308</v>
      </c>
      <c r="L1536" s="44">
        <v>0</v>
      </c>
      <c r="M1536" s="44">
        <v>0</v>
      </c>
      <c r="N1536" s="44">
        <v>531.5</v>
      </c>
      <c r="O1536" s="44">
        <v>214.5</v>
      </c>
      <c r="P1536" s="44">
        <v>58.001582999999997</v>
      </c>
      <c r="Q1536" s="44">
        <v>57.661766</v>
      </c>
      <c r="R1536" s="44">
        <v>19.649550999999999</v>
      </c>
      <c r="S1536" s="44">
        <v>19.833121999999999</v>
      </c>
      <c r="T1536" s="44">
        <v>175481.28125</v>
      </c>
      <c r="U1536" s="44">
        <v>27593.945313</v>
      </c>
      <c r="V1536" s="44">
        <v>0</v>
      </c>
      <c r="W1536" s="44">
        <v>518.36065699999995</v>
      </c>
      <c r="X1536" s="44">
        <v>21469.322054</v>
      </c>
      <c r="Y1536" s="44">
        <v>55182.705999999998</v>
      </c>
      <c r="Z1536" s="44">
        <v>1856.7075400000001</v>
      </c>
      <c r="AA1536" s="44">
        <v>44.885925999999998</v>
      </c>
      <c r="AB1536" s="44">
        <v>2.1134010000000001</v>
      </c>
      <c r="AC1536" s="44">
        <v>1.0967990000000001</v>
      </c>
      <c r="AD1536" s="44">
        <v>13165.193117999999</v>
      </c>
    </row>
    <row r="1537" spans="1:30" x14ac:dyDescent="0.25">
      <c r="A1537">
        <v>1632</v>
      </c>
      <c r="B1537" t="s">
        <v>101</v>
      </c>
      <c r="C1537" t="s">
        <v>114</v>
      </c>
      <c r="D1537" t="s">
        <v>174</v>
      </c>
      <c r="E1537" t="s">
        <v>104</v>
      </c>
      <c r="F1537" s="52">
        <f>VLOOKUP(A1537,[1]Minority!$A$1:$H$1902,5,FALSE)</f>
        <v>3189</v>
      </c>
      <c r="G1537" s="52">
        <f>VLOOKUP(A1537,'[1]Low-income - HH inc.'!$A$1:$I$1902,6,FALSE)</f>
        <v>331</v>
      </c>
      <c r="H1537" s="44">
        <v>162491</v>
      </c>
      <c r="I1537" s="44">
        <v>25561</v>
      </c>
      <c r="J1537" s="44">
        <v>25294</v>
      </c>
      <c r="K1537" s="44">
        <v>4057</v>
      </c>
      <c r="L1537" s="44">
        <v>0</v>
      </c>
      <c r="M1537" s="44">
        <v>0</v>
      </c>
      <c r="N1537" s="44">
        <v>443.5</v>
      </c>
      <c r="O1537" s="44">
        <v>214.5</v>
      </c>
      <c r="P1537" s="44">
        <v>65.280288999999996</v>
      </c>
      <c r="Q1537" s="44">
        <v>66.201355000000007</v>
      </c>
      <c r="R1537" s="44">
        <v>18.550530999999999</v>
      </c>
      <c r="S1537" s="44">
        <v>18.500108999999998</v>
      </c>
      <c r="T1537" s="44">
        <v>159326.25</v>
      </c>
      <c r="U1537" s="44">
        <v>24803.167968999998</v>
      </c>
      <c r="V1537" s="44">
        <v>0</v>
      </c>
      <c r="W1537" s="44">
        <v>438.207336</v>
      </c>
      <c r="X1537" s="44">
        <v>0</v>
      </c>
      <c r="Y1537" s="44">
        <v>5508.735995</v>
      </c>
      <c r="Z1537" s="44">
        <v>184.945582</v>
      </c>
      <c r="AA1537" s="44">
        <v>4.5126390000000001</v>
      </c>
      <c r="AB1537" s="44">
        <v>0.2019</v>
      </c>
      <c r="AC1537" s="44">
        <v>0.107268</v>
      </c>
      <c r="AD1537" s="44">
        <v>1268.576217</v>
      </c>
    </row>
    <row r="1538" spans="1:30" x14ac:dyDescent="0.25">
      <c r="A1538">
        <v>1633</v>
      </c>
      <c r="B1538" t="s">
        <v>101</v>
      </c>
      <c r="C1538" t="s">
        <v>114</v>
      </c>
      <c r="D1538" t="s">
        <v>174</v>
      </c>
      <c r="E1538" t="s">
        <v>104</v>
      </c>
      <c r="F1538" s="52">
        <f>VLOOKUP(A1538,[1]Minority!$A$1:$H$1902,5,FALSE)</f>
        <v>1383</v>
      </c>
      <c r="G1538" s="52">
        <f>VLOOKUP(A1538,'[1]Low-income - HH inc.'!$A$1:$I$1902,6,FALSE)</f>
        <v>244</v>
      </c>
      <c r="H1538" s="44">
        <v>157291</v>
      </c>
      <c r="I1538" s="44">
        <v>42296</v>
      </c>
      <c r="J1538" s="44">
        <v>24714</v>
      </c>
      <c r="K1538" s="44">
        <v>5821</v>
      </c>
      <c r="L1538" s="44">
        <v>0</v>
      </c>
      <c r="M1538" s="44">
        <v>0</v>
      </c>
      <c r="N1538" s="44">
        <v>571.5</v>
      </c>
      <c r="O1538" s="44">
        <v>214.5</v>
      </c>
      <c r="P1538" s="44">
        <v>56.562461999999996</v>
      </c>
      <c r="Q1538" s="44">
        <v>53.818275</v>
      </c>
      <c r="R1538" s="44">
        <v>20.572717999999998</v>
      </c>
      <c r="S1538" s="44">
        <v>20.654509000000001</v>
      </c>
      <c r="T1538" s="44">
        <v>153736.65625</v>
      </c>
      <c r="U1538" s="44">
        <v>24130.041015999999</v>
      </c>
      <c r="V1538" s="44">
        <v>0</v>
      </c>
      <c r="W1538" s="44">
        <v>560.46557600000006</v>
      </c>
      <c r="X1538" s="44">
        <v>4782.006026</v>
      </c>
      <c r="Y1538" s="44">
        <v>35585.473698000002</v>
      </c>
      <c r="Z1538" s="44">
        <v>1212.7682279999999</v>
      </c>
      <c r="AA1538" s="44">
        <v>29.459520000000001</v>
      </c>
      <c r="AB1538" s="44">
        <v>1.3292930000000001</v>
      </c>
      <c r="AC1538" s="44">
        <v>0.70390200000000003</v>
      </c>
      <c r="AD1538" s="44">
        <v>8369.8237420000005</v>
      </c>
    </row>
    <row r="1539" spans="1:30" x14ac:dyDescent="0.25">
      <c r="A1539">
        <v>1634</v>
      </c>
      <c r="B1539" t="s">
        <v>101</v>
      </c>
      <c r="C1539" t="s">
        <v>114</v>
      </c>
      <c r="D1539" t="s">
        <v>174</v>
      </c>
      <c r="E1539" t="s">
        <v>104</v>
      </c>
      <c r="F1539" s="52">
        <f>VLOOKUP(A1539,[1]Minority!$A$1:$H$1902,5,FALSE)</f>
        <v>205</v>
      </c>
      <c r="G1539" s="52">
        <f>VLOOKUP(A1539,'[1]Low-income - HH inc.'!$A$1:$I$1902,6,FALSE)</f>
        <v>51</v>
      </c>
      <c r="H1539" s="44">
        <v>158748</v>
      </c>
      <c r="I1539" s="44">
        <v>55307</v>
      </c>
      <c r="J1539" s="44">
        <v>24962</v>
      </c>
      <c r="K1539" s="44">
        <v>6917</v>
      </c>
      <c r="L1539" s="44">
        <v>0</v>
      </c>
      <c r="M1539" s="44">
        <v>0</v>
      </c>
      <c r="N1539" s="44">
        <v>571.5</v>
      </c>
      <c r="O1539" s="44">
        <v>0</v>
      </c>
      <c r="P1539" s="44">
        <v>60.636822000000002</v>
      </c>
      <c r="Q1539" s="44">
        <v>53.412376000000002</v>
      </c>
      <c r="R1539" s="44">
        <v>24.48348</v>
      </c>
      <c r="S1539" s="44">
        <v>24.741322</v>
      </c>
      <c r="T1539" s="44">
        <v>155450.578125</v>
      </c>
      <c r="U1539" s="44">
        <v>24386.771484000001</v>
      </c>
      <c r="V1539" s="44">
        <v>0</v>
      </c>
      <c r="W1539" s="44">
        <v>553.28204300000004</v>
      </c>
      <c r="X1539" s="44">
        <v>74770.600034999996</v>
      </c>
      <c r="Y1539" s="44">
        <v>138580.21968400001</v>
      </c>
      <c r="Z1539" s="44">
        <v>5327.6358449999998</v>
      </c>
      <c r="AA1539" s="44">
        <v>122.995677</v>
      </c>
      <c r="AB1539" s="44">
        <v>5.5354580000000002</v>
      </c>
      <c r="AC1539" s="44">
        <v>3.0089130000000002</v>
      </c>
      <c r="AD1539" s="44">
        <v>35812.216651000002</v>
      </c>
    </row>
    <row r="1540" spans="1:30" x14ac:dyDescent="0.25">
      <c r="A1540">
        <v>1635</v>
      </c>
      <c r="B1540" t="s">
        <v>101</v>
      </c>
      <c r="C1540" t="s">
        <v>114</v>
      </c>
      <c r="D1540" t="s">
        <v>174</v>
      </c>
      <c r="E1540" t="s">
        <v>104</v>
      </c>
      <c r="F1540" s="52">
        <f>VLOOKUP(A1540,[1]Minority!$A$1:$H$1902,5,FALSE)</f>
        <v>2925</v>
      </c>
      <c r="G1540" s="52">
        <f>VLOOKUP(A1540,'[1]Low-income - HH inc.'!$A$1:$I$1902,6,FALSE)</f>
        <v>329</v>
      </c>
      <c r="H1540" s="44">
        <v>149340</v>
      </c>
      <c r="I1540" s="44">
        <v>11304</v>
      </c>
      <c r="J1540" s="44">
        <v>23368</v>
      </c>
      <c r="K1540" s="44">
        <v>2058</v>
      </c>
      <c r="L1540" s="44">
        <v>0</v>
      </c>
      <c r="M1540" s="44">
        <v>0</v>
      </c>
      <c r="N1540" s="44">
        <v>443.5</v>
      </c>
      <c r="O1540" s="44">
        <v>214.5</v>
      </c>
      <c r="P1540" s="44">
        <v>65.472328000000005</v>
      </c>
      <c r="Q1540" s="44">
        <v>66.636475000000004</v>
      </c>
      <c r="R1540" s="44">
        <v>16.770294</v>
      </c>
      <c r="S1540" s="44">
        <v>16.722912000000001</v>
      </c>
      <c r="T1540" s="44">
        <v>147011.953125</v>
      </c>
      <c r="U1540" s="44">
        <v>23008.595702999999</v>
      </c>
      <c r="V1540" s="44">
        <v>0</v>
      </c>
      <c r="W1540" s="44">
        <v>439.637787</v>
      </c>
      <c r="X1540" s="44">
        <v>4924.2871070000001</v>
      </c>
      <c r="Y1540" s="44">
        <v>25355.856404999999</v>
      </c>
      <c r="Z1540" s="44">
        <v>867.64279499999998</v>
      </c>
      <c r="AA1540" s="44">
        <v>21.070414</v>
      </c>
      <c r="AB1540" s="44">
        <v>0.93540500000000004</v>
      </c>
      <c r="AC1540" s="44">
        <v>0.50375000000000003</v>
      </c>
      <c r="AD1540" s="44">
        <v>5963.1837519999999</v>
      </c>
    </row>
    <row r="1541" spans="1:30" x14ac:dyDescent="0.25">
      <c r="A1541">
        <v>1636</v>
      </c>
      <c r="B1541" t="s">
        <v>101</v>
      </c>
      <c r="C1541" t="s">
        <v>114</v>
      </c>
      <c r="D1541" t="s">
        <v>174</v>
      </c>
      <c r="E1541" t="s">
        <v>104</v>
      </c>
      <c r="F1541" s="52">
        <f>VLOOKUP(A1541,[1]Minority!$A$1:$H$1902,5,FALSE)</f>
        <v>1735</v>
      </c>
      <c r="G1541" s="52">
        <f>VLOOKUP(A1541,'[1]Low-income - HH inc.'!$A$1:$I$1902,6,FALSE)</f>
        <v>229</v>
      </c>
      <c r="H1541" s="44">
        <v>152842</v>
      </c>
      <c r="I1541" s="44">
        <v>32512</v>
      </c>
      <c r="J1541" s="44">
        <v>24171</v>
      </c>
      <c r="K1541" s="44">
        <v>5714</v>
      </c>
      <c r="L1541" s="44">
        <v>0</v>
      </c>
      <c r="M1541" s="44">
        <v>0</v>
      </c>
      <c r="N1541" s="44">
        <v>741.5</v>
      </c>
      <c r="O1541" s="44">
        <v>214.5</v>
      </c>
      <c r="P1541" s="44">
        <v>59.903038000000002</v>
      </c>
      <c r="Q1541" s="44">
        <v>61.223453999999997</v>
      </c>
      <c r="R1541" s="44">
        <v>19.348414999999999</v>
      </c>
      <c r="S1541" s="44">
        <v>19.393433000000002</v>
      </c>
      <c r="T1541" s="44">
        <v>149557.078125</v>
      </c>
      <c r="U1541" s="44">
        <v>23667.138672000001</v>
      </c>
      <c r="V1541" s="44">
        <v>0</v>
      </c>
      <c r="W1541" s="44">
        <v>727.11328100000003</v>
      </c>
      <c r="X1541" s="44">
        <v>4862.4933229999997</v>
      </c>
      <c r="Y1541" s="44">
        <v>16369.352344000001</v>
      </c>
      <c r="Z1541" s="44">
        <v>596.51594999999998</v>
      </c>
      <c r="AA1541" s="44">
        <v>13.849332</v>
      </c>
      <c r="AB1541" s="44">
        <v>0.67681899999999995</v>
      </c>
      <c r="AC1541" s="44">
        <v>0.33797300000000002</v>
      </c>
      <c r="AD1541" s="44">
        <v>4089.5268820000001</v>
      </c>
    </row>
    <row r="1542" spans="1:30" x14ac:dyDescent="0.25">
      <c r="A1542">
        <v>1637</v>
      </c>
      <c r="B1542" t="s">
        <v>101</v>
      </c>
      <c r="C1542" t="s">
        <v>114</v>
      </c>
      <c r="D1542" t="s">
        <v>174</v>
      </c>
      <c r="E1542" t="s">
        <v>104</v>
      </c>
      <c r="F1542" s="52">
        <f>VLOOKUP(A1542,[1]Minority!$A$1:$H$1902,5,FALSE)</f>
        <v>2928</v>
      </c>
      <c r="G1542" s="52">
        <f>VLOOKUP(A1542,'[1]Low-income - HH inc.'!$A$1:$I$1902,6,FALSE)</f>
        <v>296</v>
      </c>
      <c r="H1542" s="44">
        <v>145324</v>
      </c>
      <c r="I1542" s="44">
        <v>31258</v>
      </c>
      <c r="J1542" s="44">
        <v>23611</v>
      </c>
      <c r="K1542" s="44">
        <v>4910</v>
      </c>
      <c r="L1542" s="44">
        <v>0</v>
      </c>
      <c r="M1542" s="44">
        <v>0</v>
      </c>
      <c r="N1542" s="44">
        <v>653.5</v>
      </c>
      <c r="O1542" s="44">
        <v>0</v>
      </c>
      <c r="P1542" s="44">
        <v>74.597922999999994</v>
      </c>
      <c r="Q1542" s="44">
        <v>81.939589999999995</v>
      </c>
      <c r="R1542" s="44">
        <v>20.186191999999998</v>
      </c>
      <c r="S1542" s="44">
        <v>20.014809</v>
      </c>
      <c r="T1542" s="44">
        <v>142905.734375</v>
      </c>
      <c r="U1542" s="44">
        <v>23214.525390999999</v>
      </c>
      <c r="V1542" s="44">
        <v>0</v>
      </c>
      <c r="W1542" s="44">
        <v>639.64538600000003</v>
      </c>
      <c r="X1542" s="44">
        <v>7807.2701530000004</v>
      </c>
      <c r="Y1542" s="44">
        <v>15838.362322000001</v>
      </c>
      <c r="Z1542" s="44">
        <v>558.77092800000003</v>
      </c>
      <c r="AA1542" s="44">
        <v>13.371477000000001</v>
      </c>
      <c r="AB1542" s="44">
        <v>0.59148999999999996</v>
      </c>
      <c r="AC1542" s="44">
        <v>0.32087300000000002</v>
      </c>
      <c r="AD1542" s="44">
        <v>3801.941538</v>
      </c>
    </row>
    <row r="1543" spans="1:30" x14ac:dyDescent="0.25">
      <c r="A1543">
        <v>1638</v>
      </c>
      <c r="B1543" t="s">
        <v>101</v>
      </c>
      <c r="C1543" t="s">
        <v>114</v>
      </c>
      <c r="D1543" t="s">
        <v>175</v>
      </c>
      <c r="E1543" t="s">
        <v>104</v>
      </c>
      <c r="F1543" s="52">
        <f>VLOOKUP(A1543,[1]Minority!$A$1:$H$1902,5,FALSE)</f>
        <v>1151</v>
      </c>
      <c r="G1543" s="52">
        <f>VLOOKUP(A1543,'[1]Low-income - HH inc.'!$A$1:$I$1902,6,FALSE)</f>
        <v>50</v>
      </c>
      <c r="H1543" s="44">
        <v>150763</v>
      </c>
      <c r="I1543" s="44">
        <v>0</v>
      </c>
      <c r="J1543" s="44">
        <v>31279</v>
      </c>
      <c r="K1543" s="44">
        <v>0</v>
      </c>
      <c r="L1543" s="44">
        <v>0</v>
      </c>
      <c r="M1543" s="44">
        <v>0</v>
      </c>
      <c r="N1543" s="44">
        <v>229</v>
      </c>
      <c r="O1543" s="44">
        <v>0</v>
      </c>
      <c r="P1543" s="44">
        <v>0</v>
      </c>
      <c r="Q1543" s="44">
        <v>0</v>
      </c>
      <c r="R1543" s="44">
        <v>21.059750000000001</v>
      </c>
      <c r="S1543" s="44">
        <v>21.000149</v>
      </c>
      <c r="T1543" s="44">
        <v>150763</v>
      </c>
      <c r="U1543" s="44">
        <v>31279</v>
      </c>
      <c r="V1543" s="44">
        <v>0</v>
      </c>
      <c r="W1543" s="44">
        <v>229</v>
      </c>
      <c r="X1543" s="44">
        <v>0</v>
      </c>
      <c r="Y1543" s="44">
        <v>8733.7220020000004</v>
      </c>
      <c r="Z1543" s="44">
        <v>276.08298200000002</v>
      </c>
      <c r="AA1543" s="44">
        <v>7.1544140000000001</v>
      </c>
      <c r="AB1543" s="44">
        <v>0.31846799999999997</v>
      </c>
      <c r="AC1543" s="44">
        <v>0.166349</v>
      </c>
      <c r="AD1543" s="44">
        <v>1956.5843480000001</v>
      </c>
    </row>
    <row r="1544" spans="1:30" x14ac:dyDescent="0.25">
      <c r="A1544">
        <v>1639</v>
      </c>
      <c r="B1544" t="s">
        <v>101</v>
      </c>
      <c r="C1544" t="s">
        <v>114</v>
      </c>
      <c r="D1544" t="s">
        <v>175</v>
      </c>
      <c r="E1544" t="s">
        <v>104</v>
      </c>
      <c r="F1544" s="52">
        <f>VLOOKUP(A1544,[1]Minority!$A$1:$H$1902,5,FALSE)</f>
        <v>2593</v>
      </c>
      <c r="G1544" s="52">
        <f>VLOOKUP(A1544,'[1]Low-income - HH inc.'!$A$1:$I$1902,6,FALSE)</f>
        <v>126</v>
      </c>
      <c r="H1544" s="44">
        <v>133891</v>
      </c>
      <c r="I1544" s="44">
        <v>0</v>
      </c>
      <c r="J1544" s="44">
        <v>26642</v>
      </c>
      <c r="K1544" s="44">
        <v>0</v>
      </c>
      <c r="L1544" s="44">
        <v>0</v>
      </c>
      <c r="M1544" s="44">
        <v>0</v>
      </c>
      <c r="N1544" s="44">
        <v>399</v>
      </c>
      <c r="O1544" s="44">
        <v>0</v>
      </c>
      <c r="P1544" s="44">
        <v>0</v>
      </c>
      <c r="Q1544" s="44">
        <v>0</v>
      </c>
      <c r="R1544" s="44">
        <v>18.825253</v>
      </c>
      <c r="S1544" s="44">
        <v>18.743739999999999</v>
      </c>
      <c r="T1544" s="44">
        <v>133891</v>
      </c>
      <c r="U1544" s="44">
        <v>26642</v>
      </c>
      <c r="V1544" s="44">
        <v>0</v>
      </c>
      <c r="W1544" s="44">
        <v>399</v>
      </c>
      <c r="X1544" s="44">
        <v>3135.341707</v>
      </c>
      <c r="Y1544" s="44">
        <v>13828.702975</v>
      </c>
      <c r="Z1544" s="44">
        <v>463.48937599999999</v>
      </c>
      <c r="AA1544" s="44">
        <v>11.609062</v>
      </c>
      <c r="AB1544" s="44">
        <v>0.48965599999999998</v>
      </c>
      <c r="AC1544" s="44">
        <v>0.27311099999999999</v>
      </c>
      <c r="AD1544" s="44">
        <v>3174.730971</v>
      </c>
    </row>
    <row r="1545" spans="1:30" x14ac:dyDescent="0.25">
      <c r="A1545">
        <v>1640</v>
      </c>
      <c r="B1545" t="s">
        <v>101</v>
      </c>
      <c r="C1545" t="s">
        <v>114</v>
      </c>
      <c r="D1545" t="s">
        <v>175</v>
      </c>
      <c r="E1545" t="s">
        <v>104</v>
      </c>
      <c r="F1545" s="52">
        <f>VLOOKUP(A1545,[1]Minority!$A$1:$H$1902,5,FALSE)</f>
        <v>2222</v>
      </c>
      <c r="G1545" s="52">
        <f>VLOOKUP(A1545,'[1]Low-income - HH inc.'!$A$1:$I$1902,6,FALSE)</f>
        <v>85</v>
      </c>
      <c r="H1545" s="44">
        <v>139428</v>
      </c>
      <c r="I1545" s="44">
        <v>0</v>
      </c>
      <c r="J1545" s="44">
        <v>23136</v>
      </c>
      <c r="K1545" s="44">
        <v>0</v>
      </c>
      <c r="L1545" s="44">
        <v>0</v>
      </c>
      <c r="M1545" s="44">
        <v>0</v>
      </c>
      <c r="N1545" s="44">
        <v>613.5</v>
      </c>
      <c r="O1545" s="44">
        <v>0</v>
      </c>
      <c r="P1545" s="44">
        <v>0</v>
      </c>
      <c r="Q1545" s="44">
        <v>0</v>
      </c>
      <c r="R1545" s="44">
        <v>19.458735000000001</v>
      </c>
      <c r="S1545" s="44">
        <v>19.354118</v>
      </c>
      <c r="T1545" s="44">
        <v>139428</v>
      </c>
      <c r="U1545" s="44">
        <v>23136</v>
      </c>
      <c r="V1545" s="44">
        <v>0</v>
      </c>
      <c r="W1545" s="44">
        <v>613.5</v>
      </c>
      <c r="X1545" s="44">
        <v>9028.2728110000007</v>
      </c>
      <c r="Y1545" s="44">
        <v>19578.645447999999</v>
      </c>
      <c r="Z1545" s="44">
        <v>794.28688</v>
      </c>
      <c r="AA1545" s="44">
        <v>17.218415</v>
      </c>
      <c r="AB1545" s="44">
        <v>0.69731699999999996</v>
      </c>
      <c r="AC1545" s="44">
        <v>0.42727100000000001</v>
      </c>
      <c r="AD1545" s="44">
        <v>4960.1488870000003</v>
      </c>
    </row>
    <row r="1546" spans="1:30" x14ac:dyDescent="0.25">
      <c r="A1546">
        <v>1641</v>
      </c>
      <c r="B1546" t="s">
        <v>101</v>
      </c>
      <c r="C1546" t="s">
        <v>114</v>
      </c>
      <c r="D1546" t="s">
        <v>175</v>
      </c>
      <c r="E1546" t="s">
        <v>104</v>
      </c>
      <c r="F1546" s="52">
        <f>VLOOKUP(A1546,[1]Minority!$A$1:$H$1902,5,FALSE)</f>
        <v>894</v>
      </c>
      <c r="G1546" s="52">
        <f>VLOOKUP(A1546,'[1]Low-income - HH inc.'!$A$1:$I$1902,6,FALSE)</f>
        <v>44</v>
      </c>
      <c r="H1546" s="44">
        <v>150224</v>
      </c>
      <c r="I1546" s="44">
        <v>0</v>
      </c>
      <c r="J1546" s="44">
        <v>25588</v>
      </c>
      <c r="K1546" s="44">
        <v>0</v>
      </c>
      <c r="L1546" s="44">
        <v>0</v>
      </c>
      <c r="M1546" s="44">
        <v>0</v>
      </c>
      <c r="N1546" s="44">
        <v>399</v>
      </c>
      <c r="O1546" s="44">
        <v>0</v>
      </c>
      <c r="P1546" s="44">
        <v>0</v>
      </c>
      <c r="Q1546" s="44">
        <v>0</v>
      </c>
      <c r="R1546" s="44">
        <v>19.395755999999999</v>
      </c>
      <c r="S1546" s="44">
        <v>19.29562</v>
      </c>
      <c r="T1546" s="44">
        <v>150224</v>
      </c>
      <c r="U1546" s="44">
        <v>25588</v>
      </c>
      <c r="V1546" s="44">
        <v>0</v>
      </c>
      <c r="W1546" s="44">
        <v>399</v>
      </c>
      <c r="X1546" s="44">
        <v>2658.361973</v>
      </c>
      <c r="Y1546" s="44">
        <v>22636.096376000001</v>
      </c>
      <c r="Z1546" s="44">
        <v>650.99492699999996</v>
      </c>
      <c r="AA1546" s="44">
        <v>18.218942999999999</v>
      </c>
      <c r="AB1546" s="44">
        <v>0.94049199999999999</v>
      </c>
      <c r="AC1546" s="44">
        <v>0.41583700000000001</v>
      </c>
      <c r="AD1546" s="44">
        <v>5013.1941639999995</v>
      </c>
    </row>
    <row r="1547" spans="1:30" x14ac:dyDescent="0.25">
      <c r="A1547">
        <v>1642</v>
      </c>
      <c r="B1547" t="s">
        <v>101</v>
      </c>
      <c r="C1547" t="s">
        <v>114</v>
      </c>
      <c r="D1547" t="s">
        <v>175</v>
      </c>
      <c r="E1547" t="s">
        <v>104</v>
      </c>
      <c r="F1547" s="52">
        <f>VLOOKUP(A1547,[1]Minority!$A$1:$H$1902,5,FALSE)</f>
        <v>1826</v>
      </c>
      <c r="G1547" s="52">
        <f>VLOOKUP(A1547,'[1]Low-income - HH inc.'!$A$1:$I$1902,6,FALSE)</f>
        <v>98</v>
      </c>
      <c r="H1547" s="44">
        <v>146464</v>
      </c>
      <c r="I1547" s="44">
        <v>0</v>
      </c>
      <c r="J1547" s="44">
        <v>26700</v>
      </c>
      <c r="K1547" s="44">
        <v>0</v>
      </c>
      <c r="L1547" s="44">
        <v>0</v>
      </c>
      <c r="M1547" s="44">
        <v>0</v>
      </c>
      <c r="N1547" s="44">
        <v>399</v>
      </c>
      <c r="O1547" s="44">
        <v>0</v>
      </c>
      <c r="P1547" s="44">
        <v>0</v>
      </c>
      <c r="Q1547" s="44">
        <v>0</v>
      </c>
      <c r="R1547" s="44">
        <v>18.977633000000001</v>
      </c>
      <c r="S1547" s="44">
        <v>18.852467000000001</v>
      </c>
      <c r="T1547" s="44">
        <v>146464</v>
      </c>
      <c r="U1547" s="44">
        <v>26700</v>
      </c>
      <c r="V1547" s="44">
        <v>0</v>
      </c>
      <c r="W1547" s="44">
        <v>399</v>
      </c>
      <c r="X1547" s="44">
        <v>21919.187043000002</v>
      </c>
      <c r="Y1547" s="44">
        <v>47154.956339999997</v>
      </c>
      <c r="Z1547" s="44">
        <v>1709.5160579999999</v>
      </c>
      <c r="AA1547" s="44">
        <v>39.881531000000003</v>
      </c>
      <c r="AB1547" s="44">
        <v>1.766086</v>
      </c>
      <c r="AC1547" s="44">
        <v>0.97170599999999996</v>
      </c>
      <c r="AD1547" s="44">
        <v>11455.444218000001</v>
      </c>
    </row>
    <row r="1548" spans="1:30" x14ac:dyDescent="0.25">
      <c r="A1548">
        <v>1643</v>
      </c>
      <c r="B1548" t="s">
        <v>101</v>
      </c>
      <c r="C1548" t="s">
        <v>114</v>
      </c>
      <c r="D1548" t="s">
        <v>175</v>
      </c>
      <c r="E1548" t="s">
        <v>104</v>
      </c>
      <c r="F1548" s="52">
        <f>VLOOKUP(A1548,[1]Minority!$A$1:$H$1902,5,FALSE)</f>
        <v>3338</v>
      </c>
      <c r="G1548" s="52">
        <f>VLOOKUP(A1548,'[1]Low-income - HH inc.'!$A$1:$I$1902,6,FALSE)</f>
        <v>121</v>
      </c>
      <c r="H1548" s="44">
        <v>152040</v>
      </c>
      <c r="I1548" s="44">
        <v>0</v>
      </c>
      <c r="J1548" s="44">
        <v>26704</v>
      </c>
      <c r="K1548" s="44">
        <v>0</v>
      </c>
      <c r="L1548" s="44">
        <v>1576</v>
      </c>
      <c r="M1548" s="44">
        <v>0</v>
      </c>
      <c r="N1548" s="44">
        <v>439</v>
      </c>
      <c r="O1548" s="44">
        <v>0</v>
      </c>
      <c r="P1548" s="44">
        <v>0</v>
      </c>
      <c r="Q1548" s="44">
        <v>0</v>
      </c>
      <c r="R1548" s="44">
        <v>20.779800000000002</v>
      </c>
      <c r="S1548" s="44">
        <v>20.63991</v>
      </c>
      <c r="T1548" s="44">
        <v>152040</v>
      </c>
      <c r="U1548" s="44">
        <v>26704</v>
      </c>
      <c r="V1548" s="44">
        <v>1576</v>
      </c>
      <c r="W1548" s="44">
        <v>439</v>
      </c>
      <c r="X1548" s="44">
        <v>2382.0694549999998</v>
      </c>
      <c r="Y1548" s="44">
        <v>13101.084870999999</v>
      </c>
      <c r="Z1548" s="44">
        <v>413.30787600000002</v>
      </c>
      <c r="AA1548" s="44">
        <v>10.691850000000001</v>
      </c>
      <c r="AB1548" s="44">
        <v>0.51644500000000004</v>
      </c>
      <c r="AC1548" s="44">
        <v>0.24967500000000001</v>
      </c>
      <c r="AD1548" s="44">
        <v>2986.0565700000002</v>
      </c>
    </row>
    <row r="1549" spans="1:30" x14ac:dyDescent="0.25">
      <c r="A1549">
        <v>1644</v>
      </c>
      <c r="B1549" t="s">
        <v>101</v>
      </c>
      <c r="C1549" t="s">
        <v>114</v>
      </c>
      <c r="D1549" t="s">
        <v>176</v>
      </c>
      <c r="E1549" t="s">
        <v>104</v>
      </c>
      <c r="F1549" s="52">
        <f>VLOOKUP(A1549,[1]Minority!$A$1:$H$1902,5,FALSE)</f>
        <v>3310</v>
      </c>
      <c r="G1549" s="52">
        <f>VLOOKUP(A1549,'[1]Low-income - HH inc.'!$A$1:$I$1902,6,FALSE)</f>
        <v>299</v>
      </c>
      <c r="H1549" s="44">
        <v>159147</v>
      </c>
      <c r="I1549" s="44">
        <v>0</v>
      </c>
      <c r="J1549" s="44">
        <v>26308</v>
      </c>
      <c r="K1549" s="44">
        <v>0</v>
      </c>
      <c r="L1549" s="44">
        <v>0</v>
      </c>
      <c r="M1549" s="44">
        <v>0</v>
      </c>
      <c r="N1549" s="44">
        <v>653.5</v>
      </c>
      <c r="O1549" s="44">
        <v>0</v>
      </c>
      <c r="P1549" s="44">
        <v>0</v>
      </c>
      <c r="Q1549" s="44">
        <v>0</v>
      </c>
      <c r="R1549" s="44">
        <v>19.267714999999999</v>
      </c>
      <c r="S1549" s="44">
        <v>19.279207</v>
      </c>
      <c r="T1549" s="44">
        <v>159147</v>
      </c>
      <c r="U1549" s="44">
        <v>26307.998047000001</v>
      </c>
      <c r="V1549" s="44">
        <v>0</v>
      </c>
      <c r="W1549" s="44">
        <v>653.5</v>
      </c>
      <c r="X1549" s="44">
        <v>2249.4998820000001</v>
      </c>
      <c r="Y1549" s="44">
        <v>11373.523632</v>
      </c>
      <c r="Z1549" s="44">
        <v>388.597129</v>
      </c>
      <c r="AA1549" s="44">
        <v>9.4196159999999995</v>
      </c>
      <c r="AB1549" s="44">
        <v>0.40709099999999998</v>
      </c>
      <c r="AC1549" s="44">
        <v>0.22495899999999999</v>
      </c>
      <c r="AD1549" s="44">
        <v>2648.4283289999998</v>
      </c>
    </row>
    <row r="1550" spans="1:30" x14ac:dyDescent="0.25">
      <c r="A1550">
        <v>1645</v>
      </c>
      <c r="B1550" t="s">
        <v>101</v>
      </c>
      <c r="C1550" t="s">
        <v>114</v>
      </c>
      <c r="D1550" t="s">
        <v>176</v>
      </c>
      <c r="E1550" t="s">
        <v>104</v>
      </c>
      <c r="F1550" s="52">
        <f>VLOOKUP(A1550,[1]Minority!$A$1:$H$1902,5,FALSE)</f>
        <v>748</v>
      </c>
      <c r="G1550" s="52">
        <f>VLOOKUP(A1550,'[1]Low-income - HH inc.'!$A$1:$I$1902,6,FALSE)</f>
        <v>61</v>
      </c>
      <c r="H1550" s="44">
        <v>149846</v>
      </c>
      <c r="I1550" s="44">
        <v>12729</v>
      </c>
      <c r="J1550" s="44">
        <v>22718</v>
      </c>
      <c r="K1550" s="44">
        <v>2149</v>
      </c>
      <c r="L1550" s="44">
        <v>0</v>
      </c>
      <c r="M1550" s="44">
        <v>0</v>
      </c>
      <c r="N1550" s="44">
        <v>653.5</v>
      </c>
      <c r="O1550" s="44">
        <v>0</v>
      </c>
      <c r="P1550" s="44">
        <v>85.617050000000006</v>
      </c>
      <c r="Q1550" s="44">
        <v>78.294212000000002</v>
      </c>
      <c r="R1550" s="44">
        <v>20.33897</v>
      </c>
      <c r="S1550" s="44">
        <v>20.324921</v>
      </c>
      <c r="T1550" s="44">
        <v>148679.0625</v>
      </c>
      <c r="U1550" s="44">
        <v>22542.947265999999</v>
      </c>
      <c r="V1550" s="44">
        <v>0</v>
      </c>
      <c r="W1550" s="44">
        <v>647.93841599999996</v>
      </c>
      <c r="X1550" s="44">
        <v>27333.150759</v>
      </c>
      <c r="Y1550" s="44">
        <v>56564.707495000002</v>
      </c>
      <c r="Z1550" s="44">
        <v>1953.5787889999999</v>
      </c>
      <c r="AA1550" s="44">
        <v>47.541322000000001</v>
      </c>
      <c r="AB1550" s="44">
        <v>2.337288</v>
      </c>
      <c r="AC1550" s="44">
        <v>1.146301</v>
      </c>
      <c r="AD1550" s="44">
        <v>13825.21149</v>
      </c>
    </row>
    <row r="1551" spans="1:30" x14ac:dyDescent="0.25">
      <c r="A1551">
        <v>1646</v>
      </c>
      <c r="B1551" t="s">
        <v>101</v>
      </c>
      <c r="C1551" t="s">
        <v>114</v>
      </c>
      <c r="D1551" t="s">
        <v>176</v>
      </c>
      <c r="E1551" t="s">
        <v>104</v>
      </c>
      <c r="F1551" s="52">
        <f>VLOOKUP(A1551,[1]Minority!$A$1:$H$1902,5,FALSE)</f>
        <v>1477</v>
      </c>
      <c r="G1551" s="52">
        <f>VLOOKUP(A1551,'[1]Low-income - HH inc.'!$A$1:$I$1902,6,FALSE)</f>
        <v>167</v>
      </c>
      <c r="H1551" s="44">
        <v>158205</v>
      </c>
      <c r="I1551" s="44">
        <v>18740</v>
      </c>
      <c r="J1551" s="44">
        <v>24239</v>
      </c>
      <c r="K1551" s="44">
        <v>2468</v>
      </c>
      <c r="L1551" s="44">
        <v>0</v>
      </c>
      <c r="M1551" s="44">
        <v>0</v>
      </c>
      <c r="N1551" s="44">
        <v>653.5</v>
      </c>
      <c r="O1551" s="44">
        <v>0</v>
      </c>
      <c r="P1551" s="44">
        <v>78.437683000000007</v>
      </c>
      <c r="Q1551" s="44">
        <v>77.683952000000005</v>
      </c>
      <c r="R1551" s="44">
        <v>18.742754000000001</v>
      </c>
      <c r="S1551" s="44">
        <v>18.758859999999999</v>
      </c>
      <c r="T1551" s="44">
        <v>156372.9375</v>
      </c>
      <c r="U1551" s="44">
        <v>23953.007813</v>
      </c>
      <c r="V1551" s="44">
        <v>0</v>
      </c>
      <c r="W1551" s="44">
        <v>644.91540499999996</v>
      </c>
      <c r="X1551" s="44">
        <v>12084.295775000001</v>
      </c>
      <c r="Y1551" s="44">
        <v>38137.652630999997</v>
      </c>
      <c r="Z1551" s="44">
        <v>1488.0294389999999</v>
      </c>
      <c r="AA1551" s="44">
        <v>33.53172</v>
      </c>
      <c r="AB1551" s="44">
        <v>1.3852009999999999</v>
      </c>
      <c r="AC1551" s="44">
        <v>0.82378600000000002</v>
      </c>
      <c r="AD1551" s="44">
        <v>9600.1607700000004</v>
      </c>
    </row>
    <row r="1552" spans="1:30" x14ac:dyDescent="0.25">
      <c r="A1552">
        <v>1647</v>
      </c>
      <c r="B1552" t="s">
        <v>101</v>
      </c>
      <c r="C1552" t="s">
        <v>114</v>
      </c>
      <c r="D1552" t="s">
        <v>176</v>
      </c>
      <c r="E1552" t="s">
        <v>104</v>
      </c>
      <c r="F1552" s="52">
        <f>VLOOKUP(A1552,[1]Minority!$A$1:$H$1902,5,FALSE)</f>
        <v>1552</v>
      </c>
      <c r="G1552" s="52">
        <f>VLOOKUP(A1552,'[1]Low-income - HH inc.'!$A$1:$I$1902,6,FALSE)</f>
        <v>160</v>
      </c>
      <c r="H1552" s="44">
        <v>148880</v>
      </c>
      <c r="I1552" s="44">
        <v>27338</v>
      </c>
      <c r="J1552" s="44">
        <v>24978</v>
      </c>
      <c r="K1552" s="44">
        <v>4241</v>
      </c>
      <c r="L1552" s="44">
        <v>0</v>
      </c>
      <c r="M1552" s="44">
        <v>0</v>
      </c>
      <c r="N1552" s="44">
        <v>653.5</v>
      </c>
      <c r="O1552" s="44">
        <v>0</v>
      </c>
      <c r="P1552" s="44">
        <v>83.912391999999997</v>
      </c>
      <c r="Q1552" s="44">
        <v>84.426413999999994</v>
      </c>
      <c r="R1552" s="44">
        <v>17.044708</v>
      </c>
      <c r="S1552" s="44">
        <v>17.002206999999999</v>
      </c>
      <c r="T1552" s="44">
        <v>147502.796875</v>
      </c>
      <c r="U1552" s="44">
        <v>24743.023438</v>
      </c>
      <c r="V1552" s="44">
        <v>0</v>
      </c>
      <c r="W1552" s="44">
        <v>646.09509300000002</v>
      </c>
      <c r="X1552" s="44">
        <v>12429.712997000001</v>
      </c>
      <c r="Y1552" s="44">
        <v>30953.969313000001</v>
      </c>
      <c r="Z1552" s="44">
        <v>1161.948253</v>
      </c>
      <c r="AA1552" s="44">
        <v>26.762089</v>
      </c>
      <c r="AB1552" s="44">
        <v>1.1377299999999999</v>
      </c>
      <c r="AC1552" s="44">
        <v>0.65111799999999997</v>
      </c>
      <c r="AD1552" s="44">
        <v>7634.353658</v>
      </c>
    </row>
    <row r="1553" spans="1:30" x14ac:dyDescent="0.25">
      <c r="A1553">
        <v>1648</v>
      </c>
      <c r="B1553" t="s">
        <v>101</v>
      </c>
      <c r="C1553" t="s">
        <v>114</v>
      </c>
      <c r="D1553" t="s">
        <v>176</v>
      </c>
      <c r="E1553" t="s">
        <v>104</v>
      </c>
      <c r="F1553" s="52">
        <f>VLOOKUP(A1553,[1]Minority!$A$1:$H$1902,5,FALSE)</f>
        <v>2016</v>
      </c>
      <c r="G1553" s="52">
        <f>VLOOKUP(A1553,'[1]Low-income - HH inc.'!$A$1:$I$1902,6,FALSE)</f>
        <v>149</v>
      </c>
      <c r="H1553" s="44">
        <v>168799</v>
      </c>
      <c r="I1553" s="44">
        <v>37502</v>
      </c>
      <c r="J1553" s="44">
        <v>27221</v>
      </c>
      <c r="K1553" s="44">
        <v>6674</v>
      </c>
      <c r="L1553" s="44">
        <v>0</v>
      </c>
      <c r="M1553" s="44">
        <v>0</v>
      </c>
      <c r="N1553" s="44">
        <v>653.5</v>
      </c>
      <c r="O1553" s="44">
        <v>0</v>
      </c>
      <c r="P1553" s="44">
        <v>69.873565999999997</v>
      </c>
      <c r="Q1553" s="44">
        <v>71.105216999999996</v>
      </c>
      <c r="R1553" s="44">
        <v>17.337789999999998</v>
      </c>
      <c r="S1553" s="44">
        <v>17.296785</v>
      </c>
      <c r="T1553" s="44">
        <v>166078.8125</v>
      </c>
      <c r="U1553" s="44">
        <v>26795.3125</v>
      </c>
      <c r="V1553" s="44">
        <v>0</v>
      </c>
      <c r="W1553" s="44">
        <v>639.96093800000006</v>
      </c>
      <c r="X1553" s="44">
        <v>5903.6789060000001</v>
      </c>
      <c r="Y1553" s="44">
        <v>31785.190128999999</v>
      </c>
      <c r="Z1553" s="44">
        <v>1071.2116189999999</v>
      </c>
      <c r="AA1553" s="44">
        <v>26.850849</v>
      </c>
      <c r="AB1553" s="44">
        <v>1.1054060000000001</v>
      </c>
      <c r="AC1553" s="44">
        <v>0.62853599999999998</v>
      </c>
      <c r="AD1553" s="44">
        <v>7346.6898289999999</v>
      </c>
    </row>
    <row r="1554" spans="1:30" x14ac:dyDescent="0.25">
      <c r="A1554">
        <v>1649</v>
      </c>
      <c r="B1554" t="s">
        <v>101</v>
      </c>
      <c r="C1554" t="s">
        <v>114</v>
      </c>
      <c r="D1554" t="s">
        <v>176</v>
      </c>
      <c r="E1554" t="s">
        <v>104</v>
      </c>
      <c r="F1554" s="52">
        <f>VLOOKUP(A1554,[1]Minority!$A$1:$H$1902,5,FALSE)</f>
        <v>2492</v>
      </c>
      <c r="G1554" s="52">
        <f>VLOOKUP(A1554,'[1]Low-income - HH inc.'!$A$1:$I$1902,6,FALSE)</f>
        <v>185</v>
      </c>
      <c r="H1554" s="44">
        <v>191880</v>
      </c>
      <c r="I1554" s="44">
        <v>13262</v>
      </c>
      <c r="J1554" s="44">
        <v>29628</v>
      </c>
      <c r="K1554" s="44">
        <v>2919</v>
      </c>
      <c r="L1554" s="44">
        <v>0</v>
      </c>
      <c r="M1554" s="44">
        <v>0</v>
      </c>
      <c r="N1554" s="44">
        <v>741.5</v>
      </c>
      <c r="O1554" s="44">
        <v>0</v>
      </c>
      <c r="P1554" s="44">
        <v>70.380050999999995</v>
      </c>
      <c r="Q1554" s="44">
        <v>74.100257999999997</v>
      </c>
      <c r="R1554" s="44">
        <v>18.346841999999999</v>
      </c>
      <c r="S1554" s="44">
        <v>18.545591000000002</v>
      </c>
      <c r="T1554" s="44">
        <v>188717.125</v>
      </c>
      <c r="U1554" s="44">
        <v>29155.050781000002</v>
      </c>
      <c r="V1554" s="44">
        <v>0</v>
      </c>
      <c r="W1554" s="44">
        <v>728.36987299999998</v>
      </c>
      <c r="X1554" s="44">
        <v>6270.470499</v>
      </c>
      <c r="Y1554" s="44">
        <v>35741.320786999997</v>
      </c>
      <c r="Z1554" s="44">
        <v>1062.8816240000001</v>
      </c>
      <c r="AA1554" s="44">
        <v>29.207077999999999</v>
      </c>
      <c r="AB1554" s="44">
        <v>1.414301</v>
      </c>
      <c r="AC1554" s="44">
        <v>0.67473499999999997</v>
      </c>
      <c r="AD1554" s="44">
        <v>8104.0347229999998</v>
      </c>
    </row>
    <row r="1555" spans="1:30" x14ac:dyDescent="0.25">
      <c r="A1555">
        <v>1650</v>
      </c>
      <c r="B1555" t="s">
        <v>101</v>
      </c>
      <c r="C1555" t="s">
        <v>114</v>
      </c>
      <c r="D1555" t="s">
        <v>176</v>
      </c>
      <c r="E1555" t="s">
        <v>104</v>
      </c>
      <c r="F1555" s="52">
        <f>VLOOKUP(A1555,[1]Minority!$A$1:$H$1902,5,FALSE)</f>
        <v>370</v>
      </c>
      <c r="G1555" s="52">
        <f>VLOOKUP(A1555,'[1]Low-income - HH inc.'!$A$1:$I$1902,6,FALSE)</f>
        <v>28</v>
      </c>
      <c r="H1555" s="44">
        <v>191315</v>
      </c>
      <c r="I1555" s="44">
        <v>2529</v>
      </c>
      <c r="J1555" s="44">
        <v>29428</v>
      </c>
      <c r="K1555" s="44">
        <v>492</v>
      </c>
      <c r="L1555" s="44">
        <v>0</v>
      </c>
      <c r="M1555" s="44">
        <v>0</v>
      </c>
      <c r="N1555" s="44">
        <v>741.5</v>
      </c>
      <c r="O1555" s="44">
        <v>0</v>
      </c>
      <c r="P1555" s="44">
        <v>95.857299999999995</v>
      </c>
      <c r="Q1555" s="44">
        <v>95.697815000000006</v>
      </c>
      <c r="R1555" s="44">
        <v>20.65502</v>
      </c>
      <c r="S1555" s="44">
        <v>20.338228000000001</v>
      </c>
      <c r="T1555" s="44">
        <v>190695.546875</v>
      </c>
      <c r="U1555" s="44">
        <v>29333.052734000001</v>
      </c>
      <c r="V1555" s="44">
        <v>0</v>
      </c>
      <c r="W1555" s="44">
        <v>739.066956</v>
      </c>
      <c r="X1555" s="44">
        <v>163460.396102</v>
      </c>
      <c r="Y1555" s="44">
        <v>247867.097802</v>
      </c>
      <c r="Z1555" s="44">
        <v>6167.4023699999998</v>
      </c>
      <c r="AA1555" s="44">
        <v>247.972746</v>
      </c>
      <c r="AB1555" s="44">
        <v>12.491628</v>
      </c>
      <c r="AC1555" s="44">
        <v>4.5687629999999997</v>
      </c>
      <c r="AD1555" s="44">
        <v>55384.126133999998</v>
      </c>
    </row>
    <row r="1556" spans="1:30" x14ac:dyDescent="0.25">
      <c r="A1556">
        <v>1651</v>
      </c>
      <c r="B1556" t="s">
        <v>101</v>
      </c>
      <c r="C1556" t="s">
        <v>114</v>
      </c>
      <c r="D1556" t="s">
        <v>176</v>
      </c>
      <c r="E1556" t="s">
        <v>104</v>
      </c>
      <c r="F1556" s="52">
        <f>VLOOKUP(A1556,[1]Minority!$A$1:$H$1902,5,FALSE)</f>
        <v>2348</v>
      </c>
      <c r="G1556" s="52">
        <f>VLOOKUP(A1556,'[1]Low-income - HH inc.'!$A$1:$I$1902,6,FALSE)</f>
        <v>186</v>
      </c>
      <c r="H1556" s="44">
        <v>170925</v>
      </c>
      <c r="I1556" s="44">
        <v>5017</v>
      </c>
      <c r="J1556" s="44">
        <v>26561</v>
      </c>
      <c r="K1556" s="44">
        <v>1099</v>
      </c>
      <c r="L1556" s="44">
        <v>0</v>
      </c>
      <c r="M1556" s="44">
        <v>0</v>
      </c>
      <c r="N1556" s="44">
        <v>653.5</v>
      </c>
      <c r="O1556" s="44">
        <v>0</v>
      </c>
      <c r="P1556" s="44">
        <v>76.045021000000006</v>
      </c>
      <c r="Q1556" s="44">
        <v>81.005561999999998</v>
      </c>
      <c r="R1556" s="44">
        <v>18.684179</v>
      </c>
      <c r="S1556" s="44">
        <v>18.711926999999999</v>
      </c>
      <c r="T1556" s="44">
        <v>168449.953125</v>
      </c>
      <c r="U1556" s="44">
        <v>26181.152343999998</v>
      </c>
      <c r="V1556" s="44">
        <v>0</v>
      </c>
      <c r="W1556" s="44">
        <v>643.75097700000003</v>
      </c>
      <c r="X1556" s="44">
        <v>26604.922288000002</v>
      </c>
      <c r="Y1556" s="44">
        <v>39675.932868999997</v>
      </c>
      <c r="Z1556" s="44">
        <v>1452.6142560000001</v>
      </c>
      <c r="AA1556" s="44">
        <v>34.786940999999999</v>
      </c>
      <c r="AB1556" s="44">
        <v>1.6662920000000001</v>
      </c>
      <c r="AC1556" s="44">
        <v>0.84011100000000005</v>
      </c>
      <c r="AD1556" s="44">
        <v>10066.129831</v>
      </c>
    </row>
    <row r="1557" spans="1:30" x14ac:dyDescent="0.25">
      <c r="A1557">
        <v>1652</v>
      </c>
      <c r="B1557" t="s">
        <v>101</v>
      </c>
      <c r="C1557" t="s">
        <v>114</v>
      </c>
      <c r="D1557" t="s">
        <v>176</v>
      </c>
      <c r="E1557" t="s">
        <v>104</v>
      </c>
      <c r="F1557" s="52">
        <f>VLOOKUP(A1557,[1]Minority!$A$1:$H$1902,5,FALSE)</f>
        <v>2351</v>
      </c>
      <c r="G1557" s="52">
        <f>VLOOKUP(A1557,'[1]Low-income - HH inc.'!$A$1:$I$1902,6,FALSE)</f>
        <v>165</v>
      </c>
      <c r="H1557" s="44">
        <v>143548</v>
      </c>
      <c r="I1557" s="44">
        <v>3636</v>
      </c>
      <c r="J1557" s="44">
        <v>24384</v>
      </c>
      <c r="K1557" s="44">
        <v>595</v>
      </c>
      <c r="L1557" s="44">
        <v>1576</v>
      </c>
      <c r="M1557" s="44">
        <v>0</v>
      </c>
      <c r="N1557" s="44">
        <v>439</v>
      </c>
      <c r="O1557" s="44">
        <v>0</v>
      </c>
      <c r="P1557" s="44">
        <v>119.61681400000001</v>
      </c>
      <c r="Q1557" s="44">
        <v>99.981437999999997</v>
      </c>
      <c r="R1557" s="44">
        <v>21.544339999999998</v>
      </c>
      <c r="S1557" s="44">
        <v>21.521235999999998</v>
      </c>
      <c r="T1557" s="44">
        <v>143110.375</v>
      </c>
      <c r="U1557" s="44">
        <v>24309.591797000001</v>
      </c>
      <c r="V1557" s="44">
        <v>1571.070557</v>
      </c>
      <c r="W1557" s="44">
        <v>437.626892</v>
      </c>
      <c r="X1557" s="44">
        <v>2594.5121840000002</v>
      </c>
      <c r="Y1557" s="44">
        <v>14485.372785</v>
      </c>
      <c r="Z1557" s="44">
        <v>491.85472499999997</v>
      </c>
      <c r="AA1557" s="44">
        <v>12.251757</v>
      </c>
      <c r="AB1557" s="44">
        <v>0.52232500000000004</v>
      </c>
      <c r="AC1557" s="44">
        <v>0.288663</v>
      </c>
      <c r="AD1557" s="44">
        <v>3366.0879920000002</v>
      </c>
    </row>
    <row r="1558" spans="1:30" x14ac:dyDescent="0.25">
      <c r="A1558">
        <v>1653</v>
      </c>
      <c r="B1558" t="s">
        <v>101</v>
      </c>
      <c r="C1558" t="s">
        <v>114</v>
      </c>
      <c r="D1558" t="s">
        <v>176</v>
      </c>
      <c r="E1558" t="s">
        <v>104</v>
      </c>
      <c r="F1558" s="52">
        <f>VLOOKUP(A1558,[1]Minority!$A$1:$H$1902,5,FALSE)</f>
        <v>2804</v>
      </c>
      <c r="G1558" s="52">
        <f>VLOOKUP(A1558,'[1]Low-income - HH inc.'!$A$1:$I$1902,6,FALSE)</f>
        <v>208</v>
      </c>
      <c r="H1558" s="44">
        <v>160667</v>
      </c>
      <c r="I1558" s="44">
        <v>7782</v>
      </c>
      <c r="J1558" s="44">
        <v>24759</v>
      </c>
      <c r="K1558" s="44">
        <v>1229</v>
      </c>
      <c r="L1558" s="44">
        <v>0</v>
      </c>
      <c r="M1558" s="44">
        <v>0</v>
      </c>
      <c r="N1558" s="44">
        <v>653.5</v>
      </c>
      <c r="O1558" s="44">
        <v>0</v>
      </c>
      <c r="P1558" s="44">
        <v>84.664169000000001</v>
      </c>
      <c r="Q1558" s="44">
        <v>84.133246999999997</v>
      </c>
      <c r="R1558" s="44">
        <v>18.604576000000002</v>
      </c>
      <c r="S1558" s="44">
        <v>18.423759</v>
      </c>
      <c r="T1558" s="44">
        <v>159958.453125</v>
      </c>
      <c r="U1558" s="44">
        <v>24649.949218999998</v>
      </c>
      <c r="V1558" s="44">
        <v>0</v>
      </c>
      <c r="W1558" s="44">
        <v>650.47137499999997</v>
      </c>
      <c r="X1558" s="44">
        <v>4900.9941900000003</v>
      </c>
      <c r="Y1558" s="44">
        <v>24776.957356999999</v>
      </c>
      <c r="Z1558" s="44">
        <v>838.34943899999996</v>
      </c>
      <c r="AA1558" s="44">
        <v>20.795625999999999</v>
      </c>
      <c r="AB1558" s="44">
        <v>0.90010800000000002</v>
      </c>
      <c r="AC1558" s="44">
        <v>0.48836000000000002</v>
      </c>
      <c r="AD1558" s="44">
        <v>5743.1130190000003</v>
      </c>
    </row>
    <row r="1559" spans="1:30" x14ac:dyDescent="0.25">
      <c r="A1559">
        <v>1654</v>
      </c>
      <c r="B1559" t="s">
        <v>101</v>
      </c>
      <c r="C1559" t="s">
        <v>114</v>
      </c>
      <c r="D1559" t="s">
        <v>176</v>
      </c>
      <c r="E1559" t="s">
        <v>104</v>
      </c>
      <c r="F1559" s="52">
        <f>VLOOKUP(A1559,[1]Minority!$A$1:$H$1902,5,FALSE)</f>
        <v>1880</v>
      </c>
      <c r="G1559" s="52">
        <f>VLOOKUP(A1559,'[1]Low-income - HH inc.'!$A$1:$I$1902,6,FALSE)</f>
        <v>145</v>
      </c>
      <c r="H1559" s="44">
        <v>176572</v>
      </c>
      <c r="I1559" s="44">
        <v>0</v>
      </c>
      <c r="J1559" s="44">
        <v>28033</v>
      </c>
      <c r="K1559" s="44">
        <v>0</v>
      </c>
      <c r="L1559" s="44">
        <v>0</v>
      </c>
      <c r="M1559" s="44">
        <v>0</v>
      </c>
      <c r="N1559" s="44">
        <v>210</v>
      </c>
      <c r="O1559" s="44">
        <v>0</v>
      </c>
      <c r="P1559" s="44">
        <v>0</v>
      </c>
      <c r="Q1559" s="44">
        <v>0</v>
      </c>
      <c r="R1559" s="44">
        <v>20.653359999999999</v>
      </c>
      <c r="S1559" s="44">
        <v>20.134620999999999</v>
      </c>
      <c r="T1559" s="44">
        <v>176572</v>
      </c>
      <c r="U1559" s="44">
        <v>28033</v>
      </c>
      <c r="V1559" s="44">
        <v>0</v>
      </c>
      <c r="W1559" s="44">
        <v>210</v>
      </c>
      <c r="X1559" s="44">
        <v>7741.3099119999997</v>
      </c>
      <c r="Y1559" s="44">
        <v>31638.679830000001</v>
      </c>
      <c r="Z1559" s="44">
        <v>962.32115199999998</v>
      </c>
      <c r="AA1559" s="44">
        <v>25.849443999999998</v>
      </c>
      <c r="AB1559" s="44">
        <v>1.2377830000000001</v>
      </c>
      <c r="AC1559" s="44">
        <v>0.59950999999999999</v>
      </c>
      <c r="AD1559" s="44">
        <v>7147.438478</v>
      </c>
    </row>
    <row r="1560" spans="1:30" x14ac:dyDescent="0.25">
      <c r="A1560">
        <v>1655</v>
      </c>
      <c r="B1560" t="s">
        <v>101</v>
      </c>
      <c r="C1560" t="s">
        <v>114</v>
      </c>
      <c r="D1560" t="s">
        <v>176</v>
      </c>
      <c r="E1560" t="s">
        <v>104</v>
      </c>
      <c r="F1560" s="52">
        <f>VLOOKUP(A1560,[1]Minority!$A$1:$H$1902,5,FALSE)</f>
        <v>2723</v>
      </c>
      <c r="G1560" s="52">
        <f>VLOOKUP(A1560,'[1]Low-income - HH inc.'!$A$1:$I$1902,6,FALSE)</f>
        <v>134</v>
      </c>
      <c r="H1560" s="44">
        <v>154688</v>
      </c>
      <c r="I1560" s="44">
        <v>0</v>
      </c>
      <c r="J1560" s="44">
        <v>26142</v>
      </c>
      <c r="K1560" s="44">
        <v>0</v>
      </c>
      <c r="L1560" s="44">
        <v>1576</v>
      </c>
      <c r="M1560" s="44">
        <v>0</v>
      </c>
      <c r="N1560" s="44">
        <v>210</v>
      </c>
      <c r="O1560" s="44">
        <v>0</v>
      </c>
      <c r="P1560" s="44">
        <v>0</v>
      </c>
      <c r="Q1560" s="44">
        <v>0</v>
      </c>
      <c r="R1560" s="44">
        <v>21.804715999999999</v>
      </c>
      <c r="S1560" s="44">
        <v>21.668261000000001</v>
      </c>
      <c r="T1560" s="44">
        <v>154688</v>
      </c>
      <c r="U1560" s="44">
        <v>26142</v>
      </c>
      <c r="V1560" s="44">
        <v>1576</v>
      </c>
      <c r="W1560" s="44">
        <v>210.00001499999999</v>
      </c>
      <c r="X1560" s="44">
        <v>0</v>
      </c>
      <c r="Y1560" s="44">
        <v>7265.5016480000004</v>
      </c>
      <c r="Z1560" s="44">
        <v>226.457976</v>
      </c>
      <c r="AA1560" s="44">
        <v>5.9081830000000002</v>
      </c>
      <c r="AB1560" s="44">
        <v>0.28009000000000001</v>
      </c>
      <c r="AC1560" s="44">
        <v>0.13741200000000001</v>
      </c>
      <c r="AD1560" s="44">
        <v>1635.7032449999999</v>
      </c>
    </row>
    <row r="1561" spans="1:30" x14ac:dyDescent="0.25">
      <c r="A1561">
        <v>1656</v>
      </c>
      <c r="B1561" t="s">
        <v>101</v>
      </c>
      <c r="C1561" t="s">
        <v>114</v>
      </c>
      <c r="D1561" t="s">
        <v>177</v>
      </c>
      <c r="E1561" t="s">
        <v>104</v>
      </c>
      <c r="F1561" s="52">
        <f>VLOOKUP(A1561,[1]Minority!$A$1:$H$1902,5,FALSE)</f>
        <v>1999</v>
      </c>
      <c r="G1561" s="52">
        <f>VLOOKUP(A1561,'[1]Low-income - HH inc.'!$A$1:$I$1902,6,FALSE)</f>
        <v>162</v>
      </c>
      <c r="H1561" s="44">
        <v>184936</v>
      </c>
      <c r="I1561" s="44">
        <v>2103</v>
      </c>
      <c r="J1561" s="44">
        <v>30022</v>
      </c>
      <c r="K1561" s="44">
        <v>390</v>
      </c>
      <c r="L1561" s="44">
        <v>0</v>
      </c>
      <c r="M1561" s="44">
        <v>0</v>
      </c>
      <c r="N1561" s="44">
        <v>793.5</v>
      </c>
      <c r="O1561" s="44">
        <v>0</v>
      </c>
      <c r="P1561" s="44">
        <v>99.632003999999995</v>
      </c>
      <c r="Q1561" s="44">
        <v>103.00406599999999</v>
      </c>
      <c r="R1561" s="44">
        <v>20.012331</v>
      </c>
      <c r="S1561" s="44">
        <v>19.584484</v>
      </c>
      <c r="T1561" s="44">
        <v>184665</v>
      </c>
      <c r="U1561" s="44">
        <v>29978.080077999999</v>
      </c>
      <c r="V1561" s="44">
        <v>0</v>
      </c>
      <c r="W1561" s="44">
        <v>792.32379200000003</v>
      </c>
      <c r="X1561" s="44">
        <v>64979.024308</v>
      </c>
      <c r="Y1561" s="44">
        <v>115247.40444499999</v>
      </c>
      <c r="Z1561" s="44">
        <v>2925.8019509999999</v>
      </c>
      <c r="AA1561" s="44">
        <v>119.34610600000001</v>
      </c>
      <c r="AB1561" s="44">
        <v>5.9315879999999996</v>
      </c>
      <c r="AC1561" s="44">
        <v>2.1636600000000001</v>
      </c>
      <c r="AD1561" s="44">
        <v>26261.090421000001</v>
      </c>
    </row>
    <row r="1562" spans="1:30" x14ac:dyDescent="0.25">
      <c r="A1562">
        <v>1657</v>
      </c>
      <c r="B1562" t="s">
        <v>101</v>
      </c>
      <c r="C1562" t="s">
        <v>114</v>
      </c>
      <c r="D1562" t="s">
        <v>177</v>
      </c>
      <c r="E1562" t="s">
        <v>104</v>
      </c>
      <c r="F1562" s="52">
        <f>VLOOKUP(A1562,[1]Minority!$A$1:$H$1902,5,FALSE)</f>
        <v>1361</v>
      </c>
      <c r="G1562" s="52">
        <f>VLOOKUP(A1562,'[1]Low-income - HH inc.'!$A$1:$I$1902,6,FALSE)</f>
        <v>99</v>
      </c>
      <c r="H1562" s="44">
        <v>204629</v>
      </c>
      <c r="I1562" s="44">
        <v>0</v>
      </c>
      <c r="J1562" s="44">
        <v>31096</v>
      </c>
      <c r="K1562" s="44">
        <v>0</v>
      </c>
      <c r="L1562" s="44">
        <v>0</v>
      </c>
      <c r="M1562" s="44">
        <v>0</v>
      </c>
      <c r="N1562" s="44">
        <v>210</v>
      </c>
      <c r="O1562" s="44">
        <v>0</v>
      </c>
      <c r="P1562" s="44">
        <v>0</v>
      </c>
      <c r="Q1562" s="44">
        <v>0</v>
      </c>
      <c r="R1562" s="44">
        <v>20.152415999999999</v>
      </c>
      <c r="S1562" s="44">
        <v>20.472577999999999</v>
      </c>
      <c r="T1562" s="44">
        <v>204629</v>
      </c>
      <c r="U1562" s="44">
        <v>31096</v>
      </c>
      <c r="V1562" s="44">
        <v>0</v>
      </c>
      <c r="W1562" s="44">
        <v>210</v>
      </c>
      <c r="X1562" s="44">
        <v>37339.225823000001</v>
      </c>
      <c r="Y1562" s="44">
        <v>63019.068209999998</v>
      </c>
      <c r="Z1562" s="44">
        <v>1804.1437570000001</v>
      </c>
      <c r="AA1562" s="44">
        <v>62.629634000000003</v>
      </c>
      <c r="AB1562" s="44">
        <v>3.0694149999999998</v>
      </c>
      <c r="AC1562" s="44">
        <v>1.2277549999999999</v>
      </c>
      <c r="AD1562" s="44">
        <v>14734.642259</v>
      </c>
    </row>
    <row r="1563" spans="1:30" x14ac:dyDescent="0.25">
      <c r="A1563">
        <v>1658</v>
      </c>
      <c r="B1563" t="s">
        <v>101</v>
      </c>
      <c r="C1563" t="s">
        <v>114</v>
      </c>
      <c r="D1563" t="s">
        <v>177</v>
      </c>
      <c r="E1563" t="s">
        <v>104</v>
      </c>
      <c r="F1563" s="52">
        <f>VLOOKUP(A1563,[1]Minority!$A$1:$H$1902,5,FALSE)</f>
        <v>2333</v>
      </c>
      <c r="G1563" s="52">
        <f>VLOOKUP(A1563,'[1]Low-income - HH inc.'!$A$1:$I$1902,6,FALSE)</f>
        <v>149</v>
      </c>
      <c r="H1563" s="44">
        <v>192274</v>
      </c>
      <c r="I1563" s="44">
        <v>0</v>
      </c>
      <c r="J1563" s="44">
        <v>29945</v>
      </c>
      <c r="K1563" s="44">
        <v>0</v>
      </c>
      <c r="L1563" s="44">
        <v>0</v>
      </c>
      <c r="M1563" s="44">
        <v>0</v>
      </c>
      <c r="N1563" s="44">
        <v>210</v>
      </c>
      <c r="O1563" s="44">
        <v>0</v>
      </c>
      <c r="P1563" s="44">
        <v>0</v>
      </c>
      <c r="Q1563" s="44">
        <v>0</v>
      </c>
      <c r="R1563" s="44">
        <v>20.245650999999999</v>
      </c>
      <c r="S1563" s="44">
        <v>20.025255000000001</v>
      </c>
      <c r="T1563" s="44">
        <v>192274</v>
      </c>
      <c r="U1563" s="44">
        <v>29945</v>
      </c>
      <c r="V1563" s="44">
        <v>0</v>
      </c>
      <c r="W1563" s="44">
        <v>210</v>
      </c>
      <c r="X1563" s="44">
        <v>23568.466710000001</v>
      </c>
      <c r="Y1563" s="44">
        <v>45519.718506999998</v>
      </c>
      <c r="Z1563" s="44">
        <v>1370.058466</v>
      </c>
      <c r="AA1563" s="44">
        <v>44.687733000000001</v>
      </c>
      <c r="AB1563" s="44">
        <v>2.1069819999999999</v>
      </c>
      <c r="AC1563" s="44">
        <v>0.89705599999999996</v>
      </c>
      <c r="AD1563" s="44">
        <v>10755.128821</v>
      </c>
    </row>
    <row r="1564" spans="1:30" x14ac:dyDescent="0.25">
      <c r="A1564">
        <v>1659</v>
      </c>
      <c r="B1564" t="s">
        <v>101</v>
      </c>
      <c r="C1564" t="s">
        <v>114</v>
      </c>
      <c r="D1564" t="s">
        <v>177</v>
      </c>
      <c r="E1564" t="s">
        <v>104</v>
      </c>
      <c r="F1564" s="52">
        <f>VLOOKUP(A1564,[1]Minority!$A$1:$H$1902,5,FALSE)</f>
        <v>2583</v>
      </c>
      <c r="G1564" s="52">
        <f>VLOOKUP(A1564,'[1]Low-income - HH inc.'!$A$1:$I$1902,6,FALSE)</f>
        <v>264</v>
      </c>
      <c r="H1564" s="44">
        <v>179513</v>
      </c>
      <c r="I1564" s="44">
        <v>10297</v>
      </c>
      <c r="J1564" s="44">
        <v>27022</v>
      </c>
      <c r="K1564" s="44">
        <v>1241</v>
      </c>
      <c r="L1564" s="44">
        <v>0</v>
      </c>
      <c r="M1564" s="44">
        <v>0</v>
      </c>
      <c r="N1564" s="44">
        <v>350</v>
      </c>
      <c r="O1564" s="44">
        <v>0</v>
      </c>
      <c r="P1564" s="44">
        <v>84.647751</v>
      </c>
      <c r="Q1564" s="44">
        <v>87.087692000000004</v>
      </c>
      <c r="R1564" s="44">
        <v>18.457386</v>
      </c>
      <c r="S1564" s="44">
        <v>18.480226999999999</v>
      </c>
      <c r="T1564" s="44">
        <v>178522.453125</v>
      </c>
      <c r="U1564" s="44">
        <v>26871.085938</v>
      </c>
      <c r="V1564" s="44">
        <v>0</v>
      </c>
      <c r="W1564" s="44">
        <v>347.95120200000002</v>
      </c>
      <c r="X1564" s="44">
        <v>19096.224179000001</v>
      </c>
      <c r="Y1564" s="44">
        <v>28825.408071000002</v>
      </c>
      <c r="Z1564" s="44">
        <v>976.32498399999997</v>
      </c>
      <c r="AA1564" s="44">
        <v>24.257379</v>
      </c>
      <c r="AB1564" s="44">
        <v>1.172234</v>
      </c>
      <c r="AC1564" s="44">
        <v>0.57978200000000002</v>
      </c>
      <c r="AD1564" s="44">
        <v>6966.4610249999996</v>
      </c>
    </row>
    <row r="1565" spans="1:30" x14ac:dyDescent="0.25">
      <c r="A1565">
        <v>1660</v>
      </c>
      <c r="B1565" t="s">
        <v>101</v>
      </c>
      <c r="C1565" t="s">
        <v>114</v>
      </c>
      <c r="D1565" t="s">
        <v>177</v>
      </c>
      <c r="E1565" t="s">
        <v>104</v>
      </c>
      <c r="F1565" s="52">
        <f>VLOOKUP(A1565,[1]Minority!$A$1:$H$1902,5,FALSE)</f>
        <v>1864</v>
      </c>
      <c r="G1565" s="52">
        <f>VLOOKUP(A1565,'[1]Low-income - HH inc.'!$A$1:$I$1902,6,FALSE)</f>
        <v>159</v>
      </c>
      <c r="H1565" s="44">
        <v>182533</v>
      </c>
      <c r="I1565" s="44">
        <v>11740</v>
      </c>
      <c r="J1565" s="44">
        <v>27074</v>
      </c>
      <c r="K1565" s="44">
        <v>1553</v>
      </c>
      <c r="L1565" s="44">
        <v>0</v>
      </c>
      <c r="M1565" s="44">
        <v>0</v>
      </c>
      <c r="N1565" s="44">
        <v>350</v>
      </c>
      <c r="O1565" s="44">
        <v>0</v>
      </c>
      <c r="P1565" s="44">
        <v>90.465034000000003</v>
      </c>
      <c r="Q1565" s="44">
        <v>88.646422999999999</v>
      </c>
      <c r="R1565" s="44">
        <v>17.934940000000001</v>
      </c>
      <c r="S1565" s="44">
        <v>18.340043999999999</v>
      </c>
      <c r="T1565" s="44">
        <v>181728.09375</v>
      </c>
      <c r="U1565" s="44">
        <v>26953.728515999999</v>
      </c>
      <c r="V1565" s="44">
        <v>0</v>
      </c>
      <c r="W1565" s="44">
        <v>348.350525</v>
      </c>
      <c r="X1565" s="44">
        <v>8166.1986010000001</v>
      </c>
      <c r="Y1565" s="44">
        <v>35681.548451000002</v>
      </c>
      <c r="Z1565" s="44">
        <v>1225.740029</v>
      </c>
      <c r="AA1565" s="44">
        <v>29.733813999999999</v>
      </c>
      <c r="AB1565" s="44">
        <v>1.342511</v>
      </c>
      <c r="AC1565" s="44">
        <v>0.71257000000000004</v>
      </c>
      <c r="AD1565" s="44">
        <v>8436.4665179999993</v>
      </c>
    </row>
    <row r="1566" spans="1:30" x14ac:dyDescent="0.25">
      <c r="A1566">
        <v>1661</v>
      </c>
      <c r="B1566" t="s">
        <v>101</v>
      </c>
      <c r="C1566" t="s">
        <v>114</v>
      </c>
      <c r="D1566" t="s">
        <v>177</v>
      </c>
      <c r="E1566" t="s">
        <v>104</v>
      </c>
      <c r="F1566" s="52">
        <f>VLOOKUP(A1566,[1]Minority!$A$1:$H$1902,5,FALSE)</f>
        <v>2282</v>
      </c>
      <c r="G1566" s="52">
        <f>VLOOKUP(A1566,'[1]Low-income - HH inc.'!$A$1:$I$1902,6,FALSE)</f>
        <v>52</v>
      </c>
      <c r="H1566" s="44">
        <v>186164</v>
      </c>
      <c r="I1566" s="44">
        <v>0</v>
      </c>
      <c r="J1566" s="44">
        <v>25747</v>
      </c>
      <c r="K1566" s="44">
        <v>0</v>
      </c>
      <c r="L1566" s="44">
        <v>2567</v>
      </c>
      <c r="M1566" s="44">
        <v>0</v>
      </c>
      <c r="N1566" s="44">
        <v>558</v>
      </c>
      <c r="O1566" s="44">
        <v>0</v>
      </c>
      <c r="P1566" s="44">
        <v>0</v>
      </c>
      <c r="Q1566" s="44">
        <v>0</v>
      </c>
      <c r="R1566" s="44">
        <v>18.919153000000001</v>
      </c>
      <c r="S1566" s="44">
        <v>18.99662</v>
      </c>
      <c r="T1566" s="44">
        <v>186164</v>
      </c>
      <c r="U1566" s="44">
        <v>25746.998047000001</v>
      </c>
      <c r="V1566" s="44">
        <v>2567</v>
      </c>
      <c r="W1566" s="44">
        <v>558</v>
      </c>
      <c r="X1566" s="44">
        <v>10996.206184000001</v>
      </c>
      <c r="Y1566" s="44">
        <v>20809.345723999999</v>
      </c>
      <c r="Z1566" s="44">
        <v>852.49529399999994</v>
      </c>
      <c r="AA1566" s="44">
        <v>19.025974999999999</v>
      </c>
      <c r="AB1566" s="44">
        <v>0.74095900000000003</v>
      </c>
      <c r="AC1566" s="44">
        <v>0.46160800000000002</v>
      </c>
      <c r="AD1566" s="44">
        <v>5374.4323670000003</v>
      </c>
    </row>
    <row r="1567" spans="1:30" x14ac:dyDescent="0.25">
      <c r="A1567">
        <v>1662</v>
      </c>
      <c r="B1567" t="s">
        <v>101</v>
      </c>
      <c r="C1567" t="s">
        <v>114</v>
      </c>
      <c r="D1567" t="s">
        <v>177</v>
      </c>
      <c r="E1567" t="s">
        <v>104</v>
      </c>
      <c r="F1567" s="52">
        <f>VLOOKUP(A1567,[1]Minority!$A$1:$H$1902,5,FALSE)</f>
        <v>2358</v>
      </c>
      <c r="G1567" s="52">
        <f>VLOOKUP(A1567,'[1]Low-income - HH inc.'!$A$1:$I$1902,6,FALSE)</f>
        <v>66</v>
      </c>
      <c r="H1567" s="44">
        <v>171659</v>
      </c>
      <c r="I1567" s="44">
        <v>0</v>
      </c>
      <c r="J1567" s="44">
        <v>26188</v>
      </c>
      <c r="K1567" s="44">
        <v>0</v>
      </c>
      <c r="L1567" s="44">
        <v>0</v>
      </c>
      <c r="M1567" s="44">
        <v>0</v>
      </c>
      <c r="N1567" s="44">
        <v>210</v>
      </c>
      <c r="O1567" s="44">
        <v>0</v>
      </c>
      <c r="P1567" s="44">
        <v>0</v>
      </c>
      <c r="Q1567" s="44">
        <v>0</v>
      </c>
      <c r="R1567" s="44">
        <v>21.809004000000002</v>
      </c>
      <c r="S1567" s="44">
        <v>21.822603000000001</v>
      </c>
      <c r="T1567" s="44">
        <v>171659</v>
      </c>
      <c r="U1567" s="44">
        <v>26187.998047000001</v>
      </c>
      <c r="V1567" s="44">
        <v>0</v>
      </c>
      <c r="W1567" s="44">
        <v>210</v>
      </c>
      <c r="X1567" s="44">
        <v>0</v>
      </c>
      <c r="Y1567" s="44">
        <v>8612.3754960000006</v>
      </c>
      <c r="Z1567" s="44">
        <v>296.672034</v>
      </c>
      <c r="AA1567" s="44">
        <v>7.1451719999999996</v>
      </c>
      <c r="AB1567" s="44">
        <v>0.289572</v>
      </c>
      <c r="AC1567" s="44">
        <v>0.17064499999999999</v>
      </c>
      <c r="AD1567" s="44">
        <v>1988.8068559999999</v>
      </c>
    </row>
    <row r="1568" spans="1:30" x14ac:dyDescent="0.25">
      <c r="A1568">
        <v>1663</v>
      </c>
      <c r="B1568" t="s">
        <v>101</v>
      </c>
      <c r="C1568" t="s">
        <v>114</v>
      </c>
      <c r="D1568" t="s">
        <v>177</v>
      </c>
      <c r="E1568" t="s">
        <v>104</v>
      </c>
      <c r="F1568" s="52">
        <f>VLOOKUP(A1568,[1]Minority!$A$1:$H$1902,5,FALSE)</f>
        <v>2832</v>
      </c>
      <c r="G1568" s="52">
        <f>VLOOKUP(A1568,'[1]Low-income - HH inc.'!$A$1:$I$1902,6,FALSE)</f>
        <v>55</v>
      </c>
      <c r="H1568" s="44">
        <v>176129</v>
      </c>
      <c r="I1568" s="44">
        <v>0</v>
      </c>
      <c r="J1568" s="44">
        <v>24613</v>
      </c>
      <c r="K1568" s="44">
        <v>0</v>
      </c>
      <c r="L1568" s="44">
        <v>2567</v>
      </c>
      <c r="M1568" s="44">
        <v>0</v>
      </c>
      <c r="N1568" s="44">
        <v>470</v>
      </c>
      <c r="O1568" s="44">
        <v>0</v>
      </c>
      <c r="P1568" s="44">
        <v>0</v>
      </c>
      <c r="Q1568" s="44">
        <v>0</v>
      </c>
      <c r="R1568" s="44">
        <v>19.590681</v>
      </c>
      <c r="S1568" s="44">
        <v>19.5581</v>
      </c>
      <c r="T1568" s="44">
        <v>176129</v>
      </c>
      <c r="U1568" s="44">
        <v>24613</v>
      </c>
      <c r="V1568" s="44">
        <v>2567</v>
      </c>
      <c r="W1568" s="44">
        <v>470</v>
      </c>
      <c r="X1568" s="44">
        <v>1587.077542</v>
      </c>
      <c r="Y1568" s="44">
        <v>5404.1814809999996</v>
      </c>
      <c r="Z1568" s="44">
        <v>189.05820600000001</v>
      </c>
      <c r="AA1568" s="44">
        <v>4.4853529999999999</v>
      </c>
      <c r="AB1568" s="44">
        <v>0.18707799999999999</v>
      </c>
      <c r="AC1568" s="44">
        <v>0.108593</v>
      </c>
      <c r="AD1568" s="44">
        <v>1273.789849</v>
      </c>
    </row>
    <row r="1569" spans="1:30" x14ac:dyDescent="0.25">
      <c r="A1569">
        <v>1664</v>
      </c>
      <c r="B1569" t="s">
        <v>101</v>
      </c>
      <c r="C1569" t="s">
        <v>114</v>
      </c>
      <c r="D1569" t="s">
        <v>178</v>
      </c>
      <c r="E1569" t="s">
        <v>104</v>
      </c>
      <c r="F1569" s="52">
        <f>VLOOKUP(A1569,[1]Minority!$A$1:$H$1902,5,FALSE)</f>
        <v>2890</v>
      </c>
      <c r="G1569" s="52">
        <f>VLOOKUP(A1569,'[1]Low-income - HH inc.'!$A$1:$I$1902,6,FALSE)</f>
        <v>227</v>
      </c>
      <c r="H1569" s="44">
        <v>134710</v>
      </c>
      <c r="I1569" s="44">
        <v>0</v>
      </c>
      <c r="J1569" s="44">
        <v>23239</v>
      </c>
      <c r="K1569" s="44">
        <v>0</v>
      </c>
      <c r="L1569" s="44">
        <v>1576</v>
      </c>
      <c r="M1569" s="44">
        <v>0</v>
      </c>
      <c r="N1569" s="44">
        <v>170</v>
      </c>
      <c r="O1569" s="44">
        <v>0</v>
      </c>
      <c r="P1569" s="44">
        <v>0</v>
      </c>
      <c r="Q1569" s="44">
        <v>0</v>
      </c>
      <c r="R1569" s="44">
        <v>19.078527000000001</v>
      </c>
      <c r="S1569" s="44">
        <v>19.025535999999999</v>
      </c>
      <c r="T1569" s="44">
        <v>134710</v>
      </c>
      <c r="U1569" s="44">
        <v>23239</v>
      </c>
      <c r="V1569" s="44">
        <v>1576</v>
      </c>
      <c r="W1569" s="44">
        <v>170</v>
      </c>
      <c r="X1569" s="44">
        <v>1238.6685050000001</v>
      </c>
      <c r="Y1569" s="44">
        <v>9269.5245859999995</v>
      </c>
      <c r="Z1569" s="44">
        <v>299.29521099999999</v>
      </c>
      <c r="AA1569" s="44">
        <v>7.5839869999999996</v>
      </c>
      <c r="AB1569" s="44">
        <v>0.33928799999999998</v>
      </c>
      <c r="AC1569" s="44">
        <v>0.178171</v>
      </c>
      <c r="AD1569" s="44">
        <v>2100.6341339999999</v>
      </c>
    </row>
    <row r="1570" spans="1:30" x14ac:dyDescent="0.25">
      <c r="A1570">
        <v>1665</v>
      </c>
      <c r="B1570" t="s">
        <v>101</v>
      </c>
      <c r="C1570" t="s">
        <v>114</v>
      </c>
      <c r="D1570" t="s">
        <v>178</v>
      </c>
      <c r="E1570" t="s">
        <v>104</v>
      </c>
      <c r="F1570" s="52">
        <f>VLOOKUP(A1570,[1]Minority!$A$1:$H$1902,5,FALSE)</f>
        <v>479</v>
      </c>
      <c r="G1570" s="52">
        <f>VLOOKUP(A1570,'[1]Low-income - HH inc.'!$A$1:$I$1902,6,FALSE)</f>
        <v>41</v>
      </c>
      <c r="H1570" s="44">
        <v>135517</v>
      </c>
      <c r="I1570" s="44">
        <v>0</v>
      </c>
      <c r="J1570" s="44">
        <v>21958</v>
      </c>
      <c r="K1570" s="44">
        <v>0</v>
      </c>
      <c r="L1570" s="44">
        <v>1576</v>
      </c>
      <c r="M1570" s="44">
        <v>0</v>
      </c>
      <c r="N1570" s="44">
        <v>170</v>
      </c>
      <c r="O1570" s="44">
        <v>0</v>
      </c>
      <c r="P1570" s="44">
        <v>0</v>
      </c>
      <c r="Q1570" s="44">
        <v>0</v>
      </c>
      <c r="R1570" s="44">
        <v>15.755013</v>
      </c>
      <c r="S1570" s="44">
        <v>15.762003999999999</v>
      </c>
      <c r="T1570" s="44">
        <v>135517</v>
      </c>
      <c r="U1570" s="44">
        <v>21958</v>
      </c>
      <c r="V1570" s="44">
        <v>1576</v>
      </c>
      <c r="W1570" s="44">
        <v>170</v>
      </c>
      <c r="X1570" s="44">
        <v>22861.366137000001</v>
      </c>
      <c r="Y1570" s="44">
        <v>36205.015196</v>
      </c>
      <c r="Z1570" s="44">
        <v>1222.5893819999999</v>
      </c>
      <c r="AA1570" s="44">
        <v>30.440947000000001</v>
      </c>
      <c r="AB1570" s="44">
        <v>1.4632719999999999</v>
      </c>
      <c r="AC1570" s="44">
        <v>0.73210699999999995</v>
      </c>
      <c r="AD1570" s="44">
        <v>8772.6272860000008</v>
      </c>
    </row>
    <row r="1571" spans="1:30" x14ac:dyDescent="0.25">
      <c r="A1571">
        <v>1666</v>
      </c>
      <c r="B1571" t="s">
        <v>101</v>
      </c>
      <c r="C1571" t="s">
        <v>114</v>
      </c>
      <c r="D1571" t="s">
        <v>178</v>
      </c>
      <c r="E1571" t="s">
        <v>104</v>
      </c>
      <c r="F1571" s="52">
        <f>VLOOKUP(A1571,[1]Minority!$A$1:$H$1902,5,FALSE)</f>
        <v>2535</v>
      </c>
      <c r="G1571" s="52">
        <f>VLOOKUP(A1571,'[1]Low-income - HH inc.'!$A$1:$I$1902,6,FALSE)</f>
        <v>193</v>
      </c>
      <c r="H1571" s="44">
        <v>140166</v>
      </c>
      <c r="I1571" s="44">
        <v>0</v>
      </c>
      <c r="J1571" s="44">
        <v>22194</v>
      </c>
      <c r="K1571" s="44">
        <v>0</v>
      </c>
      <c r="L1571" s="44">
        <v>1576</v>
      </c>
      <c r="M1571" s="44">
        <v>0</v>
      </c>
      <c r="N1571" s="44">
        <v>170</v>
      </c>
      <c r="O1571" s="44">
        <v>0</v>
      </c>
      <c r="P1571" s="44">
        <v>70.520813000000004</v>
      </c>
      <c r="Q1571" s="44">
        <v>92.418976000000001</v>
      </c>
      <c r="R1571" s="44">
        <v>19.251235999999999</v>
      </c>
      <c r="S1571" s="44">
        <v>19.155794</v>
      </c>
      <c r="T1571" s="44">
        <v>139935.71875</v>
      </c>
      <c r="U1571" s="44">
        <v>22157.539063</v>
      </c>
      <c r="V1571" s="44">
        <v>1573.410889</v>
      </c>
      <c r="W1571" s="44">
        <v>169.72071800000001</v>
      </c>
      <c r="X1571" s="44">
        <v>587.06971299999998</v>
      </c>
      <c r="Y1571" s="44">
        <v>15788.330798000001</v>
      </c>
      <c r="Z1571" s="44">
        <v>496.51599199999998</v>
      </c>
      <c r="AA1571" s="44">
        <v>12.991102</v>
      </c>
      <c r="AB1571" s="44">
        <v>0.58228899999999995</v>
      </c>
      <c r="AC1571" s="44">
        <v>0.300902</v>
      </c>
      <c r="AD1571" s="44">
        <v>3539.989724</v>
      </c>
    </row>
    <row r="1572" spans="1:30" x14ac:dyDescent="0.25">
      <c r="A1572">
        <v>1667</v>
      </c>
      <c r="B1572" t="s">
        <v>101</v>
      </c>
      <c r="C1572" t="s">
        <v>114</v>
      </c>
      <c r="D1572" t="s">
        <v>178</v>
      </c>
      <c r="E1572" t="s">
        <v>104</v>
      </c>
      <c r="F1572" s="52">
        <f>VLOOKUP(A1572,[1]Minority!$A$1:$H$1902,5,FALSE)</f>
        <v>1987</v>
      </c>
      <c r="G1572" s="52">
        <f>VLOOKUP(A1572,'[1]Low-income - HH inc.'!$A$1:$I$1902,6,FALSE)</f>
        <v>170</v>
      </c>
      <c r="H1572" s="44">
        <v>137254</v>
      </c>
      <c r="I1572" s="44">
        <v>0</v>
      </c>
      <c r="J1572" s="44">
        <v>23973</v>
      </c>
      <c r="K1572" s="44">
        <v>0</v>
      </c>
      <c r="L1572" s="44">
        <v>1576</v>
      </c>
      <c r="M1572" s="44">
        <v>0</v>
      </c>
      <c r="N1572" s="44">
        <v>170</v>
      </c>
      <c r="O1572" s="44">
        <v>0</v>
      </c>
      <c r="P1572" s="44">
        <v>0</v>
      </c>
      <c r="Q1572" s="44">
        <v>0</v>
      </c>
      <c r="R1572" s="44">
        <v>18.493561</v>
      </c>
      <c r="S1572" s="44">
        <v>18.435434000000001</v>
      </c>
      <c r="T1572" s="44">
        <v>137254</v>
      </c>
      <c r="U1572" s="44">
        <v>23973</v>
      </c>
      <c r="V1572" s="44">
        <v>1576</v>
      </c>
      <c r="W1572" s="44">
        <v>170</v>
      </c>
      <c r="X1572" s="44">
        <v>13471.767038</v>
      </c>
      <c r="Y1572" s="44">
        <v>28837.890737000002</v>
      </c>
      <c r="Z1572" s="44">
        <v>947.71877600000005</v>
      </c>
      <c r="AA1572" s="44">
        <v>24.027740999999999</v>
      </c>
      <c r="AB1572" s="44">
        <v>1.1495979999999999</v>
      </c>
      <c r="AC1572" s="44">
        <v>0.56678600000000001</v>
      </c>
      <c r="AD1572" s="44">
        <v>6694.7643189999999</v>
      </c>
    </row>
    <row r="1573" spans="1:30" x14ac:dyDescent="0.25">
      <c r="A1573">
        <v>1668</v>
      </c>
      <c r="B1573" t="s">
        <v>101</v>
      </c>
      <c r="C1573" t="s">
        <v>114</v>
      </c>
      <c r="D1573" t="s">
        <v>114</v>
      </c>
      <c r="E1573" t="s">
        <v>104</v>
      </c>
      <c r="F1573" s="52">
        <f>VLOOKUP(A1573,[1]Minority!$A$1:$H$1902,5,FALSE)</f>
        <v>1986</v>
      </c>
      <c r="G1573" s="52">
        <f>VLOOKUP(A1573,'[1]Low-income - HH inc.'!$A$1:$I$1902,6,FALSE)</f>
        <v>98</v>
      </c>
      <c r="H1573" s="44">
        <v>134322</v>
      </c>
      <c r="I1573" s="44">
        <v>549</v>
      </c>
      <c r="J1573" s="44">
        <v>24065</v>
      </c>
      <c r="K1573" s="44">
        <v>47</v>
      </c>
      <c r="L1573" s="44">
        <v>1576</v>
      </c>
      <c r="M1573" s="44">
        <v>0</v>
      </c>
      <c r="N1573" s="44">
        <v>210</v>
      </c>
      <c r="O1573" s="44">
        <v>0</v>
      </c>
      <c r="P1573" s="44">
        <v>80.78537</v>
      </c>
      <c r="Q1573" s="44">
        <v>133.925735</v>
      </c>
      <c r="R1573" s="44">
        <v>21.789717</v>
      </c>
      <c r="S1573" s="44">
        <v>21.677374</v>
      </c>
      <c r="T1573" s="44">
        <v>134169.28125</v>
      </c>
      <c r="U1573" s="44">
        <v>24037.578125</v>
      </c>
      <c r="V1573" s="44">
        <v>1574.2006839999999</v>
      </c>
      <c r="W1573" s="44">
        <v>209.76023900000001</v>
      </c>
      <c r="X1573" s="44">
        <v>1262.42732</v>
      </c>
      <c r="Y1573" s="44">
        <v>14798.580802</v>
      </c>
      <c r="Z1573" s="44">
        <v>471.24247800000001</v>
      </c>
      <c r="AA1573" s="44">
        <v>12.143826000000001</v>
      </c>
      <c r="AB1573" s="44">
        <v>0.55132700000000001</v>
      </c>
      <c r="AC1573" s="44">
        <v>0.28232299999999999</v>
      </c>
      <c r="AD1573" s="44">
        <v>3336.3981199999998</v>
      </c>
    </row>
    <row r="1574" spans="1:30" x14ac:dyDescent="0.25">
      <c r="A1574">
        <v>1669</v>
      </c>
      <c r="B1574" t="s">
        <v>101</v>
      </c>
      <c r="C1574" t="s">
        <v>114</v>
      </c>
      <c r="D1574" t="s">
        <v>114</v>
      </c>
      <c r="E1574" t="s">
        <v>104</v>
      </c>
      <c r="F1574" s="52">
        <f>VLOOKUP(A1574,[1]Minority!$A$1:$H$1902,5,FALSE)</f>
        <v>407</v>
      </c>
      <c r="G1574" s="52">
        <f>VLOOKUP(A1574,'[1]Low-income - HH inc.'!$A$1:$I$1902,6,FALSE)</f>
        <v>26</v>
      </c>
      <c r="H1574" s="44">
        <v>147696</v>
      </c>
      <c r="I1574" s="44">
        <v>29818</v>
      </c>
      <c r="J1574" s="44">
        <v>26943</v>
      </c>
      <c r="K1574" s="44">
        <v>3901</v>
      </c>
      <c r="L1574" s="44">
        <v>1576</v>
      </c>
      <c r="M1574" s="44">
        <v>0</v>
      </c>
      <c r="N1574" s="44">
        <v>210</v>
      </c>
      <c r="O1574" s="44">
        <v>0</v>
      </c>
      <c r="P1574" s="44">
        <v>89.215339999999998</v>
      </c>
      <c r="Q1574" s="44">
        <v>89.594443999999996</v>
      </c>
      <c r="R1574" s="44">
        <v>17.761156</v>
      </c>
      <c r="S1574" s="44">
        <v>17.744907000000001</v>
      </c>
      <c r="T1574" s="44">
        <v>146633.15625</v>
      </c>
      <c r="U1574" s="44">
        <v>26735.240234000001</v>
      </c>
      <c r="V1574" s="44">
        <v>1561.790039</v>
      </c>
      <c r="W1574" s="44">
        <v>208.10655199999999</v>
      </c>
      <c r="X1574" s="44">
        <v>1313.6969650000001</v>
      </c>
      <c r="Y1574" s="44">
        <v>14581.831129</v>
      </c>
      <c r="Z1574" s="44">
        <v>457.17882800000001</v>
      </c>
      <c r="AA1574" s="44">
        <v>11.883597999999999</v>
      </c>
      <c r="AB1574" s="44">
        <v>0.565828</v>
      </c>
      <c r="AC1574" s="44">
        <v>0.27742600000000001</v>
      </c>
      <c r="AD1574" s="44">
        <v>3302.202327</v>
      </c>
    </row>
    <row r="1575" spans="1:30" x14ac:dyDescent="0.25">
      <c r="A1575">
        <v>1670</v>
      </c>
      <c r="B1575" t="s">
        <v>101</v>
      </c>
      <c r="C1575" t="s">
        <v>114</v>
      </c>
      <c r="D1575" t="s">
        <v>114</v>
      </c>
      <c r="E1575" t="s">
        <v>104</v>
      </c>
      <c r="F1575" s="52">
        <f>VLOOKUP(A1575,[1]Minority!$A$1:$H$1902,5,FALSE)</f>
        <v>2562</v>
      </c>
      <c r="G1575" s="52">
        <f>VLOOKUP(A1575,'[1]Low-income - HH inc.'!$A$1:$I$1902,6,FALSE)</f>
        <v>43</v>
      </c>
      <c r="H1575" s="44">
        <v>135362</v>
      </c>
      <c r="I1575" s="44">
        <v>549</v>
      </c>
      <c r="J1575" s="44">
        <v>25058</v>
      </c>
      <c r="K1575" s="44">
        <v>47</v>
      </c>
      <c r="L1575" s="44">
        <v>1576</v>
      </c>
      <c r="M1575" s="44">
        <v>0</v>
      </c>
      <c r="N1575" s="44">
        <v>210</v>
      </c>
      <c r="O1575" s="44">
        <v>0</v>
      </c>
      <c r="P1575" s="44">
        <v>87.235152999999997</v>
      </c>
      <c r="Q1575" s="44">
        <v>143.54057299999999</v>
      </c>
      <c r="R1575" s="44">
        <v>22.160408</v>
      </c>
      <c r="S1575" s="44">
        <v>21.989115000000002</v>
      </c>
      <c r="T1575" s="44">
        <v>135155.875</v>
      </c>
      <c r="U1575" s="44">
        <v>25019.759765999999</v>
      </c>
      <c r="V1575" s="44">
        <v>1573.590332</v>
      </c>
      <c r="W1575" s="44">
        <v>209.67892499999999</v>
      </c>
      <c r="X1575" s="44">
        <v>2771.4317160000001</v>
      </c>
      <c r="Y1575" s="44">
        <v>17701.566347</v>
      </c>
      <c r="Z1575" s="44">
        <v>564.25028699999996</v>
      </c>
      <c r="AA1575" s="44">
        <v>14.390923000000001</v>
      </c>
      <c r="AB1575" s="44">
        <v>0.67127099999999995</v>
      </c>
      <c r="AC1575" s="44">
        <v>0.33685500000000002</v>
      </c>
      <c r="AD1575" s="44">
        <v>3995.5173070000001</v>
      </c>
    </row>
    <row r="1576" spans="1:30" x14ac:dyDescent="0.25">
      <c r="A1576">
        <v>1671</v>
      </c>
      <c r="B1576" t="s">
        <v>101</v>
      </c>
      <c r="C1576" t="s">
        <v>114</v>
      </c>
      <c r="D1576" t="s">
        <v>114</v>
      </c>
      <c r="E1576" t="s">
        <v>104</v>
      </c>
      <c r="F1576" s="52">
        <f>VLOOKUP(A1576,[1]Minority!$A$1:$H$1902,5,FALSE)</f>
        <v>1239</v>
      </c>
      <c r="G1576" s="52">
        <f>VLOOKUP(A1576,'[1]Low-income - HH inc.'!$A$1:$I$1902,6,FALSE)</f>
        <v>39</v>
      </c>
      <c r="H1576" s="44">
        <v>155419</v>
      </c>
      <c r="I1576" s="44">
        <v>0</v>
      </c>
      <c r="J1576" s="44">
        <v>27088</v>
      </c>
      <c r="K1576" s="44">
        <v>0</v>
      </c>
      <c r="L1576" s="44">
        <v>1576</v>
      </c>
      <c r="M1576" s="44">
        <v>0</v>
      </c>
      <c r="N1576" s="44">
        <v>210</v>
      </c>
      <c r="O1576" s="44">
        <v>0</v>
      </c>
      <c r="P1576" s="44">
        <v>0</v>
      </c>
      <c r="Q1576" s="44">
        <v>0</v>
      </c>
      <c r="R1576" s="44">
        <v>20.570703999999999</v>
      </c>
      <c r="S1576" s="44">
        <v>20.460336999999999</v>
      </c>
      <c r="T1576" s="44">
        <v>155419</v>
      </c>
      <c r="U1576" s="44">
        <v>27088</v>
      </c>
      <c r="V1576" s="44">
        <v>1576</v>
      </c>
      <c r="W1576" s="44">
        <v>210</v>
      </c>
      <c r="X1576" s="44">
        <v>2537.0158590000001</v>
      </c>
      <c r="Y1576" s="44">
        <v>18880.050604</v>
      </c>
      <c r="Z1576" s="44">
        <v>600.07385999999997</v>
      </c>
      <c r="AA1576" s="44">
        <v>15.324101000000001</v>
      </c>
      <c r="AB1576" s="44">
        <v>0.74106099999999997</v>
      </c>
      <c r="AC1576" s="44">
        <v>0.362118</v>
      </c>
      <c r="AD1576" s="44">
        <v>4342.9433300000001</v>
      </c>
    </row>
    <row r="1577" spans="1:30" x14ac:dyDescent="0.25">
      <c r="A1577">
        <v>1672</v>
      </c>
      <c r="B1577" t="s">
        <v>101</v>
      </c>
      <c r="C1577" t="s">
        <v>114</v>
      </c>
      <c r="D1577" t="s">
        <v>114</v>
      </c>
      <c r="E1577" t="s">
        <v>104</v>
      </c>
      <c r="F1577" s="52">
        <f>VLOOKUP(A1577,[1]Minority!$A$1:$H$1902,5,FALSE)</f>
        <v>2188</v>
      </c>
      <c r="G1577" s="52">
        <f>VLOOKUP(A1577,'[1]Low-income - HH inc.'!$A$1:$I$1902,6,FALSE)</f>
        <v>95</v>
      </c>
      <c r="H1577" s="44">
        <v>129044</v>
      </c>
      <c r="I1577" s="44">
        <v>1700</v>
      </c>
      <c r="J1577" s="44">
        <v>24010</v>
      </c>
      <c r="K1577" s="44">
        <v>165</v>
      </c>
      <c r="L1577" s="44">
        <v>1576</v>
      </c>
      <c r="M1577" s="44">
        <v>0</v>
      </c>
      <c r="N1577" s="44">
        <v>210</v>
      </c>
      <c r="O1577" s="44">
        <v>0</v>
      </c>
      <c r="P1577" s="44">
        <v>120.47370100000001</v>
      </c>
      <c r="Q1577" s="44">
        <v>118.748474</v>
      </c>
      <c r="R1577" s="44">
        <v>19.767126000000001</v>
      </c>
      <c r="S1577" s="44">
        <v>19.650928</v>
      </c>
      <c r="T1577" s="44">
        <v>128798.5</v>
      </c>
      <c r="U1577" s="44">
        <v>23964.03125</v>
      </c>
      <c r="V1577" s="44">
        <v>1572.9616699999999</v>
      </c>
      <c r="W1577" s="44">
        <v>209.59513899999999</v>
      </c>
      <c r="X1577" s="44">
        <v>3677.0878779999998</v>
      </c>
      <c r="Y1577" s="44">
        <v>14885.170247</v>
      </c>
      <c r="Z1577" s="44">
        <v>508.67244399999998</v>
      </c>
      <c r="AA1577" s="44">
        <v>12.401985</v>
      </c>
      <c r="AB1577" s="44">
        <v>0.54691400000000001</v>
      </c>
      <c r="AC1577" s="44">
        <v>0.296072</v>
      </c>
      <c r="AD1577" s="44">
        <v>3487.203485</v>
      </c>
    </row>
    <row r="1578" spans="1:30" x14ac:dyDescent="0.25">
      <c r="A1578">
        <v>1673</v>
      </c>
      <c r="B1578" t="s">
        <v>101</v>
      </c>
      <c r="C1578" t="s">
        <v>114</v>
      </c>
      <c r="D1578" t="s">
        <v>114</v>
      </c>
      <c r="E1578" t="s">
        <v>104</v>
      </c>
      <c r="F1578" s="52">
        <f>VLOOKUP(A1578,[1]Minority!$A$1:$H$1902,5,FALSE)</f>
        <v>2845</v>
      </c>
      <c r="G1578" s="52">
        <f>VLOOKUP(A1578,'[1]Low-income - HH inc.'!$A$1:$I$1902,6,FALSE)</f>
        <v>116</v>
      </c>
      <c r="H1578" s="44">
        <v>139725</v>
      </c>
      <c r="I1578" s="44">
        <v>0</v>
      </c>
      <c r="J1578" s="44">
        <v>25015</v>
      </c>
      <c r="K1578" s="44">
        <v>0</v>
      </c>
      <c r="L1578" s="44">
        <v>1576</v>
      </c>
      <c r="M1578" s="44">
        <v>0</v>
      </c>
      <c r="N1578" s="44">
        <v>210</v>
      </c>
      <c r="O1578" s="44">
        <v>0</v>
      </c>
      <c r="P1578" s="44">
        <v>0</v>
      </c>
      <c r="Q1578" s="44">
        <v>0</v>
      </c>
      <c r="R1578" s="44">
        <v>19.582397</v>
      </c>
      <c r="S1578" s="44">
        <v>19.660812</v>
      </c>
      <c r="T1578" s="44">
        <v>139725</v>
      </c>
      <c r="U1578" s="44">
        <v>25015</v>
      </c>
      <c r="V1578" s="44">
        <v>1576</v>
      </c>
      <c r="W1578" s="44">
        <v>210</v>
      </c>
      <c r="X1578" s="44">
        <v>0</v>
      </c>
      <c r="Y1578" s="44">
        <v>8456.5940210000008</v>
      </c>
      <c r="Z1578" s="44">
        <v>272.60064199999999</v>
      </c>
      <c r="AA1578" s="44">
        <v>6.9688809999999997</v>
      </c>
      <c r="AB1578" s="44">
        <v>0.30480299999999999</v>
      </c>
      <c r="AC1578" s="44">
        <v>0.162554</v>
      </c>
      <c r="AD1578" s="44">
        <v>1911.077867</v>
      </c>
    </row>
    <row r="1579" spans="1:30" x14ac:dyDescent="0.25">
      <c r="A1579">
        <v>1674</v>
      </c>
      <c r="B1579" t="s">
        <v>101</v>
      </c>
      <c r="C1579" t="s">
        <v>114</v>
      </c>
      <c r="D1579" t="s">
        <v>179</v>
      </c>
      <c r="E1579" t="s">
        <v>104</v>
      </c>
      <c r="F1579" s="52">
        <f>VLOOKUP(A1579,[1]Minority!$A$1:$H$1902,5,FALSE)</f>
        <v>231</v>
      </c>
      <c r="G1579" s="52">
        <f>VLOOKUP(A1579,'[1]Low-income - HH inc.'!$A$1:$I$1902,6,FALSE)</f>
        <v>10</v>
      </c>
      <c r="H1579" s="44">
        <v>299946</v>
      </c>
      <c r="I1579" s="44">
        <v>0</v>
      </c>
      <c r="J1579" s="44">
        <v>47133</v>
      </c>
      <c r="K1579" s="44">
        <v>0</v>
      </c>
      <c r="L1579" s="44">
        <v>3433</v>
      </c>
      <c r="M1579" s="44">
        <v>0</v>
      </c>
      <c r="N1579" s="44">
        <v>814.5</v>
      </c>
      <c r="O1579" s="44">
        <v>0</v>
      </c>
      <c r="P1579" s="44">
        <v>87.151955000000001</v>
      </c>
      <c r="Q1579" s="44">
        <v>110.501144</v>
      </c>
      <c r="R1579" s="44">
        <v>30.937031000000001</v>
      </c>
      <c r="S1579" s="44">
        <v>31.871314999999999</v>
      </c>
      <c r="T1579" s="44">
        <v>299180.84375</v>
      </c>
      <c r="U1579" s="44">
        <v>47012.761719000002</v>
      </c>
      <c r="V1579" s="44">
        <v>3424.2426759999998</v>
      </c>
      <c r="W1579" s="44">
        <v>812.42224099999999</v>
      </c>
      <c r="X1579" s="44">
        <v>88558.025825999997</v>
      </c>
      <c r="Y1579" s="44">
        <v>127396.141452</v>
      </c>
      <c r="Z1579" s="44">
        <v>5692.1022499999999</v>
      </c>
      <c r="AA1579" s="44">
        <v>135.05376799999999</v>
      </c>
      <c r="AB1579" s="44">
        <v>6.0826589999999996</v>
      </c>
      <c r="AC1579" s="44">
        <v>3.0577369999999999</v>
      </c>
      <c r="AD1579" s="44">
        <v>35203.694565999998</v>
      </c>
    </row>
    <row r="1580" spans="1:30" x14ac:dyDescent="0.25">
      <c r="A1580">
        <v>1675</v>
      </c>
      <c r="B1580" t="s">
        <v>101</v>
      </c>
      <c r="C1580" t="s">
        <v>114</v>
      </c>
      <c r="D1580" t="s">
        <v>179</v>
      </c>
      <c r="E1580" t="s">
        <v>104</v>
      </c>
      <c r="F1580" s="52">
        <f>VLOOKUP(A1580,[1]Minority!$A$1:$H$1902,5,FALSE)</f>
        <v>2559</v>
      </c>
      <c r="G1580" s="52">
        <f>VLOOKUP(A1580,'[1]Low-income - HH inc.'!$A$1:$I$1902,6,FALSE)</f>
        <v>140</v>
      </c>
      <c r="H1580" s="44">
        <v>199969</v>
      </c>
      <c r="I1580" s="44">
        <v>0</v>
      </c>
      <c r="J1580" s="44">
        <v>32797</v>
      </c>
      <c r="K1580" s="44">
        <v>0</v>
      </c>
      <c r="L1580" s="44">
        <v>0</v>
      </c>
      <c r="M1580" s="44">
        <v>0</v>
      </c>
      <c r="N1580" s="44">
        <v>753.5</v>
      </c>
      <c r="O1580" s="44">
        <v>0</v>
      </c>
      <c r="P1580" s="44">
        <v>0</v>
      </c>
      <c r="Q1580" s="44">
        <v>0</v>
      </c>
      <c r="R1580" s="44">
        <v>24.457439000000001</v>
      </c>
      <c r="S1580" s="44">
        <v>23.262727999999999</v>
      </c>
      <c r="T1580" s="44">
        <v>199969</v>
      </c>
      <c r="U1580" s="44">
        <v>32797</v>
      </c>
      <c r="V1580" s="44">
        <v>0</v>
      </c>
      <c r="W1580" s="44">
        <v>753.5</v>
      </c>
      <c r="X1580" s="44">
        <v>86749.062661000004</v>
      </c>
      <c r="Y1580" s="44">
        <v>126642.961692</v>
      </c>
      <c r="Z1580" s="44">
        <v>3387.8175460000002</v>
      </c>
      <c r="AA1580" s="44">
        <v>132.56518299999999</v>
      </c>
      <c r="AB1580" s="44">
        <v>6.4050349999999998</v>
      </c>
      <c r="AC1580" s="44">
        <v>2.4366400000000001</v>
      </c>
      <c r="AD1580" s="44">
        <v>29352.988378999999</v>
      </c>
    </row>
    <row r="1581" spans="1:30" x14ac:dyDescent="0.25">
      <c r="A1581">
        <v>1676</v>
      </c>
      <c r="B1581" t="s">
        <v>101</v>
      </c>
      <c r="C1581" t="s">
        <v>114</v>
      </c>
      <c r="D1581" t="s">
        <v>179</v>
      </c>
      <c r="E1581" t="s">
        <v>104</v>
      </c>
      <c r="F1581" s="52">
        <f>VLOOKUP(A1581,[1]Minority!$A$1:$H$1902,5,FALSE)</f>
        <v>1991</v>
      </c>
      <c r="G1581" s="52">
        <f>VLOOKUP(A1581,'[1]Low-income - HH inc.'!$A$1:$I$1902,6,FALSE)</f>
        <v>79</v>
      </c>
      <c r="H1581" s="44">
        <v>226948</v>
      </c>
      <c r="I1581" s="44">
        <v>0</v>
      </c>
      <c r="J1581" s="44">
        <v>34342</v>
      </c>
      <c r="K1581" s="44">
        <v>0</v>
      </c>
      <c r="L1581" s="44">
        <v>0</v>
      </c>
      <c r="M1581" s="44">
        <v>0</v>
      </c>
      <c r="N1581" s="44">
        <v>310</v>
      </c>
      <c r="O1581" s="44">
        <v>0</v>
      </c>
      <c r="P1581" s="44">
        <v>82.451744000000005</v>
      </c>
      <c r="Q1581" s="44">
        <v>73.357596999999998</v>
      </c>
      <c r="R1581" s="44">
        <v>20.873358</v>
      </c>
      <c r="S1581" s="44">
        <v>20.390114000000001</v>
      </c>
      <c r="T1581" s="44">
        <v>225860.125</v>
      </c>
      <c r="U1581" s="44">
        <v>34177.378905999998</v>
      </c>
      <c r="V1581" s="44">
        <v>0</v>
      </c>
      <c r="W1581" s="44">
        <v>308.51400799999999</v>
      </c>
      <c r="X1581" s="44">
        <v>90011.158477000004</v>
      </c>
      <c r="Y1581" s="44">
        <v>156914.37792</v>
      </c>
      <c r="Z1581" s="44">
        <v>5709.9837939999998</v>
      </c>
      <c r="AA1581" s="44">
        <v>157.64169200000001</v>
      </c>
      <c r="AB1581" s="44">
        <v>7.7678339999999997</v>
      </c>
      <c r="AC1581" s="44">
        <v>3.456588</v>
      </c>
      <c r="AD1581" s="44">
        <v>40895.663960999998</v>
      </c>
    </row>
    <row r="1582" spans="1:30" x14ac:dyDescent="0.25">
      <c r="A1582">
        <v>1677</v>
      </c>
      <c r="B1582" t="s">
        <v>101</v>
      </c>
      <c r="C1582" t="s">
        <v>114</v>
      </c>
      <c r="D1582" t="s">
        <v>179</v>
      </c>
      <c r="E1582" t="s">
        <v>104</v>
      </c>
      <c r="F1582" s="52">
        <f>VLOOKUP(A1582,[1]Minority!$A$1:$H$1902,5,FALSE)</f>
        <v>1594</v>
      </c>
      <c r="G1582" s="52">
        <f>VLOOKUP(A1582,'[1]Low-income - HH inc.'!$A$1:$I$1902,6,FALSE)</f>
        <v>128</v>
      </c>
      <c r="H1582" s="44">
        <v>184748</v>
      </c>
      <c r="I1582" s="44">
        <v>299003</v>
      </c>
      <c r="J1582" s="44">
        <v>27065</v>
      </c>
      <c r="K1582" s="44">
        <v>26141</v>
      </c>
      <c r="L1582" s="44">
        <v>0</v>
      </c>
      <c r="M1582" s="44">
        <v>0</v>
      </c>
      <c r="N1582" s="44">
        <v>564.5</v>
      </c>
      <c r="O1582" s="44">
        <v>0</v>
      </c>
      <c r="P1582" s="44">
        <v>73.093886999999995</v>
      </c>
      <c r="Q1582" s="44">
        <v>72.305663999999993</v>
      </c>
      <c r="R1582" s="44">
        <v>23.046709</v>
      </c>
      <c r="S1582" s="44">
        <v>22.915908999999999</v>
      </c>
      <c r="T1582" s="44">
        <v>186255.234375</v>
      </c>
      <c r="U1582" s="44">
        <v>27052.808593999998</v>
      </c>
      <c r="V1582" s="44">
        <v>0</v>
      </c>
      <c r="W1582" s="44">
        <v>557.053223</v>
      </c>
      <c r="X1582" s="44">
        <v>50657.593136000003</v>
      </c>
      <c r="Y1582" s="44">
        <v>72703.587423000004</v>
      </c>
      <c r="Z1582" s="44">
        <v>2278.6362260000001</v>
      </c>
      <c r="AA1582" s="44">
        <v>73.974147000000002</v>
      </c>
      <c r="AB1582" s="44">
        <v>3.677648</v>
      </c>
      <c r="AC1582" s="44">
        <v>1.4975670000000001</v>
      </c>
      <c r="AD1582" s="44">
        <v>18012.304673999999</v>
      </c>
    </row>
    <row r="1583" spans="1:30" x14ac:dyDescent="0.25">
      <c r="A1583">
        <v>1678</v>
      </c>
      <c r="B1583" t="s">
        <v>101</v>
      </c>
      <c r="C1583" t="s">
        <v>114</v>
      </c>
      <c r="D1583" t="s">
        <v>179</v>
      </c>
      <c r="E1583" t="s">
        <v>104</v>
      </c>
      <c r="F1583" s="52">
        <f>VLOOKUP(A1583,[1]Minority!$A$1:$H$1902,5,FALSE)</f>
        <v>2057</v>
      </c>
      <c r="G1583" s="52">
        <f>VLOOKUP(A1583,'[1]Low-income - HH inc.'!$A$1:$I$1902,6,FALSE)</f>
        <v>191</v>
      </c>
      <c r="H1583" s="44">
        <v>197089</v>
      </c>
      <c r="I1583" s="44">
        <v>143226</v>
      </c>
      <c r="J1583" s="44">
        <v>28050</v>
      </c>
      <c r="K1583" s="44">
        <v>13971</v>
      </c>
      <c r="L1583" s="44">
        <v>0</v>
      </c>
      <c r="M1583" s="44">
        <v>0</v>
      </c>
      <c r="N1583" s="44">
        <v>732.5</v>
      </c>
      <c r="O1583" s="44">
        <v>0</v>
      </c>
      <c r="P1583" s="44">
        <v>74.098854000000003</v>
      </c>
      <c r="Q1583" s="44">
        <v>74.280349999999999</v>
      </c>
      <c r="R1583" s="44">
        <v>20.984055999999999</v>
      </c>
      <c r="S1583" s="44">
        <v>20.937162000000001</v>
      </c>
      <c r="T1583" s="44">
        <v>196242.171875</v>
      </c>
      <c r="U1583" s="44">
        <v>27828.650390999999</v>
      </c>
      <c r="V1583" s="44">
        <v>0</v>
      </c>
      <c r="W1583" s="44">
        <v>720.98364300000003</v>
      </c>
      <c r="X1583" s="44">
        <v>19449.657622999999</v>
      </c>
      <c r="Y1583" s="44">
        <v>29563.435304999999</v>
      </c>
      <c r="Z1583" s="44">
        <v>883.05265799999995</v>
      </c>
      <c r="AA1583" s="44">
        <v>23.853297000000001</v>
      </c>
      <c r="AB1583" s="44">
        <v>1.195865</v>
      </c>
      <c r="AC1583" s="44">
        <v>0.557222</v>
      </c>
      <c r="AD1583" s="44">
        <v>6706.2272350000003</v>
      </c>
    </row>
    <row r="1584" spans="1:30" x14ac:dyDescent="0.25">
      <c r="A1584">
        <v>1679</v>
      </c>
      <c r="B1584" t="s">
        <v>101</v>
      </c>
      <c r="C1584" t="s">
        <v>114</v>
      </c>
      <c r="D1584" t="s">
        <v>179</v>
      </c>
      <c r="E1584" t="s">
        <v>104</v>
      </c>
      <c r="F1584" s="52">
        <f>VLOOKUP(A1584,[1]Minority!$A$1:$H$1902,5,FALSE)</f>
        <v>843</v>
      </c>
      <c r="G1584" s="52">
        <f>VLOOKUP(A1584,'[1]Low-income - HH inc.'!$A$1:$I$1902,6,FALSE)</f>
        <v>112</v>
      </c>
      <c r="H1584" s="44">
        <v>212141</v>
      </c>
      <c r="I1584" s="44">
        <v>0</v>
      </c>
      <c r="J1584" s="44">
        <v>31967</v>
      </c>
      <c r="K1584" s="44">
        <v>0</v>
      </c>
      <c r="L1584" s="44">
        <v>0</v>
      </c>
      <c r="M1584" s="44">
        <v>0</v>
      </c>
      <c r="N1584" s="44">
        <v>518</v>
      </c>
      <c r="O1584" s="44">
        <v>0</v>
      </c>
      <c r="P1584" s="44">
        <v>82.874435000000005</v>
      </c>
      <c r="Q1584" s="44">
        <v>72.251037999999994</v>
      </c>
      <c r="R1584" s="44">
        <v>21.947205</v>
      </c>
      <c r="S1584" s="44">
        <v>21.727795</v>
      </c>
      <c r="T1584" s="44">
        <v>211447.4375</v>
      </c>
      <c r="U1584" s="44">
        <v>31862.488281000002</v>
      </c>
      <c r="V1584" s="44">
        <v>0</v>
      </c>
      <c r="W1584" s="44">
        <v>516.30645800000002</v>
      </c>
      <c r="X1584" s="44">
        <v>19532.870236999999</v>
      </c>
      <c r="Y1584" s="44">
        <v>25399.982462</v>
      </c>
      <c r="Z1584" s="44">
        <v>1341.3190400000001</v>
      </c>
      <c r="AA1584" s="44">
        <v>25.301904</v>
      </c>
      <c r="AB1584" s="44">
        <v>1.000183</v>
      </c>
      <c r="AC1584" s="44">
        <v>0.66725800000000002</v>
      </c>
      <c r="AD1584" s="44">
        <v>7587.55393</v>
      </c>
    </row>
    <row r="1585" spans="1:30" x14ac:dyDescent="0.25">
      <c r="A1585">
        <v>1680</v>
      </c>
      <c r="B1585" t="s">
        <v>101</v>
      </c>
      <c r="C1585" t="s">
        <v>114</v>
      </c>
      <c r="D1585" t="s">
        <v>179</v>
      </c>
      <c r="E1585" t="s">
        <v>104</v>
      </c>
      <c r="F1585" s="52">
        <f>VLOOKUP(A1585,[1]Minority!$A$1:$H$1902,5,FALSE)</f>
        <v>300</v>
      </c>
      <c r="G1585" s="52">
        <f>VLOOKUP(A1585,'[1]Low-income - HH inc.'!$A$1:$I$1902,6,FALSE)</f>
        <v>48</v>
      </c>
      <c r="H1585" s="44">
        <v>187987</v>
      </c>
      <c r="I1585" s="44">
        <v>352894</v>
      </c>
      <c r="J1585" s="44">
        <v>27233</v>
      </c>
      <c r="K1585" s="44">
        <v>33905</v>
      </c>
      <c r="L1585" s="44">
        <v>0</v>
      </c>
      <c r="M1585" s="44">
        <v>0</v>
      </c>
      <c r="N1585" s="44">
        <v>524.5</v>
      </c>
      <c r="O1585" s="44">
        <v>0</v>
      </c>
      <c r="P1585" s="44">
        <v>71.623283000000001</v>
      </c>
      <c r="Q1585" s="44">
        <v>71.202361999999994</v>
      </c>
      <c r="R1585" s="44">
        <v>24.488001000000001</v>
      </c>
      <c r="S1585" s="44">
        <v>24.475697</v>
      </c>
      <c r="T1585" s="44">
        <v>191757.0625</v>
      </c>
      <c r="U1585" s="44">
        <v>27385.53125</v>
      </c>
      <c r="V1585" s="44">
        <v>0</v>
      </c>
      <c r="W1585" s="44">
        <v>512.509094</v>
      </c>
      <c r="X1585" s="44">
        <v>0</v>
      </c>
      <c r="Y1585" s="44">
        <v>0</v>
      </c>
      <c r="Z1585" s="44">
        <v>0</v>
      </c>
      <c r="AA1585" s="44">
        <v>0</v>
      </c>
      <c r="AB1585" s="44">
        <v>0</v>
      </c>
      <c r="AC1585" s="44">
        <v>0</v>
      </c>
      <c r="AD1585" s="44">
        <v>0</v>
      </c>
    </row>
    <row r="1586" spans="1:30" x14ac:dyDescent="0.25">
      <c r="A1586">
        <v>1681</v>
      </c>
      <c r="B1586" t="s">
        <v>101</v>
      </c>
      <c r="C1586" t="s">
        <v>114</v>
      </c>
      <c r="D1586" t="s">
        <v>179</v>
      </c>
      <c r="E1586" t="s">
        <v>104</v>
      </c>
      <c r="F1586" s="52">
        <f>VLOOKUP(A1586,[1]Minority!$A$1:$H$1902,5,FALSE)</f>
        <v>2090</v>
      </c>
      <c r="G1586" s="52">
        <f>VLOOKUP(A1586,'[1]Low-income - HH inc.'!$A$1:$I$1902,6,FALSE)</f>
        <v>249</v>
      </c>
      <c r="H1586" s="44">
        <v>183981</v>
      </c>
      <c r="I1586" s="44">
        <v>6420</v>
      </c>
      <c r="J1586" s="44">
        <v>25591</v>
      </c>
      <c r="K1586" s="44">
        <v>1172</v>
      </c>
      <c r="L1586" s="44">
        <v>0</v>
      </c>
      <c r="M1586" s="44">
        <v>0</v>
      </c>
      <c r="N1586" s="44">
        <v>732.5</v>
      </c>
      <c r="O1586" s="44">
        <v>0</v>
      </c>
      <c r="P1586" s="44">
        <v>77.967833999999996</v>
      </c>
      <c r="Q1586" s="44">
        <v>77.899887000000007</v>
      </c>
      <c r="R1586" s="44">
        <v>19.425659</v>
      </c>
      <c r="S1586" s="44">
        <v>19.082809000000001</v>
      </c>
      <c r="T1586" s="44">
        <v>181553.90625</v>
      </c>
      <c r="U1586" s="44">
        <v>25257.216797000001</v>
      </c>
      <c r="V1586" s="44">
        <v>0</v>
      </c>
      <c r="W1586" s="44">
        <v>722.48742700000003</v>
      </c>
      <c r="X1586" s="44">
        <v>13028.780967999999</v>
      </c>
      <c r="Y1586" s="44">
        <v>24102.642747000002</v>
      </c>
      <c r="Z1586" s="44">
        <v>816.66531099999997</v>
      </c>
      <c r="AA1586" s="44">
        <v>20.873861000000002</v>
      </c>
      <c r="AB1586" s="44">
        <v>1.1005560000000001</v>
      </c>
      <c r="AC1586" s="44">
        <v>0.506857</v>
      </c>
      <c r="AD1586" s="44">
        <v>6268.6393669999998</v>
      </c>
    </row>
    <row r="1587" spans="1:30" x14ac:dyDescent="0.25">
      <c r="A1587">
        <v>1682</v>
      </c>
      <c r="B1587" t="s">
        <v>101</v>
      </c>
      <c r="C1587" t="s">
        <v>114</v>
      </c>
      <c r="D1587" t="s">
        <v>179</v>
      </c>
      <c r="E1587" t="s">
        <v>104</v>
      </c>
      <c r="F1587" s="52">
        <f>VLOOKUP(A1587,[1]Minority!$A$1:$H$1902,5,FALSE)</f>
        <v>1858</v>
      </c>
      <c r="G1587" s="52">
        <f>VLOOKUP(A1587,'[1]Low-income - HH inc.'!$A$1:$I$1902,6,FALSE)</f>
        <v>231</v>
      </c>
      <c r="H1587" s="44">
        <v>181594</v>
      </c>
      <c r="I1587" s="44">
        <v>7139</v>
      </c>
      <c r="J1587" s="44">
        <v>25248</v>
      </c>
      <c r="K1587" s="44">
        <v>836</v>
      </c>
      <c r="L1587" s="44">
        <v>0</v>
      </c>
      <c r="M1587" s="44">
        <v>0</v>
      </c>
      <c r="N1587" s="44">
        <v>732.5</v>
      </c>
      <c r="O1587" s="44">
        <v>0</v>
      </c>
      <c r="P1587" s="44">
        <v>81.128044000000003</v>
      </c>
      <c r="Q1587" s="44">
        <v>87.495109999999997</v>
      </c>
      <c r="R1587" s="44">
        <v>27.795729000000001</v>
      </c>
      <c r="S1587" s="44">
        <v>27.981460999999999</v>
      </c>
      <c r="T1587" s="44">
        <v>180220.921875</v>
      </c>
      <c r="U1587" s="44">
        <v>25055.861327999999</v>
      </c>
      <c r="V1587" s="44">
        <v>0</v>
      </c>
      <c r="W1587" s="44">
        <v>726.73474099999999</v>
      </c>
      <c r="X1587" s="44">
        <v>26837.424454</v>
      </c>
      <c r="Y1587" s="44">
        <v>48190.866117999998</v>
      </c>
      <c r="Z1587" s="44">
        <v>2039.9098080000001</v>
      </c>
      <c r="AA1587" s="44">
        <v>45.232101999999998</v>
      </c>
      <c r="AB1587" s="44">
        <v>2.1889720000000001</v>
      </c>
      <c r="AC1587" s="44">
        <v>1.1423479999999999</v>
      </c>
      <c r="AD1587" s="44">
        <v>13510.056266</v>
      </c>
    </row>
    <row r="1588" spans="1:30" x14ac:dyDescent="0.25">
      <c r="A1588">
        <v>1683</v>
      </c>
      <c r="B1588" t="s">
        <v>101</v>
      </c>
      <c r="C1588" t="s">
        <v>114</v>
      </c>
      <c r="D1588" t="s">
        <v>179</v>
      </c>
      <c r="E1588" t="s">
        <v>104</v>
      </c>
      <c r="F1588" s="52">
        <f>VLOOKUP(A1588,[1]Minority!$A$1:$H$1902,5,FALSE)</f>
        <v>2924</v>
      </c>
      <c r="G1588" s="52">
        <f>VLOOKUP(A1588,'[1]Low-income - HH inc.'!$A$1:$I$1902,6,FALSE)</f>
        <v>291</v>
      </c>
      <c r="H1588" s="44">
        <v>197113</v>
      </c>
      <c r="I1588" s="44">
        <v>0</v>
      </c>
      <c r="J1588" s="44">
        <v>27585</v>
      </c>
      <c r="K1588" s="44">
        <v>0</v>
      </c>
      <c r="L1588" s="44">
        <v>2567</v>
      </c>
      <c r="M1588" s="44">
        <v>0</v>
      </c>
      <c r="N1588" s="44">
        <v>518</v>
      </c>
      <c r="O1588" s="44">
        <v>0</v>
      </c>
      <c r="P1588" s="44">
        <v>99.175201000000001</v>
      </c>
      <c r="Q1588" s="44">
        <v>106.417305</v>
      </c>
      <c r="R1588" s="44">
        <v>18.785419000000001</v>
      </c>
      <c r="S1588" s="44">
        <v>18.660533999999998</v>
      </c>
      <c r="T1588" s="44">
        <v>196519.578125</v>
      </c>
      <c r="U1588" s="44">
        <v>27501.953125</v>
      </c>
      <c r="V1588" s="44">
        <v>2559.2719729999999</v>
      </c>
      <c r="W1588" s="44">
        <v>516.44049099999995</v>
      </c>
      <c r="X1588" s="44">
        <v>9582.8029449999995</v>
      </c>
      <c r="Y1588" s="44">
        <v>18131.174910000002</v>
      </c>
      <c r="Z1588" s="44">
        <v>693.78434600000003</v>
      </c>
      <c r="AA1588" s="44">
        <v>16.052384</v>
      </c>
      <c r="AB1588" s="44">
        <v>0.66517300000000001</v>
      </c>
      <c r="AC1588" s="44">
        <v>0.39260299999999998</v>
      </c>
      <c r="AD1588" s="44">
        <v>4599.036693</v>
      </c>
    </row>
    <row r="1589" spans="1:30" x14ac:dyDescent="0.25">
      <c r="A1589">
        <v>1684</v>
      </c>
      <c r="B1589" t="s">
        <v>101</v>
      </c>
      <c r="C1589" t="s">
        <v>114</v>
      </c>
      <c r="D1589" t="s">
        <v>179</v>
      </c>
      <c r="E1589" t="s">
        <v>104</v>
      </c>
      <c r="F1589" s="52">
        <f>VLOOKUP(A1589,[1]Minority!$A$1:$H$1902,5,FALSE)</f>
        <v>13</v>
      </c>
      <c r="G1589" s="52">
        <f>VLOOKUP(A1589,'[1]Low-income - HH inc.'!$A$1:$I$1902,6,FALSE)</f>
        <v>0</v>
      </c>
      <c r="H1589" s="44">
        <v>161241</v>
      </c>
      <c r="I1589" s="44">
        <v>0</v>
      </c>
      <c r="J1589" s="44">
        <v>23928</v>
      </c>
      <c r="K1589" s="44">
        <v>0</v>
      </c>
      <c r="L1589" s="44">
        <v>2567</v>
      </c>
      <c r="M1589" s="44">
        <v>0</v>
      </c>
      <c r="N1589" s="44">
        <v>1031</v>
      </c>
      <c r="O1589" s="44">
        <v>0</v>
      </c>
      <c r="P1589" s="44">
        <v>0</v>
      </c>
      <c r="Q1589" s="44">
        <v>0</v>
      </c>
      <c r="R1589" s="44">
        <v>29.268984</v>
      </c>
      <c r="S1589" s="44">
        <v>29.191075999999999</v>
      </c>
      <c r="T1589" s="44">
        <v>161241</v>
      </c>
      <c r="U1589" s="44">
        <v>23928</v>
      </c>
      <c r="V1589" s="44">
        <v>2567</v>
      </c>
      <c r="W1589" s="44">
        <v>1031</v>
      </c>
      <c r="X1589" s="44">
        <v>0</v>
      </c>
      <c r="Y1589" s="44">
        <v>0</v>
      </c>
      <c r="Z1589" s="44">
        <v>0</v>
      </c>
      <c r="AA1589" s="44">
        <v>0</v>
      </c>
      <c r="AB1589" s="44">
        <v>0</v>
      </c>
      <c r="AC1589" s="44">
        <v>0</v>
      </c>
      <c r="AD1589" s="44">
        <v>0</v>
      </c>
    </row>
    <row r="1590" spans="1:30" x14ac:dyDescent="0.25">
      <c r="A1590">
        <v>1685</v>
      </c>
      <c r="B1590" t="s">
        <v>101</v>
      </c>
      <c r="C1590" t="s">
        <v>114</v>
      </c>
      <c r="D1590" t="s">
        <v>179</v>
      </c>
      <c r="E1590" t="s">
        <v>104</v>
      </c>
      <c r="F1590" s="52">
        <f>VLOOKUP(A1590,[1]Minority!$A$1:$H$1902,5,FALSE)</f>
        <v>1703</v>
      </c>
      <c r="G1590" s="52">
        <f>VLOOKUP(A1590,'[1]Low-income - HH inc.'!$A$1:$I$1902,6,FALSE)</f>
        <v>243</v>
      </c>
      <c r="H1590" s="44">
        <v>174373</v>
      </c>
      <c r="I1590" s="44">
        <v>3020</v>
      </c>
      <c r="J1590" s="44">
        <v>24104</v>
      </c>
      <c r="K1590" s="44">
        <v>278</v>
      </c>
      <c r="L1590" s="44">
        <v>2567</v>
      </c>
      <c r="M1590" s="44">
        <v>0</v>
      </c>
      <c r="N1590" s="44">
        <v>518</v>
      </c>
      <c r="O1590" s="44">
        <v>0</v>
      </c>
      <c r="P1590" s="44">
        <v>67.326217999999997</v>
      </c>
      <c r="Q1590" s="44">
        <v>66.496994000000001</v>
      </c>
      <c r="R1590" s="44">
        <v>22.941357</v>
      </c>
      <c r="S1590" s="44">
        <v>22.891082999999998</v>
      </c>
      <c r="T1590" s="44">
        <v>173842.96875</v>
      </c>
      <c r="U1590" s="44">
        <v>24030.298827999999</v>
      </c>
      <c r="V1590" s="44">
        <v>2559.0595699999999</v>
      </c>
      <c r="W1590" s="44">
        <v>516.39770499999997</v>
      </c>
      <c r="X1590" s="44">
        <v>21587.471635999998</v>
      </c>
      <c r="Y1590" s="44">
        <v>33184.787084000003</v>
      </c>
      <c r="Z1590" s="44">
        <v>1498.6717410000001</v>
      </c>
      <c r="AA1590" s="44">
        <v>31.929323</v>
      </c>
      <c r="AB1590" s="44">
        <v>1.2251380000000001</v>
      </c>
      <c r="AC1590" s="44">
        <v>0.77975899999999998</v>
      </c>
      <c r="AD1590" s="44">
        <v>9044.0405040000005</v>
      </c>
    </row>
    <row r="1591" spans="1:30" x14ac:dyDescent="0.25">
      <c r="A1591">
        <v>1686</v>
      </c>
      <c r="B1591" t="s">
        <v>101</v>
      </c>
      <c r="C1591" t="s">
        <v>114</v>
      </c>
      <c r="D1591" t="s">
        <v>179</v>
      </c>
      <c r="E1591" t="s">
        <v>104</v>
      </c>
      <c r="F1591" s="52">
        <f>VLOOKUP(A1591,[1]Minority!$A$1:$H$1902,5,FALSE)</f>
        <v>1090</v>
      </c>
      <c r="G1591" s="52">
        <f>VLOOKUP(A1591,'[1]Low-income - HH inc.'!$A$1:$I$1902,6,FALSE)</f>
        <v>92</v>
      </c>
      <c r="H1591" s="44">
        <v>239266</v>
      </c>
      <c r="I1591" s="44">
        <v>0</v>
      </c>
      <c r="J1591" s="44">
        <v>35221</v>
      </c>
      <c r="K1591" s="44">
        <v>0</v>
      </c>
      <c r="L1591" s="44">
        <v>0</v>
      </c>
      <c r="M1591" s="44">
        <v>0</v>
      </c>
      <c r="N1591" s="44">
        <v>518</v>
      </c>
      <c r="O1591" s="44">
        <v>0</v>
      </c>
      <c r="P1591" s="44">
        <v>93.226830000000007</v>
      </c>
      <c r="Q1591" s="44">
        <v>100.512856</v>
      </c>
      <c r="R1591" s="44">
        <v>19.713736000000001</v>
      </c>
      <c r="S1591" s="44">
        <v>19.683214</v>
      </c>
      <c r="T1591" s="44">
        <v>239108.203125</v>
      </c>
      <c r="U1591" s="44">
        <v>35197.769530999998</v>
      </c>
      <c r="V1591" s="44">
        <v>0</v>
      </c>
      <c r="W1591" s="44">
        <v>517.65832499999999</v>
      </c>
      <c r="X1591" s="44">
        <v>59492.552695999999</v>
      </c>
      <c r="Y1591" s="44">
        <v>87864.224776999996</v>
      </c>
      <c r="Z1591" s="44">
        <v>3400.6207479999998</v>
      </c>
      <c r="AA1591" s="44">
        <v>91.511275999999995</v>
      </c>
      <c r="AB1591" s="44">
        <v>4.2585040000000003</v>
      </c>
      <c r="AC1591" s="44">
        <v>2.0033319999999999</v>
      </c>
      <c r="AD1591" s="44">
        <v>23394.953038</v>
      </c>
    </row>
    <row r="1592" spans="1:30" x14ac:dyDescent="0.25">
      <c r="A1592">
        <v>1687</v>
      </c>
      <c r="B1592" t="s">
        <v>101</v>
      </c>
      <c r="C1592" t="s">
        <v>114</v>
      </c>
      <c r="D1592" t="s">
        <v>179</v>
      </c>
      <c r="E1592" t="s">
        <v>104</v>
      </c>
      <c r="F1592" s="52">
        <f>VLOOKUP(A1592,[1]Minority!$A$1:$H$1902,5,FALSE)</f>
        <v>112</v>
      </c>
      <c r="G1592" s="52">
        <f>VLOOKUP(A1592,'[1]Low-income - HH inc.'!$A$1:$I$1902,6,FALSE)</f>
        <v>15</v>
      </c>
      <c r="H1592" s="44">
        <v>195513</v>
      </c>
      <c r="I1592" s="44">
        <v>0</v>
      </c>
      <c r="J1592" s="44">
        <v>29642</v>
      </c>
      <c r="K1592" s="44">
        <v>0</v>
      </c>
      <c r="L1592" s="44">
        <v>2567</v>
      </c>
      <c r="M1592" s="44">
        <v>0</v>
      </c>
      <c r="N1592" s="44">
        <v>518</v>
      </c>
      <c r="O1592" s="44">
        <v>0</v>
      </c>
      <c r="P1592" s="44">
        <v>0</v>
      </c>
      <c r="Q1592" s="44">
        <v>0</v>
      </c>
      <c r="R1592" s="44">
        <v>30.916262</v>
      </c>
      <c r="S1592" s="44">
        <v>30.830299</v>
      </c>
      <c r="T1592" s="44">
        <v>195513</v>
      </c>
      <c r="U1592" s="44">
        <v>29642</v>
      </c>
      <c r="V1592" s="44">
        <v>2567</v>
      </c>
      <c r="W1592" s="44">
        <v>518</v>
      </c>
      <c r="X1592" s="44">
        <v>73574.518979</v>
      </c>
      <c r="Y1592" s="44">
        <v>104061.899368</v>
      </c>
      <c r="Z1592" s="44">
        <v>3437.707989</v>
      </c>
      <c r="AA1592" s="44">
        <v>88.447365000000005</v>
      </c>
      <c r="AB1592" s="44">
        <v>4.5945980000000004</v>
      </c>
      <c r="AC1592" s="44">
        <v>2.1021619999999999</v>
      </c>
      <c r="AD1592" s="44">
        <v>25770.968701999998</v>
      </c>
    </row>
    <row r="1593" spans="1:30" x14ac:dyDescent="0.25">
      <c r="A1593">
        <v>1688</v>
      </c>
      <c r="B1593" t="s">
        <v>101</v>
      </c>
      <c r="C1593" t="s">
        <v>114</v>
      </c>
      <c r="D1593" t="s">
        <v>179</v>
      </c>
      <c r="E1593" t="s">
        <v>104</v>
      </c>
      <c r="F1593" s="52">
        <f>VLOOKUP(A1593,[1]Minority!$A$1:$H$1902,5,FALSE)</f>
        <v>2196</v>
      </c>
      <c r="G1593" s="52">
        <f>VLOOKUP(A1593,'[1]Low-income - HH inc.'!$A$1:$I$1902,6,FALSE)</f>
        <v>211</v>
      </c>
      <c r="H1593" s="44">
        <v>192131</v>
      </c>
      <c r="I1593" s="44">
        <v>0</v>
      </c>
      <c r="J1593" s="44">
        <v>27508</v>
      </c>
      <c r="K1593" s="44">
        <v>0</v>
      </c>
      <c r="L1593" s="44">
        <v>2567</v>
      </c>
      <c r="M1593" s="44">
        <v>0</v>
      </c>
      <c r="N1593" s="44">
        <v>1196</v>
      </c>
      <c r="O1593" s="44">
        <v>0</v>
      </c>
      <c r="P1593" s="44">
        <v>0</v>
      </c>
      <c r="Q1593" s="44">
        <v>0</v>
      </c>
      <c r="R1593" s="44">
        <v>23.141119</v>
      </c>
      <c r="S1593" s="44">
        <v>23.099143999999999</v>
      </c>
      <c r="T1593" s="44">
        <v>192131</v>
      </c>
      <c r="U1593" s="44">
        <v>27508</v>
      </c>
      <c r="V1593" s="44">
        <v>2567</v>
      </c>
      <c r="W1593" s="44">
        <v>1196</v>
      </c>
      <c r="X1593" s="44">
        <v>20244.959749000001</v>
      </c>
      <c r="Y1593" s="44">
        <v>32021.755864999999</v>
      </c>
      <c r="Z1593" s="44">
        <v>1041.0987789999999</v>
      </c>
      <c r="AA1593" s="44">
        <v>30.335132999999999</v>
      </c>
      <c r="AB1593" s="44">
        <v>1.4192579999999999</v>
      </c>
      <c r="AC1593" s="44">
        <v>0.65375899999999998</v>
      </c>
      <c r="AD1593" s="44">
        <v>7802.7870540000004</v>
      </c>
    </row>
    <row r="1594" spans="1:30" x14ac:dyDescent="0.25">
      <c r="A1594">
        <v>1689</v>
      </c>
      <c r="B1594" t="s">
        <v>101</v>
      </c>
      <c r="C1594" t="s">
        <v>114</v>
      </c>
      <c r="D1594" t="s">
        <v>180</v>
      </c>
      <c r="E1594" t="s">
        <v>104</v>
      </c>
      <c r="F1594" s="52">
        <f>VLOOKUP(A1594,[1]Minority!$A$1:$H$1902,5,FALSE)</f>
        <v>2662</v>
      </c>
      <c r="G1594" s="52">
        <f>VLOOKUP(A1594,'[1]Low-income - HH inc.'!$A$1:$I$1902,6,FALSE)</f>
        <v>313</v>
      </c>
      <c r="H1594" s="44">
        <v>241051</v>
      </c>
      <c r="I1594" s="44">
        <v>2650</v>
      </c>
      <c r="J1594" s="44">
        <v>35235</v>
      </c>
      <c r="K1594" s="44">
        <v>603</v>
      </c>
      <c r="L1594" s="44">
        <v>0</v>
      </c>
      <c r="M1594" s="44">
        <v>0</v>
      </c>
      <c r="N1594" s="44">
        <v>825</v>
      </c>
      <c r="O1594" s="44">
        <v>0</v>
      </c>
      <c r="P1594" s="44">
        <v>90.943481000000006</v>
      </c>
      <c r="Q1594" s="44">
        <v>95.053825000000003</v>
      </c>
      <c r="R1594" s="44">
        <v>20.237185</v>
      </c>
      <c r="S1594" s="44">
        <v>20.220564</v>
      </c>
      <c r="T1594" s="44">
        <v>239980.078125</v>
      </c>
      <c r="U1594" s="44">
        <v>35079.429687999997</v>
      </c>
      <c r="V1594" s="44">
        <v>0</v>
      </c>
      <c r="W1594" s="44">
        <v>821.29400599999997</v>
      </c>
      <c r="X1594" s="44">
        <v>160407.274595</v>
      </c>
      <c r="Y1594" s="44">
        <v>229528.559725</v>
      </c>
      <c r="Z1594" s="44">
        <v>7896.3440440000004</v>
      </c>
      <c r="AA1594" s="44">
        <v>231.731168</v>
      </c>
      <c r="AB1594" s="44">
        <v>11.081848000000001</v>
      </c>
      <c r="AC1594" s="44">
        <v>4.7576320000000001</v>
      </c>
      <c r="AD1594" s="44">
        <v>56332.380125999996</v>
      </c>
    </row>
    <row r="1595" spans="1:30" x14ac:dyDescent="0.25">
      <c r="A1595">
        <v>1690</v>
      </c>
      <c r="B1595" t="s">
        <v>101</v>
      </c>
      <c r="C1595" t="s">
        <v>114</v>
      </c>
      <c r="D1595" t="s">
        <v>180</v>
      </c>
      <c r="E1595" t="s">
        <v>104</v>
      </c>
      <c r="F1595" s="52">
        <f>VLOOKUP(A1595,[1]Minority!$A$1:$H$1902,5,FALSE)</f>
        <v>2179</v>
      </c>
      <c r="G1595" s="52">
        <f>VLOOKUP(A1595,'[1]Low-income - HH inc.'!$A$1:$I$1902,6,FALSE)</f>
        <v>256</v>
      </c>
      <c r="H1595" s="44">
        <v>233339</v>
      </c>
      <c r="I1595" s="44">
        <v>3174</v>
      </c>
      <c r="J1595" s="44">
        <v>30887</v>
      </c>
      <c r="K1595" s="44">
        <v>706</v>
      </c>
      <c r="L1595" s="44">
        <v>2567</v>
      </c>
      <c r="M1595" s="44">
        <v>0</v>
      </c>
      <c r="N1595" s="44">
        <v>1348</v>
      </c>
      <c r="O1595" s="44">
        <v>0</v>
      </c>
      <c r="P1595" s="44">
        <v>90.266418000000002</v>
      </c>
      <c r="Q1595" s="44">
        <v>92.732192999999995</v>
      </c>
      <c r="R1595" s="44">
        <v>22.078462999999999</v>
      </c>
      <c r="S1595" s="44">
        <v>21.701779999999999</v>
      </c>
      <c r="T1595" s="44">
        <v>231854.4375</v>
      </c>
      <c r="U1595" s="44">
        <v>30692.333984000001</v>
      </c>
      <c r="V1595" s="44">
        <v>2550.4428710000002</v>
      </c>
      <c r="W1595" s="44">
        <v>1339.3054199999999</v>
      </c>
      <c r="X1595" s="44">
        <v>0</v>
      </c>
      <c r="Y1595" s="44">
        <v>4915.4422510000004</v>
      </c>
      <c r="Z1595" s="44">
        <v>182.17931799999999</v>
      </c>
      <c r="AA1595" s="44">
        <v>4.1050370000000003</v>
      </c>
      <c r="AB1595" s="44">
        <v>0.166459</v>
      </c>
      <c r="AC1595" s="44">
        <v>0.100726</v>
      </c>
      <c r="AD1595" s="44">
        <v>1179.1346920000001</v>
      </c>
    </row>
    <row r="1596" spans="1:30" x14ac:dyDescent="0.25">
      <c r="A1596">
        <v>1691</v>
      </c>
      <c r="B1596" t="s">
        <v>101</v>
      </c>
      <c r="C1596" t="s">
        <v>114</v>
      </c>
      <c r="D1596" t="s">
        <v>180</v>
      </c>
      <c r="E1596" t="s">
        <v>104</v>
      </c>
      <c r="F1596" s="52">
        <f>VLOOKUP(A1596,[1]Minority!$A$1:$H$1902,5,FALSE)</f>
        <v>868</v>
      </c>
      <c r="G1596" s="52">
        <f>VLOOKUP(A1596,'[1]Low-income - HH inc.'!$A$1:$I$1902,6,FALSE)</f>
        <v>102</v>
      </c>
      <c r="H1596" s="44">
        <v>283647</v>
      </c>
      <c r="I1596" s="44">
        <v>2390</v>
      </c>
      <c r="J1596" s="44">
        <v>43820</v>
      </c>
      <c r="K1596" s="44">
        <v>665</v>
      </c>
      <c r="L1596" s="44">
        <v>0</v>
      </c>
      <c r="M1596" s="44">
        <v>0</v>
      </c>
      <c r="N1596" s="44">
        <v>933</v>
      </c>
      <c r="O1596" s="44">
        <v>0</v>
      </c>
      <c r="P1596" s="44">
        <v>83.698363999999998</v>
      </c>
      <c r="Q1596" s="44">
        <v>87.968543999999994</v>
      </c>
      <c r="R1596" s="44">
        <v>22.888338000000001</v>
      </c>
      <c r="S1596" s="44">
        <v>22.986409999999999</v>
      </c>
      <c r="T1596" s="44">
        <v>275977.1875</v>
      </c>
      <c r="U1596" s="44">
        <v>42643.171875</v>
      </c>
      <c r="V1596" s="44">
        <v>0</v>
      </c>
      <c r="W1596" s="44">
        <v>907.55725099999995</v>
      </c>
      <c r="X1596" s="44">
        <v>92812.771722000005</v>
      </c>
      <c r="Y1596" s="44">
        <v>141484.89812299999</v>
      </c>
      <c r="Z1596" s="44">
        <v>5493.0401389999997</v>
      </c>
      <c r="AA1596" s="44">
        <v>143.658143</v>
      </c>
      <c r="AB1596" s="44">
        <v>6.4136230000000003</v>
      </c>
      <c r="AC1596" s="44">
        <v>3.2189990000000002</v>
      </c>
      <c r="AD1596" s="44">
        <v>37402.572804000003</v>
      </c>
    </row>
    <row r="1597" spans="1:30" x14ac:dyDescent="0.25">
      <c r="A1597">
        <v>1692</v>
      </c>
      <c r="B1597" t="s">
        <v>101</v>
      </c>
      <c r="C1597" t="s">
        <v>114</v>
      </c>
      <c r="D1597" t="s">
        <v>180</v>
      </c>
      <c r="E1597" t="s">
        <v>104</v>
      </c>
      <c r="F1597" s="52">
        <f>VLOOKUP(A1597,[1]Minority!$A$1:$H$1902,5,FALSE)</f>
        <v>2946</v>
      </c>
      <c r="G1597" s="52">
        <f>VLOOKUP(A1597,'[1]Low-income - HH inc.'!$A$1:$I$1902,6,FALSE)</f>
        <v>332</v>
      </c>
      <c r="H1597" s="44">
        <v>263152</v>
      </c>
      <c r="I1597" s="44">
        <v>6257</v>
      </c>
      <c r="J1597" s="44">
        <v>38698</v>
      </c>
      <c r="K1597" s="44">
        <v>848</v>
      </c>
      <c r="L1597" s="44">
        <v>0</v>
      </c>
      <c r="M1597" s="44">
        <v>0</v>
      </c>
      <c r="N1597" s="44">
        <v>825</v>
      </c>
      <c r="O1597" s="44">
        <v>0</v>
      </c>
      <c r="P1597" s="44">
        <v>82.624556999999996</v>
      </c>
      <c r="Q1597" s="44">
        <v>91.513122999999993</v>
      </c>
      <c r="R1597" s="44">
        <v>21.570637000000001</v>
      </c>
      <c r="S1597" s="44">
        <v>21.513983</v>
      </c>
      <c r="T1597" s="44">
        <v>256779.96875</v>
      </c>
      <c r="U1597" s="44">
        <v>37759.167969000002</v>
      </c>
      <c r="V1597" s="44">
        <v>0</v>
      </c>
      <c r="W1597" s="44">
        <v>804.536743</v>
      </c>
      <c r="X1597" s="44">
        <v>17947.063193000002</v>
      </c>
      <c r="Y1597" s="44">
        <v>32615.527784000002</v>
      </c>
      <c r="Z1597" s="44">
        <v>1451.3410610000001</v>
      </c>
      <c r="AA1597" s="44">
        <v>30.419076</v>
      </c>
      <c r="AB1597" s="44">
        <v>1.144182</v>
      </c>
      <c r="AC1597" s="44">
        <v>0.763625</v>
      </c>
      <c r="AD1597" s="44">
        <v>8754.1177599999992</v>
      </c>
    </row>
    <row r="1598" spans="1:30" x14ac:dyDescent="0.25">
      <c r="A1598">
        <v>1693</v>
      </c>
      <c r="B1598" t="s">
        <v>101</v>
      </c>
      <c r="C1598" t="s">
        <v>114</v>
      </c>
      <c r="D1598" t="s">
        <v>180</v>
      </c>
      <c r="E1598" t="s">
        <v>104</v>
      </c>
      <c r="F1598" s="52">
        <f>VLOOKUP(A1598,[1]Minority!$A$1:$H$1902,5,FALSE)</f>
        <v>1943</v>
      </c>
      <c r="G1598" s="52">
        <f>VLOOKUP(A1598,'[1]Low-income - HH inc.'!$A$1:$I$1902,6,FALSE)</f>
        <v>265</v>
      </c>
      <c r="H1598" s="44">
        <v>236653</v>
      </c>
      <c r="I1598" s="44">
        <v>7049</v>
      </c>
      <c r="J1598" s="44">
        <v>33073</v>
      </c>
      <c r="K1598" s="44">
        <v>1305</v>
      </c>
      <c r="L1598" s="44">
        <v>0</v>
      </c>
      <c r="M1598" s="44">
        <v>0</v>
      </c>
      <c r="N1598" s="44">
        <v>825</v>
      </c>
      <c r="O1598" s="44">
        <v>0</v>
      </c>
      <c r="P1598" s="44">
        <v>83.002037000000001</v>
      </c>
      <c r="Q1598" s="44">
        <v>84.921913000000004</v>
      </c>
      <c r="R1598" s="44">
        <v>20.511858</v>
      </c>
      <c r="S1598" s="44">
        <v>20.445709000000001</v>
      </c>
      <c r="T1598" s="44">
        <v>230978.515625</v>
      </c>
      <c r="U1598" s="44">
        <v>32287.878906000002</v>
      </c>
      <c r="V1598" s="44">
        <v>0</v>
      </c>
      <c r="W1598" s="44">
        <v>804.61077899999998</v>
      </c>
      <c r="X1598" s="44">
        <v>32517.895403999999</v>
      </c>
      <c r="Y1598" s="44">
        <v>59020.776822</v>
      </c>
      <c r="Z1598" s="44">
        <v>2503.2778330000001</v>
      </c>
      <c r="AA1598" s="44">
        <v>54.051619000000002</v>
      </c>
      <c r="AB1598" s="44">
        <v>2.1338870000000001</v>
      </c>
      <c r="AC1598" s="44">
        <v>1.339715</v>
      </c>
      <c r="AD1598" s="44">
        <v>15467.971422000001</v>
      </c>
    </row>
    <row r="1599" spans="1:30" x14ac:dyDescent="0.25">
      <c r="A1599">
        <v>1694</v>
      </c>
      <c r="B1599" t="s">
        <v>101</v>
      </c>
      <c r="C1599" t="s">
        <v>114</v>
      </c>
      <c r="D1599" t="s">
        <v>180</v>
      </c>
      <c r="E1599" t="s">
        <v>104</v>
      </c>
      <c r="F1599" s="52">
        <f>VLOOKUP(A1599,[1]Minority!$A$1:$H$1902,5,FALSE)</f>
        <v>3390</v>
      </c>
      <c r="G1599" s="52">
        <f>VLOOKUP(A1599,'[1]Low-income - HH inc.'!$A$1:$I$1902,6,FALSE)</f>
        <v>510</v>
      </c>
      <c r="H1599" s="44">
        <v>237209</v>
      </c>
      <c r="I1599" s="44">
        <v>8260</v>
      </c>
      <c r="J1599" s="44">
        <v>31867</v>
      </c>
      <c r="K1599" s="44">
        <v>1831</v>
      </c>
      <c r="L1599" s="44">
        <v>2567</v>
      </c>
      <c r="M1599" s="44">
        <v>0</v>
      </c>
      <c r="N1599" s="44">
        <v>1348</v>
      </c>
      <c r="O1599" s="44">
        <v>0</v>
      </c>
      <c r="P1599" s="44">
        <v>78.874336</v>
      </c>
      <c r="Q1599" s="44">
        <v>82.400276000000005</v>
      </c>
      <c r="R1599" s="44">
        <v>19.290844</v>
      </c>
      <c r="S1599" s="44">
        <v>19.143575999999999</v>
      </c>
      <c r="T1599" s="44">
        <v>232276.65625</v>
      </c>
      <c r="U1599" s="44">
        <v>31219.921875</v>
      </c>
      <c r="V1599" s="44">
        <v>2511.6979980000001</v>
      </c>
      <c r="W1599" s="44">
        <v>1318.9594729999999</v>
      </c>
      <c r="X1599" s="44">
        <v>18376.283189000002</v>
      </c>
      <c r="Y1599" s="44">
        <v>32400.726159000002</v>
      </c>
      <c r="Z1599" s="44">
        <v>1352.07836</v>
      </c>
      <c r="AA1599" s="44">
        <v>29.631920000000001</v>
      </c>
      <c r="AB1599" s="44">
        <v>1.1352679999999999</v>
      </c>
      <c r="AC1599" s="44">
        <v>0.72452499999999997</v>
      </c>
      <c r="AD1599" s="44">
        <v>8402.6235880000004</v>
      </c>
    </row>
    <row r="1600" spans="1:30" x14ac:dyDescent="0.25">
      <c r="A1600">
        <v>1695</v>
      </c>
      <c r="B1600" t="s">
        <v>101</v>
      </c>
      <c r="C1600" t="s">
        <v>114</v>
      </c>
      <c r="D1600" t="s">
        <v>180</v>
      </c>
      <c r="E1600" t="s">
        <v>104</v>
      </c>
      <c r="F1600" s="52">
        <f>VLOOKUP(A1600,[1]Minority!$A$1:$H$1902,5,FALSE)</f>
        <v>2328</v>
      </c>
      <c r="G1600" s="52">
        <f>VLOOKUP(A1600,'[1]Low-income - HH inc.'!$A$1:$I$1902,6,FALSE)</f>
        <v>328</v>
      </c>
      <c r="H1600" s="44">
        <v>236615</v>
      </c>
      <c r="I1600" s="44">
        <v>7991</v>
      </c>
      <c r="J1600" s="44">
        <v>32693</v>
      </c>
      <c r="K1600" s="44">
        <v>1835</v>
      </c>
      <c r="L1600" s="44">
        <v>0</v>
      </c>
      <c r="M1600" s="44">
        <v>0</v>
      </c>
      <c r="N1600" s="44">
        <v>825</v>
      </c>
      <c r="O1600" s="44">
        <v>0</v>
      </c>
      <c r="P1600" s="44">
        <v>81.113288999999995</v>
      </c>
      <c r="Q1600" s="44">
        <v>83.275490000000005</v>
      </c>
      <c r="R1600" s="44">
        <v>19.640017</v>
      </c>
      <c r="S1600" s="44">
        <v>19.476241999999999</v>
      </c>
      <c r="T1600" s="44">
        <v>230554.40625</v>
      </c>
      <c r="U1600" s="44">
        <v>31874.986327999999</v>
      </c>
      <c r="V1600" s="44">
        <v>0</v>
      </c>
      <c r="W1600" s="44">
        <v>803.13006600000006</v>
      </c>
      <c r="X1600" s="44">
        <v>16301.372818</v>
      </c>
      <c r="Y1600" s="44">
        <v>21434.835305000001</v>
      </c>
      <c r="Z1600" s="44">
        <v>930.932818</v>
      </c>
      <c r="AA1600" s="44">
        <v>19.471268999999999</v>
      </c>
      <c r="AB1600" s="44">
        <v>0.78871999999999998</v>
      </c>
      <c r="AC1600" s="44">
        <v>0.49182300000000001</v>
      </c>
      <c r="AD1600" s="44">
        <v>5675.071089</v>
      </c>
    </row>
    <row r="1601" spans="1:30" x14ac:dyDescent="0.25">
      <c r="A1601">
        <v>1696</v>
      </c>
      <c r="B1601" t="s">
        <v>101</v>
      </c>
      <c r="C1601" t="s">
        <v>114</v>
      </c>
      <c r="D1601" t="s">
        <v>180</v>
      </c>
      <c r="E1601" t="s">
        <v>104</v>
      </c>
      <c r="F1601" s="52">
        <f>VLOOKUP(A1601,[1]Minority!$A$1:$H$1902,5,FALSE)</f>
        <v>2594</v>
      </c>
      <c r="G1601" s="52">
        <f>VLOOKUP(A1601,'[1]Low-income - HH inc.'!$A$1:$I$1902,6,FALSE)</f>
        <v>316</v>
      </c>
      <c r="H1601" s="44">
        <v>224097</v>
      </c>
      <c r="I1601" s="44">
        <v>13344</v>
      </c>
      <c r="J1601" s="44">
        <v>30995</v>
      </c>
      <c r="K1601" s="44">
        <v>2319</v>
      </c>
      <c r="L1601" s="44">
        <v>0</v>
      </c>
      <c r="M1601" s="44">
        <v>0</v>
      </c>
      <c r="N1601" s="44">
        <v>825</v>
      </c>
      <c r="O1601" s="44">
        <v>0</v>
      </c>
      <c r="P1601" s="44">
        <v>81.969275999999994</v>
      </c>
      <c r="Q1601" s="44">
        <v>86.662689</v>
      </c>
      <c r="R1601" s="44">
        <v>20.361832</v>
      </c>
      <c r="S1601" s="44">
        <v>20.084071999999999</v>
      </c>
      <c r="T1601" s="44">
        <v>218865.234375</v>
      </c>
      <c r="U1601" s="44">
        <v>30283.144531000002</v>
      </c>
      <c r="V1601" s="44">
        <v>0</v>
      </c>
      <c r="W1601" s="44">
        <v>804.520081</v>
      </c>
      <c r="X1601" s="44">
        <v>11007.417546000001</v>
      </c>
      <c r="Y1601" s="44">
        <v>20775.489954000001</v>
      </c>
      <c r="Z1601" s="44">
        <v>868.87971600000003</v>
      </c>
      <c r="AA1601" s="44">
        <v>18.993295</v>
      </c>
      <c r="AB1601" s="44">
        <v>0.75623399999999996</v>
      </c>
      <c r="AC1601" s="44">
        <v>0.46590799999999999</v>
      </c>
      <c r="AD1601" s="44">
        <v>5392.4642970000004</v>
      </c>
    </row>
    <row r="1602" spans="1:30" x14ac:dyDescent="0.25">
      <c r="A1602">
        <v>1697</v>
      </c>
      <c r="B1602" t="s">
        <v>101</v>
      </c>
      <c r="C1602" t="s">
        <v>114</v>
      </c>
      <c r="D1602" t="s">
        <v>180</v>
      </c>
      <c r="E1602" t="s">
        <v>104</v>
      </c>
      <c r="F1602" s="52">
        <f>VLOOKUP(A1602,[1]Minority!$A$1:$H$1902,5,FALSE)</f>
        <v>2274</v>
      </c>
      <c r="G1602" s="52">
        <f>VLOOKUP(A1602,'[1]Low-income - HH inc.'!$A$1:$I$1902,6,FALSE)</f>
        <v>320</v>
      </c>
      <c r="H1602" s="44">
        <v>213856</v>
      </c>
      <c r="I1602" s="44">
        <v>11807</v>
      </c>
      <c r="J1602" s="44">
        <v>29620</v>
      </c>
      <c r="K1602" s="44">
        <v>2323</v>
      </c>
      <c r="L1602" s="44">
        <v>2567</v>
      </c>
      <c r="M1602" s="44">
        <v>0</v>
      </c>
      <c r="N1602" s="44">
        <v>1903.5</v>
      </c>
      <c r="O1602" s="44">
        <v>0</v>
      </c>
      <c r="P1602" s="44">
        <v>71.059402000000006</v>
      </c>
      <c r="Q1602" s="44">
        <v>79.583945999999997</v>
      </c>
      <c r="R1602" s="44">
        <v>20.988161000000002</v>
      </c>
      <c r="S1602" s="44">
        <v>20.584282000000002</v>
      </c>
      <c r="T1602" s="44">
        <v>207326.71875</v>
      </c>
      <c r="U1602" s="44">
        <v>28737.886718999998</v>
      </c>
      <c r="V1602" s="44">
        <v>2484.0466310000002</v>
      </c>
      <c r="W1602" s="44">
        <v>1841.987793</v>
      </c>
      <c r="X1602" s="44">
        <v>18580.847798999999</v>
      </c>
      <c r="Y1602" s="44">
        <v>39973.716011999997</v>
      </c>
      <c r="Z1602" s="44">
        <v>2333.7175950000001</v>
      </c>
      <c r="AA1602" s="44">
        <v>41.144674000000002</v>
      </c>
      <c r="AB1602" s="44">
        <v>1.584568</v>
      </c>
      <c r="AC1602" s="44">
        <v>1.1094919999999999</v>
      </c>
      <c r="AD1602" s="44">
        <v>12422.593081000001</v>
      </c>
    </row>
    <row r="1603" spans="1:30" x14ac:dyDescent="0.25">
      <c r="A1603">
        <v>1698</v>
      </c>
      <c r="B1603" t="s">
        <v>101</v>
      </c>
      <c r="C1603" t="s">
        <v>114</v>
      </c>
      <c r="D1603" t="s">
        <v>180</v>
      </c>
      <c r="E1603" t="s">
        <v>104</v>
      </c>
      <c r="F1603" s="52">
        <f>VLOOKUP(A1603,[1]Minority!$A$1:$H$1902,5,FALSE)</f>
        <v>948</v>
      </c>
      <c r="G1603" s="52">
        <f>VLOOKUP(A1603,'[1]Low-income - HH inc.'!$A$1:$I$1902,6,FALSE)</f>
        <v>151</v>
      </c>
      <c r="H1603" s="44">
        <v>210220</v>
      </c>
      <c r="I1603" s="44">
        <v>15596</v>
      </c>
      <c r="J1603" s="44">
        <v>29250</v>
      </c>
      <c r="K1603" s="44">
        <v>2919</v>
      </c>
      <c r="L1603" s="44">
        <v>2567</v>
      </c>
      <c r="M1603" s="44">
        <v>0</v>
      </c>
      <c r="N1603" s="44">
        <v>1815.5</v>
      </c>
      <c r="O1603" s="44">
        <v>0</v>
      </c>
      <c r="P1603" s="44">
        <v>61.600681000000002</v>
      </c>
      <c r="Q1603" s="44">
        <v>64.218802999999994</v>
      </c>
      <c r="R1603" s="44">
        <v>20.652498000000001</v>
      </c>
      <c r="S1603" s="44">
        <v>20.422234</v>
      </c>
      <c r="T1603" s="44">
        <v>203648.140625</v>
      </c>
      <c r="U1603" s="44">
        <v>28360.880859000001</v>
      </c>
      <c r="V1603" s="44">
        <v>2480.320068</v>
      </c>
      <c r="W1603" s="44">
        <v>1754.195923</v>
      </c>
      <c r="X1603" s="44">
        <v>16619.369392000001</v>
      </c>
      <c r="Y1603" s="44">
        <v>50461.715348999998</v>
      </c>
      <c r="Z1603" s="44">
        <v>1887.851752</v>
      </c>
      <c r="AA1603" s="44">
        <v>42.865802000000002</v>
      </c>
      <c r="AB1603" s="44">
        <v>1.924123</v>
      </c>
      <c r="AC1603" s="44">
        <v>1.065164</v>
      </c>
      <c r="AD1603" s="44">
        <v>12579.804783</v>
      </c>
    </row>
    <row r="1604" spans="1:30" x14ac:dyDescent="0.25">
      <c r="A1604">
        <v>1699</v>
      </c>
      <c r="B1604" t="s">
        <v>101</v>
      </c>
      <c r="C1604" t="s">
        <v>114</v>
      </c>
      <c r="D1604" t="s">
        <v>180</v>
      </c>
      <c r="E1604" t="s">
        <v>104</v>
      </c>
      <c r="F1604" s="52">
        <f>VLOOKUP(A1604,[1]Minority!$A$1:$H$1902,5,FALSE)</f>
        <v>252</v>
      </c>
      <c r="G1604" s="52">
        <f>VLOOKUP(A1604,'[1]Low-income - HH inc.'!$A$1:$I$1902,6,FALSE)</f>
        <v>12</v>
      </c>
      <c r="H1604" s="44">
        <v>206828</v>
      </c>
      <c r="I1604" s="44">
        <v>4035</v>
      </c>
      <c r="J1604" s="44">
        <v>28659</v>
      </c>
      <c r="K1604" s="44">
        <v>698</v>
      </c>
      <c r="L1604" s="44">
        <v>2567</v>
      </c>
      <c r="M1604" s="44">
        <v>0</v>
      </c>
      <c r="N1604" s="44">
        <v>1348</v>
      </c>
      <c r="O1604" s="44">
        <v>0</v>
      </c>
      <c r="P1604" s="44">
        <v>65.095200000000006</v>
      </c>
      <c r="Q1604" s="44">
        <v>69.322815000000006</v>
      </c>
      <c r="R1604" s="44">
        <v>20.797014000000001</v>
      </c>
      <c r="S1604" s="44">
        <v>20.280842</v>
      </c>
      <c r="T1604" s="44">
        <v>204001.109375</v>
      </c>
      <c r="U1604" s="44">
        <v>28269.228515999999</v>
      </c>
      <c r="V1604" s="44">
        <v>2531.2165530000002</v>
      </c>
      <c r="W1604" s="44">
        <v>1329.209106</v>
      </c>
      <c r="X1604" s="44">
        <v>58378.698197999998</v>
      </c>
      <c r="Y1604" s="44">
        <v>85780.078221999996</v>
      </c>
      <c r="Z1604" s="44">
        <v>3249.963013</v>
      </c>
      <c r="AA1604" s="44">
        <v>78.310607000000005</v>
      </c>
      <c r="AB1604" s="44">
        <v>4.1310310000000001</v>
      </c>
      <c r="AC1604" s="44">
        <v>1.925778</v>
      </c>
      <c r="AD1604" s="44">
        <v>23227.837421</v>
      </c>
    </row>
    <row r="1605" spans="1:30" x14ac:dyDescent="0.25">
      <c r="A1605">
        <v>1700</v>
      </c>
      <c r="B1605" t="s">
        <v>101</v>
      </c>
      <c r="C1605" t="s">
        <v>114</v>
      </c>
      <c r="D1605" t="s">
        <v>180</v>
      </c>
      <c r="E1605" t="s">
        <v>104</v>
      </c>
      <c r="F1605" s="52">
        <f>VLOOKUP(A1605,[1]Minority!$A$1:$H$1902,5,FALSE)</f>
        <v>1477</v>
      </c>
      <c r="G1605" s="52">
        <f>VLOOKUP(A1605,'[1]Low-income - HH inc.'!$A$1:$I$1902,6,FALSE)</f>
        <v>282</v>
      </c>
      <c r="H1605" s="44">
        <v>196983</v>
      </c>
      <c r="I1605" s="44">
        <v>8057</v>
      </c>
      <c r="J1605" s="44">
        <v>27188</v>
      </c>
      <c r="K1605" s="44">
        <v>1408</v>
      </c>
      <c r="L1605" s="44">
        <v>2567</v>
      </c>
      <c r="M1605" s="44">
        <v>0</v>
      </c>
      <c r="N1605" s="44">
        <v>1903.5</v>
      </c>
      <c r="O1605" s="44">
        <v>0</v>
      </c>
      <c r="P1605" s="44">
        <v>63.001060000000003</v>
      </c>
      <c r="Q1605" s="44">
        <v>65.843956000000006</v>
      </c>
      <c r="R1605" s="44">
        <v>20.175753</v>
      </c>
      <c r="S1605" s="44">
        <v>19.947886</v>
      </c>
      <c r="T1605" s="44">
        <v>192046.53125</v>
      </c>
      <c r="U1605" s="44">
        <v>26514.390625</v>
      </c>
      <c r="V1605" s="44">
        <v>2499.9265140000002</v>
      </c>
      <c r="W1605" s="44">
        <v>1853.7633060000001</v>
      </c>
      <c r="X1605" s="44">
        <v>39778.700554000003</v>
      </c>
      <c r="Y1605" s="44">
        <v>56255.224947000002</v>
      </c>
      <c r="Z1605" s="44">
        <v>1950.5134619999999</v>
      </c>
      <c r="AA1605" s="44">
        <v>48.266933999999999</v>
      </c>
      <c r="AB1605" s="44">
        <v>2.4898099999999999</v>
      </c>
      <c r="AC1605" s="44">
        <v>1.179179</v>
      </c>
      <c r="AD1605" s="44">
        <v>14411.450293</v>
      </c>
    </row>
    <row r="1606" spans="1:30" x14ac:dyDescent="0.25">
      <c r="A1606">
        <v>1701</v>
      </c>
      <c r="B1606" t="s">
        <v>101</v>
      </c>
      <c r="C1606" t="s">
        <v>114</v>
      </c>
      <c r="D1606" t="s">
        <v>180</v>
      </c>
      <c r="E1606" t="s">
        <v>104</v>
      </c>
      <c r="F1606" s="52">
        <f>VLOOKUP(A1606,[1]Minority!$A$1:$H$1902,5,FALSE)</f>
        <v>2526</v>
      </c>
      <c r="G1606" s="52">
        <f>VLOOKUP(A1606,'[1]Low-income - HH inc.'!$A$1:$I$1902,6,FALSE)</f>
        <v>316</v>
      </c>
      <c r="H1606" s="44">
        <v>196579</v>
      </c>
      <c r="I1606" s="44">
        <v>11433</v>
      </c>
      <c r="J1606" s="44">
        <v>27501</v>
      </c>
      <c r="K1606" s="44">
        <v>2150</v>
      </c>
      <c r="L1606" s="44">
        <v>12400</v>
      </c>
      <c r="M1606" s="44">
        <v>0</v>
      </c>
      <c r="N1606" s="44">
        <v>1815.5</v>
      </c>
      <c r="O1606" s="44">
        <v>0</v>
      </c>
      <c r="P1606" s="44">
        <v>58.449398000000002</v>
      </c>
      <c r="Q1606" s="44">
        <v>59.082175999999997</v>
      </c>
      <c r="R1606" s="44">
        <v>18.542466999999998</v>
      </c>
      <c r="S1606" s="44">
        <v>18.247890000000002</v>
      </c>
      <c r="T1606" s="44">
        <v>190588.328125</v>
      </c>
      <c r="U1606" s="44">
        <v>26680.730468999998</v>
      </c>
      <c r="V1606" s="44">
        <v>11998.780273</v>
      </c>
      <c r="W1606" s="44">
        <v>1756.756836</v>
      </c>
      <c r="X1606" s="44">
        <v>0</v>
      </c>
      <c r="Y1606" s="44">
        <v>10295.262747999999</v>
      </c>
      <c r="Z1606" s="44">
        <v>348.68629700000002</v>
      </c>
      <c r="AA1606" s="44">
        <v>8.601521</v>
      </c>
      <c r="AB1606" s="44">
        <v>0.35581499999999999</v>
      </c>
      <c r="AC1606" s="44">
        <v>0.20192499999999999</v>
      </c>
      <c r="AD1606" s="44">
        <v>2367.043396</v>
      </c>
    </row>
    <row r="1607" spans="1:30" x14ac:dyDescent="0.25">
      <c r="A1607">
        <v>1702</v>
      </c>
      <c r="B1607" t="s">
        <v>101</v>
      </c>
      <c r="C1607" t="s">
        <v>114</v>
      </c>
      <c r="D1607" t="s">
        <v>180</v>
      </c>
      <c r="E1607" t="s">
        <v>104</v>
      </c>
      <c r="F1607" s="52">
        <f>VLOOKUP(A1607,[1]Minority!$A$1:$H$1902,5,FALSE)</f>
        <v>2391</v>
      </c>
      <c r="G1607" s="52">
        <f>VLOOKUP(A1607,'[1]Low-income - HH inc.'!$A$1:$I$1902,6,FALSE)</f>
        <v>320</v>
      </c>
      <c r="H1607" s="44">
        <v>199327</v>
      </c>
      <c r="I1607" s="44">
        <v>50129</v>
      </c>
      <c r="J1607" s="44">
        <v>28299</v>
      </c>
      <c r="K1607" s="44">
        <v>7175</v>
      </c>
      <c r="L1607" s="44">
        <v>9833</v>
      </c>
      <c r="M1607" s="44">
        <v>0</v>
      </c>
      <c r="N1607" s="44">
        <v>1815.5</v>
      </c>
      <c r="O1607" s="44">
        <v>0</v>
      </c>
      <c r="P1607" s="44">
        <v>58.813862</v>
      </c>
      <c r="Q1607" s="44">
        <v>59.313426999999997</v>
      </c>
      <c r="R1607" s="44">
        <v>18.530460000000001</v>
      </c>
      <c r="S1607" s="44">
        <v>18.278044000000001</v>
      </c>
      <c r="T1607" s="44">
        <v>194554.46875</v>
      </c>
      <c r="U1607" s="44">
        <v>27623.287109000001</v>
      </c>
      <c r="V1607" s="44">
        <v>9518.4628909999992</v>
      </c>
      <c r="W1607" s="44">
        <v>1757.4259030000001</v>
      </c>
      <c r="X1607" s="44">
        <v>26689.768319999999</v>
      </c>
      <c r="Y1607" s="44">
        <v>62506.709056</v>
      </c>
      <c r="Z1607" s="44">
        <v>2133.6590139999998</v>
      </c>
      <c r="AA1607" s="44">
        <v>51.930087999999998</v>
      </c>
      <c r="AB1607" s="44">
        <v>2.4341849999999998</v>
      </c>
      <c r="AC1607" s="44">
        <v>1.252988</v>
      </c>
      <c r="AD1607" s="44">
        <v>14953.203715</v>
      </c>
    </row>
    <row r="1608" spans="1:30" x14ac:dyDescent="0.25">
      <c r="A1608">
        <v>1703</v>
      </c>
      <c r="B1608" t="s">
        <v>101</v>
      </c>
      <c r="C1608" t="s">
        <v>114</v>
      </c>
      <c r="D1608" t="s">
        <v>180</v>
      </c>
      <c r="E1608" t="s">
        <v>104</v>
      </c>
      <c r="F1608" s="52">
        <f>VLOOKUP(A1608,[1]Minority!$A$1:$H$1902,5,FALSE)</f>
        <v>3333</v>
      </c>
      <c r="G1608" s="52">
        <f>VLOOKUP(A1608,'[1]Low-income - HH inc.'!$A$1:$I$1902,6,FALSE)</f>
        <v>404</v>
      </c>
      <c r="H1608" s="44">
        <v>196340</v>
      </c>
      <c r="I1608" s="44">
        <v>29689</v>
      </c>
      <c r="J1608" s="44">
        <v>28176</v>
      </c>
      <c r="K1608" s="44">
        <v>4712</v>
      </c>
      <c r="L1608" s="44">
        <v>12400</v>
      </c>
      <c r="M1608" s="44">
        <v>0</v>
      </c>
      <c r="N1608" s="44">
        <v>1815.5</v>
      </c>
      <c r="O1608" s="44">
        <v>0</v>
      </c>
      <c r="P1608" s="44">
        <v>62.737918999999998</v>
      </c>
      <c r="Q1608" s="44">
        <v>63.184345</v>
      </c>
      <c r="R1608" s="44">
        <v>18.600118999999999</v>
      </c>
      <c r="S1608" s="44">
        <v>18.263037000000001</v>
      </c>
      <c r="T1608" s="44">
        <v>191371.921875</v>
      </c>
      <c r="U1608" s="44">
        <v>27476.507813</v>
      </c>
      <c r="V1608" s="44">
        <v>12030.340819999999</v>
      </c>
      <c r="W1608" s="44">
        <v>1761.377686</v>
      </c>
      <c r="X1608" s="44">
        <v>6699.4272890000002</v>
      </c>
      <c r="Y1608" s="44">
        <v>27039.305117</v>
      </c>
      <c r="Z1608" s="44">
        <v>999.02436299999999</v>
      </c>
      <c r="AA1608" s="44">
        <v>23.560904000000001</v>
      </c>
      <c r="AB1608" s="44">
        <v>0.95644499999999999</v>
      </c>
      <c r="AC1608" s="44">
        <v>0.56070500000000001</v>
      </c>
      <c r="AD1608" s="44">
        <v>6547.1040780000003</v>
      </c>
    </row>
    <row r="1609" spans="1:30" x14ac:dyDescent="0.25">
      <c r="A1609">
        <v>1728</v>
      </c>
      <c r="B1609" t="s">
        <v>101</v>
      </c>
      <c r="C1609" t="s">
        <v>114</v>
      </c>
      <c r="D1609" t="s">
        <v>184</v>
      </c>
      <c r="E1609" t="s">
        <v>104</v>
      </c>
      <c r="F1609" s="52">
        <f>VLOOKUP(A1609,[1]Minority!$A$1:$H$1902,5,FALSE)</f>
        <v>2536</v>
      </c>
      <c r="G1609" s="52">
        <f>VLOOKUP(A1609,'[1]Low-income - HH inc.'!$A$1:$I$1902,6,FALSE)</f>
        <v>319</v>
      </c>
      <c r="H1609" s="44">
        <v>194058</v>
      </c>
      <c r="I1609" s="44">
        <v>7046</v>
      </c>
      <c r="J1609" s="44">
        <v>27638</v>
      </c>
      <c r="K1609" s="44">
        <v>732</v>
      </c>
      <c r="L1609" s="44">
        <v>12400</v>
      </c>
      <c r="M1609" s="44">
        <v>0</v>
      </c>
      <c r="N1609" s="44">
        <v>1663.5</v>
      </c>
      <c r="O1609" s="44">
        <v>0</v>
      </c>
      <c r="P1609" s="44">
        <v>80.944282999999999</v>
      </c>
      <c r="Q1609" s="44">
        <v>82.958275</v>
      </c>
      <c r="R1609" s="44">
        <v>17.948957</v>
      </c>
      <c r="S1609" s="44">
        <v>17.835277999999999</v>
      </c>
      <c r="T1609" s="44">
        <v>189235.03125</v>
      </c>
      <c r="U1609" s="44">
        <v>26944.107422000001</v>
      </c>
      <c r="V1609" s="44">
        <v>12080.208984000001</v>
      </c>
      <c r="W1609" s="44">
        <v>1620.599121</v>
      </c>
      <c r="X1609" s="44">
        <v>4681.0572780000002</v>
      </c>
      <c r="Y1609" s="44">
        <v>17989.541985</v>
      </c>
      <c r="Z1609" s="44">
        <v>587.96916599999997</v>
      </c>
      <c r="AA1609" s="44">
        <v>15.059229999999999</v>
      </c>
      <c r="AB1609" s="44">
        <v>0.683558</v>
      </c>
      <c r="AC1609" s="44">
        <v>0.35226800000000003</v>
      </c>
      <c r="AD1609" s="44">
        <v>4164.9718039999998</v>
      </c>
    </row>
    <row r="1610" spans="1:30" x14ac:dyDescent="0.25">
      <c r="A1610">
        <v>1729</v>
      </c>
      <c r="B1610" t="s">
        <v>101</v>
      </c>
      <c r="C1610" t="s">
        <v>114</v>
      </c>
      <c r="D1610" t="s">
        <v>184</v>
      </c>
      <c r="E1610" t="s">
        <v>104</v>
      </c>
      <c r="F1610" s="52">
        <f>VLOOKUP(A1610,[1]Minority!$A$1:$H$1902,5,FALSE)</f>
        <v>3616</v>
      </c>
      <c r="G1610" s="52">
        <f>VLOOKUP(A1610,'[1]Low-income - HH inc.'!$A$1:$I$1902,6,FALSE)</f>
        <v>517</v>
      </c>
      <c r="H1610" s="44">
        <v>178923</v>
      </c>
      <c r="I1610" s="44">
        <v>8048</v>
      </c>
      <c r="J1610" s="44">
        <v>27211</v>
      </c>
      <c r="K1610" s="44">
        <v>955</v>
      </c>
      <c r="L1610" s="44">
        <v>9833</v>
      </c>
      <c r="M1610" s="44">
        <v>0</v>
      </c>
      <c r="N1610" s="44">
        <v>928.5</v>
      </c>
      <c r="O1610" s="44">
        <v>165</v>
      </c>
      <c r="P1610" s="44">
        <v>75.162032999999994</v>
      </c>
      <c r="Q1610" s="44">
        <v>65.658553999999995</v>
      </c>
      <c r="R1610" s="44">
        <v>17.575377</v>
      </c>
      <c r="S1610" s="44">
        <v>17.454329000000001</v>
      </c>
      <c r="T1610" s="44">
        <v>173160.28125</v>
      </c>
      <c r="U1610" s="44">
        <v>26325.525390999999</v>
      </c>
      <c r="V1610" s="44">
        <v>9501.3847659999992</v>
      </c>
      <c r="W1610" s="44">
        <v>902.75116000000003</v>
      </c>
      <c r="X1610" s="44">
        <v>37329.982891</v>
      </c>
      <c r="Y1610" s="44">
        <v>52747.605856000002</v>
      </c>
      <c r="Z1610" s="44">
        <v>2256.9507130000002</v>
      </c>
      <c r="AA1610" s="44">
        <v>48.093865000000001</v>
      </c>
      <c r="AB1610" s="44">
        <v>2.147024</v>
      </c>
      <c r="AC1610" s="44">
        <v>1.2055130000000001</v>
      </c>
      <c r="AD1610" s="44">
        <v>14103.248643000001</v>
      </c>
    </row>
    <row r="1611" spans="1:30" x14ac:dyDescent="0.25">
      <c r="A1611">
        <v>1730</v>
      </c>
      <c r="B1611" t="s">
        <v>101</v>
      </c>
      <c r="C1611" t="s">
        <v>114</v>
      </c>
      <c r="D1611" t="s">
        <v>184</v>
      </c>
      <c r="E1611" t="s">
        <v>104</v>
      </c>
      <c r="F1611" s="52">
        <f>VLOOKUP(A1611,[1]Minority!$A$1:$H$1902,5,FALSE)</f>
        <v>2102</v>
      </c>
      <c r="G1611" s="52">
        <f>VLOOKUP(A1611,'[1]Low-income - HH inc.'!$A$1:$I$1902,6,FALSE)</f>
        <v>219</v>
      </c>
      <c r="H1611" s="44">
        <v>200288</v>
      </c>
      <c r="I1611" s="44">
        <v>21766</v>
      </c>
      <c r="J1611" s="44">
        <v>30760</v>
      </c>
      <c r="K1611" s="44">
        <v>3133</v>
      </c>
      <c r="L1611" s="44">
        <v>9833</v>
      </c>
      <c r="M1611" s="44">
        <v>0</v>
      </c>
      <c r="N1611" s="44">
        <v>1292.5</v>
      </c>
      <c r="O1611" s="44">
        <v>165</v>
      </c>
      <c r="P1611" s="44">
        <v>69.433228</v>
      </c>
      <c r="Q1611" s="44">
        <v>59.938721000000001</v>
      </c>
      <c r="R1611" s="44">
        <v>18.409075000000001</v>
      </c>
      <c r="S1611" s="44">
        <v>18.271784</v>
      </c>
      <c r="T1611" s="44">
        <v>193608.8125</v>
      </c>
      <c r="U1611" s="44">
        <v>29726.371093999998</v>
      </c>
      <c r="V1611" s="44">
        <v>9465.1103519999997</v>
      </c>
      <c r="W1611" s="44">
        <v>1250.3160399999999</v>
      </c>
      <c r="X1611" s="44">
        <v>7166.1170030000003</v>
      </c>
      <c r="Y1611" s="44">
        <v>22600.856229000001</v>
      </c>
      <c r="Z1611" s="44">
        <v>679.58884499999999</v>
      </c>
      <c r="AA1611" s="44">
        <v>18.230262</v>
      </c>
      <c r="AB1611" s="44">
        <v>0.88832999999999995</v>
      </c>
      <c r="AC1611" s="44">
        <v>0.42336800000000002</v>
      </c>
      <c r="AD1611" s="44">
        <v>5052.941245</v>
      </c>
    </row>
    <row r="1612" spans="1:30" x14ac:dyDescent="0.25">
      <c r="A1612">
        <v>1731</v>
      </c>
      <c r="B1612" t="s">
        <v>101</v>
      </c>
      <c r="C1612" t="s">
        <v>114</v>
      </c>
      <c r="D1612" t="s">
        <v>184</v>
      </c>
      <c r="E1612" t="s">
        <v>104</v>
      </c>
      <c r="F1612" s="52">
        <f>VLOOKUP(A1612,[1]Minority!$A$1:$H$1902,5,FALSE)</f>
        <v>2538</v>
      </c>
      <c r="G1612" s="52">
        <f>VLOOKUP(A1612,'[1]Low-income - HH inc.'!$A$1:$I$1902,6,FALSE)</f>
        <v>268</v>
      </c>
      <c r="H1612" s="44">
        <v>186655</v>
      </c>
      <c r="I1612" s="44">
        <v>3392</v>
      </c>
      <c r="J1612" s="44">
        <v>30661</v>
      </c>
      <c r="K1612" s="44">
        <v>536</v>
      </c>
      <c r="L1612" s="44">
        <v>9833</v>
      </c>
      <c r="M1612" s="44">
        <v>0</v>
      </c>
      <c r="N1612" s="44">
        <v>872.5</v>
      </c>
      <c r="O1612" s="44">
        <v>0</v>
      </c>
      <c r="P1612" s="44">
        <v>85.296126999999998</v>
      </c>
      <c r="Q1612" s="44">
        <v>86.244606000000005</v>
      </c>
      <c r="R1612" s="44">
        <v>18.349250999999999</v>
      </c>
      <c r="S1612" s="44">
        <v>18.254148000000001</v>
      </c>
      <c r="T1612" s="44">
        <v>184971.1875</v>
      </c>
      <c r="U1612" s="44">
        <v>30384.208984000001</v>
      </c>
      <c r="V1612" s="44">
        <v>9742.6542969999991</v>
      </c>
      <c r="W1612" s="44">
        <v>864.48339799999997</v>
      </c>
      <c r="X1612" s="44">
        <v>9277.0306519999995</v>
      </c>
      <c r="Y1612" s="44">
        <v>22042.123158999999</v>
      </c>
      <c r="Z1612" s="44">
        <v>789.30383200000006</v>
      </c>
      <c r="AA1612" s="44">
        <v>19.222109</v>
      </c>
      <c r="AB1612" s="44">
        <v>0.86019599999999996</v>
      </c>
      <c r="AC1612" s="44">
        <v>0.46150600000000003</v>
      </c>
      <c r="AD1612" s="44">
        <v>5481.522884</v>
      </c>
    </row>
    <row r="1613" spans="1:30" x14ac:dyDescent="0.25">
      <c r="A1613">
        <v>1792</v>
      </c>
      <c r="B1613" t="s">
        <v>101</v>
      </c>
      <c r="C1613" t="s">
        <v>114</v>
      </c>
      <c r="D1613" t="s">
        <v>188</v>
      </c>
      <c r="E1613" t="s">
        <v>104</v>
      </c>
      <c r="F1613" s="52">
        <f>VLOOKUP(A1613,[1]Minority!$A$1:$H$1902,5,FALSE)</f>
        <v>7</v>
      </c>
      <c r="G1613" s="52">
        <f>VLOOKUP(A1613,'[1]Low-income - HH inc.'!$A$1:$I$1902,6,FALSE)</f>
        <v>0</v>
      </c>
      <c r="H1613" s="44">
        <v>263036</v>
      </c>
      <c r="I1613" s="44">
        <v>28739</v>
      </c>
      <c r="J1613" s="44">
        <v>41528</v>
      </c>
      <c r="K1613" s="44">
        <v>5757</v>
      </c>
      <c r="L1613" s="44">
        <v>1152</v>
      </c>
      <c r="M1613" s="44">
        <v>0</v>
      </c>
      <c r="N1613" s="44">
        <v>891</v>
      </c>
      <c r="O1613" s="44">
        <v>0</v>
      </c>
      <c r="P1613" s="44">
        <v>71.333350999999993</v>
      </c>
      <c r="Q1613" s="44">
        <v>73.358383000000003</v>
      </c>
      <c r="R1613" s="44">
        <v>27.410267000000001</v>
      </c>
      <c r="S1613" s="44">
        <v>27.552976999999998</v>
      </c>
      <c r="T1613" s="44">
        <v>258606.15625</v>
      </c>
      <c r="U1613" s="44">
        <v>40851.679687999997</v>
      </c>
      <c r="V1613" s="44">
        <v>1130.219116</v>
      </c>
      <c r="W1613" s="44">
        <v>874.15380900000002</v>
      </c>
      <c r="X1613" s="44">
        <v>165956.926099</v>
      </c>
      <c r="Y1613" s="44">
        <v>245734.76031700001</v>
      </c>
      <c r="Z1613" s="44">
        <v>9854.9335329999994</v>
      </c>
      <c r="AA1613" s="44">
        <v>232.88955899999999</v>
      </c>
      <c r="AB1613" s="44">
        <v>11.260527</v>
      </c>
      <c r="AC1613" s="44">
        <v>5.4958309999999999</v>
      </c>
      <c r="AD1613" s="44">
        <v>65082.778793999998</v>
      </c>
    </row>
    <row r="1614" spans="1:30" x14ac:dyDescent="0.25">
      <c r="A1614">
        <v>1793</v>
      </c>
      <c r="B1614" t="s">
        <v>101</v>
      </c>
      <c r="C1614" t="s">
        <v>114</v>
      </c>
      <c r="D1614" t="s">
        <v>188</v>
      </c>
      <c r="E1614" t="s">
        <v>104</v>
      </c>
      <c r="F1614" s="52">
        <f>VLOOKUP(A1614,[1]Minority!$A$1:$H$1902,5,FALSE)</f>
        <v>0</v>
      </c>
      <c r="G1614" s="52">
        <f>VLOOKUP(A1614,'[1]Low-income - HH inc.'!$A$1:$I$1902,6,FALSE)</f>
        <v>0</v>
      </c>
      <c r="H1614" s="44">
        <v>243945</v>
      </c>
      <c r="I1614" s="44">
        <v>23417</v>
      </c>
      <c r="J1614" s="44">
        <v>39162</v>
      </c>
      <c r="K1614" s="44">
        <v>4341</v>
      </c>
      <c r="L1614" s="44">
        <v>1152</v>
      </c>
      <c r="M1614" s="44">
        <v>0</v>
      </c>
      <c r="N1614" s="44">
        <v>891</v>
      </c>
      <c r="O1614" s="44">
        <v>0</v>
      </c>
      <c r="P1614" s="44">
        <v>79.894690999999995</v>
      </c>
      <c r="Q1614" s="44">
        <v>86.058837999999994</v>
      </c>
      <c r="R1614" s="44">
        <v>27.907602000000001</v>
      </c>
      <c r="S1614" s="44">
        <v>28.242609000000002</v>
      </c>
      <c r="T1614" s="44">
        <v>238884.84375</v>
      </c>
      <c r="U1614" s="44">
        <v>38363.007812999997</v>
      </c>
      <c r="V1614" s="44">
        <v>1125.56665</v>
      </c>
      <c r="W1614" s="44">
        <v>870.55548099999999</v>
      </c>
      <c r="X1614" s="44">
        <v>30977.070328000002</v>
      </c>
      <c r="Y1614" s="44">
        <v>48469.467446000002</v>
      </c>
      <c r="Z1614" s="44">
        <v>1637.9931529999999</v>
      </c>
      <c r="AA1614" s="44">
        <v>40.303950999999998</v>
      </c>
      <c r="AB1614" s="44">
        <v>1.9278029999999999</v>
      </c>
      <c r="AC1614" s="44">
        <v>0.97739600000000004</v>
      </c>
      <c r="AD1614" s="44">
        <v>11717.884391</v>
      </c>
    </row>
    <row r="1615" spans="1:30" x14ac:dyDescent="0.25">
      <c r="A1615">
        <v>1794</v>
      </c>
      <c r="B1615" t="s">
        <v>101</v>
      </c>
      <c r="C1615" t="s">
        <v>114</v>
      </c>
      <c r="D1615" t="s">
        <v>188</v>
      </c>
      <c r="E1615" t="s">
        <v>104</v>
      </c>
      <c r="F1615" s="52">
        <f>VLOOKUP(A1615,[1]Minority!$A$1:$H$1902,5,FALSE)</f>
        <v>2</v>
      </c>
      <c r="G1615" s="52">
        <f>VLOOKUP(A1615,'[1]Low-income - HH inc.'!$A$1:$I$1902,6,FALSE)</f>
        <v>0</v>
      </c>
      <c r="H1615" s="44">
        <v>231040</v>
      </c>
      <c r="I1615" s="44">
        <v>23615</v>
      </c>
      <c r="J1615" s="44">
        <v>38127</v>
      </c>
      <c r="K1615" s="44">
        <v>2392</v>
      </c>
      <c r="L1615" s="44">
        <v>0</v>
      </c>
      <c r="M1615" s="44">
        <v>0</v>
      </c>
      <c r="N1615" s="44">
        <v>891</v>
      </c>
      <c r="O1615" s="44">
        <v>0</v>
      </c>
      <c r="P1615" s="44">
        <v>66.255927999999997</v>
      </c>
      <c r="Q1615" s="44">
        <v>73.092934</v>
      </c>
      <c r="R1615" s="44">
        <v>22.728656999999998</v>
      </c>
      <c r="S1615" s="44">
        <v>22.833082000000001</v>
      </c>
      <c r="T1615" s="44">
        <v>227830.9375</v>
      </c>
      <c r="U1615" s="44">
        <v>37574.148437999997</v>
      </c>
      <c r="V1615" s="44">
        <v>0</v>
      </c>
      <c r="W1615" s="44">
        <v>877.21545400000002</v>
      </c>
      <c r="X1615" s="44">
        <v>171401.02123099999</v>
      </c>
      <c r="Y1615" s="44">
        <v>254807.96111900001</v>
      </c>
      <c r="Z1615" s="44">
        <v>10187.620062</v>
      </c>
      <c r="AA1615" s="44">
        <v>240.32309900000001</v>
      </c>
      <c r="AB1615" s="44">
        <v>10.993368</v>
      </c>
      <c r="AC1615" s="44">
        <v>5.6782510000000004</v>
      </c>
      <c r="AD1615" s="44">
        <v>66980.632083000004</v>
      </c>
    </row>
    <row r="1616" spans="1:30" x14ac:dyDescent="0.25">
      <c r="A1616">
        <v>1795</v>
      </c>
      <c r="B1616" t="s">
        <v>101</v>
      </c>
      <c r="C1616" t="s">
        <v>114</v>
      </c>
      <c r="D1616" t="s">
        <v>188</v>
      </c>
      <c r="E1616" t="s">
        <v>104</v>
      </c>
      <c r="F1616" s="52">
        <f>VLOOKUP(A1616,[1]Minority!$A$1:$H$1902,5,FALSE)</f>
        <v>2978</v>
      </c>
      <c r="G1616" s="52">
        <f>VLOOKUP(A1616,'[1]Low-income - HH inc.'!$A$1:$I$1902,6,FALSE)</f>
        <v>249</v>
      </c>
      <c r="H1616" s="44">
        <v>204816</v>
      </c>
      <c r="I1616" s="44">
        <v>117989</v>
      </c>
      <c r="J1616" s="44">
        <v>33561</v>
      </c>
      <c r="K1616" s="44">
        <v>15397</v>
      </c>
      <c r="L1616" s="44">
        <v>1152</v>
      </c>
      <c r="M1616" s="44">
        <v>0</v>
      </c>
      <c r="N1616" s="44">
        <v>799</v>
      </c>
      <c r="O1616" s="44">
        <v>0</v>
      </c>
      <c r="P1616" s="44">
        <v>59.254871000000001</v>
      </c>
      <c r="Q1616" s="44">
        <v>61.242297999999998</v>
      </c>
      <c r="R1616" s="44">
        <v>20.742493</v>
      </c>
      <c r="S1616" s="44">
        <v>20.229942000000001</v>
      </c>
      <c r="T1616" s="44">
        <v>199818.328125</v>
      </c>
      <c r="U1616" s="44">
        <v>32515.501952999999</v>
      </c>
      <c r="V1616" s="44">
        <v>1085.692139</v>
      </c>
      <c r="W1616" s="44">
        <v>753.01043700000002</v>
      </c>
      <c r="X1616" s="44">
        <v>202661.51472199999</v>
      </c>
      <c r="Y1616" s="44">
        <v>257822.86264100001</v>
      </c>
      <c r="Z1616" s="44">
        <v>14795.843741999999</v>
      </c>
      <c r="AA1616" s="44">
        <v>246.06009399999999</v>
      </c>
      <c r="AB1616" s="44">
        <v>11.316027</v>
      </c>
      <c r="AC1616" s="44">
        <v>7.3578789999999996</v>
      </c>
      <c r="AD1616" s="44">
        <v>83567.923764000006</v>
      </c>
    </row>
    <row r="1617" spans="1:30" x14ac:dyDescent="0.25">
      <c r="A1617">
        <v>1796</v>
      </c>
      <c r="B1617" t="s">
        <v>101</v>
      </c>
      <c r="C1617" t="s">
        <v>114</v>
      </c>
      <c r="D1617" t="s">
        <v>188</v>
      </c>
      <c r="E1617" t="s">
        <v>104</v>
      </c>
      <c r="F1617" s="52">
        <f>VLOOKUP(A1617,[1]Minority!$A$1:$H$1902,5,FALSE)</f>
        <v>857</v>
      </c>
      <c r="G1617" s="52">
        <f>VLOOKUP(A1617,'[1]Low-income - HH inc.'!$A$1:$I$1902,6,FALSE)</f>
        <v>85</v>
      </c>
      <c r="H1617" s="44">
        <v>252766</v>
      </c>
      <c r="I1617" s="44">
        <v>17573</v>
      </c>
      <c r="J1617" s="44">
        <v>39294</v>
      </c>
      <c r="K1617" s="44">
        <v>3857</v>
      </c>
      <c r="L1617" s="44">
        <v>0</v>
      </c>
      <c r="M1617" s="44">
        <v>0</v>
      </c>
      <c r="N1617" s="44">
        <v>979</v>
      </c>
      <c r="O1617" s="44">
        <v>0</v>
      </c>
      <c r="P1617" s="44">
        <v>74.412543999999997</v>
      </c>
      <c r="Q1617" s="44">
        <v>71.150893999999994</v>
      </c>
      <c r="R1617" s="44">
        <v>21.875004000000001</v>
      </c>
      <c r="S1617" s="44">
        <v>21.955456000000002</v>
      </c>
      <c r="T1617" s="44">
        <v>245439.53125</v>
      </c>
      <c r="U1617" s="44">
        <v>38190.109375</v>
      </c>
      <c r="V1617" s="44">
        <v>0</v>
      </c>
      <c r="W1617" s="44">
        <v>948.50329599999998</v>
      </c>
      <c r="X1617" s="44">
        <v>18625.724901000001</v>
      </c>
      <c r="Y1617" s="44">
        <v>28141.000800999998</v>
      </c>
      <c r="Z1617" s="44">
        <v>1110.437664</v>
      </c>
      <c r="AA1617" s="44">
        <v>25.590796999999998</v>
      </c>
      <c r="AB1617" s="44">
        <v>1.007253</v>
      </c>
      <c r="AC1617" s="44">
        <v>0.62476799999999999</v>
      </c>
      <c r="AD1617" s="44">
        <v>7316.431047</v>
      </c>
    </row>
    <row r="1618" spans="1:30" x14ac:dyDescent="0.25">
      <c r="A1618">
        <v>1797</v>
      </c>
      <c r="B1618" t="s">
        <v>101</v>
      </c>
      <c r="C1618" t="s">
        <v>114</v>
      </c>
      <c r="D1618" t="s">
        <v>188</v>
      </c>
      <c r="E1618" t="s">
        <v>104</v>
      </c>
      <c r="F1618" s="52">
        <f>VLOOKUP(A1618,[1]Minority!$A$1:$H$1902,5,FALSE)</f>
        <v>2180</v>
      </c>
      <c r="G1618" s="52">
        <f>VLOOKUP(A1618,'[1]Low-income - HH inc.'!$A$1:$I$1902,6,FALSE)</f>
        <v>195</v>
      </c>
      <c r="H1618" s="44">
        <v>211824</v>
      </c>
      <c r="I1618" s="44">
        <v>547382</v>
      </c>
      <c r="J1618" s="44">
        <v>34710</v>
      </c>
      <c r="K1618" s="44">
        <v>60508</v>
      </c>
      <c r="L1618" s="44">
        <v>0</v>
      </c>
      <c r="M1618" s="44">
        <v>0</v>
      </c>
      <c r="N1618" s="44">
        <v>799</v>
      </c>
      <c r="O1618" s="44">
        <v>315</v>
      </c>
      <c r="P1618" s="44">
        <v>51.319775</v>
      </c>
      <c r="Q1618" s="44">
        <v>51.452278</v>
      </c>
      <c r="R1618" s="44">
        <v>19.022653999999999</v>
      </c>
      <c r="S1618" s="44">
        <v>18.653459999999999</v>
      </c>
      <c r="T1618" s="44">
        <v>240761.1875</v>
      </c>
      <c r="U1618" s="44">
        <v>36934.714844000002</v>
      </c>
      <c r="V1618" s="44">
        <v>0</v>
      </c>
      <c r="W1618" s="44">
        <v>757.26178000000004</v>
      </c>
      <c r="X1618" s="44">
        <v>76240.019608000002</v>
      </c>
      <c r="Y1618" s="44">
        <v>111660.926458</v>
      </c>
      <c r="Z1618" s="44">
        <v>5469.0053930000004</v>
      </c>
      <c r="AA1618" s="44">
        <v>109.163833</v>
      </c>
      <c r="AB1618" s="44">
        <v>4.2155899999999997</v>
      </c>
      <c r="AC1618" s="44">
        <v>2.7730860000000002</v>
      </c>
      <c r="AD1618" s="44">
        <v>31576.346087000002</v>
      </c>
    </row>
    <row r="1619" spans="1:30" x14ac:dyDescent="0.25">
      <c r="A1619">
        <v>1798</v>
      </c>
      <c r="B1619" t="s">
        <v>101</v>
      </c>
      <c r="C1619" t="s">
        <v>114</v>
      </c>
      <c r="D1619" t="s">
        <v>188</v>
      </c>
      <c r="E1619" t="s">
        <v>104</v>
      </c>
      <c r="F1619" s="52">
        <f>VLOOKUP(A1619,[1]Minority!$A$1:$H$1902,5,FALSE)</f>
        <v>0</v>
      </c>
      <c r="G1619" s="52">
        <f>VLOOKUP(A1619,'[1]Low-income - HH inc.'!$A$1:$I$1902,6,FALSE)</f>
        <v>0</v>
      </c>
      <c r="H1619" s="44">
        <v>194807</v>
      </c>
      <c r="I1619" s="44">
        <v>605831</v>
      </c>
      <c r="J1619" s="44">
        <v>32744</v>
      </c>
      <c r="K1619" s="44">
        <v>65592</v>
      </c>
      <c r="L1619" s="44">
        <v>0</v>
      </c>
      <c r="M1619" s="44">
        <v>0</v>
      </c>
      <c r="N1619" s="44">
        <v>799</v>
      </c>
      <c r="O1619" s="44">
        <v>315</v>
      </c>
      <c r="P1619" s="44">
        <v>50.445587000000003</v>
      </c>
      <c r="Q1619" s="44">
        <v>50.266323</v>
      </c>
      <c r="R1619" s="44">
        <v>22.382660000000001</v>
      </c>
      <c r="S1619" s="44">
        <v>21.657758999999999</v>
      </c>
      <c r="T1619" s="44">
        <v>213975.265625</v>
      </c>
      <c r="U1619" s="44">
        <v>34275.878905999998</v>
      </c>
      <c r="V1619" s="44">
        <v>0</v>
      </c>
      <c r="W1619" s="44">
        <v>776.428406</v>
      </c>
      <c r="X1619" s="44">
        <v>600008.80655400001</v>
      </c>
      <c r="Y1619" s="44">
        <v>600008.80655400001</v>
      </c>
      <c r="Z1619" s="44">
        <v>30130.209682000001</v>
      </c>
      <c r="AA1619" s="44">
        <v>549.58866699999999</v>
      </c>
      <c r="AB1619" s="44">
        <v>25.701846</v>
      </c>
      <c r="AC1619" s="44">
        <v>15.127198</v>
      </c>
      <c r="AD1619" s="44">
        <v>177649.399256</v>
      </c>
    </row>
    <row r="1620" spans="1:30" x14ac:dyDescent="0.25">
      <c r="A1620">
        <v>1799</v>
      </c>
      <c r="B1620" t="s">
        <v>101</v>
      </c>
      <c r="C1620" t="s">
        <v>114</v>
      </c>
      <c r="D1620" t="s">
        <v>188</v>
      </c>
      <c r="E1620" t="s">
        <v>104</v>
      </c>
      <c r="F1620" s="52">
        <f>VLOOKUP(A1620,[1]Minority!$A$1:$H$1902,5,FALSE)</f>
        <v>182</v>
      </c>
      <c r="G1620" s="52">
        <f>VLOOKUP(A1620,'[1]Low-income - HH inc.'!$A$1:$I$1902,6,FALSE)</f>
        <v>16</v>
      </c>
      <c r="H1620" s="44">
        <v>216268</v>
      </c>
      <c r="I1620" s="44">
        <v>15799</v>
      </c>
      <c r="J1620" s="44">
        <v>34427</v>
      </c>
      <c r="K1620" s="44">
        <v>4038</v>
      </c>
      <c r="L1620" s="44">
        <v>0</v>
      </c>
      <c r="M1620" s="44">
        <v>0</v>
      </c>
      <c r="N1620" s="44">
        <v>636</v>
      </c>
      <c r="O1620" s="44">
        <v>152</v>
      </c>
      <c r="P1620" s="44">
        <v>74.319671999999997</v>
      </c>
      <c r="Q1620" s="44">
        <v>79.526236999999995</v>
      </c>
      <c r="R1620" s="44">
        <v>28.041809000000001</v>
      </c>
      <c r="S1620" s="44">
        <v>28.045956</v>
      </c>
      <c r="T1620" s="44">
        <v>211923.625</v>
      </c>
      <c r="U1620" s="44">
        <v>33768.4375</v>
      </c>
      <c r="V1620" s="44">
        <v>0</v>
      </c>
      <c r="W1620" s="44">
        <v>625.51122999999995</v>
      </c>
      <c r="X1620" s="44">
        <v>17236.278924999999</v>
      </c>
      <c r="Y1620" s="44">
        <v>22465.557210999999</v>
      </c>
      <c r="Z1620" s="44">
        <v>1023.278696</v>
      </c>
      <c r="AA1620" s="44">
        <v>22.796049</v>
      </c>
      <c r="AB1620" s="44">
        <v>1.0498810000000001</v>
      </c>
      <c r="AC1620" s="44">
        <v>0.58083799999999997</v>
      </c>
      <c r="AD1620" s="44">
        <v>6864.1262189999998</v>
      </c>
    </row>
    <row r="1621" spans="1:30" x14ac:dyDescent="0.25">
      <c r="A1621">
        <v>1800</v>
      </c>
      <c r="B1621" t="s">
        <v>101</v>
      </c>
      <c r="C1621" t="s">
        <v>114</v>
      </c>
      <c r="D1621" t="s">
        <v>188</v>
      </c>
      <c r="E1621" t="s">
        <v>104</v>
      </c>
      <c r="F1621" s="52">
        <f>VLOOKUP(A1621,[1]Minority!$A$1:$H$1902,5,FALSE)</f>
        <v>874</v>
      </c>
      <c r="G1621" s="52">
        <f>VLOOKUP(A1621,'[1]Low-income - HH inc.'!$A$1:$I$1902,6,FALSE)</f>
        <v>82</v>
      </c>
      <c r="H1621" s="44">
        <v>214295</v>
      </c>
      <c r="I1621" s="44">
        <v>19652</v>
      </c>
      <c r="J1621" s="44">
        <v>33318</v>
      </c>
      <c r="K1621" s="44">
        <v>4565</v>
      </c>
      <c r="L1621" s="44">
        <v>0</v>
      </c>
      <c r="M1621" s="44">
        <v>0</v>
      </c>
      <c r="N1621" s="44">
        <v>848</v>
      </c>
      <c r="O1621" s="44">
        <v>152</v>
      </c>
      <c r="P1621" s="44">
        <v>82.328368999999995</v>
      </c>
      <c r="Q1621" s="44">
        <v>82.052536000000003</v>
      </c>
      <c r="R1621" s="44">
        <v>24.067736</v>
      </c>
      <c r="S1621" s="44">
        <v>23.886258999999999</v>
      </c>
      <c r="T1621" s="44">
        <v>208880.78125</v>
      </c>
      <c r="U1621" s="44">
        <v>32518.203125</v>
      </c>
      <c r="V1621" s="44">
        <v>0</v>
      </c>
      <c r="W1621" s="44">
        <v>828.63995399999999</v>
      </c>
      <c r="X1621" s="44">
        <v>19044.183808999998</v>
      </c>
      <c r="Y1621" s="44">
        <v>24780.623485</v>
      </c>
      <c r="Z1621" s="44">
        <v>1218.0549140000001</v>
      </c>
      <c r="AA1621" s="44">
        <v>24.575358999999999</v>
      </c>
      <c r="AB1621" s="44">
        <v>0.93571400000000005</v>
      </c>
      <c r="AC1621" s="44">
        <v>0.626386</v>
      </c>
      <c r="AD1621" s="44">
        <v>7173.0494790000002</v>
      </c>
    </row>
    <row r="1622" spans="1:30" x14ac:dyDescent="0.25">
      <c r="A1622">
        <v>1801</v>
      </c>
      <c r="B1622" t="s">
        <v>101</v>
      </c>
      <c r="C1622" t="s">
        <v>114</v>
      </c>
      <c r="D1622" t="s">
        <v>188</v>
      </c>
      <c r="E1622" t="s">
        <v>104</v>
      </c>
      <c r="F1622" s="52">
        <f>VLOOKUP(A1622,[1]Minority!$A$1:$H$1902,5,FALSE)</f>
        <v>505</v>
      </c>
      <c r="G1622" s="52">
        <f>VLOOKUP(A1622,'[1]Low-income - HH inc.'!$A$1:$I$1902,6,FALSE)</f>
        <v>54</v>
      </c>
      <c r="H1622" s="44">
        <v>220879</v>
      </c>
      <c r="I1622" s="44">
        <v>113739</v>
      </c>
      <c r="J1622" s="44">
        <v>34702</v>
      </c>
      <c r="K1622" s="44">
        <v>14313</v>
      </c>
      <c r="L1622" s="44">
        <v>0</v>
      </c>
      <c r="M1622" s="44">
        <v>0</v>
      </c>
      <c r="N1622" s="44">
        <v>799</v>
      </c>
      <c r="O1622" s="44">
        <v>0</v>
      </c>
      <c r="P1622" s="44">
        <v>54.241557999999998</v>
      </c>
      <c r="Q1622" s="44">
        <v>54.569983999999998</v>
      </c>
      <c r="R1622" s="44">
        <v>18.776990999999999</v>
      </c>
      <c r="S1622" s="44">
        <v>18.734691999999999</v>
      </c>
      <c r="T1622" s="44">
        <v>215197.078125</v>
      </c>
      <c r="U1622" s="44">
        <v>33620.714844000002</v>
      </c>
      <c r="V1622" s="44">
        <v>0</v>
      </c>
      <c r="W1622" s="44">
        <v>756.62683100000004</v>
      </c>
      <c r="X1622" s="44">
        <v>5245.0176750000001</v>
      </c>
      <c r="Y1622" s="44">
        <v>11454.926579000001</v>
      </c>
      <c r="Z1622" s="44">
        <v>395.41768500000001</v>
      </c>
      <c r="AA1622" s="44">
        <v>9.5518719999999995</v>
      </c>
      <c r="AB1622" s="44">
        <v>0.414383</v>
      </c>
      <c r="AC1622" s="44">
        <v>0.23028100000000001</v>
      </c>
      <c r="AD1622" s="44">
        <v>2724.8401469999999</v>
      </c>
    </row>
    <row r="1623" spans="1:30" x14ac:dyDescent="0.25">
      <c r="A1623">
        <v>1802</v>
      </c>
      <c r="B1623" t="s">
        <v>101</v>
      </c>
      <c r="C1623" t="s">
        <v>114</v>
      </c>
      <c r="D1623" t="s">
        <v>188</v>
      </c>
      <c r="E1623" t="s">
        <v>104</v>
      </c>
      <c r="F1623" s="52">
        <f>VLOOKUP(A1623,[1]Minority!$A$1:$H$1902,5,FALSE)</f>
        <v>1145</v>
      </c>
      <c r="G1623" s="52">
        <f>VLOOKUP(A1623,'[1]Low-income - HH inc.'!$A$1:$I$1902,6,FALSE)</f>
        <v>99</v>
      </c>
      <c r="H1623" s="44">
        <v>216040</v>
      </c>
      <c r="I1623" s="44">
        <v>55749</v>
      </c>
      <c r="J1623" s="44">
        <v>34576</v>
      </c>
      <c r="K1623" s="44">
        <v>8006</v>
      </c>
      <c r="L1623" s="44">
        <v>0</v>
      </c>
      <c r="M1623" s="44">
        <v>0</v>
      </c>
      <c r="N1623" s="44">
        <v>799</v>
      </c>
      <c r="O1623" s="44">
        <v>0</v>
      </c>
      <c r="P1623" s="44">
        <v>62.882801000000001</v>
      </c>
      <c r="Q1623" s="44">
        <v>62.118256000000002</v>
      </c>
      <c r="R1623" s="44">
        <v>19.531952</v>
      </c>
      <c r="S1623" s="44">
        <v>19.194821999999998</v>
      </c>
      <c r="T1623" s="44">
        <v>208504.578125</v>
      </c>
      <c r="U1623" s="44">
        <v>33326.917969000002</v>
      </c>
      <c r="V1623" s="44">
        <v>0</v>
      </c>
      <c r="W1623" s="44">
        <v>761.43823199999997</v>
      </c>
      <c r="X1623" s="44">
        <v>15112.43973</v>
      </c>
      <c r="Y1623" s="44">
        <v>23693.598653000001</v>
      </c>
      <c r="Z1623" s="44">
        <v>1010.831035</v>
      </c>
      <c r="AA1623" s="44">
        <v>22.235849999999999</v>
      </c>
      <c r="AB1623" s="44">
        <v>0.89075800000000005</v>
      </c>
      <c r="AC1623" s="44">
        <v>0.54491699999999998</v>
      </c>
      <c r="AD1623" s="44">
        <v>6354.3714620000001</v>
      </c>
    </row>
    <row r="1624" spans="1:30" x14ac:dyDescent="0.25">
      <c r="A1624">
        <v>1803</v>
      </c>
      <c r="B1624" t="s">
        <v>101</v>
      </c>
      <c r="C1624" t="s">
        <v>114</v>
      </c>
      <c r="D1624" t="s">
        <v>188</v>
      </c>
      <c r="E1624" t="s">
        <v>104</v>
      </c>
      <c r="F1624" s="52">
        <f>VLOOKUP(A1624,[1]Minority!$A$1:$H$1902,5,FALSE)</f>
        <v>1887</v>
      </c>
      <c r="G1624" s="52">
        <f>VLOOKUP(A1624,'[1]Low-income - HH inc.'!$A$1:$I$1902,6,FALSE)</f>
        <v>166</v>
      </c>
      <c r="H1624" s="44">
        <v>208661</v>
      </c>
      <c r="I1624" s="44">
        <v>163839</v>
      </c>
      <c r="J1624" s="44">
        <v>34116</v>
      </c>
      <c r="K1624" s="44">
        <v>15896</v>
      </c>
      <c r="L1624" s="44">
        <v>0</v>
      </c>
      <c r="M1624" s="44">
        <v>0</v>
      </c>
      <c r="N1624" s="44">
        <v>799</v>
      </c>
      <c r="O1624" s="44">
        <v>317</v>
      </c>
      <c r="P1624" s="44">
        <v>57.037376000000002</v>
      </c>
      <c r="Q1624" s="44">
        <v>58.230857999999998</v>
      </c>
      <c r="R1624" s="44">
        <v>19.561966000000002</v>
      </c>
      <c r="S1624" s="44">
        <v>18.99579</v>
      </c>
      <c r="T1624" s="44">
        <v>206545.40625</v>
      </c>
      <c r="U1624" s="44">
        <v>33256.015625</v>
      </c>
      <c r="V1624" s="44">
        <v>0</v>
      </c>
      <c r="W1624" s="44">
        <v>776.24957300000005</v>
      </c>
      <c r="X1624" s="44">
        <v>45307.083130999999</v>
      </c>
      <c r="Y1624" s="44">
        <v>78233.618059</v>
      </c>
      <c r="Z1624" s="44">
        <v>3102.6957499999999</v>
      </c>
      <c r="AA1624" s="44">
        <v>69.044803000000002</v>
      </c>
      <c r="AB1624" s="44">
        <v>3.092066</v>
      </c>
      <c r="AC1624" s="44">
        <v>1.712696</v>
      </c>
      <c r="AD1624" s="44">
        <v>19944.930550000001</v>
      </c>
    </row>
    <row r="1625" spans="1:30" x14ac:dyDescent="0.25">
      <c r="A1625">
        <v>1804</v>
      </c>
      <c r="B1625" t="s">
        <v>101</v>
      </c>
      <c r="C1625" t="s">
        <v>114</v>
      </c>
      <c r="D1625" t="s">
        <v>188</v>
      </c>
      <c r="E1625" t="s">
        <v>104</v>
      </c>
      <c r="F1625" s="52">
        <f>VLOOKUP(A1625,[1]Minority!$A$1:$H$1902,5,FALSE)</f>
        <v>3172</v>
      </c>
      <c r="G1625" s="52">
        <f>VLOOKUP(A1625,'[1]Low-income - HH inc.'!$A$1:$I$1902,6,FALSE)</f>
        <v>293</v>
      </c>
      <c r="H1625" s="44">
        <v>209007</v>
      </c>
      <c r="I1625" s="44">
        <v>5580</v>
      </c>
      <c r="J1625" s="44">
        <v>32528</v>
      </c>
      <c r="K1625" s="44">
        <v>1171</v>
      </c>
      <c r="L1625" s="44">
        <v>0</v>
      </c>
      <c r="M1625" s="44">
        <v>0</v>
      </c>
      <c r="N1625" s="44">
        <v>1080.5</v>
      </c>
      <c r="O1625" s="44">
        <v>0</v>
      </c>
      <c r="P1625" s="44">
        <v>77.876389000000003</v>
      </c>
      <c r="Q1625" s="44">
        <v>80.229324000000005</v>
      </c>
      <c r="R1625" s="44">
        <v>20.010738</v>
      </c>
      <c r="S1625" s="44">
        <v>19.927572000000001</v>
      </c>
      <c r="T1625" s="44">
        <v>201424.96875</v>
      </c>
      <c r="U1625" s="44">
        <v>31359.279297000001</v>
      </c>
      <c r="V1625" s="44">
        <v>0</v>
      </c>
      <c r="W1625" s="44">
        <v>1040.2282709999999</v>
      </c>
      <c r="X1625" s="44">
        <v>16135.428414</v>
      </c>
      <c r="Y1625" s="44">
        <v>33279.908057000001</v>
      </c>
      <c r="Z1625" s="44">
        <v>1443.947132</v>
      </c>
      <c r="AA1625" s="44">
        <v>30.915303999999999</v>
      </c>
      <c r="AB1625" s="44">
        <v>1.3053049999999999</v>
      </c>
      <c r="AC1625" s="44">
        <v>0.76420100000000002</v>
      </c>
      <c r="AD1625" s="44">
        <v>8842.731205</v>
      </c>
    </row>
    <row r="1626" spans="1:30" x14ac:dyDescent="0.25">
      <c r="A1626">
        <v>1805</v>
      </c>
      <c r="B1626" t="s">
        <v>101</v>
      </c>
      <c r="C1626" t="s">
        <v>114</v>
      </c>
      <c r="D1626" t="s">
        <v>188</v>
      </c>
      <c r="E1626" t="s">
        <v>104</v>
      </c>
      <c r="F1626" s="52">
        <f>VLOOKUP(A1626,[1]Minority!$A$1:$H$1902,5,FALSE)</f>
        <v>2220</v>
      </c>
      <c r="G1626" s="52">
        <f>VLOOKUP(A1626,'[1]Low-income - HH inc.'!$A$1:$I$1902,6,FALSE)</f>
        <v>222</v>
      </c>
      <c r="H1626" s="44">
        <v>192817</v>
      </c>
      <c r="I1626" s="44">
        <v>3199</v>
      </c>
      <c r="J1626" s="44">
        <v>32155</v>
      </c>
      <c r="K1626" s="44">
        <v>815</v>
      </c>
      <c r="L1626" s="44">
        <v>0</v>
      </c>
      <c r="M1626" s="44">
        <v>0</v>
      </c>
      <c r="N1626" s="44">
        <v>636</v>
      </c>
      <c r="O1626" s="44">
        <v>0</v>
      </c>
      <c r="P1626" s="44">
        <v>87.654953000000006</v>
      </c>
      <c r="Q1626" s="44">
        <v>88.570014999999998</v>
      </c>
      <c r="R1626" s="44">
        <v>19.280949</v>
      </c>
      <c r="S1626" s="44">
        <v>19.068701000000001</v>
      </c>
      <c r="T1626" s="44">
        <v>191630.96875</v>
      </c>
      <c r="U1626" s="44">
        <v>31958.972656000002</v>
      </c>
      <c r="V1626" s="44">
        <v>0</v>
      </c>
      <c r="W1626" s="44">
        <v>632.02191200000004</v>
      </c>
      <c r="X1626" s="44">
        <v>20609.248346</v>
      </c>
      <c r="Y1626" s="44">
        <v>29391.230309999999</v>
      </c>
      <c r="Z1626" s="44">
        <v>1651.2453909999999</v>
      </c>
      <c r="AA1626" s="44">
        <v>30.086048000000002</v>
      </c>
      <c r="AB1626" s="44">
        <v>1.070603</v>
      </c>
      <c r="AC1626" s="44">
        <v>0.80150900000000003</v>
      </c>
      <c r="AD1626" s="44">
        <v>8973.7411479999992</v>
      </c>
    </row>
    <row r="1627" spans="1:30" x14ac:dyDescent="0.25">
      <c r="A1627">
        <v>1806</v>
      </c>
      <c r="B1627" t="s">
        <v>101</v>
      </c>
      <c r="C1627" t="s">
        <v>114</v>
      </c>
      <c r="D1627" t="s">
        <v>188</v>
      </c>
      <c r="E1627" t="s">
        <v>104</v>
      </c>
      <c r="F1627" s="52">
        <f>VLOOKUP(A1627,[1]Minority!$A$1:$H$1902,5,FALSE)</f>
        <v>1914</v>
      </c>
      <c r="G1627" s="52">
        <f>VLOOKUP(A1627,'[1]Low-income - HH inc.'!$A$1:$I$1902,6,FALSE)</f>
        <v>204</v>
      </c>
      <c r="H1627" s="44">
        <v>194109</v>
      </c>
      <c r="I1627" s="44">
        <v>8590</v>
      </c>
      <c r="J1627" s="44">
        <v>32485</v>
      </c>
      <c r="K1627" s="44">
        <v>1866</v>
      </c>
      <c r="L1627" s="44">
        <v>0</v>
      </c>
      <c r="M1627" s="44">
        <v>0</v>
      </c>
      <c r="N1627" s="44">
        <v>636</v>
      </c>
      <c r="O1627" s="44">
        <v>165</v>
      </c>
      <c r="P1627" s="44">
        <v>72.870293000000004</v>
      </c>
      <c r="Q1627" s="44">
        <v>73.334007</v>
      </c>
      <c r="R1627" s="44">
        <v>18.998259999999998</v>
      </c>
      <c r="S1627" s="44">
        <v>19.079402999999999</v>
      </c>
      <c r="T1627" s="44">
        <v>189334.890625</v>
      </c>
      <c r="U1627" s="44">
        <v>31697.054688</v>
      </c>
      <c r="V1627" s="44">
        <v>0</v>
      </c>
      <c r="W1627" s="44">
        <v>623.87933299999997</v>
      </c>
      <c r="X1627" s="44">
        <v>18896.722973</v>
      </c>
      <c r="Y1627" s="44">
        <v>36910.676598999999</v>
      </c>
      <c r="Z1627" s="44">
        <v>1914.1960120000001</v>
      </c>
      <c r="AA1627" s="44">
        <v>36.028475999999998</v>
      </c>
      <c r="AB1627" s="44">
        <v>1.3543510000000001</v>
      </c>
      <c r="AC1627" s="44">
        <v>0.95228000000000002</v>
      </c>
      <c r="AD1627" s="44">
        <v>10782.465405999999</v>
      </c>
    </row>
    <row r="1628" spans="1:30" x14ac:dyDescent="0.25">
      <c r="A1628">
        <v>1807</v>
      </c>
      <c r="B1628" t="s">
        <v>101</v>
      </c>
      <c r="C1628" t="s">
        <v>114</v>
      </c>
      <c r="D1628" t="s">
        <v>188</v>
      </c>
      <c r="E1628" t="s">
        <v>104</v>
      </c>
      <c r="F1628" s="52">
        <f>VLOOKUP(A1628,[1]Minority!$A$1:$H$1902,5,FALSE)</f>
        <v>2637</v>
      </c>
      <c r="G1628" s="52">
        <f>VLOOKUP(A1628,'[1]Low-income - HH inc.'!$A$1:$I$1902,6,FALSE)</f>
        <v>281</v>
      </c>
      <c r="H1628" s="44">
        <v>196106</v>
      </c>
      <c r="I1628" s="44">
        <v>348973</v>
      </c>
      <c r="J1628" s="44">
        <v>33085</v>
      </c>
      <c r="K1628" s="44">
        <v>34948</v>
      </c>
      <c r="L1628" s="44">
        <v>0</v>
      </c>
      <c r="M1628" s="44">
        <v>0</v>
      </c>
      <c r="N1628" s="44">
        <v>799</v>
      </c>
      <c r="O1628" s="44">
        <v>152</v>
      </c>
      <c r="P1628" s="44">
        <v>58.394874999999999</v>
      </c>
      <c r="Q1628" s="44">
        <v>58.538445000000003</v>
      </c>
      <c r="R1628" s="44">
        <v>18.715477</v>
      </c>
      <c r="S1628" s="44">
        <v>18.481876</v>
      </c>
      <c r="T1628" s="44">
        <v>202320.5625</v>
      </c>
      <c r="U1628" s="44">
        <v>33160.738280999998</v>
      </c>
      <c r="V1628" s="44">
        <v>0</v>
      </c>
      <c r="W1628" s="44">
        <v>772.69738800000005</v>
      </c>
      <c r="X1628" s="44">
        <v>110055.082309</v>
      </c>
      <c r="Y1628" s="44">
        <v>124144.95589300001</v>
      </c>
      <c r="Z1628" s="44">
        <v>4978.5778440000004</v>
      </c>
      <c r="AA1628" s="44">
        <v>116.767319</v>
      </c>
      <c r="AB1628" s="44">
        <v>5.2928930000000003</v>
      </c>
      <c r="AC1628" s="44">
        <v>2.7705340000000001</v>
      </c>
      <c r="AD1628" s="44">
        <v>32681.188550999999</v>
      </c>
    </row>
    <row r="1629" spans="1:30" x14ac:dyDescent="0.25">
      <c r="A1629">
        <v>1808</v>
      </c>
      <c r="B1629" t="s">
        <v>101</v>
      </c>
      <c r="C1629" t="s">
        <v>114</v>
      </c>
      <c r="D1629" t="s">
        <v>188</v>
      </c>
      <c r="E1629" t="s">
        <v>104</v>
      </c>
      <c r="F1629" s="52">
        <f>VLOOKUP(A1629,[1]Minority!$A$1:$H$1902,5,FALSE)</f>
        <v>77</v>
      </c>
      <c r="G1629" s="52">
        <f>VLOOKUP(A1629,'[1]Low-income - HH inc.'!$A$1:$I$1902,6,FALSE)</f>
        <v>9</v>
      </c>
      <c r="H1629" s="44">
        <v>200724</v>
      </c>
      <c r="I1629" s="44">
        <v>543821</v>
      </c>
      <c r="J1629" s="44">
        <v>33325</v>
      </c>
      <c r="K1629" s="44">
        <v>57557</v>
      </c>
      <c r="L1629" s="44">
        <v>0</v>
      </c>
      <c r="M1629" s="44">
        <v>0</v>
      </c>
      <c r="N1629" s="44">
        <v>799</v>
      </c>
      <c r="O1629" s="44">
        <v>315</v>
      </c>
      <c r="P1629" s="44">
        <v>52.749282999999998</v>
      </c>
      <c r="Q1629" s="44">
        <v>52.555244000000002</v>
      </c>
      <c r="R1629" s="44">
        <v>19.940245000000001</v>
      </c>
      <c r="S1629" s="44">
        <v>19.729051999999999</v>
      </c>
      <c r="T1629" s="44">
        <v>219653.125</v>
      </c>
      <c r="U1629" s="44">
        <v>34661.914062999997</v>
      </c>
      <c r="V1629" s="44">
        <v>0</v>
      </c>
      <c r="W1629" s="44">
        <v>772.29711899999995</v>
      </c>
      <c r="X1629" s="44">
        <v>48325.290004000002</v>
      </c>
      <c r="Y1629" s="44">
        <v>87576.417887999996</v>
      </c>
      <c r="Z1629" s="44">
        <v>3244.0016129999999</v>
      </c>
      <c r="AA1629" s="44">
        <v>75.362134999999995</v>
      </c>
      <c r="AB1629" s="44">
        <v>3.7400350000000002</v>
      </c>
      <c r="AC1629" s="44">
        <v>1.8888720000000001</v>
      </c>
      <c r="AD1629" s="44">
        <v>22653.437332000001</v>
      </c>
    </row>
    <row r="1630" spans="1:30" x14ac:dyDescent="0.25">
      <c r="A1630">
        <v>1809</v>
      </c>
      <c r="B1630" t="s">
        <v>101</v>
      </c>
      <c r="C1630" t="s">
        <v>114</v>
      </c>
      <c r="D1630" t="s">
        <v>188</v>
      </c>
      <c r="E1630" t="s">
        <v>104</v>
      </c>
      <c r="F1630" s="52">
        <f>VLOOKUP(A1630,[1]Minority!$A$1:$H$1902,5,FALSE)</f>
        <v>1241</v>
      </c>
      <c r="G1630" s="52">
        <f>VLOOKUP(A1630,'[1]Low-income - HH inc.'!$A$1:$I$1902,6,FALSE)</f>
        <v>91</v>
      </c>
      <c r="H1630" s="44">
        <v>175661</v>
      </c>
      <c r="I1630" s="44">
        <v>33901</v>
      </c>
      <c r="J1630" s="44">
        <v>31736</v>
      </c>
      <c r="K1630" s="44">
        <v>5103</v>
      </c>
      <c r="L1630" s="44">
        <v>0</v>
      </c>
      <c r="M1630" s="44">
        <v>0</v>
      </c>
      <c r="N1630" s="44">
        <v>799</v>
      </c>
      <c r="O1630" s="44">
        <v>0</v>
      </c>
      <c r="P1630" s="44">
        <v>73.381034999999997</v>
      </c>
      <c r="Q1630" s="44">
        <v>64.015625</v>
      </c>
      <c r="R1630" s="44">
        <v>19.646298999999999</v>
      </c>
      <c r="S1630" s="44">
        <v>19.350345999999998</v>
      </c>
      <c r="T1630" s="44">
        <v>172239.515625</v>
      </c>
      <c r="U1630" s="44">
        <v>31093.195313</v>
      </c>
      <c r="V1630" s="44">
        <v>0</v>
      </c>
      <c r="W1630" s="44">
        <v>779.71551499999998</v>
      </c>
      <c r="X1630" s="44">
        <v>237770.300189</v>
      </c>
      <c r="Y1630" s="44">
        <v>255476.963846</v>
      </c>
      <c r="Z1630" s="44">
        <v>14645.891325000001</v>
      </c>
      <c r="AA1630" s="44">
        <v>254.728612</v>
      </c>
      <c r="AB1630" s="44">
        <v>10.976475000000001</v>
      </c>
      <c r="AC1630" s="44">
        <v>7.0683470000000002</v>
      </c>
      <c r="AD1630" s="44">
        <v>79411.115311000001</v>
      </c>
    </row>
    <row r="1631" spans="1:30" x14ac:dyDescent="0.25">
      <c r="A1631">
        <v>1810</v>
      </c>
      <c r="B1631" t="s">
        <v>101</v>
      </c>
      <c r="C1631" t="s">
        <v>114</v>
      </c>
      <c r="D1631" t="s">
        <v>188</v>
      </c>
      <c r="E1631" t="s">
        <v>104</v>
      </c>
      <c r="F1631" s="52">
        <f>VLOOKUP(A1631,[1]Minority!$A$1:$H$1902,5,FALSE)</f>
        <v>2070</v>
      </c>
      <c r="G1631" s="52">
        <f>VLOOKUP(A1631,'[1]Low-income - HH inc.'!$A$1:$I$1902,6,FALSE)</f>
        <v>134</v>
      </c>
      <c r="H1631" s="44">
        <v>188730</v>
      </c>
      <c r="I1631" s="44">
        <v>169348</v>
      </c>
      <c r="J1631" s="44">
        <v>32592</v>
      </c>
      <c r="K1631" s="44">
        <v>16811</v>
      </c>
      <c r="L1631" s="44">
        <v>0</v>
      </c>
      <c r="M1631" s="44">
        <v>0</v>
      </c>
      <c r="N1631" s="44">
        <v>799</v>
      </c>
      <c r="O1631" s="44">
        <v>0</v>
      </c>
      <c r="P1631" s="44">
        <v>61.411633000000002</v>
      </c>
      <c r="Q1631" s="44">
        <v>60.951172</v>
      </c>
      <c r="R1631" s="44">
        <v>18.132971000000001</v>
      </c>
      <c r="S1631" s="44">
        <v>17.939281000000001</v>
      </c>
      <c r="T1631" s="44">
        <v>187699.71875</v>
      </c>
      <c r="U1631" s="44">
        <v>31753.134765999999</v>
      </c>
      <c r="V1631" s="44">
        <v>0</v>
      </c>
      <c r="W1631" s="44">
        <v>756.52795400000002</v>
      </c>
      <c r="X1631" s="44">
        <v>30843.514235999999</v>
      </c>
      <c r="Y1631" s="44">
        <v>76406.155303000007</v>
      </c>
      <c r="Z1631" s="44">
        <v>2577.7592370000002</v>
      </c>
      <c r="AA1631" s="44">
        <v>67.000214999999997</v>
      </c>
      <c r="AB1631" s="44">
        <v>3.1229650000000002</v>
      </c>
      <c r="AC1631" s="44">
        <v>1.5405070000000001</v>
      </c>
      <c r="AD1631" s="44">
        <v>18269.342576999999</v>
      </c>
    </row>
    <row r="1632" spans="1:30" x14ac:dyDescent="0.25">
      <c r="A1632">
        <v>1811</v>
      </c>
      <c r="B1632" t="s">
        <v>101</v>
      </c>
      <c r="C1632" t="s">
        <v>114</v>
      </c>
      <c r="D1632" t="s">
        <v>188</v>
      </c>
      <c r="E1632" t="s">
        <v>104</v>
      </c>
      <c r="F1632" s="52">
        <f>VLOOKUP(A1632,[1]Minority!$A$1:$H$1902,5,FALSE)</f>
        <v>2929</v>
      </c>
      <c r="G1632" s="52">
        <f>VLOOKUP(A1632,'[1]Low-income - HH inc.'!$A$1:$I$1902,6,FALSE)</f>
        <v>281</v>
      </c>
      <c r="H1632" s="44">
        <v>194954</v>
      </c>
      <c r="I1632" s="44">
        <v>316705</v>
      </c>
      <c r="J1632" s="44">
        <v>33049</v>
      </c>
      <c r="K1632" s="44">
        <v>29803</v>
      </c>
      <c r="L1632" s="44">
        <v>0</v>
      </c>
      <c r="M1632" s="44">
        <v>0</v>
      </c>
      <c r="N1632" s="44">
        <v>799</v>
      </c>
      <c r="O1632" s="44">
        <v>0</v>
      </c>
      <c r="P1632" s="44">
        <v>58.034129999999998</v>
      </c>
      <c r="Q1632" s="44">
        <v>57.154259000000003</v>
      </c>
      <c r="R1632" s="44">
        <v>19.042192</v>
      </c>
      <c r="S1632" s="44">
        <v>18.706844</v>
      </c>
      <c r="T1632" s="44">
        <v>201613.3125</v>
      </c>
      <c r="U1632" s="44">
        <v>32871.457030999998</v>
      </c>
      <c r="V1632" s="44">
        <v>0</v>
      </c>
      <c r="W1632" s="44">
        <v>755.297729</v>
      </c>
      <c r="X1632" s="44">
        <v>128923.915238</v>
      </c>
      <c r="Y1632" s="44">
        <v>151084.266924</v>
      </c>
      <c r="Z1632" s="44">
        <v>7067.0008090000001</v>
      </c>
      <c r="AA1632" s="44">
        <v>140.35782399999999</v>
      </c>
      <c r="AB1632" s="44">
        <v>6.5276319999999997</v>
      </c>
      <c r="AC1632" s="44">
        <v>3.5591219999999999</v>
      </c>
      <c r="AD1632" s="44">
        <v>41246.618211000001</v>
      </c>
    </row>
    <row r="1633" spans="1:30" x14ac:dyDescent="0.25">
      <c r="A1633">
        <v>1812</v>
      </c>
      <c r="B1633" t="s">
        <v>101</v>
      </c>
      <c r="C1633" t="s">
        <v>114</v>
      </c>
      <c r="D1633" t="s">
        <v>188</v>
      </c>
      <c r="E1633" t="s">
        <v>104</v>
      </c>
      <c r="F1633" s="52">
        <f>VLOOKUP(A1633,[1]Minority!$A$1:$H$1902,5,FALSE)</f>
        <v>2599</v>
      </c>
      <c r="G1633" s="52">
        <f>VLOOKUP(A1633,'[1]Low-income - HH inc.'!$A$1:$I$1902,6,FALSE)</f>
        <v>252</v>
      </c>
      <c r="H1633" s="44">
        <v>179557</v>
      </c>
      <c r="I1633" s="44">
        <v>37610</v>
      </c>
      <c r="J1633" s="44">
        <v>31250</v>
      </c>
      <c r="K1633" s="44">
        <v>6515</v>
      </c>
      <c r="L1633" s="44">
        <v>1152</v>
      </c>
      <c r="M1633" s="44">
        <v>0</v>
      </c>
      <c r="N1633" s="44">
        <v>799</v>
      </c>
      <c r="O1633" s="44">
        <v>0</v>
      </c>
      <c r="P1633" s="44">
        <v>63.377552000000001</v>
      </c>
      <c r="Q1633" s="44">
        <v>66.503387000000004</v>
      </c>
      <c r="R1633" s="44">
        <v>18.429953000000001</v>
      </c>
      <c r="S1633" s="44">
        <v>17.550884</v>
      </c>
      <c r="T1633" s="44">
        <v>172931.46875</v>
      </c>
      <c r="U1633" s="44">
        <v>30095.464843999998</v>
      </c>
      <c r="V1633" s="44">
        <v>1098.229004</v>
      </c>
      <c r="W1633" s="44">
        <v>761.70574999999997</v>
      </c>
      <c r="X1633" s="44">
        <v>82444.997831999994</v>
      </c>
      <c r="Y1633" s="44">
        <v>152186.77700599999</v>
      </c>
      <c r="Z1633" s="44">
        <v>6037.8615529999997</v>
      </c>
      <c r="AA1633" s="44">
        <v>135.59111200000001</v>
      </c>
      <c r="AB1633" s="44">
        <v>5.9565020000000004</v>
      </c>
      <c r="AC1633" s="44">
        <v>3.3545470000000002</v>
      </c>
      <c r="AD1633" s="44">
        <v>39072.842026999999</v>
      </c>
    </row>
    <row r="1634" spans="1:30" x14ac:dyDescent="0.25">
      <c r="A1634">
        <v>1813</v>
      </c>
      <c r="B1634" t="s">
        <v>101</v>
      </c>
      <c r="C1634" t="s">
        <v>114</v>
      </c>
      <c r="D1634" t="s">
        <v>188</v>
      </c>
      <c r="E1634" t="s">
        <v>104</v>
      </c>
      <c r="F1634" s="52">
        <f>VLOOKUP(A1634,[1]Minority!$A$1:$H$1902,5,FALSE)</f>
        <v>4719</v>
      </c>
      <c r="G1634" s="52">
        <f>VLOOKUP(A1634,'[1]Low-income - HH inc.'!$A$1:$I$1902,6,FALSE)</f>
        <v>650</v>
      </c>
      <c r="H1634" s="44">
        <v>174598</v>
      </c>
      <c r="I1634" s="44">
        <v>25443</v>
      </c>
      <c r="J1634" s="44">
        <v>30788</v>
      </c>
      <c r="K1634" s="44">
        <v>4583</v>
      </c>
      <c r="L1634" s="44">
        <v>1152</v>
      </c>
      <c r="M1634" s="44">
        <v>0</v>
      </c>
      <c r="N1634" s="44">
        <v>799</v>
      </c>
      <c r="O1634" s="44">
        <v>16</v>
      </c>
      <c r="P1634" s="44">
        <v>75.002983</v>
      </c>
      <c r="Q1634" s="44">
        <v>63.689152</v>
      </c>
      <c r="R1634" s="44">
        <v>18.572766999999999</v>
      </c>
      <c r="S1634" s="44">
        <v>17.883220999999999</v>
      </c>
      <c r="T1634" s="44">
        <v>171274.078125</v>
      </c>
      <c r="U1634" s="44">
        <v>30204.023438</v>
      </c>
      <c r="V1634" s="44">
        <v>1126.3276370000001</v>
      </c>
      <c r="W1634" s="44">
        <v>781.55084199999999</v>
      </c>
      <c r="X1634" s="44">
        <v>41994.377451</v>
      </c>
      <c r="Y1634" s="44">
        <v>75000.095044000002</v>
      </c>
      <c r="Z1634" s="44">
        <v>3318.5009799999998</v>
      </c>
      <c r="AA1634" s="44">
        <v>70.344234</v>
      </c>
      <c r="AB1634" s="44">
        <v>2.8104369999999999</v>
      </c>
      <c r="AC1634" s="44">
        <v>1.7699100000000001</v>
      </c>
      <c r="AD1634" s="44">
        <v>20326.337930999998</v>
      </c>
    </row>
    <row r="1635" spans="1:30" x14ac:dyDescent="0.25">
      <c r="A1635">
        <v>1814</v>
      </c>
      <c r="B1635" t="s">
        <v>101</v>
      </c>
      <c r="C1635" t="s">
        <v>114</v>
      </c>
      <c r="D1635" t="s">
        <v>188</v>
      </c>
      <c r="E1635" t="s">
        <v>104</v>
      </c>
      <c r="F1635" s="52">
        <f>VLOOKUP(A1635,[1]Minority!$A$1:$H$1902,5,FALSE)</f>
        <v>1550</v>
      </c>
      <c r="G1635" s="52">
        <f>VLOOKUP(A1635,'[1]Low-income - HH inc.'!$A$1:$I$1902,6,FALSE)</f>
        <v>241</v>
      </c>
      <c r="H1635" s="44">
        <v>166736</v>
      </c>
      <c r="I1635" s="44">
        <v>16243</v>
      </c>
      <c r="J1635" s="44">
        <v>29685</v>
      </c>
      <c r="K1635" s="44">
        <v>2873</v>
      </c>
      <c r="L1635" s="44">
        <v>1152</v>
      </c>
      <c r="M1635" s="44">
        <v>0</v>
      </c>
      <c r="N1635" s="44">
        <v>799</v>
      </c>
      <c r="O1635" s="44">
        <v>16</v>
      </c>
      <c r="P1635" s="44">
        <v>74.663016999999996</v>
      </c>
      <c r="Q1635" s="44">
        <v>59.009715999999997</v>
      </c>
      <c r="R1635" s="44">
        <v>18.097719000000001</v>
      </c>
      <c r="S1635" s="44">
        <v>17.496904000000001</v>
      </c>
      <c r="T1635" s="44">
        <v>162725.46875</v>
      </c>
      <c r="U1635" s="44">
        <v>28970.480468999998</v>
      </c>
      <c r="V1635" s="44">
        <v>1121.3000489999999</v>
      </c>
      <c r="W1635" s="44">
        <v>778.13366699999995</v>
      </c>
      <c r="X1635" s="44">
        <v>26312.89806</v>
      </c>
      <c r="Y1635" s="44">
        <v>43308.597657999999</v>
      </c>
      <c r="Z1635" s="44">
        <v>1386.6959440000001</v>
      </c>
      <c r="AA1635" s="44">
        <v>35.867342999999998</v>
      </c>
      <c r="AB1635" s="44">
        <v>1.6782159999999999</v>
      </c>
      <c r="AC1635" s="44">
        <v>0.84456100000000001</v>
      </c>
      <c r="AD1635" s="44">
        <v>10067.79052</v>
      </c>
    </row>
    <row r="1636" spans="1:30" x14ac:dyDescent="0.25">
      <c r="A1636">
        <v>1815</v>
      </c>
      <c r="B1636" t="s">
        <v>101</v>
      </c>
      <c r="C1636" t="s">
        <v>114</v>
      </c>
      <c r="D1636" t="s">
        <v>189</v>
      </c>
      <c r="E1636" t="s">
        <v>104</v>
      </c>
      <c r="F1636" s="52">
        <f>VLOOKUP(A1636,[1]Minority!$A$1:$H$1902,5,FALSE)</f>
        <v>1965</v>
      </c>
      <c r="G1636" s="52">
        <f>VLOOKUP(A1636,'[1]Low-income - HH inc.'!$A$1:$I$1902,6,FALSE)</f>
        <v>322</v>
      </c>
      <c r="H1636" s="44">
        <v>114480</v>
      </c>
      <c r="I1636" s="44">
        <v>11594</v>
      </c>
      <c r="J1636" s="44">
        <v>19987</v>
      </c>
      <c r="K1636" s="44">
        <v>1826</v>
      </c>
      <c r="L1636" s="44">
        <v>0</v>
      </c>
      <c r="M1636" s="44">
        <v>0</v>
      </c>
      <c r="N1636" s="44">
        <v>319</v>
      </c>
      <c r="O1636" s="44">
        <v>0</v>
      </c>
      <c r="P1636" s="44">
        <v>71.849823000000001</v>
      </c>
      <c r="Q1636" s="44">
        <v>68.789398000000006</v>
      </c>
      <c r="R1636" s="44">
        <v>19.043959000000001</v>
      </c>
      <c r="S1636" s="44">
        <v>18.958787999999998</v>
      </c>
      <c r="T1636" s="44">
        <v>111122.898438</v>
      </c>
      <c r="U1636" s="44">
        <v>19394.419922000001</v>
      </c>
      <c r="V1636" s="44">
        <v>0</v>
      </c>
      <c r="W1636" s="44">
        <v>308.59124800000001</v>
      </c>
      <c r="X1636" s="44">
        <v>5601.1083189999999</v>
      </c>
      <c r="Y1636" s="44">
        <v>8997.6909090000008</v>
      </c>
      <c r="Z1636" s="44">
        <v>506.07304299999998</v>
      </c>
      <c r="AA1636" s="44">
        <v>9.4206830000000004</v>
      </c>
      <c r="AB1636" s="44">
        <v>0.39732200000000001</v>
      </c>
      <c r="AC1636" s="44">
        <v>0.24690799999999999</v>
      </c>
      <c r="AD1636" s="44">
        <v>2849.8854030000002</v>
      </c>
    </row>
    <row r="1637" spans="1:30" x14ac:dyDescent="0.25">
      <c r="A1637">
        <v>1816</v>
      </c>
      <c r="B1637" t="s">
        <v>101</v>
      </c>
      <c r="C1637" t="s">
        <v>114</v>
      </c>
      <c r="D1637" t="s">
        <v>189</v>
      </c>
      <c r="E1637" t="s">
        <v>104</v>
      </c>
      <c r="F1637" s="52">
        <f>VLOOKUP(A1637,[1]Minority!$A$1:$H$1902,5,FALSE)</f>
        <v>1887</v>
      </c>
      <c r="G1637" s="52">
        <f>VLOOKUP(A1637,'[1]Low-income - HH inc.'!$A$1:$I$1902,6,FALSE)</f>
        <v>256</v>
      </c>
      <c r="H1637" s="44">
        <v>118803</v>
      </c>
      <c r="I1637" s="44">
        <v>15018</v>
      </c>
      <c r="J1637" s="44">
        <v>22431</v>
      </c>
      <c r="K1637" s="44">
        <v>2791</v>
      </c>
      <c r="L1637" s="44">
        <v>0</v>
      </c>
      <c r="M1637" s="44">
        <v>0</v>
      </c>
      <c r="N1637" s="44">
        <v>319</v>
      </c>
      <c r="O1637" s="44">
        <v>0</v>
      </c>
      <c r="P1637" s="44">
        <v>66.923370000000006</v>
      </c>
      <c r="Q1637" s="44">
        <v>63.140357999999999</v>
      </c>
      <c r="R1637" s="44">
        <v>19.772843999999999</v>
      </c>
      <c r="S1637" s="44">
        <v>19.755671</v>
      </c>
      <c r="T1637" s="44">
        <v>112269.039063</v>
      </c>
      <c r="U1637" s="44">
        <v>21194.53125</v>
      </c>
      <c r="V1637" s="44">
        <v>0</v>
      </c>
      <c r="W1637" s="44">
        <v>298.916809</v>
      </c>
      <c r="X1637" s="44">
        <v>0</v>
      </c>
      <c r="Y1637" s="44">
        <v>3387.19841</v>
      </c>
      <c r="Z1637" s="44">
        <v>113.302603</v>
      </c>
      <c r="AA1637" s="44">
        <v>2.8287870000000002</v>
      </c>
      <c r="AB1637" s="44">
        <v>0.113105</v>
      </c>
      <c r="AC1637" s="44">
        <v>6.6126000000000004E-2</v>
      </c>
      <c r="AD1637" s="44">
        <v>767.85094600000002</v>
      </c>
    </row>
    <row r="1638" spans="1:30" x14ac:dyDescent="0.25">
      <c r="A1638">
        <v>1817</v>
      </c>
      <c r="B1638" t="s">
        <v>101</v>
      </c>
      <c r="C1638" t="s">
        <v>114</v>
      </c>
      <c r="D1638" t="s">
        <v>189</v>
      </c>
      <c r="E1638" t="s">
        <v>104</v>
      </c>
      <c r="F1638" s="52">
        <f>VLOOKUP(A1638,[1]Minority!$A$1:$H$1902,5,FALSE)</f>
        <v>1997</v>
      </c>
      <c r="G1638" s="52">
        <f>VLOOKUP(A1638,'[1]Low-income - HH inc.'!$A$1:$I$1902,6,FALSE)</f>
        <v>234</v>
      </c>
      <c r="H1638" s="44">
        <v>135414</v>
      </c>
      <c r="I1638" s="44">
        <v>19527</v>
      </c>
      <c r="J1638" s="44">
        <v>24877</v>
      </c>
      <c r="K1638" s="44">
        <v>3850</v>
      </c>
      <c r="L1638" s="44">
        <v>0</v>
      </c>
      <c r="M1638" s="44">
        <v>0</v>
      </c>
      <c r="N1638" s="44">
        <v>319</v>
      </c>
      <c r="O1638" s="44">
        <v>0</v>
      </c>
      <c r="P1638" s="44">
        <v>63.303417000000003</v>
      </c>
      <c r="Q1638" s="44">
        <v>60.307837999999997</v>
      </c>
      <c r="R1638" s="44">
        <v>19.134964</v>
      </c>
      <c r="S1638" s="44">
        <v>19.019852</v>
      </c>
      <c r="T1638" s="44">
        <v>128746.351563</v>
      </c>
      <c r="U1638" s="44">
        <v>23667.195313</v>
      </c>
      <c r="V1638" s="44">
        <v>0</v>
      </c>
      <c r="W1638" s="44">
        <v>300.64608800000002</v>
      </c>
      <c r="X1638" s="44">
        <v>88577.333710999999</v>
      </c>
      <c r="Y1638" s="44">
        <v>135011.995402</v>
      </c>
      <c r="Z1638" s="44">
        <v>8371.859778</v>
      </c>
      <c r="AA1638" s="44">
        <v>139.55231000000001</v>
      </c>
      <c r="AB1638" s="44">
        <v>5.2190899999999996</v>
      </c>
      <c r="AC1638" s="44">
        <v>3.78843</v>
      </c>
      <c r="AD1638" s="44">
        <v>42334.653933000001</v>
      </c>
    </row>
    <row r="1639" spans="1:30" x14ac:dyDescent="0.25">
      <c r="A1639">
        <v>1818</v>
      </c>
      <c r="B1639" t="s">
        <v>101</v>
      </c>
      <c r="C1639" t="s">
        <v>114</v>
      </c>
      <c r="D1639" t="s">
        <v>189</v>
      </c>
      <c r="E1639" t="s">
        <v>104</v>
      </c>
      <c r="F1639" s="52">
        <f>VLOOKUP(A1639,[1]Minority!$A$1:$H$1902,5,FALSE)</f>
        <v>2240</v>
      </c>
      <c r="G1639" s="52">
        <f>VLOOKUP(A1639,'[1]Low-income - HH inc.'!$A$1:$I$1902,6,FALSE)</f>
        <v>248</v>
      </c>
      <c r="H1639" s="44">
        <v>122077</v>
      </c>
      <c r="I1639" s="44">
        <v>13396</v>
      </c>
      <c r="J1639" s="44">
        <v>21004</v>
      </c>
      <c r="K1639" s="44">
        <v>2345</v>
      </c>
      <c r="L1639" s="44">
        <v>0</v>
      </c>
      <c r="M1639" s="44">
        <v>0</v>
      </c>
      <c r="N1639" s="44">
        <v>319</v>
      </c>
      <c r="O1639" s="44">
        <v>0</v>
      </c>
      <c r="P1639" s="44">
        <v>64.170044000000004</v>
      </c>
      <c r="Q1639" s="44">
        <v>64.533539000000005</v>
      </c>
      <c r="R1639" s="44">
        <v>18.887429999999998</v>
      </c>
      <c r="S1639" s="44">
        <v>18.876013</v>
      </c>
      <c r="T1639" s="44">
        <v>116866.976563</v>
      </c>
      <c r="U1639" s="44">
        <v>20109.513672000001</v>
      </c>
      <c r="V1639" s="44">
        <v>0</v>
      </c>
      <c r="W1639" s="44">
        <v>303.707581</v>
      </c>
      <c r="X1639" s="44">
        <v>25374.920545000001</v>
      </c>
      <c r="Y1639" s="44">
        <v>57582.152198999996</v>
      </c>
      <c r="Z1639" s="44">
        <v>2452.6842670000001</v>
      </c>
      <c r="AA1639" s="44">
        <v>52.548304000000002</v>
      </c>
      <c r="AB1639" s="44">
        <v>2.160641</v>
      </c>
      <c r="AC1639" s="44">
        <v>1.3121849999999999</v>
      </c>
      <c r="AD1639" s="44">
        <v>15134.55486</v>
      </c>
    </row>
    <row r="1640" spans="1:30" x14ac:dyDescent="0.25">
      <c r="A1640">
        <v>1819</v>
      </c>
      <c r="B1640" t="s">
        <v>101</v>
      </c>
      <c r="C1640" t="s">
        <v>114</v>
      </c>
      <c r="D1640" t="s">
        <v>189</v>
      </c>
      <c r="E1640" t="s">
        <v>104</v>
      </c>
      <c r="F1640" s="52">
        <f>VLOOKUP(A1640,[1]Minority!$A$1:$H$1902,5,FALSE)</f>
        <v>1461</v>
      </c>
      <c r="G1640" s="52">
        <f>VLOOKUP(A1640,'[1]Low-income - HH inc.'!$A$1:$I$1902,6,FALSE)</f>
        <v>153</v>
      </c>
      <c r="H1640" s="44">
        <v>137546</v>
      </c>
      <c r="I1640" s="44">
        <v>7855</v>
      </c>
      <c r="J1640" s="44">
        <v>24792</v>
      </c>
      <c r="K1640" s="44">
        <v>1513</v>
      </c>
      <c r="L1640" s="44">
        <v>0</v>
      </c>
      <c r="M1640" s="44">
        <v>0</v>
      </c>
      <c r="N1640" s="44">
        <v>319</v>
      </c>
      <c r="O1640" s="44">
        <v>0</v>
      </c>
      <c r="P1640" s="44">
        <v>67.717201000000003</v>
      </c>
      <c r="Q1640" s="44">
        <v>63.592319000000003</v>
      </c>
      <c r="R1640" s="44">
        <v>17.840658000000001</v>
      </c>
      <c r="S1640" s="44">
        <v>17.838605999999999</v>
      </c>
      <c r="T1640" s="44">
        <v>133595.671875</v>
      </c>
      <c r="U1640" s="44">
        <v>24082.929688</v>
      </c>
      <c r="V1640" s="44">
        <v>0</v>
      </c>
      <c r="W1640" s="44">
        <v>309.28335600000003</v>
      </c>
      <c r="X1640" s="44">
        <v>33907.106320999999</v>
      </c>
      <c r="Y1640" s="44">
        <v>66287.565782999998</v>
      </c>
      <c r="Z1640" s="44">
        <v>2778.6798669999998</v>
      </c>
      <c r="AA1640" s="44">
        <v>60.818168999999997</v>
      </c>
      <c r="AB1640" s="44">
        <v>2.4129119999999999</v>
      </c>
      <c r="AC1640" s="44">
        <v>1.4957389999999999</v>
      </c>
      <c r="AD1640" s="44">
        <v>17276.393855999999</v>
      </c>
    </row>
    <row r="1641" spans="1:30" x14ac:dyDescent="0.25">
      <c r="A1641">
        <v>1820</v>
      </c>
      <c r="B1641" t="s">
        <v>101</v>
      </c>
      <c r="C1641" t="s">
        <v>114</v>
      </c>
      <c r="D1641" t="s">
        <v>189</v>
      </c>
      <c r="E1641" t="s">
        <v>104</v>
      </c>
      <c r="F1641" s="52">
        <f>VLOOKUP(A1641,[1]Minority!$A$1:$H$1902,5,FALSE)</f>
        <v>1378</v>
      </c>
      <c r="G1641" s="52">
        <f>VLOOKUP(A1641,'[1]Low-income - HH inc.'!$A$1:$I$1902,6,FALSE)</f>
        <v>130</v>
      </c>
      <c r="H1641" s="44">
        <v>124687</v>
      </c>
      <c r="I1641" s="44">
        <v>6010</v>
      </c>
      <c r="J1641" s="44">
        <v>21577</v>
      </c>
      <c r="K1641" s="44">
        <v>1367</v>
      </c>
      <c r="L1641" s="44">
        <v>0</v>
      </c>
      <c r="M1641" s="44">
        <v>0</v>
      </c>
      <c r="N1641" s="44">
        <v>319</v>
      </c>
      <c r="O1641" s="44">
        <v>0</v>
      </c>
      <c r="P1641" s="44">
        <v>75.549880999999999</v>
      </c>
      <c r="Q1641" s="44">
        <v>67.624297999999996</v>
      </c>
      <c r="R1641" s="44">
        <v>18.739660000000001</v>
      </c>
      <c r="S1641" s="44">
        <v>18.540669999999999</v>
      </c>
      <c r="T1641" s="44">
        <v>121276.828125</v>
      </c>
      <c r="U1641" s="44">
        <v>20996.269531000002</v>
      </c>
      <c r="V1641" s="44">
        <v>0</v>
      </c>
      <c r="W1641" s="44">
        <v>309.83358800000002</v>
      </c>
      <c r="X1641" s="44">
        <v>0</v>
      </c>
      <c r="Y1641" s="44">
        <v>11532.410243</v>
      </c>
      <c r="Z1641" s="44">
        <v>390.08606700000001</v>
      </c>
      <c r="AA1641" s="44">
        <v>9.6182610000000004</v>
      </c>
      <c r="AB1641" s="44">
        <v>0.40167599999999998</v>
      </c>
      <c r="AC1641" s="44">
        <v>0.22576399999999999</v>
      </c>
      <c r="AD1641" s="44">
        <v>2649.800698</v>
      </c>
    </row>
    <row r="1642" spans="1:30" x14ac:dyDescent="0.25">
      <c r="A1642">
        <v>1821</v>
      </c>
      <c r="B1642" t="s">
        <v>101</v>
      </c>
      <c r="C1642" t="s">
        <v>114</v>
      </c>
      <c r="D1642" t="s">
        <v>189</v>
      </c>
      <c r="E1642" t="s">
        <v>104</v>
      </c>
      <c r="F1642" s="52">
        <f>VLOOKUP(A1642,[1]Minority!$A$1:$H$1902,5,FALSE)</f>
        <v>1577</v>
      </c>
      <c r="G1642" s="52">
        <f>VLOOKUP(A1642,'[1]Low-income - HH inc.'!$A$1:$I$1902,6,FALSE)</f>
        <v>248</v>
      </c>
      <c r="H1642" s="44">
        <v>157094</v>
      </c>
      <c r="I1642" s="44">
        <v>110559</v>
      </c>
      <c r="J1642" s="44">
        <v>28682</v>
      </c>
      <c r="K1642" s="44">
        <v>11382</v>
      </c>
      <c r="L1642" s="44">
        <v>0</v>
      </c>
      <c r="M1642" s="44">
        <v>0</v>
      </c>
      <c r="N1642" s="44">
        <v>636</v>
      </c>
      <c r="O1642" s="44">
        <v>0</v>
      </c>
      <c r="P1642" s="44">
        <v>69.993729000000002</v>
      </c>
      <c r="Q1642" s="44">
        <v>64.370925999999997</v>
      </c>
      <c r="R1642" s="44">
        <v>18.869555999999999</v>
      </c>
      <c r="S1642" s="44">
        <v>18.588650000000001</v>
      </c>
      <c r="T1642" s="44">
        <v>155731.15625</v>
      </c>
      <c r="U1642" s="44">
        <v>28175.345702999999</v>
      </c>
      <c r="V1642" s="44">
        <v>0</v>
      </c>
      <c r="W1642" s="44">
        <v>617.37390100000005</v>
      </c>
      <c r="X1642" s="44">
        <v>76360.296963999994</v>
      </c>
      <c r="Y1642" s="44">
        <v>99385.891986999995</v>
      </c>
      <c r="Z1642" s="44">
        <v>5308.0777749999997</v>
      </c>
      <c r="AA1642" s="44">
        <v>103.32136300000001</v>
      </c>
      <c r="AB1642" s="44">
        <v>4.0916680000000003</v>
      </c>
      <c r="AC1642" s="44">
        <v>2.8384239999999998</v>
      </c>
      <c r="AD1642" s="44">
        <v>31858.556998</v>
      </c>
    </row>
    <row r="1643" spans="1:30" x14ac:dyDescent="0.25">
      <c r="A1643">
        <v>1822</v>
      </c>
      <c r="B1643" t="s">
        <v>101</v>
      </c>
      <c r="C1643" t="s">
        <v>114</v>
      </c>
      <c r="D1643" t="s">
        <v>189</v>
      </c>
      <c r="E1643" t="s">
        <v>104</v>
      </c>
      <c r="F1643" s="52">
        <f>VLOOKUP(A1643,[1]Minority!$A$1:$H$1902,5,FALSE)</f>
        <v>2282</v>
      </c>
      <c r="G1643" s="52">
        <f>VLOOKUP(A1643,'[1]Low-income - HH inc.'!$A$1:$I$1902,6,FALSE)</f>
        <v>300</v>
      </c>
      <c r="H1643" s="44">
        <v>132131</v>
      </c>
      <c r="I1643" s="44">
        <v>13188</v>
      </c>
      <c r="J1643" s="44">
        <v>24394</v>
      </c>
      <c r="K1643" s="44">
        <v>2286</v>
      </c>
      <c r="L1643" s="44">
        <v>0</v>
      </c>
      <c r="M1643" s="44">
        <v>0</v>
      </c>
      <c r="N1643" s="44">
        <v>319</v>
      </c>
      <c r="O1643" s="44">
        <v>0</v>
      </c>
      <c r="P1643" s="44">
        <v>70.149590000000003</v>
      </c>
      <c r="Q1643" s="44">
        <v>58.646332000000001</v>
      </c>
      <c r="R1643" s="44">
        <v>18.080404000000001</v>
      </c>
      <c r="S1643" s="44">
        <v>17.941685</v>
      </c>
      <c r="T1643" s="44">
        <v>128088.773438</v>
      </c>
      <c r="U1643" s="44">
        <v>23642.667968999998</v>
      </c>
      <c r="V1643" s="44">
        <v>0</v>
      </c>
      <c r="W1643" s="44">
        <v>308.15893599999998</v>
      </c>
      <c r="X1643" s="44">
        <v>0</v>
      </c>
      <c r="Y1643" s="44">
        <v>2381.6843610000001</v>
      </c>
      <c r="Z1643" s="44">
        <v>79.620158000000004</v>
      </c>
      <c r="AA1643" s="44">
        <v>1.990729</v>
      </c>
      <c r="AB1643" s="44">
        <v>7.7966999999999995E-2</v>
      </c>
      <c r="AC1643" s="44">
        <v>4.6512999999999999E-2</v>
      </c>
      <c r="AD1643" s="44">
        <v>537.72841000000005</v>
      </c>
    </row>
    <row r="1644" spans="1:30" x14ac:dyDescent="0.25">
      <c r="A1644">
        <v>1823</v>
      </c>
      <c r="B1644" t="s">
        <v>101</v>
      </c>
      <c r="C1644" t="s">
        <v>114</v>
      </c>
      <c r="D1644" t="s">
        <v>189</v>
      </c>
      <c r="E1644" t="s">
        <v>104</v>
      </c>
      <c r="F1644" s="52">
        <f>VLOOKUP(A1644,[1]Minority!$A$1:$H$1902,5,FALSE)</f>
        <v>2757</v>
      </c>
      <c r="G1644" s="52">
        <f>VLOOKUP(A1644,'[1]Low-income - HH inc.'!$A$1:$I$1902,6,FALSE)</f>
        <v>361</v>
      </c>
      <c r="H1644" s="44">
        <v>127972</v>
      </c>
      <c r="I1644" s="44">
        <v>16979</v>
      </c>
      <c r="J1644" s="44">
        <v>22395</v>
      </c>
      <c r="K1644" s="44">
        <v>2738</v>
      </c>
      <c r="L1644" s="44">
        <v>0</v>
      </c>
      <c r="M1644" s="44">
        <v>0</v>
      </c>
      <c r="N1644" s="44">
        <v>303</v>
      </c>
      <c r="O1644" s="44">
        <v>0</v>
      </c>
      <c r="P1644" s="44">
        <v>59.686886000000001</v>
      </c>
      <c r="Q1644" s="44">
        <v>59.175373</v>
      </c>
      <c r="R1644" s="44">
        <v>16.941257</v>
      </c>
      <c r="S1644" s="44">
        <v>16.837406000000001</v>
      </c>
      <c r="T1644" s="44">
        <v>124106.304688</v>
      </c>
      <c r="U1644" s="44">
        <v>21710.380859000001</v>
      </c>
      <c r="V1644" s="44">
        <v>0</v>
      </c>
      <c r="W1644" s="44">
        <v>292.44702100000001</v>
      </c>
      <c r="X1644" s="44">
        <v>30194.024463999998</v>
      </c>
      <c r="Y1644" s="44">
        <v>71712.787517000004</v>
      </c>
      <c r="Z1644" s="44">
        <v>2642.2769640000001</v>
      </c>
      <c r="AA1644" s="44">
        <v>62.639119000000001</v>
      </c>
      <c r="AB1644" s="44">
        <v>2.8264290000000001</v>
      </c>
      <c r="AC1644" s="44">
        <v>1.5063690000000001</v>
      </c>
      <c r="AD1644" s="44">
        <v>17897.686536000001</v>
      </c>
    </row>
    <row r="1645" spans="1:30" x14ac:dyDescent="0.25">
      <c r="A1645">
        <v>1824</v>
      </c>
      <c r="B1645" t="s">
        <v>101</v>
      </c>
      <c r="C1645" t="s">
        <v>114</v>
      </c>
      <c r="D1645" t="s">
        <v>189</v>
      </c>
      <c r="E1645" t="s">
        <v>104</v>
      </c>
      <c r="F1645" s="52">
        <f>VLOOKUP(A1645,[1]Minority!$A$1:$H$1902,5,FALSE)</f>
        <v>1954</v>
      </c>
      <c r="G1645" s="52">
        <f>VLOOKUP(A1645,'[1]Low-income - HH inc.'!$A$1:$I$1902,6,FALSE)</f>
        <v>327</v>
      </c>
      <c r="H1645" s="44">
        <v>162033</v>
      </c>
      <c r="I1645" s="44">
        <v>17804</v>
      </c>
      <c r="J1645" s="44">
        <v>28579</v>
      </c>
      <c r="K1645" s="44">
        <v>2995</v>
      </c>
      <c r="L1645" s="44">
        <v>0</v>
      </c>
      <c r="M1645" s="44">
        <v>0</v>
      </c>
      <c r="N1645" s="44">
        <v>636</v>
      </c>
      <c r="O1645" s="44">
        <v>0</v>
      </c>
      <c r="P1645" s="44">
        <v>72.708702000000002</v>
      </c>
      <c r="Q1645" s="44">
        <v>70.273605000000003</v>
      </c>
      <c r="R1645" s="44">
        <v>19.970718000000002</v>
      </c>
      <c r="S1645" s="44">
        <v>19.767942000000001</v>
      </c>
      <c r="T1645" s="44">
        <v>159265.53125</v>
      </c>
      <c r="U1645" s="44">
        <v>28088.09375</v>
      </c>
      <c r="V1645" s="44">
        <v>0</v>
      </c>
      <c r="W1645" s="44">
        <v>623.79638699999998</v>
      </c>
      <c r="X1645" s="44">
        <v>26354.118712</v>
      </c>
      <c r="Y1645" s="44">
        <v>56999.170480000001</v>
      </c>
      <c r="Z1645" s="44">
        <v>2385.7292499999999</v>
      </c>
      <c r="AA1645" s="44">
        <v>52.105451000000002</v>
      </c>
      <c r="AB1645" s="44">
        <v>2.1008420000000001</v>
      </c>
      <c r="AC1645" s="44">
        <v>1.2824930000000001</v>
      </c>
      <c r="AD1645" s="44">
        <v>14854.551724999999</v>
      </c>
    </row>
    <row r="1646" spans="1:30" x14ac:dyDescent="0.25">
      <c r="A1646">
        <v>1825</v>
      </c>
      <c r="B1646" t="s">
        <v>101</v>
      </c>
      <c r="C1646" t="s">
        <v>114</v>
      </c>
      <c r="D1646" t="s">
        <v>189</v>
      </c>
      <c r="E1646" t="s">
        <v>104</v>
      </c>
      <c r="F1646" s="52">
        <f>VLOOKUP(A1646,[1]Minority!$A$1:$H$1902,5,FALSE)</f>
        <v>1133</v>
      </c>
      <c r="G1646" s="52">
        <f>VLOOKUP(A1646,'[1]Low-income - HH inc.'!$A$1:$I$1902,6,FALSE)</f>
        <v>218</v>
      </c>
      <c r="H1646" s="44">
        <v>157097</v>
      </c>
      <c r="I1646" s="44">
        <v>21060</v>
      </c>
      <c r="J1646" s="44">
        <v>28083</v>
      </c>
      <c r="K1646" s="44">
        <v>3902</v>
      </c>
      <c r="L1646" s="44">
        <v>0</v>
      </c>
      <c r="M1646" s="44">
        <v>0</v>
      </c>
      <c r="N1646" s="44">
        <v>636</v>
      </c>
      <c r="O1646" s="44">
        <v>0</v>
      </c>
      <c r="P1646" s="44">
        <v>75.044860999999997</v>
      </c>
      <c r="Q1646" s="44">
        <v>62.310062000000002</v>
      </c>
      <c r="R1646" s="44">
        <v>20.027059999999999</v>
      </c>
      <c r="S1646" s="44">
        <v>19.826516999999999</v>
      </c>
      <c r="T1646" s="44">
        <v>153770.75</v>
      </c>
      <c r="U1646" s="44">
        <v>27491.746093999998</v>
      </c>
      <c r="V1646" s="44">
        <v>0</v>
      </c>
      <c r="W1646" s="44">
        <v>620.44915800000001</v>
      </c>
      <c r="X1646" s="44">
        <v>0</v>
      </c>
      <c r="Y1646" s="44">
        <v>5633.3184080000001</v>
      </c>
      <c r="Z1646" s="44">
        <v>187.974076</v>
      </c>
      <c r="AA1646" s="44">
        <v>4.6968810000000003</v>
      </c>
      <c r="AB1646" s="44">
        <v>0.187559</v>
      </c>
      <c r="AC1646" s="44">
        <v>0.109962</v>
      </c>
      <c r="AD1646" s="44">
        <v>1275.6204760000001</v>
      </c>
    </row>
    <row r="1647" spans="1:30" x14ac:dyDescent="0.25">
      <c r="A1647">
        <v>1826</v>
      </c>
      <c r="B1647" t="s">
        <v>101</v>
      </c>
      <c r="C1647" t="s">
        <v>114</v>
      </c>
      <c r="D1647" t="s">
        <v>189</v>
      </c>
      <c r="E1647" t="s">
        <v>104</v>
      </c>
      <c r="F1647" s="52">
        <f>VLOOKUP(A1647,[1]Minority!$A$1:$H$1902,5,FALSE)</f>
        <v>2304</v>
      </c>
      <c r="G1647" s="52">
        <f>VLOOKUP(A1647,'[1]Low-income - HH inc.'!$A$1:$I$1902,6,FALSE)</f>
        <v>421</v>
      </c>
      <c r="H1647" s="44">
        <v>137353</v>
      </c>
      <c r="I1647" s="44">
        <v>9431</v>
      </c>
      <c r="J1647" s="44">
        <v>25233</v>
      </c>
      <c r="K1647" s="44">
        <v>1567</v>
      </c>
      <c r="L1647" s="44">
        <v>0</v>
      </c>
      <c r="M1647" s="44">
        <v>0</v>
      </c>
      <c r="N1647" s="44">
        <v>319</v>
      </c>
      <c r="O1647" s="44">
        <v>0</v>
      </c>
      <c r="P1647" s="44">
        <v>71.666031000000004</v>
      </c>
      <c r="Q1647" s="44">
        <v>66.860793999999999</v>
      </c>
      <c r="R1647" s="44">
        <v>17.102440000000001</v>
      </c>
      <c r="S1647" s="44">
        <v>16.968046000000001</v>
      </c>
      <c r="T1647" s="44">
        <v>134002.21875</v>
      </c>
      <c r="U1647" s="44">
        <v>24613.095702999999</v>
      </c>
      <c r="V1647" s="44">
        <v>0</v>
      </c>
      <c r="W1647" s="44">
        <v>310.64413500000001</v>
      </c>
      <c r="X1647" s="44">
        <v>22777.23415</v>
      </c>
      <c r="Y1647" s="44">
        <v>43519.777878000001</v>
      </c>
      <c r="Z1647" s="44">
        <v>1773.0226379999999</v>
      </c>
      <c r="AA1647" s="44">
        <v>39.104584000000003</v>
      </c>
      <c r="AB1647" s="44">
        <v>1.674857</v>
      </c>
      <c r="AC1647" s="44">
        <v>0.95526699999999998</v>
      </c>
      <c r="AD1647" s="44">
        <v>11260.129975</v>
      </c>
    </row>
    <row r="1648" spans="1:30" x14ac:dyDescent="0.25">
      <c r="A1648">
        <v>1827</v>
      </c>
      <c r="B1648" t="s">
        <v>101</v>
      </c>
      <c r="C1648" t="s">
        <v>114</v>
      </c>
      <c r="D1648" t="s">
        <v>189</v>
      </c>
      <c r="E1648" t="s">
        <v>104</v>
      </c>
      <c r="F1648" s="52">
        <f>VLOOKUP(A1648,[1]Minority!$A$1:$H$1902,5,FALSE)</f>
        <v>2155</v>
      </c>
      <c r="G1648" s="52">
        <f>VLOOKUP(A1648,'[1]Low-income - HH inc.'!$A$1:$I$1902,6,FALSE)</f>
        <v>437</v>
      </c>
      <c r="H1648" s="44">
        <v>125865</v>
      </c>
      <c r="I1648" s="44">
        <v>11759</v>
      </c>
      <c r="J1648" s="44">
        <v>21692</v>
      </c>
      <c r="K1648" s="44">
        <v>2133</v>
      </c>
      <c r="L1648" s="44">
        <v>0</v>
      </c>
      <c r="M1648" s="44">
        <v>0</v>
      </c>
      <c r="N1648" s="44">
        <v>303</v>
      </c>
      <c r="O1648" s="44">
        <v>0</v>
      </c>
      <c r="P1648" s="44">
        <v>71.518433000000002</v>
      </c>
      <c r="Q1648" s="44">
        <v>66.098915000000005</v>
      </c>
      <c r="R1648" s="44">
        <v>18.992214000000001</v>
      </c>
      <c r="S1648" s="44">
        <v>18.826830000000001</v>
      </c>
      <c r="T1648" s="44">
        <v>121985.101563</v>
      </c>
      <c r="U1648" s="44">
        <v>21026.943359000001</v>
      </c>
      <c r="V1648" s="44">
        <v>0</v>
      </c>
      <c r="W1648" s="44">
        <v>292.697205</v>
      </c>
      <c r="X1648" s="44">
        <v>0</v>
      </c>
      <c r="Y1648" s="44">
        <v>0</v>
      </c>
      <c r="Z1648" s="44">
        <v>0</v>
      </c>
      <c r="AA1648" s="44">
        <v>0</v>
      </c>
      <c r="AB1648" s="44">
        <v>0</v>
      </c>
      <c r="AC1648" s="44">
        <v>0</v>
      </c>
      <c r="AD1648" s="44">
        <v>0</v>
      </c>
    </row>
    <row r="1649" spans="1:30" x14ac:dyDescent="0.25">
      <c r="A1649">
        <v>1828</v>
      </c>
      <c r="B1649" t="s">
        <v>101</v>
      </c>
      <c r="C1649" t="s">
        <v>114</v>
      </c>
      <c r="D1649" t="s">
        <v>189</v>
      </c>
      <c r="E1649" t="s">
        <v>104</v>
      </c>
      <c r="F1649" s="52">
        <f>VLOOKUP(A1649,[1]Minority!$A$1:$H$1902,5,FALSE)</f>
        <v>1593</v>
      </c>
      <c r="G1649" s="52">
        <f>VLOOKUP(A1649,'[1]Low-income - HH inc.'!$A$1:$I$1902,6,FALSE)</f>
        <v>243</v>
      </c>
      <c r="H1649" s="44">
        <v>112330</v>
      </c>
      <c r="I1649" s="44">
        <v>15614</v>
      </c>
      <c r="J1649" s="44">
        <v>20494</v>
      </c>
      <c r="K1649" s="44">
        <v>2435</v>
      </c>
      <c r="L1649" s="44">
        <v>0</v>
      </c>
      <c r="M1649" s="44">
        <v>0</v>
      </c>
      <c r="N1649" s="44">
        <v>303</v>
      </c>
      <c r="O1649" s="44">
        <v>0</v>
      </c>
      <c r="P1649" s="44">
        <v>66.667877000000004</v>
      </c>
      <c r="Q1649" s="44">
        <v>64.053298999999996</v>
      </c>
      <c r="R1649" s="44">
        <v>19.148019999999999</v>
      </c>
      <c r="S1649" s="44">
        <v>18.954224</v>
      </c>
      <c r="T1649" s="44">
        <v>109506.578125</v>
      </c>
      <c r="U1649" s="44">
        <v>19966.804688</v>
      </c>
      <c r="V1649" s="44">
        <v>0</v>
      </c>
      <c r="W1649" s="44">
        <v>294.15454099999999</v>
      </c>
      <c r="X1649" s="44">
        <v>32024.275450000001</v>
      </c>
      <c r="Y1649" s="44">
        <v>51469.098845</v>
      </c>
      <c r="Z1649" s="44">
        <v>2193.404806</v>
      </c>
      <c r="AA1649" s="44">
        <v>47.394243000000003</v>
      </c>
      <c r="AB1649" s="44">
        <v>1.9696199999999999</v>
      </c>
      <c r="AC1649" s="44">
        <v>1.1588020000000001</v>
      </c>
      <c r="AD1649" s="44">
        <v>13570.000968</v>
      </c>
    </row>
    <row r="1650" spans="1:30" x14ac:dyDescent="0.25">
      <c r="A1650">
        <v>1829</v>
      </c>
      <c r="B1650" t="s">
        <v>101</v>
      </c>
      <c r="C1650" t="s">
        <v>114</v>
      </c>
      <c r="D1650" t="s">
        <v>189</v>
      </c>
      <c r="E1650" t="s">
        <v>104</v>
      </c>
      <c r="F1650" s="52">
        <f>VLOOKUP(A1650,[1]Minority!$A$1:$H$1902,5,FALSE)</f>
        <v>1037</v>
      </c>
      <c r="G1650" s="52">
        <f>VLOOKUP(A1650,'[1]Low-income - HH inc.'!$A$1:$I$1902,6,FALSE)</f>
        <v>115</v>
      </c>
      <c r="H1650" s="44">
        <v>167278</v>
      </c>
      <c r="I1650" s="44">
        <v>10001</v>
      </c>
      <c r="J1650" s="44">
        <v>29326</v>
      </c>
      <c r="K1650" s="44">
        <v>2058</v>
      </c>
      <c r="L1650" s="44">
        <v>0</v>
      </c>
      <c r="M1650" s="44">
        <v>0</v>
      </c>
      <c r="N1650" s="44">
        <v>636</v>
      </c>
      <c r="O1650" s="44">
        <v>0</v>
      </c>
      <c r="P1650" s="44">
        <v>72.552254000000005</v>
      </c>
      <c r="Q1650" s="44">
        <v>70.866416999999998</v>
      </c>
      <c r="R1650" s="44">
        <v>18.600812999999999</v>
      </c>
      <c r="S1650" s="44">
        <v>18.630414999999999</v>
      </c>
      <c r="T1650" s="44">
        <v>164900.71875</v>
      </c>
      <c r="U1650" s="44">
        <v>28913.837890999999</v>
      </c>
      <c r="V1650" s="44">
        <v>0</v>
      </c>
      <c r="W1650" s="44">
        <v>626.38671899999997</v>
      </c>
      <c r="X1650" s="44">
        <v>96049.583278000006</v>
      </c>
      <c r="Y1650" s="44">
        <v>129264.652389</v>
      </c>
      <c r="Z1650" s="44">
        <v>5062.1079810000001</v>
      </c>
      <c r="AA1650" s="44">
        <v>118.57124399999999</v>
      </c>
      <c r="AB1650" s="44">
        <v>5.4159879999999996</v>
      </c>
      <c r="AC1650" s="44">
        <v>2.90754</v>
      </c>
      <c r="AD1650" s="44">
        <v>33706.253860999997</v>
      </c>
    </row>
    <row r="1651" spans="1:30" x14ac:dyDescent="0.25">
      <c r="A1651">
        <v>1830</v>
      </c>
      <c r="B1651" t="s">
        <v>101</v>
      </c>
      <c r="C1651" t="s">
        <v>114</v>
      </c>
      <c r="D1651" t="s">
        <v>189</v>
      </c>
      <c r="E1651" t="s">
        <v>104</v>
      </c>
      <c r="F1651" s="52">
        <f>VLOOKUP(A1651,[1]Minority!$A$1:$H$1902,5,FALSE)</f>
        <v>115</v>
      </c>
      <c r="G1651" s="52">
        <f>VLOOKUP(A1651,'[1]Low-income - HH inc.'!$A$1:$I$1902,6,FALSE)</f>
        <v>32</v>
      </c>
      <c r="H1651" s="44">
        <v>164873</v>
      </c>
      <c r="I1651" s="44">
        <v>9945</v>
      </c>
      <c r="J1651" s="44">
        <v>28752</v>
      </c>
      <c r="K1651" s="44">
        <v>2134</v>
      </c>
      <c r="L1651" s="44">
        <v>0</v>
      </c>
      <c r="M1651" s="44">
        <v>0</v>
      </c>
      <c r="N1651" s="44">
        <v>636</v>
      </c>
      <c r="O1651" s="44">
        <v>0</v>
      </c>
      <c r="P1651" s="44">
        <v>85.373299000000003</v>
      </c>
      <c r="Q1651" s="44">
        <v>72.730270000000004</v>
      </c>
      <c r="R1651" s="44">
        <v>21.828098000000001</v>
      </c>
      <c r="S1651" s="44">
        <v>21.954979000000002</v>
      </c>
      <c r="T1651" s="44">
        <v>162293.890625</v>
      </c>
      <c r="U1651" s="44">
        <v>28308.884765999999</v>
      </c>
      <c r="V1651" s="44">
        <v>0</v>
      </c>
      <c r="W1651" s="44">
        <v>625.41235400000005</v>
      </c>
      <c r="X1651" s="44">
        <v>60284.332563000004</v>
      </c>
      <c r="Y1651" s="44">
        <v>99714.582559999995</v>
      </c>
      <c r="Z1651" s="44">
        <v>3123.9335369999999</v>
      </c>
      <c r="AA1651" s="44">
        <v>82.707532</v>
      </c>
      <c r="AB1651" s="44">
        <v>4.4894790000000002</v>
      </c>
      <c r="AC1651" s="44">
        <v>1.9580109999999999</v>
      </c>
      <c r="AD1651" s="44">
        <v>23900.868763999999</v>
      </c>
    </row>
    <row r="1652" spans="1:30" x14ac:dyDescent="0.25">
      <c r="A1652">
        <v>1831</v>
      </c>
      <c r="B1652" t="s">
        <v>101</v>
      </c>
      <c r="C1652" t="s">
        <v>114</v>
      </c>
      <c r="D1652" t="s">
        <v>189</v>
      </c>
      <c r="E1652" t="s">
        <v>104</v>
      </c>
      <c r="F1652" s="52">
        <f>VLOOKUP(A1652,[1]Minority!$A$1:$H$1902,5,FALSE)</f>
        <v>1280</v>
      </c>
      <c r="G1652" s="52">
        <f>VLOOKUP(A1652,'[1]Low-income - HH inc.'!$A$1:$I$1902,6,FALSE)</f>
        <v>244</v>
      </c>
      <c r="H1652" s="44">
        <v>147733</v>
      </c>
      <c r="I1652" s="44">
        <v>11123</v>
      </c>
      <c r="J1652" s="44">
        <v>26308</v>
      </c>
      <c r="K1652" s="44">
        <v>1928</v>
      </c>
      <c r="L1652" s="44">
        <v>0</v>
      </c>
      <c r="M1652" s="44">
        <v>0</v>
      </c>
      <c r="N1652" s="44">
        <v>484</v>
      </c>
      <c r="O1652" s="44">
        <v>0</v>
      </c>
      <c r="P1652" s="44">
        <v>86.207938999999996</v>
      </c>
      <c r="Q1652" s="44">
        <v>64.128426000000005</v>
      </c>
      <c r="R1652" s="44">
        <v>19.471193</v>
      </c>
      <c r="S1652" s="44">
        <v>19.424643</v>
      </c>
      <c r="T1652" s="44">
        <v>145359.984375</v>
      </c>
      <c r="U1652" s="44">
        <v>25884.503906000002</v>
      </c>
      <c r="V1652" s="44">
        <v>0</v>
      </c>
      <c r="W1652" s="44">
        <v>475.59258999999997</v>
      </c>
      <c r="X1652" s="44">
        <v>60705.018119</v>
      </c>
      <c r="Y1652" s="44">
        <v>85946.683927000005</v>
      </c>
      <c r="Z1652" s="44">
        <v>3760.1538740000001</v>
      </c>
      <c r="AA1652" s="44">
        <v>80.886003000000002</v>
      </c>
      <c r="AB1652" s="44">
        <v>3.5242529999999999</v>
      </c>
      <c r="AC1652" s="44">
        <v>2.0360369999999999</v>
      </c>
      <c r="AD1652" s="44">
        <v>24009.456802000001</v>
      </c>
    </row>
    <row r="1653" spans="1:30" x14ac:dyDescent="0.25">
      <c r="A1653">
        <v>1832</v>
      </c>
      <c r="B1653" t="s">
        <v>101</v>
      </c>
      <c r="C1653" t="s">
        <v>114</v>
      </c>
      <c r="D1653" t="s">
        <v>189</v>
      </c>
      <c r="E1653" t="s">
        <v>104</v>
      </c>
      <c r="F1653" s="52">
        <f>VLOOKUP(A1653,[1]Minority!$A$1:$H$1902,5,FALSE)</f>
        <v>3341</v>
      </c>
      <c r="G1653" s="52">
        <f>VLOOKUP(A1653,'[1]Low-income - HH inc.'!$A$1:$I$1902,6,FALSE)</f>
        <v>553</v>
      </c>
      <c r="H1653" s="44">
        <v>127883</v>
      </c>
      <c r="I1653" s="44">
        <v>8568</v>
      </c>
      <c r="J1653" s="44">
        <v>22049</v>
      </c>
      <c r="K1653" s="44">
        <v>1668</v>
      </c>
      <c r="L1653" s="44">
        <v>0</v>
      </c>
      <c r="M1653" s="44">
        <v>0</v>
      </c>
      <c r="N1653" s="44">
        <v>303</v>
      </c>
      <c r="O1653" s="44">
        <v>0</v>
      </c>
      <c r="P1653" s="44">
        <v>51.276828999999999</v>
      </c>
      <c r="Q1653" s="44">
        <v>47.349471999999999</v>
      </c>
      <c r="R1653" s="44">
        <v>20.086258000000001</v>
      </c>
      <c r="S1653" s="44">
        <v>19.941624000000001</v>
      </c>
      <c r="T1653" s="44">
        <v>126410.179688</v>
      </c>
      <c r="U1653" s="44">
        <v>21797.416015999999</v>
      </c>
      <c r="V1653" s="44">
        <v>0</v>
      </c>
      <c r="W1653" s="44">
        <v>299.25976600000001</v>
      </c>
      <c r="X1653" s="44">
        <v>15705.422157000001</v>
      </c>
      <c r="Y1653" s="44">
        <v>22352.264330999998</v>
      </c>
      <c r="Z1653" s="44">
        <v>935.42402600000003</v>
      </c>
      <c r="AA1653" s="44">
        <v>20.878337999999999</v>
      </c>
      <c r="AB1653" s="44">
        <v>0.89897199999999999</v>
      </c>
      <c r="AC1653" s="44">
        <v>0.50844599999999995</v>
      </c>
      <c r="AD1653" s="44">
        <v>6034.9124009999996</v>
      </c>
    </row>
    <row r="1654" spans="1:30" x14ac:dyDescent="0.25">
      <c r="A1654">
        <v>1833</v>
      </c>
      <c r="B1654" t="s">
        <v>101</v>
      </c>
      <c r="C1654" t="s">
        <v>114</v>
      </c>
      <c r="D1654" t="s">
        <v>189</v>
      </c>
      <c r="E1654" t="s">
        <v>104</v>
      </c>
      <c r="F1654" s="52">
        <f>VLOOKUP(A1654,[1]Minority!$A$1:$H$1902,5,FALSE)</f>
        <v>1027</v>
      </c>
      <c r="G1654" s="52">
        <f>VLOOKUP(A1654,'[1]Low-income - HH inc.'!$A$1:$I$1902,6,FALSE)</f>
        <v>111</v>
      </c>
      <c r="H1654" s="44">
        <v>153466</v>
      </c>
      <c r="I1654" s="44">
        <v>13557</v>
      </c>
      <c r="J1654" s="44">
        <v>27040</v>
      </c>
      <c r="K1654" s="44">
        <v>1379</v>
      </c>
      <c r="L1654" s="44">
        <v>0</v>
      </c>
      <c r="M1654" s="44">
        <v>0</v>
      </c>
      <c r="N1654" s="44">
        <v>620</v>
      </c>
      <c r="O1654" s="44">
        <v>0</v>
      </c>
      <c r="P1654" s="44">
        <v>37.19173</v>
      </c>
      <c r="Q1654" s="44">
        <v>66.951256000000001</v>
      </c>
      <c r="R1654" s="44">
        <v>20.707374999999999</v>
      </c>
      <c r="S1654" s="44">
        <v>20.702062999999999</v>
      </c>
      <c r="T1654" s="44">
        <v>151480.765625</v>
      </c>
      <c r="U1654" s="44">
        <v>26675.886718999998</v>
      </c>
      <c r="V1654" s="44">
        <v>0</v>
      </c>
      <c r="W1654" s="44">
        <v>611.20257600000002</v>
      </c>
      <c r="X1654" s="44">
        <v>61526.908699</v>
      </c>
      <c r="Y1654" s="44">
        <v>95845.078091000003</v>
      </c>
      <c r="Z1654" s="44">
        <v>3851.77468</v>
      </c>
      <c r="AA1654" s="44">
        <v>83.617237000000003</v>
      </c>
      <c r="AB1654" s="44">
        <v>4.1537439999999997</v>
      </c>
      <c r="AC1654" s="44">
        <v>2.1216560000000002</v>
      </c>
      <c r="AD1654" s="44">
        <v>25446.102628000001</v>
      </c>
    </row>
    <row r="1655" spans="1:30" x14ac:dyDescent="0.25">
      <c r="A1655">
        <v>1834</v>
      </c>
      <c r="B1655" t="s">
        <v>101</v>
      </c>
      <c r="C1655" t="s">
        <v>114</v>
      </c>
      <c r="D1655" t="s">
        <v>189</v>
      </c>
      <c r="E1655" t="s">
        <v>104</v>
      </c>
      <c r="F1655" s="52">
        <f>VLOOKUP(A1655,[1]Minority!$A$1:$H$1902,5,FALSE)</f>
        <v>703</v>
      </c>
      <c r="G1655" s="52">
        <f>VLOOKUP(A1655,'[1]Low-income - HH inc.'!$A$1:$I$1902,6,FALSE)</f>
        <v>83</v>
      </c>
      <c r="H1655" s="44">
        <v>132233</v>
      </c>
      <c r="I1655" s="44">
        <v>3010</v>
      </c>
      <c r="J1655" s="44">
        <v>22402</v>
      </c>
      <c r="K1655" s="44">
        <v>709</v>
      </c>
      <c r="L1655" s="44">
        <v>0</v>
      </c>
      <c r="M1655" s="44">
        <v>0</v>
      </c>
      <c r="N1655" s="44">
        <v>303</v>
      </c>
      <c r="O1655" s="44">
        <v>0</v>
      </c>
      <c r="P1655" s="44">
        <v>29.479813</v>
      </c>
      <c r="Q1655" s="44">
        <v>67.58596</v>
      </c>
      <c r="R1655" s="44">
        <v>24.491897999999999</v>
      </c>
      <c r="S1655" s="44">
        <v>24.440989999999999</v>
      </c>
      <c r="T1655" s="44">
        <v>130437.460938</v>
      </c>
      <c r="U1655" s="44">
        <v>22100.580077999999</v>
      </c>
      <c r="V1655" s="44">
        <v>0</v>
      </c>
      <c r="W1655" s="44">
        <v>298.78985599999999</v>
      </c>
      <c r="X1655" s="44">
        <v>114449.931103</v>
      </c>
      <c r="Y1655" s="44">
        <v>148454.84152099999</v>
      </c>
      <c r="Z1655" s="44">
        <v>5300.9758860000002</v>
      </c>
      <c r="AA1655" s="44">
        <v>149.056881</v>
      </c>
      <c r="AB1655" s="44">
        <v>6.8004189999999998</v>
      </c>
      <c r="AC1655" s="44">
        <v>3.1834129999999998</v>
      </c>
      <c r="AD1655" s="44">
        <v>37471.783266999999</v>
      </c>
    </row>
    <row r="1656" spans="1:30" x14ac:dyDescent="0.25">
      <c r="A1656">
        <v>1835</v>
      </c>
      <c r="B1656" t="s">
        <v>101</v>
      </c>
      <c r="C1656" t="s">
        <v>114</v>
      </c>
      <c r="D1656" t="s">
        <v>189</v>
      </c>
      <c r="E1656" t="s">
        <v>104</v>
      </c>
      <c r="F1656" s="52">
        <f>VLOOKUP(A1656,[1]Minority!$A$1:$H$1902,5,FALSE)</f>
        <v>3407</v>
      </c>
      <c r="G1656" s="52">
        <f>VLOOKUP(A1656,'[1]Low-income - HH inc.'!$A$1:$I$1902,6,FALSE)</f>
        <v>437</v>
      </c>
      <c r="H1656" s="44">
        <v>178479</v>
      </c>
      <c r="I1656" s="44">
        <v>8138</v>
      </c>
      <c r="J1656" s="44">
        <v>30476</v>
      </c>
      <c r="K1656" s="44">
        <v>721</v>
      </c>
      <c r="L1656" s="44">
        <v>0</v>
      </c>
      <c r="M1656" s="44">
        <v>0</v>
      </c>
      <c r="N1656" s="44">
        <v>636</v>
      </c>
      <c r="O1656" s="44">
        <v>0</v>
      </c>
      <c r="P1656" s="44">
        <v>54.548316999999997</v>
      </c>
      <c r="Q1656" s="44">
        <v>72.723534000000001</v>
      </c>
      <c r="R1656" s="44">
        <v>21.041201000000001</v>
      </c>
      <c r="S1656" s="44">
        <v>20.909144999999999</v>
      </c>
      <c r="T1656" s="44">
        <v>177134.25</v>
      </c>
      <c r="U1656" s="44">
        <v>30241.099609000001</v>
      </c>
      <c r="V1656" s="44">
        <v>0</v>
      </c>
      <c r="W1656" s="44">
        <v>630.97912599999995</v>
      </c>
      <c r="X1656" s="44">
        <v>92411.224115999998</v>
      </c>
      <c r="Y1656" s="44">
        <v>139447.07024900001</v>
      </c>
      <c r="Z1656" s="44">
        <v>4836.3351290000001</v>
      </c>
      <c r="AA1656" s="44">
        <v>133.75718000000001</v>
      </c>
      <c r="AB1656" s="44">
        <v>6.4701820000000003</v>
      </c>
      <c r="AC1656" s="44">
        <v>2.9230390000000002</v>
      </c>
      <c r="AD1656" s="44">
        <v>34814.641478999998</v>
      </c>
    </row>
    <row r="1657" spans="1:30" x14ac:dyDescent="0.25">
      <c r="A1657">
        <v>1836</v>
      </c>
      <c r="B1657" t="s">
        <v>101</v>
      </c>
      <c r="C1657" t="s">
        <v>114</v>
      </c>
      <c r="D1657" t="s">
        <v>189</v>
      </c>
      <c r="E1657" t="s">
        <v>104</v>
      </c>
      <c r="F1657" s="52">
        <f>VLOOKUP(A1657,[1]Minority!$A$1:$H$1902,5,FALSE)</f>
        <v>1495</v>
      </c>
      <c r="G1657" s="52">
        <f>VLOOKUP(A1657,'[1]Low-income - HH inc.'!$A$1:$I$1902,6,FALSE)</f>
        <v>126</v>
      </c>
      <c r="H1657" s="44">
        <v>180313</v>
      </c>
      <c r="I1657" s="44">
        <v>8941</v>
      </c>
      <c r="J1657" s="44">
        <v>30510</v>
      </c>
      <c r="K1657" s="44">
        <v>453</v>
      </c>
      <c r="L1657" s="44">
        <v>0</v>
      </c>
      <c r="M1657" s="44">
        <v>0</v>
      </c>
      <c r="N1657" s="44">
        <v>620</v>
      </c>
      <c r="O1657" s="44">
        <v>0</v>
      </c>
      <c r="P1657" s="44">
        <v>50.165798000000002</v>
      </c>
      <c r="Q1657" s="44">
        <v>68.218986999999998</v>
      </c>
      <c r="R1657" s="44">
        <v>18.262232000000001</v>
      </c>
      <c r="S1657" s="44">
        <v>18.092817</v>
      </c>
      <c r="T1657" s="44">
        <v>178984.46875</v>
      </c>
      <c r="U1657" s="44">
        <v>30276.988281000002</v>
      </c>
      <c r="V1657" s="44">
        <v>0</v>
      </c>
      <c r="W1657" s="44">
        <v>615.19360400000005</v>
      </c>
      <c r="X1657" s="44">
        <v>50500.155686999999</v>
      </c>
      <c r="Y1657" s="44">
        <v>82221.929076999993</v>
      </c>
      <c r="Z1657" s="44">
        <v>3834.3541799999998</v>
      </c>
      <c r="AA1657" s="44">
        <v>81.530601000000004</v>
      </c>
      <c r="AB1657" s="44">
        <v>3.5618729999999998</v>
      </c>
      <c r="AC1657" s="44">
        <v>2.0699939999999999</v>
      </c>
      <c r="AD1657" s="44">
        <v>24104.461039999998</v>
      </c>
    </row>
    <row r="1658" spans="1:30" x14ac:dyDescent="0.25">
      <c r="A1658">
        <v>1837</v>
      </c>
      <c r="B1658" t="s">
        <v>101</v>
      </c>
      <c r="C1658" t="s">
        <v>114</v>
      </c>
      <c r="D1658" t="s">
        <v>189</v>
      </c>
      <c r="E1658" t="s">
        <v>104</v>
      </c>
      <c r="F1658" s="52">
        <f>VLOOKUP(A1658,[1]Minority!$A$1:$H$1902,5,FALSE)</f>
        <v>2259</v>
      </c>
      <c r="G1658" s="52">
        <f>VLOOKUP(A1658,'[1]Low-income - HH inc.'!$A$1:$I$1902,6,FALSE)</f>
        <v>308</v>
      </c>
      <c r="H1658" s="44">
        <v>153286</v>
      </c>
      <c r="I1658" s="44">
        <v>6230</v>
      </c>
      <c r="J1658" s="44">
        <v>25416</v>
      </c>
      <c r="K1658" s="44">
        <v>194</v>
      </c>
      <c r="L1658" s="44">
        <v>0</v>
      </c>
      <c r="M1658" s="44">
        <v>0</v>
      </c>
      <c r="N1658" s="44">
        <v>468</v>
      </c>
      <c r="O1658" s="44">
        <v>0</v>
      </c>
      <c r="P1658" s="44">
        <v>31.246127999999999</v>
      </c>
      <c r="Q1658" s="44">
        <v>71.641518000000005</v>
      </c>
      <c r="R1658" s="44">
        <v>17.041508</v>
      </c>
      <c r="S1658" s="44">
        <v>16.949366000000001</v>
      </c>
      <c r="T1658" s="44">
        <v>151992.578125</v>
      </c>
      <c r="U1658" s="44">
        <v>25194.160156000002</v>
      </c>
      <c r="V1658" s="44">
        <v>0</v>
      </c>
      <c r="W1658" s="44">
        <v>463.88369799999998</v>
      </c>
      <c r="X1658" s="44">
        <v>24566.704816000001</v>
      </c>
      <c r="Y1658" s="44">
        <v>38758.148316999999</v>
      </c>
      <c r="Z1658" s="44">
        <v>1477.494003</v>
      </c>
      <c r="AA1658" s="44">
        <v>34.440455999999998</v>
      </c>
      <c r="AB1658" s="44">
        <v>1.5628679999999999</v>
      </c>
      <c r="AC1658" s="44">
        <v>0.84031400000000001</v>
      </c>
      <c r="AD1658" s="44">
        <v>10095.742668000001</v>
      </c>
    </row>
    <row r="1659" spans="1:30" x14ac:dyDescent="0.25">
      <c r="A1659">
        <v>1838</v>
      </c>
      <c r="B1659" t="s">
        <v>101</v>
      </c>
      <c r="C1659" t="s">
        <v>114</v>
      </c>
      <c r="D1659" t="s">
        <v>189</v>
      </c>
      <c r="E1659" t="s">
        <v>104</v>
      </c>
      <c r="F1659" s="52">
        <f>VLOOKUP(A1659,[1]Minority!$A$1:$H$1902,5,FALSE)</f>
        <v>1934</v>
      </c>
      <c r="G1659" s="52">
        <f>VLOOKUP(A1659,'[1]Low-income - HH inc.'!$A$1:$I$1902,6,FALSE)</f>
        <v>221</v>
      </c>
      <c r="H1659" s="44">
        <v>142779</v>
      </c>
      <c r="I1659" s="44">
        <v>0</v>
      </c>
      <c r="J1659" s="44">
        <v>23508</v>
      </c>
      <c r="K1659" s="44">
        <v>0</v>
      </c>
      <c r="L1659" s="44">
        <v>0</v>
      </c>
      <c r="M1659" s="44">
        <v>0</v>
      </c>
      <c r="N1659" s="44">
        <v>468</v>
      </c>
      <c r="O1659" s="44">
        <v>0</v>
      </c>
      <c r="P1659" s="44">
        <v>0</v>
      </c>
      <c r="Q1659" s="44">
        <v>0</v>
      </c>
      <c r="R1659" s="44">
        <v>19.473638999999999</v>
      </c>
      <c r="S1659" s="44">
        <v>19.332819000000001</v>
      </c>
      <c r="T1659" s="44">
        <v>142779</v>
      </c>
      <c r="U1659" s="44">
        <v>23508</v>
      </c>
      <c r="V1659" s="44">
        <v>0</v>
      </c>
      <c r="W1659" s="44">
        <v>468</v>
      </c>
      <c r="X1659" s="44">
        <v>78600.765650000001</v>
      </c>
      <c r="Y1659" s="44">
        <v>119082.626966</v>
      </c>
      <c r="Z1659" s="44">
        <v>3075.0874739999999</v>
      </c>
      <c r="AA1659" s="44">
        <v>122.145911</v>
      </c>
      <c r="AB1659" s="44">
        <v>5.8469329999999999</v>
      </c>
      <c r="AC1659" s="44">
        <v>2.256335</v>
      </c>
      <c r="AD1659" s="44">
        <v>27220.587810000001</v>
      </c>
    </row>
    <row r="1660" spans="1:30" x14ac:dyDescent="0.25">
      <c r="A1660">
        <v>1839</v>
      </c>
      <c r="B1660" t="s">
        <v>101</v>
      </c>
      <c r="C1660" t="s">
        <v>114</v>
      </c>
      <c r="D1660" t="s">
        <v>189</v>
      </c>
      <c r="E1660" t="s">
        <v>104</v>
      </c>
      <c r="F1660" s="52">
        <f>VLOOKUP(A1660,[1]Minority!$A$1:$H$1902,5,FALSE)</f>
        <v>1258</v>
      </c>
      <c r="G1660" s="52">
        <f>VLOOKUP(A1660,'[1]Low-income - HH inc.'!$A$1:$I$1902,6,FALSE)</f>
        <v>108</v>
      </c>
      <c r="H1660" s="44">
        <v>170787</v>
      </c>
      <c r="I1660" s="44">
        <v>6230</v>
      </c>
      <c r="J1660" s="44">
        <v>28544</v>
      </c>
      <c r="K1660" s="44">
        <v>194</v>
      </c>
      <c r="L1660" s="44">
        <v>0</v>
      </c>
      <c r="M1660" s="44">
        <v>0</v>
      </c>
      <c r="N1660" s="44">
        <v>620</v>
      </c>
      <c r="O1660" s="44">
        <v>0</v>
      </c>
      <c r="P1660" s="44">
        <v>41.524605000000001</v>
      </c>
      <c r="Q1660" s="44">
        <v>76.156730999999994</v>
      </c>
      <c r="R1660" s="44">
        <v>20.004228999999999</v>
      </c>
      <c r="S1660" s="44">
        <v>19.983643000000001</v>
      </c>
      <c r="T1660" s="44">
        <v>170205.8125</v>
      </c>
      <c r="U1660" s="44">
        <v>28443.873047000001</v>
      </c>
      <c r="V1660" s="44">
        <v>0</v>
      </c>
      <c r="W1660" s="44">
        <v>617.81030299999998</v>
      </c>
      <c r="X1660" s="44">
        <v>16303.017227</v>
      </c>
      <c r="Y1660" s="44">
        <v>27753.703372</v>
      </c>
      <c r="Z1660" s="44">
        <v>1259.816014</v>
      </c>
      <c r="AA1660" s="44">
        <v>26.279388000000001</v>
      </c>
      <c r="AB1660" s="44">
        <v>1.014324</v>
      </c>
      <c r="AC1660" s="44">
        <v>0.65119499999999997</v>
      </c>
      <c r="AD1660" s="44">
        <v>7503.3830680000001</v>
      </c>
    </row>
    <row r="1661" spans="1:30" x14ac:dyDescent="0.25">
      <c r="A1661">
        <v>1840</v>
      </c>
      <c r="B1661" t="s">
        <v>101</v>
      </c>
      <c r="C1661" t="s">
        <v>114</v>
      </c>
      <c r="D1661" t="s">
        <v>189</v>
      </c>
      <c r="E1661" t="s">
        <v>104</v>
      </c>
      <c r="F1661" s="52">
        <f>VLOOKUP(A1661,[1]Minority!$A$1:$H$1902,5,FALSE)</f>
        <v>490</v>
      </c>
      <c r="G1661" s="52">
        <f>VLOOKUP(A1661,'[1]Low-income - HH inc.'!$A$1:$I$1902,6,FALSE)</f>
        <v>53</v>
      </c>
      <c r="H1661" s="44">
        <v>164107</v>
      </c>
      <c r="I1661" s="44">
        <v>9878</v>
      </c>
      <c r="J1661" s="44">
        <v>28352</v>
      </c>
      <c r="K1661" s="44">
        <v>742</v>
      </c>
      <c r="L1661" s="44">
        <v>0</v>
      </c>
      <c r="M1661" s="44">
        <v>0</v>
      </c>
      <c r="N1661" s="44">
        <v>620</v>
      </c>
      <c r="O1661" s="44">
        <v>303</v>
      </c>
      <c r="P1661" s="44">
        <v>39.192169</v>
      </c>
      <c r="Q1661" s="44">
        <v>68.532379000000006</v>
      </c>
      <c r="R1661" s="44">
        <v>23.184871999999999</v>
      </c>
      <c r="S1661" s="44">
        <v>22.953309999999998</v>
      </c>
      <c r="T1661" s="44">
        <v>162742.171875</v>
      </c>
      <c r="U1661" s="44">
        <v>28107.669922000001</v>
      </c>
      <c r="V1661" s="44">
        <v>0</v>
      </c>
      <c r="W1661" s="44">
        <v>617.19476299999997</v>
      </c>
      <c r="X1661" s="44">
        <v>84416.612582999995</v>
      </c>
      <c r="Y1661" s="44">
        <v>168869.10404999999</v>
      </c>
      <c r="Z1661" s="44">
        <v>6847.164984</v>
      </c>
      <c r="AA1661" s="44">
        <v>157.451221</v>
      </c>
      <c r="AB1661" s="44">
        <v>6.9206130000000003</v>
      </c>
      <c r="AC1661" s="44">
        <v>3.8339669999999999</v>
      </c>
      <c r="AD1661" s="44">
        <v>45121.064199</v>
      </c>
    </row>
    <row r="1662" spans="1:30" x14ac:dyDescent="0.25">
      <c r="A1662">
        <v>1841</v>
      </c>
      <c r="B1662" t="s">
        <v>101</v>
      </c>
      <c r="C1662" t="s">
        <v>114</v>
      </c>
      <c r="D1662" t="s">
        <v>189</v>
      </c>
      <c r="E1662" t="s">
        <v>104</v>
      </c>
      <c r="F1662" s="52">
        <f>VLOOKUP(A1662,[1]Minority!$A$1:$H$1902,5,FALSE)</f>
        <v>0</v>
      </c>
      <c r="G1662" s="52">
        <f>VLOOKUP(A1662,'[1]Low-income - HH inc.'!$A$1:$I$1902,6,FALSE)</f>
        <v>0</v>
      </c>
      <c r="H1662" s="44">
        <v>160061</v>
      </c>
      <c r="I1662" s="44">
        <v>3699</v>
      </c>
      <c r="J1662" s="44">
        <v>27664</v>
      </c>
      <c r="K1662" s="44">
        <v>517</v>
      </c>
      <c r="L1662" s="44">
        <v>0</v>
      </c>
      <c r="M1662" s="44">
        <v>0</v>
      </c>
      <c r="N1662" s="44">
        <v>468</v>
      </c>
      <c r="O1662" s="44">
        <v>0</v>
      </c>
      <c r="P1662" s="44">
        <v>31.542835</v>
      </c>
      <c r="Q1662" s="44">
        <v>73.560326000000003</v>
      </c>
      <c r="R1662" s="44">
        <v>26.208514999999998</v>
      </c>
      <c r="S1662" s="44">
        <v>26.322597999999999</v>
      </c>
      <c r="T1662" s="44">
        <v>158176.65625</v>
      </c>
      <c r="U1662" s="44">
        <v>27336.847656000002</v>
      </c>
      <c r="V1662" s="44">
        <v>0</v>
      </c>
      <c r="W1662" s="44">
        <v>462.36004600000001</v>
      </c>
      <c r="X1662" s="44">
        <v>0</v>
      </c>
      <c r="Y1662" s="44">
        <v>0</v>
      </c>
      <c r="Z1662" s="44">
        <v>0</v>
      </c>
      <c r="AA1662" s="44">
        <v>0</v>
      </c>
      <c r="AB1662" s="44">
        <v>0</v>
      </c>
      <c r="AC1662" s="44">
        <v>0</v>
      </c>
      <c r="AD1662" s="44">
        <v>0</v>
      </c>
    </row>
    <row r="1663" spans="1:30" x14ac:dyDescent="0.25">
      <c r="A1663">
        <v>1842</v>
      </c>
      <c r="B1663" t="s">
        <v>101</v>
      </c>
      <c r="C1663" t="s">
        <v>114</v>
      </c>
      <c r="D1663" t="s">
        <v>189</v>
      </c>
      <c r="E1663" t="s">
        <v>104</v>
      </c>
      <c r="F1663" s="52">
        <f>VLOOKUP(A1663,[1]Minority!$A$1:$H$1902,5,FALSE)</f>
        <v>495</v>
      </c>
      <c r="G1663" s="52">
        <f>VLOOKUP(A1663,'[1]Low-income - HH inc.'!$A$1:$I$1902,6,FALSE)</f>
        <v>58</v>
      </c>
      <c r="H1663" s="44">
        <v>159127</v>
      </c>
      <c r="I1663" s="44">
        <v>6692</v>
      </c>
      <c r="J1663" s="44">
        <v>27334</v>
      </c>
      <c r="K1663" s="44">
        <v>445</v>
      </c>
      <c r="L1663" s="44">
        <v>0</v>
      </c>
      <c r="M1663" s="44">
        <v>0</v>
      </c>
      <c r="N1663" s="44">
        <v>468</v>
      </c>
      <c r="O1663" s="44">
        <v>0</v>
      </c>
      <c r="P1663" s="44">
        <v>44.365696</v>
      </c>
      <c r="Q1663" s="44">
        <v>72.258667000000003</v>
      </c>
      <c r="R1663" s="44">
        <v>21.828129000000001</v>
      </c>
      <c r="S1663" s="44">
        <v>21.753283</v>
      </c>
      <c r="T1663" s="44">
        <v>158009.53125</v>
      </c>
      <c r="U1663" s="44">
        <v>27136.882813</v>
      </c>
      <c r="V1663" s="44">
        <v>0</v>
      </c>
      <c r="W1663" s="44">
        <v>464.56918300000001</v>
      </c>
      <c r="X1663" s="44">
        <v>59752.257731999998</v>
      </c>
      <c r="Y1663" s="44">
        <v>83049.478826999999</v>
      </c>
      <c r="Z1663" s="44">
        <v>2980.9075560000001</v>
      </c>
      <c r="AA1663" s="44">
        <v>71.211484999999996</v>
      </c>
      <c r="AB1663" s="44">
        <v>3.371353</v>
      </c>
      <c r="AC1663" s="44">
        <v>1.7515289999999999</v>
      </c>
      <c r="AD1663" s="44">
        <v>21056.751344</v>
      </c>
    </row>
    <row r="1664" spans="1:30" x14ac:dyDescent="0.25">
      <c r="A1664">
        <v>1843</v>
      </c>
      <c r="B1664" t="s">
        <v>101</v>
      </c>
      <c r="C1664" t="s">
        <v>114</v>
      </c>
      <c r="D1664" t="s">
        <v>189</v>
      </c>
      <c r="E1664" t="s">
        <v>104</v>
      </c>
      <c r="F1664" s="52">
        <f>VLOOKUP(A1664,[1]Minority!$A$1:$H$1902,5,FALSE)</f>
        <v>1628</v>
      </c>
      <c r="G1664" s="52">
        <f>VLOOKUP(A1664,'[1]Low-income - HH inc.'!$A$1:$I$1902,6,FALSE)</f>
        <v>297</v>
      </c>
      <c r="H1664" s="44">
        <v>158568</v>
      </c>
      <c r="I1664" s="44">
        <v>5682</v>
      </c>
      <c r="J1664" s="44">
        <v>24946</v>
      </c>
      <c r="K1664" s="44">
        <v>83</v>
      </c>
      <c r="L1664" s="44">
        <v>0</v>
      </c>
      <c r="M1664" s="44">
        <v>0</v>
      </c>
      <c r="N1664" s="44">
        <v>720.5</v>
      </c>
      <c r="O1664" s="44">
        <v>0</v>
      </c>
      <c r="P1664" s="44">
        <v>86.033669000000003</v>
      </c>
      <c r="Q1664" s="44">
        <v>86.652878000000001</v>
      </c>
      <c r="R1664" s="44">
        <v>18.376484000000001</v>
      </c>
      <c r="S1664" s="44">
        <v>18.412154999999998</v>
      </c>
      <c r="T1664" s="44">
        <v>156792.203125</v>
      </c>
      <c r="U1664" s="44">
        <v>24657.214843999998</v>
      </c>
      <c r="V1664" s="44">
        <v>0</v>
      </c>
      <c r="W1664" s="44">
        <v>712.13128700000004</v>
      </c>
      <c r="X1664" s="44">
        <v>4127.2742420000004</v>
      </c>
      <c r="Y1664" s="44">
        <v>5766.1586020000004</v>
      </c>
      <c r="Z1664" s="44">
        <v>251.81148899999999</v>
      </c>
      <c r="AA1664" s="44">
        <v>5.554589</v>
      </c>
      <c r="AB1664" s="44">
        <v>0.24077799999999999</v>
      </c>
      <c r="AC1664" s="44">
        <v>0.13606799999999999</v>
      </c>
      <c r="AD1664" s="44">
        <v>1613.4788080000001</v>
      </c>
    </row>
    <row r="1665" spans="1:30" x14ac:dyDescent="0.25">
      <c r="A1665">
        <v>1844</v>
      </c>
      <c r="B1665" t="s">
        <v>101</v>
      </c>
      <c r="C1665" t="s">
        <v>114</v>
      </c>
      <c r="D1665" t="s">
        <v>189</v>
      </c>
      <c r="E1665" t="s">
        <v>104</v>
      </c>
      <c r="F1665" s="52">
        <f>VLOOKUP(A1665,[1]Minority!$A$1:$H$1902,5,FALSE)</f>
        <v>2747</v>
      </c>
      <c r="G1665" s="52">
        <f>VLOOKUP(A1665,'[1]Low-income - HH inc.'!$A$1:$I$1902,6,FALSE)</f>
        <v>344</v>
      </c>
      <c r="H1665" s="44">
        <v>147946</v>
      </c>
      <c r="I1665" s="44">
        <v>0</v>
      </c>
      <c r="J1665" s="44">
        <v>23549</v>
      </c>
      <c r="K1665" s="44">
        <v>0</v>
      </c>
      <c r="L1665" s="44">
        <v>0</v>
      </c>
      <c r="M1665" s="44">
        <v>0</v>
      </c>
      <c r="N1665" s="44">
        <v>468</v>
      </c>
      <c r="O1665" s="44">
        <v>0</v>
      </c>
      <c r="P1665" s="44">
        <v>52.680664</v>
      </c>
      <c r="Q1665" s="44">
        <v>84.192229999999995</v>
      </c>
      <c r="R1665" s="44">
        <v>18.811232</v>
      </c>
      <c r="S1665" s="44">
        <v>19.066219</v>
      </c>
      <c r="T1665" s="44">
        <v>147796.25</v>
      </c>
      <c r="U1665" s="44">
        <v>23525.164063</v>
      </c>
      <c r="V1665" s="44">
        <v>0</v>
      </c>
      <c r="W1665" s="44">
        <v>467.52630599999998</v>
      </c>
      <c r="X1665" s="44">
        <v>12927.129652</v>
      </c>
      <c r="Y1665" s="44">
        <v>31190.890664999999</v>
      </c>
      <c r="Z1665" s="44">
        <v>1255.55107</v>
      </c>
      <c r="AA1665" s="44">
        <v>28.352364999999999</v>
      </c>
      <c r="AB1665" s="44">
        <v>1.259468</v>
      </c>
      <c r="AC1665" s="44">
        <v>0.70886199999999999</v>
      </c>
      <c r="AD1665" s="44">
        <v>8336.1427399999993</v>
      </c>
    </row>
    <row r="1666" spans="1:30" x14ac:dyDescent="0.25">
      <c r="A1666">
        <v>1845</v>
      </c>
      <c r="B1666" t="s">
        <v>101</v>
      </c>
      <c r="C1666" t="s">
        <v>114</v>
      </c>
      <c r="D1666" t="s">
        <v>189</v>
      </c>
      <c r="E1666" t="s">
        <v>104</v>
      </c>
      <c r="F1666" s="52">
        <f>VLOOKUP(A1666,[1]Minority!$A$1:$H$1902,5,FALSE)</f>
        <v>1561</v>
      </c>
      <c r="G1666" s="52">
        <f>VLOOKUP(A1666,'[1]Low-income - HH inc.'!$A$1:$I$1902,6,FALSE)</f>
        <v>154</v>
      </c>
      <c r="H1666" s="44">
        <v>159759</v>
      </c>
      <c r="I1666" s="44">
        <v>0</v>
      </c>
      <c r="J1666" s="44">
        <v>24737</v>
      </c>
      <c r="K1666" s="44">
        <v>0</v>
      </c>
      <c r="L1666" s="44">
        <v>0</v>
      </c>
      <c r="M1666" s="44">
        <v>0</v>
      </c>
      <c r="N1666" s="44">
        <v>720.5</v>
      </c>
      <c r="O1666" s="44">
        <v>0</v>
      </c>
      <c r="P1666" s="44">
        <v>90.376045000000005</v>
      </c>
      <c r="Q1666" s="44">
        <v>90.822495000000004</v>
      </c>
      <c r="R1666" s="44">
        <v>19.212883000000001</v>
      </c>
      <c r="S1666" s="44">
        <v>19.255140000000001</v>
      </c>
      <c r="T1666" s="44">
        <v>158123.203125</v>
      </c>
      <c r="U1666" s="44">
        <v>24483.714843999998</v>
      </c>
      <c r="V1666" s="44">
        <v>0</v>
      </c>
      <c r="W1666" s="44">
        <v>713.12274200000002</v>
      </c>
      <c r="X1666" s="44">
        <v>20478.552093999999</v>
      </c>
      <c r="Y1666" s="44">
        <v>48037.391792000002</v>
      </c>
      <c r="Z1666" s="44">
        <v>1746.6708940000001</v>
      </c>
      <c r="AA1666" s="44">
        <v>41.005465999999998</v>
      </c>
      <c r="AB1666" s="44">
        <v>1.885545</v>
      </c>
      <c r="AC1666" s="44">
        <v>0.99499300000000002</v>
      </c>
      <c r="AD1666" s="44">
        <v>11914.219675</v>
      </c>
    </row>
    <row r="1667" spans="1:30" x14ac:dyDescent="0.25">
      <c r="A1667">
        <v>1846</v>
      </c>
      <c r="B1667" t="s">
        <v>101</v>
      </c>
      <c r="C1667" t="s">
        <v>114</v>
      </c>
      <c r="D1667" t="s">
        <v>189</v>
      </c>
      <c r="E1667" t="s">
        <v>104</v>
      </c>
      <c r="F1667" s="52">
        <f>VLOOKUP(A1667,[1]Minority!$A$1:$H$1902,5,FALSE)</f>
        <v>1907</v>
      </c>
      <c r="G1667" s="52">
        <f>VLOOKUP(A1667,'[1]Low-income - HH inc.'!$A$1:$I$1902,6,FALSE)</f>
        <v>151</v>
      </c>
      <c r="H1667" s="44">
        <v>160074</v>
      </c>
      <c r="I1667" s="44">
        <v>2935</v>
      </c>
      <c r="J1667" s="44">
        <v>24282</v>
      </c>
      <c r="K1667" s="44">
        <v>845</v>
      </c>
      <c r="L1667" s="44">
        <v>9833</v>
      </c>
      <c r="M1667" s="44">
        <v>0</v>
      </c>
      <c r="N1667" s="44">
        <v>720.5</v>
      </c>
      <c r="O1667" s="44">
        <v>0</v>
      </c>
      <c r="P1667" s="44">
        <v>81.179771000000002</v>
      </c>
      <c r="Q1667" s="44">
        <v>87.391647000000006</v>
      </c>
      <c r="R1667" s="44">
        <v>19.090916</v>
      </c>
      <c r="S1667" s="44">
        <v>19.251497000000001</v>
      </c>
      <c r="T1667" s="44">
        <v>159169.53125</v>
      </c>
      <c r="U1667" s="44">
        <v>24147.101563</v>
      </c>
      <c r="V1667" s="44">
        <v>9776.4023440000001</v>
      </c>
      <c r="W1667" s="44">
        <v>716.35290499999996</v>
      </c>
      <c r="X1667" s="44">
        <v>32510.87558</v>
      </c>
      <c r="Y1667" s="44">
        <v>63573.527629999997</v>
      </c>
      <c r="Z1667" s="44">
        <v>2271.0454789999999</v>
      </c>
      <c r="AA1667" s="44">
        <v>54.881084000000001</v>
      </c>
      <c r="AB1667" s="44">
        <v>2.4659439999999999</v>
      </c>
      <c r="AC1667" s="44">
        <v>1.3109280000000001</v>
      </c>
      <c r="AD1667" s="44">
        <v>15516.270227000001</v>
      </c>
    </row>
    <row r="1668" spans="1:30" x14ac:dyDescent="0.25">
      <c r="A1668">
        <v>1847</v>
      </c>
      <c r="B1668" t="s">
        <v>101</v>
      </c>
      <c r="C1668" t="s">
        <v>114</v>
      </c>
      <c r="D1668" t="s">
        <v>189</v>
      </c>
      <c r="E1668" t="s">
        <v>104</v>
      </c>
      <c r="F1668" s="52">
        <f>VLOOKUP(A1668,[1]Minority!$A$1:$H$1902,5,FALSE)</f>
        <v>377</v>
      </c>
      <c r="G1668" s="52">
        <f>VLOOKUP(A1668,'[1]Low-income - HH inc.'!$A$1:$I$1902,6,FALSE)</f>
        <v>54</v>
      </c>
      <c r="H1668" s="44">
        <v>160219</v>
      </c>
      <c r="I1668" s="44">
        <v>2935</v>
      </c>
      <c r="J1668" s="44">
        <v>25033</v>
      </c>
      <c r="K1668" s="44">
        <v>845</v>
      </c>
      <c r="L1668" s="44">
        <v>0</v>
      </c>
      <c r="M1668" s="44">
        <v>0</v>
      </c>
      <c r="N1668" s="44">
        <v>720.5</v>
      </c>
      <c r="O1668" s="44">
        <v>0</v>
      </c>
      <c r="P1668" s="44">
        <v>97.536736000000005</v>
      </c>
      <c r="Q1668" s="44">
        <v>88.350532999999999</v>
      </c>
      <c r="R1668" s="44">
        <v>20.443231999999998</v>
      </c>
      <c r="S1668" s="44">
        <v>20.720863000000001</v>
      </c>
      <c r="T1668" s="44">
        <v>158488.34375</v>
      </c>
      <c r="U1668" s="44">
        <v>24766.851563</v>
      </c>
      <c r="V1668" s="44">
        <v>0</v>
      </c>
      <c r="W1668" s="44">
        <v>712.57208300000002</v>
      </c>
      <c r="X1668" s="44">
        <v>20567.091536</v>
      </c>
      <c r="Y1668" s="44">
        <v>35899.368670000003</v>
      </c>
      <c r="Z1668" s="44">
        <v>1200.4208719999999</v>
      </c>
      <c r="AA1668" s="44">
        <v>30.275977999999999</v>
      </c>
      <c r="AB1668" s="44">
        <v>1.4280299999999999</v>
      </c>
      <c r="AC1668" s="44">
        <v>0.720024</v>
      </c>
      <c r="AD1668" s="44">
        <v>8581.2853319999995</v>
      </c>
    </row>
    <row r="1669" spans="1:30" x14ac:dyDescent="0.25">
      <c r="A1669">
        <v>1848</v>
      </c>
      <c r="B1669" t="s">
        <v>101</v>
      </c>
      <c r="C1669" t="s">
        <v>185</v>
      </c>
      <c r="D1669" t="s">
        <v>190</v>
      </c>
      <c r="E1669" t="s">
        <v>104</v>
      </c>
      <c r="F1669" s="52">
        <f>VLOOKUP(A1669,[1]Minority!$A$1:$H$1902,5,FALSE)</f>
        <v>2321</v>
      </c>
      <c r="G1669" s="52">
        <f>VLOOKUP(A1669,'[1]Low-income - HH inc.'!$A$1:$I$1902,6,FALSE)</f>
        <v>302</v>
      </c>
      <c r="H1669" s="44">
        <v>12307</v>
      </c>
      <c r="I1669" s="44">
        <v>44539</v>
      </c>
      <c r="J1669" s="44">
        <v>2492</v>
      </c>
      <c r="K1669" s="44">
        <v>4918</v>
      </c>
      <c r="L1669" s="44">
        <v>0</v>
      </c>
      <c r="M1669" s="44">
        <v>0</v>
      </c>
      <c r="N1669" s="44">
        <v>0</v>
      </c>
      <c r="O1669" s="44">
        <v>0</v>
      </c>
      <c r="P1669" s="44">
        <v>79.955703999999997</v>
      </c>
      <c r="Q1669" s="44">
        <v>158.79780600000001</v>
      </c>
      <c r="R1669" s="44">
        <v>18.548673999999998</v>
      </c>
      <c r="S1669" s="44">
        <v>18.310827</v>
      </c>
      <c r="T1669" s="44">
        <v>12620.073242</v>
      </c>
      <c r="U1669" s="44">
        <v>2515.5639649999998</v>
      </c>
      <c r="V1669" s="44">
        <v>0</v>
      </c>
      <c r="W1669" s="44">
        <v>0</v>
      </c>
      <c r="X1669" s="44">
        <v>0</v>
      </c>
      <c r="Y1669" s="44">
        <v>20716.405956999999</v>
      </c>
      <c r="Z1669" s="44">
        <v>609.29923199999996</v>
      </c>
      <c r="AA1669" s="44">
        <v>16.603377999999999</v>
      </c>
      <c r="AB1669" s="44">
        <v>0.82962599999999997</v>
      </c>
      <c r="AC1669" s="44">
        <v>0.378973</v>
      </c>
      <c r="AD1669" s="44">
        <v>4518.3451830000004</v>
      </c>
    </row>
    <row r="1670" spans="1:30" x14ac:dyDescent="0.25">
      <c r="A1670">
        <v>1849</v>
      </c>
      <c r="B1670" t="s">
        <v>101</v>
      </c>
      <c r="C1670" t="s">
        <v>185</v>
      </c>
      <c r="D1670" t="s">
        <v>190</v>
      </c>
      <c r="E1670" t="s">
        <v>104</v>
      </c>
      <c r="F1670" s="52">
        <f>VLOOKUP(A1670,[1]Minority!$A$1:$H$1902,5,FALSE)</f>
        <v>2481</v>
      </c>
      <c r="G1670" s="52">
        <f>VLOOKUP(A1670,'[1]Low-income - HH inc.'!$A$1:$I$1902,6,FALSE)</f>
        <v>316</v>
      </c>
      <c r="H1670" s="44">
        <v>17885</v>
      </c>
      <c r="I1670" s="44">
        <v>0</v>
      </c>
      <c r="J1670" s="44">
        <v>3392</v>
      </c>
      <c r="K1670" s="44">
        <v>0</v>
      </c>
      <c r="L1670" s="44">
        <v>0</v>
      </c>
      <c r="M1670" s="44">
        <v>0</v>
      </c>
      <c r="N1670" s="44">
        <v>0</v>
      </c>
      <c r="O1670" s="44">
        <v>0</v>
      </c>
      <c r="P1670" s="44">
        <v>119.22123000000001</v>
      </c>
      <c r="Q1670" s="44">
        <v>201.94052099999999</v>
      </c>
      <c r="R1670" s="44">
        <v>20.292104999999999</v>
      </c>
      <c r="S1670" s="44">
        <v>19.403106999999999</v>
      </c>
      <c r="T1670" s="44">
        <v>17702.019531000002</v>
      </c>
      <c r="U1670" s="44">
        <v>3357.2966310000002</v>
      </c>
      <c r="V1670" s="44">
        <v>0</v>
      </c>
      <c r="W1670" s="44">
        <v>0</v>
      </c>
      <c r="X1670" s="44">
        <v>0</v>
      </c>
      <c r="Y1670" s="44">
        <v>27932.413907999999</v>
      </c>
      <c r="Z1670" s="44">
        <v>887.96302800000001</v>
      </c>
      <c r="AA1670" s="44">
        <v>22.613529</v>
      </c>
      <c r="AB1670" s="44">
        <v>1.07744</v>
      </c>
      <c r="AC1670" s="44">
        <v>0.53203</v>
      </c>
      <c r="AD1670" s="44">
        <v>6336.6264160000001</v>
      </c>
    </row>
    <row r="1671" spans="1:30" x14ac:dyDescent="0.25">
      <c r="A1671">
        <v>1850</v>
      </c>
      <c r="B1671" t="s">
        <v>101</v>
      </c>
      <c r="C1671" t="s">
        <v>185</v>
      </c>
      <c r="D1671" t="s">
        <v>190</v>
      </c>
      <c r="E1671" t="s">
        <v>104</v>
      </c>
      <c r="F1671" s="52">
        <f>VLOOKUP(A1671,[1]Minority!$A$1:$H$1902,5,FALSE)</f>
        <v>2397</v>
      </c>
      <c r="G1671" s="52">
        <f>VLOOKUP(A1671,'[1]Low-income - HH inc.'!$A$1:$I$1902,6,FALSE)</f>
        <v>324</v>
      </c>
      <c r="H1671" s="44">
        <v>35743</v>
      </c>
      <c r="I1671" s="44">
        <v>0</v>
      </c>
      <c r="J1671" s="44">
        <v>7390</v>
      </c>
      <c r="K1671" s="44">
        <v>0</v>
      </c>
      <c r="L1671" s="44">
        <v>0</v>
      </c>
      <c r="M1671" s="44">
        <v>0</v>
      </c>
      <c r="N1671" s="44">
        <v>0</v>
      </c>
      <c r="O1671" s="44">
        <v>0</v>
      </c>
      <c r="P1671" s="44">
        <v>155.89540099999999</v>
      </c>
      <c r="Q1671" s="44">
        <v>177.30290199999999</v>
      </c>
      <c r="R1671" s="44">
        <v>19.080635000000001</v>
      </c>
      <c r="S1671" s="44">
        <v>18.667366000000001</v>
      </c>
      <c r="T1671" s="44">
        <v>35541.03125</v>
      </c>
      <c r="U1671" s="44">
        <v>7348.2421880000002</v>
      </c>
      <c r="V1671" s="44">
        <v>0</v>
      </c>
      <c r="W1671" s="44">
        <v>0</v>
      </c>
      <c r="X1671" s="44">
        <v>23348.513712</v>
      </c>
      <c r="Y1671" s="44">
        <v>41830.307968000001</v>
      </c>
      <c r="Z1671" s="44">
        <v>1776.327399</v>
      </c>
      <c r="AA1671" s="44">
        <v>38.731062999999999</v>
      </c>
      <c r="AB1671" s="44">
        <v>1.6369670000000001</v>
      </c>
      <c r="AC1671" s="44">
        <v>0.95194400000000001</v>
      </c>
      <c r="AD1671" s="44">
        <v>11119.463555</v>
      </c>
    </row>
    <row r="1672" spans="1:30" x14ac:dyDescent="0.25">
      <c r="A1672">
        <v>1851</v>
      </c>
      <c r="B1672" t="s">
        <v>101</v>
      </c>
      <c r="C1672" t="s">
        <v>185</v>
      </c>
      <c r="D1672" t="s">
        <v>190</v>
      </c>
      <c r="E1672" t="s">
        <v>104</v>
      </c>
      <c r="F1672" s="52">
        <f>VLOOKUP(A1672,[1]Minority!$A$1:$H$1902,5,FALSE)</f>
        <v>1468</v>
      </c>
      <c r="G1672" s="52">
        <f>VLOOKUP(A1672,'[1]Low-income - HH inc.'!$A$1:$I$1902,6,FALSE)</f>
        <v>255</v>
      </c>
      <c r="H1672" s="44">
        <v>53849</v>
      </c>
      <c r="I1672" s="44">
        <v>300</v>
      </c>
      <c r="J1672" s="44">
        <v>11445</v>
      </c>
      <c r="K1672" s="44">
        <v>78</v>
      </c>
      <c r="L1672" s="44">
        <v>0</v>
      </c>
      <c r="M1672" s="44">
        <v>0</v>
      </c>
      <c r="N1672" s="44">
        <v>0</v>
      </c>
      <c r="O1672" s="44">
        <v>0</v>
      </c>
      <c r="P1672" s="44">
        <v>173.59931900000001</v>
      </c>
      <c r="Q1672" s="44">
        <v>110.40722700000001</v>
      </c>
      <c r="R1672" s="44">
        <v>17.455269000000001</v>
      </c>
      <c r="S1672" s="44">
        <v>17.427496000000001</v>
      </c>
      <c r="T1672" s="44">
        <v>53318.253905999998</v>
      </c>
      <c r="U1672" s="44">
        <v>11332.337890999999</v>
      </c>
      <c r="V1672" s="44">
        <v>0</v>
      </c>
      <c r="W1672" s="44">
        <v>0</v>
      </c>
      <c r="X1672" s="44">
        <v>4659.8365199999998</v>
      </c>
      <c r="Y1672" s="44">
        <v>42749.285210000002</v>
      </c>
      <c r="Z1672" s="44">
        <v>1282.913528</v>
      </c>
      <c r="AA1672" s="44">
        <v>34.538179</v>
      </c>
      <c r="AB1672" s="44">
        <v>1.7387280000000001</v>
      </c>
      <c r="AC1672" s="44">
        <v>0.79961199999999999</v>
      </c>
      <c r="AD1672" s="44">
        <v>9579.9910349999991</v>
      </c>
    </row>
    <row r="1673" spans="1:30" x14ac:dyDescent="0.25">
      <c r="A1673">
        <v>1852</v>
      </c>
      <c r="B1673" t="s">
        <v>101</v>
      </c>
      <c r="C1673" t="s">
        <v>185</v>
      </c>
      <c r="D1673" t="s">
        <v>190</v>
      </c>
      <c r="E1673" t="s">
        <v>104</v>
      </c>
      <c r="F1673" s="52">
        <f>VLOOKUP(A1673,[1]Minority!$A$1:$H$1902,5,FALSE)</f>
        <v>1626</v>
      </c>
      <c r="G1673" s="52">
        <f>VLOOKUP(A1673,'[1]Low-income - HH inc.'!$A$1:$I$1902,6,FALSE)</f>
        <v>305</v>
      </c>
      <c r="H1673" s="44">
        <v>62223</v>
      </c>
      <c r="I1673" s="44">
        <v>0</v>
      </c>
      <c r="J1673" s="44">
        <v>12335</v>
      </c>
      <c r="K1673" s="44">
        <v>0</v>
      </c>
      <c r="L1673" s="44">
        <v>0</v>
      </c>
      <c r="M1673" s="44">
        <v>0</v>
      </c>
      <c r="N1673" s="44">
        <v>0</v>
      </c>
      <c r="O1673" s="44">
        <v>0</v>
      </c>
      <c r="P1673" s="44">
        <v>149.858566</v>
      </c>
      <c r="Q1673" s="44">
        <v>129.899689</v>
      </c>
      <c r="R1673" s="44">
        <v>18.636475000000001</v>
      </c>
      <c r="S1673" s="44">
        <v>18.541172</v>
      </c>
      <c r="T1673" s="44">
        <v>61574.449219000002</v>
      </c>
      <c r="U1673" s="44">
        <v>12206.431640999999</v>
      </c>
      <c r="V1673" s="44">
        <v>0</v>
      </c>
      <c r="W1673" s="44">
        <v>0</v>
      </c>
      <c r="X1673" s="44">
        <v>0</v>
      </c>
      <c r="Y1673" s="44">
        <v>19641.494766</v>
      </c>
      <c r="Z1673" s="44">
        <v>570.26951599999995</v>
      </c>
      <c r="AA1673" s="44">
        <v>16.040361999999998</v>
      </c>
      <c r="AB1673" s="44">
        <v>0.75827100000000003</v>
      </c>
      <c r="AC1673" s="44">
        <v>0.35946800000000001</v>
      </c>
      <c r="AD1673" s="44">
        <v>4252.4222140000002</v>
      </c>
    </row>
    <row r="1674" spans="1:30" x14ac:dyDescent="0.25">
      <c r="A1674">
        <v>1853</v>
      </c>
      <c r="B1674" t="s">
        <v>101</v>
      </c>
      <c r="C1674" t="s">
        <v>185</v>
      </c>
      <c r="D1674" t="s">
        <v>191</v>
      </c>
      <c r="E1674" t="s">
        <v>104</v>
      </c>
      <c r="F1674" s="52">
        <f>VLOOKUP(A1674,[1]Minority!$A$1:$H$1902,5,FALSE)</f>
        <v>2569</v>
      </c>
      <c r="G1674" s="52">
        <f>VLOOKUP(A1674,'[1]Low-income - HH inc.'!$A$1:$I$1902,6,FALSE)</f>
        <v>214</v>
      </c>
      <c r="H1674" s="44">
        <v>77000</v>
      </c>
      <c r="I1674" s="44">
        <v>7648</v>
      </c>
      <c r="J1674" s="44">
        <v>14004</v>
      </c>
      <c r="K1674" s="44">
        <v>1455</v>
      </c>
      <c r="L1674" s="44">
        <v>0</v>
      </c>
      <c r="M1674" s="44">
        <v>0</v>
      </c>
      <c r="N1674" s="44">
        <v>0</v>
      </c>
      <c r="O1674" s="44">
        <v>0</v>
      </c>
      <c r="P1674" s="44">
        <v>82.080230999999998</v>
      </c>
      <c r="Q1674" s="44">
        <v>74.176749999999998</v>
      </c>
      <c r="R1674" s="44">
        <v>19.168579000000001</v>
      </c>
      <c r="S1674" s="44">
        <v>19.104918999999999</v>
      </c>
      <c r="T1674" s="44">
        <v>75120.359375</v>
      </c>
      <c r="U1674" s="44">
        <v>13663.884765999999</v>
      </c>
      <c r="V1674" s="44">
        <v>0</v>
      </c>
      <c r="W1674" s="44">
        <v>0</v>
      </c>
      <c r="X1674" s="44">
        <v>15473.844924000001</v>
      </c>
      <c r="Y1674" s="44">
        <v>28778.808549000001</v>
      </c>
      <c r="Z1674" s="44">
        <v>1052.05744</v>
      </c>
      <c r="AA1674" s="44">
        <v>24.188896</v>
      </c>
      <c r="AB1674" s="44">
        <v>1.1034870000000001</v>
      </c>
      <c r="AC1674" s="44">
        <v>0.58599999999999997</v>
      </c>
      <c r="AD1674" s="44">
        <v>6977.2025530000001</v>
      </c>
    </row>
    <row r="1675" spans="1:30" x14ac:dyDescent="0.25">
      <c r="A1675">
        <v>1854</v>
      </c>
      <c r="B1675" t="s">
        <v>101</v>
      </c>
      <c r="C1675" t="s">
        <v>185</v>
      </c>
      <c r="D1675" t="s">
        <v>191</v>
      </c>
      <c r="E1675" t="s">
        <v>104</v>
      </c>
      <c r="F1675" s="52">
        <f>VLOOKUP(A1675,[1]Minority!$A$1:$H$1902,5,FALSE)</f>
        <v>366</v>
      </c>
      <c r="G1675" s="52">
        <f>VLOOKUP(A1675,'[1]Low-income - HH inc.'!$A$1:$I$1902,6,FALSE)</f>
        <v>41</v>
      </c>
      <c r="H1675" s="44">
        <v>81960</v>
      </c>
      <c r="I1675" s="44">
        <v>14873</v>
      </c>
      <c r="J1675" s="44">
        <v>15683</v>
      </c>
      <c r="K1675" s="44">
        <v>1738</v>
      </c>
      <c r="L1675" s="44">
        <v>0</v>
      </c>
      <c r="M1675" s="44">
        <v>0</v>
      </c>
      <c r="N1675" s="44">
        <v>0</v>
      </c>
      <c r="O1675" s="44">
        <v>0</v>
      </c>
      <c r="P1675" s="44">
        <v>63.092323</v>
      </c>
      <c r="Q1675" s="44">
        <v>61.529186000000003</v>
      </c>
      <c r="R1675" s="44">
        <v>21.106045000000002</v>
      </c>
      <c r="S1675" s="44">
        <v>20.941172000000002</v>
      </c>
      <c r="T1675" s="44">
        <v>79761.195313000004</v>
      </c>
      <c r="U1675" s="44">
        <v>15225.948242</v>
      </c>
      <c r="V1675" s="44">
        <v>0</v>
      </c>
      <c r="W1675" s="44">
        <v>0</v>
      </c>
      <c r="X1675" s="44">
        <v>48879.335183000003</v>
      </c>
      <c r="Y1675" s="44">
        <v>79044.445951999995</v>
      </c>
      <c r="Z1675" s="44">
        <v>3364.3940080000002</v>
      </c>
      <c r="AA1675" s="44">
        <v>71.554257000000007</v>
      </c>
      <c r="AB1675" s="44">
        <v>3.1527370000000001</v>
      </c>
      <c r="AC1675" s="44">
        <v>1.7933520000000001</v>
      </c>
      <c r="AD1675" s="44">
        <v>21168.561877</v>
      </c>
    </row>
    <row r="1676" spans="1:30" x14ac:dyDescent="0.25">
      <c r="A1676">
        <v>1855</v>
      </c>
      <c r="B1676" t="s">
        <v>101</v>
      </c>
      <c r="C1676" t="s">
        <v>185</v>
      </c>
      <c r="D1676" t="s">
        <v>191</v>
      </c>
      <c r="E1676" t="s">
        <v>104</v>
      </c>
      <c r="F1676" s="52">
        <f>VLOOKUP(A1676,[1]Minority!$A$1:$H$1902,5,FALSE)</f>
        <v>36</v>
      </c>
      <c r="G1676" s="52">
        <f>VLOOKUP(A1676,'[1]Low-income - HH inc.'!$A$1:$I$1902,6,FALSE)</f>
        <v>1</v>
      </c>
      <c r="H1676" s="44">
        <v>85974</v>
      </c>
      <c r="I1676" s="44">
        <v>7013</v>
      </c>
      <c r="J1676" s="44">
        <v>16299</v>
      </c>
      <c r="K1676" s="44">
        <v>1481</v>
      </c>
      <c r="L1676" s="44">
        <v>0</v>
      </c>
      <c r="M1676" s="44">
        <v>0</v>
      </c>
      <c r="N1676" s="44">
        <v>0</v>
      </c>
      <c r="O1676" s="44">
        <v>0</v>
      </c>
      <c r="P1676" s="44">
        <v>61.786864999999999</v>
      </c>
      <c r="Q1676" s="44">
        <v>55.789020999999998</v>
      </c>
      <c r="R1676" s="44">
        <v>24.539522000000002</v>
      </c>
      <c r="S1676" s="44">
        <v>24.291036999999999</v>
      </c>
      <c r="T1676" s="44">
        <v>83261.9375</v>
      </c>
      <c r="U1676" s="44">
        <v>15790.049805000001</v>
      </c>
      <c r="V1676" s="44">
        <v>0</v>
      </c>
      <c r="W1676" s="44">
        <v>0</v>
      </c>
      <c r="X1676" s="44">
        <v>29217.917348999999</v>
      </c>
      <c r="Y1676" s="44">
        <v>41417.244447999998</v>
      </c>
      <c r="Z1676" s="44">
        <v>1474.1448989999999</v>
      </c>
      <c r="AA1676" s="44">
        <v>33.987653000000002</v>
      </c>
      <c r="AB1676" s="44">
        <v>1.3995660000000001</v>
      </c>
      <c r="AC1676" s="44">
        <v>0.85008300000000003</v>
      </c>
      <c r="AD1676" s="44">
        <v>9888.5918160000001</v>
      </c>
    </row>
    <row r="1677" spans="1:30" x14ac:dyDescent="0.25">
      <c r="A1677">
        <v>1856</v>
      </c>
      <c r="B1677" t="s">
        <v>101</v>
      </c>
      <c r="C1677" t="s">
        <v>185</v>
      </c>
      <c r="D1677" t="s">
        <v>191</v>
      </c>
      <c r="E1677" t="s">
        <v>104</v>
      </c>
      <c r="F1677" s="52">
        <f>VLOOKUP(A1677,[1]Minority!$A$1:$H$1902,5,FALSE)</f>
        <v>1441</v>
      </c>
      <c r="G1677" s="52">
        <f>VLOOKUP(A1677,'[1]Low-income - HH inc.'!$A$1:$I$1902,6,FALSE)</f>
        <v>152</v>
      </c>
      <c r="H1677" s="44">
        <v>90258</v>
      </c>
      <c r="I1677" s="44">
        <v>5707</v>
      </c>
      <c r="J1677" s="44">
        <v>16562</v>
      </c>
      <c r="K1677" s="44">
        <v>1140</v>
      </c>
      <c r="L1677" s="44">
        <v>0</v>
      </c>
      <c r="M1677" s="44">
        <v>0</v>
      </c>
      <c r="N1677" s="44">
        <v>303</v>
      </c>
      <c r="O1677" s="44">
        <v>0</v>
      </c>
      <c r="P1677" s="44">
        <v>76.646904000000006</v>
      </c>
      <c r="Q1677" s="44">
        <v>75.283562000000003</v>
      </c>
      <c r="R1677" s="44">
        <v>19.296516</v>
      </c>
      <c r="S1677" s="44">
        <v>19.127396000000001</v>
      </c>
      <c r="T1677" s="44">
        <v>88585.617188000004</v>
      </c>
      <c r="U1677" s="44">
        <v>16256.959961</v>
      </c>
      <c r="V1677" s="44">
        <v>0</v>
      </c>
      <c r="W1677" s="44">
        <v>297.00680499999999</v>
      </c>
      <c r="X1677" s="44">
        <v>13719.530016999999</v>
      </c>
      <c r="Y1677" s="44">
        <v>34271.492036000003</v>
      </c>
      <c r="Z1677" s="44">
        <v>1586.3440840000001</v>
      </c>
      <c r="AA1677" s="44">
        <v>32.146714000000003</v>
      </c>
      <c r="AB1677" s="44">
        <v>1.3559460000000001</v>
      </c>
      <c r="AC1677" s="44">
        <v>0.83535700000000002</v>
      </c>
      <c r="AD1677" s="44">
        <v>9667.8448939999998</v>
      </c>
    </row>
    <row r="1678" spans="1:30" x14ac:dyDescent="0.25">
      <c r="A1678">
        <v>1857</v>
      </c>
      <c r="B1678" t="s">
        <v>101</v>
      </c>
      <c r="C1678" t="s">
        <v>185</v>
      </c>
      <c r="D1678" t="s">
        <v>191</v>
      </c>
      <c r="E1678" t="s">
        <v>104</v>
      </c>
      <c r="F1678" s="52">
        <f>VLOOKUP(A1678,[1]Minority!$A$1:$H$1902,5,FALSE)</f>
        <v>1516</v>
      </c>
      <c r="G1678" s="52">
        <f>VLOOKUP(A1678,'[1]Low-income - HH inc.'!$A$1:$I$1902,6,FALSE)</f>
        <v>125</v>
      </c>
      <c r="H1678" s="44">
        <v>85949</v>
      </c>
      <c r="I1678" s="44">
        <v>9103</v>
      </c>
      <c r="J1678" s="44">
        <v>15520</v>
      </c>
      <c r="K1678" s="44">
        <v>1610</v>
      </c>
      <c r="L1678" s="44">
        <v>0</v>
      </c>
      <c r="M1678" s="44">
        <v>0</v>
      </c>
      <c r="N1678" s="44">
        <v>0</v>
      </c>
      <c r="O1678" s="44">
        <v>0</v>
      </c>
      <c r="P1678" s="44">
        <v>65.833160000000007</v>
      </c>
      <c r="Q1678" s="44">
        <v>63.938735999999999</v>
      </c>
      <c r="R1678" s="44">
        <v>18.561990999999999</v>
      </c>
      <c r="S1678" s="44">
        <v>18.464296000000001</v>
      </c>
      <c r="T1678" s="44">
        <v>83430.65625</v>
      </c>
      <c r="U1678" s="44">
        <v>15064.151367</v>
      </c>
      <c r="V1678" s="44">
        <v>0</v>
      </c>
      <c r="W1678" s="44">
        <v>0</v>
      </c>
      <c r="X1678" s="44">
        <v>0</v>
      </c>
      <c r="Y1678" s="44">
        <v>10355.338499</v>
      </c>
      <c r="Z1678" s="44">
        <v>349.64183400000002</v>
      </c>
      <c r="AA1678" s="44">
        <v>8.5527510000000007</v>
      </c>
      <c r="AB1678" s="44">
        <v>0.36918400000000001</v>
      </c>
      <c r="AC1678" s="44">
        <v>0.20179800000000001</v>
      </c>
      <c r="AD1678" s="44">
        <v>2374.7314080000001</v>
      </c>
    </row>
    <row r="1679" spans="1:30" x14ac:dyDescent="0.25">
      <c r="A1679">
        <v>1858</v>
      </c>
      <c r="B1679" t="s">
        <v>101</v>
      </c>
      <c r="C1679" t="s">
        <v>185</v>
      </c>
      <c r="D1679" t="s">
        <v>191</v>
      </c>
      <c r="E1679" t="s">
        <v>104</v>
      </c>
      <c r="F1679" s="52">
        <f>VLOOKUP(A1679,[1]Minority!$A$1:$H$1902,5,FALSE)</f>
        <v>421</v>
      </c>
      <c r="G1679" s="52">
        <f>VLOOKUP(A1679,'[1]Low-income - HH inc.'!$A$1:$I$1902,6,FALSE)</f>
        <v>43</v>
      </c>
      <c r="H1679" s="44">
        <v>85820</v>
      </c>
      <c r="I1679" s="44">
        <v>7141</v>
      </c>
      <c r="J1679" s="44">
        <v>15800</v>
      </c>
      <c r="K1679" s="44">
        <v>846</v>
      </c>
      <c r="L1679" s="44">
        <v>0</v>
      </c>
      <c r="M1679" s="44">
        <v>0</v>
      </c>
      <c r="N1679" s="44">
        <v>0</v>
      </c>
      <c r="O1679" s="44">
        <v>0</v>
      </c>
      <c r="P1679" s="44">
        <v>71.756416000000002</v>
      </c>
      <c r="Q1679" s="44">
        <v>52.720382999999998</v>
      </c>
      <c r="R1679" s="44">
        <v>17.66629</v>
      </c>
      <c r="S1679" s="44">
        <v>17.528262999999999</v>
      </c>
      <c r="T1679" s="44">
        <v>83613.664063000004</v>
      </c>
      <c r="U1679" s="44">
        <v>15380.657227</v>
      </c>
      <c r="V1679" s="44">
        <v>0</v>
      </c>
      <c r="W1679" s="44">
        <v>0</v>
      </c>
      <c r="X1679" s="44">
        <v>32838.143656</v>
      </c>
      <c r="Y1679" s="44">
        <v>152694.70258099999</v>
      </c>
      <c r="Z1679" s="44">
        <v>4611.8004979999996</v>
      </c>
      <c r="AA1679" s="44">
        <v>123.092592</v>
      </c>
      <c r="AB1679" s="44">
        <v>6.0458239999999996</v>
      </c>
      <c r="AC1679" s="44">
        <v>2.8625039999999999</v>
      </c>
      <c r="AD1679" s="44">
        <v>34121.759667999999</v>
      </c>
    </row>
    <row r="1680" spans="1:30" x14ac:dyDescent="0.25">
      <c r="A1680">
        <v>1859</v>
      </c>
      <c r="B1680" t="s">
        <v>101</v>
      </c>
      <c r="C1680" t="s">
        <v>185</v>
      </c>
      <c r="D1680" t="s">
        <v>191</v>
      </c>
      <c r="E1680" t="s">
        <v>104</v>
      </c>
      <c r="F1680" s="52">
        <f>VLOOKUP(A1680,[1]Minority!$A$1:$H$1902,5,FALSE)</f>
        <v>1669</v>
      </c>
      <c r="G1680" s="52">
        <f>VLOOKUP(A1680,'[1]Low-income - HH inc.'!$A$1:$I$1902,6,FALSE)</f>
        <v>167</v>
      </c>
      <c r="H1680" s="44">
        <v>79298</v>
      </c>
      <c r="I1680" s="44">
        <v>4962</v>
      </c>
      <c r="J1680" s="44">
        <v>14117</v>
      </c>
      <c r="K1680" s="44">
        <v>1058</v>
      </c>
      <c r="L1680" s="44">
        <v>0</v>
      </c>
      <c r="M1680" s="44">
        <v>0</v>
      </c>
      <c r="N1680" s="44">
        <v>0</v>
      </c>
      <c r="O1680" s="44">
        <v>0</v>
      </c>
      <c r="P1680" s="44">
        <v>86.533073000000002</v>
      </c>
      <c r="Q1680" s="44">
        <v>75.095802000000006</v>
      </c>
      <c r="R1680" s="44">
        <v>18.608001999999999</v>
      </c>
      <c r="S1680" s="44">
        <v>18.352841999999999</v>
      </c>
      <c r="T1680" s="44">
        <v>77618.28125</v>
      </c>
      <c r="U1680" s="44">
        <v>13821.914063</v>
      </c>
      <c r="V1680" s="44">
        <v>0</v>
      </c>
      <c r="W1680" s="44">
        <v>0</v>
      </c>
      <c r="X1680" s="44">
        <v>2137.9158090000001</v>
      </c>
      <c r="Y1680" s="44">
        <v>18941.008583999999</v>
      </c>
      <c r="Z1680" s="44">
        <v>627.41105200000004</v>
      </c>
      <c r="AA1680" s="44">
        <v>15.717304</v>
      </c>
      <c r="AB1680" s="44">
        <v>0.74742600000000003</v>
      </c>
      <c r="AC1680" s="44">
        <v>0.37188500000000002</v>
      </c>
      <c r="AD1680" s="44">
        <v>4413.3489900000004</v>
      </c>
    </row>
    <row r="1681" spans="1:30" x14ac:dyDescent="0.25">
      <c r="A1681">
        <v>1860</v>
      </c>
      <c r="B1681" t="s">
        <v>101</v>
      </c>
      <c r="C1681" t="s">
        <v>185</v>
      </c>
      <c r="D1681" t="s">
        <v>191</v>
      </c>
      <c r="E1681" t="s">
        <v>104</v>
      </c>
      <c r="F1681" s="52">
        <f>VLOOKUP(A1681,[1]Minority!$A$1:$H$1902,5,FALSE)</f>
        <v>1403</v>
      </c>
      <c r="G1681" s="52">
        <f>VLOOKUP(A1681,'[1]Low-income - HH inc.'!$A$1:$I$1902,6,FALSE)</f>
        <v>121</v>
      </c>
      <c r="H1681" s="44">
        <v>85733</v>
      </c>
      <c r="I1681" s="44">
        <v>4008</v>
      </c>
      <c r="J1681" s="44">
        <v>15294</v>
      </c>
      <c r="K1681" s="44">
        <v>919</v>
      </c>
      <c r="L1681" s="44">
        <v>0</v>
      </c>
      <c r="M1681" s="44">
        <v>0</v>
      </c>
      <c r="N1681" s="44">
        <v>0</v>
      </c>
      <c r="O1681" s="44">
        <v>0</v>
      </c>
      <c r="P1681" s="44">
        <v>90.647582999999997</v>
      </c>
      <c r="Q1681" s="44">
        <v>74.056877</v>
      </c>
      <c r="R1681" s="44">
        <v>17.165507999999999</v>
      </c>
      <c r="S1681" s="44">
        <v>16.980837000000001</v>
      </c>
      <c r="T1681" s="44">
        <v>84335.8125</v>
      </c>
      <c r="U1681" s="44">
        <v>15048.241211</v>
      </c>
      <c r="V1681" s="44">
        <v>0</v>
      </c>
      <c r="W1681" s="44">
        <v>0</v>
      </c>
      <c r="X1681" s="44">
        <v>23487.236257</v>
      </c>
      <c r="Y1681" s="44">
        <v>46518.278601999999</v>
      </c>
      <c r="Z1681" s="44">
        <v>1517.8527019999999</v>
      </c>
      <c r="AA1681" s="44">
        <v>38.368110999999999</v>
      </c>
      <c r="AB1681" s="44">
        <v>1.829612</v>
      </c>
      <c r="AC1681" s="44">
        <v>0.91613800000000001</v>
      </c>
      <c r="AD1681" s="44">
        <v>10979.210105</v>
      </c>
    </row>
    <row r="1682" spans="1:30" x14ac:dyDescent="0.25">
      <c r="A1682">
        <v>1861</v>
      </c>
      <c r="B1682" t="s">
        <v>101</v>
      </c>
      <c r="C1682" t="s">
        <v>185</v>
      </c>
      <c r="D1682" t="s">
        <v>191</v>
      </c>
      <c r="E1682" t="s">
        <v>104</v>
      </c>
      <c r="F1682" s="52">
        <f>VLOOKUP(A1682,[1]Minority!$A$1:$H$1902,5,FALSE)</f>
        <v>2225</v>
      </c>
      <c r="G1682" s="52">
        <f>VLOOKUP(A1682,'[1]Low-income - HH inc.'!$A$1:$I$1902,6,FALSE)</f>
        <v>187</v>
      </c>
      <c r="H1682" s="44">
        <v>90719</v>
      </c>
      <c r="I1682" s="44">
        <v>4822</v>
      </c>
      <c r="J1682" s="44">
        <v>16107</v>
      </c>
      <c r="K1682" s="44">
        <v>821</v>
      </c>
      <c r="L1682" s="44">
        <v>0</v>
      </c>
      <c r="M1682" s="44">
        <v>0</v>
      </c>
      <c r="N1682" s="44">
        <v>0</v>
      </c>
      <c r="O1682" s="44">
        <v>0</v>
      </c>
      <c r="P1682" s="44">
        <v>81.579453000000001</v>
      </c>
      <c r="Q1682" s="44">
        <v>67.612762000000004</v>
      </c>
      <c r="R1682" s="44">
        <v>17.943684000000001</v>
      </c>
      <c r="S1682" s="44">
        <v>17.768518</v>
      </c>
      <c r="T1682" s="44">
        <v>88877.703125</v>
      </c>
      <c r="U1682" s="44">
        <v>15779.327148</v>
      </c>
      <c r="V1682" s="44">
        <v>0</v>
      </c>
      <c r="W1682" s="44">
        <v>0</v>
      </c>
      <c r="X1682" s="44">
        <v>210.58813900000001</v>
      </c>
      <c r="Y1682" s="44">
        <v>17582.109822999999</v>
      </c>
      <c r="Z1682" s="44">
        <v>541.23681499999998</v>
      </c>
      <c r="AA1682" s="44">
        <v>14.089032</v>
      </c>
      <c r="AB1682" s="44">
        <v>0.737402</v>
      </c>
      <c r="AC1682" s="44">
        <v>0.33016600000000002</v>
      </c>
      <c r="AD1682" s="44">
        <v>4013.6529890000002</v>
      </c>
    </row>
    <row r="1683" spans="1:30" x14ac:dyDescent="0.25">
      <c r="A1683">
        <v>1862</v>
      </c>
      <c r="B1683" t="s">
        <v>101</v>
      </c>
      <c r="C1683" t="s">
        <v>185</v>
      </c>
      <c r="D1683" t="s">
        <v>191</v>
      </c>
      <c r="E1683" t="s">
        <v>104</v>
      </c>
      <c r="F1683" s="52">
        <f>VLOOKUP(A1683,[1]Minority!$A$1:$H$1902,5,FALSE)</f>
        <v>2762</v>
      </c>
      <c r="G1683" s="52">
        <f>VLOOKUP(A1683,'[1]Low-income - HH inc.'!$A$1:$I$1902,6,FALSE)</f>
        <v>165</v>
      </c>
      <c r="H1683" s="44">
        <v>99286</v>
      </c>
      <c r="I1683" s="44">
        <v>2571</v>
      </c>
      <c r="J1683" s="44">
        <v>18508</v>
      </c>
      <c r="K1683" s="44">
        <v>817</v>
      </c>
      <c r="L1683" s="44">
        <v>0</v>
      </c>
      <c r="M1683" s="44">
        <v>0</v>
      </c>
      <c r="N1683" s="44">
        <v>303</v>
      </c>
      <c r="O1683" s="44">
        <v>0</v>
      </c>
      <c r="P1683" s="44">
        <v>94.311363</v>
      </c>
      <c r="Q1683" s="44">
        <v>86.403037999999995</v>
      </c>
      <c r="R1683" s="44">
        <v>17.595959000000001</v>
      </c>
      <c r="S1683" s="44">
        <v>17.378775000000001</v>
      </c>
      <c r="T1683" s="44">
        <v>98733.960938000004</v>
      </c>
      <c r="U1683" s="44">
        <v>18407.021484000001</v>
      </c>
      <c r="V1683" s="44">
        <v>0</v>
      </c>
      <c r="W1683" s="44">
        <v>301.27047700000003</v>
      </c>
      <c r="X1683" s="44">
        <v>838.20062299999995</v>
      </c>
      <c r="Y1683" s="44">
        <v>13742.119000999999</v>
      </c>
      <c r="Z1683" s="44">
        <v>532.06029899999999</v>
      </c>
      <c r="AA1683" s="44">
        <v>11.848398</v>
      </c>
      <c r="AB1683" s="44">
        <v>0.48083199999999998</v>
      </c>
      <c r="AC1683" s="44">
        <v>0.28816399999999998</v>
      </c>
      <c r="AD1683" s="44">
        <v>3371.0062830000002</v>
      </c>
    </row>
    <row r="1684" spans="1:30" x14ac:dyDescent="0.25">
      <c r="A1684">
        <v>1863</v>
      </c>
      <c r="B1684" t="s">
        <v>101</v>
      </c>
      <c r="C1684" t="s">
        <v>185</v>
      </c>
      <c r="D1684" t="s">
        <v>191</v>
      </c>
      <c r="E1684" t="s">
        <v>104</v>
      </c>
      <c r="F1684" s="52">
        <f>VLOOKUP(A1684,[1]Minority!$A$1:$H$1902,5,FALSE)</f>
        <v>2254</v>
      </c>
      <c r="G1684" s="52">
        <f>VLOOKUP(A1684,'[1]Low-income - HH inc.'!$A$1:$I$1902,6,FALSE)</f>
        <v>209</v>
      </c>
      <c r="H1684" s="44">
        <v>105769</v>
      </c>
      <c r="I1684" s="44">
        <v>0</v>
      </c>
      <c r="J1684" s="44">
        <v>18449</v>
      </c>
      <c r="K1684" s="44">
        <v>0</v>
      </c>
      <c r="L1684" s="44">
        <v>0</v>
      </c>
      <c r="M1684" s="44">
        <v>0</v>
      </c>
      <c r="N1684" s="44">
        <v>303</v>
      </c>
      <c r="O1684" s="44">
        <v>0</v>
      </c>
      <c r="P1684" s="44">
        <v>0</v>
      </c>
      <c r="Q1684" s="44">
        <v>0</v>
      </c>
      <c r="R1684" s="44">
        <v>18.278911999999998</v>
      </c>
      <c r="S1684" s="44">
        <v>18.096613000000001</v>
      </c>
      <c r="T1684" s="44">
        <v>105769</v>
      </c>
      <c r="U1684" s="44">
        <v>18449</v>
      </c>
      <c r="V1684" s="44">
        <v>0</v>
      </c>
      <c r="W1684" s="44">
        <v>303</v>
      </c>
      <c r="X1684" s="44">
        <v>1300.7868209999999</v>
      </c>
      <c r="Y1684" s="44">
        <v>18014.013223999998</v>
      </c>
      <c r="Z1684" s="44">
        <v>602.17254000000003</v>
      </c>
      <c r="AA1684" s="44">
        <v>14.814204999999999</v>
      </c>
      <c r="AB1684" s="44">
        <v>0.66696599999999995</v>
      </c>
      <c r="AC1684" s="44">
        <v>0.35289599999999999</v>
      </c>
      <c r="AD1684" s="44">
        <v>4187.9735199999996</v>
      </c>
    </row>
    <row r="1685" spans="1:30" x14ac:dyDescent="0.25">
      <c r="A1685">
        <v>1864</v>
      </c>
      <c r="B1685" t="s">
        <v>101</v>
      </c>
      <c r="C1685" t="s">
        <v>185</v>
      </c>
      <c r="D1685" t="s">
        <v>191</v>
      </c>
      <c r="E1685" t="s">
        <v>104</v>
      </c>
      <c r="F1685" s="52">
        <f>VLOOKUP(A1685,[1]Minority!$A$1:$H$1902,5,FALSE)</f>
        <v>1945</v>
      </c>
      <c r="G1685" s="52">
        <f>VLOOKUP(A1685,'[1]Low-income - HH inc.'!$A$1:$I$1902,6,FALSE)</f>
        <v>337</v>
      </c>
      <c r="H1685" s="44">
        <v>113217</v>
      </c>
      <c r="I1685" s="44">
        <v>0</v>
      </c>
      <c r="J1685" s="44">
        <v>19529</v>
      </c>
      <c r="K1685" s="44">
        <v>0</v>
      </c>
      <c r="L1685" s="44">
        <v>0</v>
      </c>
      <c r="M1685" s="44">
        <v>0</v>
      </c>
      <c r="N1685" s="44">
        <v>303</v>
      </c>
      <c r="O1685" s="44">
        <v>0</v>
      </c>
      <c r="P1685" s="44">
        <v>0</v>
      </c>
      <c r="Q1685" s="44">
        <v>0</v>
      </c>
      <c r="R1685" s="44">
        <v>19.916896999999999</v>
      </c>
      <c r="S1685" s="44">
        <v>19.454439000000001</v>
      </c>
      <c r="T1685" s="44">
        <v>113217.007813</v>
      </c>
      <c r="U1685" s="44">
        <v>19529</v>
      </c>
      <c r="V1685" s="44">
        <v>0</v>
      </c>
      <c r="W1685" s="44">
        <v>303</v>
      </c>
      <c r="X1685" s="44">
        <v>77702.329765000002</v>
      </c>
      <c r="Y1685" s="44">
        <v>105881.357212</v>
      </c>
      <c r="Z1685" s="44">
        <v>4142.1039769999998</v>
      </c>
      <c r="AA1685" s="44">
        <v>93.114943999999994</v>
      </c>
      <c r="AB1685" s="44">
        <v>4.2403409999999999</v>
      </c>
      <c r="AC1685" s="44">
        <v>2.3415210000000002</v>
      </c>
      <c r="AD1685" s="44">
        <v>27577.668280999998</v>
      </c>
    </row>
    <row r="1686" spans="1:30" x14ac:dyDescent="0.25">
      <c r="A1686">
        <v>1865</v>
      </c>
      <c r="B1686" t="s">
        <v>101</v>
      </c>
      <c r="C1686" t="s">
        <v>185</v>
      </c>
      <c r="D1686" t="s">
        <v>191</v>
      </c>
      <c r="E1686" t="s">
        <v>104</v>
      </c>
      <c r="F1686" s="52">
        <f>VLOOKUP(A1686,[1]Minority!$A$1:$H$1902,5,FALSE)</f>
        <v>122</v>
      </c>
      <c r="G1686" s="52">
        <f>VLOOKUP(A1686,'[1]Low-income - HH inc.'!$A$1:$I$1902,6,FALSE)</f>
        <v>0</v>
      </c>
      <c r="H1686" s="44">
        <v>116480</v>
      </c>
      <c r="I1686" s="44">
        <v>0</v>
      </c>
      <c r="J1686" s="44">
        <v>20005</v>
      </c>
      <c r="K1686" s="44">
        <v>0</v>
      </c>
      <c r="L1686" s="44">
        <v>0</v>
      </c>
      <c r="M1686" s="44">
        <v>0</v>
      </c>
      <c r="N1686" s="44">
        <v>303</v>
      </c>
      <c r="O1686" s="44">
        <v>0</v>
      </c>
      <c r="P1686" s="44">
        <v>0</v>
      </c>
      <c r="Q1686" s="44">
        <v>0</v>
      </c>
      <c r="R1686" s="44">
        <v>19.55031</v>
      </c>
      <c r="S1686" s="44">
        <v>19.482880000000002</v>
      </c>
      <c r="T1686" s="44">
        <v>116480</v>
      </c>
      <c r="U1686" s="44">
        <v>20005</v>
      </c>
      <c r="V1686" s="44">
        <v>0</v>
      </c>
      <c r="W1686" s="44">
        <v>303</v>
      </c>
      <c r="X1686" s="44">
        <v>915.02146500000003</v>
      </c>
      <c r="Y1686" s="44">
        <v>1177.3045529999999</v>
      </c>
      <c r="Z1686" s="44">
        <v>305.658343</v>
      </c>
      <c r="AA1686" s="44">
        <v>2.215544</v>
      </c>
      <c r="AB1686" s="44">
        <v>7.4442999999999995E-2</v>
      </c>
      <c r="AC1686" s="44">
        <v>8.7427000000000005E-2</v>
      </c>
      <c r="AD1686" s="44">
        <v>891.445829</v>
      </c>
    </row>
    <row r="1687" spans="1:30" x14ac:dyDescent="0.25">
      <c r="A1687">
        <v>1866</v>
      </c>
      <c r="B1687" t="s">
        <v>101</v>
      </c>
      <c r="C1687" t="s">
        <v>185</v>
      </c>
      <c r="D1687" t="s">
        <v>191</v>
      </c>
      <c r="E1687" t="s">
        <v>104</v>
      </c>
      <c r="F1687" s="52">
        <f>VLOOKUP(A1687,[1]Minority!$A$1:$H$1902,5,FALSE)</f>
        <v>78</v>
      </c>
      <c r="G1687" s="52">
        <f>VLOOKUP(A1687,'[1]Low-income - HH inc.'!$A$1:$I$1902,6,FALSE)</f>
        <v>6</v>
      </c>
      <c r="H1687" s="44">
        <v>133472</v>
      </c>
      <c r="I1687" s="44">
        <v>0</v>
      </c>
      <c r="J1687" s="44">
        <v>22448</v>
      </c>
      <c r="K1687" s="44">
        <v>0</v>
      </c>
      <c r="L1687" s="44">
        <v>0</v>
      </c>
      <c r="M1687" s="44">
        <v>0</v>
      </c>
      <c r="N1687" s="44">
        <v>303</v>
      </c>
      <c r="O1687" s="44">
        <v>0</v>
      </c>
      <c r="P1687" s="44">
        <v>0</v>
      </c>
      <c r="Q1687" s="44">
        <v>0</v>
      </c>
      <c r="R1687" s="44">
        <v>24.507981999999998</v>
      </c>
      <c r="S1687" s="44">
        <v>24.729620000000001</v>
      </c>
      <c r="T1687" s="44">
        <v>133472</v>
      </c>
      <c r="U1687" s="44">
        <v>22448</v>
      </c>
      <c r="V1687" s="44">
        <v>0</v>
      </c>
      <c r="W1687" s="44">
        <v>302.99996900000002</v>
      </c>
      <c r="X1687" s="44">
        <v>55959.157676000003</v>
      </c>
      <c r="Y1687" s="44">
        <v>61139.658682000001</v>
      </c>
      <c r="Z1687" s="44">
        <v>2872.568526</v>
      </c>
      <c r="AA1687" s="44">
        <v>56.642588000000003</v>
      </c>
      <c r="AB1687" s="44">
        <v>2.4964919999999999</v>
      </c>
      <c r="AC1687" s="44">
        <v>1.511423</v>
      </c>
      <c r="AD1687" s="44">
        <v>17639.036746999998</v>
      </c>
    </row>
    <row r="1688" spans="1:30" x14ac:dyDescent="0.25">
      <c r="A1688">
        <v>1867</v>
      </c>
      <c r="B1688" t="s">
        <v>101</v>
      </c>
      <c r="C1688" t="s">
        <v>185</v>
      </c>
      <c r="D1688" t="s">
        <v>191</v>
      </c>
      <c r="E1688" t="s">
        <v>104</v>
      </c>
      <c r="F1688" s="52">
        <f>VLOOKUP(A1688,[1]Minority!$A$1:$H$1902,5,FALSE)</f>
        <v>1496</v>
      </c>
      <c r="G1688" s="52">
        <f>VLOOKUP(A1688,'[1]Low-income - HH inc.'!$A$1:$I$1902,6,FALSE)</f>
        <v>148</v>
      </c>
      <c r="H1688" s="44">
        <v>103236</v>
      </c>
      <c r="I1688" s="44">
        <v>0</v>
      </c>
      <c r="J1688" s="44">
        <v>17585</v>
      </c>
      <c r="K1688" s="44">
        <v>0</v>
      </c>
      <c r="L1688" s="44">
        <v>0</v>
      </c>
      <c r="M1688" s="44">
        <v>0</v>
      </c>
      <c r="N1688" s="44">
        <v>303</v>
      </c>
      <c r="O1688" s="44">
        <v>0</v>
      </c>
      <c r="P1688" s="44">
        <v>0</v>
      </c>
      <c r="Q1688" s="44">
        <v>0</v>
      </c>
      <c r="R1688" s="44">
        <v>17.588816000000001</v>
      </c>
      <c r="S1688" s="44">
        <v>17.198784</v>
      </c>
      <c r="T1688" s="44">
        <v>103236</v>
      </c>
      <c r="U1688" s="44">
        <v>17585</v>
      </c>
      <c r="V1688" s="44">
        <v>0</v>
      </c>
      <c r="W1688" s="44">
        <v>303</v>
      </c>
      <c r="X1688" s="44">
        <v>725.49551099999996</v>
      </c>
      <c r="Y1688" s="44">
        <v>8677.8724500000008</v>
      </c>
      <c r="Z1688" s="44">
        <v>280.22530599999999</v>
      </c>
      <c r="AA1688" s="44">
        <v>7.0460269999999996</v>
      </c>
      <c r="AB1688" s="44">
        <v>0.3397</v>
      </c>
      <c r="AC1688" s="44">
        <v>0.16688500000000001</v>
      </c>
      <c r="AD1688" s="44">
        <v>2001.8578689999999</v>
      </c>
    </row>
    <row r="1689" spans="1:30" x14ac:dyDescent="0.25">
      <c r="A1689">
        <v>1868</v>
      </c>
      <c r="B1689" t="s">
        <v>101</v>
      </c>
      <c r="C1689" t="s">
        <v>185</v>
      </c>
      <c r="D1689" t="s">
        <v>191</v>
      </c>
      <c r="E1689" t="s">
        <v>104</v>
      </c>
      <c r="F1689" s="52">
        <f>VLOOKUP(A1689,[1]Minority!$A$1:$H$1902,5,FALSE)</f>
        <v>1659</v>
      </c>
      <c r="G1689" s="52">
        <f>VLOOKUP(A1689,'[1]Low-income - HH inc.'!$A$1:$I$1902,6,FALSE)</f>
        <v>113</v>
      </c>
      <c r="H1689" s="44">
        <v>95475</v>
      </c>
      <c r="I1689" s="44">
        <v>2571</v>
      </c>
      <c r="J1689" s="44">
        <v>16528</v>
      </c>
      <c r="K1689" s="44">
        <v>817</v>
      </c>
      <c r="L1689" s="44">
        <v>0</v>
      </c>
      <c r="M1689" s="44">
        <v>0</v>
      </c>
      <c r="N1689" s="44">
        <v>0</v>
      </c>
      <c r="O1689" s="44">
        <v>0</v>
      </c>
      <c r="P1689" s="44">
        <v>106.325531</v>
      </c>
      <c r="Q1689" s="44">
        <v>86.563209999999998</v>
      </c>
      <c r="R1689" s="44">
        <v>17.227381000000001</v>
      </c>
      <c r="S1689" s="44">
        <v>17.028594999999999</v>
      </c>
      <c r="T1689" s="44">
        <v>95342.90625</v>
      </c>
      <c r="U1689" s="44">
        <v>16505.662109000001</v>
      </c>
      <c r="V1689" s="44">
        <v>0</v>
      </c>
      <c r="W1689" s="44">
        <v>0</v>
      </c>
      <c r="X1689" s="44">
        <v>1088.623263</v>
      </c>
      <c r="Y1689" s="44">
        <v>9389.6915050000007</v>
      </c>
      <c r="Z1689" s="44">
        <v>322.88840399999998</v>
      </c>
      <c r="AA1689" s="44">
        <v>7.8179350000000003</v>
      </c>
      <c r="AB1689" s="44">
        <v>0.33794800000000003</v>
      </c>
      <c r="AC1689" s="44">
        <v>0.187835</v>
      </c>
      <c r="AD1689" s="44">
        <v>2218.4549179999999</v>
      </c>
    </row>
    <row r="1690" spans="1:30" x14ac:dyDescent="0.25">
      <c r="A1690">
        <v>1869</v>
      </c>
      <c r="B1690" t="s">
        <v>101</v>
      </c>
      <c r="C1690" t="s">
        <v>114</v>
      </c>
      <c r="D1690" t="s">
        <v>192</v>
      </c>
      <c r="E1690" t="s">
        <v>104</v>
      </c>
      <c r="F1690" s="52">
        <f>VLOOKUP(A1690,[1]Minority!$A$1:$H$1902,5,FALSE)</f>
        <v>2755</v>
      </c>
      <c r="G1690" s="52">
        <f>VLOOKUP(A1690,'[1]Low-income - HH inc.'!$A$1:$I$1902,6,FALSE)</f>
        <v>173</v>
      </c>
      <c r="H1690" s="44">
        <v>60470</v>
      </c>
      <c r="I1690" s="44">
        <v>0</v>
      </c>
      <c r="J1690" s="44">
        <v>12634</v>
      </c>
      <c r="K1690" s="44">
        <v>0</v>
      </c>
      <c r="L1690" s="44">
        <v>0</v>
      </c>
      <c r="M1690" s="44">
        <v>0</v>
      </c>
      <c r="N1690" s="44">
        <v>0</v>
      </c>
      <c r="O1690" s="44">
        <v>0</v>
      </c>
      <c r="P1690" s="44">
        <v>117.675606</v>
      </c>
      <c r="Q1690" s="44">
        <v>122.586876</v>
      </c>
      <c r="R1690" s="44">
        <v>18.150932000000001</v>
      </c>
      <c r="S1690" s="44">
        <v>17.924949999999999</v>
      </c>
      <c r="T1690" s="44">
        <v>60345.90625</v>
      </c>
      <c r="U1690" s="44">
        <v>12608.073242</v>
      </c>
      <c r="V1690" s="44">
        <v>0</v>
      </c>
      <c r="W1690" s="44">
        <v>0</v>
      </c>
      <c r="X1690" s="44">
        <v>0</v>
      </c>
      <c r="Y1690" s="44">
        <v>7123.9741240000003</v>
      </c>
      <c r="Z1690" s="44">
        <v>214.52547000000001</v>
      </c>
      <c r="AA1690" s="44">
        <v>5.8960869999999996</v>
      </c>
      <c r="AB1690" s="44">
        <v>0.26328400000000002</v>
      </c>
      <c r="AC1690" s="44">
        <v>0.13370599999999999</v>
      </c>
      <c r="AD1690" s="44">
        <v>1570.1369119999999</v>
      </c>
    </row>
    <row r="1691" spans="1:30" x14ac:dyDescent="0.25">
      <c r="A1691">
        <v>1870</v>
      </c>
      <c r="B1691" t="s">
        <v>101</v>
      </c>
      <c r="C1691" t="s">
        <v>114</v>
      </c>
      <c r="D1691" t="s">
        <v>192</v>
      </c>
      <c r="E1691" t="s">
        <v>104</v>
      </c>
      <c r="F1691" s="52">
        <f>VLOOKUP(A1691,[1]Minority!$A$1:$H$1902,5,FALSE)</f>
        <v>1587</v>
      </c>
      <c r="G1691" s="52">
        <f>VLOOKUP(A1691,'[1]Low-income - HH inc.'!$A$1:$I$1902,6,FALSE)</f>
        <v>109</v>
      </c>
      <c r="H1691" s="44">
        <v>51719</v>
      </c>
      <c r="I1691" s="44">
        <v>0</v>
      </c>
      <c r="J1691" s="44">
        <v>11059</v>
      </c>
      <c r="K1691" s="44">
        <v>0</v>
      </c>
      <c r="L1691" s="44">
        <v>0</v>
      </c>
      <c r="M1691" s="44">
        <v>0</v>
      </c>
      <c r="N1691" s="44">
        <v>0</v>
      </c>
      <c r="O1691" s="44">
        <v>0</v>
      </c>
      <c r="P1691" s="44">
        <v>127.129257</v>
      </c>
      <c r="Q1691" s="44">
        <v>132.149429</v>
      </c>
      <c r="R1691" s="44">
        <v>16.834752999999999</v>
      </c>
      <c r="S1691" s="44">
        <v>16.620487000000001</v>
      </c>
      <c r="T1691" s="44">
        <v>51683.3125</v>
      </c>
      <c r="U1691" s="44">
        <v>11051.369140999999</v>
      </c>
      <c r="V1691" s="44">
        <v>0</v>
      </c>
      <c r="W1691" s="44">
        <v>0</v>
      </c>
      <c r="X1691" s="44">
        <v>0</v>
      </c>
      <c r="Y1691" s="44">
        <v>14041.529821</v>
      </c>
      <c r="Z1691" s="44">
        <v>440.68932000000001</v>
      </c>
      <c r="AA1691" s="44">
        <v>11.604621</v>
      </c>
      <c r="AB1691" s="44">
        <v>0.518482</v>
      </c>
      <c r="AC1691" s="44">
        <v>0.26598899999999998</v>
      </c>
      <c r="AD1691" s="44">
        <v>3139.013778</v>
      </c>
    </row>
    <row r="1692" spans="1:30" x14ac:dyDescent="0.25">
      <c r="A1692">
        <v>1871</v>
      </c>
      <c r="B1692" t="s">
        <v>101</v>
      </c>
      <c r="C1692" t="s">
        <v>114</v>
      </c>
      <c r="D1692" t="s">
        <v>192</v>
      </c>
      <c r="E1692" t="s">
        <v>104</v>
      </c>
      <c r="F1692" s="52">
        <f>VLOOKUP(A1692,[1]Minority!$A$1:$H$1902,5,FALSE)</f>
        <v>1602</v>
      </c>
      <c r="G1692" s="52">
        <f>VLOOKUP(A1692,'[1]Low-income - HH inc.'!$A$1:$I$1902,6,FALSE)</f>
        <v>104</v>
      </c>
      <c r="H1692" s="44">
        <v>57267</v>
      </c>
      <c r="I1692" s="44">
        <v>0</v>
      </c>
      <c r="J1692" s="44">
        <v>11906</v>
      </c>
      <c r="K1692" s="44">
        <v>0</v>
      </c>
      <c r="L1692" s="44">
        <v>0</v>
      </c>
      <c r="M1692" s="44">
        <v>0</v>
      </c>
      <c r="N1692" s="44">
        <v>0</v>
      </c>
      <c r="O1692" s="44">
        <v>0</v>
      </c>
      <c r="P1692" s="44">
        <v>123.46753699999999</v>
      </c>
      <c r="Q1692" s="44">
        <v>126.29529599999999</v>
      </c>
      <c r="R1692" s="44">
        <v>15.812389</v>
      </c>
      <c r="S1692" s="44">
        <v>15.652312</v>
      </c>
      <c r="T1692" s="44">
        <v>57221.683594000002</v>
      </c>
      <c r="U1692" s="44">
        <v>11896.578125</v>
      </c>
      <c r="V1692" s="44">
        <v>0</v>
      </c>
      <c r="W1692" s="44">
        <v>0</v>
      </c>
      <c r="X1692" s="44">
        <v>0</v>
      </c>
      <c r="Y1692" s="44">
        <v>3550.4864779999998</v>
      </c>
      <c r="Z1692" s="44">
        <v>118.729356</v>
      </c>
      <c r="AA1692" s="44">
        <v>2.8464700000000001</v>
      </c>
      <c r="AB1692" s="44">
        <v>0.14633399999999999</v>
      </c>
      <c r="AC1692" s="44">
        <v>6.8921999999999997E-2</v>
      </c>
      <c r="AD1692" s="44">
        <v>836.78646600000002</v>
      </c>
    </row>
    <row r="1693" spans="1:30" x14ac:dyDescent="0.25">
      <c r="A1693">
        <v>1872</v>
      </c>
      <c r="B1693" t="s">
        <v>101</v>
      </c>
      <c r="C1693" t="s">
        <v>114</v>
      </c>
      <c r="D1693" t="s">
        <v>192</v>
      </c>
      <c r="E1693" t="s">
        <v>104</v>
      </c>
      <c r="F1693" s="52">
        <f>VLOOKUP(A1693,[1]Minority!$A$1:$H$1902,5,FALSE)</f>
        <v>1598</v>
      </c>
      <c r="G1693" s="52">
        <f>VLOOKUP(A1693,'[1]Low-income - HH inc.'!$A$1:$I$1902,6,FALSE)</f>
        <v>102</v>
      </c>
      <c r="H1693" s="44">
        <v>64610</v>
      </c>
      <c r="I1693" s="44">
        <v>0</v>
      </c>
      <c r="J1693" s="44">
        <v>13006</v>
      </c>
      <c r="K1693" s="44">
        <v>0</v>
      </c>
      <c r="L1693" s="44">
        <v>0</v>
      </c>
      <c r="M1693" s="44">
        <v>0</v>
      </c>
      <c r="N1693" s="44">
        <v>0</v>
      </c>
      <c r="O1693" s="44">
        <v>0</v>
      </c>
      <c r="P1693" s="44">
        <v>0</v>
      </c>
      <c r="Q1693" s="44">
        <v>0</v>
      </c>
      <c r="R1693" s="44">
        <v>18.008669000000001</v>
      </c>
      <c r="S1693" s="44">
        <v>17.806291999999999</v>
      </c>
      <c r="T1693" s="44">
        <v>64610</v>
      </c>
      <c r="U1693" s="44">
        <v>13006</v>
      </c>
      <c r="V1693" s="44">
        <v>0</v>
      </c>
      <c r="W1693" s="44">
        <v>0</v>
      </c>
      <c r="X1693" s="44">
        <v>6168.1982680000001</v>
      </c>
      <c r="Y1693" s="44">
        <v>15701.938611</v>
      </c>
      <c r="Z1693" s="44">
        <v>465.99974600000002</v>
      </c>
      <c r="AA1693" s="44">
        <v>12.595381</v>
      </c>
      <c r="AB1693" s="44">
        <v>0.64242100000000002</v>
      </c>
      <c r="AC1693" s="44">
        <v>0.29602499999999998</v>
      </c>
      <c r="AD1693" s="44">
        <v>3575.4466069999999</v>
      </c>
    </row>
    <row r="1694" spans="1:30" x14ac:dyDescent="0.25">
      <c r="A1694">
        <v>1883</v>
      </c>
      <c r="B1694" t="s">
        <v>101</v>
      </c>
      <c r="C1694" t="s">
        <v>185</v>
      </c>
      <c r="D1694" t="s">
        <v>194</v>
      </c>
      <c r="E1694" t="s">
        <v>104</v>
      </c>
      <c r="F1694" s="52">
        <f>VLOOKUP(A1694,[1]Minority!$A$1:$H$1902,5,FALSE)</f>
        <v>2054</v>
      </c>
      <c r="G1694" s="52">
        <f>VLOOKUP(A1694,'[1]Low-income - HH inc.'!$A$1:$I$1902,6,FALSE)</f>
        <v>362</v>
      </c>
      <c r="H1694" s="44">
        <v>138201</v>
      </c>
      <c r="I1694" s="44">
        <v>0</v>
      </c>
      <c r="J1694" s="44">
        <v>20379</v>
      </c>
      <c r="K1694" s="44">
        <v>0</v>
      </c>
      <c r="L1694" s="44">
        <v>9833</v>
      </c>
      <c r="M1694" s="44">
        <v>0</v>
      </c>
      <c r="N1694" s="44">
        <v>555.5</v>
      </c>
      <c r="O1694" s="44">
        <v>0</v>
      </c>
      <c r="P1694" s="44">
        <v>0</v>
      </c>
      <c r="Q1694" s="44">
        <v>0</v>
      </c>
      <c r="R1694" s="44">
        <v>17.741717999999999</v>
      </c>
      <c r="S1694" s="44">
        <v>17.790398</v>
      </c>
      <c r="T1694" s="44">
        <v>138201</v>
      </c>
      <c r="U1694" s="44">
        <v>20379</v>
      </c>
      <c r="V1694" s="44">
        <v>9833</v>
      </c>
      <c r="W1694" s="44">
        <v>555.5</v>
      </c>
      <c r="X1694" s="44">
        <v>1159.172671</v>
      </c>
      <c r="Y1694" s="44">
        <v>6485.7233850000002</v>
      </c>
      <c r="Z1694" s="44">
        <v>242.43431799999999</v>
      </c>
      <c r="AA1694" s="44">
        <v>5.584524</v>
      </c>
      <c r="AB1694" s="44">
        <v>0.25149100000000002</v>
      </c>
      <c r="AC1694" s="44">
        <v>0.13425699999999999</v>
      </c>
      <c r="AD1694" s="44">
        <v>1596.763042</v>
      </c>
    </row>
    <row r="1695" spans="1:30" x14ac:dyDescent="0.25">
      <c r="A1695">
        <v>1884</v>
      </c>
      <c r="B1695" t="s">
        <v>101</v>
      </c>
      <c r="C1695" t="s">
        <v>185</v>
      </c>
      <c r="D1695" t="s">
        <v>194</v>
      </c>
      <c r="E1695" t="s">
        <v>104</v>
      </c>
      <c r="F1695" s="52">
        <f>VLOOKUP(A1695,[1]Minority!$A$1:$H$1902,5,FALSE)</f>
        <v>1174</v>
      </c>
      <c r="G1695" s="52">
        <f>VLOOKUP(A1695,'[1]Low-income - HH inc.'!$A$1:$I$1902,6,FALSE)</f>
        <v>139</v>
      </c>
      <c r="H1695" s="44">
        <v>139103</v>
      </c>
      <c r="I1695" s="44">
        <v>0</v>
      </c>
      <c r="J1695" s="44">
        <v>20716</v>
      </c>
      <c r="K1695" s="44">
        <v>0</v>
      </c>
      <c r="L1695" s="44">
        <v>9833</v>
      </c>
      <c r="M1695" s="44">
        <v>0</v>
      </c>
      <c r="N1695" s="44">
        <v>555.5</v>
      </c>
      <c r="O1695" s="44">
        <v>0</v>
      </c>
      <c r="P1695" s="44">
        <v>0</v>
      </c>
      <c r="Q1695" s="44">
        <v>0</v>
      </c>
      <c r="R1695" s="44">
        <v>16.773942999999999</v>
      </c>
      <c r="S1695" s="44">
        <v>16.719854000000002</v>
      </c>
      <c r="T1695" s="44">
        <v>139103</v>
      </c>
      <c r="U1695" s="44">
        <v>20716</v>
      </c>
      <c r="V1695" s="44">
        <v>9833</v>
      </c>
      <c r="W1695" s="44">
        <v>555.5</v>
      </c>
      <c r="X1695" s="44">
        <v>0</v>
      </c>
      <c r="Y1695" s="44">
        <v>17754.067510000001</v>
      </c>
      <c r="Z1695" s="44">
        <v>635.57546000000002</v>
      </c>
      <c r="AA1695" s="44">
        <v>14.644914</v>
      </c>
      <c r="AB1695" s="44">
        <v>0.64000199999999996</v>
      </c>
      <c r="AC1695" s="44">
        <v>0.36421100000000001</v>
      </c>
      <c r="AD1695" s="44">
        <v>4337.3385049999997</v>
      </c>
    </row>
    <row r="1696" spans="1:30" x14ac:dyDescent="0.25">
      <c r="A1696">
        <v>1885</v>
      </c>
      <c r="B1696" t="s">
        <v>101</v>
      </c>
      <c r="C1696" t="s">
        <v>185</v>
      </c>
      <c r="D1696" t="s">
        <v>194</v>
      </c>
      <c r="E1696" t="s">
        <v>104</v>
      </c>
      <c r="F1696" s="52">
        <f>VLOOKUP(A1696,[1]Minority!$A$1:$H$1902,5,FALSE)</f>
        <v>1994</v>
      </c>
      <c r="G1696" s="52">
        <f>VLOOKUP(A1696,'[1]Low-income - HH inc.'!$A$1:$I$1902,6,FALSE)</f>
        <v>219</v>
      </c>
      <c r="H1696" s="44">
        <v>153455</v>
      </c>
      <c r="I1696" s="44">
        <v>295</v>
      </c>
      <c r="J1696" s="44">
        <v>21695</v>
      </c>
      <c r="K1696" s="44">
        <v>3</v>
      </c>
      <c r="L1696" s="44">
        <v>9833</v>
      </c>
      <c r="M1696" s="44">
        <v>0</v>
      </c>
      <c r="N1696" s="44">
        <v>555.5</v>
      </c>
      <c r="O1696" s="44">
        <v>0</v>
      </c>
      <c r="P1696" s="44">
        <v>92.419562999999997</v>
      </c>
      <c r="Q1696" s="44">
        <v>97.176215999999997</v>
      </c>
      <c r="R1696" s="44">
        <v>17.612431000000001</v>
      </c>
      <c r="S1696" s="44">
        <v>17.564810000000001</v>
      </c>
      <c r="T1696" s="44">
        <v>153252.21875</v>
      </c>
      <c r="U1696" s="44">
        <v>21666.279297000001</v>
      </c>
      <c r="V1696" s="44">
        <v>9819.9814449999994</v>
      </c>
      <c r="W1696" s="44">
        <v>554.76452600000005</v>
      </c>
      <c r="X1696" s="44">
        <v>1209.32286</v>
      </c>
      <c r="Y1696" s="44">
        <v>25672.057262999999</v>
      </c>
      <c r="Z1696" s="44">
        <v>925.02466200000003</v>
      </c>
      <c r="AA1696" s="44">
        <v>21.292444</v>
      </c>
      <c r="AB1696" s="44">
        <v>0.89739599999999997</v>
      </c>
      <c r="AC1696" s="44">
        <v>0.52080099999999996</v>
      </c>
      <c r="AD1696" s="44">
        <v>6132.5854900000004</v>
      </c>
    </row>
    <row r="1697" spans="1:30" x14ac:dyDescent="0.25">
      <c r="A1697">
        <v>1886</v>
      </c>
      <c r="B1697" t="s">
        <v>101</v>
      </c>
      <c r="C1697" t="s">
        <v>185</v>
      </c>
      <c r="D1697" t="s">
        <v>194</v>
      </c>
      <c r="E1697" t="s">
        <v>104</v>
      </c>
      <c r="F1697" s="52">
        <f>VLOOKUP(A1697,[1]Minority!$A$1:$H$1902,5,FALSE)</f>
        <v>2923</v>
      </c>
      <c r="G1697" s="52">
        <f>VLOOKUP(A1697,'[1]Low-income - HH inc.'!$A$1:$I$1902,6,FALSE)</f>
        <v>417</v>
      </c>
      <c r="H1697" s="44">
        <v>134622</v>
      </c>
      <c r="I1697" s="44">
        <v>0</v>
      </c>
      <c r="J1697" s="44">
        <v>18742</v>
      </c>
      <c r="K1697" s="44">
        <v>0</v>
      </c>
      <c r="L1697" s="44">
        <v>9833</v>
      </c>
      <c r="M1697" s="44">
        <v>0</v>
      </c>
      <c r="N1697" s="44">
        <v>555.5</v>
      </c>
      <c r="O1697" s="44">
        <v>0</v>
      </c>
      <c r="P1697" s="44">
        <v>0</v>
      </c>
      <c r="Q1697" s="44">
        <v>0</v>
      </c>
      <c r="R1697" s="44">
        <v>17.894725999999999</v>
      </c>
      <c r="S1697" s="44">
        <v>17.681957000000001</v>
      </c>
      <c r="T1697" s="44">
        <v>134622</v>
      </c>
      <c r="U1697" s="44">
        <v>18742</v>
      </c>
      <c r="V1697" s="44">
        <v>9833</v>
      </c>
      <c r="W1697" s="44">
        <v>555.5</v>
      </c>
      <c r="X1697" s="44">
        <v>4241.2494809999998</v>
      </c>
      <c r="Y1697" s="44">
        <v>21983.001596999999</v>
      </c>
      <c r="Z1697" s="44">
        <v>762.40689599999996</v>
      </c>
      <c r="AA1697" s="44">
        <v>18.603463000000001</v>
      </c>
      <c r="AB1697" s="44">
        <v>0.80994100000000002</v>
      </c>
      <c r="AC1697" s="44">
        <v>0.44216100000000003</v>
      </c>
      <c r="AD1697" s="44">
        <v>5196.3857260000004</v>
      </c>
    </row>
    <row r="1698" spans="1:30" x14ac:dyDescent="0.25">
      <c r="A1698">
        <v>1887</v>
      </c>
      <c r="B1698" t="s">
        <v>101</v>
      </c>
      <c r="C1698" t="s">
        <v>185</v>
      </c>
      <c r="D1698" t="s">
        <v>194</v>
      </c>
      <c r="E1698" t="s">
        <v>104</v>
      </c>
      <c r="F1698" s="52">
        <f>VLOOKUP(A1698,[1]Minority!$A$1:$H$1902,5,FALSE)</f>
        <v>2770</v>
      </c>
      <c r="G1698" s="52">
        <f>VLOOKUP(A1698,'[1]Low-income - HH inc.'!$A$1:$I$1902,6,FALSE)</f>
        <v>396</v>
      </c>
      <c r="H1698" s="44">
        <v>131413</v>
      </c>
      <c r="I1698" s="44">
        <v>0</v>
      </c>
      <c r="J1698" s="44">
        <v>19082</v>
      </c>
      <c r="K1698" s="44">
        <v>0</v>
      </c>
      <c r="L1698" s="44">
        <v>9833</v>
      </c>
      <c r="M1698" s="44">
        <v>0</v>
      </c>
      <c r="N1698" s="44">
        <v>635.5</v>
      </c>
      <c r="O1698" s="44">
        <v>0</v>
      </c>
      <c r="P1698" s="44">
        <v>0</v>
      </c>
      <c r="Q1698" s="44">
        <v>0</v>
      </c>
      <c r="R1698" s="44">
        <v>17.559781999999998</v>
      </c>
      <c r="S1698" s="44">
        <v>17.408693</v>
      </c>
      <c r="T1698" s="44">
        <v>131413</v>
      </c>
      <c r="U1698" s="44">
        <v>19082</v>
      </c>
      <c r="V1698" s="44">
        <v>9833.0009769999997</v>
      </c>
      <c r="W1698" s="44">
        <v>635.5</v>
      </c>
      <c r="X1698" s="44">
        <v>8166.2533050000002</v>
      </c>
      <c r="Y1698" s="44">
        <v>23696.014246999999</v>
      </c>
      <c r="Z1698" s="44">
        <v>882.87661700000001</v>
      </c>
      <c r="AA1698" s="44">
        <v>20.471876000000002</v>
      </c>
      <c r="AB1698" s="44">
        <v>0.88610699999999998</v>
      </c>
      <c r="AC1698" s="44">
        <v>0.49796299999999999</v>
      </c>
      <c r="AD1698" s="44">
        <v>5892.1373759999997</v>
      </c>
    </row>
    <row r="1699" spans="1:30" x14ac:dyDescent="0.25">
      <c r="A1699">
        <v>1888</v>
      </c>
      <c r="B1699" t="s">
        <v>101</v>
      </c>
      <c r="C1699" t="s">
        <v>185</v>
      </c>
      <c r="D1699" t="s">
        <v>194</v>
      </c>
      <c r="E1699" t="s">
        <v>104</v>
      </c>
      <c r="F1699" s="52">
        <f>VLOOKUP(A1699,[1]Minority!$A$1:$H$1902,5,FALSE)</f>
        <v>2184</v>
      </c>
      <c r="G1699" s="52">
        <f>VLOOKUP(A1699,'[1]Low-income - HH inc.'!$A$1:$I$1902,6,FALSE)</f>
        <v>243</v>
      </c>
      <c r="H1699" s="44">
        <v>140258</v>
      </c>
      <c r="I1699" s="44">
        <v>0</v>
      </c>
      <c r="J1699" s="44">
        <v>20472</v>
      </c>
      <c r="K1699" s="44">
        <v>0</v>
      </c>
      <c r="L1699" s="44">
        <v>9833</v>
      </c>
      <c r="M1699" s="44">
        <v>0</v>
      </c>
      <c r="N1699" s="44">
        <v>635.5</v>
      </c>
      <c r="O1699" s="44">
        <v>0</v>
      </c>
      <c r="P1699" s="44">
        <v>0</v>
      </c>
      <c r="Q1699" s="44">
        <v>0</v>
      </c>
      <c r="R1699" s="44">
        <v>17.633150000000001</v>
      </c>
      <c r="S1699" s="44">
        <v>17.568322999999999</v>
      </c>
      <c r="T1699" s="44">
        <v>140258</v>
      </c>
      <c r="U1699" s="44">
        <v>20472</v>
      </c>
      <c r="V1699" s="44">
        <v>9833</v>
      </c>
      <c r="W1699" s="44">
        <v>635.5</v>
      </c>
      <c r="X1699" s="44">
        <v>355.94528000000003</v>
      </c>
      <c r="Y1699" s="44">
        <v>36984.661182000003</v>
      </c>
      <c r="Z1699" s="44">
        <v>1177.867765</v>
      </c>
      <c r="AA1699" s="44">
        <v>29.919423999999999</v>
      </c>
      <c r="AB1699" s="44">
        <v>1.417046</v>
      </c>
      <c r="AC1699" s="44">
        <v>0.70729799999999998</v>
      </c>
      <c r="AD1699" s="44">
        <v>8413.6457590000009</v>
      </c>
    </row>
    <row r="1700" spans="1:30" x14ac:dyDescent="0.25">
      <c r="A1700">
        <v>1889</v>
      </c>
      <c r="B1700" t="s">
        <v>101</v>
      </c>
      <c r="C1700" t="s">
        <v>185</v>
      </c>
      <c r="D1700" t="s">
        <v>194</v>
      </c>
      <c r="E1700" t="s">
        <v>104</v>
      </c>
      <c r="F1700" s="52">
        <f>VLOOKUP(A1700,[1]Minority!$A$1:$H$1902,5,FALSE)</f>
        <v>2116</v>
      </c>
      <c r="G1700" s="52">
        <f>VLOOKUP(A1700,'[1]Low-income - HH inc.'!$A$1:$I$1902,6,FALSE)</f>
        <v>307</v>
      </c>
      <c r="H1700" s="44">
        <v>136060</v>
      </c>
      <c r="I1700" s="44">
        <v>0</v>
      </c>
      <c r="J1700" s="44">
        <v>20413</v>
      </c>
      <c r="K1700" s="44">
        <v>0</v>
      </c>
      <c r="L1700" s="44">
        <v>0</v>
      </c>
      <c r="M1700" s="44">
        <v>0</v>
      </c>
      <c r="N1700" s="44">
        <v>555.5</v>
      </c>
      <c r="O1700" s="44">
        <v>0</v>
      </c>
      <c r="P1700" s="44">
        <v>0</v>
      </c>
      <c r="Q1700" s="44">
        <v>0</v>
      </c>
      <c r="R1700" s="44">
        <v>18.179983</v>
      </c>
      <c r="S1700" s="44">
        <v>18.249749999999999</v>
      </c>
      <c r="T1700" s="44">
        <v>136060</v>
      </c>
      <c r="U1700" s="44">
        <v>20413</v>
      </c>
      <c r="V1700" s="44">
        <v>0</v>
      </c>
      <c r="W1700" s="44">
        <v>555.5</v>
      </c>
      <c r="X1700" s="44">
        <v>2161.0070179999998</v>
      </c>
      <c r="Y1700" s="44">
        <v>29344.433882000001</v>
      </c>
      <c r="Z1700" s="44">
        <v>934.15223700000001</v>
      </c>
      <c r="AA1700" s="44">
        <v>24.235607999999999</v>
      </c>
      <c r="AB1700" s="44">
        <v>1.1165689999999999</v>
      </c>
      <c r="AC1700" s="44">
        <v>0.56162100000000004</v>
      </c>
      <c r="AD1700" s="44">
        <v>6668.6366589999998</v>
      </c>
    </row>
    <row r="1701" spans="1:30" x14ac:dyDescent="0.25">
      <c r="A1701">
        <v>1890</v>
      </c>
      <c r="B1701" t="s">
        <v>101</v>
      </c>
      <c r="C1701" t="s">
        <v>185</v>
      </c>
      <c r="D1701" t="s">
        <v>194</v>
      </c>
      <c r="E1701" t="s">
        <v>104</v>
      </c>
      <c r="F1701" s="52">
        <f>VLOOKUP(A1701,[1]Minority!$A$1:$H$1902,5,FALSE)</f>
        <v>1058</v>
      </c>
      <c r="G1701" s="52">
        <f>VLOOKUP(A1701,'[1]Low-income - HH inc.'!$A$1:$I$1902,6,FALSE)</f>
        <v>129</v>
      </c>
      <c r="H1701" s="44">
        <v>134423</v>
      </c>
      <c r="I1701" s="44">
        <v>0</v>
      </c>
      <c r="J1701" s="44">
        <v>20346</v>
      </c>
      <c r="K1701" s="44">
        <v>0</v>
      </c>
      <c r="L1701" s="44">
        <v>0</v>
      </c>
      <c r="M1701" s="44">
        <v>0</v>
      </c>
      <c r="N1701" s="44">
        <v>303</v>
      </c>
      <c r="O1701" s="44">
        <v>0</v>
      </c>
      <c r="P1701" s="44">
        <v>0</v>
      </c>
      <c r="Q1701" s="44">
        <v>0</v>
      </c>
      <c r="R1701" s="44">
        <v>18.676649000000001</v>
      </c>
      <c r="S1701" s="44">
        <v>18.630714000000001</v>
      </c>
      <c r="T1701" s="44">
        <v>134423</v>
      </c>
      <c r="U1701" s="44">
        <v>20346</v>
      </c>
      <c r="V1701" s="44">
        <v>0</v>
      </c>
      <c r="W1701" s="44">
        <v>303</v>
      </c>
      <c r="X1701" s="44">
        <v>20676.192279999999</v>
      </c>
      <c r="Y1701" s="44">
        <v>41436.921385000001</v>
      </c>
      <c r="Z1701" s="44">
        <v>1543.942605</v>
      </c>
      <c r="AA1701" s="44">
        <v>35.450918999999999</v>
      </c>
      <c r="AB1701" s="44">
        <v>1.6336550000000001</v>
      </c>
      <c r="AC1701" s="44">
        <v>0.87000200000000005</v>
      </c>
      <c r="AD1701" s="44">
        <v>10370.125597</v>
      </c>
    </row>
    <row r="1702" spans="1:30" x14ac:dyDescent="0.25">
      <c r="A1702">
        <v>1891</v>
      </c>
      <c r="B1702" t="s">
        <v>101</v>
      </c>
      <c r="C1702" t="s">
        <v>185</v>
      </c>
      <c r="D1702" t="s">
        <v>194</v>
      </c>
      <c r="E1702" t="s">
        <v>104</v>
      </c>
      <c r="F1702" s="52">
        <f>VLOOKUP(A1702,[1]Minority!$A$1:$H$1902,5,FALSE)</f>
        <v>328</v>
      </c>
      <c r="G1702" s="52">
        <f>VLOOKUP(A1702,'[1]Low-income - HH inc.'!$A$1:$I$1902,6,FALSE)</f>
        <v>54</v>
      </c>
      <c r="H1702" s="44">
        <v>139262</v>
      </c>
      <c r="I1702" s="44">
        <v>0</v>
      </c>
      <c r="J1702" s="44">
        <v>22110</v>
      </c>
      <c r="K1702" s="44">
        <v>0</v>
      </c>
      <c r="L1702" s="44">
        <v>0</v>
      </c>
      <c r="M1702" s="44">
        <v>0</v>
      </c>
      <c r="N1702" s="44">
        <v>383</v>
      </c>
      <c r="O1702" s="44">
        <v>0</v>
      </c>
      <c r="P1702" s="44">
        <v>165.505875</v>
      </c>
      <c r="Q1702" s="44">
        <v>156.79808</v>
      </c>
      <c r="R1702" s="44">
        <v>21.698550999999998</v>
      </c>
      <c r="S1702" s="44">
        <v>23.537277</v>
      </c>
      <c r="T1702" s="44">
        <v>139115.96875</v>
      </c>
      <c r="U1702" s="44">
        <v>22086.816406000002</v>
      </c>
      <c r="V1702" s="44">
        <v>0</v>
      </c>
      <c r="W1702" s="44">
        <v>382.598389</v>
      </c>
      <c r="X1702" s="44">
        <v>107544.501355</v>
      </c>
      <c r="Y1702" s="44">
        <v>150823.16940499999</v>
      </c>
      <c r="Z1702" s="44">
        <v>5888.4095200000002</v>
      </c>
      <c r="AA1702" s="44">
        <v>134.59692799999999</v>
      </c>
      <c r="AB1702" s="44">
        <v>6.0886670000000001</v>
      </c>
      <c r="AC1702" s="44">
        <v>3.3059880000000001</v>
      </c>
      <c r="AD1702" s="44">
        <v>39010.680929000002</v>
      </c>
    </row>
    <row r="1703" spans="1:30" x14ac:dyDescent="0.25">
      <c r="A1703">
        <v>1892</v>
      </c>
      <c r="B1703" t="s">
        <v>101</v>
      </c>
      <c r="C1703" t="s">
        <v>185</v>
      </c>
      <c r="D1703" t="s">
        <v>194</v>
      </c>
      <c r="E1703" t="s">
        <v>104</v>
      </c>
      <c r="F1703" s="52">
        <f>VLOOKUP(A1703,[1]Minority!$A$1:$H$1902,5,FALSE)</f>
        <v>888</v>
      </c>
      <c r="G1703" s="52">
        <f>VLOOKUP(A1703,'[1]Low-income - HH inc.'!$A$1:$I$1902,6,FALSE)</f>
        <v>134</v>
      </c>
      <c r="H1703" s="44">
        <v>111368</v>
      </c>
      <c r="I1703" s="44">
        <v>0</v>
      </c>
      <c r="J1703" s="44">
        <v>18349</v>
      </c>
      <c r="K1703" s="44">
        <v>0</v>
      </c>
      <c r="L1703" s="44">
        <v>0</v>
      </c>
      <c r="M1703" s="44">
        <v>0</v>
      </c>
      <c r="N1703" s="44">
        <v>383</v>
      </c>
      <c r="O1703" s="44">
        <v>0</v>
      </c>
      <c r="P1703" s="44">
        <v>189.24690200000001</v>
      </c>
      <c r="Q1703" s="44">
        <v>163.80954</v>
      </c>
      <c r="R1703" s="44">
        <v>20.840263</v>
      </c>
      <c r="S1703" s="44">
        <v>19.854548000000001</v>
      </c>
      <c r="T1703" s="44">
        <v>111270.890625</v>
      </c>
      <c r="U1703" s="44">
        <v>18333.001952999999</v>
      </c>
      <c r="V1703" s="44">
        <v>0</v>
      </c>
      <c r="W1703" s="44">
        <v>382.66604599999999</v>
      </c>
      <c r="X1703" s="44">
        <v>111630.00241099999</v>
      </c>
      <c r="Y1703" s="44">
        <v>145923.307657</v>
      </c>
      <c r="Z1703" s="44">
        <v>4924.9828559999996</v>
      </c>
      <c r="AA1703" s="44">
        <v>134.75872799999999</v>
      </c>
      <c r="AB1703" s="44">
        <v>6.1354920000000002</v>
      </c>
      <c r="AC1703" s="44">
        <v>3.0061550000000001</v>
      </c>
      <c r="AD1703" s="44">
        <v>35436.589027000002</v>
      </c>
    </row>
    <row r="1704" spans="1:30" x14ac:dyDescent="0.25">
      <c r="A1704">
        <v>1902</v>
      </c>
      <c r="B1704" t="s">
        <v>101</v>
      </c>
      <c r="C1704" t="s">
        <v>185</v>
      </c>
      <c r="D1704" t="s">
        <v>196</v>
      </c>
      <c r="E1704" t="s">
        <v>104</v>
      </c>
      <c r="F1704" s="52">
        <f>VLOOKUP(A1704,[1]Minority!$A$1:$H$1902,5,FALSE)</f>
        <v>133</v>
      </c>
      <c r="G1704" s="52">
        <f>VLOOKUP(A1704,'[1]Low-income - HH inc.'!$A$1:$I$1902,6,FALSE)</f>
        <v>0</v>
      </c>
      <c r="H1704" s="44">
        <v>111965</v>
      </c>
      <c r="I1704" s="44">
        <v>0</v>
      </c>
      <c r="J1704" s="44">
        <v>19235</v>
      </c>
      <c r="K1704" s="44">
        <v>0</v>
      </c>
      <c r="L1704" s="44">
        <v>0</v>
      </c>
      <c r="M1704" s="44">
        <v>0</v>
      </c>
      <c r="N1704" s="44">
        <v>383</v>
      </c>
      <c r="O1704" s="44">
        <v>0</v>
      </c>
      <c r="P1704" s="44">
        <v>168.650452</v>
      </c>
      <c r="Q1704" s="44">
        <v>164.44064299999999</v>
      </c>
      <c r="R1704" s="44">
        <v>22.219757000000001</v>
      </c>
      <c r="S1704" s="44">
        <v>21.073540000000001</v>
      </c>
      <c r="T1704" s="44">
        <v>111892.0625</v>
      </c>
      <c r="U1704" s="44">
        <v>19222.470702999999</v>
      </c>
      <c r="V1704" s="44">
        <v>0</v>
      </c>
      <c r="W1704" s="44">
        <v>382.750519</v>
      </c>
      <c r="X1704" s="44">
        <v>27418.546842</v>
      </c>
      <c r="Y1704" s="44">
        <v>40995.045139000002</v>
      </c>
      <c r="Z1704" s="44">
        <v>1819.1430740000001</v>
      </c>
      <c r="AA1704" s="44">
        <v>39.024597999999997</v>
      </c>
      <c r="AB1704" s="44">
        <v>1.87896</v>
      </c>
      <c r="AC1704" s="44">
        <v>0.98347200000000001</v>
      </c>
      <c r="AD1704" s="44">
        <v>11860.123896999999</v>
      </c>
    </row>
    <row r="1705" spans="1:30" x14ac:dyDescent="0.25">
      <c r="A1705">
        <v>1903</v>
      </c>
      <c r="B1705" t="s">
        <v>101</v>
      </c>
      <c r="C1705" t="s">
        <v>185</v>
      </c>
      <c r="D1705" t="s">
        <v>196</v>
      </c>
      <c r="E1705" t="s">
        <v>104</v>
      </c>
      <c r="F1705" s="52">
        <f>VLOOKUP(A1705,[1]Minority!$A$1:$H$1902,5,FALSE)</f>
        <v>65</v>
      </c>
      <c r="G1705" s="52">
        <f>VLOOKUP(A1705,'[1]Low-income - HH inc.'!$A$1:$I$1902,6,FALSE)</f>
        <v>4</v>
      </c>
      <c r="H1705" s="44">
        <v>111141</v>
      </c>
      <c r="I1705" s="44">
        <v>0</v>
      </c>
      <c r="J1705" s="44">
        <v>18257</v>
      </c>
      <c r="K1705" s="44">
        <v>0</v>
      </c>
      <c r="L1705" s="44">
        <v>0</v>
      </c>
      <c r="M1705" s="44">
        <v>0</v>
      </c>
      <c r="N1705" s="44">
        <v>80</v>
      </c>
      <c r="O1705" s="44">
        <v>0</v>
      </c>
      <c r="P1705" s="44">
        <v>0</v>
      </c>
      <c r="Q1705" s="44">
        <v>0</v>
      </c>
      <c r="R1705" s="44">
        <v>23.126594999999998</v>
      </c>
      <c r="S1705" s="44">
        <v>22.850483000000001</v>
      </c>
      <c r="T1705" s="44">
        <v>111141</v>
      </c>
      <c r="U1705" s="44">
        <v>18257</v>
      </c>
      <c r="V1705" s="44">
        <v>0</v>
      </c>
      <c r="W1705" s="44">
        <v>80</v>
      </c>
      <c r="X1705" s="44">
        <v>3441.6453529999999</v>
      </c>
      <c r="Y1705" s="44">
        <v>5617.6619380000002</v>
      </c>
      <c r="Z1705" s="44">
        <v>193.829149</v>
      </c>
      <c r="AA1705" s="44">
        <v>4.6286589999999999</v>
      </c>
      <c r="AB1705" s="44">
        <v>0.22437299999999999</v>
      </c>
      <c r="AC1705" s="44">
        <v>0.11457000000000001</v>
      </c>
      <c r="AD1705" s="44">
        <v>1400.27413</v>
      </c>
    </row>
    <row r="1706" spans="1:30" x14ac:dyDescent="0.25">
      <c r="A1706">
        <v>1904</v>
      </c>
      <c r="B1706" t="s">
        <v>101</v>
      </c>
      <c r="C1706" t="s">
        <v>185</v>
      </c>
      <c r="D1706" t="s">
        <v>196</v>
      </c>
      <c r="E1706" t="s">
        <v>104</v>
      </c>
      <c r="F1706" s="52">
        <f>VLOOKUP(A1706,[1]Minority!$A$1:$H$1902,5,FALSE)</f>
        <v>607</v>
      </c>
      <c r="G1706" s="52">
        <f>VLOOKUP(A1706,'[1]Low-income - HH inc.'!$A$1:$I$1902,6,FALSE)</f>
        <v>52</v>
      </c>
      <c r="H1706" s="44">
        <v>106457</v>
      </c>
      <c r="I1706" s="44">
        <v>0</v>
      </c>
      <c r="J1706" s="44">
        <v>18066</v>
      </c>
      <c r="K1706" s="44">
        <v>0</v>
      </c>
      <c r="L1706" s="44">
        <v>0</v>
      </c>
      <c r="M1706" s="44">
        <v>0</v>
      </c>
      <c r="N1706" s="44">
        <v>383</v>
      </c>
      <c r="O1706" s="44">
        <v>0</v>
      </c>
      <c r="P1706" s="44">
        <v>0</v>
      </c>
      <c r="Q1706" s="44">
        <v>0</v>
      </c>
      <c r="R1706" s="44">
        <v>19.301424000000001</v>
      </c>
      <c r="S1706" s="44">
        <v>18.899998</v>
      </c>
      <c r="T1706" s="44">
        <v>106456.992188</v>
      </c>
      <c r="U1706" s="44">
        <v>18066</v>
      </c>
      <c r="V1706" s="44">
        <v>0</v>
      </c>
      <c r="W1706" s="44">
        <v>383</v>
      </c>
      <c r="X1706" s="44">
        <v>17732.059861999998</v>
      </c>
      <c r="Y1706" s="44">
        <v>36403.559089000002</v>
      </c>
      <c r="Z1706" s="44">
        <v>1902.1486050000001</v>
      </c>
      <c r="AA1706" s="44">
        <v>37.389234000000002</v>
      </c>
      <c r="AB1706" s="44">
        <v>1.528384</v>
      </c>
      <c r="AC1706" s="44">
        <v>0.98945799999999995</v>
      </c>
      <c r="AD1706" s="44">
        <v>11235.923422</v>
      </c>
    </row>
    <row r="1707" spans="1:30" x14ac:dyDescent="0.25">
      <c r="A1707">
        <v>1905</v>
      </c>
      <c r="B1707" t="s">
        <v>101</v>
      </c>
      <c r="C1707" t="s">
        <v>185</v>
      </c>
      <c r="D1707" t="s">
        <v>196</v>
      </c>
      <c r="E1707" t="s">
        <v>104</v>
      </c>
      <c r="F1707" s="52">
        <f>VLOOKUP(A1707,[1]Minority!$A$1:$H$1902,5,FALSE)</f>
        <v>1764</v>
      </c>
      <c r="G1707" s="52">
        <f>VLOOKUP(A1707,'[1]Low-income - HH inc.'!$A$1:$I$1902,6,FALSE)</f>
        <v>159</v>
      </c>
      <c r="H1707" s="44">
        <v>111168</v>
      </c>
      <c r="I1707" s="44">
        <v>0</v>
      </c>
      <c r="J1707" s="44">
        <v>18687</v>
      </c>
      <c r="K1707" s="44">
        <v>0</v>
      </c>
      <c r="L1707" s="44">
        <v>0</v>
      </c>
      <c r="M1707" s="44">
        <v>0</v>
      </c>
      <c r="N1707" s="44">
        <v>80</v>
      </c>
      <c r="O1707" s="44">
        <v>0</v>
      </c>
      <c r="P1707" s="44">
        <v>0</v>
      </c>
      <c r="Q1707" s="44">
        <v>0</v>
      </c>
      <c r="R1707" s="44">
        <v>19.542891000000001</v>
      </c>
      <c r="S1707" s="44">
        <v>19.215063000000001</v>
      </c>
      <c r="T1707" s="44">
        <v>111168</v>
      </c>
      <c r="U1707" s="44">
        <v>18687</v>
      </c>
      <c r="V1707" s="44">
        <v>0</v>
      </c>
      <c r="W1707" s="44">
        <v>80</v>
      </c>
      <c r="X1707" s="44">
        <v>21982.260813000001</v>
      </c>
      <c r="Y1707" s="44">
        <v>39489.443066</v>
      </c>
      <c r="Z1707" s="44">
        <v>1241.3244870000001</v>
      </c>
      <c r="AA1707" s="44">
        <v>33.880682999999998</v>
      </c>
      <c r="AB1707" s="44">
        <v>1.587558</v>
      </c>
      <c r="AC1707" s="44">
        <v>0.77229899999999996</v>
      </c>
      <c r="AD1707" s="44">
        <v>9231.4760569999999</v>
      </c>
    </row>
    <row r="1708" spans="1:30" x14ac:dyDescent="0.25">
      <c r="A1708">
        <v>1906</v>
      </c>
      <c r="B1708" t="s">
        <v>101</v>
      </c>
      <c r="C1708" t="s">
        <v>185</v>
      </c>
      <c r="D1708" t="s">
        <v>196</v>
      </c>
      <c r="E1708" t="s">
        <v>104</v>
      </c>
      <c r="F1708" s="52">
        <f>VLOOKUP(A1708,[1]Minority!$A$1:$H$1902,5,FALSE)</f>
        <v>1780</v>
      </c>
      <c r="G1708" s="52">
        <f>VLOOKUP(A1708,'[1]Low-income - HH inc.'!$A$1:$I$1902,6,FALSE)</f>
        <v>148</v>
      </c>
      <c r="H1708" s="44">
        <v>104809</v>
      </c>
      <c r="I1708" s="44">
        <v>0</v>
      </c>
      <c r="J1708" s="44">
        <v>17692</v>
      </c>
      <c r="K1708" s="44">
        <v>0</v>
      </c>
      <c r="L1708" s="44">
        <v>0</v>
      </c>
      <c r="M1708" s="44">
        <v>0</v>
      </c>
      <c r="N1708" s="44">
        <v>80</v>
      </c>
      <c r="O1708" s="44">
        <v>0</v>
      </c>
      <c r="P1708" s="44">
        <v>0</v>
      </c>
      <c r="Q1708" s="44">
        <v>0</v>
      </c>
      <c r="R1708" s="44">
        <v>19.151402999999998</v>
      </c>
      <c r="S1708" s="44">
        <v>19.010313</v>
      </c>
      <c r="T1708" s="44">
        <v>104809</v>
      </c>
      <c r="U1708" s="44">
        <v>17692</v>
      </c>
      <c r="V1708" s="44">
        <v>0</v>
      </c>
      <c r="W1708" s="44">
        <v>80</v>
      </c>
      <c r="X1708" s="44">
        <v>1885.406941</v>
      </c>
      <c r="Y1708" s="44">
        <v>10046.801235999999</v>
      </c>
      <c r="Z1708" s="44">
        <v>342.29519399999998</v>
      </c>
      <c r="AA1708" s="44">
        <v>8.3397629999999996</v>
      </c>
      <c r="AB1708" s="44">
        <v>0.35140300000000002</v>
      </c>
      <c r="AC1708" s="44">
        <v>0.19880900000000001</v>
      </c>
      <c r="AD1708" s="44">
        <v>2333.1036439999998</v>
      </c>
    </row>
    <row r="1709" spans="1:30" x14ac:dyDescent="0.25">
      <c r="A1709">
        <v>1907</v>
      </c>
      <c r="B1709" t="s">
        <v>101</v>
      </c>
      <c r="C1709" t="s">
        <v>185</v>
      </c>
      <c r="D1709" t="s">
        <v>196</v>
      </c>
      <c r="E1709" t="s">
        <v>104</v>
      </c>
      <c r="F1709" s="52">
        <f>VLOOKUP(A1709,[1]Minority!$A$1:$H$1902,5,FALSE)</f>
        <v>2969</v>
      </c>
      <c r="G1709" s="52">
        <f>VLOOKUP(A1709,'[1]Low-income - HH inc.'!$A$1:$I$1902,6,FALSE)</f>
        <v>155</v>
      </c>
      <c r="H1709" s="44">
        <v>89023</v>
      </c>
      <c r="I1709" s="44">
        <v>0</v>
      </c>
      <c r="J1709" s="44">
        <v>15826</v>
      </c>
      <c r="K1709" s="44">
        <v>0</v>
      </c>
      <c r="L1709" s="44">
        <v>0</v>
      </c>
      <c r="M1709" s="44">
        <v>0</v>
      </c>
      <c r="N1709" s="44">
        <v>80</v>
      </c>
      <c r="O1709" s="44">
        <v>0</v>
      </c>
      <c r="P1709" s="44">
        <v>0</v>
      </c>
      <c r="Q1709" s="44">
        <v>0</v>
      </c>
      <c r="R1709" s="44">
        <v>19.040232</v>
      </c>
      <c r="S1709" s="44">
        <v>18.901057999999999</v>
      </c>
      <c r="T1709" s="44">
        <v>89023</v>
      </c>
      <c r="U1709" s="44">
        <v>15826</v>
      </c>
      <c r="V1709" s="44">
        <v>0</v>
      </c>
      <c r="W1709" s="44">
        <v>80</v>
      </c>
      <c r="X1709" s="44">
        <v>2479.1280339999998</v>
      </c>
      <c r="Y1709" s="44">
        <v>13273.188445</v>
      </c>
      <c r="Z1709" s="44">
        <v>382.61258800000002</v>
      </c>
      <c r="AA1709" s="44">
        <v>10.680236000000001</v>
      </c>
      <c r="AB1709" s="44">
        <v>0.53535699999999997</v>
      </c>
      <c r="AC1709" s="44">
        <v>0.243451</v>
      </c>
      <c r="AD1709" s="44">
        <v>2919.607019</v>
      </c>
    </row>
    <row r="1710" spans="1:30" x14ac:dyDescent="0.25">
      <c r="A1710">
        <v>1908</v>
      </c>
      <c r="B1710" t="s">
        <v>101</v>
      </c>
      <c r="C1710" t="s">
        <v>185</v>
      </c>
      <c r="D1710" t="s">
        <v>196</v>
      </c>
      <c r="E1710" t="s">
        <v>104</v>
      </c>
      <c r="F1710" s="52">
        <f>VLOOKUP(A1710,[1]Minority!$A$1:$H$1902,5,FALSE)</f>
        <v>1155</v>
      </c>
      <c r="G1710" s="52">
        <f>VLOOKUP(A1710,'[1]Low-income - HH inc.'!$A$1:$I$1902,6,FALSE)</f>
        <v>47</v>
      </c>
      <c r="H1710" s="44">
        <v>103511</v>
      </c>
      <c r="I1710" s="44">
        <v>0</v>
      </c>
      <c r="J1710" s="44">
        <v>17634</v>
      </c>
      <c r="K1710" s="44">
        <v>0</v>
      </c>
      <c r="L1710" s="44">
        <v>0</v>
      </c>
      <c r="M1710" s="44">
        <v>0</v>
      </c>
      <c r="N1710" s="44">
        <v>80</v>
      </c>
      <c r="O1710" s="44">
        <v>0</v>
      </c>
      <c r="P1710" s="44">
        <v>0</v>
      </c>
      <c r="Q1710" s="44">
        <v>0</v>
      </c>
      <c r="R1710" s="44">
        <v>18.213850000000001</v>
      </c>
      <c r="S1710" s="44">
        <v>18.023146000000001</v>
      </c>
      <c r="T1710" s="44">
        <v>103511</v>
      </c>
      <c r="U1710" s="44">
        <v>17634</v>
      </c>
      <c r="V1710" s="44">
        <v>0</v>
      </c>
      <c r="W1710" s="44">
        <v>80</v>
      </c>
      <c r="X1710" s="44">
        <v>3163.7879229999999</v>
      </c>
      <c r="Y1710" s="44">
        <v>12698.760507000001</v>
      </c>
      <c r="Z1710" s="44">
        <v>356.83098899999999</v>
      </c>
      <c r="AA1710" s="44">
        <v>10.136438</v>
      </c>
      <c r="AB1710" s="44">
        <v>0.54159900000000005</v>
      </c>
      <c r="AC1710" s="44">
        <v>0.231154</v>
      </c>
      <c r="AD1710" s="44">
        <v>2811.1416429999999</v>
      </c>
    </row>
    <row r="1711" spans="1:30" x14ac:dyDescent="0.25">
      <c r="A1711">
        <v>1909</v>
      </c>
      <c r="B1711" t="s">
        <v>101</v>
      </c>
      <c r="C1711" t="s">
        <v>185</v>
      </c>
      <c r="D1711" t="s">
        <v>196</v>
      </c>
      <c r="E1711" t="s">
        <v>104</v>
      </c>
      <c r="F1711" s="52">
        <f>VLOOKUP(A1711,[1]Minority!$A$1:$H$1902,5,FALSE)</f>
        <v>2033</v>
      </c>
      <c r="G1711" s="52">
        <f>VLOOKUP(A1711,'[1]Low-income - HH inc.'!$A$1:$I$1902,6,FALSE)</f>
        <v>76</v>
      </c>
      <c r="H1711" s="44">
        <v>87474</v>
      </c>
      <c r="I1711" s="44">
        <v>0</v>
      </c>
      <c r="J1711" s="44">
        <v>15250</v>
      </c>
      <c r="K1711" s="44">
        <v>0</v>
      </c>
      <c r="L1711" s="44">
        <v>0</v>
      </c>
      <c r="M1711" s="44">
        <v>0</v>
      </c>
      <c r="N1711" s="44">
        <v>80</v>
      </c>
      <c r="O1711" s="44">
        <v>0</v>
      </c>
      <c r="P1711" s="44">
        <v>0</v>
      </c>
      <c r="Q1711" s="44">
        <v>0</v>
      </c>
      <c r="R1711" s="44">
        <v>21.178041</v>
      </c>
      <c r="S1711" s="44">
        <v>20.930239</v>
      </c>
      <c r="T1711" s="44">
        <v>87474</v>
      </c>
      <c r="U1711" s="44">
        <v>15249.999023</v>
      </c>
      <c r="V1711" s="44">
        <v>0</v>
      </c>
      <c r="W1711" s="44">
        <v>80</v>
      </c>
      <c r="X1711" s="44">
        <v>47882.817695999998</v>
      </c>
      <c r="Y1711" s="44">
        <v>75826.527516999995</v>
      </c>
      <c r="Z1711" s="44">
        <v>1813.3891389999999</v>
      </c>
      <c r="AA1711" s="44">
        <v>76.053573</v>
      </c>
      <c r="AB1711" s="44">
        <v>3.5579640000000001</v>
      </c>
      <c r="AC1711" s="44">
        <v>1.383643</v>
      </c>
      <c r="AD1711" s="44">
        <v>16390.796477</v>
      </c>
    </row>
    <row r="1712" spans="1:30" x14ac:dyDescent="0.25">
      <c r="A1712">
        <v>1910</v>
      </c>
      <c r="B1712" t="s">
        <v>101</v>
      </c>
      <c r="C1712" t="s">
        <v>185</v>
      </c>
      <c r="D1712" t="s">
        <v>197</v>
      </c>
      <c r="E1712" t="s">
        <v>104</v>
      </c>
      <c r="F1712" s="52">
        <f>VLOOKUP(A1712,[1]Minority!$A$1:$H$1902,5,FALSE)</f>
        <v>1338</v>
      </c>
      <c r="G1712" s="52">
        <f>VLOOKUP(A1712,'[1]Low-income - HH inc.'!$A$1:$I$1902,6,FALSE)</f>
        <v>103</v>
      </c>
      <c r="H1712" s="44">
        <v>46572</v>
      </c>
      <c r="I1712" s="44">
        <v>0</v>
      </c>
      <c r="J1712" s="44">
        <v>9376</v>
      </c>
      <c r="K1712" s="44">
        <v>0</v>
      </c>
      <c r="L1712" s="44">
        <v>0</v>
      </c>
      <c r="M1712" s="44">
        <v>0</v>
      </c>
      <c r="N1712" s="44">
        <v>0</v>
      </c>
      <c r="O1712" s="44">
        <v>0</v>
      </c>
      <c r="P1712" s="44">
        <v>0</v>
      </c>
      <c r="Q1712" s="44">
        <v>0</v>
      </c>
      <c r="R1712" s="44">
        <v>18.933077000000001</v>
      </c>
      <c r="S1712" s="44">
        <v>18.749475</v>
      </c>
      <c r="T1712" s="44">
        <v>46572</v>
      </c>
      <c r="U1712" s="44">
        <v>9376</v>
      </c>
      <c r="V1712" s="44">
        <v>0</v>
      </c>
      <c r="W1712" s="44">
        <v>0</v>
      </c>
      <c r="X1712" s="44">
        <v>0</v>
      </c>
      <c r="Y1712" s="44">
        <v>3040.5284320000001</v>
      </c>
      <c r="Z1712" s="44">
        <v>99.589562999999998</v>
      </c>
      <c r="AA1712" s="44">
        <v>2.5160040000000001</v>
      </c>
      <c r="AB1712" s="44">
        <v>0.109998</v>
      </c>
      <c r="AC1712" s="44">
        <v>5.8666000000000003E-2</v>
      </c>
      <c r="AD1712" s="44">
        <v>691.60522300000002</v>
      </c>
    </row>
    <row r="1713" spans="1:30" x14ac:dyDescent="0.25">
      <c r="A1713">
        <v>1911</v>
      </c>
      <c r="B1713" t="s">
        <v>101</v>
      </c>
      <c r="C1713" t="s">
        <v>185</v>
      </c>
      <c r="D1713" t="s">
        <v>197</v>
      </c>
      <c r="E1713" t="s">
        <v>104</v>
      </c>
      <c r="F1713" s="52">
        <f>VLOOKUP(A1713,[1]Minority!$A$1:$H$1902,5,FALSE)</f>
        <v>2146</v>
      </c>
      <c r="G1713" s="52">
        <f>VLOOKUP(A1713,'[1]Low-income - HH inc.'!$A$1:$I$1902,6,FALSE)</f>
        <v>148</v>
      </c>
      <c r="H1713" s="44">
        <v>55460</v>
      </c>
      <c r="I1713" s="44">
        <v>0</v>
      </c>
      <c r="J1713" s="44">
        <v>11363</v>
      </c>
      <c r="K1713" s="44">
        <v>0</v>
      </c>
      <c r="L1713" s="44">
        <v>0</v>
      </c>
      <c r="M1713" s="44">
        <v>0</v>
      </c>
      <c r="N1713" s="44">
        <v>0</v>
      </c>
      <c r="O1713" s="44">
        <v>0</v>
      </c>
      <c r="P1713" s="44">
        <v>106.170303</v>
      </c>
      <c r="Q1713" s="44">
        <v>111.383644</v>
      </c>
      <c r="R1713" s="44">
        <v>16.586925999999998</v>
      </c>
      <c r="S1713" s="44">
        <v>16.466877</v>
      </c>
      <c r="T1713" s="44">
        <v>55276.988280999998</v>
      </c>
      <c r="U1713" s="44">
        <v>11325.503906</v>
      </c>
      <c r="V1713" s="44">
        <v>0</v>
      </c>
      <c r="W1713" s="44">
        <v>0</v>
      </c>
      <c r="X1713" s="44">
        <v>0</v>
      </c>
      <c r="Y1713" s="44">
        <v>12914.062682</v>
      </c>
      <c r="Z1713" s="44">
        <v>423.77977800000002</v>
      </c>
      <c r="AA1713" s="44">
        <v>10.536133</v>
      </c>
      <c r="AB1713" s="44">
        <v>0.49207000000000001</v>
      </c>
      <c r="AC1713" s="44">
        <v>0.249722</v>
      </c>
      <c r="AD1713" s="44">
        <v>2974.8210640000002</v>
      </c>
    </row>
    <row r="1714" spans="1:30" x14ac:dyDescent="0.25">
      <c r="A1714">
        <v>1912</v>
      </c>
      <c r="B1714" t="s">
        <v>101</v>
      </c>
      <c r="C1714" t="s">
        <v>185</v>
      </c>
      <c r="D1714" t="s">
        <v>197</v>
      </c>
      <c r="E1714" t="s">
        <v>104</v>
      </c>
      <c r="F1714" s="52">
        <f>VLOOKUP(A1714,[1]Minority!$A$1:$H$1902,5,FALSE)</f>
        <v>1877</v>
      </c>
      <c r="G1714" s="52">
        <f>VLOOKUP(A1714,'[1]Low-income - HH inc.'!$A$1:$I$1902,6,FALSE)</f>
        <v>117</v>
      </c>
      <c r="H1714" s="44">
        <v>67398</v>
      </c>
      <c r="I1714" s="44">
        <v>0</v>
      </c>
      <c r="J1714" s="44">
        <v>12748</v>
      </c>
      <c r="K1714" s="44">
        <v>0</v>
      </c>
      <c r="L1714" s="44">
        <v>0</v>
      </c>
      <c r="M1714" s="44">
        <v>0</v>
      </c>
      <c r="N1714" s="44">
        <v>0</v>
      </c>
      <c r="O1714" s="44">
        <v>0</v>
      </c>
      <c r="P1714" s="44">
        <v>0</v>
      </c>
      <c r="Q1714" s="44">
        <v>0</v>
      </c>
      <c r="R1714" s="44">
        <v>18.732876000000001</v>
      </c>
      <c r="S1714" s="44">
        <v>18.621058000000001</v>
      </c>
      <c r="T1714" s="44">
        <v>67398</v>
      </c>
      <c r="U1714" s="44">
        <v>12748</v>
      </c>
      <c r="V1714" s="44">
        <v>0</v>
      </c>
      <c r="W1714" s="44">
        <v>0</v>
      </c>
      <c r="X1714" s="44">
        <v>761.41977699999995</v>
      </c>
      <c r="Y1714" s="44">
        <v>16969.076926000002</v>
      </c>
      <c r="Z1714" s="44">
        <v>512.349605</v>
      </c>
      <c r="AA1714" s="44">
        <v>13.707532</v>
      </c>
      <c r="AB1714" s="44">
        <v>0.67095099999999996</v>
      </c>
      <c r="AC1714" s="44">
        <v>0.31707200000000002</v>
      </c>
      <c r="AD1714" s="44">
        <v>3790.2153800000001</v>
      </c>
    </row>
    <row r="1715" spans="1:30" x14ac:dyDescent="0.25">
      <c r="A1715">
        <v>1913</v>
      </c>
      <c r="B1715" t="s">
        <v>101</v>
      </c>
      <c r="C1715" t="s">
        <v>185</v>
      </c>
      <c r="D1715" t="s">
        <v>197</v>
      </c>
      <c r="E1715" t="s">
        <v>104</v>
      </c>
      <c r="F1715" s="52">
        <f>VLOOKUP(A1715,[1]Minority!$A$1:$H$1902,5,FALSE)</f>
        <v>2410</v>
      </c>
      <c r="G1715" s="52">
        <f>VLOOKUP(A1715,'[1]Low-income - HH inc.'!$A$1:$I$1902,6,FALSE)</f>
        <v>210</v>
      </c>
      <c r="H1715" s="44">
        <v>55452</v>
      </c>
      <c r="I1715" s="44">
        <v>0</v>
      </c>
      <c r="J1715" s="44">
        <v>11486</v>
      </c>
      <c r="K1715" s="44">
        <v>0</v>
      </c>
      <c r="L1715" s="44">
        <v>0</v>
      </c>
      <c r="M1715" s="44">
        <v>0</v>
      </c>
      <c r="N1715" s="44">
        <v>0</v>
      </c>
      <c r="O1715" s="44">
        <v>0</v>
      </c>
      <c r="P1715" s="44">
        <v>0</v>
      </c>
      <c r="Q1715" s="44">
        <v>0</v>
      </c>
      <c r="R1715" s="44">
        <v>15.730544</v>
      </c>
      <c r="S1715" s="44">
        <v>15.515903</v>
      </c>
      <c r="T1715" s="44">
        <v>55452</v>
      </c>
      <c r="U1715" s="44">
        <v>11486</v>
      </c>
      <c r="V1715" s="44">
        <v>0</v>
      </c>
      <c r="W1715" s="44">
        <v>0</v>
      </c>
      <c r="X1715" s="44">
        <v>942.56304399999999</v>
      </c>
      <c r="Y1715" s="44">
        <v>9841.9235019999996</v>
      </c>
      <c r="Z1715" s="44">
        <v>302.13282299999997</v>
      </c>
      <c r="AA1715" s="44">
        <v>7.9697620000000002</v>
      </c>
      <c r="AB1715" s="44">
        <v>0.38557399999999997</v>
      </c>
      <c r="AC1715" s="44">
        <v>0.18504000000000001</v>
      </c>
      <c r="AD1715" s="44">
        <v>2207.1417860000001</v>
      </c>
    </row>
    <row r="1716" spans="1:30" x14ac:dyDescent="0.25">
      <c r="A1716">
        <v>1914</v>
      </c>
      <c r="B1716" t="s">
        <v>101</v>
      </c>
      <c r="C1716" t="s">
        <v>185</v>
      </c>
      <c r="D1716" t="s">
        <v>197</v>
      </c>
      <c r="E1716" t="s">
        <v>104</v>
      </c>
      <c r="F1716" s="52">
        <f>VLOOKUP(A1716,[1]Minority!$A$1:$H$1902,5,FALSE)</f>
        <v>4492</v>
      </c>
      <c r="G1716" s="52">
        <f>VLOOKUP(A1716,'[1]Low-income - HH inc.'!$A$1:$I$1902,6,FALSE)</f>
        <v>328</v>
      </c>
      <c r="H1716" s="44">
        <v>44142</v>
      </c>
      <c r="I1716" s="44">
        <v>0</v>
      </c>
      <c r="J1716" s="44">
        <v>8816</v>
      </c>
      <c r="K1716" s="44">
        <v>0</v>
      </c>
      <c r="L1716" s="44">
        <v>0</v>
      </c>
      <c r="M1716" s="44">
        <v>0</v>
      </c>
      <c r="N1716" s="44">
        <v>0</v>
      </c>
      <c r="O1716" s="44">
        <v>0</v>
      </c>
      <c r="P1716" s="44">
        <v>0</v>
      </c>
      <c r="Q1716" s="44">
        <v>0</v>
      </c>
      <c r="R1716" s="44">
        <v>17.676558</v>
      </c>
      <c r="S1716" s="44">
        <v>17.159203999999999</v>
      </c>
      <c r="T1716" s="44">
        <v>44142</v>
      </c>
      <c r="U1716" s="44">
        <v>8816</v>
      </c>
      <c r="V1716" s="44">
        <v>0</v>
      </c>
      <c r="W1716" s="44">
        <v>0</v>
      </c>
      <c r="X1716" s="44">
        <v>0</v>
      </c>
      <c r="Y1716" s="44">
        <v>6787.9277840000004</v>
      </c>
      <c r="Z1716" s="44">
        <v>222.06520399999999</v>
      </c>
      <c r="AA1716" s="44">
        <v>5.5412920000000003</v>
      </c>
      <c r="AB1716" s="44">
        <v>0.250222</v>
      </c>
      <c r="AC1716" s="44">
        <v>0.130608</v>
      </c>
      <c r="AD1716" s="44">
        <v>1542.3491670000001</v>
      </c>
    </row>
    <row r="1717" spans="1:30" x14ac:dyDescent="0.25">
      <c r="A1717">
        <v>1915</v>
      </c>
      <c r="B1717" t="s">
        <v>101</v>
      </c>
      <c r="C1717" t="s">
        <v>185</v>
      </c>
      <c r="D1717" t="s">
        <v>197</v>
      </c>
      <c r="E1717" t="s">
        <v>104</v>
      </c>
      <c r="F1717" s="52">
        <f>VLOOKUP(A1717,[1]Minority!$A$1:$H$1902,5,FALSE)</f>
        <v>2080</v>
      </c>
      <c r="G1717" s="52">
        <f>VLOOKUP(A1717,'[1]Low-income - HH inc.'!$A$1:$I$1902,6,FALSE)</f>
        <v>167</v>
      </c>
      <c r="H1717" s="44">
        <v>67593</v>
      </c>
      <c r="I1717" s="44">
        <v>581</v>
      </c>
      <c r="J1717" s="44">
        <v>12492</v>
      </c>
      <c r="K1717" s="44">
        <v>127</v>
      </c>
      <c r="L1717" s="44">
        <v>0</v>
      </c>
      <c r="M1717" s="44">
        <v>0</v>
      </c>
      <c r="N1717" s="44">
        <v>80</v>
      </c>
      <c r="O1717" s="44">
        <v>0</v>
      </c>
      <c r="P1717" s="44">
        <v>115.552032</v>
      </c>
      <c r="Q1717" s="44">
        <v>121.05135300000001</v>
      </c>
      <c r="R1717" s="44">
        <v>16.761471</v>
      </c>
      <c r="S1717" s="44">
        <v>16.691996</v>
      </c>
      <c r="T1717" s="44">
        <v>67421.804688000004</v>
      </c>
      <c r="U1717" s="44">
        <v>12460.410156</v>
      </c>
      <c r="V1717" s="44">
        <v>0</v>
      </c>
      <c r="W1717" s="44">
        <v>79.795624000000004</v>
      </c>
      <c r="X1717" s="44">
        <v>2782.4300920000001</v>
      </c>
      <c r="Y1717" s="44">
        <v>20149.860793</v>
      </c>
      <c r="Z1717" s="44">
        <v>617.82371000000001</v>
      </c>
      <c r="AA1717" s="44">
        <v>16.382418000000001</v>
      </c>
      <c r="AB1717" s="44">
        <v>0.831731</v>
      </c>
      <c r="AC1717" s="44">
        <v>0.37994499999999998</v>
      </c>
      <c r="AD1717" s="44">
        <v>4580.3932629999999</v>
      </c>
    </row>
    <row r="1718" spans="1:30" x14ac:dyDescent="0.25">
      <c r="A1718">
        <v>1916</v>
      </c>
      <c r="B1718" t="s">
        <v>101</v>
      </c>
      <c r="C1718" t="s">
        <v>185</v>
      </c>
      <c r="D1718" t="s">
        <v>197</v>
      </c>
      <c r="E1718" t="s">
        <v>104</v>
      </c>
      <c r="F1718" s="52">
        <f>VLOOKUP(A1718,[1]Minority!$A$1:$H$1902,5,FALSE)</f>
        <v>3313</v>
      </c>
      <c r="G1718" s="52">
        <f>VLOOKUP(A1718,'[1]Low-income - HH inc.'!$A$1:$I$1902,6,FALSE)</f>
        <v>391</v>
      </c>
      <c r="H1718" s="44">
        <v>57297</v>
      </c>
      <c r="I1718" s="44">
        <v>0</v>
      </c>
      <c r="J1718" s="44">
        <v>11616</v>
      </c>
      <c r="K1718" s="44">
        <v>0</v>
      </c>
      <c r="L1718" s="44">
        <v>0</v>
      </c>
      <c r="M1718" s="44">
        <v>0</v>
      </c>
      <c r="N1718" s="44">
        <v>80</v>
      </c>
      <c r="O1718" s="44">
        <v>0</v>
      </c>
      <c r="P1718" s="44">
        <v>122.87661</v>
      </c>
      <c r="Q1718" s="44">
        <v>128.007385</v>
      </c>
      <c r="R1718" s="44">
        <v>16.288971</v>
      </c>
      <c r="S1718" s="44">
        <v>16.243424999999998</v>
      </c>
      <c r="T1718" s="44">
        <v>57238.714844000002</v>
      </c>
      <c r="U1718" s="44">
        <v>11604.183594</v>
      </c>
      <c r="V1718" s="44">
        <v>0</v>
      </c>
      <c r="W1718" s="44">
        <v>79.918616999999998</v>
      </c>
      <c r="X1718" s="44">
        <v>1682.6586400000001</v>
      </c>
      <c r="Y1718" s="44">
        <v>6771.5712000000003</v>
      </c>
      <c r="Z1718" s="44">
        <v>231.626969</v>
      </c>
      <c r="AA1718" s="44">
        <v>5.697819</v>
      </c>
      <c r="AB1718" s="44">
        <v>0.26094800000000001</v>
      </c>
      <c r="AC1718" s="44">
        <v>0.13536699999999999</v>
      </c>
      <c r="AD1718" s="44">
        <v>1612.2058549999999</v>
      </c>
    </row>
    <row r="1719" spans="1:30" x14ac:dyDescent="0.25">
      <c r="A1719">
        <v>1917</v>
      </c>
      <c r="B1719" t="s">
        <v>101</v>
      </c>
      <c r="C1719" t="s">
        <v>185</v>
      </c>
      <c r="D1719" t="s">
        <v>197</v>
      </c>
      <c r="E1719" t="s">
        <v>104</v>
      </c>
      <c r="F1719" s="52">
        <f>VLOOKUP(A1719,[1]Minority!$A$1:$H$1902,5,FALSE)</f>
        <v>477</v>
      </c>
      <c r="G1719" s="52">
        <f>VLOOKUP(A1719,'[1]Low-income - HH inc.'!$A$1:$I$1902,6,FALSE)</f>
        <v>63</v>
      </c>
      <c r="H1719" s="44">
        <v>42552</v>
      </c>
      <c r="I1719" s="44">
        <v>0</v>
      </c>
      <c r="J1719" s="44">
        <v>7741</v>
      </c>
      <c r="K1719" s="44">
        <v>0</v>
      </c>
      <c r="L1719" s="44">
        <v>0</v>
      </c>
      <c r="M1719" s="44">
        <v>0</v>
      </c>
      <c r="N1719" s="44">
        <v>80</v>
      </c>
      <c r="O1719" s="44">
        <v>0</v>
      </c>
      <c r="P1719" s="44">
        <v>0</v>
      </c>
      <c r="Q1719" s="44">
        <v>0</v>
      </c>
      <c r="R1719" s="44">
        <v>23.120056000000002</v>
      </c>
      <c r="S1719" s="44">
        <v>23.046531999999999</v>
      </c>
      <c r="T1719" s="44">
        <v>42552</v>
      </c>
      <c r="U1719" s="44">
        <v>7741</v>
      </c>
      <c r="V1719" s="44">
        <v>0</v>
      </c>
      <c r="W1719" s="44">
        <v>80</v>
      </c>
      <c r="X1719" s="44">
        <v>0</v>
      </c>
      <c r="Y1719" s="44">
        <v>645.01479800000004</v>
      </c>
      <c r="Z1719" s="44">
        <v>21.531524999999998</v>
      </c>
      <c r="AA1719" s="44">
        <v>0.52906399999999998</v>
      </c>
      <c r="AB1719" s="44">
        <v>2.2932000000000001E-2</v>
      </c>
      <c r="AC1719" s="44">
        <v>1.2567999999999999E-2</v>
      </c>
      <c r="AD1719" s="44">
        <v>147.545773</v>
      </c>
    </row>
    <row r="1720" spans="1:30" x14ac:dyDescent="0.25">
      <c r="A1720">
        <v>1918</v>
      </c>
      <c r="B1720" t="s">
        <v>101</v>
      </c>
      <c r="C1720" t="s">
        <v>116</v>
      </c>
      <c r="D1720" t="s">
        <v>198</v>
      </c>
      <c r="E1720" t="s">
        <v>104</v>
      </c>
      <c r="F1720" s="52">
        <f>VLOOKUP(A1720,[1]Minority!$A$1:$H$1902,5,FALSE)</f>
        <v>2366</v>
      </c>
      <c r="G1720" s="52">
        <f>VLOOKUP(A1720,'[1]Low-income - HH inc.'!$A$1:$I$1902,6,FALSE)</f>
        <v>257</v>
      </c>
      <c r="H1720" s="44">
        <v>114263</v>
      </c>
      <c r="I1720" s="44">
        <v>0</v>
      </c>
      <c r="J1720" s="44">
        <v>22126</v>
      </c>
      <c r="K1720" s="44">
        <v>0</v>
      </c>
      <c r="L1720" s="44">
        <v>9501</v>
      </c>
      <c r="M1720" s="44">
        <v>0</v>
      </c>
      <c r="N1720" s="44">
        <v>424</v>
      </c>
      <c r="O1720" s="44">
        <v>0</v>
      </c>
      <c r="P1720" s="44">
        <v>98.967360999999997</v>
      </c>
      <c r="Q1720" s="44">
        <v>97.079741999999996</v>
      </c>
      <c r="R1720" s="44">
        <v>14.867544000000001</v>
      </c>
      <c r="S1720" s="44">
        <v>15.263107</v>
      </c>
      <c r="T1720" s="44">
        <v>114179.96875</v>
      </c>
      <c r="U1720" s="44">
        <v>22109.919922000001</v>
      </c>
      <c r="V1720" s="44">
        <v>9494.0957030000009</v>
      </c>
      <c r="W1720" s="44">
        <v>423.69186400000001</v>
      </c>
      <c r="X1720" s="44">
        <v>24124.045891999998</v>
      </c>
      <c r="Y1720" s="44">
        <v>43327.753642999996</v>
      </c>
      <c r="Z1720" s="44">
        <v>982.61109699999997</v>
      </c>
      <c r="AA1720" s="44">
        <v>46.473528000000002</v>
      </c>
      <c r="AB1720" s="44">
        <v>2.2512989999999999</v>
      </c>
      <c r="AC1720" s="44">
        <v>0.77935200000000004</v>
      </c>
      <c r="AD1720" s="44">
        <v>9460.7038730000004</v>
      </c>
    </row>
    <row r="1721" spans="1:30" x14ac:dyDescent="0.25">
      <c r="A1721">
        <v>1919</v>
      </c>
      <c r="B1721" t="s">
        <v>101</v>
      </c>
      <c r="C1721" t="s">
        <v>116</v>
      </c>
      <c r="D1721" t="s">
        <v>198</v>
      </c>
      <c r="E1721" t="s">
        <v>104</v>
      </c>
      <c r="F1721" s="52">
        <f>VLOOKUP(A1721,[1]Minority!$A$1:$H$1902,5,FALSE)</f>
        <v>2770</v>
      </c>
      <c r="G1721" s="52">
        <f>VLOOKUP(A1721,'[1]Low-income - HH inc.'!$A$1:$I$1902,6,FALSE)</f>
        <v>300</v>
      </c>
      <c r="H1721" s="44">
        <v>97550</v>
      </c>
      <c r="I1721" s="44">
        <v>613</v>
      </c>
      <c r="J1721" s="44">
        <v>18998</v>
      </c>
      <c r="K1721" s="44">
        <v>111</v>
      </c>
      <c r="L1721" s="44">
        <v>9501</v>
      </c>
      <c r="M1721" s="44">
        <v>0</v>
      </c>
      <c r="N1721" s="44">
        <v>424</v>
      </c>
      <c r="O1721" s="44">
        <v>0</v>
      </c>
      <c r="P1721" s="44">
        <v>94.334023000000002</v>
      </c>
      <c r="Q1721" s="44">
        <v>94.094489999999993</v>
      </c>
      <c r="R1721" s="44">
        <v>15.569818</v>
      </c>
      <c r="S1721" s="44">
        <v>15.779305000000001</v>
      </c>
      <c r="T1721" s="44">
        <v>97366.164063000004</v>
      </c>
      <c r="U1721" s="44">
        <v>18962.181640999999</v>
      </c>
      <c r="V1721" s="44">
        <v>9482.9814449999994</v>
      </c>
      <c r="W1721" s="44">
        <v>423.19592299999999</v>
      </c>
      <c r="X1721" s="44">
        <v>367.90375899999998</v>
      </c>
      <c r="Y1721" s="44">
        <v>4289.0478569999996</v>
      </c>
      <c r="Z1721" s="44">
        <v>107.745135</v>
      </c>
      <c r="AA1721" s="44">
        <v>4.056826</v>
      </c>
      <c r="AB1721" s="44">
        <v>0.209874</v>
      </c>
      <c r="AC1721" s="44">
        <v>7.7039999999999997E-2</v>
      </c>
      <c r="AD1721" s="44">
        <v>945.87940800000001</v>
      </c>
    </row>
    <row r="1722" spans="1:30" x14ac:dyDescent="0.25">
      <c r="A1722">
        <v>1920</v>
      </c>
      <c r="B1722" t="s">
        <v>101</v>
      </c>
      <c r="C1722" t="s">
        <v>116</v>
      </c>
      <c r="D1722" t="s">
        <v>199</v>
      </c>
      <c r="E1722" t="s">
        <v>104</v>
      </c>
      <c r="F1722" s="52">
        <f>VLOOKUP(A1722,[1]Minority!$A$1:$H$1902,5,FALSE)</f>
        <v>2353</v>
      </c>
      <c r="G1722" s="52">
        <f>VLOOKUP(A1722,'[1]Low-income - HH inc.'!$A$1:$I$1902,6,FALSE)</f>
        <v>276</v>
      </c>
      <c r="H1722" s="44">
        <v>53775</v>
      </c>
      <c r="I1722" s="44">
        <v>0</v>
      </c>
      <c r="J1722" s="44">
        <v>9266</v>
      </c>
      <c r="K1722" s="44">
        <v>0</v>
      </c>
      <c r="L1722" s="44">
        <v>2023</v>
      </c>
      <c r="M1722" s="44">
        <v>0</v>
      </c>
      <c r="N1722" s="44">
        <v>97</v>
      </c>
      <c r="O1722" s="44">
        <v>0</v>
      </c>
      <c r="P1722" s="44">
        <v>72.234215000000006</v>
      </c>
      <c r="Q1722" s="44">
        <v>69.214873999999995</v>
      </c>
      <c r="R1722" s="44">
        <v>17.019960000000001</v>
      </c>
      <c r="S1722" s="44">
        <v>16.906063</v>
      </c>
      <c r="T1722" s="44">
        <v>53387.792969000002</v>
      </c>
      <c r="U1722" s="44">
        <v>9199.2802730000003</v>
      </c>
      <c r="V1722" s="44">
        <v>2008.4335940000001</v>
      </c>
      <c r="W1722" s="44">
        <v>96.301552000000001</v>
      </c>
      <c r="X1722" s="44">
        <v>0</v>
      </c>
      <c r="Y1722" s="44">
        <v>5441.4380849999998</v>
      </c>
      <c r="Z1722" s="44">
        <v>182.288904</v>
      </c>
      <c r="AA1722" s="44">
        <v>4.495241</v>
      </c>
      <c r="AB1722" s="44">
        <v>0.20357800000000001</v>
      </c>
      <c r="AC1722" s="44">
        <v>0.10598</v>
      </c>
      <c r="AD1722" s="44">
        <v>1262.026012</v>
      </c>
    </row>
    <row r="1723" spans="1:30" x14ac:dyDescent="0.25">
      <c r="A1723">
        <v>1921</v>
      </c>
      <c r="B1723" t="s">
        <v>101</v>
      </c>
      <c r="C1723" t="s">
        <v>116</v>
      </c>
      <c r="D1723" t="s">
        <v>199</v>
      </c>
      <c r="E1723" t="s">
        <v>104</v>
      </c>
      <c r="F1723" s="52">
        <f>VLOOKUP(A1723,[1]Minority!$A$1:$H$1902,5,FALSE)</f>
        <v>2540</v>
      </c>
      <c r="G1723" s="52">
        <f>VLOOKUP(A1723,'[1]Low-income - HH inc.'!$A$1:$I$1902,6,FALSE)</f>
        <v>320</v>
      </c>
      <c r="H1723" s="44">
        <v>69385</v>
      </c>
      <c r="I1723" s="44">
        <v>5297</v>
      </c>
      <c r="J1723" s="44">
        <v>13755</v>
      </c>
      <c r="K1723" s="44">
        <v>1526</v>
      </c>
      <c r="L1723" s="44">
        <v>2023</v>
      </c>
      <c r="M1723" s="44">
        <v>0</v>
      </c>
      <c r="N1723" s="44">
        <v>97</v>
      </c>
      <c r="O1723" s="44">
        <v>0</v>
      </c>
      <c r="P1723" s="44">
        <v>66.176322999999996</v>
      </c>
      <c r="Q1723" s="44">
        <v>67.675765999999996</v>
      </c>
      <c r="R1723" s="44">
        <v>14.167444</v>
      </c>
      <c r="S1723" s="44">
        <v>13.804078000000001</v>
      </c>
      <c r="T1723" s="44">
        <v>68643.585938000004</v>
      </c>
      <c r="U1723" s="44">
        <v>13613.527344</v>
      </c>
      <c r="V1723" s="44">
        <v>1999.5966800000001</v>
      </c>
      <c r="W1723" s="44">
        <v>95.877837999999997</v>
      </c>
      <c r="X1723" s="44">
        <v>13912.799208</v>
      </c>
      <c r="Y1723" s="44">
        <v>31054.105465000001</v>
      </c>
      <c r="Z1723" s="44">
        <v>686.90671899999995</v>
      </c>
      <c r="AA1723" s="44">
        <v>33.171711000000002</v>
      </c>
      <c r="AB1723" s="44">
        <v>1.6022529999999999</v>
      </c>
      <c r="AC1723" s="44">
        <v>0.55410899999999996</v>
      </c>
      <c r="AD1723" s="44">
        <v>6718.2222849999998</v>
      </c>
    </row>
    <row r="1724" spans="1:30" x14ac:dyDescent="0.25">
      <c r="A1724">
        <v>1922</v>
      </c>
      <c r="B1724" t="s">
        <v>101</v>
      </c>
      <c r="C1724" t="s">
        <v>116</v>
      </c>
      <c r="D1724" t="s">
        <v>199</v>
      </c>
      <c r="E1724" t="s">
        <v>104</v>
      </c>
      <c r="F1724" s="52">
        <f>VLOOKUP(A1724,[1]Minority!$A$1:$H$1902,5,FALSE)</f>
        <v>1977</v>
      </c>
      <c r="G1724" s="52">
        <f>VLOOKUP(A1724,'[1]Low-income - HH inc.'!$A$1:$I$1902,6,FALSE)</f>
        <v>245</v>
      </c>
      <c r="H1724" s="44">
        <v>69385</v>
      </c>
      <c r="I1724" s="44">
        <v>0</v>
      </c>
      <c r="J1724" s="44">
        <v>13755</v>
      </c>
      <c r="K1724" s="44">
        <v>0</v>
      </c>
      <c r="L1724" s="44">
        <v>4310</v>
      </c>
      <c r="M1724" s="44">
        <v>0</v>
      </c>
      <c r="N1724" s="44">
        <v>97</v>
      </c>
      <c r="O1724" s="44">
        <v>0</v>
      </c>
      <c r="P1724" s="44">
        <v>76.535788999999994</v>
      </c>
      <c r="Q1724" s="44">
        <v>78.014045999999993</v>
      </c>
      <c r="R1724" s="44">
        <v>17.330414000000001</v>
      </c>
      <c r="S1724" s="44">
        <v>16.81625</v>
      </c>
      <c r="T1724" s="44">
        <v>69276.359375</v>
      </c>
      <c r="U1724" s="44">
        <v>13733.462890999999</v>
      </c>
      <c r="V1724" s="44">
        <v>4303.2514650000003</v>
      </c>
      <c r="W1724" s="44">
        <v>96.848122000000004</v>
      </c>
      <c r="X1724" s="44">
        <v>6953.980587</v>
      </c>
      <c r="Y1724" s="44">
        <v>15018.922429</v>
      </c>
      <c r="Z1724" s="44">
        <v>338.56044300000002</v>
      </c>
      <c r="AA1724" s="44">
        <v>16.400075000000001</v>
      </c>
      <c r="AB1724" s="44">
        <v>0.784304</v>
      </c>
      <c r="AC1724" s="44">
        <v>0.272623</v>
      </c>
      <c r="AD1724" s="44">
        <v>3288.3298909999999</v>
      </c>
    </row>
    <row r="1725" spans="1:30" x14ac:dyDescent="0.25">
      <c r="A1725">
        <v>1923</v>
      </c>
      <c r="B1725" t="s">
        <v>101</v>
      </c>
      <c r="C1725" t="s">
        <v>116</v>
      </c>
      <c r="D1725" t="s">
        <v>199</v>
      </c>
      <c r="E1725" t="s">
        <v>104</v>
      </c>
      <c r="F1725" s="52">
        <f>VLOOKUP(A1725,[1]Minority!$A$1:$H$1902,5,FALSE)</f>
        <v>2460</v>
      </c>
      <c r="G1725" s="52">
        <f>VLOOKUP(A1725,'[1]Low-income - HH inc.'!$A$1:$I$1902,6,FALSE)</f>
        <v>263</v>
      </c>
      <c r="H1725" s="44">
        <v>26208</v>
      </c>
      <c r="I1725" s="44">
        <v>0</v>
      </c>
      <c r="J1725" s="44">
        <v>5581</v>
      </c>
      <c r="K1725" s="44">
        <v>0</v>
      </c>
      <c r="L1725" s="44">
        <v>0</v>
      </c>
      <c r="M1725" s="44">
        <v>0</v>
      </c>
      <c r="N1725" s="44">
        <v>97</v>
      </c>
      <c r="O1725" s="44">
        <v>0</v>
      </c>
      <c r="P1725" s="44">
        <v>87.349602000000004</v>
      </c>
      <c r="Q1725" s="44">
        <v>87.768760999999998</v>
      </c>
      <c r="R1725" s="44">
        <v>16.489757999999998</v>
      </c>
      <c r="S1725" s="44">
        <v>16.185547</v>
      </c>
      <c r="T1725" s="44">
        <v>25922.455077999999</v>
      </c>
      <c r="U1725" s="44">
        <v>5520.1928710000002</v>
      </c>
      <c r="V1725" s="44">
        <v>0</v>
      </c>
      <c r="W1725" s="44">
        <v>95.943152999999995</v>
      </c>
      <c r="X1725" s="44">
        <v>12.074944</v>
      </c>
      <c r="Y1725" s="44">
        <v>2538.0603030000002</v>
      </c>
      <c r="Z1725" s="44">
        <v>76.941340999999994</v>
      </c>
      <c r="AA1725" s="44">
        <v>2.0816249999999998</v>
      </c>
      <c r="AB1725" s="44">
        <v>9.6946000000000004E-2</v>
      </c>
      <c r="AC1725" s="44">
        <v>4.8084000000000002E-2</v>
      </c>
      <c r="AD1725" s="44">
        <v>570.51821299999995</v>
      </c>
    </row>
    <row r="1726" spans="1:30" x14ac:dyDescent="0.25">
      <c r="A1726">
        <v>1924</v>
      </c>
      <c r="B1726" t="s">
        <v>101</v>
      </c>
      <c r="C1726" t="s">
        <v>116</v>
      </c>
      <c r="D1726" t="s">
        <v>199</v>
      </c>
      <c r="E1726" t="s">
        <v>104</v>
      </c>
      <c r="F1726" s="52">
        <f>VLOOKUP(A1726,[1]Minority!$A$1:$H$1902,5,FALSE)</f>
        <v>1722</v>
      </c>
      <c r="G1726" s="52">
        <f>VLOOKUP(A1726,'[1]Low-income - HH inc.'!$A$1:$I$1902,6,FALSE)</f>
        <v>172</v>
      </c>
      <c r="H1726" s="44">
        <v>52451</v>
      </c>
      <c r="I1726" s="44">
        <v>1872</v>
      </c>
      <c r="J1726" s="44">
        <v>9010</v>
      </c>
      <c r="K1726" s="44">
        <v>264</v>
      </c>
      <c r="L1726" s="44">
        <v>2023</v>
      </c>
      <c r="M1726" s="44">
        <v>0</v>
      </c>
      <c r="N1726" s="44">
        <v>97</v>
      </c>
      <c r="O1726" s="44">
        <v>0</v>
      </c>
      <c r="P1726" s="44">
        <v>74.910690000000002</v>
      </c>
      <c r="Q1726" s="44">
        <v>79.996063000000007</v>
      </c>
      <c r="R1726" s="44">
        <v>13.225778999999999</v>
      </c>
      <c r="S1726" s="44">
        <v>13.225338000000001</v>
      </c>
      <c r="T1726" s="44">
        <v>51748.703125</v>
      </c>
      <c r="U1726" s="44">
        <v>8888.5605469999991</v>
      </c>
      <c r="V1726" s="44">
        <v>1994.9104</v>
      </c>
      <c r="W1726" s="44">
        <v>95.653137000000001</v>
      </c>
      <c r="X1726" s="44">
        <v>311.25991199999999</v>
      </c>
      <c r="Y1726" s="44">
        <v>12733.901989</v>
      </c>
      <c r="Z1726" s="44">
        <v>420.055182</v>
      </c>
      <c r="AA1726" s="44">
        <v>10.53889</v>
      </c>
      <c r="AB1726" s="44">
        <v>0.479713</v>
      </c>
      <c r="AC1726" s="44">
        <v>0.249586</v>
      </c>
      <c r="AD1726" s="44">
        <v>2971.3296839999998</v>
      </c>
    </row>
    <row r="1727" spans="1:30" x14ac:dyDescent="0.25">
      <c r="A1727">
        <v>1925</v>
      </c>
      <c r="B1727" t="s">
        <v>101</v>
      </c>
      <c r="C1727" t="s">
        <v>116</v>
      </c>
      <c r="D1727" t="s">
        <v>199</v>
      </c>
      <c r="E1727" t="s">
        <v>104</v>
      </c>
      <c r="F1727" s="52">
        <f>VLOOKUP(A1727,[1]Minority!$A$1:$H$1902,5,FALSE)</f>
        <v>2575</v>
      </c>
      <c r="G1727" s="52">
        <f>VLOOKUP(A1727,'[1]Low-income - HH inc.'!$A$1:$I$1902,6,FALSE)</f>
        <v>354</v>
      </c>
      <c r="H1727" s="44">
        <v>56178</v>
      </c>
      <c r="I1727" s="44">
        <v>6927</v>
      </c>
      <c r="J1727" s="44">
        <v>9600</v>
      </c>
      <c r="K1727" s="44">
        <v>1762</v>
      </c>
      <c r="L1727" s="44">
        <v>2023</v>
      </c>
      <c r="M1727" s="44">
        <v>0</v>
      </c>
      <c r="N1727" s="44">
        <v>97</v>
      </c>
      <c r="O1727" s="44">
        <v>0</v>
      </c>
      <c r="P1727" s="44">
        <v>61.104106999999999</v>
      </c>
      <c r="Q1727" s="44">
        <v>67.677361000000005</v>
      </c>
      <c r="R1727" s="44">
        <v>14.848618999999999</v>
      </c>
      <c r="S1727" s="44">
        <v>14.812923</v>
      </c>
      <c r="T1727" s="44">
        <v>54870.105469000002</v>
      </c>
      <c r="U1727" s="44">
        <v>9391.8564449999994</v>
      </c>
      <c r="V1727" s="44">
        <v>1969.2775879999999</v>
      </c>
      <c r="W1727" s="44">
        <v>94.424087999999998</v>
      </c>
      <c r="X1727" s="44">
        <v>28864.224928</v>
      </c>
      <c r="Y1727" s="44">
        <v>81381.896750999993</v>
      </c>
      <c r="Z1727" s="44">
        <v>2324.579084</v>
      </c>
      <c r="AA1727" s="44">
        <v>84.955866</v>
      </c>
      <c r="AB1727" s="44">
        <v>3.93757</v>
      </c>
      <c r="AC1727" s="44">
        <v>1.57762</v>
      </c>
      <c r="AD1727" s="44">
        <v>18944.833418999999</v>
      </c>
    </row>
    <row r="1728" spans="1:30" x14ac:dyDescent="0.25">
      <c r="A1728">
        <v>1926</v>
      </c>
      <c r="B1728" t="s">
        <v>101</v>
      </c>
      <c r="C1728" t="s">
        <v>116</v>
      </c>
      <c r="D1728" t="s">
        <v>199</v>
      </c>
      <c r="E1728" t="s">
        <v>104</v>
      </c>
      <c r="F1728" s="52">
        <f>VLOOKUP(A1728,[1]Minority!$A$1:$H$1902,5,FALSE)</f>
        <v>2016</v>
      </c>
      <c r="G1728" s="52">
        <f>VLOOKUP(A1728,'[1]Low-income - HH inc.'!$A$1:$I$1902,6,FALSE)</f>
        <v>445</v>
      </c>
      <c r="H1728" s="44">
        <v>58621</v>
      </c>
      <c r="I1728" s="44">
        <v>8470</v>
      </c>
      <c r="J1728" s="44">
        <v>10012</v>
      </c>
      <c r="K1728" s="44">
        <v>2058</v>
      </c>
      <c r="L1728" s="44">
        <v>2023</v>
      </c>
      <c r="M1728" s="44">
        <v>0</v>
      </c>
      <c r="N1728" s="44">
        <v>97</v>
      </c>
      <c r="O1728" s="44">
        <v>0</v>
      </c>
      <c r="P1728" s="44">
        <v>47.701996000000001</v>
      </c>
      <c r="Q1728" s="44">
        <v>47.627831</v>
      </c>
      <c r="R1728" s="44">
        <v>13.591628</v>
      </c>
      <c r="S1728" s="44">
        <v>13.406689999999999</v>
      </c>
      <c r="T1728" s="44">
        <v>56634.675780999998</v>
      </c>
      <c r="U1728" s="44">
        <v>9696.9667969999991</v>
      </c>
      <c r="V1728" s="44">
        <v>1942.8752440000001</v>
      </c>
      <c r="W1728" s="44">
        <v>93.158134000000004</v>
      </c>
      <c r="X1728" s="44">
        <v>10958.094766</v>
      </c>
      <c r="Y1728" s="44">
        <v>33290.725821</v>
      </c>
      <c r="Z1728" s="44">
        <v>1060.3901229999999</v>
      </c>
      <c r="AA1728" s="44">
        <v>27.658999999999999</v>
      </c>
      <c r="AB1728" s="44">
        <v>1.360363</v>
      </c>
      <c r="AC1728" s="44">
        <v>0.64216600000000001</v>
      </c>
      <c r="AD1728" s="44">
        <v>7742.5542619999997</v>
      </c>
    </row>
    <row r="1729" spans="1:30" x14ac:dyDescent="0.25">
      <c r="A1729">
        <v>1927</v>
      </c>
      <c r="B1729" t="s">
        <v>101</v>
      </c>
      <c r="C1729" t="s">
        <v>116</v>
      </c>
      <c r="D1729" t="s">
        <v>199</v>
      </c>
      <c r="E1729" t="s">
        <v>104</v>
      </c>
      <c r="F1729" s="52">
        <f>VLOOKUP(A1729,[1]Minority!$A$1:$H$1902,5,FALSE)</f>
        <v>2541</v>
      </c>
      <c r="G1729" s="52">
        <f>VLOOKUP(A1729,'[1]Low-income - HH inc.'!$A$1:$I$1902,6,FALSE)</f>
        <v>579</v>
      </c>
      <c r="H1729" s="44">
        <v>56178</v>
      </c>
      <c r="I1729" s="44">
        <v>10605</v>
      </c>
      <c r="J1729" s="44">
        <v>9600</v>
      </c>
      <c r="K1729" s="44">
        <v>2371</v>
      </c>
      <c r="L1729" s="44">
        <v>2023</v>
      </c>
      <c r="M1729" s="44">
        <v>0</v>
      </c>
      <c r="N1729" s="44">
        <v>97</v>
      </c>
      <c r="O1729" s="44">
        <v>0</v>
      </c>
      <c r="P1729" s="44">
        <v>44.356152000000002</v>
      </c>
      <c r="Q1729" s="44">
        <v>46.485500000000002</v>
      </c>
      <c r="R1729" s="44">
        <v>12.264502999999999</v>
      </c>
      <c r="S1729" s="44">
        <v>12.098749</v>
      </c>
      <c r="T1729" s="44">
        <v>54019.382812999997</v>
      </c>
      <c r="U1729" s="44">
        <v>9257.5898440000001</v>
      </c>
      <c r="V1729" s="44">
        <v>1927.1782229999999</v>
      </c>
      <c r="W1729" s="44">
        <v>92.405479</v>
      </c>
      <c r="X1729" s="44">
        <v>473.23894300000001</v>
      </c>
      <c r="Y1729" s="44">
        <v>46142.320383999999</v>
      </c>
      <c r="Z1729" s="44">
        <v>1440.117751</v>
      </c>
      <c r="AA1729" s="44">
        <v>37.336613999999997</v>
      </c>
      <c r="AB1729" s="44">
        <v>1.8469</v>
      </c>
      <c r="AC1729" s="44">
        <v>0.87621000000000004</v>
      </c>
      <c r="AD1729" s="44">
        <v>10586.942166999999</v>
      </c>
    </row>
    <row r="1730" spans="1:30" x14ac:dyDescent="0.25">
      <c r="A1730">
        <v>1928</v>
      </c>
      <c r="B1730" t="s">
        <v>101</v>
      </c>
      <c r="C1730" t="s">
        <v>116</v>
      </c>
      <c r="D1730" t="s">
        <v>199</v>
      </c>
      <c r="E1730" t="s">
        <v>104</v>
      </c>
      <c r="F1730" s="52">
        <f>VLOOKUP(A1730,[1]Minority!$A$1:$H$1902,5,FALSE)</f>
        <v>979</v>
      </c>
      <c r="G1730" s="52">
        <f>VLOOKUP(A1730,'[1]Low-income - HH inc.'!$A$1:$I$1902,6,FALSE)</f>
        <v>301</v>
      </c>
      <c r="H1730" s="44">
        <v>56178</v>
      </c>
      <c r="I1730" s="44">
        <v>12115</v>
      </c>
      <c r="J1730" s="44">
        <v>9600</v>
      </c>
      <c r="K1730" s="44">
        <v>2535</v>
      </c>
      <c r="L1730" s="44">
        <v>2023</v>
      </c>
      <c r="M1730" s="44">
        <v>0</v>
      </c>
      <c r="N1730" s="44">
        <v>97</v>
      </c>
      <c r="O1730" s="44">
        <v>0</v>
      </c>
      <c r="P1730" s="44">
        <v>46.115627000000003</v>
      </c>
      <c r="Q1730" s="44">
        <v>47.294384000000001</v>
      </c>
      <c r="R1730" s="44">
        <v>13.378126</v>
      </c>
      <c r="S1730" s="44">
        <v>13.192066000000001</v>
      </c>
      <c r="T1730" s="44">
        <v>54095.355469000002</v>
      </c>
      <c r="U1730" s="44">
        <v>9266.0712889999995</v>
      </c>
      <c r="V1730" s="44">
        <v>1927.3826899999999</v>
      </c>
      <c r="W1730" s="44">
        <v>92.415283000000002</v>
      </c>
      <c r="X1730" s="44">
        <v>0</v>
      </c>
      <c r="Y1730" s="44">
        <v>31758.308215000001</v>
      </c>
      <c r="Z1730" s="44">
        <v>1065.234747</v>
      </c>
      <c r="AA1730" s="44">
        <v>26.301639999999999</v>
      </c>
      <c r="AB1730" s="44">
        <v>1.242645</v>
      </c>
      <c r="AC1730" s="44">
        <v>0.61817800000000001</v>
      </c>
      <c r="AD1730" s="44">
        <v>7451.1931539999996</v>
      </c>
    </row>
    <row r="1731" spans="1:30" x14ac:dyDescent="0.25">
      <c r="A1731">
        <v>1929</v>
      </c>
      <c r="B1731" t="s">
        <v>101</v>
      </c>
      <c r="C1731" t="s">
        <v>116</v>
      </c>
      <c r="D1731" t="s">
        <v>199</v>
      </c>
      <c r="E1731" t="s">
        <v>104</v>
      </c>
      <c r="F1731" s="52">
        <f>VLOOKUP(A1731,[1]Minority!$A$1:$H$1902,5,FALSE)</f>
        <v>1705</v>
      </c>
      <c r="G1731" s="52">
        <f>VLOOKUP(A1731,'[1]Low-income - HH inc.'!$A$1:$I$1902,6,FALSE)</f>
        <v>565</v>
      </c>
      <c r="H1731" s="44">
        <v>53942</v>
      </c>
      <c r="I1731" s="44">
        <v>11020</v>
      </c>
      <c r="J1731" s="44">
        <v>9284</v>
      </c>
      <c r="K1731" s="44">
        <v>2478</v>
      </c>
      <c r="L1731" s="44">
        <v>2023</v>
      </c>
      <c r="M1731" s="44">
        <v>0</v>
      </c>
      <c r="N1731" s="44">
        <v>97</v>
      </c>
      <c r="O1731" s="44">
        <v>0</v>
      </c>
      <c r="P1731" s="44">
        <v>42.841175</v>
      </c>
      <c r="Q1731" s="44">
        <v>47.245392000000002</v>
      </c>
      <c r="R1731" s="44">
        <v>14.459496</v>
      </c>
      <c r="S1731" s="44">
        <v>14.237442</v>
      </c>
      <c r="T1731" s="44">
        <v>51715.878905999998</v>
      </c>
      <c r="U1731" s="44">
        <v>8931.0107420000004</v>
      </c>
      <c r="V1731" s="44">
        <v>1918.0783690000001</v>
      </c>
      <c r="W1731" s="44">
        <v>91.969154000000003</v>
      </c>
      <c r="X1731" s="44">
        <v>0</v>
      </c>
      <c r="Y1731" s="44">
        <v>13569.906233</v>
      </c>
      <c r="Z1731" s="44">
        <v>456.418586</v>
      </c>
      <c r="AA1731" s="44">
        <v>11.127568999999999</v>
      </c>
      <c r="AB1731" s="44">
        <v>0.54622499999999996</v>
      </c>
      <c r="AC1731" s="44">
        <v>0.26383699999999999</v>
      </c>
      <c r="AD1731" s="44">
        <v>3197.7161999999998</v>
      </c>
    </row>
    <row r="1732" spans="1:30" x14ac:dyDescent="0.25">
      <c r="A1732">
        <v>1930</v>
      </c>
      <c r="B1732" t="s">
        <v>101</v>
      </c>
      <c r="C1732" t="s">
        <v>116</v>
      </c>
      <c r="D1732" t="s">
        <v>199</v>
      </c>
      <c r="E1732" t="s">
        <v>104</v>
      </c>
      <c r="F1732" s="52">
        <f>VLOOKUP(A1732,[1]Minority!$A$1:$H$1902,5,FALSE)</f>
        <v>2730</v>
      </c>
      <c r="G1732" s="52">
        <f>VLOOKUP(A1732,'[1]Low-income - HH inc.'!$A$1:$I$1902,6,FALSE)</f>
        <v>559</v>
      </c>
      <c r="H1732" s="44">
        <v>53942</v>
      </c>
      <c r="I1732" s="44">
        <v>9531</v>
      </c>
      <c r="J1732" s="44">
        <v>9284</v>
      </c>
      <c r="K1732" s="44">
        <v>2447</v>
      </c>
      <c r="L1732" s="44">
        <v>2023</v>
      </c>
      <c r="M1732" s="44">
        <v>0</v>
      </c>
      <c r="N1732" s="44">
        <v>97</v>
      </c>
      <c r="O1732" s="44">
        <v>0</v>
      </c>
      <c r="P1732" s="44">
        <v>53.801890999999998</v>
      </c>
      <c r="Q1732" s="44">
        <v>51.156497999999999</v>
      </c>
      <c r="R1732" s="44">
        <v>13.893344000000001</v>
      </c>
      <c r="S1732" s="44">
        <v>13.713694</v>
      </c>
      <c r="T1732" s="44">
        <v>52323.40625</v>
      </c>
      <c r="U1732" s="44">
        <v>9034.8203130000002</v>
      </c>
      <c r="V1732" s="44">
        <v>1949.2701420000001</v>
      </c>
      <c r="W1732" s="44">
        <v>93.464759999999998</v>
      </c>
      <c r="X1732" s="44">
        <v>0</v>
      </c>
      <c r="Y1732" s="44">
        <v>16550.812698000002</v>
      </c>
      <c r="Z1732" s="44">
        <v>537.480996</v>
      </c>
      <c r="AA1732" s="44">
        <v>13.101438</v>
      </c>
      <c r="AB1732" s="44">
        <v>0.66579500000000003</v>
      </c>
      <c r="AC1732" s="44">
        <v>0.31573899999999999</v>
      </c>
      <c r="AD1732" s="44">
        <v>3828.1085760000001</v>
      </c>
    </row>
    <row r="1733" spans="1:30" x14ac:dyDescent="0.25">
      <c r="A1733">
        <v>1931</v>
      </c>
      <c r="B1733" t="s">
        <v>101</v>
      </c>
      <c r="C1733" t="s">
        <v>116</v>
      </c>
      <c r="D1733" t="s">
        <v>199</v>
      </c>
      <c r="E1733" t="s">
        <v>104</v>
      </c>
      <c r="F1733" s="52">
        <f>VLOOKUP(A1733,[1]Minority!$A$1:$H$1902,5,FALSE)</f>
        <v>168</v>
      </c>
      <c r="G1733" s="52">
        <f>VLOOKUP(A1733,'[1]Low-income - HH inc.'!$A$1:$I$1902,6,FALSE)</f>
        <v>59</v>
      </c>
      <c r="H1733" s="44">
        <v>52451</v>
      </c>
      <c r="I1733" s="44">
        <v>9001</v>
      </c>
      <c r="J1733" s="44">
        <v>9010</v>
      </c>
      <c r="K1733" s="44">
        <v>1947</v>
      </c>
      <c r="L1733" s="44">
        <v>2023</v>
      </c>
      <c r="M1733" s="44">
        <v>0</v>
      </c>
      <c r="N1733" s="44">
        <v>97</v>
      </c>
      <c r="O1733" s="44">
        <v>0</v>
      </c>
      <c r="P1733" s="44">
        <v>44.309811000000003</v>
      </c>
      <c r="Q1733" s="44">
        <v>46.156123999999998</v>
      </c>
      <c r="R1733" s="44">
        <v>14.961539999999999</v>
      </c>
      <c r="S1733" s="44">
        <v>14.788601999999999</v>
      </c>
      <c r="T1733" s="44">
        <v>50383.375</v>
      </c>
      <c r="U1733" s="44">
        <v>8673.8984380000002</v>
      </c>
      <c r="V1733" s="44">
        <v>1926.732788</v>
      </c>
      <c r="W1733" s="44">
        <v>92.384131999999994</v>
      </c>
      <c r="X1733" s="44">
        <v>20157.569162</v>
      </c>
      <c r="Y1733" s="44">
        <v>130124.192228</v>
      </c>
      <c r="Z1733" s="44">
        <v>3287.313232</v>
      </c>
      <c r="AA1733" s="44">
        <v>102.341899</v>
      </c>
      <c r="AB1733" s="44">
        <v>5.8284180000000001</v>
      </c>
      <c r="AC1733" s="44">
        <v>2.2801369999999999</v>
      </c>
      <c r="AD1733" s="44">
        <v>28285.107113999999</v>
      </c>
    </row>
    <row r="1734" spans="1:30" x14ac:dyDescent="0.25">
      <c r="A1734">
        <v>1932</v>
      </c>
      <c r="B1734" t="s">
        <v>101</v>
      </c>
      <c r="C1734" t="s">
        <v>116</v>
      </c>
      <c r="D1734" t="s">
        <v>199</v>
      </c>
      <c r="E1734" t="s">
        <v>104</v>
      </c>
      <c r="F1734" s="52">
        <f>VLOOKUP(A1734,[1]Minority!$A$1:$H$1902,5,FALSE)</f>
        <v>2459</v>
      </c>
      <c r="G1734" s="52">
        <f>VLOOKUP(A1734,'[1]Low-income - HH inc.'!$A$1:$I$1902,6,FALSE)</f>
        <v>440</v>
      </c>
      <c r="H1734" s="44">
        <v>36220</v>
      </c>
      <c r="I1734" s="44">
        <v>6949</v>
      </c>
      <c r="J1734" s="44">
        <v>7136</v>
      </c>
      <c r="K1734" s="44">
        <v>1904</v>
      </c>
      <c r="L1734" s="44">
        <v>0</v>
      </c>
      <c r="M1734" s="44">
        <v>0</v>
      </c>
      <c r="N1734" s="44">
        <v>97</v>
      </c>
      <c r="O1734" s="44">
        <v>0</v>
      </c>
      <c r="P1734" s="44">
        <v>73.924225000000007</v>
      </c>
      <c r="Q1734" s="44">
        <v>65.568550000000002</v>
      </c>
      <c r="R1734" s="44">
        <v>13.936838</v>
      </c>
      <c r="S1734" s="44">
        <v>13.821735</v>
      </c>
      <c r="T1734" s="44">
        <v>35756.664062999997</v>
      </c>
      <c r="U1734" s="44">
        <v>7053.1816410000001</v>
      </c>
      <c r="V1734" s="44">
        <v>0</v>
      </c>
      <c r="W1734" s="44">
        <v>95.464577000000006</v>
      </c>
      <c r="X1734" s="44">
        <v>0</v>
      </c>
      <c r="Y1734" s="44">
        <v>0</v>
      </c>
      <c r="Z1734" s="44">
        <v>0</v>
      </c>
      <c r="AA1734" s="44">
        <v>0</v>
      </c>
      <c r="AB1734" s="44">
        <v>0</v>
      </c>
      <c r="AC1734" s="44">
        <v>0</v>
      </c>
      <c r="AD1734" s="44">
        <v>0</v>
      </c>
    </row>
    <row r="1735" spans="1:30" x14ac:dyDescent="0.25">
      <c r="A1735">
        <v>1933</v>
      </c>
      <c r="B1735" t="s">
        <v>101</v>
      </c>
      <c r="C1735" t="s">
        <v>116</v>
      </c>
      <c r="D1735" t="s">
        <v>199</v>
      </c>
      <c r="E1735" t="s">
        <v>104</v>
      </c>
      <c r="F1735" s="52">
        <f>VLOOKUP(A1735,[1]Minority!$A$1:$H$1902,5,FALSE)</f>
        <v>496</v>
      </c>
      <c r="G1735" s="52">
        <f>VLOOKUP(A1735,'[1]Low-income - HH inc.'!$A$1:$I$1902,6,FALSE)</f>
        <v>66</v>
      </c>
      <c r="H1735" s="44">
        <v>53499</v>
      </c>
      <c r="I1735" s="44">
        <v>6270</v>
      </c>
      <c r="J1735" s="44">
        <v>9227</v>
      </c>
      <c r="K1735" s="44">
        <v>1770</v>
      </c>
      <c r="L1735" s="44">
        <v>2023</v>
      </c>
      <c r="M1735" s="44">
        <v>0</v>
      </c>
      <c r="N1735" s="44">
        <v>97</v>
      </c>
      <c r="O1735" s="44">
        <v>0</v>
      </c>
      <c r="P1735" s="44">
        <v>70.099250999999995</v>
      </c>
      <c r="Q1735" s="44">
        <v>62.920273000000002</v>
      </c>
      <c r="R1735" s="44">
        <v>17.473721999999999</v>
      </c>
      <c r="S1735" s="44">
        <v>17.652868000000002</v>
      </c>
      <c r="T1735" s="44">
        <v>51824.675780999998</v>
      </c>
      <c r="U1735" s="44">
        <v>8962.640625</v>
      </c>
      <c r="V1735" s="44">
        <v>1951.2822269999999</v>
      </c>
      <c r="W1735" s="44">
        <v>93.561233999999999</v>
      </c>
      <c r="X1735" s="44">
        <v>0</v>
      </c>
      <c r="Y1735" s="44">
        <v>25781.633740000001</v>
      </c>
      <c r="Z1735" s="44">
        <v>654.86769500000003</v>
      </c>
      <c r="AA1735" s="44">
        <v>27.353386</v>
      </c>
      <c r="AB1735" s="44">
        <v>1.3019970000000001</v>
      </c>
      <c r="AC1735" s="44">
        <v>0.47543400000000002</v>
      </c>
      <c r="AD1735" s="44">
        <v>5758.2737049999996</v>
      </c>
    </row>
    <row r="1736" spans="1:30" x14ac:dyDescent="0.25">
      <c r="A1736">
        <v>1934</v>
      </c>
      <c r="B1736" t="s">
        <v>101</v>
      </c>
      <c r="C1736" t="s">
        <v>116</v>
      </c>
      <c r="D1736" t="s">
        <v>199</v>
      </c>
      <c r="E1736" t="s">
        <v>104</v>
      </c>
      <c r="F1736" s="52">
        <f>VLOOKUP(A1736,[1]Minority!$A$1:$H$1902,5,FALSE)</f>
        <v>2068</v>
      </c>
      <c r="G1736" s="52">
        <f>VLOOKUP(A1736,'[1]Low-income - HH inc.'!$A$1:$I$1902,6,FALSE)</f>
        <v>368</v>
      </c>
      <c r="H1736" s="44">
        <v>53385</v>
      </c>
      <c r="I1736" s="44">
        <v>5585</v>
      </c>
      <c r="J1736" s="44">
        <v>9213</v>
      </c>
      <c r="K1736" s="44">
        <v>1148</v>
      </c>
      <c r="L1736" s="44">
        <v>2023</v>
      </c>
      <c r="M1736" s="44">
        <v>0</v>
      </c>
      <c r="N1736" s="44">
        <v>97</v>
      </c>
      <c r="O1736" s="44">
        <v>0</v>
      </c>
      <c r="P1736" s="44">
        <v>60.818859000000003</v>
      </c>
      <c r="Q1736" s="44">
        <v>52.732719000000003</v>
      </c>
      <c r="R1736" s="44">
        <v>12.536725000000001</v>
      </c>
      <c r="S1736" s="44">
        <v>12.520902</v>
      </c>
      <c r="T1736" s="44">
        <v>51911.21875</v>
      </c>
      <c r="U1736" s="44">
        <v>8964.3369139999995</v>
      </c>
      <c r="V1736" s="44">
        <v>1960.626221</v>
      </c>
      <c r="W1736" s="44">
        <v>94.009270000000001</v>
      </c>
      <c r="X1736" s="44">
        <v>18450.189590000002</v>
      </c>
      <c r="Y1736" s="44">
        <v>39886.556088999998</v>
      </c>
      <c r="Z1736" s="44">
        <v>1254.0173130000001</v>
      </c>
      <c r="AA1736" s="44">
        <v>34.126269999999998</v>
      </c>
      <c r="AB1736" s="44">
        <v>1.690204</v>
      </c>
      <c r="AC1736" s="44">
        <v>0.77576800000000001</v>
      </c>
      <c r="AD1736" s="44">
        <v>9370.0038509999995</v>
      </c>
    </row>
    <row r="1737" spans="1:30" x14ac:dyDescent="0.25">
      <c r="A1737">
        <v>1935</v>
      </c>
      <c r="B1737" t="s">
        <v>101</v>
      </c>
      <c r="C1737" t="s">
        <v>116</v>
      </c>
      <c r="D1737" t="s">
        <v>200</v>
      </c>
      <c r="E1737" t="s">
        <v>104</v>
      </c>
      <c r="F1737" s="52">
        <f>VLOOKUP(A1737,[1]Minority!$A$1:$H$1902,5,FALSE)</f>
        <v>1357</v>
      </c>
      <c r="G1737" s="52">
        <f>VLOOKUP(A1737,'[1]Low-income - HH inc.'!$A$1:$I$1902,6,FALSE)</f>
        <v>161</v>
      </c>
      <c r="H1737" s="44">
        <v>21144</v>
      </c>
      <c r="I1737" s="44">
        <v>0</v>
      </c>
      <c r="J1737" s="44">
        <v>4587</v>
      </c>
      <c r="K1737" s="44">
        <v>0</v>
      </c>
      <c r="L1737" s="44">
        <v>0</v>
      </c>
      <c r="M1737" s="44">
        <v>0</v>
      </c>
      <c r="N1737" s="44">
        <v>97</v>
      </c>
      <c r="O1737" s="44">
        <v>0</v>
      </c>
      <c r="P1737" s="44">
        <v>87.629188999999997</v>
      </c>
      <c r="Q1737" s="44">
        <v>97.364243000000002</v>
      </c>
      <c r="R1737" s="44">
        <v>12.777793000000001</v>
      </c>
      <c r="S1737" s="44">
        <v>12.812493999999999</v>
      </c>
      <c r="T1737" s="44">
        <v>20824.638672000001</v>
      </c>
      <c r="U1737" s="44">
        <v>4517.7172849999997</v>
      </c>
      <c r="V1737" s="44">
        <v>0</v>
      </c>
      <c r="W1737" s="44">
        <v>95.534897000000001</v>
      </c>
      <c r="X1737" s="44">
        <v>2774.2345890000001</v>
      </c>
      <c r="Y1737" s="44">
        <v>7791.6603359999999</v>
      </c>
      <c r="Z1737" s="44">
        <v>227.79581300000001</v>
      </c>
      <c r="AA1737" s="44">
        <v>6.2946499999999999</v>
      </c>
      <c r="AB1737" s="44">
        <v>0.32574799999999998</v>
      </c>
      <c r="AC1737" s="44">
        <v>0.14365800000000001</v>
      </c>
      <c r="AD1737" s="44">
        <v>1742.9737929999999</v>
      </c>
    </row>
    <row r="1738" spans="1:30" x14ac:dyDescent="0.25">
      <c r="A1738">
        <v>1936</v>
      </c>
      <c r="B1738" t="s">
        <v>101</v>
      </c>
      <c r="C1738" t="s">
        <v>116</v>
      </c>
      <c r="D1738" t="s">
        <v>200</v>
      </c>
      <c r="E1738" t="s">
        <v>104</v>
      </c>
      <c r="F1738" s="52">
        <f>VLOOKUP(A1738,[1]Minority!$A$1:$H$1902,5,FALSE)</f>
        <v>2278</v>
      </c>
      <c r="G1738" s="52">
        <f>VLOOKUP(A1738,'[1]Low-income - HH inc.'!$A$1:$I$1902,6,FALSE)</f>
        <v>322</v>
      </c>
      <c r="H1738" s="44">
        <v>21144</v>
      </c>
      <c r="I1738" s="44">
        <v>7490</v>
      </c>
      <c r="J1738" s="44">
        <v>4587</v>
      </c>
      <c r="K1738" s="44">
        <v>1949</v>
      </c>
      <c r="L1738" s="44">
        <v>0</v>
      </c>
      <c r="M1738" s="44">
        <v>0</v>
      </c>
      <c r="N1738" s="44">
        <v>97</v>
      </c>
      <c r="O1738" s="44">
        <v>0</v>
      </c>
      <c r="P1738" s="44">
        <v>64.635422000000005</v>
      </c>
      <c r="Q1738" s="44">
        <v>59.427619999999997</v>
      </c>
      <c r="R1738" s="44">
        <v>12.754027000000001</v>
      </c>
      <c r="S1738" s="44">
        <v>13.030605</v>
      </c>
      <c r="T1738" s="44">
        <v>20684.992188</v>
      </c>
      <c r="U1738" s="44">
        <v>4498.3178710000002</v>
      </c>
      <c r="V1738" s="44">
        <v>0</v>
      </c>
      <c r="W1738" s="44">
        <v>93.739142999999999</v>
      </c>
      <c r="X1738" s="44">
        <v>0</v>
      </c>
      <c r="Y1738" s="44">
        <v>19110.924446000001</v>
      </c>
      <c r="Z1738" s="44">
        <v>574.33197700000005</v>
      </c>
      <c r="AA1738" s="44">
        <v>15.437417999999999</v>
      </c>
      <c r="AB1738" s="44">
        <v>0.79095400000000005</v>
      </c>
      <c r="AC1738" s="44">
        <v>0.35590699999999997</v>
      </c>
      <c r="AD1738" s="44">
        <v>4309.5581419999999</v>
      </c>
    </row>
    <row r="1739" spans="1:30" x14ac:dyDescent="0.25">
      <c r="A1739">
        <v>1937</v>
      </c>
      <c r="B1739" t="s">
        <v>101</v>
      </c>
      <c r="C1739" t="s">
        <v>116</v>
      </c>
      <c r="D1739" t="s">
        <v>200</v>
      </c>
      <c r="E1739" t="s">
        <v>104</v>
      </c>
      <c r="F1739" s="52">
        <f>VLOOKUP(A1739,[1]Minority!$A$1:$H$1902,5,FALSE)</f>
        <v>1252</v>
      </c>
      <c r="G1739" s="52">
        <f>VLOOKUP(A1739,'[1]Low-income - HH inc.'!$A$1:$I$1902,6,FALSE)</f>
        <v>196</v>
      </c>
      <c r="H1739" s="44">
        <v>23982</v>
      </c>
      <c r="I1739" s="44">
        <v>8585</v>
      </c>
      <c r="J1739" s="44">
        <v>5146</v>
      </c>
      <c r="K1739" s="44">
        <v>2371</v>
      </c>
      <c r="L1739" s="44">
        <v>0</v>
      </c>
      <c r="M1739" s="44">
        <v>0</v>
      </c>
      <c r="N1739" s="44">
        <v>97</v>
      </c>
      <c r="O1739" s="44">
        <v>0</v>
      </c>
      <c r="P1739" s="44">
        <v>57.751629000000001</v>
      </c>
      <c r="Q1739" s="44">
        <v>57.199874999999999</v>
      </c>
      <c r="R1739" s="44">
        <v>11.960775999999999</v>
      </c>
      <c r="S1739" s="44">
        <v>12.231045999999999</v>
      </c>
      <c r="T1739" s="44">
        <v>23421.316406000002</v>
      </c>
      <c r="U1739" s="44">
        <v>5044.9482420000004</v>
      </c>
      <c r="V1739" s="44">
        <v>0</v>
      </c>
      <c r="W1739" s="44">
        <v>93.467727999999994</v>
      </c>
      <c r="X1739" s="44">
        <v>6220.5102909999996</v>
      </c>
      <c r="Y1739" s="44">
        <v>10458.026034</v>
      </c>
      <c r="Z1739" s="44">
        <v>300.30724500000002</v>
      </c>
      <c r="AA1739" s="44">
        <v>8.4212349999999994</v>
      </c>
      <c r="AB1739" s="44">
        <v>0.45152100000000001</v>
      </c>
      <c r="AC1739" s="44">
        <v>0.19176699999999999</v>
      </c>
      <c r="AD1739" s="44">
        <v>2351.0224290000001</v>
      </c>
    </row>
    <row r="1740" spans="1:30" x14ac:dyDescent="0.25">
      <c r="A1740">
        <v>1938</v>
      </c>
      <c r="B1740" t="s">
        <v>101</v>
      </c>
      <c r="C1740" t="s">
        <v>116</v>
      </c>
      <c r="D1740" t="s">
        <v>200</v>
      </c>
      <c r="E1740" t="s">
        <v>104</v>
      </c>
      <c r="F1740" s="52">
        <f>VLOOKUP(A1740,[1]Minority!$A$1:$H$1902,5,FALSE)</f>
        <v>2065</v>
      </c>
      <c r="G1740" s="52">
        <f>VLOOKUP(A1740,'[1]Low-income - HH inc.'!$A$1:$I$1902,6,FALSE)</f>
        <v>331</v>
      </c>
      <c r="H1740" s="44">
        <v>19103</v>
      </c>
      <c r="I1740" s="44">
        <v>1127</v>
      </c>
      <c r="J1740" s="44">
        <v>4288</v>
      </c>
      <c r="K1740" s="44">
        <v>458</v>
      </c>
      <c r="L1740" s="44">
        <v>0</v>
      </c>
      <c r="M1740" s="44">
        <v>0</v>
      </c>
      <c r="N1740" s="44">
        <v>97</v>
      </c>
      <c r="O1740" s="44">
        <v>0</v>
      </c>
      <c r="P1740" s="44">
        <v>62.390118000000001</v>
      </c>
      <c r="Q1740" s="44">
        <v>64.647155999999995</v>
      </c>
      <c r="R1740" s="44">
        <v>13.812429</v>
      </c>
      <c r="S1740" s="44">
        <v>14.156933</v>
      </c>
      <c r="T1740" s="44">
        <v>18672.273438</v>
      </c>
      <c r="U1740" s="44">
        <v>4196.2290039999998</v>
      </c>
      <c r="V1740" s="44">
        <v>0</v>
      </c>
      <c r="W1740" s="44">
        <v>94.675765999999996</v>
      </c>
      <c r="X1740" s="44">
        <v>0</v>
      </c>
      <c r="Y1740" s="44">
        <v>3994.0635820000002</v>
      </c>
      <c r="Z1740" s="44">
        <v>116.349453</v>
      </c>
      <c r="AA1740" s="44">
        <v>3.2280090000000001</v>
      </c>
      <c r="AB1740" s="44">
        <v>0.16306799999999999</v>
      </c>
      <c r="AC1740" s="44">
        <v>7.3236999999999997E-2</v>
      </c>
      <c r="AD1740" s="44">
        <v>880.61094700000001</v>
      </c>
    </row>
    <row r="1741" spans="1:30" x14ac:dyDescent="0.25">
      <c r="A1741">
        <v>1939</v>
      </c>
      <c r="B1741" t="s">
        <v>101</v>
      </c>
      <c r="C1741" t="s">
        <v>116</v>
      </c>
      <c r="D1741" t="s">
        <v>116</v>
      </c>
      <c r="E1741" t="s">
        <v>104</v>
      </c>
      <c r="F1741" s="52">
        <f>VLOOKUP(A1741,[1]Minority!$A$1:$H$1902,5,FALSE)</f>
        <v>1035</v>
      </c>
      <c r="G1741" s="52">
        <f>VLOOKUP(A1741,'[1]Low-income - HH inc.'!$A$1:$I$1902,6,FALSE)</f>
        <v>116</v>
      </c>
      <c r="H1741" s="44">
        <v>91194</v>
      </c>
      <c r="I1741" s="44">
        <v>0</v>
      </c>
      <c r="J1741" s="44">
        <v>18290</v>
      </c>
      <c r="K1741" s="44">
        <v>0</v>
      </c>
      <c r="L1741" s="44">
        <v>9055</v>
      </c>
      <c r="M1741" s="44">
        <v>0</v>
      </c>
      <c r="N1741" s="44">
        <v>424</v>
      </c>
      <c r="O1741" s="44">
        <v>0</v>
      </c>
      <c r="P1741" s="44">
        <v>88.649772999999996</v>
      </c>
      <c r="Q1741" s="44">
        <v>102.07791899999999</v>
      </c>
      <c r="R1741" s="44">
        <v>16.230915</v>
      </c>
      <c r="S1741" s="44">
        <v>15.677398</v>
      </c>
      <c r="T1741" s="44">
        <v>91176.8125</v>
      </c>
      <c r="U1741" s="44">
        <v>18286.552734000001</v>
      </c>
      <c r="V1741" s="44">
        <v>9053.2929690000001</v>
      </c>
      <c r="W1741" s="44">
        <v>423.920074</v>
      </c>
      <c r="X1741" s="44">
        <v>4755.4204820000004</v>
      </c>
      <c r="Y1741" s="44">
        <v>18195.992546000001</v>
      </c>
      <c r="Z1741" s="44">
        <v>419.24018899999999</v>
      </c>
      <c r="AA1741" s="44">
        <v>18.706586000000001</v>
      </c>
      <c r="AB1741" s="44">
        <v>0.90581500000000004</v>
      </c>
      <c r="AC1741" s="44">
        <v>0.326789</v>
      </c>
      <c r="AD1741" s="44">
        <v>3950.4414179999999</v>
      </c>
    </row>
    <row r="1742" spans="1:30" x14ac:dyDescent="0.25">
      <c r="A1742">
        <v>1940</v>
      </c>
      <c r="B1742" t="s">
        <v>101</v>
      </c>
      <c r="C1742" t="s">
        <v>116</v>
      </c>
      <c r="D1742" t="s">
        <v>116</v>
      </c>
      <c r="E1742" t="s">
        <v>104</v>
      </c>
      <c r="F1742" s="52">
        <f>VLOOKUP(A1742,[1]Minority!$A$1:$H$1902,5,FALSE)</f>
        <v>2469</v>
      </c>
      <c r="G1742" s="52">
        <f>VLOOKUP(A1742,'[1]Low-income - HH inc.'!$A$1:$I$1902,6,FALSE)</f>
        <v>241</v>
      </c>
      <c r="H1742" s="44">
        <v>98627</v>
      </c>
      <c r="I1742" s="44">
        <v>0</v>
      </c>
      <c r="J1742" s="44">
        <v>19355</v>
      </c>
      <c r="K1742" s="44">
        <v>0</v>
      </c>
      <c r="L1742" s="44">
        <v>9501</v>
      </c>
      <c r="M1742" s="44">
        <v>0</v>
      </c>
      <c r="N1742" s="44">
        <v>424</v>
      </c>
      <c r="O1742" s="44">
        <v>0</v>
      </c>
      <c r="P1742" s="44">
        <v>0</v>
      </c>
      <c r="Q1742" s="44">
        <v>0</v>
      </c>
      <c r="R1742" s="44">
        <v>15.711511</v>
      </c>
      <c r="S1742" s="44">
        <v>15.337680000000001</v>
      </c>
      <c r="T1742" s="44">
        <v>98627</v>
      </c>
      <c r="U1742" s="44">
        <v>19355</v>
      </c>
      <c r="V1742" s="44">
        <v>9501</v>
      </c>
      <c r="W1742" s="44">
        <v>424</v>
      </c>
      <c r="X1742" s="44">
        <v>35.795436000000002</v>
      </c>
      <c r="Y1742" s="44">
        <v>4064.7643629999998</v>
      </c>
      <c r="Z1742" s="44">
        <v>121.64144400000001</v>
      </c>
      <c r="AA1742" s="44">
        <v>3.2916110000000001</v>
      </c>
      <c r="AB1742" s="44">
        <v>0.162435</v>
      </c>
      <c r="AC1742" s="44">
        <v>7.5266E-2</v>
      </c>
      <c r="AD1742" s="44">
        <v>900.82813099999998</v>
      </c>
    </row>
    <row r="1743" spans="1:30" x14ac:dyDescent="0.25">
      <c r="A1743">
        <v>1941</v>
      </c>
      <c r="B1743" t="s">
        <v>101</v>
      </c>
      <c r="C1743" t="s">
        <v>116</v>
      </c>
      <c r="D1743" t="s">
        <v>201</v>
      </c>
      <c r="E1743" t="s">
        <v>104</v>
      </c>
      <c r="F1743" s="52">
        <f>VLOOKUP(A1743,[1]Minority!$A$1:$H$1902,5,FALSE)</f>
        <v>2242</v>
      </c>
      <c r="G1743" s="52">
        <f>VLOOKUP(A1743,'[1]Low-income - HH inc.'!$A$1:$I$1902,6,FALSE)</f>
        <v>350</v>
      </c>
      <c r="H1743" s="44">
        <v>108557</v>
      </c>
      <c r="I1743" s="44">
        <v>0</v>
      </c>
      <c r="J1743" s="44">
        <v>19131</v>
      </c>
      <c r="K1743" s="44">
        <v>0</v>
      </c>
      <c r="L1743" s="44">
        <v>4310</v>
      </c>
      <c r="M1743" s="44">
        <v>0</v>
      </c>
      <c r="N1743" s="44">
        <v>0</v>
      </c>
      <c r="O1743" s="44">
        <v>0</v>
      </c>
      <c r="P1743" s="44">
        <v>0</v>
      </c>
      <c r="Q1743" s="44">
        <v>0</v>
      </c>
      <c r="R1743" s="44">
        <v>17.247108000000001</v>
      </c>
      <c r="S1743" s="44">
        <v>17.015276</v>
      </c>
      <c r="T1743" s="44">
        <v>108557</v>
      </c>
      <c r="U1743" s="44">
        <v>19131</v>
      </c>
      <c r="V1743" s="44">
        <v>4310</v>
      </c>
      <c r="W1743" s="44">
        <v>0</v>
      </c>
      <c r="X1743" s="44">
        <v>340.23294700000002</v>
      </c>
      <c r="Y1743" s="44">
        <v>4984.79637</v>
      </c>
      <c r="Z1743" s="44">
        <v>148.73691600000001</v>
      </c>
      <c r="AA1743" s="44">
        <v>4.032832</v>
      </c>
      <c r="AB1743" s="44">
        <v>0.199655</v>
      </c>
      <c r="AC1743" s="44">
        <v>9.2518000000000003E-2</v>
      </c>
      <c r="AD1743" s="44">
        <v>1107.7024449999999</v>
      </c>
    </row>
    <row r="1744" spans="1:30" x14ac:dyDescent="0.25">
      <c r="A1744">
        <v>1942</v>
      </c>
      <c r="B1744" t="s">
        <v>101</v>
      </c>
      <c r="C1744" t="s">
        <v>116</v>
      </c>
      <c r="D1744" t="s">
        <v>201</v>
      </c>
      <c r="E1744" t="s">
        <v>104</v>
      </c>
      <c r="F1744" s="52">
        <f>VLOOKUP(A1744,[1]Minority!$A$1:$H$1902,5,FALSE)</f>
        <v>2525</v>
      </c>
      <c r="G1744" s="52">
        <f>VLOOKUP(A1744,'[1]Low-income - HH inc.'!$A$1:$I$1902,6,FALSE)</f>
        <v>364</v>
      </c>
      <c r="H1744" s="44">
        <v>64411</v>
      </c>
      <c r="I1744" s="44">
        <v>0</v>
      </c>
      <c r="J1744" s="44">
        <v>7271</v>
      </c>
      <c r="K1744" s="44">
        <v>0</v>
      </c>
      <c r="L1744" s="44">
        <v>2287</v>
      </c>
      <c r="M1744" s="44">
        <v>0</v>
      </c>
      <c r="N1744" s="44">
        <v>0</v>
      </c>
      <c r="O1744" s="44">
        <v>0</v>
      </c>
      <c r="P1744" s="44">
        <v>0</v>
      </c>
      <c r="Q1744" s="44">
        <v>0</v>
      </c>
      <c r="R1744" s="44">
        <v>17.977806000000001</v>
      </c>
      <c r="S1744" s="44">
        <v>17.738002999999999</v>
      </c>
      <c r="T1744" s="44">
        <v>64411</v>
      </c>
      <c r="U1744" s="44">
        <v>7271</v>
      </c>
      <c r="V1744" s="44">
        <v>2287</v>
      </c>
      <c r="W1744" s="44">
        <v>0</v>
      </c>
      <c r="X1744" s="44">
        <v>220.76486199999999</v>
      </c>
      <c r="Y1744" s="44">
        <v>433.58041500000002</v>
      </c>
      <c r="Z1744" s="44">
        <v>11.634249000000001</v>
      </c>
      <c r="AA1744" s="44">
        <v>0.34574700000000003</v>
      </c>
      <c r="AB1744" s="44">
        <v>1.8242000000000001E-2</v>
      </c>
      <c r="AC1744" s="44">
        <v>7.7359999999999998E-3</v>
      </c>
      <c r="AD1744" s="44">
        <v>94.061907000000005</v>
      </c>
    </row>
    <row r="1745" spans="1:30" x14ac:dyDescent="0.25">
      <c r="A1745">
        <v>1943</v>
      </c>
      <c r="B1745" t="s">
        <v>101</v>
      </c>
      <c r="C1745" t="s">
        <v>116</v>
      </c>
      <c r="D1745" t="s">
        <v>201</v>
      </c>
      <c r="E1745" t="s">
        <v>104</v>
      </c>
      <c r="F1745" s="52">
        <f>VLOOKUP(A1745,[1]Minority!$A$1:$H$1902,5,FALSE)</f>
        <v>1298</v>
      </c>
      <c r="G1745" s="52">
        <f>VLOOKUP(A1745,'[1]Low-income - HH inc.'!$A$1:$I$1902,6,FALSE)</f>
        <v>230</v>
      </c>
      <c r="H1745" s="44">
        <v>103680</v>
      </c>
      <c r="I1745" s="44">
        <v>12764</v>
      </c>
      <c r="J1745" s="44">
        <v>15051</v>
      </c>
      <c r="K1745" s="44">
        <v>3284</v>
      </c>
      <c r="L1745" s="44">
        <v>4310</v>
      </c>
      <c r="M1745" s="44">
        <v>0</v>
      </c>
      <c r="N1745" s="44">
        <v>0</v>
      </c>
      <c r="O1745" s="44">
        <v>0</v>
      </c>
      <c r="P1745" s="44">
        <v>96.665817000000004</v>
      </c>
      <c r="Q1745" s="44">
        <v>100.870132</v>
      </c>
      <c r="R1745" s="44">
        <v>16.743531999999998</v>
      </c>
      <c r="S1745" s="44">
        <v>16.507679</v>
      </c>
      <c r="T1745" s="44">
        <v>103341.65625</v>
      </c>
      <c r="U1745" s="44">
        <v>15007.208984000001</v>
      </c>
      <c r="V1745" s="44">
        <v>4293.9604490000002</v>
      </c>
      <c r="W1745" s="44">
        <v>0</v>
      </c>
      <c r="X1745" s="44">
        <v>10814.102069</v>
      </c>
      <c r="Y1745" s="44">
        <v>34119.945676000003</v>
      </c>
      <c r="Z1745" s="44">
        <v>1065.57538</v>
      </c>
      <c r="AA1745" s="44">
        <v>29.115932000000001</v>
      </c>
      <c r="AB1745" s="44">
        <v>1.4353130000000001</v>
      </c>
      <c r="AC1745" s="44">
        <v>0.67150600000000005</v>
      </c>
      <c r="AD1745" s="44">
        <v>8075.1921000000002</v>
      </c>
    </row>
    <row r="1746" spans="1:30" x14ac:dyDescent="0.25">
      <c r="A1746">
        <v>1944</v>
      </c>
      <c r="B1746" t="s">
        <v>101</v>
      </c>
      <c r="C1746" t="s">
        <v>116</v>
      </c>
      <c r="D1746" t="s">
        <v>201</v>
      </c>
      <c r="E1746" t="s">
        <v>104</v>
      </c>
      <c r="F1746" s="52">
        <f>VLOOKUP(A1746,[1]Minority!$A$1:$H$1902,5,FALSE)</f>
        <v>2098</v>
      </c>
      <c r="G1746" s="52">
        <f>VLOOKUP(A1746,'[1]Low-income - HH inc.'!$A$1:$I$1902,6,FALSE)</f>
        <v>331</v>
      </c>
      <c r="H1746" s="44">
        <v>106068</v>
      </c>
      <c r="I1746" s="44">
        <v>14041</v>
      </c>
      <c r="J1746" s="44">
        <v>17368</v>
      </c>
      <c r="K1746" s="44">
        <v>3398</v>
      </c>
      <c r="L1746" s="44">
        <v>4310</v>
      </c>
      <c r="M1746" s="44">
        <v>0</v>
      </c>
      <c r="N1746" s="44">
        <v>0</v>
      </c>
      <c r="O1746" s="44">
        <v>0</v>
      </c>
      <c r="P1746" s="44">
        <v>94.599898999999994</v>
      </c>
      <c r="Q1746" s="44">
        <v>101.409019</v>
      </c>
      <c r="R1746" s="44">
        <v>16.672917999999999</v>
      </c>
      <c r="S1746" s="44">
        <v>16.502089999999999</v>
      </c>
      <c r="T1746" s="44">
        <v>105815.117188</v>
      </c>
      <c r="U1746" s="44">
        <v>17329.611327999999</v>
      </c>
      <c r="V1746" s="44">
        <v>4298.15625</v>
      </c>
      <c r="W1746" s="44">
        <v>0</v>
      </c>
      <c r="X1746" s="44">
        <v>0</v>
      </c>
      <c r="Y1746" s="44">
        <v>3885.3128029999998</v>
      </c>
      <c r="Z1746" s="44">
        <v>123.790558</v>
      </c>
      <c r="AA1746" s="44">
        <v>3.1821190000000001</v>
      </c>
      <c r="AB1746" s="44">
        <v>0.149476</v>
      </c>
      <c r="AC1746" s="44">
        <v>7.4315999999999993E-2</v>
      </c>
      <c r="AD1746" s="44">
        <v>887.27719200000001</v>
      </c>
    </row>
    <row r="1747" spans="1:30" x14ac:dyDescent="0.25">
      <c r="A1747">
        <v>1945</v>
      </c>
      <c r="B1747" t="s">
        <v>101</v>
      </c>
      <c r="C1747" t="s">
        <v>116</v>
      </c>
      <c r="D1747" t="s">
        <v>201</v>
      </c>
      <c r="E1747" t="s">
        <v>104</v>
      </c>
      <c r="F1747" s="52">
        <f>VLOOKUP(A1747,[1]Minority!$A$1:$H$1902,5,FALSE)</f>
        <v>2696</v>
      </c>
      <c r="G1747" s="52">
        <f>VLOOKUP(A1747,'[1]Low-income - HH inc.'!$A$1:$I$1902,6,FALSE)</f>
        <v>217</v>
      </c>
      <c r="H1747" s="44">
        <v>111290</v>
      </c>
      <c r="I1747" s="44">
        <v>0</v>
      </c>
      <c r="J1747" s="44">
        <v>18458</v>
      </c>
      <c r="K1747" s="44">
        <v>0</v>
      </c>
      <c r="L1747" s="44">
        <v>12905</v>
      </c>
      <c r="M1747" s="44">
        <v>0</v>
      </c>
      <c r="N1747" s="44">
        <v>0</v>
      </c>
      <c r="O1747" s="44">
        <v>0</v>
      </c>
      <c r="P1747" s="44">
        <v>0</v>
      </c>
      <c r="Q1747" s="44">
        <v>0</v>
      </c>
      <c r="R1747" s="44">
        <v>16.501847999999999</v>
      </c>
      <c r="S1747" s="44">
        <v>16.364955999999999</v>
      </c>
      <c r="T1747" s="44">
        <v>111289.992188</v>
      </c>
      <c r="U1747" s="44">
        <v>18458</v>
      </c>
      <c r="V1747" s="44">
        <v>12905</v>
      </c>
      <c r="W1747" s="44">
        <v>0</v>
      </c>
      <c r="X1747" s="44">
        <v>1953.597172</v>
      </c>
      <c r="Y1747" s="44">
        <v>8180.0940979999996</v>
      </c>
      <c r="Z1747" s="44">
        <v>236.72338999999999</v>
      </c>
      <c r="AA1747" s="44">
        <v>6.5915670000000004</v>
      </c>
      <c r="AB1747" s="44">
        <v>0.33325900000000003</v>
      </c>
      <c r="AC1747" s="44">
        <v>0.15026100000000001</v>
      </c>
      <c r="AD1747" s="44">
        <v>1805.3804560000001</v>
      </c>
    </row>
    <row r="1748" spans="1:30" x14ac:dyDescent="0.25">
      <c r="A1748">
        <v>1946</v>
      </c>
      <c r="B1748" t="s">
        <v>101</v>
      </c>
      <c r="C1748" t="s">
        <v>116</v>
      </c>
      <c r="D1748" t="s">
        <v>201</v>
      </c>
      <c r="E1748" t="s">
        <v>104</v>
      </c>
      <c r="F1748" s="52">
        <f>VLOOKUP(A1748,[1]Minority!$A$1:$H$1902,5,FALSE)</f>
        <v>2316</v>
      </c>
      <c r="G1748" s="52">
        <f>VLOOKUP(A1748,'[1]Low-income - HH inc.'!$A$1:$I$1902,6,FALSE)</f>
        <v>177</v>
      </c>
      <c r="H1748" s="44">
        <v>123643</v>
      </c>
      <c r="I1748" s="44">
        <v>0</v>
      </c>
      <c r="J1748" s="44">
        <v>19305</v>
      </c>
      <c r="K1748" s="44">
        <v>0</v>
      </c>
      <c r="L1748" s="44">
        <v>8595</v>
      </c>
      <c r="M1748" s="44">
        <v>0</v>
      </c>
      <c r="N1748" s="44">
        <v>210.5</v>
      </c>
      <c r="O1748" s="44">
        <v>0</v>
      </c>
      <c r="P1748" s="44">
        <v>0</v>
      </c>
      <c r="Q1748" s="44">
        <v>0</v>
      </c>
      <c r="R1748" s="44">
        <v>19.956164999999999</v>
      </c>
      <c r="S1748" s="44">
        <v>19.773052</v>
      </c>
      <c r="T1748" s="44">
        <v>123643</v>
      </c>
      <c r="U1748" s="44">
        <v>19305</v>
      </c>
      <c r="V1748" s="44">
        <v>8595</v>
      </c>
      <c r="W1748" s="44">
        <v>210.5</v>
      </c>
      <c r="X1748" s="44">
        <v>2135.8018689999999</v>
      </c>
      <c r="Y1748" s="44">
        <v>16594.562377999999</v>
      </c>
      <c r="Z1748" s="44">
        <v>438.84508</v>
      </c>
      <c r="AA1748" s="44">
        <v>13.171331</v>
      </c>
      <c r="AB1748" s="44">
        <v>0.729352</v>
      </c>
      <c r="AC1748" s="44">
        <v>0.29509400000000002</v>
      </c>
      <c r="AD1748" s="44">
        <v>3608.7141339999998</v>
      </c>
    </row>
    <row r="1749" spans="1:30" x14ac:dyDescent="0.25">
      <c r="A1749">
        <v>2190</v>
      </c>
      <c r="B1749" t="s">
        <v>101</v>
      </c>
      <c r="C1749" t="s">
        <v>108</v>
      </c>
      <c r="D1749" t="s">
        <v>221</v>
      </c>
      <c r="E1749" t="s">
        <v>104</v>
      </c>
      <c r="F1749" s="52">
        <f>VLOOKUP(A1749,[1]Minority!$A$1:$H$1902,5,FALSE)</f>
        <v>1424</v>
      </c>
      <c r="G1749" s="52">
        <f>VLOOKUP(A1749,'[1]Low-income - HH inc.'!$A$1:$I$1902,6,FALSE)</f>
        <v>129</v>
      </c>
      <c r="H1749" s="44">
        <v>102042</v>
      </c>
      <c r="I1749" s="44">
        <v>0</v>
      </c>
      <c r="J1749" s="44">
        <v>11844</v>
      </c>
      <c r="K1749" s="44">
        <v>0</v>
      </c>
      <c r="L1749" s="44">
        <v>0</v>
      </c>
      <c r="M1749" s="44">
        <v>0</v>
      </c>
      <c r="N1749" s="44">
        <v>41</v>
      </c>
      <c r="O1749" s="44">
        <v>0</v>
      </c>
      <c r="P1749" s="44">
        <v>0</v>
      </c>
      <c r="Q1749" s="44">
        <v>0</v>
      </c>
      <c r="R1749" s="44">
        <v>20.388930999999999</v>
      </c>
      <c r="S1749" s="44">
        <v>20.483540000000001</v>
      </c>
      <c r="T1749" s="44">
        <v>102042</v>
      </c>
      <c r="U1749" s="44">
        <v>11844</v>
      </c>
      <c r="V1749" s="44">
        <v>0</v>
      </c>
      <c r="W1749" s="44">
        <v>41</v>
      </c>
      <c r="X1749" s="44">
        <v>4293.62453</v>
      </c>
      <c r="Y1749" s="44">
        <v>18221.41819</v>
      </c>
      <c r="Z1749" s="44">
        <v>514.36694799999998</v>
      </c>
      <c r="AA1749" s="44">
        <v>16.462306000000002</v>
      </c>
      <c r="AB1749" s="44">
        <v>0.77294499999999999</v>
      </c>
      <c r="AC1749" s="44">
        <v>0.33996700000000002</v>
      </c>
      <c r="AD1749" s="44">
        <v>4055.4501420000001</v>
      </c>
    </row>
    <row r="1750" spans="1:30" x14ac:dyDescent="0.25">
      <c r="A1750">
        <v>2191</v>
      </c>
      <c r="B1750" t="s">
        <v>101</v>
      </c>
      <c r="C1750" t="s">
        <v>108</v>
      </c>
      <c r="D1750" t="s">
        <v>221</v>
      </c>
      <c r="E1750" t="s">
        <v>104</v>
      </c>
      <c r="F1750" s="52">
        <f>VLOOKUP(A1750,[1]Minority!$A$1:$H$1902,5,FALSE)</f>
        <v>2248</v>
      </c>
      <c r="G1750" s="52">
        <f>VLOOKUP(A1750,'[1]Low-income - HH inc.'!$A$1:$I$1902,6,FALSE)</f>
        <v>232</v>
      </c>
      <c r="H1750" s="44">
        <v>104095</v>
      </c>
      <c r="I1750" s="44">
        <v>1703</v>
      </c>
      <c r="J1750" s="44">
        <v>12720</v>
      </c>
      <c r="K1750" s="44">
        <v>393</v>
      </c>
      <c r="L1750" s="44">
        <v>0</v>
      </c>
      <c r="M1750" s="44">
        <v>0</v>
      </c>
      <c r="N1750" s="44">
        <v>41</v>
      </c>
      <c r="O1750" s="44">
        <v>0</v>
      </c>
      <c r="P1750" s="44">
        <v>108.60231</v>
      </c>
      <c r="Q1750" s="44">
        <v>113.63790899999999</v>
      </c>
      <c r="R1750" s="44">
        <v>21.313780000000001</v>
      </c>
      <c r="S1750" s="44">
        <v>21.49173</v>
      </c>
      <c r="T1750" s="44">
        <v>103949.023438</v>
      </c>
      <c r="U1750" s="44">
        <v>12702.426758</v>
      </c>
      <c r="V1750" s="44">
        <v>0</v>
      </c>
      <c r="W1750" s="44">
        <v>40.941550999999997</v>
      </c>
      <c r="X1750" s="44">
        <v>36576.911153000001</v>
      </c>
      <c r="Y1750" s="44">
        <v>55387.848146999997</v>
      </c>
      <c r="Z1750" s="44">
        <v>1562.496353</v>
      </c>
      <c r="AA1750" s="44">
        <v>54.378610999999999</v>
      </c>
      <c r="AB1750" s="44">
        <v>2.831861</v>
      </c>
      <c r="AC1750" s="44">
        <v>1.0691569999999999</v>
      </c>
      <c r="AD1750" s="44">
        <v>13174.177614</v>
      </c>
    </row>
    <row r="1751" spans="1:30" x14ac:dyDescent="0.25">
      <c r="A1751">
        <v>2192</v>
      </c>
      <c r="B1751" t="s">
        <v>101</v>
      </c>
      <c r="C1751" t="s">
        <v>108</v>
      </c>
      <c r="D1751" t="s">
        <v>221</v>
      </c>
      <c r="E1751" t="s">
        <v>104</v>
      </c>
      <c r="F1751" s="52">
        <f>VLOOKUP(A1751,[1]Minority!$A$1:$H$1902,5,FALSE)</f>
        <v>593</v>
      </c>
      <c r="G1751" s="52">
        <f>VLOOKUP(A1751,'[1]Low-income - HH inc.'!$A$1:$I$1902,6,FALSE)</f>
        <v>63</v>
      </c>
      <c r="H1751" s="44">
        <v>118177</v>
      </c>
      <c r="I1751" s="44">
        <v>0</v>
      </c>
      <c r="J1751" s="44">
        <v>12603</v>
      </c>
      <c r="K1751" s="44">
        <v>0</v>
      </c>
      <c r="L1751" s="44">
        <v>0</v>
      </c>
      <c r="M1751" s="44">
        <v>0</v>
      </c>
      <c r="N1751" s="44">
        <v>41</v>
      </c>
      <c r="O1751" s="44">
        <v>0</v>
      </c>
      <c r="P1751" s="44">
        <v>122.82508900000001</v>
      </c>
      <c r="Q1751" s="44">
        <v>126.541191</v>
      </c>
      <c r="R1751" s="44">
        <v>20.377789</v>
      </c>
      <c r="S1751" s="44">
        <v>20.692131</v>
      </c>
      <c r="T1751" s="44">
        <v>118138.960938</v>
      </c>
      <c r="U1751" s="44">
        <v>12598.943359000001</v>
      </c>
      <c r="V1751" s="44">
        <v>0</v>
      </c>
      <c r="W1751" s="44">
        <v>40.986801</v>
      </c>
      <c r="X1751" s="44">
        <v>1653.136499</v>
      </c>
      <c r="Y1751" s="44">
        <v>18449.451829000001</v>
      </c>
      <c r="Z1751" s="44">
        <v>450.42010900000002</v>
      </c>
      <c r="AA1751" s="44">
        <v>14.422713999999999</v>
      </c>
      <c r="AB1751" s="44">
        <v>0.86343700000000001</v>
      </c>
      <c r="AC1751" s="44">
        <v>0.31800299999999998</v>
      </c>
      <c r="AD1751" s="44">
        <v>3959.1469699999998</v>
      </c>
    </row>
    <row r="1752" spans="1:30" x14ac:dyDescent="0.25">
      <c r="A1752">
        <v>2193</v>
      </c>
      <c r="B1752" t="s">
        <v>101</v>
      </c>
      <c r="C1752" t="s">
        <v>108</v>
      </c>
      <c r="D1752" t="s">
        <v>221</v>
      </c>
      <c r="E1752" t="s">
        <v>104</v>
      </c>
      <c r="F1752" s="52">
        <f>VLOOKUP(A1752,[1]Minority!$A$1:$H$1902,5,FALSE)</f>
        <v>272</v>
      </c>
      <c r="G1752" s="52">
        <f>VLOOKUP(A1752,'[1]Low-income - HH inc.'!$A$1:$I$1902,6,FALSE)</f>
        <v>34</v>
      </c>
      <c r="H1752" s="44">
        <v>124592</v>
      </c>
      <c r="I1752" s="44">
        <v>0</v>
      </c>
      <c r="J1752" s="44">
        <v>14957</v>
      </c>
      <c r="K1752" s="44">
        <v>0</v>
      </c>
      <c r="L1752" s="44">
        <v>0</v>
      </c>
      <c r="M1752" s="44">
        <v>0</v>
      </c>
      <c r="N1752" s="44">
        <v>41</v>
      </c>
      <c r="O1752" s="44">
        <v>0</v>
      </c>
      <c r="P1752" s="44">
        <v>126.51694500000001</v>
      </c>
      <c r="Q1752" s="44">
        <v>130.1371</v>
      </c>
      <c r="R1752" s="44">
        <v>20.31015</v>
      </c>
      <c r="S1752" s="44">
        <v>20.738213999999999</v>
      </c>
      <c r="T1752" s="44">
        <v>124538.695313</v>
      </c>
      <c r="U1752" s="44">
        <v>14950.601563</v>
      </c>
      <c r="V1752" s="44">
        <v>0</v>
      </c>
      <c r="W1752" s="44">
        <v>40.982460000000003</v>
      </c>
      <c r="X1752" s="44">
        <v>229458.51242300001</v>
      </c>
      <c r="Y1752" s="44">
        <v>359475.28388800001</v>
      </c>
      <c r="Z1752" s="44">
        <v>8941.9005649999999</v>
      </c>
      <c r="AA1752" s="44">
        <v>358.59026299999999</v>
      </c>
      <c r="AB1752" s="44">
        <v>19.536455</v>
      </c>
      <c r="AC1752" s="44">
        <v>6.5976210000000002</v>
      </c>
      <c r="AD1752" s="44">
        <v>82635.717686999997</v>
      </c>
    </row>
    <row r="1753" spans="1:30" x14ac:dyDescent="0.25">
      <c r="A1753">
        <v>2194</v>
      </c>
      <c r="B1753" t="s">
        <v>101</v>
      </c>
      <c r="C1753" t="s">
        <v>108</v>
      </c>
      <c r="D1753" t="s">
        <v>221</v>
      </c>
      <c r="E1753" t="s">
        <v>104</v>
      </c>
      <c r="F1753" s="52">
        <f>VLOOKUP(A1753,[1]Minority!$A$1:$H$1902,5,FALSE)</f>
        <v>2010</v>
      </c>
      <c r="G1753" s="52">
        <f>VLOOKUP(A1753,'[1]Low-income - HH inc.'!$A$1:$I$1902,6,FALSE)</f>
        <v>131</v>
      </c>
      <c r="H1753" s="44">
        <v>93655</v>
      </c>
      <c r="I1753" s="44">
        <v>0</v>
      </c>
      <c r="J1753" s="44">
        <v>11167</v>
      </c>
      <c r="K1753" s="44">
        <v>0</v>
      </c>
      <c r="L1753" s="44">
        <v>0</v>
      </c>
      <c r="M1753" s="44">
        <v>0</v>
      </c>
      <c r="N1753" s="44">
        <v>41</v>
      </c>
      <c r="O1753" s="44">
        <v>0</v>
      </c>
      <c r="P1753" s="44">
        <v>0</v>
      </c>
      <c r="Q1753" s="44">
        <v>0</v>
      </c>
      <c r="R1753" s="44">
        <v>22.920819999999999</v>
      </c>
      <c r="S1753" s="44">
        <v>23.247067999999999</v>
      </c>
      <c r="T1753" s="44">
        <v>93654.992188000004</v>
      </c>
      <c r="U1753" s="44">
        <v>11167</v>
      </c>
      <c r="V1753" s="44">
        <v>0</v>
      </c>
      <c r="W1753" s="44">
        <v>41</v>
      </c>
      <c r="X1753" s="44">
        <v>28537.619257999999</v>
      </c>
      <c r="Y1753" s="44">
        <v>52880.691223000002</v>
      </c>
      <c r="Z1753" s="44">
        <v>1415.1274129999999</v>
      </c>
      <c r="AA1753" s="44">
        <v>48.516810999999997</v>
      </c>
      <c r="AB1753" s="44">
        <v>2.6577449999999998</v>
      </c>
      <c r="AC1753" s="44">
        <v>0.98224900000000004</v>
      </c>
      <c r="AD1753" s="44">
        <v>12253.139439</v>
      </c>
    </row>
    <row r="1754" spans="1:30" x14ac:dyDescent="0.25">
      <c r="A1754">
        <v>2195</v>
      </c>
      <c r="B1754" t="s">
        <v>101</v>
      </c>
      <c r="C1754" t="s">
        <v>108</v>
      </c>
      <c r="D1754" t="s">
        <v>221</v>
      </c>
      <c r="E1754" t="s">
        <v>104</v>
      </c>
      <c r="F1754" s="52">
        <f>VLOOKUP(A1754,[1]Minority!$A$1:$H$1902,5,FALSE)</f>
        <v>980</v>
      </c>
      <c r="G1754" s="52">
        <f>VLOOKUP(A1754,'[1]Low-income - HH inc.'!$A$1:$I$1902,6,FALSE)</f>
        <v>72</v>
      </c>
      <c r="H1754" s="44">
        <v>100926</v>
      </c>
      <c r="I1754" s="44">
        <v>0</v>
      </c>
      <c r="J1754" s="44">
        <v>13864</v>
      </c>
      <c r="K1754" s="44">
        <v>0</v>
      </c>
      <c r="L1754" s="44">
        <v>0</v>
      </c>
      <c r="M1754" s="44">
        <v>0</v>
      </c>
      <c r="N1754" s="44">
        <v>41</v>
      </c>
      <c r="O1754" s="44">
        <v>0</v>
      </c>
      <c r="P1754" s="44">
        <v>0</v>
      </c>
      <c r="Q1754" s="44">
        <v>0</v>
      </c>
      <c r="R1754" s="44">
        <v>22.112974000000001</v>
      </c>
      <c r="S1754" s="44">
        <v>22.351012999999998</v>
      </c>
      <c r="T1754" s="44">
        <v>100926</v>
      </c>
      <c r="U1754" s="44">
        <v>13864</v>
      </c>
      <c r="V1754" s="44">
        <v>0</v>
      </c>
      <c r="W1754" s="44">
        <v>41</v>
      </c>
      <c r="X1754" s="44">
        <v>30787.555038999999</v>
      </c>
      <c r="Y1754" s="44">
        <v>56415.297004</v>
      </c>
      <c r="Z1754" s="44">
        <v>1521.6880819999999</v>
      </c>
      <c r="AA1754" s="44">
        <v>50.869881999999997</v>
      </c>
      <c r="AB1754" s="44">
        <v>2.862943</v>
      </c>
      <c r="AC1754" s="44">
        <v>1.049528</v>
      </c>
      <c r="AD1754" s="44">
        <v>13146.642435</v>
      </c>
    </row>
    <row r="1755" spans="1:30" x14ac:dyDescent="0.25">
      <c r="A1755">
        <v>2196</v>
      </c>
      <c r="B1755" t="s">
        <v>101</v>
      </c>
      <c r="C1755" t="s">
        <v>108</v>
      </c>
      <c r="D1755" t="s">
        <v>221</v>
      </c>
      <c r="E1755" t="s">
        <v>104</v>
      </c>
      <c r="F1755" s="52">
        <f>VLOOKUP(A1755,[1]Minority!$A$1:$H$1902,5,FALSE)</f>
        <v>771</v>
      </c>
      <c r="G1755" s="52">
        <f>VLOOKUP(A1755,'[1]Low-income - HH inc.'!$A$1:$I$1902,6,FALSE)</f>
        <v>60</v>
      </c>
      <c r="H1755" s="44">
        <v>109828</v>
      </c>
      <c r="I1755" s="44">
        <v>0</v>
      </c>
      <c r="J1755" s="44">
        <v>15785</v>
      </c>
      <c r="K1755" s="44">
        <v>0</v>
      </c>
      <c r="L1755" s="44">
        <v>0</v>
      </c>
      <c r="M1755" s="44">
        <v>0</v>
      </c>
      <c r="N1755" s="44">
        <v>41</v>
      </c>
      <c r="O1755" s="44">
        <v>0</v>
      </c>
      <c r="P1755" s="44">
        <v>0</v>
      </c>
      <c r="Q1755" s="44">
        <v>0</v>
      </c>
      <c r="R1755" s="44">
        <v>22.680679000000001</v>
      </c>
      <c r="S1755" s="44">
        <v>22.954550000000001</v>
      </c>
      <c r="T1755" s="44">
        <v>109828</v>
      </c>
      <c r="U1755" s="44">
        <v>15785.000977</v>
      </c>
      <c r="V1755" s="44">
        <v>0</v>
      </c>
      <c r="W1755" s="44">
        <v>41</v>
      </c>
      <c r="X1755" s="44">
        <v>34048.936679999999</v>
      </c>
      <c r="Y1755" s="44">
        <v>57743.111500999999</v>
      </c>
      <c r="Z1755" s="44">
        <v>1550.1876560000001</v>
      </c>
      <c r="AA1755" s="44">
        <v>57.508975999999997</v>
      </c>
      <c r="AB1755" s="44">
        <v>2.5266389999999999</v>
      </c>
      <c r="AC1755" s="44">
        <v>1.089391</v>
      </c>
      <c r="AD1755" s="44">
        <v>12723.836798</v>
      </c>
    </row>
    <row r="1756" spans="1:30" x14ac:dyDescent="0.25">
      <c r="A1756">
        <v>2197</v>
      </c>
      <c r="B1756" t="s">
        <v>101</v>
      </c>
      <c r="C1756" t="s">
        <v>108</v>
      </c>
      <c r="D1756" t="s">
        <v>221</v>
      </c>
      <c r="E1756" t="s">
        <v>104</v>
      </c>
      <c r="F1756" s="52">
        <f>VLOOKUP(A1756,[1]Minority!$A$1:$H$1902,5,FALSE)</f>
        <v>627</v>
      </c>
      <c r="G1756" s="52">
        <f>VLOOKUP(A1756,'[1]Low-income - HH inc.'!$A$1:$I$1902,6,FALSE)</f>
        <v>43</v>
      </c>
      <c r="H1756" s="44">
        <v>110733</v>
      </c>
      <c r="I1756" s="44">
        <v>0</v>
      </c>
      <c r="J1756" s="44">
        <v>15917</v>
      </c>
      <c r="K1756" s="44">
        <v>0</v>
      </c>
      <c r="L1756" s="44">
        <v>0</v>
      </c>
      <c r="M1756" s="44">
        <v>0</v>
      </c>
      <c r="N1756" s="44">
        <v>41</v>
      </c>
      <c r="O1756" s="44">
        <v>0</v>
      </c>
      <c r="P1756" s="44">
        <v>114.948639</v>
      </c>
      <c r="Q1756" s="44">
        <v>116.412155</v>
      </c>
      <c r="R1756" s="44">
        <v>25.245830999999999</v>
      </c>
      <c r="S1756" s="44">
        <v>25.422628</v>
      </c>
      <c r="T1756" s="44">
        <v>110464.375</v>
      </c>
      <c r="U1756" s="44">
        <v>15878.387694999999</v>
      </c>
      <c r="V1756" s="44">
        <v>0</v>
      </c>
      <c r="W1756" s="44">
        <v>40.900539000000002</v>
      </c>
      <c r="X1756" s="44">
        <v>46832.188467</v>
      </c>
      <c r="Y1756" s="44">
        <v>79446.243105999994</v>
      </c>
      <c r="Z1756" s="44">
        <v>2117.2890349999998</v>
      </c>
      <c r="AA1756" s="44">
        <v>80.71208</v>
      </c>
      <c r="AB1756" s="44">
        <v>4.0566170000000001</v>
      </c>
      <c r="AC1756" s="44">
        <v>1.503393</v>
      </c>
      <c r="AD1756" s="44">
        <v>18298.524324000002</v>
      </c>
    </row>
    <row r="1757" spans="1:30" x14ac:dyDescent="0.25">
      <c r="A1757">
        <v>2198</v>
      </c>
      <c r="B1757" t="s">
        <v>101</v>
      </c>
      <c r="C1757" t="s">
        <v>108</v>
      </c>
      <c r="D1757" t="s">
        <v>222</v>
      </c>
      <c r="E1757" t="s">
        <v>104</v>
      </c>
      <c r="F1757" s="52">
        <f>VLOOKUP(A1757,[1]Minority!$A$1:$H$1902,5,FALSE)</f>
        <v>709</v>
      </c>
      <c r="G1757" s="52">
        <f>VLOOKUP(A1757,'[1]Low-income - HH inc.'!$A$1:$I$1902,6,FALSE)</f>
        <v>96</v>
      </c>
      <c r="H1757" s="44">
        <v>122920</v>
      </c>
      <c r="I1757" s="44">
        <v>0</v>
      </c>
      <c r="J1757" s="44">
        <v>17240</v>
      </c>
      <c r="K1757" s="44">
        <v>0</v>
      </c>
      <c r="L1757" s="44">
        <v>0</v>
      </c>
      <c r="M1757" s="44">
        <v>0</v>
      </c>
      <c r="N1757" s="44">
        <v>41</v>
      </c>
      <c r="O1757" s="44">
        <v>0</v>
      </c>
      <c r="P1757" s="44">
        <v>0</v>
      </c>
      <c r="Q1757" s="44">
        <v>0</v>
      </c>
      <c r="R1757" s="44">
        <v>26.727398000000001</v>
      </c>
      <c r="S1757" s="44">
        <v>27.121134000000001</v>
      </c>
      <c r="T1757" s="44">
        <v>122920</v>
      </c>
      <c r="U1757" s="44">
        <v>17240</v>
      </c>
      <c r="V1757" s="44">
        <v>0</v>
      </c>
      <c r="W1757" s="44">
        <v>41</v>
      </c>
      <c r="X1757" s="44">
        <v>132598.323561</v>
      </c>
      <c r="Y1757" s="44">
        <v>184650.63468300001</v>
      </c>
      <c r="Z1757" s="44">
        <v>3818.2244150000001</v>
      </c>
      <c r="AA1757" s="44">
        <v>207.93351799999999</v>
      </c>
      <c r="AB1757" s="44">
        <v>11.823634</v>
      </c>
      <c r="AC1757" s="44">
        <v>3.2902450000000001</v>
      </c>
      <c r="AD1757" s="44">
        <v>42678.064812999997</v>
      </c>
    </row>
    <row r="1758" spans="1:30" x14ac:dyDescent="0.25">
      <c r="A1758">
        <v>2199</v>
      </c>
      <c r="B1758" t="s">
        <v>101</v>
      </c>
      <c r="C1758" t="s">
        <v>108</v>
      </c>
      <c r="D1758" t="s">
        <v>222</v>
      </c>
      <c r="E1758" t="s">
        <v>104</v>
      </c>
      <c r="F1758" s="52">
        <f>VLOOKUP(A1758,[1]Minority!$A$1:$H$1902,5,FALSE)</f>
        <v>2487</v>
      </c>
      <c r="G1758" s="52">
        <f>VLOOKUP(A1758,'[1]Low-income - HH inc.'!$A$1:$I$1902,6,FALSE)</f>
        <v>217</v>
      </c>
      <c r="H1758" s="44">
        <v>116113</v>
      </c>
      <c r="I1758" s="44">
        <v>0</v>
      </c>
      <c r="J1758" s="44">
        <v>15953</v>
      </c>
      <c r="K1758" s="44">
        <v>0</v>
      </c>
      <c r="L1758" s="44">
        <v>0</v>
      </c>
      <c r="M1758" s="44">
        <v>0</v>
      </c>
      <c r="N1758" s="44">
        <v>41</v>
      </c>
      <c r="O1758" s="44">
        <v>0</v>
      </c>
      <c r="P1758" s="44">
        <v>0</v>
      </c>
      <c r="Q1758" s="44">
        <v>0</v>
      </c>
      <c r="R1758" s="44">
        <v>22.625022999999999</v>
      </c>
      <c r="S1758" s="44">
        <v>22.622126000000002</v>
      </c>
      <c r="T1758" s="44">
        <v>116113</v>
      </c>
      <c r="U1758" s="44">
        <v>15953</v>
      </c>
      <c r="V1758" s="44">
        <v>0</v>
      </c>
      <c r="W1758" s="44">
        <v>41</v>
      </c>
      <c r="X1758" s="44">
        <v>25422.195819</v>
      </c>
      <c r="Y1758" s="44">
        <v>41687.920027</v>
      </c>
      <c r="Z1758" s="44">
        <v>961.52893300000005</v>
      </c>
      <c r="AA1758" s="44">
        <v>44.832357999999999</v>
      </c>
      <c r="AB1758" s="44">
        <v>2.4277319999999998</v>
      </c>
      <c r="AC1758" s="44">
        <v>0.75919400000000004</v>
      </c>
      <c r="AD1758" s="44">
        <v>9567.0772930000003</v>
      </c>
    </row>
    <row r="1759" spans="1:30" x14ac:dyDescent="0.25">
      <c r="A1759">
        <v>2200</v>
      </c>
      <c r="B1759" t="s">
        <v>101</v>
      </c>
      <c r="C1759" t="s">
        <v>108</v>
      </c>
      <c r="D1759" t="s">
        <v>222</v>
      </c>
      <c r="E1759" t="s">
        <v>104</v>
      </c>
      <c r="F1759" s="52">
        <f>VLOOKUP(A1759,[1]Minority!$A$1:$H$1902,5,FALSE)</f>
        <v>1800</v>
      </c>
      <c r="G1759" s="52">
        <f>VLOOKUP(A1759,'[1]Low-income - HH inc.'!$A$1:$I$1902,6,FALSE)</f>
        <v>138</v>
      </c>
      <c r="H1759" s="44">
        <v>113276</v>
      </c>
      <c r="I1759" s="44">
        <v>0</v>
      </c>
      <c r="J1759" s="44">
        <v>15982</v>
      </c>
      <c r="K1759" s="44">
        <v>0</v>
      </c>
      <c r="L1759" s="44">
        <v>0</v>
      </c>
      <c r="M1759" s="44">
        <v>0</v>
      </c>
      <c r="N1759" s="44">
        <v>0</v>
      </c>
      <c r="O1759" s="44">
        <v>0</v>
      </c>
      <c r="P1759" s="44">
        <v>0</v>
      </c>
      <c r="Q1759" s="44">
        <v>0</v>
      </c>
      <c r="R1759" s="44">
        <v>22.969308999999999</v>
      </c>
      <c r="S1759" s="44">
        <v>23.260227</v>
      </c>
      <c r="T1759" s="44">
        <v>113276</v>
      </c>
      <c r="U1759" s="44">
        <v>15982.000977</v>
      </c>
      <c r="V1759" s="44">
        <v>0</v>
      </c>
      <c r="W1759" s="44">
        <v>0</v>
      </c>
      <c r="X1759" s="44">
        <v>13955.257731</v>
      </c>
      <c r="Y1759" s="44">
        <v>21823.417567</v>
      </c>
      <c r="Z1759" s="44">
        <v>477.21425099999999</v>
      </c>
      <c r="AA1759" s="44">
        <v>23.988821999999999</v>
      </c>
      <c r="AB1759" s="44">
        <v>1.3172699999999999</v>
      </c>
      <c r="AC1759" s="44">
        <v>0.39307199999999998</v>
      </c>
      <c r="AD1759" s="44">
        <v>4998.3409529999999</v>
      </c>
    </row>
    <row r="1760" spans="1:30" x14ac:dyDescent="0.25">
      <c r="A1760">
        <v>2201</v>
      </c>
      <c r="B1760" t="s">
        <v>101</v>
      </c>
      <c r="C1760" t="s">
        <v>108</v>
      </c>
      <c r="D1760" t="s">
        <v>223</v>
      </c>
      <c r="E1760" t="s">
        <v>104</v>
      </c>
      <c r="F1760" s="52">
        <f>VLOOKUP(A1760,[1]Minority!$A$1:$H$1902,5,FALSE)</f>
        <v>2240</v>
      </c>
      <c r="G1760" s="52">
        <f>VLOOKUP(A1760,'[1]Low-income - HH inc.'!$A$1:$I$1902,6,FALSE)</f>
        <v>155</v>
      </c>
      <c r="H1760" s="44">
        <v>105714</v>
      </c>
      <c r="I1760" s="44">
        <v>0</v>
      </c>
      <c r="J1760" s="44">
        <v>15875</v>
      </c>
      <c r="K1760" s="44">
        <v>0</v>
      </c>
      <c r="L1760" s="44">
        <v>0</v>
      </c>
      <c r="M1760" s="44">
        <v>0</v>
      </c>
      <c r="N1760" s="44">
        <v>67</v>
      </c>
      <c r="O1760" s="44">
        <v>0</v>
      </c>
      <c r="P1760" s="44">
        <v>0</v>
      </c>
      <c r="Q1760" s="44">
        <v>0</v>
      </c>
      <c r="R1760" s="44">
        <v>20.444728999999999</v>
      </c>
      <c r="S1760" s="44">
        <v>20.361830000000001</v>
      </c>
      <c r="T1760" s="44">
        <v>105714</v>
      </c>
      <c r="U1760" s="44">
        <v>15875</v>
      </c>
      <c r="V1760" s="44">
        <v>0</v>
      </c>
      <c r="W1760" s="44">
        <v>67</v>
      </c>
      <c r="X1760" s="44">
        <v>2178.0572889999999</v>
      </c>
      <c r="Y1760" s="44">
        <v>7254.6033120000002</v>
      </c>
      <c r="Z1760" s="44">
        <v>238.85579799999999</v>
      </c>
      <c r="AA1760" s="44">
        <v>6.1115890000000004</v>
      </c>
      <c r="AB1760" s="44">
        <v>0.27412799999999998</v>
      </c>
      <c r="AC1760" s="44">
        <v>0.14225399999999999</v>
      </c>
      <c r="AD1760" s="44">
        <v>1680.733485</v>
      </c>
    </row>
    <row r="1761" spans="1:30" x14ac:dyDescent="0.25">
      <c r="A1761">
        <v>2202</v>
      </c>
      <c r="B1761" t="s">
        <v>101</v>
      </c>
      <c r="C1761" t="s">
        <v>108</v>
      </c>
      <c r="D1761" t="s">
        <v>223</v>
      </c>
      <c r="E1761" t="s">
        <v>104</v>
      </c>
      <c r="F1761" s="52">
        <f>VLOOKUP(A1761,[1]Minority!$A$1:$H$1902,5,FALSE)</f>
        <v>1264</v>
      </c>
      <c r="G1761" s="52">
        <f>VLOOKUP(A1761,'[1]Low-income - HH inc.'!$A$1:$I$1902,6,FALSE)</f>
        <v>103</v>
      </c>
      <c r="H1761" s="44">
        <v>110603</v>
      </c>
      <c r="I1761" s="44">
        <v>0</v>
      </c>
      <c r="J1761" s="44">
        <v>16758</v>
      </c>
      <c r="K1761" s="44">
        <v>0</v>
      </c>
      <c r="L1761" s="44">
        <v>0</v>
      </c>
      <c r="M1761" s="44">
        <v>0</v>
      </c>
      <c r="N1761" s="44">
        <v>67</v>
      </c>
      <c r="O1761" s="44">
        <v>0</v>
      </c>
      <c r="P1761" s="44">
        <v>0</v>
      </c>
      <c r="Q1761" s="44">
        <v>0</v>
      </c>
      <c r="R1761" s="44">
        <v>19.633911000000001</v>
      </c>
      <c r="S1761" s="44">
        <v>19.447638000000001</v>
      </c>
      <c r="T1761" s="44">
        <v>110603</v>
      </c>
      <c r="U1761" s="44">
        <v>16758</v>
      </c>
      <c r="V1761" s="44">
        <v>0</v>
      </c>
      <c r="W1761" s="44">
        <v>67</v>
      </c>
      <c r="X1761" s="44">
        <v>14354.235219</v>
      </c>
      <c r="Y1761" s="44">
        <v>29814.5445</v>
      </c>
      <c r="Z1761" s="44">
        <v>1115.5300219999999</v>
      </c>
      <c r="AA1761" s="44">
        <v>25.802675000000001</v>
      </c>
      <c r="AB1761" s="44">
        <v>1.1348739999999999</v>
      </c>
      <c r="AC1761" s="44">
        <v>0.62518700000000005</v>
      </c>
      <c r="AD1761" s="44">
        <v>7345.5948330000001</v>
      </c>
    </row>
    <row r="1762" spans="1:30" x14ac:dyDescent="0.25">
      <c r="A1762">
        <v>2203</v>
      </c>
      <c r="B1762" t="s">
        <v>101</v>
      </c>
      <c r="C1762" t="s">
        <v>108</v>
      </c>
      <c r="D1762" t="s">
        <v>223</v>
      </c>
      <c r="E1762" t="s">
        <v>104</v>
      </c>
      <c r="F1762" s="52">
        <f>VLOOKUP(A1762,[1]Minority!$A$1:$H$1902,5,FALSE)</f>
        <v>1185</v>
      </c>
      <c r="G1762" s="52">
        <f>VLOOKUP(A1762,'[1]Low-income - HH inc.'!$A$1:$I$1902,6,FALSE)</f>
        <v>87</v>
      </c>
      <c r="H1762" s="44">
        <v>105249</v>
      </c>
      <c r="I1762" s="44">
        <v>0</v>
      </c>
      <c r="J1762" s="44">
        <v>16308</v>
      </c>
      <c r="K1762" s="44">
        <v>0</v>
      </c>
      <c r="L1762" s="44">
        <v>0</v>
      </c>
      <c r="M1762" s="44">
        <v>0</v>
      </c>
      <c r="N1762" s="44">
        <v>67</v>
      </c>
      <c r="O1762" s="44">
        <v>0</v>
      </c>
      <c r="P1762" s="44">
        <v>0</v>
      </c>
      <c r="Q1762" s="44">
        <v>0</v>
      </c>
      <c r="R1762" s="44">
        <v>21.259205000000001</v>
      </c>
      <c r="S1762" s="44">
        <v>21.062828</v>
      </c>
      <c r="T1762" s="44">
        <v>105249</v>
      </c>
      <c r="U1762" s="44">
        <v>16308</v>
      </c>
      <c r="V1762" s="44">
        <v>0</v>
      </c>
      <c r="W1762" s="44">
        <v>67</v>
      </c>
      <c r="X1762" s="44">
        <v>1535.8151089999999</v>
      </c>
      <c r="Y1762" s="44">
        <v>9805.5137749999994</v>
      </c>
      <c r="Z1762" s="44">
        <v>289.86466999999999</v>
      </c>
      <c r="AA1762" s="44">
        <v>7.9053430000000002</v>
      </c>
      <c r="AB1762" s="44">
        <v>0.38597300000000001</v>
      </c>
      <c r="AC1762" s="44">
        <v>0.181642</v>
      </c>
      <c r="AD1762" s="44">
        <v>2166.9032900000002</v>
      </c>
    </row>
    <row r="1763" spans="1:30" x14ac:dyDescent="0.25">
      <c r="A1763">
        <v>2204</v>
      </c>
      <c r="B1763" t="s">
        <v>101</v>
      </c>
      <c r="C1763" t="s">
        <v>108</v>
      </c>
      <c r="D1763" t="s">
        <v>223</v>
      </c>
      <c r="E1763" t="s">
        <v>104</v>
      </c>
      <c r="F1763" s="52">
        <f>VLOOKUP(A1763,[1]Minority!$A$1:$H$1902,5,FALSE)</f>
        <v>1901</v>
      </c>
      <c r="G1763" s="52">
        <f>VLOOKUP(A1763,'[1]Low-income - HH inc.'!$A$1:$I$1902,6,FALSE)</f>
        <v>128</v>
      </c>
      <c r="H1763" s="44">
        <v>109147</v>
      </c>
      <c r="I1763" s="44">
        <v>0</v>
      </c>
      <c r="J1763" s="44">
        <v>16668</v>
      </c>
      <c r="K1763" s="44">
        <v>0</v>
      </c>
      <c r="L1763" s="44">
        <v>0</v>
      </c>
      <c r="M1763" s="44">
        <v>0</v>
      </c>
      <c r="N1763" s="44">
        <v>67</v>
      </c>
      <c r="O1763" s="44">
        <v>0</v>
      </c>
      <c r="P1763" s="44">
        <v>0</v>
      </c>
      <c r="Q1763" s="44">
        <v>0</v>
      </c>
      <c r="R1763" s="44">
        <v>21.217133</v>
      </c>
      <c r="S1763" s="44">
        <v>21.016262000000001</v>
      </c>
      <c r="T1763" s="44">
        <v>109147</v>
      </c>
      <c r="U1763" s="44">
        <v>16668</v>
      </c>
      <c r="V1763" s="44">
        <v>0</v>
      </c>
      <c r="W1763" s="44">
        <v>67</v>
      </c>
      <c r="X1763" s="44">
        <v>4814.8786250000003</v>
      </c>
      <c r="Y1763" s="44">
        <v>12807.096824</v>
      </c>
      <c r="Z1763" s="44">
        <v>422.331413</v>
      </c>
      <c r="AA1763" s="44">
        <v>10.735726</v>
      </c>
      <c r="AB1763" s="44">
        <v>0.49073299999999997</v>
      </c>
      <c r="AC1763" s="44">
        <v>0.25222</v>
      </c>
      <c r="AD1763" s="44">
        <v>2979.5637710000001</v>
      </c>
    </row>
    <row r="1764" spans="1:30" x14ac:dyDescent="0.25">
      <c r="A1764">
        <v>2225</v>
      </c>
      <c r="B1764" t="s">
        <v>101</v>
      </c>
      <c r="C1764" t="s">
        <v>227</v>
      </c>
      <c r="D1764" t="s">
        <v>229</v>
      </c>
      <c r="E1764" t="s">
        <v>104</v>
      </c>
      <c r="F1764" s="52">
        <f>VLOOKUP(A1764,[1]Minority!$A$1:$H$1902,5,FALSE)</f>
        <v>2135</v>
      </c>
      <c r="G1764" s="52">
        <f>VLOOKUP(A1764,'[1]Low-income - HH inc.'!$A$1:$I$1902,6,FALSE)</f>
        <v>131</v>
      </c>
      <c r="H1764" s="44">
        <v>86091</v>
      </c>
      <c r="I1764" s="44">
        <v>0</v>
      </c>
      <c r="J1764" s="44">
        <v>11869</v>
      </c>
      <c r="K1764" s="44">
        <v>0</v>
      </c>
      <c r="L1764" s="44">
        <v>424</v>
      </c>
      <c r="M1764" s="44">
        <v>0</v>
      </c>
      <c r="N1764" s="44">
        <v>41</v>
      </c>
      <c r="O1764" s="44">
        <v>0</v>
      </c>
      <c r="P1764" s="44">
        <v>0</v>
      </c>
      <c r="Q1764" s="44">
        <v>0</v>
      </c>
      <c r="R1764" s="44">
        <v>21.087012999999999</v>
      </c>
      <c r="S1764" s="44">
        <v>20.917292</v>
      </c>
      <c r="T1764" s="44">
        <v>86091</v>
      </c>
      <c r="U1764" s="44">
        <v>11869.000977</v>
      </c>
      <c r="V1764" s="44">
        <v>424</v>
      </c>
      <c r="W1764" s="44">
        <v>40.999996000000003</v>
      </c>
      <c r="X1764" s="44">
        <v>51122.493979999999</v>
      </c>
      <c r="Y1764" s="44">
        <v>73136.310157</v>
      </c>
      <c r="Z1764" s="44">
        <v>1786.2321340000001</v>
      </c>
      <c r="AA1764" s="44">
        <v>78.121052000000006</v>
      </c>
      <c r="AB1764" s="44">
        <v>4.2732599999999996</v>
      </c>
      <c r="AC1764" s="44">
        <v>1.3628439999999999</v>
      </c>
      <c r="AD1764" s="44">
        <v>17188.110945</v>
      </c>
    </row>
    <row r="1765" spans="1:30" x14ac:dyDescent="0.25">
      <c r="A1765">
        <v>2226</v>
      </c>
      <c r="B1765" t="s">
        <v>101</v>
      </c>
      <c r="C1765" t="s">
        <v>227</v>
      </c>
      <c r="D1765" t="s">
        <v>229</v>
      </c>
      <c r="E1765" t="s">
        <v>104</v>
      </c>
      <c r="F1765" s="52">
        <f>VLOOKUP(A1765,[1]Minority!$A$1:$H$1902,5,FALSE)</f>
        <v>1245</v>
      </c>
      <c r="G1765" s="52">
        <f>VLOOKUP(A1765,'[1]Low-income - HH inc.'!$A$1:$I$1902,6,FALSE)</f>
        <v>87</v>
      </c>
      <c r="H1765" s="44">
        <v>97976</v>
      </c>
      <c r="I1765" s="44">
        <v>0</v>
      </c>
      <c r="J1765" s="44">
        <v>12958</v>
      </c>
      <c r="K1765" s="44">
        <v>0</v>
      </c>
      <c r="L1765" s="44">
        <v>424</v>
      </c>
      <c r="M1765" s="44">
        <v>0</v>
      </c>
      <c r="N1765" s="44">
        <v>41</v>
      </c>
      <c r="O1765" s="44">
        <v>0</v>
      </c>
      <c r="P1765" s="44">
        <v>0</v>
      </c>
      <c r="Q1765" s="44">
        <v>0</v>
      </c>
      <c r="R1765" s="44">
        <v>19.116416999999998</v>
      </c>
      <c r="S1765" s="44">
        <v>19.160786000000002</v>
      </c>
      <c r="T1765" s="44">
        <v>97976</v>
      </c>
      <c r="U1765" s="44">
        <v>12958</v>
      </c>
      <c r="V1765" s="44">
        <v>424</v>
      </c>
      <c r="W1765" s="44">
        <v>41.000003999999997</v>
      </c>
      <c r="X1765" s="44">
        <v>15804.262379</v>
      </c>
      <c r="Y1765" s="44">
        <v>28941.333892999999</v>
      </c>
      <c r="Z1765" s="44">
        <v>729.65454499999998</v>
      </c>
      <c r="AA1765" s="44">
        <v>29.068355</v>
      </c>
      <c r="AB1765" s="44">
        <v>1.5539019999999999</v>
      </c>
      <c r="AC1765" s="44">
        <v>0.53329499999999996</v>
      </c>
      <c r="AD1765" s="44">
        <v>6692.5819680000004</v>
      </c>
    </row>
    <row r="1766" spans="1:30" x14ac:dyDescent="0.25">
      <c r="A1766">
        <v>2227</v>
      </c>
      <c r="B1766" t="s">
        <v>101</v>
      </c>
      <c r="C1766" t="s">
        <v>227</v>
      </c>
      <c r="D1766" t="s">
        <v>229</v>
      </c>
      <c r="E1766" t="s">
        <v>104</v>
      </c>
      <c r="F1766" s="52">
        <f>VLOOKUP(A1766,[1]Minority!$A$1:$H$1902,5,FALSE)</f>
        <v>1517</v>
      </c>
      <c r="G1766" s="52">
        <f>VLOOKUP(A1766,'[1]Low-income - HH inc.'!$A$1:$I$1902,6,FALSE)</f>
        <v>95</v>
      </c>
      <c r="H1766" s="44">
        <v>114374</v>
      </c>
      <c r="I1766" s="44">
        <v>0</v>
      </c>
      <c r="J1766" s="44">
        <v>15595</v>
      </c>
      <c r="K1766" s="44">
        <v>0</v>
      </c>
      <c r="L1766" s="44">
        <v>424</v>
      </c>
      <c r="M1766" s="44">
        <v>0</v>
      </c>
      <c r="N1766" s="44">
        <v>108</v>
      </c>
      <c r="O1766" s="44">
        <v>0</v>
      </c>
      <c r="P1766" s="44">
        <v>0</v>
      </c>
      <c r="Q1766" s="44">
        <v>0</v>
      </c>
      <c r="R1766" s="44">
        <v>22.169554000000002</v>
      </c>
      <c r="S1766" s="44">
        <v>22.228838</v>
      </c>
      <c r="T1766" s="44">
        <v>114374</v>
      </c>
      <c r="U1766" s="44">
        <v>15594.999023</v>
      </c>
      <c r="V1766" s="44">
        <v>424</v>
      </c>
      <c r="W1766" s="44">
        <v>107.99999200000001</v>
      </c>
      <c r="X1766" s="44">
        <v>20329.613746999999</v>
      </c>
      <c r="Y1766" s="44">
        <v>35787.962006000002</v>
      </c>
      <c r="Z1766" s="44">
        <v>847.82220199999995</v>
      </c>
      <c r="AA1766" s="44">
        <v>36.503672000000002</v>
      </c>
      <c r="AB1766" s="44">
        <v>1.979195</v>
      </c>
      <c r="AC1766" s="44">
        <v>0.64985099999999996</v>
      </c>
      <c r="AD1766" s="44">
        <v>8181.739544</v>
      </c>
    </row>
    <row r="1767" spans="1:30" x14ac:dyDescent="0.25">
      <c r="A1767">
        <v>2248</v>
      </c>
      <c r="B1767" t="s">
        <v>101</v>
      </c>
      <c r="C1767" t="s">
        <v>108</v>
      </c>
      <c r="D1767" t="s">
        <v>234</v>
      </c>
      <c r="E1767" t="s">
        <v>104</v>
      </c>
      <c r="F1767" s="52">
        <f>VLOOKUP(A1767,[1]Minority!$A$1:$H$1902,5,FALSE)</f>
        <v>2905</v>
      </c>
      <c r="G1767" s="52">
        <f>VLOOKUP(A1767,'[1]Low-income - HH inc.'!$A$1:$I$1902,6,FALSE)</f>
        <v>470</v>
      </c>
      <c r="H1767" s="44">
        <v>145483</v>
      </c>
      <c r="I1767" s="44">
        <v>0</v>
      </c>
      <c r="J1767" s="44">
        <v>17777</v>
      </c>
      <c r="K1767" s="44">
        <v>0</v>
      </c>
      <c r="L1767" s="44">
        <v>0</v>
      </c>
      <c r="M1767" s="44">
        <v>0</v>
      </c>
      <c r="N1767" s="44">
        <v>67</v>
      </c>
      <c r="O1767" s="44">
        <v>0</v>
      </c>
      <c r="P1767" s="44">
        <v>0</v>
      </c>
      <c r="Q1767" s="44">
        <v>0</v>
      </c>
      <c r="R1767" s="44">
        <v>19.973220999999999</v>
      </c>
      <c r="S1767" s="44">
        <v>19.869969999999999</v>
      </c>
      <c r="T1767" s="44">
        <v>145483</v>
      </c>
      <c r="U1767" s="44">
        <v>17777</v>
      </c>
      <c r="V1767" s="44">
        <v>0</v>
      </c>
      <c r="W1767" s="44">
        <v>67</v>
      </c>
      <c r="X1767" s="44">
        <v>1739.117821</v>
      </c>
      <c r="Y1767" s="44">
        <v>19039.997085999999</v>
      </c>
      <c r="Z1767" s="44">
        <v>571.23514899999998</v>
      </c>
      <c r="AA1767" s="44">
        <v>15.449272000000001</v>
      </c>
      <c r="AB1767" s="44">
        <v>0.82141600000000004</v>
      </c>
      <c r="AC1767" s="44">
        <v>0.35612500000000002</v>
      </c>
      <c r="AD1767" s="44">
        <v>4336.5980529999997</v>
      </c>
    </row>
    <row r="1768" spans="1:30" x14ac:dyDescent="0.25">
      <c r="A1768">
        <v>2249</v>
      </c>
      <c r="B1768" t="s">
        <v>101</v>
      </c>
      <c r="C1768" t="s">
        <v>108</v>
      </c>
      <c r="D1768" t="s">
        <v>234</v>
      </c>
      <c r="E1768" t="s">
        <v>104</v>
      </c>
      <c r="F1768" s="52">
        <f>VLOOKUP(A1768,[1]Minority!$A$1:$H$1902,5,FALSE)</f>
        <v>3185</v>
      </c>
      <c r="G1768" s="52">
        <f>VLOOKUP(A1768,'[1]Low-income - HH inc.'!$A$1:$I$1902,6,FALSE)</f>
        <v>484</v>
      </c>
      <c r="H1768" s="44">
        <v>150512</v>
      </c>
      <c r="I1768" s="44">
        <v>0</v>
      </c>
      <c r="J1768" s="44">
        <v>18478</v>
      </c>
      <c r="K1768" s="44">
        <v>0</v>
      </c>
      <c r="L1768" s="44">
        <v>0</v>
      </c>
      <c r="M1768" s="44">
        <v>0</v>
      </c>
      <c r="N1768" s="44">
        <v>67</v>
      </c>
      <c r="O1768" s="44">
        <v>0</v>
      </c>
      <c r="P1768" s="44">
        <v>0</v>
      </c>
      <c r="Q1768" s="44">
        <v>0</v>
      </c>
      <c r="R1768" s="44">
        <v>18.794622</v>
      </c>
      <c r="S1768" s="44">
        <v>18.652065</v>
      </c>
      <c r="T1768" s="44">
        <v>150512</v>
      </c>
      <c r="U1768" s="44">
        <v>18478</v>
      </c>
      <c r="V1768" s="44">
        <v>0</v>
      </c>
      <c r="W1768" s="44">
        <v>67</v>
      </c>
      <c r="X1768" s="44">
        <v>626.03852800000004</v>
      </c>
      <c r="Y1768" s="44">
        <v>13559.413130000001</v>
      </c>
      <c r="Z1768" s="44">
        <v>431.107055</v>
      </c>
      <c r="AA1768" s="44">
        <v>11.162493</v>
      </c>
      <c r="AB1768" s="44">
        <v>0.48372700000000002</v>
      </c>
      <c r="AC1768" s="44">
        <v>0.25929099999999999</v>
      </c>
      <c r="AD1768" s="44">
        <v>3036.8096019999998</v>
      </c>
    </row>
    <row r="1769" spans="1:30" x14ac:dyDescent="0.25">
      <c r="A1769">
        <v>2250</v>
      </c>
      <c r="B1769" t="s">
        <v>101</v>
      </c>
      <c r="C1769" t="s">
        <v>108</v>
      </c>
      <c r="D1769" t="s">
        <v>234</v>
      </c>
      <c r="E1769" t="s">
        <v>104</v>
      </c>
      <c r="F1769" s="52">
        <f>VLOOKUP(A1769,[1]Minority!$A$1:$H$1902,5,FALSE)</f>
        <v>2679</v>
      </c>
      <c r="G1769" s="52">
        <f>VLOOKUP(A1769,'[1]Low-income - HH inc.'!$A$1:$I$1902,6,FALSE)</f>
        <v>367</v>
      </c>
      <c r="H1769" s="44">
        <v>183375</v>
      </c>
      <c r="I1769" s="44">
        <v>0</v>
      </c>
      <c r="J1769" s="44">
        <v>19808</v>
      </c>
      <c r="K1769" s="44">
        <v>0</v>
      </c>
      <c r="L1769" s="44">
        <v>0</v>
      </c>
      <c r="M1769" s="44">
        <v>0</v>
      </c>
      <c r="N1769" s="44">
        <v>67</v>
      </c>
      <c r="O1769" s="44">
        <v>0</v>
      </c>
      <c r="P1769" s="44">
        <v>0</v>
      </c>
      <c r="Q1769" s="44">
        <v>0</v>
      </c>
      <c r="R1769" s="44">
        <v>17.841968999999999</v>
      </c>
      <c r="S1769" s="44">
        <v>17.724872999999999</v>
      </c>
      <c r="T1769" s="44">
        <v>183375</v>
      </c>
      <c r="U1769" s="44">
        <v>19808</v>
      </c>
      <c r="V1769" s="44">
        <v>0</v>
      </c>
      <c r="W1769" s="44">
        <v>67</v>
      </c>
      <c r="X1769" s="44">
        <v>67715.737034000005</v>
      </c>
      <c r="Y1769" s="44">
        <v>112088.133013</v>
      </c>
      <c r="Z1769" s="44">
        <v>2912.5374219999999</v>
      </c>
      <c r="AA1769" s="44">
        <v>110.625388</v>
      </c>
      <c r="AB1769" s="44">
        <v>6.1236569999999997</v>
      </c>
      <c r="AC1769" s="44">
        <v>2.1105860000000001</v>
      </c>
      <c r="AD1769" s="44">
        <v>26585.387731999999</v>
      </c>
    </row>
    <row r="1770" spans="1:30" x14ac:dyDescent="0.25">
      <c r="A1770">
        <v>2251</v>
      </c>
      <c r="B1770" t="s">
        <v>101</v>
      </c>
      <c r="C1770" t="s">
        <v>108</v>
      </c>
      <c r="D1770" t="s">
        <v>234</v>
      </c>
      <c r="E1770" t="s">
        <v>104</v>
      </c>
      <c r="F1770" s="52">
        <f>VLOOKUP(A1770,[1]Minority!$A$1:$H$1902,5,FALSE)</f>
        <v>638</v>
      </c>
      <c r="G1770" s="52">
        <f>VLOOKUP(A1770,'[1]Low-income - HH inc.'!$A$1:$I$1902,6,FALSE)</f>
        <v>89</v>
      </c>
      <c r="H1770" s="44">
        <v>181839</v>
      </c>
      <c r="I1770" s="44">
        <v>0</v>
      </c>
      <c r="J1770" s="44">
        <v>19556</v>
      </c>
      <c r="K1770" s="44">
        <v>0</v>
      </c>
      <c r="L1770" s="44">
        <v>0</v>
      </c>
      <c r="M1770" s="44">
        <v>0</v>
      </c>
      <c r="N1770" s="44">
        <v>67</v>
      </c>
      <c r="O1770" s="44">
        <v>0</v>
      </c>
      <c r="P1770" s="44">
        <v>0</v>
      </c>
      <c r="Q1770" s="44">
        <v>0</v>
      </c>
      <c r="R1770" s="44">
        <v>18.895378000000001</v>
      </c>
      <c r="S1770" s="44">
        <v>18.306971000000001</v>
      </c>
      <c r="T1770" s="44">
        <v>181839</v>
      </c>
      <c r="U1770" s="44">
        <v>19556</v>
      </c>
      <c r="V1770" s="44">
        <v>0</v>
      </c>
      <c r="W1770" s="44">
        <v>67</v>
      </c>
      <c r="X1770" s="44">
        <v>187.66920999999999</v>
      </c>
      <c r="Y1770" s="44">
        <v>58590.931254000003</v>
      </c>
      <c r="Z1770" s="44">
        <v>1380.087172</v>
      </c>
      <c r="AA1770" s="44">
        <v>45.875830000000001</v>
      </c>
      <c r="AB1770" s="44">
        <v>2.860636</v>
      </c>
      <c r="AC1770" s="44">
        <v>0.99773999999999996</v>
      </c>
      <c r="AD1770" s="44">
        <v>12445.360556</v>
      </c>
    </row>
    <row r="1771" spans="1:30" x14ac:dyDescent="0.25">
      <c r="A1771">
        <v>2252</v>
      </c>
      <c r="B1771" t="s">
        <v>101</v>
      </c>
      <c r="C1771" t="s">
        <v>108</v>
      </c>
      <c r="D1771" t="s">
        <v>234</v>
      </c>
      <c r="E1771" t="s">
        <v>104</v>
      </c>
      <c r="F1771" s="52">
        <f>VLOOKUP(A1771,[1]Minority!$A$1:$H$1902,5,FALSE)</f>
        <v>1406</v>
      </c>
      <c r="G1771" s="52">
        <f>VLOOKUP(A1771,'[1]Low-income - HH inc.'!$A$1:$I$1902,6,FALSE)</f>
        <v>210</v>
      </c>
      <c r="H1771" s="44">
        <v>160736</v>
      </c>
      <c r="I1771" s="44">
        <v>0</v>
      </c>
      <c r="J1771" s="44">
        <v>19158</v>
      </c>
      <c r="K1771" s="44">
        <v>0</v>
      </c>
      <c r="L1771" s="44">
        <v>0</v>
      </c>
      <c r="M1771" s="44">
        <v>0</v>
      </c>
      <c r="N1771" s="44">
        <v>67</v>
      </c>
      <c r="O1771" s="44">
        <v>0</v>
      </c>
      <c r="P1771" s="44">
        <v>0</v>
      </c>
      <c r="Q1771" s="44">
        <v>0</v>
      </c>
      <c r="R1771" s="44">
        <v>20.458017000000002</v>
      </c>
      <c r="S1771" s="44">
        <v>20.179148000000001</v>
      </c>
      <c r="T1771" s="44">
        <v>160736</v>
      </c>
      <c r="U1771" s="44">
        <v>19158</v>
      </c>
      <c r="V1771" s="44">
        <v>0</v>
      </c>
      <c r="W1771" s="44">
        <v>67</v>
      </c>
      <c r="X1771" s="44">
        <v>22531.311602000002</v>
      </c>
      <c r="Y1771" s="44">
        <v>101556.85344000001</v>
      </c>
      <c r="Z1771" s="44">
        <v>3672.3704699999998</v>
      </c>
      <c r="AA1771" s="44">
        <v>85.754976999999997</v>
      </c>
      <c r="AB1771" s="44">
        <v>3.7912659999999998</v>
      </c>
      <c r="AC1771" s="44">
        <v>2.0752579999999998</v>
      </c>
      <c r="AD1771" s="44">
        <v>24658.948691000001</v>
      </c>
    </row>
    <row r="1772" spans="1:30" x14ac:dyDescent="0.25">
      <c r="A1772">
        <v>2253</v>
      </c>
      <c r="B1772" t="s">
        <v>101</v>
      </c>
      <c r="C1772" t="s">
        <v>108</v>
      </c>
      <c r="D1772" t="s">
        <v>234</v>
      </c>
      <c r="E1772" t="s">
        <v>104</v>
      </c>
      <c r="F1772" s="52">
        <f>VLOOKUP(A1772,[1]Minority!$A$1:$H$1902,5,FALSE)</f>
        <v>3209</v>
      </c>
      <c r="G1772" s="52">
        <f>VLOOKUP(A1772,'[1]Low-income - HH inc.'!$A$1:$I$1902,6,FALSE)</f>
        <v>371</v>
      </c>
      <c r="H1772" s="44">
        <v>142936</v>
      </c>
      <c r="I1772" s="44">
        <v>0</v>
      </c>
      <c r="J1772" s="44">
        <v>17756</v>
      </c>
      <c r="K1772" s="44">
        <v>0</v>
      </c>
      <c r="L1772" s="44">
        <v>0</v>
      </c>
      <c r="M1772" s="44">
        <v>0</v>
      </c>
      <c r="N1772" s="44">
        <v>67</v>
      </c>
      <c r="O1772" s="44">
        <v>0</v>
      </c>
      <c r="P1772" s="44">
        <v>0</v>
      </c>
      <c r="Q1772" s="44">
        <v>0</v>
      </c>
      <c r="R1772" s="44">
        <v>18.477063999999999</v>
      </c>
      <c r="S1772" s="44">
        <v>18.246915999999999</v>
      </c>
      <c r="T1772" s="44">
        <v>142936</v>
      </c>
      <c r="U1772" s="44">
        <v>17756</v>
      </c>
      <c r="V1772" s="44">
        <v>0</v>
      </c>
      <c r="W1772" s="44">
        <v>67</v>
      </c>
      <c r="X1772" s="44">
        <v>0</v>
      </c>
      <c r="Y1772" s="44">
        <v>15935.143561000001</v>
      </c>
      <c r="Z1772" s="44">
        <v>549.36211600000001</v>
      </c>
      <c r="AA1772" s="44">
        <v>13.142574</v>
      </c>
      <c r="AB1772" s="44">
        <v>0.57856300000000005</v>
      </c>
      <c r="AC1772" s="44">
        <v>0.314137</v>
      </c>
      <c r="AD1772" s="44">
        <v>3719.0667739999999</v>
      </c>
    </row>
    <row r="1773" spans="1:30" x14ac:dyDescent="0.25">
      <c r="A1773">
        <v>2254</v>
      </c>
      <c r="B1773" t="s">
        <v>101</v>
      </c>
      <c r="C1773" t="s">
        <v>108</v>
      </c>
      <c r="D1773" t="s">
        <v>234</v>
      </c>
      <c r="E1773" t="s">
        <v>104</v>
      </c>
      <c r="F1773" s="52">
        <f>VLOOKUP(A1773,[1]Minority!$A$1:$H$1902,5,FALSE)</f>
        <v>646</v>
      </c>
      <c r="G1773" s="52">
        <f>VLOOKUP(A1773,'[1]Low-income - HH inc.'!$A$1:$I$1902,6,FALSE)</f>
        <v>41</v>
      </c>
      <c r="H1773" s="44">
        <v>128965</v>
      </c>
      <c r="I1773" s="44">
        <v>0</v>
      </c>
      <c r="J1773" s="44">
        <v>16833</v>
      </c>
      <c r="K1773" s="44">
        <v>0</v>
      </c>
      <c r="L1773" s="44">
        <v>0</v>
      </c>
      <c r="M1773" s="44">
        <v>0</v>
      </c>
      <c r="N1773" s="44">
        <v>67</v>
      </c>
      <c r="O1773" s="44">
        <v>0</v>
      </c>
      <c r="P1773" s="44">
        <v>0</v>
      </c>
      <c r="Q1773" s="44">
        <v>0</v>
      </c>
      <c r="R1773" s="44">
        <v>19.178668999999999</v>
      </c>
      <c r="S1773" s="44">
        <v>19.060013000000001</v>
      </c>
      <c r="T1773" s="44">
        <v>128965</v>
      </c>
      <c r="U1773" s="44">
        <v>16833</v>
      </c>
      <c r="V1773" s="44">
        <v>0</v>
      </c>
      <c r="W1773" s="44">
        <v>67</v>
      </c>
      <c r="X1773" s="44">
        <v>4949.8380969999998</v>
      </c>
      <c r="Y1773" s="44">
        <v>44599.201837000001</v>
      </c>
      <c r="Z1773" s="44">
        <v>1604.851101</v>
      </c>
      <c r="AA1773" s="44">
        <v>37.138725000000001</v>
      </c>
      <c r="AB1773" s="44">
        <v>1.624085</v>
      </c>
      <c r="AC1773" s="44">
        <v>0.90194700000000005</v>
      </c>
      <c r="AD1773" s="44">
        <v>10672.594496</v>
      </c>
    </row>
    <row r="1774" spans="1:30" x14ac:dyDescent="0.25">
      <c r="A1774">
        <v>2255</v>
      </c>
      <c r="B1774" t="s">
        <v>101</v>
      </c>
      <c r="C1774" t="s">
        <v>108</v>
      </c>
      <c r="D1774" t="s">
        <v>234</v>
      </c>
      <c r="E1774" t="s">
        <v>104</v>
      </c>
      <c r="F1774" s="52">
        <f>VLOOKUP(A1774,[1]Minority!$A$1:$H$1902,5,FALSE)</f>
        <v>370</v>
      </c>
      <c r="G1774" s="52">
        <f>VLOOKUP(A1774,'[1]Low-income - HH inc.'!$A$1:$I$1902,6,FALSE)</f>
        <v>68</v>
      </c>
      <c r="H1774" s="44">
        <v>200764</v>
      </c>
      <c r="I1774" s="44">
        <v>0</v>
      </c>
      <c r="J1774" s="44">
        <v>21235</v>
      </c>
      <c r="K1774" s="44">
        <v>0</v>
      </c>
      <c r="L1774" s="44">
        <v>0</v>
      </c>
      <c r="M1774" s="44">
        <v>0</v>
      </c>
      <c r="N1774" s="44">
        <v>67</v>
      </c>
      <c r="O1774" s="44">
        <v>0</v>
      </c>
      <c r="P1774" s="44">
        <v>0</v>
      </c>
      <c r="Q1774" s="44">
        <v>0</v>
      </c>
      <c r="R1774" s="44">
        <v>19.051932999999998</v>
      </c>
      <c r="S1774" s="44">
        <v>18.737389</v>
      </c>
      <c r="T1774" s="44">
        <v>200764</v>
      </c>
      <c r="U1774" s="44">
        <v>21235</v>
      </c>
      <c r="V1774" s="44">
        <v>0</v>
      </c>
      <c r="W1774" s="44">
        <v>67</v>
      </c>
      <c r="X1774" s="44">
        <v>9267.2236589999993</v>
      </c>
      <c r="Y1774" s="44">
        <v>27179.700798999998</v>
      </c>
      <c r="Z1774" s="44">
        <v>836.34908700000005</v>
      </c>
      <c r="AA1774" s="44">
        <v>22.26587</v>
      </c>
      <c r="AB1774" s="44">
        <v>1.172113</v>
      </c>
      <c r="AC1774" s="44">
        <v>0.51815699999999998</v>
      </c>
      <c r="AD1774" s="44">
        <v>6304.244815</v>
      </c>
    </row>
    <row r="1775" spans="1:30" x14ac:dyDescent="0.25">
      <c r="A1775">
        <v>2256</v>
      </c>
      <c r="B1775" t="s">
        <v>101</v>
      </c>
      <c r="C1775" t="s">
        <v>108</v>
      </c>
      <c r="D1775" t="s">
        <v>234</v>
      </c>
      <c r="E1775" t="s">
        <v>104</v>
      </c>
      <c r="F1775" s="52">
        <f>VLOOKUP(A1775,[1]Minority!$A$1:$H$1902,5,FALSE)</f>
        <v>2827</v>
      </c>
      <c r="G1775" s="52">
        <f>VLOOKUP(A1775,'[1]Low-income - HH inc.'!$A$1:$I$1902,6,FALSE)</f>
        <v>144</v>
      </c>
      <c r="H1775" s="44">
        <v>142723</v>
      </c>
      <c r="I1775" s="44">
        <v>0</v>
      </c>
      <c r="J1775" s="44">
        <v>17532</v>
      </c>
      <c r="K1775" s="44">
        <v>0</v>
      </c>
      <c r="L1775" s="44">
        <v>0</v>
      </c>
      <c r="M1775" s="44">
        <v>0</v>
      </c>
      <c r="N1775" s="44">
        <v>67</v>
      </c>
      <c r="O1775" s="44">
        <v>0</v>
      </c>
      <c r="P1775" s="44">
        <v>0</v>
      </c>
      <c r="Q1775" s="44">
        <v>0</v>
      </c>
      <c r="R1775" s="44">
        <v>19.127165000000002</v>
      </c>
      <c r="S1775" s="44">
        <v>18.901159</v>
      </c>
      <c r="T1775" s="44">
        <v>142723</v>
      </c>
      <c r="U1775" s="44">
        <v>17532</v>
      </c>
      <c r="V1775" s="44">
        <v>0</v>
      </c>
      <c r="W1775" s="44">
        <v>67</v>
      </c>
      <c r="X1775" s="44">
        <v>1315.470127</v>
      </c>
      <c r="Y1775" s="44">
        <v>10305.795324999999</v>
      </c>
      <c r="Z1775" s="44">
        <v>376.03487899999999</v>
      </c>
      <c r="AA1775" s="44">
        <v>8.670973</v>
      </c>
      <c r="AB1775" s="44">
        <v>0.36313400000000001</v>
      </c>
      <c r="AC1775" s="44">
        <v>0.209648</v>
      </c>
      <c r="AD1775" s="44">
        <v>2466.4268870000001</v>
      </c>
    </row>
    <row r="1776" spans="1:30" x14ac:dyDescent="0.25">
      <c r="A1776">
        <v>2257</v>
      </c>
      <c r="B1776" t="s">
        <v>101</v>
      </c>
      <c r="C1776" t="s">
        <v>108</v>
      </c>
      <c r="D1776" t="s">
        <v>234</v>
      </c>
      <c r="E1776" t="s">
        <v>104</v>
      </c>
      <c r="F1776" s="52">
        <f>VLOOKUP(A1776,[1]Minority!$A$1:$H$1902,5,FALSE)</f>
        <v>1198</v>
      </c>
      <c r="G1776" s="52">
        <f>VLOOKUP(A1776,'[1]Low-income - HH inc.'!$A$1:$I$1902,6,FALSE)</f>
        <v>70</v>
      </c>
      <c r="H1776" s="44">
        <v>121790</v>
      </c>
      <c r="I1776" s="44">
        <v>0</v>
      </c>
      <c r="J1776" s="44">
        <v>17542</v>
      </c>
      <c r="K1776" s="44">
        <v>0</v>
      </c>
      <c r="L1776" s="44">
        <v>0</v>
      </c>
      <c r="M1776" s="44">
        <v>0</v>
      </c>
      <c r="N1776" s="44">
        <v>67</v>
      </c>
      <c r="O1776" s="44">
        <v>0</v>
      </c>
      <c r="P1776" s="44">
        <v>0</v>
      </c>
      <c r="Q1776" s="44">
        <v>0</v>
      </c>
      <c r="R1776" s="44">
        <v>23.328645999999999</v>
      </c>
      <c r="S1776" s="44">
        <v>23.297388000000002</v>
      </c>
      <c r="T1776" s="44">
        <v>121790</v>
      </c>
      <c r="U1776" s="44">
        <v>17542</v>
      </c>
      <c r="V1776" s="44">
        <v>0</v>
      </c>
      <c r="W1776" s="44">
        <v>67</v>
      </c>
      <c r="X1776" s="44">
        <v>1686.588681</v>
      </c>
      <c r="Y1776" s="44">
        <v>17180.116945999998</v>
      </c>
      <c r="Z1776" s="44">
        <v>630.97645399999999</v>
      </c>
      <c r="AA1776" s="44">
        <v>14.509321999999999</v>
      </c>
      <c r="AB1776" s="44">
        <v>0.58495900000000001</v>
      </c>
      <c r="AC1776" s="44">
        <v>0.35317100000000001</v>
      </c>
      <c r="AD1776" s="44">
        <v>4126.3052520000001</v>
      </c>
    </row>
    <row r="1777" spans="1:30" x14ac:dyDescent="0.25">
      <c r="A1777">
        <v>2258</v>
      </c>
      <c r="B1777" t="s">
        <v>101</v>
      </c>
      <c r="C1777" t="s">
        <v>108</v>
      </c>
      <c r="D1777" t="s">
        <v>235</v>
      </c>
      <c r="E1777" t="s">
        <v>104</v>
      </c>
      <c r="F1777" s="52">
        <f>VLOOKUP(A1777,[1]Minority!$A$1:$H$1902,5,FALSE)</f>
        <v>11</v>
      </c>
      <c r="G1777" s="52">
        <f>VLOOKUP(A1777,'[1]Low-income - HH inc.'!$A$1:$I$1902,6,FALSE)</f>
        <v>0</v>
      </c>
      <c r="H1777" s="44">
        <v>217531</v>
      </c>
      <c r="I1777" s="44">
        <v>0</v>
      </c>
      <c r="J1777" s="44">
        <v>20885</v>
      </c>
      <c r="K1777" s="44">
        <v>0</v>
      </c>
      <c r="L1777" s="44">
        <v>0</v>
      </c>
      <c r="M1777" s="44">
        <v>0</v>
      </c>
      <c r="N1777" s="44">
        <v>67</v>
      </c>
      <c r="O1777" s="44">
        <v>0</v>
      </c>
      <c r="P1777" s="44">
        <v>0</v>
      </c>
      <c r="Q1777" s="44">
        <v>0</v>
      </c>
      <c r="R1777" s="44">
        <v>23.368385</v>
      </c>
      <c r="S1777" s="44">
        <v>23.504721</v>
      </c>
      <c r="T1777" s="44">
        <v>217531</v>
      </c>
      <c r="U1777" s="44">
        <v>20885</v>
      </c>
      <c r="V1777" s="44">
        <v>0</v>
      </c>
      <c r="W1777" s="44">
        <v>67</v>
      </c>
      <c r="X1777" s="44">
        <v>106618.304344</v>
      </c>
      <c r="Y1777" s="44">
        <v>442127.05787399999</v>
      </c>
      <c r="Z1777" s="44">
        <v>9994.4223870000005</v>
      </c>
      <c r="AA1777" s="44">
        <v>483.54458499999998</v>
      </c>
      <c r="AB1777" s="44">
        <v>23.729102000000001</v>
      </c>
      <c r="AC1777" s="44">
        <v>8.0330499999999994</v>
      </c>
      <c r="AD1777" s="44">
        <v>97390.646338999999</v>
      </c>
    </row>
    <row r="1778" spans="1:30" x14ac:dyDescent="0.25">
      <c r="A1778">
        <v>2259</v>
      </c>
      <c r="B1778" t="s">
        <v>101</v>
      </c>
      <c r="C1778" t="s">
        <v>108</v>
      </c>
      <c r="D1778" t="s">
        <v>235</v>
      </c>
      <c r="E1778" t="s">
        <v>104</v>
      </c>
      <c r="F1778" s="52">
        <f>VLOOKUP(A1778,[1]Minority!$A$1:$H$1902,5,FALSE)</f>
        <v>1292</v>
      </c>
      <c r="G1778" s="52">
        <f>VLOOKUP(A1778,'[1]Low-income - HH inc.'!$A$1:$I$1902,6,FALSE)</f>
        <v>69</v>
      </c>
      <c r="H1778" s="44">
        <v>211520</v>
      </c>
      <c r="I1778" s="44">
        <v>0</v>
      </c>
      <c r="J1778" s="44">
        <v>20666</v>
      </c>
      <c r="K1778" s="44">
        <v>0</v>
      </c>
      <c r="L1778" s="44">
        <v>0</v>
      </c>
      <c r="M1778" s="44">
        <v>0</v>
      </c>
      <c r="N1778" s="44">
        <v>67</v>
      </c>
      <c r="O1778" s="44">
        <v>0</v>
      </c>
      <c r="P1778" s="44">
        <v>0</v>
      </c>
      <c r="Q1778" s="44">
        <v>0</v>
      </c>
      <c r="R1778" s="44">
        <v>22.643719000000001</v>
      </c>
      <c r="S1778" s="44">
        <v>22.158215999999999</v>
      </c>
      <c r="T1778" s="44">
        <v>211520</v>
      </c>
      <c r="U1778" s="44">
        <v>20666</v>
      </c>
      <c r="V1778" s="44">
        <v>0</v>
      </c>
      <c r="W1778" s="44">
        <v>67</v>
      </c>
      <c r="X1778" s="44">
        <v>2781.8261579999999</v>
      </c>
      <c r="Y1778" s="44">
        <v>11302.631431</v>
      </c>
      <c r="Z1778" s="44">
        <v>423.40731499999998</v>
      </c>
      <c r="AA1778" s="44">
        <v>9.6905219999999996</v>
      </c>
      <c r="AB1778" s="44">
        <v>0.416242</v>
      </c>
      <c r="AC1778" s="44">
        <v>0.23466100000000001</v>
      </c>
      <c r="AD1778" s="44">
        <v>2785.1871070000002</v>
      </c>
    </row>
    <row r="1779" spans="1:30" x14ac:dyDescent="0.25">
      <c r="A1779">
        <v>2260</v>
      </c>
      <c r="B1779" t="s">
        <v>101</v>
      </c>
      <c r="C1779" t="s">
        <v>108</v>
      </c>
      <c r="D1779" t="s">
        <v>235</v>
      </c>
      <c r="E1779" t="s">
        <v>104</v>
      </c>
      <c r="F1779" s="52">
        <f>VLOOKUP(A1779,[1]Minority!$A$1:$H$1902,5,FALSE)</f>
        <v>184</v>
      </c>
      <c r="G1779" s="52">
        <f>VLOOKUP(A1779,'[1]Low-income - HH inc.'!$A$1:$I$1902,6,FALSE)</f>
        <v>9</v>
      </c>
      <c r="H1779" s="44">
        <v>206293</v>
      </c>
      <c r="I1779" s="44">
        <v>0</v>
      </c>
      <c r="J1779" s="44">
        <v>21478</v>
      </c>
      <c r="K1779" s="44">
        <v>0</v>
      </c>
      <c r="L1779" s="44">
        <v>0</v>
      </c>
      <c r="M1779" s="44">
        <v>0</v>
      </c>
      <c r="N1779" s="44">
        <v>67</v>
      </c>
      <c r="O1779" s="44">
        <v>0</v>
      </c>
      <c r="P1779" s="44">
        <v>0</v>
      </c>
      <c r="Q1779" s="44">
        <v>0</v>
      </c>
      <c r="R1779" s="44">
        <v>25.930451999999999</v>
      </c>
      <c r="S1779" s="44">
        <v>25.802168000000002</v>
      </c>
      <c r="T1779" s="44">
        <v>206293</v>
      </c>
      <c r="U1779" s="44">
        <v>21478.001952999999</v>
      </c>
      <c r="V1779" s="44">
        <v>0</v>
      </c>
      <c r="W1779" s="44">
        <v>67</v>
      </c>
      <c r="X1779" s="44">
        <v>226186.99115399999</v>
      </c>
      <c r="Y1779" s="44">
        <v>384124.47214799997</v>
      </c>
      <c r="Z1779" s="44">
        <v>8994.4606879999992</v>
      </c>
      <c r="AA1779" s="44">
        <v>391.46681100000001</v>
      </c>
      <c r="AB1779" s="44">
        <v>22.463055000000001</v>
      </c>
      <c r="AC1779" s="44">
        <v>6.9959689999999997</v>
      </c>
      <c r="AD1779" s="44">
        <v>89810.272205000001</v>
      </c>
    </row>
    <row r="1780" spans="1:30" x14ac:dyDescent="0.25">
      <c r="A1780">
        <v>2261</v>
      </c>
      <c r="B1780" t="s">
        <v>101</v>
      </c>
      <c r="C1780" t="s">
        <v>108</v>
      </c>
      <c r="D1780" t="s">
        <v>235</v>
      </c>
      <c r="E1780" t="s">
        <v>104</v>
      </c>
      <c r="F1780" s="52">
        <f>VLOOKUP(A1780,[1]Minority!$A$1:$H$1902,5,FALSE)</f>
        <v>328</v>
      </c>
      <c r="G1780" s="52">
        <f>VLOOKUP(A1780,'[1]Low-income - HH inc.'!$A$1:$I$1902,6,FALSE)</f>
        <v>27</v>
      </c>
      <c r="H1780" s="44">
        <v>223583</v>
      </c>
      <c r="I1780" s="44">
        <v>0</v>
      </c>
      <c r="J1780" s="44">
        <v>24028</v>
      </c>
      <c r="K1780" s="44">
        <v>0</v>
      </c>
      <c r="L1780" s="44">
        <v>0</v>
      </c>
      <c r="M1780" s="44">
        <v>0</v>
      </c>
      <c r="N1780" s="44">
        <v>67</v>
      </c>
      <c r="O1780" s="44">
        <v>0</v>
      </c>
      <c r="P1780" s="44">
        <v>0</v>
      </c>
      <c r="Q1780" s="44">
        <v>0</v>
      </c>
      <c r="R1780" s="44">
        <v>25.404869000000001</v>
      </c>
      <c r="S1780" s="44">
        <v>25.714932999999998</v>
      </c>
      <c r="T1780" s="44">
        <v>223582.984375</v>
      </c>
      <c r="U1780" s="44">
        <v>24028</v>
      </c>
      <c r="V1780" s="44">
        <v>0</v>
      </c>
      <c r="W1780" s="44">
        <v>67</v>
      </c>
      <c r="X1780" s="44">
        <v>1937.900112</v>
      </c>
      <c r="Y1780" s="44">
        <v>56684.596318999997</v>
      </c>
      <c r="Z1780" s="44">
        <v>1646.948932</v>
      </c>
      <c r="AA1780" s="44">
        <v>45.954658999999999</v>
      </c>
      <c r="AB1780" s="44">
        <v>2.4922879999999998</v>
      </c>
      <c r="AC1780" s="44">
        <v>1.047995</v>
      </c>
      <c r="AD1780" s="44">
        <v>12891.977567</v>
      </c>
    </row>
    <row r="1781" spans="1:30" x14ac:dyDescent="0.25">
      <c r="A1781">
        <v>2262</v>
      </c>
      <c r="B1781" t="s">
        <v>101</v>
      </c>
      <c r="C1781" t="s">
        <v>108</v>
      </c>
      <c r="D1781" t="s">
        <v>235</v>
      </c>
      <c r="E1781" t="s">
        <v>104</v>
      </c>
      <c r="F1781" s="52">
        <f>VLOOKUP(A1781,[1]Minority!$A$1:$H$1902,5,FALSE)</f>
        <v>236</v>
      </c>
      <c r="G1781" s="52">
        <f>VLOOKUP(A1781,'[1]Low-income - HH inc.'!$A$1:$I$1902,6,FALSE)</f>
        <v>5</v>
      </c>
      <c r="H1781" s="44">
        <v>218594</v>
      </c>
      <c r="I1781" s="44">
        <v>0</v>
      </c>
      <c r="J1781" s="44">
        <v>23129</v>
      </c>
      <c r="K1781" s="44">
        <v>0</v>
      </c>
      <c r="L1781" s="44">
        <v>0</v>
      </c>
      <c r="M1781" s="44">
        <v>0</v>
      </c>
      <c r="N1781" s="44">
        <v>67</v>
      </c>
      <c r="O1781" s="44">
        <v>0</v>
      </c>
      <c r="P1781" s="44">
        <v>0</v>
      </c>
      <c r="Q1781" s="44">
        <v>0</v>
      </c>
      <c r="R1781" s="44">
        <v>23.409877999999999</v>
      </c>
      <c r="S1781" s="44">
        <v>23.47418</v>
      </c>
      <c r="T1781" s="44">
        <v>218594</v>
      </c>
      <c r="U1781" s="44">
        <v>23129</v>
      </c>
      <c r="V1781" s="44">
        <v>0</v>
      </c>
      <c r="W1781" s="44">
        <v>67</v>
      </c>
      <c r="X1781" s="44">
        <v>584.73188200000004</v>
      </c>
      <c r="Y1781" s="44">
        <v>12563.969471</v>
      </c>
      <c r="Z1781" s="44">
        <v>310.20358599999997</v>
      </c>
      <c r="AA1781" s="44">
        <v>9.9542249999999992</v>
      </c>
      <c r="AB1781" s="44">
        <v>0.58619399999999999</v>
      </c>
      <c r="AC1781" s="44">
        <v>0.21842500000000001</v>
      </c>
      <c r="AD1781" s="44">
        <v>2718.9502320000001</v>
      </c>
    </row>
    <row r="1782" spans="1:30" x14ac:dyDescent="0.25">
      <c r="A1782">
        <v>2263</v>
      </c>
      <c r="B1782" t="s">
        <v>101</v>
      </c>
      <c r="C1782" t="s">
        <v>108</v>
      </c>
      <c r="D1782" t="s">
        <v>235</v>
      </c>
      <c r="E1782" t="s">
        <v>104</v>
      </c>
      <c r="F1782" s="52">
        <f>VLOOKUP(A1782,[1]Minority!$A$1:$H$1902,5,FALSE)</f>
        <v>350</v>
      </c>
      <c r="G1782" s="52">
        <f>VLOOKUP(A1782,'[1]Low-income - HH inc.'!$A$1:$I$1902,6,FALSE)</f>
        <v>19</v>
      </c>
      <c r="H1782" s="44">
        <v>212321</v>
      </c>
      <c r="I1782" s="44">
        <v>4518</v>
      </c>
      <c r="J1782" s="44">
        <v>23083</v>
      </c>
      <c r="K1782" s="44">
        <v>690</v>
      </c>
      <c r="L1782" s="44">
        <v>0</v>
      </c>
      <c r="M1782" s="44">
        <v>0</v>
      </c>
      <c r="N1782" s="44">
        <v>67</v>
      </c>
      <c r="O1782" s="44">
        <v>0</v>
      </c>
      <c r="P1782" s="44">
        <v>79.677132</v>
      </c>
      <c r="Q1782" s="44">
        <v>83.294853000000003</v>
      </c>
      <c r="R1782" s="44">
        <v>25.792171</v>
      </c>
      <c r="S1782" s="44">
        <v>25.559737999999999</v>
      </c>
      <c r="T1782" s="44">
        <v>211568.84375</v>
      </c>
      <c r="U1782" s="44">
        <v>23001.949218999998</v>
      </c>
      <c r="V1782" s="44">
        <v>0</v>
      </c>
      <c r="W1782" s="44">
        <v>66.757491999999999</v>
      </c>
      <c r="X1782" s="44">
        <v>135709.818527</v>
      </c>
      <c r="Y1782" s="44">
        <v>266814.91244599997</v>
      </c>
      <c r="Z1782" s="44">
        <v>6375.9151270000002</v>
      </c>
      <c r="AA1782" s="44">
        <v>268.74785100000003</v>
      </c>
      <c r="AB1782" s="44">
        <v>15.122301</v>
      </c>
      <c r="AC1782" s="44">
        <v>4.8393300000000004</v>
      </c>
      <c r="AD1782" s="44">
        <v>61568.42858</v>
      </c>
    </row>
    <row r="1783" spans="1:30" x14ac:dyDescent="0.25">
      <c r="A1783">
        <v>2264</v>
      </c>
      <c r="B1783" t="s">
        <v>101</v>
      </c>
      <c r="C1783" t="s">
        <v>108</v>
      </c>
      <c r="D1783" t="s">
        <v>235</v>
      </c>
      <c r="E1783" t="s">
        <v>104</v>
      </c>
      <c r="F1783" s="52">
        <f>VLOOKUP(A1783,[1]Minority!$A$1:$H$1902,5,FALSE)</f>
        <v>504</v>
      </c>
      <c r="G1783" s="52">
        <f>VLOOKUP(A1783,'[1]Low-income - HH inc.'!$A$1:$I$1902,6,FALSE)</f>
        <v>28</v>
      </c>
      <c r="H1783" s="44">
        <v>213170</v>
      </c>
      <c r="I1783" s="44">
        <v>2660</v>
      </c>
      <c r="J1783" s="44">
        <v>23355</v>
      </c>
      <c r="K1783" s="44">
        <v>507</v>
      </c>
      <c r="L1783" s="44">
        <v>0</v>
      </c>
      <c r="M1783" s="44">
        <v>0</v>
      </c>
      <c r="N1783" s="44">
        <v>67</v>
      </c>
      <c r="O1783" s="44">
        <v>0</v>
      </c>
      <c r="P1783" s="44">
        <v>85.281013000000002</v>
      </c>
      <c r="Q1783" s="44">
        <v>88.052268999999995</v>
      </c>
      <c r="R1783" s="44">
        <v>21.970096999999999</v>
      </c>
      <c r="S1783" s="44">
        <v>22.126252999999998</v>
      </c>
      <c r="T1783" s="44">
        <v>212885.234375</v>
      </c>
      <c r="U1783" s="44">
        <v>23324.091797000001</v>
      </c>
      <c r="V1783" s="44">
        <v>0</v>
      </c>
      <c r="W1783" s="44">
        <v>66.909362999999999</v>
      </c>
      <c r="X1783" s="44">
        <v>225460.844449</v>
      </c>
      <c r="Y1783" s="44">
        <v>346068.081534</v>
      </c>
      <c r="Z1783" s="44">
        <v>7627.5481540000001</v>
      </c>
      <c r="AA1783" s="44">
        <v>372.30545100000001</v>
      </c>
      <c r="AB1783" s="44">
        <v>21.277114000000001</v>
      </c>
      <c r="AC1783" s="44">
        <v>6.2217440000000002</v>
      </c>
      <c r="AD1783" s="44">
        <v>80460.402686000001</v>
      </c>
    </row>
    <row r="1784" spans="1:30" x14ac:dyDescent="0.25">
      <c r="A1784">
        <v>2265</v>
      </c>
      <c r="B1784" t="s">
        <v>101</v>
      </c>
      <c r="C1784" t="s">
        <v>108</v>
      </c>
      <c r="D1784" t="s">
        <v>235</v>
      </c>
      <c r="E1784" t="s">
        <v>104</v>
      </c>
      <c r="F1784" s="52">
        <f>VLOOKUP(A1784,[1]Minority!$A$1:$H$1902,5,FALSE)</f>
        <v>0</v>
      </c>
      <c r="G1784" s="52">
        <f>VLOOKUP(A1784,'[1]Low-income - HH inc.'!$A$1:$I$1902,6,FALSE)</f>
        <v>0</v>
      </c>
      <c r="H1784" s="44">
        <v>220837</v>
      </c>
      <c r="I1784" s="44">
        <v>0</v>
      </c>
      <c r="J1784" s="44">
        <v>23864</v>
      </c>
      <c r="K1784" s="44">
        <v>0</v>
      </c>
      <c r="L1784" s="44">
        <v>0</v>
      </c>
      <c r="M1784" s="44">
        <v>0</v>
      </c>
      <c r="N1784" s="44">
        <v>67</v>
      </c>
      <c r="O1784" s="44">
        <v>0</v>
      </c>
      <c r="P1784" s="44">
        <v>0</v>
      </c>
      <c r="Q1784" s="44">
        <v>0</v>
      </c>
      <c r="R1784" s="44">
        <v>29.790972</v>
      </c>
      <c r="S1784" s="44">
        <v>30.303421</v>
      </c>
      <c r="T1784" s="44">
        <v>220837.015625</v>
      </c>
      <c r="U1784" s="44">
        <v>23864</v>
      </c>
      <c r="V1784" s="44">
        <v>0</v>
      </c>
      <c r="W1784" s="44">
        <v>67</v>
      </c>
      <c r="X1784" s="44">
        <v>0</v>
      </c>
      <c r="Y1784" s="44">
        <v>7790.8366400000004</v>
      </c>
      <c r="Z1784" s="44">
        <v>230.306139</v>
      </c>
      <c r="AA1784" s="44">
        <v>6.3762210000000001</v>
      </c>
      <c r="AB1784" s="44">
        <v>0.31753500000000001</v>
      </c>
      <c r="AC1784" s="44">
        <v>0.144013</v>
      </c>
      <c r="AD1784" s="44">
        <v>1736.6537410000001</v>
      </c>
    </row>
    <row r="1785" spans="1:30" x14ac:dyDescent="0.25">
      <c r="A1785">
        <v>2266</v>
      </c>
      <c r="B1785" t="s">
        <v>101</v>
      </c>
      <c r="C1785" t="s">
        <v>108</v>
      </c>
      <c r="D1785" t="s">
        <v>235</v>
      </c>
      <c r="E1785" t="s">
        <v>104</v>
      </c>
      <c r="F1785" s="52">
        <f>VLOOKUP(A1785,[1]Minority!$A$1:$H$1902,5,FALSE)</f>
        <v>392</v>
      </c>
      <c r="G1785" s="52">
        <f>VLOOKUP(A1785,'[1]Low-income - HH inc.'!$A$1:$I$1902,6,FALSE)</f>
        <v>34</v>
      </c>
      <c r="H1785" s="44">
        <v>205388</v>
      </c>
      <c r="I1785" s="44">
        <v>0</v>
      </c>
      <c r="J1785" s="44">
        <v>23442</v>
      </c>
      <c r="K1785" s="44">
        <v>0</v>
      </c>
      <c r="L1785" s="44">
        <v>0</v>
      </c>
      <c r="M1785" s="44">
        <v>0</v>
      </c>
      <c r="N1785" s="44">
        <v>67</v>
      </c>
      <c r="O1785" s="44">
        <v>0</v>
      </c>
      <c r="P1785" s="44">
        <v>0</v>
      </c>
      <c r="Q1785" s="44">
        <v>0</v>
      </c>
      <c r="R1785" s="44">
        <v>24.489609000000002</v>
      </c>
      <c r="S1785" s="44">
        <v>25.163011999999998</v>
      </c>
      <c r="T1785" s="44">
        <v>205388</v>
      </c>
      <c r="U1785" s="44">
        <v>23442</v>
      </c>
      <c r="V1785" s="44">
        <v>0</v>
      </c>
      <c r="W1785" s="44">
        <v>67</v>
      </c>
      <c r="X1785" s="44">
        <v>72587.741364000001</v>
      </c>
      <c r="Y1785" s="44">
        <v>127989.500923</v>
      </c>
      <c r="Z1785" s="44">
        <v>3007.6220979999998</v>
      </c>
      <c r="AA1785" s="44">
        <v>133.094864</v>
      </c>
      <c r="AB1785" s="44">
        <v>7.5458069999999999</v>
      </c>
      <c r="AC1785" s="44">
        <v>2.3290690000000001</v>
      </c>
      <c r="AD1785" s="44">
        <v>29959.419214000001</v>
      </c>
    </row>
    <row r="1786" spans="1:30" x14ac:dyDescent="0.25">
      <c r="A1786">
        <v>2267</v>
      </c>
      <c r="B1786" t="s">
        <v>101</v>
      </c>
      <c r="C1786" t="s">
        <v>108</v>
      </c>
      <c r="D1786" t="s">
        <v>235</v>
      </c>
      <c r="E1786" t="s">
        <v>104</v>
      </c>
      <c r="F1786" s="52">
        <f>VLOOKUP(A1786,[1]Minority!$A$1:$H$1902,5,FALSE)</f>
        <v>1288</v>
      </c>
      <c r="G1786" s="52">
        <f>VLOOKUP(A1786,'[1]Low-income - HH inc.'!$A$1:$I$1902,6,FALSE)</f>
        <v>213</v>
      </c>
      <c r="H1786" s="44">
        <v>183299</v>
      </c>
      <c r="I1786" s="44">
        <v>4518</v>
      </c>
      <c r="J1786" s="44">
        <v>21975</v>
      </c>
      <c r="K1786" s="44">
        <v>690</v>
      </c>
      <c r="L1786" s="44">
        <v>0</v>
      </c>
      <c r="M1786" s="44">
        <v>0</v>
      </c>
      <c r="N1786" s="44">
        <v>67</v>
      </c>
      <c r="O1786" s="44">
        <v>0</v>
      </c>
      <c r="P1786" s="44">
        <v>88.557891999999995</v>
      </c>
      <c r="Q1786" s="44">
        <v>95.365966999999998</v>
      </c>
      <c r="R1786" s="44">
        <v>24.346862999999999</v>
      </c>
      <c r="S1786" s="44">
        <v>24.346128</v>
      </c>
      <c r="T1786" s="44">
        <v>182585.53125</v>
      </c>
      <c r="U1786" s="44">
        <v>21890.056640999999</v>
      </c>
      <c r="V1786" s="44">
        <v>0</v>
      </c>
      <c r="W1786" s="44">
        <v>66.732613000000001</v>
      </c>
      <c r="X1786" s="44">
        <v>1728.6587460000001</v>
      </c>
      <c r="Y1786" s="44">
        <v>18022.012273</v>
      </c>
      <c r="Z1786" s="44">
        <v>606.91029500000002</v>
      </c>
      <c r="AA1786" s="44">
        <v>15.028814000000001</v>
      </c>
      <c r="AB1786" s="44">
        <v>0.68820899999999996</v>
      </c>
      <c r="AC1786" s="44">
        <v>0.359601</v>
      </c>
      <c r="AD1786" s="44">
        <v>4287.2891220000001</v>
      </c>
    </row>
    <row r="1787" spans="1:30" x14ac:dyDescent="0.25">
      <c r="A1787">
        <v>2268</v>
      </c>
      <c r="B1787" t="s">
        <v>101</v>
      </c>
      <c r="C1787" t="s">
        <v>108</v>
      </c>
      <c r="D1787" t="s">
        <v>235</v>
      </c>
      <c r="E1787" t="s">
        <v>104</v>
      </c>
      <c r="F1787" s="52">
        <f>VLOOKUP(A1787,[1]Minority!$A$1:$H$1902,5,FALSE)</f>
        <v>549</v>
      </c>
      <c r="G1787" s="52">
        <f>VLOOKUP(A1787,'[1]Low-income - HH inc.'!$A$1:$I$1902,6,FALSE)</f>
        <v>76</v>
      </c>
      <c r="H1787" s="44">
        <v>181217</v>
      </c>
      <c r="I1787" s="44">
        <v>6513</v>
      </c>
      <c r="J1787" s="44">
        <v>21667</v>
      </c>
      <c r="K1787" s="44">
        <v>894</v>
      </c>
      <c r="L1787" s="44">
        <v>0</v>
      </c>
      <c r="M1787" s="44">
        <v>0</v>
      </c>
      <c r="N1787" s="44">
        <v>67</v>
      </c>
      <c r="O1787" s="44">
        <v>0</v>
      </c>
      <c r="P1787" s="44">
        <v>68.934769000000003</v>
      </c>
      <c r="Q1787" s="44">
        <v>65.515923000000001</v>
      </c>
      <c r="R1787" s="44">
        <v>23.648546</v>
      </c>
      <c r="S1787" s="44">
        <v>23.636092999999999</v>
      </c>
      <c r="T1787" s="44">
        <v>179386.4375</v>
      </c>
      <c r="U1787" s="44">
        <v>21449.339843999998</v>
      </c>
      <c r="V1787" s="44">
        <v>0</v>
      </c>
      <c r="W1787" s="44">
        <v>66.297966000000002</v>
      </c>
      <c r="X1787" s="44">
        <v>14432.246152</v>
      </c>
      <c r="Y1787" s="44">
        <v>62527.436733000002</v>
      </c>
      <c r="Z1787" s="44">
        <v>2245.0031359999998</v>
      </c>
      <c r="AA1787" s="44">
        <v>52.770206000000002</v>
      </c>
      <c r="AB1787" s="44">
        <v>2.2125080000000001</v>
      </c>
      <c r="AC1787" s="44">
        <v>1.281711</v>
      </c>
      <c r="AD1787" s="44">
        <v>15072.714250999999</v>
      </c>
    </row>
    <row r="1788" spans="1:30" x14ac:dyDescent="0.25">
      <c r="A1788">
        <v>2269</v>
      </c>
      <c r="B1788" t="s">
        <v>101</v>
      </c>
      <c r="C1788" t="s">
        <v>108</v>
      </c>
      <c r="D1788" t="s">
        <v>235</v>
      </c>
      <c r="E1788" t="s">
        <v>104</v>
      </c>
      <c r="F1788" s="52">
        <f>VLOOKUP(A1788,[1]Minority!$A$1:$H$1902,5,FALSE)</f>
        <v>1765</v>
      </c>
      <c r="G1788" s="52">
        <f>VLOOKUP(A1788,'[1]Low-income - HH inc.'!$A$1:$I$1902,6,FALSE)</f>
        <v>342</v>
      </c>
      <c r="H1788" s="44">
        <v>204132</v>
      </c>
      <c r="I1788" s="44">
        <v>11738</v>
      </c>
      <c r="J1788" s="44">
        <v>23217</v>
      </c>
      <c r="K1788" s="44">
        <v>1718</v>
      </c>
      <c r="L1788" s="44">
        <v>0</v>
      </c>
      <c r="M1788" s="44">
        <v>0</v>
      </c>
      <c r="N1788" s="44">
        <v>67</v>
      </c>
      <c r="O1788" s="44">
        <v>67</v>
      </c>
      <c r="P1788" s="44">
        <v>66.872246000000004</v>
      </c>
      <c r="Q1788" s="44">
        <v>68.067307</v>
      </c>
      <c r="R1788" s="44">
        <v>20.347214000000001</v>
      </c>
      <c r="S1788" s="44">
        <v>20.07807</v>
      </c>
      <c r="T1788" s="44">
        <v>201991.203125</v>
      </c>
      <c r="U1788" s="44">
        <v>22977.777343999998</v>
      </c>
      <c r="V1788" s="44">
        <v>0</v>
      </c>
      <c r="W1788" s="44">
        <v>67</v>
      </c>
      <c r="X1788" s="44">
        <v>23370.639693000001</v>
      </c>
      <c r="Y1788" s="44">
        <v>46862.135112999997</v>
      </c>
      <c r="Z1788" s="44">
        <v>1582.6565760000001</v>
      </c>
      <c r="AA1788" s="44">
        <v>38.980196999999997</v>
      </c>
      <c r="AB1788" s="44">
        <v>1.697165</v>
      </c>
      <c r="AC1788" s="44">
        <v>0.93374599999999996</v>
      </c>
      <c r="AD1788" s="44">
        <v>11007.628266</v>
      </c>
    </row>
    <row r="1789" spans="1:30" x14ac:dyDescent="0.25">
      <c r="A1789">
        <v>2270</v>
      </c>
      <c r="B1789" t="s">
        <v>101</v>
      </c>
      <c r="C1789" t="s">
        <v>108</v>
      </c>
      <c r="D1789" t="s">
        <v>235</v>
      </c>
      <c r="E1789" t="s">
        <v>104</v>
      </c>
      <c r="F1789" s="52">
        <f>VLOOKUP(A1789,[1]Minority!$A$1:$H$1902,5,FALSE)</f>
        <v>1863</v>
      </c>
      <c r="G1789" s="52">
        <f>VLOOKUP(A1789,'[1]Low-income - HH inc.'!$A$1:$I$1902,6,FALSE)</f>
        <v>317</v>
      </c>
      <c r="H1789" s="44">
        <v>176076</v>
      </c>
      <c r="I1789" s="44">
        <v>6982</v>
      </c>
      <c r="J1789" s="44">
        <v>20113</v>
      </c>
      <c r="K1789" s="44">
        <v>1260</v>
      </c>
      <c r="L1789" s="44">
        <v>0</v>
      </c>
      <c r="M1789" s="44">
        <v>0</v>
      </c>
      <c r="N1789" s="44">
        <v>67</v>
      </c>
      <c r="O1789" s="44">
        <v>0</v>
      </c>
      <c r="P1789" s="44">
        <v>63.655768999999999</v>
      </c>
      <c r="Q1789" s="44">
        <v>61.29195</v>
      </c>
      <c r="R1789" s="44">
        <v>21.300335</v>
      </c>
      <c r="S1789" s="44">
        <v>20.918365000000001</v>
      </c>
      <c r="T1789" s="44">
        <v>174211.390625</v>
      </c>
      <c r="U1789" s="44">
        <v>19905.107422000001</v>
      </c>
      <c r="V1789" s="44">
        <v>0</v>
      </c>
      <c r="W1789" s="44">
        <v>66.261184999999998</v>
      </c>
      <c r="X1789" s="44">
        <v>3847.732426</v>
      </c>
      <c r="Y1789" s="44">
        <v>35796.012175999997</v>
      </c>
      <c r="Z1789" s="44">
        <v>1033.472863</v>
      </c>
      <c r="AA1789" s="44">
        <v>28.578412</v>
      </c>
      <c r="AB1789" s="44">
        <v>1.446885</v>
      </c>
      <c r="AC1789" s="44">
        <v>0.65925299999999998</v>
      </c>
      <c r="AD1789" s="44">
        <v>7893.3945089999997</v>
      </c>
    </row>
    <row r="1790" spans="1:30" x14ac:dyDescent="0.25">
      <c r="A1790">
        <v>2271</v>
      </c>
      <c r="B1790" t="s">
        <v>101</v>
      </c>
      <c r="C1790" t="s">
        <v>108</v>
      </c>
      <c r="D1790" t="s">
        <v>235</v>
      </c>
      <c r="E1790" t="s">
        <v>104</v>
      </c>
      <c r="F1790" s="52">
        <f>VLOOKUP(A1790,[1]Minority!$A$1:$H$1902,5,FALSE)</f>
        <v>1315</v>
      </c>
      <c r="G1790" s="52">
        <f>VLOOKUP(A1790,'[1]Low-income - HH inc.'!$A$1:$I$1902,6,FALSE)</f>
        <v>219</v>
      </c>
      <c r="H1790" s="44">
        <v>173536</v>
      </c>
      <c r="I1790" s="44">
        <v>7508</v>
      </c>
      <c r="J1790" s="44">
        <v>20129</v>
      </c>
      <c r="K1790" s="44">
        <v>1236</v>
      </c>
      <c r="L1790" s="44">
        <v>0</v>
      </c>
      <c r="M1790" s="44">
        <v>0</v>
      </c>
      <c r="N1790" s="44">
        <v>67</v>
      </c>
      <c r="O1790" s="44">
        <v>0</v>
      </c>
      <c r="P1790" s="44">
        <v>63.666446999999998</v>
      </c>
      <c r="Q1790" s="44">
        <v>63.012439999999998</v>
      </c>
      <c r="R1790" s="44">
        <v>20.640072</v>
      </c>
      <c r="S1790" s="44">
        <v>20.479797000000001</v>
      </c>
      <c r="T1790" s="44">
        <v>171672.1875</v>
      </c>
      <c r="U1790" s="44">
        <v>19916.908202999999</v>
      </c>
      <c r="V1790" s="44">
        <v>0</v>
      </c>
      <c r="W1790" s="44">
        <v>66.247864000000007</v>
      </c>
      <c r="X1790" s="44">
        <v>0</v>
      </c>
      <c r="Y1790" s="44">
        <v>32528.090172</v>
      </c>
      <c r="Z1790" s="44">
        <v>821.09350700000005</v>
      </c>
      <c r="AA1790" s="44">
        <v>25.416361999999999</v>
      </c>
      <c r="AB1790" s="44">
        <v>1.36036</v>
      </c>
      <c r="AC1790" s="44">
        <v>0.56728299999999998</v>
      </c>
      <c r="AD1790" s="44">
        <v>6848.212947</v>
      </c>
    </row>
    <row r="1791" spans="1:30" x14ac:dyDescent="0.25">
      <c r="A1791">
        <v>2272</v>
      </c>
      <c r="B1791" t="s">
        <v>101</v>
      </c>
      <c r="C1791" t="s">
        <v>108</v>
      </c>
      <c r="D1791" t="s">
        <v>235</v>
      </c>
      <c r="E1791" t="s">
        <v>104</v>
      </c>
      <c r="F1791" s="52">
        <f>VLOOKUP(A1791,[1]Minority!$A$1:$H$1902,5,FALSE)</f>
        <v>700</v>
      </c>
      <c r="G1791" s="52">
        <f>VLOOKUP(A1791,'[1]Low-income - HH inc.'!$A$1:$I$1902,6,FALSE)</f>
        <v>113</v>
      </c>
      <c r="H1791" s="44">
        <v>169905</v>
      </c>
      <c r="I1791" s="44">
        <v>7096</v>
      </c>
      <c r="J1791" s="44">
        <v>19915</v>
      </c>
      <c r="K1791" s="44">
        <v>1329</v>
      </c>
      <c r="L1791" s="44">
        <v>0</v>
      </c>
      <c r="M1791" s="44">
        <v>0</v>
      </c>
      <c r="N1791" s="44">
        <v>67</v>
      </c>
      <c r="O1791" s="44">
        <v>0</v>
      </c>
      <c r="P1791" s="44">
        <v>65.115509000000003</v>
      </c>
      <c r="Q1791" s="44">
        <v>69.280959999999993</v>
      </c>
      <c r="R1791" s="44">
        <v>16.257546999999999</v>
      </c>
      <c r="S1791" s="44">
        <v>16.105768000000001</v>
      </c>
      <c r="T1791" s="44">
        <v>168668.78125</v>
      </c>
      <c r="U1791" s="44">
        <v>19773.875</v>
      </c>
      <c r="V1791" s="44">
        <v>0</v>
      </c>
      <c r="W1791" s="44">
        <v>66.491257000000004</v>
      </c>
      <c r="X1791" s="44">
        <v>13321.595348000001</v>
      </c>
      <c r="Y1791" s="44">
        <v>24832.951540999999</v>
      </c>
      <c r="Z1791" s="44">
        <v>774.11073999999996</v>
      </c>
      <c r="AA1791" s="44">
        <v>20.810535000000002</v>
      </c>
      <c r="AB1791" s="44">
        <v>1.0189280000000001</v>
      </c>
      <c r="AC1791" s="44">
        <v>0.48659200000000002</v>
      </c>
      <c r="AD1791" s="44">
        <v>5846.2904280000002</v>
      </c>
    </row>
    <row r="1792" spans="1:30" x14ac:dyDescent="0.25">
      <c r="A1792">
        <v>2273</v>
      </c>
      <c r="B1792" t="s">
        <v>101</v>
      </c>
      <c r="C1792" t="s">
        <v>108</v>
      </c>
      <c r="D1792" t="s">
        <v>235</v>
      </c>
      <c r="E1792" t="s">
        <v>104</v>
      </c>
      <c r="F1792" s="52">
        <f>VLOOKUP(A1792,[1]Minority!$A$1:$H$1902,5,FALSE)</f>
        <v>1542</v>
      </c>
      <c r="G1792" s="52">
        <f>VLOOKUP(A1792,'[1]Low-income - HH inc.'!$A$1:$I$1902,6,FALSE)</f>
        <v>136</v>
      </c>
      <c r="H1792" s="44">
        <v>181273</v>
      </c>
      <c r="I1792" s="44">
        <v>6331</v>
      </c>
      <c r="J1792" s="44">
        <v>20116</v>
      </c>
      <c r="K1792" s="44">
        <v>1318</v>
      </c>
      <c r="L1792" s="44">
        <v>0</v>
      </c>
      <c r="M1792" s="44">
        <v>0</v>
      </c>
      <c r="N1792" s="44">
        <v>67</v>
      </c>
      <c r="O1792" s="44">
        <v>0</v>
      </c>
      <c r="P1792" s="44">
        <v>67.048079999999999</v>
      </c>
      <c r="Q1792" s="44">
        <v>75.294837999999999</v>
      </c>
      <c r="R1792" s="44">
        <v>22.512129000000002</v>
      </c>
      <c r="S1792" s="44">
        <v>22.353539000000001</v>
      </c>
      <c r="T1792" s="44">
        <v>179684.546875</v>
      </c>
      <c r="U1792" s="44">
        <v>19945.316406000002</v>
      </c>
      <c r="V1792" s="44">
        <v>0</v>
      </c>
      <c r="W1792" s="44">
        <v>66.391655</v>
      </c>
      <c r="X1792" s="44">
        <v>59394.074585000002</v>
      </c>
      <c r="Y1792" s="44">
        <v>114452.533843</v>
      </c>
      <c r="Z1792" s="44">
        <v>3870.2062660000001</v>
      </c>
      <c r="AA1792" s="44">
        <v>96.200624000000005</v>
      </c>
      <c r="AB1792" s="44">
        <v>4.7532829999999997</v>
      </c>
      <c r="AC1792" s="44">
        <v>2.3230369999999998</v>
      </c>
      <c r="AD1792" s="44">
        <v>28088.505355000001</v>
      </c>
    </row>
    <row r="1793" spans="1:30" x14ac:dyDescent="0.25">
      <c r="A1793">
        <v>2274</v>
      </c>
      <c r="B1793" t="s">
        <v>101</v>
      </c>
      <c r="C1793" t="s">
        <v>108</v>
      </c>
      <c r="D1793" t="s">
        <v>235</v>
      </c>
      <c r="E1793" t="s">
        <v>104</v>
      </c>
      <c r="F1793" s="52">
        <f>VLOOKUP(A1793,[1]Minority!$A$1:$H$1902,5,FALSE)</f>
        <v>2714</v>
      </c>
      <c r="G1793" s="52">
        <f>VLOOKUP(A1793,'[1]Low-income - HH inc.'!$A$1:$I$1902,6,FALSE)</f>
        <v>382</v>
      </c>
      <c r="H1793" s="44">
        <v>178079</v>
      </c>
      <c r="I1793" s="44">
        <v>11420</v>
      </c>
      <c r="J1793" s="44">
        <v>20059</v>
      </c>
      <c r="K1793" s="44">
        <v>1747</v>
      </c>
      <c r="L1793" s="44">
        <v>0</v>
      </c>
      <c r="M1793" s="44">
        <v>0</v>
      </c>
      <c r="N1793" s="44">
        <v>67</v>
      </c>
      <c r="O1793" s="44">
        <v>67</v>
      </c>
      <c r="P1793" s="44">
        <v>73.017921000000001</v>
      </c>
      <c r="Q1793" s="44">
        <v>74.516532999999995</v>
      </c>
      <c r="R1793" s="44">
        <v>21.302942000000002</v>
      </c>
      <c r="S1793" s="44">
        <v>20.998819000000001</v>
      </c>
      <c r="T1793" s="44">
        <v>176357.953125</v>
      </c>
      <c r="U1793" s="44">
        <v>19869.898438</v>
      </c>
      <c r="V1793" s="44">
        <v>0</v>
      </c>
      <c r="W1793" s="44">
        <v>67</v>
      </c>
      <c r="X1793" s="44">
        <v>47093.232864999998</v>
      </c>
      <c r="Y1793" s="44">
        <v>89070.980248000007</v>
      </c>
      <c r="Z1793" s="44">
        <v>3143.2623509999999</v>
      </c>
      <c r="AA1793" s="44">
        <v>76.521608999999998</v>
      </c>
      <c r="AB1793" s="44">
        <v>3.5437319999999999</v>
      </c>
      <c r="AC1793" s="44">
        <v>1.8402559999999999</v>
      </c>
      <c r="AD1793" s="44">
        <v>21974.334117999999</v>
      </c>
    </row>
    <row r="1794" spans="1:30" x14ac:dyDescent="0.25">
      <c r="A1794">
        <v>2275</v>
      </c>
      <c r="B1794" t="s">
        <v>101</v>
      </c>
      <c r="C1794" t="s">
        <v>108</v>
      </c>
      <c r="D1794" t="s">
        <v>235</v>
      </c>
      <c r="E1794" t="s">
        <v>104</v>
      </c>
      <c r="F1794" s="52">
        <f>VLOOKUP(A1794,[1]Minority!$A$1:$H$1902,5,FALSE)</f>
        <v>2254</v>
      </c>
      <c r="G1794" s="52">
        <f>VLOOKUP(A1794,'[1]Low-income - HH inc.'!$A$1:$I$1902,6,FALSE)</f>
        <v>205</v>
      </c>
      <c r="H1794" s="44">
        <v>188560</v>
      </c>
      <c r="I1794" s="44">
        <v>4413</v>
      </c>
      <c r="J1794" s="44">
        <v>21991</v>
      </c>
      <c r="K1794" s="44">
        <v>613</v>
      </c>
      <c r="L1794" s="44">
        <v>0</v>
      </c>
      <c r="M1794" s="44">
        <v>0</v>
      </c>
      <c r="N1794" s="44">
        <v>67</v>
      </c>
      <c r="O1794" s="44">
        <v>0</v>
      </c>
      <c r="P1794" s="44">
        <v>69.426154999999994</v>
      </c>
      <c r="Q1794" s="44">
        <v>68.657737999999995</v>
      </c>
      <c r="R1794" s="44">
        <v>20.325735000000002</v>
      </c>
      <c r="S1794" s="44">
        <v>19.987159999999999</v>
      </c>
      <c r="T1794" s="44">
        <v>187263.21875</v>
      </c>
      <c r="U1794" s="44">
        <v>21840.455077999999</v>
      </c>
      <c r="V1794" s="44">
        <v>0</v>
      </c>
      <c r="W1794" s="44">
        <v>66.528182999999999</v>
      </c>
      <c r="X1794" s="44">
        <v>33359.464900999999</v>
      </c>
      <c r="Y1794" s="44">
        <v>61431.172584</v>
      </c>
      <c r="Z1794" s="44">
        <v>2683.8599089999998</v>
      </c>
      <c r="AA1794" s="44">
        <v>58.752124000000002</v>
      </c>
      <c r="AB1794" s="44">
        <v>2.7898320000000001</v>
      </c>
      <c r="AC1794" s="44">
        <v>1.539893</v>
      </c>
      <c r="AD1794" s="44">
        <v>17939.135880999998</v>
      </c>
    </row>
    <row r="1795" spans="1:30" x14ac:dyDescent="0.25">
      <c r="A1795">
        <v>2276</v>
      </c>
      <c r="B1795" t="s">
        <v>101</v>
      </c>
      <c r="C1795" t="s">
        <v>108</v>
      </c>
      <c r="D1795" t="s">
        <v>235</v>
      </c>
      <c r="E1795" t="s">
        <v>104</v>
      </c>
      <c r="F1795" s="52">
        <f>VLOOKUP(A1795,[1]Minority!$A$1:$H$1902,5,FALSE)</f>
        <v>1843</v>
      </c>
      <c r="G1795" s="52">
        <f>VLOOKUP(A1795,'[1]Low-income - HH inc.'!$A$1:$I$1902,6,FALSE)</f>
        <v>213</v>
      </c>
      <c r="H1795" s="44">
        <v>214240</v>
      </c>
      <c r="I1795" s="44">
        <v>3407</v>
      </c>
      <c r="J1795" s="44">
        <v>22442</v>
      </c>
      <c r="K1795" s="44">
        <v>667</v>
      </c>
      <c r="L1795" s="44">
        <v>0</v>
      </c>
      <c r="M1795" s="44">
        <v>0</v>
      </c>
      <c r="N1795" s="44">
        <v>67</v>
      </c>
      <c r="O1795" s="44">
        <v>0</v>
      </c>
      <c r="P1795" s="44">
        <v>126.464394</v>
      </c>
      <c r="Q1795" s="44">
        <v>134.23336800000001</v>
      </c>
      <c r="R1795" s="44">
        <v>18.909120999999999</v>
      </c>
      <c r="S1795" s="44">
        <v>18.699852</v>
      </c>
      <c r="T1795" s="44">
        <v>214139.9375</v>
      </c>
      <c r="U1795" s="44">
        <v>22431.664063</v>
      </c>
      <c r="V1795" s="44">
        <v>0</v>
      </c>
      <c r="W1795" s="44">
        <v>66.968200999999993</v>
      </c>
      <c r="X1795" s="44">
        <v>27438.147706</v>
      </c>
      <c r="Y1795" s="44">
        <v>60760.79062</v>
      </c>
      <c r="Z1795" s="44">
        <v>2248.179267</v>
      </c>
      <c r="AA1795" s="44">
        <v>58.867657999999999</v>
      </c>
      <c r="AB1795" s="44">
        <v>2.961964</v>
      </c>
      <c r="AC1795" s="44">
        <v>1.2840849999999999</v>
      </c>
      <c r="AD1795" s="44">
        <v>15585.993157000001</v>
      </c>
    </row>
    <row r="1796" spans="1:30" x14ac:dyDescent="0.25">
      <c r="A1796">
        <v>2277</v>
      </c>
      <c r="B1796" t="s">
        <v>101</v>
      </c>
      <c r="C1796" t="s">
        <v>108</v>
      </c>
      <c r="D1796" t="s">
        <v>235</v>
      </c>
      <c r="E1796" t="s">
        <v>104</v>
      </c>
      <c r="F1796" s="52">
        <f>VLOOKUP(A1796,[1]Minority!$A$1:$H$1902,5,FALSE)</f>
        <v>1942</v>
      </c>
      <c r="G1796" s="52">
        <f>VLOOKUP(A1796,'[1]Low-income - HH inc.'!$A$1:$I$1902,6,FALSE)</f>
        <v>263</v>
      </c>
      <c r="H1796" s="44">
        <v>163893</v>
      </c>
      <c r="I1796" s="44">
        <v>0</v>
      </c>
      <c r="J1796" s="44">
        <v>19330</v>
      </c>
      <c r="K1796" s="44">
        <v>0</v>
      </c>
      <c r="L1796" s="44">
        <v>0</v>
      </c>
      <c r="M1796" s="44">
        <v>0</v>
      </c>
      <c r="N1796" s="44">
        <v>67</v>
      </c>
      <c r="O1796" s="44">
        <v>0</v>
      </c>
      <c r="P1796" s="44">
        <v>0</v>
      </c>
      <c r="Q1796" s="44">
        <v>0</v>
      </c>
      <c r="R1796" s="44">
        <v>18.002618999999999</v>
      </c>
      <c r="S1796" s="44">
        <v>17.846800000000002</v>
      </c>
      <c r="T1796" s="44">
        <v>163893</v>
      </c>
      <c r="U1796" s="44">
        <v>19330</v>
      </c>
      <c r="V1796" s="44">
        <v>0</v>
      </c>
      <c r="W1796" s="44">
        <v>67</v>
      </c>
      <c r="X1796" s="44">
        <v>2425.1178450000002</v>
      </c>
      <c r="Y1796" s="44">
        <v>12458.519608000001</v>
      </c>
      <c r="Z1796" s="44">
        <v>437.07334800000001</v>
      </c>
      <c r="AA1796" s="44">
        <v>10.762562000000001</v>
      </c>
      <c r="AB1796" s="44">
        <v>0.43426799999999999</v>
      </c>
      <c r="AC1796" s="44">
        <v>0.25417600000000001</v>
      </c>
      <c r="AD1796" s="44">
        <v>2966.4206509999999</v>
      </c>
    </row>
    <row r="1797" spans="1:30" x14ac:dyDescent="0.25">
      <c r="A1797">
        <v>2278</v>
      </c>
      <c r="B1797" t="s">
        <v>101</v>
      </c>
      <c r="C1797" t="s">
        <v>108</v>
      </c>
      <c r="D1797" t="s">
        <v>235</v>
      </c>
      <c r="E1797" t="s">
        <v>104</v>
      </c>
      <c r="F1797" s="52">
        <f>VLOOKUP(A1797,[1]Minority!$A$1:$H$1902,5,FALSE)</f>
        <v>1925</v>
      </c>
      <c r="G1797" s="52">
        <f>VLOOKUP(A1797,'[1]Low-income - HH inc.'!$A$1:$I$1902,6,FALSE)</f>
        <v>228</v>
      </c>
      <c r="H1797" s="44">
        <v>127513</v>
      </c>
      <c r="I1797" s="44">
        <v>0</v>
      </c>
      <c r="J1797" s="44">
        <v>17758</v>
      </c>
      <c r="K1797" s="44">
        <v>0</v>
      </c>
      <c r="L1797" s="44">
        <v>0</v>
      </c>
      <c r="M1797" s="44">
        <v>0</v>
      </c>
      <c r="N1797" s="44">
        <v>67</v>
      </c>
      <c r="O1797" s="44">
        <v>0</v>
      </c>
      <c r="P1797" s="44">
        <v>0</v>
      </c>
      <c r="Q1797" s="44">
        <v>0</v>
      </c>
      <c r="R1797" s="44">
        <v>20.154848000000001</v>
      </c>
      <c r="S1797" s="44">
        <v>19.795214000000001</v>
      </c>
      <c r="T1797" s="44">
        <v>127513.007813</v>
      </c>
      <c r="U1797" s="44">
        <v>17758</v>
      </c>
      <c r="V1797" s="44">
        <v>0</v>
      </c>
      <c r="W1797" s="44">
        <v>67</v>
      </c>
      <c r="X1797" s="44">
        <v>0</v>
      </c>
      <c r="Y1797" s="44">
        <v>9670.9747520000001</v>
      </c>
      <c r="Z1797" s="44">
        <v>329.56538899999998</v>
      </c>
      <c r="AA1797" s="44">
        <v>8.0295529999999999</v>
      </c>
      <c r="AB1797" s="44">
        <v>0.33211299999999999</v>
      </c>
      <c r="AC1797" s="44">
        <v>0.19003900000000001</v>
      </c>
      <c r="AD1797" s="44">
        <v>2221.9448539999999</v>
      </c>
    </row>
    <row r="1798" spans="1:30" x14ac:dyDescent="0.25">
      <c r="A1798">
        <v>2279</v>
      </c>
      <c r="B1798" t="s">
        <v>101</v>
      </c>
      <c r="C1798" t="s">
        <v>108</v>
      </c>
      <c r="D1798" t="s">
        <v>235</v>
      </c>
      <c r="E1798" t="s">
        <v>104</v>
      </c>
      <c r="F1798" s="52">
        <f>VLOOKUP(A1798,[1]Minority!$A$1:$H$1902,5,FALSE)</f>
        <v>2308</v>
      </c>
      <c r="G1798" s="52">
        <f>VLOOKUP(A1798,'[1]Low-income - HH inc.'!$A$1:$I$1902,6,FALSE)</f>
        <v>352</v>
      </c>
      <c r="H1798" s="44">
        <v>150590</v>
      </c>
      <c r="I1798" s="44">
        <v>6921</v>
      </c>
      <c r="J1798" s="44">
        <v>19156</v>
      </c>
      <c r="K1798" s="44">
        <v>1075</v>
      </c>
      <c r="L1798" s="44">
        <v>0</v>
      </c>
      <c r="M1798" s="44">
        <v>0</v>
      </c>
      <c r="N1798" s="44">
        <v>67</v>
      </c>
      <c r="O1798" s="44">
        <v>0</v>
      </c>
      <c r="P1798" s="44">
        <v>76.007378000000003</v>
      </c>
      <c r="Q1798" s="44">
        <v>81.216385000000002</v>
      </c>
      <c r="R1798" s="44">
        <v>20.095559999999999</v>
      </c>
      <c r="S1798" s="44">
        <v>19.803387000000001</v>
      </c>
      <c r="T1798" s="44">
        <v>149913.703125</v>
      </c>
      <c r="U1798" s="44">
        <v>19070.886718999998</v>
      </c>
      <c r="V1798" s="44">
        <v>0</v>
      </c>
      <c r="W1798" s="44">
        <v>66.684601000000001</v>
      </c>
      <c r="X1798" s="44">
        <v>13515.243807999999</v>
      </c>
      <c r="Y1798" s="44">
        <v>50962.628785000001</v>
      </c>
      <c r="Z1798" s="44">
        <v>1544.8528160000001</v>
      </c>
      <c r="AA1798" s="44">
        <v>41.472853000000001</v>
      </c>
      <c r="AB1798" s="44">
        <v>2.1584940000000001</v>
      </c>
      <c r="AC1798" s="44">
        <v>0.96897900000000003</v>
      </c>
      <c r="AD1798" s="44">
        <v>11709.013939</v>
      </c>
    </row>
    <row r="1799" spans="1:30" x14ac:dyDescent="0.25">
      <c r="A1799">
        <v>2280</v>
      </c>
      <c r="B1799" t="s">
        <v>101</v>
      </c>
      <c r="C1799" t="s">
        <v>108</v>
      </c>
      <c r="D1799" t="s">
        <v>235</v>
      </c>
      <c r="E1799" t="s">
        <v>104</v>
      </c>
      <c r="F1799" s="52">
        <f>VLOOKUP(A1799,[1]Minority!$A$1:$H$1902,5,FALSE)</f>
        <v>1789</v>
      </c>
      <c r="G1799" s="52">
        <f>VLOOKUP(A1799,'[1]Low-income - HH inc.'!$A$1:$I$1902,6,FALSE)</f>
        <v>235</v>
      </c>
      <c r="H1799" s="44">
        <v>164142</v>
      </c>
      <c r="I1799" s="44">
        <v>7146</v>
      </c>
      <c r="J1799" s="44">
        <v>19957</v>
      </c>
      <c r="K1799" s="44">
        <v>1270</v>
      </c>
      <c r="L1799" s="44">
        <v>0</v>
      </c>
      <c r="M1799" s="44">
        <v>0</v>
      </c>
      <c r="N1799" s="44">
        <v>67</v>
      </c>
      <c r="O1799" s="44">
        <v>0</v>
      </c>
      <c r="P1799" s="44">
        <v>73.418319999999994</v>
      </c>
      <c r="Q1799" s="44">
        <v>77.317870999999997</v>
      </c>
      <c r="R1799" s="44">
        <v>20.350594000000001</v>
      </c>
      <c r="S1799" s="44">
        <v>20.048525000000001</v>
      </c>
      <c r="T1799" s="44">
        <v>162793.015625</v>
      </c>
      <c r="U1799" s="44">
        <v>19796.431640999999</v>
      </c>
      <c r="V1799" s="44">
        <v>0</v>
      </c>
      <c r="W1799" s="44">
        <v>66.424301</v>
      </c>
      <c r="X1799" s="44">
        <v>7462.7166399999996</v>
      </c>
      <c r="Y1799" s="44">
        <v>31748.553875000001</v>
      </c>
      <c r="Z1799" s="44">
        <v>969.662508</v>
      </c>
      <c r="AA1799" s="44">
        <v>25.775144000000001</v>
      </c>
      <c r="AB1799" s="44">
        <v>1.212486</v>
      </c>
      <c r="AC1799" s="44">
        <v>0.59988699999999995</v>
      </c>
      <c r="AD1799" s="44">
        <v>7150.5598550000004</v>
      </c>
    </row>
    <row r="1800" spans="1:30" x14ac:dyDescent="0.25">
      <c r="A1800">
        <v>2281</v>
      </c>
      <c r="B1800" t="s">
        <v>101</v>
      </c>
      <c r="C1800" t="s">
        <v>108</v>
      </c>
      <c r="D1800" t="s">
        <v>235</v>
      </c>
      <c r="E1800" t="s">
        <v>104</v>
      </c>
      <c r="F1800" s="52">
        <f>VLOOKUP(A1800,[1]Minority!$A$1:$H$1902,5,FALSE)</f>
        <v>2631</v>
      </c>
      <c r="G1800" s="52">
        <f>VLOOKUP(A1800,'[1]Low-income - HH inc.'!$A$1:$I$1902,6,FALSE)</f>
        <v>309</v>
      </c>
      <c r="H1800" s="44">
        <v>150787</v>
      </c>
      <c r="I1800" s="44">
        <v>5678</v>
      </c>
      <c r="J1800" s="44">
        <v>18814</v>
      </c>
      <c r="K1800" s="44">
        <v>815</v>
      </c>
      <c r="L1800" s="44">
        <v>0</v>
      </c>
      <c r="M1800" s="44">
        <v>0</v>
      </c>
      <c r="N1800" s="44">
        <v>67</v>
      </c>
      <c r="O1800" s="44">
        <v>0</v>
      </c>
      <c r="P1800" s="44">
        <v>78.695374000000001</v>
      </c>
      <c r="Q1800" s="44">
        <v>80.689453</v>
      </c>
      <c r="R1800" s="44">
        <v>18.25065</v>
      </c>
      <c r="S1800" s="44">
        <v>18.221436000000001</v>
      </c>
      <c r="T1800" s="44">
        <v>150161.1875</v>
      </c>
      <c r="U1800" s="44">
        <v>18736.378906000002</v>
      </c>
      <c r="V1800" s="44">
        <v>0</v>
      </c>
      <c r="W1800" s="44">
        <v>66.711051999999995</v>
      </c>
      <c r="X1800" s="44">
        <v>4787.9237700000003</v>
      </c>
      <c r="Y1800" s="44">
        <v>16533.096140000001</v>
      </c>
      <c r="Z1800" s="44">
        <v>771.68434300000001</v>
      </c>
      <c r="AA1800" s="44">
        <v>15.405260999999999</v>
      </c>
      <c r="AB1800" s="44">
        <v>0.54600000000000004</v>
      </c>
      <c r="AC1800" s="44">
        <v>0.39180500000000001</v>
      </c>
      <c r="AD1800" s="44">
        <v>4483.7184800000005</v>
      </c>
    </row>
    <row r="1801" spans="1:30" x14ac:dyDescent="0.25">
      <c r="A1801">
        <v>2282</v>
      </c>
      <c r="B1801" t="s">
        <v>101</v>
      </c>
      <c r="C1801" t="s">
        <v>108</v>
      </c>
      <c r="D1801" t="s">
        <v>235</v>
      </c>
      <c r="E1801" t="s">
        <v>104</v>
      </c>
      <c r="F1801" s="52">
        <f>VLOOKUP(A1801,[1]Minority!$A$1:$H$1902,5,FALSE)</f>
        <v>1028</v>
      </c>
      <c r="G1801" s="52">
        <f>VLOOKUP(A1801,'[1]Low-income - HH inc.'!$A$1:$I$1902,6,FALSE)</f>
        <v>161</v>
      </c>
      <c r="H1801" s="44">
        <v>135503</v>
      </c>
      <c r="I1801" s="44">
        <v>1722</v>
      </c>
      <c r="J1801" s="44">
        <v>18520</v>
      </c>
      <c r="K1801" s="44">
        <v>366</v>
      </c>
      <c r="L1801" s="44">
        <v>0</v>
      </c>
      <c r="M1801" s="44">
        <v>0</v>
      </c>
      <c r="N1801" s="44">
        <v>67</v>
      </c>
      <c r="O1801" s="44">
        <v>0</v>
      </c>
      <c r="P1801" s="44">
        <v>99.981009999999998</v>
      </c>
      <c r="Q1801" s="44">
        <v>104.718338</v>
      </c>
      <c r="R1801" s="44">
        <v>21.315496</v>
      </c>
      <c r="S1801" s="44">
        <v>21.111598999999998</v>
      </c>
      <c r="T1801" s="44">
        <v>135332.46875</v>
      </c>
      <c r="U1801" s="44">
        <v>18496.861327999999</v>
      </c>
      <c r="V1801" s="44">
        <v>0</v>
      </c>
      <c r="W1801" s="44">
        <v>66.914597000000001</v>
      </c>
      <c r="X1801" s="44">
        <v>101936.7905</v>
      </c>
      <c r="Y1801" s="44">
        <v>126765.145043</v>
      </c>
      <c r="Z1801" s="44">
        <v>5884.2971740000003</v>
      </c>
      <c r="AA1801" s="44">
        <v>120.64727999999999</v>
      </c>
      <c r="AB1801" s="44">
        <v>5.3570859999999998</v>
      </c>
      <c r="AC1801" s="44">
        <v>3.1263049999999999</v>
      </c>
      <c r="AD1801" s="44">
        <v>36466.824508999998</v>
      </c>
    </row>
    <row r="1802" spans="1:30" x14ac:dyDescent="0.25">
      <c r="A1802">
        <v>2283</v>
      </c>
      <c r="B1802" t="s">
        <v>101</v>
      </c>
      <c r="C1802" t="s">
        <v>108</v>
      </c>
      <c r="D1802" t="s">
        <v>235</v>
      </c>
      <c r="E1802" t="s">
        <v>104</v>
      </c>
      <c r="F1802" s="52">
        <f>VLOOKUP(A1802,[1]Minority!$A$1:$H$1902,5,FALSE)</f>
        <v>1134</v>
      </c>
      <c r="G1802" s="52">
        <f>VLOOKUP(A1802,'[1]Low-income - HH inc.'!$A$1:$I$1902,6,FALSE)</f>
        <v>127</v>
      </c>
      <c r="H1802" s="44">
        <v>143696</v>
      </c>
      <c r="I1802" s="44">
        <v>0</v>
      </c>
      <c r="J1802" s="44">
        <v>19300</v>
      </c>
      <c r="K1802" s="44">
        <v>0</v>
      </c>
      <c r="L1802" s="44">
        <v>0</v>
      </c>
      <c r="M1802" s="44">
        <v>0</v>
      </c>
      <c r="N1802" s="44">
        <v>67</v>
      </c>
      <c r="O1802" s="44">
        <v>0</v>
      </c>
      <c r="P1802" s="44">
        <v>0</v>
      </c>
      <c r="Q1802" s="44">
        <v>0</v>
      </c>
      <c r="R1802" s="44">
        <v>20.167805000000001</v>
      </c>
      <c r="S1802" s="44">
        <v>20.096354000000002</v>
      </c>
      <c r="T1802" s="44">
        <v>143696</v>
      </c>
      <c r="U1802" s="44">
        <v>19300</v>
      </c>
      <c r="V1802" s="44">
        <v>0</v>
      </c>
      <c r="W1802" s="44">
        <v>67</v>
      </c>
      <c r="X1802" s="44">
        <v>2090.1884930000001</v>
      </c>
      <c r="Y1802" s="44">
        <v>10421.54213</v>
      </c>
      <c r="Z1802" s="44">
        <v>314.45437600000002</v>
      </c>
      <c r="AA1802" s="44">
        <v>8.5006970000000006</v>
      </c>
      <c r="AB1802" s="44">
        <v>0.41132999999999997</v>
      </c>
      <c r="AC1802" s="44">
        <v>0.19578000000000001</v>
      </c>
      <c r="AD1802" s="44">
        <v>2346.3179490000002</v>
      </c>
    </row>
    <row r="1803" spans="1:30" x14ac:dyDescent="0.25">
      <c r="A1803">
        <v>2284</v>
      </c>
      <c r="B1803" t="s">
        <v>101</v>
      </c>
      <c r="C1803" t="s">
        <v>108</v>
      </c>
      <c r="D1803" t="s">
        <v>235</v>
      </c>
      <c r="E1803" t="s">
        <v>104</v>
      </c>
      <c r="F1803" s="52">
        <f>VLOOKUP(A1803,[1]Minority!$A$1:$H$1902,5,FALSE)</f>
        <v>2951</v>
      </c>
      <c r="G1803" s="52">
        <f>VLOOKUP(A1803,'[1]Low-income - HH inc.'!$A$1:$I$1902,6,FALSE)</f>
        <v>312</v>
      </c>
      <c r="H1803" s="44">
        <v>142334</v>
      </c>
      <c r="I1803" s="44">
        <v>0</v>
      </c>
      <c r="J1803" s="44">
        <v>19035</v>
      </c>
      <c r="K1803" s="44">
        <v>0</v>
      </c>
      <c r="L1803" s="44">
        <v>0</v>
      </c>
      <c r="M1803" s="44">
        <v>0</v>
      </c>
      <c r="N1803" s="44">
        <v>67</v>
      </c>
      <c r="O1803" s="44">
        <v>0</v>
      </c>
      <c r="P1803" s="44">
        <v>0</v>
      </c>
      <c r="Q1803" s="44">
        <v>0</v>
      </c>
      <c r="R1803" s="44">
        <v>21.096308000000001</v>
      </c>
      <c r="S1803" s="44">
        <v>20.942726</v>
      </c>
      <c r="T1803" s="44">
        <v>142334</v>
      </c>
      <c r="U1803" s="44">
        <v>19035</v>
      </c>
      <c r="V1803" s="44">
        <v>0</v>
      </c>
      <c r="W1803" s="44">
        <v>67</v>
      </c>
      <c r="X1803" s="44">
        <v>2888.1383980000001</v>
      </c>
      <c r="Y1803" s="44">
        <v>15422.439981</v>
      </c>
      <c r="Z1803" s="44">
        <v>600.34770600000002</v>
      </c>
      <c r="AA1803" s="44">
        <v>13.413166</v>
      </c>
      <c r="AB1803" s="44">
        <v>0.53952500000000003</v>
      </c>
      <c r="AC1803" s="44">
        <v>0.32670700000000003</v>
      </c>
      <c r="AD1803" s="44">
        <v>3813.9346209999999</v>
      </c>
    </row>
    <row r="1804" spans="1:30" x14ac:dyDescent="0.25">
      <c r="A1804">
        <v>2285</v>
      </c>
      <c r="B1804" t="s">
        <v>101</v>
      </c>
      <c r="C1804" t="s">
        <v>108</v>
      </c>
      <c r="D1804" t="s">
        <v>235</v>
      </c>
      <c r="E1804" t="s">
        <v>104</v>
      </c>
      <c r="F1804" s="52">
        <f>VLOOKUP(A1804,[1]Minority!$A$1:$H$1902,5,FALSE)</f>
        <v>1728</v>
      </c>
      <c r="G1804" s="52">
        <f>VLOOKUP(A1804,'[1]Low-income - HH inc.'!$A$1:$I$1902,6,FALSE)</f>
        <v>185</v>
      </c>
      <c r="H1804" s="44">
        <v>155331</v>
      </c>
      <c r="I1804" s="44">
        <v>0</v>
      </c>
      <c r="J1804" s="44">
        <v>24063</v>
      </c>
      <c r="K1804" s="44">
        <v>0</v>
      </c>
      <c r="L1804" s="44">
        <v>0</v>
      </c>
      <c r="M1804" s="44">
        <v>0</v>
      </c>
      <c r="N1804" s="44">
        <v>67</v>
      </c>
      <c r="O1804" s="44">
        <v>0</v>
      </c>
      <c r="P1804" s="44">
        <v>0</v>
      </c>
      <c r="Q1804" s="44">
        <v>0</v>
      </c>
      <c r="R1804" s="44">
        <v>24.468454000000001</v>
      </c>
      <c r="S1804" s="44">
        <v>24.329342</v>
      </c>
      <c r="T1804" s="44">
        <v>155331</v>
      </c>
      <c r="U1804" s="44">
        <v>24063</v>
      </c>
      <c r="V1804" s="44">
        <v>0</v>
      </c>
      <c r="W1804" s="44">
        <v>67</v>
      </c>
      <c r="X1804" s="44">
        <v>9731.5561589999998</v>
      </c>
      <c r="Y1804" s="44">
        <v>24437.566008999998</v>
      </c>
      <c r="Z1804" s="44">
        <v>980.99713099999997</v>
      </c>
      <c r="AA1804" s="44">
        <v>21.986619000000001</v>
      </c>
      <c r="AB1804" s="44">
        <v>1.0428029999999999</v>
      </c>
      <c r="AC1804" s="44">
        <v>0.55618699999999999</v>
      </c>
      <c r="AD1804" s="44">
        <v>6472.7493329999998</v>
      </c>
    </row>
    <row r="1805" spans="1:30" x14ac:dyDescent="0.25">
      <c r="A1805">
        <v>2286</v>
      </c>
      <c r="B1805" t="s">
        <v>101</v>
      </c>
      <c r="C1805" t="s">
        <v>108</v>
      </c>
      <c r="D1805" t="s">
        <v>235</v>
      </c>
      <c r="E1805" t="s">
        <v>104</v>
      </c>
      <c r="F1805" s="52">
        <f>VLOOKUP(A1805,[1]Minority!$A$1:$H$1902,5,FALSE)</f>
        <v>1932</v>
      </c>
      <c r="G1805" s="52">
        <f>VLOOKUP(A1805,'[1]Low-income - HH inc.'!$A$1:$I$1902,6,FALSE)</f>
        <v>268</v>
      </c>
      <c r="H1805" s="44">
        <v>156658</v>
      </c>
      <c r="I1805" s="44">
        <v>0</v>
      </c>
      <c r="J1805" s="44">
        <v>24036</v>
      </c>
      <c r="K1805" s="44">
        <v>0</v>
      </c>
      <c r="L1805" s="44">
        <v>0</v>
      </c>
      <c r="M1805" s="44">
        <v>0</v>
      </c>
      <c r="N1805" s="44">
        <v>67</v>
      </c>
      <c r="O1805" s="44">
        <v>0</v>
      </c>
      <c r="P1805" s="44">
        <v>0</v>
      </c>
      <c r="Q1805" s="44">
        <v>0</v>
      </c>
      <c r="R1805" s="44">
        <v>20.833317000000001</v>
      </c>
      <c r="S1805" s="44">
        <v>20.633002999999999</v>
      </c>
      <c r="T1805" s="44">
        <v>156658</v>
      </c>
      <c r="U1805" s="44">
        <v>24036</v>
      </c>
      <c r="V1805" s="44">
        <v>0</v>
      </c>
      <c r="W1805" s="44">
        <v>67</v>
      </c>
      <c r="X1805" s="44">
        <v>14766.273977000001</v>
      </c>
      <c r="Y1805" s="44">
        <v>30201.404818999999</v>
      </c>
      <c r="Z1805" s="44">
        <v>1224.7270920000001</v>
      </c>
      <c r="AA1805" s="44">
        <v>27.248434</v>
      </c>
      <c r="AB1805" s="44">
        <v>1.1447750000000001</v>
      </c>
      <c r="AC1805" s="44">
        <v>0.67968399999999995</v>
      </c>
      <c r="AD1805" s="44">
        <v>7940.5455199999997</v>
      </c>
    </row>
    <row r="1806" spans="1:30" x14ac:dyDescent="0.25">
      <c r="A1806">
        <v>2287</v>
      </c>
      <c r="B1806" t="s">
        <v>101</v>
      </c>
      <c r="C1806" t="s">
        <v>227</v>
      </c>
      <c r="D1806" t="s">
        <v>236</v>
      </c>
      <c r="E1806" t="s">
        <v>104</v>
      </c>
      <c r="F1806" s="52">
        <f>VLOOKUP(A1806,[1]Minority!$A$1:$H$1902,5,FALSE)</f>
        <v>1147</v>
      </c>
      <c r="G1806" s="52">
        <f>VLOOKUP(A1806,'[1]Low-income - HH inc.'!$A$1:$I$1902,6,FALSE)</f>
        <v>28</v>
      </c>
      <c r="H1806" s="44">
        <v>177175</v>
      </c>
      <c r="I1806" s="44">
        <v>0</v>
      </c>
      <c r="J1806" s="44">
        <v>23015</v>
      </c>
      <c r="K1806" s="44">
        <v>0</v>
      </c>
      <c r="L1806" s="44">
        <v>0</v>
      </c>
      <c r="M1806" s="44">
        <v>0</v>
      </c>
      <c r="N1806" s="44">
        <v>67</v>
      </c>
      <c r="O1806" s="44">
        <v>0</v>
      </c>
      <c r="P1806" s="44">
        <v>0</v>
      </c>
      <c r="Q1806" s="44">
        <v>0</v>
      </c>
      <c r="R1806" s="44">
        <v>22.806439999999998</v>
      </c>
      <c r="S1806" s="44">
        <v>22.669415999999998</v>
      </c>
      <c r="T1806" s="44">
        <v>177175</v>
      </c>
      <c r="U1806" s="44">
        <v>23015</v>
      </c>
      <c r="V1806" s="44">
        <v>0</v>
      </c>
      <c r="W1806" s="44">
        <v>67</v>
      </c>
      <c r="X1806" s="44">
        <v>58420.614092999997</v>
      </c>
      <c r="Y1806" s="44">
        <v>96174.368472000002</v>
      </c>
      <c r="Z1806" s="44">
        <v>2315.7647149999998</v>
      </c>
      <c r="AA1806" s="44">
        <v>97.924978999999993</v>
      </c>
      <c r="AB1806" s="44">
        <v>5.453913</v>
      </c>
      <c r="AC1806" s="44">
        <v>1.762103</v>
      </c>
      <c r="AD1806" s="44">
        <v>22447.684504000001</v>
      </c>
    </row>
    <row r="1807" spans="1:30" x14ac:dyDescent="0.25">
      <c r="A1807">
        <v>2288</v>
      </c>
      <c r="B1807" t="s">
        <v>101</v>
      </c>
      <c r="C1807" t="s">
        <v>227</v>
      </c>
      <c r="D1807" t="s">
        <v>236</v>
      </c>
      <c r="E1807" t="s">
        <v>104</v>
      </c>
      <c r="F1807" s="52">
        <f>VLOOKUP(A1807,[1]Minority!$A$1:$H$1902,5,FALSE)</f>
        <v>1142</v>
      </c>
      <c r="G1807" s="52">
        <f>VLOOKUP(A1807,'[1]Low-income - HH inc.'!$A$1:$I$1902,6,FALSE)</f>
        <v>28</v>
      </c>
      <c r="H1807" s="44">
        <v>204140</v>
      </c>
      <c r="I1807" s="44">
        <v>0</v>
      </c>
      <c r="J1807" s="44">
        <v>25458</v>
      </c>
      <c r="K1807" s="44">
        <v>0</v>
      </c>
      <c r="L1807" s="44">
        <v>0</v>
      </c>
      <c r="M1807" s="44">
        <v>0</v>
      </c>
      <c r="N1807" s="44">
        <v>67</v>
      </c>
      <c r="O1807" s="44">
        <v>0</v>
      </c>
      <c r="P1807" s="44">
        <v>0</v>
      </c>
      <c r="Q1807" s="44">
        <v>0</v>
      </c>
      <c r="R1807" s="44">
        <v>21.866752999999999</v>
      </c>
      <c r="S1807" s="44">
        <v>22.720675</v>
      </c>
      <c r="T1807" s="44">
        <v>204140</v>
      </c>
      <c r="U1807" s="44">
        <v>25458</v>
      </c>
      <c r="V1807" s="44">
        <v>0</v>
      </c>
      <c r="W1807" s="44">
        <v>67</v>
      </c>
      <c r="X1807" s="44">
        <v>37787.093845000003</v>
      </c>
      <c r="Y1807" s="44">
        <v>59264.207014</v>
      </c>
      <c r="Z1807" s="44">
        <v>2129.5227260000001</v>
      </c>
      <c r="AA1807" s="44">
        <v>53.602741000000002</v>
      </c>
      <c r="AB1807" s="44">
        <v>2.563739</v>
      </c>
      <c r="AC1807" s="44">
        <v>1.250148</v>
      </c>
      <c r="AD1807" s="44">
        <v>14953.858421999999</v>
      </c>
    </row>
    <row r="1808" spans="1:30" x14ac:dyDescent="0.25">
      <c r="A1808">
        <v>2289</v>
      </c>
      <c r="B1808" t="s">
        <v>101</v>
      </c>
      <c r="C1808" t="s">
        <v>227</v>
      </c>
      <c r="D1808" t="s">
        <v>236</v>
      </c>
      <c r="E1808" t="s">
        <v>104</v>
      </c>
      <c r="F1808" s="52">
        <f>VLOOKUP(A1808,[1]Minority!$A$1:$H$1902,5,FALSE)</f>
        <v>1044</v>
      </c>
      <c r="G1808" s="52">
        <f>VLOOKUP(A1808,'[1]Low-income - HH inc.'!$A$1:$I$1902,6,FALSE)</f>
        <v>42</v>
      </c>
      <c r="H1808" s="44">
        <v>182237</v>
      </c>
      <c r="I1808" s="44">
        <v>2244</v>
      </c>
      <c r="J1808" s="44">
        <v>26155</v>
      </c>
      <c r="K1808" s="44">
        <v>382</v>
      </c>
      <c r="L1808" s="44">
        <v>0</v>
      </c>
      <c r="M1808" s="44">
        <v>0</v>
      </c>
      <c r="N1808" s="44">
        <v>67</v>
      </c>
      <c r="O1808" s="44">
        <v>0</v>
      </c>
      <c r="P1808" s="44">
        <v>94.236136999999999</v>
      </c>
      <c r="Q1808" s="44">
        <v>97.144135000000006</v>
      </c>
      <c r="R1808" s="44">
        <v>20.152595999999999</v>
      </c>
      <c r="S1808" s="44">
        <v>20.166720999999999</v>
      </c>
      <c r="T1808" s="44">
        <v>180881.640625</v>
      </c>
      <c r="U1808" s="44">
        <v>25960.927734000001</v>
      </c>
      <c r="V1808" s="44">
        <v>0</v>
      </c>
      <c r="W1808" s="44">
        <v>66.495482999999993</v>
      </c>
      <c r="X1808" s="44">
        <v>1951.4205830000001</v>
      </c>
      <c r="Y1808" s="44">
        <v>15570.142028</v>
      </c>
      <c r="Z1808" s="44">
        <v>529.46024299999999</v>
      </c>
      <c r="AA1808" s="44">
        <v>13.142410999999999</v>
      </c>
      <c r="AB1808" s="44">
        <v>0.61724199999999996</v>
      </c>
      <c r="AC1808" s="44">
        <v>0.30801699999999999</v>
      </c>
      <c r="AD1808" s="44">
        <v>3692.2529140000001</v>
      </c>
    </row>
    <row r="1809" spans="1:30" x14ac:dyDescent="0.25">
      <c r="A1809">
        <v>2290</v>
      </c>
      <c r="B1809" t="s">
        <v>101</v>
      </c>
      <c r="C1809" t="s">
        <v>227</v>
      </c>
      <c r="D1809" t="s">
        <v>236</v>
      </c>
      <c r="E1809" t="s">
        <v>104</v>
      </c>
      <c r="F1809" s="52">
        <f>VLOOKUP(A1809,[1]Minority!$A$1:$H$1902,5,FALSE)</f>
        <v>994</v>
      </c>
      <c r="G1809" s="52">
        <f>VLOOKUP(A1809,'[1]Low-income - HH inc.'!$A$1:$I$1902,6,FALSE)</f>
        <v>69</v>
      </c>
      <c r="H1809" s="44">
        <v>170395</v>
      </c>
      <c r="I1809" s="44">
        <v>2862</v>
      </c>
      <c r="J1809" s="44">
        <v>25645</v>
      </c>
      <c r="K1809" s="44">
        <v>117</v>
      </c>
      <c r="L1809" s="44">
        <v>0</v>
      </c>
      <c r="M1809" s="44">
        <v>0</v>
      </c>
      <c r="N1809" s="44">
        <v>67</v>
      </c>
      <c r="O1809" s="44">
        <v>0</v>
      </c>
      <c r="P1809" s="44">
        <v>92.296288000000004</v>
      </c>
      <c r="Q1809" s="44">
        <v>97.136543000000003</v>
      </c>
      <c r="R1809" s="44">
        <v>21.621668</v>
      </c>
      <c r="S1809" s="44">
        <v>21.391179999999999</v>
      </c>
      <c r="T1809" s="44">
        <v>168960</v>
      </c>
      <c r="U1809" s="44">
        <v>25426.337890999999</v>
      </c>
      <c r="V1809" s="44">
        <v>0</v>
      </c>
      <c r="W1809" s="44">
        <v>66.426108999999997</v>
      </c>
      <c r="X1809" s="44">
        <v>7733.1928809999999</v>
      </c>
      <c r="Y1809" s="44">
        <v>24468.843256</v>
      </c>
      <c r="Z1809" s="44">
        <v>961.81853100000001</v>
      </c>
      <c r="AA1809" s="44">
        <v>21.117422000000001</v>
      </c>
      <c r="AB1809" s="44">
        <v>0.901231</v>
      </c>
      <c r="AC1809" s="44">
        <v>0.53401100000000001</v>
      </c>
      <c r="AD1809" s="44">
        <v>6166.5403640000004</v>
      </c>
    </row>
    <row r="1810" spans="1:30" x14ac:dyDescent="0.25">
      <c r="A1810">
        <v>2291</v>
      </c>
      <c r="B1810" t="s">
        <v>101</v>
      </c>
      <c r="C1810" t="s">
        <v>227</v>
      </c>
      <c r="D1810" t="s">
        <v>236</v>
      </c>
      <c r="E1810" t="s">
        <v>104</v>
      </c>
      <c r="F1810" s="52">
        <f>VLOOKUP(A1810,[1]Minority!$A$1:$H$1902,5,FALSE)</f>
        <v>1022</v>
      </c>
      <c r="G1810" s="52">
        <f>VLOOKUP(A1810,'[1]Low-income - HH inc.'!$A$1:$I$1902,6,FALSE)</f>
        <v>76</v>
      </c>
      <c r="H1810" s="44">
        <v>197222</v>
      </c>
      <c r="I1810" s="44">
        <v>11602</v>
      </c>
      <c r="J1810" s="44">
        <v>31702</v>
      </c>
      <c r="K1810" s="44">
        <v>1205</v>
      </c>
      <c r="L1810" s="44">
        <v>6991</v>
      </c>
      <c r="M1810" s="44">
        <v>0</v>
      </c>
      <c r="N1810" s="44">
        <v>439</v>
      </c>
      <c r="O1810" s="44">
        <v>0</v>
      </c>
      <c r="P1810" s="44">
        <v>88.160872999999995</v>
      </c>
      <c r="Q1810" s="44">
        <v>89.490127999999999</v>
      </c>
      <c r="R1810" s="44">
        <v>21.467677999999999</v>
      </c>
      <c r="S1810" s="44">
        <v>20.872332</v>
      </c>
      <c r="T1810" s="44">
        <v>196482.140625</v>
      </c>
      <c r="U1810" s="44">
        <v>31580.445313</v>
      </c>
      <c r="V1810" s="44">
        <v>6963.1347660000001</v>
      </c>
      <c r="W1810" s="44">
        <v>437.25021400000003</v>
      </c>
      <c r="X1810" s="44">
        <v>6722.7402249999996</v>
      </c>
      <c r="Y1810" s="44">
        <v>18180.225279999999</v>
      </c>
      <c r="Z1810" s="44">
        <v>838.65622399999995</v>
      </c>
      <c r="AA1810" s="44">
        <v>16.863095000000001</v>
      </c>
      <c r="AB1810" s="44">
        <v>0.63677399999999995</v>
      </c>
      <c r="AC1810" s="44">
        <v>0.43968099999999999</v>
      </c>
      <c r="AD1810" s="44">
        <v>5000.7754320000004</v>
      </c>
    </row>
    <row r="1811" spans="1:30" x14ac:dyDescent="0.25">
      <c r="A1811">
        <v>2292</v>
      </c>
      <c r="B1811" t="s">
        <v>101</v>
      </c>
      <c r="C1811" t="s">
        <v>227</v>
      </c>
      <c r="D1811" t="s">
        <v>236</v>
      </c>
      <c r="E1811" t="s">
        <v>104</v>
      </c>
      <c r="F1811" s="52">
        <f>VLOOKUP(A1811,[1]Minority!$A$1:$H$1902,5,FALSE)</f>
        <v>778</v>
      </c>
      <c r="G1811" s="52">
        <f>VLOOKUP(A1811,'[1]Low-income - HH inc.'!$A$1:$I$1902,6,FALSE)</f>
        <v>59</v>
      </c>
      <c r="H1811" s="44">
        <v>207627</v>
      </c>
      <c r="I1811" s="44">
        <v>2844</v>
      </c>
      <c r="J1811" s="44">
        <v>32877</v>
      </c>
      <c r="K1811" s="44">
        <v>517</v>
      </c>
      <c r="L1811" s="44">
        <v>6991</v>
      </c>
      <c r="M1811" s="44">
        <v>0</v>
      </c>
      <c r="N1811" s="44">
        <v>67</v>
      </c>
      <c r="O1811" s="44">
        <v>0</v>
      </c>
      <c r="P1811" s="44">
        <v>94.309417999999994</v>
      </c>
      <c r="Q1811" s="44">
        <v>95.909606999999994</v>
      </c>
      <c r="R1811" s="44">
        <v>22.124341999999999</v>
      </c>
      <c r="S1811" s="44">
        <v>21.513966</v>
      </c>
      <c r="T1811" s="44">
        <v>206864.234375</v>
      </c>
      <c r="U1811" s="44">
        <v>32756.464843999998</v>
      </c>
      <c r="V1811" s="44">
        <v>6964.9599609999996</v>
      </c>
      <c r="W1811" s="44">
        <v>66.750434999999996</v>
      </c>
      <c r="X1811" s="44">
        <v>102118.493449</v>
      </c>
      <c r="Y1811" s="44">
        <v>191443.42444999999</v>
      </c>
      <c r="Z1811" s="44">
        <v>5554.3689599999998</v>
      </c>
      <c r="AA1811" s="44">
        <v>187.982733</v>
      </c>
      <c r="AB1811" s="44">
        <v>8.7227340000000009</v>
      </c>
      <c r="AC1811" s="44">
        <v>3.7266870000000001</v>
      </c>
      <c r="AD1811" s="44">
        <v>44125.430437000003</v>
      </c>
    </row>
    <row r="1812" spans="1:30" x14ac:dyDescent="0.25">
      <c r="A1812">
        <v>2293</v>
      </c>
      <c r="B1812" t="s">
        <v>101</v>
      </c>
      <c r="C1812" t="s">
        <v>227</v>
      </c>
      <c r="D1812" t="s">
        <v>236</v>
      </c>
      <c r="E1812" t="s">
        <v>104</v>
      </c>
      <c r="F1812" s="52">
        <f>VLOOKUP(A1812,[1]Minority!$A$1:$H$1902,5,FALSE)</f>
        <v>989</v>
      </c>
      <c r="G1812" s="52">
        <f>VLOOKUP(A1812,'[1]Low-income - HH inc.'!$A$1:$I$1902,6,FALSE)</f>
        <v>24</v>
      </c>
      <c r="H1812" s="44">
        <v>207840</v>
      </c>
      <c r="I1812" s="44">
        <v>0</v>
      </c>
      <c r="J1812" s="44">
        <v>27092</v>
      </c>
      <c r="K1812" s="44">
        <v>0</v>
      </c>
      <c r="L1812" s="44">
        <v>0</v>
      </c>
      <c r="M1812" s="44">
        <v>0</v>
      </c>
      <c r="N1812" s="44">
        <v>67</v>
      </c>
      <c r="O1812" s="44">
        <v>0</v>
      </c>
      <c r="P1812" s="44">
        <v>0</v>
      </c>
      <c r="Q1812" s="44">
        <v>0</v>
      </c>
      <c r="R1812" s="44">
        <v>23.583984000000001</v>
      </c>
      <c r="S1812" s="44">
        <v>23.419032999999999</v>
      </c>
      <c r="T1812" s="44">
        <v>207840</v>
      </c>
      <c r="U1812" s="44">
        <v>27092</v>
      </c>
      <c r="V1812" s="44">
        <v>0</v>
      </c>
      <c r="W1812" s="44">
        <v>67</v>
      </c>
      <c r="X1812" s="44">
        <v>25663.219387000001</v>
      </c>
      <c r="Y1812" s="44">
        <v>38165.953771</v>
      </c>
      <c r="Z1812" s="44">
        <v>1213.681859</v>
      </c>
      <c r="AA1812" s="44">
        <v>35.915851000000004</v>
      </c>
      <c r="AB1812" s="44">
        <v>1.652803</v>
      </c>
      <c r="AC1812" s="44">
        <v>0.77007700000000001</v>
      </c>
      <c r="AD1812" s="44">
        <v>9047.703458</v>
      </c>
    </row>
    <row r="1813" spans="1:30" x14ac:dyDescent="0.25">
      <c r="A1813">
        <v>2294</v>
      </c>
      <c r="B1813" t="s">
        <v>101</v>
      </c>
      <c r="C1813" t="s">
        <v>227</v>
      </c>
      <c r="D1813" t="s">
        <v>236</v>
      </c>
      <c r="E1813" t="s">
        <v>104</v>
      </c>
      <c r="F1813" s="52">
        <f>VLOOKUP(A1813,[1]Minority!$A$1:$H$1902,5,FALSE)</f>
        <v>2650</v>
      </c>
      <c r="G1813" s="52">
        <f>VLOOKUP(A1813,'[1]Low-income - HH inc.'!$A$1:$I$1902,6,FALSE)</f>
        <v>115</v>
      </c>
      <c r="H1813" s="44">
        <v>196505</v>
      </c>
      <c r="I1813" s="44">
        <v>5644</v>
      </c>
      <c r="J1813" s="44">
        <v>31164</v>
      </c>
      <c r="K1813" s="44">
        <v>602</v>
      </c>
      <c r="L1813" s="44">
        <v>6991</v>
      </c>
      <c r="M1813" s="44">
        <v>0</v>
      </c>
      <c r="N1813" s="44">
        <v>67</v>
      </c>
      <c r="O1813" s="44">
        <v>0</v>
      </c>
      <c r="P1813" s="44">
        <v>101.296791</v>
      </c>
      <c r="Q1813" s="44">
        <v>113.698746</v>
      </c>
      <c r="R1813" s="44">
        <v>20.982980999999999</v>
      </c>
      <c r="S1813" s="44">
        <v>21.471518</v>
      </c>
      <c r="T1813" s="44">
        <v>194547.84375</v>
      </c>
      <c r="U1813" s="44">
        <v>30850.609375</v>
      </c>
      <c r="V1813" s="44">
        <v>6919.3125</v>
      </c>
      <c r="W1813" s="44">
        <v>66.312965000000005</v>
      </c>
      <c r="X1813" s="44">
        <v>85662.837815000006</v>
      </c>
      <c r="Y1813" s="44">
        <v>137367.25911300001</v>
      </c>
      <c r="Z1813" s="44">
        <v>3590.692681</v>
      </c>
      <c r="AA1813" s="44">
        <v>139.447686</v>
      </c>
      <c r="AB1813" s="44">
        <v>6.3319349999999996</v>
      </c>
      <c r="AC1813" s="44">
        <v>2.5815380000000001</v>
      </c>
      <c r="AD1813" s="44">
        <v>30227.448999</v>
      </c>
    </row>
    <row r="1814" spans="1:30" x14ac:dyDescent="0.25">
      <c r="A1814">
        <v>2295</v>
      </c>
      <c r="B1814" t="s">
        <v>101</v>
      </c>
      <c r="C1814" t="s">
        <v>108</v>
      </c>
      <c r="D1814" t="s">
        <v>237</v>
      </c>
      <c r="E1814" t="s">
        <v>104</v>
      </c>
      <c r="F1814" s="52">
        <f>VLOOKUP(A1814,[1]Minority!$A$1:$H$1902,5,FALSE)</f>
        <v>2173</v>
      </c>
      <c r="G1814" s="52">
        <f>VLOOKUP(A1814,'[1]Low-income - HH inc.'!$A$1:$I$1902,6,FALSE)</f>
        <v>86</v>
      </c>
      <c r="H1814" s="44">
        <v>153966</v>
      </c>
      <c r="I1814" s="44">
        <v>0</v>
      </c>
      <c r="J1814" s="44">
        <v>18329</v>
      </c>
      <c r="K1814" s="44">
        <v>0</v>
      </c>
      <c r="L1814" s="44">
        <v>0</v>
      </c>
      <c r="M1814" s="44">
        <v>0</v>
      </c>
      <c r="N1814" s="44">
        <v>0</v>
      </c>
      <c r="O1814" s="44">
        <v>0</v>
      </c>
      <c r="P1814" s="44">
        <v>0</v>
      </c>
      <c r="Q1814" s="44">
        <v>0</v>
      </c>
      <c r="R1814" s="44">
        <v>24.210697</v>
      </c>
      <c r="S1814" s="44">
        <v>24.154762000000002</v>
      </c>
      <c r="T1814" s="44">
        <v>153966</v>
      </c>
      <c r="U1814" s="44">
        <v>18329</v>
      </c>
      <c r="V1814" s="44">
        <v>0</v>
      </c>
      <c r="W1814" s="44">
        <v>0</v>
      </c>
      <c r="X1814" s="44">
        <v>39648.654390000003</v>
      </c>
      <c r="Y1814" s="44">
        <v>67072.995213999995</v>
      </c>
      <c r="Z1814" s="44">
        <v>1926.9936849999999</v>
      </c>
      <c r="AA1814" s="44">
        <v>65.345303999999999</v>
      </c>
      <c r="AB1814" s="44">
        <v>3.3747020000000001</v>
      </c>
      <c r="AC1814" s="44">
        <v>1.316338</v>
      </c>
      <c r="AD1814" s="44">
        <v>16093.356341999999</v>
      </c>
    </row>
    <row r="1815" spans="1:30" x14ac:dyDescent="0.25">
      <c r="A1815">
        <v>2296</v>
      </c>
      <c r="B1815" t="s">
        <v>101</v>
      </c>
      <c r="C1815" t="s">
        <v>108</v>
      </c>
      <c r="D1815" t="s">
        <v>237</v>
      </c>
      <c r="E1815" t="s">
        <v>104</v>
      </c>
      <c r="F1815" s="52">
        <f>VLOOKUP(A1815,[1]Minority!$A$1:$H$1902,5,FALSE)</f>
        <v>2124</v>
      </c>
      <c r="G1815" s="52">
        <f>VLOOKUP(A1815,'[1]Low-income - HH inc.'!$A$1:$I$1902,6,FALSE)</f>
        <v>89</v>
      </c>
      <c r="H1815" s="44">
        <v>165196</v>
      </c>
      <c r="I1815" s="44">
        <v>6993</v>
      </c>
      <c r="J1815" s="44">
        <v>24265</v>
      </c>
      <c r="K1815" s="44">
        <v>205</v>
      </c>
      <c r="L1815" s="44">
        <v>0</v>
      </c>
      <c r="M1815" s="44">
        <v>0</v>
      </c>
      <c r="N1815" s="44">
        <v>116</v>
      </c>
      <c r="O1815" s="44">
        <v>0</v>
      </c>
      <c r="P1815" s="44">
        <v>121.022713</v>
      </c>
      <c r="Q1815" s="44">
        <v>129.834259</v>
      </c>
      <c r="R1815" s="44">
        <v>23.788544000000002</v>
      </c>
      <c r="S1815" s="44">
        <v>23.668049</v>
      </c>
      <c r="T1815" s="44">
        <v>164921.078125</v>
      </c>
      <c r="U1815" s="44">
        <v>24223.189452999999</v>
      </c>
      <c r="V1815" s="44">
        <v>0</v>
      </c>
      <c r="W1815" s="44">
        <v>115.798416</v>
      </c>
      <c r="X1815" s="44">
        <v>13557.146092000001</v>
      </c>
      <c r="Y1815" s="44">
        <v>22737.043720999998</v>
      </c>
      <c r="Z1815" s="44">
        <v>1118.680036</v>
      </c>
      <c r="AA1815" s="44">
        <v>22.089870000000001</v>
      </c>
      <c r="AB1815" s="44">
        <v>0.87663899999999995</v>
      </c>
      <c r="AC1815" s="44">
        <v>0.57481800000000005</v>
      </c>
      <c r="AD1815" s="44">
        <v>6574.3586919999998</v>
      </c>
    </row>
    <row r="1816" spans="1:30" x14ac:dyDescent="0.25">
      <c r="A1816">
        <v>2297</v>
      </c>
      <c r="B1816" t="s">
        <v>101</v>
      </c>
      <c r="C1816" t="s">
        <v>108</v>
      </c>
      <c r="D1816" t="s">
        <v>237</v>
      </c>
      <c r="E1816" t="s">
        <v>104</v>
      </c>
      <c r="F1816" s="52">
        <f>VLOOKUP(A1816,[1]Minority!$A$1:$H$1902,5,FALSE)</f>
        <v>743</v>
      </c>
      <c r="G1816" s="52">
        <f>VLOOKUP(A1816,'[1]Low-income - HH inc.'!$A$1:$I$1902,6,FALSE)</f>
        <v>38</v>
      </c>
      <c r="H1816" s="44">
        <v>158177</v>
      </c>
      <c r="I1816" s="44">
        <v>1081</v>
      </c>
      <c r="J1816" s="44">
        <v>23685</v>
      </c>
      <c r="K1816" s="44">
        <v>90</v>
      </c>
      <c r="L1816" s="44">
        <v>0</v>
      </c>
      <c r="M1816" s="44">
        <v>0</v>
      </c>
      <c r="N1816" s="44">
        <v>116</v>
      </c>
      <c r="O1816" s="44">
        <v>0</v>
      </c>
      <c r="P1816" s="44">
        <v>98.202636999999996</v>
      </c>
      <c r="Q1816" s="44">
        <v>91.634354000000002</v>
      </c>
      <c r="R1816" s="44">
        <v>29.851095000000001</v>
      </c>
      <c r="S1816" s="44">
        <v>30.152626000000001</v>
      </c>
      <c r="T1816" s="44">
        <v>157478.734375</v>
      </c>
      <c r="U1816" s="44">
        <v>23580.123047000001</v>
      </c>
      <c r="V1816" s="44">
        <v>0</v>
      </c>
      <c r="W1816" s="44">
        <v>115.48439</v>
      </c>
      <c r="X1816" s="44">
        <v>4484.9820540000001</v>
      </c>
      <c r="Y1816" s="44">
        <v>10575.709441000001</v>
      </c>
      <c r="Z1816" s="44">
        <v>400.16636299999999</v>
      </c>
      <c r="AA1816" s="44">
        <v>9.4753360000000004</v>
      </c>
      <c r="AB1816" s="44">
        <v>0.37346000000000001</v>
      </c>
      <c r="AC1816" s="44">
        <v>0.224688</v>
      </c>
      <c r="AD1816" s="44">
        <v>2593.4354320000002</v>
      </c>
    </row>
    <row r="1817" spans="1:30" x14ac:dyDescent="0.25">
      <c r="A1817">
        <v>2298</v>
      </c>
      <c r="B1817" t="s">
        <v>101</v>
      </c>
      <c r="C1817" t="s">
        <v>108</v>
      </c>
      <c r="D1817" t="s">
        <v>237</v>
      </c>
      <c r="E1817" t="s">
        <v>104</v>
      </c>
      <c r="F1817" s="52">
        <f>VLOOKUP(A1817,[1]Minority!$A$1:$H$1902,5,FALSE)</f>
        <v>2449</v>
      </c>
      <c r="G1817" s="52">
        <f>VLOOKUP(A1817,'[1]Low-income - HH inc.'!$A$1:$I$1902,6,FALSE)</f>
        <v>71</v>
      </c>
      <c r="H1817" s="44">
        <v>172192</v>
      </c>
      <c r="I1817" s="44">
        <v>0</v>
      </c>
      <c r="J1817" s="44">
        <v>24547</v>
      </c>
      <c r="K1817" s="44">
        <v>0</v>
      </c>
      <c r="L1817" s="44">
        <v>0</v>
      </c>
      <c r="M1817" s="44">
        <v>0</v>
      </c>
      <c r="N1817" s="44">
        <v>116</v>
      </c>
      <c r="O1817" s="44">
        <v>0</v>
      </c>
      <c r="P1817" s="44">
        <v>0</v>
      </c>
      <c r="Q1817" s="44">
        <v>0</v>
      </c>
      <c r="R1817" s="44">
        <v>22.640191999999999</v>
      </c>
      <c r="S1817" s="44">
        <v>22.597798999999998</v>
      </c>
      <c r="T1817" s="44">
        <v>172192</v>
      </c>
      <c r="U1817" s="44">
        <v>24547</v>
      </c>
      <c r="V1817" s="44">
        <v>0</v>
      </c>
      <c r="W1817" s="44">
        <v>116</v>
      </c>
      <c r="X1817" s="44">
        <v>84374.061992000003</v>
      </c>
      <c r="Y1817" s="44">
        <v>131834.68430600001</v>
      </c>
      <c r="Z1817" s="44">
        <v>2947.7739179999999</v>
      </c>
      <c r="AA1817" s="44">
        <v>148.691979</v>
      </c>
      <c r="AB1817" s="44">
        <v>7.4175820000000003</v>
      </c>
      <c r="AC1817" s="44">
        <v>2.4028459999999998</v>
      </c>
      <c r="AD1817" s="44">
        <v>29298.445129</v>
      </c>
    </row>
    <row r="1818" spans="1:30" x14ac:dyDescent="0.25">
      <c r="A1818">
        <v>2299</v>
      </c>
      <c r="B1818" t="s">
        <v>101</v>
      </c>
      <c r="C1818" t="s">
        <v>108</v>
      </c>
      <c r="D1818" t="s">
        <v>237</v>
      </c>
      <c r="E1818" t="s">
        <v>104</v>
      </c>
      <c r="F1818" s="52">
        <f>VLOOKUP(A1818,[1]Minority!$A$1:$H$1902,5,FALSE)</f>
        <v>2455</v>
      </c>
      <c r="G1818" s="52">
        <f>VLOOKUP(A1818,'[1]Low-income - HH inc.'!$A$1:$I$1902,6,FALSE)</f>
        <v>150</v>
      </c>
      <c r="H1818" s="44">
        <v>190726</v>
      </c>
      <c r="I1818" s="44">
        <v>8288</v>
      </c>
      <c r="J1818" s="44">
        <v>28137</v>
      </c>
      <c r="K1818" s="44">
        <v>441</v>
      </c>
      <c r="L1818" s="44">
        <v>0</v>
      </c>
      <c r="M1818" s="44">
        <v>0</v>
      </c>
      <c r="N1818" s="44">
        <v>116</v>
      </c>
      <c r="O1818" s="44">
        <v>0</v>
      </c>
      <c r="P1818" s="44">
        <v>88.166900999999996</v>
      </c>
      <c r="Q1818" s="44">
        <v>89.131454000000005</v>
      </c>
      <c r="R1818" s="44">
        <v>20.603442999999999</v>
      </c>
      <c r="S1818" s="44">
        <v>20.586634</v>
      </c>
      <c r="T1818" s="44">
        <v>189524.765625</v>
      </c>
      <c r="U1818" s="44">
        <v>27954.638672000001</v>
      </c>
      <c r="V1818" s="44">
        <v>0</v>
      </c>
      <c r="W1818" s="44">
        <v>115.236206</v>
      </c>
      <c r="X1818" s="44">
        <v>9972.7344900000007</v>
      </c>
      <c r="Y1818" s="44">
        <v>20880.142228000001</v>
      </c>
      <c r="Z1818" s="44">
        <v>825.46871199999998</v>
      </c>
      <c r="AA1818" s="44">
        <v>18.855343999999999</v>
      </c>
      <c r="AB1818" s="44">
        <v>0.85697900000000005</v>
      </c>
      <c r="AC1818" s="44">
        <v>0.47138600000000003</v>
      </c>
      <c r="AD1818" s="44">
        <v>5505.8417650000001</v>
      </c>
    </row>
    <row r="1819" spans="1:30" x14ac:dyDescent="0.25">
      <c r="A1819">
        <v>2300</v>
      </c>
      <c r="B1819" t="s">
        <v>101</v>
      </c>
      <c r="C1819" t="s">
        <v>108</v>
      </c>
      <c r="D1819" t="s">
        <v>237</v>
      </c>
      <c r="E1819" t="s">
        <v>104</v>
      </c>
      <c r="F1819" s="52">
        <f>VLOOKUP(A1819,[1]Minority!$A$1:$H$1902,5,FALSE)</f>
        <v>1833</v>
      </c>
      <c r="G1819" s="52">
        <f>VLOOKUP(A1819,'[1]Low-income - HH inc.'!$A$1:$I$1902,6,FALSE)</f>
        <v>140</v>
      </c>
      <c r="H1819" s="44">
        <v>192541</v>
      </c>
      <c r="I1819" s="44">
        <v>7992</v>
      </c>
      <c r="J1819" s="44">
        <v>28795</v>
      </c>
      <c r="K1819" s="44">
        <v>306</v>
      </c>
      <c r="L1819" s="44">
        <v>0</v>
      </c>
      <c r="M1819" s="44">
        <v>0</v>
      </c>
      <c r="N1819" s="44">
        <v>116</v>
      </c>
      <c r="O1819" s="44">
        <v>0</v>
      </c>
      <c r="P1819" s="44">
        <v>94.816208000000003</v>
      </c>
      <c r="Q1819" s="44">
        <v>96.881950000000003</v>
      </c>
      <c r="R1819" s="44">
        <v>22.446766</v>
      </c>
      <c r="S1819" s="44">
        <v>22.537195000000001</v>
      </c>
      <c r="T1819" s="44">
        <v>192123.90625</v>
      </c>
      <c r="U1819" s="44">
        <v>28730.609375</v>
      </c>
      <c r="V1819" s="44">
        <v>0</v>
      </c>
      <c r="W1819" s="44">
        <v>115.73782300000001</v>
      </c>
      <c r="X1819" s="44">
        <v>83567.358622999993</v>
      </c>
      <c r="Y1819" s="44">
        <v>133137.243651</v>
      </c>
      <c r="Z1819" s="44">
        <v>3375.1589720000002</v>
      </c>
      <c r="AA1819" s="44">
        <v>137.081704</v>
      </c>
      <c r="AB1819" s="44">
        <v>6.8770709999999999</v>
      </c>
      <c r="AC1819" s="44">
        <v>2.5069499999999998</v>
      </c>
      <c r="AD1819" s="44">
        <v>30346.236839000001</v>
      </c>
    </row>
    <row r="1820" spans="1:30" x14ac:dyDescent="0.25">
      <c r="A1820">
        <v>2301</v>
      </c>
      <c r="B1820" t="s">
        <v>101</v>
      </c>
      <c r="C1820" t="s">
        <v>108</v>
      </c>
      <c r="D1820" t="s">
        <v>237</v>
      </c>
      <c r="E1820" t="s">
        <v>104</v>
      </c>
      <c r="F1820" s="52">
        <f>VLOOKUP(A1820,[1]Minority!$A$1:$H$1902,5,FALSE)</f>
        <v>3148</v>
      </c>
      <c r="G1820" s="52">
        <f>VLOOKUP(A1820,'[1]Low-income - HH inc.'!$A$1:$I$1902,6,FALSE)</f>
        <v>125</v>
      </c>
      <c r="H1820" s="44">
        <v>171225</v>
      </c>
      <c r="I1820" s="44">
        <v>1740</v>
      </c>
      <c r="J1820" s="44">
        <v>23839</v>
      </c>
      <c r="K1820" s="44">
        <v>179</v>
      </c>
      <c r="L1820" s="44">
        <v>0</v>
      </c>
      <c r="M1820" s="44">
        <v>0</v>
      </c>
      <c r="N1820" s="44">
        <v>0</v>
      </c>
      <c r="O1820" s="44">
        <v>0</v>
      </c>
      <c r="P1820" s="44">
        <v>85.610573000000002</v>
      </c>
      <c r="Q1820" s="44">
        <v>86.547461999999996</v>
      </c>
      <c r="R1820" s="44">
        <v>21.473853999999999</v>
      </c>
      <c r="S1820" s="44">
        <v>21.383194</v>
      </c>
      <c r="T1820" s="44">
        <v>170696.53125</v>
      </c>
      <c r="U1820" s="44">
        <v>23765.226563</v>
      </c>
      <c r="V1820" s="44">
        <v>0</v>
      </c>
      <c r="W1820" s="44">
        <v>0</v>
      </c>
      <c r="X1820" s="44">
        <v>4777.4378770000003</v>
      </c>
      <c r="Y1820" s="44">
        <v>12286.431162999999</v>
      </c>
      <c r="Z1820" s="44">
        <v>411.64558699999998</v>
      </c>
      <c r="AA1820" s="44">
        <v>10.353266</v>
      </c>
      <c r="AB1820" s="44">
        <v>0.468192</v>
      </c>
      <c r="AC1820" s="44">
        <v>0.24570400000000001</v>
      </c>
      <c r="AD1820" s="44">
        <v>2915.3182179999999</v>
      </c>
    </row>
    <row r="1821" spans="1:30" x14ac:dyDescent="0.25">
      <c r="A1821">
        <v>2341</v>
      </c>
      <c r="B1821" t="s">
        <v>101</v>
      </c>
      <c r="C1821" t="s">
        <v>114</v>
      </c>
      <c r="D1821" t="s">
        <v>239</v>
      </c>
      <c r="E1821" t="s">
        <v>104</v>
      </c>
      <c r="F1821" s="52">
        <f>VLOOKUP(A1821,[1]Minority!$A$1:$H$1902,5,FALSE)</f>
        <v>3252</v>
      </c>
      <c r="G1821" s="52">
        <f>VLOOKUP(A1821,'[1]Low-income - HH inc.'!$A$1:$I$1902,6,FALSE)</f>
        <v>187</v>
      </c>
      <c r="H1821" s="44">
        <v>132736</v>
      </c>
      <c r="I1821" s="44">
        <v>462</v>
      </c>
      <c r="J1821" s="44">
        <v>20000</v>
      </c>
      <c r="K1821" s="44">
        <v>70</v>
      </c>
      <c r="L1821" s="44">
        <v>1576</v>
      </c>
      <c r="M1821" s="44">
        <v>0</v>
      </c>
      <c r="N1821" s="44">
        <v>116</v>
      </c>
      <c r="O1821" s="44">
        <v>0</v>
      </c>
      <c r="P1821" s="44">
        <v>47.860489000000001</v>
      </c>
      <c r="Q1821" s="44">
        <v>83.857947999999993</v>
      </c>
      <c r="R1821" s="44">
        <v>20.660425</v>
      </c>
      <c r="S1821" s="44">
        <v>20.436373</v>
      </c>
      <c r="T1821" s="44">
        <v>132580.46875</v>
      </c>
      <c r="U1821" s="44">
        <v>19976.566406000002</v>
      </c>
      <c r="V1821" s="44">
        <v>1574.146851</v>
      </c>
      <c r="W1821" s="44">
        <v>115.863602</v>
      </c>
      <c r="X1821" s="44">
        <v>12272.787526</v>
      </c>
      <c r="Y1821" s="44">
        <v>38803.294604000002</v>
      </c>
      <c r="Z1821" s="44">
        <v>847.68683999999996</v>
      </c>
      <c r="AA1821" s="44">
        <v>40.026122999999998</v>
      </c>
      <c r="AB1821" s="44">
        <v>2.0853280000000001</v>
      </c>
      <c r="AC1821" s="44">
        <v>0.68745299999999998</v>
      </c>
      <c r="AD1821" s="44">
        <v>8445.1245190000009</v>
      </c>
    </row>
    <row r="1822" spans="1:30" x14ac:dyDescent="0.25">
      <c r="A1822">
        <v>2342</v>
      </c>
      <c r="B1822" t="s">
        <v>101</v>
      </c>
      <c r="C1822" t="s">
        <v>114</v>
      </c>
      <c r="D1822" t="s">
        <v>239</v>
      </c>
      <c r="E1822" t="s">
        <v>104</v>
      </c>
      <c r="F1822" s="52">
        <f>VLOOKUP(A1822,[1]Minority!$A$1:$H$1902,5,FALSE)</f>
        <v>3117</v>
      </c>
      <c r="G1822" s="52">
        <f>VLOOKUP(A1822,'[1]Low-income - HH inc.'!$A$1:$I$1902,6,FALSE)</f>
        <v>185</v>
      </c>
      <c r="H1822" s="44">
        <v>126739</v>
      </c>
      <c r="I1822" s="44">
        <v>1328</v>
      </c>
      <c r="J1822" s="44">
        <v>21792</v>
      </c>
      <c r="K1822" s="44">
        <v>318</v>
      </c>
      <c r="L1822" s="44">
        <v>1576</v>
      </c>
      <c r="M1822" s="44">
        <v>0</v>
      </c>
      <c r="N1822" s="44">
        <v>0</v>
      </c>
      <c r="O1822" s="44">
        <v>0</v>
      </c>
      <c r="P1822" s="44">
        <v>84.302436999999998</v>
      </c>
      <c r="Q1822" s="44">
        <v>112.321579</v>
      </c>
      <c r="R1822" s="44">
        <v>19.326391000000001</v>
      </c>
      <c r="S1822" s="44">
        <v>19.192872999999999</v>
      </c>
      <c r="T1822" s="44">
        <v>126656.335938</v>
      </c>
      <c r="U1822" s="44">
        <v>21777.845702999999</v>
      </c>
      <c r="V1822" s="44">
        <v>1574.961182</v>
      </c>
      <c r="W1822" s="44">
        <v>0</v>
      </c>
      <c r="X1822" s="44">
        <v>57.104635000000002</v>
      </c>
      <c r="Y1822" s="44">
        <v>11061.472798000001</v>
      </c>
      <c r="Z1822" s="44">
        <v>340.33219100000002</v>
      </c>
      <c r="AA1822" s="44">
        <v>9.0335560000000008</v>
      </c>
      <c r="AB1822" s="44">
        <v>0.41392899999999999</v>
      </c>
      <c r="AC1822" s="44">
        <v>0.20775299999999999</v>
      </c>
      <c r="AD1822" s="44">
        <v>2450.6203810000002</v>
      </c>
    </row>
    <row r="1823" spans="1:30" x14ac:dyDescent="0.25">
      <c r="A1823">
        <v>2343</v>
      </c>
      <c r="B1823" t="s">
        <v>101</v>
      </c>
      <c r="C1823" t="s">
        <v>114</v>
      </c>
      <c r="D1823" t="s">
        <v>239</v>
      </c>
      <c r="E1823" t="s">
        <v>104</v>
      </c>
      <c r="F1823" s="52">
        <f>VLOOKUP(A1823,[1]Minority!$A$1:$H$1902,5,FALSE)</f>
        <v>1459</v>
      </c>
      <c r="G1823" s="52">
        <f>VLOOKUP(A1823,'[1]Low-income - HH inc.'!$A$1:$I$1902,6,FALSE)</f>
        <v>112</v>
      </c>
      <c r="H1823" s="44">
        <v>122252</v>
      </c>
      <c r="I1823" s="44">
        <v>1628</v>
      </c>
      <c r="J1823" s="44">
        <v>20236</v>
      </c>
      <c r="K1823" s="44">
        <v>247</v>
      </c>
      <c r="L1823" s="44">
        <v>1576</v>
      </c>
      <c r="M1823" s="44">
        <v>0</v>
      </c>
      <c r="N1823" s="44">
        <v>0</v>
      </c>
      <c r="O1823" s="44">
        <v>0</v>
      </c>
      <c r="P1823" s="44">
        <v>64.936538999999996</v>
      </c>
      <c r="Q1823" s="44">
        <v>74.082825</v>
      </c>
      <c r="R1823" s="44">
        <v>19.282330000000002</v>
      </c>
      <c r="S1823" s="44">
        <v>19.20195</v>
      </c>
      <c r="T1823" s="44">
        <v>121814.117188</v>
      </c>
      <c r="U1823" s="44">
        <v>20163.433593999998</v>
      </c>
      <c r="V1823" s="44">
        <v>1570.2788089999999</v>
      </c>
      <c r="W1823" s="44">
        <v>0</v>
      </c>
      <c r="X1823" s="44">
        <v>23000.095241999999</v>
      </c>
      <c r="Y1823" s="44">
        <v>49759.997030999999</v>
      </c>
      <c r="Z1823" s="44">
        <v>1567.2878659999999</v>
      </c>
      <c r="AA1823" s="44">
        <v>40.878886000000001</v>
      </c>
      <c r="AB1823" s="44">
        <v>2.0609860000000002</v>
      </c>
      <c r="AC1823" s="44">
        <v>0.96033500000000005</v>
      </c>
      <c r="AD1823" s="44">
        <v>11552.301412000001</v>
      </c>
    </row>
    <row r="1824" spans="1:30" x14ac:dyDescent="0.25">
      <c r="A1824">
        <v>2344</v>
      </c>
      <c r="B1824" t="s">
        <v>101</v>
      </c>
      <c r="C1824" t="s">
        <v>114</v>
      </c>
      <c r="D1824" t="s">
        <v>239</v>
      </c>
      <c r="E1824" t="s">
        <v>104</v>
      </c>
      <c r="F1824" s="52">
        <f>VLOOKUP(A1824,[1]Minority!$A$1:$H$1902,5,FALSE)</f>
        <v>2089</v>
      </c>
      <c r="G1824" s="52">
        <f>VLOOKUP(A1824,'[1]Low-income - HH inc.'!$A$1:$I$1902,6,FALSE)</f>
        <v>180</v>
      </c>
      <c r="H1824" s="44">
        <v>131247</v>
      </c>
      <c r="I1824" s="44">
        <v>2317</v>
      </c>
      <c r="J1824" s="44">
        <v>20946</v>
      </c>
      <c r="K1824" s="44">
        <v>488</v>
      </c>
      <c r="L1824" s="44">
        <v>1576</v>
      </c>
      <c r="M1824" s="44">
        <v>0</v>
      </c>
      <c r="N1824" s="44">
        <v>116</v>
      </c>
      <c r="O1824" s="44">
        <v>0</v>
      </c>
      <c r="P1824" s="44">
        <v>68.894813999999997</v>
      </c>
      <c r="Q1824" s="44">
        <v>88.649817999999996</v>
      </c>
      <c r="R1824" s="44">
        <v>18.873899000000002</v>
      </c>
      <c r="S1824" s="44">
        <v>18.693733000000002</v>
      </c>
      <c r="T1824" s="44">
        <v>130826.5625</v>
      </c>
      <c r="U1824" s="44">
        <v>20879.289063</v>
      </c>
      <c r="V1824" s="44">
        <v>1570.8608400000001</v>
      </c>
      <c r="W1824" s="44">
        <v>115.621735</v>
      </c>
      <c r="X1824" s="44">
        <v>8991.0173869999999</v>
      </c>
      <c r="Y1824" s="44">
        <v>27210.603793999999</v>
      </c>
      <c r="Z1824" s="44">
        <v>886.86880499999995</v>
      </c>
      <c r="AA1824" s="44">
        <v>22.918614999999999</v>
      </c>
      <c r="AB1824" s="44">
        <v>1.111793</v>
      </c>
      <c r="AC1824" s="44">
        <v>0.53830100000000003</v>
      </c>
      <c r="AD1824" s="44">
        <v>6429.6788020000004</v>
      </c>
    </row>
    <row r="1825" spans="1:30" x14ac:dyDescent="0.25">
      <c r="A1825">
        <v>2345</v>
      </c>
      <c r="B1825" t="s">
        <v>101</v>
      </c>
      <c r="C1825" t="s">
        <v>114</v>
      </c>
      <c r="D1825" t="s">
        <v>239</v>
      </c>
      <c r="E1825" t="s">
        <v>104</v>
      </c>
      <c r="F1825" s="52">
        <f>VLOOKUP(A1825,[1]Minority!$A$1:$H$1902,5,FALSE)</f>
        <v>2835</v>
      </c>
      <c r="G1825" s="52">
        <f>VLOOKUP(A1825,'[1]Low-income - HH inc.'!$A$1:$I$1902,6,FALSE)</f>
        <v>247</v>
      </c>
      <c r="H1825" s="44">
        <v>124833</v>
      </c>
      <c r="I1825" s="44">
        <v>1328</v>
      </c>
      <c r="J1825" s="44">
        <v>21017</v>
      </c>
      <c r="K1825" s="44">
        <v>318</v>
      </c>
      <c r="L1825" s="44">
        <v>1576</v>
      </c>
      <c r="M1825" s="44">
        <v>0</v>
      </c>
      <c r="N1825" s="44">
        <v>170</v>
      </c>
      <c r="O1825" s="44">
        <v>0</v>
      </c>
      <c r="P1825" s="44">
        <v>66.469314999999995</v>
      </c>
      <c r="Q1825" s="44">
        <v>85.692665000000005</v>
      </c>
      <c r="R1825" s="44">
        <v>17.297297</v>
      </c>
      <c r="S1825" s="44">
        <v>17.20269</v>
      </c>
      <c r="T1825" s="44">
        <v>124434.015625</v>
      </c>
      <c r="U1825" s="44">
        <v>20950.132813</v>
      </c>
      <c r="V1825" s="44">
        <v>1570.908813</v>
      </c>
      <c r="W1825" s="44">
        <v>169.45082099999999</v>
      </c>
      <c r="X1825" s="44">
        <v>0</v>
      </c>
      <c r="Y1825" s="44">
        <v>13433.815759999999</v>
      </c>
      <c r="Z1825" s="44">
        <v>403.949524</v>
      </c>
      <c r="AA1825" s="44">
        <v>10.92568</v>
      </c>
      <c r="AB1825" s="44">
        <v>0.50221499999999997</v>
      </c>
      <c r="AC1825" s="44">
        <v>0.25095200000000001</v>
      </c>
      <c r="AD1825" s="44">
        <v>2953.785421</v>
      </c>
    </row>
    <row r="1826" spans="1:30" x14ac:dyDescent="0.25">
      <c r="A1826">
        <v>2346</v>
      </c>
      <c r="B1826" t="s">
        <v>101</v>
      </c>
      <c r="C1826" t="s">
        <v>114</v>
      </c>
      <c r="D1826" t="s">
        <v>240</v>
      </c>
      <c r="E1826" t="s">
        <v>104</v>
      </c>
      <c r="F1826" s="52">
        <f>VLOOKUP(A1826,[1]Minority!$A$1:$H$1902,5,FALSE)</f>
        <v>2844</v>
      </c>
      <c r="G1826" s="52">
        <f>VLOOKUP(A1826,'[1]Low-income - HH inc.'!$A$1:$I$1902,6,FALSE)</f>
        <v>116</v>
      </c>
      <c r="H1826" s="44">
        <v>145195</v>
      </c>
      <c r="I1826" s="44">
        <v>1379</v>
      </c>
      <c r="J1826" s="44">
        <v>21156</v>
      </c>
      <c r="K1826" s="44">
        <v>22</v>
      </c>
      <c r="L1826" s="44">
        <v>1576</v>
      </c>
      <c r="M1826" s="44">
        <v>0</v>
      </c>
      <c r="N1826" s="44">
        <v>116</v>
      </c>
      <c r="O1826" s="44">
        <v>0</v>
      </c>
      <c r="P1826" s="44">
        <v>67.222617999999997</v>
      </c>
      <c r="Q1826" s="44">
        <v>53.966498999999999</v>
      </c>
      <c r="R1826" s="44">
        <v>19.199760000000001</v>
      </c>
      <c r="S1826" s="44">
        <v>18.923689</v>
      </c>
      <c r="T1826" s="44">
        <v>144782.078125</v>
      </c>
      <c r="U1826" s="44">
        <v>21095.320313</v>
      </c>
      <c r="V1826" s="44">
        <v>1571.474976</v>
      </c>
      <c r="W1826" s="44">
        <v>115.666939</v>
      </c>
      <c r="X1826" s="44">
        <v>702.30492800000002</v>
      </c>
      <c r="Y1826" s="44">
        <v>13106.684358</v>
      </c>
      <c r="Z1826" s="44">
        <v>407.452473</v>
      </c>
      <c r="AA1826" s="44">
        <v>10.737</v>
      </c>
      <c r="AB1826" s="44">
        <v>0.49102299999999999</v>
      </c>
      <c r="AC1826" s="44">
        <v>0.24796399999999999</v>
      </c>
      <c r="AD1826" s="44">
        <v>2933.8371029999998</v>
      </c>
    </row>
    <row r="1827" spans="1:30" x14ac:dyDescent="0.25">
      <c r="A1827">
        <v>2347</v>
      </c>
      <c r="B1827" t="s">
        <v>101</v>
      </c>
      <c r="C1827" t="s">
        <v>114</v>
      </c>
      <c r="D1827" t="s">
        <v>240</v>
      </c>
      <c r="E1827" t="s">
        <v>104</v>
      </c>
      <c r="F1827" s="52">
        <f>VLOOKUP(A1827,[1]Minority!$A$1:$H$1902,5,FALSE)</f>
        <v>3002</v>
      </c>
      <c r="G1827" s="52">
        <f>VLOOKUP(A1827,'[1]Low-income - HH inc.'!$A$1:$I$1902,6,FALSE)</f>
        <v>108</v>
      </c>
      <c r="H1827" s="44">
        <v>122561</v>
      </c>
      <c r="I1827" s="44">
        <v>0</v>
      </c>
      <c r="J1827" s="44">
        <v>20019</v>
      </c>
      <c r="K1827" s="44">
        <v>0</v>
      </c>
      <c r="L1827" s="44">
        <v>1576</v>
      </c>
      <c r="M1827" s="44">
        <v>0</v>
      </c>
      <c r="N1827" s="44">
        <v>0</v>
      </c>
      <c r="O1827" s="44">
        <v>0</v>
      </c>
      <c r="P1827" s="44">
        <v>0</v>
      </c>
      <c r="Q1827" s="44">
        <v>0</v>
      </c>
      <c r="R1827" s="44">
        <v>19.918333000000001</v>
      </c>
      <c r="S1827" s="44">
        <v>19.741789000000001</v>
      </c>
      <c r="T1827" s="44">
        <v>122561</v>
      </c>
      <c r="U1827" s="44">
        <v>20019</v>
      </c>
      <c r="V1827" s="44">
        <v>1576</v>
      </c>
      <c r="W1827" s="44">
        <v>0</v>
      </c>
      <c r="X1827" s="44">
        <v>0</v>
      </c>
      <c r="Y1827" s="44">
        <v>5974.1252690000001</v>
      </c>
      <c r="Z1827" s="44">
        <v>195.04526300000001</v>
      </c>
      <c r="AA1827" s="44">
        <v>4.9035460000000004</v>
      </c>
      <c r="AB1827" s="44">
        <v>0.21643899999999999</v>
      </c>
      <c r="AC1827" s="44">
        <v>0.114879</v>
      </c>
      <c r="AD1827" s="44">
        <v>1351.615235</v>
      </c>
    </row>
    <row r="1828" spans="1:30" x14ac:dyDescent="0.25">
      <c r="A1828">
        <v>2348</v>
      </c>
      <c r="B1828" t="s">
        <v>101</v>
      </c>
      <c r="C1828" t="s">
        <v>114</v>
      </c>
      <c r="D1828" t="s">
        <v>240</v>
      </c>
      <c r="E1828" t="s">
        <v>104</v>
      </c>
      <c r="F1828" s="52">
        <f>VLOOKUP(A1828,[1]Minority!$A$1:$H$1902,5,FALSE)</f>
        <v>3352</v>
      </c>
      <c r="G1828" s="52">
        <f>VLOOKUP(A1828,'[1]Low-income - HH inc.'!$A$1:$I$1902,6,FALSE)</f>
        <v>68</v>
      </c>
      <c r="H1828" s="44">
        <v>135529</v>
      </c>
      <c r="I1828" s="44">
        <v>0</v>
      </c>
      <c r="J1828" s="44">
        <v>22346</v>
      </c>
      <c r="K1828" s="44">
        <v>0</v>
      </c>
      <c r="L1828" s="44">
        <v>1576</v>
      </c>
      <c r="M1828" s="44">
        <v>0</v>
      </c>
      <c r="N1828" s="44">
        <v>170</v>
      </c>
      <c r="O1828" s="44">
        <v>0</v>
      </c>
      <c r="P1828" s="44">
        <v>0</v>
      </c>
      <c r="Q1828" s="44">
        <v>0</v>
      </c>
      <c r="R1828" s="44">
        <v>18.841002</v>
      </c>
      <c r="S1828" s="44">
        <v>18.685303000000001</v>
      </c>
      <c r="T1828" s="44">
        <v>135529</v>
      </c>
      <c r="U1828" s="44">
        <v>22346</v>
      </c>
      <c r="V1828" s="44">
        <v>1576.0001219999999</v>
      </c>
      <c r="W1828" s="44">
        <v>170</v>
      </c>
      <c r="X1828" s="44">
        <v>0</v>
      </c>
      <c r="Y1828" s="44">
        <v>9621.7969599999997</v>
      </c>
      <c r="Z1828" s="44">
        <v>308.452181</v>
      </c>
      <c r="AA1828" s="44">
        <v>7.8975229999999996</v>
      </c>
      <c r="AB1828" s="44">
        <v>0.34913</v>
      </c>
      <c r="AC1828" s="44">
        <v>0.183813</v>
      </c>
      <c r="AD1828" s="44">
        <v>2161.6870479999998</v>
      </c>
    </row>
    <row r="1829" spans="1:30" x14ac:dyDescent="0.25">
      <c r="A1829">
        <v>2349</v>
      </c>
      <c r="B1829" t="s">
        <v>101</v>
      </c>
      <c r="C1829" t="s">
        <v>114</v>
      </c>
      <c r="D1829" t="s">
        <v>240</v>
      </c>
      <c r="E1829" t="s">
        <v>104</v>
      </c>
      <c r="F1829" s="52">
        <f>VLOOKUP(A1829,[1]Minority!$A$1:$H$1902,5,FALSE)</f>
        <v>3403</v>
      </c>
      <c r="G1829" s="52">
        <f>VLOOKUP(A1829,'[1]Low-income - HH inc.'!$A$1:$I$1902,6,FALSE)</f>
        <v>151</v>
      </c>
      <c r="H1829" s="44">
        <v>155654</v>
      </c>
      <c r="I1829" s="44">
        <v>1173</v>
      </c>
      <c r="J1829" s="44">
        <v>24383</v>
      </c>
      <c r="K1829" s="44">
        <v>105</v>
      </c>
      <c r="L1829" s="44">
        <v>1576</v>
      </c>
      <c r="M1829" s="44">
        <v>0</v>
      </c>
      <c r="N1829" s="44">
        <v>170</v>
      </c>
      <c r="O1829" s="44">
        <v>0</v>
      </c>
      <c r="P1829" s="44">
        <v>67.704070999999999</v>
      </c>
      <c r="Q1829" s="44">
        <v>53.515090999999998</v>
      </c>
      <c r="R1829" s="44">
        <v>19.720227999999999</v>
      </c>
      <c r="S1829" s="44">
        <v>19.494109999999999</v>
      </c>
      <c r="T1829" s="44">
        <v>155356.0625</v>
      </c>
      <c r="U1829" s="44">
        <v>24336.175781000002</v>
      </c>
      <c r="V1829" s="44">
        <v>1572.9604489999999</v>
      </c>
      <c r="W1829" s="44">
        <v>169.67211900000001</v>
      </c>
      <c r="X1829" s="44">
        <v>5130.5954819999997</v>
      </c>
      <c r="Y1829" s="44">
        <v>26306.305518000001</v>
      </c>
      <c r="Z1829" s="44">
        <v>866.55222000000003</v>
      </c>
      <c r="AA1829" s="44">
        <v>21.675746</v>
      </c>
      <c r="AB1829" s="44">
        <v>0.99242300000000006</v>
      </c>
      <c r="AC1829" s="44">
        <v>0.51380800000000004</v>
      </c>
      <c r="AD1829" s="44">
        <v>6090.2949769999996</v>
      </c>
    </row>
    <row r="1830" spans="1:30" x14ac:dyDescent="0.25">
      <c r="A1830">
        <v>2350</v>
      </c>
      <c r="B1830" t="s">
        <v>101</v>
      </c>
      <c r="C1830" t="s">
        <v>114</v>
      </c>
      <c r="D1830" t="s">
        <v>240</v>
      </c>
      <c r="E1830" t="s">
        <v>104</v>
      </c>
      <c r="F1830" s="52">
        <f>VLOOKUP(A1830,[1]Minority!$A$1:$H$1902,5,FALSE)</f>
        <v>1080</v>
      </c>
      <c r="G1830" s="52">
        <f>VLOOKUP(A1830,'[1]Low-income - HH inc.'!$A$1:$I$1902,6,FALSE)</f>
        <v>59</v>
      </c>
      <c r="H1830" s="44">
        <v>172558</v>
      </c>
      <c r="I1830" s="44">
        <v>23825</v>
      </c>
      <c r="J1830" s="44">
        <v>25888</v>
      </c>
      <c r="K1830" s="44">
        <v>3456</v>
      </c>
      <c r="L1830" s="44">
        <v>1576</v>
      </c>
      <c r="M1830" s="44">
        <v>1576</v>
      </c>
      <c r="N1830" s="44">
        <v>170</v>
      </c>
      <c r="O1830" s="44">
        <v>0</v>
      </c>
      <c r="P1830" s="44">
        <v>50.686450999999998</v>
      </c>
      <c r="Q1830" s="44">
        <v>53.681914999999996</v>
      </c>
      <c r="R1830" s="44">
        <v>19.636904000000001</v>
      </c>
      <c r="S1830" s="44">
        <v>19.485353</v>
      </c>
      <c r="T1830" s="44">
        <v>159369.609375</v>
      </c>
      <c r="U1830" s="44">
        <v>23898.919922000001</v>
      </c>
      <c r="V1830" s="44">
        <v>1576</v>
      </c>
      <c r="W1830" s="44">
        <v>154.925827</v>
      </c>
      <c r="X1830" s="44">
        <v>868.00538800000004</v>
      </c>
      <c r="Y1830" s="44">
        <v>2627.7689460000001</v>
      </c>
      <c r="Z1830" s="44">
        <v>114.432563</v>
      </c>
      <c r="AA1830" s="44">
        <v>2.4981580000000001</v>
      </c>
      <c r="AB1830" s="44">
        <v>9.4175999999999996E-2</v>
      </c>
      <c r="AC1830" s="44">
        <v>6.0287E-2</v>
      </c>
      <c r="AD1830" s="44">
        <v>696.17099399999995</v>
      </c>
    </row>
    <row r="1831" spans="1:30" x14ac:dyDescent="0.25">
      <c r="A1831">
        <v>2351</v>
      </c>
      <c r="B1831" t="s">
        <v>101</v>
      </c>
      <c r="C1831" t="s">
        <v>114</v>
      </c>
      <c r="D1831" t="s">
        <v>240</v>
      </c>
      <c r="E1831" t="s">
        <v>104</v>
      </c>
      <c r="F1831" s="52">
        <f>VLOOKUP(A1831,[1]Minority!$A$1:$H$1902,5,FALSE)</f>
        <v>712</v>
      </c>
      <c r="G1831" s="52">
        <f>VLOOKUP(A1831,'[1]Low-income - HH inc.'!$A$1:$I$1902,6,FALSE)</f>
        <v>39</v>
      </c>
      <c r="H1831" s="44">
        <v>173294</v>
      </c>
      <c r="I1831" s="44">
        <v>15939</v>
      </c>
      <c r="J1831" s="44">
        <v>26063</v>
      </c>
      <c r="K1831" s="44">
        <v>2370</v>
      </c>
      <c r="L1831" s="44">
        <v>1576</v>
      </c>
      <c r="M1831" s="44">
        <v>0</v>
      </c>
      <c r="N1831" s="44">
        <v>170</v>
      </c>
      <c r="O1831" s="44">
        <v>0</v>
      </c>
      <c r="P1831" s="44">
        <v>42.659069000000002</v>
      </c>
      <c r="Q1831" s="44">
        <v>43.305343999999998</v>
      </c>
      <c r="R1831" s="44">
        <v>19.011938000000001</v>
      </c>
      <c r="S1831" s="44">
        <v>18.916262</v>
      </c>
      <c r="T1831" s="44">
        <v>152477.703125</v>
      </c>
      <c r="U1831" s="44">
        <v>22928.681640999999</v>
      </c>
      <c r="V1831" s="44">
        <v>1367.512817</v>
      </c>
      <c r="W1831" s="44">
        <v>147.51091</v>
      </c>
      <c r="X1831" s="44">
        <v>17913.911822999999</v>
      </c>
      <c r="Y1831" s="44">
        <v>52077.331969999999</v>
      </c>
      <c r="Z1831" s="44">
        <v>2030.210527</v>
      </c>
      <c r="AA1831" s="44">
        <v>46.109312000000003</v>
      </c>
      <c r="AB1831" s="44">
        <v>2.0193319999999999</v>
      </c>
      <c r="AC1831" s="44">
        <v>1.1168739999999999</v>
      </c>
      <c r="AD1831" s="44">
        <v>13186.915002</v>
      </c>
    </row>
    <row r="1832" spans="1:30" x14ac:dyDescent="0.25">
      <c r="A1832">
        <v>2352</v>
      </c>
      <c r="B1832" t="s">
        <v>101</v>
      </c>
      <c r="C1832" t="s">
        <v>114</v>
      </c>
      <c r="D1832" t="s">
        <v>240</v>
      </c>
      <c r="E1832" t="s">
        <v>104</v>
      </c>
      <c r="F1832" s="52">
        <f>VLOOKUP(A1832,[1]Minority!$A$1:$H$1902,5,FALSE)</f>
        <v>1017</v>
      </c>
      <c r="G1832" s="52">
        <f>VLOOKUP(A1832,'[1]Low-income - HH inc.'!$A$1:$I$1902,6,FALSE)</f>
        <v>62</v>
      </c>
      <c r="H1832" s="44">
        <v>170745</v>
      </c>
      <c r="I1832" s="44">
        <v>8255</v>
      </c>
      <c r="J1832" s="44">
        <v>25789</v>
      </c>
      <c r="K1832" s="44">
        <v>819</v>
      </c>
      <c r="L1832" s="44">
        <v>1576</v>
      </c>
      <c r="M1832" s="44">
        <v>0</v>
      </c>
      <c r="N1832" s="44">
        <v>170</v>
      </c>
      <c r="O1832" s="44">
        <v>0</v>
      </c>
      <c r="P1832" s="44">
        <v>62.408234</v>
      </c>
      <c r="Q1832" s="44">
        <v>59.492367000000002</v>
      </c>
      <c r="R1832" s="44">
        <v>20.903898000000002</v>
      </c>
      <c r="S1832" s="44">
        <v>20.754943999999998</v>
      </c>
      <c r="T1832" s="44">
        <v>163034.875</v>
      </c>
      <c r="U1832" s="44">
        <v>24604.175781000002</v>
      </c>
      <c r="V1832" s="44">
        <v>1501.2189940000001</v>
      </c>
      <c r="W1832" s="44">
        <v>161.93353300000001</v>
      </c>
      <c r="X1832" s="44">
        <v>904.28685700000005</v>
      </c>
      <c r="Y1832" s="44">
        <v>16066.281846</v>
      </c>
      <c r="Z1832" s="44">
        <v>571.82629699999995</v>
      </c>
      <c r="AA1832" s="44">
        <v>13.382189</v>
      </c>
      <c r="AB1832" s="44">
        <v>0.55719600000000002</v>
      </c>
      <c r="AC1832" s="44">
        <v>0.32238899999999998</v>
      </c>
      <c r="AD1832" s="44">
        <v>3783.2204529999999</v>
      </c>
    </row>
    <row r="1833" spans="1:30" x14ac:dyDescent="0.25">
      <c r="A1833">
        <v>2353</v>
      </c>
      <c r="B1833" t="s">
        <v>101</v>
      </c>
      <c r="C1833" t="s">
        <v>114</v>
      </c>
      <c r="D1833" t="s">
        <v>240</v>
      </c>
      <c r="E1833" t="s">
        <v>104</v>
      </c>
      <c r="F1833" s="52">
        <f>VLOOKUP(A1833,[1]Minority!$A$1:$H$1902,5,FALSE)</f>
        <v>5</v>
      </c>
      <c r="G1833" s="52">
        <f>VLOOKUP(A1833,'[1]Low-income - HH inc.'!$A$1:$I$1902,6,FALSE)</f>
        <v>0</v>
      </c>
      <c r="H1833" s="44">
        <v>166976</v>
      </c>
      <c r="I1833" s="44">
        <v>7031</v>
      </c>
      <c r="J1833" s="44">
        <v>24648</v>
      </c>
      <c r="K1833" s="44">
        <v>432</v>
      </c>
      <c r="L1833" s="44">
        <v>1576</v>
      </c>
      <c r="M1833" s="44">
        <v>0</v>
      </c>
      <c r="N1833" s="44">
        <v>286</v>
      </c>
      <c r="O1833" s="44">
        <v>0</v>
      </c>
      <c r="P1833" s="44">
        <v>78.298362999999995</v>
      </c>
      <c r="Q1833" s="44">
        <v>75.026543000000004</v>
      </c>
      <c r="R1833" s="44">
        <v>19.661885999999999</v>
      </c>
      <c r="S1833" s="44">
        <v>19.347902000000001</v>
      </c>
      <c r="T1833" s="44">
        <v>166205.53125</v>
      </c>
      <c r="U1833" s="44">
        <v>24531.349609000001</v>
      </c>
      <c r="V1833" s="44">
        <v>1568.408203</v>
      </c>
      <c r="W1833" s="44">
        <v>284.62231400000002</v>
      </c>
      <c r="X1833" s="44">
        <v>1126.120811</v>
      </c>
      <c r="Y1833" s="44">
        <v>19167.819578999999</v>
      </c>
      <c r="Z1833" s="44">
        <v>654.29111699999999</v>
      </c>
      <c r="AA1833" s="44">
        <v>15.849045</v>
      </c>
      <c r="AB1833" s="44">
        <v>0.73018499999999997</v>
      </c>
      <c r="AC1833" s="44">
        <v>0.37992999999999999</v>
      </c>
      <c r="AD1833" s="44">
        <v>4557.8775949999999</v>
      </c>
    </row>
    <row r="1834" spans="1:30" x14ac:dyDescent="0.25">
      <c r="A1834">
        <v>2354</v>
      </c>
      <c r="B1834" t="s">
        <v>101</v>
      </c>
      <c r="C1834" t="s">
        <v>114</v>
      </c>
      <c r="D1834" t="s">
        <v>240</v>
      </c>
      <c r="E1834" t="s">
        <v>104</v>
      </c>
      <c r="F1834" s="52">
        <f>VLOOKUP(A1834,[1]Minority!$A$1:$H$1902,5,FALSE)</f>
        <v>698</v>
      </c>
      <c r="G1834" s="52">
        <f>VLOOKUP(A1834,'[1]Low-income - HH inc.'!$A$1:$I$1902,6,FALSE)</f>
        <v>66</v>
      </c>
      <c r="H1834" s="44">
        <v>168205</v>
      </c>
      <c r="I1834" s="44">
        <v>8136</v>
      </c>
      <c r="J1834" s="44">
        <v>25735</v>
      </c>
      <c r="K1834" s="44">
        <v>535</v>
      </c>
      <c r="L1834" s="44">
        <v>1576</v>
      </c>
      <c r="M1834" s="44">
        <v>0</v>
      </c>
      <c r="N1834" s="44">
        <v>286</v>
      </c>
      <c r="O1834" s="44">
        <v>0</v>
      </c>
      <c r="P1834" s="44">
        <v>89.796143000000001</v>
      </c>
      <c r="Q1834" s="44">
        <v>89.476021000000003</v>
      </c>
      <c r="R1834" s="44">
        <v>18.766684999999999</v>
      </c>
      <c r="S1834" s="44">
        <v>18.489906000000001</v>
      </c>
      <c r="T1834" s="44">
        <v>166833.625</v>
      </c>
      <c r="U1834" s="44">
        <v>25519.099609000001</v>
      </c>
      <c r="V1834" s="44">
        <v>1562.4976810000001</v>
      </c>
      <c r="W1834" s="44">
        <v>283.549713</v>
      </c>
      <c r="X1834" s="44">
        <v>392.90381300000001</v>
      </c>
      <c r="Y1834" s="44">
        <v>65885.899164999995</v>
      </c>
      <c r="Z1834" s="44">
        <v>2197.1168790000002</v>
      </c>
      <c r="AA1834" s="44">
        <v>53.919469999999997</v>
      </c>
      <c r="AB1834" s="44">
        <v>2.505236</v>
      </c>
      <c r="AC1834" s="44">
        <v>1.2794209999999999</v>
      </c>
      <c r="AD1834" s="44">
        <v>15267.654546</v>
      </c>
    </row>
    <row r="1835" spans="1:30" x14ac:dyDescent="0.25">
      <c r="A1835">
        <v>2355</v>
      </c>
      <c r="B1835" t="s">
        <v>101</v>
      </c>
      <c r="C1835" t="s">
        <v>114</v>
      </c>
      <c r="D1835" t="s">
        <v>240</v>
      </c>
      <c r="E1835" t="s">
        <v>104</v>
      </c>
      <c r="F1835" s="52">
        <f>VLOOKUP(A1835,[1]Minority!$A$1:$H$1902,5,FALSE)</f>
        <v>1003</v>
      </c>
      <c r="G1835" s="52">
        <f>VLOOKUP(A1835,'[1]Low-income - HH inc.'!$A$1:$I$1902,6,FALSE)</f>
        <v>60</v>
      </c>
      <c r="H1835" s="44">
        <v>154505</v>
      </c>
      <c r="I1835" s="44">
        <v>10010</v>
      </c>
      <c r="J1835" s="44">
        <v>23674</v>
      </c>
      <c r="K1835" s="44">
        <v>1328</v>
      </c>
      <c r="L1835" s="44">
        <v>1576</v>
      </c>
      <c r="M1835" s="44">
        <v>0</v>
      </c>
      <c r="N1835" s="44">
        <v>170</v>
      </c>
      <c r="O1835" s="44">
        <v>0</v>
      </c>
      <c r="P1835" s="44">
        <v>83.008987000000005</v>
      </c>
      <c r="Q1835" s="44">
        <v>78.147414999999995</v>
      </c>
      <c r="R1835" s="44">
        <v>14.848675999999999</v>
      </c>
      <c r="S1835" s="44">
        <v>14.727434000000001</v>
      </c>
      <c r="T1835" s="44">
        <v>152894.875</v>
      </c>
      <c r="U1835" s="44">
        <v>23424.996093999998</v>
      </c>
      <c r="V1835" s="44">
        <v>1558.4384769999999</v>
      </c>
      <c r="W1835" s="44">
        <v>168.10566700000001</v>
      </c>
      <c r="X1835" s="44">
        <v>2477.1140569999998</v>
      </c>
      <c r="Y1835" s="44">
        <v>20430.703802</v>
      </c>
      <c r="Z1835" s="44">
        <v>659.69694300000003</v>
      </c>
      <c r="AA1835" s="44">
        <v>16.848284</v>
      </c>
      <c r="AB1835" s="44">
        <v>0.79002300000000003</v>
      </c>
      <c r="AC1835" s="44">
        <v>0.39784199999999997</v>
      </c>
      <c r="AD1835" s="44">
        <v>4712.1359679999996</v>
      </c>
    </row>
    <row r="1836" spans="1:30" x14ac:dyDescent="0.25">
      <c r="A1836">
        <v>2356</v>
      </c>
      <c r="B1836" t="s">
        <v>101</v>
      </c>
      <c r="C1836" t="s">
        <v>114</v>
      </c>
      <c r="D1836" t="s">
        <v>240</v>
      </c>
      <c r="E1836" t="s">
        <v>104</v>
      </c>
      <c r="F1836" s="52">
        <f>VLOOKUP(A1836,[1]Minority!$A$1:$H$1902,5,FALSE)</f>
        <v>1389</v>
      </c>
      <c r="G1836" s="52">
        <f>VLOOKUP(A1836,'[1]Low-income - HH inc.'!$A$1:$I$1902,6,FALSE)</f>
        <v>106</v>
      </c>
      <c r="H1836" s="44">
        <v>162907</v>
      </c>
      <c r="I1836" s="44">
        <v>7482</v>
      </c>
      <c r="J1836" s="44">
        <v>23861</v>
      </c>
      <c r="K1836" s="44">
        <v>1153</v>
      </c>
      <c r="L1836" s="44">
        <v>1576</v>
      </c>
      <c r="M1836" s="44">
        <v>0</v>
      </c>
      <c r="N1836" s="44">
        <v>116</v>
      </c>
      <c r="O1836" s="44">
        <v>0</v>
      </c>
      <c r="P1836" s="44">
        <v>79.625579999999999</v>
      </c>
      <c r="Q1836" s="44">
        <v>83.694289999999995</v>
      </c>
      <c r="R1836" s="44">
        <v>19.374597999999999</v>
      </c>
      <c r="S1836" s="44">
        <v>19.021242000000001</v>
      </c>
      <c r="T1836" s="44">
        <v>161403.828125</v>
      </c>
      <c r="U1836" s="44">
        <v>23641.386718999998</v>
      </c>
      <c r="V1836" s="44">
        <v>1560.758057</v>
      </c>
      <c r="W1836" s="44">
        <v>114.878136</v>
      </c>
      <c r="X1836" s="44">
        <v>11670.267146</v>
      </c>
      <c r="Y1836" s="44">
        <v>65247.21774</v>
      </c>
      <c r="Z1836" s="44">
        <v>1852.266725</v>
      </c>
      <c r="AA1836" s="44">
        <v>68.937762000000006</v>
      </c>
      <c r="AB1836" s="44">
        <v>3.4686620000000001</v>
      </c>
      <c r="AC1836" s="44">
        <v>1.31131</v>
      </c>
      <c r="AD1836" s="44">
        <v>15821.997615</v>
      </c>
    </row>
    <row r="1837" spans="1:30" x14ac:dyDescent="0.25">
      <c r="A1837">
        <v>2357</v>
      </c>
      <c r="B1837" t="s">
        <v>101</v>
      </c>
      <c r="C1837" t="s">
        <v>114</v>
      </c>
      <c r="D1837" t="s">
        <v>240</v>
      </c>
      <c r="E1837" t="s">
        <v>104</v>
      </c>
      <c r="F1837" s="52">
        <f>VLOOKUP(A1837,[1]Minority!$A$1:$H$1902,5,FALSE)</f>
        <v>313</v>
      </c>
      <c r="G1837" s="52">
        <f>VLOOKUP(A1837,'[1]Low-income - HH inc.'!$A$1:$I$1902,6,FALSE)</f>
        <v>19</v>
      </c>
      <c r="H1837" s="44">
        <v>175317</v>
      </c>
      <c r="I1837" s="44">
        <v>7449</v>
      </c>
      <c r="J1837" s="44">
        <v>26356</v>
      </c>
      <c r="K1837" s="44">
        <v>1176</v>
      </c>
      <c r="L1837" s="44">
        <v>1576</v>
      </c>
      <c r="M1837" s="44">
        <v>1576</v>
      </c>
      <c r="N1837" s="44">
        <v>116</v>
      </c>
      <c r="O1837" s="44">
        <v>0</v>
      </c>
      <c r="P1837" s="44">
        <v>88.214164999999994</v>
      </c>
      <c r="Q1837" s="44">
        <v>76.922363000000004</v>
      </c>
      <c r="R1837" s="44">
        <v>24.654661000000001</v>
      </c>
      <c r="S1837" s="44">
        <v>25.142890999999999</v>
      </c>
      <c r="T1837" s="44">
        <v>173091.578125</v>
      </c>
      <c r="U1837" s="44">
        <v>26022.1875</v>
      </c>
      <c r="V1837" s="44">
        <v>1576</v>
      </c>
      <c r="W1837" s="44">
        <v>114.462181</v>
      </c>
      <c r="X1837" s="44">
        <v>12417.990519000001</v>
      </c>
      <c r="Y1837" s="44">
        <v>35800.030712</v>
      </c>
      <c r="Z1837" s="44">
        <v>1026.3974579999999</v>
      </c>
      <c r="AA1837" s="44">
        <v>34.170971999999999</v>
      </c>
      <c r="AB1837" s="44">
        <v>1.791194</v>
      </c>
      <c r="AC1837" s="44">
        <v>0.692859</v>
      </c>
      <c r="AD1837" s="44">
        <v>8430.5051270000004</v>
      </c>
    </row>
    <row r="1838" spans="1:30" x14ac:dyDescent="0.25">
      <c r="A1838">
        <v>2358</v>
      </c>
      <c r="B1838" t="s">
        <v>101</v>
      </c>
      <c r="C1838" t="s">
        <v>114</v>
      </c>
      <c r="D1838" t="s">
        <v>240</v>
      </c>
      <c r="E1838" t="s">
        <v>104</v>
      </c>
      <c r="F1838" s="52">
        <f>VLOOKUP(A1838,[1]Minority!$A$1:$H$1902,5,FALSE)</f>
        <v>706</v>
      </c>
      <c r="G1838" s="52">
        <f>VLOOKUP(A1838,'[1]Low-income - HH inc.'!$A$1:$I$1902,6,FALSE)</f>
        <v>73</v>
      </c>
      <c r="H1838" s="44">
        <v>173459</v>
      </c>
      <c r="I1838" s="44">
        <v>7031</v>
      </c>
      <c r="J1838" s="44">
        <v>26097</v>
      </c>
      <c r="K1838" s="44">
        <v>432</v>
      </c>
      <c r="L1838" s="44">
        <v>1576</v>
      </c>
      <c r="M1838" s="44">
        <v>0</v>
      </c>
      <c r="N1838" s="44">
        <v>116</v>
      </c>
      <c r="O1838" s="44">
        <v>0</v>
      </c>
      <c r="P1838" s="44">
        <v>99.466187000000005</v>
      </c>
      <c r="Q1838" s="44">
        <v>103.46360799999999</v>
      </c>
      <c r="R1838" s="44">
        <v>20.663961</v>
      </c>
      <c r="S1838" s="44">
        <v>20.603531</v>
      </c>
      <c r="T1838" s="44">
        <v>171945.578125</v>
      </c>
      <c r="U1838" s="44">
        <v>25863.615234000001</v>
      </c>
      <c r="V1838" s="44">
        <v>1561.6685789999999</v>
      </c>
      <c r="W1838" s="44">
        <v>114.94515199999999</v>
      </c>
      <c r="X1838" s="44">
        <v>379759.92219299998</v>
      </c>
      <c r="Y1838" s="44">
        <v>565853.24026700004</v>
      </c>
      <c r="Z1838" s="44">
        <v>11462.964393</v>
      </c>
      <c r="AA1838" s="44">
        <v>653.22797400000002</v>
      </c>
      <c r="AB1838" s="44">
        <v>33.216085</v>
      </c>
      <c r="AC1838" s="44">
        <v>10.164781</v>
      </c>
      <c r="AD1838" s="44">
        <v>125097.703844</v>
      </c>
    </row>
    <row r="1839" spans="1:30" x14ac:dyDescent="0.25">
      <c r="A1839">
        <v>2359</v>
      </c>
      <c r="B1839" t="s">
        <v>101</v>
      </c>
      <c r="C1839" t="s">
        <v>114</v>
      </c>
      <c r="D1839" t="s">
        <v>240</v>
      </c>
      <c r="E1839" t="s">
        <v>104</v>
      </c>
      <c r="F1839" s="52">
        <f>VLOOKUP(A1839,[1]Minority!$A$1:$H$1902,5,FALSE)</f>
        <v>1973</v>
      </c>
      <c r="G1839" s="52">
        <f>VLOOKUP(A1839,'[1]Low-income - HH inc.'!$A$1:$I$1902,6,FALSE)</f>
        <v>113</v>
      </c>
      <c r="H1839" s="44">
        <v>159159</v>
      </c>
      <c r="I1839" s="44">
        <v>0</v>
      </c>
      <c r="J1839" s="44">
        <v>24633</v>
      </c>
      <c r="K1839" s="44">
        <v>0</v>
      </c>
      <c r="L1839" s="44">
        <v>1576</v>
      </c>
      <c r="M1839" s="44">
        <v>0</v>
      </c>
      <c r="N1839" s="44">
        <v>116</v>
      </c>
      <c r="O1839" s="44">
        <v>0</v>
      </c>
      <c r="P1839" s="44">
        <v>0</v>
      </c>
      <c r="Q1839" s="44">
        <v>0</v>
      </c>
      <c r="R1839" s="44">
        <v>21.018744999999999</v>
      </c>
      <c r="S1839" s="44">
        <v>21.020282999999999</v>
      </c>
      <c r="T1839" s="44">
        <v>159159</v>
      </c>
      <c r="U1839" s="44">
        <v>24633</v>
      </c>
      <c r="V1839" s="44">
        <v>1576</v>
      </c>
      <c r="W1839" s="44">
        <v>116</v>
      </c>
      <c r="X1839" s="44">
        <v>1395.7564809999999</v>
      </c>
      <c r="Y1839" s="44">
        <v>12076.931081000001</v>
      </c>
      <c r="Z1839" s="44">
        <v>390.000135</v>
      </c>
      <c r="AA1839" s="44">
        <v>9.9455159999999996</v>
      </c>
      <c r="AB1839" s="44">
        <v>0.46374599999999999</v>
      </c>
      <c r="AC1839" s="44">
        <v>0.23199700000000001</v>
      </c>
      <c r="AD1839" s="44">
        <v>2754.88049</v>
      </c>
    </row>
    <row r="1840" spans="1:30" x14ac:dyDescent="0.25">
      <c r="A1840">
        <v>2360</v>
      </c>
      <c r="B1840" t="s">
        <v>101</v>
      </c>
      <c r="C1840" t="s">
        <v>114</v>
      </c>
      <c r="D1840" t="s">
        <v>240</v>
      </c>
      <c r="E1840" t="s">
        <v>104</v>
      </c>
      <c r="F1840" s="52">
        <f>VLOOKUP(A1840,[1]Minority!$A$1:$H$1902,5,FALSE)</f>
        <v>80</v>
      </c>
      <c r="G1840" s="52">
        <f>VLOOKUP(A1840,'[1]Low-income - HH inc.'!$A$1:$I$1902,6,FALSE)</f>
        <v>7</v>
      </c>
      <c r="H1840" s="44">
        <v>165830</v>
      </c>
      <c r="I1840" s="44">
        <v>0</v>
      </c>
      <c r="J1840" s="44">
        <v>24277</v>
      </c>
      <c r="K1840" s="44">
        <v>0</v>
      </c>
      <c r="L1840" s="44">
        <v>1576</v>
      </c>
      <c r="M1840" s="44">
        <v>0</v>
      </c>
      <c r="N1840" s="44">
        <v>0</v>
      </c>
      <c r="O1840" s="44">
        <v>0</v>
      </c>
      <c r="P1840" s="44">
        <v>0</v>
      </c>
      <c r="Q1840" s="44">
        <v>0</v>
      </c>
      <c r="R1840" s="44">
        <v>24.682838</v>
      </c>
      <c r="S1840" s="44">
        <v>24.740320000000001</v>
      </c>
      <c r="T1840" s="44">
        <v>165830.015625</v>
      </c>
      <c r="U1840" s="44">
        <v>24277</v>
      </c>
      <c r="V1840" s="44">
        <v>1575.9998780000001</v>
      </c>
      <c r="W1840" s="44">
        <v>0</v>
      </c>
      <c r="X1840" s="44">
        <v>0</v>
      </c>
      <c r="Y1840" s="44">
        <v>5192.5068760000004</v>
      </c>
      <c r="Z1840" s="44">
        <v>154.04457099999999</v>
      </c>
      <c r="AA1840" s="44">
        <v>4.2344400000000002</v>
      </c>
      <c r="AB1840" s="44">
        <v>0.20511199999999999</v>
      </c>
      <c r="AC1840" s="44">
        <v>9.6126000000000003E-2</v>
      </c>
      <c r="AD1840" s="44">
        <v>1148.465925</v>
      </c>
    </row>
    <row r="1841" spans="1:30" x14ac:dyDescent="0.25">
      <c r="A1841">
        <v>2361</v>
      </c>
      <c r="B1841" t="s">
        <v>101</v>
      </c>
      <c r="C1841" t="s">
        <v>114</v>
      </c>
      <c r="D1841" t="s">
        <v>240</v>
      </c>
      <c r="E1841" t="s">
        <v>104</v>
      </c>
      <c r="F1841" s="52">
        <f>VLOOKUP(A1841,[1]Minority!$A$1:$H$1902,5,FALSE)</f>
        <v>407</v>
      </c>
      <c r="G1841" s="52">
        <f>VLOOKUP(A1841,'[1]Low-income - HH inc.'!$A$1:$I$1902,6,FALSE)</f>
        <v>26</v>
      </c>
      <c r="H1841" s="44">
        <v>167010</v>
      </c>
      <c r="I1841" s="44">
        <v>956</v>
      </c>
      <c r="J1841" s="44">
        <v>24327</v>
      </c>
      <c r="K1841" s="44">
        <v>269</v>
      </c>
      <c r="L1841" s="44">
        <v>1576</v>
      </c>
      <c r="M1841" s="44">
        <v>0</v>
      </c>
      <c r="N1841" s="44">
        <v>170</v>
      </c>
      <c r="O1841" s="44">
        <v>0</v>
      </c>
      <c r="P1841" s="44">
        <v>70.604896999999994</v>
      </c>
      <c r="Q1841" s="44">
        <v>58.701706000000001</v>
      </c>
      <c r="R1841" s="44">
        <v>20.460815</v>
      </c>
      <c r="S1841" s="44">
        <v>20.281927</v>
      </c>
      <c r="T1841" s="44">
        <v>166679.484375</v>
      </c>
      <c r="U1841" s="44">
        <v>24279.115234000001</v>
      </c>
      <c r="V1841" s="44">
        <v>1572.8632809999999</v>
      </c>
      <c r="W1841" s="44">
        <v>169.66163599999999</v>
      </c>
      <c r="X1841" s="44">
        <v>11243.880252999999</v>
      </c>
      <c r="Y1841" s="44">
        <v>48579.589553999998</v>
      </c>
      <c r="Z1841" s="44">
        <v>1766.7083399999999</v>
      </c>
      <c r="AA1841" s="44">
        <v>48.250867</v>
      </c>
      <c r="AB1841" s="44">
        <v>2.344884</v>
      </c>
      <c r="AC1841" s="44">
        <v>1.0680000000000001</v>
      </c>
      <c r="AD1841" s="44">
        <v>12595.867732999999</v>
      </c>
    </row>
    <row r="1842" spans="1:30" x14ac:dyDescent="0.25">
      <c r="A1842">
        <v>2362</v>
      </c>
      <c r="B1842" t="s">
        <v>101</v>
      </c>
      <c r="C1842" t="s">
        <v>114</v>
      </c>
      <c r="D1842" t="s">
        <v>240</v>
      </c>
      <c r="E1842" t="s">
        <v>104</v>
      </c>
      <c r="F1842" s="52">
        <f>VLOOKUP(A1842,[1]Minority!$A$1:$H$1902,5,FALSE)</f>
        <v>1519</v>
      </c>
      <c r="G1842" s="52">
        <f>VLOOKUP(A1842,'[1]Low-income - HH inc.'!$A$1:$I$1902,6,FALSE)</f>
        <v>88</v>
      </c>
      <c r="H1842" s="44">
        <v>175651</v>
      </c>
      <c r="I1842" s="44">
        <v>0</v>
      </c>
      <c r="J1842" s="44">
        <v>25575</v>
      </c>
      <c r="K1842" s="44">
        <v>0</v>
      </c>
      <c r="L1842" s="44">
        <v>1576</v>
      </c>
      <c r="M1842" s="44">
        <v>0</v>
      </c>
      <c r="N1842" s="44">
        <v>0</v>
      </c>
      <c r="O1842" s="44">
        <v>0</v>
      </c>
      <c r="P1842" s="44">
        <v>0</v>
      </c>
      <c r="Q1842" s="44">
        <v>0</v>
      </c>
      <c r="R1842" s="44">
        <v>19.405978999999999</v>
      </c>
      <c r="S1842" s="44">
        <v>19.412792</v>
      </c>
      <c r="T1842" s="44">
        <v>175651</v>
      </c>
      <c r="U1842" s="44">
        <v>25575</v>
      </c>
      <c r="V1842" s="44">
        <v>1576</v>
      </c>
      <c r="W1842" s="44">
        <v>0</v>
      </c>
      <c r="X1842" s="44">
        <v>0</v>
      </c>
      <c r="Y1842" s="44">
        <v>7693.2280170000004</v>
      </c>
      <c r="Z1842" s="44">
        <v>283.85833700000001</v>
      </c>
      <c r="AA1842" s="44">
        <v>6.4298690000000001</v>
      </c>
      <c r="AB1842" s="44">
        <v>0.26672299999999999</v>
      </c>
      <c r="AC1842" s="44">
        <v>0.157856</v>
      </c>
      <c r="AD1842" s="44">
        <v>1867.9296629999999</v>
      </c>
    </row>
    <row r="1843" spans="1:30" x14ac:dyDescent="0.25">
      <c r="A1843">
        <v>2363</v>
      </c>
      <c r="B1843" t="s">
        <v>101</v>
      </c>
      <c r="C1843" t="s">
        <v>114</v>
      </c>
      <c r="D1843" t="s">
        <v>240</v>
      </c>
      <c r="E1843" t="s">
        <v>104</v>
      </c>
      <c r="F1843" s="52">
        <f>VLOOKUP(A1843,[1]Minority!$A$1:$H$1902,5,FALSE)</f>
        <v>686</v>
      </c>
      <c r="G1843" s="52">
        <f>VLOOKUP(A1843,'[1]Low-income - HH inc.'!$A$1:$I$1902,6,FALSE)</f>
        <v>64</v>
      </c>
      <c r="H1843" s="44">
        <v>188067</v>
      </c>
      <c r="I1843" s="44">
        <v>424</v>
      </c>
      <c r="J1843" s="44">
        <v>27524</v>
      </c>
      <c r="K1843" s="44">
        <v>109</v>
      </c>
      <c r="L1843" s="44">
        <v>1576</v>
      </c>
      <c r="M1843" s="44">
        <v>0</v>
      </c>
      <c r="N1843" s="44">
        <v>0</v>
      </c>
      <c r="O1843" s="44">
        <v>0</v>
      </c>
      <c r="P1843" s="44">
        <v>56.744033999999999</v>
      </c>
      <c r="Q1843" s="44">
        <v>82.383018000000007</v>
      </c>
      <c r="R1843" s="44">
        <v>25.897200000000002</v>
      </c>
      <c r="S1843" s="44">
        <v>25.913231</v>
      </c>
      <c r="T1843" s="44">
        <v>187502.859375</v>
      </c>
      <c r="U1843" s="44">
        <v>27441.578125</v>
      </c>
      <c r="V1843" s="44">
        <v>1571.261841</v>
      </c>
      <c r="W1843" s="44">
        <v>0</v>
      </c>
      <c r="X1843" s="44">
        <v>1506.2144149999999</v>
      </c>
      <c r="Y1843" s="44">
        <v>15795.645062</v>
      </c>
      <c r="Z1843" s="44">
        <v>415.88952899999998</v>
      </c>
      <c r="AA1843" s="44">
        <v>16.166922</v>
      </c>
      <c r="AB1843" s="44">
        <v>0.83053299999999997</v>
      </c>
      <c r="AC1843" s="44">
        <v>0.29884300000000003</v>
      </c>
      <c r="AD1843" s="44">
        <v>3642.108984</v>
      </c>
    </row>
    <row r="1844" spans="1:30" x14ac:dyDescent="0.25">
      <c r="A1844">
        <v>2364</v>
      </c>
      <c r="B1844" t="s">
        <v>101</v>
      </c>
      <c r="C1844" t="s">
        <v>114</v>
      </c>
      <c r="D1844" t="s">
        <v>240</v>
      </c>
      <c r="E1844" t="s">
        <v>104</v>
      </c>
      <c r="F1844" s="52">
        <f>VLOOKUP(A1844,[1]Minority!$A$1:$H$1902,5,FALSE)</f>
        <v>1163</v>
      </c>
      <c r="G1844" s="52">
        <f>VLOOKUP(A1844,'[1]Low-income - HH inc.'!$A$1:$I$1902,6,FALSE)</f>
        <v>164</v>
      </c>
      <c r="H1844" s="44">
        <v>173895</v>
      </c>
      <c r="I1844" s="44">
        <v>15852</v>
      </c>
      <c r="J1844" s="44">
        <v>25976</v>
      </c>
      <c r="K1844" s="44">
        <v>2330</v>
      </c>
      <c r="L1844" s="44">
        <v>1576</v>
      </c>
      <c r="M1844" s="44">
        <v>0</v>
      </c>
      <c r="N1844" s="44">
        <v>170</v>
      </c>
      <c r="O1844" s="44">
        <v>0</v>
      </c>
      <c r="P1844" s="44">
        <v>81.338561999999996</v>
      </c>
      <c r="Q1844" s="44">
        <v>84.431556999999998</v>
      </c>
      <c r="R1844" s="44">
        <v>19.955618000000001</v>
      </c>
      <c r="S1844" s="44">
        <v>19.818784999999998</v>
      </c>
      <c r="T1844" s="44">
        <v>171607.828125</v>
      </c>
      <c r="U1844" s="44">
        <v>25633.798827999999</v>
      </c>
      <c r="V1844" s="44">
        <v>1553.1923830000001</v>
      </c>
      <c r="W1844" s="44">
        <v>167.53978000000001</v>
      </c>
      <c r="X1844" s="44">
        <v>3420.784936</v>
      </c>
      <c r="Y1844" s="44">
        <v>14069.551573999999</v>
      </c>
      <c r="Z1844" s="44">
        <v>524.29836399999999</v>
      </c>
      <c r="AA1844" s="44">
        <v>12.105541000000001</v>
      </c>
      <c r="AB1844" s="44">
        <v>0.51593299999999997</v>
      </c>
      <c r="AC1844" s="44">
        <v>0.29060399999999997</v>
      </c>
      <c r="AD1844" s="44">
        <v>3438.6283330000001</v>
      </c>
    </row>
    <row r="1845" spans="1:30" x14ac:dyDescent="0.25">
      <c r="A1845">
        <v>2365</v>
      </c>
      <c r="B1845" t="s">
        <v>101</v>
      </c>
      <c r="C1845" t="s">
        <v>114</v>
      </c>
      <c r="D1845" t="s">
        <v>240</v>
      </c>
      <c r="E1845" t="s">
        <v>104</v>
      </c>
      <c r="F1845" s="52">
        <f>VLOOKUP(A1845,[1]Minority!$A$1:$H$1902,5,FALSE)</f>
        <v>2495</v>
      </c>
      <c r="G1845" s="52">
        <f>VLOOKUP(A1845,'[1]Low-income - HH inc.'!$A$1:$I$1902,6,FALSE)</f>
        <v>336</v>
      </c>
      <c r="H1845" s="44">
        <v>188942</v>
      </c>
      <c r="I1845" s="44">
        <v>5940</v>
      </c>
      <c r="J1845" s="44">
        <v>27723</v>
      </c>
      <c r="K1845" s="44">
        <v>321</v>
      </c>
      <c r="L1845" s="44">
        <v>1576</v>
      </c>
      <c r="M1845" s="44">
        <v>0</v>
      </c>
      <c r="N1845" s="44">
        <v>170</v>
      </c>
      <c r="O1845" s="44">
        <v>0</v>
      </c>
      <c r="P1845" s="44">
        <v>84.952849999999998</v>
      </c>
      <c r="Q1845" s="44">
        <v>88.951965000000001</v>
      </c>
      <c r="R1845" s="44">
        <v>18.986895000000001</v>
      </c>
      <c r="S1845" s="44">
        <v>18.839604999999999</v>
      </c>
      <c r="T1845" s="44">
        <v>187463.921875</v>
      </c>
      <c r="U1845" s="44">
        <v>27501.677734000001</v>
      </c>
      <c r="V1845" s="44">
        <v>1563.270996</v>
      </c>
      <c r="W1845" s="44">
        <v>168.626938</v>
      </c>
      <c r="X1845" s="44">
        <v>12693.471857</v>
      </c>
      <c r="Y1845" s="44">
        <v>54817.120286999998</v>
      </c>
      <c r="Z1845" s="44">
        <v>1801.397123</v>
      </c>
      <c r="AA1845" s="44">
        <v>52.406210000000002</v>
      </c>
      <c r="AB1845" s="44">
        <v>2.641594</v>
      </c>
      <c r="AC1845" s="44">
        <v>1.1228020000000001</v>
      </c>
      <c r="AD1845" s="44">
        <v>13524.991137000001</v>
      </c>
    </row>
    <row r="1846" spans="1:30" x14ac:dyDescent="0.25">
      <c r="A1846">
        <v>2366</v>
      </c>
      <c r="B1846" t="s">
        <v>101</v>
      </c>
      <c r="C1846" t="s">
        <v>114</v>
      </c>
      <c r="D1846" t="s">
        <v>240</v>
      </c>
      <c r="E1846" t="s">
        <v>104</v>
      </c>
      <c r="F1846" s="52">
        <f>VLOOKUP(A1846,[1]Minority!$A$1:$H$1902,5,FALSE)</f>
        <v>549</v>
      </c>
      <c r="G1846" s="52">
        <f>VLOOKUP(A1846,'[1]Low-income - HH inc.'!$A$1:$I$1902,6,FALSE)</f>
        <v>62</v>
      </c>
      <c r="H1846" s="44">
        <v>170551</v>
      </c>
      <c r="I1846" s="44">
        <v>0</v>
      </c>
      <c r="J1846" s="44">
        <v>25187</v>
      </c>
      <c r="K1846" s="44">
        <v>0</v>
      </c>
      <c r="L1846" s="44">
        <v>1576</v>
      </c>
      <c r="M1846" s="44">
        <v>0</v>
      </c>
      <c r="N1846" s="44">
        <v>210</v>
      </c>
      <c r="O1846" s="44">
        <v>0</v>
      </c>
      <c r="P1846" s="44">
        <v>55.723888000000002</v>
      </c>
      <c r="Q1846" s="44">
        <v>61.014118000000003</v>
      </c>
      <c r="R1846" s="44">
        <v>20.036208999999999</v>
      </c>
      <c r="S1846" s="44">
        <v>19.998791000000001</v>
      </c>
      <c r="T1846" s="44">
        <v>169487.53125</v>
      </c>
      <c r="U1846" s="44">
        <v>25029.945313</v>
      </c>
      <c r="V1846" s="44">
        <v>1566.1728519999999</v>
      </c>
      <c r="W1846" s="44">
        <v>208.69053600000001</v>
      </c>
      <c r="X1846" s="44">
        <v>9552.7457379999996</v>
      </c>
      <c r="Y1846" s="44">
        <v>14321.091092000001</v>
      </c>
      <c r="Z1846" s="44">
        <v>412.87463700000001</v>
      </c>
      <c r="AA1846" s="44">
        <v>11.63557</v>
      </c>
      <c r="AB1846" s="44">
        <v>0.58689199999999997</v>
      </c>
      <c r="AC1846" s="44">
        <v>0.26772899999999999</v>
      </c>
      <c r="AD1846" s="44">
        <v>3238.3611350000001</v>
      </c>
    </row>
    <row r="1847" spans="1:30" x14ac:dyDescent="0.25">
      <c r="A1847">
        <v>2367</v>
      </c>
      <c r="B1847" t="s">
        <v>101</v>
      </c>
      <c r="C1847" t="s">
        <v>114</v>
      </c>
      <c r="D1847" t="s">
        <v>240</v>
      </c>
      <c r="E1847" t="s">
        <v>104</v>
      </c>
      <c r="F1847" s="52">
        <f>VLOOKUP(A1847,[1]Minority!$A$1:$H$1902,5,FALSE)</f>
        <v>3239</v>
      </c>
      <c r="G1847" s="52">
        <f>VLOOKUP(A1847,'[1]Low-income - HH inc.'!$A$1:$I$1902,6,FALSE)</f>
        <v>401</v>
      </c>
      <c r="H1847" s="44">
        <v>160797</v>
      </c>
      <c r="I1847" s="44">
        <v>0</v>
      </c>
      <c r="J1847" s="44">
        <v>24287</v>
      </c>
      <c r="K1847" s="44">
        <v>0</v>
      </c>
      <c r="L1847" s="44">
        <v>1576</v>
      </c>
      <c r="M1847" s="44">
        <v>0</v>
      </c>
      <c r="N1847" s="44">
        <v>170</v>
      </c>
      <c r="O1847" s="44">
        <v>0</v>
      </c>
      <c r="P1847" s="44">
        <v>76.443504000000004</v>
      </c>
      <c r="Q1847" s="44">
        <v>60.04092</v>
      </c>
      <c r="R1847" s="44">
        <v>20.278048999999999</v>
      </c>
      <c r="S1847" s="44">
        <v>19.892965</v>
      </c>
      <c r="T1847" s="44">
        <v>159842.59375</v>
      </c>
      <c r="U1847" s="44">
        <v>24142.845702999999</v>
      </c>
      <c r="V1847" s="44">
        <v>1566.64563</v>
      </c>
      <c r="W1847" s="44">
        <v>168.99096700000001</v>
      </c>
      <c r="X1847" s="44">
        <v>1128.5382139999999</v>
      </c>
      <c r="Y1847" s="44">
        <v>16080.890203999999</v>
      </c>
      <c r="Z1847" s="44">
        <v>522.27233200000001</v>
      </c>
      <c r="AA1847" s="44">
        <v>13.421853</v>
      </c>
      <c r="AB1847" s="44">
        <v>0.63930699999999996</v>
      </c>
      <c r="AC1847" s="44">
        <v>0.31128499999999998</v>
      </c>
      <c r="AD1847" s="44">
        <v>3707.4800289999998</v>
      </c>
    </row>
    <row r="1848" spans="1:30" x14ac:dyDescent="0.25">
      <c r="A1848">
        <v>2368</v>
      </c>
      <c r="B1848" t="s">
        <v>101</v>
      </c>
      <c r="C1848" t="s">
        <v>227</v>
      </c>
      <c r="D1848" t="s">
        <v>241</v>
      </c>
      <c r="E1848" t="s">
        <v>104</v>
      </c>
      <c r="F1848" s="52">
        <f>VLOOKUP(A1848,[1]Minority!$A$1:$H$1902,5,FALSE)</f>
        <v>2325</v>
      </c>
      <c r="G1848" s="52">
        <f>VLOOKUP(A1848,'[1]Low-income - HH inc.'!$A$1:$I$1902,6,FALSE)</f>
        <v>169</v>
      </c>
      <c r="H1848" s="44">
        <v>117392</v>
      </c>
      <c r="I1848" s="44">
        <v>0</v>
      </c>
      <c r="J1848" s="44">
        <v>15137</v>
      </c>
      <c r="K1848" s="44">
        <v>0</v>
      </c>
      <c r="L1848" s="44">
        <v>0</v>
      </c>
      <c r="M1848" s="44">
        <v>0</v>
      </c>
      <c r="N1848" s="44">
        <v>116</v>
      </c>
      <c r="O1848" s="44">
        <v>0</v>
      </c>
      <c r="P1848" s="44">
        <v>0</v>
      </c>
      <c r="Q1848" s="44">
        <v>0</v>
      </c>
      <c r="R1848" s="44">
        <v>20.886875</v>
      </c>
      <c r="S1848" s="44">
        <v>20.839929999999999</v>
      </c>
      <c r="T1848" s="44">
        <v>117391.992188</v>
      </c>
      <c r="U1848" s="44">
        <v>15137</v>
      </c>
      <c r="V1848" s="44">
        <v>0</v>
      </c>
      <c r="W1848" s="44">
        <v>115.99999200000001</v>
      </c>
      <c r="X1848" s="44">
        <v>4374.5716179999999</v>
      </c>
      <c r="Y1848" s="44">
        <v>17855.881591000001</v>
      </c>
      <c r="Z1848" s="44">
        <v>627.17392900000004</v>
      </c>
      <c r="AA1848" s="44">
        <v>15.204567000000001</v>
      </c>
      <c r="AB1848" s="44">
        <v>0.64429899999999996</v>
      </c>
      <c r="AC1848" s="44">
        <v>0.36186200000000002</v>
      </c>
      <c r="AD1848" s="44">
        <v>4243.2788909999999</v>
      </c>
    </row>
    <row r="1849" spans="1:30" x14ac:dyDescent="0.25">
      <c r="A1849">
        <v>2369</v>
      </c>
      <c r="B1849" t="s">
        <v>101</v>
      </c>
      <c r="C1849" t="s">
        <v>227</v>
      </c>
      <c r="D1849" t="s">
        <v>241</v>
      </c>
      <c r="E1849" t="s">
        <v>104</v>
      </c>
      <c r="F1849" s="52">
        <f>VLOOKUP(A1849,[1]Minority!$A$1:$H$1902,5,FALSE)</f>
        <v>2755</v>
      </c>
      <c r="G1849" s="52">
        <f>VLOOKUP(A1849,'[1]Low-income - HH inc.'!$A$1:$I$1902,6,FALSE)</f>
        <v>321</v>
      </c>
      <c r="H1849" s="44">
        <v>94342</v>
      </c>
      <c r="I1849" s="44">
        <v>0</v>
      </c>
      <c r="J1849" s="44">
        <v>13324</v>
      </c>
      <c r="K1849" s="44">
        <v>0</v>
      </c>
      <c r="L1849" s="44">
        <v>0</v>
      </c>
      <c r="M1849" s="44">
        <v>0</v>
      </c>
      <c r="N1849" s="44">
        <v>116</v>
      </c>
      <c r="O1849" s="44">
        <v>0</v>
      </c>
      <c r="P1849" s="44">
        <v>0</v>
      </c>
      <c r="Q1849" s="44">
        <v>0</v>
      </c>
      <c r="R1849" s="44">
        <v>19.173359000000001</v>
      </c>
      <c r="S1849" s="44">
        <v>19.061159</v>
      </c>
      <c r="T1849" s="44">
        <v>94342</v>
      </c>
      <c r="U1849" s="44">
        <v>13324</v>
      </c>
      <c r="V1849" s="44">
        <v>0</v>
      </c>
      <c r="W1849" s="44">
        <v>116</v>
      </c>
      <c r="X1849" s="44">
        <v>11300.246877</v>
      </c>
      <c r="Y1849" s="44">
        <v>31083.230178000002</v>
      </c>
      <c r="Z1849" s="44">
        <v>1008.445645</v>
      </c>
      <c r="AA1849" s="44">
        <v>25.5792</v>
      </c>
      <c r="AB1849" s="44">
        <v>1.1683190000000001</v>
      </c>
      <c r="AC1849" s="44">
        <v>0.60398200000000002</v>
      </c>
      <c r="AD1849" s="44">
        <v>7159.1436869999998</v>
      </c>
    </row>
    <row r="1850" spans="1:30" x14ac:dyDescent="0.25">
      <c r="A1850">
        <v>2370</v>
      </c>
      <c r="B1850" t="s">
        <v>101</v>
      </c>
      <c r="C1850" t="s">
        <v>227</v>
      </c>
      <c r="D1850" t="s">
        <v>241</v>
      </c>
      <c r="E1850" t="s">
        <v>104</v>
      </c>
      <c r="F1850" s="52">
        <f>VLOOKUP(A1850,[1]Minority!$A$1:$H$1902,5,FALSE)</f>
        <v>2503</v>
      </c>
      <c r="G1850" s="52">
        <f>VLOOKUP(A1850,'[1]Low-income - HH inc.'!$A$1:$I$1902,6,FALSE)</f>
        <v>270</v>
      </c>
      <c r="H1850" s="44">
        <v>99752</v>
      </c>
      <c r="I1850" s="44">
        <v>0</v>
      </c>
      <c r="J1850" s="44">
        <v>15759</v>
      </c>
      <c r="K1850" s="44">
        <v>0</v>
      </c>
      <c r="L1850" s="44">
        <v>0</v>
      </c>
      <c r="M1850" s="44">
        <v>0</v>
      </c>
      <c r="N1850" s="44">
        <v>116</v>
      </c>
      <c r="O1850" s="44">
        <v>0</v>
      </c>
      <c r="P1850" s="44">
        <v>0</v>
      </c>
      <c r="Q1850" s="44">
        <v>0</v>
      </c>
      <c r="R1850" s="44">
        <v>17.468060000000001</v>
      </c>
      <c r="S1850" s="44">
        <v>17.409519</v>
      </c>
      <c r="T1850" s="44">
        <v>99752</v>
      </c>
      <c r="U1850" s="44">
        <v>15759</v>
      </c>
      <c r="V1850" s="44">
        <v>0</v>
      </c>
      <c r="W1850" s="44">
        <v>116</v>
      </c>
      <c r="X1850" s="44">
        <v>0</v>
      </c>
      <c r="Y1850" s="44">
        <v>6611.276151</v>
      </c>
      <c r="Z1850" s="44">
        <v>228.36285699999999</v>
      </c>
      <c r="AA1850" s="44">
        <v>5.3886710000000004</v>
      </c>
      <c r="AB1850" s="44">
        <v>0.24421399999999999</v>
      </c>
      <c r="AC1850" s="44">
        <v>0.129666</v>
      </c>
      <c r="AD1850" s="44">
        <v>1537.2229540000001</v>
      </c>
    </row>
    <row r="1851" spans="1:30" x14ac:dyDescent="0.25">
      <c r="A1851">
        <v>2371</v>
      </c>
      <c r="B1851" t="s">
        <v>101</v>
      </c>
      <c r="C1851" t="s">
        <v>227</v>
      </c>
      <c r="D1851" t="s">
        <v>241</v>
      </c>
      <c r="E1851" t="s">
        <v>104</v>
      </c>
      <c r="F1851" s="52">
        <f>VLOOKUP(A1851,[1]Minority!$A$1:$H$1902,5,FALSE)</f>
        <v>3131</v>
      </c>
      <c r="G1851" s="52">
        <f>VLOOKUP(A1851,'[1]Low-income - HH inc.'!$A$1:$I$1902,6,FALSE)</f>
        <v>238</v>
      </c>
      <c r="H1851" s="44">
        <v>109651</v>
      </c>
      <c r="I1851" s="44">
        <v>0</v>
      </c>
      <c r="J1851" s="44">
        <v>16879</v>
      </c>
      <c r="K1851" s="44">
        <v>0</v>
      </c>
      <c r="L1851" s="44">
        <v>0</v>
      </c>
      <c r="M1851" s="44">
        <v>0</v>
      </c>
      <c r="N1851" s="44">
        <v>116</v>
      </c>
      <c r="O1851" s="44">
        <v>0</v>
      </c>
      <c r="P1851" s="44">
        <v>0</v>
      </c>
      <c r="Q1851" s="44">
        <v>0</v>
      </c>
      <c r="R1851" s="44">
        <v>19.115708999999999</v>
      </c>
      <c r="S1851" s="44">
        <v>19.074895999999999</v>
      </c>
      <c r="T1851" s="44">
        <v>109651</v>
      </c>
      <c r="U1851" s="44">
        <v>16879</v>
      </c>
      <c r="V1851" s="44">
        <v>0</v>
      </c>
      <c r="W1851" s="44">
        <v>116</v>
      </c>
      <c r="X1851" s="44">
        <v>0</v>
      </c>
      <c r="Y1851" s="44">
        <v>16708.098607</v>
      </c>
      <c r="Z1851" s="44">
        <v>568.44444999999996</v>
      </c>
      <c r="AA1851" s="44">
        <v>14.162292000000001</v>
      </c>
      <c r="AB1851" s="44">
        <v>0.63697199999999998</v>
      </c>
      <c r="AC1851" s="44">
        <v>0.32975199999999999</v>
      </c>
      <c r="AD1851" s="44">
        <v>3884.102018</v>
      </c>
    </row>
    <row r="1852" spans="1:30" x14ac:dyDescent="0.25">
      <c r="A1852">
        <v>2372</v>
      </c>
      <c r="B1852" t="s">
        <v>101</v>
      </c>
      <c r="C1852" t="s">
        <v>227</v>
      </c>
      <c r="D1852" t="s">
        <v>241</v>
      </c>
      <c r="E1852" t="s">
        <v>104</v>
      </c>
      <c r="F1852" s="52">
        <f>VLOOKUP(A1852,[1]Minority!$A$1:$H$1902,5,FALSE)</f>
        <v>2332</v>
      </c>
      <c r="G1852" s="52">
        <f>VLOOKUP(A1852,'[1]Low-income - HH inc.'!$A$1:$I$1902,6,FALSE)</f>
        <v>353</v>
      </c>
      <c r="H1852" s="44">
        <v>101602</v>
      </c>
      <c r="I1852" s="44">
        <v>0</v>
      </c>
      <c r="J1852" s="44">
        <v>15716</v>
      </c>
      <c r="K1852" s="44">
        <v>0</v>
      </c>
      <c r="L1852" s="44">
        <v>0</v>
      </c>
      <c r="M1852" s="44">
        <v>0</v>
      </c>
      <c r="N1852" s="44">
        <v>116</v>
      </c>
      <c r="O1852" s="44">
        <v>0</v>
      </c>
      <c r="P1852" s="44">
        <v>0</v>
      </c>
      <c r="Q1852" s="44">
        <v>0</v>
      </c>
      <c r="R1852" s="44">
        <v>15.570632</v>
      </c>
      <c r="S1852" s="44">
        <v>15.44361</v>
      </c>
      <c r="T1852" s="44">
        <v>101602</v>
      </c>
      <c r="U1852" s="44">
        <v>15716</v>
      </c>
      <c r="V1852" s="44">
        <v>0</v>
      </c>
      <c r="W1852" s="44">
        <v>116</v>
      </c>
      <c r="X1852" s="44">
        <v>0</v>
      </c>
      <c r="Y1852" s="44">
        <v>7848.3742920000004</v>
      </c>
      <c r="Z1852" s="44">
        <v>230.65677600000001</v>
      </c>
      <c r="AA1852" s="44">
        <v>6.3532359999999999</v>
      </c>
      <c r="AB1852" s="44">
        <v>0.29852299999999998</v>
      </c>
      <c r="AC1852" s="44">
        <v>0.14461199999999999</v>
      </c>
      <c r="AD1852" s="44">
        <v>1713.095628</v>
      </c>
    </row>
    <row r="1853" spans="1:30" x14ac:dyDescent="0.25">
      <c r="A1853">
        <v>2373</v>
      </c>
      <c r="B1853" t="s">
        <v>101</v>
      </c>
      <c r="C1853" t="s">
        <v>227</v>
      </c>
      <c r="D1853" t="s">
        <v>241</v>
      </c>
      <c r="E1853" t="s">
        <v>104</v>
      </c>
      <c r="F1853" s="52">
        <f>VLOOKUP(A1853,[1]Minority!$A$1:$H$1902,5,FALSE)</f>
        <v>1284</v>
      </c>
      <c r="G1853" s="52">
        <f>VLOOKUP(A1853,'[1]Low-income - HH inc.'!$A$1:$I$1902,6,FALSE)</f>
        <v>203</v>
      </c>
      <c r="H1853" s="44">
        <v>109752</v>
      </c>
      <c r="I1853" s="44">
        <v>0</v>
      </c>
      <c r="J1853" s="44">
        <v>17427</v>
      </c>
      <c r="K1853" s="44">
        <v>0</v>
      </c>
      <c r="L1853" s="44">
        <v>0</v>
      </c>
      <c r="M1853" s="44">
        <v>0</v>
      </c>
      <c r="N1853" s="44">
        <v>116</v>
      </c>
      <c r="O1853" s="44">
        <v>0</v>
      </c>
      <c r="P1853" s="44">
        <v>0</v>
      </c>
      <c r="Q1853" s="44">
        <v>0</v>
      </c>
      <c r="R1853" s="44">
        <v>16.226092999999999</v>
      </c>
      <c r="S1853" s="44">
        <v>16.144732999999999</v>
      </c>
      <c r="T1853" s="44">
        <v>109752</v>
      </c>
      <c r="U1853" s="44">
        <v>17427</v>
      </c>
      <c r="V1853" s="44">
        <v>0</v>
      </c>
      <c r="W1853" s="44">
        <v>116</v>
      </c>
      <c r="X1853" s="44">
        <v>0</v>
      </c>
      <c r="Y1853" s="44">
        <v>13085.368936000001</v>
      </c>
      <c r="Z1853" s="44">
        <v>394.90510999999998</v>
      </c>
      <c r="AA1853" s="44">
        <v>10.529716000000001</v>
      </c>
      <c r="AB1853" s="44">
        <v>0.49465700000000001</v>
      </c>
      <c r="AC1853" s="44">
        <v>0.24504400000000001</v>
      </c>
      <c r="AD1853" s="44">
        <v>2903.1167949999999</v>
      </c>
    </row>
    <row r="1854" spans="1:30" x14ac:dyDescent="0.25">
      <c r="A1854">
        <v>2374</v>
      </c>
      <c r="B1854" t="s">
        <v>101</v>
      </c>
      <c r="C1854" t="s">
        <v>227</v>
      </c>
      <c r="D1854" t="s">
        <v>241</v>
      </c>
      <c r="E1854" t="s">
        <v>104</v>
      </c>
      <c r="F1854" s="52">
        <f>VLOOKUP(A1854,[1]Minority!$A$1:$H$1902,5,FALSE)</f>
        <v>962</v>
      </c>
      <c r="G1854" s="52">
        <f>VLOOKUP(A1854,'[1]Low-income - HH inc.'!$A$1:$I$1902,6,FALSE)</f>
        <v>158</v>
      </c>
      <c r="H1854" s="44">
        <v>110336</v>
      </c>
      <c r="I1854" s="44">
        <v>0</v>
      </c>
      <c r="J1854" s="44">
        <v>17366</v>
      </c>
      <c r="K1854" s="44">
        <v>0</v>
      </c>
      <c r="L1854" s="44">
        <v>0</v>
      </c>
      <c r="M1854" s="44">
        <v>0</v>
      </c>
      <c r="N1854" s="44">
        <v>116</v>
      </c>
      <c r="O1854" s="44">
        <v>0</v>
      </c>
      <c r="P1854" s="44">
        <v>0</v>
      </c>
      <c r="Q1854" s="44">
        <v>0</v>
      </c>
      <c r="R1854" s="44">
        <v>19.088215000000002</v>
      </c>
      <c r="S1854" s="44">
        <v>19.031047999999998</v>
      </c>
      <c r="T1854" s="44">
        <v>110336</v>
      </c>
      <c r="U1854" s="44">
        <v>17366</v>
      </c>
      <c r="V1854" s="44">
        <v>0</v>
      </c>
      <c r="W1854" s="44">
        <v>116</v>
      </c>
      <c r="X1854" s="44">
        <v>16775.843151000001</v>
      </c>
      <c r="Y1854" s="44">
        <v>56029.883704</v>
      </c>
      <c r="Z1854" s="44">
        <v>2340.6735250000002</v>
      </c>
      <c r="AA1854" s="44">
        <v>51.716168000000003</v>
      </c>
      <c r="AB1854" s="44">
        <v>2.2491089999999998</v>
      </c>
      <c r="AC1854" s="44">
        <v>1.284135</v>
      </c>
      <c r="AD1854" s="44">
        <v>15028.525588</v>
      </c>
    </row>
    <row r="1855" spans="1:30" x14ac:dyDescent="0.25">
      <c r="A1855">
        <v>2375</v>
      </c>
      <c r="B1855" t="s">
        <v>101</v>
      </c>
      <c r="C1855" t="s">
        <v>227</v>
      </c>
      <c r="D1855" t="s">
        <v>241</v>
      </c>
      <c r="E1855" t="s">
        <v>104</v>
      </c>
      <c r="F1855" s="52">
        <f>VLOOKUP(A1855,[1]Minority!$A$1:$H$1902,5,FALSE)</f>
        <v>1606</v>
      </c>
      <c r="G1855" s="52">
        <f>VLOOKUP(A1855,'[1]Low-income - HH inc.'!$A$1:$I$1902,6,FALSE)</f>
        <v>247</v>
      </c>
      <c r="H1855" s="44">
        <v>107995</v>
      </c>
      <c r="I1855" s="44">
        <v>0</v>
      </c>
      <c r="J1855" s="44">
        <v>15629</v>
      </c>
      <c r="K1855" s="44">
        <v>0</v>
      </c>
      <c r="L1855" s="44">
        <v>0</v>
      </c>
      <c r="M1855" s="44">
        <v>0</v>
      </c>
      <c r="N1855" s="44">
        <v>116</v>
      </c>
      <c r="O1855" s="44">
        <v>0</v>
      </c>
      <c r="P1855" s="44">
        <v>0</v>
      </c>
      <c r="Q1855" s="44">
        <v>0</v>
      </c>
      <c r="R1855" s="44">
        <v>18.634312000000001</v>
      </c>
      <c r="S1855" s="44">
        <v>18.498208999999999</v>
      </c>
      <c r="T1855" s="44">
        <v>107995</v>
      </c>
      <c r="U1855" s="44">
        <v>15629</v>
      </c>
      <c r="V1855" s="44">
        <v>0</v>
      </c>
      <c r="W1855" s="44">
        <v>116</v>
      </c>
      <c r="X1855" s="44">
        <v>26697.672381</v>
      </c>
      <c r="Y1855" s="44">
        <v>99625.869550000003</v>
      </c>
      <c r="Z1855" s="44">
        <v>3000.2581420000001</v>
      </c>
      <c r="AA1855" s="44">
        <v>80.596014999999994</v>
      </c>
      <c r="AB1855" s="44">
        <v>4.0811299999999999</v>
      </c>
      <c r="AC1855" s="44">
        <v>1.8828320000000001</v>
      </c>
      <c r="AD1855" s="44">
        <v>22678.120923999999</v>
      </c>
    </row>
    <row r="1856" spans="1:30" x14ac:dyDescent="0.25">
      <c r="A1856">
        <v>2376</v>
      </c>
      <c r="B1856" t="s">
        <v>101</v>
      </c>
      <c r="C1856" t="s">
        <v>227</v>
      </c>
      <c r="D1856" t="s">
        <v>241</v>
      </c>
      <c r="E1856" t="s">
        <v>104</v>
      </c>
      <c r="F1856" s="52">
        <f>VLOOKUP(A1856,[1]Minority!$A$1:$H$1902,5,FALSE)</f>
        <v>2182</v>
      </c>
      <c r="G1856" s="52">
        <f>VLOOKUP(A1856,'[1]Low-income - HH inc.'!$A$1:$I$1902,6,FALSE)</f>
        <v>363</v>
      </c>
      <c r="H1856" s="44">
        <v>119493</v>
      </c>
      <c r="I1856" s="44">
        <v>0</v>
      </c>
      <c r="J1856" s="44">
        <v>17742</v>
      </c>
      <c r="K1856" s="44">
        <v>0</v>
      </c>
      <c r="L1856" s="44">
        <v>0</v>
      </c>
      <c r="M1856" s="44">
        <v>0</v>
      </c>
      <c r="N1856" s="44">
        <v>116</v>
      </c>
      <c r="O1856" s="44">
        <v>0</v>
      </c>
      <c r="P1856" s="44">
        <v>0</v>
      </c>
      <c r="Q1856" s="44">
        <v>0</v>
      </c>
      <c r="R1856" s="44">
        <v>18.559201999999999</v>
      </c>
      <c r="S1856" s="44">
        <v>18.481919999999999</v>
      </c>
      <c r="T1856" s="44">
        <v>119493</v>
      </c>
      <c r="U1856" s="44">
        <v>17742</v>
      </c>
      <c r="V1856" s="44">
        <v>0</v>
      </c>
      <c r="W1856" s="44">
        <v>116</v>
      </c>
      <c r="X1856" s="44">
        <v>27542.444039999998</v>
      </c>
      <c r="Y1856" s="44">
        <v>63867.957584000003</v>
      </c>
      <c r="Z1856" s="44">
        <v>2359.1606849999998</v>
      </c>
      <c r="AA1856" s="44">
        <v>55.296411999999997</v>
      </c>
      <c r="AB1856" s="44">
        <v>2.548743</v>
      </c>
      <c r="AC1856" s="44">
        <v>1.350206</v>
      </c>
      <c r="AD1856" s="44">
        <v>16064.435087</v>
      </c>
    </row>
    <row r="1857" spans="1:30" x14ac:dyDescent="0.25">
      <c r="A1857">
        <v>2377</v>
      </c>
      <c r="B1857" t="s">
        <v>101</v>
      </c>
      <c r="C1857" t="s">
        <v>227</v>
      </c>
      <c r="D1857" t="s">
        <v>241</v>
      </c>
      <c r="E1857" t="s">
        <v>104</v>
      </c>
      <c r="F1857" s="52">
        <f>VLOOKUP(A1857,[1]Minority!$A$1:$H$1902,5,FALSE)</f>
        <v>1024</v>
      </c>
      <c r="G1857" s="52">
        <f>VLOOKUP(A1857,'[1]Low-income - HH inc.'!$A$1:$I$1902,6,FALSE)</f>
        <v>144</v>
      </c>
      <c r="H1857" s="44">
        <v>115837</v>
      </c>
      <c r="I1857" s="44">
        <v>0</v>
      </c>
      <c r="J1857" s="44">
        <v>17260</v>
      </c>
      <c r="K1857" s="44">
        <v>0</v>
      </c>
      <c r="L1857" s="44">
        <v>0</v>
      </c>
      <c r="M1857" s="44">
        <v>0</v>
      </c>
      <c r="N1857" s="44">
        <v>116</v>
      </c>
      <c r="O1857" s="44">
        <v>0</v>
      </c>
      <c r="P1857" s="44">
        <v>0</v>
      </c>
      <c r="Q1857" s="44">
        <v>0</v>
      </c>
      <c r="R1857" s="44">
        <v>20.757563000000001</v>
      </c>
      <c r="S1857" s="44">
        <v>20.749490999999999</v>
      </c>
      <c r="T1857" s="44">
        <v>115837</v>
      </c>
      <c r="U1857" s="44">
        <v>17260</v>
      </c>
      <c r="V1857" s="44">
        <v>0</v>
      </c>
      <c r="W1857" s="44">
        <v>116</v>
      </c>
      <c r="X1857" s="44">
        <v>12144.423809</v>
      </c>
      <c r="Y1857" s="44">
        <v>65083.450022999998</v>
      </c>
      <c r="Z1857" s="44">
        <v>2307.381883</v>
      </c>
      <c r="AA1857" s="44">
        <v>53.964570000000002</v>
      </c>
      <c r="AB1857" s="44">
        <v>2.4548420000000002</v>
      </c>
      <c r="AC1857" s="44">
        <v>1.307736</v>
      </c>
      <c r="AD1857" s="44">
        <v>15499.627872999999</v>
      </c>
    </row>
    <row r="1858" spans="1:30" x14ac:dyDescent="0.25">
      <c r="A1858">
        <v>2378</v>
      </c>
      <c r="B1858" t="s">
        <v>101</v>
      </c>
      <c r="C1858" t="s">
        <v>227</v>
      </c>
      <c r="D1858" t="s">
        <v>241</v>
      </c>
      <c r="E1858" t="s">
        <v>104</v>
      </c>
      <c r="F1858" s="52">
        <f>VLOOKUP(A1858,[1]Minority!$A$1:$H$1902,5,FALSE)</f>
        <v>987</v>
      </c>
      <c r="G1858" s="52">
        <f>VLOOKUP(A1858,'[1]Low-income - HH inc.'!$A$1:$I$1902,6,FALSE)</f>
        <v>141</v>
      </c>
      <c r="H1858" s="44">
        <v>116664</v>
      </c>
      <c r="I1858" s="44">
        <v>0</v>
      </c>
      <c r="J1858" s="44">
        <v>17493</v>
      </c>
      <c r="K1858" s="44">
        <v>0</v>
      </c>
      <c r="L1858" s="44">
        <v>0</v>
      </c>
      <c r="M1858" s="44">
        <v>0</v>
      </c>
      <c r="N1858" s="44">
        <v>116</v>
      </c>
      <c r="O1858" s="44">
        <v>0</v>
      </c>
      <c r="P1858" s="44">
        <v>0</v>
      </c>
      <c r="Q1858" s="44">
        <v>0</v>
      </c>
      <c r="R1858" s="44">
        <v>18.444063</v>
      </c>
      <c r="S1858" s="44">
        <v>18.424969000000001</v>
      </c>
      <c r="T1858" s="44">
        <v>116664</v>
      </c>
      <c r="U1858" s="44">
        <v>17493</v>
      </c>
      <c r="V1858" s="44">
        <v>0</v>
      </c>
      <c r="W1858" s="44">
        <v>116</v>
      </c>
      <c r="X1858" s="44">
        <v>6482.3348169999999</v>
      </c>
      <c r="Y1858" s="44">
        <v>31052.724319000001</v>
      </c>
      <c r="Z1858" s="44">
        <v>1117.6662240000001</v>
      </c>
      <c r="AA1858" s="44">
        <v>26.57911</v>
      </c>
      <c r="AB1858" s="44">
        <v>1.236855</v>
      </c>
      <c r="AC1858" s="44">
        <v>0.63136999999999999</v>
      </c>
      <c r="AD1858" s="44">
        <v>7560.014064</v>
      </c>
    </row>
    <row r="1859" spans="1:30" x14ac:dyDescent="0.25">
      <c r="A1859">
        <v>2379</v>
      </c>
      <c r="B1859" t="s">
        <v>101</v>
      </c>
      <c r="C1859" t="s">
        <v>227</v>
      </c>
      <c r="D1859" t="s">
        <v>241</v>
      </c>
      <c r="E1859" t="s">
        <v>104</v>
      </c>
      <c r="F1859" s="52">
        <f>VLOOKUP(A1859,[1]Minority!$A$1:$H$1902,5,FALSE)</f>
        <v>106</v>
      </c>
      <c r="G1859" s="52">
        <f>VLOOKUP(A1859,'[1]Low-income - HH inc.'!$A$1:$I$1902,6,FALSE)</f>
        <v>9</v>
      </c>
      <c r="H1859" s="44">
        <v>157135</v>
      </c>
      <c r="I1859" s="44">
        <v>0</v>
      </c>
      <c r="J1859" s="44">
        <v>22401</v>
      </c>
      <c r="K1859" s="44">
        <v>0</v>
      </c>
      <c r="L1859" s="44">
        <v>1576</v>
      </c>
      <c r="M1859" s="44">
        <v>0</v>
      </c>
      <c r="N1859" s="44">
        <v>116</v>
      </c>
      <c r="O1859" s="44">
        <v>0</v>
      </c>
      <c r="P1859" s="44">
        <v>0</v>
      </c>
      <c r="Q1859" s="44">
        <v>0</v>
      </c>
      <c r="R1859" s="44">
        <v>24.961525000000002</v>
      </c>
      <c r="S1859" s="44">
        <v>24.971492999999999</v>
      </c>
      <c r="T1859" s="44">
        <v>157135</v>
      </c>
      <c r="U1859" s="44">
        <v>22401</v>
      </c>
      <c r="V1859" s="44">
        <v>1576</v>
      </c>
      <c r="W1859" s="44">
        <v>115.99999200000001</v>
      </c>
      <c r="X1859" s="44">
        <v>32985.984901000003</v>
      </c>
      <c r="Y1859" s="44">
        <v>84841.684542000003</v>
      </c>
      <c r="Z1859" s="44">
        <v>1844.4638050000001</v>
      </c>
      <c r="AA1859" s="44">
        <v>93.286417999999998</v>
      </c>
      <c r="AB1859" s="44">
        <v>4.8155219999999996</v>
      </c>
      <c r="AC1859" s="44">
        <v>1.5311570000000001</v>
      </c>
      <c r="AD1859" s="44">
        <v>18797.712764</v>
      </c>
    </row>
    <row r="1860" spans="1:30" x14ac:dyDescent="0.25">
      <c r="A1860">
        <v>2380</v>
      </c>
      <c r="B1860" t="s">
        <v>101</v>
      </c>
      <c r="C1860" t="s">
        <v>227</v>
      </c>
      <c r="D1860" t="s">
        <v>241</v>
      </c>
      <c r="E1860" t="s">
        <v>104</v>
      </c>
      <c r="F1860" s="52">
        <f>VLOOKUP(A1860,[1]Minority!$A$1:$H$1902,5,FALSE)</f>
        <v>1697</v>
      </c>
      <c r="G1860" s="52">
        <f>VLOOKUP(A1860,'[1]Low-income - HH inc.'!$A$1:$I$1902,6,FALSE)</f>
        <v>156</v>
      </c>
      <c r="H1860" s="44">
        <v>113003</v>
      </c>
      <c r="I1860" s="44">
        <v>0</v>
      </c>
      <c r="J1860" s="44">
        <v>17554</v>
      </c>
      <c r="K1860" s="44">
        <v>0</v>
      </c>
      <c r="L1860" s="44">
        <v>0</v>
      </c>
      <c r="M1860" s="44">
        <v>0</v>
      </c>
      <c r="N1860" s="44">
        <v>116</v>
      </c>
      <c r="O1860" s="44">
        <v>0</v>
      </c>
      <c r="P1860" s="44">
        <v>0</v>
      </c>
      <c r="Q1860" s="44">
        <v>0</v>
      </c>
      <c r="R1860" s="44">
        <v>19.352283</v>
      </c>
      <c r="S1860" s="44">
        <v>19.256435</v>
      </c>
      <c r="T1860" s="44">
        <v>113003</v>
      </c>
      <c r="U1860" s="44">
        <v>17554</v>
      </c>
      <c r="V1860" s="44">
        <v>0</v>
      </c>
      <c r="W1860" s="44">
        <v>116</v>
      </c>
      <c r="X1860" s="44">
        <v>30971.27651</v>
      </c>
      <c r="Y1860" s="44">
        <v>48254.410231000002</v>
      </c>
      <c r="Z1860" s="44">
        <v>2554.3166809999998</v>
      </c>
      <c r="AA1860" s="44">
        <v>48.432650000000002</v>
      </c>
      <c r="AB1860" s="44">
        <v>2.0220769999999999</v>
      </c>
      <c r="AC1860" s="44">
        <v>1.3090440000000001</v>
      </c>
      <c r="AD1860" s="44">
        <v>14943.734058</v>
      </c>
    </row>
    <row r="1861" spans="1:30" x14ac:dyDescent="0.25">
      <c r="A1861">
        <v>2381</v>
      </c>
      <c r="B1861" t="s">
        <v>101</v>
      </c>
      <c r="C1861" t="s">
        <v>227</v>
      </c>
      <c r="D1861" t="s">
        <v>241</v>
      </c>
      <c r="E1861" t="s">
        <v>104</v>
      </c>
      <c r="F1861" s="52">
        <f>VLOOKUP(A1861,[1]Minority!$A$1:$H$1902,5,FALSE)</f>
        <v>232</v>
      </c>
      <c r="G1861" s="52">
        <f>VLOOKUP(A1861,'[1]Low-income - HH inc.'!$A$1:$I$1902,6,FALSE)</f>
        <v>20</v>
      </c>
      <c r="H1861" s="44">
        <v>137280</v>
      </c>
      <c r="I1861" s="44">
        <v>0</v>
      </c>
      <c r="J1861" s="44">
        <v>20657</v>
      </c>
      <c r="K1861" s="44">
        <v>0</v>
      </c>
      <c r="L1861" s="44">
        <v>1576</v>
      </c>
      <c r="M1861" s="44">
        <v>0</v>
      </c>
      <c r="N1861" s="44">
        <v>116</v>
      </c>
      <c r="O1861" s="44">
        <v>0</v>
      </c>
      <c r="P1861" s="44">
        <v>0</v>
      </c>
      <c r="Q1861" s="44">
        <v>0</v>
      </c>
      <c r="R1861" s="44">
        <v>21.993559000000001</v>
      </c>
      <c r="S1861" s="44">
        <v>21.663118000000001</v>
      </c>
      <c r="T1861" s="44">
        <v>137280</v>
      </c>
      <c r="U1861" s="44">
        <v>20657</v>
      </c>
      <c r="V1861" s="44">
        <v>1576</v>
      </c>
      <c r="W1861" s="44">
        <v>116</v>
      </c>
      <c r="X1861" s="44">
        <v>37122.649381000003</v>
      </c>
      <c r="Y1861" s="44">
        <v>100310.19510500001</v>
      </c>
      <c r="Z1861" s="44">
        <v>2327.2764280000001</v>
      </c>
      <c r="AA1861" s="44">
        <v>107.09676</v>
      </c>
      <c r="AB1861" s="44">
        <v>5.4442009999999996</v>
      </c>
      <c r="AC1861" s="44">
        <v>1.831836</v>
      </c>
      <c r="AD1861" s="44">
        <v>22452.490248999999</v>
      </c>
    </row>
    <row r="1862" spans="1:30" x14ac:dyDescent="0.25">
      <c r="A1862">
        <v>2382</v>
      </c>
      <c r="B1862" t="s">
        <v>101</v>
      </c>
      <c r="C1862" t="s">
        <v>227</v>
      </c>
      <c r="D1862" t="s">
        <v>241</v>
      </c>
      <c r="E1862" t="s">
        <v>104</v>
      </c>
      <c r="F1862" s="52">
        <f>VLOOKUP(A1862,[1]Minority!$A$1:$H$1902,5,FALSE)</f>
        <v>92</v>
      </c>
      <c r="G1862" s="52">
        <f>VLOOKUP(A1862,'[1]Low-income - HH inc.'!$A$1:$I$1902,6,FALSE)</f>
        <v>11</v>
      </c>
      <c r="H1862" s="44">
        <v>152017</v>
      </c>
      <c r="I1862" s="44">
        <v>0</v>
      </c>
      <c r="J1862" s="44">
        <v>22772</v>
      </c>
      <c r="K1862" s="44">
        <v>0</v>
      </c>
      <c r="L1862" s="44">
        <v>1576</v>
      </c>
      <c r="M1862" s="44">
        <v>0</v>
      </c>
      <c r="N1862" s="44">
        <v>116</v>
      </c>
      <c r="O1862" s="44">
        <v>0</v>
      </c>
      <c r="P1862" s="44">
        <v>0</v>
      </c>
      <c r="Q1862" s="44">
        <v>0</v>
      </c>
      <c r="R1862" s="44">
        <v>19.995728</v>
      </c>
      <c r="S1862" s="44">
        <v>19.638508000000002</v>
      </c>
      <c r="T1862" s="44">
        <v>152017</v>
      </c>
      <c r="U1862" s="44">
        <v>22772</v>
      </c>
      <c r="V1862" s="44">
        <v>1576</v>
      </c>
      <c r="W1862" s="44">
        <v>116</v>
      </c>
      <c r="X1862" s="44">
        <v>0</v>
      </c>
      <c r="Y1862" s="44">
        <v>32533.980766000001</v>
      </c>
      <c r="Z1862" s="44">
        <v>888.11260800000002</v>
      </c>
      <c r="AA1862" s="44">
        <v>25.474909</v>
      </c>
      <c r="AB1862" s="44">
        <v>1.448062</v>
      </c>
      <c r="AC1862" s="44">
        <v>0.57945800000000003</v>
      </c>
      <c r="AD1862" s="44">
        <v>7100.6028420000002</v>
      </c>
    </row>
    <row r="1863" spans="1:30" x14ac:dyDescent="0.25">
      <c r="A1863">
        <v>2383</v>
      </c>
      <c r="B1863" t="s">
        <v>101</v>
      </c>
      <c r="C1863" t="s">
        <v>227</v>
      </c>
      <c r="D1863" t="s">
        <v>241</v>
      </c>
      <c r="E1863" t="s">
        <v>104</v>
      </c>
      <c r="F1863" s="52">
        <f>VLOOKUP(A1863,[1]Minority!$A$1:$H$1902,5,FALSE)</f>
        <v>1128</v>
      </c>
      <c r="G1863" s="52">
        <f>VLOOKUP(A1863,'[1]Low-income - HH inc.'!$A$1:$I$1902,6,FALSE)</f>
        <v>150</v>
      </c>
      <c r="H1863" s="44">
        <v>155396</v>
      </c>
      <c r="I1863" s="44">
        <v>0</v>
      </c>
      <c r="J1863" s="44">
        <v>22576</v>
      </c>
      <c r="K1863" s="44">
        <v>0</v>
      </c>
      <c r="L1863" s="44">
        <v>1576</v>
      </c>
      <c r="M1863" s="44">
        <v>0</v>
      </c>
      <c r="N1863" s="44">
        <v>116</v>
      </c>
      <c r="O1863" s="44">
        <v>0</v>
      </c>
      <c r="P1863" s="44">
        <v>0</v>
      </c>
      <c r="Q1863" s="44">
        <v>0</v>
      </c>
      <c r="R1863" s="44">
        <v>19.417369999999998</v>
      </c>
      <c r="S1863" s="44">
        <v>19.075206999999999</v>
      </c>
      <c r="T1863" s="44">
        <v>155396</v>
      </c>
      <c r="U1863" s="44">
        <v>22576</v>
      </c>
      <c r="V1863" s="44">
        <v>1576</v>
      </c>
      <c r="W1863" s="44">
        <v>116.00000799999999</v>
      </c>
      <c r="X1863" s="44">
        <v>32750.240851999999</v>
      </c>
      <c r="Y1863" s="44">
        <v>72783.742864</v>
      </c>
      <c r="Z1863" s="44">
        <v>3724.8087970000001</v>
      </c>
      <c r="AA1863" s="44">
        <v>70.509951999999998</v>
      </c>
      <c r="AB1863" s="44">
        <v>3.3240219999999998</v>
      </c>
      <c r="AC1863" s="44">
        <v>1.9285239999999999</v>
      </c>
      <c r="AD1863" s="44">
        <v>22149.548557999999</v>
      </c>
    </row>
    <row r="1864" spans="1:30" x14ac:dyDescent="0.25">
      <c r="A1864">
        <v>2384</v>
      </c>
      <c r="B1864" t="s">
        <v>101</v>
      </c>
      <c r="C1864" t="s">
        <v>227</v>
      </c>
      <c r="D1864" t="s">
        <v>241</v>
      </c>
      <c r="E1864" t="s">
        <v>104</v>
      </c>
      <c r="F1864" s="52">
        <f>VLOOKUP(A1864,[1]Minority!$A$1:$H$1902,5,FALSE)</f>
        <v>2290</v>
      </c>
      <c r="G1864" s="52">
        <f>VLOOKUP(A1864,'[1]Low-income - HH inc.'!$A$1:$I$1902,6,FALSE)</f>
        <v>298</v>
      </c>
      <c r="H1864" s="44">
        <v>126091</v>
      </c>
      <c r="I1864" s="44">
        <v>0</v>
      </c>
      <c r="J1864" s="44">
        <v>18254</v>
      </c>
      <c r="K1864" s="44">
        <v>0</v>
      </c>
      <c r="L1864" s="44">
        <v>0</v>
      </c>
      <c r="M1864" s="44">
        <v>0</v>
      </c>
      <c r="N1864" s="44">
        <v>116</v>
      </c>
      <c r="O1864" s="44">
        <v>0</v>
      </c>
      <c r="P1864" s="44">
        <v>0</v>
      </c>
      <c r="Q1864" s="44">
        <v>0</v>
      </c>
      <c r="R1864" s="44">
        <v>17.677206000000002</v>
      </c>
      <c r="S1864" s="44">
        <v>17.526197</v>
      </c>
      <c r="T1864" s="44">
        <v>126091.007813</v>
      </c>
      <c r="U1864" s="44">
        <v>18254</v>
      </c>
      <c r="V1864" s="44">
        <v>0</v>
      </c>
      <c r="W1864" s="44">
        <v>116</v>
      </c>
      <c r="X1864" s="44">
        <v>7455.2308309999999</v>
      </c>
      <c r="Y1864" s="44">
        <v>15870.173924999999</v>
      </c>
      <c r="Z1864" s="44">
        <v>770.92038000000002</v>
      </c>
      <c r="AA1864" s="44">
        <v>15.597394</v>
      </c>
      <c r="AB1864" s="44">
        <v>0.66343700000000005</v>
      </c>
      <c r="AC1864" s="44">
        <v>0.41214200000000001</v>
      </c>
      <c r="AD1864" s="44">
        <v>4723.3335729999999</v>
      </c>
    </row>
    <row r="1865" spans="1:30" x14ac:dyDescent="0.25">
      <c r="A1865">
        <v>2385</v>
      </c>
      <c r="B1865" t="s">
        <v>101</v>
      </c>
      <c r="C1865" t="s">
        <v>227</v>
      </c>
      <c r="D1865" t="s">
        <v>241</v>
      </c>
      <c r="E1865" t="s">
        <v>104</v>
      </c>
      <c r="F1865" s="52">
        <f>VLOOKUP(A1865,[1]Minority!$A$1:$H$1902,5,FALSE)</f>
        <v>824</v>
      </c>
      <c r="G1865" s="52">
        <f>VLOOKUP(A1865,'[1]Low-income - HH inc.'!$A$1:$I$1902,6,FALSE)</f>
        <v>97</v>
      </c>
      <c r="H1865" s="44">
        <v>186114</v>
      </c>
      <c r="I1865" s="44">
        <v>0</v>
      </c>
      <c r="J1865" s="44">
        <v>26886</v>
      </c>
      <c r="K1865" s="44">
        <v>0</v>
      </c>
      <c r="L1865" s="44">
        <v>1576</v>
      </c>
      <c r="M1865" s="44">
        <v>0</v>
      </c>
      <c r="N1865" s="44">
        <v>116</v>
      </c>
      <c r="O1865" s="44">
        <v>0</v>
      </c>
      <c r="P1865" s="44">
        <v>0</v>
      </c>
      <c r="Q1865" s="44">
        <v>0</v>
      </c>
      <c r="R1865" s="44">
        <v>20.091062999999998</v>
      </c>
      <c r="S1865" s="44">
        <v>19.945108000000001</v>
      </c>
      <c r="T1865" s="44">
        <v>186114</v>
      </c>
      <c r="U1865" s="44">
        <v>26886</v>
      </c>
      <c r="V1865" s="44">
        <v>1576</v>
      </c>
      <c r="W1865" s="44">
        <v>116</v>
      </c>
      <c r="X1865" s="44">
        <v>43431.424429999999</v>
      </c>
      <c r="Y1865" s="44">
        <v>190205.40766500001</v>
      </c>
      <c r="Z1865" s="44">
        <v>4963.5391989999998</v>
      </c>
      <c r="AA1865" s="44">
        <v>203.152818</v>
      </c>
      <c r="AB1865" s="44">
        <v>10.356045</v>
      </c>
      <c r="AC1865" s="44">
        <v>3.6563379999999999</v>
      </c>
      <c r="AD1865" s="44">
        <v>44604.545513999998</v>
      </c>
    </row>
    <row r="1866" spans="1:30" x14ac:dyDescent="0.25">
      <c r="A1866">
        <v>2386</v>
      </c>
      <c r="B1866" t="s">
        <v>101</v>
      </c>
      <c r="C1866" t="s">
        <v>227</v>
      </c>
      <c r="D1866" t="s">
        <v>241</v>
      </c>
      <c r="E1866" t="s">
        <v>104</v>
      </c>
      <c r="F1866" s="52">
        <f>VLOOKUP(A1866,[1]Minority!$A$1:$H$1902,5,FALSE)</f>
        <v>540</v>
      </c>
      <c r="G1866" s="52">
        <f>VLOOKUP(A1866,'[1]Low-income - HH inc.'!$A$1:$I$1902,6,FALSE)</f>
        <v>64</v>
      </c>
      <c r="H1866" s="44">
        <v>136114</v>
      </c>
      <c r="I1866" s="44">
        <v>0</v>
      </c>
      <c r="J1866" s="44">
        <v>19404</v>
      </c>
      <c r="K1866" s="44">
        <v>0</v>
      </c>
      <c r="L1866" s="44">
        <v>1576</v>
      </c>
      <c r="M1866" s="44">
        <v>0</v>
      </c>
      <c r="N1866" s="44">
        <v>116</v>
      </c>
      <c r="O1866" s="44">
        <v>0</v>
      </c>
      <c r="P1866" s="44">
        <v>0</v>
      </c>
      <c r="Q1866" s="44">
        <v>0</v>
      </c>
      <c r="R1866" s="44">
        <v>23.909500000000001</v>
      </c>
      <c r="S1866" s="44">
        <v>23.895012000000001</v>
      </c>
      <c r="T1866" s="44">
        <v>136114</v>
      </c>
      <c r="U1866" s="44">
        <v>19404</v>
      </c>
      <c r="V1866" s="44">
        <v>1576</v>
      </c>
      <c r="W1866" s="44">
        <v>116</v>
      </c>
      <c r="X1866" s="44">
        <v>27137.863870000001</v>
      </c>
      <c r="Y1866" s="44">
        <v>63273.987012999998</v>
      </c>
      <c r="Z1866" s="44">
        <v>1502.9203339999999</v>
      </c>
      <c r="AA1866" s="44">
        <v>69.292018999999996</v>
      </c>
      <c r="AB1866" s="44">
        <v>3.370174</v>
      </c>
      <c r="AC1866" s="44">
        <v>1.1732720000000001</v>
      </c>
      <c r="AD1866" s="44">
        <v>14244.347324</v>
      </c>
    </row>
    <row r="1867" spans="1:30" x14ac:dyDescent="0.25">
      <c r="A1867">
        <v>2387</v>
      </c>
      <c r="B1867" t="s">
        <v>101</v>
      </c>
      <c r="C1867" t="s">
        <v>114</v>
      </c>
      <c r="D1867" t="s">
        <v>242</v>
      </c>
      <c r="E1867" t="s">
        <v>104</v>
      </c>
      <c r="F1867" s="52">
        <f>VLOOKUP(A1867,[1]Minority!$A$1:$H$1902,5,FALSE)</f>
        <v>1777</v>
      </c>
      <c r="G1867" s="52">
        <f>VLOOKUP(A1867,'[1]Low-income - HH inc.'!$A$1:$I$1902,6,FALSE)</f>
        <v>136</v>
      </c>
      <c r="H1867" s="44">
        <v>124386</v>
      </c>
      <c r="I1867" s="44">
        <v>0</v>
      </c>
      <c r="J1867" s="44">
        <v>18535</v>
      </c>
      <c r="K1867" s="44">
        <v>0</v>
      </c>
      <c r="L1867" s="44">
        <v>1576</v>
      </c>
      <c r="M1867" s="44">
        <v>0</v>
      </c>
      <c r="N1867" s="44">
        <v>116</v>
      </c>
      <c r="O1867" s="44">
        <v>0</v>
      </c>
      <c r="P1867" s="44">
        <v>0</v>
      </c>
      <c r="Q1867" s="44">
        <v>0</v>
      </c>
      <c r="R1867" s="44">
        <v>18.948194999999998</v>
      </c>
      <c r="S1867" s="44">
        <v>18.719356999999999</v>
      </c>
      <c r="T1867" s="44">
        <v>124386</v>
      </c>
      <c r="U1867" s="44">
        <v>18535</v>
      </c>
      <c r="V1867" s="44">
        <v>1576</v>
      </c>
      <c r="W1867" s="44">
        <v>116</v>
      </c>
      <c r="X1867" s="44">
        <v>23469.146015999999</v>
      </c>
      <c r="Y1867" s="44">
        <v>47680.341434000002</v>
      </c>
      <c r="Z1867" s="44">
        <v>1145.3273380000001</v>
      </c>
      <c r="AA1867" s="44">
        <v>49.439492000000001</v>
      </c>
      <c r="AB1867" s="44">
        <v>2.4724159999999999</v>
      </c>
      <c r="AC1867" s="44">
        <v>0.86923399999999995</v>
      </c>
      <c r="AD1867" s="44">
        <v>10610.457576999999</v>
      </c>
    </row>
    <row r="1868" spans="1:30" x14ac:dyDescent="0.25">
      <c r="A1868">
        <v>2388</v>
      </c>
      <c r="B1868" t="s">
        <v>101</v>
      </c>
      <c r="C1868" t="s">
        <v>114</v>
      </c>
      <c r="D1868" t="s">
        <v>242</v>
      </c>
      <c r="E1868" t="s">
        <v>104</v>
      </c>
      <c r="F1868" s="52">
        <f>VLOOKUP(A1868,[1]Minority!$A$1:$H$1902,5,FALSE)</f>
        <v>0</v>
      </c>
      <c r="G1868" s="52">
        <f>VLOOKUP(A1868,'[1]Low-income - HH inc.'!$A$1:$I$1902,6,FALSE)</f>
        <v>0</v>
      </c>
      <c r="H1868" s="44">
        <v>176209</v>
      </c>
      <c r="I1868" s="44">
        <v>4616</v>
      </c>
      <c r="J1868" s="44">
        <v>25014</v>
      </c>
      <c r="K1868" s="44">
        <v>613</v>
      </c>
      <c r="L1868" s="44">
        <v>1576</v>
      </c>
      <c r="M1868" s="44">
        <v>0</v>
      </c>
      <c r="N1868" s="44">
        <v>116</v>
      </c>
      <c r="O1868" s="44">
        <v>0</v>
      </c>
      <c r="P1868" s="44">
        <v>21.993586000000001</v>
      </c>
      <c r="Q1868" s="44">
        <v>35.391438000000001</v>
      </c>
      <c r="R1868" s="44">
        <v>18.414406</v>
      </c>
      <c r="S1868" s="44">
        <v>18.160664000000001</v>
      </c>
      <c r="T1868" s="44">
        <v>176015.21875</v>
      </c>
      <c r="U1868" s="44">
        <v>24986.445313</v>
      </c>
      <c r="V1868" s="44">
        <v>1574.2202150000001</v>
      </c>
      <c r="W1868" s="44">
        <v>115.86900300000001</v>
      </c>
      <c r="X1868" s="44">
        <v>5446.308599</v>
      </c>
      <c r="Y1868" s="44">
        <v>10719.366040999999</v>
      </c>
      <c r="Z1868" s="44">
        <v>404.65061700000001</v>
      </c>
      <c r="AA1868" s="44">
        <v>9.5775260000000006</v>
      </c>
      <c r="AB1868" s="44">
        <v>0.48940099999999997</v>
      </c>
      <c r="AC1868" s="44">
        <v>0.23746999999999999</v>
      </c>
      <c r="AD1868" s="44">
        <v>2833.471043</v>
      </c>
    </row>
    <row r="1869" spans="1:30" x14ac:dyDescent="0.25">
      <c r="A1869">
        <v>2389</v>
      </c>
      <c r="B1869" t="s">
        <v>101</v>
      </c>
      <c r="C1869" t="s">
        <v>114</v>
      </c>
      <c r="D1869" t="s">
        <v>242</v>
      </c>
      <c r="E1869" t="s">
        <v>104</v>
      </c>
      <c r="F1869" s="52">
        <f>VLOOKUP(A1869,[1]Minority!$A$1:$H$1902,5,FALSE)</f>
        <v>0</v>
      </c>
      <c r="G1869" s="52">
        <f>VLOOKUP(A1869,'[1]Low-income - HH inc.'!$A$1:$I$1902,6,FALSE)</f>
        <v>0</v>
      </c>
      <c r="H1869" s="44">
        <v>187881</v>
      </c>
      <c r="I1869" s="44">
        <v>7046</v>
      </c>
      <c r="J1869" s="44">
        <v>26602</v>
      </c>
      <c r="K1869" s="44">
        <v>1407</v>
      </c>
      <c r="L1869" s="44">
        <v>1576</v>
      </c>
      <c r="M1869" s="44">
        <v>0</v>
      </c>
      <c r="N1869" s="44">
        <v>116</v>
      </c>
      <c r="O1869" s="44">
        <v>0</v>
      </c>
      <c r="P1869" s="44">
        <v>18.389679000000001</v>
      </c>
      <c r="Q1869" s="44">
        <v>32.524239000000001</v>
      </c>
      <c r="R1869" s="44">
        <v>16.627276999999999</v>
      </c>
      <c r="S1869" s="44">
        <v>17.328074000000001</v>
      </c>
      <c r="T1869" s="44">
        <v>187505.6875</v>
      </c>
      <c r="U1869" s="44">
        <v>26549.710938</v>
      </c>
      <c r="V1869" s="44">
        <v>1572.7292480000001</v>
      </c>
      <c r="W1869" s="44">
        <v>115.759254</v>
      </c>
      <c r="X1869" s="44">
        <v>15812.479977000001</v>
      </c>
      <c r="Y1869" s="44">
        <v>24042.109485000001</v>
      </c>
      <c r="Z1869" s="44">
        <v>705.01856199999997</v>
      </c>
      <c r="AA1869" s="44">
        <v>19.113454000000001</v>
      </c>
      <c r="AB1869" s="44">
        <v>1.051091</v>
      </c>
      <c r="AC1869" s="44">
        <v>0.44513399999999997</v>
      </c>
      <c r="AD1869" s="44">
        <v>5472.000266</v>
      </c>
    </row>
    <row r="1870" spans="1:30" x14ac:dyDescent="0.25">
      <c r="A1870">
        <v>2390</v>
      </c>
      <c r="B1870" t="s">
        <v>101</v>
      </c>
      <c r="C1870" t="s">
        <v>114</v>
      </c>
      <c r="D1870" t="s">
        <v>242</v>
      </c>
      <c r="E1870" t="s">
        <v>104</v>
      </c>
      <c r="F1870" s="52">
        <f>VLOOKUP(A1870,[1]Minority!$A$1:$H$1902,5,FALSE)</f>
        <v>4092</v>
      </c>
      <c r="G1870" s="52">
        <f>VLOOKUP(A1870,'[1]Low-income - HH inc.'!$A$1:$I$1902,6,FALSE)</f>
        <v>352</v>
      </c>
      <c r="H1870" s="44">
        <v>149380</v>
      </c>
      <c r="I1870" s="44">
        <v>875</v>
      </c>
      <c r="J1870" s="44">
        <v>22192</v>
      </c>
      <c r="K1870" s="44">
        <v>591</v>
      </c>
      <c r="L1870" s="44">
        <v>1576</v>
      </c>
      <c r="M1870" s="44">
        <v>0</v>
      </c>
      <c r="N1870" s="44">
        <v>116</v>
      </c>
      <c r="O1870" s="44">
        <v>0</v>
      </c>
      <c r="P1870" s="44">
        <v>53.958728999999998</v>
      </c>
      <c r="Q1870" s="44">
        <v>49.469302999999996</v>
      </c>
      <c r="R1870" s="44">
        <v>18.220614999999999</v>
      </c>
      <c r="S1870" s="44">
        <v>18.811351999999999</v>
      </c>
      <c r="T1870" s="44">
        <v>149116.90625</v>
      </c>
      <c r="U1870" s="44">
        <v>22153.730468999998</v>
      </c>
      <c r="V1870" s="44">
        <v>1573.2078859999999</v>
      </c>
      <c r="W1870" s="44">
        <v>115.794495</v>
      </c>
      <c r="X1870" s="44">
        <v>40110.310425000003</v>
      </c>
      <c r="Y1870" s="44">
        <v>72762.353436999998</v>
      </c>
      <c r="Z1870" s="44">
        <v>1739.424199</v>
      </c>
      <c r="AA1870" s="44">
        <v>79.966488999999996</v>
      </c>
      <c r="AB1870" s="44">
        <v>4.0125900000000003</v>
      </c>
      <c r="AC1870" s="44">
        <v>1.358285</v>
      </c>
      <c r="AD1870" s="44">
        <v>16572.540588</v>
      </c>
    </row>
    <row r="1871" spans="1:30" x14ac:dyDescent="0.25">
      <c r="A1871">
        <v>2391</v>
      </c>
      <c r="B1871" t="s">
        <v>101</v>
      </c>
      <c r="C1871" t="s">
        <v>114</v>
      </c>
      <c r="D1871" t="s">
        <v>242</v>
      </c>
      <c r="E1871" t="s">
        <v>104</v>
      </c>
      <c r="F1871" s="52">
        <f>VLOOKUP(A1871,[1]Minority!$A$1:$H$1902,5,FALSE)</f>
        <v>1769</v>
      </c>
      <c r="G1871" s="52">
        <f>VLOOKUP(A1871,'[1]Low-income - HH inc.'!$A$1:$I$1902,6,FALSE)</f>
        <v>155</v>
      </c>
      <c r="H1871" s="44">
        <v>143097</v>
      </c>
      <c r="I1871" s="44">
        <v>0</v>
      </c>
      <c r="J1871" s="44">
        <v>20888</v>
      </c>
      <c r="K1871" s="44">
        <v>0</v>
      </c>
      <c r="L1871" s="44">
        <v>1576</v>
      </c>
      <c r="M1871" s="44">
        <v>0</v>
      </c>
      <c r="N1871" s="44">
        <v>116</v>
      </c>
      <c r="O1871" s="44">
        <v>0</v>
      </c>
      <c r="P1871" s="44">
        <v>55.744174999999998</v>
      </c>
      <c r="Q1871" s="44">
        <v>40.888644999999997</v>
      </c>
      <c r="R1871" s="44">
        <v>18.550519999999999</v>
      </c>
      <c r="S1871" s="44">
        <v>18.980205999999999</v>
      </c>
      <c r="T1871" s="44">
        <v>142833.265625</v>
      </c>
      <c r="U1871" s="44">
        <v>20849.501952999999</v>
      </c>
      <c r="V1871" s="44">
        <v>1573.095337</v>
      </c>
      <c r="W1871" s="44">
        <v>115.786209</v>
      </c>
      <c r="X1871" s="44">
        <v>26364.506516000001</v>
      </c>
      <c r="Y1871" s="44">
        <v>46200.835403999998</v>
      </c>
      <c r="Z1871" s="44">
        <v>1281.080755</v>
      </c>
      <c r="AA1871" s="44">
        <v>45.210152999999998</v>
      </c>
      <c r="AB1871" s="44">
        <v>2.2443390000000001</v>
      </c>
      <c r="AC1871" s="44">
        <v>0.87933799999999995</v>
      </c>
      <c r="AD1871" s="44">
        <v>10667.300814</v>
      </c>
    </row>
    <row r="1872" spans="1:30" x14ac:dyDescent="0.25">
      <c r="A1872">
        <v>2392</v>
      </c>
      <c r="B1872" t="s">
        <v>101</v>
      </c>
      <c r="C1872" t="s">
        <v>114</v>
      </c>
      <c r="D1872" t="s">
        <v>242</v>
      </c>
      <c r="E1872" t="s">
        <v>104</v>
      </c>
      <c r="F1872" s="52">
        <f>VLOOKUP(A1872,[1]Minority!$A$1:$H$1902,5,FALSE)</f>
        <v>2297</v>
      </c>
      <c r="G1872" s="52">
        <f>VLOOKUP(A1872,'[1]Low-income - HH inc.'!$A$1:$I$1902,6,FALSE)</f>
        <v>185</v>
      </c>
      <c r="H1872" s="44">
        <v>129543</v>
      </c>
      <c r="I1872" s="44">
        <v>0</v>
      </c>
      <c r="J1872" s="44">
        <v>19538</v>
      </c>
      <c r="K1872" s="44">
        <v>0</v>
      </c>
      <c r="L1872" s="44">
        <v>1576</v>
      </c>
      <c r="M1872" s="44">
        <v>0</v>
      </c>
      <c r="N1872" s="44">
        <v>116</v>
      </c>
      <c r="O1872" s="44">
        <v>0</v>
      </c>
      <c r="P1872" s="44">
        <v>0</v>
      </c>
      <c r="Q1872" s="44">
        <v>0</v>
      </c>
      <c r="R1872" s="44">
        <v>19.647783</v>
      </c>
      <c r="S1872" s="44">
        <v>19.651140000000002</v>
      </c>
      <c r="T1872" s="44">
        <v>129543</v>
      </c>
      <c r="U1872" s="44">
        <v>19538</v>
      </c>
      <c r="V1872" s="44">
        <v>1576.0001219999999</v>
      </c>
      <c r="W1872" s="44">
        <v>116</v>
      </c>
      <c r="X1872" s="44">
        <v>5154.4201650000005</v>
      </c>
      <c r="Y1872" s="44">
        <v>23845.891876999998</v>
      </c>
      <c r="Z1872" s="44">
        <v>696.83425899999997</v>
      </c>
      <c r="AA1872" s="44">
        <v>19.200082999999999</v>
      </c>
      <c r="AB1872" s="44">
        <v>0.95772900000000005</v>
      </c>
      <c r="AC1872" s="44">
        <v>0.44129000000000002</v>
      </c>
      <c r="AD1872" s="44">
        <v>5271.7174080000004</v>
      </c>
    </row>
    <row r="1873" spans="1:30" x14ac:dyDescent="0.25">
      <c r="A1873">
        <v>2393</v>
      </c>
      <c r="B1873" t="s">
        <v>101</v>
      </c>
      <c r="C1873" t="s">
        <v>114</v>
      </c>
      <c r="D1873" t="s">
        <v>242</v>
      </c>
      <c r="E1873" t="s">
        <v>104</v>
      </c>
      <c r="F1873" s="52">
        <f>VLOOKUP(A1873,[1]Minority!$A$1:$H$1902,5,FALSE)</f>
        <v>2171</v>
      </c>
      <c r="G1873" s="52">
        <f>VLOOKUP(A1873,'[1]Low-income - HH inc.'!$A$1:$I$1902,6,FALSE)</f>
        <v>195</v>
      </c>
      <c r="H1873" s="44">
        <v>120009</v>
      </c>
      <c r="I1873" s="44">
        <v>0</v>
      </c>
      <c r="J1873" s="44">
        <v>18461</v>
      </c>
      <c r="K1873" s="44">
        <v>0</v>
      </c>
      <c r="L1873" s="44">
        <v>1576</v>
      </c>
      <c r="M1873" s="44">
        <v>0</v>
      </c>
      <c r="N1873" s="44">
        <v>116</v>
      </c>
      <c r="O1873" s="44">
        <v>0</v>
      </c>
      <c r="P1873" s="44">
        <v>21.528801000000001</v>
      </c>
      <c r="Q1873" s="44">
        <v>41.178986000000002</v>
      </c>
      <c r="R1873" s="44">
        <v>17.660312999999999</v>
      </c>
      <c r="S1873" s="44">
        <v>17.853704</v>
      </c>
      <c r="T1873" s="44">
        <v>119974.601563</v>
      </c>
      <c r="U1873" s="44">
        <v>18455.708984000001</v>
      </c>
      <c r="V1873" s="44">
        <v>1575.5482179999999</v>
      </c>
      <c r="W1873" s="44">
        <v>115.966759</v>
      </c>
      <c r="X1873" s="44">
        <v>2843.3647850000002</v>
      </c>
      <c r="Y1873" s="44">
        <v>11775.843844000001</v>
      </c>
      <c r="Z1873" s="44">
        <v>327.27151099999998</v>
      </c>
      <c r="AA1873" s="44">
        <v>9.3674520000000001</v>
      </c>
      <c r="AB1873" s="44">
        <v>0.52552299999999996</v>
      </c>
      <c r="AC1873" s="44">
        <v>0.212338</v>
      </c>
      <c r="AD1873" s="44">
        <v>2626.1829459999999</v>
      </c>
    </row>
    <row r="1874" spans="1:30" x14ac:dyDescent="0.25">
      <c r="A1874">
        <v>2394</v>
      </c>
      <c r="B1874" t="s">
        <v>101</v>
      </c>
      <c r="C1874" t="s">
        <v>114</v>
      </c>
      <c r="D1874" t="s">
        <v>242</v>
      </c>
      <c r="E1874" t="s">
        <v>104</v>
      </c>
      <c r="F1874" s="52">
        <f>VLOOKUP(A1874,[1]Minority!$A$1:$H$1902,5,FALSE)</f>
        <v>1377</v>
      </c>
      <c r="G1874" s="52">
        <f>VLOOKUP(A1874,'[1]Low-income - HH inc.'!$A$1:$I$1902,6,FALSE)</f>
        <v>125</v>
      </c>
      <c r="H1874" s="44">
        <v>157492</v>
      </c>
      <c r="I1874" s="44">
        <v>0</v>
      </c>
      <c r="J1874" s="44">
        <v>23503</v>
      </c>
      <c r="K1874" s="44">
        <v>0</v>
      </c>
      <c r="L1874" s="44">
        <v>1576</v>
      </c>
      <c r="M1874" s="44">
        <v>0</v>
      </c>
      <c r="N1874" s="44">
        <v>0</v>
      </c>
      <c r="O1874" s="44">
        <v>0</v>
      </c>
      <c r="P1874" s="44">
        <v>0</v>
      </c>
      <c r="Q1874" s="44">
        <v>0</v>
      </c>
      <c r="R1874" s="44">
        <v>19.854692</v>
      </c>
      <c r="S1874" s="44">
        <v>19.688911000000001</v>
      </c>
      <c r="T1874" s="44">
        <v>157492</v>
      </c>
      <c r="U1874" s="44">
        <v>23503</v>
      </c>
      <c r="V1874" s="44">
        <v>1576</v>
      </c>
      <c r="W1874" s="44">
        <v>0</v>
      </c>
      <c r="X1874" s="44">
        <v>3121.2415110000002</v>
      </c>
      <c r="Y1874" s="44">
        <v>15702.045435</v>
      </c>
      <c r="Z1874" s="44">
        <v>537.90470400000004</v>
      </c>
      <c r="AA1874" s="44">
        <v>13.598134999999999</v>
      </c>
      <c r="AB1874" s="44">
        <v>0.62177800000000005</v>
      </c>
      <c r="AC1874" s="44">
        <v>0.317602</v>
      </c>
      <c r="AD1874" s="44">
        <v>3752.3377460000002</v>
      </c>
    </row>
    <row r="1875" spans="1:30" x14ac:dyDescent="0.25">
      <c r="A1875">
        <v>2395</v>
      </c>
      <c r="B1875" t="s">
        <v>101</v>
      </c>
      <c r="C1875" t="s">
        <v>114</v>
      </c>
      <c r="D1875" t="s">
        <v>242</v>
      </c>
      <c r="E1875" t="s">
        <v>104</v>
      </c>
      <c r="F1875" s="52">
        <f>VLOOKUP(A1875,[1]Minority!$A$1:$H$1902,5,FALSE)</f>
        <v>1252</v>
      </c>
      <c r="G1875" s="52">
        <f>VLOOKUP(A1875,'[1]Low-income - HH inc.'!$A$1:$I$1902,6,FALSE)</f>
        <v>106</v>
      </c>
      <c r="H1875" s="44">
        <v>146573</v>
      </c>
      <c r="I1875" s="44">
        <v>0</v>
      </c>
      <c r="J1875" s="44">
        <v>21569</v>
      </c>
      <c r="K1875" s="44">
        <v>0</v>
      </c>
      <c r="L1875" s="44">
        <v>1576</v>
      </c>
      <c r="M1875" s="44">
        <v>0</v>
      </c>
      <c r="N1875" s="44">
        <v>116</v>
      </c>
      <c r="O1875" s="44">
        <v>0</v>
      </c>
      <c r="P1875" s="44">
        <v>0</v>
      </c>
      <c r="Q1875" s="44">
        <v>0</v>
      </c>
      <c r="R1875" s="44">
        <v>18.193718000000001</v>
      </c>
      <c r="S1875" s="44">
        <v>18.096428</v>
      </c>
      <c r="T1875" s="44">
        <v>146573</v>
      </c>
      <c r="U1875" s="44">
        <v>21569</v>
      </c>
      <c r="V1875" s="44">
        <v>1576</v>
      </c>
      <c r="W1875" s="44">
        <v>116</v>
      </c>
      <c r="X1875" s="44">
        <v>9526.4724200000001</v>
      </c>
      <c r="Y1875" s="44">
        <v>25562.72954</v>
      </c>
      <c r="Z1875" s="44">
        <v>828.13301200000001</v>
      </c>
      <c r="AA1875" s="44">
        <v>20.95241</v>
      </c>
      <c r="AB1875" s="44">
        <v>1.1896310000000001</v>
      </c>
      <c r="AC1875" s="44">
        <v>0.49937500000000001</v>
      </c>
      <c r="AD1875" s="44">
        <v>6261.2591839999995</v>
      </c>
    </row>
    <row r="1876" spans="1:30" x14ac:dyDescent="0.25">
      <c r="A1876">
        <v>2396</v>
      </c>
      <c r="B1876" t="s">
        <v>101</v>
      </c>
      <c r="C1876" t="s">
        <v>114</v>
      </c>
      <c r="D1876" t="s">
        <v>242</v>
      </c>
      <c r="E1876" t="s">
        <v>104</v>
      </c>
      <c r="F1876" s="52">
        <f>VLOOKUP(A1876,[1]Minority!$A$1:$H$1902,5,FALSE)</f>
        <v>1598</v>
      </c>
      <c r="G1876" s="52">
        <f>VLOOKUP(A1876,'[1]Low-income - HH inc.'!$A$1:$I$1902,6,FALSE)</f>
        <v>148</v>
      </c>
      <c r="H1876" s="44">
        <v>155583</v>
      </c>
      <c r="I1876" s="44">
        <v>0</v>
      </c>
      <c r="J1876" s="44">
        <v>23566</v>
      </c>
      <c r="K1876" s="44">
        <v>0</v>
      </c>
      <c r="L1876" s="44">
        <v>0</v>
      </c>
      <c r="M1876" s="44">
        <v>0</v>
      </c>
      <c r="N1876" s="44">
        <v>0</v>
      </c>
      <c r="O1876" s="44">
        <v>0</v>
      </c>
      <c r="P1876" s="44">
        <v>0</v>
      </c>
      <c r="Q1876" s="44">
        <v>0</v>
      </c>
      <c r="R1876" s="44">
        <v>18.306778000000001</v>
      </c>
      <c r="S1876" s="44">
        <v>18.204720999999999</v>
      </c>
      <c r="T1876" s="44">
        <v>155583</v>
      </c>
      <c r="U1876" s="44">
        <v>23566</v>
      </c>
      <c r="V1876" s="44">
        <v>0</v>
      </c>
      <c r="W1876" s="44">
        <v>0</v>
      </c>
      <c r="X1876" s="44">
        <v>31588.847872999999</v>
      </c>
      <c r="Y1876" s="44">
        <v>56457.621484000003</v>
      </c>
      <c r="Z1876" s="44">
        <v>1893.4643329999999</v>
      </c>
      <c r="AA1876" s="44">
        <v>46.997396000000002</v>
      </c>
      <c r="AB1876" s="44">
        <v>2.2567010000000001</v>
      </c>
      <c r="AC1876" s="44">
        <v>1.122579</v>
      </c>
      <c r="AD1876" s="44">
        <v>13484.885845999999</v>
      </c>
    </row>
    <row r="1877" spans="1:30" x14ac:dyDescent="0.25">
      <c r="A1877">
        <v>2417</v>
      </c>
      <c r="B1877" t="s">
        <v>101</v>
      </c>
      <c r="C1877" t="s">
        <v>114</v>
      </c>
      <c r="D1877" t="s">
        <v>248</v>
      </c>
      <c r="E1877" t="s">
        <v>104</v>
      </c>
      <c r="F1877" s="52">
        <f>VLOOKUP(A1877,[1]Minority!$A$1:$H$1902,5,FALSE)</f>
        <v>514</v>
      </c>
      <c r="G1877" s="52">
        <f>VLOOKUP(A1877,'[1]Low-income - HH inc.'!$A$1:$I$1902,6,FALSE)</f>
        <v>74</v>
      </c>
      <c r="H1877" s="44">
        <v>185246</v>
      </c>
      <c r="I1877" s="44">
        <v>0</v>
      </c>
      <c r="J1877" s="44">
        <v>31159</v>
      </c>
      <c r="K1877" s="44">
        <v>0</v>
      </c>
      <c r="L1877" s="44">
        <v>1576</v>
      </c>
      <c r="M1877" s="44">
        <v>0</v>
      </c>
      <c r="N1877" s="44">
        <v>210</v>
      </c>
      <c r="O1877" s="44">
        <v>0</v>
      </c>
      <c r="P1877" s="44">
        <v>0</v>
      </c>
      <c r="Q1877" s="44">
        <v>0</v>
      </c>
      <c r="R1877" s="44">
        <v>21.694004</v>
      </c>
      <c r="S1877" s="44">
        <v>21.667551</v>
      </c>
      <c r="T1877" s="44">
        <v>185246</v>
      </c>
      <c r="U1877" s="44">
        <v>31159</v>
      </c>
      <c r="V1877" s="44">
        <v>1576</v>
      </c>
      <c r="W1877" s="44">
        <v>210</v>
      </c>
      <c r="X1877" s="44">
        <v>21930.087983000001</v>
      </c>
      <c r="Y1877" s="44">
        <v>55225.630746000003</v>
      </c>
      <c r="Z1877" s="44">
        <v>1503.0524069999999</v>
      </c>
      <c r="AA1877" s="44">
        <v>44.234777000000001</v>
      </c>
      <c r="AB1877" s="44">
        <v>2.3458800000000002</v>
      </c>
      <c r="AC1877" s="44">
        <v>0.99990199999999996</v>
      </c>
      <c r="AD1877" s="44">
        <v>12121.018147000001</v>
      </c>
    </row>
    <row r="1878" spans="1:30" x14ac:dyDescent="0.25">
      <c r="A1878">
        <v>2418</v>
      </c>
      <c r="B1878" t="s">
        <v>101</v>
      </c>
      <c r="C1878" t="s">
        <v>114</v>
      </c>
      <c r="D1878" t="s">
        <v>248</v>
      </c>
      <c r="E1878" t="s">
        <v>104</v>
      </c>
      <c r="F1878" s="52">
        <f>VLOOKUP(A1878,[1]Minority!$A$1:$H$1902,5,FALSE)</f>
        <v>1742</v>
      </c>
      <c r="G1878" s="52">
        <f>VLOOKUP(A1878,'[1]Low-income - HH inc.'!$A$1:$I$1902,6,FALSE)</f>
        <v>145</v>
      </c>
      <c r="H1878" s="44">
        <v>173687</v>
      </c>
      <c r="I1878" s="44">
        <v>0</v>
      </c>
      <c r="J1878" s="44">
        <v>27911</v>
      </c>
      <c r="K1878" s="44">
        <v>0</v>
      </c>
      <c r="L1878" s="44">
        <v>0</v>
      </c>
      <c r="M1878" s="44">
        <v>0</v>
      </c>
      <c r="N1878" s="44">
        <v>210</v>
      </c>
      <c r="O1878" s="44">
        <v>0</v>
      </c>
      <c r="P1878" s="44">
        <v>0</v>
      </c>
      <c r="Q1878" s="44">
        <v>0</v>
      </c>
      <c r="R1878" s="44">
        <v>20.651648000000002</v>
      </c>
      <c r="S1878" s="44">
        <v>20.702514999999998</v>
      </c>
      <c r="T1878" s="44">
        <v>173687</v>
      </c>
      <c r="U1878" s="44">
        <v>27911</v>
      </c>
      <c r="V1878" s="44">
        <v>0</v>
      </c>
      <c r="W1878" s="44">
        <v>210.00001499999999</v>
      </c>
      <c r="X1878" s="44">
        <v>5047.8952740000004</v>
      </c>
      <c r="Y1878" s="44">
        <v>22930.104983000001</v>
      </c>
      <c r="Z1878" s="44">
        <v>639.29092200000002</v>
      </c>
      <c r="AA1878" s="44">
        <v>18.548522999999999</v>
      </c>
      <c r="AB1878" s="44">
        <v>0.97145700000000001</v>
      </c>
      <c r="AC1878" s="44">
        <v>0.41886800000000002</v>
      </c>
      <c r="AD1878" s="44">
        <v>5064.2251260000003</v>
      </c>
    </row>
    <row r="1879" spans="1:30" x14ac:dyDescent="0.25">
      <c r="A1879">
        <v>2419</v>
      </c>
      <c r="B1879" t="s">
        <v>101</v>
      </c>
      <c r="C1879" t="s">
        <v>114</v>
      </c>
      <c r="D1879" t="s">
        <v>248</v>
      </c>
      <c r="E1879" t="s">
        <v>104</v>
      </c>
      <c r="F1879" s="52">
        <f>VLOOKUP(A1879,[1]Minority!$A$1:$H$1902,5,FALSE)</f>
        <v>2080</v>
      </c>
      <c r="G1879" s="52">
        <f>VLOOKUP(A1879,'[1]Low-income - HH inc.'!$A$1:$I$1902,6,FALSE)</f>
        <v>318</v>
      </c>
      <c r="H1879" s="44">
        <v>209129</v>
      </c>
      <c r="I1879" s="44">
        <v>0</v>
      </c>
      <c r="J1879" s="44">
        <v>32580</v>
      </c>
      <c r="K1879" s="44">
        <v>0</v>
      </c>
      <c r="L1879" s="44">
        <v>1576</v>
      </c>
      <c r="M1879" s="44">
        <v>0</v>
      </c>
      <c r="N1879" s="44">
        <v>210</v>
      </c>
      <c r="O1879" s="44">
        <v>0</v>
      </c>
      <c r="P1879" s="44">
        <v>0</v>
      </c>
      <c r="Q1879" s="44">
        <v>0</v>
      </c>
      <c r="R1879" s="44">
        <v>20.028666000000001</v>
      </c>
      <c r="S1879" s="44">
        <v>20.057925999999998</v>
      </c>
      <c r="T1879" s="44">
        <v>209129</v>
      </c>
      <c r="U1879" s="44">
        <v>32580</v>
      </c>
      <c r="V1879" s="44">
        <v>1576</v>
      </c>
      <c r="W1879" s="44">
        <v>210</v>
      </c>
      <c r="X1879" s="44">
        <v>2381.2430570000001</v>
      </c>
      <c r="Y1879" s="44">
        <v>9009.6653229999993</v>
      </c>
      <c r="Z1879" s="44">
        <v>309.546942</v>
      </c>
      <c r="AA1879" s="44">
        <v>7.6616850000000003</v>
      </c>
      <c r="AB1879" s="44">
        <v>0.35911900000000002</v>
      </c>
      <c r="AC1879" s="44">
        <v>0.18032999999999999</v>
      </c>
      <c r="AD1879" s="44">
        <v>2147.0722409999998</v>
      </c>
    </row>
    <row r="1880" spans="1:30" x14ac:dyDescent="0.25">
      <c r="A1880">
        <v>2420</v>
      </c>
      <c r="B1880" t="s">
        <v>101</v>
      </c>
      <c r="C1880" t="s">
        <v>114</v>
      </c>
      <c r="D1880" t="s">
        <v>248</v>
      </c>
      <c r="E1880" t="s">
        <v>104</v>
      </c>
      <c r="F1880" s="52">
        <f>VLOOKUP(A1880,[1]Minority!$A$1:$H$1902,5,FALSE)</f>
        <v>1614</v>
      </c>
      <c r="G1880" s="52">
        <f>VLOOKUP(A1880,'[1]Low-income - HH inc.'!$A$1:$I$1902,6,FALSE)</f>
        <v>170</v>
      </c>
      <c r="H1880" s="44">
        <v>209248</v>
      </c>
      <c r="I1880" s="44">
        <v>0</v>
      </c>
      <c r="J1880" s="44">
        <v>30368</v>
      </c>
      <c r="K1880" s="44">
        <v>0</v>
      </c>
      <c r="L1880" s="44">
        <v>0</v>
      </c>
      <c r="M1880" s="44">
        <v>0</v>
      </c>
      <c r="N1880" s="44">
        <v>210</v>
      </c>
      <c r="O1880" s="44">
        <v>0</v>
      </c>
      <c r="P1880" s="44">
        <v>0</v>
      </c>
      <c r="Q1880" s="44">
        <v>0</v>
      </c>
      <c r="R1880" s="44">
        <v>20.444804999999999</v>
      </c>
      <c r="S1880" s="44">
        <v>20.422643999999998</v>
      </c>
      <c r="T1880" s="44">
        <v>209248.015625</v>
      </c>
      <c r="U1880" s="44">
        <v>30368</v>
      </c>
      <c r="V1880" s="44">
        <v>0</v>
      </c>
      <c r="W1880" s="44">
        <v>210</v>
      </c>
      <c r="X1880" s="44">
        <v>0</v>
      </c>
      <c r="Y1880" s="44">
        <v>6977.1423830000003</v>
      </c>
      <c r="Z1880" s="44">
        <v>229.66941299999999</v>
      </c>
      <c r="AA1880" s="44">
        <v>5.7206320000000002</v>
      </c>
      <c r="AB1880" s="44">
        <v>0.257857</v>
      </c>
      <c r="AC1880" s="44">
        <v>0.13400599999999999</v>
      </c>
      <c r="AD1880" s="44">
        <v>1584.3029489999999</v>
      </c>
    </row>
    <row r="1881" spans="1:30" x14ac:dyDescent="0.25">
      <c r="A1881">
        <v>2421</v>
      </c>
      <c r="B1881" t="s">
        <v>101</v>
      </c>
      <c r="C1881" t="s">
        <v>114</v>
      </c>
      <c r="D1881" t="s">
        <v>248</v>
      </c>
      <c r="E1881" t="s">
        <v>104</v>
      </c>
      <c r="F1881" s="52">
        <f>VLOOKUP(A1881,[1]Minority!$A$1:$H$1902,5,FALSE)</f>
        <v>2580</v>
      </c>
      <c r="G1881" s="52">
        <f>VLOOKUP(A1881,'[1]Low-income - HH inc.'!$A$1:$I$1902,6,FALSE)</f>
        <v>284</v>
      </c>
      <c r="H1881" s="44">
        <v>186086</v>
      </c>
      <c r="I1881" s="44">
        <v>0</v>
      </c>
      <c r="J1881" s="44">
        <v>26503</v>
      </c>
      <c r="K1881" s="44">
        <v>0</v>
      </c>
      <c r="L1881" s="44">
        <v>0</v>
      </c>
      <c r="M1881" s="44">
        <v>0</v>
      </c>
      <c r="N1881" s="44">
        <v>210</v>
      </c>
      <c r="O1881" s="44">
        <v>0</v>
      </c>
      <c r="P1881" s="44">
        <v>0</v>
      </c>
      <c r="Q1881" s="44">
        <v>0</v>
      </c>
      <c r="R1881" s="44">
        <v>20.496141000000001</v>
      </c>
      <c r="S1881" s="44">
        <v>19.808826</v>
      </c>
      <c r="T1881" s="44">
        <v>186086</v>
      </c>
      <c r="U1881" s="44">
        <v>26503</v>
      </c>
      <c r="V1881" s="44">
        <v>0</v>
      </c>
      <c r="W1881" s="44">
        <v>210.00001499999999</v>
      </c>
      <c r="X1881" s="44">
        <v>44378.194151000003</v>
      </c>
      <c r="Y1881" s="44">
        <v>82987.224394000004</v>
      </c>
      <c r="Z1881" s="44">
        <v>1949.183051</v>
      </c>
      <c r="AA1881" s="44">
        <v>90.847966</v>
      </c>
      <c r="AB1881" s="44">
        <v>4.648574</v>
      </c>
      <c r="AC1881" s="44">
        <v>1.498359</v>
      </c>
      <c r="AD1881" s="44">
        <v>18421.545125000001</v>
      </c>
    </row>
    <row r="1882" spans="1:30" x14ac:dyDescent="0.25">
      <c r="A1882">
        <v>2422</v>
      </c>
      <c r="B1882" t="s">
        <v>101</v>
      </c>
      <c r="C1882" t="s">
        <v>114</v>
      </c>
      <c r="D1882" t="s">
        <v>248</v>
      </c>
      <c r="E1882" t="s">
        <v>104</v>
      </c>
      <c r="F1882" s="52">
        <f>VLOOKUP(A1882,[1]Minority!$A$1:$H$1902,5,FALSE)</f>
        <v>968</v>
      </c>
      <c r="G1882" s="52">
        <f>VLOOKUP(A1882,'[1]Low-income - HH inc.'!$A$1:$I$1902,6,FALSE)</f>
        <v>127</v>
      </c>
      <c r="H1882" s="44">
        <v>231258</v>
      </c>
      <c r="I1882" s="44">
        <v>0</v>
      </c>
      <c r="J1882" s="44">
        <v>30760</v>
      </c>
      <c r="K1882" s="44">
        <v>0</v>
      </c>
      <c r="L1882" s="44">
        <v>0</v>
      </c>
      <c r="M1882" s="44">
        <v>0</v>
      </c>
      <c r="N1882" s="44">
        <v>210</v>
      </c>
      <c r="O1882" s="44">
        <v>0</v>
      </c>
      <c r="P1882" s="44">
        <v>0</v>
      </c>
      <c r="Q1882" s="44">
        <v>0</v>
      </c>
      <c r="R1882" s="44">
        <v>18.498177999999999</v>
      </c>
      <c r="S1882" s="44">
        <v>18.507919000000001</v>
      </c>
      <c r="T1882" s="44">
        <v>231258</v>
      </c>
      <c r="U1882" s="44">
        <v>30760</v>
      </c>
      <c r="V1882" s="44">
        <v>0</v>
      </c>
      <c r="W1882" s="44">
        <v>210</v>
      </c>
      <c r="X1882" s="44">
        <v>5679.2379499999997</v>
      </c>
      <c r="Y1882" s="44">
        <v>23717.684141000002</v>
      </c>
      <c r="Z1882" s="44">
        <v>764.37412300000005</v>
      </c>
      <c r="AA1882" s="44">
        <v>19.930983000000001</v>
      </c>
      <c r="AB1882" s="44">
        <v>0.998197</v>
      </c>
      <c r="AC1882" s="44">
        <v>0.46588600000000002</v>
      </c>
      <c r="AD1882" s="44">
        <v>5606.4466949999996</v>
      </c>
    </row>
    <row r="1883" spans="1:30" x14ac:dyDescent="0.25">
      <c r="A1883">
        <v>2423</v>
      </c>
      <c r="B1883" t="s">
        <v>101</v>
      </c>
      <c r="C1883" t="s">
        <v>114</v>
      </c>
      <c r="D1883" t="s">
        <v>248</v>
      </c>
      <c r="E1883" t="s">
        <v>104</v>
      </c>
      <c r="F1883" s="52">
        <f>VLOOKUP(A1883,[1]Minority!$A$1:$H$1902,5,FALSE)</f>
        <v>2944</v>
      </c>
      <c r="G1883" s="52">
        <f>VLOOKUP(A1883,'[1]Low-income - HH inc.'!$A$1:$I$1902,6,FALSE)</f>
        <v>301</v>
      </c>
      <c r="H1883" s="44">
        <v>212372</v>
      </c>
      <c r="I1883" s="44">
        <v>0</v>
      </c>
      <c r="J1883" s="44">
        <v>30369</v>
      </c>
      <c r="K1883" s="44">
        <v>0</v>
      </c>
      <c r="L1883" s="44">
        <v>0</v>
      </c>
      <c r="M1883" s="44">
        <v>0</v>
      </c>
      <c r="N1883" s="44">
        <v>210</v>
      </c>
      <c r="O1883" s="44">
        <v>0</v>
      </c>
      <c r="P1883" s="44">
        <v>0</v>
      </c>
      <c r="Q1883" s="44">
        <v>0</v>
      </c>
      <c r="R1883" s="44">
        <v>19.437560999999999</v>
      </c>
      <c r="S1883" s="44">
        <v>19.421827</v>
      </c>
      <c r="T1883" s="44">
        <v>212372</v>
      </c>
      <c r="U1883" s="44">
        <v>30368.998047000001</v>
      </c>
      <c r="V1883" s="44">
        <v>0</v>
      </c>
      <c r="W1883" s="44">
        <v>210</v>
      </c>
      <c r="X1883" s="44">
        <v>5451.0566200000003</v>
      </c>
      <c r="Y1883" s="44">
        <v>29413.114429000001</v>
      </c>
      <c r="Z1883" s="44">
        <v>1028.0229159999999</v>
      </c>
      <c r="AA1883" s="44">
        <v>24.674181000000001</v>
      </c>
      <c r="AB1883" s="44">
        <v>1.077995</v>
      </c>
      <c r="AC1883" s="44">
        <v>0.589337</v>
      </c>
      <c r="AD1883" s="44">
        <v>6917.4415879999997</v>
      </c>
    </row>
    <row r="1884" spans="1:30" x14ac:dyDescent="0.25">
      <c r="A1884">
        <v>2424</v>
      </c>
      <c r="B1884" t="s">
        <v>101</v>
      </c>
      <c r="C1884" t="s">
        <v>114</v>
      </c>
      <c r="D1884" t="s">
        <v>248</v>
      </c>
      <c r="E1884" t="s">
        <v>104</v>
      </c>
      <c r="F1884" s="52">
        <f>VLOOKUP(A1884,[1]Minority!$A$1:$H$1902,5,FALSE)</f>
        <v>901</v>
      </c>
      <c r="G1884" s="52">
        <f>VLOOKUP(A1884,'[1]Low-income - HH inc.'!$A$1:$I$1902,6,FALSE)</f>
        <v>53</v>
      </c>
      <c r="H1884" s="44">
        <v>221046</v>
      </c>
      <c r="I1884" s="44">
        <v>0</v>
      </c>
      <c r="J1884" s="44">
        <v>30689</v>
      </c>
      <c r="K1884" s="44">
        <v>0</v>
      </c>
      <c r="L1884" s="44">
        <v>0</v>
      </c>
      <c r="M1884" s="44">
        <v>0</v>
      </c>
      <c r="N1884" s="44">
        <v>210</v>
      </c>
      <c r="O1884" s="44">
        <v>0</v>
      </c>
      <c r="P1884" s="44">
        <v>0</v>
      </c>
      <c r="Q1884" s="44">
        <v>0</v>
      </c>
      <c r="R1884" s="44">
        <v>21.897013000000001</v>
      </c>
      <c r="S1884" s="44">
        <v>21.768502999999999</v>
      </c>
      <c r="T1884" s="44">
        <v>221046</v>
      </c>
      <c r="U1884" s="44">
        <v>30689</v>
      </c>
      <c r="V1884" s="44">
        <v>0</v>
      </c>
      <c r="W1884" s="44">
        <v>210</v>
      </c>
      <c r="X1884" s="44">
        <v>441556.148957</v>
      </c>
      <c r="Y1884" s="44">
        <v>691661.74387699994</v>
      </c>
      <c r="Z1884" s="44">
        <v>16165.203448</v>
      </c>
      <c r="AA1884" s="44">
        <v>727.81050400000004</v>
      </c>
      <c r="AB1884" s="44">
        <v>37.093035999999998</v>
      </c>
      <c r="AC1884" s="44">
        <v>12.662281</v>
      </c>
      <c r="AD1884" s="44">
        <v>154992.03206500001</v>
      </c>
    </row>
    <row r="1885" spans="1:30" x14ac:dyDescent="0.25">
      <c r="A1885">
        <v>2425</v>
      </c>
      <c r="B1885" t="s">
        <v>101</v>
      </c>
      <c r="C1885" t="s">
        <v>114</v>
      </c>
      <c r="D1885" t="s">
        <v>248</v>
      </c>
      <c r="E1885" t="s">
        <v>104</v>
      </c>
      <c r="F1885" s="52">
        <f>VLOOKUP(A1885,[1]Minority!$A$1:$H$1902,5,FALSE)</f>
        <v>3522</v>
      </c>
      <c r="G1885" s="52">
        <f>VLOOKUP(A1885,'[1]Low-income - HH inc.'!$A$1:$I$1902,6,FALSE)</f>
        <v>170</v>
      </c>
      <c r="H1885" s="44">
        <v>175981</v>
      </c>
      <c r="I1885" s="44">
        <v>0</v>
      </c>
      <c r="J1885" s="44">
        <v>26151</v>
      </c>
      <c r="K1885" s="44">
        <v>0</v>
      </c>
      <c r="L1885" s="44">
        <v>0</v>
      </c>
      <c r="M1885" s="44">
        <v>0</v>
      </c>
      <c r="N1885" s="44">
        <v>210</v>
      </c>
      <c r="O1885" s="44">
        <v>0</v>
      </c>
      <c r="P1885" s="44">
        <v>0</v>
      </c>
      <c r="Q1885" s="44">
        <v>0</v>
      </c>
      <c r="R1885" s="44">
        <v>21.084634999999999</v>
      </c>
      <c r="S1885" s="44">
        <v>21.088369</v>
      </c>
      <c r="T1885" s="44">
        <v>175981</v>
      </c>
      <c r="U1885" s="44">
        <v>26151</v>
      </c>
      <c r="V1885" s="44">
        <v>0</v>
      </c>
      <c r="W1885" s="44">
        <v>210</v>
      </c>
      <c r="X1885" s="44">
        <v>1595.2058750000001</v>
      </c>
      <c r="Y1885" s="44">
        <v>13632.245376999999</v>
      </c>
      <c r="Z1885" s="44">
        <v>435.60206699999998</v>
      </c>
      <c r="AA1885" s="44">
        <v>11.686957</v>
      </c>
      <c r="AB1885" s="44">
        <v>0.52294300000000005</v>
      </c>
      <c r="AC1885" s="44">
        <v>0.26247700000000002</v>
      </c>
      <c r="AD1885" s="44">
        <v>3098.6087969999999</v>
      </c>
    </row>
    <row r="1886" spans="1:30" x14ac:dyDescent="0.25">
      <c r="A1886">
        <v>2456</v>
      </c>
      <c r="B1886" t="s">
        <v>101</v>
      </c>
      <c r="C1886" t="s">
        <v>114</v>
      </c>
      <c r="D1886" t="s">
        <v>249</v>
      </c>
      <c r="E1886" t="s">
        <v>104</v>
      </c>
      <c r="F1886" s="52">
        <f>VLOOKUP(A1886,[1]Minority!$A$1:$H$1902,5,FALSE)</f>
        <v>1706</v>
      </c>
      <c r="G1886" s="52">
        <f>VLOOKUP(A1886,'[1]Low-income - HH inc.'!$A$1:$I$1902,6,FALSE)</f>
        <v>127</v>
      </c>
      <c r="H1886" s="44">
        <v>192614</v>
      </c>
      <c r="I1886" s="44">
        <v>0</v>
      </c>
      <c r="J1886" s="44">
        <v>29657</v>
      </c>
      <c r="K1886" s="44">
        <v>0</v>
      </c>
      <c r="L1886" s="44">
        <v>1576</v>
      </c>
      <c r="M1886" s="44">
        <v>0</v>
      </c>
      <c r="N1886" s="44">
        <v>210</v>
      </c>
      <c r="O1886" s="44">
        <v>0</v>
      </c>
      <c r="P1886" s="44">
        <v>0</v>
      </c>
      <c r="Q1886" s="44">
        <v>0</v>
      </c>
      <c r="R1886" s="44">
        <v>20.643270000000001</v>
      </c>
      <c r="S1886" s="44">
        <v>20.538098999999999</v>
      </c>
      <c r="T1886" s="44">
        <v>192614</v>
      </c>
      <c r="U1886" s="44">
        <v>29657</v>
      </c>
      <c r="V1886" s="44">
        <v>1576</v>
      </c>
      <c r="W1886" s="44">
        <v>210.00001499999999</v>
      </c>
      <c r="X1886" s="44">
        <v>847.74891300000002</v>
      </c>
      <c r="Y1886" s="44">
        <v>7548.1653880000003</v>
      </c>
      <c r="Z1886" s="44">
        <v>212.613485</v>
      </c>
      <c r="AA1886" s="44">
        <v>6.1184130000000003</v>
      </c>
      <c r="AB1886" s="44">
        <v>0.30345100000000003</v>
      </c>
      <c r="AC1886" s="44">
        <v>0.138373</v>
      </c>
      <c r="AD1886" s="44">
        <v>1656.9702890000001</v>
      </c>
    </row>
    <row r="1887" spans="1:30" x14ac:dyDescent="0.25">
      <c r="A1887">
        <v>2457</v>
      </c>
      <c r="B1887" t="s">
        <v>101</v>
      </c>
      <c r="C1887" t="s">
        <v>114</v>
      </c>
      <c r="D1887" t="s">
        <v>249</v>
      </c>
      <c r="E1887" t="s">
        <v>104</v>
      </c>
      <c r="F1887" s="52">
        <f>VLOOKUP(A1887,[1]Minority!$A$1:$H$1902,5,FALSE)</f>
        <v>2329</v>
      </c>
      <c r="G1887" s="52">
        <f>VLOOKUP(A1887,'[1]Low-income - HH inc.'!$A$1:$I$1902,6,FALSE)</f>
        <v>185</v>
      </c>
      <c r="H1887" s="44">
        <v>171504</v>
      </c>
      <c r="I1887" s="44">
        <v>0</v>
      </c>
      <c r="J1887" s="44">
        <v>27131</v>
      </c>
      <c r="K1887" s="44">
        <v>0</v>
      </c>
      <c r="L1887" s="44">
        <v>1576</v>
      </c>
      <c r="M1887" s="44">
        <v>0</v>
      </c>
      <c r="N1887" s="44">
        <v>210</v>
      </c>
      <c r="O1887" s="44">
        <v>0</v>
      </c>
      <c r="P1887" s="44">
        <v>0</v>
      </c>
      <c r="Q1887" s="44">
        <v>0</v>
      </c>
      <c r="R1887" s="44">
        <v>18.269945</v>
      </c>
      <c r="S1887" s="44">
        <v>18.317782999999999</v>
      </c>
      <c r="T1887" s="44">
        <v>171504.015625</v>
      </c>
      <c r="U1887" s="44">
        <v>27131</v>
      </c>
      <c r="V1887" s="44">
        <v>1576</v>
      </c>
      <c r="W1887" s="44">
        <v>210</v>
      </c>
      <c r="X1887" s="44">
        <v>0</v>
      </c>
      <c r="Y1887" s="44">
        <v>4917.8610010000002</v>
      </c>
      <c r="Z1887" s="44">
        <v>137.90998300000001</v>
      </c>
      <c r="AA1887" s="44">
        <v>4.0005040000000003</v>
      </c>
      <c r="AB1887" s="44">
        <v>0.194856</v>
      </c>
      <c r="AC1887" s="44">
        <v>8.9106000000000005E-2</v>
      </c>
      <c r="AD1887" s="44">
        <v>1060.5545320000001</v>
      </c>
    </row>
    <row r="1888" spans="1:30" x14ac:dyDescent="0.25">
      <c r="A1888">
        <v>2458</v>
      </c>
      <c r="B1888" t="s">
        <v>101</v>
      </c>
      <c r="C1888" t="s">
        <v>114</v>
      </c>
      <c r="D1888" t="s">
        <v>249</v>
      </c>
      <c r="E1888" t="s">
        <v>104</v>
      </c>
      <c r="F1888" s="52">
        <f>VLOOKUP(A1888,[1]Minority!$A$1:$H$1902,5,FALSE)</f>
        <v>969</v>
      </c>
      <c r="G1888" s="52">
        <f>VLOOKUP(A1888,'[1]Low-income - HH inc.'!$A$1:$I$1902,6,FALSE)</f>
        <v>57</v>
      </c>
      <c r="H1888" s="44">
        <v>168394</v>
      </c>
      <c r="I1888" s="44">
        <v>0</v>
      </c>
      <c r="J1888" s="44">
        <v>27290</v>
      </c>
      <c r="K1888" s="44">
        <v>0</v>
      </c>
      <c r="L1888" s="44">
        <v>1576</v>
      </c>
      <c r="M1888" s="44">
        <v>0</v>
      </c>
      <c r="N1888" s="44">
        <v>210</v>
      </c>
      <c r="O1888" s="44">
        <v>0</v>
      </c>
      <c r="P1888" s="44">
        <v>0</v>
      </c>
      <c r="Q1888" s="44">
        <v>0</v>
      </c>
      <c r="R1888" s="44">
        <v>21.428999000000001</v>
      </c>
      <c r="S1888" s="44">
        <v>21.403662000000001</v>
      </c>
      <c r="T1888" s="44">
        <v>168394</v>
      </c>
      <c r="U1888" s="44">
        <v>27290</v>
      </c>
      <c r="V1888" s="44">
        <v>1576</v>
      </c>
      <c r="W1888" s="44">
        <v>209.99998500000001</v>
      </c>
      <c r="X1888" s="44">
        <v>309.37032699999997</v>
      </c>
      <c r="Y1888" s="44">
        <v>19499.076227000001</v>
      </c>
      <c r="Z1888" s="44">
        <v>655.52912400000002</v>
      </c>
      <c r="AA1888" s="44">
        <v>16.101047999999999</v>
      </c>
      <c r="AB1888" s="44">
        <v>0.71134200000000003</v>
      </c>
      <c r="AC1888" s="44">
        <v>0.38244499999999998</v>
      </c>
      <c r="AD1888" s="44">
        <v>4521.6953359999998</v>
      </c>
    </row>
    <row r="1889" spans="1:30" x14ac:dyDescent="0.25">
      <c r="A1889">
        <v>2459</v>
      </c>
      <c r="B1889" t="s">
        <v>101</v>
      </c>
      <c r="C1889" t="s">
        <v>114</v>
      </c>
      <c r="D1889" t="s">
        <v>249</v>
      </c>
      <c r="E1889" t="s">
        <v>104</v>
      </c>
      <c r="F1889" s="52">
        <f>VLOOKUP(A1889,[1]Minority!$A$1:$H$1902,5,FALSE)</f>
        <v>2175</v>
      </c>
      <c r="G1889" s="52">
        <f>VLOOKUP(A1889,'[1]Low-income - HH inc.'!$A$1:$I$1902,6,FALSE)</f>
        <v>198</v>
      </c>
      <c r="H1889" s="44">
        <v>198359</v>
      </c>
      <c r="I1889" s="44">
        <v>0</v>
      </c>
      <c r="J1889" s="44">
        <v>29771</v>
      </c>
      <c r="K1889" s="44">
        <v>0</v>
      </c>
      <c r="L1889" s="44">
        <v>1576</v>
      </c>
      <c r="M1889" s="44">
        <v>0</v>
      </c>
      <c r="N1889" s="44">
        <v>210</v>
      </c>
      <c r="O1889" s="44">
        <v>0</v>
      </c>
      <c r="P1889" s="44">
        <v>0</v>
      </c>
      <c r="Q1889" s="44">
        <v>0</v>
      </c>
      <c r="R1889" s="44">
        <v>19.864339999999999</v>
      </c>
      <c r="S1889" s="44">
        <v>19.798459999999999</v>
      </c>
      <c r="T1889" s="44">
        <v>198358.984375</v>
      </c>
      <c r="U1889" s="44">
        <v>29771</v>
      </c>
      <c r="V1889" s="44">
        <v>1576</v>
      </c>
      <c r="W1889" s="44">
        <v>210</v>
      </c>
      <c r="X1889" s="44">
        <v>12744.665575999999</v>
      </c>
      <c r="Y1889" s="44">
        <v>31133.870029000002</v>
      </c>
      <c r="Z1889" s="44">
        <v>807.60320400000001</v>
      </c>
      <c r="AA1889" s="44">
        <v>24.759256000000001</v>
      </c>
      <c r="AB1889" s="44">
        <v>1.353437</v>
      </c>
      <c r="AC1889" s="44">
        <v>0.55288499999999996</v>
      </c>
      <c r="AD1889" s="44">
        <v>6732.3518379999996</v>
      </c>
    </row>
    <row r="1890" spans="1:30" x14ac:dyDescent="0.25">
      <c r="A1890">
        <v>2460</v>
      </c>
      <c r="B1890" t="s">
        <v>101</v>
      </c>
      <c r="C1890" t="s">
        <v>114</v>
      </c>
      <c r="D1890" t="s">
        <v>249</v>
      </c>
      <c r="E1890" t="s">
        <v>104</v>
      </c>
      <c r="F1890" s="52">
        <f>VLOOKUP(A1890,[1]Minority!$A$1:$H$1902,5,FALSE)</f>
        <v>1050</v>
      </c>
      <c r="G1890" s="52">
        <f>VLOOKUP(A1890,'[1]Low-income - HH inc.'!$A$1:$I$1902,6,FALSE)</f>
        <v>90</v>
      </c>
      <c r="H1890" s="44">
        <v>201081</v>
      </c>
      <c r="I1890" s="44">
        <v>0</v>
      </c>
      <c r="J1890" s="44">
        <v>30045</v>
      </c>
      <c r="K1890" s="44">
        <v>0</v>
      </c>
      <c r="L1890" s="44">
        <v>1576</v>
      </c>
      <c r="M1890" s="44">
        <v>0</v>
      </c>
      <c r="N1890" s="44">
        <v>210</v>
      </c>
      <c r="O1890" s="44">
        <v>0</v>
      </c>
      <c r="P1890" s="44">
        <v>0</v>
      </c>
      <c r="Q1890" s="44">
        <v>0</v>
      </c>
      <c r="R1890" s="44">
        <v>18.528493999999998</v>
      </c>
      <c r="S1890" s="44">
        <v>18.555690999999999</v>
      </c>
      <c r="T1890" s="44">
        <v>201081</v>
      </c>
      <c r="U1890" s="44">
        <v>30045</v>
      </c>
      <c r="V1890" s="44">
        <v>1576</v>
      </c>
      <c r="W1890" s="44">
        <v>210.00001499999999</v>
      </c>
      <c r="X1890" s="44">
        <v>5678.3007909999997</v>
      </c>
      <c r="Y1890" s="44">
        <v>20990.854070000001</v>
      </c>
      <c r="Z1890" s="44">
        <v>675.54278599999998</v>
      </c>
      <c r="AA1890" s="44">
        <v>17.291664999999998</v>
      </c>
      <c r="AB1890" s="44">
        <v>0.80345200000000006</v>
      </c>
      <c r="AC1890" s="44">
        <v>0.40707599999999999</v>
      </c>
      <c r="AD1890" s="44">
        <v>4843.1924449999997</v>
      </c>
    </row>
    <row r="1891" spans="1:30" x14ac:dyDescent="0.25">
      <c r="A1891">
        <v>2461</v>
      </c>
      <c r="B1891" t="s">
        <v>101</v>
      </c>
      <c r="C1891" t="s">
        <v>114</v>
      </c>
      <c r="D1891" t="s">
        <v>249</v>
      </c>
      <c r="E1891" t="s">
        <v>104</v>
      </c>
      <c r="F1891" s="52">
        <f>VLOOKUP(A1891,[1]Minority!$A$1:$H$1902,5,FALSE)</f>
        <v>82</v>
      </c>
      <c r="G1891" s="52">
        <f>VLOOKUP(A1891,'[1]Low-income - HH inc.'!$A$1:$I$1902,6,FALSE)</f>
        <v>3</v>
      </c>
      <c r="H1891" s="44">
        <v>212403</v>
      </c>
      <c r="I1891" s="44">
        <v>0</v>
      </c>
      <c r="J1891" s="44">
        <v>29174</v>
      </c>
      <c r="K1891" s="44">
        <v>0</v>
      </c>
      <c r="L1891" s="44">
        <v>1576</v>
      </c>
      <c r="M1891" s="44">
        <v>0</v>
      </c>
      <c r="N1891" s="44">
        <v>210</v>
      </c>
      <c r="O1891" s="44">
        <v>0</v>
      </c>
      <c r="P1891" s="44">
        <v>0</v>
      </c>
      <c r="Q1891" s="44">
        <v>0</v>
      </c>
      <c r="R1891" s="44">
        <v>20.188801000000002</v>
      </c>
      <c r="S1891" s="44">
        <v>20.265224</v>
      </c>
      <c r="T1891" s="44">
        <v>212403</v>
      </c>
      <c r="U1891" s="44">
        <v>29174</v>
      </c>
      <c r="V1891" s="44">
        <v>1576</v>
      </c>
      <c r="W1891" s="44">
        <v>210.00001499999999</v>
      </c>
      <c r="X1891" s="44">
        <v>139115.203954</v>
      </c>
      <c r="Y1891" s="44">
        <v>212150.76494200001</v>
      </c>
      <c r="Z1891" s="44">
        <v>4631.9484890000003</v>
      </c>
      <c r="AA1891" s="44">
        <v>245.72704999999999</v>
      </c>
      <c r="AB1891" s="44">
        <v>12.538453000000001</v>
      </c>
      <c r="AC1891" s="44">
        <v>3.9370660000000002</v>
      </c>
      <c r="AD1891" s="44">
        <v>48254.959777999997</v>
      </c>
    </row>
    <row r="1892" spans="1:30" x14ac:dyDescent="0.25">
      <c r="A1892">
        <v>2462</v>
      </c>
      <c r="B1892" t="s">
        <v>101</v>
      </c>
      <c r="C1892" t="s">
        <v>114</v>
      </c>
      <c r="D1892" t="s">
        <v>249</v>
      </c>
      <c r="E1892" t="s">
        <v>104</v>
      </c>
      <c r="F1892" s="52">
        <f>VLOOKUP(A1892,[1]Minority!$A$1:$H$1902,5,FALSE)</f>
        <v>2644</v>
      </c>
      <c r="G1892" s="52">
        <f>VLOOKUP(A1892,'[1]Low-income - HH inc.'!$A$1:$I$1902,6,FALSE)</f>
        <v>114</v>
      </c>
      <c r="H1892" s="44">
        <v>177822</v>
      </c>
      <c r="I1892" s="44">
        <v>0</v>
      </c>
      <c r="J1892" s="44">
        <v>26308</v>
      </c>
      <c r="K1892" s="44">
        <v>0</v>
      </c>
      <c r="L1892" s="44">
        <v>1576</v>
      </c>
      <c r="M1892" s="44">
        <v>0</v>
      </c>
      <c r="N1892" s="44">
        <v>170</v>
      </c>
      <c r="O1892" s="44">
        <v>0</v>
      </c>
      <c r="P1892" s="44">
        <v>0</v>
      </c>
      <c r="Q1892" s="44">
        <v>0</v>
      </c>
      <c r="R1892" s="44">
        <v>21.813217000000002</v>
      </c>
      <c r="S1892" s="44">
        <v>21.61647</v>
      </c>
      <c r="T1892" s="44">
        <v>177822</v>
      </c>
      <c r="U1892" s="44">
        <v>26308.001952999999</v>
      </c>
      <c r="V1892" s="44">
        <v>1576</v>
      </c>
      <c r="W1892" s="44">
        <v>170</v>
      </c>
      <c r="X1892" s="44">
        <v>34791.035512000002</v>
      </c>
      <c r="Y1892" s="44">
        <v>54794.405647</v>
      </c>
      <c r="Z1892" s="44">
        <v>1173.5167899999999</v>
      </c>
      <c r="AA1892" s="44">
        <v>61.044704000000003</v>
      </c>
      <c r="AB1892" s="44">
        <v>3.081655</v>
      </c>
      <c r="AC1892" s="44">
        <v>0.98589800000000005</v>
      </c>
      <c r="AD1892" s="44">
        <v>12090.83569</v>
      </c>
    </row>
    <row r="1893" spans="1:30" x14ac:dyDescent="0.25">
      <c r="A1893">
        <v>2636</v>
      </c>
      <c r="B1893" t="s">
        <v>101</v>
      </c>
      <c r="C1893" t="s">
        <v>185</v>
      </c>
      <c r="D1893" t="s">
        <v>255</v>
      </c>
      <c r="E1893" t="s">
        <v>104</v>
      </c>
      <c r="F1893" s="52">
        <f>VLOOKUP(A1893,[1]Minority!$A$1:$H$1902,5,FALSE)</f>
        <v>3622</v>
      </c>
      <c r="G1893" s="52">
        <f>VLOOKUP(A1893,'[1]Low-income - HH inc.'!$A$1:$I$1902,6,FALSE)</f>
        <v>345</v>
      </c>
      <c r="H1893" s="44">
        <v>77374</v>
      </c>
      <c r="I1893" s="44">
        <v>0</v>
      </c>
      <c r="J1893" s="44">
        <v>14080</v>
      </c>
      <c r="K1893" s="44">
        <v>0</v>
      </c>
      <c r="L1893" s="44">
        <v>0</v>
      </c>
      <c r="M1893" s="44">
        <v>0</v>
      </c>
      <c r="N1893" s="44">
        <v>80</v>
      </c>
      <c r="O1893" s="44">
        <v>0</v>
      </c>
      <c r="P1893" s="44">
        <v>0</v>
      </c>
      <c r="Q1893" s="44">
        <v>0</v>
      </c>
      <c r="R1893" s="44">
        <v>20.261665000000001</v>
      </c>
      <c r="S1893" s="44">
        <v>20.212918999999999</v>
      </c>
      <c r="T1893" s="44">
        <v>77374</v>
      </c>
      <c r="U1893" s="44">
        <v>14080</v>
      </c>
      <c r="V1893" s="44">
        <v>0</v>
      </c>
      <c r="W1893" s="44">
        <v>80</v>
      </c>
      <c r="X1893" s="44">
        <v>2384.1992789999999</v>
      </c>
      <c r="Y1893" s="44">
        <v>12067.708235</v>
      </c>
      <c r="Z1893" s="44">
        <v>340.32847199999998</v>
      </c>
      <c r="AA1893" s="44">
        <v>9.8133300000000006</v>
      </c>
      <c r="AB1893" s="44">
        <v>0.50978199999999996</v>
      </c>
      <c r="AC1893" s="44">
        <v>0.22014</v>
      </c>
      <c r="AD1893" s="44">
        <v>2660.4054660000002</v>
      </c>
    </row>
    <row r="1894" spans="1:30" x14ac:dyDescent="0.25">
      <c r="A1894">
        <v>2637</v>
      </c>
      <c r="B1894" t="s">
        <v>101</v>
      </c>
      <c r="C1894" t="s">
        <v>185</v>
      </c>
      <c r="D1894" t="s">
        <v>255</v>
      </c>
      <c r="E1894" t="s">
        <v>104</v>
      </c>
      <c r="F1894" s="52">
        <f>VLOOKUP(A1894,[1]Minority!$A$1:$H$1902,5,FALSE)</f>
        <v>3525</v>
      </c>
      <c r="G1894" s="52">
        <f>VLOOKUP(A1894,'[1]Low-income - HH inc.'!$A$1:$I$1902,6,FALSE)</f>
        <v>209</v>
      </c>
      <c r="H1894" s="44">
        <v>52072</v>
      </c>
      <c r="I1894" s="44">
        <v>0</v>
      </c>
      <c r="J1894" s="44">
        <v>9766</v>
      </c>
      <c r="K1894" s="44">
        <v>0</v>
      </c>
      <c r="L1894" s="44">
        <v>0</v>
      </c>
      <c r="M1894" s="44">
        <v>0</v>
      </c>
      <c r="N1894" s="44">
        <v>80</v>
      </c>
      <c r="O1894" s="44">
        <v>0</v>
      </c>
      <c r="P1894" s="44">
        <v>0</v>
      </c>
      <c r="Q1894" s="44">
        <v>0</v>
      </c>
      <c r="R1894" s="44">
        <v>20.664490000000001</v>
      </c>
      <c r="S1894" s="44">
        <v>20.558820999999998</v>
      </c>
      <c r="T1894" s="44">
        <v>52072</v>
      </c>
      <c r="U1894" s="44">
        <v>9766</v>
      </c>
      <c r="V1894" s="44">
        <v>0</v>
      </c>
      <c r="W1894" s="44">
        <v>80</v>
      </c>
      <c r="X1894" s="44">
        <v>0</v>
      </c>
      <c r="Y1894" s="44">
        <v>2501.826904</v>
      </c>
      <c r="Z1894" s="44">
        <v>79.792156000000006</v>
      </c>
      <c r="AA1894" s="44">
        <v>2.0665559999999998</v>
      </c>
      <c r="AB1894" s="44">
        <v>9.1878000000000001E-2</v>
      </c>
      <c r="AC1894" s="44">
        <v>4.7842999999999997E-2</v>
      </c>
      <c r="AD1894" s="44">
        <v>561.86479999999995</v>
      </c>
    </row>
    <row r="1895" spans="1:30" x14ac:dyDescent="0.25">
      <c r="A1895">
        <v>2638</v>
      </c>
      <c r="B1895" t="s">
        <v>101</v>
      </c>
      <c r="C1895" t="s">
        <v>185</v>
      </c>
      <c r="D1895" t="s">
        <v>255</v>
      </c>
      <c r="E1895" t="s">
        <v>104</v>
      </c>
      <c r="F1895" s="52">
        <f>VLOOKUP(A1895,[1]Minority!$A$1:$H$1902,5,FALSE)</f>
        <v>1984</v>
      </c>
      <c r="G1895" s="52">
        <f>VLOOKUP(A1895,'[1]Low-income - HH inc.'!$A$1:$I$1902,6,FALSE)</f>
        <v>232</v>
      </c>
      <c r="H1895" s="44">
        <v>87303</v>
      </c>
      <c r="I1895" s="44">
        <v>0</v>
      </c>
      <c r="J1895" s="44">
        <v>14255</v>
      </c>
      <c r="K1895" s="44">
        <v>0</v>
      </c>
      <c r="L1895" s="44">
        <v>0</v>
      </c>
      <c r="M1895" s="44">
        <v>0</v>
      </c>
      <c r="N1895" s="44">
        <v>80</v>
      </c>
      <c r="O1895" s="44">
        <v>0</v>
      </c>
      <c r="P1895" s="44">
        <v>94.021834999999996</v>
      </c>
      <c r="Q1895" s="44">
        <v>93.131080999999995</v>
      </c>
      <c r="R1895" s="44">
        <v>17.407990999999999</v>
      </c>
      <c r="S1895" s="44">
        <v>17.42963</v>
      </c>
      <c r="T1895" s="44">
        <v>86504.640625</v>
      </c>
      <c r="U1895" s="44">
        <v>14124.641602</v>
      </c>
      <c r="V1895" s="44">
        <v>0</v>
      </c>
      <c r="W1895" s="44">
        <v>79.268424999999993</v>
      </c>
      <c r="X1895" s="44">
        <v>17808.531622999999</v>
      </c>
      <c r="Y1895" s="44">
        <v>48385.275098999999</v>
      </c>
      <c r="Z1895" s="44">
        <v>1264.4914799999999</v>
      </c>
      <c r="AA1895" s="44">
        <v>42.408585000000002</v>
      </c>
      <c r="AB1895" s="44">
        <v>2.160345</v>
      </c>
      <c r="AC1895" s="44">
        <v>0.87504300000000002</v>
      </c>
      <c r="AD1895" s="44">
        <v>10518.131546000001</v>
      </c>
    </row>
    <row r="1896" spans="1:30" x14ac:dyDescent="0.25">
      <c r="A1896">
        <v>2639</v>
      </c>
      <c r="B1896" t="s">
        <v>101</v>
      </c>
      <c r="C1896" t="s">
        <v>185</v>
      </c>
      <c r="D1896" t="s">
        <v>255</v>
      </c>
      <c r="E1896" t="s">
        <v>104</v>
      </c>
      <c r="F1896" s="52">
        <f>VLOOKUP(A1896,[1]Minority!$A$1:$H$1902,5,FALSE)</f>
        <v>3236</v>
      </c>
      <c r="G1896" s="52">
        <f>VLOOKUP(A1896,'[1]Low-income - HH inc.'!$A$1:$I$1902,6,FALSE)</f>
        <v>199</v>
      </c>
      <c r="H1896" s="44">
        <v>72448</v>
      </c>
      <c r="I1896" s="44">
        <v>0</v>
      </c>
      <c r="J1896" s="44">
        <v>12283</v>
      </c>
      <c r="K1896" s="44">
        <v>0</v>
      </c>
      <c r="L1896" s="44">
        <v>0</v>
      </c>
      <c r="M1896" s="44">
        <v>0</v>
      </c>
      <c r="N1896" s="44">
        <v>80</v>
      </c>
      <c r="O1896" s="44">
        <v>0</v>
      </c>
      <c r="P1896" s="44">
        <v>107.423225</v>
      </c>
      <c r="Q1896" s="44">
        <v>108.485771</v>
      </c>
      <c r="R1896" s="44">
        <v>18.348738000000001</v>
      </c>
      <c r="S1896" s="44">
        <v>18.278936000000002</v>
      </c>
      <c r="T1896" s="44">
        <v>72333.070313000004</v>
      </c>
      <c r="U1896" s="44">
        <v>12263.515625</v>
      </c>
      <c r="V1896" s="44">
        <v>0</v>
      </c>
      <c r="W1896" s="44">
        <v>79.873092999999997</v>
      </c>
      <c r="X1896" s="44">
        <v>138.858203</v>
      </c>
      <c r="Y1896" s="44">
        <v>7376.2035900000001</v>
      </c>
      <c r="Z1896" s="44">
        <v>196.24500399999999</v>
      </c>
      <c r="AA1896" s="44">
        <v>5.8887409999999996</v>
      </c>
      <c r="AB1896" s="44">
        <v>0.311921</v>
      </c>
      <c r="AC1896" s="44">
        <v>0.13120699999999999</v>
      </c>
      <c r="AD1896" s="44">
        <v>1581.3017179999999</v>
      </c>
    </row>
    <row r="1897" spans="1:30" x14ac:dyDescent="0.25">
      <c r="A1897">
        <v>2640</v>
      </c>
      <c r="B1897" t="s">
        <v>101</v>
      </c>
      <c r="C1897" t="s">
        <v>185</v>
      </c>
      <c r="D1897" t="s">
        <v>255</v>
      </c>
      <c r="E1897" t="s">
        <v>104</v>
      </c>
      <c r="F1897" s="52">
        <f>VLOOKUP(A1897,[1]Minority!$A$1:$H$1902,5,FALSE)</f>
        <v>2296</v>
      </c>
      <c r="G1897" s="52">
        <f>VLOOKUP(A1897,'[1]Low-income - HH inc.'!$A$1:$I$1902,6,FALSE)</f>
        <v>267</v>
      </c>
      <c r="H1897" s="44">
        <v>39344</v>
      </c>
      <c r="I1897" s="44">
        <v>0</v>
      </c>
      <c r="J1897" s="44">
        <v>7271</v>
      </c>
      <c r="K1897" s="44">
        <v>0</v>
      </c>
      <c r="L1897" s="44">
        <v>0</v>
      </c>
      <c r="M1897" s="44">
        <v>0</v>
      </c>
      <c r="N1897" s="44">
        <v>80</v>
      </c>
      <c r="O1897" s="44">
        <v>0</v>
      </c>
      <c r="P1897" s="44">
        <v>75.070267000000001</v>
      </c>
      <c r="Q1897" s="44">
        <v>73.085189999999997</v>
      </c>
      <c r="R1897" s="44">
        <v>19.061599999999999</v>
      </c>
      <c r="S1897" s="44">
        <v>18.977591</v>
      </c>
      <c r="T1897" s="44">
        <v>38871.65625</v>
      </c>
      <c r="U1897" s="44">
        <v>7183.7080079999996</v>
      </c>
      <c r="V1897" s="44">
        <v>0</v>
      </c>
      <c r="W1897" s="44">
        <v>79.039565999999994</v>
      </c>
      <c r="X1897" s="44">
        <v>0</v>
      </c>
      <c r="Y1897" s="44">
        <v>3099.9124149999998</v>
      </c>
      <c r="Z1897" s="44">
        <v>89.023225999999994</v>
      </c>
      <c r="AA1897" s="44">
        <v>2.4857589999999998</v>
      </c>
      <c r="AB1897" s="44">
        <v>0.123358</v>
      </c>
      <c r="AC1897" s="44">
        <v>5.6610000000000001E-2</v>
      </c>
      <c r="AD1897" s="44">
        <v>673.35362799999996</v>
      </c>
    </row>
    <row r="1898" spans="1:30" x14ac:dyDescent="0.25">
      <c r="A1898">
        <v>2641</v>
      </c>
      <c r="B1898" t="s">
        <v>101</v>
      </c>
      <c r="C1898" t="s">
        <v>185</v>
      </c>
      <c r="D1898" t="s">
        <v>255</v>
      </c>
      <c r="E1898" t="s">
        <v>104</v>
      </c>
      <c r="F1898" s="52">
        <f>VLOOKUP(A1898,[1]Minority!$A$1:$H$1902,5,FALSE)</f>
        <v>2036</v>
      </c>
      <c r="G1898" s="52">
        <f>VLOOKUP(A1898,'[1]Low-income - HH inc.'!$A$1:$I$1902,6,FALSE)</f>
        <v>281</v>
      </c>
      <c r="H1898" s="44">
        <v>56557</v>
      </c>
      <c r="I1898" s="44">
        <v>1816</v>
      </c>
      <c r="J1898" s="44">
        <v>9487</v>
      </c>
      <c r="K1898" s="44">
        <v>345</v>
      </c>
      <c r="L1898" s="44">
        <v>0</v>
      </c>
      <c r="M1898" s="44">
        <v>0</v>
      </c>
      <c r="N1898" s="44">
        <v>80</v>
      </c>
      <c r="O1898" s="44">
        <v>0</v>
      </c>
      <c r="P1898" s="44">
        <v>76.276306000000005</v>
      </c>
      <c r="Q1898" s="44">
        <v>76.512848000000005</v>
      </c>
      <c r="R1898" s="44">
        <v>18.105253000000001</v>
      </c>
      <c r="S1898" s="44">
        <v>18.045902000000002</v>
      </c>
      <c r="T1898" s="44">
        <v>55786.851562999997</v>
      </c>
      <c r="U1898" s="44">
        <v>9358.3818360000005</v>
      </c>
      <c r="V1898" s="44">
        <v>0</v>
      </c>
      <c r="W1898" s="44">
        <v>78.874481000000003</v>
      </c>
      <c r="X1898" s="44">
        <v>1713.202657</v>
      </c>
      <c r="Y1898" s="44">
        <v>14176.310772000001</v>
      </c>
      <c r="Z1898" s="44">
        <v>433.765984</v>
      </c>
      <c r="AA1898" s="44">
        <v>11.695986</v>
      </c>
      <c r="AB1898" s="44">
        <v>0.58597399999999999</v>
      </c>
      <c r="AC1898" s="44">
        <v>0.27144000000000001</v>
      </c>
      <c r="AD1898" s="44">
        <v>3240.3163730000001</v>
      </c>
    </row>
    <row r="1899" spans="1:30" x14ac:dyDescent="0.25">
      <c r="A1899">
        <v>2642</v>
      </c>
      <c r="B1899" t="s">
        <v>101</v>
      </c>
      <c r="C1899" t="s">
        <v>185</v>
      </c>
      <c r="D1899" t="s">
        <v>255</v>
      </c>
      <c r="E1899" t="s">
        <v>104</v>
      </c>
      <c r="F1899" s="52">
        <f>VLOOKUP(A1899,[1]Minority!$A$1:$H$1902,5,FALSE)</f>
        <v>1244</v>
      </c>
      <c r="G1899" s="52">
        <f>VLOOKUP(A1899,'[1]Low-income - HH inc.'!$A$1:$I$1902,6,FALSE)</f>
        <v>147</v>
      </c>
      <c r="H1899" s="44">
        <v>75248</v>
      </c>
      <c r="I1899" s="44">
        <v>842</v>
      </c>
      <c r="J1899" s="44">
        <v>11829</v>
      </c>
      <c r="K1899" s="44">
        <v>140</v>
      </c>
      <c r="L1899" s="44">
        <v>0</v>
      </c>
      <c r="M1899" s="44">
        <v>0</v>
      </c>
      <c r="N1899" s="44">
        <v>80</v>
      </c>
      <c r="O1899" s="44">
        <v>0</v>
      </c>
      <c r="P1899" s="44">
        <v>75.756729000000007</v>
      </c>
      <c r="Q1899" s="44">
        <v>76.912109000000001</v>
      </c>
      <c r="R1899" s="44">
        <v>17.842171</v>
      </c>
      <c r="S1899" s="44">
        <v>17.762373</v>
      </c>
      <c r="T1899" s="44">
        <v>74187.46875</v>
      </c>
      <c r="U1899" s="44">
        <v>11662.393555000001</v>
      </c>
      <c r="V1899" s="44">
        <v>0</v>
      </c>
      <c r="W1899" s="44">
        <v>78.859741</v>
      </c>
      <c r="X1899" s="44">
        <v>7195.3190930000001</v>
      </c>
      <c r="Y1899" s="44">
        <v>21560.980201999999</v>
      </c>
      <c r="Z1899" s="44">
        <v>853.46821599999998</v>
      </c>
      <c r="AA1899" s="44">
        <v>19.400473999999999</v>
      </c>
      <c r="AB1899" s="44">
        <v>0.85419599999999996</v>
      </c>
      <c r="AC1899" s="44">
        <v>0.46810000000000002</v>
      </c>
      <c r="AD1899" s="44">
        <v>5491.1356759999999</v>
      </c>
    </row>
    <row r="1900" spans="1:30" x14ac:dyDescent="0.25">
      <c r="A1900">
        <v>2643</v>
      </c>
      <c r="B1900" t="s">
        <v>101</v>
      </c>
      <c r="C1900" t="s">
        <v>185</v>
      </c>
      <c r="D1900" t="s">
        <v>255</v>
      </c>
      <c r="E1900" t="s">
        <v>104</v>
      </c>
      <c r="F1900" s="52">
        <f>VLOOKUP(A1900,[1]Minority!$A$1:$H$1902,5,FALSE)</f>
        <v>2085</v>
      </c>
      <c r="G1900" s="52">
        <f>VLOOKUP(A1900,'[1]Low-income - HH inc.'!$A$1:$I$1902,6,FALSE)</f>
        <v>199</v>
      </c>
      <c r="H1900" s="44">
        <v>58575</v>
      </c>
      <c r="I1900" s="44">
        <v>0</v>
      </c>
      <c r="J1900" s="44">
        <v>8858</v>
      </c>
      <c r="K1900" s="44">
        <v>0</v>
      </c>
      <c r="L1900" s="44">
        <v>0</v>
      </c>
      <c r="M1900" s="44">
        <v>0</v>
      </c>
      <c r="N1900" s="44">
        <v>80</v>
      </c>
      <c r="O1900" s="44">
        <v>0</v>
      </c>
      <c r="P1900" s="44">
        <v>94.722755000000006</v>
      </c>
      <c r="Q1900" s="44">
        <v>95.877228000000002</v>
      </c>
      <c r="R1900" s="44">
        <v>18.873566</v>
      </c>
      <c r="S1900" s="44">
        <v>18.771481999999999</v>
      </c>
      <c r="T1900" s="44">
        <v>58062.652344000002</v>
      </c>
      <c r="U1900" s="44">
        <v>8780.5205079999996</v>
      </c>
      <c r="V1900" s="44">
        <v>0</v>
      </c>
      <c r="W1900" s="44">
        <v>79.300246999999999</v>
      </c>
      <c r="X1900" s="44">
        <v>437.18916400000001</v>
      </c>
      <c r="Y1900" s="44">
        <v>6506.0679040000005</v>
      </c>
      <c r="Z1900" s="44">
        <v>207.001361</v>
      </c>
      <c r="AA1900" s="44">
        <v>5.3377150000000002</v>
      </c>
      <c r="AB1900" s="44">
        <v>0.250141</v>
      </c>
      <c r="AC1900" s="44">
        <v>0.124324</v>
      </c>
      <c r="AD1900" s="44">
        <v>1479.1189320000001</v>
      </c>
    </row>
    <row r="1901" spans="1:30" x14ac:dyDescent="0.25">
      <c r="A1901">
        <v>2644</v>
      </c>
      <c r="B1901" t="s">
        <v>101</v>
      </c>
      <c r="C1901" t="s">
        <v>185</v>
      </c>
      <c r="D1901" t="s">
        <v>255</v>
      </c>
      <c r="E1901" t="s">
        <v>104</v>
      </c>
      <c r="F1901" s="52">
        <f>VLOOKUP(A1901,[1]Minority!$A$1:$H$1902,5,FALSE)</f>
        <v>2674</v>
      </c>
      <c r="G1901" s="52">
        <f>VLOOKUP(A1901,'[1]Low-income - HH inc.'!$A$1:$I$1902,6,FALSE)</f>
        <v>319</v>
      </c>
      <c r="H1901" s="44">
        <v>34020</v>
      </c>
      <c r="I1901" s="44">
        <v>0</v>
      </c>
      <c r="J1901" s="44">
        <v>5493</v>
      </c>
      <c r="K1901" s="44">
        <v>0</v>
      </c>
      <c r="L1901" s="44">
        <v>0</v>
      </c>
      <c r="M1901" s="44">
        <v>0</v>
      </c>
      <c r="N1901" s="44">
        <v>80</v>
      </c>
      <c r="O1901" s="44">
        <v>0</v>
      </c>
      <c r="P1901" s="44">
        <v>77.895386000000002</v>
      </c>
      <c r="Q1901" s="44">
        <v>77.680983999999995</v>
      </c>
      <c r="R1901" s="44">
        <v>19.058723000000001</v>
      </c>
      <c r="S1901" s="44">
        <v>18.924171000000001</v>
      </c>
      <c r="T1901" s="44">
        <v>33523.855469000002</v>
      </c>
      <c r="U1901" s="44">
        <v>5412.890625</v>
      </c>
      <c r="V1901" s="44">
        <v>0</v>
      </c>
      <c r="W1901" s="44">
        <v>78.833281999999997</v>
      </c>
      <c r="X1901" s="44">
        <v>0</v>
      </c>
      <c r="Y1901" s="44">
        <v>6445.6912579999998</v>
      </c>
      <c r="Z1901" s="44">
        <v>200.432861</v>
      </c>
      <c r="AA1901" s="44">
        <v>5.2402110000000004</v>
      </c>
      <c r="AB1901" s="44">
        <v>0.24917600000000001</v>
      </c>
      <c r="AC1901" s="44">
        <v>0.121266</v>
      </c>
      <c r="AD1901" s="44">
        <v>1443.095585</v>
      </c>
    </row>
    <row r="1902" spans="1:30" x14ac:dyDescent="0.25">
      <c r="A1902">
        <v>2645</v>
      </c>
      <c r="B1902" t="s">
        <v>101</v>
      </c>
      <c r="C1902" t="s">
        <v>185</v>
      </c>
      <c r="D1902" t="s">
        <v>255</v>
      </c>
      <c r="E1902" t="s">
        <v>104</v>
      </c>
      <c r="F1902" s="52">
        <f>VLOOKUP(A1902,[1]Minority!$A$1:$H$1902,5,FALSE)</f>
        <v>2430</v>
      </c>
      <c r="G1902" s="52">
        <f>VLOOKUP(A1902,'[1]Low-income - HH inc.'!$A$1:$I$1902,6,FALSE)</f>
        <v>296</v>
      </c>
      <c r="H1902" s="44">
        <v>48665</v>
      </c>
      <c r="I1902" s="44">
        <v>0</v>
      </c>
      <c r="J1902" s="44">
        <v>7540</v>
      </c>
      <c r="K1902" s="44">
        <v>0</v>
      </c>
      <c r="L1902" s="44">
        <v>0</v>
      </c>
      <c r="M1902" s="44">
        <v>0</v>
      </c>
      <c r="N1902" s="44">
        <v>80</v>
      </c>
      <c r="O1902" s="44">
        <v>0</v>
      </c>
      <c r="P1902" s="44">
        <v>82.46096</v>
      </c>
      <c r="Q1902" s="44">
        <v>83.086867999999996</v>
      </c>
      <c r="R1902" s="44">
        <v>18.629686</v>
      </c>
      <c r="S1902" s="44">
        <v>18.459323999999999</v>
      </c>
      <c r="T1902" s="44">
        <v>48018.441405999998</v>
      </c>
      <c r="U1902" s="44">
        <v>7439.8251950000003</v>
      </c>
      <c r="V1902" s="44">
        <v>0</v>
      </c>
      <c r="W1902" s="44">
        <v>78.937134</v>
      </c>
      <c r="X1902" s="44">
        <v>76.077348999999998</v>
      </c>
      <c r="Y1902" s="44">
        <v>3797.1725929999998</v>
      </c>
      <c r="Z1902" s="44">
        <v>110.141667</v>
      </c>
      <c r="AA1902" s="44">
        <v>3.0670739999999999</v>
      </c>
      <c r="AB1902" s="44">
        <v>0.153223</v>
      </c>
      <c r="AC1902" s="44">
        <v>6.9696999999999995E-2</v>
      </c>
      <c r="AD1902" s="44">
        <v>834.84633199999996</v>
      </c>
    </row>
    <row r="1903" spans="1:30" s="42" customFormat="1" x14ac:dyDescent="0.25">
      <c r="F1903" s="54">
        <f>SUM(F2:F1902)</f>
        <v>3087796</v>
      </c>
      <c r="G1903" s="54">
        <f>SUM(G2:G1902)</f>
        <v>393192</v>
      </c>
      <c r="H1903" s="51">
        <f t="shared" ref="H1903:AD1903" si="0">SUMIF($E$2:$E$1902,"MAPC",H2:H1902)</f>
        <v>679276580</v>
      </c>
      <c r="I1903" s="51">
        <f t="shared" si="0"/>
        <v>662044767</v>
      </c>
      <c r="J1903" s="51">
        <f t="shared" si="0"/>
        <v>93964196</v>
      </c>
      <c r="K1903" s="51">
        <f t="shared" si="0"/>
        <v>73507981</v>
      </c>
      <c r="L1903" s="51">
        <f t="shared" si="0"/>
        <v>53158375</v>
      </c>
      <c r="M1903" s="51">
        <f t="shared" si="0"/>
        <v>80763073</v>
      </c>
      <c r="N1903" s="51">
        <f t="shared" si="0"/>
        <v>2098365.342645999</v>
      </c>
      <c r="O1903" s="51">
        <f t="shared" si="0"/>
        <v>1558451.5211669996</v>
      </c>
      <c r="P1903" s="51">
        <f t="shared" si="0"/>
        <v>94902.890209999823</v>
      </c>
      <c r="Q1903" s="51">
        <f t="shared" si="0"/>
        <v>95487.262026000026</v>
      </c>
      <c r="R1903" s="51">
        <f t="shared" si="0"/>
        <v>39774.368761000056</v>
      </c>
      <c r="S1903" s="51">
        <f t="shared" si="0"/>
        <v>39997.90550299998</v>
      </c>
      <c r="T1903" s="51">
        <f t="shared" si="0"/>
        <v>698968999.44021261</v>
      </c>
      <c r="U1903" s="51">
        <f t="shared" si="0"/>
        <v>94604607.929202542</v>
      </c>
      <c r="V1903" s="51">
        <f t="shared" si="0"/>
        <v>62753701.657660753</v>
      </c>
      <c r="W1903" s="51">
        <f t="shared" si="0"/>
        <v>2198244.4752079998</v>
      </c>
      <c r="X1903" s="51">
        <f t="shared" si="0"/>
        <v>203642439.53037882</v>
      </c>
      <c r="Y1903" s="51">
        <f t="shared" si="0"/>
        <v>306366128.96402073</v>
      </c>
      <c r="Z1903" s="51">
        <f t="shared" si="0"/>
        <v>21003465.287742972</v>
      </c>
      <c r="AA1903" s="51">
        <f t="shared" si="0"/>
        <v>339411.81699600018</v>
      </c>
      <c r="AB1903" s="51">
        <f t="shared" si="0"/>
        <v>15650.982335999999</v>
      </c>
      <c r="AC1903" s="51">
        <f t="shared" si="0"/>
        <v>9717.5618959999956</v>
      </c>
      <c r="AD1903" s="51">
        <f t="shared" si="0"/>
        <v>110540982.60246588</v>
      </c>
    </row>
  </sheetData>
  <autoFilter ref="A1:AD1903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916"/>
  <sheetViews>
    <sheetView workbookViewId="0">
      <pane ySplit="2" topLeftCell="A1903" activePane="bottomLeft" state="frozen"/>
      <selection pane="bottomLeft" activeCell="I1911" sqref="I1911"/>
    </sheetView>
  </sheetViews>
  <sheetFormatPr defaultRowHeight="15" x14ac:dyDescent="0.25"/>
  <cols>
    <col min="1" max="1" width="6.85546875" bestFit="1" customWidth="1"/>
    <col min="2" max="2" width="5.140625" bestFit="1" customWidth="1"/>
    <col min="3" max="3" width="11.42578125" bestFit="1" customWidth="1"/>
    <col min="4" max="4" width="31" bestFit="1" customWidth="1"/>
    <col min="5" max="5" width="20.42578125" customWidth="1"/>
    <col min="6" max="6" width="19.5703125" bestFit="1" customWidth="1"/>
    <col min="7" max="7" width="11.140625" bestFit="1" customWidth="1"/>
    <col min="8" max="8" width="21.85546875" customWidth="1"/>
    <col min="9" max="9" width="11.140625" bestFit="1" customWidth="1"/>
    <col min="10" max="10" width="12.5703125" bestFit="1" customWidth="1"/>
    <col min="11" max="12" width="10.140625" bestFit="1" customWidth="1"/>
    <col min="13" max="13" width="9.42578125" bestFit="1" customWidth="1"/>
    <col min="14" max="14" width="10.28515625" bestFit="1" customWidth="1"/>
    <col min="15" max="15" width="9.5703125" bestFit="1" customWidth="1"/>
    <col min="16" max="16" width="11.140625" bestFit="1" customWidth="1"/>
    <col min="17" max="17" width="10.42578125" bestFit="1" customWidth="1"/>
    <col min="18" max="18" width="11.140625" bestFit="1" customWidth="1"/>
    <col min="19" max="19" width="10.7109375" bestFit="1" customWidth="1"/>
    <col min="20" max="20" width="11.85546875" bestFit="1" customWidth="1"/>
    <col min="21" max="21" width="11.140625" bestFit="1" customWidth="1"/>
    <col min="22" max="22" width="14" bestFit="1" customWidth="1"/>
    <col min="23" max="23" width="14.140625" bestFit="1" customWidth="1"/>
    <col min="24" max="24" width="13.5703125" bestFit="1" customWidth="1"/>
    <col min="25" max="25" width="8.28515625" bestFit="1" customWidth="1"/>
    <col min="26" max="26" width="9.5703125" bestFit="1" customWidth="1"/>
    <col min="27" max="27" width="9.42578125" bestFit="1" customWidth="1"/>
    <col min="28" max="28" width="9.28515625" bestFit="1" customWidth="1"/>
  </cols>
  <sheetData>
    <row r="1" spans="1:28" x14ac:dyDescent="0.25">
      <c r="A1" s="42" t="s">
        <v>549</v>
      </c>
      <c r="B1" s="42" t="s">
        <v>548</v>
      </c>
    </row>
    <row r="2" spans="1:28" x14ac:dyDescent="0.25">
      <c r="A2" s="42" t="s">
        <v>73</v>
      </c>
      <c r="B2" s="42" t="s">
        <v>74</v>
      </c>
      <c r="C2" s="42" t="s">
        <v>75</v>
      </c>
      <c r="D2" s="42" t="s">
        <v>76</v>
      </c>
      <c r="E2" s="42" t="s">
        <v>77</v>
      </c>
      <c r="F2" s="42" t="s">
        <v>78</v>
      </c>
      <c r="G2" s="42" t="s">
        <v>79</v>
      </c>
      <c r="H2" s="42" t="s">
        <v>80</v>
      </c>
      <c r="I2" s="42" t="s">
        <v>81</v>
      </c>
      <c r="J2" s="42" t="s">
        <v>82</v>
      </c>
      <c r="K2" s="42" t="s">
        <v>83</v>
      </c>
      <c r="L2" s="42" t="s">
        <v>84</v>
      </c>
      <c r="M2" s="42" t="s">
        <v>85</v>
      </c>
      <c r="N2" s="42" t="s">
        <v>86</v>
      </c>
      <c r="O2" s="42" t="s">
        <v>87</v>
      </c>
      <c r="P2" s="42" t="s">
        <v>88</v>
      </c>
      <c r="Q2" s="42" t="s">
        <v>89</v>
      </c>
      <c r="R2" s="42" t="s">
        <v>90</v>
      </c>
      <c r="S2" s="42" t="s">
        <v>91</v>
      </c>
      <c r="T2" s="42" t="s">
        <v>92</v>
      </c>
      <c r="U2" s="42" t="s">
        <v>93</v>
      </c>
      <c r="V2" s="42" t="s">
        <v>94</v>
      </c>
      <c r="W2" s="42" t="s">
        <v>95</v>
      </c>
      <c r="X2" s="42" t="s">
        <v>96</v>
      </c>
      <c r="Y2" s="42" t="s">
        <v>97</v>
      </c>
      <c r="Z2" s="42" t="s">
        <v>98</v>
      </c>
      <c r="AA2" s="42" t="s">
        <v>99</v>
      </c>
      <c r="AB2" s="42" t="s">
        <v>100</v>
      </c>
    </row>
    <row r="3" spans="1:28" x14ac:dyDescent="0.25">
      <c r="A3">
        <v>1</v>
      </c>
      <c r="B3" t="s">
        <v>101</v>
      </c>
      <c r="C3" t="s">
        <v>102</v>
      </c>
      <c r="D3" t="s">
        <v>103</v>
      </c>
      <c r="E3" t="s">
        <v>104</v>
      </c>
      <c r="F3" s="53">
        <f>'2040_NoBuild'!F2*'2040_NoBuild'!H2</f>
        <v>684035754</v>
      </c>
    </row>
    <row r="4" spans="1:28" x14ac:dyDescent="0.25">
      <c r="A4">
        <v>2</v>
      </c>
      <c r="B4" t="s">
        <v>101</v>
      </c>
      <c r="C4" t="s">
        <v>102</v>
      </c>
      <c r="D4" t="s">
        <v>103</v>
      </c>
      <c r="E4" t="s">
        <v>104</v>
      </c>
      <c r="F4" s="53">
        <f>'2040_NoBuild'!F3*'2040_NoBuild'!H3</f>
        <v>13474020</v>
      </c>
    </row>
    <row r="5" spans="1:28" x14ac:dyDescent="0.25">
      <c r="A5">
        <v>3</v>
      </c>
      <c r="B5" t="s">
        <v>101</v>
      </c>
      <c r="C5" t="s">
        <v>102</v>
      </c>
      <c r="D5" t="s">
        <v>103</v>
      </c>
      <c r="E5" t="s">
        <v>104</v>
      </c>
      <c r="F5" s="53">
        <f>'2040_NoBuild'!F4*'2040_NoBuild'!H4</f>
        <v>316789718</v>
      </c>
    </row>
    <row r="6" spans="1:28" x14ac:dyDescent="0.25">
      <c r="A6">
        <v>4</v>
      </c>
      <c r="B6" t="s">
        <v>101</v>
      </c>
      <c r="C6" t="s">
        <v>102</v>
      </c>
      <c r="D6" t="s">
        <v>103</v>
      </c>
      <c r="E6" t="s">
        <v>104</v>
      </c>
      <c r="F6" s="53">
        <f>'2040_NoBuild'!F5*'2040_NoBuild'!H5</f>
        <v>175771116</v>
      </c>
    </row>
    <row r="7" spans="1:28" x14ac:dyDescent="0.25">
      <c r="A7">
        <v>5</v>
      </c>
      <c r="B7" t="s">
        <v>101</v>
      </c>
      <c r="C7" t="s">
        <v>102</v>
      </c>
      <c r="D7" t="s">
        <v>103</v>
      </c>
      <c r="E7" t="s">
        <v>104</v>
      </c>
      <c r="F7" s="53">
        <f>'2040_NoBuild'!F6*'2040_NoBuild'!H6</f>
        <v>1388786583</v>
      </c>
    </row>
    <row r="8" spans="1:28" x14ac:dyDescent="0.25">
      <c r="A8">
        <v>6</v>
      </c>
      <c r="B8" t="s">
        <v>101</v>
      </c>
      <c r="C8" t="s">
        <v>102</v>
      </c>
      <c r="D8" t="s">
        <v>103</v>
      </c>
      <c r="E8" t="s">
        <v>104</v>
      </c>
      <c r="F8" s="53">
        <f>'2040_NoBuild'!F7*'2040_NoBuild'!H7</f>
        <v>1894783258</v>
      </c>
    </row>
    <row r="9" spans="1:28" x14ac:dyDescent="0.25">
      <c r="A9">
        <v>7</v>
      </c>
      <c r="B9" t="s">
        <v>101</v>
      </c>
      <c r="C9" t="s">
        <v>102</v>
      </c>
      <c r="D9" t="s">
        <v>103</v>
      </c>
      <c r="E9" t="s">
        <v>104</v>
      </c>
      <c r="F9" s="53">
        <f>'2040_NoBuild'!F8*'2040_NoBuild'!H8</f>
        <v>564833984</v>
      </c>
    </row>
    <row r="10" spans="1:28" x14ac:dyDescent="0.25">
      <c r="A10">
        <v>8</v>
      </c>
      <c r="B10" t="s">
        <v>101</v>
      </c>
      <c r="C10" t="s">
        <v>102</v>
      </c>
      <c r="D10" t="s">
        <v>103</v>
      </c>
      <c r="E10" t="s">
        <v>104</v>
      </c>
      <c r="F10" s="53">
        <f>'2040_NoBuild'!F9*'2040_NoBuild'!H9</f>
        <v>1062995218</v>
      </c>
    </row>
    <row r="11" spans="1:28" x14ac:dyDescent="0.25">
      <c r="A11">
        <v>9</v>
      </c>
      <c r="B11" t="s">
        <v>101</v>
      </c>
      <c r="C11" t="s">
        <v>102</v>
      </c>
      <c r="D11" t="s">
        <v>103</v>
      </c>
      <c r="E11" t="s">
        <v>104</v>
      </c>
      <c r="F11" s="53">
        <f>'2040_NoBuild'!F10*'2040_NoBuild'!H10</f>
        <v>1109556360</v>
      </c>
    </row>
    <row r="12" spans="1:28" x14ac:dyDescent="0.25">
      <c r="A12">
        <v>10</v>
      </c>
      <c r="B12" t="s">
        <v>101</v>
      </c>
      <c r="C12" t="s">
        <v>102</v>
      </c>
      <c r="D12" t="s">
        <v>103</v>
      </c>
      <c r="E12" t="s">
        <v>104</v>
      </c>
      <c r="F12" s="53">
        <f>'2040_NoBuild'!F11*'2040_NoBuild'!H11</f>
        <v>1180565990</v>
      </c>
    </row>
    <row r="13" spans="1:28" x14ac:dyDescent="0.25">
      <c r="A13">
        <v>11</v>
      </c>
      <c r="B13" t="s">
        <v>101</v>
      </c>
      <c r="C13" t="s">
        <v>102</v>
      </c>
      <c r="D13" t="s">
        <v>103</v>
      </c>
      <c r="E13" t="s">
        <v>104</v>
      </c>
      <c r="F13" s="53">
        <f>'2040_NoBuild'!F12*'2040_NoBuild'!H12</f>
        <v>1401206567</v>
      </c>
    </row>
    <row r="14" spans="1:28" x14ac:dyDescent="0.25">
      <c r="A14">
        <v>12</v>
      </c>
      <c r="B14" t="s">
        <v>101</v>
      </c>
      <c r="C14" t="s">
        <v>102</v>
      </c>
      <c r="D14" t="s">
        <v>103</v>
      </c>
      <c r="E14" t="s">
        <v>104</v>
      </c>
      <c r="F14" s="53">
        <f>'2040_NoBuild'!F13*'2040_NoBuild'!H13</f>
        <v>244610784</v>
      </c>
    </row>
    <row r="15" spans="1:28" x14ac:dyDescent="0.25">
      <c r="A15">
        <v>13</v>
      </c>
      <c r="B15" t="s">
        <v>101</v>
      </c>
      <c r="C15" t="s">
        <v>102</v>
      </c>
      <c r="D15" t="s">
        <v>103</v>
      </c>
      <c r="E15" t="s">
        <v>104</v>
      </c>
      <c r="F15" s="53">
        <f>'2040_NoBuild'!F14*'2040_NoBuild'!H14</f>
        <v>931178452</v>
      </c>
    </row>
    <row r="16" spans="1:28" x14ac:dyDescent="0.25">
      <c r="A16">
        <v>14</v>
      </c>
      <c r="B16" t="s">
        <v>101</v>
      </c>
      <c r="C16" t="s">
        <v>102</v>
      </c>
      <c r="D16" t="s">
        <v>103</v>
      </c>
      <c r="E16" t="s">
        <v>104</v>
      </c>
      <c r="F16" s="53">
        <f>'2040_NoBuild'!F15*'2040_NoBuild'!H15</f>
        <v>193799577</v>
      </c>
    </row>
    <row r="17" spans="1:6" x14ac:dyDescent="0.25">
      <c r="A17">
        <v>15</v>
      </c>
      <c r="B17" t="s">
        <v>101</v>
      </c>
      <c r="C17" t="s">
        <v>102</v>
      </c>
      <c r="D17" t="s">
        <v>103</v>
      </c>
      <c r="E17" t="s">
        <v>104</v>
      </c>
      <c r="F17" s="53">
        <f>'2040_NoBuild'!F16*'2040_NoBuild'!H16</f>
        <v>0</v>
      </c>
    </row>
    <row r="18" spans="1:6" x14ac:dyDescent="0.25">
      <c r="A18">
        <v>16</v>
      </c>
      <c r="B18" t="s">
        <v>101</v>
      </c>
      <c r="C18" t="s">
        <v>102</v>
      </c>
      <c r="D18" t="s">
        <v>103</v>
      </c>
      <c r="E18" t="s">
        <v>104</v>
      </c>
      <c r="F18" s="53">
        <f>'2040_NoBuild'!F17*'2040_NoBuild'!H17</f>
        <v>0</v>
      </c>
    </row>
    <row r="19" spans="1:6" x14ac:dyDescent="0.25">
      <c r="A19">
        <v>17</v>
      </c>
      <c r="B19" t="s">
        <v>101</v>
      </c>
      <c r="C19" t="s">
        <v>102</v>
      </c>
      <c r="D19" t="s">
        <v>103</v>
      </c>
      <c r="E19" t="s">
        <v>104</v>
      </c>
      <c r="F19" s="53">
        <f>'2040_NoBuild'!F18*'2040_NoBuild'!H18</f>
        <v>424719900</v>
      </c>
    </row>
    <row r="20" spans="1:6" x14ac:dyDescent="0.25">
      <c r="A20">
        <v>18</v>
      </c>
      <c r="B20" t="s">
        <v>101</v>
      </c>
      <c r="C20" t="s">
        <v>102</v>
      </c>
      <c r="D20" t="s">
        <v>103</v>
      </c>
      <c r="E20" t="s">
        <v>104</v>
      </c>
      <c r="F20" s="53">
        <f>'2040_NoBuild'!F19*'2040_NoBuild'!H19</f>
        <v>263740779</v>
      </c>
    </row>
    <row r="21" spans="1:6" x14ac:dyDescent="0.25">
      <c r="A21">
        <v>19</v>
      </c>
      <c r="B21" t="s">
        <v>101</v>
      </c>
      <c r="C21" t="s">
        <v>102</v>
      </c>
      <c r="D21" t="s">
        <v>103</v>
      </c>
      <c r="E21" t="s">
        <v>104</v>
      </c>
      <c r="F21" s="53">
        <f>'2040_NoBuild'!F20*'2040_NoBuild'!H20</f>
        <v>0</v>
      </c>
    </row>
    <row r="22" spans="1:6" x14ac:dyDescent="0.25">
      <c r="A22">
        <v>20</v>
      </c>
      <c r="B22" t="s">
        <v>101</v>
      </c>
      <c r="C22" t="s">
        <v>102</v>
      </c>
      <c r="D22" t="s">
        <v>103</v>
      </c>
      <c r="E22" t="s">
        <v>104</v>
      </c>
      <c r="F22" s="53">
        <f>'2040_NoBuild'!F21*'2040_NoBuild'!H21</f>
        <v>0</v>
      </c>
    </row>
    <row r="23" spans="1:6" x14ac:dyDescent="0.25">
      <c r="A23">
        <v>21</v>
      </c>
      <c r="B23" t="s">
        <v>101</v>
      </c>
      <c r="C23" t="s">
        <v>102</v>
      </c>
      <c r="D23" t="s">
        <v>103</v>
      </c>
      <c r="E23" t="s">
        <v>104</v>
      </c>
      <c r="F23" s="53">
        <f>'2040_NoBuild'!F22*'2040_NoBuild'!H22</f>
        <v>3516416470</v>
      </c>
    </row>
    <row r="24" spans="1:6" x14ac:dyDescent="0.25">
      <c r="A24">
        <v>22</v>
      </c>
      <c r="B24" t="s">
        <v>101</v>
      </c>
      <c r="C24" t="s">
        <v>102</v>
      </c>
      <c r="D24" t="s">
        <v>103</v>
      </c>
      <c r="E24" t="s">
        <v>104</v>
      </c>
      <c r="F24" s="53">
        <f>'2040_NoBuild'!F23*'2040_NoBuild'!H23</f>
        <v>0</v>
      </c>
    </row>
    <row r="25" spans="1:6" x14ac:dyDescent="0.25">
      <c r="A25">
        <v>23</v>
      </c>
      <c r="B25" t="s">
        <v>101</v>
      </c>
      <c r="C25" t="s">
        <v>102</v>
      </c>
      <c r="D25" t="s">
        <v>103</v>
      </c>
      <c r="E25" t="s">
        <v>104</v>
      </c>
      <c r="F25" s="53">
        <f>'2040_NoBuild'!F24*'2040_NoBuild'!H24</f>
        <v>3964400</v>
      </c>
    </row>
    <row r="26" spans="1:6" x14ac:dyDescent="0.25">
      <c r="A26">
        <v>24</v>
      </c>
      <c r="B26" t="s">
        <v>101</v>
      </c>
      <c r="C26" t="s">
        <v>102</v>
      </c>
      <c r="D26" t="s">
        <v>103</v>
      </c>
      <c r="E26" t="s">
        <v>104</v>
      </c>
      <c r="F26" s="53">
        <f>'2040_NoBuild'!F25*'2040_NoBuild'!H25</f>
        <v>345627358</v>
      </c>
    </row>
    <row r="27" spans="1:6" x14ac:dyDescent="0.25">
      <c r="A27">
        <v>25</v>
      </c>
      <c r="B27" t="s">
        <v>101</v>
      </c>
      <c r="C27" t="s">
        <v>102</v>
      </c>
      <c r="D27" t="s">
        <v>103</v>
      </c>
      <c r="E27" t="s">
        <v>104</v>
      </c>
      <c r="F27" s="53">
        <f>'2040_NoBuild'!F26*'2040_NoBuild'!H26</f>
        <v>1880811531</v>
      </c>
    </row>
    <row r="28" spans="1:6" x14ac:dyDescent="0.25">
      <c r="A28">
        <v>26</v>
      </c>
      <c r="B28" t="s">
        <v>101</v>
      </c>
      <c r="C28" t="s">
        <v>102</v>
      </c>
      <c r="D28" t="s">
        <v>103</v>
      </c>
      <c r="E28" t="s">
        <v>104</v>
      </c>
      <c r="F28" s="53">
        <f>'2040_NoBuild'!F27*'2040_NoBuild'!H27</f>
        <v>1146018688</v>
      </c>
    </row>
    <row r="29" spans="1:6" x14ac:dyDescent="0.25">
      <c r="A29">
        <v>27</v>
      </c>
      <c r="B29" t="s">
        <v>101</v>
      </c>
      <c r="C29" t="s">
        <v>102</v>
      </c>
      <c r="D29" t="s">
        <v>103</v>
      </c>
      <c r="E29" t="s">
        <v>104</v>
      </c>
      <c r="F29" s="53">
        <f>'2040_NoBuild'!F28*'2040_NoBuild'!H28</f>
        <v>2472101250</v>
      </c>
    </row>
    <row r="30" spans="1:6" x14ac:dyDescent="0.25">
      <c r="A30">
        <v>28</v>
      </c>
      <c r="B30" t="s">
        <v>101</v>
      </c>
      <c r="C30" t="s">
        <v>102</v>
      </c>
      <c r="D30" t="s">
        <v>103</v>
      </c>
      <c r="E30" t="s">
        <v>104</v>
      </c>
      <c r="F30" s="53">
        <f>'2040_NoBuild'!F29*'2040_NoBuild'!H29</f>
        <v>2235670177</v>
      </c>
    </row>
    <row r="31" spans="1:6" x14ac:dyDescent="0.25">
      <c r="A31">
        <v>29</v>
      </c>
      <c r="B31" t="s">
        <v>101</v>
      </c>
      <c r="C31" t="s">
        <v>102</v>
      </c>
      <c r="D31" t="s">
        <v>103</v>
      </c>
      <c r="E31" t="s">
        <v>104</v>
      </c>
      <c r="F31" s="53">
        <f>'2040_NoBuild'!F30*'2040_NoBuild'!H30</f>
        <v>96984500</v>
      </c>
    </row>
    <row r="32" spans="1:6" x14ac:dyDescent="0.25">
      <c r="A32">
        <v>30</v>
      </c>
      <c r="B32" t="s">
        <v>101</v>
      </c>
      <c r="C32" t="s">
        <v>102</v>
      </c>
      <c r="D32" t="s">
        <v>103</v>
      </c>
      <c r="E32" t="s">
        <v>104</v>
      </c>
      <c r="F32" s="53">
        <f>'2040_NoBuild'!F31*'2040_NoBuild'!H31</f>
        <v>974398128</v>
      </c>
    </row>
    <row r="33" spans="1:6" x14ac:dyDescent="0.25">
      <c r="A33">
        <v>31</v>
      </c>
      <c r="B33" t="s">
        <v>101</v>
      </c>
      <c r="C33" t="s">
        <v>102</v>
      </c>
      <c r="D33" t="s">
        <v>103</v>
      </c>
      <c r="E33" t="s">
        <v>104</v>
      </c>
      <c r="F33" s="53">
        <f>'2040_NoBuild'!F32*'2040_NoBuild'!H32</f>
        <v>167993774</v>
      </c>
    </row>
    <row r="34" spans="1:6" x14ac:dyDescent="0.25">
      <c r="A34">
        <v>32</v>
      </c>
      <c r="B34" t="s">
        <v>101</v>
      </c>
      <c r="C34" t="s">
        <v>102</v>
      </c>
      <c r="D34" t="s">
        <v>103</v>
      </c>
      <c r="E34" t="s">
        <v>104</v>
      </c>
      <c r="F34" s="53">
        <f>'2040_NoBuild'!F33*'2040_NoBuild'!H33</f>
        <v>97775736</v>
      </c>
    </row>
    <row r="35" spans="1:6" x14ac:dyDescent="0.25">
      <c r="A35">
        <v>33</v>
      </c>
      <c r="B35" t="s">
        <v>101</v>
      </c>
      <c r="C35" t="s">
        <v>102</v>
      </c>
      <c r="D35" t="s">
        <v>103</v>
      </c>
      <c r="E35" t="s">
        <v>104</v>
      </c>
      <c r="F35" s="53">
        <f>'2040_NoBuild'!F34*'2040_NoBuild'!H34</f>
        <v>133787261</v>
      </c>
    </row>
    <row r="36" spans="1:6" x14ac:dyDescent="0.25">
      <c r="A36">
        <v>34</v>
      </c>
      <c r="B36" t="s">
        <v>101</v>
      </c>
      <c r="C36" t="s">
        <v>102</v>
      </c>
      <c r="D36" t="s">
        <v>103</v>
      </c>
      <c r="E36" t="s">
        <v>104</v>
      </c>
      <c r="F36" s="53">
        <f>'2040_NoBuild'!F35*'2040_NoBuild'!H35</f>
        <v>723047862</v>
      </c>
    </row>
    <row r="37" spans="1:6" x14ac:dyDescent="0.25">
      <c r="A37">
        <v>35</v>
      </c>
      <c r="B37" t="s">
        <v>101</v>
      </c>
      <c r="C37" t="s">
        <v>102</v>
      </c>
      <c r="D37" t="s">
        <v>103</v>
      </c>
      <c r="E37" t="s">
        <v>104</v>
      </c>
      <c r="F37" s="53">
        <f>'2040_NoBuild'!F36*'2040_NoBuild'!H36</f>
        <v>0</v>
      </c>
    </row>
    <row r="38" spans="1:6" x14ac:dyDescent="0.25">
      <c r="A38">
        <v>36</v>
      </c>
      <c r="B38" t="s">
        <v>101</v>
      </c>
      <c r="C38" t="s">
        <v>102</v>
      </c>
      <c r="D38" t="s">
        <v>103</v>
      </c>
      <c r="E38" t="s">
        <v>104</v>
      </c>
      <c r="F38" s="53">
        <f>'2040_NoBuild'!F37*'2040_NoBuild'!H37</f>
        <v>319636500</v>
      </c>
    </row>
    <row r="39" spans="1:6" x14ac:dyDescent="0.25">
      <c r="A39">
        <v>37</v>
      </c>
      <c r="B39" t="s">
        <v>101</v>
      </c>
      <c r="C39" t="s">
        <v>102</v>
      </c>
      <c r="D39" t="s">
        <v>103</v>
      </c>
      <c r="E39" t="s">
        <v>104</v>
      </c>
      <c r="F39" s="53">
        <f>'2040_NoBuild'!F38*'2040_NoBuild'!H38</f>
        <v>23796825</v>
      </c>
    </row>
    <row r="40" spans="1:6" x14ac:dyDescent="0.25">
      <c r="A40">
        <v>38</v>
      </c>
      <c r="B40" t="s">
        <v>101</v>
      </c>
      <c r="C40" t="s">
        <v>102</v>
      </c>
      <c r="D40" t="s">
        <v>103</v>
      </c>
      <c r="E40" t="s">
        <v>104</v>
      </c>
      <c r="F40" s="53">
        <f>'2040_NoBuild'!F39*'2040_NoBuild'!H39</f>
        <v>0</v>
      </c>
    </row>
    <row r="41" spans="1:6" x14ac:dyDescent="0.25">
      <c r="A41">
        <v>39</v>
      </c>
      <c r="B41" t="s">
        <v>101</v>
      </c>
      <c r="C41" t="s">
        <v>102</v>
      </c>
      <c r="D41" t="s">
        <v>103</v>
      </c>
      <c r="E41" t="s">
        <v>104</v>
      </c>
      <c r="F41" s="53">
        <f>'2040_NoBuild'!F40*'2040_NoBuild'!H40</f>
        <v>180457788</v>
      </c>
    </row>
    <row r="42" spans="1:6" x14ac:dyDescent="0.25">
      <c r="A42">
        <v>40</v>
      </c>
      <c r="B42" t="s">
        <v>101</v>
      </c>
      <c r="C42" t="s">
        <v>102</v>
      </c>
      <c r="D42" t="s">
        <v>103</v>
      </c>
      <c r="E42" t="s">
        <v>104</v>
      </c>
      <c r="F42" s="53">
        <f>'2040_NoBuild'!F41*'2040_NoBuild'!H41</f>
        <v>37506315</v>
      </c>
    </row>
    <row r="43" spans="1:6" x14ac:dyDescent="0.25">
      <c r="A43">
        <v>41</v>
      </c>
      <c r="B43" t="s">
        <v>101</v>
      </c>
      <c r="C43" t="s">
        <v>102</v>
      </c>
      <c r="D43" t="s">
        <v>103</v>
      </c>
      <c r="E43" t="s">
        <v>104</v>
      </c>
      <c r="F43" s="53">
        <f>'2040_NoBuild'!F42*'2040_NoBuild'!H42</f>
        <v>2154878</v>
      </c>
    </row>
    <row r="44" spans="1:6" x14ac:dyDescent="0.25">
      <c r="A44">
        <v>42</v>
      </c>
      <c r="B44" t="s">
        <v>101</v>
      </c>
      <c r="C44" t="s">
        <v>102</v>
      </c>
      <c r="D44" t="s">
        <v>103</v>
      </c>
      <c r="E44" t="s">
        <v>104</v>
      </c>
      <c r="F44" s="53">
        <f>'2040_NoBuild'!F43*'2040_NoBuild'!H43</f>
        <v>556938976</v>
      </c>
    </row>
    <row r="45" spans="1:6" x14ac:dyDescent="0.25">
      <c r="A45">
        <v>43</v>
      </c>
      <c r="B45" t="s">
        <v>101</v>
      </c>
      <c r="C45" t="s">
        <v>102</v>
      </c>
      <c r="D45" t="s">
        <v>103</v>
      </c>
      <c r="E45" t="s">
        <v>104</v>
      </c>
      <c r="F45" s="53">
        <f>'2040_NoBuild'!F44*'2040_NoBuild'!H44</f>
        <v>0</v>
      </c>
    </row>
    <row r="46" spans="1:6" x14ac:dyDescent="0.25">
      <c r="A46">
        <v>44</v>
      </c>
      <c r="B46" t="s">
        <v>101</v>
      </c>
      <c r="C46" t="s">
        <v>102</v>
      </c>
      <c r="D46" t="s">
        <v>103</v>
      </c>
      <c r="E46" t="s">
        <v>104</v>
      </c>
      <c r="F46" s="53">
        <f>'2040_NoBuild'!F45*'2040_NoBuild'!H45</f>
        <v>0</v>
      </c>
    </row>
    <row r="47" spans="1:6" x14ac:dyDescent="0.25">
      <c r="A47">
        <v>45</v>
      </c>
      <c r="B47" t="s">
        <v>101</v>
      </c>
      <c r="C47" t="s">
        <v>102</v>
      </c>
      <c r="D47" t="s">
        <v>103</v>
      </c>
      <c r="E47" t="s">
        <v>104</v>
      </c>
      <c r="F47" s="53">
        <f>'2040_NoBuild'!F46*'2040_NoBuild'!H46</f>
        <v>2897508</v>
      </c>
    </row>
    <row r="48" spans="1:6" x14ac:dyDescent="0.25">
      <c r="A48">
        <v>46</v>
      </c>
      <c r="B48" t="s">
        <v>101</v>
      </c>
      <c r="C48" t="s">
        <v>102</v>
      </c>
      <c r="D48" t="s">
        <v>103</v>
      </c>
      <c r="E48" t="s">
        <v>104</v>
      </c>
      <c r="F48" s="53">
        <f>'2040_NoBuild'!F47*'2040_NoBuild'!H47</f>
        <v>37698318</v>
      </c>
    </row>
    <row r="49" spans="1:6" x14ac:dyDescent="0.25">
      <c r="A49">
        <v>47</v>
      </c>
      <c r="B49" t="s">
        <v>101</v>
      </c>
      <c r="C49" t="s">
        <v>102</v>
      </c>
      <c r="D49" t="s">
        <v>103</v>
      </c>
      <c r="E49" t="s">
        <v>104</v>
      </c>
      <c r="F49" s="53">
        <f>'2040_NoBuild'!F48*'2040_NoBuild'!H48</f>
        <v>24461604</v>
      </c>
    </row>
    <row r="50" spans="1:6" x14ac:dyDescent="0.25">
      <c r="A50">
        <v>48</v>
      </c>
      <c r="B50" t="s">
        <v>101</v>
      </c>
      <c r="C50" t="s">
        <v>102</v>
      </c>
      <c r="D50" t="s">
        <v>103</v>
      </c>
      <c r="E50" t="s">
        <v>104</v>
      </c>
      <c r="F50" s="53">
        <f>'2040_NoBuild'!F49*'2040_NoBuild'!H49</f>
        <v>0</v>
      </c>
    </row>
    <row r="51" spans="1:6" x14ac:dyDescent="0.25">
      <c r="A51">
        <v>49</v>
      </c>
      <c r="B51" t="s">
        <v>101</v>
      </c>
      <c r="C51" t="s">
        <v>102</v>
      </c>
      <c r="D51" t="s">
        <v>103</v>
      </c>
      <c r="E51" t="s">
        <v>104</v>
      </c>
      <c r="F51" s="53">
        <f>'2040_NoBuild'!F50*'2040_NoBuild'!H50</f>
        <v>0</v>
      </c>
    </row>
    <row r="52" spans="1:6" x14ac:dyDescent="0.25">
      <c r="A52">
        <v>50</v>
      </c>
      <c r="B52" t="s">
        <v>101</v>
      </c>
      <c r="C52" t="s">
        <v>102</v>
      </c>
      <c r="D52" t="s">
        <v>103</v>
      </c>
      <c r="E52" t="s">
        <v>104</v>
      </c>
      <c r="F52" s="53">
        <f>'2040_NoBuild'!F51*'2040_NoBuild'!H51</f>
        <v>169162452</v>
      </c>
    </row>
    <row r="53" spans="1:6" x14ac:dyDescent="0.25">
      <c r="A53">
        <v>51</v>
      </c>
      <c r="B53" t="s">
        <v>101</v>
      </c>
      <c r="C53" t="s">
        <v>102</v>
      </c>
      <c r="D53" t="s">
        <v>103</v>
      </c>
      <c r="E53" t="s">
        <v>104</v>
      </c>
      <c r="F53" s="53">
        <f>'2040_NoBuild'!F52*'2040_NoBuild'!H52</f>
        <v>13894283</v>
      </c>
    </row>
    <row r="54" spans="1:6" x14ac:dyDescent="0.25">
      <c r="A54">
        <v>52</v>
      </c>
      <c r="B54" t="s">
        <v>101</v>
      </c>
      <c r="C54" t="s">
        <v>102</v>
      </c>
      <c r="D54" t="s">
        <v>103</v>
      </c>
      <c r="E54" t="s">
        <v>104</v>
      </c>
      <c r="F54" s="53">
        <f>'2040_NoBuild'!F53*'2040_NoBuild'!H53</f>
        <v>19066122</v>
      </c>
    </row>
    <row r="55" spans="1:6" x14ac:dyDescent="0.25">
      <c r="A55">
        <v>53</v>
      </c>
      <c r="B55" t="s">
        <v>101</v>
      </c>
      <c r="C55" t="s">
        <v>102</v>
      </c>
      <c r="D55" t="s">
        <v>103</v>
      </c>
      <c r="E55" t="s">
        <v>104</v>
      </c>
      <c r="F55" s="53">
        <f>'2040_NoBuild'!F54*'2040_NoBuild'!H54</f>
        <v>0</v>
      </c>
    </row>
    <row r="56" spans="1:6" x14ac:dyDescent="0.25">
      <c r="A56">
        <v>54</v>
      </c>
      <c r="B56" t="s">
        <v>101</v>
      </c>
      <c r="C56" t="s">
        <v>102</v>
      </c>
      <c r="D56" t="s">
        <v>103</v>
      </c>
      <c r="E56" t="s">
        <v>104</v>
      </c>
      <c r="F56" s="53">
        <f>'2040_NoBuild'!F55*'2040_NoBuild'!H55</f>
        <v>0</v>
      </c>
    </row>
    <row r="57" spans="1:6" x14ac:dyDescent="0.25">
      <c r="A57">
        <v>55</v>
      </c>
      <c r="B57" t="s">
        <v>101</v>
      </c>
      <c r="C57" t="s">
        <v>102</v>
      </c>
      <c r="D57" t="s">
        <v>103</v>
      </c>
      <c r="E57" t="s">
        <v>104</v>
      </c>
      <c r="F57" s="53">
        <f>'2040_NoBuild'!F56*'2040_NoBuild'!H56</f>
        <v>35535220</v>
      </c>
    </row>
    <row r="58" spans="1:6" x14ac:dyDescent="0.25">
      <c r="A58">
        <v>56</v>
      </c>
      <c r="B58" t="s">
        <v>101</v>
      </c>
      <c r="C58" t="s">
        <v>102</v>
      </c>
      <c r="D58" t="s">
        <v>103</v>
      </c>
      <c r="E58" t="s">
        <v>104</v>
      </c>
      <c r="F58" s="53">
        <f>'2040_NoBuild'!F57*'2040_NoBuild'!H57</f>
        <v>0</v>
      </c>
    </row>
    <row r="59" spans="1:6" x14ac:dyDescent="0.25">
      <c r="A59">
        <v>57</v>
      </c>
      <c r="B59" t="s">
        <v>101</v>
      </c>
      <c r="C59" t="s">
        <v>102</v>
      </c>
      <c r="D59" t="s">
        <v>103</v>
      </c>
      <c r="E59" t="s">
        <v>104</v>
      </c>
      <c r="F59" s="53">
        <f>'2040_NoBuild'!F58*'2040_NoBuild'!H58</f>
        <v>0</v>
      </c>
    </row>
    <row r="60" spans="1:6" x14ac:dyDescent="0.25">
      <c r="A60">
        <v>58</v>
      </c>
      <c r="B60" t="s">
        <v>101</v>
      </c>
      <c r="C60" t="s">
        <v>102</v>
      </c>
      <c r="D60" t="s">
        <v>103</v>
      </c>
      <c r="E60" t="s">
        <v>104</v>
      </c>
      <c r="F60" s="53">
        <f>'2040_NoBuild'!F59*'2040_NoBuild'!H59</f>
        <v>0</v>
      </c>
    </row>
    <row r="61" spans="1:6" x14ac:dyDescent="0.25">
      <c r="A61">
        <v>59</v>
      </c>
      <c r="B61" t="s">
        <v>101</v>
      </c>
      <c r="C61" t="s">
        <v>102</v>
      </c>
      <c r="D61" t="s">
        <v>103</v>
      </c>
      <c r="E61" t="s">
        <v>104</v>
      </c>
      <c r="F61" s="53">
        <f>'2040_NoBuild'!F60*'2040_NoBuild'!H60</f>
        <v>0</v>
      </c>
    </row>
    <row r="62" spans="1:6" x14ac:dyDescent="0.25">
      <c r="A62">
        <v>60</v>
      </c>
      <c r="B62" t="s">
        <v>101</v>
      </c>
      <c r="C62" t="s">
        <v>102</v>
      </c>
      <c r="D62" t="s">
        <v>103</v>
      </c>
      <c r="E62" t="s">
        <v>104</v>
      </c>
      <c r="F62" s="53">
        <f>'2040_NoBuild'!F61*'2040_NoBuild'!H61</f>
        <v>0</v>
      </c>
    </row>
    <row r="63" spans="1:6" x14ac:dyDescent="0.25">
      <c r="A63">
        <v>61</v>
      </c>
      <c r="B63" t="s">
        <v>101</v>
      </c>
      <c r="C63" t="s">
        <v>102</v>
      </c>
      <c r="D63" t="s">
        <v>103</v>
      </c>
      <c r="E63" t="s">
        <v>104</v>
      </c>
      <c r="F63" s="53">
        <f>'2040_NoBuild'!F62*'2040_NoBuild'!H62</f>
        <v>340464285</v>
      </c>
    </row>
    <row r="64" spans="1:6" x14ac:dyDescent="0.25">
      <c r="A64">
        <v>62</v>
      </c>
      <c r="B64" t="s">
        <v>101</v>
      </c>
      <c r="C64" t="s">
        <v>102</v>
      </c>
      <c r="D64" t="s">
        <v>103</v>
      </c>
      <c r="E64" t="s">
        <v>104</v>
      </c>
      <c r="F64" s="53">
        <f>'2040_NoBuild'!F63*'2040_NoBuild'!H63</f>
        <v>2172596895</v>
      </c>
    </row>
    <row r="65" spans="1:6" x14ac:dyDescent="0.25">
      <c r="A65">
        <v>63</v>
      </c>
      <c r="B65" t="s">
        <v>101</v>
      </c>
      <c r="C65" t="s">
        <v>102</v>
      </c>
      <c r="D65" t="s">
        <v>103</v>
      </c>
      <c r="E65" t="s">
        <v>104</v>
      </c>
      <c r="F65" s="53">
        <f>'2040_NoBuild'!F64*'2040_NoBuild'!H64</f>
        <v>109348182</v>
      </c>
    </row>
    <row r="66" spans="1:6" x14ac:dyDescent="0.25">
      <c r="A66">
        <v>64</v>
      </c>
      <c r="B66" t="s">
        <v>101</v>
      </c>
      <c r="C66" t="s">
        <v>102</v>
      </c>
      <c r="D66" t="s">
        <v>103</v>
      </c>
      <c r="E66" t="s">
        <v>104</v>
      </c>
      <c r="F66" s="53">
        <f>'2040_NoBuild'!F65*'2040_NoBuild'!H65</f>
        <v>131290112</v>
      </c>
    </row>
    <row r="67" spans="1:6" x14ac:dyDescent="0.25">
      <c r="A67">
        <v>65</v>
      </c>
      <c r="B67" t="s">
        <v>101</v>
      </c>
      <c r="C67" t="s">
        <v>102</v>
      </c>
      <c r="D67" t="s">
        <v>103</v>
      </c>
      <c r="E67" t="s">
        <v>104</v>
      </c>
      <c r="F67" s="53">
        <f>'2040_NoBuild'!F66*'2040_NoBuild'!H66</f>
        <v>101404128</v>
      </c>
    </row>
    <row r="68" spans="1:6" x14ac:dyDescent="0.25">
      <c r="A68">
        <v>66</v>
      </c>
      <c r="B68" t="s">
        <v>101</v>
      </c>
      <c r="C68" t="s">
        <v>102</v>
      </c>
      <c r="D68" t="s">
        <v>103</v>
      </c>
      <c r="E68" t="s">
        <v>104</v>
      </c>
      <c r="F68" s="53">
        <f>'2040_NoBuild'!F67*'2040_NoBuild'!H67</f>
        <v>15952016</v>
      </c>
    </row>
    <row r="69" spans="1:6" x14ac:dyDescent="0.25">
      <c r="A69">
        <v>67</v>
      </c>
      <c r="B69" t="s">
        <v>101</v>
      </c>
      <c r="C69" t="s">
        <v>102</v>
      </c>
      <c r="D69" t="s">
        <v>103</v>
      </c>
      <c r="E69" t="s">
        <v>104</v>
      </c>
      <c r="F69" s="53">
        <f>'2040_NoBuild'!F68*'2040_NoBuild'!H68</f>
        <v>0</v>
      </c>
    </row>
    <row r="70" spans="1:6" x14ac:dyDescent="0.25">
      <c r="A70">
        <v>68</v>
      </c>
      <c r="B70" t="s">
        <v>101</v>
      </c>
      <c r="C70" t="s">
        <v>102</v>
      </c>
      <c r="D70" t="s">
        <v>103</v>
      </c>
      <c r="E70" t="s">
        <v>104</v>
      </c>
      <c r="F70" s="53">
        <f>'2040_NoBuild'!F69*'2040_NoBuild'!H69</f>
        <v>0</v>
      </c>
    </row>
    <row r="71" spans="1:6" x14ac:dyDescent="0.25">
      <c r="A71">
        <v>69</v>
      </c>
      <c r="B71" t="s">
        <v>101</v>
      </c>
      <c r="C71" t="s">
        <v>102</v>
      </c>
      <c r="D71" t="s">
        <v>103</v>
      </c>
      <c r="E71" t="s">
        <v>104</v>
      </c>
      <c r="F71" s="53">
        <f>'2040_NoBuild'!F70*'2040_NoBuild'!H70</f>
        <v>494016831</v>
      </c>
    </row>
    <row r="72" spans="1:6" x14ac:dyDescent="0.25">
      <c r="A72">
        <v>70</v>
      </c>
      <c r="B72" t="s">
        <v>101</v>
      </c>
      <c r="C72" t="s">
        <v>102</v>
      </c>
      <c r="D72" t="s">
        <v>103</v>
      </c>
      <c r="E72" t="s">
        <v>104</v>
      </c>
      <c r="F72" s="53">
        <f>'2040_NoBuild'!F71*'2040_NoBuild'!H71</f>
        <v>200009850</v>
      </c>
    </row>
    <row r="73" spans="1:6" x14ac:dyDescent="0.25">
      <c r="A73">
        <v>71</v>
      </c>
      <c r="B73" t="s">
        <v>101</v>
      </c>
      <c r="C73" t="s">
        <v>102</v>
      </c>
      <c r="D73" t="s">
        <v>103</v>
      </c>
      <c r="E73" t="s">
        <v>104</v>
      </c>
      <c r="F73" s="53">
        <f>'2040_NoBuild'!F72*'2040_NoBuild'!H72</f>
        <v>0</v>
      </c>
    </row>
    <row r="74" spans="1:6" x14ac:dyDescent="0.25">
      <c r="A74">
        <v>72</v>
      </c>
      <c r="B74" t="s">
        <v>101</v>
      </c>
      <c r="C74" t="s">
        <v>102</v>
      </c>
      <c r="D74" t="s">
        <v>103</v>
      </c>
      <c r="E74" t="s">
        <v>104</v>
      </c>
      <c r="F74" s="53">
        <f>'2040_NoBuild'!F73*'2040_NoBuild'!H73</f>
        <v>214371357</v>
      </c>
    </row>
    <row r="75" spans="1:6" x14ac:dyDescent="0.25">
      <c r="A75">
        <v>73</v>
      </c>
      <c r="B75" t="s">
        <v>101</v>
      </c>
      <c r="C75" t="s">
        <v>102</v>
      </c>
      <c r="D75" t="s">
        <v>103</v>
      </c>
      <c r="E75" t="s">
        <v>104</v>
      </c>
      <c r="F75" s="53">
        <f>'2040_NoBuild'!F74*'2040_NoBuild'!H74</f>
        <v>309327739</v>
      </c>
    </row>
    <row r="76" spans="1:6" x14ac:dyDescent="0.25">
      <c r="A76">
        <v>74</v>
      </c>
      <c r="B76" t="s">
        <v>101</v>
      </c>
      <c r="C76" t="s">
        <v>102</v>
      </c>
      <c r="D76" t="s">
        <v>103</v>
      </c>
      <c r="E76" t="s">
        <v>104</v>
      </c>
      <c r="F76" s="53">
        <f>'2040_NoBuild'!F75*'2040_NoBuild'!H75</f>
        <v>1800638676</v>
      </c>
    </row>
    <row r="77" spans="1:6" x14ac:dyDescent="0.25">
      <c r="A77">
        <v>75</v>
      </c>
      <c r="B77" t="s">
        <v>101</v>
      </c>
      <c r="C77" t="s">
        <v>102</v>
      </c>
      <c r="D77" t="s">
        <v>103</v>
      </c>
      <c r="E77" t="s">
        <v>104</v>
      </c>
      <c r="F77" s="53">
        <f>'2040_NoBuild'!F76*'2040_NoBuild'!H76</f>
        <v>445779474</v>
      </c>
    </row>
    <row r="78" spans="1:6" x14ac:dyDescent="0.25">
      <c r="A78">
        <v>76</v>
      </c>
      <c r="B78" t="s">
        <v>101</v>
      </c>
      <c r="C78" t="s">
        <v>102</v>
      </c>
      <c r="D78" t="s">
        <v>103</v>
      </c>
      <c r="E78" t="s">
        <v>104</v>
      </c>
      <c r="F78" s="53">
        <f>'2040_NoBuild'!F77*'2040_NoBuild'!H77</f>
        <v>886288878</v>
      </c>
    </row>
    <row r="79" spans="1:6" x14ac:dyDescent="0.25">
      <c r="A79">
        <v>77</v>
      </c>
      <c r="B79" t="s">
        <v>101</v>
      </c>
      <c r="C79" t="s">
        <v>102</v>
      </c>
      <c r="D79" t="s">
        <v>103</v>
      </c>
      <c r="E79" t="s">
        <v>104</v>
      </c>
      <c r="F79" s="53">
        <f>'2040_NoBuild'!F78*'2040_NoBuild'!H78</f>
        <v>893690343</v>
      </c>
    </row>
    <row r="80" spans="1:6" x14ac:dyDescent="0.25">
      <c r="A80">
        <v>78</v>
      </c>
      <c r="B80" t="s">
        <v>101</v>
      </c>
      <c r="C80" t="s">
        <v>102</v>
      </c>
      <c r="D80" t="s">
        <v>103</v>
      </c>
      <c r="E80" t="s">
        <v>104</v>
      </c>
      <c r="F80" s="53">
        <f>'2040_NoBuild'!F79*'2040_NoBuild'!H79</f>
        <v>1000286914</v>
      </c>
    </row>
    <row r="81" spans="1:6" x14ac:dyDescent="0.25">
      <c r="A81">
        <v>79</v>
      </c>
      <c r="B81" t="s">
        <v>101</v>
      </c>
      <c r="C81" t="s">
        <v>102</v>
      </c>
      <c r="D81" t="s">
        <v>103</v>
      </c>
      <c r="E81" t="s">
        <v>104</v>
      </c>
      <c r="F81" s="53">
        <f>'2040_NoBuild'!F80*'2040_NoBuild'!H80</f>
        <v>212978108</v>
      </c>
    </row>
    <row r="82" spans="1:6" x14ac:dyDescent="0.25">
      <c r="A82">
        <v>80</v>
      </c>
      <c r="B82" t="s">
        <v>101</v>
      </c>
      <c r="C82" t="s">
        <v>102</v>
      </c>
      <c r="D82" t="s">
        <v>103</v>
      </c>
      <c r="E82" t="s">
        <v>104</v>
      </c>
      <c r="F82" s="53">
        <f>'2040_NoBuild'!F81*'2040_NoBuild'!H81</f>
        <v>6537780</v>
      </c>
    </row>
    <row r="83" spans="1:6" x14ac:dyDescent="0.25">
      <c r="A83">
        <v>81</v>
      </c>
      <c r="B83" t="s">
        <v>101</v>
      </c>
      <c r="C83" t="s">
        <v>102</v>
      </c>
      <c r="D83" t="s">
        <v>103</v>
      </c>
      <c r="E83" t="s">
        <v>104</v>
      </c>
      <c r="F83" s="53">
        <f>'2040_NoBuild'!F82*'2040_NoBuild'!H82</f>
        <v>563769888</v>
      </c>
    </row>
    <row r="84" spans="1:6" x14ac:dyDescent="0.25">
      <c r="A84">
        <v>82</v>
      </c>
      <c r="B84" t="s">
        <v>101</v>
      </c>
      <c r="C84" t="s">
        <v>102</v>
      </c>
      <c r="D84" t="s">
        <v>103</v>
      </c>
      <c r="E84" t="s">
        <v>104</v>
      </c>
      <c r="F84" s="53">
        <f>'2040_NoBuild'!F83*'2040_NoBuild'!H83</f>
        <v>473752845</v>
      </c>
    </row>
    <row r="85" spans="1:6" x14ac:dyDescent="0.25">
      <c r="A85">
        <v>83</v>
      </c>
      <c r="B85" t="s">
        <v>101</v>
      </c>
      <c r="C85" t="s">
        <v>102</v>
      </c>
      <c r="D85" t="s">
        <v>103</v>
      </c>
      <c r="E85" t="s">
        <v>104</v>
      </c>
      <c r="F85" s="53">
        <f>'2040_NoBuild'!F84*'2040_NoBuild'!H84</f>
        <v>2033050032</v>
      </c>
    </row>
    <row r="86" spans="1:6" x14ac:dyDescent="0.25">
      <c r="A86">
        <v>84</v>
      </c>
      <c r="B86" t="s">
        <v>101</v>
      </c>
      <c r="C86" t="s">
        <v>102</v>
      </c>
      <c r="D86" t="s">
        <v>103</v>
      </c>
      <c r="E86" t="s">
        <v>104</v>
      </c>
      <c r="F86" s="53">
        <f>'2040_NoBuild'!F85*'2040_NoBuild'!H85</f>
        <v>1811955666</v>
      </c>
    </row>
    <row r="87" spans="1:6" x14ac:dyDescent="0.25">
      <c r="A87">
        <v>85</v>
      </c>
      <c r="B87" t="s">
        <v>101</v>
      </c>
      <c r="C87" t="s">
        <v>102</v>
      </c>
      <c r="D87" t="s">
        <v>103</v>
      </c>
      <c r="E87" t="s">
        <v>104</v>
      </c>
      <c r="F87" s="53">
        <f>'2040_NoBuild'!F86*'2040_NoBuild'!H86</f>
        <v>2078920284</v>
      </c>
    </row>
    <row r="88" spans="1:6" x14ac:dyDescent="0.25">
      <c r="A88">
        <v>86</v>
      </c>
      <c r="B88" t="s">
        <v>101</v>
      </c>
      <c r="C88" t="s">
        <v>102</v>
      </c>
      <c r="D88" t="s">
        <v>103</v>
      </c>
      <c r="E88" t="s">
        <v>104</v>
      </c>
      <c r="F88" s="53">
        <f>'2040_NoBuild'!F87*'2040_NoBuild'!H87</f>
        <v>2091131273</v>
      </c>
    </row>
    <row r="89" spans="1:6" x14ac:dyDescent="0.25">
      <c r="A89">
        <v>87</v>
      </c>
      <c r="B89" t="s">
        <v>101</v>
      </c>
      <c r="C89" t="s">
        <v>102</v>
      </c>
      <c r="D89" t="s">
        <v>103</v>
      </c>
      <c r="E89" t="s">
        <v>104</v>
      </c>
      <c r="F89" s="53">
        <f>'2040_NoBuild'!F88*'2040_NoBuild'!H88</f>
        <v>539946656</v>
      </c>
    </row>
    <row r="90" spans="1:6" x14ac:dyDescent="0.25">
      <c r="A90">
        <v>88</v>
      </c>
      <c r="B90" t="s">
        <v>101</v>
      </c>
      <c r="C90" t="s">
        <v>102</v>
      </c>
      <c r="D90" t="s">
        <v>103</v>
      </c>
      <c r="E90" t="s">
        <v>104</v>
      </c>
      <c r="F90" s="53">
        <f>'2040_NoBuild'!F89*'2040_NoBuild'!H89</f>
        <v>423193512</v>
      </c>
    </row>
    <row r="91" spans="1:6" x14ac:dyDescent="0.25">
      <c r="A91">
        <v>89</v>
      </c>
      <c r="B91" t="s">
        <v>101</v>
      </c>
      <c r="C91" t="s">
        <v>102</v>
      </c>
      <c r="D91" t="s">
        <v>103</v>
      </c>
      <c r="E91" t="s">
        <v>104</v>
      </c>
      <c r="F91" s="53">
        <f>'2040_NoBuild'!F90*'2040_NoBuild'!H90</f>
        <v>150896556</v>
      </c>
    </row>
    <row r="92" spans="1:6" x14ac:dyDescent="0.25">
      <c r="A92">
        <v>90</v>
      </c>
      <c r="B92" t="s">
        <v>101</v>
      </c>
      <c r="C92" t="s">
        <v>102</v>
      </c>
      <c r="D92" t="s">
        <v>103</v>
      </c>
      <c r="E92" t="s">
        <v>104</v>
      </c>
      <c r="F92" s="53">
        <f>'2040_NoBuild'!F91*'2040_NoBuild'!H91</f>
        <v>112857140</v>
      </c>
    </row>
    <row r="93" spans="1:6" x14ac:dyDescent="0.25">
      <c r="A93">
        <v>91</v>
      </c>
      <c r="B93" t="s">
        <v>101</v>
      </c>
      <c r="C93" t="s">
        <v>102</v>
      </c>
      <c r="D93" t="s">
        <v>103</v>
      </c>
      <c r="E93" t="s">
        <v>104</v>
      </c>
      <c r="F93" s="53">
        <f>'2040_NoBuild'!F92*'2040_NoBuild'!H92</f>
        <v>321030994</v>
      </c>
    </row>
    <row r="94" spans="1:6" x14ac:dyDescent="0.25">
      <c r="A94">
        <v>92</v>
      </c>
      <c r="B94" t="s">
        <v>101</v>
      </c>
      <c r="C94" t="s">
        <v>102</v>
      </c>
      <c r="D94" t="s">
        <v>103</v>
      </c>
      <c r="E94" t="s">
        <v>104</v>
      </c>
      <c r="F94" s="53">
        <f>'2040_NoBuild'!F93*'2040_NoBuild'!H93</f>
        <v>2003581767</v>
      </c>
    </row>
    <row r="95" spans="1:6" x14ac:dyDescent="0.25">
      <c r="A95">
        <v>93</v>
      </c>
      <c r="B95" t="s">
        <v>101</v>
      </c>
      <c r="C95" t="s">
        <v>102</v>
      </c>
      <c r="D95" t="s">
        <v>103</v>
      </c>
      <c r="E95" t="s">
        <v>104</v>
      </c>
      <c r="F95" s="53">
        <f>'2040_NoBuild'!F94*'2040_NoBuild'!H94</f>
        <v>180006660</v>
      </c>
    </row>
    <row r="96" spans="1:6" x14ac:dyDescent="0.25">
      <c r="A96">
        <v>94</v>
      </c>
      <c r="B96" t="s">
        <v>101</v>
      </c>
      <c r="C96" t="s">
        <v>102</v>
      </c>
      <c r="D96" t="s">
        <v>103</v>
      </c>
      <c r="E96" t="s">
        <v>104</v>
      </c>
      <c r="F96" s="53">
        <f>'2040_NoBuild'!F95*'2040_NoBuild'!H95</f>
        <v>650249418</v>
      </c>
    </row>
    <row r="97" spans="1:6" x14ac:dyDescent="0.25">
      <c r="A97">
        <v>95</v>
      </c>
      <c r="B97" t="s">
        <v>101</v>
      </c>
      <c r="C97" t="s">
        <v>102</v>
      </c>
      <c r="D97" t="s">
        <v>103</v>
      </c>
      <c r="E97" t="s">
        <v>104</v>
      </c>
      <c r="F97" s="53">
        <f>'2040_NoBuild'!F96*'2040_NoBuild'!H96</f>
        <v>257187840</v>
      </c>
    </row>
    <row r="98" spans="1:6" x14ac:dyDescent="0.25">
      <c r="A98">
        <v>96</v>
      </c>
      <c r="B98" t="s">
        <v>101</v>
      </c>
      <c r="C98" t="s">
        <v>102</v>
      </c>
      <c r="D98" t="s">
        <v>103</v>
      </c>
      <c r="E98" t="s">
        <v>104</v>
      </c>
      <c r="F98" s="53">
        <f>'2040_NoBuild'!F97*'2040_NoBuild'!H97</f>
        <v>0</v>
      </c>
    </row>
    <row r="99" spans="1:6" x14ac:dyDescent="0.25">
      <c r="A99">
        <v>97</v>
      </c>
      <c r="B99" t="s">
        <v>101</v>
      </c>
      <c r="C99" t="s">
        <v>102</v>
      </c>
      <c r="D99" t="s">
        <v>103</v>
      </c>
      <c r="E99" t="s">
        <v>104</v>
      </c>
      <c r="F99" s="53">
        <f>'2040_NoBuild'!F98*'2040_NoBuild'!H98</f>
        <v>18788346</v>
      </c>
    </row>
    <row r="100" spans="1:6" x14ac:dyDescent="0.25">
      <c r="A100">
        <v>98</v>
      </c>
      <c r="B100" t="s">
        <v>101</v>
      </c>
      <c r="C100" t="s">
        <v>102</v>
      </c>
      <c r="D100" t="s">
        <v>103</v>
      </c>
      <c r="E100" t="s">
        <v>104</v>
      </c>
      <c r="F100" s="53">
        <f>'2040_NoBuild'!F99*'2040_NoBuild'!H99</f>
        <v>0</v>
      </c>
    </row>
    <row r="101" spans="1:6" x14ac:dyDescent="0.25">
      <c r="A101">
        <v>99</v>
      </c>
      <c r="B101" t="s">
        <v>101</v>
      </c>
      <c r="C101" t="s">
        <v>102</v>
      </c>
      <c r="D101" t="s">
        <v>103</v>
      </c>
      <c r="E101" t="s">
        <v>104</v>
      </c>
      <c r="F101" s="53">
        <f>'2040_NoBuild'!F100*'2040_NoBuild'!H100</f>
        <v>0</v>
      </c>
    </row>
    <row r="102" spans="1:6" x14ac:dyDescent="0.25">
      <c r="A102">
        <v>100</v>
      </c>
      <c r="B102" t="s">
        <v>101</v>
      </c>
      <c r="C102" t="s">
        <v>102</v>
      </c>
      <c r="D102" t="s">
        <v>103</v>
      </c>
      <c r="E102" t="s">
        <v>104</v>
      </c>
      <c r="F102" s="53">
        <f>'2040_NoBuild'!F101*'2040_NoBuild'!H101</f>
        <v>0</v>
      </c>
    </row>
    <row r="103" spans="1:6" x14ac:dyDescent="0.25">
      <c r="A103">
        <v>101</v>
      </c>
      <c r="B103" t="s">
        <v>101</v>
      </c>
      <c r="C103" t="s">
        <v>102</v>
      </c>
      <c r="D103" t="s">
        <v>103</v>
      </c>
      <c r="E103" t="s">
        <v>104</v>
      </c>
      <c r="F103" s="53">
        <f>'2040_NoBuild'!F102*'2040_NoBuild'!H102</f>
        <v>399032676</v>
      </c>
    </row>
    <row r="104" spans="1:6" x14ac:dyDescent="0.25">
      <c r="A104">
        <v>102</v>
      </c>
      <c r="B104" t="s">
        <v>101</v>
      </c>
      <c r="C104" t="s">
        <v>102</v>
      </c>
      <c r="D104" t="s">
        <v>103</v>
      </c>
      <c r="E104" t="s">
        <v>104</v>
      </c>
      <c r="F104" s="53">
        <f>'2040_NoBuild'!F103*'2040_NoBuild'!H103</f>
        <v>302583075</v>
      </c>
    </row>
    <row r="105" spans="1:6" x14ac:dyDescent="0.25">
      <c r="A105">
        <v>103</v>
      </c>
      <c r="B105" t="s">
        <v>101</v>
      </c>
      <c r="C105" t="s">
        <v>102</v>
      </c>
      <c r="D105" t="s">
        <v>103</v>
      </c>
      <c r="E105" t="s">
        <v>104</v>
      </c>
      <c r="F105" s="53">
        <f>'2040_NoBuild'!F104*'2040_NoBuild'!H104</f>
        <v>78097875</v>
      </c>
    </row>
    <row r="106" spans="1:6" x14ac:dyDescent="0.25">
      <c r="A106">
        <v>104</v>
      </c>
      <c r="B106" t="s">
        <v>101</v>
      </c>
      <c r="C106" t="s">
        <v>102</v>
      </c>
      <c r="D106" t="s">
        <v>103</v>
      </c>
      <c r="E106" t="s">
        <v>104</v>
      </c>
      <c r="F106" s="53">
        <f>'2040_NoBuild'!F105*'2040_NoBuild'!H105</f>
        <v>111272400</v>
      </c>
    </row>
    <row r="107" spans="1:6" x14ac:dyDescent="0.25">
      <c r="A107">
        <v>105</v>
      </c>
      <c r="B107" t="s">
        <v>101</v>
      </c>
      <c r="C107" t="s">
        <v>102</v>
      </c>
      <c r="D107" t="s">
        <v>103</v>
      </c>
      <c r="E107" t="s">
        <v>104</v>
      </c>
      <c r="F107" s="53">
        <f>'2040_NoBuild'!F106*'2040_NoBuild'!H106</f>
        <v>135081868</v>
      </c>
    </row>
    <row r="108" spans="1:6" x14ac:dyDescent="0.25">
      <c r="A108">
        <v>106</v>
      </c>
      <c r="B108" t="s">
        <v>101</v>
      </c>
      <c r="C108" t="s">
        <v>102</v>
      </c>
      <c r="D108" t="s">
        <v>103</v>
      </c>
      <c r="E108" t="s">
        <v>104</v>
      </c>
      <c r="F108" s="53">
        <f>'2040_NoBuild'!F107*'2040_NoBuild'!H107</f>
        <v>1115980530</v>
      </c>
    </row>
    <row r="109" spans="1:6" x14ac:dyDescent="0.25">
      <c r="A109">
        <v>107</v>
      </c>
      <c r="B109" t="s">
        <v>101</v>
      </c>
      <c r="C109" t="s">
        <v>102</v>
      </c>
      <c r="D109" t="s">
        <v>103</v>
      </c>
      <c r="E109" t="s">
        <v>104</v>
      </c>
      <c r="F109" s="53">
        <f>'2040_NoBuild'!F108*'2040_NoBuild'!H108</f>
        <v>3013355151</v>
      </c>
    </row>
    <row r="110" spans="1:6" x14ac:dyDescent="0.25">
      <c r="A110">
        <v>108</v>
      </c>
      <c r="B110" t="s">
        <v>101</v>
      </c>
      <c r="C110" t="s">
        <v>102</v>
      </c>
      <c r="D110" t="s">
        <v>103</v>
      </c>
      <c r="E110" t="s">
        <v>104</v>
      </c>
      <c r="F110" s="53">
        <f>'2040_NoBuild'!F109*'2040_NoBuild'!H109</f>
        <v>410995928</v>
      </c>
    </row>
    <row r="111" spans="1:6" x14ac:dyDescent="0.25">
      <c r="A111">
        <v>109</v>
      </c>
      <c r="B111" t="s">
        <v>101</v>
      </c>
      <c r="C111" t="s">
        <v>102</v>
      </c>
      <c r="D111" t="s">
        <v>103</v>
      </c>
      <c r="E111" t="s">
        <v>104</v>
      </c>
      <c r="F111" s="53">
        <f>'2040_NoBuild'!F110*'2040_NoBuild'!H110</f>
        <v>499151151</v>
      </c>
    </row>
    <row r="112" spans="1:6" x14ac:dyDescent="0.25">
      <c r="A112">
        <v>110</v>
      </c>
      <c r="B112" t="s">
        <v>101</v>
      </c>
      <c r="C112" t="s">
        <v>102</v>
      </c>
      <c r="D112" t="s">
        <v>103</v>
      </c>
      <c r="E112" t="s">
        <v>104</v>
      </c>
      <c r="F112" s="53">
        <f>'2040_NoBuild'!F111*'2040_NoBuild'!H111</f>
        <v>2112315348</v>
      </c>
    </row>
    <row r="113" spans="1:6" x14ac:dyDescent="0.25">
      <c r="A113">
        <v>111</v>
      </c>
      <c r="B113" t="s">
        <v>101</v>
      </c>
      <c r="C113" t="s">
        <v>102</v>
      </c>
      <c r="D113" t="s">
        <v>103</v>
      </c>
      <c r="E113" t="s">
        <v>104</v>
      </c>
      <c r="F113" s="53">
        <f>'2040_NoBuild'!F112*'2040_NoBuild'!H112</f>
        <v>208272908</v>
      </c>
    </row>
    <row r="114" spans="1:6" x14ac:dyDescent="0.25">
      <c r="A114">
        <v>112</v>
      </c>
      <c r="B114" t="s">
        <v>101</v>
      </c>
      <c r="C114" t="s">
        <v>102</v>
      </c>
      <c r="D114" t="s">
        <v>103</v>
      </c>
      <c r="E114" t="s">
        <v>104</v>
      </c>
      <c r="F114" s="53">
        <f>'2040_NoBuild'!F113*'2040_NoBuild'!H113</f>
        <v>2233941049</v>
      </c>
    </row>
    <row r="115" spans="1:6" x14ac:dyDescent="0.25">
      <c r="A115">
        <v>113</v>
      </c>
      <c r="B115" t="s">
        <v>101</v>
      </c>
      <c r="C115" t="s">
        <v>102</v>
      </c>
      <c r="D115" t="s">
        <v>103</v>
      </c>
      <c r="E115" t="s">
        <v>104</v>
      </c>
      <c r="F115" s="53">
        <f>'2040_NoBuild'!F114*'2040_NoBuild'!H114</f>
        <v>157389892</v>
      </c>
    </row>
    <row r="116" spans="1:6" x14ac:dyDescent="0.25">
      <c r="A116">
        <v>114</v>
      </c>
      <c r="B116" t="s">
        <v>101</v>
      </c>
      <c r="C116" t="s">
        <v>102</v>
      </c>
      <c r="D116" t="s">
        <v>103</v>
      </c>
      <c r="E116" t="s">
        <v>104</v>
      </c>
      <c r="F116" s="53">
        <f>'2040_NoBuild'!F115*'2040_NoBuild'!H115</f>
        <v>1722257160</v>
      </c>
    </row>
    <row r="117" spans="1:6" x14ac:dyDescent="0.25">
      <c r="A117">
        <v>115</v>
      </c>
      <c r="B117" t="s">
        <v>101</v>
      </c>
      <c r="C117" t="s">
        <v>102</v>
      </c>
      <c r="D117" t="s">
        <v>103</v>
      </c>
      <c r="E117" t="s">
        <v>104</v>
      </c>
      <c r="F117" s="53">
        <f>'2040_NoBuild'!F116*'2040_NoBuild'!H116</f>
        <v>75433824</v>
      </c>
    </row>
    <row r="118" spans="1:6" x14ac:dyDescent="0.25">
      <c r="A118">
        <v>116</v>
      </c>
      <c r="B118" t="s">
        <v>101</v>
      </c>
      <c r="C118" t="s">
        <v>102</v>
      </c>
      <c r="D118" t="s">
        <v>103</v>
      </c>
      <c r="E118" t="s">
        <v>104</v>
      </c>
      <c r="F118" s="53">
        <f>'2040_NoBuild'!F117*'2040_NoBuild'!H117</f>
        <v>2470952774</v>
      </c>
    </row>
    <row r="119" spans="1:6" x14ac:dyDescent="0.25">
      <c r="A119">
        <v>117</v>
      </c>
      <c r="B119" t="s">
        <v>101</v>
      </c>
      <c r="C119" t="s">
        <v>102</v>
      </c>
      <c r="D119" t="s">
        <v>103</v>
      </c>
      <c r="E119" t="s">
        <v>104</v>
      </c>
      <c r="F119" s="53">
        <f>'2040_NoBuild'!F118*'2040_NoBuild'!H118</f>
        <v>1476639744</v>
      </c>
    </row>
    <row r="120" spans="1:6" x14ac:dyDescent="0.25">
      <c r="A120">
        <v>118</v>
      </c>
      <c r="B120" t="s">
        <v>101</v>
      </c>
      <c r="C120" t="s">
        <v>102</v>
      </c>
      <c r="D120" t="s">
        <v>103</v>
      </c>
      <c r="E120" t="s">
        <v>104</v>
      </c>
      <c r="F120" s="53">
        <f>'2040_NoBuild'!F119*'2040_NoBuild'!H119</f>
        <v>588443479</v>
      </c>
    </row>
    <row r="121" spans="1:6" x14ac:dyDescent="0.25">
      <c r="A121">
        <v>119</v>
      </c>
      <c r="B121" t="s">
        <v>101</v>
      </c>
      <c r="C121" t="s">
        <v>102</v>
      </c>
      <c r="D121" t="s">
        <v>103</v>
      </c>
      <c r="E121" t="s">
        <v>104</v>
      </c>
      <c r="F121" s="53">
        <f>'2040_NoBuild'!F120*'2040_NoBuild'!H120</f>
        <v>2156525880</v>
      </c>
    </row>
    <row r="122" spans="1:6" x14ac:dyDescent="0.25">
      <c r="A122">
        <v>120</v>
      </c>
      <c r="B122" t="s">
        <v>101</v>
      </c>
      <c r="C122" t="s">
        <v>102</v>
      </c>
      <c r="D122" t="s">
        <v>103</v>
      </c>
      <c r="E122" t="s">
        <v>104</v>
      </c>
      <c r="F122" s="53">
        <f>'2040_NoBuild'!F121*'2040_NoBuild'!H121</f>
        <v>2022111357</v>
      </c>
    </row>
    <row r="123" spans="1:6" x14ac:dyDescent="0.25">
      <c r="A123">
        <v>121</v>
      </c>
      <c r="B123" t="s">
        <v>101</v>
      </c>
      <c r="C123" t="s">
        <v>102</v>
      </c>
      <c r="D123" t="s">
        <v>103</v>
      </c>
      <c r="E123" t="s">
        <v>104</v>
      </c>
      <c r="F123" s="53">
        <f>'2040_NoBuild'!F122*'2040_NoBuild'!H122</f>
        <v>861544684</v>
      </c>
    </row>
    <row r="124" spans="1:6" x14ac:dyDescent="0.25">
      <c r="A124">
        <v>122</v>
      </c>
      <c r="B124" t="s">
        <v>101</v>
      </c>
      <c r="C124" t="s">
        <v>102</v>
      </c>
      <c r="D124" t="s">
        <v>103</v>
      </c>
      <c r="E124" t="s">
        <v>104</v>
      </c>
      <c r="F124" s="53">
        <f>'2040_NoBuild'!F123*'2040_NoBuild'!H123</f>
        <v>2275561060</v>
      </c>
    </row>
    <row r="125" spans="1:6" x14ac:dyDescent="0.25">
      <c r="A125">
        <v>123</v>
      </c>
      <c r="B125" t="s">
        <v>101</v>
      </c>
      <c r="C125" t="s">
        <v>102</v>
      </c>
      <c r="D125" t="s">
        <v>103</v>
      </c>
      <c r="E125" t="s">
        <v>104</v>
      </c>
      <c r="F125" s="53">
        <f>'2040_NoBuild'!F124*'2040_NoBuild'!H124</f>
        <v>2236603375</v>
      </c>
    </row>
    <row r="126" spans="1:6" x14ac:dyDescent="0.25">
      <c r="A126">
        <v>124</v>
      </c>
      <c r="B126" t="s">
        <v>101</v>
      </c>
      <c r="C126" t="s">
        <v>102</v>
      </c>
      <c r="D126" t="s">
        <v>103</v>
      </c>
      <c r="E126" t="s">
        <v>104</v>
      </c>
      <c r="F126" s="53">
        <f>'2040_NoBuild'!F125*'2040_NoBuild'!H125</f>
        <v>1662181528</v>
      </c>
    </row>
    <row r="127" spans="1:6" x14ac:dyDescent="0.25">
      <c r="A127">
        <v>125</v>
      </c>
      <c r="B127" t="s">
        <v>101</v>
      </c>
      <c r="C127" t="s">
        <v>102</v>
      </c>
      <c r="D127" t="s">
        <v>103</v>
      </c>
      <c r="E127" t="s">
        <v>104</v>
      </c>
      <c r="F127" s="53">
        <f>'2040_NoBuild'!F126*'2040_NoBuild'!H126</f>
        <v>914481842</v>
      </c>
    </row>
    <row r="128" spans="1:6" x14ac:dyDescent="0.25">
      <c r="A128">
        <v>126</v>
      </c>
      <c r="B128" t="s">
        <v>101</v>
      </c>
      <c r="C128" t="s">
        <v>102</v>
      </c>
      <c r="D128" t="s">
        <v>103</v>
      </c>
      <c r="E128" t="s">
        <v>104</v>
      </c>
      <c r="F128" s="53">
        <f>'2040_NoBuild'!F127*'2040_NoBuild'!H127</f>
        <v>149286078</v>
      </c>
    </row>
    <row r="129" spans="1:6" x14ac:dyDescent="0.25">
      <c r="A129">
        <v>127</v>
      </c>
      <c r="B129" t="s">
        <v>101</v>
      </c>
      <c r="C129" t="s">
        <v>102</v>
      </c>
      <c r="D129" t="s">
        <v>103</v>
      </c>
      <c r="E129" t="s">
        <v>104</v>
      </c>
      <c r="F129" s="53">
        <f>'2040_NoBuild'!F128*'2040_NoBuild'!H128</f>
        <v>1198891818</v>
      </c>
    </row>
    <row r="130" spans="1:6" x14ac:dyDescent="0.25">
      <c r="A130">
        <v>128</v>
      </c>
      <c r="B130" t="s">
        <v>101</v>
      </c>
      <c r="C130" t="s">
        <v>102</v>
      </c>
      <c r="D130" t="s">
        <v>103</v>
      </c>
      <c r="E130" t="s">
        <v>104</v>
      </c>
      <c r="F130" s="53">
        <f>'2040_NoBuild'!F129*'2040_NoBuild'!H129</f>
        <v>460547270</v>
      </c>
    </row>
    <row r="131" spans="1:6" x14ac:dyDescent="0.25">
      <c r="A131">
        <v>129</v>
      </c>
      <c r="B131" t="s">
        <v>101</v>
      </c>
      <c r="C131" t="s">
        <v>102</v>
      </c>
      <c r="D131" t="s">
        <v>103</v>
      </c>
      <c r="E131" t="s">
        <v>104</v>
      </c>
      <c r="F131" s="53">
        <f>'2040_NoBuild'!F130*'2040_NoBuild'!H130</f>
        <v>303876206</v>
      </c>
    </row>
    <row r="132" spans="1:6" x14ac:dyDescent="0.25">
      <c r="A132">
        <v>130</v>
      </c>
      <c r="B132" t="s">
        <v>101</v>
      </c>
      <c r="C132" t="s">
        <v>102</v>
      </c>
      <c r="D132" t="s">
        <v>103</v>
      </c>
      <c r="E132" t="s">
        <v>104</v>
      </c>
      <c r="F132" s="53">
        <f>'2040_NoBuild'!F131*'2040_NoBuild'!H131</f>
        <v>0</v>
      </c>
    </row>
    <row r="133" spans="1:6" x14ac:dyDescent="0.25">
      <c r="A133">
        <v>131</v>
      </c>
      <c r="B133" t="s">
        <v>101</v>
      </c>
      <c r="C133" t="s">
        <v>102</v>
      </c>
      <c r="D133" t="s">
        <v>103</v>
      </c>
      <c r="E133" t="s">
        <v>104</v>
      </c>
      <c r="F133" s="53">
        <f>'2040_NoBuild'!F132*'2040_NoBuild'!H132</f>
        <v>1276587648</v>
      </c>
    </row>
    <row r="134" spans="1:6" x14ac:dyDescent="0.25">
      <c r="A134">
        <v>132</v>
      </c>
      <c r="B134" t="s">
        <v>101</v>
      </c>
      <c r="C134" t="s">
        <v>102</v>
      </c>
      <c r="D134" t="s">
        <v>103</v>
      </c>
      <c r="E134" t="s">
        <v>104</v>
      </c>
      <c r="F134" s="53">
        <f>'2040_NoBuild'!F133*'2040_NoBuild'!H133</f>
        <v>0</v>
      </c>
    </row>
    <row r="135" spans="1:6" x14ac:dyDescent="0.25">
      <c r="A135">
        <v>133</v>
      </c>
      <c r="B135" t="s">
        <v>101</v>
      </c>
      <c r="C135" t="s">
        <v>102</v>
      </c>
      <c r="D135" t="s">
        <v>103</v>
      </c>
      <c r="E135" t="s">
        <v>104</v>
      </c>
      <c r="F135" s="53">
        <f>'2040_NoBuild'!F134*'2040_NoBuild'!H134</f>
        <v>136622528</v>
      </c>
    </row>
    <row r="136" spans="1:6" x14ac:dyDescent="0.25">
      <c r="A136">
        <v>134</v>
      </c>
      <c r="B136" t="s">
        <v>101</v>
      </c>
      <c r="C136" t="s">
        <v>102</v>
      </c>
      <c r="D136" t="s">
        <v>103</v>
      </c>
      <c r="E136" t="s">
        <v>104</v>
      </c>
      <c r="F136" s="53">
        <f>'2040_NoBuild'!F135*'2040_NoBuild'!H135</f>
        <v>1476442828</v>
      </c>
    </row>
    <row r="137" spans="1:6" x14ac:dyDescent="0.25">
      <c r="A137">
        <v>135</v>
      </c>
      <c r="B137" t="s">
        <v>101</v>
      </c>
      <c r="C137" t="s">
        <v>102</v>
      </c>
      <c r="D137" t="s">
        <v>103</v>
      </c>
      <c r="E137" t="s">
        <v>104</v>
      </c>
      <c r="F137" s="53">
        <f>'2040_NoBuild'!F136*'2040_NoBuild'!H136</f>
        <v>0</v>
      </c>
    </row>
    <row r="138" spans="1:6" x14ac:dyDescent="0.25">
      <c r="A138">
        <v>136</v>
      </c>
      <c r="B138" t="s">
        <v>101</v>
      </c>
      <c r="C138" t="s">
        <v>102</v>
      </c>
      <c r="D138" t="s">
        <v>103</v>
      </c>
      <c r="E138" t="s">
        <v>104</v>
      </c>
      <c r="F138" s="53">
        <f>'2040_NoBuild'!F137*'2040_NoBuild'!H137</f>
        <v>262462565</v>
      </c>
    </row>
    <row r="139" spans="1:6" x14ac:dyDescent="0.25">
      <c r="A139">
        <v>137</v>
      </c>
      <c r="B139" t="s">
        <v>101</v>
      </c>
      <c r="C139" t="s">
        <v>102</v>
      </c>
      <c r="D139" t="s">
        <v>103</v>
      </c>
      <c r="E139" t="s">
        <v>104</v>
      </c>
      <c r="F139" s="53">
        <f>'2040_NoBuild'!F138*'2040_NoBuild'!H138</f>
        <v>60287430</v>
      </c>
    </row>
    <row r="140" spans="1:6" x14ac:dyDescent="0.25">
      <c r="A140">
        <v>138</v>
      </c>
      <c r="B140" t="s">
        <v>101</v>
      </c>
      <c r="C140" t="s">
        <v>102</v>
      </c>
      <c r="D140" t="s">
        <v>103</v>
      </c>
      <c r="E140" t="s">
        <v>104</v>
      </c>
      <c r="F140" s="53">
        <f>'2040_NoBuild'!F139*'2040_NoBuild'!H139</f>
        <v>0</v>
      </c>
    </row>
    <row r="141" spans="1:6" x14ac:dyDescent="0.25">
      <c r="A141">
        <v>139</v>
      </c>
      <c r="B141" t="s">
        <v>101</v>
      </c>
      <c r="C141" t="s">
        <v>102</v>
      </c>
      <c r="D141" t="s">
        <v>103</v>
      </c>
      <c r="E141" t="s">
        <v>104</v>
      </c>
      <c r="F141" s="53">
        <f>'2040_NoBuild'!F140*'2040_NoBuild'!H140</f>
        <v>646492860</v>
      </c>
    </row>
    <row r="142" spans="1:6" x14ac:dyDescent="0.25">
      <c r="A142">
        <v>140</v>
      </c>
      <c r="B142" t="s">
        <v>101</v>
      </c>
      <c r="C142" t="s">
        <v>102</v>
      </c>
      <c r="D142" t="s">
        <v>103</v>
      </c>
      <c r="E142" t="s">
        <v>104</v>
      </c>
      <c r="F142" s="53">
        <f>'2040_NoBuild'!F141*'2040_NoBuild'!H141</f>
        <v>1621174</v>
      </c>
    </row>
    <row r="143" spans="1:6" x14ac:dyDescent="0.25">
      <c r="A143">
        <v>141</v>
      </c>
      <c r="B143" t="s">
        <v>101</v>
      </c>
      <c r="C143" t="s">
        <v>102</v>
      </c>
      <c r="D143" t="s">
        <v>103</v>
      </c>
      <c r="E143" t="s">
        <v>104</v>
      </c>
      <c r="F143" s="53">
        <f>'2040_NoBuild'!F142*'2040_NoBuild'!H142</f>
        <v>0</v>
      </c>
    </row>
    <row r="144" spans="1:6" x14ac:dyDescent="0.25">
      <c r="A144">
        <v>142</v>
      </c>
      <c r="B144" t="s">
        <v>101</v>
      </c>
      <c r="C144" t="s">
        <v>102</v>
      </c>
      <c r="D144" t="s">
        <v>103</v>
      </c>
      <c r="E144" t="s">
        <v>104</v>
      </c>
      <c r="F144" s="53">
        <f>'2040_NoBuild'!F143*'2040_NoBuild'!H143</f>
        <v>133718274</v>
      </c>
    </row>
    <row r="145" spans="1:6" x14ac:dyDescent="0.25">
      <c r="A145">
        <v>143</v>
      </c>
      <c r="B145" t="s">
        <v>101</v>
      </c>
      <c r="C145" t="s">
        <v>102</v>
      </c>
      <c r="D145" t="s">
        <v>103</v>
      </c>
      <c r="E145" t="s">
        <v>104</v>
      </c>
      <c r="F145" s="53">
        <f>'2040_NoBuild'!F144*'2040_NoBuild'!H144</f>
        <v>12282340</v>
      </c>
    </row>
    <row r="146" spans="1:6" x14ac:dyDescent="0.25">
      <c r="A146">
        <v>144</v>
      </c>
      <c r="B146" t="s">
        <v>101</v>
      </c>
      <c r="C146" t="s">
        <v>102</v>
      </c>
      <c r="D146" t="s">
        <v>103</v>
      </c>
      <c r="E146" t="s">
        <v>104</v>
      </c>
      <c r="F146" s="53">
        <f>'2040_NoBuild'!F145*'2040_NoBuild'!H145</f>
        <v>0</v>
      </c>
    </row>
    <row r="147" spans="1:6" x14ac:dyDescent="0.25">
      <c r="A147">
        <v>145</v>
      </c>
      <c r="B147" t="s">
        <v>101</v>
      </c>
      <c r="C147" t="s">
        <v>102</v>
      </c>
      <c r="D147" t="s">
        <v>103</v>
      </c>
      <c r="E147" t="s">
        <v>104</v>
      </c>
      <c r="F147" s="53">
        <f>'2040_NoBuild'!F146*'2040_NoBuild'!H146</f>
        <v>468268573</v>
      </c>
    </row>
    <row r="148" spans="1:6" x14ac:dyDescent="0.25">
      <c r="A148">
        <v>146</v>
      </c>
      <c r="B148" t="s">
        <v>101</v>
      </c>
      <c r="C148" t="s">
        <v>102</v>
      </c>
      <c r="D148" t="s">
        <v>103</v>
      </c>
      <c r="E148" t="s">
        <v>104</v>
      </c>
      <c r="F148" s="53">
        <f>'2040_NoBuild'!F147*'2040_NoBuild'!H147</f>
        <v>0</v>
      </c>
    </row>
    <row r="149" spans="1:6" x14ac:dyDescent="0.25">
      <c r="A149">
        <v>147</v>
      </c>
      <c r="B149" t="s">
        <v>101</v>
      </c>
      <c r="C149" t="s">
        <v>102</v>
      </c>
      <c r="D149" t="s">
        <v>103</v>
      </c>
      <c r="E149" t="s">
        <v>104</v>
      </c>
      <c r="F149" s="53">
        <f>'2040_NoBuild'!F148*'2040_NoBuild'!H148</f>
        <v>644975345</v>
      </c>
    </row>
    <row r="150" spans="1:6" x14ac:dyDescent="0.25">
      <c r="A150">
        <v>148</v>
      </c>
      <c r="B150" t="s">
        <v>101</v>
      </c>
      <c r="C150" t="s">
        <v>102</v>
      </c>
      <c r="D150" t="s">
        <v>103</v>
      </c>
      <c r="E150" t="s">
        <v>104</v>
      </c>
      <c r="F150" s="53">
        <f>'2040_NoBuild'!F149*'2040_NoBuild'!H149</f>
        <v>0</v>
      </c>
    </row>
    <row r="151" spans="1:6" x14ac:dyDescent="0.25">
      <c r="A151">
        <v>149</v>
      </c>
      <c r="B151" t="s">
        <v>101</v>
      </c>
      <c r="C151" t="s">
        <v>102</v>
      </c>
      <c r="D151" t="s">
        <v>103</v>
      </c>
      <c r="E151" t="s">
        <v>104</v>
      </c>
      <c r="F151" s="53">
        <f>'2040_NoBuild'!F150*'2040_NoBuild'!H150</f>
        <v>0</v>
      </c>
    </row>
    <row r="152" spans="1:6" x14ac:dyDescent="0.25">
      <c r="A152">
        <v>150</v>
      </c>
      <c r="B152" t="s">
        <v>101</v>
      </c>
      <c r="C152" t="s">
        <v>102</v>
      </c>
      <c r="D152" t="s">
        <v>103</v>
      </c>
      <c r="E152" t="s">
        <v>104</v>
      </c>
      <c r="F152" s="53">
        <f>'2040_NoBuild'!F151*'2040_NoBuild'!H151</f>
        <v>55274934</v>
      </c>
    </row>
    <row r="153" spans="1:6" x14ac:dyDescent="0.25">
      <c r="A153">
        <v>151</v>
      </c>
      <c r="B153" t="s">
        <v>101</v>
      </c>
      <c r="C153" t="s">
        <v>102</v>
      </c>
      <c r="D153" t="s">
        <v>103</v>
      </c>
      <c r="E153" t="s">
        <v>104</v>
      </c>
      <c r="F153" s="53">
        <f>'2040_NoBuild'!F152*'2040_NoBuild'!H152</f>
        <v>900880150</v>
      </c>
    </row>
    <row r="154" spans="1:6" x14ac:dyDescent="0.25">
      <c r="A154">
        <v>152</v>
      </c>
      <c r="B154" t="s">
        <v>101</v>
      </c>
      <c r="C154" t="s">
        <v>102</v>
      </c>
      <c r="D154" t="s">
        <v>103</v>
      </c>
      <c r="E154" t="s">
        <v>104</v>
      </c>
      <c r="F154" s="53">
        <f>'2040_NoBuild'!F153*'2040_NoBuild'!H153</f>
        <v>2412469592</v>
      </c>
    </row>
    <row r="155" spans="1:6" x14ac:dyDescent="0.25">
      <c r="A155">
        <v>153</v>
      </c>
      <c r="B155" t="s">
        <v>101</v>
      </c>
      <c r="C155" t="s">
        <v>102</v>
      </c>
      <c r="D155" t="s">
        <v>103</v>
      </c>
      <c r="E155" t="s">
        <v>104</v>
      </c>
      <c r="F155" s="53">
        <f>'2040_NoBuild'!F154*'2040_NoBuild'!H154</f>
        <v>1057017429</v>
      </c>
    </row>
    <row r="156" spans="1:6" x14ac:dyDescent="0.25">
      <c r="A156">
        <v>154</v>
      </c>
      <c r="B156" t="s">
        <v>101</v>
      </c>
      <c r="C156" t="s">
        <v>102</v>
      </c>
      <c r="D156" t="s">
        <v>103</v>
      </c>
      <c r="E156" t="s">
        <v>104</v>
      </c>
      <c r="F156" s="53">
        <f>'2040_NoBuild'!F155*'2040_NoBuild'!H155</f>
        <v>875387010</v>
      </c>
    </row>
    <row r="157" spans="1:6" x14ac:dyDescent="0.25">
      <c r="A157">
        <v>155</v>
      </c>
      <c r="B157" t="s">
        <v>101</v>
      </c>
      <c r="C157" t="s">
        <v>102</v>
      </c>
      <c r="D157" t="s">
        <v>103</v>
      </c>
      <c r="E157" t="s">
        <v>104</v>
      </c>
      <c r="F157" s="53">
        <f>'2040_NoBuild'!F156*'2040_NoBuild'!H156</f>
        <v>1862734459</v>
      </c>
    </row>
    <row r="158" spans="1:6" x14ac:dyDescent="0.25">
      <c r="A158">
        <v>156</v>
      </c>
      <c r="B158" t="s">
        <v>101</v>
      </c>
      <c r="C158" t="s">
        <v>102</v>
      </c>
      <c r="D158" t="s">
        <v>103</v>
      </c>
      <c r="E158" t="s">
        <v>104</v>
      </c>
      <c r="F158" s="53">
        <f>'2040_NoBuild'!F157*'2040_NoBuild'!H157</f>
        <v>2051753774</v>
      </c>
    </row>
    <row r="159" spans="1:6" x14ac:dyDescent="0.25">
      <c r="A159">
        <v>157</v>
      </c>
      <c r="B159" t="s">
        <v>101</v>
      </c>
      <c r="C159" t="s">
        <v>102</v>
      </c>
      <c r="D159" t="s">
        <v>103</v>
      </c>
      <c r="E159" t="s">
        <v>104</v>
      </c>
      <c r="F159" s="53">
        <f>'2040_NoBuild'!F158*'2040_NoBuild'!H158</f>
        <v>205961341</v>
      </c>
    </row>
    <row r="160" spans="1:6" x14ac:dyDescent="0.25">
      <c r="A160">
        <v>158</v>
      </c>
      <c r="B160" t="s">
        <v>101</v>
      </c>
      <c r="C160" t="s">
        <v>102</v>
      </c>
      <c r="D160" t="s">
        <v>103</v>
      </c>
      <c r="E160" t="s">
        <v>104</v>
      </c>
      <c r="F160" s="53">
        <f>'2040_NoBuild'!F159*'2040_NoBuild'!H159</f>
        <v>222595646</v>
      </c>
    </row>
    <row r="161" spans="1:6" x14ac:dyDescent="0.25">
      <c r="A161">
        <v>159</v>
      </c>
      <c r="B161" t="s">
        <v>101</v>
      </c>
      <c r="C161" t="s">
        <v>102</v>
      </c>
      <c r="D161" t="s">
        <v>103</v>
      </c>
      <c r="E161" t="s">
        <v>104</v>
      </c>
      <c r="F161" s="53">
        <f>'2040_NoBuild'!F160*'2040_NoBuild'!H160</f>
        <v>0</v>
      </c>
    </row>
    <row r="162" spans="1:6" x14ac:dyDescent="0.25">
      <c r="A162">
        <v>160</v>
      </c>
      <c r="B162" t="s">
        <v>101</v>
      </c>
      <c r="C162" t="s">
        <v>102</v>
      </c>
      <c r="D162" t="s">
        <v>103</v>
      </c>
      <c r="E162" t="s">
        <v>104</v>
      </c>
      <c r="F162" s="53">
        <f>'2040_NoBuild'!F161*'2040_NoBuild'!H161</f>
        <v>1333644227</v>
      </c>
    </row>
    <row r="163" spans="1:6" x14ac:dyDescent="0.25">
      <c r="A163">
        <v>161</v>
      </c>
      <c r="B163" t="s">
        <v>101</v>
      </c>
      <c r="C163" t="s">
        <v>102</v>
      </c>
      <c r="D163" t="s">
        <v>103</v>
      </c>
      <c r="E163" t="s">
        <v>104</v>
      </c>
      <c r="F163" s="53">
        <f>'2040_NoBuild'!F162*'2040_NoBuild'!H162</f>
        <v>1199504670</v>
      </c>
    </row>
    <row r="164" spans="1:6" x14ac:dyDescent="0.25">
      <c r="A164">
        <v>162</v>
      </c>
      <c r="B164" t="s">
        <v>101</v>
      </c>
      <c r="C164" t="s">
        <v>102</v>
      </c>
      <c r="D164" t="s">
        <v>103</v>
      </c>
      <c r="E164" t="s">
        <v>104</v>
      </c>
      <c r="F164" s="53">
        <f>'2040_NoBuild'!F163*'2040_NoBuild'!H163</f>
        <v>1691189445</v>
      </c>
    </row>
    <row r="165" spans="1:6" x14ac:dyDescent="0.25">
      <c r="A165">
        <v>163</v>
      </c>
      <c r="B165" t="s">
        <v>101</v>
      </c>
      <c r="C165" t="s">
        <v>102</v>
      </c>
      <c r="D165" t="s">
        <v>103</v>
      </c>
      <c r="E165" t="s">
        <v>104</v>
      </c>
      <c r="F165" s="53">
        <f>'2040_NoBuild'!F164*'2040_NoBuild'!H164</f>
        <v>1536617410</v>
      </c>
    </row>
    <row r="166" spans="1:6" x14ac:dyDescent="0.25">
      <c r="A166">
        <v>164</v>
      </c>
      <c r="B166" t="s">
        <v>101</v>
      </c>
      <c r="C166" t="s">
        <v>102</v>
      </c>
      <c r="D166" t="s">
        <v>103</v>
      </c>
      <c r="E166" t="s">
        <v>104</v>
      </c>
      <c r="F166" s="53">
        <f>'2040_NoBuild'!F165*'2040_NoBuild'!H165</f>
        <v>1865490444</v>
      </c>
    </row>
    <row r="167" spans="1:6" x14ac:dyDescent="0.25">
      <c r="A167">
        <v>165</v>
      </c>
      <c r="B167" t="s">
        <v>101</v>
      </c>
      <c r="C167" t="s">
        <v>102</v>
      </c>
      <c r="D167" t="s">
        <v>103</v>
      </c>
      <c r="E167" t="s">
        <v>104</v>
      </c>
      <c r="F167" s="53">
        <f>'2040_NoBuild'!F166*'2040_NoBuild'!H166</f>
        <v>2090403226</v>
      </c>
    </row>
    <row r="168" spans="1:6" x14ac:dyDescent="0.25">
      <c r="A168">
        <v>166</v>
      </c>
      <c r="B168" t="s">
        <v>101</v>
      </c>
      <c r="C168" t="s">
        <v>102</v>
      </c>
      <c r="D168" t="s">
        <v>103</v>
      </c>
      <c r="E168" t="s">
        <v>104</v>
      </c>
      <c r="F168" s="53">
        <f>'2040_NoBuild'!F167*'2040_NoBuild'!H167</f>
        <v>975216000</v>
      </c>
    </row>
    <row r="169" spans="1:6" x14ac:dyDescent="0.25">
      <c r="A169">
        <v>167</v>
      </c>
      <c r="B169" t="s">
        <v>101</v>
      </c>
      <c r="C169" t="s">
        <v>102</v>
      </c>
      <c r="D169" t="s">
        <v>103</v>
      </c>
      <c r="E169" t="s">
        <v>104</v>
      </c>
      <c r="F169" s="53">
        <f>'2040_NoBuild'!F168*'2040_NoBuild'!H168</f>
        <v>1732916953</v>
      </c>
    </row>
    <row r="170" spans="1:6" x14ac:dyDescent="0.25">
      <c r="A170">
        <v>168</v>
      </c>
      <c r="B170" t="s">
        <v>101</v>
      </c>
      <c r="C170" t="s">
        <v>102</v>
      </c>
      <c r="D170" t="s">
        <v>103</v>
      </c>
      <c r="E170" t="s">
        <v>104</v>
      </c>
      <c r="F170" s="53">
        <f>'2040_NoBuild'!F169*'2040_NoBuild'!H169</f>
        <v>11384096</v>
      </c>
    </row>
    <row r="171" spans="1:6" x14ac:dyDescent="0.25">
      <c r="A171">
        <v>169</v>
      </c>
      <c r="B171" t="s">
        <v>101</v>
      </c>
      <c r="C171" t="s">
        <v>102</v>
      </c>
      <c r="D171" t="s">
        <v>103</v>
      </c>
      <c r="E171" t="s">
        <v>104</v>
      </c>
      <c r="F171" s="53">
        <f>'2040_NoBuild'!F170*'2040_NoBuild'!H170</f>
        <v>919761136</v>
      </c>
    </row>
    <row r="172" spans="1:6" x14ac:dyDescent="0.25">
      <c r="A172">
        <v>170</v>
      </c>
      <c r="B172" t="s">
        <v>101</v>
      </c>
      <c r="C172" t="s">
        <v>102</v>
      </c>
      <c r="D172" t="s">
        <v>103</v>
      </c>
      <c r="E172" t="s">
        <v>104</v>
      </c>
      <c r="F172" s="53">
        <f>'2040_NoBuild'!F171*'2040_NoBuild'!H171</f>
        <v>603675900</v>
      </c>
    </row>
    <row r="173" spans="1:6" x14ac:dyDescent="0.25">
      <c r="A173">
        <v>171</v>
      </c>
      <c r="B173" t="s">
        <v>101</v>
      </c>
      <c r="C173" t="s">
        <v>102</v>
      </c>
      <c r="D173" t="s">
        <v>103</v>
      </c>
      <c r="E173" t="s">
        <v>104</v>
      </c>
      <c r="F173" s="53">
        <f>'2040_NoBuild'!F172*'2040_NoBuild'!H172</f>
        <v>423432906</v>
      </c>
    </row>
    <row r="174" spans="1:6" x14ac:dyDescent="0.25">
      <c r="A174">
        <v>172</v>
      </c>
      <c r="B174" t="s">
        <v>101</v>
      </c>
      <c r="C174" t="s">
        <v>102</v>
      </c>
      <c r="D174" t="s">
        <v>103</v>
      </c>
      <c r="E174" t="s">
        <v>104</v>
      </c>
      <c r="F174" s="53">
        <f>'2040_NoBuild'!F173*'2040_NoBuild'!H173</f>
        <v>472819476</v>
      </c>
    </row>
    <row r="175" spans="1:6" x14ac:dyDescent="0.25">
      <c r="A175">
        <v>173</v>
      </c>
      <c r="B175" t="s">
        <v>101</v>
      </c>
      <c r="C175" t="s">
        <v>102</v>
      </c>
      <c r="D175" t="s">
        <v>103</v>
      </c>
      <c r="E175" t="s">
        <v>104</v>
      </c>
      <c r="F175" s="53">
        <f>'2040_NoBuild'!F174*'2040_NoBuild'!H174</f>
        <v>454829250</v>
      </c>
    </row>
    <row r="176" spans="1:6" x14ac:dyDescent="0.25">
      <c r="A176">
        <v>174</v>
      </c>
      <c r="B176" t="s">
        <v>101</v>
      </c>
      <c r="C176" t="s">
        <v>102</v>
      </c>
      <c r="D176" t="s">
        <v>103</v>
      </c>
      <c r="E176" t="s">
        <v>104</v>
      </c>
      <c r="F176" s="53">
        <f>'2040_NoBuild'!F175*'2040_NoBuild'!H175</f>
        <v>340795973</v>
      </c>
    </row>
    <row r="177" spans="1:6" x14ac:dyDescent="0.25">
      <c r="A177">
        <v>175</v>
      </c>
      <c r="B177" t="s">
        <v>101</v>
      </c>
      <c r="C177" t="s">
        <v>102</v>
      </c>
      <c r="D177" t="s">
        <v>103</v>
      </c>
      <c r="E177" t="s">
        <v>104</v>
      </c>
      <c r="F177" s="53">
        <f>'2040_NoBuild'!F176*'2040_NoBuild'!H176</f>
        <v>1247673328</v>
      </c>
    </row>
    <row r="178" spans="1:6" x14ac:dyDescent="0.25">
      <c r="A178">
        <v>176</v>
      </c>
      <c r="B178" t="s">
        <v>101</v>
      </c>
      <c r="C178" t="s">
        <v>102</v>
      </c>
      <c r="D178" t="s">
        <v>103</v>
      </c>
      <c r="E178" t="s">
        <v>104</v>
      </c>
      <c r="F178" s="53">
        <f>'2040_NoBuild'!F177*'2040_NoBuild'!H177</f>
        <v>156409085</v>
      </c>
    </row>
    <row r="179" spans="1:6" x14ac:dyDescent="0.25">
      <c r="A179">
        <v>177</v>
      </c>
      <c r="B179" t="s">
        <v>101</v>
      </c>
      <c r="C179" t="s">
        <v>102</v>
      </c>
      <c r="D179" t="s">
        <v>103</v>
      </c>
      <c r="E179" t="s">
        <v>104</v>
      </c>
      <c r="F179" s="53">
        <f>'2040_NoBuild'!F178*'2040_NoBuild'!H178</f>
        <v>1003172900</v>
      </c>
    </row>
    <row r="180" spans="1:6" x14ac:dyDescent="0.25">
      <c r="A180">
        <v>178</v>
      </c>
      <c r="B180" t="s">
        <v>101</v>
      </c>
      <c r="C180" t="s">
        <v>102</v>
      </c>
      <c r="D180" t="s">
        <v>103</v>
      </c>
      <c r="E180" t="s">
        <v>104</v>
      </c>
      <c r="F180" s="53">
        <f>'2040_NoBuild'!F179*'2040_NoBuild'!H179</f>
        <v>929756836</v>
      </c>
    </row>
    <row r="181" spans="1:6" x14ac:dyDescent="0.25">
      <c r="A181">
        <v>179</v>
      </c>
      <c r="B181" t="s">
        <v>101</v>
      </c>
      <c r="C181" t="s">
        <v>102</v>
      </c>
      <c r="D181" t="s">
        <v>103</v>
      </c>
      <c r="E181" t="s">
        <v>104</v>
      </c>
      <c r="F181" s="53">
        <f>'2040_NoBuild'!F180*'2040_NoBuild'!H180</f>
        <v>584715952</v>
      </c>
    </row>
    <row r="182" spans="1:6" x14ac:dyDescent="0.25">
      <c r="A182">
        <v>180</v>
      </c>
      <c r="B182" t="s">
        <v>101</v>
      </c>
      <c r="C182" t="s">
        <v>102</v>
      </c>
      <c r="D182" t="s">
        <v>103</v>
      </c>
      <c r="E182" t="s">
        <v>104</v>
      </c>
      <c r="F182" s="53">
        <f>'2040_NoBuild'!F181*'2040_NoBuild'!H181</f>
        <v>1335722172</v>
      </c>
    </row>
    <row r="183" spans="1:6" x14ac:dyDescent="0.25">
      <c r="A183">
        <v>181</v>
      </c>
      <c r="B183" t="s">
        <v>101</v>
      </c>
      <c r="C183" t="s">
        <v>102</v>
      </c>
      <c r="D183" t="s">
        <v>103</v>
      </c>
      <c r="E183" t="s">
        <v>104</v>
      </c>
      <c r="F183" s="53">
        <f>'2040_NoBuild'!F182*'2040_NoBuild'!H182</f>
        <v>737971467</v>
      </c>
    </row>
    <row r="184" spans="1:6" x14ac:dyDescent="0.25">
      <c r="A184">
        <v>182</v>
      </c>
      <c r="B184" t="s">
        <v>101</v>
      </c>
      <c r="C184" t="s">
        <v>102</v>
      </c>
      <c r="D184" t="s">
        <v>103</v>
      </c>
      <c r="E184" t="s">
        <v>104</v>
      </c>
      <c r="F184" s="53">
        <f>'2040_NoBuild'!F183*'2040_NoBuild'!H183</f>
        <v>0</v>
      </c>
    </row>
    <row r="185" spans="1:6" x14ac:dyDescent="0.25">
      <c r="A185">
        <v>183</v>
      </c>
      <c r="B185" t="s">
        <v>101</v>
      </c>
      <c r="C185" t="s">
        <v>102</v>
      </c>
      <c r="D185" t="s">
        <v>103</v>
      </c>
      <c r="E185" t="s">
        <v>104</v>
      </c>
      <c r="F185" s="53">
        <f>'2040_NoBuild'!F184*'2040_NoBuild'!H184</f>
        <v>165314108</v>
      </c>
    </row>
    <row r="186" spans="1:6" x14ac:dyDescent="0.25">
      <c r="A186">
        <v>184</v>
      </c>
      <c r="B186" t="s">
        <v>101</v>
      </c>
      <c r="C186" t="s">
        <v>102</v>
      </c>
      <c r="D186" t="s">
        <v>103</v>
      </c>
      <c r="E186" t="s">
        <v>104</v>
      </c>
      <c r="F186" s="53">
        <f>'2040_NoBuild'!F185*'2040_NoBuild'!H185</f>
        <v>0</v>
      </c>
    </row>
    <row r="187" spans="1:6" x14ac:dyDescent="0.25">
      <c r="A187">
        <v>185</v>
      </c>
      <c r="B187" t="s">
        <v>101</v>
      </c>
      <c r="C187" t="s">
        <v>102</v>
      </c>
      <c r="D187" t="s">
        <v>103</v>
      </c>
      <c r="E187" t="s">
        <v>104</v>
      </c>
      <c r="F187" s="53">
        <f>'2040_NoBuild'!F186*'2040_NoBuild'!H186</f>
        <v>0</v>
      </c>
    </row>
    <row r="188" spans="1:6" x14ac:dyDescent="0.25">
      <c r="A188">
        <v>186</v>
      </c>
      <c r="B188" t="s">
        <v>101</v>
      </c>
      <c r="C188" t="s">
        <v>102</v>
      </c>
      <c r="D188" t="s">
        <v>103</v>
      </c>
      <c r="E188" t="s">
        <v>104</v>
      </c>
      <c r="F188" s="53">
        <f>'2040_NoBuild'!F187*'2040_NoBuild'!H187</f>
        <v>350907352</v>
      </c>
    </row>
    <row r="189" spans="1:6" x14ac:dyDescent="0.25">
      <c r="A189">
        <v>187</v>
      </c>
      <c r="B189" t="s">
        <v>101</v>
      </c>
      <c r="C189" t="s">
        <v>102</v>
      </c>
      <c r="D189" t="s">
        <v>103</v>
      </c>
      <c r="E189" t="s">
        <v>104</v>
      </c>
      <c r="F189" s="53">
        <f>'2040_NoBuild'!F188*'2040_NoBuild'!H188</f>
        <v>369520700</v>
      </c>
    </row>
    <row r="190" spans="1:6" x14ac:dyDescent="0.25">
      <c r="A190">
        <v>188</v>
      </c>
      <c r="B190" t="s">
        <v>101</v>
      </c>
      <c r="C190" t="s">
        <v>102</v>
      </c>
      <c r="D190" t="s">
        <v>103</v>
      </c>
      <c r="E190" t="s">
        <v>104</v>
      </c>
      <c r="F190" s="53">
        <f>'2040_NoBuild'!F189*'2040_NoBuild'!H189</f>
        <v>350407728</v>
      </c>
    </row>
    <row r="191" spans="1:6" x14ac:dyDescent="0.25">
      <c r="A191">
        <v>189</v>
      </c>
      <c r="B191" t="s">
        <v>101</v>
      </c>
      <c r="C191" t="s">
        <v>102</v>
      </c>
      <c r="D191" t="s">
        <v>103</v>
      </c>
      <c r="E191" t="s">
        <v>104</v>
      </c>
      <c r="F191" s="53">
        <f>'2040_NoBuild'!F190*'2040_NoBuild'!H190</f>
        <v>367880317</v>
      </c>
    </row>
    <row r="192" spans="1:6" x14ac:dyDescent="0.25">
      <c r="A192">
        <v>190</v>
      </c>
      <c r="B192" t="s">
        <v>101</v>
      </c>
      <c r="C192" t="s">
        <v>102</v>
      </c>
      <c r="D192" t="s">
        <v>103</v>
      </c>
      <c r="E192" t="s">
        <v>104</v>
      </c>
      <c r="F192" s="53">
        <f>'2040_NoBuild'!F191*'2040_NoBuild'!H191</f>
        <v>0</v>
      </c>
    </row>
    <row r="193" spans="1:6" x14ac:dyDescent="0.25">
      <c r="A193">
        <v>191</v>
      </c>
      <c r="B193" t="s">
        <v>101</v>
      </c>
      <c r="C193" t="s">
        <v>102</v>
      </c>
      <c r="D193" t="s">
        <v>103</v>
      </c>
      <c r="E193" t="s">
        <v>104</v>
      </c>
      <c r="F193" s="53">
        <f>'2040_NoBuild'!F192*'2040_NoBuild'!H192</f>
        <v>300975834</v>
      </c>
    </row>
    <row r="194" spans="1:6" x14ac:dyDescent="0.25">
      <c r="A194">
        <v>192</v>
      </c>
      <c r="B194" t="s">
        <v>101</v>
      </c>
      <c r="C194" t="s">
        <v>102</v>
      </c>
      <c r="D194" t="s">
        <v>103</v>
      </c>
      <c r="E194" t="s">
        <v>104</v>
      </c>
      <c r="F194" s="53">
        <f>'2040_NoBuild'!F193*'2040_NoBuild'!H193</f>
        <v>169244504</v>
      </c>
    </row>
    <row r="195" spans="1:6" x14ac:dyDescent="0.25">
      <c r="A195">
        <v>193</v>
      </c>
      <c r="B195" t="s">
        <v>101</v>
      </c>
      <c r="C195" t="s">
        <v>102</v>
      </c>
      <c r="D195" t="s">
        <v>103</v>
      </c>
      <c r="E195" t="s">
        <v>104</v>
      </c>
      <c r="F195" s="53">
        <f>'2040_NoBuild'!F194*'2040_NoBuild'!H194</f>
        <v>579922528</v>
      </c>
    </row>
    <row r="196" spans="1:6" x14ac:dyDescent="0.25">
      <c r="A196">
        <v>194</v>
      </c>
      <c r="B196" t="s">
        <v>101</v>
      </c>
      <c r="C196" t="s">
        <v>102</v>
      </c>
      <c r="D196" t="s">
        <v>103</v>
      </c>
      <c r="E196" t="s">
        <v>104</v>
      </c>
      <c r="F196" s="53">
        <f>'2040_NoBuild'!F195*'2040_NoBuild'!H195</f>
        <v>749928204</v>
      </c>
    </row>
    <row r="197" spans="1:6" x14ac:dyDescent="0.25">
      <c r="A197">
        <v>195</v>
      </c>
      <c r="B197" t="s">
        <v>101</v>
      </c>
      <c r="C197" t="s">
        <v>102</v>
      </c>
      <c r="D197" t="s">
        <v>103</v>
      </c>
      <c r="E197" t="s">
        <v>104</v>
      </c>
      <c r="F197" s="53">
        <f>'2040_NoBuild'!F196*'2040_NoBuild'!H196</f>
        <v>26001807</v>
      </c>
    </row>
    <row r="198" spans="1:6" x14ac:dyDescent="0.25">
      <c r="A198">
        <v>196</v>
      </c>
      <c r="B198" t="s">
        <v>101</v>
      </c>
      <c r="C198" t="s">
        <v>102</v>
      </c>
      <c r="D198" t="s">
        <v>103</v>
      </c>
      <c r="E198" t="s">
        <v>104</v>
      </c>
      <c r="F198" s="53">
        <f>'2040_NoBuild'!F197*'2040_NoBuild'!H197</f>
        <v>2271639516</v>
      </c>
    </row>
    <row r="199" spans="1:6" x14ac:dyDescent="0.25">
      <c r="A199">
        <v>197</v>
      </c>
      <c r="B199" t="s">
        <v>101</v>
      </c>
      <c r="C199" t="s">
        <v>102</v>
      </c>
      <c r="D199" t="s">
        <v>103</v>
      </c>
      <c r="E199" t="s">
        <v>104</v>
      </c>
      <c r="F199" s="53">
        <f>'2040_NoBuild'!F198*'2040_NoBuild'!H198</f>
        <v>2412948300</v>
      </c>
    </row>
    <row r="200" spans="1:6" x14ac:dyDescent="0.25">
      <c r="A200">
        <v>198</v>
      </c>
      <c r="B200" t="s">
        <v>101</v>
      </c>
      <c r="C200" t="s">
        <v>102</v>
      </c>
      <c r="D200" t="s">
        <v>103</v>
      </c>
      <c r="E200" t="s">
        <v>104</v>
      </c>
      <c r="F200" s="53">
        <f>'2040_NoBuild'!F199*'2040_NoBuild'!H199</f>
        <v>960191960</v>
      </c>
    </row>
    <row r="201" spans="1:6" x14ac:dyDescent="0.25">
      <c r="A201">
        <v>199</v>
      </c>
      <c r="B201" t="s">
        <v>101</v>
      </c>
      <c r="C201" t="s">
        <v>102</v>
      </c>
      <c r="D201" t="s">
        <v>103</v>
      </c>
      <c r="E201" t="s">
        <v>104</v>
      </c>
      <c r="F201" s="53">
        <f>'2040_NoBuild'!F200*'2040_NoBuild'!H200</f>
        <v>871707445</v>
      </c>
    </row>
    <row r="202" spans="1:6" x14ac:dyDescent="0.25">
      <c r="A202">
        <v>200</v>
      </c>
      <c r="B202" t="s">
        <v>101</v>
      </c>
      <c r="C202" t="s">
        <v>102</v>
      </c>
      <c r="D202" t="s">
        <v>103</v>
      </c>
      <c r="E202" t="s">
        <v>104</v>
      </c>
      <c r="F202" s="53">
        <f>'2040_NoBuild'!F201*'2040_NoBuild'!H201</f>
        <v>1629299175</v>
      </c>
    </row>
    <row r="203" spans="1:6" x14ac:dyDescent="0.25">
      <c r="A203">
        <v>201</v>
      </c>
      <c r="B203" t="s">
        <v>101</v>
      </c>
      <c r="C203" t="s">
        <v>102</v>
      </c>
      <c r="D203" t="s">
        <v>103</v>
      </c>
      <c r="E203" t="s">
        <v>104</v>
      </c>
      <c r="F203" s="53">
        <f>'2040_NoBuild'!F202*'2040_NoBuild'!H202</f>
        <v>2222156900</v>
      </c>
    </row>
    <row r="204" spans="1:6" x14ac:dyDescent="0.25">
      <c r="A204">
        <v>202</v>
      </c>
      <c r="B204" t="s">
        <v>101</v>
      </c>
      <c r="C204" t="s">
        <v>102</v>
      </c>
      <c r="D204" t="s">
        <v>103</v>
      </c>
      <c r="E204" t="s">
        <v>104</v>
      </c>
      <c r="F204" s="53">
        <f>'2040_NoBuild'!F203*'2040_NoBuild'!H203</f>
        <v>0</v>
      </c>
    </row>
    <row r="205" spans="1:6" x14ac:dyDescent="0.25">
      <c r="A205">
        <v>203</v>
      </c>
      <c r="B205" t="s">
        <v>101</v>
      </c>
      <c r="C205" t="s">
        <v>102</v>
      </c>
      <c r="D205" t="s">
        <v>103</v>
      </c>
      <c r="E205" t="s">
        <v>104</v>
      </c>
      <c r="F205" s="53">
        <f>'2040_NoBuild'!F204*'2040_NoBuild'!H204</f>
        <v>0</v>
      </c>
    </row>
    <row r="206" spans="1:6" x14ac:dyDescent="0.25">
      <c r="A206">
        <v>204</v>
      </c>
      <c r="B206" t="s">
        <v>101</v>
      </c>
      <c r="C206" t="s">
        <v>102</v>
      </c>
      <c r="D206" t="s">
        <v>103</v>
      </c>
      <c r="E206" t="s">
        <v>104</v>
      </c>
      <c r="F206" s="53">
        <f>'2040_NoBuild'!F205*'2040_NoBuild'!H205</f>
        <v>0</v>
      </c>
    </row>
    <row r="207" spans="1:6" x14ac:dyDescent="0.25">
      <c r="A207">
        <v>205</v>
      </c>
      <c r="B207" t="s">
        <v>101</v>
      </c>
      <c r="C207" t="s">
        <v>102</v>
      </c>
      <c r="D207" t="s">
        <v>103</v>
      </c>
      <c r="E207" t="s">
        <v>104</v>
      </c>
      <c r="F207" s="53">
        <f>'2040_NoBuild'!F206*'2040_NoBuild'!H206</f>
        <v>397143705</v>
      </c>
    </row>
    <row r="208" spans="1:6" x14ac:dyDescent="0.25">
      <c r="A208">
        <v>206</v>
      </c>
      <c r="B208" t="s">
        <v>101</v>
      </c>
      <c r="C208" t="s">
        <v>102</v>
      </c>
      <c r="D208" t="s">
        <v>103</v>
      </c>
      <c r="E208" t="s">
        <v>104</v>
      </c>
      <c r="F208" s="53">
        <f>'2040_NoBuild'!F207*'2040_NoBuild'!H207</f>
        <v>10988159</v>
      </c>
    </row>
    <row r="209" spans="1:6" x14ac:dyDescent="0.25">
      <c r="A209">
        <v>207</v>
      </c>
      <c r="B209" t="s">
        <v>101</v>
      </c>
      <c r="C209" t="s">
        <v>102</v>
      </c>
      <c r="D209" t="s">
        <v>103</v>
      </c>
      <c r="E209" t="s">
        <v>104</v>
      </c>
      <c r="F209" s="53">
        <f>'2040_NoBuild'!F208*'2040_NoBuild'!H208</f>
        <v>997963648</v>
      </c>
    </row>
    <row r="210" spans="1:6" x14ac:dyDescent="0.25">
      <c r="A210">
        <v>208</v>
      </c>
      <c r="B210" t="s">
        <v>101</v>
      </c>
      <c r="C210" t="s">
        <v>102</v>
      </c>
      <c r="D210" t="s">
        <v>103</v>
      </c>
      <c r="E210" t="s">
        <v>104</v>
      </c>
      <c r="F210" s="53">
        <f>'2040_NoBuild'!F209*'2040_NoBuild'!H209</f>
        <v>892316510</v>
      </c>
    </row>
    <row r="211" spans="1:6" x14ac:dyDescent="0.25">
      <c r="A211">
        <v>209</v>
      </c>
      <c r="B211" t="s">
        <v>101</v>
      </c>
      <c r="C211" t="s">
        <v>102</v>
      </c>
      <c r="D211" t="s">
        <v>103</v>
      </c>
      <c r="E211" t="s">
        <v>104</v>
      </c>
      <c r="F211" s="53">
        <f>'2040_NoBuild'!F210*'2040_NoBuild'!H210</f>
        <v>728277696</v>
      </c>
    </row>
    <row r="212" spans="1:6" x14ac:dyDescent="0.25">
      <c r="A212">
        <v>210</v>
      </c>
      <c r="B212" t="s">
        <v>101</v>
      </c>
      <c r="C212" t="s">
        <v>102</v>
      </c>
      <c r="D212" t="s">
        <v>103</v>
      </c>
      <c r="E212" t="s">
        <v>104</v>
      </c>
      <c r="F212" s="53">
        <f>'2040_NoBuild'!F211*'2040_NoBuild'!H211</f>
        <v>1354826776</v>
      </c>
    </row>
    <row r="213" spans="1:6" x14ac:dyDescent="0.25">
      <c r="A213">
        <v>211</v>
      </c>
      <c r="B213" t="s">
        <v>101</v>
      </c>
      <c r="C213" t="s">
        <v>102</v>
      </c>
      <c r="D213" t="s">
        <v>103</v>
      </c>
      <c r="E213" t="s">
        <v>104</v>
      </c>
      <c r="F213" s="53">
        <f>'2040_NoBuild'!F212*'2040_NoBuild'!H212</f>
        <v>583352049</v>
      </c>
    </row>
    <row r="214" spans="1:6" x14ac:dyDescent="0.25">
      <c r="A214">
        <v>212</v>
      </c>
      <c r="B214" t="s">
        <v>101</v>
      </c>
      <c r="C214" t="s">
        <v>102</v>
      </c>
      <c r="D214" t="s">
        <v>103</v>
      </c>
      <c r="E214" t="s">
        <v>104</v>
      </c>
      <c r="F214" s="53">
        <f>'2040_NoBuild'!F213*'2040_NoBuild'!H213</f>
        <v>743937205</v>
      </c>
    </row>
    <row r="215" spans="1:6" x14ac:dyDescent="0.25">
      <c r="A215">
        <v>213</v>
      </c>
      <c r="B215" t="s">
        <v>101</v>
      </c>
      <c r="C215" t="s">
        <v>102</v>
      </c>
      <c r="D215" t="s">
        <v>103</v>
      </c>
      <c r="E215" t="s">
        <v>104</v>
      </c>
      <c r="F215" s="53">
        <f>'2040_NoBuild'!F214*'2040_NoBuild'!H214</f>
        <v>963626444</v>
      </c>
    </row>
    <row r="216" spans="1:6" x14ac:dyDescent="0.25">
      <c r="A216">
        <v>214</v>
      </c>
      <c r="B216" t="s">
        <v>101</v>
      </c>
      <c r="C216" t="s">
        <v>102</v>
      </c>
      <c r="D216" t="s">
        <v>103</v>
      </c>
      <c r="E216" t="s">
        <v>104</v>
      </c>
      <c r="F216" s="53">
        <f>'2040_NoBuild'!F215*'2040_NoBuild'!H215</f>
        <v>302386788</v>
      </c>
    </row>
    <row r="217" spans="1:6" x14ac:dyDescent="0.25">
      <c r="A217">
        <v>215</v>
      </c>
      <c r="B217" t="s">
        <v>101</v>
      </c>
      <c r="C217" t="s">
        <v>102</v>
      </c>
      <c r="D217" t="s">
        <v>103</v>
      </c>
      <c r="E217" t="s">
        <v>104</v>
      </c>
      <c r="F217" s="53">
        <f>'2040_NoBuild'!F216*'2040_NoBuild'!H216</f>
        <v>783034493</v>
      </c>
    </row>
    <row r="218" spans="1:6" x14ac:dyDescent="0.25">
      <c r="A218">
        <v>216</v>
      </c>
      <c r="B218" t="s">
        <v>101</v>
      </c>
      <c r="C218" t="s">
        <v>102</v>
      </c>
      <c r="D218" t="s">
        <v>103</v>
      </c>
      <c r="E218" t="s">
        <v>104</v>
      </c>
      <c r="F218" s="53">
        <f>'2040_NoBuild'!F217*'2040_NoBuild'!H217</f>
        <v>748697337</v>
      </c>
    </row>
    <row r="219" spans="1:6" x14ac:dyDescent="0.25">
      <c r="A219">
        <v>217</v>
      </c>
      <c r="B219" t="s">
        <v>101</v>
      </c>
      <c r="C219" t="s">
        <v>102</v>
      </c>
      <c r="D219" t="s">
        <v>103</v>
      </c>
      <c r="E219" t="s">
        <v>104</v>
      </c>
      <c r="F219" s="53">
        <f>'2040_NoBuild'!F218*'2040_NoBuild'!H218</f>
        <v>529309678</v>
      </c>
    </row>
    <row r="220" spans="1:6" x14ac:dyDescent="0.25">
      <c r="A220">
        <v>218</v>
      </c>
      <c r="B220" t="s">
        <v>101</v>
      </c>
      <c r="C220" t="s">
        <v>102</v>
      </c>
      <c r="D220" t="s">
        <v>103</v>
      </c>
      <c r="E220" t="s">
        <v>104</v>
      </c>
      <c r="F220" s="53">
        <f>'2040_NoBuild'!F219*'2040_NoBuild'!H219</f>
        <v>1318972656</v>
      </c>
    </row>
    <row r="221" spans="1:6" x14ac:dyDescent="0.25">
      <c r="A221">
        <v>219</v>
      </c>
      <c r="B221" t="s">
        <v>101</v>
      </c>
      <c r="C221" t="s">
        <v>102</v>
      </c>
      <c r="D221" t="s">
        <v>103</v>
      </c>
      <c r="E221" t="s">
        <v>104</v>
      </c>
      <c r="F221" s="53">
        <f>'2040_NoBuild'!F220*'2040_NoBuild'!H220</f>
        <v>650761592</v>
      </c>
    </row>
    <row r="222" spans="1:6" x14ac:dyDescent="0.25">
      <c r="A222">
        <v>220</v>
      </c>
      <c r="B222" t="s">
        <v>101</v>
      </c>
      <c r="C222" t="s">
        <v>102</v>
      </c>
      <c r="D222" t="s">
        <v>103</v>
      </c>
      <c r="E222" t="s">
        <v>104</v>
      </c>
      <c r="F222" s="53">
        <f>'2040_NoBuild'!F221*'2040_NoBuild'!H221</f>
        <v>1407418100</v>
      </c>
    </row>
    <row r="223" spans="1:6" x14ac:dyDescent="0.25">
      <c r="A223">
        <v>221</v>
      </c>
      <c r="B223" t="s">
        <v>101</v>
      </c>
      <c r="C223" t="s">
        <v>102</v>
      </c>
      <c r="D223" t="s">
        <v>103</v>
      </c>
      <c r="E223" t="s">
        <v>104</v>
      </c>
      <c r="F223" s="53">
        <f>'2040_NoBuild'!F222*'2040_NoBuild'!H222</f>
        <v>771194776</v>
      </c>
    </row>
    <row r="224" spans="1:6" x14ac:dyDescent="0.25">
      <c r="A224">
        <v>222</v>
      </c>
      <c r="B224" t="s">
        <v>101</v>
      </c>
      <c r="C224" t="s">
        <v>102</v>
      </c>
      <c r="D224" t="s">
        <v>103</v>
      </c>
      <c r="E224" t="s">
        <v>104</v>
      </c>
      <c r="F224" s="53">
        <f>'2040_NoBuild'!F223*'2040_NoBuild'!H223</f>
        <v>49295784</v>
      </c>
    </row>
    <row r="225" spans="1:6" x14ac:dyDescent="0.25">
      <c r="A225">
        <v>223</v>
      </c>
      <c r="B225" t="s">
        <v>101</v>
      </c>
      <c r="C225" t="s">
        <v>102</v>
      </c>
      <c r="D225" t="s">
        <v>103</v>
      </c>
      <c r="E225" t="s">
        <v>104</v>
      </c>
      <c r="F225" s="53">
        <f>'2040_NoBuild'!F224*'2040_NoBuild'!H224</f>
        <v>165584250</v>
      </c>
    </row>
    <row r="226" spans="1:6" x14ac:dyDescent="0.25">
      <c r="A226">
        <v>224</v>
      </c>
      <c r="B226" t="s">
        <v>101</v>
      </c>
      <c r="C226" t="s">
        <v>102</v>
      </c>
      <c r="D226" t="s">
        <v>103</v>
      </c>
      <c r="E226" t="s">
        <v>104</v>
      </c>
      <c r="F226" s="53">
        <f>'2040_NoBuild'!F225*'2040_NoBuild'!H225</f>
        <v>721029024</v>
      </c>
    </row>
    <row r="227" spans="1:6" x14ac:dyDescent="0.25">
      <c r="A227">
        <v>225</v>
      </c>
      <c r="B227" t="s">
        <v>101</v>
      </c>
      <c r="C227" t="s">
        <v>102</v>
      </c>
      <c r="D227" t="s">
        <v>103</v>
      </c>
      <c r="E227" t="s">
        <v>104</v>
      </c>
      <c r="F227" s="53">
        <f>'2040_NoBuild'!F226*'2040_NoBuild'!H226</f>
        <v>836046904</v>
      </c>
    </row>
    <row r="228" spans="1:6" x14ac:dyDescent="0.25">
      <c r="A228">
        <v>226</v>
      </c>
      <c r="B228" t="s">
        <v>101</v>
      </c>
      <c r="C228" t="s">
        <v>102</v>
      </c>
      <c r="D228" t="s">
        <v>103</v>
      </c>
      <c r="E228" t="s">
        <v>104</v>
      </c>
      <c r="F228" s="53">
        <f>'2040_NoBuild'!F227*'2040_NoBuild'!H227</f>
        <v>434830526</v>
      </c>
    </row>
    <row r="229" spans="1:6" x14ac:dyDescent="0.25">
      <c r="A229">
        <v>227</v>
      </c>
      <c r="B229" t="s">
        <v>101</v>
      </c>
      <c r="C229" t="s">
        <v>102</v>
      </c>
      <c r="D229" t="s">
        <v>103</v>
      </c>
      <c r="E229" t="s">
        <v>104</v>
      </c>
      <c r="F229" s="53">
        <f>'2040_NoBuild'!F228*'2040_NoBuild'!H228</f>
        <v>801447818</v>
      </c>
    </row>
    <row r="230" spans="1:6" x14ac:dyDescent="0.25">
      <c r="A230">
        <v>228</v>
      </c>
      <c r="B230" t="s">
        <v>101</v>
      </c>
      <c r="C230" t="s">
        <v>102</v>
      </c>
      <c r="D230" t="s">
        <v>103</v>
      </c>
      <c r="E230" t="s">
        <v>104</v>
      </c>
      <c r="F230" s="53">
        <f>'2040_NoBuild'!F229*'2040_NoBuild'!H229</f>
        <v>0</v>
      </c>
    </row>
    <row r="231" spans="1:6" x14ac:dyDescent="0.25">
      <c r="A231">
        <v>229</v>
      </c>
      <c r="B231" t="s">
        <v>101</v>
      </c>
      <c r="C231" t="s">
        <v>102</v>
      </c>
      <c r="D231" t="s">
        <v>103</v>
      </c>
      <c r="E231" t="s">
        <v>104</v>
      </c>
      <c r="F231" s="53">
        <f>'2040_NoBuild'!F230*'2040_NoBuild'!H230</f>
        <v>661461136</v>
      </c>
    </row>
    <row r="232" spans="1:6" x14ac:dyDescent="0.25">
      <c r="A232">
        <v>230</v>
      </c>
      <c r="B232" t="s">
        <v>101</v>
      </c>
      <c r="C232" t="s">
        <v>102</v>
      </c>
      <c r="D232" t="s">
        <v>103</v>
      </c>
      <c r="E232" t="s">
        <v>104</v>
      </c>
      <c r="F232" s="53">
        <f>'2040_NoBuild'!F231*'2040_NoBuild'!H231</f>
        <v>808662757</v>
      </c>
    </row>
    <row r="233" spans="1:6" x14ac:dyDescent="0.25">
      <c r="A233">
        <v>231</v>
      </c>
      <c r="B233" t="s">
        <v>101</v>
      </c>
      <c r="C233" t="s">
        <v>102</v>
      </c>
      <c r="D233" t="s">
        <v>103</v>
      </c>
      <c r="E233" t="s">
        <v>104</v>
      </c>
      <c r="F233" s="53">
        <f>'2040_NoBuild'!F232*'2040_NoBuild'!H232</f>
        <v>1121590080</v>
      </c>
    </row>
    <row r="234" spans="1:6" x14ac:dyDescent="0.25">
      <c r="A234">
        <v>232</v>
      </c>
      <c r="B234" t="s">
        <v>101</v>
      </c>
      <c r="C234" t="s">
        <v>102</v>
      </c>
      <c r="D234" t="s">
        <v>103</v>
      </c>
      <c r="E234" t="s">
        <v>104</v>
      </c>
      <c r="F234" s="53">
        <f>'2040_NoBuild'!F233*'2040_NoBuild'!H233</f>
        <v>1379462052</v>
      </c>
    </row>
    <row r="235" spans="1:6" x14ac:dyDescent="0.25">
      <c r="A235">
        <v>233</v>
      </c>
      <c r="B235" t="s">
        <v>101</v>
      </c>
      <c r="C235" t="s">
        <v>102</v>
      </c>
      <c r="D235" t="s">
        <v>103</v>
      </c>
      <c r="E235" t="s">
        <v>104</v>
      </c>
      <c r="F235" s="53">
        <f>'2040_NoBuild'!F234*'2040_NoBuild'!H234</f>
        <v>1027185525</v>
      </c>
    </row>
    <row r="236" spans="1:6" x14ac:dyDescent="0.25">
      <c r="A236">
        <v>234</v>
      </c>
      <c r="B236" t="s">
        <v>101</v>
      </c>
      <c r="C236" t="s">
        <v>102</v>
      </c>
      <c r="D236" t="s">
        <v>103</v>
      </c>
      <c r="E236" t="s">
        <v>104</v>
      </c>
      <c r="F236" s="53">
        <f>'2040_NoBuild'!F235*'2040_NoBuild'!H235</f>
        <v>800365536</v>
      </c>
    </row>
    <row r="237" spans="1:6" x14ac:dyDescent="0.25">
      <c r="A237">
        <v>235</v>
      </c>
      <c r="B237" t="s">
        <v>101</v>
      </c>
      <c r="C237" t="s">
        <v>102</v>
      </c>
      <c r="D237" t="s">
        <v>103</v>
      </c>
      <c r="E237" t="s">
        <v>104</v>
      </c>
      <c r="F237" s="53">
        <f>'2040_NoBuild'!F236*'2040_NoBuild'!H236</f>
        <v>1011330333</v>
      </c>
    </row>
    <row r="238" spans="1:6" x14ac:dyDescent="0.25">
      <c r="A238">
        <v>236</v>
      </c>
      <c r="B238" t="s">
        <v>101</v>
      </c>
      <c r="C238" t="s">
        <v>102</v>
      </c>
      <c r="D238" t="s">
        <v>103</v>
      </c>
      <c r="E238" t="s">
        <v>104</v>
      </c>
      <c r="F238" s="53">
        <f>'2040_NoBuild'!F237*'2040_NoBuild'!H237</f>
        <v>811997371</v>
      </c>
    </row>
    <row r="239" spans="1:6" x14ac:dyDescent="0.25">
      <c r="A239">
        <v>237</v>
      </c>
      <c r="B239" t="s">
        <v>101</v>
      </c>
      <c r="C239" t="s">
        <v>102</v>
      </c>
      <c r="D239" t="s">
        <v>103</v>
      </c>
      <c r="E239" t="s">
        <v>104</v>
      </c>
      <c r="F239" s="53">
        <f>'2040_NoBuild'!F238*'2040_NoBuild'!H238</f>
        <v>727340868</v>
      </c>
    </row>
    <row r="240" spans="1:6" x14ac:dyDescent="0.25">
      <c r="A240">
        <v>238</v>
      </c>
      <c r="B240" t="s">
        <v>101</v>
      </c>
      <c r="C240" t="s">
        <v>102</v>
      </c>
      <c r="D240" t="s">
        <v>103</v>
      </c>
      <c r="E240" t="s">
        <v>104</v>
      </c>
      <c r="F240" s="53">
        <f>'2040_NoBuild'!F239*'2040_NoBuild'!H239</f>
        <v>0</v>
      </c>
    </row>
    <row r="241" spans="1:6" x14ac:dyDescent="0.25">
      <c r="A241">
        <v>239</v>
      </c>
      <c r="B241" t="s">
        <v>101</v>
      </c>
      <c r="C241" t="s">
        <v>102</v>
      </c>
      <c r="D241" t="s">
        <v>103</v>
      </c>
      <c r="E241" t="s">
        <v>104</v>
      </c>
      <c r="F241" s="53">
        <f>'2040_NoBuild'!F240*'2040_NoBuild'!H240</f>
        <v>68325867</v>
      </c>
    </row>
    <row r="242" spans="1:6" x14ac:dyDescent="0.25">
      <c r="A242">
        <v>240</v>
      </c>
      <c r="B242" t="s">
        <v>101</v>
      </c>
      <c r="C242" t="s">
        <v>102</v>
      </c>
      <c r="D242" t="s">
        <v>103</v>
      </c>
      <c r="E242" t="s">
        <v>104</v>
      </c>
      <c r="F242" s="53">
        <f>'2040_NoBuild'!F241*'2040_NoBuild'!H241</f>
        <v>780060456</v>
      </c>
    </row>
    <row r="243" spans="1:6" x14ac:dyDescent="0.25">
      <c r="A243">
        <v>241</v>
      </c>
      <c r="B243" t="s">
        <v>101</v>
      </c>
      <c r="C243" t="s">
        <v>102</v>
      </c>
      <c r="D243" t="s">
        <v>103</v>
      </c>
      <c r="E243" t="s">
        <v>104</v>
      </c>
      <c r="F243" s="53">
        <f>'2040_NoBuild'!F242*'2040_NoBuild'!H242</f>
        <v>124222280</v>
      </c>
    </row>
    <row r="244" spans="1:6" x14ac:dyDescent="0.25">
      <c r="A244">
        <v>242</v>
      </c>
      <c r="B244" t="s">
        <v>101</v>
      </c>
      <c r="C244" t="s">
        <v>102</v>
      </c>
      <c r="D244" t="s">
        <v>103</v>
      </c>
      <c r="E244" t="s">
        <v>104</v>
      </c>
      <c r="F244" s="53">
        <f>'2040_NoBuild'!F243*'2040_NoBuild'!H243</f>
        <v>850739400</v>
      </c>
    </row>
    <row r="245" spans="1:6" x14ac:dyDescent="0.25">
      <c r="A245">
        <v>243</v>
      </c>
      <c r="B245" t="s">
        <v>101</v>
      </c>
      <c r="C245" t="s">
        <v>102</v>
      </c>
      <c r="D245" t="s">
        <v>103</v>
      </c>
      <c r="E245" t="s">
        <v>104</v>
      </c>
      <c r="F245" s="53">
        <f>'2040_NoBuild'!F244*'2040_NoBuild'!H244</f>
        <v>1685186636</v>
      </c>
    </row>
    <row r="246" spans="1:6" x14ac:dyDescent="0.25">
      <c r="A246">
        <v>244</v>
      </c>
      <c r="B246" t="s">
        <v>101</v>
      </c>
      <c r="C246" t="s">
        <v>102</v>
      </c>
      <c r="D246" t="s">
        <v>103</v>
      </c>
      <c r="E246" t="s">
        <v>104</v>
      </c>
      <c r="F246" s="53">
        <f>'2040_NoBuild'!F245*'2040_NoBuild'!H245</f>
        <v>1698467463</v>
      </c>
    </row>
    <row r="247" spans="1:6" x14ac:dyDescent="0.25">
      <c r="A247">
        <v>245</v>
      </c>
      <c r="B247" t="s">
        <v>101</v>
      </c>
      <c r="C247" t="s">
        <v>102</v>
      </c>
      <c r="D247" t="s">
        <v>103</v>
      </c>
      <c r="E247" t="s">
        <v>104</v>
      </c>
      <c r="F247" s="53">
        <f>'2040_NoBuild'!F246*'2040_NoBuild'!H246</f>
        <v>73615677</v>
      </c>
    </row>
    <row r="248" spans="1:6" x14ac:dyDescent="0.25">
      <c r="A248">
        <v>246</v>
      </c>
      <c r="B248" t="s">
        <v>101</v>
      </c>
      <c r="C248" t="s">
        <v>102</v>
      </c>
      <c r="D248" t="s">
        <v>103</v>
      </c>
      <c r="E248" t="s">
        <v>104</v>
      </c>
      <c r="F248" s="53">
        <f>'2040_NoBuild'!F247*'2040_NoBuild'!H247</f>
        <v>0</v>
      </c>
    </row>
    <row r="249" spans="1:6" x14ac:dyDescent="0.25">
      <c r="A249">
        <v>247</v>
      </c>
      <c r="B249" t="s">
        <v>101</v>
      </c>
      <c r="C249" t="s">
        <v>102</v>
      </c>
      <c r="D249" t="s">
        <v>103</v>
      </c>
      <c r="E249" t="s">
        <v>104</v>
      </c>
      <c r="F249" s="53">
        <f>'2040_NoBuild'!F248*'2040_NoBuild'!H248</f>
        <v>536734320</v>
      </c>
    </row>
    <row r="250" spans="1:6" x14ac:dyDescent="0.25">
      <c r="A250">
        <v>248</v>
      </c>
      <c r="B250" t="s">
        <v>101</v>
      </c>
      <c r="C250" t="s">
        <v>102</v>
      </c>
      <c r="D250" t="s">
        <v>103</v>
      </c>
      <c r="E250" t="s">
        <v>104</v>
      </c>
      <c r="F250" s="53">
        <f>'2040_NoBuild'!F249*'2040_NoBuild'!H249</f>
        <v>627920412</v>
      </c>
    </row>
    <row r="251" spans="1:6" x14ac:dyDescent="0.25">
      <c r="A251">
        <v>249</v>
      </c>
      <c r="B251" t="s">
        <v>101</v>
      </c>
      <c r="C251" t="s">
        <v>102</v>
      </c>
      <c r="D251" t="s">
        <v>103</v>
      </c>
      <c r="E251" t="s">
        <v>104</v>
      </c>
      <c r="F251" s="53">
        <f>'2040_NoBuild'!F250*'2040_NoBuild'!H250</f>
        <v>1226499750</v>
      </c>
    </row>
    <row r="252" spans="1:6" x14ac:dyDescent="0.25">
      <c r="A252">
        <v>250</v>
      </c>
      <c r="B252" t="s">
        <v>101</v>
      </c>
      <c r="C252" t="s">
        <v>102</v>
      </c>
      <c r="D252" t="s">
        <v>103</v>
      </c>
      <c r="E252" t="s">
        <v>104</v>
      </c>
      <c r="F252" s="53">
        <f>'2040_NoBuild'!F251*'2040_NoBuild'!H251</f>
        <v>507208380</v>
      </c>
    </row>
    <row r="253" spans="1:6" x14ac:dyDescent="0.25">
      <c r="A253">
        <v>251</v>
      </c>
      <c r="B253" t="s">
        <v>101</v>
      </c>
      <c r="C253" t="s">
        <v>102</v>
      </c>
      <c r="D253" t="s">
        <v>103</v>
      </c>
      <c r="E253" t="s">
        <v>104</v>
      </c>
      <c r="F253" s="53">
        <f>'2040_NoBuild'!F252*'2040_NoBuild'!H252</f>
        <v>522388665</v>
      </c>
    </row>
    <row r="254" spans="1:6" x14ac:dyDescent="0.25">
      <c r="A254">
        <v>252</v>
      </c>
      <c r="B254" t="s">
        <v>101</v>
      </c>
      <c r="C254" t="s">
        <v>102</v>
      </c>
      <c r="D254" t="s">
        <v>103</v>
      </c>
      <c r="E254" t="s">
        <v>104</v>
      </c>
      <c r="F254" s="53">
        <f>'2040_NoBuild'!F253*'2040_NoBuild'!H253</f>
        <v>1665475644</v>
      </c>
    </row>
    <row r="255" spans="1:6" x14ac:dyDescent="0.25">
      <c r="A255">
        <v>253</v>
      </c>
      <c r="B255" t="s">
        <v>101</v>
      </c>
      <c r="C255" t="s">
        <v>102</v>
      </c>
      <c r="D255" t="s">
        <v>103</v>
      </c>
      <c r="E255" t="s">
        <v>104</v>
      </c>
      <c r="F255" s="53">
        <f>'2040_NoBuild'!F254*'2040_NoBuild'!H254</f>
        <v>66282300</v>
      </c>
    </row>
    <row r="256" spans="1:6" x14ac:dyDescent="0.25">
      <c r="A256">
        <v>254</v>
      </c>
      <c r="B256" t="s">
        <v>101</v>
      </c>
      <c r="C256" t="s">
        <v>102</v>
      </c>
      <c r="D256" t="s">
        <v>103</v>
      </c>
      <c r="E256" t="s">
        <v>104</v>
      </c>
      <c r="F256" s="53">
        <f>'2040_NoBuild'!F255*'2040_NoBuild'!H255</f>
        <v>872653560</v>
      </c>
    </row>
    <row r="257" spans="1:6" x14ac:dyDescent="0.25">
      <c r="A257">
        <v>255</v>
      </c>
      <c r="B257" t="s">
        <v>101</v>
      </c>
      <c r="C257" t="s">
        <v>102</v>
      </c>
      <c r="D257" t="s">
        <v>103</v>
      </c>
      <c r="E257" t="s">
        <v>104</v>
      </c>
      <c r="F257" s="53">
        <f>'2040_NoBuild'!F256*'2040_NoBuild'!H256</f>
        <v>1018250376</v>
      </c>
    </row>
    <row r="258" spans="1:6" x14ac:dyDescent="0.25">
      <c r="A258">
        <v>256</v>
      </c>
      <c r="B258" t="s">
        <v>101</v>
      </c>
      <c r="C258" t="s">
        <v>102</v>
      </c>
      <c r="D258" t="s">
        <v>103</v>
      </c>
      <c r="E258" t="s">
        <v>104</v>
      </c>
      <c r="F258" s="53">
        <f>'2040_NoBuild'!F257*'2040_NoBuild'!H257</f>
        <v>1902111994</v>
      </c>
    </row>
    <row r="259" spans="1:6" x14ac:dyDescent="0.25">
      <c r="A259">
        <v>257</v>
      </c>
      <c r="B259" t="s">
        <v>101</v>
      </c>
      <c r="C259" t="s">
        <v>102</v>
      </c>
      <c r="D259" t="s">
        <v>103</v>
      </c>
      <c r="E259" t="s">
        <v>104</v>
      </c>
      <c r="F259" s="53">
        <f>'2040_NoBuild'!F258*'2040_NoBuild'!H258</f>
        <v>1475673521</v>
      </c>
    </row>
    <row r="260" spans="1:6" x14ac:dyDescent="0.25">
      <c r="A260">
        <v>258</v>
      </c>
      <c r="B260" t="s">
        <v>101</v>
      </c>
      <c r="C260" t="s">
        <v>102</v>
      </c>
      <c r="D260" t="s">
        <v>103</v>
      </c>
      <c r="E260" t="s">
        <v>104</v>
      </c>
      <c r="F260" s="53">
        <f>'2040_NoBuild'!F259*'2040_NoBuild'!H259</f>
        <v>2069091990</v>
      </c>
    </row>
    <row r="261" spans="1:6" x14ac:dyDescent="0.25">
      <c r="A261">
        <v>259</v>
      </c>
      <c r="B261" t="s">
        <v>101</v>
      </c>
      <c r="C261" t="s">
        <v>102</v>
      </c>
      <c r="D261" t="s">
        <v>103</v>
      </c>
      <c r="E261" t="s">
        <v>104</v>
      </c>
      <c r="F261" s="53">
        <f>'2040_NoBuild'!F260*'2040_NoBuild'!H260</f>
        <v>1179533418</v>
      </c>
    </row>
    <row r="262" spans="1:6" x14ac:dyDescent="0.25">
      <c r="A262">
        <v>260</v>
      </c>
      <c r="B262" t="s">
        <v>101</v>
      </c>
      <c r="C262" t="s">
        <v>102</v>
      </c>
      <c r="D262" t="s">
        <v>103</v>
      </c>
      <c r="E262" t="s">
        <v>104</v>
      </c>
      <c r="F262" s="53">
        <f>'2040_NoBuild'!F261*'2040_NoBuild'!H261</f>
        <v>1529750432</v>
      </c>
    </row>
    <row r="263" spans="1:6" x14ac:dyDescent="0.25">
      <c r="A263">
        <v>261</v>
      </c>
      <c r="B263" t="s">
        <v>101</v>
      </c>
      <c r="C263" t="s">
        <v>102</v>
      </c>
      <c r="D263" t="s">
        <v>103</v>
      </c>
      <c r="E263" t="s">
        <v>104</v>
      </c>
      <c r="F263" s="53">
        <f>'2040_NoBuild'!F262*'2040_NoBuild'!H262</f>
        <v>1054905068</v>
      </c>
    </row>
    <row r="264" spans="1:6" x14ac:dyDescent="0.25">
      <c r="A264">
        <v>262</v>
      </c>
      <c r="B264" t="s">
        <v>101</v>
      </c>
      <c r="C264" t="s">
        <v>102</v>
      </c>
      <c r="D264" t="s">
        <v>103</v>
      </c>
      <c r="E264" t="s">
        <v>104</v>
      </c>
      <c r="F264" s="53">
        <f>'2040_NoBuild'!F263*'2040_NoBuild'!H263</f>
        <v>84229635</v>
      </c>
    </row>
    <row r="265" spans="1:6" x14ac:dyDescent="0.25">
      <c r="A265">
        <v>263</v>
      </c>
      <c r="B265" t="s">
        <v>101</v>
      </c>
      <c r="C265" t="s">
        <v>102</v>
      </c>
      <c r="D265" t="s">
        <v>103</v>
      </c>
      <c r="E265" t="s">
        <v>104</v>
      </c>
      <c r="F265" s="53">
        <f>'2040_NoBuild'!F264*'2040_NoBuild'!H264</f>
        <v>0</v>
      </c>
    </row>
    <row r="266" spans="1:6" x14ac:dyDescent="0.25">
      <c r="A266">
        <v>264</v>
      </c>
      <c r="B266" t="s">
        <v>101</v>
      </c>
      <c r="C266" t="s">
        <v>102</v>
      </c>
      <c r="D266" t="s">
        <v>103</v>
      </c>
      <c r="E266" t="s">
        <v>104</v>
      </c>
      <c r="F266" s="53">
        <f>'2040_NoBuild'!F265*'2040_NoBuild'!H265</f>
        <v>633925972</v>
      </c>
    </row>
    <row r="267" spans="1:6" x14ac:dyDescent="0.25">
      <c r="A267">
        <v>265</v>
      </c>
      <c r="B267" t="s">
        <v>101</v>
      </c>
      <c r="C267" t="s">
        <v>102</v>
      </c>
      <c r="D267" t="s">
        <v>103</v>
      </c>
      <c r="E267" t="s">
        <v>104</v>
      </c>
      <c r="F267" s="53">
        <f>'2040_NoBuild'!F266*'2040_NoBuild'!H266</f>
        <v>1076135484</v>
      </c>
    </row>
    <row r="268" spans="1:6" x14ac:dyDescent="0.25">
      <c r="A268">
        <v>266</v>
      </c>
      <c r="B268" t="s">
        <v>101</v>
      </c>
      <c r="C268" t="s">
        <v>102</v>
      </c>
      <c r="D268" t="s">
        <v>103</v>
      </c>
      <c r="E268" t="s">
        <v>104</v>
      </c>
      <c r="F268" s="53">
        <f>'2040_NoBuild'!F267*'2040_NoBuild'!H267</f>
        <v>1875752850</v>
      </c>
    </row>
    <row r="269" spans="1:6" x14ac:dyDescent="0.25">
      <c r="A269">
        <v>267</v>
      </c>
      <c r="B269" t="s">
        <v>101</v>
      </c>
      <c r="C269" t="s">
        <v>102</v>
      </c>
      <c r="D269" t="s">
        <v>103</v>
      </c>
      <c r="E269" t="s">
        <v>104</v>
      </c>
      <c r="F269" s="53">
        <f>'2040_NoBuild'!F268*'2040_NoBuild'!H268</f>
        <v>691289487</v>
      </c>
    </row>
    <row r="270" spans="1:6" x14ac:dyDescent="0.25">
      <c r="A270">
        <v>268</v>
      </c>
      <c r="B270" t="s">
        <v>101</v>
      </c>
      <c r="C270" t="s">
        <v>102</v>
      </c>
      <c r="D270" t="s">
        <v>103</v>
      </c>
      <c r="E270" t="s">
        <v>104</v>
      </c>
      <c r="F270" s="53">
        <f>'2040_NoBuild'!F269*'2040_NoBuild'!H269</f>
        <v>782587655</v>
      </c>
    </row>
    <row r="271" spans="1:6" x14ac:dyDescent="0.25">
      <c r="A271">
        <v>269</v>
      </c>
      <c r="B271" t="s">
        <v>101</v>
      </c>
      <c r="C271" t="s">
        <v>102</v>
      </c>
      <c r="D271" t="s">
        <v>103</v>
      </c>
      <c r="E271" t="s">
        <v>104</v>
      </c>
      <c r="F271" s="53">
        <f>'2040_NoBuild'!F270*'2040_NoBuild'!H270</f>
        <v>1301425995</v>
      </c>
    </row>
    <row r="272" spans="1:6" x14ac:dyDescent="0.25">
      <c r="A272">
        <v>270</v>
      </c>
      <c r="B272" t="s">
        <v>101</v>
      </c>
      <c r="C272" t="s">
        <v>102</v>
      </c>
      <c r="D272" t="s">
        <v>103</v>
      </c>
      <c r="E272" t="s">
        <v>104</v>
      </c>
      <c r="F272" s="53">
        <f>'2040_NoBuild'!F271*'2040_NoBuild'!H271</f>
        <v>1418610256</v>
      </c>
    </row>
    <row r="273" spans="1:6" x14ac:dyDescent="0.25">
      <c r="A273">
        <v>271</v>
      </c>
      <c r="B273" t="s">
        <v>101</v>
      </c>
      <c r="C273" t="s">
        <v>102</v>
      </c>
      <c r="D273" t="s">
        <v>103</v>
      </c>
      <c r="E273" t="s">
        <v>104</v>
      </c>
      <c r="F273" s="53">
        <f>'2040_NoBuild'!F272*'2040_NoBuild'!H272</f>
        <v>1802227368</v>
      </c>
    </row>
    <row r="274" spans="1:6" x14ac:dyDescent="0.25">
      <c r="A274">
        <v>272</v>
      </c>
      <c r="B274" t="s">
        <v>101</v>
      </c>
      <c r="C274" t="s">
        <v>102</v>
      </c>
      <c r="D274" t="s">
        <v>103</v>
      </c>
      <c r="E274" t="s">
        <v>104</v>
      </c>
      <c r="F274" s="53">
        <f>'2040_NoBuild'!F273*'2040_NoBuild'!H273</f>
        <v>1325467540</v>
      </c>
    </row>
    <row r="275" spans="1:6" x14ac:dyDescent="0.25">
      <c r="A275">
        <v>273</v>
      </c>
      <c r="B275" t="s">
        <v>101</v>
      </c>
      <c r="C275" t="s">
        <v>102</v>
      </c>
      <c r="D275" t="s">
        <v>103</v>
      </c>
      <c r="E275" t="s">
        <v>104</v>
      </c>
      <c r="F275" s="53">
        <f>'2040_NoBuild'!F274*'2040_NoBuild'!H274</f>
        <v>2081687335</v>
      </c>
    </row>
    <row r="276" spans="1:6" x14ac:dyDescent="0.25">
      <c r="A276">
        <v>274</v>
      </c>
      <c r="B276" t="s">
        <v>101</v>
      </c>
      <c r="C276" t="s">
        <v>102</v>
      </c>
      <c r="D276" t="s">
        <v>103</v>
      </c>
      <c r="E276" t="s">
        <v>104</v>
      </c>
      <c r="F276" s="53">
        <f>'2040_NoBuild'!F275*'2040_NoBuild'!H275</f>
        <v>162289707</v>
      </c>
    </row>
    <row r="277" spans="1:6" x14ac:dyDescent="0.25">
      <c r="A277">
        <v>275</v>
      </c>
      <c r="B277" t="s">
        <v>101</v>
      </c>
      <c r="C277" t="s">
        <v>102</v>
      </c>
      <c r="D277" t="s">
        <v>103</v>
      </c>
      <c r="E277" t="s">
        <v>104</v>
      </c>
      <c r="F277" s="53">
        <f>'2040_NoBuild'!F276*'2040_NoBuild'!H276</f>
        <v>814665668</v>
      </c>
    </row>
    <row r="278" spans="1:6" x14ac:dyDescent="0.25">
      <c r="A278">
        <v>276</v>
      </c>
      <c r="B278" t="s">
        <v>101</v>
      </c>
      <c r="C278" t="s">
        <v>102</v>
      </c>
      <c r="D278" t="s">
        <v>103</v>
      </c>
      <c r="E278" t="s">
        <v>104</v>
      </c>
      <c r="F278" s="53">
        <f>'2040_NoBuild'!F277*'2040_NoBuild'!H277</f>
        <v>2525307402</v>
      </c>
    </row>
    <row r="279" spans="1:6" x14ac:dyDescent="0.25">
      <c r="A279">
        <v>277</v>
      </c>
      <c r="B279" t="s">
        <v>101</v>
      </c>
      <c r="C279" t="s">
        <v>102</v>
      </c>
      <c r="D279" t="s">
        <v>103</v>
      </c>
      <c r="E279" t="s">
        <v>104</v>
      </c>
      <c r="F279" s="53">
        <f>'2040_NoBuild'!F278*'2040_NoBuild'!H278</f>
        <v>759906852</v>
      </c>
    </row>
    <row r="280" spans="1:6" x14ac:dyDescent="0.25">
      <c r="A280">
        <v>278</v>
      </c>
      <c r="B280" t="s">
        <v>101</v>
      </c>
      <c r="C280" t="s">
        <v>102</v>
      </c>
      <c r="D280" t="s">
        <v>103</v>
      </c>
      <c r="E280" t="s">
        <v>104</v>
      </c>
      <c r="F280" s="53">
        <f>'2040_NoBuild'!F279*'2040_NoBuild'!H279</f>
        <v>2342223558</v>
      </c>
    </row>
    <row r="281" spans="1:6" x14ac:dyDescent="0.25">
      <c r="A281">
        <v>279</v>
      </c>
      <c r="B281" t="s">
        <v>101</v>
      </c>
      <c r="C281" t="s">
        <v>102</v>
      </c>
      <c r="D281" t="s">
        <v>103</v>
      </c>
      <c r="E281" t="s">
        <v>104</v>
      </c>
      <c r="F281" s="53">
        <f>'2040_NoBuild'!F280*'2040_NoBuild'!H280</f>
        <v>1425742560</v>
      </c>
    </row>
    <row r="282" spans="1:6" x14ac:dyDescent="0.25">
      <c r="A282">
        <v>280</v>
      </c>
      <c r="B282" t="s">
        <v>101</v>
      </c>
      <c r="C282" t="s">
        <v>102</v>
      </c>
      <c r="D282" t="s">
        <v>103</v>
      </c>
      <c r="E282" t="s">
        <v>104</v>
      </c>
      <c r="F282" s="53">
        <f>'2040_NoBuild'!F281*'2040_NoBuild'!H281</f>
        <v>1253258666</v>
      </c>
    </row>
    <row r="283" spans="1:6" x14ac:dyDescent="0.25">
      <c r="A283">
        <v>281</v>
      </c>
      <c r="B283" t="s">
        <v>101</v>
      </c>
      <c r="C283" t="s">
        <v>102</v>
      </c>
      <c r="D283" t="s">
        <v>103</v>
      </c>
      <c r="E283" t="s">
        <v>104</v>
      </c>
      <c r="F283" s="53">
        <f>'2040_NoBuild'!F282*'2040_NoBuild'!H282</f>
        <v>0</v>
      </c>
    </row>
    <row r="284" spans="1:6" x14ac:dyDescent="0.25">
      <c r="A284">
        <v>282</v>
      </c>
      <c r="B284" t="s">
        <v>101</v>
      </c>
      <c r="C284" t="s">
        <v>102</v>
      </c>
      <c r="D284" t="s">
        <v>103</v>
      </c>
      <c r="E284" t="s">
        <v>104</v>
      </c>
      <c r="F284" s="53">
        <f>'2040_NoBuild'!F283*'2040_NoBuild'!H283</f>
        <v>1507846880</v>
      </c>
    </row>
    <row r="285" spans="1:6" x14ac:dyDescent="0.25">
      <c r="A285">
        <v>283</v>
      </c>
      <c r="B285" t="s">
        <v>101</v>
      </c>
      <c r="C285" t="s">
        <v>102</v>
      </c>
      <c r="D285" t="s">
        <v>103</v>
      </c>
      <c r="E285" t="s">
        <v>104</v>
      </c>
      <c r="F285" s="53">
        <f>'2040_NoBuild'!F284*'2040_NoBuild'!H284</f>
        <v>2282907</v>
      </c>
    </row>
    <row r="286" spans="1:6" x14ac:dyDescent="0.25">
      <c r="A286">
        <v>284</v>
      </c>
      <c r="B286" t="s">
        <v>101</v>
      </c>
      <c r="C286" t="s">
        <v>102</v>
      </c>
      <c r="D286" t="s">
        <v>103</v>
      </c>
      <c r="E286" t="s">
        <v>104</v>
      </c>
      <c r="F286" s="53">
        <f>'2040_NoBuild'!F285*'2040_NoBuild'!H285</f>
        <v>772199</v>
      </c>
    </row>
    <row r="287" spans="1:6" x14ac:dyDescent="0.25">
      <c r="A287">
        <v>285</v>
      </c>
      <c r="B287" t="s">
        <v>101</v>
      </c>
      <c r="C287" t="s">
        <v>102</v>
      </c>
      <c r="D287" t="s">
        <v>103</v>
      </c>
      <c r="E287" t="s">
        <v>104</v>
      </c>
      <c r="F287" s="53">
        <f>'2040_NoBuild'!F286*'2040_NoBuild'!H286</f>
        <v>172564892</v>
      </c>
    </row>
    <row r="288" spans="1:6" x14ac:dyDescent="0.25">
      <c r="A288">
        <v>286</v>
      </c>
      <c r="B288" t="s">
        <v>101</v>
      </c>
      <c r="C288" t="s">
        <v>102</v>
      </c>
      <c r="D288" t="s">
        <v>103</v>
      </c>
      <c r="E288" t="s">
        <v>104</v>
      </c>
      <c r="F288" s="53">
        <f>'2040_NoBuild'!F287*'2040_NoBuild'!H287</f>
        <v>23720823</v>
      </c>
    </row>
    <row r="289" spans="1:6" x14ac:dyDescent="0.25">
      <c r="A289">
        <v>287</v>
      </c>
      <c r="B289" t="s">
        <v>101</v>
      </c>
      <c r="C289" t="s">
        <v>102</v>
      </c>
      <c r="D289" t="s">
        <v>103</v>
      </c>
      <c r="E289" t="s">
        <v>104</v>
      </c>
      <c r="F289" s="53">
        <f>'2040_NoBuild'!F288*'2040_NoBuild'!H288</f>
        <v>0</v>
      </c>
    </row>
    <row r="290" spans="1:6" x14ac:dyDescent="0.25">
      <c r="A290">
        <v>288</v>
      </c>
      <c r="B290" t="s">
        <v>101</v>
      </c>
      <c r="C290" t="s">
        <v>102</v>
      </c>
      <c r="D290" t="s">
        <v>103</v>
      </c>
      <c r="E290" t="s">
        <v>104</v>
      </c>
      <c r="F290" s="53">
        <f>'2040_NoBuild'!F289*'2040_NoBuild'!H289</f>
        <v>1041053296</v>
      </c>
    </row>
    <row r="291" spans="1:6" x14ac:dyDescent="0.25">
      <c r="A291">
        <v>289</v>
      </c>
      <c r="B291" t="s">
        <v>101</v>
      </c>
      <c r="C291" t="s">
        <v>102</v>
      </c>
      <c r="D291" t="s">
        <v>103</v>
      </c>
      <c r="E291" t="s">
        <v>104</v>
      </c>
      <c r="F291" s="53">
        <f>'2040_NoBuild'!F290*'2040_NoBuild'!H290</f>
        <v>932731904</v>
      </c>
    </row>
    <row r="292" spans="1:6" x14ac:dyDescent="0.25">
      <c r="A292">
        <v>290</v>
      </c>
      <c r="B292" t="s">
        <v>101</v>
      </c>
      <c r="C292" t="s">
        <v>102</v>
      </c>
      <c r="D292" t="s">
        <v>103</v>
      </c>
      <c r="E292" t="s">
        <v>104</v>
      </c>
      <c r="F292" s="53">
        <f>'2040_NoBuild'!F291*'2040_NoBuild'!H291</f>
        <v>991348560</v>
      </c>
    </row>
    <row r="293" spans="1:6" x14ac:dyDescent="0.25">
      <c r="A293">
        <v>291</v>
      </c>
      <c r="B293" t="s">
        <v>101</v>
      </c>
      <c r="C293" t="s">
        <v>102</v>
      </c>
      <c r="D293" t="s">
        <v>103</v>
      </c>
      <c r="E293" t="s">
        <v>104</v>
      </c>
      <c r="F293" s="53">
        <f>'2040_NoBuild'!F292*'2040_NoBuild'!H292</f>
        <v>2212595940</v>
      </c>
    </row>
    <row r="294" spans="1:6" x14ac:dyDescent="0.25">
      <c r="A294">
        <v>292</v>
      </c>
      <c r="B294" t="s">
        <v>101</v>
      </c>
      <c r="C294" t="s">
        <v>102</v>
      </c>
      <c r="D294" t="s">
        <v>103</v>
      </c>
      <c r="E294" t="s">
        <v>104</v>
      </c>
      <c r="F294" s="53">
        <f>'2040_NoBuild'!F293*'2040_NoBuild'!H293</f>
        <v>1708167174</v>
      </c>
    </row>
    <row r="295" spans="1:6" x14ac:dyDescent="0.25">
      <c r="A295">
        <v>293</v>
      </c>
      <c r="B295" t="s">
        <v>101</v>
      </c>
      <c r="C295" t="s">
        <v>102</v>
      </c>
      <c r="D295" t="s">
        <v>103</v>
      </c>
      <c r="E295" t="s">
        <v>104</v>
      </c>
      <c r="F295" s="53">
        <f>'2040_NoBuild'!F294*'2040_NoBuild'!H294</f>
        <v>2099518644</v>
      </c>
    </row>
    <row r="296" spans="1:6" x14ac:dyDescent="0.25">
      <c r="A296">
        <v>294</v>
      </c>
      <c r="B296" t="s">
        <v>101</v>
      </c>
      <c r="C296" t="s">
        <v>102</v>
      </c>
      <c r="D296" t="s">
        <v>103</v>
      </c>
      <c r="E296" t="s">
        <v>104</v>
      </c>
      <c r="F296" s="53">
        <f>'2040_NoBuild'!F295*'2040_NoBuild'!H295</f>
        <v>3236430303</v>
      </c>
    </row>
    <row r="297" spans="1:6" x14ac:dyDescent="0.25">
      <c r="A297">
        <v>295</v>
      </c>
      <c r="B297" t="s">
        <v>101</v>
      </c>
      <c r="C297" t="s">
        <v>102</v>
      </c>
      <c r="D297" t="s">
        <v>103</v>
      </c>
      <c r="E297" t="s">
        <v>104</v>
      </c>
      <c r="F297" s="53">
        <f>'2040_NoBuild'!F296*'2040_NoBuild'!H296</f>
        <v>111088692</v>
      </c>
    </row>
    <row r="298" spans="1:6" x14ac:dyDescent="0.25">
      <c r="A298">
        <v>296</v>
      </c>
      <c r="B298" t="s">
        <v>101</v>
      </c>
      <c r="C298" t="s">
        <v>102</v>
      </c>
      <c r="D298" t="s">
        <v>103</v>
      </c>
      <c r="E298" t="s">
        <v>104</v>
      </c>
      <c r="F298" s="53">
        <f>'2040_NoBuild'!F297*'2040_NoBuild'!H297</f>
        <v>1540780476</v>
      </c>
    </row>
    <row r="299" spans="1:6" x14ac:dyDescent="0.25">
      <c r="A299">
        <v>297</v>
      </c>
      <c r="B299" t="s">
        <v>101</v>
      </c>
      <c r="C299" t="s">
        <v>102</v>
      </c>
      <c r="D299" t="s">
        <v>103</v>
      </c>
      <c r="E299" t="s">
        <v>104</v>
      </c>
      <c r="F299" s="53">
        <f>'2040_NoBuild'!F298*'2040_NoBuild'!H298</f>
        <v>340035840</v>
      </c>
    </row>
    <row r="300" spans="1:6" x14ac:dyDescent="0.25">
      <c r="A300">
        <v>298</v>
      </c>
      <c r="B300" t="s">
        <v>101</v>
      </c>
      <c r="C300" t="s">
        <v>102</v>
      </c>
      <c r="D300" t="s">
        <v>103</v>
      </c>
      <c r="E300" t="s">
        <v>104</v>
      </c>
      <c r="F300" s="53">
        <f>'2040_NoBuild'!F299*'2040_NoBuild'!H299</f>
        <v>242021356</v>
      </c>
    </row>
    <row r="301" spans="1:6" x14ac:dyDescent="0.25">
      <c r="A301">
        <v>299</v>
      </c>
      <c r="B301" t="s">
        <v>101</v>
      </c>
      <c r="C301" t="s">
        <v>102</v>
      </c>
      <c r="D301" t="s">
        <v>103</v>
      </c>
      <c r="E301" t="s">
        <v>104</v>
      </c>
      <c r="F301" s="53">
        <f>'2040_NoBuild'!F300*'2040_NoBuild'!H300</f>
        <v>777338704</v>
      </c>
    </row>
    <row r="302" spans="1:6" x14ac:dyDescent="0.25">
      <c r="A302">
        <v>300</v>
      </c>
      <c r="B302" t="s">
        <v>101</v>
      </c>
      <c r="C302" t="s">
        <v>102</v>
      </c>
      <c r="D302" t="s">
        <v>103</v>
      </c>
      <c r="E302" t="s">
        <v>104</v>
      </c>
      <c r="F302" s="53">
        <f>'2040_NoBuild'!F301*'2040_NoBuild'!H301</f>
        <v>540912406</v>
      </c>
    </row>
    <row r="303" spans="1:6" x14ac:dyDescent="0.25">
      <c r="A303">
        <v>301</v>
      </c>
      <c r="B303" t="s">
        <v>101</v>
      </c>
      <c r="C303" t="s">
        <v>102</v>
      </c>
      <c r="D303" t="s">
        <v>103</v>
      </c>
      <c r="E303" t="s">
        <v>104</v>
      </c>
      <c r="F303" s="53">
        <f>'2040_NoBuild'!F302*'2040_NoBuild'!H302</f>
        <v>1174464960</v>
      </c>
    </row>
    <row r="304" spans="1:6" x14ac:dyDescent="0.25">
      <c r="A304">
        <v>302</v>
      </c>
      <c r="B304" t="s">
        <v>101</v>
      </c>
      <c r="C304" t="s">
        <v>102</v>
      </c>
      <c r="D304" t="s">
        <v>103</v>
      </c>
      <c r="E304" t="s">
        <v>104</v>
      </c>
      <c r="F304" s="53">
        <f>'2040_NoBuild'!F303*'2040_NoBuild'!H303</f>
        <v>661915688</v>
      </c>
    </row>
    <row r="305" spans="1:6" x14ac:dyDescent="0.25">
      <c r="A305">
        <v>303</v>
      </c>
      <c r="B305" t="s">
        <v>101</v>
      </c>
      <c r="C305" t="s">
        <v>102</v>
      </c>
      <c r="D305" t="s">
        <v>103</v>
      </c>
      <c r="E305" t="s">
        <v>104</v>
      </c>
      <c r="F305" s="53">
        <f>'2040_NoBuild'!F304*'2040_NoBuild'!H304</f>
        <v>789402474</v>
      </c>
    </row>
    <row r="306" spans="1:6" x14ac:dyDescent="0.25">
      <c r="A306">
        <v>304</v>
      </c>
      <c r="B306" t="s">
        <v>101</v>
      </c>
      <c r="C306" t="s">
        <v>102</v>
      </c>
      <c r="D306" t="s">
        <v>103</v>
      </c>
      <c r="E306" t="s">
        <v>104</v>
      </c>
      <c r="F306" s="53">
        <f>'2040_NoBuild'!F305*'2040_NoBuild'!H305</f>
        <v>1014740244</v>
      </c>
    </row>
    <row r="307" spans="1:6" x14ac:dyDescent="0.25">
      <c r="A307">
        <v>305</v>
      </c>
      <c r="B307" t="s">
        <v>101</v>
      </c>
      <c r="C307" t="s">
        <v>102</v>
      </c>
      <c r="D307" t="s">
        <v>103</v>
      </c>
      <c r="E307" t="s">
        <v>104</v>
      </c>
      <c r="F307" s="53">
        <f>'2040_NoBuild'!F306*'2040_NoBuild'!H306</f>
        <v>713716838</v>
      </c>
    </row>
    <row r="308" spans="1:6" x14ac:dyDescent="0.25">
      <c r="A308">
        <v>306</v>
      </c>
      <c r="B308" t="s">
        <v>101</v>
      </c>
      <c r="C308" t="s">
        <v>102</v>
      </c>
      <c r="D308" t="s">
        <v>103</v>
      </c>
      <c r="E308" t="s">
        <v>104</v>
      </c>
      <c r="F308" s="53">
        <f>'2040_NoBuild'!F307*'2040_NoBuild'!H307</f>
        <v>540628050</v>
      </c>
    </row>
    <row r="309" spans="1:6" x14ac:dyDescent="0.25">
      <c r="A309">
        <v>307</v>
      </c>
      <c r="B309" t="s">
        <v>101</v>
      </c>
      <c r="C309" t="s">
        <v>102</v>
      </c>
      <c r="D309" t="s">
        <v>103</v>
      </c>
      <c r="E309" t="s">
        <v>104</v>
      </c>
      <c r="F309" s="53">
        <f>'2040_NoBuild'!F308*'2040_NoBuild'!H308</f>
        <v>543627745</v>
      </c>
    </row>
    <row r="310" spans="1:6" x14ac:dyDescent="0.25">
      <c r="A310">
        <v>308</v>
      </c>
      <c r="B310" t="s">
        <v>101</v>
      </c>
      <c r="C310" t="s">
        <v>102</v>
      </c>
      <c r="D310" t="s">
        <v>103</v>
      </c>
      <c r="E310" t="s">
        <v>104</v>
      </c>
      <c r="F310" s="53">
        <f>'2040_NoBuild'!F309*'2040_NoBuild'!H309</f>
        <v>523611805</v>
      </c>
    </row>
    <row r="311" spans="1:6" x14ac:dyDescent="0.25">
      <c r="A311">
        <v>309</v>
      </c>
      <c r="B311" t="s">
        <v>101</v>
      </c>
      <c r="C311" t="s">
        <v>102</v>
      </c>
      <c r="D311" t="s">
        <v>103</v>
      </c>
      <c r="E311" t="s">
        <v>104</v>
      </c>
      <c r="F311" s="53">
        <f>'2040_NoBuild'!F310*'2040_NoBuild'!H310</f>
        <v>823641720</v>
      </c>
    </row>
    <row r="312" spans="1:6" x14ac:dyDescent="0.25">
      <c r="A312">
        <v>310</v>
      </c>
      <c r="B312" t="s">
        <v>101</v>
      </c>
      <c r="C312" t="s">
        <v>102</v>
      </c>
      <c r="D312" t="s">
        <v>103</v>
      </c>
      <c r="E312" t="s">
        <v>104</v>
      </c>
      <c r="F312" s="53">
        <f>'2040_NoBuild'!F311*'2040_NoBuild'!H311</f>
        <v>53792895</v>
      </c>
    </row>
    <row r="313" spans="1:6" x14ac:dyDescent="0.25">
      <c r="A313">
        <v>311</v>
      </c>
      <c r="B313" t="s">
        <v>101</v>
      </c>
      <c r="C313" t="s">
        <v>102</v>
      </c>
      <c r="D313" t="s">
        <v>103</v>
      </c>
      <c r="E313" t="s">
        <v>104</v>
      </c>
      <c r="F313" s="53">
        <f>'2040_NoBuild'!F312*'2040_NoBuild'!H312</f>
        <v>453664312</v>
      </c>
    </row>
    <row r="314" spans="1:6" x14ac:dyDescent="0.25">
      <c r="A314">
        <v>312</v>
      </c>
      <c r="B314" t="s">
        <v>101</v>
      </c>
      <c r="C314" t="s">
        <v>102</v>
      </c>
      <c r="D314" t="s">
        <v>103</v>
      </c>
      <c r="E314" t="s">
        <v>104</v>
      </c>
      <c r="F314" s="53">
        <f>'2040_NoBuild'!F313*'2040_NoBuild'!H313</f>
        <v>2788706768</v>
      </c>
    </row>
    <row r="315" spans="1:6" x14ac:dyDescent="0.25">
      <c r="A315">
        <v>313</v>
      </c>
      <c r="B315" t="s">
        <v>101</v>
      </c>
      <c r="C315" t="s">
        <v>102</v>
      </c>
      <c r="D315" t="s">
        <v>103</v>
      </c>
      <c r="E315" t="s">
        <v>104</v>
      </c>
      <c r="F315" s="53">
        <f>'2040_NoBuild'!F314*'2040_NoBuild'!H314</f>
        <v>3390797228</v>
      </c>
    </row>
    <row r="316" spans="1:6" x14ac:dyDescent="0.25">
      <c r="A316">
        <v>314</v>
      </c>
      <c r="B316" t="s">
        <v>101</v>
      </c>
      <c r="C316" t="s">
        <v>102</v>
      </c>
      <c r="D316" t="s">
        <v>103</v>
      </c>
      <c r="E316" t="s">
        <v>104</v>
      </c>
      <c r="F316" s="53">
        <f>'2040_NoBuild'!F315*'2040_NoBuild'!H315</f>
        <v>1775841100</v>
      </c>
    </row>
    <row r="317" spans="1:6" x14ac:dyDescent="0.25">
      <c r="A317">
        <v>315</v>
      </c>
      <c r="B317" t="s">
        <v>101</v>
      </c>
      <c r="C317" t="s">
        <v>102</v>
      </c>
      <c r="D317" t="s">
        <v>103</v>
      </c>
      <c r="E317" t="s">
        <v>104</v>
      </c>
      <c r="F317" s="53">
        <f>'2040_NoBuild'!F316*'2040_NoBuild'!H316</f>
        <v>1928640</v>
      </c>
    </row>
    <row r="318" spans="1:6" x14ac:dyDescent="0.25">
      <c r="A318">
        <v>316</v>
      </c>
      <c r="B318" t="s">
        <v>101</v>
      </c>
      <c r="C318" t="s">
        <v>102</v>
      </c>
      <c r="D318" t="s">
        <v>103</v>
      </c>
      <c r="E318" t="s">
        <v>104</v>
      </c>
      <c r="F318" s="53">
        <f>'2040_NoBuild'!F317*'2040_NoBuild'!H317</f>
        <v>354070908</v>
      </c>
    </row>
    <row r="319" spans="1:6" x14ac:dyDescent="0.25">
      <c r="A319">
        <v>317</v>
      </c>
      <c r="B319" t="s">
        <v>101</v>
      </c>
      <c r="C319" t="s">
        <v>102</v>
      </c>
      <c r="D319" t="s">
        <v>103</v>
      </c>
      <c r="E319" t="s">
        <v>104</v>
      </c>
      <c r="F319" s="53">
        <f>'2040_NoBuild'!F318*'2040_NoBuild'!H318</f>
        <v>1599058797</v>
      </c>
    </row>
    <row r="320" spans="1:6" x14ac:dyDescent="0.25">
      <c r="A320">
        <v>318</v>
      </c>
      <c r="B320" t="s">
        <v>101</v>
      </c>
      <c r="C320" t="s">
        <v>102</v>
      </c>
      <c r="D320" t="s">
        <v>103</v>
      </c>
      <c r="E320" t="s">
        <v>104</v>
      </c>
      <c r="F320" s="53">
        <f>'2040_NoBuild'!F319*'2040_NoBuild'!H319</f>
        <v>59970816</v>
      </c>
    </row>
    <row r="321" spans="1:6" x14ac:dyDescent="0.25">
      <c r="A321">
        <v>319</v>
      </c>
      <c r="B321" t="s">
        <v>101</v>
      </c>
      <c r="C321" t="s">
        <v>102</v>
      </c>
      <c r="D321" t="s">
        <v>103</v>
      </c>
      <c r="E321" t="s">
        <v>104</v>
      </c>
      <c r="F321" s="53">
        <f>'2040_NoBuild'!F320*'2040_NoBuild'!H320</f>
        <v>1098009615</v>
      </c>
    </row>
    <row r="322" spans="1:6" x14ac:dyDescent="0.25">
      <c r="A322">
        <v>320</v>
      </c>
      <c r="B322" t="s">
        <v>101</v>
      </c>
      <c r="C322" t="s">
        <v>102</v>
      </c>
      <c r="D322" t="s">
        <v>103</v>
      </c>
      <c r="E322" t="s">
        <v>104</v>
      </c>
      <c r="F322" s="53">
        <f>'2040_NoBuild'!F321*'2040_NoBuild'!H321</f>
        <v>1147700151</v>
      </c>
    </row>
    <row r="323" spans="1:6" x14ac:dyDescent="0.25">
      <c r="A323">
        <v>321</v>
      </c>
      <c r="B323" t="s">
        <v>101</v>
      </c>
      <c r="C323" t="s">
        <v>102</v>
      </c>
      <c r="D323" t="s">
        <v>103</v>
      </c>
      <c r="E323" t="s">
        <v>104</v>
      </c>
      <c r="F323" s="53">
        <f>'2040_NoBuild'!F322*'2040_NoBuild'!H322</f>
        <v>307161726</v>
      </c>
    </row>
    <row r="324" spans="1:6" x14ac:dyDescent="0.25">
      <c r="A324">
        <v>322</v>
      </c>
      <c r="B324" t="s">
        <v>101</v>
      </c>
      <c r="C324" t="s">
        <v>102</v>
      </c>
      <c r="D324" t="s">
        <v>103</v>
      </c>
      <c r="E324" t="s">
        <v>104</v>
      </c>
      <c r="F324" s="53">
        <f>'2040_NoBuild'!F323*'2040_NoBuild'!H323</f>
        <v>494469144</v>
      </c>
    </row>
    <row r="325" spans="1:6" x14ac:dyDescent="0.25">
      <c r="A325">
        <v>323</v>
      </c>
      <c r="B325" t="s">
        <v>101</v>
      </c>
      <c r="C325" t="s">
        <v>102</v>
      </c>
      <c r="D325" t="s">
        <v>103</v>
      </c>
      <c r="E325" t="s">
        <v>104</v>
      </c>
      <c r="F325" s="53">
        <f>'2040_NoBuild'!F324*'2040_NoBuild'!H324</f>
        <v>2689858605</v>
      </c>
    </row>
    <row r="326" spans="1:6" x14ac:dyDescent="0.25">
      <c r="A326">
        <v>324</v>
      </c>
      <c r="B326" t="s">
        <v>101</v>
      </c>
      <c r="C326" t="s">
        <v>102</v>
      </c>
      <c r="D326" t="s">
        <v>103</v>
      </c>
      <c r="E326" t="s">
        <v>104</v>
      </c>
      <c r="F326" s="53">
        <f>'2040_NoBuild'!F325*'2040_NoBuild'!H325</f>
        <v>320137318</v>
      </c>
    </row>
    <row r="327" spans="1:6" x14ac:dyDescent="0.25">
      <c r="A327">
        <v>325</v>
      </c>
      <c r="B327" t="s">
        <v>101</v>
      </c>
      <c r="C327" t="s">
        <v>102</v>
      </c>
      <c r="D327" t="s">
        <v>103</v>
      </c>
      <c r="E327" t="s">
        <v>104</v>
      </c>
      <c r="F327" s="53">
        <f>'2040_NoBuild'!F326*'2040_NoBuild'!H326</f>
        <v>1461348378</v>
      </c>
    </row>
    <row r="328" spans="1:6" x14ac:dyDescent="0.25">
      <c r="A328">
        <v>326</v>
      </c>
      <c r="B328" t="s">
        <v>101</v>
      </c>
      <c r="C328" t="s">
        <v>102</v>
      </c>
      <c r="D328" t="s">
        <v>103</v>
      </c>
      <c r="E328" t="s">
        <v>104</v>
      </c>
      <c r="F328" s="53">
        <f>'2040_NoBuild'!F327*'2040_NoBuild'!H327</f>
        <v>1144269396</v>
      </c>
    </row>
    <row r="329" spans="1:6" x14ac:dyDescent="0.25">
      <c r="A329">
        <v>327</v>
      </c>
      <c r="B329" t="s">
        <v>101</v>
      </c>
      <c r="C329" t="s">
        <v>102</v>
      </c>
      <c r="D329" t="s">
        <v>103</v>
      </c>
      <c r="E329" t="s">
        <v>104</v>
      </c>
      <c r="F329" s="53">
        <f>'2040_NoBuild'!F328*'2040_NoBuild'!H328</f>
        <v>778492968</v>
      </c>
    </row>
    <row r="330" spans="1:6" x14ac:dyDescent="0.25">
      <c r="A330">
        <v>328</v>
      </c>
      <c r="B330" t="s">
        <v>101</v>
      </c>
      <c r="C330" t="s">
        <v>102</v>
      </c>
      <c r="D330" t="s">
        <v>103</v>
      </c>
      <c r="E330" t="s">
        <v>104</v>
      </c>
      <c r="F330" s="53">
        <f>'2040_NoBuild'!F329*'2040_NoBuild'!H329</f>
        <v>1362761480</v>
      </c>
    </row>
    <row r="331" spans="1:6" x14ac:dyDescent="0.25">
      <c r="A331">
        <v>329</v>
      </c>
      <c r="B331" t="s">
        <v>101</v>
      </c>
      <c r="C331" t="s">
        <v>102</v>
      </c>
      <c r="D331" t="s">
        <v>103</v>
      </c>
      <c r="E331" t="s">
        <v>104</v>
      </c>
      <c r="F331" s="53">
        <f>'2040_NoBuild'!F330*'2040_NoBuild'!H330</f>
        <v>1537148460</v>
      </c>
    </row>
    <row r="332" spans="1:6" x14ac:dyDescent="0.25">
      <c r="A332">
        <v>330</v>
      </c>
      <c r="B332" t="s">
        <v>101</v>
      </c>
      <c r="C332" t="s">
        <v>102</v>
      </c>
      <c r="D332" t="s">
        <v>103</v>
      </c>
      <c r="E332" t="s">
        <v>104</v>
      </c>
      <c r="F332" s="53">
        <f>'2040_NoBuild'!F331*'2040_NoBuild'!H331</f>
        <v>1316123990</v>
      </c>
    </row>
    <row r="333" spans="1:6" x14ac:dyDescent="0.25">
      <c r="A333">
        <v>331</v>
      </c>
      <c r="B333" t="s">
        <v>101</v>
      </c>
      <c r="C333" t="s">
        <v>102</v>
      </c>
      <c r="D333" t="s">
        <v>103</v>
      </c>
      <c r="E333" t="s">
        <v>104</v>
      </c>
      <c r="F333" s="53">
        <f>'2040_NoBuild'!F332*'2040_NoBuild'!H332</f>
        <v>834709216</v>
      </c>
    </row>
    <row r="334" spans="1:6" x14ac:dyDescent="0.25">
      <c r="A334">
        <v>332</v>
      </c>
      <c r="B334" t="s">
        <v>101</v>
      </c>
      <c r="C334" t="s">
        <v>102</v>
      </c>
      <c r="D334" t="s">
        <v>103</v>
      </c>
      <c r="E334" t="s">
        <v>104</v>
      </c>
      <c r="F334" s="53">
        <f>'2040_NoBuild'!F333*'2040_NoBuild'!H333</f>
        <v>905814140</v>
      </c>
    </row>
    <row r="335" spans="1:6" x14ac:dyDescent="0.25">
      <c r="A335">
        <v>333</v>
      </c>
      <c r="B335" t="s">
        <v>101</v>
      </c>
      <c r="C335" t="s">
        <v>102</v>
      </c>
      <c r="D335" t="s">
        <v>103</v>
      </c>
      <c r="E335" t="s">
        <v>104</v>
      </c>
      <c r="F335" s="53">
        <f>'2040_NoBuild'!F334*'2040_NoBuild'!H334</f>
        <v>1371087840</v>
      </c>
    </row>
    <row r="336" spans="1:6" x14ac:dyDescent="0.25">
      <c r="A336">
        <v>334</v>
      </c>
      <c r="B336" t="s">
        <v>101</v>
      </c>
      <c r="C336" t="s">
        <v>102</v>
      </c>
      <c r="D336" t="s">
        <v>103</v>
      </c>
      <c r="E336" t="s">
        <v>104</v>
      </c>
      <c r="F336" s="53">
        <f>'2040_NoBuild'!F335*'2040_NoBuild'!H335</f>
        <v>1156361810</v>
      </c>
    </row>
    <row r="337" spans="1:6" x14ac:dyDescent="0.25">
      <c r="A337">
        <v>335</v>
      </c>
      <c r="B337" t="s">
        <v>101</v>
      </c>
      <c r="C337" t="s">
        <v>102</v>
      </c>
      <c r="D337" t="s">
        <v>103</v>
      </c>
      <c r="E337" t="s">
        <v>104</v>
      </c>
      <c r="F337" s="53">
        <f>'2040_NoBuild'!F336*'2040_NoBuild'!H336</f>
        <v>910769190</v>
      </c>
    </row>
    <row r="338" spans="1:6" x14ac:dyDescent="0.25">
      <c r="A338">
        <v>336</v>
      </c>
      <c r="B338" t="s">
        <v>101</v>
      </c>
      <c r="C338" t="s">
        <v>102</v>
      </c>
      <c r="D338" t="s">
        <v>103</v>
      </c>
      <c r="E338" t="s">
        <v>104</v>
      </c>
      <c r="F338" s="53">
        <f>'2040_NoBuild'!F337*'2040_NoBuild'!H337</f>
        <v>795559206</v>
      </c>
    </row>
    <row r="339" spans="1:6" x14ac:dyDescent="0.25">
      <c r="A339">
        <v>337</v>
      </c>
      <c r="B339" t="s">
        <v>101</v>
      </c>
      <c r="C339" t="s">
        <v>102</v>
      </c>
      <c r="D339" t="s">
        <v>103</v>
      </c>
      <c r="E339" t="s">
        <v>104</v>
      </c>
      <c r="F339" s="53">
        <f>'2040_NoBuild'!F338*'2040_NoBuild'!H338</f>
        <v>789234501</v>
      </c>
    </row>
    <row r="340" spans="1:6" x14ac:dyDescent="0.25">
      <c r="A340">
        <v>338</v>
      </c>
      <c r="B340" t="s">
        <v>101</v>
      </c>
      <c r="C340" t="s">
        <v>102</v>
      </c>
      <c r="D340" t="s">
        <v>103</v>
      </c>
      <c r="E340" t="s">
        <v>104</v>
      </c>
      <c r="F340" s="53">
        <f>'2040_NoBuild'!F339*'2040_NoBuild'!H339</f>
        <v>1048344010</v>
      </c>
    </row>
    <row r="341" spans="1:6" x14ac:dyDescent="0.25">
      <c r="A341">
        <v>339</v>
      </c>
      <c r="B341" t="s">
        <v>101</v>
      </c>
      <c r="C341" t="s">
        <v>102</v>
      </c>
      <c r="D341" t="s">
        <v>103</v>
      </c>
      <c r="E341" t="s">
        <v>104</v>
      </c>
      <c r="F341" s="53">
        <f>'2040_NoBuild'!F340*'2040_NoBuild'!H340</f>
        <v>609701570</v>
      </c>
    </row>
    <row r="342" spans="1:6" x14ac:dyDescent="0.25">
      <c r="A342">
        <v>340</v>
      </c>
      <c r="B342" t="s">
        <v>101</v>
      </c>
      <c r="C342" t="s">
        <v>102</v>
      </c>
      <c r="D342" t="s">
        <v>103</v>
      </c>
      <c r="E342" t="s">
        <v>104</v>
      </c>
      <c r="F342" s="53">
        <f>'2040_NoBuild'!F341*'2040_NoBuild'!H341</f>
        <v>1327587380</v>
      </c>
    </row>
    <row r="343" spans="1:6" x14ac:dyDescent="0.25">
      <c r="A343">
        <v>341</v>
      </c>
      <c r="B343" t="s">
        <v>101</v>
      </c>
      <c r="C343" t="s">
        <v>102</v>
      </c>
      <c r="D343" t="s">
        <v>103</v>
      </c>
      <c r="E343" t="s">
        <v>104</v>
      </c>
      <c r="F343" s="53">
        <f>'2040_NoBuild'!F342*'2040_NoBuild'!H342</f>
        <v>776889036</v>
      </c>
    </row>
    <row r="344" spans="1:6" x14ac:dyDescent="0.25">
      <c r="A344">
        <v>342</v>
      </c>
      <c r="B344" t="s">
        <v>101</v>
      </c>
      <c r="C344" t="s">
        <v>102</v>
      </c>
      <c r="D344" t="s">
        <v>103</v>
      </c>
      <c r="E344" t="s">
        <v>104</v>
      </c>
      <c r="F344" s="53">
        <f>'2040_NoBuild'!F343*'2040_NoBuild'!H343</f>
        <v>708188460</v>
      </c>
    </row>
    <row r="345" spans="1:6" x14ac:dyDescent="0.25">
      <c r="A345">
        <v>343</v>
      </c>
      <c r="B345" t="s">
        <v>101</v>
      </c>
      <c r="C345" t="s">
        <v>102</v>
      </c>
      <c r="D345" t="s">
        <v>103</v>
      </c>
      <c r="E345" t="s">
        <v>104</v>
      </c>
      <c r="F345" s="53">
        <f>'2040_NoBuild'!F344*'2040_NoBuild'!H344</f>
        <v>860235360</v>
      </c>
    </row>
    <row r="346" spans="1:6" x14ac:dyDescent="0.25">
      <c r="A346">
        <v>344</v>
      </c>
      <c r="B346" t="s">
        <v>101</v>
      </c>
      <c r="C346" t="s">
        <v>102</v>
      </c>
      <c r="D346" t="s">
        <v>103</v>
      </c>
      <c r="E346" t="s">
        <v>104</v>
      </c>
      <c r="F346" s="53">
        <f>'2040_NoBuild'!F345*'2040_NoBuild'!H345</f>
        <v>1019219376</v>
      </c>
    </row>
    <row r="347" spans="1:6" x14ac:dyDescent="0.25">
      <c r="A347">
        <v>345</v>
      </c>
      <c r="B347" t="s">
        <v>101</v>
      </c>
      <c r="C347" t="s">
        <v>102</v>
      </c>
      <c r="D347" t="s">
        <v>103</v>
      </c>
      <c r="E347" t="s">
        <v>104</v>
      </c>
      <c r="F347" s="53">
        <f>'2040_NoBuild'!F346*'2040_NoBuild'!H346</f>
        <v>505420776</v>
      </c>
    </row>
    <row r="348" spans="1:6" x14ac:dyDescent="0.25">
      <c r="A348">
        <v>346</v>
      </c>
      <c r="B348" t="s">
        <v>101</v>
      </c>
      <c r="C348" t="s">
        <v>102</v>
      </c>
      <c r="D348" t="s">
        <v>103</v>
      </c>
      <c r="E348" t="s">
        <v>104</v>
      </c>
      <c r="F348" s="53">
        <f>'2040_NoBuild'!F347*'2040_NoBuild'!H347</f>
        <v>545328</v>
      </c>
    </row>
    <row r="349" spans="1:6" x14ac:dyDescent="0.25">
      <c r="A349">
        <v>347</v>
      </c>
      <c r="B349" t="s">
        <v>101</v>
      </c>
      <c r="C349" t="s">
        <v>102</v>
      </c>
      <c r="D349" t="s">
        <v>103</v>
      </c>
      <c r="E349" t="s">
        <v>104</v>
      </c>
      <c r="F349" s="53">
        <f>'2040_NoBuild'!F348*'2040_NoBuild'!H348</f>
        <v>112239919</v>
      </c>
    </row>
    <row r="350" spans="1:6" x14ac:dyDescent="0.25">
      <c r="A350">
        <v>348</v>
      </c>
      <c r="B350" t="s">
        <v>101</v>
      </c>
      <c r="C350" t="s">
        <v>102</v>
      </c>
      <c r="D350" t="s">
        <v>103</v>
      </c>
      <c r="E350" t="s">
        <v>104</v>
      </c>
      <c r="F350" s="53">
        <f>'2040_NoBuild'!F349*'2040_NoBuild'!H349</f>
        <v>459615540</v>
      </c>
    </row>
    <row r="351" spans="1:6" x14ac:dyDescent="0.25">
      <c r="A351">
        <v>349</v>
      </c>
      <c r="B351" t="s">
        <v>101</v>
      </c>
      <c r="C351" t="s">
        <v>102</v>
      </c>
      <c r="D351" t="s">
        <v>103</v>
      </c>
      <c r="E351" t="s">
        <v>104</v>
      </c>
      <c r="F351" s="53">
        <f>'2040_NoBuild'!F350*'2040_NoBuild'!H350</f>
        <v>76491720</v>
      </c>
    </row>
    <row r="352" spans="1:6" x14ac:dyDescent="0.25">
      <c r="A352">
        <v>350</v>
      </c>
      <c r="B352" t="s">
        <v>101</v>
      </c>
      <c r="C352" t="s">
        <v>102</v>
      </c>
      <c r="D352" t="s">
        <v>103</v>
      </c>
      <c r="E352" t="s">
        <v>104</v>
      </c>
      <c r="F352" s="53">
        <f>'2040_NoBuild'!F351*'2040_NoBuild'!H351</f>
        <v>361066032</v>
      </c>
    </row>
    <row r="353" spans="1:6" x14ac:dyDescent="0.25">
      <c r="A353">
        <v>351</v>
      </c>
      <c r="B353" t="s">
        <v>101</v>
      </c>
      <c r="C353" t="s">
        <v>102</v>
      </c>
      <c r="D353" t="s">
        <v>103</v>
      </c>
      <c r="E353" t="s">
        <v>104</v>
      </c>
      <c r="F353" s="53">
        <f>'2040_NoBuild'!F352*'2040_NoBuild'!H352</f>
        <v>86381200</v>
      </c>
    </row>
    <row r="354" spans="1:6" x14ac:dyDescent="0.25">
      <c r="A354">
        <v>352</v>
      </c>
      <c r="B354" t="s">
        <v>101</v>
      </c>
      <c r="C354" t="s">
        <v>102</v>
      </c>
      <c r="D354" t="s">
        <v>103</v>
      </c>
      <c r="E354" t="s">
        <v>104</v>
      </c>
      <c r="F354" s="53">
        <f>'2040_NoBuild'!F353*'2040_NoBuild'!H353</f>
        <v>379171799</v>
      </c>
    </row>
    <row r="355" spans="1:6" x14ac:dyDescent="0.25">
      <c r="A355">
        <v>353</v>
      </c>
      <c r="B355" t="s">
        <v>101</v>
      </c>
      <c r="C355" t="s">
        <v>102</v>
      </c>
      <c r="D355" t="s">
        <v>103</v>
      </c>
      <c r="E355" t="s">
        <v>104</v>
      </c>
      <c r="F355" s="53">
        <f>'2040_NoBuild'!F354*'2040_NoBuild'!H354</f>
        <v>1174285728</v>
      </c>
    </row>
    <row r="356" spans="1:6" x14ac:dyDescent="0.25">
      <c r="A356">
        <v>354</v>
      </c>
      <c r="B356" t="s">
        <v>101</v>
      </c>
      <c r="C356" t="s">
        <v>102</v>
      </c>
      <c r="D356" t="s">
        <v>103</v>
      </c>
      <c r="E356" t="s">
        <v>104</v>
      </c>
      <c r="F356" s="53">
        <f>'2040_NoBuild'!F355*'2040_NoBuild'!H355</f>
        <v>2203455520</v>
      </c>
    </row>
    <row r="357" spans="1:6" x14ac:dyDescent="0.25">
      <c r="A357">
        <v>355</v>
      </c>
      <c r="B357" t="s">
        <v>101</v>
      </c>
      <c r="C357" t="s">
        <v>102</v>
      </c>
      <c r="D357" t="s">
        <v>103</v>
      </c>
      <c r="E357" t="s">
        <v>104</v>
      </c>
      <c r="F357" s="53">
        <f>'2040_NoBuild'!F356*'2040_NoBuild'!H356</f>
        <v>0</v>
      </c>
    </row>
    <row r="358" spans="1:6" x14ac:dyDescent="0.25">
      <c r="A358">
        <v>356</v>
      </c>
      <c r="B358" t="s">
        <v>101</v>
      </c>
      <c r="C358" t="s">
        <v>102</v>
      </c>
      <c r="D358" t="s">
        <v>103</v>
      </c>
      <c r="E358" t="s">
        <v>104</v>
      </c>
      <c r="F358" s="53">
        <f>'2040_NoBuild'!F357*'2040_NoBuild'!H357</f>
        <v>1522433920</v>
      </c>
    </row>
    <row r="359" spans="1:6" x14ac:dyDescent="0.25">
      <c r="A359">
        <v>357</v>
      </c>
      <c r="B359" t="s">
        <v>101</v>
      </c>
      <c r="C359" t="s">
        <v>102</v>
      </c>
      <c r="D359" t="s">
        <v>103</v>
      </c>
      <c r="E359" t="s">
        <v>104</v>
      </c>
      <c r="F359" s="53">
        <f>'2040_NoBuild'!F358*'2040_NoBuild'!H358</f>
        <v>0</v>
      </c>
    </row>
    <row r="360" spans="1:6" x14ac:dyDescent="0.25">
      <c r="A360">
        <v>358</v>
      </c>
      <c r="B360" t="s">
        <v>101</v>
      </c>
      <c r="C360" t="s">
        <v>102</v>
      </c>
      <c r="D360" t="s">
        <v>103</v>
      </c>
      <c r="E360" t="s">
        <v>104</v>
      </c>
      <c r="F360" s="53">
        <f>'2040_NoBuild'!F359*'2040_NoBuild'!H359</f>
        <v>292829526</v>
      </c>
    </row>
    <row r="361" spans="1:6" x14ac:dyDescent="0.25">
      <c r="A361">
        <v>359</v>
      </c>
      <c r="B361" t="s">
        <v>101</v>
      </c>
      <c r="C361" t="s">
        <v>102</v>
      </c>
      <c r="D361" t="s">
        <v>103</v>
      </c>
      <c r="E361" t="s">
        <v>104</v>
      </c>
      <c r="F361" s="53">
        <f>'2040_NoBuild'!F360*'2040_NoBuild'!H360</f>
        <v>0</v>
      </c>
    </row>
    <row r="362" spans="1:6" x14ac:dyDescent="0.25">
      <c r="A362">
        <v>360</v>
      </c>
      <c r="B362" t="s">
        <v>101</v>
      </c>
      <c r="C362" t="s">
        <v>102</v>
      </c>
      <c r="D362" t="s">
        <v>103</v>
      </c>
      <c r="E362" t="s">
        <v>104</v>
      </c>
      <c r="F362" s="53">
        <f>'2040_NoBuild'!F361*'2040_NoBuild'!H361</f>
        <v>443444629</v>
      </c>
    </row>
    <row r="363" spans="1:6" x14ac:dyDescent="0.25">
      <c r="A363">
        <v>361</v>
      </c>
      <c r="B363" t="s">
        <v>101</v>
      </c>
      <c r="C363" t="s">
        <v>102</v>
      </c>
      <c r="D363" t="s">
        <v>103</v>
      </c>
      <c r="E363" t="s">
        <v>104</v>
      </c>
      <c r="F363" s="53">
        <f>'2040_NoBuild'!F362*'2040_NoBuild'!H362</f>
        <v>1147567860</v>
      </c>
    </row>
    <row r="364" spans="1:6" x14ac:dyDescent="0.25">
      <c r="A364">
        <v>362</v>
      </c>
      <c r="B364" t="s">
        <v>101</v>
      </c>
      <c r="C364" t="s">
        <v>102</v>
      </c>
      <c r="D364" t="s">
        <v>103</v>
      </c>
      <c r="E364" t="s">
        <v>104</v>
      </c>
      <c r="F364" s="53">
        <f>'2040_NoBuild'!F363*'2040_NoBuild'!H363</f>
        <v>800047968</v>
      </c>
    </row>
    <row r="365" spans="1:6" x14ac:dyDescent="0.25">
      <c r="A365">
        <v>363</v>
      </c>
      <c r="B365" t="s">
        <v>101</v>
      </c>
      <c r="C365" t="s">
        <v>102</v>
      </c>
      <c r="D365" t="s">
        <v>103</v>
      </c>
      <c r="E365" t="s">
        <v>104</v>
      </c>
      <c r="F365" s="53">
        <f>'2040_NoBuild'!F364*'2040_NoBuild'!H364</f>
        <v>410835678</v>
      </c>
    </row>
    <row r="366" spans="1:6" x14ac:dyDescent="0.25">
      <c r="A366">
        <v>364</v>
      </c>
      <c r="B366" t="s">
        <v>101</v>
      </c>
      <c r="C366" t="s">
        <v>102</v>
      </c>
      <c r="D366" t="s">
        <v>103</v>
      </c>
      <c r="E366" t="s">
        <v>104</v>
      </c>
      <c r="F366" s="53">
        <f>'2040_NoBuild'!F365*'2040_NoBuild'!H365</f>
        <v>1024664784</v>
      </c>
    </row>
    <row r="367" spans="1:6" x14ac:dyDescent="0.25">
      <c r="A367">
        <v>365</v>
      </c>
      <c r="B367" t="s">
        <v>101</v>
      </c>
      <c r="C367" t="s">
        <v>102</v>
      </c>
      <c r="D367" t="s">
        <v>103</v>
      </c>
      <c r="E367" t="s">
        <v>104</v>
      </c>
      <c r="F367" s="53">
        <f>'2040_NoBuild'!F366*'2040_NoBuild'!H366</f>
        <v>719534740</v>
      </c>
    </row>
    <row r="368" spans="1:6" x14ac:dyDescent="0.25">
      <c r="A368">
        <v>366</v>
      </c>
      <c r="B368" t="s">
        <v>101</v>
      </c>
      <c r="C368" t="s">
        <v>102</v>
      </c>
      <c r="D368" t="s">
        <v>103</v>
      </c>
      <c r="E368" t="s">
        <v>104</v>
      </c>
      <c r="F368" s="53">
        <f>'2040_NoBuild'!F367*'2040_NoBuild'!H367</f>
        <v>854221564</v>
      </c>
    </row>
    <row r="369" spans="1:6" x14ac:dyDescent="0.25">
      <c r="A369">
        <v>367</v>
      </c>
      <c r="B369" t="s">
        <v>101</v>
      </c>
      <c r="C369" t="s">
        <v>102</v>
      </c>
      <c r="D369" t="s">
        <v>103</v>
      </c>
      <c r="E369" t="s">
        <v>104</v>
      </c>
      <c r="F369" s="53">
        <f>'2040_NoBuild'!F368*'2040_NoBuild'!H368</f>
        <v>604728726</v>
      </c>
    </row>
    <row r="370" spans="1:6" x14ac:dyDescent="0.25">
      <c r="A370">
        <v>368</v>
      </c>
      <c r="B370" t="s">
        <v>101</v>
      </c>
      <c r="C370" t="s">
        <v>102</v>
      </c>
      <c r="D370" t="s">
        <v>103</v>
      </c>
      <c r="E370" t="s">
        <v>104</v>
      </c>
      <c r="F370" s="53">
        <f>'2040_NoBuild'!F369*'2040_NoBuild'!H369</f>
        <v>523705512</v>
      </c>
    </row>
    <row r="371" spans="1:6" x14ac:dyDescent="0.25">
      <c r="A371">
        <v>369</v>
      </c>
      <c r="B371" t="s">
        <v>101</v>
      </c>
      <c r="C371" t="s">
        <v>102</v>
      </c>
      <c r="D371" t="s">
        <v>103</v>
      </c>
      <c r="E371" t="s">
        <v>104</v>
      </c>
      <c r="F371" s="53">
        <f>'2040_NoBuild'!F370*'2040_NoBuild'!H370</f>
        <v>810897906</v>
      </c>
    </row>
    <row r="372" spans="1:6" x14ac:dyDescent="0.25">
      <c r="A372">
        <v>370</v>
      </c>
      <c r="B372" t="s">
        <v>101</v>
      </c>
      <c r="C372" t="s">
        <v>102</v>
      </c>
      <c r="D372" t="s">
        <v>103</v>
      </c>
      <c r="E372" t="s">
        <v>104</v>
      </c>
      <c r="F372" s="53">
        <f>'2040_NoBuild'!F371*'2040_NoBuild'!H371</f>
        <v>1000239752</v>
      </c>
    </row>
    <row r="373" spans="1:6" x14ac:dyDescent="0.25">
      <c r="A373">
        <v>371</v>
      </c>
      <c r="B373" t="s">
        <v>101</v>
      </c>
      <c r="C373" t="s">
        <v>102</v>
      </c>
      <c r="D373" t="s">
        <v>103</v>
      </c>
      <c r="E373" t="s">
        <v>104</v>
      </c>
      <c r="F373" s="53">
        <f>'2040_NoBuild'!F372*'2040_NoBuild'!H372</f>
        <v>840513072</v>
      </c>
    </row>
    <row r="374" spans="1:6" x14ac:dyDescent="0.25">
      <c r="A374">
        <v>372</v>
      </c>
      <c r="B374" t="s">
        <v>101</v>
      </c>
      <c r="C374" t="s">
        <v>102</v>
      </c>
      <c r="D374" t="s">
        <v>103</v>
      </c>
      <c r="E374" t="s">
        <v>104</v>
      </c>
      <c r="F374" s="53">
        <f>'2040_NoBuild'!F373*'2040_NoBuild'!H373</f>
        <v>434392181</v>
      </c>
    </row>
    <row r="375" spans="1:6" x14ac:dyDescent="0.25">
      <c r="A375">
        <v>373</v>
      </c>
      <c r="B375" t="s">
        <v>101</v>
      </c>
      <c r="C375" t="s">
        <v>102</v>
      </c>
      <c r="D375" t="s">
        <v>103</v>
      </c>
      <c r="E375" t="s">
        <v>104</v>
      </c>
      <c r="F375" s="53">
        <f>'2040_NoBuild'!F374*'2040_NoBuild'!H374</f>
        <v>636529432</v>
      </c>
    </row>
    <row r="376" spans="1:6" x14ac:dyDescent="0.25">
      <c r="A376">
        <v>374</v>
      </c>
      <c r="B376" t="s">
        <v>101</v>
      </c>
      <c r="C376" t="s">
        <v>102</v>
      </c>
      <c r="D376" t="s">
        <v>103</v>
      </c>
      <c r="E376" t="s">
        <v>104</v>
      </c>
      <c r="F376" s="53">
        <f>'2040_NoBuild'!F375*'2040_NoBuild'!H375</f>
        <v>353637036</v>
      </c>
    </row>
    <row r="377" spans="1:6" x14ac:dyDescent="0.25">
      <c r="A377">
        <v>375</v>
      </c>
      <c r="B377" t="s">
        <v>101</v>
      </c>
      <c r="C377" t="s">
        <v>102</v>
      </c>
      <c r="D377" t="s">
        <v>103</v>
      </c>
      <c r="E377" t="s">
        <v>104</v>
      </c>
      <c r="F377" s="53">
        <f>'2040_NoBuild'!F376*'2040_NoBuild'!H376</f>
        <v>348002795</v>
      </c>
    </row>
    <row r="378" spans="1:6" x14ac:dyDescent="0.25">
      <c r="A378">
        <v>376</v>
      </c>
      <c r="B378" t="s">
        <v>101</v>
      </c>
      <c r="C378" t="s">
        <v>102</v>
      </c>
      <c r="D378" t="s">
        <v>103</v>
      </c>
      <c r="E378" t="s">
        <v>104</v>
      </c>
      <c r="F378" s="53">
        <f>'2040_NoBuild'!F377*'2040_NoBuild'!H377</f>
        <v>197340420</v>
      </c>
    </row>
    <row r="379" spans="1:6" x14ac:dyDescent="0.25">
      <c r="A379">
        <v>377</v>
      </c>
      <c r="B379" t="s">
        <v>101</v>
      </c>
      <c r="C379" t="s">
        <v>102</v>
      </c>
      <c r="D379" t="s">
        <v>103</v>
      </c>
      <c r="E379" t="s">
        <v>104</v>
      </c>
      <c r="F379" s="53">
        <f>'2040_NoBuild'!F378*'2040_NoBuild'!H378</f>
        <v>147648734</v>
      </c>
    </row>
    <row r="380" spans="1:6" x14ac:dyDescent="0.25">
      <c r="A380">
        <v>378</v>
      </c>
      <c r="B380" t="s">
        <v>101</v>
      </c>
      <c r="C380" t="s">
        <v>102</v>
      </c>
      <c r="D380" t="s">
        <v>103</v>
      </c>
      <c r="E380" t="s">
        <v>104</v>
      </c>
      <c r="F380" s="53">
        <f>'2040_NoBuild'!F379*'2040_NoBuild'!H379</f>
        <v>168067305</v>
      </c>
    </row>
    <row r="381" spans="1:6" x14ac:dyDescent="0.25">
      <c r="A381">
        <v>379</v>
      </c>
      <c r="B381" t="s">
        <v>101</v>
      </c>
      <c r="C381" t="s">
        <v>102</v>
      </c>
      <c r="D381" t="s">
        <v>103</v>
      </c>
      <c r="E381" t="s">
        <v>104</v>
      </c>
      <c r="F381" s="53">
        <f>'2040_NoBuild'!F380*'2040_NoBuild'!H380</f>
        <v>691074783</v>
      </c>
    </row>
    <row r="382" spans="1:6" x14ac:dyDescent="0.25">
      <c r="A382">
        <v>380</v>
      </c>
      <c r="B382" t="s">
        <v>101</v>
      </c>
      <c r="C382" t="s">
        <v>102</v>
      </c>
      <c r="D382" t="s">
        <v>103</v>
      </c>
      <c r="E382" t="s">
        <v>104</v>
      </c>
      <c r="F382" s="53">
        <f>'2040_NoBuild'!F381*'2040_NoBuild'!H381</f>
        <v>531508964</v>
      </c>
    </row>
    <row r="383" spans="1:6" x14ac:dyDescent="0.25">
      <c r="A383">
        <v>381</v>
      </c>
      <c r="B383" t="s">
        <v>101</v>
      </c>
      <c r="C383" t="s">
        <v>102</v>
      </c>
      <c r="D383" t="s">
        <v>103</v>
      </c>
      <c r="E383" t="s">
        <v>104</v>
      </c>
      <c r="F383" s="53">
        <f>'2040_NoBuild'!F382*'2040_NoBuild'!H382</f>
        <v>343790144</v>
      </c>
    </row>
    <row r="384" spans="1:6" x14ac:dyDescent="0.25">
      <c r="A384">
        <v>382</v>
      </c>
      <c r="B384" t="s">
        <v>101</v>
      </c>
      <c r="C384" t="s">
        <v>102</v>
      </c>
      <c r="D384" t="s">
        <v>103</v>
      </c>
      <c r="E384" t="s">
        <v>104</v>
      </c>
      <c r="F384" s="53">
        <f>'2040_NoBuild'!F383*'2040_NoBuild'!H383</f>
        <v>434061278</v>
      </c>
    </row>
    <row r="385" spans="1:6" x14ac:dyDescent="0.25">
      <c r="A385">
        <v>383</v>
      </c>
      <c r="B385" t="s">
        <v>101</v>
      </c>
      <c r="C385" t="s">
        <v>102</v>
      </c>
      <c r="D385" t="s">
        <v>103</v>
      </c>
      <c r="E385" t="s">
        <v>104</v>
      </c>
      <c r="F385" s="53">
        <f>'2040_NoBuild'!F384*'2040_NoBuild'!H384</f>
        <v>661557522</v>
      </c>
    </row>
    <row r="386" spans="1:6" x14ac:dyDescent="0.25">
      <c r="A386">
        <v>384</v>
      </c>
      <c r="B386" t="s">
        <v>101</v>
      </c>
      <c r="C386" t="s">
        <v>102</v>
      </c>
      <c r="D386" t="s">
        <v>103</v>
      </c>
      <c r="E386" t="s">
        <v>104</v>
      </c>
      <c r="F386" s="53">
        <f>'2040_NoBuild'!F385*'2040_NoBuild'!H385</f>
        <v>511872164</v>
      </c>
    </row>
    <row r="387" spans="1:6" x14ac:dyDescent="0.25">
      <c r="A387">
        <v>385</v>
      </c>
      <c r="B387" t="s">
        <v>101</v>
      </c>
      <c r="C387" t="s">
        <v>102</v>
      </c>
      <c r="D387" t="s">
        <v>103</v>
      </c>
      <c r="E387" t="s">
        <v>104</v>
      </c>
      <c r="F387" s="53">
        <f>'2040_NoBuild'!F386*'2040_NoBuild'!H386</f>
        <v>495270315</v>
      </c>
    </row>
    <row r="388" spans="1:6" x14ac:dyDescent="0.25">
      <c r="A388">
        <v>386</v>
      </c>
      <c r="B388" t="s">
        <v>101</v>
      </c>
      <c r="C388" t="s">
        <v>102</v>
      </c>
      <c r="D388" t="s">
        <v>103</v>
      </c>
      <c r="E388" t="s">
        <v>104</v>
      </c>
      <c r="F388" s="53">
        <f>'2040_NoBuild'!F387*'2040_NoBuild'!H387</f>
        <v>498072450</v>
      </c>
    </row>
    <row r="389" spans="1:6" x14ac:dyDescent="0.25">
      <c r="A389">
        <v>387</v>
      </c>
      <c r="B389" t="s">
        <v>101</v>
      </c>
      <c r="C389" t="s">
        <v>102</v>
      </c>
      <c r="D389" t="s">
        <v>103</v>
      </c>
      <c r="E389" t="s">
        <v>104</v>
      </c>
      <c r="F389" s="53">
        <f>'2040_NoBuild'!F388*'2040_NoBuild'!H388</f>
        <v>135606004</v>
      </c>
    </row>
    <row r="390" spans="1:6" x14ac:dyDescent="0.25">
      <c r="A390">
        <v>388</v>
      </c>
      <c r="B390" t="s">
        <v>101</v>
      </c>
      <c r="C390" t="s">
        <v>102</v>
      </c>
      <c r="D390" t="s">
        <v>103</v>
      </c>
      <c r="E390" t="s">
        <v>104</v>
      </c>
      <c r="F390" s="53">
        <f>'2040_NoBuild'!F389*'2040_NoBuild'!H389</f>
        <v>585481812</v>
      </c>
    </row>
    <row r="391" spans="1:6" x14ac:dyDescent="0.25">
      <c r="A391">
        <v>389</v>
      </c>
      <c r="B391" t="s">
        <v>101</v>
      </c>
      <c r="C391" t="s">
        <v>102</v>
      </c>
      <c r="D391" t="s">
        <v>103</v>
      </c>
      <c r="E391" t="s">
        <v>104</v>
      </c>
      <c r="F391" s="53">
        <f>'2040_NoBuild'!F390*'2040_NoBuild'!H390</f>
        <v>736121046</v>
      </c>
    </row>
    <row r="392" spans="1:6" x14ac:dyDescent="0.25">
      <c r="A392">
        <v>390</v>
      </c>
      <c r="B392" t="s">
        <v>101</v>
      </c>
      <c r="C392" t="s">
        <v>102</v>
      </c>
      <c r="D392" t="s">
        <v>103</v>
      </c>
      <c r="E392" t="s">
        <v>104</v>
      </c>
      <c r="F392" s="53">
        <f>'2040_NoBuild'!F391*'2040_NoBuild'!H391</f>
        <v>476755500</v>
      </c>
    </row>
    <row r="393" spans="1:6" x14ac:dyDescent="0.25">
      <c r="A393">
        <v>391</v>
      </c>
      <c r="B393" t="s">
        <v>101</v>
      </c>
      <c r="C393" t="s">
        <v>102</v>
      </c>
      <c r="D393" t="s">
        <v>103</v>
      </c>
      <c r="E393" t="s">
        <v>104</v>
      </c>
      <c r="F393" s="53">
        <f>'2040_NoBuild'!F392*'2040_NoBuild'!H392</f>
        <v>456479155</v>
      </c>
    </row>
    <row r="394" spans="1:6" x14ac:dyDescent="0.25">
      <c r="A394">
        <v>392</v>
      </c>
      <c r="B394" t="s">
        <v>101</v>
      </c>
      <c r="C394" t="s">
        <v>102</v>
      </c>
      <c r="D394" t="s">
        <v>103</v>
      </c>
      <c r="E394" t="s">
        <v>104</v>
      </c>
      <c r="F394" s="53">
        <f>'2040_NoBuild'!F393*'2040_NoBuild'!H393</f>
        <v>623220631</v>
      </c>
    </row>
    <row r="395" spans="1:6" x14ac:dyDescent="0.25">
      <c r="A395">
        <v>393</v>
      </c>
      <c r="B395" t="s">
        <v>101</v>
      </c>
      <c r="C395" t="s">
        <v>102</v>
      </c>
      <c r="D395" t="s">
        <v>103</v>
      </c>
      <c r="E395" t="s">
        <v>104</v>
      </c>
      <c r="F395" s="53">
        <f>'2040_NoBuild'!F394*'2040_NoBuild'!H394</f>
        <v>494742900</v>
      </c>
    </row>
    <row r="396" spans="1:6" x14ac:dyDescent="0.25">
      <c r="A396">
        <v>394</v>
      </c>
      <c r="B396" t="s">
        <v>101</v>
      </c>
      <c r="C396" t="s">
        <v>102</v>
      </c>
      <c r="D396" t="s">
        <v>103</v>
      </c>
      <c r="E396" t="s">
        <v>104</v>
      </c>
      <c r="F396" s="53">
        <f>'2040_NoBuild'!F395*'2040_NoBuild'!H395</f>
        <v>483451492</v>
      </c>
    </row>
    <row r="397" spans="1:6" x14ac:dyDescent="0.25">
      <c r="A397">
        <v>395</v>
      </c>
      <c r="B397" t="s">
        <v>101</v>
      </c>
      <c r="C397" t="s">
        <v>102</v>
      </c>
      <c r="D397" t="s">
        <v>103</v>
      </c>
      <c r="E397" t="s">
        <v>104</v>
      </c>
      <c r="F397" s="53">
        <f>'2040_NoBuild'!F396*'2040_NoBuild'!H396</f>
        <v>367952024</v>
      </c>
    </row>
    <row r="398" spans="1:6" x14ac:dyDescent="0.25">
      <c r="A398">
        <v>396</v>
      </c>
      <c r="B398" t="s">
        <v>101</v>
      </c>
      <c r="C398" t="s">
        <v>102</v>
      </c>
      <c r="D398" t="s">
        <v>103</v>
      </c>
      <c r="E398" t="s">
        <v>104</v>
      </c>
      <c r="F398" s="53">
        <f>'2040_NoBuild'!F397*'2040_NoBuild'!H397</f>
        <v>0</v>
      </c>
    </row>
    <row r="399" spans="1:6" x14ac:dyDescent="0.25">
      <c r="A399">
        <v>397</v>
      </c>
      <c r="B399" t="s">
        <v>101</v>
      </c>
      <c r="C399" t="s">
        <v>102</v>
      </c>
      <c r="D399" t="s">
        <v>103</v>
      </c>
      <c r="E399" t="s">
        <v>104</v>
      </c>
      <c r="F399" s="53">
        <f>'2040_NoBuild'!F398*'2040_NoBuild'!H398</f>
        <v>174926</v>
      </c>
    </row>
    <row r="400" spans="1:6" x14ac:dyDescent="0.25">
      <c r="A400">
        <v>398</v>
      </c>
      <c r="B400" t="s">
        <v>101</v>
      </c>
      <c r="C400" t="s">
        <v>102</v>
      </c>
      <c r="D400" t="s">
        <v>103</v>
      </c>
      <c r="E400" t="s">
        <v>104</v>
      </c>
      <c r="F400" s="53">
        <f>'2040_NoBuild'!F399*'2040_NoBuild'!H399</f>
        <v>27970241</v>
      </c>
    </row>
    <row r="401" spans="1:6" x14ac:dyDescent="0.25">
      <c r="A401">
        <v>399</v>
      </c>
      <c r="B401" t="s">
        <v>101</v>
      </c>
      <c r="C401" t="s">
        <v>102</v>
      </c>
      <c r="D401" t="s">
        <v>103</v>
      </c>
      <c r="E401" t="s">
        <v>104</v>
      </c>
      <c r="F401" s="53">
        <f>'2040_NoBuild'!F400*'2040_NoBuild'!H400</f>
        <v>0</v>
      </c>
    </row>
    <row r="402" spans="1:6" x14ac:dyDescent="0.25">
      <c r="A402">
        <v>400</v>
      </c>
      <c r="B402" t="s">
        <v>101</v>
      </c>
      <c r="C402" t="s">
        <v>102</v>
      </c>
      <c r="D402" t="s">
        <v>103</v>
      </c>
      <c r="E402" t="s">
        <v>104</v>
      </c>
      <c r="F402" s="53">
        <f>'2040_NoBuild'!F401*'2040_NoBuild'!H401</f>
        <v>608670584</v>
      </c>
    </row>
    <row r="403" spans="1:6" x14ac:dyDescent="0.25">
      <c r="A403">
        <v>401</v>
      </c>
      <c r="B403" t="s">
        <v>101</v>
      </c>
      <c r="C403" t="s">
        <v>102</v>
      </c>
      <c r="D403" t="s">
        <v>103</v>
      </c>
      <c r="E403" t="s">
        <v>104</v>
      </c>
      <c r="F403" s="53">
        <f>'2040_NoBuild'!F402*'2040_NoBuild'!H402</f>
        <v>400600728</v>
      </c>
    </row>
    <row r="404" spans="1:6" x14ac:dyDescent="0.25">
      <c r="A404">
        <v>402</v>
      </c>
      <c r="B404" t="s">
        <v>101</v>
      </c>
      <c r="C404" t="s">
        <v>102</v>
      </c>
      <c r="D404" t="s">
        <v>103</v>
      </c>
      <c r="E404" t="s">
        <v>104</v>
      </c>
      <c r="F404" s="53">
        <f>'2040_NoBuild'!F403*'2040_NoBuild'!H403</f>
        <v>381184970</v>
      </c>
    </row>
    <row r="405" spans="1:6" x14ac:dyDescent="0.25">
      <c r="A405">
        <v>403</v>
      </c>
      <c r="B405" t="s">
        <v>101</v>
      </c>
      <c r="C405" t="s">
        <v>102</v>
      </c>
      <c r="D405" t="s">
        <v>103</v>
      </c>
      <c r="E405" t="s">
        <v>104</v>
      </c>
      <c r="F405" s="53">
        <f>'2040_NoBuild'!F404*'2040_NoBuild'!H404</f>
        <v>487420416</v>
      </c>
    </row>
    <row r="406" spans="1:6" x14ac:dyDescent="0.25">
      <c r="A406">
        <v>404</v>
      </c>
      <c r="B406" t="s">
        <v>101</v>
      </c>
      <c r="C406" t="s">
        <v>102</v>
      </c>
      <c r="D406" t="s">
        <v>103</v>
      </c>
      <c r="E406" t="s">
        <v>104</v>
      </c>
      <c r="F406" s="53">
        <f>'2040_NoBuild'!F405*'2040_NoBuild'!H405</f>
        <v>639497040</v>
      </c>
    </row>
    <row r="407" spans="1:6" x14ac:dyDescent="0.25">
      <c r="A407">
        <v>405</v>
      </c>
      <c r="B407" t="s">
        <v>101</v>
      </c>
      <c r="C407" t="s">
        <v>102</v>
      </c>
      <c r="D407" t="s">
        <v>103</v>
      </c>
      <c r="E407" t="s">
        <v>104</v>
      </c>
      <c r="F407" s="53">
        <f>'2040_NoBuild'!F406*'2040_NoBuild'!H406</f>
        <v>690711530</v>
      </c>
    </row>
    <row r="408" spans="1:6" x14ac:dyDescent="0.25">
      <c r="A408">
        <v>406</v>
      </c>
      <c r="B408" t="s">
        <v>101</v>
      </c>
      <c r="C408" t="s">
        <v>102</v>
      </c>
      <c r="D408" t="s">
        <v>103</v>
      </c>
      <c r="E408" t="s">
        <v>104</v>
      </c>
      <c r="F408" s="53">
        <f>'2040_NoBuild'!F407*'2040_NoBuild'!H407</f>
        <v>531304893</v>
      </c>
    </row>
    <row r="409" spans="1:6" x14ac:dyDescent="0.25">
      <c r="A409">
        <v>407</v>
      </c>
      <c r="B409" t="s">
        <v>101</v>
      </c>
      <c r="C409" t="s">
        <v>102</v>
      </c>
      <c r="D409" t="s">
        <v>103</v>
      </c>
      <c r="E409" t="s">
        <v>104</v>
      </c>
      <c r="F409" s="53">
        <f>'2040_NoBuild'!F408*'2040_NoBuild'!H408</f>
        <v>174273528</v>
      </c>
    </row>
    <row r="410" spans="1:6" x14ac:dyDescent="0.25">
      <c r="A410">
        <v>408</v>
      </c>
      <c r="B410" t="s">
        <v>101</v>
      </c>
      <c r="C410" t="s">
        <v>102</v>
      </c>
      <c r="D410" t="s">
        <v>103</v>
      </c>
      <c r="E410" t="s">
        <v>104</v>
      </c>
      <c r="F410" s="53">
        <f>'2040_NoBuild'!F409*'2040_NoBuild'!H409</f>
        <v>592378280</v>
      </c>
    </row>
    <row r="411" spans="1:6" x14ac:dyDescent="0.25">
      <c r="A411">
        <v>409</v>
      </c>
      <c r="B411" t="s">
        <v>101</v>
      </c>
      <c r="C411" t="s">
        <v>102</v>
      </c>
      <c r="D411" t="s">
        <v>103</v>
      </c>
      <c r="E411" t="s">
        <v>104</v>
      </c>
      <c r="F411" s="53">
        <f>'2040_NoBuild'!F410*'2040_NoBuild'!H410</f>
        <v>664082287</v>
      </c>
    </row>
    <row r="412" spans="1:6" x14ac:dyDescent="0.25">
      <c r="A412">
        <v>410</v>
      </c>
      <c r="B412" t="s">
        <v>101</v>
      </c>
      <c r="C412" t="s">
        <v>102</v>
      </c>
      <c r="D412" t="s">
        <v>103</v>
      </c>
      <c r="E412" t="s">
        <v>104</v>
      </c>
      <c r="F412" s="53">
        <f>'2040_NoBuild'!F411*'2040_NoBuild'!H411</f>
        <v>688972095</v>
      </c>
    </row>
    <row r="413" spans="1:6" x14ac:dyDescent="0.25">
      <c r="A413">
        <v>411</v>
      </c>
      <c r="B413" t="s">
        <v>101</v>
      </c>
      <c r="C413" t="s">
        <v>102</v>
      </c>
      <c r="D413" t="s">
        <v>103</v>
      </c>
      <c r="E413" t="s">
        <v>104</v>
      </c>
      <c r="F413" s="53">
        <f>'2040_NoBuild'!F412*'2040_NoBuild'!H412</f>
        <v>446215570</v>
      </c>
    </row>
    <row r="414" spans="1:6" x14ac:dyDescent="0.25">
      <c r="A414">
        <v>412</v>
      </c>
      <c r="B414" t="s">
        <v>101</v>
      </c>
      <c r="C414" t="s">
        <v>102</v>
      </c>
      <c r="D414" t="s">
        <v>103</v>
      </c>
      <c r="E414" t="s">
        <v>104</v>
      </c>
      <c r="F414" s="53">
        <f>'2040_NoBuild'!F413*'2040_NoBuild'!H413</f>
        <v>472880976</v>
      </c>
    </row>
    <row r="415" spans="1:6" x14ac:dyDescent="0.25">
      <c r="A415">
        <v>413</v>
      </c>
      <c r="B415" t="s">
        <v>101</v>
      </c>
      <c r="C415" t="s">
        <v>102</v>
      </c>
      <c r="D415" t="s">
        <v>103</v>
      </c>
      <c r="E415" t="s">
        <v>104</v>
      </c>
      <c r="F415" s="53">
        <f>'2040_NoBuild'!F414*'2040_NoBuild'!H414</f>
        <v>822981852</v>
      </c>
    </row>
    <row r="416" spans="1:6" x14ac:dyDescent="0.25">
      <c r="A416">
        <v>414</v>
      </c>
      <c r="B416" t="s">
        <v>101</v>
      </c>
      <c r="C416" t="s">
        <v>102</v>
      </c>
      <c r="D416" t="s">
        <v>103</v>
      </c>
      <c r="E416" t="s">
        <v>104</v>
      </c>
      <c r="F416" s="53">
        <f>'2040_NoBuild'!F415*'2040_NoBuild'!H415</f>
        <v>569800272</v>
      </c>
    </row>
    <row r="417" spans="1:6" x14ac:dyDescent="0.25">
      <c r="A417">
        <v>415</v>
      </c>
      <c r="B417" t="s">
        <v>101</v>
      </c>
      <c r="C417" t="s">
        <v>102</v>
      </c>
      <c r="D417" t="s">
        <v>103</v>
      </c>
      <c r="E417" t="s">
        <v>104</v>
      </c>
      <c r="F417" s="53">
        <f>'2040_NoBuild'!F416*'2040_NoBuild'!H416</f>
        <v>691960640</v>
      </c>
    </row>
    <row r="418" spans="1:6" x14ac:dyDescent="0.25">
      <c r="A418">
        <v>416</v>
      </c>
      <c r="B418" t="s">
        <v>101</v>
      </c>
      <c r="C418" t="s">
        <v>102</v>
      </c>
      <c r="D418" t="s">
        <v>103</v>
      </c>
      <c r="E418" t="s">
        <v>104</v>
      </c>
      <c r="F418" s="53">
        <f>'2040_NoBuild'!F417*'2040_NoBuild'!H417</f>
        <v>930102810</v>
      </c>
    </row>
    <row r="419" spans="1:6" x14ac:dyDescent="0.25">
      <c r="A419">
        <v>417</v>
      </c>
      <c r="B419" t="s">
        <v>101</v>
      </c>
      <c r="C419" t="s">
        <v>102</v>
      </c>
      <c r="D419" t="s">
        <v>103</v>
      </c>
      <c r="E419" t="s">
        <v>104</v>
      </c>
      <c r="F419" s="53">
        <f>'2040_NoBuild'!F418*'2040_NoBuild'!H418</f>
        <v>554669841</v>
      </c>
    </row>
    <row r="420" spans="1:6" x14ac:dyDescent="0.25">
      <c r="A420">
        <v>418</v>
      </c>
      <c r="B420" t="s">
        <v>101</v>
      </c>
      <c r="C420" t="s">
        <v>102</v>
      </c>
      <c r="D420" t="s">
        <v>103</v>
      </c>
      <c r="E420" t="s">
        <v>104</v>
      </c>
      <c r="F420" s="53">
        <f>'2040_NoBuild'!F419*'2040_NoBuild'!H419</f>
        <v>820780332</v>
      </c>
    </row>
    <row r="421" spans="1:6" x14ac:dyDescent="0.25">
      <c r="A421">
        <v>419</v>
      </c>
      <c r="B421" t="s">
        <v>101</v>
      </c>
      <c r="C421" t="s">
        <v>102</v>
      </c>
      <c r="D421" t="s">
        <v>103</v>
      </c>
      <c r="E421" t="s">
        <v>104</v>
      </c>
      <c r="F421" s="53">
        <f>'2040_NoBuild'!F420*'2040_NoBuild'!H420</f>
        <v>600132604</v>
      </c>
    </row>
    <row r="422" spans="1:6" x14ac:dyDescent="0.25">
      <c r="A422">
        <v>420</v>
      </c>
      <c r="B422" t="s">
        <v>101</v>
      </c>
      <c r="C422" t="s">
        <v>102</v>
      </c>
      <c r="D422" t="s">
        <v>103</v>
      </c>
      <c r="E422" t="s">
        <v>104</v>
      </c>
      <c r="F422" s="53">
        <f>'2040_NoBuild'!F421*'2040_NoBuild'!H421</f>
        <v>444909040</v>
      </c>
    </row>
    <row r="423" spans="1:6" x14ac:dyDescent="0.25">
      <c r="A423">
        <v>421</v>
      </c>
      <c r="B423" t="s">
        <v>101</v>
      </c>
      <c r="C423" t="s">
        <v>102</v>
      </c>
      <c r="D423" t="s">
        <v>103</v>
      </c>
      <c r="E423" t="s">
        <v>104</v>
      </c>
      <c r="F423" s="53">
        <f>'2040_NoBuild'!F422*'2040_NoBuild'!H422</f>
        <v>526326647</v>
      </c>
    </row>
    <row r="424" spans="1:6" x14ac:dyDescent="0.25">
      <c r="A424">
        <v>422</v>
      </c>
      <c r="B424" t="s">
        <v>101</v>
      </c>
      <c r="C424" t="s">
        <v>102</v>
      </c>
      <c r="D424" t="s">
        <v>103</v>
      </c>
      <c r="E424" t="s">
        <v>104</v>
      </c>
      <c r="F424" s="53">
        <f>'2040_NoBuild'!F423*'2040_NoBuild'!H423</f>
        <v>895931705</v>
      </c>
    </row>
    <row r="425" spans="1:6" x14ac:dyDescent="0.25">
      <c r="A425">
        <v>423</v>
      </c>
      <c r="B425" t="s">
        <v>101</v>
      </c>
      <c r="C425" t="s">
        <v>102</v>
      </c>
      <c r="D425" t="s">
        <v>103</v>
      </c>
      <c r="E425" t="s">
        <v>104</v>
      </c>
      <c r="F425" s="53">
        <f>'2040_NoBuild'!F424*'2040_NoBuild'!H424</f>
        <v>536461821</v>
      </c>
    </row>
    <row r="426" spans="1:6" x14ac:dyDescent="0.25">
      <c r="A426">
        <v>424</v>
      </c>
      <c r="B426" t="s">
        <v>101</v>
      </c>
      <c r="C426" t="s">
        <v>102</v>
      </c>
      <c r="D426" t="s">
        <v>103</v>
      </c>
      <c r="E426" t="s">
        <v>104</v>
      </c>
      <c r="F426" s="53">
        <f>'2040_NoBuild'!F425*'2040_NoBuild'!H425</f>
        <v>475328960</v>
      </c>
    </row>
    <row r="427" spans="1:6" x14ac:dyDescent="0.25">
      <c r="A427">
        <v>425</v>
      </c>
      <c r="B427" t="s">
        <v>101</v>
      </c>
      <c r="C427" t="s">
        <v>102</v>
      </c>
      <c r="D427" t="s">
        <v>103</v>
      </c>
      <c r="E427" t="s">
        <v>104</v>
      </c>
      <c r="F427" s="53">
        <f>'2040_NoBuild'!F426*'2040_NoBuild'!H426</f>
        <v>579204405</v>
      </c>
    </row>
    <row r="428" spans="1:6" x14ac:dyDescent="0.25">
      <c r="A428">
        <v>426</v>
      </c>
      <c r="B428" t="s">
        <v>101</v>
      </c>
      <c r="C428" t="s">
        <v>102</v>
      </c>
      <c r="D428" t="s">
        <v>103</v>
      </c>
      <c r="E428" t="s">
        <v>104</v>
      </c>
      <c r="F428" s="53">
        <f>'2040_NoBuild'!F427*'2040_NoBuild'!H427</f>
        <v>691793410</v>
      </c>
    </row>
    <row r="429" spans="1:6" x14ac:dyDescent="0.25">
      <c r="A429">
        <v>427</v>
      </c>
      <c r="B429" t="s">
        <v>101</v>
      </c>
      <c r="C429" t="s">
        <v>102</v>
      </c>
      <c r="D429" t="s">
        <v>103</v>
      </c>
      <c r="E429" t="s">
        <v>104</v>
      </c>
      <c r="F429" s="53">
        <f>'2040_NoBuild'!F428*'2040_NoBuild'!H428</f>
        <v>903800832</v>
      </c>
    </row>
    <row r="430" spans="1:6" x14ac:dyDescent="0.25">
      <c r="A430">
        <v>428</v>
      </c>
      <c r="B430" t="s">
        <v>101</v>
      </c>
      <c r="C430" t="s">
        <v>102</v>
      </c>
      <c r="D430" t="s">
        <v>103</v>
      </c>
      <c r="E430" t="s">
        <v>104</v>
      </c>
      <c r="F430" s="53">
        <f>'2040_NoBuild'!F429*'2040_NoBuild'!H429</f>
        <v>524983545</v>
      </c>
    </row>
    <row r="431" spans="1:6" x14ac:dyDescent="0.25">
      <c r="A431">
        <v>429</v>
      </c>
      <c r="B431" t="s">
        <v>101</v>
      </c>
      <c r="C431" t="s">
        <v>102</v>
      </c>
      <c r="D431" t="s">
        <v>103</v>
      </c>
      <c r="E431" t="s">
        <v>104</v>
      </c>
      <c r="F431" s="53">
        <f>'2040_NoBuild'!F430*'2040_NoBuild'!H430</f>
        <v>291176964</v>
      </c>
    </row>
    <row r="432" spans="1:6" x14ac:dyDescent="0.25">
      <c r="A432">
        <v>430</v>
      </c>
      <c r="B432" t="s">
        <v>101</v>
      </c>
      <c r="C432" t="s">
        <v>102</v>
      </c>
      <c r="D432" t="s">
        <v>103</v>
      </c>
      <c r="E432" t="s">
        <v>104</v>
      </c>
      <c r="F432" s="53">
        <f>'2040_NoBuild'!F431*'2040_NoBuild'!H431</f>
        <v>498046926</v>
      </c>
    </row>
    <row r="433" spans="1:6" x14ac:dyDescent="0.25">
      <c r="A433">
        <v>431</v>
      </c>
      <c r="B433" t="s">
        <v>101</v>
      </c>
      <c r="C433" t="s">
        <v>102</v>
      </c>
      <c r="D433" t="s">
        <v>103</v>
      </c>
      <c r="E433" t="s">
        <v>104</v>
      </c>
      <c r="F433" s="53">
        <f>'2040_NoBuild'!F432*'2040_NoBuild'!H432</f>
        <v>788657235</v>
      </c>
    </row>
    <row r="434" spans="1:6" x14ac:dyDescent="0.25">
      <c r="A434">
        <v>432</v>
      </c>
      <c r="B434" t="s">
        <v>101</v>
      </c>
      <c r="C434" t="s">
        <v>102</v>
      </c>
      <c r="D434" t="s">
        <v>103</v>
      </c>
      <c r="E434" t="s">
        <v>104</v>
      </c>
      <c r="F434" s="53">
        <f>'2040_NoBuild'!F433*'2040_NoBuild'!H433</f>
        <v>915537744</v>
      </c>
    </row>
    <row r="435" spans="1:6" x14ac:dyDescent="0.25">
      <c r="A435">
        <v>433</v>
      </c>
      <c r="B435" t="s">
        <v>101</v>
      </c>
      <c r="C435" t="s">
        <v>102</v>
      </c>
      <c r="D435" t="s">
        <v>103</v>
      </c>
      <c r="E435" t="s">
        <v>104</v>
      </c>
      <c r="F435" s="53">
        <f>'2040_NoBuild'!F434*'2040_NoBuild'!H434</f>
        <v>459281780</v>
      </c>
    </row>
    <row r="436" spans="1:6" x14ac:dyDescent="0.25">
      <c r="A436">
        <v>434</v>
      </c>
      <c r="B436" t="s">
        <v>101</v>
      </c>
      <c r="C436" t="s">
        <v>102</v>
      </c>
      <c r="D436" t="s">
        <v>103</v>
      </c>
      <c r="E436" t="s">
        <v>104</v>
      </c>
      <c r="F436" s="53">
        <f>'2040_NoBuild'!F435*'2040_NoBuild'!H435</f>
        <v>577619640</v>
      </c>
    </row>
    <row r="437" spans="1:6" x14ac:dyDescent="0.25">
      <c r="A437">
        <v>435</v>
      </c>
      <c r="B437" t="s">
        <v>101</v>
      </c>
      <c r="C437" t="s">
        <v>102</v>
      </c>
      <c r="D437" t="s">
        <v>103</v>
      </c>
      <c r="E437" t="s">
        <v>104</v>
      </c>
      <c r="F437" s="53">
        <f>'2040_NoBuild'!F436*'2040_NoBuild'!H436</f>
        <v>449855164</v>
      </c>
    </row>
    <row r="438" spans="1:6" x14ac:dyDescent="0.25">
      <c r="A438">
        <v>436</v>
      </c>
      <c r="B438" t="s">
        <v>101</v>
      </c>
      <c r="C438" t="s">
        <v>102</v>
      </c>
      <c r="D438" t="s">
        <v>103</v>
      </c>
      <c r="E438" t="s">
        <v>104</v>
      </c>
      <c r="F438" s="53">
        <f>'2040_NoBuild'!F437*'2040_NoBuild'!H437</f>
        <v>452939416</v>
      </c>
    </row>
    <row r="439" spans="1:6" x14ac:dyDescent="0.25">
      <c r="A439">
        <v>437</v>
      </c>
      <c r="B439" t="s">
        <v>101</v>
      </c>
      <c r="C439" t="s">
        <v>102</v>
      </c>
      <c r="D439" t="s">
        <v>103</v>
      </c>
      <c r="E439" t="s">
        <v>104</v>
      </c>
      <c r="F439" s="53">
        <f>'2040_NoBuild'!F438*'2040_NoBuild'!H438</f>
        <v>90000002</v>
      </c>
    </row>
    <row r="440" spans="1:6" x14ac:dyDescent="0.25">
      <c r="A440">
        <v>438</v>
      </c>
      <c r="B440" t="s">
        <v>101</v>
      </c>
      <c r="C440" t="s">
        <v>102</v>
      </c>
      <c r="D440" t="s">
        <v>103</v>
      </c>
      <c r="E440" t="s">
        <v>104</v>
      </c>
      <c r="F440" s="53">
        <f>'2040_NoBuild'!F439*'2040_NoBuild'!H439</f>
        <v>617884822</v>
      </c>
    </row>
    <row r="441" spans="1:6" x14ac:dyDescent="0.25">
      <c r="A441">
        <v>439</v>
      </c>
      <c r="B441" t="s">
        <v>101</v>
      </c>
      <c r="C441" t="s">
        <v>102</v>
      </c>
      <c r="D441" t="s">
        <v>103</v>
      </c>
      <c r="E441" t="s">
        <v>104</v>
      </c>
      <c r="F441" s="53">
        <f>'2040_NoBuild'!F440*'2040_NoBuild'!H440</f>
        <v>556644950</v>
      </c>
    </row>
    <row r="442" spans="1:6" x14ac:dyDescent="0.25">
      <c r="A442">
        <v>440</v>
      </c>
      <c r="B442" t="s">
        <v>101</v>
      </c>
      <c r="C442" t="s">
        <v>102</v>
      </c>
      <c r="D442" t="s">
        <v>103</v>
      </c>
      <c r="E442" t="s">
        <v>104</v>
      </c>
      <c r="F442" s="53">
        <f>'2040_NoBuild'!F441*'2040_NoBuild'!H441</f>
        <v>443424315</v>
      </c>
    </row>
    <row r="443" spans="1:6" x14ac:dyDescent="0.25">
      <c r="A443">
        <v>441</v>
      </c>
      <c r="B443" t="s">
        <v>101</v>
      </c>
      <c r="C443" t="s">
        <v>102</v>
      </c>
      <c r="D443" t="s">
        <v>103</v>
      </c>
      <c r="E443" t="s">
        <v>104</v>
      </c>
      <c r="F443" s="53">
        <f>'2040_NoBuild'!F442*'2040_NoBuild'!H442</f>
        <v>548814450</v>
      </c>
    </row>
    <row r="444" spans="1:6" x14ac:dyDescent="0.25">
      <c r="A444">
        <v>442</v>
      </c>
      <c r="B444" t="s">
        <v>101</v>
      </c>
      <c r="C444" t="s">
        <v>102</v>
      </c>
      <c r="D444" t="s">
        <v>103</v>
      </c>
      <c r="E444" t="s">
        <v>104</v>
      </c>
      <c r="F444" s="53">
        <f>'2040_NoBuild'!F443*'2040_NoBuild'!H443</f>
        <v>432599165</v>
      </c>
    </row>
    <row r="445" spans="1:6" x14ac:dyDescent="0.25">
      <c r="A445">
        <v>443</v>
      </c>
      <c r="B445" t="s">
        <v>101</v>
      </c>
      <c r="C445" t="s">
        <v>102</v>
      </c>
      <c r="D445" t="s">
        <v>103</v>
      </c>
      <c r="E445" t="s">
        <v>104</v>
      </c>
      <c r="F445" s="53">
        <f>'2040_NoBuild'!F444*'2040_NoBuild'!H444</f>
        <v>465341396</v>
      </c>
    </row>
    <row r="446" spans="1:6" x14ac:dyDescent="0.25">
      <c r="A446">
        <v>444</v>
      </c>
      <c r="B446" t="s">
        <v>101</v>
      </c>
      <c r="C446" t="s">
        <v>102</v>
      </c>
      <c r="D446" t="s">
        <v>103</v>
      </c>
      <c r="E446" t="s">
        <v>104</v>
      </c>
      <c r="F446" s="53">
        <f>'2040_NoBuild'!F445*'2040_NoBuild'!H445</f>
        <v>647785974</v>
      </c>
    </row>
    <row r="447" spans="1:6" x14ac:dyDescent="0.25">
      <c r="A447">
        <v>445</v>
      </c>
      <c r="B447" t="s">
        <v>101</v>
      </c>
      <c r="C447" t="s">
        <v>102</v>
      </c>
      <c r="D447" t="s">
        <v>103</v>
      </c>
      <c r="E447" t="s">
        <v>104</v>
      </c>
      <c r="F447" s="53">
        <f>'2040_NoBuild'!F446*'2040_NoBuild'!H446</f>
        <v>124824064</v>
      </c>
    </row>
    <row r="448" spans="1:6" x14ac:dyDescent="0.25">
      <c r="A448">
        <v>446</v>
      </c>
      <c r="B448" t="s">
        <v>101</v>
      </c>
      <c r="C448" t="s">
        <v>102</v>
      </c>
      <c r="D448" t="s">
        <v>103</v>
      </c>
      <c r="E448" t="s">
        <v>104</v>
      </c>
      <c r="F448" s="53">
        <f>'2040_NoBuild'!F447*'2040_NoBuild'!H447</f>
        <v>77546126</v>
      </c>
    </row>
    <row r="449" spans="1:6" x14ac:dyDescent="0.25">
      <c r="A449">
        <v>447</v>
      </c>
      <c r="B449" t="s">
        <v>101</v>
      </c>
      <c r="C449" t="s">
        <v>102</v>
      </c>
      <c r="D449" t="s">
        <v>103</v>
      </c>
      <c r="E449" t="s">
        <v>104</v>
      </c>
      <c r="F449" s="53">
        <f>'2040_NoBuild'!F448*'2040_NoBuild'!H448</f>
        <v>504693020</v>
      </c>
    </row>
    <row r="450" spans="1:6" x14ac:dyDescent="0.25">
      <c r="A450">
        <v>448</v>
      </c>
      <c r="B450" t="s">
        <v>101</v>
      </c>
      <c r="C450" t="s">
        <v>102</v>
      </c>
      <c r="D450" t="s">
        <v>105</v>
      </c>
      <c r="E450" t="s">
        <v>104</v>
      </c>
      <c r="F450" s="53">
        <f>'2040_NoBuild'!F449*'2040_NoBuild'!H449</f>
        <v>55821570</v>
      </c>
    </row>
    <row r="451" spans="1:6" x14ac:dyDescent="0.25">
      <c r="A451">
        <v>449</v>
      </c>
      <c r="B451" t="s">
        <v>101</v>
      </c>
      <c r="C451" t="s">
        <v>102</v>
      </c>
      <c r="D451" t="s">
        <v>105</v>
      </c>
      <c r="E451" t="s">
        <v>104</v>
      </c>
      <c r="F451" s="53">
        <f>'2040_NoBuild'!F450*'2040_NoBuild'!H450</f>
        <v>148325529</v>
      </c>
    </row>
    <row r="452" spans="1:6" x14ac:dyDescent="0.25">
      <c r="A452">
        <v>450</v>
      </c>
      <c r="B452" t="s">
        <v>101</v>
      </c>
      <c r="C452" t="s">
        <v>102</v>
      </c>
      <c r="D452" t="s">
        <v>105</v>
      </c>
      <c r="E452" t="s">
        <v>104</v>
      </c>
      <c r="F452" s="53">
        <f>'2040_NoBuild'!F451*'2040_NoBuild'!H451</f>
        <v>247170240</v>
      </c>
    </row>
    <row r="453" spans="1:6" x14ac:dyDescent="0.25">
      <c r="A453">
        <v>451</v>
      </c>
      <c r="B453" t="s">
        <v>101</v>
      </c>
      <c r="C453" t="s">
        <v>102</v>
      </c>
      <c r="D453" t="s">
        <v>105</v>
      </c>
      <c r="E453" t="s">
        <v>104</v>
      </c>
      <c r="F453" s="53">
        <f>'2040_NoBuild'!F452*'2040_NoBuild'!H452</f>
        <v>179852520</v>
      </c>
    </row>
    <row r="454" spans="1:6" x14ac:dyDescent="0.25">
      <c r="A454">
        <v>452</v>
      </c>
      <c r="B454" t="s">
        <v>101</v>
      </c>
      <c r="C454" t="s">
        <v>102</v>
      </c>
      <c r="D454" t="s">
        <v>105</v>
      </c>
      <c r="E454" t="s">
        <v>104</v>
      </c>
      <c r="F454" s="53">
        <f>'2040_NoBuild'!F453*'2040_NoBuild'!H453</f>
        <v>189015409</v>
      </c>
    </row>
    <row r="455" spans="1:6" x14ac:dyDescent="0.25">
      <c r="A455">
        <v>453</v>
      </c>
      <c r="B455" t="s">
        <v>101</v>
      </c>
      <c r="C455" t="s">
        <v>102</v>
      </c>
      <c r="D455" t="s">
        <v>105</v>
      </c>
      <c r="E455" t="s">
        <v>104</v>
      </c>
      <c r="F455" s="53">
        <f>'2040_NoBuild'!F454*'2040_NoBuild'!H454</f>
        <v>134932432</v>
      </c>
    </row>
    <row r="456" spans="1:6" x14ac:dyDescent="0.25">
      <c r="A456">
        <v>454</v>
      </c>
      <c r="B456" t="s">
        <v>101</v>
      </c>
      <c r="C456" t="s">
        <v>102</v>
      </c>
      <c r="D456" t="s">
        <v>105</v>
      </c>
      <c r="E456" t="s">
        <v>104</v>
      </c>
      <c r="F456" s="53">
        <f>'2040_NoBuild'!F455*'2040_NoBuild'!H455</f>
        <v>293727240</v>
      </c>
    </row>
    <row r="457" spans="1:6" x14ac:dyDescent="0.25">
      <c r="A457">
        <v>455</v>
      </c>
      <c r="B457" t="s">
        <v>101</v>
      </c>
      <c r="C457" t="s">
        <v>102</v>
      </c>
      <c r="D457" t="s">
        <v>106</v>
      </c>
      <c r="E457" t="s">
        <v>104</v>
      </c>
      <c r="F457" s="53">
        <f>'2040_NoBuild'!F456*'2040_NoBuild'!H456</f>
        <v>136548930</v>
      </c>
    </row>
    <row r="458" spans="1:6" x14ac:dyDescent="0.25">
      <c r="A458">
        <v>456</v>
      </c>
      <c r="B458" t="s">
        <v>101</v>
      </c>
      <c r="C458" t="s">
        <v>102</v>
      </c>
      <c r="D458" t="s">
        <v>106</v>
      </c>
      <c r="E458" t="s">
        <v>104</v>
      </c>
      <c r="F458" s="53">
        <f>'2040_NoBuild'!F457*'2040_NoBuild'!H457</f>
        <v>201676440</v>
      </c>
    </row>
    <row r="459" spans="1:6" x14ac:dyDescent="0.25">
      <c r="A459">
        <v>457</v>
      </c>
      <c r="B459" t="s">
        <v>101</v>
      </c>
      <c r="C459" t="s">
        <v>102</v>
      </c>
      <c r="D459" t="s">
        <v>106</v>
      </c>
      <c r="E459" t="s">
        <v>104</v>
      </c>
      <c r="F459" s="53">
        <f>'2040_NoBuild'!F458*'2040_NoBuild'!H458</f>
        <v>1049058780</v>
      </c>
    </row>
    <row r="460" spans="1:6" x14ac:dyDescent="0.25">
      <c r="A460">
        <v>458</v>
      </c>
      <c r="B460" t="s">
        <v>101</v>
      </c>
      <c r="C460" t="s">
        <v>102</v>
      </c>
      <c r="D460" t="s">
        <v>106</v>
      </c>
      <c r="E460" t="s">
        <v>104</v>
      </c>
      <c r="F460" s="53">
        <f>'2040_NoBuild'!F459*'2040_NoBuild'!H459</f>
        <v>413086152</v>
      </c>
    </row>
    <row r="461" spans="1:6" x14ac:dyDescent="0.25">
      <c r="A461">
        <v>459</v>
      </c>
      <c r="B461" t="s">
        <v>101</v>
      </c>
      <c r="C461" t="s">
        <v>102</v>
      </c>
      <c r="D461" t="s">
        <v>106</v>
      </c>
      <c r="E461" t="s">
        <v>104</v>
      </c>
      <c r="F461" s="53">
        <f>'2040_NoBuild'!F460*'2040_NoBuild'!H460</f>
        <v>814157370</v>
      </c>
    </row>
    <row r="462" spans="1:6" x14ac:dyDescent="0.25">
      <c r="A462">
        <v>460</v>
      </c>
      <c r="B462" t="s">
        <v>101</v>
      </c>
      <c r="C462" t="s">
        <v>102</v>
      </c>
      <c r="D462" t="s">
        <v>106</v>
      </c>
      <c r="E462" t="s">
        <v>104</v>
      </c>
      <c r="F462" s="53">
        <f>'2040_NoBuild'!F461*'2040_NoBuild'!H461</f>
        <v>834692411</v>
      </c>
    </row>
    <row r="463" spans="1:6" x14ac:dyDescent="0.25">
      <c r="A463">
        <v>461</v>
      </c>
      <c r="B463" t="s">
        <v>101</v>
      </c>
      <c r="C463" t="s">
        <v>102</v>
      </c>
      <c r="D463" t="s">
        <v>106</v>
      </c>
      <c r="E463" t="s">
        <v>104</v>
      </c>
      <c r="F463" s="53">
        <f>'2040_NoBuild'!F462*'2040_NoBuild'!H462</f>
        <v>1086203898</v>
      </c>
    </row>
    <row r="464" spans="1:6" x14ac:dyDescent="0.25">
      <c r="A464">
        <v>462</v>
      </c>
      <c r="B464" t="s">
        <v>101</v>
      </c>
      <c r="C464" t="s">
        <v>102</v>
      </c>
      <c r="D464" t="s">
        <v>106</v>
      </c>
      <c r="E464" t="s">
        <v>104</v>
      </c>
      <c r="F464" s="53">
        <f>'2040_NoBuild'!F463*'2040_NoBuild'!H463</f>
        <v>726332373</v>
      </c>
    </row>
    <row r="465" spans="1:6" x14ac:dyDescent="0.25">
      <c r="A465">
        <v>463</v>
      </c>
      <c r="B465" t="s">
        <v>101</v>
      </c>
      <c r="C465" t="s">
        <v>102</v>
      </c>
      <c r="D465" t="s">
        <v>106</v>
      </c>
      <c r="E465" t="s">
        <v>104</v>
      </c>
      <c r="F465" s="53">
        <f>'2040_NoBuild'!F464*'2040_NoBuild'!H464</f>
        <v>809688665</v>
      </c>
    </row>
    <row r="466" spans="1:6" x14ac:dyDescent="0.25">
      <c r="A466">
        <v>464</v>
      </c>
      <c r="B466" t="s">
        <v>101</v>
      </c>
      <c r="C466" t="s">
        <v>102</v>
      </c>
      <c r="D466" t="s">
        <v>106</v>
      </c>
      <c r="E466" t="s">
        <v>104</v>
      </c>
      <c r="F466" s="53">
        <f>'2040_NoBuild'!F465*'2040_NoBuild'!H465</f>
        <v>187443708</v>
      </c>
    </row>
    <row r="467" spans="1:6" x14ac:dyDescent="0.25">
      <c r="A467">
        <v>465</v>
      </c>
      <c r="B467" t="s">
        <v>101</v>
      </c>
      <c r="C467" t="s">
        <v>102</v>
      </c>
      <c r="D467" t="s">
        <v>106</v>
      </c>
      <c r="E467" t="s">
        <v>104</v>
      </c>
      <c r="F467" s="53">
        <f>'2040_NoBuild'!F466*'2040_NoBuild'!H466</f>
        <v>0</v>
      </c>
    </row>
    <row r="468" spans="1:6" x14ac:dyDescent="0.25">
      <c r="A468">
        <v>466</v>
      </c>
      <c r="B468" t="s">
        <v>101</v>
      </c>
      <c r="C468" t="s">
        <v>102</v>
      </c>
      <c r="D468" t="s">
        <v>106</v>
      </c>
      <c r="E468" t="s">
        <v>104</v>
      </c>
      <c r="F468" s="53">
        <f>'2040_NoBuild'!F467*'2040_NoBuild'!H467</f>
        <v>0</v>
      </c>
    </row>
    <row r="469" spans="1:6" x14ac:dyDescent="0.25">
      <c r="A469">
        <v>467</v>
      </c>
      <c r="B469" t="s">
        <v>101</v>
      </c>
      <c r="C469" t="s">
        <v>102</v>
      </c>
      <c r="D469" t="s">
        <v>106</v>
      </c>
      <c r="E469" t="s">
        <v>104</v>
      </c>
      <c r="F469" s="53">
        <f>'2040_NoBuild'!F468*'2040_NoBuild'!H468</f>
        <v>77659022</v>
      </c>
    </row>
    <row r="470" spans="1:6" x14ac:dyDescent="0.25">
      <c r="A470">
        <v>468</v>
      </c>
      <c r="B470" t="s">
        <v>101</v>
      </c>
      <c r="C470" t="s">
        <v>102</v>
      </c>
      <c r="D470" t="s">
        <v>106</v>
      </c>
      <c r="E470" t="s">
        <v>104</v>
      </c>
      <c r="F470" s="53">
        <f>'2040_NoBuild'!F469*'2040_NoBuild'!H469</f>
        <v>390380904</v>
      </c>
    </row>
    <row r="471" spans="1:6" x14ac:dyDescent="0.25">
      <c r="A471">
        <v>469</v>
      </c>
      <c r="B471" t="s">
        <v>101</v>
      </c>
      <c r="C471" t="s">
        <v>102</v>
      </c>
      <c r="D471" t="s">
        <v>106</v>
      </c>
      <c r="E471" t="s">
        <v>104</v>
      </c>
      <c r="F471" s="53">
        <f>'2040_NoBuild'!F470*'2040_NoBuild'!H470</f>
        <v>523298414</v>
      </c>
    </row>
    <row r="472" spans="1:6" x14ac:dyDescent="0.25">
      <c r="A472">
        <v>470</v>
      </c>
      <c r="B472" t="s">
        <v>101</v>
      </c>
      <c r="C472" t="s">
        <v>102</v>
      </c>
      <c r="D472" t="s">
        <v>106</v>
      </c>
      <c r="E472" t="s">
        <v>104</v>
      </c>
      <c r="F472" s="53">
        <f>'2040_NoBuild'!F471*'2040_NoBuild'!H471</f>
        <v>440878668</v>
      </c>
    </row>
    <row r="473" spans="1:6" x14ac:dyDescent="0.25">
      <c r="A473">
        <v>471</v>
      </c>
      <c r="B473" t="s">
        <v>101</v>
      </c>
      <c r="C473" t="s">
        <v>102</v>
      </c>
      <c r="D473" t="s">
        <v>106</v>
      </c>
      <c r="E473" t="s">
        <v>104</v>
      </c>
      <c r="F473" s="53">
        <f>'2040_NoBuild'!F472*'2040_NoBuild'!H472</f>
        <v>1055947732</v>
      </c>
    </row>
    <row r="474" spans="1:6" x14ac:dyDescent="0.25">
      <c r="A474">
        <v>472</v>
      </c>
      <c r="B474" t="s">
        <v>101</v>
      </c>
      <c r="C474" t="s">
        <v>102</v>
      </c>
      <c r="D474" t="s">
        <v>106</v>
      </c>
      <c r="E474" t="s">
        <v>104</v>
      </c>
      <c r="F474" s="53">
        <f>'2040_NoBuild'!F473*'2040_NoBuild'!H473</f>
        <v>933185880</v>
      </c>
    </row>
    <row r="475" spans="1:6" x14ac:dyDescent="0.25">
      <c r="A475">
        <v>473</v>
      </c>
      <c r="B475" t="s">
        <v>101</v>
      </c>
      <c r="C475" t="s">
        <v>102</v>
      </c>
      <c r="D475" t="s">
        <v>106</v>
      </c>
      <c r="E475" t="s">
        <v>104</v>
      </c>
      <c r="F475" s="53">
        <f>'2040_NoBuild'!F474*'2040_NoBuild'!H474</f>
        <v>6196281</v>
      </c>
    </row>
    <row r="476" spans="1:6" x14ac:dyDescent="0.25">
      <c r="A476">
        <v>474</v>
      </c>
      <c r="B476" t="s">
        <v>101</v>
      </c>
      <c r="C476" t="s">
        <v>102</v>
      </c>
      <c r="D476" t="s">
        <v>106</v>
      </c>
      <c r="E476" t="s">
        <v>104</v>
      </c>
      <c r="F476" s="53">
        <f>'2040_NoBuild'!F475*'2040_NoBuild'!H475</f>
        <v>1245193780</v>
      </c>
    </row>
    <row r="477" spans="1:6" x14ac:dyDescent="0.25">
      <c r="A477">
        <v>475</v>
      </c>
      <c r="B477" t="s">
        <v>101</v>
      </c>
      <c r="C477" t="s">
        <v>102</v>
      </c>
      <c r="D477" t="s">
        <v>106</v>
      </c>
      <c r="E477" t="s">
        <v>104</v>
      </c>
      <c r="F477" s="53">
        <f>'2040_NoBuild'!F476*'2040_NoBuild'!H476</f>
        <v>872207693</v>
      </c>
    </row>
    <row r="478" spans="1:6" x14ac:dyDescent="0.25">
      <c r="A478">
        <v>476</v>
      </c>
      <c r="B478" t="s">
        <v>101</v>
      </c>
      <c r="C478" t="s">
        <v>102</v>
      </c>
      <c r="D478" t="s">
        <v>106</v>
      </c>
      <c r="E478" t="s">
        <v>104</v>
      </c>
      <c r="F478" s="53">
        <f>'2040_NoBuild'!F477*'2040_NoBuild'!H477</f>
        <v>934102671</v>
      </c>
    </row>
    <row r="479" spans="1:6" x14ac:dyDescent="0.25">
      <c r="A479">
        <v>477</v>
      </c>
      <c r="B479" t="s">
        <v>101</v>
      </c>
      <c r="C479" t="s">
        <v>102</v>
      </c>
      <c r="D479" t="s">
        <v>106</v>
      </c>
      <c r="E479" t="s">
        <v>104</v>
      </c>
      <c r="F479" s="53">
        <f>'2040_NoBuild'!F478*'2040_NoBuild'!H478</f>
        <v>1124687648</v>
      </c>
    </row>
    <row r="480" spans="1:6" x14ac:dyDescent="0.25">
      <c r="A480">
        <v>478</v>
      </c>
      <c r="B480" t="s">
        <v>101</v>
      </c>
      <c r="C480" t="s">
        <v>102</v>
      </c>
      <c r="D480" t="s">
        <v>107</v>
      </c>
      <c r="E480" t="s">
        <v>104</v>
      </c>
      <c r="F480" s="53">
        <f>'2040_NoBuild'!F479*'2040_NoBuild'!H479</f>
        <v>628152336</v>
      </c>
    </row>
    <row r="481" spans="1:6" x14ac:dyDescent="0.25">
      <c r="A481">
        <v>479</v>
      </c>
      <c r="B481" t="s">
        <v>101</v>
      </c>
      <c r="C481" t="s">
        <v>102</v>
      </c>
      <c r="D481" t="s">
        <v>107</v>
      </c>
      <c r="E481" t="s">
        <v>104</v>
      </c>
      <c r="F481" s="53">
        <f>'2040_NoBuild'!F480*'2040_NoBuild'!H480</f>
        <v>384527634</v>
      </c>
    </row>
    <row r="482" spans="1:6" x14ac:dyDescent="0.25">
      <c r="A482">
        <v>480</v>
      </c>
      <c r="B482" t="s">
        <v>101</v>
      </c>
      <c r="C482" t="s">
        <v>102</v>
      </c>
      <c r="D482" t="s">
        <v>107</v>
      </c>
      <c r="E482" t="s">
        <v>104</v>
      </c>
      <c r="F482" s="53">
        <f>'2040_NoBuild'!F481*'2040_NoBuild'!H481</f>
        <v>296474383</v>
      </c>
    </row>
    <row r="483" spans="1:6" x14ac:dyDescent="0.25">
      <c r="A483">
        <v>481</v>
      </c>
      <c r="B483" t="s">
        <v>101</v>
      </c>
      <c r="C483" t="s">
        <v>102</v>
      </c>
      <c r="D483" t="s">
        <v>107</v>
      </c>
      <c r="E483" t="s">
        <v>104</v>
      </c>
      <c r="F483" s="53">
        <f>'2040_NoBuild'!F482*'2040_NoBuild'!H482</f>
        <v>113866170</v>
      </c>
    </row>
    <row r="484" spans="1:6" x14ac:dyDescent="0.25">
      <c r="A484">
        <v>482</v>
      </c>
      <c r="B484" t="s">
        <v>101</v>
      </c>
      <c r="C484" t="s">
        <v>102</v>
      </c>
      <c r="D484" t="s">
        <v>107</v>
      </c>
      <c r="E484" t="s">
        <v>104</v>
      </c>
      <c r="F484" s="53">
        <f>'2040_NoBuild'!F483*'2040_NoBuild'!H483</f>
        <v>447807965</v>
      </c>
    </row>
    <row r="485" spans="1:6" x14ac:dyDescent="0.25">
      <c r="A485">
        <v>483</v>
      </c>
      <c r="B485" t="s">
        <v>101</v>
      </c>
      <c r="C485" t="s">
        <v>102</v>
      </c>
      <c r="D485" t="s">
        <v>107</v>
      </c>
      <c r="E485" t="s">
        <v>104</v>
      </c>
      <c r="F485" s="53">
        <f>'2040_NoBuild'!F484*'2040_NoBuild'!H484</f>
        <v>806668992</v>
      </c>
    </row>
    <row r="486" spans="1:6" x14ac:dyDescent="0.25">
      <c r="A486">
        <v>484</v>
      </c>
      <c r="B486" t="s">
        <v>101</v>
      </c>
      <c r="C486" t="s">
        <v>102</v>
      </c>
      <c r="D486" t="s">
        <v>107</v>
      </c>
      <c r="E486" t="s">
        <v>104</v>
      </c>
      <c r="F486" s="53">
        <f>'2040_NoBuild'!F485*'2040_NoBuild'!H485</f>
        <v>161328240</v>
      </c>
    </row>
    <row r="487" spans="1:6" x14ac:dyDescent="0.25">
      <c r="A487">
        <v>485</v>
      </c>
      <c r="B487" t="s">
        <v>101</v>
      </c>
      <c r="C487" t="s">
        <v>102</v>
      </c>
      <c r="D487" t="s">
        <v>107</v>
      </c>
      <c r="E487" t="s">
        <v>104</v>
      </c>
      <c r="F487" s="53">
        <f>'2040_NoBuild'!F486*'2040_NoBuild'!H486</f>
        <v>22357296</v>
      </c>
    </row>
    <row r="488" spans="1:6" x14ac:dyDescent="0.25">
      <c r="A488">
        <v>486</v>
      </c>
      <c r="B488" t="s">
        <v>101</v>
      </c>
      <c r="C488" t="s">
        <v>102</v>
      </c>
      <c r="D488" t="s">
        <v>107</v>
      </c>
      <c r="E488" t="s">
        <v>104</v>
      </c>
      <c r="F488" s="53">
        <f>'2040_NoBuild'!F487*'2040_NoBuild'!H487</f>
        <v>78865130</v>
      </c>
    </row>
    <row r="489" spans="1:6" x14ac:dyDescent="0.25">
      <c r="A489">
        <v>487</v>
      </c>
      <c r="B489" t="s">
        <v>101</v>
      </c>
      <c r="C489" t="s">
        <v>102</v>
      </c>
      <c r="D489" t="s">
        <v>107</v>
      </c>
      <c r="E489" t="s">
        <v>104</v>
      </c>
      <c r="F489" s="53">
        <f>'2040_NoBuild'!F488*'2040_NoBuild'!H488</f>
        <v>423056698</v>
      </c>
    </row>
    <row r="490" spans="1:6" x14ac:dyDescent="0.25">
      <c r="A490">
        <v>488</v>
      </c>
      <c r="B490" t="s">
        <v>101</v>
      </c>
      <c r="C490" t="s">
        <v>102</v>
      </c>
      <c r="D490" t="s">
        <v>107</v>
      </c>
      <c r="E490" t="s">
        <v>104</v>
      </c>
      <c r="F490" s="53">
        <f>'2040_NoBuild'!F489*'2040_NoBuild'!H489</f>
        <v>746701784</v>
      </c>
    </row>
    <row r="491" spans="1:6" x14ac:dyDescent="0.25">
      <c r="A491">
        <v>489</v>
      </c>
      <c r="B491" t="s">
        <v>101</v>
      </c>
      <c r="C491" t="s">
        <v>102</v>
      </c>
      <c r="D491" t="s">
        <v>107</v>
      </c>
      <c r="E491" t="s">
        <v>104</v>
      </c>
      <c r="F491" s="53">
        <f>'2040_NoBuild'!F490*'2040_NoBuild'!H490</f>
        <v>602894192</v>
      </c>
    </row>
    <row r="492" spans="1:6" x14ac:dyDescent="0.25">
      <c r="A492">
        <v>490</v>
      </c>
      <c r="B492" t="s">
        <v>101</v>
      </c>
      <c r="C492" t="s">
        <v>102</v>
      </c>
      <c r="D492" t="s">
        <v>107</v>
      </c>
      <c r="E492" t="s">
        <v>104</v>
      </c>
      <c r="F492" s="53">
        <f>'2040_NoBuild'!F491*'2040_NoBuild'!H491</f>
        <v>948592512</v>
      </c>
    </row>
    <row r="493" spans="1:6" x14ac:dyDescent="0.25">
      <c r="A493">
        <v>491</v>
      </c>
      <c r="B493" t="s">
        <v>101</v>
      </c>
      <c r="C493" t="s">
        <v>102</v>
      </c>
      <c r="D493" t="s">
        <v>107</v>
      </c>
      <c r="E493" t="s">
        <v>104</v>
      </c>
      <c r="F493" s="53">
        <f>'2040_NoBuild'!F492*'2040_NoBuild'!H492</f>
        <v>1266194592</v>
      </c>
    </row>
    <row r="494" spans="1:6" x14ac:dyDescent="0.25">
      <c r="A494">
        <v>492</v>
      </c>
      <c r="B494" t="s">
        <v>101</v>
      </c>
      <c r="C494" t="s">
        <v>102</v>
      </c>
      <c r="D494" t="s">
        <v>107</v>
      </c>
      <c r="E494" t="s">
        <v>104</v>
      </c>
      <c r="F494" s="53">
        <f>'2040_NoBuild'!F493*'2040_NoBuild'!H493</f>
        <v>454090538</v>
      </c>
    </row>
    <row r="495" spans="1:6" x14ac:dyDescent="0.25">
      <c r="A495">
        <v>493</v>
      </c>
      <c r="B495" t="s">
        <v>101</v>
      </c>
      <c r="C495" t="s">
        <v>102</v>
      </c>
      <c r="D495" t="s">
        <v>107</v>
      </c>
      <c r="E495" t="s">
        <v>104</v>
      </c>
      <c r="F495" s="53">
        <f>'2040_NoBuild'!F494*'2040_NoBuild'!H494</f>
        <v>622155108</v>
      </c>
    </row>
    <row r="496" spans="1:6" x14ac:dyDescent="0.25">
      <c r="A496">
        <v>494</v>
      </c>
      <c r="B496" t="s">
        <v>101</v>
      </c>
      <c r="C496" t="s">
        <v>102</v>
      </c>
      <c r="D496" t="s">
        <v>107</v>
      </c>
      <c r="E496" t="s">
        <v>104</v>
      </c>
      <c r="F496" s="53">
        <f>'2040_NoBuild'!F495*'2040_NoBuild'!H495</f>
        <v>205405065</v>
      </c>
    </row>
    <row r="497" spans="1:6" x14ac:dyDescent="0.25">
      <c r="A497">
        <v>495</v>
      </c>
      <c r="B497" t="s">
        <v>101</v>
      </c>
      <c r="C497" t="s">
        <v>102</v>
      </c>
      <c r="D497" t="s">
        <v>107</v>
      </c>
      <c r="E497" t="s">
        <v>104</v>
      </c>
      <c r="F497" s="53">
        <f>'2040_NoBuild'!F496*'2040_NoBuild'!H496</f>
        <v>412031131</v>
      </c>
    </row>
    <row r="498" spans="1:6" x14ac:dyDescent="0.25">
      <c r="A498">
        <v>496</v>
      </c>
      <c r="B498" t="s">
        <v>101</v>
      </c>
      <c r="C498" t="s">
        <v>102</v>
      </c>
      <c r="D498" t="s">
        <v>107</v>
      </c>
      <c r="E498" t="s">
        <v>104</v>
      </c>
      <c r="F498" s="53">
        <f>'2040_NoBuild'!F497*'2040_NoBuild'!H497</f>
        <v>678478850</v>
      </c>
    </row>
    <row r="499" spans="1:6" x14ac:dyDescent="0.25">
      <c r="A499">
        <v>497</v>
      </c>
      <c r="B499" t="s">
        <v>101</v>
      </c>
      <c r="C499" t="s">
        <v>102</v>
      </c>
      <c r="D499" t="s">
        <v>107</v>
      </c>
      <c r="E499" t="s">
        <v>104</v>
      </c>
      <c r="F499" s="53">
        <f>'2040_NoBuild'!F498*'2040_NoBuild'!H498</f>
        <v>476077245</v>
      </c>
    </row>
    <row r="500" spans="1:6" x14ac:dyDescent="0.25">
      <c r="A500">
        <v>498</v>
      </c>
      <c r="B500" t="s">
        <v>101</v>
      </c>
      <c r="C500" t="s">
        <v>102</v>
      </c>
      <c r="D500" t="s">
        <v>107</v>
      </c>
      <c r="E500" t="s">
        <v>104</v>
      </c>
      <c r="F500" s="53">
        <f>'2040_NoBuild'!F499*'2040_NoBuild'!H499</f>
        <v>721295352</v>
      </c>
    </row>
    <row r="501" spans="1:6" x14ac:dyDescent="0.25">
      <c r="A501">
        <v>499</v>
      </c>
      <c r="B501" t="s">
        <v>101</v>
      </c>
      <c r="C501" t="s">
        <v>102</v>
      </c>
      <c r="D501" t="s">
        <v>107</v>
      </c>
      <c r="E501" t="s">
        <v>104</v>
      </c>
      <c r="F501" s="53">
        <f>'2040_NoBuild'!F500*'2040_NoBuild'!H500</f>
        <v>305220020</v>
      </c>
    </row>
    <row r="502" spans="1:6" x14ac:dyDescent="0.25">
      <c r="A502">
        <v>500</v>
      </c>
      <c r="B502" t="s">
        <v>101</v>
      </c>
      <c r="C502" t="s">
        <v>102</v>
      </c>
      <c r="D502" t="s">
        <v>107</v>
      </c>
      <c r="E502" t="s">
        <v>104</v>
      </c>
      <c r="F502" s="53">
        <f>'2040_NoBuild'!F501*'2040_NoBuild'!H501</f>
        <v>319881744</v>
      </c>
    </row>
    <row r="503" spans="1:6" x14ac:dyDescent="0.25">
      <c r="A503">
        <v>501</v>
      </c>
      <c r="B503" t="s">
        <v>101</v>
      </c>
      <c r="C503" t="s">
        <v>102</v>
      </c>
      <c r="D503" t="s">
        <v>107</v>
      </c>
      <c r="E503" t="s">
        <v>104</v>
      </c>
      <c r="F503" s="53">
        <f>'2040_NoBuild'!F502*'2040_NoBuild'!H502</f>
        <v>558748515</v>
      </c>
    </row>
    <row r="504" spans="1:6" x14ac:dyDescent="0.25">
      <c r="A504">
        <v>502</v>
      </c>
      <c r="B504" t="s">
        <v>101</v>
      </c>
      <c r="C504" t="s">
        <v>108</v>
      </c>
      <c r="D504" t="s">
        <v>109</v>
      </c>
      <c r="E504" t="s">
        <v>104</v>
      </c>
      <c r="F504" s="53">
        <f>'2040_NoBuild'!F503*'2040_NoBuild'!H503</f>
        <v>741952060</v>
      </c>
    </row>
    <row r="505" spans="1:6" x14ac:dyDescent="0.25">
      <c r="A505">
        <v>503</v>
      </c>
      <c r="B505" t="s">
        <v>101</v>
      </c>
      <c r="C505" t="s">
        <v>108</v>
      </c>
      <c r="D505" t="s">
        <v>109</v>
      </c>
      <c r="E505" t="s">
        <v>104</v>
      </c>
      <c r="F505" s="53">
        <f>'2040_NoBuild'!F504*'2040_NoBuild'!H504</f>
        <v>517554115</v>
      </c>
    </row>
    <row r="506" spans="1:6" x14ac:dyDescent="0.25">
      <c r="A506">
        <v>504</v>
      </c>
      <c r="B506" t="s">
        <v>101</v>
      </c>
      <c r="C506" t="s">
        <v>108</v>
      </c>
      <c r="D506" t="s">
        <v>109</v>
      </c>
      <c r="E506" t="s">
        <v>104</v>
      </c>
      <c r="F506" s="53">
        <f>'2040_NoBuild'!F505*'2040_NoBuild'!H505</f>
        <v>173676906</v>
      </c>
    </row>
    <row r="507" spans="1:6" x14ac:dyDescent="0.25">
      <c r="A507">
        <v>505</v>
      </c>
      <c r="B507" t="s">
        <v>101</v>
      </c>
      <c r="C507" t="s">
        <v>108</v>
      </c>
      <c r="D507" t="s">
        <v>109</v>
      </c>
      <c r="E507" t="s">
        <v>104</v>
      </c>
      <c r="F507" s="53">
        <f>'2040_NoBuild'!F506*'2040_NoBuild'!H506</f>
        <v>852784632</v>
      </c>
    </row>
    <row r="508" spans="1:6" x14ac:dyDescent="0.25">
      <c r="A508">
        <v>506</v>
      </c>
      <c r="B508" t="s">
        <v>101</v>
      </c>
      <c r="C508" t="s">
        <v>108</v>
      </c>
      <c r="D508" t="s">
        <v>109</v>
      </c>
      <c r="E508" t="s">
        <v>104</v>
      </c>
      <c r="F508" s="53">
        <f>'2040_NoBuild'!F507*'2040_NoBuild'!H507</f>
        <v>2095003344</v>
      </c>
    </row>
    <row r="509" spans="1:6" x14ac:dyDescent="0.25">
      <c r="A509">
        <v>507</v>
      </c>
      <c r="B509" t="s">
        <v>101</v>
      </c>
      <c r="C509" t="s">
        <v>108</v>
      </c>
      <c r="D509" t="s">
        <v>109</v>
      </c>
      <c r="E509" t="s">
        <v>104</v>
      </c>
      <c r="F509" s="53">
        <f>'2040_NoBuild'!F508*'2040_NoBuild'!H508</f>
        <v>1577797306</v>
      </c>
    </row>
    <row r="510" spans="1:6" x14ac:dyDescent="0.25">
      <c r="A510">
        <v>508</v>
      </c>
      <c r="B510" t="s">
        <v>101</v>
      </c>
      <c r="C510" t="s">
        <v>108</v>
      </c>
      <c r="D510" t="s">
        <v>109</v>
      </c>
      <c r="E510" t="s">
        <v>104</v>
      </c>
      <c r="F510" s="53">
        <f>'2040_NoBuild'!F509*'2040_NoBuild'!H509</f>
        <v>1912701348</v>
      </c>
    </row>
    <row r="511" spans="1:6" x14ac:dyDescent="0.25">
      <c r="A511">
        <v>509</v>
      </c>
      <c r="B511" t="s">
        <v>101</v>
      </c>
      <c r="C511" t="s">
        <v>108</v>
      </c>
      <c r="D511" t="s">
        <v>109</v>
      </c>
      <c r="E511" t="s">
        <v>104</v>
      </c>
      <c r="F511" s="53">
        <f>'2040_NoBuild'!F510*'2040_NoBuild'!H510</f>
        <v>1304853550</v>
      </c>
    </row>
    <row r="512" spans="1:6" x14ac:dyDescent="0.25">
      <c r="A512">
        <v>510</v>
      </c>
      <c r="B512" t="s">
        <v>101</v>
      </c>
      <c r="C512" t="s">
        <v>108</v>
      </c>
      <c r="D512" t="s">
        <v>109</v>
      </c>
      <c r="E512" t="s">
        <v>104</v>
      </c>
      <c r="F512" s="53">
        <f>'2040_NoBuild'!F511*'2040_NoBuild'!H511</f>
        <v>888827028</v>
      </c>
    </row>
    <row r="513" spans="1:6" x14ac:dyDescent="0.25">
      <c r="A513">
        <v>511</v>
      </c>
      <c r="B513" t="s">
        <v>101</v>
      </c>
      <c r="C513" t="s">
        <v>108</v>
      </c>
      <c r="D513" t="s">
        <v>109</v>
      </c>
      <c r="E513" t="s">
        <v>104</v>
      </c>
      <c r="F513" s="53">
        <f>'2040_NoBuild'!F512*'2040_NoBuild'!H512</f>
        <v>1426385378</v>
      </c>
    </row>
    <row r="514" spans="1:6" x14ac:dyDescent="0.25">
      <c r="A514">
        <v>512</v>
      </c>
      <c r="B514" t="s">
        <v>101</v>
      </c>
      <c r="C514" t="s">
        <v>108</v>
      </c>
      <c r="D514" t="s">
        <v>109</v>
      </c>
      <c r="E514" t="s">
        <v>104</v>
      </c>
      <c r="F514" s="53">
        <f>'2040_NoBuild'!F513*'2040_NoBuild'!H513</f>
        <v>996212565</v>
      </c>
    </row>
    <row r="515" spans="1:6" x14ac:dyDescent="0.25">
      <c r="A515">
        <v>513</v>
      </c>
      <c r="B515" t="s">
        <v>101</v>
      </c>
      <c r="C515" t="s">
        <v>108</v>
      </c>
      <c r="D515" t="s">
        <v>109</v>
      </c>
      <c r="E515" t="s">
        <v>104</v>
      </c>
      <c r="F515" s="53">
        <f>'2040_NoBuild'!F514*'2040_NoBuild'!H514</f>
        <v>1376160084</v>
      </c>
    </row>
    <row r="516" spans="1:6" x14ac:dyDescent="0.25">
      <c r="A516">
        <v>514</v>
      </c>
      <c r="B516" t="s">
        <v>101</v>
      </c>
      <c r="C516" t="s">
        <v>108</v>
      </c>
      <c r="D516" t="s">
        <v>109</v>
      </c>
      <c r="E516" t="s">
        <v>104</v>
      </c>
      <c r="F516" s="53">
        <f>'2040_NoBuild'!F515*'2040_NoBuild'!H515</f>
        <v>1136525904</v>
      </c>
    </row>
    <row r="517" spans="1:6" x14ac:dyDescent="0.25">
      <c r="A517">
        <v>515</v>
      </c>
      <c r="B517" t="s">
        <v>101</v>
      </c>
      <c r="C517" t="s">
        <v>108</v>
      </c>
      <c r="D517" t="s">
        <v>109</v>
      </c>
      <c r="E517" t="s">
        <v>104</v>
      </c>
      <c r="F517" s="53">
        <f>'2040_NoBuild'!F516*'2040_NoBuild'!H516</f>
        <v>1750758002</v>
      </c>
    </row>
    <row r="518" spans="1:6" x14ac:dyDescent="0.25">
      <c r="A518">
        <v>516</v>
      </c>
      <c r="B518" t="s">
        <v>101</v>
      </c>
      <c r="C518" t="s">
        <v>108</v>
      </c>
      <c r="D518" t="s">
        <v>109</v>
      </c>
      <c r="E518" t="s">
        <v>104</v>
      </c>
      <c r="F518" s="53">
        <f>'2040_NoBuild'!F517*'2040_NoBuild'!H517</f>
        <v>1429063050</v>
      </c>
    </row>
    <row r="519" spans="1:6" x14ac:dyDescent="0.25">
      <c r="A519">
        <v>517</v>
      </c>
      <c r="B519" t="s">
        <v>101</v>
      </c>
      <c r="C519" t="s">
        <v>108</v>
      </c>
      <c r="D519" t="s">
        <v>109</v>
      </c>
      <c r="E519" t="s">
        <v>104</v>
      </c>
      <c r="F519" s="53">
        <f>'2040_NoBuild'!F518*'2040_NoBuild'!H518</f>
        <v>618673620</v>
      </c>
    </row>
    <row r="520" spans="1:6" x14ac:dyDescent="0.25">
      <c r="A520">
        <v>518</v>
      </c>
      <c r="B520" t="s">
        <v>101</v>
      </c>
      <c r="C520" t="s">
        <v>108</v>
      </c>
      <c r="D520" t="s">
        <v>109</v>
      </c>
      <c r="E520" t="s">
        <v>104</v>
      </c>
      <c r="F520" s="53">
        <f>'2040_NoBuild'!F519*'2040_NoBuild'!H519</f>
        <v>1122605379</v>
      </c>
    </row>
    <row r="521" spans="1:6" x14ac:dyDescent="0.25">
      <c r="A521">
        <v>519</v>
      </c>
      <c r="B521" t="s">
        <v>101</v>
      </c>
      <c r="C521" t="s">
        <v>108</v>
      </c>
      <c r="D521" t="s">
        <v>109</v>
      </c>
      <c r="E521" t="s">
        <v>104</v>
      </c>
      <c r="F521" s="53">
        <f>'2040_NoBuild'!F520*'2040_NoBuild'!H520</f>
        <v>1032184782</v>
      </c>
    </row>
    <row r="522" spans="1:6" x14ac:dyDescent="0.25">
      <c r="A522">
        <v>520</v>
      </c>
      <c r="B522" t="s">
        <v>101</v>
      </c>
      <c r="C522" t="s">
        <v>108</v>
      </c>
      <c r="D522" t="s">
        <v>110</v>
      </c>
      <c r="E522" t="s">
        <v>104</v>
      </c>
      <c r="F522" s="53">
        <f>'2040_NoBuild'!F521*'2040_NoBuild'!H521</f>
        <v>375368658</v>
      </c>
    </row>
    <row r="523" spans="1:6" x14ac:dyDescent="0.25">
      <c r="A523">
        <v>521</v>
      </c>
      <c r="B523" t="s">
        <v>101</v>
      </c>
      <c r="C523" t="s">
        <v>108</v>
      </c>
      <c r="D523" t="s">
        <v>110</v>
      </c>
      <c r="E523" t="s">
        <v>104</v>
      </c>
      <c r="F523" s="53">
        <f>'2040_NoBuild'!F522*'2040_NoBuild'!H522</f>
        <v>708023961</v>
      </c>
    </row>
    <row r="524" spans="1:6" x14ac:dyDescent="0.25">
      <c r="A524">
        <v>522</v>
      </c>
      <c r="B524" t="s">
        <v>101</v>
      </c>
      <c r="C524" t="s">
        <v>108</v>
      </c>
      <c r="D524" t="s">
        <v>110</v>
      </c>
      <c r="E524" t="s">
        <v>104</v>
      </c>
      <c r="F524" s="53">
        <f>'2040_NoBuild'!F523*'2040_NoBuild'!H523</f>
        <v>647296488</v>
      </c>
    </row>
    <row r="525" spans="1:6" x14ac:dyDescent="0.25">
      <c r="A525">
        <v>523</v>
      </c>
      <c r="B525" t="s">
        <v>101</v>
      </c>
      <c r="C525" t="s">
        <v>108</v>
      </c>
      <c r="D525" t="s">
        <v>110</v>
      </c>
      <c r="E525" t="s">
        <v>104</v>
      </c>
      <c r="F525" s="53">
        <f>'2040_NoBuild'!F524*'2040_NoBuild'!H524</f>
        <v>742123515</v>
      </c>
    </row>
    <row r="526" spans="1:6" x14ac:dyDescent="0.25">
      <c r="A526">
        <v>524</v>
      </c>
      <c r="B526" t="s">
        <v>101</v>
      </c>
      <c r="C526" t="s">
        <v>108</v>
      </c>
      <c r="D526" t="s">
        <v>110</v>
      </c>
      <c r="E526" t="s">
        <v>104</v>
      </c>
      <c r="F526" s="53">
        <f>'2040_NoBuild'!F525*'2040_NoBuild'!H525</f>
        <v>967526947</v>
      </c>
    </row>
    <row r="527" spans="1:6" x14ac:dyDescent="0.25">
      <c r="A527">
        <v>525</v>
      </c>
      <c r="B527" t="s">
        <v>101</v>
      </c>
      <c r="C527" t="s">
        <v>108</v>
      </c>
      <c r="D527" t="s">
        <v>110</v>
      </c>
      <c r="E527" t="s">
        <v>104</v>
      </c>
      <c r="F527" s="53">
        <f>'2040_NoBuild'!F526*'2040_NoBuild'!H526</f>
        <v>1616731488</v>
      </c>
    </row>
    <row r="528" spans="1:6" x14ac:dyDescent="0.25">
      <c r="A528">
        <v>526</v>
      </c>
      <c r="B528" t="s">
        <v>101</v>
      </c>
      <c r="C528" t="s">
        <v>108</v>
      </c>
      <c r="D528" t="s">
        <v>110</v>
      </c>
      <c r="E528" t="s">
        <v>104</v>
      </c>
      <c r="F528" s="53">
        <f>'2040_NoBuild'!F527*'2040_NoBuild'!H527</f>
        <v>1127600970</v>
      </c>
    </row>
    <row r="529" spans="1:6" x14ac:dyDescent="0.25">
      <c r="A529">
        <v>527</v>
      </c>
      <c r="B529" t="s">
        <v>101</v>
      </c>
      <c r="C529" t="s">
        <v>108</v>
      </c>
      <c r="D529" t="s">
        <v>110</v>
      </c>
      <c r="E529" t="s">
        <v>104</v>
      </c>
      <c r="F529" s="53">
        <f>'2040_NoBuild'!F528*'2040_NoBuild'!H528</f>
        <v>3948624</v>
      </c>
    </row>
    <row r="530" spans="1:6" x14ac:dyDescent="0.25">
      <c r="A530">
        <v>528</v>
      </c>
      <c r="B530" t="s">
        <v>101</v>
      </c>
      <c r="C530" t="s">
        <v>108</v>
      </c>
      <c r="D530" t="s">
        <v>110</v>
      </c>
      <c r="E530" t="s">
        <v>104</v>
      </c>
      <c r="F530" s="53">
        <f>'2040_NoBuild'!F529*'2040_NoBuild'!H529</f>
        <v>0</v>
      </c>
    </row>
    <row r="531" spans="1:6" x14ac:dyDescent="0.25">
      <c r="A531">
        <v>529</v>
      </c>
      <c r="B531" t="s">
        <v>101</v>
      </c>
      <c r="C531" t="s">
        <v>108</v>
      </c>
      <c r="D531" t="s">
        <v>110</v>
      </c>
      <c r="E531" t="s">
        <v>104</v>
      </c>
      <c r="F531" s="53">
        <f>'2040_NoBuild'!F530*'2040_NoBuild'!H530</f>
        <v>753903796</v>
      </c>
    </row>
    <row r="532" spans="1:6" x14ac:dyDescent="0.25">
      <c r="A532">
        <v>530</v>
      </c>
      <c r="B532" t="s">
        <v>101</v>
      </c>
      <c r="C532" t="s">
        <v>108</v>
      </c>
      <c r="D532" t="s">
        <v>110</v>
      </c>
      <c r="E532" t="s">
        <v>104</v>
      </c>
      <c r="F532" s="53">
        <f>'2040_NoBuild'!F531*'2040_NoBuild'!H531</f>
        <v>329264980</v>
      </c>
    </row>
    <row r="533" spans="1:6" x14ac:dyDescent="0.25">
      <c r="A533">
        <v>531</v>
      </c>
      <c r="B533" t="s">
        <v>101</v>
      </c>
      <c r="C533" t="s">
        <v>108</v>
      </c>
      <c r="D533" t="s">
        <v>110</v>
      </c>
      <c r="E533" t="s">
        <v>104</v>
      </c>
      <c r="F533" s="53">
        <f>'2040_NoBuild'!F532*'2040_NoBuild'!H532</f>
        <v>384472068</v>
      </c>
    </row>
    <row r="534" spans="1:6" x14ac:dyDescent="0.25">
      <c r="A534">
        <v>532</v>
      </c>
      <c r="B534" t="s">
        <v>101</v>
      </c>
      <c r="C534" t="s">
        <v>108</v>
      </c>
      <c r="D534" t="s">
        <v>110</v>
      </c>
      <c r="E534" t="s">
        <v>104</v>
      </c>
      <c r="F534" s="53">
        <f>'2040_NoBuild'!F533*'2040_NoBuild'!H533</f>
        <v>762225882</v>
      </c>
    </row>
    <row r="535" spans="1:6" x14ac:dyDescent="0.25">
      <c r="A535">
        <v>533</v>
      </c>
      <c r="B535" t="s">
        <v>101</v>
      </c>
      <c r="C535" t="s">
        <v>108</v>
      </c>
      <c r="D535" t="s">
        <v>110</v>
      </c>
      <c r="E535" t="s">
        <v>104</v>
      </c>
      <c r="F535" s="53">
        <f>'2040_NoBuild'!F534*'2040_NoBuild'!H534</f>
        <v>995283449</v>
      </c>
    </row>
    <row r="536" spans="1:6" x14ac:dyDescent="0.25">
      <c r="A536">
        <v>534</v>
      </c>
      <c r="B536" t="s">
        <v>101</v>
      </c>
      <c r="C536" t="s">
        <v>108</v>
      </c>
      <c r="D536" t="s">
        <v>110</v>
      </c>
      <c r="E536" t="s">
        <v>104</v>
      </c>
      <c r="F536" s="53">
        <f>'2040_NoBuild'!F535*'2040_NoBuild'!H535</f>
        <v>649960913</v>
      </c>
    </row>
    <row r="537" spans="1:6" x14ac:dyDescent="0.25">
      <c r="A537">
        <v>535</v>
      </c>
      <c r="B537" t="s">
        <v>101</v>
      </c>
      <c r="C537" t="s">
        <v>108</v>
      </c>
      <c r="D537" t="s">
        <v>110</v>
      </c>
      <c r="E537" t="s">
        <v>104</v>
      </c>
      <c r="F537" s="53">
        <f>'2040_NoBuild'!F536*'2040_NoBuild'!H536</f>
        <v>752752539</v>
      </c>
    </row>
    <row r="538" spans="1:6" x14ac:dyDescent="0.25">
      <c r="A538">
        <v>536</v>
      </c>
      <c r="B538" t="s">
        <v>101</v>
      </c>
      <c r="C538" t="s">
        <v>108</v>
      </c>
      <c r="D538" t="s">
        <v>110</v>
      </c>
      <c r="E538" t="s">
        <v>104</v>
      </c>
      <c r="F538" s="53">
        <f>'2040_NoBuild'!F537*'2040_NoBuild'!H537</f>
        <v>780134344</v>
      </c>
    </row>
    <row r="539" spans="1:6" x14ac:dyDescent="0.25">
      <c r="A539">
        <v>537</v>
      </c>
      <c r="B539" t="s">
        <v>101</v>
      </c>
      <c r="C539" t="s">
        <v>108</v>
      </c>
      <c r="D539" t="s">
        <v>110</v>
      </c>
      <c r="E539" t="s">
        <v>104</v>
      </c>
      <c r="F539" s="53">
        <f>'2040_NoBuild'!F538*'2040_NoBuild'!H538</f>
        <v>258824522</v>
      </c>
    </row>
    <row r="540" spans="1:6" x14ac:dyDescent="0.25">
      <c r="A540">
        <v>538</v>
      </c>
      <c r="B540" t="s">
        <v>101</v>
      </c>
      <c r="C540" t="s">
        <v>108</v>
      </c>
      <c r="D540" t="s">
        <v>110</v>
      </c>
      <c r="E540" t="s">
        <v>104</v>
      </c>
      <c r="F540" s="53">
        <f>'2040_NoBuild'!F539*'2040_NoBuild'!H539</f>
        <v>899224064</v>
      </c>
    </row>
    <row r="541" spans="1:6" x14ac:dyDescent="0.25">
      <c r="A541">
        <v>539</v>
      </c>
      <c r="B541" t="s">
        <v>101</v>
      </c>
      <c r="C541" t="s">
        <v>108</v>
      </c>
      <c r="D541" t="s">
        <v>110</v>
      </c>
      <c r="E541" t="s">
        <v>104</v>
      </c>
      <c r="F541" s="53">
        <f>'2040_NoBuild'!F540*'2040_NoBuild'!H540</f>
        <v>414410776</v>
      </c>
    </row>
    <row r="542" spans="1:6" x14ac:dyDescent="0.25">
      <c r="A542">
        <v>540</v>
      </c>
      <c r="B542" t="s">
        <v>101</v>
      </c>
      <c r="C542" t="s">
        <v>108</v>
      </c>
      <c r="D542" t="s">
        <v>110</v>
      </c>
      <c r="E542" t="s">
        <v>104</v>
      </c>
      <c r="F542" s="53">
        <f>'2040_NoBuild'!F541*'2040_NoBuild'!H541</f>
        <v>401431981</v>
      </c>
    </row>
    <row r="543" spans="1:6" x14ac:dyDescent="0.25">
      <c r="A543">
        <v>541</v>
      </c>
      <c r="B543" t="s">
        <v>101</v>
      </c>
      <c r="C543" t="s">
        <v>108</v>
      </c>
      <c r="D543" t="s">
        <v>110</v>
      </c>
      <c r="E543" t="s">
        <v>104</v>
      </c>
      <c r="F543" s="53">
        <f>'2040_NoBuild'!F542*'2040_NoBuild'!H542</f>
        <v>253249312</v>
      </c>
    </row>
    <row r="544" spans="1:6" x14ac:dyDescent="0.25">
      <c r="A544">
        <v>542</v>
      </c>
      <c r="B544" t="s">
        <v>101</v>
      </c>
      <c r="C544" t="s">
        <v>108</v>
      </c>
      <c r="D544" t="s">
        <v>110</v>
      </c>
      <c r="E544" t="s">
        <v>104</v>
      </c>
      <c r="F544" s="53">
        <f>'2040_NoBuild'!F543*'2040_NoBuild'!H543</f>
        <v>616808192</v>
      </c>
    </row>
    <row r="545" spans="1:6" x14ac:dyDescent="0.25">
      <c r="A545">
        <v>543</v>
      </c>
      <c r="B545" t="s">
        <v>101</v>
      </c>
      <c r="C545" t="s">
        <v>108</v>
      </c>
      <c r="D545" t="s">
        <v>110</v>
      </c>
      <c r="E545" t="s">
        <v>104</v>
      </c>
      <c r="F545" s="53">
        <f>'2040_NoBuild'!F544*'2040_NoBuild'!H544</f>
        <v>785950165</v>
      </c>
    </row>
    <row r="546" spans="1:6" x14ac:dyDescent="0.25">
      <c r="A546">
        <v>544</v>
      </c>
      <c r="B546" t="s">
        <v>101</v>
      </c>
      <c r="C546" t="s">
        <v>108</v>
      </c>
      <c r="D546" t="s">
        <v>110</v>
      </c>
      <c r="E546" t="s">
        <v>104</v>
      </c>
      <c r="F546" s="53">
        <f>'2040_NoBuild'!F545*'2040_NoBuild'!H545</f>
        <v>584231424</v>
      </c>
    </row>
    <row r="547" spans="1:6" x14ac:dyDescent="0.25">
      <c r="A547">
        <v>545</v>
      </c>
      <c r="B547" t="s">
        <v>101</v>
      </c>
      <c r="C547" t="s">
        <v>108</v>
      </c>
      <c r="D547" t="s">
        <v>110</v>
      </c>
      <c r="E547" t="s">
        <v>104</v>
      </c>
      <c r="F547" s="53">
        <f>'2040_NoBuild'!F546*'2040_NoBuild'!H546</f>
        <v>688358204</v>
      </c>
    </row>
    <row r="548" spans="1:6" x14ac:dyDescent="0.25">
      <c r="A548">
        <v>546</v>
      </c>
      <c r="B548" t="s">
        <v>101</v>
      </c>
      <c r="C548" t="s">
        <v>108</v>
      </c>
      <c r="D548" t="s">
        <v>110</v>
      </c>
      <c r="E548" t="s">
        <v>104</v>
      </c>
      <c r="F548" s="53">
        <f>'2040_NoBuild'!F547*'2040_NoBuild'!H547</f>
        <v>768477164</v>
      </c>
    </row>
    <row r="549" spans="1:6" x14ac:dyDescent="0.25">
      <c r="A549">
        <v>547</v>
      </c>
      <c r="B549" t="s">
        <v>101</v>
      </c>
      <c r="C549" t="s">
        <v>108</v>
      </c>
      <c r="D549" t="s">
        <v>110</v>
      </c>
      <c r="E549" t="s">
        <v>104</v>
      </c>
      <c r="F549" s="53">
        <f>'2040_NoBuild'!F548*'2040_NoBuild'!H548</f>
        <v>575732758</v>
      </c>
    </row>
    <row r="550" spans="1:6" x14ac:dyDescent="0.25">
      <c r="A550">
        <v>548</v>
      </c>
      <c r="B550" t="s">
        <v>101</v>
      </c>
      <c r="C550" t="s">
        <v>108</v>
      </c>
      <c r="D550" t="s">
        <v>110</v>
      </c>
      <c r="E550" t="s">
        <v>104</v>
      </c>
      <c r="F550" s="53">
        <f>'2040_NoBuild'!F549*'2040_NoBuild'!H549</f>
        <v>274145740</v>
      </c>
    </row>
    <row r="551" spans="1:6" x14ac:dyDescent="0.25">
      <c r="A551">
        <v>549</v>
      </c>
      <c r="B551" t="s">
        <v>101</v>
      </c>
      <c r="C551" t="s">
        <v>108</v>
      </c>
      <c r="D551" t="s">
        <v>110</v>
      </c>
      <c r="E551" t="s">
        <v>104</v>
      </c>
      <c r="F551" s="53">
        <f>'2040_NoBuild'!F550*'2040_NoBuild'!H550</f>
        <v>698365395</v>
      </c>
    </row>
    <row r="552" spans="1:6" x14ac:dyDescent="0.25">
      <c r="A552">
        <v>550</v>
      </c>
      <c r="B552" t="s">
        <v>101</v>
      </c>
      <c r="C552" t="s">
        <v>108</v>
      </c>
      <c r="D552" t="s">
        <v>111</v>
      </c>
      <c r="E552" t="s">
        <v>104</v>
      </c>
      <c r="F552" s="53">
        <f>'2040_NoBuild'!F551*'2040_NoBuild'!H551</f>
        <v>1957791990</v>
      </c>
    </row>
    <row r="553" spans="1:6" x14ac:dyDescent="0.25">
      <c r="A553">
        <v>551</v>
      </c>
      <c r="B553" t="s">
        <v>101</v>
      </c>
      <c r="C553" t="s">
        <v>108</v>
      </c>
      <c r="D553" t="s">
        <v>111</v>
      </c>
      <c r="E553" t="s">
        <v>104</v>
      </c>
      <c r="F553" s="53">
        <f>'2040_NoBuild'!F552*'2040_NoBuild'!H552</f>
        <v>321639090</v>
      </c>
    </row>
    <row r="554" spans="1:6" x14ac:dyDescent="0.25">
      <c r="A554">
        <v>552</v>
      </c>
      <c r="B554" t="s">
        <v>101</v>
      </c>
      <c r="C554" t="s">
        <v>108</v>
      </c>
      <c r="D554" t="s">
        <v>111</v>
      </c>
      <c r="E554" t="s">
        <v>104</v>
      </c>
      <c r="F554" s="53">
        <f>'2040_NoBuild'!F553*'2040_NoBuild'!H553</f>
        <v>963812580</v>
      </c>
    </row>
    <row r="555" spans="1:6" x14ac:dyDescent="0.25">
      <c r="A555">
        <v>553</v>
      </c>
      <c r="B555" t="s">
        <v>101</v>
      </c>
      <c r="C555" t="s">
        <v>108</v>
      </c>
      <c r="D555" t="s">
        <v>111</v>
      </c>
      <c r="E555" t="s">
        <v>104</v>
      </c>
      <c r="F555" s="53">
        <f>'2040_NoBuild'!F554*'2040_NoBuild'!H554</f>
        <v>1320486426</v>
      </c>
    </row>
    <row r="556" spans="1:6" x14ac:dyDescent="0.25">
      <c r="A556">
        <v>554</v>
      </c>
      <c r="B556" t="s">
        <v>101</v>
      </c>
      <c r="C556" t="s">
        <v>108</v>
      </c>
      <c r="D556" t="s">
        <v>111</v>
      </c>
      <c r="E556" t="s">
        <v>104</v>
      </c>
      <c r="F556" s="53">
        <f>'2040_NoBuild'!F555*'2040_NoBuild'!H555</f>
        <v>627626970</v>
      </c>
    </row>
    <row r="557" spans="1:6" x14ac:dyDescent="0.25">
      <c r="A557">
        <v>555</v>
      </c>
      <c r="B557" t="s">
        <v>101</v>
      </c>
      <c r="C557" t="s">
        <v>108</v>
      </c>
      <c r="D557" t="s">
        <v>111</v>
      </c>
      <c r="E557" t="s">
        <v>104</v>
      </c>
      <c r="F557" s="53">
        <f>'2040_NoBuild'!F556*'2040_NoBuild'!H556</f>
        <v>722071367</v>
      </c>
    </row>
    <row r="558" spans="1:6" x14ac:dyDescent="0.25">
      <c r="A558">
        <v>556</v>
      </c>
      <c r="B558" t="s">
        <v>101</v>
      </c>
      <c r="C558" t="s">
        <v>108</v>
      </c>
      <c r="D558" t="s">
        <v>111</v>
      </c>
      <c r="E558" t="s">
        <v>104</v>
      </c>
      <c r="F558" s="53">
        <f>'2040_NoBuild'!F557*'2040_NoBuild'!H557</f>
        <v>877490964</v>
      </c>
    </row>
    <row r="559" spans="1:6" x14ac:dyDescent="0.25">
      <c r="A559">
        <v>557</v>
      </c>
      <c r="B559" t="s">
        <v>101</v>
      </c>
      <c r="C559" t="s">
        <v>108</v>
      </c>
      <c r="D559" t="s">
        <v>111</v>
      </c>
      <c r="E559" t="s">
        <v>104</v>
      </c>
      <c r="F559" s="53">
        <f>'2040_NoBuild'!F558*'2040_NoBuild'!H558</f>
        <v>592434060</v>
      </c>
    </row>
    <row r="560" spans="1:6" x14ac:dyDescent="0.25">
      <c r="A560">
        <v>558</v>
      </c>
      <c r="B560" t="s">
        <v>101</v>
      </c>
      <c r="C560" t="s">
        <v>108</v>
      </c>
      <c r="D560" t="s">
        <v>111</v>
      </c>
      <c r="E560" t="s">
        <v>104</v>
      </c>
      <c r="F560" s="53">
        <f>'2040_NoBuild'!F559*'2040_NoBuild'!H559</f>
        <v>541750440</v>
      </c>
    </row>
    <row r="561" spans="1:6" x14ac:dyDescent="0.25">
      <c r="A561">
        <v>559</v>
      </c>
      <c r="B561" t="s">
        <v>101</v>
      </c>
      <c r="C561" t="s">
        <v>108</v>
      </c>
      <c r="D561" t="s">
        <v>111</v>
      </c>
      <c r="E561" t="s">
        <v>104</v>
      </c>
      <c r="F561" s="53">
        <f>'2040_NoBuild'!F560*'2040_NoBuild'!H560</f>
        <v>312267936</v>
      </c>
    </row>
    <row r="562" spans="1:6" x14ac:dyDescent="0.25">
      <c r="A562">
        <v>560</v>
      </c>
      <c r="B562" t="s">
        <v>101</v>
      </c>
      <c r="C562" t="s">
        <v>108</v>
      </c>
      <c r="D562" t="s">
        <v>111</v>
      </c>
      <c r="E562" t="s">
        <v>104</v>
      </c>
      <c r="F562" s="53">
        <f>'2040_NoBuild'!F561*'2040_NoBuild'!H561</f>
        <v>46276089</v>
      </c>
    </row>
    <row r="563" spans="1:6" x14ac:dyDescent="0.25">
      <c r="A563">
        <v>561</v>
      </c>
      <c r="B563" t="s">
        <v>101</v>
      </c>
      <c r="C563" t="s">
        <v>108</v>
      </c>
      <c r="D563" t="s">
        <v>111</v>
      </c>
      <c r="E563" t="s">
        <v>104</v>
      </c>
      <c r="F563" s="53">
        <f>'2040_NoBuild'!F562*'2040_NoBuild'!H562</f>
        <v>477479136</v>
      </c>
    </row>
    <row r="564" spans="1:6" x14ac:dyDescent="0.25">
      <c r="A564">
        <v>562</v>
      </c>
      <c r="B564" t="s">
        <v>101</v>
      </c>
      <c r="C564" t="s">
        <v>108</v>
      </c>
      <c r="D564" t="s">
        <v>111</v>
      </c>
      <c r="E564" t="s">
        <v>104</v>
      </c>
      <c r="F564" s="53">
        <f>'2040_NoBuild'!F563*'2040_NoBuild'!H563</f>
        <v>552736416</v>
      </c>
    </row>
    <row r="565" spans="1:6" x14ac:dyDescent="0.25">
      <c r="A565">
        <v>563</v>
      </c>
      <c r="B565" t="s">
        <v>101</v>
      </c>
      <c r="C565" t="s">
        <v>108</v>
      </c>
      <c r="D565" t="s">
        <v>111</v>
      </c>
      <c r="E565" t="s">
        <v>104</v>
      </c>
      <c r="F565" s="53">
        <f>'2040_NoBuild'!F564*'2040_NoBuild'!H564</f>
        <v>0</v>
      </c>
    </row>
    <row r="566" spans="1:6" x14ac:dyDescent="0.25">
      <c r="A566">
        <v>564</v>
      </c>
      <c r="B566" t="s">
        <v>101</v>
      </c>
      <c r="C566" t="s">
        <v>108</v>
      </c>
      <c r="D566" t="s">
        <v>111</v>
      </c>
      <c r="E566" t="s">
        <v>104</v>
      </c>
      <c r="F566" s="53">
        <f>'2040_NoBuild'!F565*'2040_NoBuild'!H565</f>
        <v>0</v>
      </c>
    </row>
    <row r="567" spans="1:6" x14ac:dyDescent="0.25">
      <c r="A567">
        <v>565</v>
      </c>
      <c r="B567" t="s">
        <v>101</v>
      </c>
      <c r="C567" t="s">
        <v>108</v>
      </c>
      <c r="D567" t="s">
        <v>111</v>
      </c>
      <c r="E567" t="s">
        <v>104</v>
      </c>
      <c r="F567" s="53">
        <f>'2040_NoBuild'!F566*'2040_NoBuild'!H566</f>
        <v>160869203</v>
      </c>
    </row>
    <row r="568" spans="1:6" x14ac:dyDescent="0.25">
      <c r="A568">
        <v>566</v>
      </c>
      <c r="B568" t="s">
        <v>101</v>
      </c>
      <c r="C568" t="s">
        <v>108</v>
      </c>
      <c r="D568" t="s">
        <v>111</v>
      </c>
      <c r="E568" t="s">
        <v>104</v>
      </c>
      <c r="F568" s="53">
        <f>'2040_NoBuild'!F567*'2040_NoBuild'!H567</f>
        <v>1054064923</v>
      </c>
    </row>
    <row r="569" spans="1:6" x14ac:dyDescent="0.25">
      <c r="A569">
        <v>567</v>
      </c>
      <c r="B569" t="s">
        <v>101</v>
      </c>
      <c r="C569" t="s">
        <v>108</v>
      </c>
      <c r="D569" t="s">
        <v>111</v>
      </c>
      <c r="E569" t="s">
        <v>104</v>
      </c>
      <c r="F569" s="53">
        <f>'2040_NoBuild'!F568*'2040_NoBuild'!H568</f>
        <v>792955800</v>
      </c>
    </row>
    <row r="570" spans="1:6" x14ac:dyDescent="0.25">
      <c r="A570">
        <v>568</v>
      </c>
      <c r="B570" t="s">
        <v>101</v>
      </c>
      <c r="C570" t="s">
        <v>108</v>
      </c>
      <c r="D570" t="s">
        <v>111</v>
      </c>
      <c r="E570" t="s">
        <v>104</v>
      </c>
      <c r="F570" s="53">
        <f>'2040_NoBuild'!F569*'2040_NoBuild'!H569</f>
        <v>697770769</v>
      </c>
    </row>
    <row r="571" spans="1:6" x14ac:dyDescent="0.25">
      <c r="A571">
        <v>569</v>
      </c>
      <c r="B571" t="s">
        <v>101</v>
      </c>
      <c r="C571" t="s">
        <v>108</v>
      </c>
      <c r="D571" t="s">
        <v>111</v>
      </c>
      <c r="E571" t="s">
        <v>104</v>
      </c>
      <c r="F571" s="53">
        <f>'2040_NoBuild'!F570*'2040_NoBuild'!H570</f>
        <v>715386290</v>
      </c>
    </row>
    <row r="572" spans="1:6" x14ac:dyDescent="0.25">
      <c r="A572">
        <v>570</v>
      </c>
      <c r="B572" t="s">
        <v>101</v>
      </c>
      <c r="C572" t="s">
        <v>108</v>
      </c>
      <c r="D572" t="s">
        <v>111</v>
      </c>
      <c r="E572" t="s">
        <v>104</v>
      </c>
      <c r="F572" s="53">
        <f>'2040_NoBuild'!F571*'2040_NoBuild'!H571</f>
        <v>823246668</v>
      </c>
    </row>
    <row r="573" spans="1:6" x14ac:dyDescent="0.25">
      <c r="A573">
        <v>571</v>
      </c>
      <c r="B573" t="s">
        <v>101</v>
      </c>
      <c r="C573" t="s">
        <v>108</v>
      </c>
      <c r="D573" t="s">
        <v>111</v>
      </c>
      <c r="E573" t="s">
        <v>104</v>
      </c>
      <c r="F573" s="53">
        <f>'2040_NoBuild'!F572*'2040_NoBuild'!H572</f>
        <v>975226503</v>
      </c>
    </row>
    <row r="574" spans="1:6" x14ac:dyDescent="0.25">
      <c r="A574">
        <v>572</v>
      </c>
      <c r="B574" t="s">
        <v>101</v>
      </c>
      <c r="C574" t="s">
        <v>108</v>
      </c>
      <c r="D574" t="s">
        <v>111</v>
      </c>
      <c r="E574" t="s">
        <v>104</v>
      </c>
      <c r="F574" s="53">
        <f>'2040_NoBuild'!F573*'2040_NoBuild'!H573</f>
        <v>620363205</v>
      </c>
    </row>
    <row r="575" spans="1:6" x14ac:dyDescent="0.25">
      <c r="A575">
        <v>573</v>
      </c>
      <c r="B575" t="s">
        <v>101</v>
      </c>
      <c r="C575" t="s">
        <v>108</v>
      </c>
      <c r="D575" t="s">
        <v>111</v>
      </c>
      <c r="E575" t="s">
        <v>104</v>
      </c>
      <c r="F575" s="53">
        <f>'2040_NoBuild'!F574*'2040_NoBuild'!H574</f>
        <v>722827909</v>
      </c>
    </row>
    <row r="576" spans="1:6" x14ac:dyDescent="0.25">
      <c r="A576">
        <v>574</v>
      </c>
      <c r="B576" t="s">
        <v>101</v>
      </c>
      <c r="C576" t="s">
        <v>108</v>
      </c>
      <c r="D576" t="s">
        <v>111</v>
      </c>
      <c r="E576" t="s">
        <v>104</v>
      </c>
      <c r="F576" s="53">
        <f>'2040_NoBuild'!F575*'2040_NoBuild'!H575</f>
        <v>782861994</v>
      </c>
    </row>
    <row r="577" spans="1:6" x14ac:dyDescent="0.25">
      <c r="A577">
        <v>575</v>
      </c>
      <c r="B577" t="s">
        <v>101</v>
      </c>
      <c r="C577" t="s">
        <v>108</v>
      </c>
      <c r="D577" t="s">
        <v>111</v>
      </c>
      <c r="E577" t="s">
        <v>104</v>
      </c>
      <c r="F577" s="53">
        <f>'2040_NoBuild'!F576*'2040_NoBuild'!H576</f>
        <v>989830780</v>
      </c>
    </row>
    <row r="578" spans="1:6" x14ac:dyDescent="0.25">
      <c r="A578">
        <v>576</v>
      </c>
      <c r="B578" t="s">
        <v>101</v>
      </c>
      <c r="C578" t="s">
        <v>108</v>
      </c>
      <c r="D578" t="s">
        <v>111</v>
      </c>
      <c r="E578" t="s">
        <v>104</v>
      </c>
      <c r="F578" s="53">
        <f>'2040_NoBuild'!F577*'2040_NoBuild'!H577</f>
        <v>666575640</v>
      </c>
    </row>
    <row r="579" spans="1:6" x14ac:dyDescent="0.25">
      <c r="A579">
        <v>577</v>
      </c>
      <c r="B579" t="s">
        <v>101</v>
      </c>
      <c r="C579" t="s">
        <v>108</v>
      </c>
      <c r="D579" t="s">
        <v>111</v>
      </c>
      <c r="E579" t="s">
        <v>104</v>
      </c>
      <c r="F579" s="53">
        <f>'2040_NoBuild'!F578*'2040_NoBuild'!H578</f>
        <v>700344864</v>
      </c>
    </row>
    <row r="580" spans="1:6" x14ac:dyDescent="0.25">
      <c r="A580">
        <v>578</v>
      </c>
      <c r="B580" t="s">
        <v>101</v>
      </c>
      <c r="C580" t="s">
        <v>108</v>
      </c>
      <c r="D580" t="s">
        <v>111</v>
      </c>
      <c r="E580" t="s">
        <v>104</v>
      </c>
      <c r="F580" s="53">
        <f>'2040_NoBuild'!F579*'2040_NoBuild'!H579</f>
        <v>475597234</v>
      </c>
    </row>
    <row r="581" spans="1:6" x14ac:dyDescent="0.25">
      <c r="A581">
        <v>579</v>
      </c>
      <c r="B581" t="s">
        <v>101</v>
      </c>
      <c r="C581" t="s">
        <v>108</v>
      </c>
      <c r="D581" t="s">
        <v>112</v>
      </c>
      <c r="E581" t="s">
        <v>104</v>
      </c>
      <c r="F581" s="53">
        <f>'2040_NoBuild'!F580*'2040_NoBuild'!H580</f>
        <v>0</v>
      </c>
    </row>
    <row r="582" spans="1:6" x14ac:dyDescent="0.25">
      <c r="A582">
        <v>580</v>
      </c>
      <c r="B582" t="s">
        <v>101</v>
      </c>
      <c r="C582" t="s">
        <v>108</v>
      </c>
      <c r="D582" t="s">
        <v>112</v>
      </c>
      <c r="E582" t="s">
        <v>104</v>
      </c>
      <c r="F582" s="53">
        <f>'2040_NoBuild'!F581*'2040_NoBuild'!H581</f>
        <v>230961874</v>
      </c>
    </row>
    <row r="583" spans="1:6" x14ac:dyDescent="0.25">
      <c r="A583">
        <v>581</v>
      </c>
      <c r="B583" t="s">
        <v>101</v>
      </c>
      <c r="C583" t="s">
        <v>108</v>
      </c>
      <c r="D583" t="s">
        <v>112</v>
      </c>
      <c r="E583" t="s">
        <v>104</v>
      </c>
      <c r="F583" s="53">
        <f>'2040_NoBuild'!F582*'2040_NoBuild'!H582</f>
        <v>114115456</v>
      </c>
    </row>
    <row r="584" spans="1:6" x14ac:dyDescent="0.25">
      <c r="A584">
        <v>582</v>
      </c>
      <c r="B584" t="s">
        <v>101</v>
      </c>
      <c r="C584" t="s">
        <v>108</v>
      </c>
      <c r="D584" t="s">
        <v>112</v>
      </c>
      <c r="E584" t="s">
        <v>104</v>
      </c>
      <c r="F584" s="53">
        <f>'2040_NoBuild'!F583*'2040_NoBuild'!H583</f>
        <v>532987848</v>
      </c>
    </row>
    <row r="585" spans="1:6" x14ac:dyDescent="0.25">
      <c r="A585">
        <v>583</v>
      </c>
      <c r="B585" t="s">
        <v>101</v>
      </c>
      <c r="C585" t="s">
        <v>108</v>
      </c>
      <c r="D585" t="s">
        <v>112</v>
      </c>
      <c r="E585" t="s">
        <v>104</v>
      </c>
      <c r="F585" s="53">
        <f>'2040_NoBuild'!F584*'2040_NoBuild'!H584</f>
        <v>767828820</v>
      </c>
    </row>
    <row r="586" spans="1:6" x14ac:dyDescent="0.25">
      <c r="A586">
        <v>584</v>
      </c>
      <c r="B586" t="s">
        <v>101</v>
      </c>
      <c r="C586" t="s">
        <v>108</v>
      </c>
      <c r="D586" t="s">
        <v>112</v>
      </c>
      <c r="E586" t="s">
        <v>104</v>
      </c>
      <c r="F586" s="53">
        <f>'2040_NoBuild'!F585*'2040_NoBuild'!H585</f>
        <v>2262102892</v>
      </c>
    </row>
    <row r="587" spans="1:6" x14ac:dyDescent="0.25">
      <c r="A587">
        <v>585</v>
      </c>
      <c r="B587" t="s">
        <v>101</v>
      </c>
      <c r="C587" t="s">
        <v>108</v>
      </c>
      <c r="D587" t="s">
        <v>112</v>
      </c>
      <c r="E587" t="s">
        <v>104</v>
      </c>
      <c r="F587" s="53">
        <f>'2040_NoBuild'!F586*'2040_NoBuild'!H586</f>
        <v>1087518768</v>
      </c>
    </row>
    <row r="588" spans="1:6" x14ac:dyDescent="0.25">
      <c r="A588">
        <v>586</v>
      </c>
      <c r="B588" t="s">
        <v>101</v>
      </c>
      <c r="C588" t="s">
        <v>108</v>
      </c>
      <c r="D588" t="s">
        <v>112</v>
      </c>
      <c r="E588" t="s">
        <v>104</v>
      </c>
      <c r="F588" s="53">
        <f>'2040_NoBuild'!F587*'2040_NoBuild'!H587</f>
        <v>858358335</v>
      </c>
    </row>
    <row r="589" spans="1:6" x14ac:dyDescent="0.25">
      <c r="A589">
        <v>587</v>
      </c>
      <c r="B589" t="s">
        <v>101</v>
      </c>
      <c r="C589" t="s">
        <v>108</v>
      </c>
      <c r="D589" t="s">
        <v>112</v>
      </c>
      <c r="E589" t="s">
        <v>104</v>
      </c>
      <c r="F589" s="53">
        <f>'2040_NoBuild'!F588*'2040_NoBuild'!H588</f>
        <v>1388049684</v>
      </c>
    </row>
    <row r="590" spans="1:6" x14ac:dyDescent="0.25">
      <c r="A590">
        <v>588</v>
      </c>
      <c r="B590" t="s">
        <v>101</v>
      </c>
      <c r="C590" t="s">
        <v>108</v>
      </c>
      <c r="D590" t="s">
        <v>112</v>
      </c>
      <c r="E590" t="s">
        <v>104</v>
      </c>
      <c r="F590" s="53">
        <f>'2040_NoBuild'!F589*'2040_NoBuild'!H589</f>
        <v>1327094595</v>
      </c>
    </row>
    <row r="591" spans="1:6" x14ac:dyDescent="0.25">
      <c r="A591">
        <v>589</v>
      </c>
      <c r="B591" t="s">
        <v>101</v>
      </c>
      <c r="C591" t="s">
        <v>108</v>
      </c>
      <c r="D591" t="s">
        <v>112</v>
      </c>
      <c r="E591" t="s">
        <v>104</v>
      </c>
      <c r="F591" s="53">
        <f>'2040_NoBuild'!F590*'2040_NoBuild'!H590</f>
        <v>1863784590</v>
      </c>
    </row>
    <row r="592" spans="1:6" x14ac:dyDescent="0.25">
      <c r="A592">
        <v>590</v>
      </c>
      <c r="B592" t="s">
        <v>101</v>
      </c>
      <c r="C592" t="s">
        <v>108</v>
      </c>
      <c r="D592" t="s">
        <v>112</v>
      </c>
      <c r="E592" t="s">
        <v>104</v>
      </c>
      <c r="F592" s="53">
        <f>'2040_NoBuild'!F591*'2040_NoBuild'!H591</f>
        <v>1119217176</v>
      </c>
    </row>
    <row r="593" spans="1:6" x14ac:dyDescent="0.25">
      <c r="A593">
        <v>591</v>
      </c>
      <c r="B593" t="s">
        <v>101</v>
      </c>
      <c r="C593" t="s">
        <v>108</v>
      </c>
      <c r="D593" t="s">
        <v>112</v>
      </c>
      <c r="E593" t="s">
        <v>104</v>
      </c>
      <c r="F593" s="53">
        <f>'2040_NoBuild'!F592*'2040_NoBuild'!H592</f>
        <v>1020898194</v>
      </c>
    </row>
    <row r="594" spans="1:6" x14ac:dyDescent="0.25">
      <c r="A594">
        <v>592</v>
      </c>
      <c r="B594" t="s">
        <v>101</v>
      </c>
      <c r="C594" t="s">
        <v>108</v>
      </c>
      <c r="D594" t="s">
        <v>112</v>
      </c>
      <c r="E594" t="s">
        <v>104</v>
      </c>
      <c r="F594" s="53">
        <f>'2040_NoBuild'!F593*'2040_NoBuild'!H593</f>
        <v>0</v>
      </c>
    </row>
    <row r="595" spans="1:6" x14ac:dyDescent="0.25">
      <c r="A595">
        <v>593</v>
      </c>
      <c r="B595" t="s">
        <v>101</v>
      </c>
      <c r="C595" t="s">
        <v>108</v>
      </c>
      <c r="D595" t="s">
        <v>112</v>
      </c>
      <c r="E595" t="s">
        <v>104</v>
      </c>
      <c r="F595" s="53">
        <f>'2040_NoBuild'!F594*'2040_NoBuild'!H594</f>
        <v>0</v>
      </c>
    </row>
    <row r="596" spans="1:6" x14ac:dyDescent="0.25">
      <c r="A596">
        <v>594</v>
      </c>
      <c r="B596" t="s">
        <v>101</v>
      </c>
      <c r="C596" t="s">
        <v>108</v>
      </c>
      <c r="D596" t="s">
        <v>112</v>
      </c>
      <c r="E596" t="s">
        <v>104</v>
      </c>
      <c r="F596" s="53">
        <f>'2040_NoBuild'!F595*'2040_NoBuild'!H595</f>
        <v>0</v>
      </c>
    </row>
    <row r="597" spans="1:6" x14ac:dyDescent="0.25">
      <c r="A597">
        <v>595</v>
      </c>
      <c r="B597" t="s">
        <v>101</v>
      </c>
      <c r="C597" t="s">
        <v>108</v>
      </c>
      <c r="D597" t="s">
        <v>112</v>
      </c>
      <c r="E597" t="s">
        <v>104</v>
      </c>
      <c r="F597" s="53">
        <f>'2040_NoBuild'!F596*'2040_NoBuild'!H596</f>
        <v>0</v>
      </c>
    </row>
    <row r="598" spans="1:6" x14ac:dyDescent="0.25">
      <c r="A598">
        <v>596</v>
      </c>
      <c r="B598" t="s">
        <v>101</v>
      </c>
      <c r="C598" t="s">
        <v>108</v>
      </c>
      <c r="D598" t="s">
        <v>112</v>
      </c>
      <c r="E598" t="s">
        <v>104</v>
      </c>
      <c r="F598" s="53">
        <f>'2040_NoBuild'!F597*'2040_NoBuild'!H597</f>
        <v>850607010</v>
      </c>
    </row>
    <row r="599" spans="1:6" x14ac:dyDescent="0.25">
      <c r="A599">
        <v>597</v>
      </c>
      <c r="B599" t="s">
        <v>101</v>
      </c>
      <c r="C599" t="s">
        <v>108</v>
      </c>
      <c r="D599" t="s">
        <v>112</v>
      </c>
      <c r="E599" t="s">
        <v>104</v>
      </c>
      <c r="F599" s="53">
        <f>'2040_NoBuild'!F598*'2040_NoBuild'!H598</f>
        <v>1214010885</v>
      </c>
    </row>
    <row r="600" spans="1:6" x14ac:dyDescent="0.25">
      <c r="A600">
        <v>598</v>
      </c>
      <c r="B600" t="s">
        <v>101</v>
      </c>
      <c r="C600" t="s">
        <v>108</v>
      </c>
      <c r="D600" t="s">
        <v>112</v>
      </c>
      <c r="E600" t="s">
        <v>104</v>
      </c>
      <c r="F600" s="53">
        <f>'2040_NoBuild'!F599*'2040_NoBuild'!H599</f>
        <v>1199874909</v>
      </c>
    </row>
    <row r="601" spans="1:6" x14ac:dyDescent="0.25">
      <c r="A601">
        <v>599</v>
      </c>
      <c r="B601" t="s">
        <v>101</v>
      </c>
      <c r="C601" t="s">
        <v>108</v>
      </c>
      <c r="D601" t="s">
        <v>112</v>
      </c>
      <c r="E601" t="s">
        <v>104</v>
      </c>
      <c r="F601" s="53">
        <f>'2040_NoBuild'!F600*'2040_NoBuild'!H600</f>
        <v>1441218779</v>
      </c>
    </row>
    <row r="602" spans="1:6" x14ac:dyDescent="0.25">
      <c r="A602">
        <v>600</v>
      </c>
      <c r="B602" t="s">
        <v>101</v>
      </c>
      <c r="C602" t="s">
        <v>108</v>
      </c>
      <c r="D602" t="s">
        <v>112</v>
      </c>
      <c r="E602" t="s">
        <v>104</v>
      </c>
      <c r="F602" s="53">
        <f>'2040_NoBuild'!F601*'2040_NoBuild'!H601</f>
        <v>2230785900</v>
      </c>
    </row>
    <row r="603" spans="1:6" x14ac:dyDescent="0.25">
      <c r="A603">
        <v>601</v>
      </c>
      <c r="B603" t="s">
        <v>101</v>
      </c>
      <c r="C603" t="s">
        <v>108</v>
      </c>
      <c r="D603" t="s">
        <v>112</v>
      </c>
      <c r="E603" t="s">
        <v>104</v>
      </c>
      <c r="F603" s="53">
        <f>'2040_NoBuild'!F602*'2040_NoBuild'!H602</f>
        <v>1434335628</v>
      </c>
    </row>
    <row r="604" spans="1:6" x14ac:dyDescent="0.25">
      <c r="A604">
        <v>602</v>
      </c>
      <c r="B604" t="s">
        <v>101</v>
      </c>
      <c r="C604" t="s">
        <v>108</v>
      </c>
      <c r="D604" t="s">
        <v>112</v>
      </c>
      <c r="E604" t="s">
        <v>104</v>
      </c>
      <c r="F604" s="53">
        <f>'2040_NoBuild'!F603*'2040_NoBuild'!H603</f>
        <v>1318682959</v>
      </c>
    </row>
    <row r="605" spans="1:6" x14ac:dyDescent="0.25">
      <c r="A605">
        <v>603</v>
      </c>
      <c r="B605" t="s">
        <v>101</v>
      </c>
      <c r="C605" t="s">
        <v>108</v>
      </c>
      <c r="D605" t="s">
        <v>112</v>
      </c>
      <c r="E605" t="s">
        <v>104</v>
      </c>
      <c r="F605" s="53">
        <f>'2040_NoBuild'!F604*'2040_NoBuild'!H604</f>
        <v>502596575</v>
      </c>
    </row>
    <row r="606" spans="1:6" x14ac:dyDescent="0.25">
      <c r="A606">
        <v>604</v>
      </c>
      <c r="B606" t="s">
        <v>101</v>
      </c>
      <c r="C606" t="s">
        <v>108</v>
      </c>
      <c r="D606" t="s">
        <v>112</v>
      </c>
      <c r="E606" t="s">
        <v>104</v>
      </c>
      <c r="F606" s="53">
        <f>'2040_NoBuild'!F605*'2040_NoBuild'!H605</f>
        <v>183722296</v>
      </c>
    </row>
    <row r="607" spans="1:6" x14ac:dyDescent="0.25">
      <c r="A607">
        <v>605</v>
      </c>
      <c r="B607" t="s">
        <v>101</v>
      </c>
      <c r="C607" t="s">
        <v>108</v>
      </c>
      <c r="D607" t="s">
        <v>112</v>
      </c>
      <c r="E607" t="s">
        <v>104</v>
      </c>
      <c r="F607" s="53">
        <f>'2040_NoBuild'!F606*'2040_NoBuild'!H606</f>
        <v>1280698116</v>
      </c>
    </row>
    <row r="608" spans="1:6" x14ac:dyDescent="0.25">
      <c r="A608">
        <v>606</v>
      </c>
      <c r="B608" t="s">
        <v>101</v>
      </c>
      <c r="C608" t="s">
        <v>108</v>
      </c>
      <c r="D608" t="s">
        <v>112</v>
      </c>
      <c r="E608" t="s">
        <v>104</v>
      </c>
      <c r="F608" s="53">
        <f>'2040_NoBuild'!F607*'2040_NoBuild'!H607</f>
        <v>1238720062</v>
      </c>
    </row>
    <row r="609" spans="1:6" x14ac:dyDescent="0.25">
      <c r="A609">
        <v>607</v>
      </c>
      <c r="B609" t="s">
        <v>101</v>
      </c>
      <c r="C609" t="s">
        <v>108</v>
      </c>
      <c r="D609" t="s">
        <v>112</v>
      </c>
      <c r="E609" t="s">
        <v>104</v>
      </c>
      <c r="F609" s="53">
        <f>'2040_NoBuild'!F608*'2040_NoBuild'!H608</f>
        <v>1519297491</v>
      </c>
    </row>
    <row r="610" spans="1:6" x14ac:dyDescent="0.25">
      <c r="A610">
        <v>608</v>
      </c>
      <c r="B610" t="s">
        <v>101</v>
      </c>
      <c r="C610" t="s">
        <v>108</v>
      </c>
      <c r="D610" t="s">
        <v>112</v>
      </c>
      <c r="E610" t="s">
        <v>104</v>
      </c>
      <c r="F610" s="53">
        <f>'2040_NoBuild'!F609*'2040_NoBuild'!H609</f>
        <v>409376880</v>
      </c>
    </row>
    <row r="611" spans="1:6" x14ac:dyDescent="0.25">
      <c r="A611">
        <v>609</v>
      </c>
      <c r="B611" t="s">
        <v>101</v>
      </c>
      <c r="C611" t="s">
        <v>108</v>
      </c>
      <c r="D611" t="s">
        <v>112</v>
      </c>
      <c r="E611" t="s">
        <v>104</v>
      </c>
      <c r="F611" s="53">
        <f>'2040_NoBuild'!F610*'2040_NoBuild'!H610</f>
        <v>90167796</v>
      </c>
    </row>
    <row r="612" spans="1:6" x14ac:dyDescent="0.25">
      <c r="A612">
        <v>610</v>
      </c>
      <c r="B612" t="s">
        <v>101</v>
      </c>
      <c r="C612" t="s">
        <v>108</v>
      </c>
      <c r="D612" t="s">
        <v>112</v>
      </c>
      <c r="E612" t="s">
        <v>104</v>
      </c>
      <c r="F612" s="53">
        <f>'2040_NoBuild'!F611*'2040_NoBuild'!H611</f>
        <v>1203905017</v>
      </c>
    </row>
    <row r="613" spans="1:6" x14ac:dyDescent="0.25">
      <c r="A613">
        <v>611</v>
      </c>
      <c r="B613" t="s">
        <v>101</v>
      </c>
      <c r="C613" t="s">
        <v>108</v>
      </c>
      <c r="D613" t="s">
        <v>112</v>
      </c>
      <c r="E613" t="s">
        <v>104</v>
      </c>
      <c r="F613" s="53">
        <f>'2040_NoBuild'!F612*'2040_NoBuild'!H612</f>
        <v>1042254132</v>
      </c>
    </row>
    <row r="614" spans="1:6" x14ac:dyDescent="0.25">
      <c r="A614">
        <v>612</v>
      </c>
      <c r="B614" t="s">
        <v>101</v>
      </c>
      <c r="C614" t="s">
        <v>108</v>
      </c>
      <c r="D614" t="s">
        <v>112</v>
      </c>
      <c r="E614" t="s">
        <v>104</v>
      </c>
      <c r="F614" s="53">
        <f>'2040_NoBuild'!F613*'2040_NoBuild'!H613</f>
        <v>770975700</v>
      </c>
    </row>
    <row r="615" spans="1:6" x14ac:dyDescent="0.25">
      <c r="A615">
        <v>613</v>
      </c>
      <c r="B615" t="s">
        <v>101</v>
      </c>
      <c r="C615" t="s">
        <v>108</v>
      </c>
      <c r="D615" t="s">
        <v>112</v>
      </c>
      <c r="E615" t="s">
        <v>104</v>
      </c>
      <c r="F615" s="53">
        <f>'2040_NoBuild'!F614*'2040_NoBuild'!H614</f>
        <v>1671866390</v>
      </c>
    </row>
    <row r="616" spans="1:6" x14ac:dyDescent="0.25">
      <c r="A616">
        <v>614</v>
      </c>
      <c r="B616" t="s">
        <v>101</v>
      </c>
      <c r="C616" t="s">
        <v>108</v>
      </c>
      <c r="D616" t="s">
        <v>112</v>
      </c>
      <c r="E616" t="s">
        <v>104</v>
      </c>
      <c r="F616" s="53">
        <f>'2040_NoBuild'!F615*'2040_NoBuild'!H615</f>
        <v>1392380878</v>
      </c>
    </row>
    <row r="617" spans="1:6" x14ac:dyDescent="0.25">
      <c r="A617">
        <v>615</v>
      </c>
      <c r="B617" t="s">
        <v>101</v>
      </c>
      <c r="C617" t="s">
        <v>108</v>
      </c>
      <c r="D617" t="s">
        <v>112</v>
      </c>
      <c r="E617" t="s">
        <v>104</v>
      </c>
      <c r="F617" s="53">
        <f>'2040_NoBuild'!F616*'2040_NoBuild'!H616</f>
        <v>1541945298</v>
      </c>
    </row>
    <row r="618" spans="1:6" x14ac:dyDescent="0.25">
      <c r="A618">
        <v>616</v>
      </c>
      <c r="B618" t="s">
        <v>101</v>
      </c>
      <c r="C618" t="s">
        <v>108</v>
      </c>
      <c r="D618" t="s">
        <v>112</v>
      </c>
      <c r="E618" t="s">
        <v>104</v>
      </c>
      <c r="F618" s="53">
        <f>'2040_NoBuild'!F617*'2040_NoBuild'!H617</f>
        <v>954195024</v>
      </c>
    </row>
    <row r="619" spans="1:6" x14ac:dyDescent="0.25">
      <c r="A619">
        <v>617</v>
      </c>
      <c r="B619" t="s">
        <v>101</v>
      </c>
      <c r="C619" t="s">
        <v>108</v>
      </c>
      <c r="D619" t="s">
        <v>112</v>
      </c>
      <c r="E619" t="s">
        <v>104</v>
      </c>
      <c r="F619" s="53">
        <f>'2040_NoBuild'!F618*'2040_NoBuild'!H618</f>
        <v>530891802</v>
      </c>
    </row>
    <row r="620" spans="1:6" x14ac:dyDescent="0.25">
      <c r="A620">
        <v>618</v>
      </c>
      <c r="B620" t="s">
        <v>101</v>
      </c>
      <c r="C620" t="s">
        <v>108</v>
      </c>
      <c r="D620" t="s">
        <v>112</v>
      </c>
      <c r="E620" t="s">
        <v>104</v>
      </c>
      <c r="F620" s="53">
        <f>'2040_NoBuild'!F619*'2040_NoBuild'!H619</f>
        <v>680134265</v>
      </c>
    </row>
    <row r="621" spans="1:6" x14ac:dyDescent="0.25">
      <c r="A621">
        <v>619</v>
      </c>
      <c r="B621" t="s">
        <v>101</v>
      </c>
      <c r="C621" t="s">
        <v>108</v>
      </c>
      <c r="D621" t="s">
        <v>112</v>
      </c>
      <c r="E621" t="s">
        <v>104</v>
      </c>
      <c r="F621" s="53">
        <f>'2040_NoBuild'!F620*'2040_NoBuild'!H620</f>
        <v>725164011</v>
      </c>
    </row>
    <row r="622" spans="1:6" x14ac:dyDescent="0.25">
      <c r="A622">
        <v>620</v>
      </c>
      <c r="B622" t="s">
        <v>101</v>
      </c>
      <c r="C622" t="s">
        <v>108</v>
      </c>
      <c r="D622" t="s">
        <v>112</v>
      </c>
      <c r="E622" t="s">
        <v>104</v>
      </c>
      <c r="F622" s="53">
        <f>'2040_NoBuild'!F621*'2040_NoBuild'!H621</f>
        <v>1038706398</v>
      </c>
    </row>
    <row r="623" spans="1:6" x14ac:dyDescent="0.25">
      <c r="A623">
        <v>621</v>
      </c>
      <c r="B623" t="s">
        <v>101</v>
      </c>
      <c r="C623" t="s">
        <v>108</v>
      </c>
      <c r="D623" t="s">
        <v>112</v>
      </c>
      <c r="E623" t="s">
        <v>104</v>
      </c>
      <c r="F623" s="53">
        <f>'2040_NoBuild'!F622*'2040_NoBuild'!H622</f>
        <v>1046997224</v>
      </c>
    </row>
    <row r="624" spans="1:6" x14ac:dyDescent="0.25">
      <c r="A624">
        <v>622</v>
      </c>
      <c r="B624" t="s">
        <v>101</v>
      </c>
      <c r="C624" t="s">
        <v>108</v>
      </c>
      <c r="D624" t="s">
        <v>112</v>
      </c>
      <c r="E624" t="s">
        <v>104</v>
      </c>
      <c r="F624" s="53">
        <f>'2040_NoBuild'!F623*'2040_NoBuild'!H623</f>
        <v>850977232</v>
      </c>
    </row>
    <row r="625" spans="1:6" x14ac:dyDescent="0.25">
      <c r="A625">
        <v>623</v>
      </c>
      <c r="B625" t="s">
        <v>101</v>
      </c>
      <c r="C625" t="s">
        <v>108</v>
      </c>
      <c r="D625" t="s">
        <v>112</v>
      </c>
      <c r="E625" t="s">
        <v>104</v>
      </c>
      <c r="F625" s="53">
        <f>'2040_NoBuild'!F624*'2040_NoBuild'!H624</f>
        <v>675495550</v>
      </c>
    </row>
    <row r="626" spans="1:6" x14ac:dyDescent="0.25">
      <c r="A626">
        <v>624</v>
      </c>
      <c r="B626" t="s">
        <v>101</v>
      </c>
      <c r="C626" t="s">
        <v>108</v>
      </c>
      <c r="D626" t="s">
        <v>112</v>
      </c>
      <c r="E626" t="s">
        <v>104</v>
      </c>
      <c r="F626" s="53">
        <f>'2040_NoBuild'!F625*'2040_NoBuild'!H625</f>
        <v>603863073</v>
      </c>
    </row>
    <row r="627" spans="1:6" x14ac:dyDescent="0.25">
      <c r="A627">
        <v>625</v>
      </c>
      <c r="B627" t="s">
        <v>101</v>
      </c>
      <c r="C627" t="s">
        <v>108</v>
      </c>
      <c r="D627" t="s">
        <v>113</v>
      </c>
      <c r="E627" t="s">
        <v>104</v>
      </c>
      <c r="F627" s="53">
        <f>'2040_NoBuild'!F626*'2040_NoBuild'!H626</f>
        <v>1364209276</v>
      </c>
    </row>
    <row r="628" spans="1:6" x14ac:dyDescent="0.25">
      <c r="A628">
        <v>626</v>
      </c>
      <c r="B628" t="s">
        <v>101</v>
      </c>
      <c r="C628" t="s">
        <v>108</v>
      </c>
      <c r="D628" t="s">
        <v>113</v>
      </c>
      <c r="E628" t="s">
        <v>104</v>
      </c>
      <c r="F628" s="53">
        <f>'2040_NoBuild'!F627*'2040_NoBuild'!H627</f>
        <v>216759296</v>
      </c>
    </row>
    <row r="629" spans="1:6" x14ac:dyDescent="0.25">
      <c r="A629">
        <v>627</v>
      </c>
      <c r="B629" t="s">
        <v>101</v>
      </c>
      <c r="C629" t="s">
        <v>108</v>
      </c>
      <c r="D629" t="s">
        <v>113</v>
      </c>
      <c r="E629" t="s">
        <v>104</v>
      </c>
      <c r="F629" s="53">
        <f>'2040_NoBuild'!F628*'2040_NoBuild'!H628</f>
        <v>185830528</v>
      </c>
    </row>
    <row r="630" spans="1:6" x14ac:dyDescent="0.25">
      <c r="A630">
        <v>628</v>
      </c>
      <c r="B630" t="s">
        <v>101</v>
      </c>
      <c r="C630" t="s">
        <v>108</v>
      </c>
      <c r="D630" t="s">
        <v>113</v>
      </c>
      <c r="E630" t="s">
        <v>104</v>
      </c>
      <c r="F630" s="53">
        <f>'2040_NoBuild'!F629*'2040_NoBuild'!H629</f>
        <v>223462750</v>
      </c>
    </row>
    <row r="631" spans="1:6" x14ac:dyDescent="0.25">
      <c r="A631">
        <v>629</v>
      </c>
      <c r="B631" t="s">
        <v>101</v>
      </c>
      <c r="C631" t="s">
        <v>108</v>
      </c>
      <c r="D631" t="s">
        <v>113</v>
      </c>
      <c r="E631" t="s">
        <v>104</v>
      </c>
      <c r="F631" s="53">
        <f>'2040_NoBuild'!F630*'2040_NoBuild'!H630</f>
        <v>742137448</v>
      </c>
    </row>
    <row r="632" spans="1:6" x14ac:dyDescent="0.25">
      <c r="A632">
        <v>630</v>
      </c>
      <c r="B632" t="s">
        <v>101</v>
      </c>
      <c r="C632" t="s">
        <v>108</v>
      </c>
      <c r="D632" t="s">
        <v>113</v>
      </c>
      <c r="E632" t="s">
        <v>104</v>
      </c>
      <c r="F632" s="53">
        <f>'2040_NoBuild'!F631*'2040_NoBuild'!H631</f>
        <v>568200198</v>
      </c>
    </row>
    <row r="633" spans="1:6" x14ac:dyDescent="0.25">
      <c r="A633">
        <v>631</v>
      </c>
      <c r="B633" t="s">
        <v>101</v>
      </c>
      <c r="C633" t="s">
        <v>108</v>
      </c>
      <c r="D633" t="s">
        <v>113</v>
      </c>
      <c r="E633" t="s">
        <v>104</v>
      </c>
      <c r="F633" s="53">
        <f>'2040_NoBuild'!F632*'2040_NoBuild'!H632</f>
        <v>486619904</v>
      </c>
    </row>
    <row r="634" spans="1:6" x14ac:dyDescent="0.25">
      <c r="A634">
        <v>632</v>
      </c>
      <c r="B634" t="s">
        <v>101</v>
      </c>
      <c r="C634" t="s">
        <v>108</v>
      </c>
      <c r="D634" t="s">
        <v>113</v>
      </c>
      <c r="E634" t="s">
        <v>104</v>
      </c>
      <c r="F634" s="53">
        <f>'2040_NoBuild'!F633*'2040_NoBuild'!H633</f>
        <v>1367355796</v>
      </c>
    </row>
    <row r="635" spans="1:6" x14ac:dyDescent="0.25">
      <c r="A635">
        <v>633</v>
      </c>
      <c r="B635" t="s">
        <v>101</v>
      </c>
      <c r="C635" t="s">
        <v>108</v>
      </c>
      <c r="D635" t="s">
        <v>113</v>
      </c>
      <c r="E635" t="s">
        <v>104</v>
      </c>
      <c r="F635" s="53">
        <f>'2040_NoBuild'!F634*'2040_NoBuild'!H634</f>
        <v>144894864</v>
      </c>
    </row>
    <row r="636" spans="1:6" x14ac:dyDescent="0.25">
      <c r="A636">
        <v>634</v>
      </c>
      <c r="B636" t="s">
        <v>101</v>
      </c>
      <c r="C636" t="s">
        <v>108</v>
      </c>
      <c r="D636" t="s">
        <v>113</v>
      </c>
      <c r="E636" t="s">
        <v>104</v>
      </c>
      <c r="F636" s="53">
        <f>'2040_NoBuild'!F635*'2040_NoBuild'!H635</f>
        <v>812486304</v>
      </c>
    </row>
    <row r="637" spans="1:6" x14ac:dyDescent="0.25">
      <c r="A637">
        <v>635</v>
      </c>
      <c r="B637" t="s">
        <v>101</v>
      </c>
      <c r="C637" t="s">
        <v>108</v>
      </c>
      <c r="D637" t="s">
        <v>113</v>
      </c>
      <c r="E637" t="s">
        <v>104</v>
      </c>
      <c r="F637" s="53">
        <f>'2040_NoBuild'!F636*'2040_NoBuild'!H636</f>
        <v>351830840</v>
      </c>
    </row>
    <row r="638" spans="1:6" x14ac:dyDescent="0.25">
      <c r="A638">
        <v>636</v>
      </c>
      <c r="B638" t="s">
        <v>101</v>
      </c>
      <c r="C638" t="s">
        <v>108</v>
      </c>
      <c r="D638" t="s">
        <v>113</v>
      </c>
      <c r="E638" t="s">
        <v>104</v>
      </c>
      <c r="F638" s="53">
        <f>'2040_NoBuild'!F637*'2040_NoBuild'!H637</f>
        <v>213248490</v>
      </c>
    </row>
    <row r="639" spans="1:6" x14ac:dyDescent="0.25">
      <c r="A639">
        <v>637</v>
      </c>
      <c r="B639" t="s">
        <v>101</v>
      </c>
      <c r="C639" t="s">
        <v>108</v>
      </c>
      <c r="D639" t="s">
        <v>113</v>
      </c>
      <c r="E639" t="s">
        <v>104</v>
      </c>
      <c r="F639" s="53">
        <f>'2040_NoBuild'!F638*'2040_NoBuild'!H638</f>
        <v>384404950</v>
      </c>
    </row>
    <row r="640" spans="1:6" x14ac:dyDescent="0.25">
      <c r="A640">
        <v>638</v>
      </c>
      <c r="B640" t="s">
        <v>101</v>
      </c>
      <c r="C640" t="s">
        <v>108</v>
      </c>
      <c r="D640" t="s">
        <v>113</v>
      </c>
      <c r="E640" t="s">
        <v>104</v>
      </c>
      <c r="F640" s="53">
        <f>'2040_NoBuild'!F639*'2040_NoBuild'!H639</f>
        <v>757115405</v>
      </c>
    </row>
    <row r="641" spans="1:6" x14ac:dyDescent="0.25">
      <c r="A641">
        <v>639</v>
      </c>
      <c r="B641" t="s">
        <v>101</v>
      </c>
      <c r="C641" t="s">
        <v>108</v>
      </c>
      <c r="D641" t="s">
        <v>113</v>
      </c>
      <c r="E641" t="s">
        <v>104</v>
      </c>
      <c r="F641" s="53">
        <f>'2040_NoBuild'!F640*'2040_NoBuild'!H640</f>
        <v>0</v>
      </c>
    </row>
    <row r="642" spans="1:6" x14ac:dyDescent="0.25">
      <c r="A642">
        <v>640</v>
      </c>
      <c r="B642" t="s">
        <v>101</v>
      </c>
      <c r="C642" t="s">
        <v>108</v>
      </c>
      <c r="D642" t="s">
        <v>113</v>
      </c>
      <c r="E642" t="s">
        <v>104</v>
      </c>
      <c r="F642" s="53">
        <f>'2040_NoBuild'!F641*'2040_NoBuild'!H641</f>
        <v>15098737</v>
      </c>
    </row>
    <row r="643" spans="1:6" x14ac:dyDescent="0.25">
      <c r="A643">
        <v>641</v>
      </c>
      <c r="B643" t="s">
        <v>101</v>
      </c>
      <c r="C643" t="s">
        <v>108</v>
      </c>
      <c r="D643" t="s">
        <v>113</v>
      </c>
      <c r="E643" t="s">
        <v>104</v>
      </c>
      <c r="F643" s="53">
        <f>'2040_NoBuild'!F642*'2040_NoBuild'!H642</f>
        <v>352730014</v>
      </c>
    </row>
    <row r="644" spans="1:6" x14ac:dyDescent="0.25">
      <c r="A644">
        <v>642</v>
      </c>
      <c r="B644" t="s">
        <v>101</v>
      </c>
      <c r="C644" t="s">
        <v>108</v>
      </c>
      <c r="D644" t="s">
        <v>113</v>
      </c>
      <c r="E644" t="s">
        <v>104</v>
      </c>
      <c r="F644" s="53">
        <f>'2040_NoBuild'!F643*'2040_NoBuild'!H643</f>
        <v>551748275</v>
      </c>
    </row>
    <row r="645" spans="1:6" x14ac:dyDescent="0.25">
      <c r="A645">
        <v>643</v>
      </c>
      <c r="B645" t="s">
        <v>101</v>
      </c>
      <c r="C645" t="s">
        <v>108</v>
      </c>
      <c r="D645" t="s">
        <v>113</v>
      </c>
      <c r="E645" t="s">
        <v>104</v>
      </c>
      <c r="F645" s="53">
        <f>'2040_NoBuild'!F644*'2040_NoBuild'!H644</f>
        <v>375529024</v>
      </c>
    </row>
    <row r="646" spans="1:6" x14ac:dyDescent="0.25">
      <c r="A646">
        <v>644</v>
      </c>
      <c r="B646" t="s">
        <v>101</v>
      </c>
      <c r="C646" t="s">
        <v>108</v>
      </c>
      <c r="D646" t="s">
        <v>113</v>
      </c>
      <c r="E646" t="s">
        <v>104</v>
      </c>
      <c r="F646" s="53">
        <f>'2040_NoBuild'!F645*'2040_NoBuild'!H645</f>
        <v>3200523164</v>
      </c>
    </row>
    <row r="647" spans="1:6" x14ac:dyDescent="0.25">
      <c r="A647">
        <v>645</v>
      </c>
      <c r="B647" t="s">
        <v>101</v>
      </c>
      <c r="C647" t="s">
        <v>108</v>
      </c>
      <c r="D647" t="s">
        <v>113</v>
      </c>
      <c r="E647" t="s">
        <v>104</v>
      </c>
      <c r="F647" s="53">
        <f>'2040_NoBuild'!F646*'2040_NoBuild'!H646</f>
        <v>0</v>
      </c>
    </row>
    <row r="648" spans="1:6" x14ac:dyDescent="0.25">
      <c r="A648">
        <v>646</v>
      </c>
      <c r="B648" t="s">
        <v>101</v>
      </c>
      <c r="C648" t="s">
        <v>108</v>
      </c>
      <c r="D648" t="s">
        <v>113</v>
      </c>
      <c r="E648" t="s">
        <v>104</v>
      </c>
      <c r="F648" s="53">
        <f>'2040_NoBuild'!F647*'2040_NoBuild'!H647</f>
        <v>1446689979</v>
      </c>
    </row>
    <row r="649" spans="1:6" x14ac:dyDescent="0.25">
      <c r="A649">
        <v>647</v>
      </c>
      <c r="B649" t="s">
        <v>101</v>
      </c>
      <c r="C649" t="s">
        <v>108</v>
      </c>
      <c r="D649" t="s">
        <v>113</v>
      </c>
      <c r="E649" t="s">
        <v>104</v>
      </c>
      <c r="F649" s="53">
        <f>'2040_NoBuild'!F648*'2040_NoBuild'!H648</f>
        <v>1151508339</v>
      </c>
    </row>
    <row r="650" spans="1:6" x14ac:dyDescent="0.25">
      <c r="A650">
        <v>648</v>
      </c>
      <c r="B650" t="s">
        <v>101</v>
      </c>
      <c r="C650" t="s">
        <v>108</v>
      </c>
      <c r="D650" t="s">
        <v>113</v>
      </c>
      <c r="E650" t="s">
        <v>104</v>
      </c>
      <c r="F650" s="53">
        <f>'2040_NoBuild'!F649*'2040_NoBuild'!H649</f>
        <v>924754560</v>
      </c>
    </row>
    <row r="651" spans="1:6" x14ac:dyDescent="0.25">
      <c r="A651">
        <v>649</v>
      </c>
      <c r="B651" t="s">
        <v>101</v>
      </c>
      <c r="C651" t="s">
        <v>108</v>
      </c>
      <c r="D651" t="s">
        <v>113</v>
      </c>
      <c r="E651" t="s">
        <v>104</v>
      </c>
      <c r="F651" s="53">
        <f>'2040_NoBuild'!F650*'2040_NoBuild'!H650</f>
        <v>1044933526</v>
      </c>
    </row>
    <row r="652" spans="1:6" x14ac:dyDescent="0.25">
      <c r="A652">
        <v>650</v>
      </c>
      <c r="B652" t="s">
        <v>101</v>
      </c>
      <c r="C652" t="s">
        <v>108</v>
      </c>
      <c r="D652" t="s">
        <v>113</v>
      </c>
      <c r="E652" t="s">
        <v>104</v>
      </c>
      <c r="F652" s="53">
        <f>'2040_NoBuild'!F651*'2040_NoBuild'!H651</f>
        <v>668784270</v>
      </c>
    </row>
    <row r="653" spans="1:6" x14ac:dyDescent="0.25">
      <c r="A653">
        <v>651</v>
      </c>
      <c r="B653" t="s">
        <v>101</v>
      </c>
      <c r="C653" t="s">
        <v>108</v>
      </c>
      <c r="D653" t="s">
        <v>113</v>
      </c>
      <c r="E653" t="s">
        <v>104</v>
      </c>
      <c r="F653" s="53">
        <f>'2040_NoBuild'!F652*'2040_NoBuild'!H652</f>
        <v>1911438432</v>
      </c>
    </row>
    <row r="654" spans="1:6" x14ac:dyDescent="0.25">
      <c r="A654">
        <v>652</v>
      </c>
      <c r="B654" t="s">
        <v>101</v>
      </c>
      <c r="C654" t="s">
        <v>108</v>
      </c>
      <c r="D654" t="s">
        <v>113</v>
      </c>
      <c r="E654" t="s">
        <v>104</v>
      </c>
      <c r="F654" s="53">
        <f>'2040_NoBuild'!F653*'2040_NoBuild'!H653</f>
        <v>0</v>
      </c>
    </row>
    <row r="655" spans="1:6" x14ac:dyDescent="0.25">
      <c r="A655">
        <v>653</v>
      </c>
      <c r="B655" t="s">
        <v>101</v>
      </c>
      <c r="C655" t="s">
        <v>108</v>
      </c>
      <c r="D655" t="s">
        <v>113</v>
      </c>
      <c r="E655" t="s">
        <v>104</v>
      </c>
      <c r="F655" s="53">
        <f>'2040_NoBuild'!F654*'2040_NoBuild'!H654</f>
        <v>2653056117</v>
      </c>
    </row>
    <row r="656" spans="1:6" x14ac:dyDescent="0.25">
      <c r="A656">
        <v>654</v>
      </c>
      <c r="B656" t="s">
        <v>101</v>
      </c>
      <c r="C656" t="s">
        <v>108</v>
      </c>
      <c r="D656" t="s">
        <v>113</v>
      </c>
      <c r="E656" t="s">
        <v>104</v>
      </c>
      <c r="F656" s="53">
        <f>'2040_NoBuild'!F655*'2040_NoBuild'!H655</f>
        <v>220043166</v>
      </c>
    </row>
    <row r="657" spans="1:6" x14ac:dyDescent="0.25">
      <c r="A657">
        <v>655</v>
      </c>
      <c r="B657" t="s">
        <v>101</v>
      </c>
      <c r="C657" t="s">
        <v>108</v>
      </c>
      <c r="D657" t="s">
        <v>113</v>
      </c>
      <c r="E657" t="s">
        <v>104</v>
      </c>
      <c r="F657" s="53">
        <f>'2040_NoBuild'!F656*'2040_NoBuild'!H656</f>
        <v>106682760</v>
      </c>
    </row>
    <row r="658" spans="1:6" x14ac:dyDescent="0.25">
      <c r="A658">
        <v>656</v>
      </c>
      <c r="B658" t="s">
        <v>101</v>
      </c>
      <c r="C658" t="s">
        <v>108</v>
      </c>
      <c r="D658" t="s">
        <v>113</v>
      </c>
      <c r="E658" t="s">
        <v>104</v>
      </c>
      <c r="F658" s="53">
        <f>'2040_NoBuild'!F657*'2040_NoBuild'!H657</f>
        <v>817703736</v>
      </c>
    </row>
    <row r="659" spans="1:6" x14ac:dyDescent="0.25">
      <c r="A659">
        <v>657</v>
      </c>
      <c r="B659" t="s">
        <v>101</v>
      </c>
      <c r="C659" t="s">
        <v>108</v>
      </c>
      <c r="D659" t="s">
        <v>113</v>
      </c>
      <c r="E659" t="s">
        <v>104</v>
      </c>
      <c r="F659" s="53">
        <f>'2040_NoBuild'!F658*'2040_NoBuild'!H658</f>
        <v>89239188</v>
      </c>
    </row>
    <row r="660" spans="1:6" x14ac:dyDescent="0.25">
      <c r="A660">
        <v>658</v>
      </c>
      <c r="B660" t="s">
        <v>101</v>
      </c>
      <c r="C660" t="s">
        <v>108</v>
      </c>
      <c r="D660" t="s">
        <v>113</v>
      </c>
      <c r="E660" t="s">
        <v>104</v>
      </c>
      <c r="F660" s="53">
        <f>'2040_NoBuild'!F659*'2040_NoBuild'!H659</f>
        <v>376669002</v>
      </c>
    </row>
    <row r="661" spans="1:6" x14ac:dyDescent="0.25">
      <c r="A661">
        <v>659</v>
      </c>
      <c r="B661" t="s">
        <v>101</v>
      </c>
      <c r="C661" t="s">
        <v>108</v>
      </c>
      <c r="D661" t="s">
        <v>113</v>
      </c>
      <c r="E661" t="s">
        <v>104</v>
      </c>
      <c r="F661" s="53">
        <f>'2040_NoBuild'!F660*'2040_NoBuild'!H660</f>
        <v>1441610280</v>
      </c>
    </row>
    <row r="662" spans="1:6" x14ac:dyDescent="0.25">
      <c r="A662">
        <v>660</v>
      </c>
      <c r="B662" t="s">
        <v>101</v>
      </c>
      <c r="C662" t="s">
        <v>108</v>
      </c>
      <c r="D662" t="s">
        <v>113</v>
      </c>
      <c r="E662" t="s">
        <v>104</v>
      </c>
      <c r="F662" s="53">
        <f>'2040_NoBuild'!F661*'2040_NoBuild'!H661</f>
        <v>679502292</v>
      </c>
    </row>
    <row r="663" spans="1:6" x14ac:dyDescent="0.25">
      <c r="A663">
        <v>661</v>
      </c>
      <c r="B663" t="s">
        <v>101</v>
      </c>
      <c r="C663" t="s">
        <v>108</v>
      </c>
      <c r="D663" t="s">
        <v>113</v>
      </c>
      <c r="E663" t="s">
        <v>104</v>
      </c>
      <c r="F663" s="53">
        <f>'2040_NoBuild'!F662*'2040_NoBuild'!H662</f>
        <v>670115940</v>
      </c>
    </row>
    <row r="664" spans="1:6" x14ac:dyDescent="0.25">
      <c r="A664">
        <v>662</v>
      </c>
      <c r="B664" t="s">
        <v>101</v>
      </c>
      <c r="C664" t="s">
        <v>108</v>
      </c>
      <c r="D664" t="s">
        <v>113</v>
      </c>
      <c r="E664" t="s">
        <v>104</v>
      </c>
      <c r="F664" s="53">
        <f>'2040_NoBuild'!F663*'2040_NoBuild'!H663</f>
        <v>1207879632</v>
      </c>
    </row>
    <row r="665" spans="1:6" x14ac:dyDescent="0.25">
      <c r="A665">
        <v>663</v>
      </c>
      <c r="B665" t="s">
        <v>101</v>
      </c>
      <c r="C665" t="s">
        <v>108</v>
      </c>
      <c r="D665" t="s">
        <v>113</v>
      </c>
      <c r="E665" t="s">
        <v>104</v>
      </c>
      <c r="F665" s="53">
        <f>'2040_NoBuild'!F664*'2040_NoBuild'!H664</f>
        <v>1096919019</v>
      </c>
    </row>
    <row r="666" spans="1:6" x14ac:dyDescent="0.25">
      <c r="A666">
        <v>664</v>
      </c>
      <c r="B666" t="s">
        <v>101</v>
      </c>
      <c r="C666" t="s">
        <v>108</v>
      </c>
      <c r="D666" t="s">
        <v>113</v>
      </c>
      <c r="E666" t="s">
        <v>104</v>
      </c>
      <c r="F666" s="53">
        <f>'2040_NoBuild'!F665*'2040_NoBuild'!H665</f>
        <v>174131800</v>
      </c>
    </row>
    <row r="667" spans="1:6" x14ac:dyDescent="0.25">
      <c r="A667">
        <v>665</v>
      </c>
      <c r="B667" t="s">
        <v>101</v>
      </c>
      <c r="C667" t="s">
        <v>108</v>
      </c>
      <c r="D667" t="s">
        <v>113</v>
      </c>
      <c r="E667" t="s">
        <v>104</v>
      </c>
      <c r="F667" s="53">
        <f>'2040_NoBuild'!F666*'2040_NoBuild'!H666</f>
        <v>1179537822</v>
      </c>
    </row>
    <row r="668" spans="1:6" x14ac:dyDescent="0.25">
      <c r="A668">
        <v>666</v>
      </c>
      <c r="B668" t="s">
        <v>101</v>
      </c>
      <c r="C668" t="s">
        <v>108</v>
      </c>
      <c r="D668" t="s">
        <v>113</v>
      </c>
      <c r="E668" t="s">
        <v>104</v>
      </c>
      <c r="F668" s="53">
        <f>'2040_NoBuild'!F667*'2040_NoBuild'!H667</f>
        <v>2166747385</v>
      </c>
    </row>
    <row r="669" spans="1:6" x14ac:dyDescent="0.25">
      <c r="A669">
        <v>667</v>
      </c>
      <c r="B669" t="s">
        <v>101</v>
      </c>
      <c r="C669" t="s">
        <v>108</v>
      </c>
      <c r="D669" t="s">
        <v>113</v>
      </c>
      <c r="E669" t="s">
        <v>104</v>
      </c>
      <c r="F669" s="53">
        <f>'2040_NoBuild'!F668*'2040_NoBuild'!H668</f>
        <v>1557083796</v>
      </c>
    </row>
    <row r="670" spans="1:6" x14ac:dyDescent="0.25">
      <c r="A670">
        <v>668</v>
      </c>
      <c r="B670" t="s">
        <v>101</v>
      </c>
      <c r="C670" t="s">
        <v>108</v>
      </c>
      <c r="D670" t="s">
        <v>113</v>
      </c>
      <c r="E670" t="s">
        <v>104</v>
      </c>
      <c r="F670" s="53">
        <f>'2040_NoBuild'!F669*'2040_NoBuild'!H669</f>
        <v>662081320</v>
      </c>
    </row>
    <row r="671" spans="1:6" x14ac:dyDescent="0.25">
      <c r="A671">
        <v>669</v>
      </c>
      <c r="B671" t="s">
        <v>101</v>
      </c>
      <c r="C671" t="s">
        <v>108</v>
      </c>
      <c r="D671" t="s">
        <v>113</v>
      </c>
      <c r="E671" t="s">
        <v>104</v>
      </c>
      <c r="F671" s="53">
        <f>'2040_NoBuild'!F670*'2040_NoBuild'!H670</f>
        <v>794745570</v>
      </c>
    </row>
    <row r="672" spans="1:6" x14ac:dyDescent="0.25">
      <c r="A672">
        <v>670</v>
      </c>
      <c r="B672" t="s">
        <v>101</v>
      </c>
      <c r="C672" t="s">
        <v>108</v>
      </c>
      <c r="D672" t="s">
        <v>113</v>
      </c>
      <c r="E672" t="s">
        <v>104</v>
      </c>
      <c r="F672" s="53">
        <f>'2040_NoBuild'!F671*'2040_NoBuild'!H671</f>
        <v>1248188172</v>
      </c>
    </row>
    <row r="673" spans="1:6" x14ac:dyDescent="0.25">
      <c r="A673">
        <v>671</v>
      </c>
      <c r="B673" t="s">
        <v>101</v>
      </c>
      <c r="C673" t="s">
        <v>108</v>
      </c>
      <c r="D673" t="s">
        <v>113</v>
      </c>
      <c r="E673" t="s">
        <v>104</v>
      </c>
      <c r="F673" s="53">
        <f>'2040_NoBuild'!F672*'2040_NoBuild'!H672</f>
        <v>637026688</v>
      </c>
    </row>
    <row r="674" spans="1:6" x14ac:dyDescent="0.25">
      <c r="A674">
        <v>672</v>
      </c>
      <c r="B674" t="s">
        <v>101</v>
      </c>
      <c r="C674" t="s">
        <v>108</v>
      </c>
      <c r="D674" t="s">
        <v>113</v>
      </c>
      <c r="E674" t="s">
        <v>104</v>
      </c>
      <c r="F674" s="53">
        <f>'2040_NoBuild'!F673*'2040_NoBuild'!H673</f>
        <v>1054984588</v>
      </c>
    </row>
    <row r="675" spans="1:6" x14ac:dyDescent="0.25">
      <c r="A675">
        <v>673</v>
      </c>
      <c r="B675" t="s">
        <v>101</v>
      </c>
      <c r="C675" t="s">
        <v>108</v>
      </c>
      <c r="D675" t="s">
        <v>113</v>
      </c>
      <c r="E675" t="s">
        <v>104</v>
      </c>
      <c r="F675" s="53">
        <f>'2040_NoBuild'!F674*'2040_NoBuild'!H674</f>
        <v>566881497</v>
      </c>
    </row>
    <row r="676" spans="1:6" x14ac:dyDescent="0.25">
      <c r="A676">
        <v>674</v>
      </c>
      <c r="B676" t="s">
        <v>101</v>
      </c>
      <c r="C676" t="s">
        <v>108</v>
      </c>
      <c r="D676" t="s">
        <v>113</v>
      </c>
      <c r="E676" t="s">
        <v>104</v>
      </c>
      <c r="F676" s="53">
        <f>'2040_NoBuild'!F675*'2040_NoBuild'!H675</f>
        <v>1474021976</v>
      </c>
    </row>
    <row r="677" spans="1:6" x14ac:dyDescent="0.25">
      <c r="A677">
        <v>675</v>
      </c>
      <c r="B677" t="s">
        <v>101</v>
      </c>
      <c r="C677" t="s">
        <v>108</v>
      </c>
      <c r="D677" t="s">
        <v>113</v>
      </c>
      <c r="E677" t="s">
        <v>104</v>
      </c>
      <c r="F677" s="53">
        <f>'2040_NoBuild'!F676*'2040_NoBuild'!H676</f>
        <v>1305916056</v>
      </c>
    </row>
    <row r="678" spans="1:6" x14ac:dyDescent="0.25">
      <c r="A678">
        <v>676</v>
      </c>
      <c r="B678" t="s">
        <v>101</v>
      </c>
      <c r="C678" t="s">
        <v>108</v>
      </c>
      <c r="D678" t="s">
        <v>113</v>
      </c>
      <c r="E678" t="s">
        <v>104</v>
      </c>
      <c r="F678" s="53">
        <f>'2040_NoBuild'!F677*'2040_NoBuild'!H677</f>
        <v>902712648</v>
      </c>
    </row>
    <row r="679" spans="1:6" x14ac:dyDescent="0.25">
      <c r="A679">
        <v>677</v>
      </c>
      <c r="B679" t="s">
        <v>101</v>
      </c>
      <c r="C679" t="s">
        <v>108</v>
      </c>
      <c r="D679" t="s">
        <v>113</v>
      </c>
      <c r="E679" t="s">
        <v>104</v>
      </c>
      <c r="F679" s="53">
        <f>'2040_NoBuild'!F678*'2040_NoBuild'!H678</f>
        <v>427199985</v>
      </c>
    </row>
    <row r="680" spans="1:6" x14ac:dyDescent="0.25">
      <c r="A680">
        <v>678</v>
      </c>
      <c r="B680" t="s">
        <v>101</v>
      </c>
      <c r="C680" t="s">
        <v>108</v>
      </c>
      <c r="D680" t="s">
        <v>113</v>
      </c>
      <c r="E680" t="s">
        <v>104</v>
      </c>
      <c r="F680" s="53">
        <f>'2040_NoBuild'!F679*'2040_NoBuild'!H679</f>
        <v>959960148</v>
      </c>
    </row>
    <row r="681" spans="1:6" x14ac:dyDescent="0.25">
      <c r="A681">
        <v>679</v>
      </c>
      <c r="B681" t="s">
        <v>101</v>
      </c>
      <c r="C681" t="s">
        <v>108</v>
      </c>
      <c r="D681" t="s">
        <v>113</v>
      </c>
      <c r="E681" t="s">
        <v>104</v>
      </c>
      <c r="F681" s="53">
        <f>'2040_NoBuild'!F680*'2040_NoBuild'!H680</f>
        <v>119450370</v>
      </c>
    </row>
    <row r="682" spans="1:6" x14ac:dyDescent="0.25">
      <c r="A682">
        <v>680</v>
      </c>
      <c r="B682" t="s">
        <v>101</v>
      </c>
      <c r="C682" t="s">
        <v>108</v>
      </c>
      <c r="D682" t="s">
        <v>113</v>
      </c>
      <c r="E682" t="s">
        <v>104</v>
      </c>
      <c r="F682" s="53">
        <f>'2040_NoBuild'!F681*'2040_NoBuild'!H681</f>
        <v>630632884</v>
      </c>
    </row>
    <row r="683" spans="1:6" x14ac:dyDescent="0.25">
      <c r="A683">
        <v>681</v>
      </c>
      <c r="B683" t="s">
        <v>101</v>
      </c>
      <c r="C683" t="s">
        <v>108</v>
      </c>
      <c r="D683" t="s">
        <v>113</v>
      </c>
      <c r="E683" t="s">
        <v>104</v>
      </c>
      <c r="F683" s="53">
        <f>'2040_NoBuild'!F682*'2040_NoBuild'!H682</f>
        <v>503484300</v>
      </c>
    </row>
    <row r="684" spans="1:6" x14ac:dyDescent="0.25">
      <c r="A684">
        <v>682</v>
      </c>
      <c r="B684" t="s">
        <v>101</v>
      </c>
      <c r="C684" t="s">
        <v>108</v>
      </c>
      <c r="D684" t="s">
        <v>113</v>
      </c>
      <c r="E684" t="s">
        <v>104</v>
      </c>
      <c r="F684" s="53">
        <f>'2040_NoBuild'!F683*'2040_NoBuild'!H683</f>
        <v>1285239168</v>
      </c>
    </row>
    <row r="685" spans="1:6" x14ac:dyDescent="0.25">
      <c r="A685">
        <v>683</v>
      </c>
      <c r="B685" t="s">
        <v>101</v>
      </c>
      <c r="C685" t="s">
        <v>108</v>
      </c>
      <c r="D685" t="s">
        <v>113</v>
      </c>
      <c r="E685" t="s">
        <v>104</v>
      </c>
      <c r="F685" s="53">
        <f>'2040_NoBuild'!F684*'2040_NoBuild'!H684</f>
        <v>2046732085</v>
      </c>
    </row>
    <row r="686" spans="1:6" x14ac:dyDescent="0.25">
      <c r="A686">
        <v>684</v>
      </c>
      <c r="B686" t="s">
        <v>101</v>
      </c>
      <c r="C686" t="s">
        <v>108</v>
      </c>
      <c r="D686" t="s">
        <v>113</v>
      </c>
      <c r="E686" t="s">
        <v>104</v>
      </c>
      <c r="F686" s="53">
        <f>'2040_NoBuild'!F685*'2040_NoBuild'!H685</f>
        <v>966044016</v>
      </c>
    </row>
    <row r="687" spans="1:6" x14ac:dyDescent="0.25">
      <c r="A687">
        <v>685</v>
      </c>
      <c r="B687" t="s">
        <v>101</v>
      </c>
      <c r="C687" t="s">
        <v>108</v>
      </c>
      <c r="D687" t="s">
        <v>113</v>
      </c>
      <c r="E687" t="s">
        <v>104</v>
      </c>
      <c r="F687" s="53">
        <f>'2040_NoBuild'!F686*'2040_NoBuild'!H686</f>
        <v>93009966</v>
      </c>
    </row>
    <row r="688" spans="1:6" x14ac:dyDescent="0.25">
      <c r="A688">
        <v>686</v>
      </c>
      <c r="B688" t="s">
        <v>101</v>
      </c>
      <c r="C688" t="s">
        <v>108</v>
      </c>
      <c r="D688" t="s">
        <v>113</v>
      </c>
      <c r="E688" t="s">
        <v>104</v>
      </c>
      <c r="F688" s="53">
        <f>'2040_NoBuild'!F687*'2040_NoBuild'!H687</f>
        <v>211168612</v>
      </c>
    </row>
    <row r="689" spans="1:6" x14ac:dyDescent="0.25">
      <c r="A689">
        <v>687</v>
      </c>
      <c r="B689" t="s">
        <v>101</v>
      </c>
      <c r="C689" t="s">
        <v>108</v>
      </c>
      <c r="D689" t="s">
        <v>113</v>
      </c>
      <c r="E689" t="s">
        <v>104</v>
      </c>
      <c r="F689" s="53">
        <f>'2040_NoBuild'!F688*'2040_NoBuild'!H688</f>
        <v>188708060</v>
      </c>
    </row>
    <row r="690" spans="1:6" x14ac:dyDescent="0.25">
      <c r="A690">
        <v>688</v>
      </c>
      <c r="B690" t="s">
        <v>101</v>
      </c>
      <c r="C690" t="s">
        <v>108</v>
      </c>
      <c r="D690" t="s">
        <v>113</v>
      </c>
      <c r="E690" t="s">
        <v>104</v>
      </c>
      <c r="F690" s="53">
        <f>'2040_NoBuild'!F689*'2040_NoBuild'!H689</f>
        <v>2817200</v>
      </c>
    </row>
    <row r="691" spans="1:6" x14ac:dyDescent="0.25">
      <c r="A691">
        <v>689</v>
      </c>
      <c r="B691" t="s">
        <v>101</v>
      </c>
      <c r="C691" t="s">
        <v>108</v>
      </c>
      <c r="D691" t="s">
        <v>113</v>
      </c>
      <c r="E691" t="s">
        <v>104</v>
      </c>
      <c r="F691" s="53">
        <f>'2040_NoBuild'!F690*'2040_NoBuild'!H690</f>
        <v>13369512</v>
      </c>
    </row>
    <row r="692" spans="1:6" x14ac:dyDescent="0.25">
      <c r="A692">
        <v>690</v>
      </c>
      <c r="B692" t="s">
        <v>101</v>
      </c>
      <c r="C692" t="s">
        <v>108</v>
      </c>
      <c r="D692" t="s">
        <v>113</v>
      </c>
      <c r="E692" t="s">
        <v>104</v>
      </c>
      <c r="F692" s="53">
        <f>'2040_NoBuild'!F691*'2040_NoBuild'!H691</f>
        <v>471940992</v>
      </c>
    </row>
    <row r="693" spans="1:6" x14ac:dyDescent="0.25">
      <c r="A693">
        <v>691</v>
      </c>
      <c r="B693" t="s">
        <v>101</v>
      </c>
      <c r="C693" t="s">
        <v>108</v>
      </c>
      <c r="D693" t="s">
        <v>113</v>
      </c>
      <c r="E693" t="s">
        <v>104</v>
      </c>
      <c r="F693" s="53">
        <f>'2040_NoBuild'!F692*'2040_NoBuild'!H692</f>
        <v>807247140</v>
      </c>
    </row>
    <row r="694" spans="1:6" x14ac:dyDescent="0.25">
      <c r="A694">
        <v>692</v>
      </c>
      <c r="B694" t="s">
        <v>101</v>
      </c>
      <c r="C694" t="s">
        <v>108</v>
      </c>
      <c r="D694" t="s">
        <v>113</v>
      </c>
      <c r="E694" t="s">
        <v>104</v>
      </c>
      <c r="F694" s="53">
        <f>'2040_NoBuild'!F693*'2040_NoBuild'!H693</f>
        <v>0</v>
      </c>
    </row>
    <row r="695" spans="1:6" x14ac:dyDescent="0.25">
      <c r="A695">
        <v>693</v>
      </c>
      <c r="B695" t="s">
        <v>101</v>
      </c>
      <c r="C695" t="s">
        <v>108</v>
      </c>
      <c r="D695" t="s">
        <v>113</v>
      </c>
      <c r="E695" t="s">
        <v>104</v>
      </c>
      <c r="F695" s="53">
        <f>'2040_NoBuild'!F694*'2040_NoBuild'!H694</f>
        <v>73851600</v>
      </c>
    </row>
    <row r="696" spans="1:6" x14ac:dyDescent="0.25">
      <c r="A696">
        <v>694</v>
      </c>
      <c r="B696" t="s">
        <v>101</v>
      </c>
      <c r="C696" t="s">
        <v>108</v>
      </c>
      <c r="D696" t="s">
        <v>113</v>
      </c>
      <c r="E696" t="s">
        <v>104</v>
      </c>
      <c r="F696" s="53">
        <f>'2040_NoBuild'!F695*'2040_NoBuild'!H695</f>
        <v>1011121584</v>
      </c>
    </row>
    <row r="697" spans="1:6" x14ac:dyDescent="0.25">
      <c r="A697">
        <v>695</v>
      </c>
      <c r="B697" t="s">
        <v>101</v>
      </c>
      <c r="C697" t="s">
        <v>108</v>
      </c>
      <c r="D697" t="s">
        <v>113</v>
      </c>
      <c r="E697" t="s">
        <v>104</v>
      </c>
      <c r="F697" s="53">
        <f>'2040_NoBuild'!F696*'2040_NoBuild'!H696</f>
        <v>448818700</v>
      </c>
    </row>
    <row r="698" spans="1:6" x14ac:dyDescent="0.25">
      <c r="A698">
        <v>696</v>
      </c>
      <c r="B698" t="s">
        <v>101</v>
      </c>
      <c r="C698" t="s">
        <v>108</v>
      </c>
      <c r="D698" t="s">
        <v>113</v>
      </c>
      <c r="E698" t="s">
        <v>104</v>
      </c>
      <c r="F698" s="53">
        <f>'2040_NoBuild'!F697*'2040_NoBuild'!H697</f>
        <v>408857790</v>
      </c>
    </row>
    <row r="699" spans="1:6" x14ac:dyDescent="0.25">
      <c r="A699">
        <v>697</v>
      </c>
      <c r="B699" t="s">
        <v>101</v>
      </c>
      <c r="C699" t="s">
        <v>108</v>
      </c>
      <c r="D699" t="s">
        <v>113</v>
      </c>
      <c r="E699" t="s">
        <v>104</v>
      </c>
      <c r="F699" s="53">
        <f>'2040_NoBuild'!F698*'2040_NoBuild'!H698</f>
        <v>102742395</v>
      </c>
    </row>
    <row r="700" spans="1:6" x14ac:dyDescent="0.25">
      <c r="A700">
        <v>698</v>
      </c>
      <c r="B700" t="s">
        <v>101</v>
      </c>
      <c r="C700" t="s">
        <v>108</v>
      </c>
      <c r="D700" t="s">
        <v>113</v>
      </c>
      <c r="E700" t="s">
        <v>104</v>
      </c>
      <c r="F700" s="53">
        <f>'2040_NoBuild'!F699*'2040_NoBuild'!H699</f>
        <v>899136621</v>
      </c>
    </row>
    <row r="701" spans="1:6" x14ac:dyDescent="0.25">
      <c r="A701">
        <v>699</v>
      </c>
      <c r="B701" t="s">
        <v>101</v>
      </c>
      <c r="C701" t="s">
        <v>108</v>
      </c>
      <c r="D701" t="s">
        <v>113</v>
      </c>
      <c r="E701" t="s">
        <v>104</v>
      </c>
      <c r="F701" s="53">
        <f>'2040_NoBuild'!F700*'2040_NoBuild'!H700</f>
        <v>317589482</v>
      </c>
    </row>
    <row r="702" spans="1:6" x14ac:dyDescent="0.25">
      <c r="A702">
        <v>700</v>
      </c>
      <c r="B702" t="s">
        <v>101</v>
      </c>
      <c r="C702" t="s">
        <v>108</v>
      </c>
      <c r="D702" t="s">
        <v>113</v>
      </c>
      <c r="E702" t="s">
        <v>104</v>
      </c>
      <c r="F702" s="53">
        <f>'2040_NoBuild'!F701*'2040_NoBuild'!H701</f>
        <v>492553092</v>
      </c>
    </row>
    <row r="703" spans="1:6" x14ac:dyDescent="0.25">
      <c r="A703">
        <v>701</v>
      </c>
      <c r="B703" t="s">
        <v>101</v>
      </c>
      <c r="C703" t="s">
        <v>108</v>
      </c>
      <c r="D703" t="s">
        <v>113</v>
      </c>
      <c r="E703" t="s">
        <v>104</v>
      </c>
      <c r="F703" s="53">
        <f>'2040_NoBuild'!F702*'2040_NoBuild'!H702</f>
        <v>247195770</v>
      </c>
    </row>
    <row r="704" spans="1:6" x14ac:dyDescent="0.25">
      <c r="A704">
        <v>702</v>
      </c>
      <c r="B704" t="s">
        <v>101</v>
      </c>
      <c r="C704" t="s">
        <v>108</v>
      </c>
      <c r="D704" t="s">
        <v>113</v>
      </c>
      <c r="E704" t="s">
        <v>104</v>
      </c>
      <c r="F704" s="53">
        <f>'2040_NoBuild'!F703*'2040_NoBuild'!H703</f>
        <v>497734230</v>
      </c>
    </row>
    <row r="705" spans="1:6" x14ac:dyDescent="0.25">
      <c r="A705">
        <v>703</v>
      </c>
      <c r="B705" t="s">
        <v>101</v>
      </c>
      <c r="C705" t="s">
        <v>108</v>
      </c>
      <c r="D705" t="s">
        <v>113</v>
      </c>
      <c r="E705" t="s">
        <v>104</v>
      </c>
      <c r="F705" s="53">
        <f>'2040_NoBuild'!F704*'2040_NoBuild'!H704</f>
        <v>884671141</v>
      </c>
    </row>
    <row r="706" spans="1:6" x14ac:dyDescent="0.25">
      <c r="A706">
        <v>704</v>
      </c>
      <c r="B706" t="s">
        <v>101</v>
      </c>
      <c r="C706" t="s">
        <v>108</v>
      </c>
      <c r="D706" t="s">
        <v>113</v>
      </c>
      <c r="E706" t="s">
        <v>104</v>
      </c>
      <c r="F706" s="53">
        <f>'2040_NoBuild'!F705*'2040_NoBuild'!H705</f>
        <v>539291722</v>
      </c>
    </row>
    <row r="707" spans="1:6" x14ac:dyDescent="0.25">
      <c r="A707">
        <v>705</v>
      </c>
      <c r="B707" t="s">
        <v>101</v>
      </c>
      <c r="C707" t="s">
        <v>108</v>
      </c>
      <c r="D707" t="s">
        <v>113</v>
      </c>
      <c r="E707" t="s">
        <v>104</v>
      </c>
      <c r="F707" s="53">
        <f>'2040_NoBuild'!F706*'2040_NoBuild'!H706</f>
        <v>670935923</v>
      </c>
    </row>
    <row r="708" spans="1:6" x14ac:dyDescent="0.25">
      <c r="A708">
        <v>706</v>
      </c>
      <c r="B708" t="s">
        <v>101</v>
      </c>
      <c r="C708" t="s">
        <v>108</v>
      </c>
      <c r="D708" t="s">
        <v>113</v>
      </c>
      <c r="E708" t="s">
        <v>104</v>
      </c>
      <c r="F708" s="53">
        <f>'2040_NoBuild'!F707*'2040_NoBuild'!H707</f>
        <v>572601052</v>
      </c>
    </row>
    <row r="709" spans="1:6" x14ac:dyDescent="0.25">
      <c r="A709">
        <v>707</v>
      </c>
      <c r="B709" t="s">
        <v>101</v>
      </c>
      <c r="C709" t="s">
        <v>108</v>
      </c>
      <c r="D709" t="s">
        <v>113</v>
      </c>
      <c r="E709" t="s">
        <v>104</v>
      </c>
      <c r="F709" s="53">
        <f>'2040_NoBuild'!F708*'2040_NoBuild'!H708</f>
        <v>759651404</v>
      </c>
    </row>
    <row r="710" spans="1:6" x14ac:dyDescent="0.25">
      <c r="A710">
        <v>708</v>
      </c>
      <c r="B710" t="s">
        <v>101</v>
      </c>
      <c r="C710" t="s">
        <v>108</v>
      </c>
      <c r="D710" t="s">
        <v>113</v>
      </c>
      <c r="E710" t="s">
        <v>104</v>
      </c>
      <c r="F710" s="53">
        <f>'2040_NoBuild'!F709*'2040_NoBuild'!H709</f>
        <v>492430260</v>
      </c>
    </row>
    <row r="711" spans="1:6" x14ac:dyDescent="0.25">
      <c r="A711">
        <v>709</v>
      </c>
      <c r="B711" t="s">
        <v>101</v>
      </c>
      <c r="C711" t="s">
        <v>108</v>
      </c>
      <c r="D711" t="s">
        <v>113</v>
      </c>
      <c r="E711" t="s">
        <v>104</v>
      </c>
      <c r="F711" s="53">
        <f>'2040_NoBuild'!F710*'2040_NoBuild'!H710</f>
        <v>415672368</v>
      </c>
    </row>
    <row r="712" spans="1:6" x14ac:dyDescent="0.25">
      <c r="A712">
        <v>710</v>
      </c>
      <c r="B712" t="s">
        <v>101</v>
      </c>
      <c r="C712" t="s">
        <v>108</v>
      </c>
      <c r="D712" t="s">
        <v>113</v>
      </c>
      <c r="E712" t="s">
        <v>104</v>
      </c>
      <c r="F712" s="53">
        <f>'2040_NoBuild'!F711*'2040_NoBuild'!H711</f>
        <v>520604274</v>
      </c>
    </row>
    <row r="713" spans="1:6" x14ac:dyDescent="0.25">
      <c r="A713">
        <v>711</v>
      </c>
      <c r="B713" t="s">
        <v>101</v>
      </c>
      <c r="C713" t="s">
        <v>108</v>
      </c>
      <c r="D713" t="s">
        <v>113</v>
      </c>
      <c r="E713" t="s">
        <v>104</v>
      </c>
      <c r="F713" s="53">
        <f>'2040_NoBuild'!F712*'2040_NoBuild'!H712</f>
        <v>62723427</v>
      </c>
    </row>
    <row r="714" spans="1:6" x14ac:dyDescent="0.25">
      <c r="A714">
        <v>712</v>
      </c>
      <c r="B714" t="s">
        <v>101</v>
      </c>
      <c r="C714" t="s">
        <v>108</v>
      </c>
      <c r="D714" t="s">
        <v>113</v>
      </c>
      <c r="E714" t="s">
        <v>104</v>
      </c>
      <c r="F714" s="53">
        <f>'2040_NoBuild'!F713*'2040_NoBuild'!H713</f>
        <v>87450037</v>
      </c>
    </row>
    <row r="715" spans="1:6" x14ac:dyDescent="0.25">
      <c r="A715">
        <v>713</v>
      </c>
      <c r="B715" t="s">
        <v>101</v>
      </c>
      <c r="C715" t="s">
        <v>108</v>
      </c>
      <c r="D715" t="s">
        <v>113</v>
      </c>
      <c r="E715" t="s">
        <v>104</v>
      </c>
      <c r="F715" s="53">
        <f>'2040_NoBuild'!F714*'2040_NoBuild'!H714</f>
        <v>461243772</v>
      </c>
    </row>
    <row r="716" spans="1:6" x14ac:dyDescent="0.25">
      <c r="A716">
        <v>714</v>
      </c>
      <c r="B716" t="s">
        <v>101</v>
      </c>
      <c r="C716" t="s">
        <v>108</v>
      </c>
      <c r="D716" t="s">
        <v>113</v>
      </c>
      <c r="E716" t="s">
        <v>104</v>
      </c>
      <c r="F716" s="53">
        <f>'2040_NoBuild'!F715*'2040_NoBuild'!H715</f>
        <v>203335763</v>
      </c>
    </row>
    <row r="717" spans="1:6" x14ac:dyDescent="0.25">
      <c r="A717">
        <v>715</v>
      </c>
      <c r="B717" t="s">
        <v>101</v>
      </c>
      <c r="C717" t="s">
        <v>108</v>
      </c>
      <c r="D717" t="s">
        <v>113</v>
      </c>
      <c r="E717" t="s">
        <v>104</v>
      </c>
      <c r="F717" s="53">
        <f>'2040_NoBuild'!F716*'2040_NoBuild'!H716</f>
        <v>832797745</v>
      </c>
    </row>
    <row r="718" spans="1:6" x14ac:dyDescent="0.25">
      <c r="A718">
        <v>716</v>
      </c>
      <c r="B718" t="s">
        <v>101</v>
      </c>
      <c r="C718" t="s">
        <v>108</v>
      </c>
      <c r="D718" t="s">
        <v>113</v>
      </c>
      <c r="E718" t="s">
        <v>104</v>
      </c>
      <c r="F718" s="53">
        <f>'2040_NoBuild'!F717*'2040_NoBuild'!H717</f>
        <v>14613865</v>
      </c>
    </row>
    <row r="719" spans="1:6" x14ac:dyDescent="0.25">
      <c r="A719">
        <v>717</v>
      </c>
      <c r="B719" t="s">
        <v>101</v>
      </c>
      <c r="C719" t="s">
        <v>108</v>
      </c>
      <c r="D719" t="s">
        <v>113</v>
      </c>
      <c r="E719" t="s">
        <v>104</v>
      </c>
      <c r="F719" s="53">
        <f>'2040_NoBuild'!F718*'2040_NoBuild'!H718</f>
        <v>652601177</v>
      </c>
    </row>
    <row r="720" spans="1:6" x14ac:dyDescent="0.25">
      <c r="A720">
        <v>718</v>
      </c>
      <c r="B720" t="s">
        <v>101</v>
      </c>
      <c r="C720" t="s">
        <v>108</v>
      </c>
      <c r="D720" t="s">
        <v>113</v>
      </c>
      <c r="E720" t="s">
        <v>104</v>
      </c>
      <c r="F720" s="53">
        <f>'2040_NoBuild'!F719*'2040_NoBuild'!H719</f>
        <v>686298474</v>
      </c>
    </row>
    <row r="721" spans="1:6" x14ac:dyDescent="0.25">
      <c r="A721">
        <v>719</v>
      </c>
      <c r="B721" t="s">
        <v>101</v>
      </c>
      <c r="C721" t="s">
        <v>108</v>
      </c>
      <c r="D721" t="s">
        <v>113</v>
      </c>
      <c r="E721" t="s">
        <v>104</v>
      </c>
      <c r="F721" s="53">
        <f>'2040_NoBuild'!F720*'2040_NoBuild'!H720</f>
        <v>660263166</v>
      </c>
    </row>
    <row r="722" spans="1:6" x14ac:dyDescent="0.25">
      <c r="A722">
        <v>720</v>
      </c>
      <c r="B722" t="s">
        <v>101</v>
      </c>
      <c r="C722" t="s">
        <v>108</v>
      </c>
      <c r="D722" t="s">
        <v>113</v>
      </c>
      <c r="E722" t="s">
        <v>104</v>
      </c>
      <c r="F722" s="53">
        <f>'2040_NoBuild'!F721*'2040_NoBuild'!H721</f>
        <v>712934486</v>
      </c>
    </row>
    <row r="723" spans="1:6" x14ac:dyDescent="0.25">
      <c r="A723">
        <v>721</v>
      </c>
      <c r="B723" t="s">
        <v>101</v>
      </c>
      <c r="C723" t="s">
        <v>108</v>
      </c>
      <c r="D723" t="s">
        <v>113</v>
      </c>
      <c r="E723" t="s">
        <v>104</v>
      </c>
      <c r="F723" s="53">
        <f>'2040_NoBuild'!F722*'2040_NoBuild'!H722</f>
        <v>433922720</v>
      </c>
    </row>
    <row r="724" spans="1:6" x14ac:dyDescent="0.25">
      <c r="A724">
        <v>722</v>
      </c>
      <c r="B724" t="s">
        <v>101</v>
      </c>
      <c r="C724" t="s">
        <v>108</v>
      </c>
      <c r="D724" t="s">
        <v>113</v>
      </c>
      <c r="E724" t="s">
        <v>104</v>
      </c>
      <c r="F724" s="53">
        <f>'2040_NoBuild'!F723*'2040_NoBuild'!H723</f>
        <v>1002266328</v>
      </c>
    </row>
    <row r="725" spans="1:6" x14ac:dyDescent="0.25">
      <c r="A725">
        <v>723</v>
      </c>
      <c r="B725" t="s">
        <v>101</v>
      </c>
      <c r="C725" t="s">
        <v>108</v>
      </c>
      <c r="D725" t="s">
        <v>113</v>
      </c>
      <c r="E725" t="s">
        <v>104</v>
      </c>
      <c r="F725" s="53">
        <f>'2040_NoBuild'!F724*'2040_NoBuild'!H724</f>
        <v>0</v>
      </c>
    </row>
    <row r="726" spans="1:6" x14ac:dyDescent="0.25">
      <c r="A726">
        <v>724</v>
      </c>
      <c r="B726" t="s">
        <v>101</v>
      </c>
      <c r="C726" t="s">
        <v>108</v>
      </c>
      <c r="D726" t="s">
        <v>113</v>
      </c>
      <c r="E726" t="s">
        <v>104</v>
      </c>
      <c r="F726" s="53">
        <f>'2040_NoBuild'!F725*'2040_NoBuild'!H725</f>
        <v>0</v>
      </c>
    </row>
    <row r="727" spans="1:6" x14ac:dyDescent="0.25">
      <c r="A727">
        <v>725</v>
      </c>
      <c r="B727" t="s">
        <v>101</v>
      </c>
      <c r="C727" t="s">
        <v>108</v>
      </c>
      <c r="D727" t="s">
        <v>113</v>
      </c>
      <c r="E727" t="s">
        <v>104</v>
      </c>
      <c r="F727" s="53">
        <f>'2040_NoBuild'!F726*'2040_NoBuild'!H726</f>
        <v>102303300</v>
      </c>
    </row>
    <row r="728" spans="1:6" x14ac:dyDescent="0.25">
      <c r="A728">
        <v>726</v>
      </c>
      <c r="B728" t="s">
        <v>101</v>
      </c>
      <c r="C728" t="s">
        <v>108</v>
      </c>
      <c r="D728" t="s">
        <v>113</v>
      </c>
      <c r="E728" t="s">
        <v>104</v>
      </c>
      <c r="F728" s="53">
        <f>'2040_NoBuild'!F727*'2040_NoBuild'!H727</f>
        <v>220867159</v>
      </c>
    </row>
    <row r="729" spans="1:6" x14ac:dyDescent="0.25">
      <c r="A729">
        <v>727</v>
      </c>
      <c r="B729" t="s">
        <v>101</v>
      </c>
      <c r="C729" t="s">
        <v>108</v>
      </c>
      <c r="D729" t="s">
        <v>113</v>
      </c>
      <c r="E729" t="s">
        <v>104</v>
      </c>
      <c r="F729" s="53">
        <f>'2040_NoBuild'!F728*'2040_NoBuild'!H728</f>
        <v>173199672</v>
      </c>
    </row>
    <row r="730" spans="1:6" x14ac:dyDescent="0.25">
      <c r="A730">
        <v>728</v>
      </c>
      <c r="B730" t="s">
        <v>101</v>
      </c>
      <c r="C730" t="s">
        <v>108</v>
      </c>
      <c r="D730" t="s">
        <v>113</v>
      </c>
      <c r="E730" t="s">
        <v>104</v>
      </c>
      <c r="F730" s="53">
        <f>'2040_NoBuild'!F729*'2040_NoBuild'!H729</f>
        <v>0</v>
      </c>
    </row>
    <row r="731" spans="1:6" x14ac:dyDescent="0.25">
      <c r="A731">
        <v>729</v>
      </c>
      <c r="B731" t="s">
        <v>101</v>
      </c>
      <c r="C731" t="s">
        <v>114</v>
      </c>
      <c r="D731" t="s">
        <v>115</v>
      </c>
      <c r="E731" t="s">
        <v>104</v>
      </c>
      <c r="F731" s="53">
        <f>'2040_NoBuild'!F730*'2040_NoBuild'!H730</f>
        <v>1729468822</v>
      </c>
    </row>
    <row r="732" spans="1:6" x14ac:dyDescent="0.25">
      <c r="A732">
        <v>730</v>
      </c>
      <c r="B732" t="s">
        <v>101</v>
      </c>
      <c r="C732" t="s">
        <v>114</v>
      </c>
      <c r="D732" t="s">
        <v>115</v>
      </c>
      <c r="E732" t="s">
        <v>104</v>
      </c>
      <c r="F732" s="53">
        <f>'2040_NoBuild'!F731*'2040_NoBuild'!H731</f>
        <v>2830876020</v>
      </c>
    </row>
    <row r="733" spans="1:6" x14ac:dyDescent="0.25">
      <c r="A733">
        <v>731</v>
      </c>
      <c r="B733" t="s">
        <v>101</v>
      </c>
      <c r="C733" t="s">
        <v>114</v>
      </c>
      <c r="D733" t="s">
        <v>115</v>
      </c>
      <c r="E733" t="s">
        <v>104</v>
      </c>
      <c r="F733" s="53">
        <f>'2040_NoBuild'!F732*'2040_NoBuild'!H732</f>
        <v>1688357072</v>
      </c>
    </row>
    <row r="734" spans="1:6" x14ac:dyDescent="0.25">
      <c r="A734">
        <v>732</v>
      </c>
      <c r="B734" t="s">
        <v>101</v>
      </c>
      <c r="C734" t="s">
        <v>114</v>
      </c>
      <c r="D734" t="s">
        <v>115</v>
      </c>
      <c r="E734" t="s">
        <v>104</v>
      </c>
      <c r="F734" s="53">
        <f>'2040_NoBuild'!F733*'2040_NoBuild'!H733</f>
        <v>1093895660</v>
      </c>
    </row>
    <row r="735" spans="1:6" x14ac:dyDescent="0.25">
      <c r="A735">
        <v>733</v>
      </c>
      <c r="B735" t="s">
        <v>101</v>
      </c>
      <c r="C735" t="s">
        <v>114</v>
      </c>
      <c r="D735" t="s">
        <v>115</v>
      </c>
      <c r="E735" t="s">
        <v>104</v>
      </c>
      <c r="F735" s="53">
        <f>'2040_NoBuild'!F734*'2040_NoBuild'!H734</f>
        <v>1824662360</v>
      </c>
    </row>
    <row r="736" spans="1:6" x14ac:dyDescent="0.25">
      <c r="A736">
        <v>734</v>
      </c>
      <c r="B736" t="s">
        <v>101</v>
      </c>
      <c r="C736" t="s">
        <v>114</v>
      </c>
      <c r="D736" t="s">
        <v>115</v>
      </c>
      <c r="E736" t="s">
        <v>104</v>
      </c>
      <c r="F736" s="53">
        <f>'2040_NoBuild'!F735*'2040_NoBuild'!H735</f>
        <v>756281898</v>
      </c>
    </row>
    <row r="737" spans="1:6" x14ac:dyDescent="0.25">
      <c r="A737">
        <v>735</v>
      </c>
      <c r="B737" t="s">
        <v>101</v>
      </c>
      <c r="C737" t="s">
        <v>114</v>
      </c>
      <c r="D737" t="s">
        <v>115</v>
      </c>
      <c r="E737" t="s">
        <v>104</v>
      </c>
      <c r="F737" s="53">
        <f>'2040_NoBuild'!F736*'2040_NoBuild'!H736</f>
        <v>2597712180</v>
      </c>
    </row>
    <row r="738" spans="1:6" x14ac:dyDescent="0.25">
      <c r="A738">
        <v>736</v>
      </c>
      <c r="B738" t="s">
        <v>101</v>
      </c>
      <c r="C738" t="s">
        <v>114</v>
      </c>
      <c r="D738" t="s">
        <v>115</v>
      </c>
      <c r="E738" t="s">
        <v>104</v>
      </c>
      <c r="F738" s="53">
        <f>'2040_NoBuild'!F737*'2040_NoBuild'!H737</f>
        <v>935785179</v>
      </c>
    </row>
    <row r="739" spans="1:6" x14ac:dyDescent="0.25">
      <c r="A739">
        <v>737</v>
      </c>
      <c r="B739" t="s">
        <v>101</v>
      </c>
      <c r="C739" t="s">
        <v>114</v>
      </c>
      <c r="D739" t="s">
        <v>115</v>
      </c>
      <c r="E739" t="s">
        <v>104</v>
      </c>
      <c r="F739" s="53">
        <f>'2040_NoBuild'!F738*'2040_NoBuild'!H738</f>
        <v>2215149084</v>
      </c>
    </row>
    <row r="740" spans="1:6" x14ac:dyDescent="0.25">
      <c r="A740">
        <v>738</v>
      </c>
      <c r="B740" t="s">
        <v>101</v>
      </c>
      <c r="C740" t="s">
        <v>114</v>
      </c>
      <c r="D740" t="s">
        <v>115</v>
      </c>
      <c r="E740" t="s">
        <v>104</v>
      </c>
      <c r="F740" s="53">
        <f>'2040_NoBuild'!F739*'2040_NoBuild'!H739</f>
        <v>1193316890</v>
      </c>
    </row>
    <row r="741" spans="1:6" x14ac:dyDescent="0.25">
      <c r="A741">
        <v>739</v>
      </c>
      <c r="B741" t="s">
        <v>101</v>
      </c>
      <c r="C741" t="s">
        <v>114</v>
      </c>
      <c r="D741" t="s">
        <v>115</v>
      </c>
      <c r="E741" t="s">
        <v>104</v>
      </c>
      <c r="F741" s="53">
        <f>'2040_NoBuild'!F740*'2040_NoBuild'!H740</f>
        <v>979505905</v>
      </c>
    </row>
    <row r="742" spans="1:6" x14ac:dyDescent="0.25">
      <c r="A742">
        <v>740</v>
      </c>
      <c r="B742" t="s">
        <v>101</v>
      </c>
      <c r="C742" t="s">
        <v>114</v>
      </c>
      <c r="D742" t="s">
        <v>115</v>
      </c>
      <c r="E742" t="s">
        <v>104</v>
      </c>
      <c r="F742" s="53">
        <f>'2040_NoBuild'!F741*'2040_NoBuild'!H741</f>
        <v>913505774</v>
      </c>
    </row>
    <row r="743" spans="1:6" x14ac:dyDescent="0.25">
      <c r="A743">
        <v>741</v>
      </c>
      <c r="B743" t="s">
        <v>101</v>
      </c>
      <c r="C743" t="s">
        <v>114</v>
      </c>
      <c r="D743" t="s">
        <v>115</v>
      </c>
      <c r="E743" t="s">
        <v>104</v>
      </c>
      <c r="F743" s="53">
        <f>'2040_NoBuild'!F742*'2040_NoBuild'!H742</f>
        <v>1481610662</v>
      </c>
    </row>
    <row r="744" spans="1:6" x14ac:dyDescent="0.25">
      <c r="A744">
        <v>742</v>
      </c>
      <c r="B744" t="s">
        <v>101</v>
      </c>
      <c r="C744" t="s">
        <v>114</v>
      </c>
      <c r="D744" t="s">
        <v>115</v>
      </c>
      <c r="E744" t="s">
        <v>104</v>
      </c>
      <c r="F744" s="53">
        <f>'2040_NoBuild'!F743*'2040_NoBuild'!H743</f>
        <v>967477311</v>
      </c>
    </row>
    <row r="745" spans="1:6" x14ac:dyDescent="0.25">
      <c r="A745">
        <v>743</v>
      </c>
      <c r="B745" t="s">
        <v>101</v>
      </c>
      <c r="C745" t="s">
        <v>114</v>
      </c>
      <c r="D745" t="s">
        <v>115</v>
      </c>
      <c r="E745" t="s">
        <v>104</v>
      </c>
      <c r="F745" s="53">
        <f>'2040_NoBuild'!F744*'2040_NoBuild'!H744</f>
        <v>556351488</v>
      </c>
    </row>
    <row r="746" spans="1:6" x14ac:dyDescent="0.25">
      <c r="A746">
        <v>744</v>
      </c>
      <c r="B746" t="s">
        <v>101</v>
      </c>
      <c r="C746" t="s">
        <v>114</v>
      </c>
      <c r="D746" t="s">
        <v>115</v>
      </c>
      <c r="E746" t="s">
        <v>104</v>
      </c>
      <c r="F746" s="53">
        <f>'2040_NoBuild'!F745*'2040_NoBuild'!H745</f>
        <v>981457179</v>
      </c>
    </row>
    <row r="747" spans="1:6" x14ac:dyDescent="0.25">
      <c r="A747">
        <v>745</v>
      </c>
      <c r="B747" t="s">
        <v>101</v>
      </c>
      <c r="C747" t="s">
        <v>114</v>
      </c>
      <c r="D747" t="s">
        <v>115</v>
      </c>
      <c r="E747" t="s">
        <v>104</v>
      </c>
      <c r="F747" s="53">
        <f>'2040_NoBuild'!F746*'2040_NoBuild'!H746</f>
        <v>756186860</v>
      </c>
    </row>
    <row r="748" spans="1:6" x14ac:dyDescent="0.25">
      <c r="A748">
        <v>746</v>
      </c>
      <c r="B748" t="s">
        <v>101</v>
      </c>
      <c r="C748" t="s">
        <v>114</v>
      </c>
      <c r="D748" t="s">
        <v>115</v>
      </c>
      <c r="E748" t="s">
        <v>104</v>
      </c>
      <c r="F748" s="53">
        <f>'2040_NoBuild'!F747*'2040_NoBuild'!H747</f>
        <v>902558136</v>
      </c>
    </row>
    <row r="749" spans="1:6" x14ac:dyDescent="0.25">
      <c r="A749">
        <v>747</v>
      </c>
      <c r="B749" t="s">
        <v>101</v>
      </c>
      <c r="C749" t="s">
        <v>114</v>
      </c>
      <c r="D749" t="s">
        <v>115</v>
      </c>
      <c r="E749" t="s">
        <v>104</v>
      </c>
      <c r="F749" s="53">
        <f>'2040_NoBuild'!F748*'2040_NoBuild'!H748</f>
        <v>595564692</v>
      </c>
    </row>
    <row r="750" spans="1:6" x14ac:dyDescent="0.25">
      <c r="A750">
        <v>748</v>
      </c>
      <c r="B750" t="s">
        <v>101</v>
      </c>
      <c r="C750" t="s">
        <v>114</v>
      </c>
      <c r="D750" t="s">
        <v>115</v>
      </c>
      <c r="E750" t="s">
        <v>104</v>
      </c>
      <c r="F750" s="53">
        <f>'2040_NoBuild'!F749*'2040_NoBuild'!H749</f>
        <v>1069528400</v>
      </c>
    </row>
    <row r="751" spans="1:6" x14ac:dyDescent="0.25">
      <c r="A751">
        <v>749</v>
      </c>
      <c r="B751" t="s">
        <v>101</v>
      </c>
      <c r="C751" t="s">
        <v>114</v>
      </c>
      <c r="D751" t="s">
        <v>115</v>
      </c>
      <c r="E751" t="s">
        <v>104</v>
      </c>
      <c r="F751" s="53">
        <f>'2040_NoBuild'!F750*'2040_NoBuild'!H750</f>
        <v>600972381</v>
      </c>
    </row>
    <row r="752" spans="1:6" x14ac:dyDescent="0.25">
      <c r="A752">
        <v>750</v>
      </c>
      <c r="B752" t="s">
        <v>101</v>
      </c>
      <c r="C752" t="s">
        <v>114</v>
      </c>
      <c r="D752" t="s">
        <v>115</v>
      </c>
      <c r="E752" t="s">
        <v>104</v>
      </c>
      <c r="F752" s="53">
        <f>'2040_NoBuild'!F751*'2040_NoBuild'!H751</f>
        <v>812955192</v>
      </c>
    </row>
    <row r="753" spans="1:6" x14ac:dyDescent="0.25">
      <c r="A753">
        <v>751</v>
      </c>
      <c r="B753" t="s">
        <v>101</v>
      </c>
      <c r="C753" t="s">
        <v>114</v>
      </c>
      <c r="D753" t="s">
        <v>115</v>
      </c>
      <c r="E753" t="s">
        <v>104</v>
      </c>
      <c r="F753" s="53">
        <f>'2040_NoBuild'!F752*'2040_NoBuild'!H752</f>
        <v>646578252</v>
      </c>
    </row>
    <row r="754" spans="1:6" x14ac:dyDescent="0.25">
      <c r="A754">
        <v>752</v>
      </c>
      <c r="B754" t="s">
        <v>101</v>
      </c>
      <c r="C754" t="s">
        <v>114</v>
      </c>
      <c r="D754" t="s">
        <v>115</v>
      </c>
      <c r="E754" t="s">
        <v>104</v>
      </c>
      <c r="F754" s="53">
        <f>'2040_NoBuild'!F753*'2040_NoBuild'!H753</f>
        <v>444961110</v>
      </c>
    </row>
    <row r="755" spans="1:6" x14ac:dyDescent="0.25">
      <c r="A755">
        <v>753</v>
      </c>
      <c r="B755" t="s">
        <v>101</v>
      </c>
      <c r="C755" t="s">
        <v>114</v>
      </c>
      <c r="D755" t="s">
        <v>115</v>
      </c>
      <c r="E755" t="s">
        <v>104</v>
      </c>
      <c r="F755" s="53">
        <f>'2040_NoBuild'!F754*'2040_NoBuild'!H754</f>
        <v>296037342</v>
      </c>
    </row>
    <row r="756" spans="1:6" x14ac:dyDescent="0.25">
      <c r="A756">
        <v>754</v>
      </c>
      <c r="B756" t="s">
        <v>101</v>
      </c>
      <c r="C756" t="s">
        <v>114</v>
      </c>
      <c r="D756" t="s">
        <v>115</v>
      </c>
      <c r="E756" t="s">
        <v>104</v>
      </c>
      <c r="F756" s="53">
        <f>'2040_NoBuild'!F755*'2040_NoBuild'!H755</f>
        <v>296662848</v>
      </c>
    </row>
    <row r="757" spans="1:6" x14ac:dyDescent="0.25">
      <c r="A757">
        <v>755</v>
      </c>
      <c r="B757" t="s">
        <v>101</v>
      </c>
      <c r="C757" t="s">
        <v>114</v>
      </c>
      <c r="D757" t="s">
        <v>115</v>
      </c>
      <c r="E757" t="s">
        <v>104</v>
      </c>
      <c r="F757" s="53">
        <f>'2040_NoBuild'!F756*'2040_NoBuild'!H756</f>
        <v>1124865195</v>
      </c>
    </row>
    <row r="758" spans="1:6" x14ac:dyDescent="0.25">
      <c r="A758">
        <v>756</v>
      </c>
      <c r="B758" t="s">
        <v>101</v>
      </c>
      <c r="C758" t="s">
        <v>116</v>
      </c>
      <c r="D758" t="s">
        <v>117</v>
      </c>
      <c r="E758" t="s">
        <v>104</v>
      </c>
      <c r="F758" s="53">
        <f>'2040_NoBuild'!F757*'2040_NoBuild'!H757</f>
        <v>317897250</v>
      </c>
    </row>
    <row r="759" spans="1:6" x14ac:dyDescent="0.25">
      <c r="A759">
        <v>757</v>
      </c>
      <c r="B759" t="s">
        <v>101</v>
      </c>
      <c r="C759" t="s">
        <v>116</v>
      </c>
      <c r="D759" t="s">
        <v>118</v>
      </c>
      <c r="E759" t="s">
        <v>104</v>
      </c>
      <c r="F759" s="53">
        <f>'2040_NoBuild'!F758*'2040_NoBuild'!H758</f>
        <v>42817336</v>
      </c>
    </row>
    <row r="760" spans="1:6" x14ac:dyDescent="0.25">
      <c r="A760">
        <v>758</v>
      </c>
      <c r="B760" t="s">
        <v>101</v>
      </c>
      <c r="C760" t="s">
        <v>116</v>
      </c>
      <c r="D760" t="s">
        <v>118</v>
      </c>
      <c r="E760" t="s">
        <v>104</v>
      </c>
      <c r="F760" s="53">
        <f>'2040_NoBuild'!F759*'2040_NoBuild'!H759</f>
        <v>124532352</v>
      </c>
    </row>
    <row r="761" spans="1:6" x14ac:dyDescent="0.25">
      <c r="A761">
        <v>759</v>
      </c>
      <c r="B761" t="s">
        <v>101</v>
      </c>
      <c r="C761" t="s">
        <v>116</v>
      </c>
      <c r="D761" t="s">
        <v>118</v>
      </c>
      <c r="E761" t="s">
        <v>104</v>
      </c>
      <c r="F761" s="53">
        <f>'2040_NoBuild'!F760*'2040_NoBuild'!H760</f>
        <v>418361293</v>
      </c>
    </row>
    <row r="762" spans="1:6" x14ac:dyDescent="0.25">
      <c r="A762">
        <v>760</v>
      </c>
      <c r="B762" t="s">
        <v>101</v>
      </c>
      <c r="C762" t="s">
        <v>116</v>
      </c>
      <c r="D762" t="s">
        <v>118</v>
      </c>
      <c r="E762" t="s">
        <v>104</v>
      </c>
      <c r="F762" s="53">
        <f>'2040_NoBuild'!F761*'2040_NoBuild'!H761</f>
        <v>203273140</v>
      </c>
    </row>
    <row r="763" spans="1:6" x14ac:dyDescent="0.25">
      <c r="A763">
        <v>761</v>
      </c>
      <c r="B763" t="s">
        <v>101</v>
      </c>
      <c r="C763" t="s">
        <v>116</v>
      </c>
      <c r="D763" t="s">
        <v>118</v>
      </c>
      <c r="E763" t="s">
        <v>104</v>
      </c>
      <c r="F763" s="53">
        <f>'2040_NoBuild'!F762*'2040_NoBuild'!H762</f>
        <v>240662455</v>
      </c>
    </row>
    <row r="764" spans="1:6" x14ac:dyDescent="0.25">
      <c r="A764">
        <v>762</v>
      </c>
      <c r="B764" t="s">
        <v>101</v>
      </c>
      <c r="C764" t="s">
        <v>116</v>
      </c>
      <c r="D764" t="s">
        <v>118</v>
      </c>
      <c r="E764" t="s">
        <v>104</v>
      </c>
      <c r="F764" s="53">
        <f>'2040_NoBuild'!F763*'2040_NoBuild'!H763</f>
        <v>176330466</v>
      </c>
    </row>
    <row r="765" spans="1:6" x14ac:dyDescent="0.25">
      <c r="A765">
        <v>763</v>
      </c>
      <c r="B765" t="s">
        <v>101</v>
      </c>
      <c r="C765" t="s">
        <v>116</v>
      </c>
      <c r="D765" t="s">
        <v>118</v>
      </c>
      <c r="E765" t="s">
        <v>104</v>
      </c>
      <c r="F765" s="53">
        <f>'2040_NoBuild'!F764*'2040_NoBuild'!H764</f>
        <v>278027640</v>
      </c>
    </row>
    <row r="766" spans="1:6" x14ac:dyDescent="0.25">
      <c r="A766">
        <v>764</v>
      </c>
      <c r="B766" t="s">
        <v>101</v>
      </c>
      <c r="C766" t="s">
        <v>116</v>
      </c>
      <c r="D766" t="s">
        <v>118</v>
      </c>
      <c r="E766" t="s">
        <v>104</v>
      </c>
      <c r="F766" s="53">
        <f>'2040_NoBuild'!F765*'2040_NoBuild'!H765</f>
        <v>284345082</v>
      </c>
    </row>
    <row r="767" spans="1:6" x14ac:dyDescent="0.25">
      <c r="A767">
        <v>765</v>
      </c>
      <c r="B767" t="s">
        <v>101</v>
      </c>
      <c r="C767" t="s">
        <v>116</v>
      </c>
      <c r="D767" t="s">
        <v>118</v>
      </c>
      <c r="E767" t="s">
        <v>104</v>
      </c>
      <c r="F767" s="53">
        <f>'2040_NoBuild'!F766*'2040_NoBuild'!H766</f>
        <v>79450764</v>
      </c>
    </row>
    <row r="768" spans="1:6" x14ac:dyDescent="0.25">
      <c r="A768">
        <v>766</v>
      </c>
      <c r="B768" t="s">
        <v>101</v>
      </c>
      <c r="C768" t="s">
        <v>116</v>
      </c>
      <c r="D768" t="s">
        <v>118</v>
      </c>
      <c r="E768" t="s">
        <v>104</v>
      </c>
      <c r="F768" s="53">
        <f>'2040_NoBuild'!F767*'2040_NoBuild'!H767</f>
        <v>670467450</v>
      </c>
    </row>
    <row r="769" spans="1:6" x14ac:dyDescent="0.25">
      <c r="A769">
        <v>767</v>
      </c>
      <c r="B769" t="s">
        <v>101</v>
      </c>
      <c r="C769" t="s">
        <v>116</v>
      </c>
      <c r="D769" t="s">
        <v>118</v>
      </c>
      <c r="E769" t="s">
        <v>104</v>
      </c>
      <c r="F769" s="53">
        <f>'2040_NoBuild'!F768*'2040_NoBuild'!H768</f>
        <v>319040003</v>
      </c>
    </row>
    <row r="770" spans="1:6" x14ac:dyDescent="0.25">
      <c r="A770">
        <v>768</v>
      </c>
      <c r="B770" t="s">
        <v>101</v>
      </c>
      <c r="C770" t="s">
        <v>116</v>
      </c>
      <c r="D770" t="s">
        <v>118</v>
      </c>
      <c r="E770" t="s">
        <v>104</v>
      </c>
      <c r="F770" s="53">
        <f>'2040_NoBuild'!F769*'2040_NoBuild'!H769</f>
        <v>404319875</v>
      </c>
    </row>
    <row r="771" spans="1:6" x14ac:dyDescent="0.25">
      <c r="A771">
        <v>769</v>
      </c>
      <c r="B771" t="s">
        <v>101</v>
      </c>
      <c r="C771" t="s">
        <v>116</v>
      </c>
      <c r="D771" t="s">
        <v>118</v>
      </c>
      <c r="E771" t="s">
        <v>104</v>
      </c>
      <c r="F771" s="53">
        <f>'2040_NoBuild'!F770*'2040_NoBuild'!H770</f>
        <v>178475730</v>
      </c>
    </row>
    <row r="772" spans="1:6" x14ac:dyDescent="0.25">
      <c r="A772">
        <v>770</v>
      </c>
      <c r="B772" t="s">
        <v>101</v>
      </c>
      <c r="C772" t="s">
        <v>116</v>
      </c>
      <c r="D772" t="s">
        <v>118</v>
      </c>
      <c r="E772" t="s">
        <v>104</v>
      </c>
      <c r="F772" s="53">
        <f>'2040_NoBuild'!F771*'2040_NoBuild'!H771</f>
        <v>544611270</v>
      </c>
    </row>
    <row r="773" spans="1:6" x14ac:dyDescent="0.25">
      <c r="A773">
        <v>771</v>
      </c>
      <c r="B773" t="s">
        <v>101</v>
      </c>
      <c r="C773" t="s">
        <v>116</v>
      </c>
      <c r="D773" t="s">
        <v>118</v>
      </c>
      <c r="E773" t="s">
        <v>104</v>
      </c>
      <c r="F773" s="53">
        <f>'2040_NoBuild'!F772*'2040_NoBuild'!H772</f>
        <v>253018301</v>
      </c>
    </row>
    <row r="774" spans="1:6" x14ac:dyDescent="0.25">
      <c r="A774">
        <v>772</v>
      </c>
      <c r="B774" t="s">
        <v>101</v>
      </c>
      <c r="C774" t="s">
        <v>116</v>
      </c>
      <c r="D774" t="s">
        <v>118</v>
      </c>
      <c r="E774" t="s">
        <v>104</v>
      </c>
      <c r="F774" s="53">
        <f>'2040_NoBuild'!F773*'2040_NoBuild'!H773</f>
        <v>142101015</v>
      </c>
    </row>
    <row r="775" spans="1:6" x14ac:dyDescent="0.25">
      <c r="A775">
        <v>773</v>
      </c>
      <c r="B775" t="s">
        <v>101</v>
      </c>
      <c r="C775" t="s">
        <v>116</v>
      </c>
      <c r="D775" t="s">
        <v>118</v>
      </c>
      <c r="E775" t="s">
        <v>104</v>
      </c>
      <c r="F775" s="53">
        <f>'2040_NoBuild'!F774*'2040_NoBuild'!H774</f>
        <v>429111221</v>
      </c>
    </row>
    <row r="776" spans="1:6" x14ac:dyDescent="0.25">
      <c r="A776">
        <v>774</v>
      </c>
      <c r="B776" t="s">
        <v>101</v>
      </c>
      <c r="C776" t="s">
        <v>116</v>
      </c>
      <c r="D776" t="s">
        <v>118</v>
      </c>
      <c r="E776" t="s">
        <v>104</v>
      </c>
      <c r="F776" s="53">
        <f>'2040_NoBuild'!F775*'2040_NoBuild'!H775</f>
        <v>551506248</v>
      </c>
    </row>
    <row r="777" spans="1:6" x14ac:dyDescent="0.25">
      <c r="A777">
        <v>775</v>
      </c>
      <c r="B777" t="s">
        <v>101</v>
      </c>
      <c r="C777" t="s">
        <v>116</v>
      </c>
      <c r="D777" t="s">
        <v>118</v>
      </c>
      <c r="E777" t="s">
        <v>104</v>
      </c>
      <c r="F777" s="53">
        <f>'2040_NoBuild'!F776*'2040_NoBuild'!H776</f>
        <v>400138266</v>
      </c>
    </row>
    <row r="778" spans="1:6" x14ac:dyDescent="0.25">
      <c r="A778">
        <v>776</v>
      </c>
      <c r="B778" t="s">
        <v>101</v>
      </c>
      <c r="C778" t="s">
        <v>116</v>
      </c>
      <c r="D778" t="s">
        <v>118</v>
      </c>
      <c r="E778" t="s">
        <v>104</v>
      </c>
      <c r="F778" s="53">
        <f>'2040_NoBuild'!F777*'2040_NoBuild'!H777</f>
        <v>304795545</v>
      </c>
    </row>
    <row r="779" spans="1:6" x14ac:dyDescent="0.25">
      <c r="A779">
        <v>777</v>
      </c>
      <c r="B779" t="s">
        <v>101</v>
      </c>
      <c r="C779" t="s">
        <v>116</v>
      </c>
      <c r="D779" t="s">
        <v>118</v>
      </c>
      <c r="E779" t="s">
        <v>104</v>
      </c>
      <c r="F779" s="53">
        <f>'2040_NoBuild'!F778*'2040_NoBuild'!H778</f>
        <v>556449738</v>
      </c>
    </row>
    <row r="780" spans="1:6" x14ac:dyDescent="0.25">
      <c r="A780">
        <v>778</v>
      </c>
      <c r="B780" t="s">
        <v>101</v>
      </c>
      <c r="C780" t="s">
        <v>116</v>
      </c>
      <c r="D780" t="s">
        <v>118</v>
      </c>
      <c r="E780" t="s">
        <v>104</v>
      </c>
      <c r="F780" s="53">
        <f>'2040_NoBuild'!F779*'2040_NoBuild'!H779</f>
        <v>385883630</v>
      </c>
    </row>
    <row r="781" spans="1:6" x14ac:dyDescent="0.25">
      <c r="A781">
        <v>779</v>
      </c>
      <c r="B781" t="s">
        <v>101</v>
      </c>
      <c r="C781" t="s">
        <v>116</v>
      </c>
      <c r="D781" t="s">
        <v>118</v>
      </c>
      <c r="E781" t="s">
        <v>104</v>
      </c>
      <c r="F781" s="53">
        <f>'2040_NoBuild'!F780*'2040_NoBuild'!H780</f>
        <v>445748925</v>
      </c>
    </row>
    <row r="782" spans="1:6" x14ac:dyDescent="0.25">
      <c r="A782">
        <v>780</v>
      </c>
      <c r="B782" t="s">
        <v>101</v>
      </c>
      <c r="C782" t="s">
        <v>116</v>
      </c>
      <c r="D782" t="s">
        <v>118</v>
      </c>
      <c r="E782" t="s">
        <v>104</v>
      </c>
      <c r="F782" s="53">
        <f>'2040_NoBuild'!F781*'2040_NoBuild'!H781</f>
        <v>396894432</v>
      </c>
    </row>
    <row r="783" spans="1:6" x14ac:dyDescent="0.25">
      <c r="A783">
        <v>781</v>
      </c>
      <c r="B783" t="s">
        <v>101</v>
      </c>
      <c r="C783" t="s">
        <v>116</v>
      </c>
      <c r="D783" t="s">
        <v>118</v>
      </c>
      <c r="E783" t="s">
        <v>104</v>
      </c>
      <c r="F783" s="53">
        <f>'2040_NoBuild'!F782*'2040_NoBuild'!H782</f>
        <v>363844580</v>
      </c>
    </row>
    <row r="784" spans="1:6" x14ac:dyDescent="0.25">
      <c r="A784">
        <v>782</v>
      </c>
      <c r="B784" t="s">
        <v>101</v>
      </c>
      <c r="C784" t="s">
        <v>116</v>
      </c>
      <c r="D784" t="s">
        <v>118</v>
      </c>
      <c r="E784" t="s">
        <v>104</v>
      </c>
      <c r="F784" s="53">
        <f>'2040_NoBuild'!F783*'2040_NoBuild'!H783</f>
        <v>464684500</v>
      </c>
    </row>
    <row r="785" spans="1:6" x14ac:dyDescent="0.25">
      <c r="A785">
        <v>783</v>
      </c>
      <c r="B785" t="s">
        <v>101</v>
      </c>
      <c r="C785" t="s">
        <v>116</v>
      </c>
      <c r="D785" t="s">
        <v>118</v>
      </c>
      <c r="E785" t="s">
        <v>104</v>
      </c>
      <c r="F785" s="53">
        <f>'2040_NoBuild'!F784*'2040_NoBuild'!H784</f>
        <v>224153354</v>
      </c>
    </row>
    <row r="786" spans="1:6" x14ac:dyDescent="0.25">
      <c r="A786">
        <v>784</v>
      </c>
      <c r="B786" t="s">
        <v>101</v>
      </c>
      <c r="C786" t="s">
        <v>116</v>
      </c>
      <c r="D786" t="s">
        <v>118</v>
      </c>
      <c r="E786" t="s">
        <v>104</v>
      </c>
      <c r="F786" s="53">
        <f>'2040_NoBuild'!F785*'2040_NoBuild'!H785</f>
        <v>507456000</v>
      </c>
    </row>
    <row r="787" spans="1:6" x14ac:dyDescent="0.25">
      <c r="A787">
        <v>785</v>
      </c>
      <c r="B787" t="s">
        <v>101</v>
      </c>
      <c r="C787" t="s">
        <v>116</v>
      </c>
      <c r="D787" t="s">
        <v>118</v>
      </c>
      <c r="E787" t="s">
        <v>104</v>
      </c>
      <c r="F787" s="53">
        <f>'2040_NoBuild'!F786*'2040_NoBuild'!H786</f>
        <v>320503260</v>
      </c>
    </row>
    <row r="788" spans="1:6" x14ac:dyDescent="0.25">
      <c r="A788">
        <v>786</v>
      </c>
      <c r="B788" t="s">
        <v>101</v>
      </c>
      <c r="C788" t="s">
        <v>116</v>
      </c>
      <c r="D788" t="s">
        <v>118</v>
      </c>
      <c r="E788" t="s">
        <v>104</v>
      </c>
      <c r="F788" s="53">
        <f>'2040_NoBuild'!F787*'2040_NoBuild'!H787</f>
        <v>460983320</v>
      </c>
    </row>
    <row r="789" spans="1:6" x14ac:dyDescent="0.25">
      <c r="A789">
        <v>787</v>
      </c>
      <c r="B789" t="s">
        <v>101</v>
      </c>
      <c r="C789" t="s">
        <v>116</v>
      </c>
      <c r="D789" t="s">
        <v>118</v>
      </c>
      <c r="E789" t="s">
        <v>104</v>
      </c>
      <c r="F789" s="53">
        <f>'2040_NoBuild'!F788*'2040_NoBuild'!H788</f>
        <v>637517313</v>
      </c>
    </row>
    <row r="790" spans="1:6" x14ac:dyDescent="0.25">
      <c r="A790">
        <v>788</v>
      </c>
      <c r="B790" t="s">
        <v>101</v>
      </c>
      <c r="C790" t="s">
        <v>116</v>
      </c>
      <c r="D790" t="s">
        <v>118</v>
      </c>
      <c r="E790" t="s">
        <v>104</v>
      </c>
      <c r="F790" s="53">
        <f>'2040_NoBuild'!F789*'2040_NoBuild'!H789</f>
        <v>284883986</v>
      </c>
    </row>
    <row r="791" spans="1:6" x14ac:dyDescent="0.25">
      <c r="A791">
        <v>789</v>
      </c>
      <c r="B791" t="s">
        <v>101</v>
      </c>
      <c r="C791" t="s">
        <v>116</v>
      </c>
      <c r="D791" t="s">
        <v>118</v>
      </c>
      <c r="E791" t="s">
        <v>104</v>
      </c>
      <c r="F791" s="53">
        <f>'2040_NoBuild'!F790*'2040_NoBuild'!H790</f>
        <v>87482850</v>
      </c>
    </row>
    <row r="792" spans="1:6" x14ac:dyDescent="0.25">
      <c r="A792">
        <v>790</v>
      </c>
      <c r="B792" t="s">
        <v>101</v>
      </c>
      <c r="C792" t="s">
        <v>116</v>
      </c>
      <c r="D792" t="s">
        <v>118</v>
      </c>
      <c r="E792" t="s">
        <v>104</v>
      </c>
      <c r="F792" s="53">
        <f>'2040_NoBuild'!F791*'2040_NoBuild'!H791</f>
        <v>256130433</v>
      </c>
    </row>
    <row r="793" spans="1:6" x14ac:dyDescent="0.25">
      <c r="A793">
        <v>791</v>
      </c>
      <c r="B793" t="s">
        <v>101</v>
      </c>
      <c r="C793" t="s">
        <v>116</v>
      </c>
      <c r="D793" t="s">
        <v>118</v>
      </c>
      <c r="E793" t="s">
        <v>104</v>
      </c>
      <c r="F793" s="53">
        <f>'2040_NoBuild'!F792*'2040_NoBuild'!H792</f>
        <v>280913568</v>
      </c>
    </row>
    <row r="794" spans="1:6" x14ac:dyDescent="0.25">
      <c r="A794">
        <v>792</v>
      </c>
      <c r="B794" t="s">
        <v>101</v>
      </c>
      <c r="C794" t="s">
        <v>116</v>
      </c>
      <c r="D794" t="s">
        <v>118</v>
      </c>
      <c r="E794" t="s">
        <v>104</v>
      </c>
      <c r="F794" s="53">
        <f>'2040_NoBuild'!F793*'2040_NoBuild'!H793</f>
        <v>506821697</v>
      </c>
    </row>
    <row r="795" spans="1:6" x14ac:dyDescent="0.25">
      <c r="A795">
        <v>793</v>
      </c>
      <c r="B795" t="s">
        <v>101</v>
      </c>
      <c r="C795" t="s">
        <v>116</v>
      </c>
      <c r="D795" t="s">
        <v>118</v>
      </c>
      <c r="E795" t="s">
        <v>104</v>
      </c>
      <c r="F795" s="53">
        <f>'2040_NoBuild'!F794*'2040_NoBuild'!H794</f>
        <v>482191948</v>
      </c>
    </row>
    <row r="796" spans="1:6" x14ac:dyDescent="0.25">
      <c r="A796">
        <v>794</v>
      </c>
      <c r="B796" t="s">
        <v>101</v>
      </c>
      <c r="C796" t="s">
        <v>116</v>
      </c>
      <c r="D796" t="s">
        <v>118</v>
      </c>
      <c r="E796" t="s">
        <v>104</v>
      </c>
      <c r="F796" s="53">
        <f>'2040_NoBuild'!F795*'2040_NoBuild'!H795</f>
        <v>659814340</v>
      </c>
    </row>
    <row r="797" spans="1:6" x14ac:dyDescent="0.25">
      <c r="A797">
        <v>795</v>
      </c>
      <c r="B797" t="s">
        <v>101</v>
      </c>
      <c r="C797" t="s">
        <v>116</v>
      </c>
      <c r="D797" t="s">
        <v>118</v>
      </c>
      <c r="E797" t="s">
        <v>104</v>
      </c>
      <c r="F797" s="53">
        <f>'2040_NoBuild'!F796*'2040_NoBuild'!H796</f>
        <v>584979224</v>
      </c>
    </row>
    <row r="798" spans="1:6" x14ac:dyDescent="0.25">
      <c r="A798">
        <v>796</v>
      </c>
      <c r="B798" t="s">
        <v>101</v>
      </c>
      <c r="C798" t="s">
        <v>116</v>
      </c>
      <c r="D798" t="s">
        <v>119</v>
      </c>
      <c r="E798" t="s">
        <v>104</v>
      </c>
      <c r="F798" s="53">
        <f>'2040_NoBuild'!F797*'2040_NoBuild'!H797</f>
        <v>491771490</v>
      </c>
    </row>
    <row r="799" spans="1:6" x14ac:dyDescent="0.25">
      <c r="A799">
        <v>797</v>
      </c>
      <c r="B799" t="s">
        <v>101</v>
      </c>
      <c r="C799" t="s">
        <v>116</v>
      </c>
      <c r="D799" t="s">
        <v>119</v>
      </c>
      <c r="E799" t="s">
        <v>104</v>
      </c>
      <c r="F799" s="53">
        <f>'2040_NoBuild'!F798*'2040_NoBuild'!H798</f>
        <v>471850991</v>
      </c>
    </row>
    <row r="800" spans="1:6" x14ac:dyDescent="0.25">
      <c r="A800">
        <v>798</v>
      </c>
      <c r="B800" t="s">
        <v>101</v>
      </c>
      <c r="C800" t="s">
        <v>116</v>
      </c>
      <c r="D800" t="s">
        <v>119</v>
      </c>
      <c r="E800" t="s">
        <v>104</v>
      </c>
      <c r="F800" s="53">
        <f>'2040_NoBuild'!F799*'2040_NoBuild'!H799</f>
        <v>583884660</v>
      </c>
    </row>
    <row r="801" spans="1:6" x14ac:dyDescent="0.25">
      <c r="A801">
        <v>799</v>
      </c>
      <c r="B801" t="s">
        <v>101</v>
      </c>
      <c r="C801" t="s">
        <v>116</v>
      </c>
      <c r="D801" t="s">
        <v>119</v>
      </c>
      <c r="E801" t="s">
        <v>104</v>
      </c>
      <c r="F801" s="53">
        <f>'2040_NoBuild'!F800*'2040_NoBuild'!H800</f>
        <v>550120343</v>
      </c>
    </row>
    <row r="802" spans="1:6" x14ac:dyDescent="0.25">
      <c r="A802">
        <v>800</v>
      </c>
      <c r="B802" t="s">
        <v>101</v>
      </c>
      <c r="C802" t="s">
        <v>116</v>
      </c>
      <c r="D802" t="s">
        <v>119</v>
      </c>
      <c r="E802" t="s">
        <v>104</v>
      </c>
      <c r="F802" s="53">
        <f>'2040_NoBuild'!F801*'2040_NoBuild'!H801</f>
        <v>330206886</v>
      </c>
    </row>
    <row r="803" spans="1:6" x14ac:dyDescent="0.25">
      <c r="A803">
        <v>801</v>
      </c>
      <c r="B803" t="s">
        <v>101</v>
      </c>
      <c r="C803" t="s">
        <v>116</v>
      </c>
      <c r="D803" t="s">
        <v>119</v>
      </c>
      <c r="E803" t="s">
        <v>104</v>
      </c>
      <c r="F803" s="53">
        <f>'2040_NoBuild'!F802*'2040_NoBuild'!H802</f>
        <v>471746016</v>
      </c>
    </row>
    <row r="804" spans="1:6" x14ac:dyDescent="0.25">
      <c r="A804">
        <v>802</v>
      </c>
      <c r="B804" t="s">
        <v>101</v>
      </c>
      <c r="C804" t="s">
        <v>116</v>
      </c>
      <c r="D804" t="s">
        <v>119</v>
      </c>
      <c r="E804" t="s">
        <v>104</v>
      </c>
      <c r="F804" s="53">
        <f>'2040_NoBuild'!F803*'2040_NoBuild'!H803</f>
        <v>46605378</v>
      </c>
    </row>
    <row r="805" spans="1:6" x14ac:dyDescent="0.25">
      <c r="A805">
        <v>803</v>
      </c>
      <c r="B805" t="s">
        <v>101</v>
      </c>
      <c r="C805" t="s">
        <v>116</v>
      </c>
      <c r="D805" t="s">
        <v>119</v>
      </c>
      <c r="E805" t="s">
        <v>104</v>
      </c>
      <c r="F805" s="53">
        <f>'2040_NoBuild'!F804*'2040_NoBuild'!H804</f>
        <v>529219502</v>
      </c>
    </row>
    <row r="806" spans="1:6" x14ac:dyDescent="0.25">
      <c r="A806">
        <v>804</v>
      </c>
      <c r="B806" t="s">
        <v>101</v>
      </c>
      <c r="C806" t="s">
        <v>116</v>
      </c>
      <c r="D806" t="s">
        <v>119</v>
      </c>
      <c r="E806" t="s">
        <v>104</v>
      </c>
      <c r="F806" s="53">
        <f>'2040_NoBuild'!F805*'2040_NoBuild'!H805</f>
        <v>301970625</v>
      </c>
    </row>
    <row r="807" spans="1:6" x14ac:dyDescent="0.25">
      <c r="A807">
        <v>805</v>
      </c>
      <c r="B807" t="s">
        <v>101</v>
      </c>
      <c r="C807" t="s">
        <v>116</v>
      </c>
      <c r="D807" t="s">
        <v>119</v>
      </c>
      <c r="E807" t="s">
        <v>104</v>
      </c>
      <c r="F807" s="53">
        <f>'2040_NoBuild'!F806*'2040_NoBuild'!H806</f>
        <v>611519380</v>
      </c>
    </row>
    <row r="808" spans="1:6" x14ac:dyDescent="0.25">
      <c r="A808">
        <v>806</v>
      </c>
      <c r="B808" t="s">
        <v>101</v>
      </c>
      <c r="C808" t="s">
        <v>116</v>
      </c>
      <c r="D808" t="s">
        <v>119</v>
      </c>
      <c r="E808" t="s">
        <v>104</v>
      </c>
      <c r="F808" s="53">
        <f>'2040_NoBuild'!F807*'2040_NoBuild'!H807</f>
        <v>202788117</v>
      </c>
    </row>
    <row r="809" spans="1:6" x14ac:dyDescent="0.25">
      <c r="A809">
        <v>807</v>
      </c>
      <c r="B809" t="s">
        <v>101</v>
      </c>
      <c r="C809" t="s">
        <v>116</v>
      </c>
      <c r="D809" t="s">
        <v>119</v>
      </c>
      <c r="E809" t="s">
        <v>104</v>
      </c>
      <c r="F809" s="53">
        <f>'2040_NoBuild'!F808*'2040_NoBuild'!H808</f>
        <v>312711552</v>
      </c>
    </row>
    <row r="810" spans="1:6" x14ac:dyDescent="0.25">
      <c r="A810">
        <v>808</v>
      </c>
      <c r="B810" t="s">
        <v>101</v>
      </c>
      <c r="C810" t="s">
        <v>116</v>
      </c>
      <c r="D810" t="s">
        <v>119</v>
      </c>
      <c r="E810" t="s">
        <v>104</v>
      </c>
      <c r="F810" s="53">
        <f>'2040_NoBuild'!F809*'2040_NoBuild'!H809</f>
        <v>13081900</v>
      </c>
    </row>
    <row r="811" spans="1:6" x14ac:dyDescent="0.25">
      <c r="A811">
        <v>809</v>
      </c>
      <c r="B811" t="s">
        <v>101</v>
      </c>
      <c r="C811" t="s">
        <v>116</v>
      </c>
      <c r="D811" t="s">
        <v>119</v>
      </c>
      <c r="E811" t="s">
        <v>104</v>
      </c>
      <c r="F811" s="53">
        <f>'2040_NoBuild'!F810*'2040_NoBuild'!H810</f>
        <v>7726170</v>
      </c>
    </row>
    <row r="812" spans="1:6" x14ac:dyDescent="0.25">
      <c r="A812">
        <v>810</v>
      </c>
      <c r="B812" t="s">
        <v>101</v>
      </c>
      <c r="C812" t="s">
        <v>116</v>
      </c>
      <c r="D812" t="s">
        <v>119</v>
      </c>
      <c r="E812" t="s">
        <v>104</v>
      </c>
      <c r="F812" s="53">
        <f>'2040_NoBuild'!F811*'2040_NoBuild'!H811</f>
        <v>305582156</v>
      </c>
    </row>
    <row r="813" spans="1:6" x14ac:dyDescent="0.25">
      <c r="A813">
        <v>811</v>
      </c>
      <c r="B813" t="s">
        <v>101</v>
      </c>
      <c r="C813" t="s">
        <v>116</v>
      </c>
      <c r="D813" t="s">
        <v>119</v>
      </c>
      <c r="E813" t="s">
        <v>104</v>
      </c>
      <c r="F813" s="53">
        <f>'2040_NoBuild'!F812*'2040_NoBuild'!H812</f>
        <v>60123674</v>
      </c>
    </row>
    <row r="814" spans="1:6" x14ac:dyDescent="0.25">
      <c r="A814">
        <v>812</v>
      </c>
      <c r="B814" t="s">
        <v>101</v>
      </c>
      <c r="C814" t="s">
        <v>116</v>
      </c>
      <c r="D814" t="s">
        <v>119</v>
      </c>
      <c r="E814" t="s">
        <v>104</v>
      </c>
      <c r="F814" s="53">
        <f>'2040_NoBuild'!F813*'2040_NoBuild'!H813</f>
        <v>491732530</v>
      </c>
    </row>
    <row r="815" spans="1:6" x14ac:dyDescent="0.25">
      <c r="A815">
        <v>813</v>
      </c>
      <c r="B815" t="s">
        <v>101</v>
      </c>
      <c r="C815" t="s">
        <v>116</v>
      </c>
      <c r="D815" t="s">
        <v>119</v>
      </c>
      <c r="E815" t="s">
        <v>104</v>
      </c>
      <c r="F815" s="53">
        <f>'2040_NoBuild'!F814*'2040_NoBuild'!H814</f>
        <v>383939248</v>
      </c>
    </row>
    <row r="816" spans="1:6" x14ac:dyDescent="0.25">
      <c r="A816">
        <v>814</v>
      </c>
      <c r="B816" t="s">
        <v>101</v>
      </c>
      <c r="C816" t="s">
        <v>116</v>
      </c>
      <c r="D816" t="s">
        <v>119</v>
      </c>
      <c r="E816" t="s">
        <v>104</v>
      </c>
      <c r="F816" s="53">
        <f>'2040_NoBuild'!F815*'2040_NoBuild'!H815</f>
        <v>316581970</v>
      </c>
    </row>
    <row r="817" spans="1:6" x14ac:dyDescent="0.25">
      <c r="A817">
        <v>815</v>
      </c>
      <c r="B817" t="s">
        <v>101</v>
      </c>
      <c r="C817" t="s">
        <v>108</v>
      </c>
      <c r="D817" t="s">
        <v>120</v>
      </c>
      <c r="E817" t="s">
        <v>104</v>
      </c>
      <c r="F817" s="53">
        <f>'2040_NoBuild'!F816*'2040_NoBuild'!H816</f>
        <v>726674339</v>
      </c>
    </row>
    <row r="818" spans="1:6" x14ac:dyDescent="0.25">
      <c r="A818">
        <v>816</v>
      </c>
      <c r="B818" t="s">
        <v>101</v>
      </c>
      <c r="C818" t="s">
        <v>108</v>
      </c>
      <c r="D818" t="s">
        <v>120</v>
      </c>
      <c r="E818" t="s">
        <v>104</v>
      </c>
      <c r="F818" s="53">
        <f>'2040_NoBuild'!F817*'2040_NoBuild'!H817</f>
        <v>844175773</v>
      </c>
    </row>
    <row r="819" spans="1:6" x14ac:dyDescent="0.25">
      <c r="A819">
        <v>817</v>
      </c>
      <c r="B819" t="s">
        <v>101</v>
      </c>
      <c r="C819" t="s">
        <v>108</v>
      </c>
      <c r="D819" t="s">
        <v>120</v>
      </c>
      <c r="E819" t="s">
        <v>104</v>
      </c>
      <c r="F819" s="53">
        <f>'2040_NoBuild'!F818*'2040_NoBuild'!H818</f>
        <v>997690902</v>
      </c>
    </row>
    <row r="820" spans="1:6" x14ac:dyDescent="0.25">
      <c r="A820">
        <v>818</v>
      </c>
      <c r="B820" t="s">
        <v>101</v>
      </c>
      <c r="C820" t="s">
        <v>108</v>
      </c>
      <c r="D820" t="s">
        <v>120</v>
      </c>
      <c r="E820" t="s">
        <v>104</v>
      </c>
      <c r="F820" s="53">
        <f>'2040_NoBuild'!F819*'2040_NoBuild'!H819</f>
        <v>903088602</v>
      </c>
    </row>
    <row r="821" spans="1:6" x14ac:dyDescent="0.25">
      <c r="A821">
        <v>819</v>
      </c>
      <c r="B821" t="s">
        <v>101</v>
      </c>
      <c r="C821" t="s">
        <v>108</v>
      </c>
      <c r="D821" t="s">
        <v>120</v>
      </c>
      <c r="E821" t="s">
        <v>104</v>
      </c>
      <c r="F821" s="53">
        <f>'2040_NoBuild'!F820*'2040_NoBuild'!H820</f>
        <v>433427694</v>
      </c>
    </row>
    <row r="822" spans="1:6" x14ac:dyDescent="0.25">
      <c r="A822">
        <v>820</v>
      </c>
      <c r="B822" t="s">
        <v>101</v>
      </c>
      <c r="C822" t="s">
        <v>108</v>
      </c>
      <c r="D822" t="s">
        <v>120</v>
      </c>
      <c r="E822" t="s">
        <v>104</v>
      </c>
      <c r="F822" s="53">
        <f>'2040_NoBuild'!F821*'2040_NoBuild'!H821</f>
        <v>867221127</v>
      </c>
    </row>
    <row r="823" spans="1:6" x14ac:dyDescent="0.25">
      <c r="A823">
        <v>821</v>
      </c>
      <c r="B823" t="s">
        <v>101</v>
      </c>
      <c r="C823" t="s">
        <v>108</v>
      </c>
      <c r="D823" t="s">
        <v>120</v>
      </c>
      <c r="E823" t="s">
        <v>104</v>
      </c>
      <c r="F823" s="53">
        <f>'2040_NoBuild'!F822*'2040_NoBuild'!H822</f>
        <v>305073810</v>
      </c>
    </row>
    <row r="824" spans="1:6" x14ac:dyDescent="0.25">
      <c r="A824">
        <v>822</v>
      </c>
      <c r="B824" t="s">
        <v>101</v>
      </c>
      <c r="C824" t="s">
        <v>108</v>
      </c>
      <c r="D824" t="s">
        <v>120</v>
      </c>
      <c r="E824" t="s">
        <v>104</v>
      </c>
      <c r="F824" s="53">
        <f>'2040_NoBuild'!F823*'2040_NoBuild'!H823</f>
        <v>489941428</v>
      </c>
    </row>
    <row r="825" spans="1:6" x14ac:dyDescent="0.25">
      <c r="A825">
        <v>823</v>
      </c>
      <c r="B825" t="s">
        <v>101</v>
      </c>
      <c r="C825" t="s">
        <v>108</v>
      </c>
      <c r="D825" t="s">
        <v>120</v>
      </c>
      <c r="E825" t="s">
        <v>104</v>
      </c>
      <c r="F825" s="53">
        <f>'2040_NoBuild'!F824*'2040_NoBuild'!H824</f>
        <v>807774747</v>
      </c>
    </row>
    <row r="826" spans="1:6" x14ac:dyDescent="0.25">
      <c r="A826">
        <v>824</v>
      </c>
      <c r="B826" t="s">
        <v>101</v>
      </c>
      <c r="C826" t="s">
        <v>108</v>
      </c>
      <c r="D826" t="s">
        <v>120</v>
      </c>
      <c r="E826" t="s">
        <v>104</v>
      </c>
      <c r="F826" s="53">
        <f>'2040_NoBuild'!F825*'2040_NoBuild'!H825</f>
        <v>534575838</v>
      </c>
    </row>
    <row r="827" spans="1:6" x14ac:dyDescent="0.25">
      <c r="A827">
        <v>825</v>
      </c>
      <c r="B827" t="s">
        <v>101</v>
      </c>
      <c r="C827" t="s">
        <v>108</v>
      </c>
      <c r="D827" t="s">
        <v>120</v>
      </c>
      <c r="E827" t="s">
        <v>104</v>
      </c>
      <c r="F827" s="53">
        <f>'2040_NoBuild'!F826*'2040_NoBuild'!H826</f>
        <v>596876838</v>
      </c>
    </row>
    <row r="828" spans="1:6" x14ac:dyDescent="0.25">
      <c r="A828">
        <v>826</v>
      </c>
      <c r="B828" t="s">
        <v>101</v>
      </c>
      <c r="C828" t="s">
        <v>108</v>
      </c>
      <c r="D828" t="s">
        <v>121</v>
      </c>
      <c r="E828" t="s">
        <v>104</v>
      </c>
      <c r="F828" s="53">
        <f>'2040_NoBuild'!F827*'2040_NoBuild'!H827</f>
        <v>486245968</v>
      </c>
    </row>
    <row r="829" spans="1:6" x14ac:dyDescent="0.25">
      <c r="A829">
        <v>827</v>
      </c>
      <c r="B829" t="s">
        <v>101</v>
      </c>
      <c r="C829" t="s">
        <v>108</v>
      </c>
      <c r="D829" t="s">
        <v>121</v>
      </c>
      <c r="E829" t="s">
        <v>104</v>
      </c>
      <c r="F829" s="53">
        <f>'2040_NoBuild'!F828*'2040_NoBuild'!H828</f>
        <v>747137172</v>
      </c>
    </row>
    <row r="830" spans="1:6" x14ac:dyDescent="0.25">
      <c r="A830">
        <v>828</v>
      </c>
      <c r="B830" t="s">
        <v>101</v>
      </c>
      <c r="C830" t="s">
        <v>108</v>
      </c>
      <c r="D830" t="s">
        <v>121</v>
      </c>
      <c r="E830" t="s">
        <v>104</v>
      </c>
      <c r="F830" s="53">
        <f>'2040_NoBuild'!F829*'2040_NoBuild'!H829</f>
        <v>166384008</v>
      </c>
    </row>
    <row r="831" spans="1:6" x14ac:dyDescent="0.25">
      <c r="A831">
        <v>829</v>
      </c>
      <c r="B831" t="s">
        <v>101</v>
      </c>
      <c r="C831" t="s">
        <v>108</v>
      </c>
      <c r="D831" t="s">
        <v>121</v>
      </c>
      <c r="E831" t="s">
        <v>104</v>
      </c>
      <c r="F831" s="53">
        <f>'2040_NoBuild'!F830*'2040_NoBuild'!H830</f>
        <v>231825840</v>
      </c>
    </row>
    <row r="832" spans="1:6" x14ac:dyDescent="0.25">
      <c r="A832">
        <v>830</v>
      </c>
      <c r="B832" t="s">
        <v>101</v>
      </c>
      <c r="C832" t="s">
        <v>108</v>
      </c>
      <c r="D832" t="s">
        <v>121</v>
      </c>
      <c r="E832" t="s">
        <v>104</v>
      </c>
      <c r="F832" s="53">
        <f>'2040_NoBuild'!F831*'2040_NoBuild'!H831</f>
        <v>858497057</v>
      </c>
    </row>
    <row r="833" spans="1:6" x14ac:dyDescent="0.25">
      <c r="A833">
        <v>831</v>
      </c>
      <c r="B833" t="s">
        <v>101</v>
      </c>
      <c r="C833" t="s">
        <v>108</v>
      </c>
      <c r="D833" t="s">
        <v>121</v>
      </c>
      <c r="E833" t="s">
        <v>104</v>
      </c>
      <c r="F833" s="53">
        <f>'2040_NoBuild'!F832*'2040_NoBuild'!H832</f>
        <v>282406108</v>
      </c>
    </row>
    <row r="834" spans="1:6" x14ac:dyDescent="0.25">
      <c r="A834">
        <v>832</v>
      </c>
      <c r="B834" t="s">
        <v>101</v>
      </c>
      <c r="C834" t="s">
        <v>108</v>
      </c>
      <c r="D834" t="s">
        <v>121</v>
      </c>
      <c r="E834" t="s">
        <v>104</v>
      </c>
      <c r="F834" s="53">
        <f>'2040_NoBuild'!F833*'2040_NoBuild'!H833</f>
        <v>447540963</v>
      </c>
    </row>
    <row r="835" spans="1:6" x14ac:dyDescent="0.25">
      <c r="A835">
        <v>833</v>
      </c>
      <c r="B835" t="s">
        <v>101</v>
      </c>
      <c r="C835" t="s">
        <v>108</v>
      </c>
      <c r="D835" t="s">
        <v>121</v>
      </c>
      <c r="E835" t="s">
        <v>104</v>
      </c>
      <c r="F835" s="53">
        <f>'2040_NoBuild'!F834*'2040_NoBuild'!H834</f>
        <v>765330883</v>
      </c>
    </row>
    <row r="836" spans="1:6" x14ac:dyDescent="0.25">
      <c r="A836">
        <v>834</v>
      </c>
      <c r="B836" t="s">
        <v>101</v>
      </c>
      <c r="C836" t="s">
        <v>108</v>
      </c>
      <c r="D836" t="s">
        <v>121</v>
      </c>
      <c r="E836" t="s">
        <v>104</v>
      </c>
      <c r="F836" s="53">
        <f>'2040_NoBuild'!F835*'2040_NoBuild'!H835</f>
        <v>50115165</v>
      </c>
    </row>
    <row r="837" spans="1:6" x14ac:dyDescent="0.25">
      <c r="A837">
        <v>835</v>
      </c>
      <c r="B837" t="s">
        <v>101</v>
      </c>
      <c r="C837" t="s">
        <v>108</v>
      </c>
      <c r="D837" t="s">
        <v>121</v>
      </c>
      <c r="E837" t="s">
        <v>104</v>
      </c>
      <c r="F837" s="53">
        <f>'2040_NoBuild'!F836*'2040_NoBuild'!H836</f>
        <v>986345370</v>
      </c>
    </row>
    <row r="838" spans="1:6" x14ac:dyDescent="0.25">
      <c r="A838">
        <v>836</v>
      </c>
      <c r="B838" t="s">
        <v>101</v>
      </c>
      <c r="C838" t="s">
        <v>108</v>
      </c>
      <c r="D838" t="s">
        <v>121</v>
      </c>
      <c r="E838" t="s">
        <v>104</v>
      </c>
      <c r="F838" s="53">
        <f>'2040_NoBuild'!F837*'2040_NoBuild'!H837</f>
        <v>560124228</v>
      </c>
    </row>
    <row r="839" spans="1:6" x14ac:dyDescent="0.25">
      <c r="A839">
        <v>837</v>
      </c>
      <c r="B839" t="s">
        <v>101</v>
      </c>
      <c r="C839" t="s">
        <v>108</v>
      </c>
      <c r="D839" t="s">
        <v>121</v>
      </c>
      <c r="E839" t="s">
        <v>104</v>
      </c>
      <c r="F839" s="53">
        <f>'2040_NoBuild'!F838*'2040_NoBuild'!H838</f>
        <v>141426893</v>
      </c>
    </row>
    <row r="840" spans="1:6" x14ac:dyDescent="0.25">
      <c r="A840">
        <v>838</v>
      </c>
      <c r="B840" t="s">
        <v>101</v>
      </c>
      <c r="C840" t="s">
        <v>108</v>
      </c>
      <c r="D840" t="s">
        <v>121</v>
      </c>
      <c r="E840" t="s">
        <v>104</v>
      </c>
      <c r="F840" s="53">
        <f>'2040_NoBuild'!F839*'2040_NoBuild'!H839</f>
        <v>246418560</v>
      </c>
    </row>
    <row r="841" spans="1:6" x14ac:dyDescent="0.25">
      <c r="A841">
        <v>839</v>
      </c>
      <c r="B841" t="s">
        <v>101</v>
      </c>
      <c r="C841" t="s">
        <v>108</v>
      </c>
      <c r="D841" t="s">
        <v>121</v>
      </c>
      <c r="E841" t="s">
        <v>104</v>
      </c>
      <c r="F841" s="53">
        <f>'2040_NoBuild'!F840*'2040_NoBuild'!H840</f>
        <v>13946320</v>
      </c>
    </row>
    <row r="842" spans="1:6" x14ac:dyDescent="0.25">
      <c r="A842">
        <v>840</v>
      </c>
      <c r="B842" t="s">
        <v>101</v>
      </c>
      <c r="C842" t="s">
        <v>108</v>
      </c>
      <c r="D842" t="s">
        <v>121</v>
      </c>
      <c r="E842" t="s">
        <v>104</v>
      </c>
      <c r="F842" s="53">
        <f>'2040_NoBuild'!F841*'2040_NoBuild'!H841</f>
        <v>1070024610</v>
      </c>
    </row>
    <row r="843" spans="1:6" x14ac:dyDescent="0.25">
      <c r="A843">
        <v>841</v>
      </c>
      <c r="B843" t="s">
        <v>101</v>
      </c>
      <c r="C843" t="s">
        <v>108</v>
      </c>
      <c r="D843" t="s">
        <v>121</v>
      </c>
      <c r="E843" t="s">
        <v>104</v>
      </c>
      <c r="F843" s="53">
        <f>'2040_NoBuild'!F842*'2040_NoBuild'!H842</f>
        <v>737811809</v>
      </c>
    </row>
    <row r="844" spans="1:6" x14ac:dyDescent="0.25">
      <c r="A844">
        <v>842</v>
      </c>
      <c r="B844" t="s">
        <v>101</v>
      </c>
      <c r="C844" t="s">
        <v>108</v>
      </c>
      <c r="D844" t="s">
        <v>122</v>
      </c>
      <c r="E844" t="s">
        <v>104</v>
      </c>
      <c r="F844" s="53">
        <f>'2040_NoBuild'!F843*'2040_NoBuild'!H843</f>
        <v>430261662</v>
      </c>
    </row>
    <row r="845" spans="1:6" x14ac:dyDescent="0.25">
      <c r="A845">
        <v>843</v>
      </c>
      <c r="B845" t="s">
        <v>101</v>
      </c>
      <c r="C845" t="s">
        <v>108</v>
      </c>
      <c r="D845" t="s">
        <v>122</v>
      </c>
      <c r="E845" t="s">
        <v>104</v>
      </c>
      <c r="F845" s="53">
        <f>'2040_NoBuild'!F844*'2040_NoBuild'!H844</f>
        <v>289131570</v>
      </c>
    </row>
    <row r="846" spans="1:6" x14ac:dyDescent="0.25">
      <c r="A846">
        <v>844</v>
      </c>
      <c r="B846" t="s">
        <v>101</v>
      </c>
      <c r="C846" t="s">
        <v>108</v>
      </c>
      <c r="D846" t="s">
        <v>122</v>
      </c>
      <c r="E846" t="s">
        <v>104</v>
      </c>
      <c r="F846" s="53">
        <f>'2040_NoBuild'!F845*'2040_NoBuild'!H845</f>
        <v>796610193</v>
      </c>
    </row>
    <row r="847" spans="1:6" x14ac:dyDescent="0.25">
      <c r="A847">
        <v>845</v>
      </c>
      <c r="B847" t="s">
        <v>101</v>
      </c>
      <c r="C847" t="s">
        <v>108</v>
      </c>
      <c r="D847" t="s">
        <v>122</v>
      </c>
      <c r="E847" t="s">
        <v>104</v>
      </c>
      <c r="F847" s="53">
        <f>'2040_NoBuild'!F846*'2040_NoBuild'!H846</f>
        <v>537583532</v>
      </c>
    </row>
    <row r="848" spans="1:6" x14ac:dyDescent="0.25">
      <c r="A848">
        <v>846</v>
      </c>
      <c r="B848" t="s">
        <v>101</v>
      </c>
      <c r="C848" t="s">
        <v>108</v>
      </c>
      <c r="D848" t="s">
        <v>122</v>
      </c>
      <c r="E848" t="s">
        <v>104</v>
      </c>
      <c r="F848" s="53">
        <f>'2040_NoBuild'!F847*'2040_NoBuild'!H847</f>
        <v>424133073</v>
      </c>
    </row>
    <row r="849" spans="1:6" x14ac:dyDescent="0.25">
      <c r="A849">
        <v>847</v>
      </c>
      <c r="B849" t="s">
        <v>101</v>
      </c>
      <c r="C849" t="s">
        <v>108</v>
      </c>
      <c r="D849" t="s">
        <v>122</v>
      </c>
      <c r="E849" t="s">
        <v>104</v>
      </c>
      <c r="F849" s="53">
        <f>'2040_NoBuild'!F848*'2040_NoBuild'!H848</f>
        <v>420119708</v>
      </c>
    </row>
    <row r="850" spans="1:6" x14ac:dyDescent="0.25">
      <c r="A850">
        <v>848</v>
      </c>
      <c r="B850" t="s">
        <v>101</v>
      </c>
      <c r="C850" t="s">
        <v>108</v>
      </c>
      <c r="D850" t="s">
        <v>122</v>
      </c>
      <c r="E850" t="s">
        <v>104</v>
      </c>
      <c r="F850" s="53">
        <f>'2040_NoBuild'!F849*'2040_NoBuild'!H849</f>
        <v>865379508</v>
      </c>
    </row>
    <row r="851" spans="1:6" x14ac:dyDescent="0.25">
      <c r="A851">
        <v>849</v>
      </c>
      <c r="B851" t="s">
        <v>101</v>
      </c>
      <c r="C851" t="s">
        <v>108</v>
      </c>
      <c r="D851" t="s">
        <v>122</v>
      </c>
      <c r="E851" t="s">
        <v>104</v>
      </c>
      <c r="F851" s="53">
        <f>'2040_NoBuild'!F850*'2040_NoBuild'!H850</f>
        <v>515941440</v>
      </c>
    </row>
    <row r="852" spans="1:6" x14ac:dyDescent="0.25">
      <c r="A852">
        <v>850</v>
      </c>
      <c r="B852" t="s">
        <v>101</v>
      </c>
      <c r="C852" t="s">
        <v>108</v>
      </c>
      <c r="D852" t="s">
        <v>122</v>
      </c>
      <c r="E852" t="s">
        <v>104</v>
      </c>
      <c r="F852" s="53">
        <f>'2040_NoBuild'!F851*'2040_NoBuild'!H851</f>
        <v>1019330831</v>
      </c>
    </row>
    <row r="853" spans="1:6" x14ac:dyDescent="0.25">
      <c r="A853">
        <v>851</v>
      </c>
      <c r="B853" t="s">
        <v>101</v>
      </c>
      <c r="C853" t="s">
        <v>108</v>
      </c>
      <c r="D853" t="s">
        <v>122</v>
      </c>
      <c r="E853" t="s">
        <v>104</v>
      </c>
      <c r="F853" s="53">
        <f>'2040_NoBuild'!F852*'2040_NoBuild'!H852</f>
        <v>410403630</v>
      </c>
    </row>
    <row r="854" spans="1:6" x14ac:dyDescent="0.25">
      <c r="A854">
        <v>852</v>
      </c>
      <c r="B854" t="s">
        <v>101</v>
      </c>
      <c r="C854" t="s">
        <v>108</v>
      </c>
      <c r="D854" t="s">
        <v>122</v>
      </c>
      <c r="E854" t="s">
        <v>104</v>
      </c>
      <c r="F854" s="53">
        <f>'2040_NoBuild'!F853*'2040_NoBuild'!H853</f>
        <v>887895358</v>
      </c>
    </row>
    <row r="855" spans="1:6" x14ac:dyDescent="0.25">
      <c r="A855">
        <v>853</v>
      </c>
      <c r="B855" t="s">
        <v>101</v>
      </c>
      <c r="C855" t="s">
        <v>108</v>
      </c>
      <c r="D855" t="s">
        <v>123</v>
      </c>
      <c r="E855" t="s">
        <v>104</v>
      </c>
      <c r="F855" s="53">
        <f>'2040_NoBuild'!F854*'2040_NoBuild'!H854</f>
        <v>1235507205</v>
      </c>
    </row>
    <row r="856" spans="1:6" x14ac:dyDescent="0.25">
      <c r="A856">
        <v>854</v>
      </c>
      <c r="B856" t="s">
        <v>101</v>
      </c>
      <c r="C856" t="s">
        <v>108</v>
      </c>
      <c r="D856" t="s">
        <v>123</v>
      </c>
      <c r="E856" t="s">
        <v>104</v>
      </c>
      <c r="F856" s="53">
        <f>'2040_NoBuild'!F855*'2040_NoBuild'!H855</f>
        <v>239079225</v>
      </c>
    </row>
    <row r="857" spans="1:6" x14ac:dyDescent="0.25">
      <c r="A857">
        <v>855</v>
      </c>
      <c r="B857" t="s">
        <v>101</v>
      </c>
      <c r="C857" t="s">
        <v>108</v>
      </c>
      <c r="D857" t="s">
        <v>123</v>
      </c>
      <c r="E857" t="s">
        <v>104</v>
      </c>
      <c r="F857" s="53">
        <f>'2040_NoBuild'!F856*'2040_NoBuild'!H856</f>
        <v>925487888</v>
      </c>
    </row>
    <row r="858" spans="1:6" x14ac:dyDescent="0.25">
      <c r="A858">
        <v>856</v>
      </c>
      <c r="B858" t="s">
        <v>101</v>
      </c>
      <c r="C858" t="s">
        <v>108</v>
      </c>
      <c r="D858" t="s">
        <v>123</v>
      </c>
      <c r="E858" t="s">
        <v>104</v>
      </c>
      <c r="F858" s="53">
        <f>'2040_NoBuild'!F857*'2040_NoBuild'!H857</f>
        <v>438852605</v>
      </c>
    </row>
    <row r="859" spans="1:6" x14ac:dyDescent="0.25">
      <c r="A859">
        <v>857</v>
      </c>
      <c r="B859" t="s">
        <v>101</v>
      </c>
      <c r="C859" t="s">
        <v>108</v>
      </c>
      <c r="D859" t="s">
        <v>123</v>
      </c>
      <c r="E859" t="s">
        <v>104</v>
      </c>
      <c r="F859" s="53">
        <f>'2040_NoBuild'!F858*'2040_NoBuild'!H858</f>
        <v>993467244</v>
      </c>
    </row>
    <row r="860" spans="1:6" x14ac:dyDescent="0.25">
      <c r="A860">
        <v>858</v>
      </c>
      <c r="B860" t="s">
        <v>101</v>
      </c>
      <c r="C860" t="s">
        <v>108</v>
      </c>
      <c r="D860" t="s">
        <v>123</v>
      </c>
      <c r="E860" t="s">
        <v>104</v>
      </c>
      <c r="F860" s="53">
        <f>'2040_NoBuild'!F859*'2040_NoBuild'!H859</f>
        <v>1131031128</v>
      </c>
    </row>
    <row r="861" spans="1:6" x14ac:dyDescent="0.25">
      <c r="A861">
        <v>859</v>
      </c>
      <c r="B861" t="s">
        <v>101</v>
      </c>
      <c r="C861" t="s">
        <v>108</v>
      </c>
      <c r="D861" t="s">
        <v>123</v>
      </c>
      <c r="E861" t="s">
        <v>104</v>
      </c>
      <c r="F861" s="53">
        <f>'2040_NoBuild'!F860*'2040_NoBuild'!H860</f>
        <v>477082605</v>
      </c>
    </row>
    <row r="862" spans="1:6" x14ac:dyDescent="0.25">
      <c r="A862">
        <v>860</v>
      </c>
      <c r="B862" t="s">
        <v>101</v>
      </c>
      <c r="C862" t="s">
        <v>108</v>
      </c>
      <c r="D862" t="s">
        <v>123</v>
      </c>
      <c r="E862" t="s">
        <v>104</v>
      </c>
      <c r="F862" s="53">
        <f>'2040_NoBuild'!F861*'2040_NoBuild'!H861</f>
        <v>866804400</v>
      </c>
    </row>
    <row r="863" spans="1:6" x14ac:dyDescent="0.25">
      <c r="A863">
        <v>861</v>
      </c>
      <c r="B863" t="s">
        <v>101</v>
      </c>
      <c r="C863" t="s">
        <v>108</v>
      </c>
      <c r="D863" t="s">
        <v>124</v>
      </c>
      <c r="E863" t="s">
        <v>104</v>
      </c>
      <c r="F863" s="53">
        <f>'2040_NoBuild'!F862*'2040_NoBuild'!H862</f>
        <v>130447416</v>
      </c>
    </row>
    <row r="864" spans="1:6" x14ac:dyDescent="0.25">
      <c r="A864">
        <v>862</v>
      </c>
      <c r="B864" t="s">
        <v>101</v>
      </c>
      <c r="C864" t="s">
        <v>108</v>
      </c>
      <c r="D864" t="s">
        <v>124</v>
      </c>
      <c r="E864" t="s">
        <v>104</v>
      </c>
      <c r="F864" s="53">
        <f>'2040_NoBuild'!F863*'2040_NoBuild'!H863</f>
        <v>688564075</v>
      </c>
    </row>
    <row r="865" spans="1:6" x14ac:dyDescent="0.25">
      <c r="A865">
        <v>863</v>
      </c>
      <c r="B865" t="s">
        <v>101</v>
      </c>
      <c r="C865" t="s">
        <v>108</v>
      </c>
      <c r="D865" t="s">
        <v>124</v>
      </c>
      <c r="E865" t="s">
        <v>104</v>
      </c>
      <c r="F865" s="53">
        <f>'2040_NoBuild'!F864*'2040_NoBuild'!H864</f>
        <v>99454818</v>
      </c>
    </row>
    <row r="866" spans="1:6" x14ac:dyDescent="0.25">
      <c r="A866">
        <v>864</v>
      </c>
      <c r="B866" t="s">
        <v>101</v>
      </c>
      <c r="C866" t="s">
        <v>108</v>
      </c>
      <c r="D866" t="s">
        <v>124</v>
      </c>
      <c r="E866" t="s">
        <v>104</v>
      </c>
      <c r="F866" s="53">
        <f>'2040_NoBuild'!F865*'2040_NoBuild'!H865</f>
        <v>143144088</v>
      </c>
    </row>
    <row r="867" spans="1:6" x14ac:dyDescent="0.25">
      <c r="A867">
        <v>865</v>
      </c>
      <c r="B867" t="s">
        <v>101</v>
      </c>
      <c r="C867" t="s">
        <v>108</v>
      </c>
      <c r="D867" t="s">
        <v>124</v>
      </c>
      <c r="E867" t="s">
        <v>104</v>
      </c>
      <c r="F867" s="53">
        <f>'2040_NoBuild'!F866*'2040_NoBuild'!H866</f>
        <v>35324536</v>
      </c>
    </row>
    <row r="868" spans="1:6" x14ac:dyDescent="0.25">
      <c r="A868">
        <v>866</v>
      </c>
      <c r="B868" t="s">
        <v>101</v>
      </c>
      <c r="C868" t="s">
        <v>108</v>
      </c>
      <c r="D868" t="s">
        <v>124</v>
      </c>
      <c r="E868" t="s">
        <v>104</v>
      </c>
      <c r="F868" s="53">
        <f>'2040_NoBuild'!F867*'2040_NoBuild'!H867</f>
        <v>9828224</v>
      </c>
    </row>
    <row r="869" spans="1:6" x14ac:dyDescent="0.25">
      <c r="A869">
        <v>867</v>
      </c>
      <c r="B869" t="s">
        <v>101</v>
      </c>
      <c r="C869" t="s">
        <v>108</v>
      </c>
      <c r="D869" t="s">
        <v>124</v>
      </c>
      <c r="E869" t="s">
        <v>104</v>
      </c>
      <c r="F869" s="53">
        <f>'2040_NoBuild'!F868*'2040_NoBuild'!H868</f>
        <v>62008254</v>
      </c>
    </row>
    <row r="870" spans="1:6" x14ac:dyDescent="0.25">
      <c r="A870">
        <v>868</v>
      </c>
      <c r="B870" t="s">
        <v>101</v>
      </c>
      <c r="C870" t="s">
        <v>108</v>
      </c>
      <c r="D870" t="s">
        <v>124</v>
      </c>
      <c r="E870" t="s">
        <v>104</v>
      </c>
      <c r="F870" s="53">
        <f>'2040_NoBuild'!F869*'2040_NoBuild'!H869</f>
        <v>0</v>
      </c>
    </row>
    <row r="871" spans="1:6" x14ac:dyDescent="0.25">
      <c r="A871">
        <v>869</v>
      </c>
      <c r="B871" t="s">
        <v>101</v>
      </c>
      <c r="C871" t="s">
        <v>108</v>
      </c>
      <c r="D871" t="s">
        <v>124</v>
      </c>
      <c r="E871" t="s">
        <v>104</v>
      </c>
      <c r="F871" s="53">
        <f>'2040_NoBuild'!F870*'2040_NoBuild'!H870</f>
        <v>5217952</v>
      </c>
    </row>
    <row r="872" spans="1:6" x14ac:dyDescent="0.25">
      <c r="A872">
        <v>870</v>
      </c>
      <c r="B872" t="s">
        <v>101</v>
      </c>
      <c r="C872" t="s">
        <v>108</v>
      </c>
      <c r="D872" t="s">
        <v>124</v>
      </c>
      <c r="E872" t="s">
        <v>104</v>
      </c>
      <c r="F872" s="53">
        <f>'2040_NoBuild'!F871*'2040_NoBuild'!H871</f>
        <v>2274712</v>
      </c>
    </row>
    <row r="873" spans="1:6" x14ac:dyDescent="0.25">
      <c r="A873">
        <v>871</v>
      </c>
      <c r="B873" t="s">
        <v>101</v>
      </c>
      <c r="C873" t="s">
        <v>108</v>
      </c>
      <c r="D873" t="s">
        <v>124</v>
      </c>
      <c r="E873" t="s">
        <v>104</v>
      </c>
      <c r="F873" s="53">
        <f>'2040_NoBuild'!F872*'2040_NoBuild'!H872</f>
        <v>511189678</v>
      </c>
    </row>
    <row r="874" spans="1:6" x14ac:dyDescent="0.25">
      <c r="A874">
        <v>872</v>
      </c>
      <c r="B874" t="s">
        <v>101</v>
      </c>
      <c r="C874" t="s">
        <v>108</v>
      </c>
      <c r="D874" t="s">
        <v>124</v>
      </c>
      <c r="E874" t="s">
        <v>104</v>
      </c>
      <c r="F874" s="53">
        <f>'2040_NoBuild'!F873*'2040_NoBuild'!H873</f>
        <v>901235181</v>
      </c>
    </row>
    <row r="875" spans="1:6" x14ac:dyDescent="0.25">
      <c r="A875">
        <v>873</v>
      </c>
      <c r="B875" t="s">
        <v>101</v>
      </c>
      <c r="C875" t="s">
        <v>108</v>
      </c>
      <c r="D875" t="s">
        <v>124</v>
      </c>
      <c r="E875" t="s">
        <v>104</v>
      </c>
      <c r="F875" s="53">
        <f>'2040_NoBuild'!F874*'2040_NoBuild'!H874</f>
        <v>629984410</v>
      </c>
    </row>
    <row r="876" spans="1:6" x14ac:dyDescent="0.25">
      <c r="A876">
        <v>874</v>
      </c>
      <c r="B876" t="s">
        <v>101</v>
      </c>
      <c r="C876" t="s">
        <v>108</v>
      </c>
      <c r="D876" t="s">
        <v>124</v>
      </c>
      <c r="E876" t="s">
        <v>104</v>
      </c>
      <c r="F876" s="53">
        <f>'2040_NoBuild'!F875*'2040_NoBuild'!H875</f>
        <v>1067368770</v>
      </c>
    </row>
    <row r="877" spans="1:6" x14ac:dyDescent="0.25">
      <c r="A877">
        <v>875</v>
      </c>
      <c r="B877" t="s">
        <v>101</v>
      </c>
      <c r="C877" t="s">
        <v>108</v>
      </c>
      <c r="D877" t="s">
        <v>124</v>
      </c>
      <c r="E877" t="s">
        <v>104</v>
      </c>
      <c r="F877" s="53">
        <f>'2040_NoBuild'!F876*'2040_NoBuild'!H876</f>
        <v>0</v>
      </c>
    </row>
    <row r="878" spans="1:6" x14ac:dyDescent="0.25">
      <c r="A878">
        <v>876</v>
      </c>
      <c r="B878" t="s">
        <v>101</v>
      </c>
      <c r="C878" t="s">
        <v>108</v>
      </c>
      <c r="D878" t="s">
        <v>124</v>
      </c>
      <c r="E878" t="s">
        <v>104</v>
      </c>
      <c r="F878" s="53">
        <f>'2040_NoBuild'!F877*'2040_NoBuild'!H877</f>
        <v>950793</v>
      </c>
    </row>
    <row r="879" spans="1:6" x14ac:dyDescent="0.25">
      <c r="A879">
        <v>877</v>
      </c>
      <c r="B879" t="s">
        <v>101</v>
      </c>
      <c r="C879" t="s">
        <v>108</v>
      </c>
      <c r="D879" t="s">
        <v>124</v>
      </c>
      <c r="E879" t="s">
        <v>104</v>
      </c>
      <c r="F879" s="53">
        <f>'2040_NoBuild'!F878*'2040_NoBuild'!H878</f>
        <v>674599152</v>
      </c>
    </row>
    <row r="880" spans="1:6" x14ac:dyDescent="0.25">
      <c r="A880">
        <v>878</v>
      </c>
      <c r="B880" t="s">
        <v>101</v>
      </c>
      <c r="C880" t="s">
        <v>108</v>
      </c>
      <c r="D880" t="s">
        <v>124</v>
      </c>
      <c r="E880" t="s">
        <v>104</v>
      </c>
      <c r="F880" s="53">
        <f>'2040_NoBuild'!F879*'2040_NoBuild'!H879</f>
        <v>619555168</v>
      </c>
    </row>
    <row r="881" spans="1:6" x14ac:dyDescent="0.25">
      <c r="A881">
        <v>879</v>
      </c>
      <c r="B881" t="s">
        <v>101</v>
      </c>
      <c r="C881" t="s">
        <v>108</v>
      </c>
      <c r="D881" t="s">
        <v>124</v>
      </c>
      <c r="E881" t="s">
        <v>104</v>
      </c>
      <c r="F881" s="53">
        <f>'2040_NoBuild'!F880*'2040_NoBuild'!H880</f>
        <v>467659260</v>
      </c>
    </row>
    <row r="882" spans="1:6" x14ac:dyDescent="0.25">
      <c r="A882">
        <v>880</v>
      </c>
      <c r="B882" t="s">
        <v>101</v>
      </c>
      <c r="C882" t="s">
        <v>108</v>
      </c>
      <c r="D882" t="s">
        <v>124</v>
      </c>
      <c r="E882" t="s">
        <v>104</v>
      </c>
      <c r="F882" s="53">
        <f>'2040_NoBuild'!F881*'2040_NoBuild'!H881</f>
        <v>292414076</v>
      </c>
    </row>
    <row r="883" spans="1:6" x14ac:dyDescent="0.25">
      <c r="A883">
        <v>881</v>
      </c>
      <c r="B883" t="s">
        <v>101</v>
      </c>
      <c r="C883" t="s">
        <v>108</v>
      </c>
      <c r="D883" t="s">
        <v>124</v>
      </c>
      <c r="E883" t="s">
        <v>104</v>
      </c>
      <c r="F883" s="53">
        <f>'2040_NoBuild'!F882*'2040_NoBuild'!H882</f>
        <v>758697200</v>
      </c>
    </row>
    <row r="884" spans="1:6" x14ac:dyDescent="0.25">
      <c r="A884">
        <v>882</v>
      </c>
      <c r="B884" t="s">
        <v>101</v>
      </c>
      <c r="C884" t="s">
        <v>108</v>
      </c>
      <c r="D884" t="s">
        <v>124</v>
      </c>
      <c r="E884" t="s">
        <v>104</v>
      </c>
      <c r="F884" s="53">
        <f>'2040_NoBuild'!F883*'2040_NoBuild'!H883</f>
        <v>677420526</v>
      </c>
    </row>
    <row r="885" spans="1:6" x14ac:dyDescent="0.25">
      <c r="A885">
        <v>883</v>
      </c>
      <c r="B885" t="s">
        <v>101</v>
      </c>
      <c r="C885" t="s">
        <v>108</v>
      </c>
      <c r="D885" t="s">
        <v>124</v>
      </c>
      <c r="E885" t="s">
        <v>104</v>
      </c>
      <c r="F885" s="53">
        <f>'2040_NoBuild'!F884*'2040_NoBuild'!H884</f>
        <v>763389382</v>
      </c>
    </row>
    <row r="886" spans="1:6" x14ac:dyDescent="0.25">
      <c r="A886">
        <v>884</v>
      </c>
      <c r="B886" t="s">
        <v>101</v>
      </c>
      <c r="C886" t="s">
        <v>108</v>
      </c>
      <c r="D886" t="s">
        <v>124</v>
      </c>
      <c r="E886" t="s">
        <v>104</v>
      </c>
      <c r="F886" s="53">
        <f>'2040_NoBuild'!F885*'2040_NoBuild'!H885</f>
        <v>866418540</v>
      </c>
    </row>
    <row r="887" spans="1:6" x14ac:dyDescent="0.25">
      <c r="A887">
        <v>885</v>
      </c>
      <c r="B887" t="s">
        <v>101</v>
      </c>
      <c r="C887" t="s">
        <v>108</v>
      </c>
      <c r="D887" t="s">
        <v>124</v>
      </c>
      <c r="E887" t="s">
        <v>104</v>
      </c>
      <c r="F887" s="53">
        <f>'2040_NoBuild'!F886*'2040_NoBuild'!H886</f>
        <v>441177678</v>
      </c>
    </row>
    <row r="888" spans="1:6" x14ac:dyDescent="0.25">
      <c r="A888">
        <v>886</v>
      </c>
      <c r="B888" t="s">
        <v>101</v>
      </c>
      <c r="C888" t="s">
        <v>108</v>
      </c>
      <c r="D888" t="s">
        <v>124</v>
      </c>
      <c r="E888" t="s">
        <v>104</v>
      </c>
      <c r="F888" s="53">
        <f>'2040_NoBuild'!F887*'2040_NoBuild'!H887</f>
        <v>372214140</v>
      </c>
    </row>
    <row r="889" spans="1:6" x14ac:dyDescent="0.25">
      <c r="A889">
        <v>887</v>
      </c>
      <c r="B889" t="s">
        <v>101</v>
      </c>
      <c r="C889" t="s">
        <v>108</v>
      </c>
      <c r="D889" t="s">
        <v>124</v>
      </c>
      <c r="E889" t="s">
        <v>104</v>
      </c>
      <c r="F889" s="53">
        <f>'2040_NoBuild'!F888*'2040_NoBuild'!H888</f>
        <v>970108352</v>
      </c>
    </row>
    <row r="890" spans="1:6" x14ac:dyDescent="0.25">
      <c r="A890">
        <v>888</v>
      </c>
      <c r="B890" t="s">
        <v>101</v>
      </c>
      <c r="C890" t="s">
        <v>108</v>
      </c>
      <c r="D890" t="s">
        <v>124</v>
      </c>
      <c r="E890" t="s">
        <v>104</v>
      </c>
      <c r="F890" s="53">
        <f>'2040_NoBuild'!F889*'2040_NoBuild'!H889</f>
        <v>560040000</v>
      </c>
    </row>
    <row r="891" spans="1:6" x14ac:dyDescent="0.25">
      <c r="A891">
        <v>889</v>
      </c>
      <c r="B891" t="s">
        <v>101</v>
      </c>
      <c r="C891" t="s">
        <v>108</v>
      </c>
      <c r="D891" t="s">
        <v>125</v>
      </c>
      <c r="E891" t="s">
        <v>104</v>
      </c>
      <c r="F891" s="53">
        <f>'2040_NoBuild'!F890*'2040_NoBuild'!H890</f>
        <v>643533624</v>
      </c>
    </row>
    <row r="892" spans="1:6" x14ac:dyDescent="0.25">
      <c r="A892">
        <v>890</v>
      </c>
      <c r="B892" t="s">
        <v>101</v>
      </c>
      <c r="C892" t="s">
        <v>108</v>
      </c>
      <c r="D892" t="s">
        <v>125</v>
      </c>
      <c r="E892" t="s">
        <v>104</v>
      </c>
      <c r="F892" s="53">
        <f>'2040_NoBuild'!F891*'2040_NoBuild'!H891</f>
        <v>1025711020</v>
      </c>
    </row>
    <row r="893" spans="1:6" x14ac:dyDescent="0.25">
      <c r="A893">
        <v>891</v>
      </c>
      <c r="B893" t="s">
        <v>101</v>
      </c>
      <c r="C893" t="s">
        <v>108</v>
      </c>
      <c r="D893" t="s">
        <v>125</v>
      </c>
      <c r="E893" t="s">
        <v>104</v>
      </c>
      <c r="F893" s="53">
        <f>'2040_NoBuild'!F892*'2040_NoBuild'!H892</f>
        <v>995585399</v>
      </c>
    </row>
    <row r="894" spans="1:6" x14ac:dyDescent="0.25">
      <c r="A894">
        <v>892</v>
      </c>
      <c r="B894" t="s">
        <v>101</v>
      </c>
      <c r="C894" t="s">
        <v>108</v>
      </c>
      <c r="D894" t="s">
        <v>125</v>
      </c>
      <c r="E894" t="s">
        <v>104</v>
      </c>
      <c r="F894" s="53">
        <f>'2040_NoBuild'!F893*'2040_NoBuild'!H893</f>
        <v>912040672</v>
      </c>
    </row>
    <row r="895" spans="1:6" x14ac:dyDescent="0.25">
      <c r="A895">
        <v>893</v>
      </c>
      <c r="B895" t="s">
        <v>101</v>
      </c>
      <c r="C895" t="s">
        <v>108</v>
      </c>
      <c r="D895" t="s">
        <v>125</v>
      </c>
      <c r="E895" t="s">
        <v>104</v>
      </c>
      <c r="F895" s="53">
        <f>'2040_NoBuild'!F894*'2040_NoBuild'!H894</f>
        <v>902813664</v>
      </c>
    </row>
    <row r="896" spans="1:6" x14ac:dyDescent="0.25">
      <c r="A896">
        <v>894</v>
      </c>
      <c r="B896" t="s">
        <v>101</v>
      </c>
      <c r="C896" t="s">
        <v>108</v>
      </c>
      <c r="D896" t="s">
        <v>125</v>
      </c>
      <c r="E896" t="s">
        <v>104</v>
      </c>
      <c r="F896" s="53">
        <f>'2040_NoBuild'!F895*'2040_NoBuild'!H895</f>
        <v>532373540</v>
      </c>
    </row>
    <row r="897" spans="1:6" x14ac:dyDescent="0.25">
      <c r="A897">
        <v>895</v>
      </c>
      <c r="B897" t="s">
        <v>101</v>
      </c>
      <c r="C897" t="s">
        <v>108</v>
      </c>
      <c r="D897" t="s">
        <v>125</v>
      </c>
      <c r="E897" t="s">
        <v>104</v>
      </c>
      <c r="F897" s="53">
        <f>'2040_NoBuild'!F896*'2040_NoBuild'!H896</f>
        <v>823270428</v>
      </c>
    </row>
    <row r="898" spans="1:6" x14ac:dyDescent="0.25">
      <c r="A898">
        <v>896</v>
      </c>
      <c r="B898" t="s">
        <v>101</v>
      </c>
      <c r="C898" t="s">
        <v>108</v>
      </c>
      <c r="D898" t="s">
        <v>125</v>
      </c>
      <c r="E898" t="s">
        <v>104</v>
      </c>
      <c r="F898" s="53">
        <f>'2040_NoBuild'!F897*'2040_NoBuild'!H897</f>
        <v>237844288</v>
      </c>
    </row>
    <row r="899" spans="1:6" x14ac:dyDescent="0.25">
      <c r="A899">
        <v>897</v>
      </c>
      <c r="B899" t="s">
        <v>101</v>
      </c>
      <c r="C899" t="s">
        <v>108</v>
      </c>
      <c r="D899" t="s">
        <v>125</v>
      </c>
      <c r="E899" t="s">
        <v>104</v>
      </c>
      <c r="F899" s="53">
        <f>'2040_NoBuild'!F898*'2040_NoBuild'!H898</f>
        <v>126511704</v>
      </c>
    </row>
    <row r="900" spans="1:6" x14ac:dyDescent="0.25">
      <c r="A900">
        <v>898</v>
      </c>
      <c r="B900" t="s">
        <v>101</v>
      </c>
      <c r="C900" t="s">
        <v>108</v>
      </c>
      <c r="D900" t="s">
        <v>125</v>
      </c>
      <c r="E900" t="s">
        <v>104</v>
      </c>
      <c r="F900" s="53">
        <f>'2040_NoBuild'!F899*'2040_NoBuild'!H899</f>
        <v>1113066945</v>
      </c>
    </row>
    <row r="901" spans="1:6" x14ac:dyDescent="0.25">
      <c r="A901">
        <v>899</v>
      </c>
      <c r="B901" t="s">
        <v>101</v>
      </c>
      <c r="C901" t="s">
        <v>108</v>
      </c>
      <c r="D901" t="s">
        <v>125</v>
      </c>
      <c r="E901" t="s">
        <v>104</v>
      </c>
      <c r="F901" s="53">
        <f>'2040_NoBuild'!F900*'2040_NoBuild'!H900</f>
        <v>844063767</v>
      </c>
    </row>
    <row r="902" spans="1:6" x14ac:dyDescent="0.25">
      <c r="A902">
        <v>900</v>
      </c>
      <c r="B902" t="s">
        <v>101</v>
      </c>
      <c r="C902" t="s">
        <v>108</v>
      </c>
      <c r="D902" t="s">
        <v>125</v>
      </c>
      <c r="E902" t="s">
        <v>104</v>
      </c>
      <c r="F902" s="53">
        <f>'2040_NoBuild'!F901*'2040_NoBuild'!H901</f>
        <v>431709348</v>
      </c>
    </row>
    <row r="903" spans="1:6" x14ac:dyDescent="0.25">
      <c r="A903">
        <v>901</v>
      </c>
      <c r="B903" t="s">
        <v>101</v>
      </c>
      <c r="C903" t="s">
        <v>108</v>
      </c>
      <c r="D903" t="s">
        <v>125</v>
      </c>
      <c r="E903" t="s">
        <v>104</v>
      </c>
      <c r="F903" s="53">
        <f>'2040_NoBuild'!F902*'2040_NoBuild'!H902</f>
        <v>257015065</v>
      </c>
    </row>
    <row r="904" spans="1:6" x14ac:dyDescent="0.25">
      <c r="A904">
        <v>902</v>
      </c>
      <c r="B904" t="s">
        <v>101</v>
      </c>
      <c r="C904" t="s">
        <v>108</v>
      </c>
      <c r="D904" t="s">
        <v>125</v>
      </c>
      <c r="E904" t="s">
        <v>104</v>
      </c>
      <c r="F904" s="53">
        <f>'2040_NoBuild'!F903*'2040_NoBuild'!H903</f>
        <v>568232940</v>
      </c>
    </row>
    <row r="905" spans="1:6" x14ac:dyDescent="0.25">
      <c r="A905">
        <v>903</v>
      </c>
      <c r="B905" t="s">
        <v>101</v>
      </c>
      <c r="C905" t="s">
        <v>108</v>
      </c>
      <c r="D905" t="s">
        <v>125</v>
      </c>
      <c r="E905" t="s">
        <v>104</v>
      </c>
      <c r="F905" s="53">
        <f>'2040_NoBuild'!F904*'2040_NoBuild'!H904</f>
        <v>947434350</v>
      </c>
    </row>
    <row r="906" spans="1:6" x14ac:dyDescent="0.25">
      <c r="A906">
        <v>904</v>
      </c>
      <c r="B906" t="s">
        <v>101</v>
      </c>
      <c r="C906" t="s">
        <v>108</v>
      </c>
      <c r="D906" t="s">
        <v>125</v>
      </c>
      <c r="E906" t="s">
        <v>104</v>
      </c>
      <c r="F906" s="53">
        <f>'2040_NoBuild'!F905*'2040_NoBuild'!H905</f>
        <v>839464578</v>
      </c>
    </row>
    <row r="907" spans="1:6" x14ac:dyDescent="0.25">
      <c r="A907">
        <v>905</v>
      </c>
      <c r="B907" t="s">
        <v>101</v>
      </c>
      <c r="C907" t="s">
        <v>108</v>
      </c>
      <c r="D907" t="s">
        <v>125</v>
      </c>
      <c r="E907" t="s">
        <v>104</v>
      </c>
      <c r="F907" s="53">
        <f>'2040_NoBuild'!F906*'2040_NoBuild'!H906</f>
        <v>1181149410</v>
      </c>
    </row>
    <row r="908" spans="1:6" x14ac:dyDescent="0.25">
      <c r="A908">
        <v>906</v>
      </c>
      <c r="B908" t="s">
        <v>101</v>
      </c>
      <c r="C908" t="s">
        <v>108</v>
      </c>
      <c r="D908" t="s">
        <v>125</v>
      </c>
      <c r="E908" t="s">
        <v>104</v>
      </c>
      <c r="F908" s="53">
        <f>'2040_NoBuild'!F907*'2040_NoBuild'!H907</f>
        <v>535810692</v>
      </c>
    </row>
    <row r="909" spans="1:6" x14ac:dyDescent="0.25">
      <c r="A909">
        <v>907</v>
      </c>
      <c r="B909" t="s">
        <v>101</v>
      </c>
      <c r="C909" t="s">
        <v>108</v>
      </c>
      <c r="D909" t="s">
        <v>125</v>
      </c>
      <c r="E909" t="s">
        <v>104</v>
      </c>
      <c r="F909" s="53">
        <f>'2040_NoBuild'!F908*'2040_NoBuild'!H908</f>
        <v>799765444</v>
      </c>
    </row>
    <row r="910" spans="1:6" x14ac:dyDescent="0.25">
      <c r="A910">
        <v>908</v>
      </c>
      <c r="B910" t="s">
        <v>101</v>
      </c>
      <c r="C910" t="s">
        <v>108</v>
      </c>
      <c r="D910" t="s">
        <v>126</v>
      </c>
      <c r="E910" t="s">
        <v>104</v>
      </c>
      <c r="F910" s="53">
        <f>'2040_NoBuild'!F909*'2040_NoBuild'!H909</f>
        <v>1104085983</v>
      </c>
    </row>
    <row r="911" spans="1:6" x14ac:dyDescent="0.25">
      <c r="A911">
        <v>909</v>
      </c>
      <c r="B911" t="s">
        <v>101</v>
      </c>
      <c r="C911" t="s">
        <v>108</v>
      </c>
      <c r="D911" t="s">
        <v>126</v>
      </c>
      <c r="E911" t="s">
        <v>104</v>
      </c>
      <c r="F911" s="53">
        <f>'2040_NoBuild'!F910*'2040_NoBuild'!H910</f>
        <v>597625406</v>
      </c>
    </row>
    <row r="912" spans="1:6" x14ac:dyDescent="0.25">
      <c r="A912">
        <v>910</v>
      </c>
      <c r="B912" t="s">
        <v>101</v>
      </c>
      <c r="C912" t="s">
        <v>108</v>
      </c>
      <c r="D912" t="s">
        <v>126</v>
      </c>
      <c r="E912" t="s">
        <v>104</v>
      </c>
      <c r="F912" s="53">
        <f>'2040_NoBuild'!F911*'2040_NoBuild'!H911</f>
        <v>443996712</v>
      </c>
    </row>
    <row r="913" spans="1:6" x14ac:dyDescent="0.25">
      <c r="A913">
        <v>911</v>
      </c>
      <c r="B913" t="s">
        <v>101</v>
      </c>
      <c r="C913" t="s">
        <v>108</v>
      </c>
      <c r="D913" t="s">
        <v>126</v>
      </c>
      <c r="E913" t="s">
        <v>104</v>
      </c>
      <c r="F913" s="53">
        <f>'2040_NoBuild'!F912*'2040_NoBuild'!H912</f>
        <v>1017878488</v>
      </c>
    </row>
    <row r="914" spans="1:6" x14ac:dyDescent="0.25">
      <c r="A914">
        <v>912</v>
      </c>
      <c r="B914" t="s">
        <v>101</v>
      </c>
      <c r="C914" t="s">
        <v>108</v>
      </c>
      <c r="D914" t="s">
        <v>126</v>
      </c>
      <c r="E914" t="s">
        <v>104</v>
      </c>
      <c r="F914" s="53">
        <f>'2040_NoBuild'!F913*'2040_NoBuild'!H913</f>
        <v>329488555</v>
      </c>
    </row>
    <row r="915" spans="1:6" x14ac:dyDescent="0.25">
      <c r="A915">
        <v>913</v>
      </c>
      <c r="B915" t="s">
        <v>101</v>
      </c>
      <c r="C915" t="s">
        <v>108</v>
      </c>
      <c r="D915" t="s">
        <v>126</v>
      </c>
      <c r="E915" t="s">
        <v>104</v>
      </c>
      <c r="F915" s="53">
        <f>'2040_NoBuild'!F914*'2040_NoBuild'!H914</f>
        <v>790298285</v>
      </c>
    </row>
    <row r="916" spans="1:6" x14ac:dyDescent="0.25">
      <c r="A916">
        <v>914</v>
      </c>
      <c r="B916" t="s">
        <v>101</v>
      </c>
      <c r="C916" t="s">
        <v>108</v>
      </c>
      <c r="D916" t="s">
        <v>126</v>
      </c>
      <c r="E916" t="s">
        <v>104</v>
      </c>
      <c r="F916" s="53">
        <f>'2040_NoBuild'!F915*'2040_NoBuild'!H915</f>
        <v>870158851</v>
      </c>
    </row>
    <row r="917" spans="1:6" x14ac:dyDescent="0.25">
      <c r="A917">
        <v>915</v>
      </c>
      <c r="B917" t="s">
        <v>101</v>
      </c>
      <c r="C917" t="s">
        <v>108</v>
      </c>
      <c r="D917" t="s">
        <v>126</v>
      </c>
      <c r="E917" t="s">
        <v>104</v>
      </c>
      <c r="F917" s="53">
        <f>'2040_NoBuild'!F916*'2040_NoBuild'!H916</f>
        <v>643584480</v>
      </c>
    </row>
    <row r="918" spans="1:6" x14ac:dyDescent="0.25">
      <c r="A918">
        <v>916</v>
      </c>
      <c r="B918" t="s">
        <v>101</v>
      </c>
      <c r="C918" t="s">
        <v>108</v>
      </c>
      <c r="D918" t="s">
        <v>126</v>
      </c>
      <c r="E918" t="s">
        <v>104</v>
      </c>
      <c r="F918" s="53">
        <f>'2040_NoBuild'!F917*'2040_NoBuild'!H917</f>
        <v>648712450</v>
      </c>
    </row>
    <row r="919" spans="1:6" x14ac:dyDescent="0.25">
      <c r="A919">
        <v>917</v>
      </c>
      <c r="B919" t="s">
        <v>101</v>
      </c>
      <c r="C919" t="s">
        <v>108</v>
      </c>
      <c r="D919" t="s">
        <v>126</v>
      </c>
      <c r="E919" t="s">
        <v>104</v>
      </c>
      <c r="F919" s="53">
        <f>'2040_NoBuild'!F918*'2040_NoBuild'!H918</f>
        <v>593112150</v>
      </c>
    </row>
    <row r="920" spans="1:6" x14ac:dyDescent="0.25">
      <c r="A920">
        <v>918</v>
      </c>
      <c r="B920" t="s">
        <v>101</v>
      </c>
      <c r="C920" t="s">
        <v>108</v>
      </c>
      <c r="D920" t="s">
        <v>126</v>
      </c>
      <c r="E920" t="s">
        <v>104</v>
      </c>
      <c r="F920" s="53">
        <f>'2040_NoBuild'!F919*'2040_NoBuild'!H919</f>
        <v>403892137</v>
      </c>
    </row>
    <row r="921" spans="1:6" x14ac:dyDescent="0.25">
      <c r="A921">
        <v>919</v>
      </c>
      <c r="B921" t="s">
        <v>101</v>
      </c>
      <c r="C921" t="s">
        <v>108</v>
      </c>
      <c r="D921" t="s">
        <v>126</v>
      </c>
      <c r="E921" t="s">
        <v>104</v>
      </c>
      <c r="F921" s="53">
        <f>'2040_NoBuild'!F920*'2040_NoBuild'!H920</f>
        <v>395012135</v>
      </c>
    </row>
    <row r="922" spans="1:6" x14ac:dyDescent="0.25">
      <c r="A922">
        <v>920</v>
      </c>
      <c r="B922" t="s">
        <v>101</v>
      </c>
      <c r="C922" t="s">
        <v>108</v>
      </c>
      <c r="D922" t="s">
        <v>126</v>
      </c>
      <c r="E922" t="s">
        <v>104</v>
      </c>
      <c r="F922" s="53">
        <f>'2040_NoBuild'!F921*'2040_NoBuild'!H921</f>
        <v>208973700</v>
      </c>
    </row>
    <row r="923" spans="1:6" x14ac:dyDescent="0.25">
      <c r="A923">
        <v>921</v>
      </c>
      <c r="B923" t="s">
        <v>101</v>
      </c>
      <c r="C923" t="s">
        <v>108</v>
      </c>
      <c r="D923" t="s">
        <v>126</v>
      </c>
      <c r="E923" t="s">
        <v>104</v>
      </c>
      <c r="F923" s="53">
        <f>'2040_NoBuild'!F922*'2040_NoBuild'!H922</f>
        <v>158036253</v>
      </c>
    </row>
    <row r="924" spans="1:6" x14ac:dyDescent="0.25">
      <c r="A924">
        <v>922</v>
      </c>
      <c r="B924" t="s">
        <v>101</v>
      </c>
      <c r="C924" t="s">
        <v>108</v>
      </c>
      <c r="D924" t="s">
        <v>127</v>
      </c>
      <c r="E924" t="s">
        <v>104</v>
      </c>
      <c r="F924" s="53">
        <f>'2040_NoBuild'!F923*'2040_NoBuild'!H923</f>
        <v>624788400</v>
      </c>
    </row>
    <row r="925" spans="1:6" x14ac:dyDescent="0.25">
      <c r="A925">
        <v>923</v>
      </c>
      <c r="B925" t="s">
        <v>101</v>
      </c>
      <c r="C925" t="s">
        <v>108</v>
      </c>
      <c r="D925" t="s">
        <v>127</v>
      </c>
      <c r="E925" t="s">
        <v>104</v>
      </c>
      <c r="F925" s="53">
        <f>'2040_NoBuild'!F924*'2040_NoBuild'!H924</f>
        <v>358124844</v>
      </c>
    </row>
    <row r="926" spans="1:6" x14ac:dyDescent="0.25">
      <c r="A926">
        <v>924</v>
      </c>
      <c r="B926" t="s">
        <v>101</v>
      </c>
      <c r="C926" t="s">
        <v>108</v>
      </c>
      <c r="D926" t="s">
        <v>127</v>
      </c>
      <c r="E926" t="s">
        <v>104</v>
      </c>
      <c r="F926" s="53">
        <f>'2040_NoBuild'!F925*'2040_NoBuild'!H925</f>
        <v>105396732</v>
      </c>
    </row>
    <row r="927" spans="1:6" x14ac:dyDescent="0.25">
      <c r="A927">
        <v>925</v>
      </c>
      <c r="B927" t="s">
        <v>101</v>
      </c>
      <c r="C927" t="s">
        <v>108</v>
      </c>
      <c r="D927" t="s">
        <v>127</v>
      </c>
      <c r="E927" t="s">
        <v>104</v>
      </c>
      <c r="F927" s="53">
        <f>'2040_NoBuild'!F926*'2040_NoBuild'!H926</f>
        <v>409013760</v>
      </c>
    </row>
    <row r="928" spans="1:6" x14ac:dyDescent="0.25">
      <c r="A928">
        <v>926</v>
      </c>
      <c r="B928" t="s">
        <v>101</v>
      </c>
      <c r="C928" t="s">
        <v>108</v>
      </c>
      <c r="D928" t="s">
        <v>127</v>
      </c>
      <c r="E928" t="s">
        <v>104</v>
      </c>
      <c r="F928" s="53">
        <f>'2040_NoBuild'!F927*'2040_NoBuild'!H927</f>
        <v>193445543</v>
      </c>
    </row>
    <row r="929" spans="1:6" x14ac:dyDescent="0.25">
      <c r="A929">
        <v>927</v>
      </c>
      <c r="B929" t="s">
        <v>101</v>
      </c>
      <c r="C929" t="s">
        <v>108</v>
      </c>
      <c r="D929" t="s">
        <v>127</v>
      </c>
      <c r="E929" t="s">
        <v>104</v>
      </c>
      <c r="F929" s="53">
        <f>'2040_NoBuild'!F928*'2040_NoBuild'!H928</f>
        <v>849783662</v>
      </c>
    </row>
    <row r="930" spans="1:6" x14ac:dyDescent="0.25">
      <c r="A930">
        <v>928</v>
      </c>
      <c r="B930" t="s">
        <v>101</v>
      </c>
      <c r="C930" t="s">
        <v>108</v>
      </c>
      <c r="D930" t="s">
        <v>127</v>
      </c>
      <c r="E930" t="s">
        <v>104</v>
      </c>
      <c r="F930" s="53">
        <f>'2040_NoBuild'!F929*'2040_NoBuild'!H929</f>
        <v>838458600</v>
      </c>
    </row>
    <row r="931" spans="1:6" x14ac:dyDescent="0.25">
      <c r="A931">
        <v>929</v>
      </c>
      <c r="B931" t="s">
        <v>101</v>
      </c>
      <c r="C931" t="s">
        <v>108</v>
      </c>
      <c r="D931" t="s">
        <v>127</v>
      </c>
      <c r="E931" t="s">
        <v>104</v>
      </c>
      <c r="F931" s="53">
        <f>'2040_NoBuild'!F930*'2040_NoBuild'!H930</f>
        <v>1168058758</v>
      </c>
    </row>
    <row r="932" spans="1:6" x14ac:dyDescent="0.25">
      <c r="A932">
        <v>930</v>
      </c>
      <c r="B932" t="s">
        <v>101</v>
      </c>
      <c r="C932" t="s">
        <v>108</v>
      </c>
      <c r="D932" t="s">
        <v>127</v>
      </c>
      <c r="E932" t="s">
        <v>104</v>
      </c>
      <c r="F932" s="53">
        <f>'2040_NoBuild'!F931*'2040_NoBuild'!H931</f>
        <v>1272849820</v>
      </c>
    </row>
    <row r="933" spans="1:6" x14ac:dyDescent="0.25">
      <c r="A933">
        <v>931</v>
      </c>
      <c r="B933" t="s">
        <v>101</v>
      </c>
      <c r="C933" t="s">
        <v>108</v>
      </c>
      <c r="D933" t="s">
        <v>127</v>
      </c>
      <c r="E933" t="s">
        <v>104</v>
      </c>
      <c r="F933" s="53">
        <f>'2040_NoBuild'!F932*'2040_NoBuild'!H932</f>
        <v>503317584</v>
      </c>
    </row>
    <row r="934" spans="1:6" x14ac:dyDescent="0.25">
      <c r="A934">
        <v>932</v>
      </c>
      <c r="B934" t="s">
        <v>101</v>
      </c>
      <c r="C934" t="s">
        <v>108</v>
      </c>
      <c r="D934" t="s">
        <v>127</v>
      </c>
      <c r="E934" t="s">
        <v>104</v>
      </c>
      <c r="F934" s="53">
        <f>'2040_NoBuild'!F933*'2040_NoBuild'!H933</f>
        <v>537221300</v>
      </c>
    </row>
    <row r="935" spans="1:6" x14ac:dyDescent="0.25">
      <c r="A935">
        <v>933</v>
      </c>
      <c r="B935" t="s">
        <v>101</v>
      </c>
      <c r="C935" t="s">
        <v>108</v>
      </c>
      <c r="D935" t="s">
        <v>127</v>
      </c>
      <c r="E935" t="s">
        <v>104</v>
      </c>
      <c r="F935" s="53">
        <f>'2040_NoBuild'!F934*'2040_NoBuild'!H934</f>
        <v>490584600</v>
      </c>
    </row>
    <row r="936" spans="1:6" x14ac:dyDescent="0.25">
      <c r="A936">
        <v>934</v>
      </c>
      <c r="B936" t="s">
        <v>101</v>
      </c>
      <c r="C936" t="s">
        <v>108</v>
      </c>
      <c r="D936" t="s">
        <v>127</v>
      </c>
      <c r="E936" t="s">
        <v>104</v>
      </c>
      <c r="F936" s="53">
        <f>'2040_NoBuild'!F935*'2040_NoBuild'!H935</f>
        <v>142694015</v>
      </c>
    </row>
    <row r="937" spans="1:6" x14ac:dyDescent="0.25">
      <c r="A937">
        <v>935</v>
      </c>
      <c r="B937" t="s">
        <v>101</v>
      </c>
      <c r="C937" t="s">
        <v>108</v>
      </c>
      <c r="D937" t="s">
        <v>127</v>
      </c>
      <c r="E937" t="s">
        <v>104</v>
      </c>
      <c r="F937" s="53">
        <f>'2040_NoBuild'!F936*'2040_NoBuild'!H936</f>
        <v>750348100</v>
      </c>
    </row>
    <row r="938" spans="1:6" x14ac:dyDescent="0.25">
      <c r="A938">
        <v>936</v>
      </c>
      <c r="B938" t="s">
        <v>101</v>
      </c>
      <c r="C938" t="s">
        <v>108</v>
      </c>
      <c r="D938" t="s">
        <v>127</v>
      </c>
      <c r="E938" t="s">
        <v>104</v>
      </c>
      <c r="F938" s="53">
        <f>'2040_NoBuild'!F937*'2040_NoBuild'!H937</f>
        <v>1018379628</v>
      </c>
    </row>
    <row r="939" spans="1:6" x14ac:dyDescent="0.25">
      <c r="A939">
        <v>937</v>
      </c>
      <c r="B939" t="s">
        <v>101</v>
      </c>
      <c r="C939" t="s">
        <v>108</v>
      </c>
      <c r="D939" t="s">
        <v>127</v>
      </c>
      <c r="E939" t="s">
        <v>104</v>
      </c>
      <c r="F939" s="53">
        <f>'2040_NoBuild'!F938*'2040_NoBuild'!H938</f>
        <v>700964118</v>
      </c>
    </row>
    <row r="940" spans="1:6" x14ac:dyDescent="0.25">
      <c r="A940">
        <v>938</v>
      </c>
      <c r="B940" t="s">
        <v>101</v>
      </c>
      <c r="C940" t="s">
        <v>108</v>
      </c>
      <c r="D940" t="s">
        <v>127</v>
      </c>
      <c r="E940" t="s">
        <v>104</v>
      </c>
      <c r="F940" s="53">
        <f>'2040_NoBuild'!F939*'2040_NoBuild'!H939</f>
        <v>1078688999</v>
      </c>
    </row>
    <row r="941" spans="1:6" x14ac:dyDescent="0.25">
      <c r="A941">
        <v>939</v>
      </c>
      <c r="B941" t="s">
        <v>101</v>
      </c>
      <c r="C941" t="s">
        <v>108</v>
      </c>
      <c r="D941" t="s">
        <v>127</v>
      </c>
      <c r="E941" t="s">
        <v>104</v>
      </c>
      <c r="F941" s="53">
        <f>'2040_NoBuild'!F940*'2040_NoBuild'!H940</f>
        <v>173453880</v>
      </c>
    </row>
    <row r="942" spans="1:6" x14ac:dyDescent="0.25">
      <c r="A942">
        <v>940</v>
      </c>
      <c r="B942" t="s">
        <v>101</v>
      </c>
      <c r="C942" t="s">
        <v>108</v>
      </c>
      <c r="D942" t="s">
        <v>128</v>
      </c>
      <c r="E942" t="s">
        <v>104</v>
      </c>
      <c r="F942" s="53">
        <f>'2040_NoBuild'!F941*'2040_NoBuild'!H941</f>
        <v>718149432</v>
      </c>
    </row>
    <row r="943" spans="1:6" x14ac:dyDescent="0.25">
      <c r="A943">
        <v>941</v>
      </c>
      <c r="B943" t="s">
        <v>101</v>
      </c>
      <c r="C943" t="s">
        <v>108</v>
      </c>
      <c r="D943" t="s">
        <v>128</v>
      </c>
      <c r="E943" t="s">
        <v>104</v>
      </c>
      <c r="F943" s="53">
        <f>'2040_NoBuild'!F942*'2040_NoBuild'!H942</f>
        <v>285407780</v>
      </c>
    </row>
    <row r="944" spans="1:6" x14ac:dyDescent="0.25">
      <c r="A944">
        <v>942</v>
      </c>
      <c r="B944" t="s">
        <v>101</v>
      </c>
      <c r="C944" t="s">
        <v>108</v>
      </c>
      <c r="D944" t="s">
        <v>128</v>
      </c>
      <c r="E944" t="s">
        <v>104</v>
      </c>
      <c r="F944" s="53">
        <f>'2040_NoBuild'!F943*'2040_NoBuild'!H943</f>
        <v>38021850</v>
      </c>
    </row>
    <row r="945" spans="1:6" x14ac:dyDescent="0.25">
      <c r="A945">
        <v>943</v>
      </c>
      <c r="B945" t="s">
        <v>101</v>
      </c>
      <c r="C945" t="s">
        <v>108</v>
      </c>
      <c r="D945" t="s">
        <v>128</v>
      </c>
      <c r="E945" t="s">
        <v>104</v>
      </c>
      <c r="F945" s="53">
        <f>'2040_NoBuild'!F944*'2040_NoBuild'!H944</f>
        <v>820872708</v>
      </c>
    </row>
    <row r="946" spans="1:6" x14ac:dyDescent="0.25">
      <c r="A946">
        <v>944</v>
      </c>
      <c r="B946" t="s">
        <v>101</v>
      </c>
      <c r="C946" t="s">
        <v>108</v>
      </c>
      <c r="D946" t="s">
        <v>128</v>
      </c>
      <c r="E946" t="s">
        <v>104</v>
      </c>
      <c r="F946" s="53">
        <f>'2040_NoBuild'!F945*'2040_NoBuild'!H945</f>
        <v>714190896</v>
      </c>
    </row>
    <row r="947" spans="1:6" x14ac:dyDescent="0.25">
      <c r="A947">
        <v>945</v>
      </c>
      <c r="B947" t="s">
        <v>101</v>
      </c>
      <c r="C947" t="s">
        <v>108</v>
      </c>
      <c r="D947" t="s">
        <v>128</v>
      </c>
      <c r="E947" t="s">
        <v>104</v>
      </c>
      <c r="F947" s="53">
        <f>'2040_NoBuild'!F946*'2040_NoBuild'!H946</f>
        <v>647683354</v>
      </c>
    </row>
    <row r="948" spans="1:6" x14ac:dyDescent="0.25">
      <c r="A948">
        <v>946</v>
      </c>
      <c r="B948" t="s">
        <v>101</v>
      </c>
      <c r="C948" t="s">
        <v>108</v>
      </c>
      <c r="D948" t="s">
        <v>128</v>
      </c>
      <c r="E948" t="s">
        <v>104</v>
      </c>
      <c r="F948" s="53">
        <f>'2040_NoBuild'!F947*'2040_NoBuild'!H947</f>
        <v>616074984</v>
      </c>
    </row>
    <row r="949" spans="1:6" x14ac:dyDescent="0.25">
      <c r="A949">
        <v>947</v>
      </c>
      <c r="B949" t="s">
        <v>101</v>
      </c>
      <c r="C949" t="s">
        <v>108</v>
      </c>
      <c r="D949" t="s">
        <v>128</v>
      </c>
      <c r="E949" t="s">
        <v>104</v>
      </c>
      <c r="F949" s="53">
        <f>'2040_NoBuild'!F948*'2040_NoBuild'!H948</f>
        <v>1073105712</v>
      </c>
    </row>
    <row r="950" spans="1:6" x14ac:dyDescent="0.25">
      <c r="A950">
        <v>948</v>
      </c>
      <c r="B950" t="s">
        <v>101</v>
      </c>
      <c r="C950" t="s">
        <v>108</v>
      </c>
      <c r="D950" t="s">
        <v>128</v>
      </c>
      <c r="E950" t="s">
        <v>104</v>
      </c>
      <c r="F950" s="53">
        <f>'2040_NoBuild'!F949*'2040_NoBuild'!H949</f>
        <v>628061610</v>
      </c>
    </row>
    <row r="951" spans="1:6" x14ac:dyDescent="0.25">
      <c r="A951">
        <v>949</v>
      </c>
      <c r="B951" t="s">
        <v>101</v>
      </c>
      <c r="C951" t="s">
        <v>108</v>
      </c>
      <c r="D951" t="s">
        <v>128</v>
      </c>
      <c r="E951" t="s">
        <v>104</v>
      </c>
      <c r="F951" s="53">
        <f>'2040_NoBuild'!F950*'2040_NoBuild'!H950</f>
        <v>465360322</v>
      </c>
    </row>
    <row r="952" spans="1:6" x14ac:dyDescent="0.25">
      <c r="A952">
        <v>950</v>
      </c>
      <c r="B952" t="s">
        <v>101</v>
      </c>
      <c r="C952" t="s">
        <v>108</v>
      </c>
      <c r="D952" t="s">
        <v>128</v>
      </c>
      <c r="E952" t="s">
        <v>104</v>
      </c>
      <c r="F952" s="53">
        <f>'2040_NoBuild'!F951*'2040_NoBuild'!H951</f>
        <v>850714930</v>
      </c>
    </row>
    <row r="953" spans="1:6" x14ac:dyDescent="0.25">
      <c r="A953">
        <v>951</v>
      </c>
      <c r="B953" t="s">
        <v>101</v>
      </c>
      <c r="C953" t="s">
        <v>108</v>
      </c>
      <c r="D953" t="s">
        <v>128</v>
      </c>
      <c r="E953" t="s">
        <v>104</v>
      </c>
      <c r="F953" s="53">
        <f>'2040_NoBuild'!F952*'2040_NoBuild'!H952</f>
        <v>221575132</v>
      </c>
    </row>
    <row r="954" spans="1:6" x14ac:dyDescent="0.25">
      <c r="A954">
        <v>952</v>
      </c>
      <c r="B954" t="s">
        <v>101</v>
      </c>
      <c r="C954" t="s">
        <v>108</v>
      </c>
      <c r="D954" t="s">
        <v>128</v>
      </c>
      <c r="E954" t="s">
        <v>104</v>
      </c>
      <c r="F954" s="53">
        <f>'2040_NoBuild'!F953*'2040_NoBuild'!H953</f>
        <v>865222560</v>
      </c>
    </row>
    <row r="955" spans="1:6" x14ac:dyDescent="0.25">
      <c r="A955">
        <v>953</v>
      </c>
      <c r="B955" t="s">
        <v>101</v>
      </c>
      <c r="C955" t="s">
        <v>108</v>
      </c>
      <c r="D955" t="s">
        <v>128</v>
      </c>
      <c r="E955" t="s">
        <v>104</v>
      </c>
      <c r="F955" s="53">
        <f>'2040_NoBuild'!F954*'2040_NoBuild'!H954</f>
        <v>1394755434</v>
      </c>
    </row>
    <row r="956" spans="1:6" x14ac:dyDescent="0.25">
      <c r="A956">
        <v>954</v>
      </c>
      <c r="B956" t="s">
        <v>101</v>
      </c>
      <c r="C956" t="s">
        <v>108</v>
      </c>
      <c r="D956" t="s">
        <v>128</v>
      </c>
      <c r="E956" t="s">
        <v>104</v>
      </c>
      <c r="F956" s="53">
        <f>'2040_NoBuild'!F955*'2040_NoBuild'!H955</f>
        <v>2822200</v>
      </c>
    </row>
    <row r="957" spans="1:6" x14ac:dyDescent="0.25">
      <c r="A957">
        <v>955</v>
      </c>
      <c r="B957" t="s">
        <v>101</v>
      </c>
      <c r="C957" t="s">
        <v>108</v>
      </c>
      <c r="D957" t="s">
        <v>128</v>
      </c>
      <c r="E957" t="s">
        <v>104</v>
      </c>
      <c r="F957" s="53">
        <f>'2040_NoBuild'!F956*'2040_NoBuild'!H956</f>
        <v>241545196</v>
      </c>
    </row>
    <row r="958" spans="1:6" x14ac:dyDescent="0.25">
      <c r="A958">
        <v>956</v>
      </c>
      <c r="B958" t="s">
        <v>101</v>
      </c>
      <c r="C958" t="s">
        <v>108</v>
      </c>
      <c r="D958" t="s">
        <v>128</v>
      </c>
      <c r="E958" t="s">
        <v>104</v>
      </c>
      <c r="F958" s="53">
        <f>'2040_NoBuild'!F957*'2040_NoBuild'!H957</f>
        <v>0</v>
      </c>
    </row>
    <row r="959" spans="1:6" x14ac:dyDescent="0.25">
      <c r="A959">
        <v>957</v>
      </c>
      <c r="B959" t="s">
        <v>101</v>
      </c>
      <c r="C959" t="s">
        <v>108</v>
      </c>
      <c r="D959" t="s">
        <v>128</v>
      </c>
      <c r="E959" t="s">
        <v>104</v>
      </c>
      <c r="F959" s="53">
        <f>'2040_NoBuild'!F958*'2040_NoBuild'!H958</f>
        <v>0</v>
      </c>
    </row>
    <row r="960" spans="1:6" x14ac:dyDescent="0.25">
      <c r="A960">
        <v>958</v>
      </c>
      <c r="B960" t="s">
        <v>101</v>
      </c>
      <c r="C960" t="s">
        <v>108</v>
      </c>
      <c r="D960" t="s">
        <v>128</v>
      </c>
      <c r="E960" t="s">
        <v>104</v>
      </c>
      <c r="F960" s="53">
        <f>'2040_NoBuild'!F959*'2040_NoBuild'!H959</f>
        <v>1787154</v>
      </c>
    </row>
    <row r="961" spans="1:6" x14ac:dyDescent="0.25">
      <c r="A961">
        <v>959</v>
      </c>
      <c r="B961" t="s">
        <v>101</v>
      </c>
      <c r="C961" t="s">
        <v>108</v>
      </c>
      <c r="D961" t="s">
        <v>128</v>
      </c>
      <c r="E961" t="s">
        <v>104</v>
      </c>
      <c r="F961" s="53">
        <f>'2040_NoBuild'!F960*'2040_NoBuild'!H960</f>
        <v>969954</v>
      </c>
    </row>
    <row r="962" spans="1:6" x14ac:dyDescent="0.25">
      <c r="A962">
        <v>960</v>
      </c>
      <c r="B962" t="s">
        <v>101</v>
      </c>
      <c r="C962" t="s">
        <v>108</v>
      </c>
      <c r="D962" t="s">
        <v>128</v>
      </c>
      <c r="E962" t="s">
        <v>104</v>
      </c>
      <c r="F962" s="53">
        <f>'2040_NoBuild'!F961*'2040_NoBuild'!H961</f>
        <v>657177618</v>
      </c>
    </row>
    <row r="963" spans="1:6" x14ac:dyDescent="0.25">
      <c r="A963">
        <v>961</v>
      </c>
      <c r="B963" t="s">
        <v>101</v>
      </c>
      <c r="C963" t="s">
        <v>108</v>
      </c>
      <c r="D963" t="s">
        <v>129</v>
      </c>
      <c r="E963" t="s">
        <v>104</v>
      </c>
      <c r="F963" s="53">
        <f>'2040_NoBuild'!F962*'2040_NoBuild'!H962</f>
        <v>472781799</v>
      </c>
    </row>
    <row r="964" spans="1:6" x14ac:dyDescent="0.25">
      <c r="A964">
        <v>962</v>
      </c>
      <c r="B964" t="s">
        <v>101</v>
      </c>
      <c r="C964" t="s">
        <v>108</v>
      </c>
      <c r="D964" t="s">
        <v>129</v>
      </c>
      <c r="E964" t="s">
        <v>104</v>
      </c>
      <c r="F964" s="53">
        <f>'2040_NoBuild'!F963*'2040_NoBuild'!H963</f>
        <v>111659992</v>
      </c>
    </row>
    <row r="965" spans="1:6" x14ac:dyDescent="0.25">
      <c r="A965">
        <v>963</v>
      </c>
      <c r="B965" t="s">
        <v>101</v>
      </c>
      <c r="C965" t="s">
        <v>108</v>
      </c>
      <c r="D965" t="s">
        <v>129</v>
      </c>
      <c r="E965" t="s">
        <v>104</v>
      </c>
      <c r="F965" s="53">
        <f>'2040_NoBuild'!F964*'2040_NoBuild'!H964</f>
        <v>721914375</v>
      </c>
    </row>
    <row r="966" spans="1:6" x14ac:dyDescent="0.25">
      <c r="A966">
        <v>964</v>
      </c>
      <c r="B966" t="s">
        <v>101</v>
      </c>
      <c r="C966" t="s">
        <v>108</v>
      </c>
      <c r="D966" t="s">
        <v>129</v>
      </c>
      <c r="E966" t="s">
        <v>104</v>
      </c>
      <c r="F966" s="53">
        <f>'2040_NoBuild'!F965*'2040_NoBuild'!H965</f>
        <v>706668180</v>
      </c>
    </row>
    <row r="967" spans="1:6" x14ac:dyDescent="0.25">
      <c r="A967">
        <v>965</v>
      </c>
      <c r="B967" t="s">
        <v>101</v>
      </c>
      <c r="C967" t="s">
        <v>108</v>
      </c>
      <c r="D967" t="s">
        <v>129</v>
      </c>
      <c r="E967" t="s">
        <v>104</v>
      </c>
      <c r="F967" s="53">
        <f>'2040_NoBuild'!F966*'2040_NoBuild'!H966</f>
        <v>1041506700</v>
      </c>
    </row>
    <row r="968" spans="1:6" x14ac:dyDescent="0.25">
      <c r="A968">
        <v>966</v>
      </c>
      <c r="B968" t="s">
        <v>101</v>
      </c>
      <c r="C968" t="s">
        <v>108</v>
      </c>
      <c r="D968" t="s">
        <v>129</v>
      </c>
      <c r="E968" t="s">
        <v>104</v>
      </c>
      <c r="F968" s="53">
        <f>'2040_NoBuild'!F967*'2040_NoBuild'!H967</f>
        <v>973508300</v>
      </c>
    </row>
    <row r="969" spans="1:6" x14ac:dyDescent="0.25">
      <c r="A969">
        <v>967</v>
      </c>
      <c r="B969" t="s">
        <v>101</v>
      </c>
      <c r="C969" t="s">
        <v>108</v>
      </c>
      <c r="D969" t="s">
        <v>129</v>
      </c>
      <c r="E969" t="s">
        <v>104</v>
      </c>
      <c r="F969" s="53">
        <f>'2040_NoBuild'!F968*'2040_NoBuild'!H968</f>
        <v>917461485</v>
      </c>
    </row>
    <row r="970" spans="1:6" x14ac:dyDescent="0.25">
      <c r="A970">
        <v>968</v>
      </c>
      <c r="B970" t="s">
        <v>101</v>
      </c>
      <c r="C970" t="s">
        <v>108</v>
      </c>
      <c r="D970" t="s">
        <v>129</v>
      </c>
      <c r="E970" t="s">
        <v>104</v>
      </c>
      <c r="F970" s="53">
        <f>'2040_NoBuild'!F969*'2040_NoBuild'!H969</f>
        <v>5926846</v>
      </c>
    </row>
    <row r="971" spans="1:6" x14ac:dyDescent="0.25">
      <c r="A971">
        <v>969</v>
      </c>
      <c r="B971" t="s">
        <v>101</v>
      </c>
      <c r="C971" t="s">
        <v>108</v>
      </c>
      <c r="D971" t="s">
        <v>129</v>
      </c>
      <c r="E971" t="s">
        <v>104</v>
      </c>
      <c r="F971" s="53">
        <f>'2040_NoBuild'!F970*'2040_NoBuild'!H970</f>
        <v>495170361</v>
      </c>
    </row>
    <row r="972" spans="1:6" x14ac:dyDescent="0.25">
      <c r="A972">
        <v>970</v>
      </c>
      <c r="B972" t="s">
        <v>101</v>
      </c>
      <c r="C972" t="s">
        <v>108</v>
      </c>
      <c r="D972" t="s">
        <v>129</v>
      </c>
      <c r="E972" t="s">
        <v>104</v>
      </c>
      <c r="F972" s="53">
        <f>'2040_NoBuild'!F971*'2040_NoBuild'!H971</f>
        <v>371583664</v>
      </c>
    </row>
    <row r="973" spans="1:6" x14ac:dyDescent="0.25">
      <c r="A973">
        <v>971</v>
      </c>
      <c r="B973" t="s">
        <v>101</v>
      </c>
      <c r="C973" t="s">
        <v>108</v>
      </c>
      <c r="D973" t="s">
        <v>129</v>
      </c>
      <c r="E973" t="s">
        <v>104</v>
      </c>
      <c r="F973" s="53">
        <f>'2040_NoBuild'!F972*'2040_NoBuild'!H972</f>
        <v>277297818</v>
      </c>
    </row>
    <row r="974" spans="1:6" x14ac:dyDescent="0.25">
      <c r="A974">
        <v>972</v>
      </c>
      <c r="B974" t="s">
        <v>101</v>
      </c>
      <c r="C974" t="s">
        <v>108</v>
      </c>
      <c r="D974" t="s">
        <v>129</v>
      </c>
      <c r="E974" t="s">
        <v>104</v>
      </c>
      <c r="F974" s="53">
        <f>'2040_NoBuild'!F973*'2040_NoBuild'!H973</f>
        <v>34446075</v>
      </c>
    </row>
    <row r="975" spans="1:6" x14ac:dyDescent="0.25">
      <c r="A975">
        <v>973</v>
      </c>
      <c r="B975" t="s">
        <v>101</v>
      </c>
      <c r="C975" t="s">
        <v>108</v>
      </c>
      <c r="D975" t="s">
        <v>129</v>
      </c>
      <c r="E975" t="s">
        <v>104</v>
      </c>
      <c r="F975" s="53">
        <f>'2040_NoBuild'!F974*'2040_NoBuild'!H974</f>
        <v>0</v>
      </c>
    </row>
    <row r="976" spans="1:6" x14ac:dyDescent="0.25">
      <c r="A976">
        <v>974</v>
      </c>
      <c r="B976" t="s">
        <v>101</v>
      </c>
      <c r="C976" t="s">
        <v>108</v>
      </c>
      <c r="D976" t="s">
        <v>129</v>
      </c>
      <c r="E976" t="s">
        <v>104</v>
      </c>
      <c r="F976" s="53">
        <f>'2040_NoBuild'!F975*'2040_NoBuild'!H975</f>
        <v>118585620</v>
      </c>
    </row>
    <row r="977" spans="1:6" x14ac:dyDescent="0.25">
      <c r="A977">
        <v>975</v>
      </c>
      <c r="B977" t="s">
        <v>101</v>
      </c>
      <c r="C977" t="s">
        <v>108</v>
      </c>
      <c r="D977" t="s">
        <v>129</v>
      </c>
      <c r="E977" t="s">
        <v>104</v>
      </c>
      <c r="F977" s="53">
        <f>'2040_NoBuild'!F976*'2040_NoBuild'!H976</f>
        <v>37239950</v>
      </c>
    </row>
    <row r="978" spans="1:6" x14ac:dyDescent="0.25">
      <c r="A978">
        <v>976</v>
      </c>
      <c r="B978" t="s">
        <v>101</v>
      </c>
      <c r="C978" t="s">
        <v>108</v>
      </c>
      <c r="D978" t="s">
        <v>129</v>
      </c>
      <c r="E978" t="s">
        <v>104</v>
      </c>
      <c r="F978" s="53">
        <f>'2040_NoBuild'!F977*'2040_NoBuild'!H977</f>
        <v>280185102</v>
      </c>
    </row>
    <row r="979" spans="1:6" x14ac:dyDescent="0.25">
      <c r="A979">
        <v>977</v>
      </c>
      <c r="B979" t="s">
        <v>101</v>
      </c>
      <c r="C979" t="s">
        <v>108</v>
      </c>
      <c r="D979" t="s">
        <v>129</v>
      </c>
      <c r="E979" t="s">
        <v>104</v>
      </c>
      <c r="F979" s="53">
        <f>'2040_NoBuild'!F978*'2040_NoBuild'!H978</f>
        <v>120369140</v>
      </c>
    </row>
    <row r="980" spans="1:6" x14ac:dyDescent="0.25">
      <c r="A980">
        <v>978</v>
      </c>
      <c r="B980" t="s">
        <v>101</v>
      </c>
      <c r="C980" t="s">
        <v>108</v>
      </c>
      <c r="D980" t="s">
        <v>129</v>
      </c>
      <c r="E980" t="s">
        <v>104</v>
      </c>
      <c r="F980" s="53">
        <f>'2040_NoBuild'!F979*'2040_NoBuild'!H979</f>
        <v>789697281</v>
      </c>
    </row>
    <row r="981" spans="1:6" x14ac:dyDescent="0.25">
      <c r="A981">
        <v>979</v>
      </c>
      <c r="B981" t="s">
        <v>101</v>
      </c>
      <c r="C981" t="s">
        <v>108</v>
      </c>
      <c r="D981" t="s">
        <v>129</v>
      </c>
      <c r="E981" t="s">
        <v>104</v>
      </c>
      <c r="F981" s="53">
        <f>'2040_NoBuild'!F980*'2040_NoBuild'!H980</f>
        <v>514572968</v>
      </c>
    </row>
    <row r="982" spans="1:6" x14ac:dyDescent="0.25">
      <c r="A982">
        <v>980</v>
      </c>
      <c r="B982" t="s">
        <v>101</v>
      </c>
      <c r="C982" t="s">
        <v>108</v>
      </c>
      <c r="D982" t="s">
        <v>129</v>
      </c>
      <c r="E982" t="s">
        <v>104</v>
      </c>
      <c r="F982" s="53">
        <f>'2040_NoBuild'!F981*'2040_NoBuild'!H981</f>
        <v>424573725</v>
      </c>
    </row>
    <row r="983" spans="1:6" x14ac:dyDescent="0.25">
      <c r="A983">
        <v>981</v>
      </c>
      <c r="B983" t="s">
        <v>101</v>
      </c>
      <c r="C983" t="s">
        <v>108</v>
      </c>
      <c r="D983" t="s">
        <v>129</v>
      </c>
      <c r="E983" t="s">
        <v>104</v>
      </c>
      <c r="F983" s="53">
        <f>'2040_NoBuild'!F982*'2040_NoBuild'!H982</f>
        <v>1213395904</v>
      </c>
    </row>
    <row r="984" spans="1:6" x14ac:dyDescent="0.25">
      <c r="A984">
        <v>982</v>
      </c>
      <c r="B984" t="s">
        <v>101</v>
      </c>
      <c r="C984" t="s">
        <v>108</v>
      </c>
      <c r="D984" t="s">
        <v>129</v>
      </c>
      <c r="E984" t="s">
        <v>104</v>
      </c>
      <c r="F984" s="53">
        <f>'2040_NoBuild'!F983*'2040_NoBuild'!H983</f>
        <v>337499652</v>
      </c>
    </row>
    <row r="985" spans="1:6" x14ac:dyDescent="0.25">
      <c r="A985">
        <v>983</v>
      </c>
      <c r="B985" t="s">
        <v>101</v>
      </c>
      <c r="C985" t="s">
        <v>108</v>
      </c>
      <c r="D985" t="s">
        <v>129</v>
      </c>
      <c r="E985" t="s">
        <v>104</v>
      </c>
      <c r="F985" s="53">
        <f>'2040_NoBuild'!F984*'2040_NoBuild'!H984</f>
        <v>756257390</v>
      </c>
    </row>
    <row r="986" spans="1:6" x14ac:dyDescent="0.25">
      <c r="A986">
        <v>984</v>
      </c>
      <c r="B986" t="s">
        <v>101</v>
      </c>
      <c r="C986" t="s">
        <v>108</v>
      </c>
      <c r="D986" t="s">
        <v>129</v>
      </c>
      <c r="E986" t="s">
        <v>104</v>
      </c>
      <c r="F986" s="53">
        <f>'2040_NoBuild'!F985*'2040_NoBuild'!H985</f>
        <v>659005204</v>
      </c>
    </row>
    <row r="987" spans="1:6" x14ac:dyDescent="0.25">
      <c r="A987">
        <v>985</v>
      </c>
      <c r="B987" t="s">
        <v>101</v>
      </c>
      <c r="C987" t="s">
        <v>108</v>
      </c>
      <c r="D987" t="s">
        <v>129</v>
      </c>
      <c r="E987" t="s">
        <v>104</v>
      </c>
      <c r="F987" s="53">
        <f>'2040_NoBuild'!F986*'2040_NoBuild'!H986</f>
        <v>417206370</v>
      </c>
    </row>
    <row r="988" spans="1:6" x14ac:dyDescent="0.25">
      <c r="A988">
        <v>986</v>
      </c>
      <c r="B988" t="s">
        <v>101</v>
      </c>
      <c r="C988" t="s">
        <v>108</v>
      </c>
      <c r="D988" t="s">
        <v>129</v>
      </c>
      <c r="E988" t="s">
        <v>104</v>
      </c>
      <c r="F988" s="53">
        <f>'2040_NoBuild'!F987*'2040_NoBuild'!H987</f>
        <v>156508160</v>
      </c>
    </row>
    <row r="989" spans="1:6" x14ac:dyDescent="0.25">
      <c r="A989">
        <v>987</v>
      </c>
      <c r="B989" t="s">
        <v>101</v>
      </c>
      <c r="C989" t="s">
        <v>108</v>
      </c>
      <c r="D989" t="s">
        <v>129</v>
      </c>
      <c r="E989" t="s">
        <v>104</v>
      </c>
      <c r="F989" s="53">
        <f>'2040_NoBuild'!F988*'2040_NoBuild'!H988</f>
        <v>540375888</v>
      </c>
    </row>
    <row r="990" spans="1:6" x14ac:dyDescent="0.25">
      <c r="A990">
        <v>988</v>
      </c>
      <c r="B990" t="s">
        <v>101</v>
      </c>
      <c r="C990" t="s">
        <v>108</v>
      </c>
      <c r="D990" t="s">
        <v>129</v>
      </c>
      <c r="E990" t="s">
        <v>104</v>
      </c>
      <c r="F990" s="53">
        <f>'2040_NoBuild'!F989*'2040_NoBuild'!H989</f>
        <v>384758188</v>
      </c>
    </row>
    <row r="991" spans="1:6" x14ac:dyDescent="0.25">
      <c r="A991">
        <v>989</v>
      </c>
      <c r="B991" t="s">
        <v>101</v>
      </c>
      <c r="C991" t="s">
        <v>108</v>
      </c>
      <c r="D991" t="s">
        <v>129</v>
      </c>
      <c r="E991" t="s">
        <v>104</v>
      </c>
      <c r="F991" s="53">
        <f>'2040_NoBuild'!F990*'2040_NoBuild'!H990</f>
        <v>478365958</v>
      </c>
    </row>
    <row r="992" spans="1:6" x14ac:dyDescent="0.25">
      <c r="A992">
        <v>990</v>
      </c>
      <c r="B992" t="s">
        <v>101</v>
      </c>
      <c r="C992" t="s">
        <v>108</v>
      </c>
      <c r="D992" t="s">
        <v>129</v>
      </c>
      <c r="E992" t="s">
        <v>104</v>
      </c>
      <c r="F992" s="53">
        <f>'2040_NoBuild'!F991*'2040_NoBuild'!H991</f>
        <v>981204840</v>
      </c>
    </row>
    <row r="993" spans="1:6" x14ac:dyDescent="0.25">
      <c r="A993">
        <v>991</v>
      </c>
      <c r="B993" t="s">
        <v>101</v>
      </c>
      <c r="C993" t="s">
        <v>108</v>
      </c>
      <c r="D993" t="s">
        <v>129</v>
      </c>
      <c r="E993" t="s">
        <v>104</v>
      </c>
      <c r="F993" s="53">
        <f>'2040_NoBuild'!F992*'2040_NoBuild'!H992</f>
        <v>477867182</v>
      </c>
    </row>
    <row r="994" spans="1:6" x14ac:dyDescent="0.25">
      <c r="A994">
        <v>992</v>
      </c>
      <c r="B994" t="s">
        <v>101</v>
      </c>
      <c r="C994" t="s">
        <v>108</v>
      </c>
      <c r="D994" t="s">
        <v>129</v>
      </c>
      <c r="E994" t="s">
        <v>104</v>
      </c>
      <c r="F994" s="53">
        <f>'2040_NoBuild'!F993*'2040_NoBuild'!H993</f>
        <v>453957900</v>
      </c>
    </row>
    <row r="995" spans="1:6" x14ac:dyDescent="0.25">
      <c r="A995">
        <v>993</v>
      </c>
      <c r="B995" t="s">
        <v>101</v>
      </c>
      <c r="C995" t="s">
        <v>108</v>
      </c>
      <c r="D995" t="s">
        <v>129</v>
      </c>
      <c r="E995" t="s">
        <v>104</v>
      </c>
      <c r="F995" s="53">
        <f>'2040_NoBuild'!F994*'2040_NoBuild'!H994</f>
        <v>886439536</v>
      </c>
    </row>
    <row r="996" spans="1:6" x14ac:dyDescent="0.25">
      <c r="A996">
        <v>994</v>
      </c>
      <c r="B996" t="s">
        <v>101</v>
      </c>
      <c r="C996" t="s">
        <v>108</v>
      </c>
      <c r="D996" t="s">
        <v>129</v>
      </c>
      <c r="E996" t="s">
        <v>104</v>
      </c>
      <c r="F996" s="53">
        <f>'2040_NoBuild'!F995*'2040_NoBuild'!H995</f>
        <v>390710000</v>
      </c>
    </row>
    <row r="997" spans="1:6" x14ac:dyDescent="0.25">
      <c r="A997">
        <v>995</v>
      </c>
      <c r="B997" t="s">
        <v>101</v>
      </c>
      <c r="C997" t="s">
        <v>108</v>
      </c>
      <c r="D997" t="s">
        <v>129</v>
      </c>
      <c r="E997" t="s">
        <v>104</v>
      </c>
      <c r="F997" s="53">
        <f>'2040_NoBuild'!F996*'2040_NoBuild'!H996</f>
        <v>391823200</v>
      </c>
    </row>
    <row r="998" spans="1:6" x14ac:dyDescent="0.25">
      <c r="A998">
        <v>996</v>
      </c>
      <c r="B998" t="s">
        <v>101</v>
      </c>
      <c r="C998" t="s">
        <v>108</v>
      </c>
      <c r="D998" t="s">
        <v>129</v>
      </c>
      <c r="E998" t="s">
        <v>104</v>
      </c>
      <c r="F998" s="53">
        <f>'2040_NoBuild'!F997*'2040_NoBuild'!H997</f>
        <v>561373428</v>
      </c>
    </row>
    <row r="999" spans="1:6" x14ac:dyDescent="0.25">
      <c r="A999">
        <v>997</v>
      </c>
      <c r="B999" t="s">
        <v>101</v>
      </c>
      <c r="C999" t="s">
        <v>108</v>
      </c>
      <c r="D999" t="s">
        <v>129</v>
      </c>
      <c r="E999" t="s">
        <v>104</v>
      </c>
      <c r="F999" s="53">
        <f>'2040_NoBuild'!F998*'2040_NoBuild'!H998</f>
        <v>863562388</v>
      </c>
    </row>
    <row r="1000" spans="1:6" x14ac:dyDescent="0.25">
      <c r="A1000">
        <v>998</v>
      </c>
      <c r="B1000" t="s">
        <v>101</v>
      </c>
      <c r="C1000" t="s">
        <v>108</v>
      </c>
      <c r="D1000" t="s">
        <v>129</v>
      </c>
      <c r="E1000" t="s">
        <v>104</v>
      </c>
      <c r="F1000" s="53">
        <f>'2040_NoBuild'!F999*'2040_NoBuild'!H999</f>
        <v>395858700</v>
      </c>
    </row>
    <row r="1001" spans="1:6" x14ac:dyDescent="0.25">
      <c r="A1001">
        <v>999</v>
      </c>
      <c r="B1001" t="s">
        <v>101</v>
      </c>
      <c r="C1001" t="s">
        <v>108</v>
      </c>
      <c r="D1001" t="s">
        <v>130</v>
      </c>
      <c r="E1001" t="s">
        <v>104</v>
      </c>
      <c r="F1001" s="53">
        <f>'2040_NoBuild'!F1000*'2040_NoBuild'!H1000</f>
        <v>367730118</v>
      </c>
    </row>
    <row r="1002" spans="1:6" x14ac:dyDescent="0.25">
      <c r="A1002">
        <v>1000</v>
      </c>
      <c r="B1002" t="s">
        <v>101</v>
      </c>
      <c r="C1002" t="s">
        <v>108</v>
      </c>
      <c r="D1002" t="s">
        <v>130</v>
      </c>
      <c r="E1002" t="s">
        <v>104</v>
      </c>
      <c r="F1002" s="53">
        <f>'2040_NoBuild'!F1001*'2040_NoBuild'!H1001</f>
        <v>338042556</v>
      </c>
    </row>
    <row r="1003" spans="1:6" x14ac:dyDescent="0.25">
      <c r="A1003">
        <v>1001</v>
      </c>
      <c r="B1003" t="s">
        <v>101</v>
      </c>
      <c r="C1003" t="s">
        <v>108</v>
      </c>
      <c r="D1003" t="s">
        <v>130</v>
      </c>
      <c r="E1003" t="s">
        <v>104</v>
      </c>
      <c r="F1003" s="53">
        <f>'2040_NoBuild'!F1002*'2040_NoBuild'!H1002</f>
        <v>867235202</v>
      </c>
    </row>
    <row r="1004" spans="1:6" x14ac:dyDescent="0.25">
      <c r="A1004">
        <v>1002</v>
      </c>
      <c r="B1004" t="s">
        <v>101</v>
      </c>
      <c r="C1004" t="s">
        <v>108</v>
      </c>
      <c r="D1004" t="s">
        <v>130</v>
      </c>
      <c r="E1004" t="s">
        <v>104</v>
      </c>
      <c r="F1004" s="53">
        <f>'2040_NoBuild'!F1003*'2040_NoBuild'!H1003</f>
        <v>375641445</v>
      </c>
    </row>
    <row r="1005" spans="1:6" x14ac:dyDescent="0.25">
      <c r="A1005">
        <v>1003</v>
      </c>
      <c r="B1005" t="s">
        <v>101</v>
      </c>
      <c r="C1005" t="s">
        <v>108</v>
      </c>
      <c r="D1005" t="s">
        <v>130</v>
      </c>
      <c r="E1005" t="s">
        <v>104</v>
      </c>
      <c r="F1005" s="53">
        <f>'2040_NoBuild'!F1004*'2040_NoBuild'!H1004</f>
        <v>612797562</v>
      </c>
    </row>
    <row r="1006" spans="1:6" x14ac:dyDescent="0.25">
      <c r="A1006">
        <v>1004</v>
      </c>
      <c r="B1006" t="s">
        <v>101</v>
      </c>
      <c r="C1006" t="s">
        <v>108</v>
      </c>
      <c r="D1006" t="s">
        <v>130</v>
      </c>
      <c r="E1006" t="s">
        <v>104</v>
      </c>
      <c r="F1006" s="53">
        <f>'2040_NoBuild'!F1005*'2040_NoBuild'!H1005</f>
        <v>353670537</v>
      </c>
    </row>
    <row r="1007" spans="1:6" x14ac:dyDescent="0.25">
      <c r="A1007">
        <v>1005</v>
      </c>
      <c r="B1007" t="s">
        <v>101</v>
      </c>
      <c r="C1007" t="s">
        <v>108</v>
      </c>
      <c r="D1007" t="s">
        <v>130</v>
      </c>
      <c r="E1007" t="s">
        <v>104</v>
      </c>
      <c r="F1007" s="53">
        <f>'2040_NoBuild'!F1006*'2040_NoBuild'!H1006</f>
        <v>481814993</v>
      </c>
    </row>
    <row r="1008" spans="1:6" x14ac:dyDescent="0.25">
      <c r="A1008">
        <v>1006</v>
      </c>
      <c r="B1008" t="s">
        <v>101</v>
      </c>
      <c r="C1008" t="s">
        <v>108</v>
      </c>
      <c r="D1008" t="s">
        <v>130</v>
      </c>
      <c r="E1008" t="s">
        <v>104</v>
      </c>
      <c r="F1008" s="53">
        <f>'2040_NoBuild'!F1007*'2040_NoBuild'!H1007</f>
        <v>770396490</v>
      </c>
    </row>
    <row r="1009" spans="1:6" x14ac:dyDescent="0.25">
      <c r="A1009">
        <v>1007</v>
      </c>
      <c r="B1009" t="s">
        <v>101</v>
      </c>
      <c r="C1009" t="s">
        <v>108</v>
      </c>
      <c r="D1009" t="s">
        <v>130</v>
      </c>
      <c r="E1009" t="s">
        <v>104</v>
      </c>
      <c r="F1009" s="53">
        <f>'2040_NoBuild'!F1008*'2040_NoBuild'!H1008</f>
        <v>716012454</v>
      </c>
    </row>
    <row r="1010" spans="1:6" x14ac:dyDescent="0.25">
      <c r="A1010">
        <v>1008</v>
      </c>
      <c r="B1010" t="s">
        <v>101</v>
      </c>
      <c r="C1010" t="s">
        <v>108</v>
      </c>
      <c r="D1010" t="s">
        <v>130</v>
      </c>
      <c r="E1010" t="s">
        <v>104</v>
      </c>
      <c r="F1010" s="53">
        <f>'2040_NoBuild'!F1009*'2040_NoBuild'!H1009</f>
        <v>290673264</v>
      </c>
    </row>
    <row r="1011" spans="1:6" x14ac:dyDescent="0.25">
      <c r="A1011">
        <v>1009</v>
      </c>
      <c r="B1011" t="s">
        <v>101</v>
      </c>
      <c r="C1011" t="s">
        <v>108</v>
      </c>
      <c r="D1011" t="s">
        <v>130</v>
      </c>
      <c r="E1011" t="s">
        <v>104</v>
      </c>
      <c r="F1011" s="53">
        <f>'2040_NoBuild'!F1010*'2040_NoBuild'!H1010</f>
        <v>500653296</v>
      </c>
    </row>
    <row r="1012" spans="1:6" x14ac:dyDescent="0.25">
      <c r="A1012">
        <v>1010</v>
      </c>
      <c r="B1012" t="s">
        <v>101</v>
      </c>
      <c r="C1012" t="s">
        <v>108</v>
      </c>
      <c r="D1012" t="s">
        <v>130</v>
      </c>
      <c r="E1012" t="s">
        <v>104</v>
      </c>
      <c r="F1012" s="53">
        <f>'2040_NoBuild'!F1011*'2040_NoBuild'!H1011</f>
        <v>520770280</v>
      </c>
    </row>
    <row r="1013" spans="1:6" x14ac:dyDescent="0.25">
      <c r="A1013">
        <v>1011</v>
      </c>
      <c r="B1013" t="s">
        <v>101</v>
      </c>
      <c r="C1013" t="s">
        <v>108</v>
      </c>
      <c r="D1013" t="s">
        <v>130</v>
      </c>
      <c r="E1013" t="s">
        <v>104</v>
      </c>
      <c r="F1013" s="53">
        <f>'2040_NoBuild'!F1012*'2040_NoBuild'!H1012</f>
        <v>621437553</v>
      </c>
    </row>
    <row r="1014" spans="1:6" x14ac:dyDescent="0.25">
      <c r="A1014">
        <v>1012</v>
      </c>
      <c r="B1014" t="s">
        <v>101</v>
      </c>
      <c r="C1014" t="s">
        <v>108</v>
      </c>
      <c r="D1014" t="s">
        <v>130</v>
      </c>
      <c r="E1014" t="s">
        <v>104</v>
      </c>
      <c r="F1014" s="53">
        <f>'2040_NoBuild'!F1013*'2040_NoBuild'!H1013</f>
        <v>645884818</v>
      </c>
    </row>
    <row r="1015" spans="1:6" x14ac:dyDescent="0.25">
      <c r="A1015">
        <v>1013</v>
      </c>
      <c r="B1015" t="s">
        <v>101</v>
      </c>
      <c r="C1015" t="s">
        <v>108</v>
      </c>
      <c r="D1015" t="s">
        <v>130</v>
      </c>
      <c r="E1015" t="s">
        <v>104</v>
      </c>
      <c r="F1015" s="53">
        <f>'2040_NoBuild'!F1014*'2040_NoBuild'!H1014</f>
        <v>792116612</v>
      </c>
    </row>
    <row r="1016" spans="1:6" x14ac:dyDescent="0.25">
      <c r="A1016">
        <v>1014</v>
      </c>
      <c r="B1016" t="s">
        <v>101</v>
      </c>
      <c r="C1016" t="s">
        <v>108</v>
      </c>
      <c r="D1016" t="s">
        <v>130</v>
      </c>
      <c r="E1016" t="s">
        <v>104</v>
      </c>
      <c r="F1016" s="53">
        <f>'2040_NoBuild'!F1015*'2040_NoBuild'!H1015</f>
        <v>417273695</v>
      </c>
    </row>
    <row r="1017" spans="1:6" x14ac:dyDescent="0.25">
      <c r="A1017">
        <v>1015</v>
      </c>
      <c r="B1017" t="s">
        <v>101</v>
      </c>
      <c r="C1017" t="s">
        <v>108</v>
      </c>
      <c r="D1017" t="s">
        <v>130</v>
      </c>
      <c r="E1017" t="s">
        <v>104</v>
      </c>
      <c r="F1017" s="53">
        <f>'2040_NoBuild'!F1016*'2040_NoBuild'!H1016</f>
        <v>927483246</v>
      </c>
    </row>
    <row r="1018" spans="1:6" x14ac:dyDescent="0.25">
      <c r="A1018">
        <v>1016</v>
      </c>
      <c r="B1018" t="s">
        <v>101</v>
      </c>
      <c r="C1018" t="s">
        <v>108</v>
      </c>
      <c r="D1018" t="s">
        <v>130</v>
      </c>
      <c r="E1018" t="s">
        <v>104</v>
      </c>
      <c r="F1018" s="53">
        <f>'2040_NoBuild'!F1017*'2040_NoBuild'!H1017</f>
        <v>505862676</v>
      </c>
    </row>
    <row r="1019" spans="1:6" x14ac:dyDescent="0.25">
      <c r="A1019">
        <v>1017</v>
      </c>
      <c r="B1019" t="s">
        <v>101</v>
      </c>
      <c r="C1019" t="s">
        <v>108</v>
      </c>
      <c r="D1019" t="s">
        <v>130</v>
      </c>
      <c r="E1019" t="s">
        <v>104</v>
      </c>
      <c r="F1019" s="53">
        <f>'2040_NoBuild'!F1018*'2040_NoBuild'!H1018</f>
        <v>676369256</v>
      </c>
    </row>
    <row r="1020" spans="1:6" x14ac:dyDescent="0.25">
      <c r="A1020">
        <v>1018</v>
      </c>
      <c r="B1020" t="s">
        <v>101</v>
      </c>
      <c r="C1020" t="s">
        <v>108</v>
      </c>
      <c r="D1020" t="s">
        <v>130</v>
      </c>
      <c r="E1020" t="s">
        <v>104</v>
      </c>
      <c r="F1020" s="53">
        <f>'2040_NoBuild'!F1019*'2040_NoBuild'!H1019</f>
        <v>460967168</v>
      </c>
    </row>
    <row r="1021" spans="1:6" x14ac:dyDescent="0.25">
      <c r="A1021">
        <v>1019</v>
      </c>
      <c r="B1021" t="s">
        <v>101</v>
      </c>
      <c r="C1021" t="s">
        <v>108</v>
      </c>
      <c r="D1021" t="s">
        <v>130</v>
      </c>
      <c r="E1021" t="s">
        <v>104</v>
      </c>
      <c r="F1021" s="53">
        <f>'2040_NoBuild'!F1020*'2040_NoBuild'!H1020</f>
        <v>590751396</v>
      </c>
    </row>
    <row r="1022" spans="1:6" x14ac:dyDescent="0.25">
      <c r="A1022">
        <v>1020</v>
      </c>
      <c r="B1022" t="s">
        <v>101</v>
      </c>
      <c r="C1022" t="s">
        <v>108</v>
      </c>
      <c r="D1022" t="s">
        <v>130</v>
      </c>
      <c r="E1022" t="s">
        <v>104</v>
      </c>
      <c r="F1022" s="53">
        <f>'2040_NoBuild'!F1021*'2040_NoBuild'!H1021</f>
        <v>810874748</v>
      </c>
    </row>
    <row r="1023" spans="1:6" x14ac:dyDescent="0.25">
      <c r="A1023">
        <v>1021</v>
      </c>
      <c r="B1023" t="s">
        <v>101</v>
      </c>
      <c r="C1023" t="s">
        <v>108</v>
      </c>
      <c r="D1023" t="s">
        <v>130</v>
      </c>
      <c r="E1023" t="s">
        <v>104</v>
      </c>
      <c r="F1023" s="53">
        <f>'2040_NoBuild'!F1022*'2040_NoBuild'!H1022</f>
        <v>721282967</v>
      </c>
    </row>
    <row r="1024" spans="1:6" x14ac:dyDescent="0.25">
      <c r="A1024">
        <v>1022</v>
      </c>
      <c r="B1024" t="s">
        <v>101</v>
      </c>
      <c r="C1024" t="s">
        <v>108</v>
      </c>
      <c r="D1024" t="s">
        <v>130</v>
      </c>
      <c r="E1024" t="s">
        <v>104</v>
      </c>
      <c r="F1024" s="53">
        <f>'2040_NoBuild'!F1023*'2040_NoBuild'!H1023</f>
        <v>1024202287</v>
      </c>
    </row>
    <row r="1025" spans="1:6" x14ac:dyDescent="0.25">
      <c r="A1025">
        <v>1023</v>
      </c>
      <c r="B1025" t="s">
        <v>101</v>
      </c>
      <c r="C1025" t="s">
        <v>108</v>
      </c>
      <c r="D1025" t="s">
        <v>130</v>
      </c>
      <c r="E1025" t="s">
        <v>104</v>
      </c>
      <c r="F1025" s="53">
        <f>'2040_NoBuild'!F1024*'2040_NoBuild'!H1024</f>
        <v>572522223</v>
      </c>
    </row>
    <row r="1026" spans="1:6" x14ac:dyDescent="0.25">
      <c r="A1026">
        <v>1024</v>
      </c>
      <c r="B1026" t="s">
        <v>101</v>
      </c>
      <c r="C1026" t="s">
        <v>108</v>
      </c>
      <c r="D1026" t="s">
        <v>130</v>
      </c>
      <c r="E1026" t="s">
        <v>104</v>
      </c>
      <c r="F1026" s="53">
        <f>'2040_NoBuild'!F1025*'2040_NoBuild'!H1025</f>
        <v>565200188</v>
      </c>
    </row>
    <row r="1027" spans="1:6" x14ac:dyDescent="0.25">
      <c r="A1027">
        <v>1025</v>
      </c>
      <c r="B1027" t="s">
        <v>101</v>
      </c>
      <c r="C1027" t="s">
        <v>108</v>
      </c>
      <c r="D1027" t="s">
        <v>130</v>
      </c>
      <c r="E1027" t="s">
        <v>104</v>
      </c>
      <c r="F1027" s="53">
        <f>'2040_NoBuild'!F1026*'2040_NoBuild'!H1026</f>
        <v>580429636</v>
      </c>
    </row>
    <row r="1028" spans="1:6" x14ac:dyDescent="0.25">
      <c r="A1028">
        <v>1026</v>
      </c>
      <c r="B1028" t="s">
        <v>101</v>
      </c>
      <c r="C1028" t="s">
        <v>108</v>
      </c>
      <c r="D1028" t="s">
        <v>130</v>
      </c>
      <c r="E1028" t="s">
        <v>104</v>
      </c>
      <c r="F1028" s="53">
        <f>'2040_NoBuild'!F1027*'2040_NoBuild'!H1027</f>
        <v>417332560</v>
      </c>
    </row>
    <row r="1029" spans="1:6" x14ac:dyDescent="0.25">
      <c r="A1029">
        <v>1027</v>
      </c>
      <c r="B1029" t="s">
        <v>101</v>
      </c>
      <c r="C1029" t="s">
        <v>108</v>
      </c>
      <c r="D1029" t="s">
        <v>130</v>
      </c>
      <c r="E1029" t="s">
        <v>104</v>
      </c>
      <c r="F1029" s="53">
        <f>'2040_NoBuild'!F1028*'2040_NoBuild'!H1028</f>
        <v>697724874</v>
      </c>
    </row>
    <row r="1030" spans="1:6" x14ac:dyDescent="0.25">
      <c r="A1030">
        <v>1028</v>
      </c>
      <c r="B1030" t="s">
        <v>101</v>
      </c>
      <c r="C1030" t="s">
        <v>108</v>
      </c>
      <c r="D1030" t="s">
        <v>130</v>
      </c>
      <c r="E1030" t="s">
        <v>104</v>
      </c>
      <c r="F1030" s="53">
        <f>'2040_NoBuild'!F1029*'2040_NoBuild'!H1029</f>
        <v>1026297490</v>
      </c>
    </row>
    <row r="1031" spans="1:6" x14ac:dyDescent="0.25">
      <c r="A1031">
        <v>1029</v>
      </c>
      <c r="B1031" t="s">
        <v>101</v>
      </c>
      <c r="C1031" t="s">
        <v>108</v>
      </c>
      <c r="D1031" t="s">
        <v>130</v>
      </c>
      <c r="E1031" t="s">
        <v>104</v>
      </c>
      <c r="F1031" s="53">
        <f>'2040_NoBuild'!F1030*'2040_NoBuild'!H1030</f>
        <v>213277680</v>
      </c>
    </row>
    <row r="1032" spans="1:6" x14ac:dyDescent="0.25">
      <c r="A1032">
        <v>1030</v>
      </c>
      <c r="B1032" t="s">
        <v>101</v>
      </c>
      <c r="C1032" t="s">
        <v>108</v>
      </c>
      <c r="D1032" t="s">
        <v>130</v>
      </c>
      <c r="E1032" t="s">
        <v>104</v>
      </c>
      <c r="F1032" s="53">
        <f>'2040_NoBuild'!F1031*'2040_NoBuild'!H1031</f>
        <v>437813250</v>
      </c>
    </row>
    <row r="1033" spans="1:6" x14ac:dyDescent="0.25">
      <c r="A1033">
        <v>1031</v>
      </c>
      <c r="B1033" t="s">
        <v>101</v>
      </c>
      <c r="C1033" t="s">
        <v>108</v>
      </c>
      <c r="D1033" t="s">
        <v>130</v>
      </c>
      <c r="E1033" t="s">
        <v>104</v>
      </c>
      <c r="F1033" s="53">
        <f>'2040_NoBuild'!F1032*'2040_NoBuild'!H1032</f>
        <v>449229692</v>
      </c>
    </row>
    <row r="1034" spans="1:6" x14ac:dyDescent="0.25">
      <c r="A1034">
        <v>1032</v>
      </c>
      <c r="B1034" t="s">
        <v>101</v>
      </c>
      <c r="C1034" t="s">
        <v>108</v>
      </c>
      <c r="D1034" t="s">
        <v>130</v>
      </c>
      <c r="E1034" t="s">
        <v>104</v>
      </c>
      <c r="F1034" s="53">
        <f>'2040_NoBuild'!F1033*'2040_NoBuild'!H1033</f>
        <v>416402680</v>
      </c>
    </row>
    <row r="1035" spans="1:6" x14ac:dyDescent="0.25">
      <c r="A1035">
        <v>1033</v>
      </c>
      <c r="B1035" t="s">
        <v>101</v>
      </c>
      <c r="C1035" t="s">
        <v>108</v>
      </c>
      <c r="D1035" t="s">
        <v>130</v>
      </c>
      <c r="E1035" t="s">
        <v>104</v>
      </c>
      <c r="F1035" s="53">
        <f>'2040_NoBuild'!F1034*'2040_NoBuild'!H1034</f>
        <v>668199147</v>
      </c>
    </row>
    <row r="1036" spans="1:6" x14ac:dyDescent="0.25">
      <c r="A1036">
        <v>1034</v>
      </c>
      <c r="B1036" t="s">
        <v>101</v>
      </c>
      <c r="C1036" t="s">
        <v>108</v>
      </c>
      <c r="D1036" t="s">
        <v>130</v>
      </c>
      <c r="E1036" t="s">
        <v>104</v>
      </c>
      <c r="F1036" s="53">
        <f>'2040_NoBuild'!F1035*'2040_NoBuild'!H1035</f>
        <v>784573575</v>
      </c>
    </row>
    <row r="1037" spans="1:6" x14ac:dyDescent="0.25">
      <c r="A1037">
        <v>1035</v>
      </c>
      <c r="B1037" t="s">
        <v>101</v>
      </c>
      <c r="C1037" t="s">
        <v>108</v>
      </c>
      <c r="D1037" t="s">
        <v>130</v>
      </c>
      <c r="E1037" t="s">
        <v>104</v>
      </c>
      <c r="F1037" s="53">
        <f>'2040_NoBuild'!F1036*'2040_NoBuild'!H1036</f>
        <v>90851618</v>
      </c>
    </row>
    <row r="1038" spans="1:6" x14ac:dyDescent="0.25">
      <c r="A1038">
        <v>1036</v>
      </c>
      <c r="B1038" t="s">
        <v>101</v>
      </c>
      <c r="C1038" t="s">
        <v>108</v>
      </c>
      <c r="D1038" t="s">
        <v>130</v>
      </c>
      <c r="E1038" t="s">
        <v>104</v>
      </c>
      <c r="F1038" s="53">
        <f>'2040_NoBuild'!F1037*'2040_NoBuild'!H1037</f>
        <v>1018418104</v>
      </c>
    </row>
    <row r="1039" spans="1:6" x14ac:dyDescent="0.25">
      <c r="A1039">
        <v>1037</v>
      </c>
      <c r="B1039" t="s">
        <v>101</v>
      </c>
      <c r="C1039" t="s">
        <v>108</v>
      </c>
      <c r="D1039" t="s">
        <v>130</v>
      </c>
      <c r="E1039" t="s">
        <v>104</v>
      </c>
      <c r="F1039" s="53">
        <f>'2040_NoBuild'!F1038*'2040_NoBuild'!H1038</f>
        <v>664172050</v>
      </c>
    </row>
    <row r="1040" spans="1:6" x14ac:dyDescent="0.25">
      <c r="A1040">
        <v>1038</v>
      </c>
      <c r="B1040" t="s">
        <v>101</v>
      </c>
      <c r="C1040" t="s">
        <v>108</v>
      </c>
      <c r="D1040" t="s">
        <v>130</v>
      </c>
      <c r="E1040" t="s">
        <v>104</v>
      </c>
      <c r="F1040" s="53">
        <f>'2040_NoBuild'!F1039*'2040_NoBuild'!H1039</f>
        <v>333795648</v>
      </c>
    </row>
    <row r="1041" spans="1:6" x14ac:dyDescent="0.25">
      <c r="A1041">
        <v>1039</v>
      </c>
      <c r="B1041" t="s">
        <v>101</v>
      </c>
      <c r="C1041" t="s">
        <v>108</v>
      </c>
      <c r="D1041" t="s">
        <v>130</v>
      </c>
      <c r="E1041" t="s">
        <v>104</v>
      </c>
      <c r="F1041" s="53">
        <f>'2040_NoBuild'!F1040*'2040_NoBuild'!H1040</f>
        <v>175704300</v>
      </c>
    </row>
    <row r="1042" spans="1:6" x14ac:dyDescent="0.25">
      <c r="A1042">
        <v>1040</v>
      </c>
      <c r="B1042" t="s">
        <v>101</v>
      </c>
      <c r="C1042" t="s">
        <v>108</v>
      </c>
      <c r="D1042" t="s">
        <v>130</v>
      </c>
      <c r="E1042" t="s">
        <v>104</v>
      </c>
      <c r="F1042" s="53">
        <f>'2040_NoBuild'!F1041*'2040_NoBuild'!H1041</f>
        <v>0</v>
      </c>
    </row>
    <row r="1043" spans="1:6" x14ac:dyDescent="0.25">
      <c r="A1043">
        <v>1041</v>
      </c>
      <c r="B1043" t="s">
        <v>101</v>
      </c>
      <c r="C1043" t="s">
        <v>108</v>
      </c>
      <c r="D1043" t="s">
        <v>130</v>
      </c>
      <c r="E1043" t="s">
        <v>104</v>
      </c>
      <c r="F1043" s="53">
        <f>'2040_NoBuild'!F1042*'2040_NoBuild'!H1042</f>
        <v>376174650</v>
      </c>
    </row>
    <row r="1044" spans="1:6" x14ac:dyDescent="0.25">
      <c r="A1044">
        <v>1042</v>
      </c>
      <c r="B1044" t="s">
        <v>101</v>
      </c>
      <c r="C1044" t="s">
        <v>108</v>
      </c>
      <c r="D1044" t="s">
        <v>130</v>
      </c>
      <c r="E1044" t="s">
        <v>104</v>
      </c>
      <c r="F1044" s="53">
        <f>'2040_NoBuild'!F1043*'2040_NoBuild'!H1043</f>
        <v>468674427</v>
      </c>
    </row>
    <row r="1045" spans="1:6" x14ac:dyDescent="0.25">
      <c r="A1045">
        <v>1043</v>
      </c>
      <c r="B1045" t="s">
        <v>101</v>
      </c>
      <c r="C1045" t="s">
        <v>108</v>
      </c>
      <c r="D1045" t="s">
        <v>130</v>
      </c>
      <c r="E1045" t="s">
        <v>104</v>
      </c>
      <c r="F1045" s="53">
        <f>'2040_NoBuild'!F1044*'2040_NoBuild'!H1044</f>
        <v>633873980</v>
      </c>
    </row>
    <row r="1046" spans="1:6" x14ac:dyDescent="0.25">
      <c r="A1046">
        <v>1044</v>
      </c>
      <c r="B1046" t="s">
        <v>101</v>
      </c>
      <c r="C1046" t="s">
        <v>108</v>
      </c>
      <c r="D1046" t="s">
        <v>130</v>
      </c>
      <c r="E1046" t="s">
        <v>104</v>
      </c>
      <c r="F1046" s="53">
        <f>'2040_NoBuild'!F1045*'2040_NoBuild'!H1045</f>
        <v>230193414</v>
      </c>
    </row>
    <row r="1047" spans="1:6" x14ac:dyDescent="0.25">
      <c r="A1047">
        <v>1045</v>
      </c>
      <c r="B1047" t="s">
        <v>101</v>
      </c>
      <c r="C1047" t="s">
        <v>108</v>
      </c>
      <c r="D1047" t="s">
        <v>130</v>
      </c>
      <c r="E1047" t="s">
        <v>104</v>
      </c>
      <c r="F1047" s="53">
        <f>'2040_NoBuild'!F1046*'2040_NoBuild'!H1046</f>
        <v>879785480</v>
      </c>
    </row>
    <row r="1048" spans="1:6" x14ac:dyDescent="0.25">
      <c r="A1048">
        <v>1046</v>
      </c>
      <c r="B1048" t="s">
        <v>101</v>
      </c>
      <c r="C1048" t="s">
        <v>108</v>
      </c>
      <c r="D1048" t="s">
        <v>130</v>
      </c>
      <c r="E1048" t="s">
        <v>104</v>
      </c>
      <c r="F1048" s="53">
        <f>'2040_NoBuild'!F1047*'2040_NoBuild'!H1047</f>
        <v>129735712</v>
      </c>
    </row>
    <row r="1049" spans="1:6" x14ac:dyDescent="0.25">
      <c r="A1049">
        <v>1047</v>
      </c>
      <c r="B1049" t="s">
        <v>101</v>
      </c>
      <c r="C1049" t="s">
        <v>108</v>
      </c>
      <c r="D1049" t="s">
        <v>130</v>
      </c>
      <c r="E1049" t="s">
        <v>104</v>
      </c>
      <c r="F1049" s="53">
        <f>'2040_NoBuild'!F1048*'2040_NoBuild'!H1048</f>
        <v>414150726</v>
      </c>
    </row>
    <row r="1050" spans="1:6" x14ac:dyDescent="0.25">
      <c r="A1050">
        <v>1048</v>
      </c>
      <c r="B1050" t="s">
        <v>101</v>
      </c>
      <c r="C1050" t="s">
        <v>108</v>
      </c>
      <c r="D1050" t="s">
        <v>130</v>
      </c>
      <c r="E1050" t="s">
        <v>104</v>
      </c>
      <c r="F1050" s="53">
        <f>'2040_NoBuild'!F1049*'2040_NoBuild'!H1049</f>
        <v>560990360</v>
      </c>
    </row>
    <row r="1051" spans="1:6" x14ac:dyDescent="0.25">
      <c r="A1051">
        <v>1049</v>
      </c>
      <c r="B1051" t="s">
        <v>101</v>
      </c>
      <c r="C1051" t="s">
        <v>108</v>
      </c>
      <c r="D1051" t="s">
        <v>130</v>
      </c>
      <c r="E1051" t="s">
        <v>104</v>
      </c>
      <c r="F1051" s="53">
        <f>'2040_NoBuild'!F1050*'2040_NoBuild'!H1050</f>
        <v>0</v>
      </c>
    </row>
    <row r="1052" spans="1:6" x14ac:dyDescent="0.25">
      <c r="A1052">
        <v>1050</v>
      </c>
      <c r="B1052" t="s">
        <v>101</v>
      </c>
      <c r="C1052" t="s">
        <v>108</v>
      </c>
      <c r="D1052" t="s">
        <v>130</v>
      </c>
      <c r="E1052" t="s">
        <v>104</v>
      </c>
      <c r="F1052" s="53">
        <f>'2040_NoBuild'!F1051*'2040_NoBuild'!H1051</f>
        <v>281209500</v>
      </c>
    </row>
    <row r="1053" spans="1:6" x14ac:dyDescent="0.25">
      <c r="A1053">
        <v>1051</v>
      </c>
      <c r="B1053" t="s">
        <v>101</v>
      </c>
      <c r="C1053" t="s">
        <v>108</v>
      </c>
      <c r="D1053" t="s">
        <v>130</v>
      </c>
      <c r="E1053" t="s">
        <v>104</v>
      </c>
      <c r="F1053" s="53">
        <f>'2040_NoBuild'!F1052*'2040_NoBuild'!H1052</f>
        <v>725880166</v>
      </c>
    </row>
    <row r="1054" spans="1:6" x14ac:dyDescent="0.25">
      <c r="A1054">
        <v>1052</v>
      </c>
      <c r="B1054" t="s">
        <v>101</v>
      </c>
      <c r="C1054" t="s">
        <v>114</v>
      </c>
      <c r="D1054" t="s">
        <v>131</v>
      </c>
      <c r="E1054" t="s">
        <v>104</v>
      </c>
      <c r="F1054" s="53">
        <f>'2040_NoBuild'!F1053*'2040_NoBuild'!H1053</f>
        <v>487531989</v>
      </c>
    </row>
    <row r="1055" spans="1:6" x14ac:dyDescent="0.25">
      <c r="A1055">
        <v>1053</v>
      </c>
      <c r="B1055" t="s">
        <v>101</v>
      </c>
      <c r="C1055" t="s">
        <v>114</v>
      </c>
      <c r="D1055" t="s">
        <v>131</v>
      </c>
      <c r="E1055" t="s">
        <v>104</v>
      </c>
      <c r="F1055" s="53">
        <f>'2040_NoBuild'!F1054*'2040_NoBuild'!H1054</f>
        <v>519955186</v>
      </c>
    </row>
    <row r="1056" spans="1:6" x14ac:dyDescent="0.25">
      <c r="A1056">
        <v>1054</v>
      </c>
      <c r="B1056" t="s">
        <v>101</v>
      </c>
      <c r="C1056" t="s">
        <v>114</v>
      </c>
      <c r="D1056" t="s">
        <v>131</v>
      </c>
      <c r="E1056" t="s">
        <v>104</v>
      </c>
      <c r="F1056" s="53">
        <f>'2040_NoBuild'!F1055*'2040_NoBuild'!H1055</f>
        <v>335802484</v>
      </c>
    </row>
    <row r="1057" spans="1:6" x14ac:dyDescent="0.25">
      <c r="A1057">
        <v>1055</v>
      </c>
      <c r="B1057" t="s">
        <v>101</v>
      </c>
      <c r="C1057" t="s">
        <v>114</v>
      </c>
      <c r="D1057" t="s">
        <v>131</v>
      </c>
      <c r="E1057" t="s">
        <v>104</v>
      </c>
      <c r="F1057" s="53">
        <f>'2040_NoBuild'!F1056*'2040_NoBuild'!H1056</f>
        <v>633314430</v>
      </c>
    </row>
    <row r="1058" spans="1:6" x14ac:dyDescent="0.25">
      <c r="A1058">
        <v>1056</v>
      </c>
      <c r="B1058" t="s">
        <v>101</v>
      </c>
      <c r="C1058" t="s">
        <v>114</v>
      </c>
      <c r="D1058" t="s">
        <v>131</v>
      </c>
      <c r="E1058" t="s">
        <v>104</v>
      </c>
      <c r="F1058" s="53">
        <f>'2040_NoBuild'!F1057*'2040_NoBuild'!H1057</f>
        <v>9968133</v>
      </c>
    </row>
    <row r="1059" spans="1:6" x14ac:dyDescent="0.25">
      <c r="A1059">
        <v>1057</v>
      </c>
      <c r="B1059" t="s">
        <v>101</v>
      </c>
      <c r="C1059" t="s">
        <v>114</v>
      </c>
      <c r="D1059" t="s">
        <v>131</v>
      </c>
      <c r="E1059" t="s">
        <v>104</v>
      </c>
      <c r="F1059" s="53">
        <f>'2040_NoBuild'!F1058*'2040_NoBuild'!H1058</f>
        <v>12011805</v>
      </c>
    </row>
    <row r="1060" spans="1:6" x14ac:dyDescent="0.25">
      <c r="A1060">
        <v>1058</v>
      </c>
      <c r="B1060" t="s">
        <v>101</v>
      </c>
      <c r="C1060" t="s">
        <v>114</v>
      </c>
      <c r="D1060" t="s">
        <v>131</v>
      </c>
      <c r="E1060" t="s">
        <v>104</v>
      </c>
      <c r="F1060" s="53">
        <f>'2040_NoBuild'!F1059*'2040_NoBuild'!H1059</f>
        <v>32116634</v>
      </c>
    </row>
    <row r="1061" spans="1:6" x14ac:dyDescent="0.25">
      <c r="A1061">
        <v>1059</v>
      </c>
      <c r="B1061" t="s">
        <v>101</v>
      </c>
      <c r="C1061" t="s">
        <v>114</v>
      </c>
      <c r="D1061" t="s">
        <v>131</v>
      </c>
      <c r="E1061" t="s">
        <v>104</v>
      </c>
      <c r="F1061" s="53">
        <f>'2040_NoBuild'!F1060*'2040_NoBuild'!H1060</f>
        <v>430056552</v>
      </c>
    </row>
    <row r="1062" spans="1:6" x14ac:dyDescent="0.25">
      <c r="A1062">
        <v>1060</v>
      </c>
      <c r="B1062" t="s">
        <v>101</v>
      </c>
      <c r="C1062" t="s">
        <v>114</v>
      </c>
      <c r="D1062" t="s">
        <v>131</v>
      </c>
      <c r="E1062" t="s">
        <v>104</v>
      </c>
      <c r="F1062" s="53">
        <f>'2040_NoBuild'!F1061*'2040_NoBuild'!H1061</f>
        <v>846771156</v>
      </c>
    </row>
    <row r="1063" spans="1:6" x14ac:dyDescent="0.25">
      <c r="A1063">
        <v>1061</v>
      </c>
      <c r="B1063" t="s">
        <v>101</v>
      </c>
      <c r="C1063" t="s">
        <v>114</v>
      </c>
      <c r="D1063" t="s">
        <v>131</v>
      </c>
      <c r="E1063" t="s">
        <v>104</v>
      </c>
      <c r="F1063" s="53">
        <f>'2040_NoBuild'!F1062*'2040_NoBuild'!H1062</f>
        <v>309524415</v>
      </c>
    </row>
    <row r="1064" spans="1:6" x14ac:dyDescent="0.25">
      <c r="A1064">
        <v>1062</v>
      </c>
      <c r="B1064" t="s">
        <v>101</v>
      </c>
      <c r="C1064" t="s">
        <v>114</v>
      </c>
      <c r="D1064" t="s">
        <v>131</v>
      </c>
      <c r="E1064" t="s">
        <v>104</v>
      </c>
      <c r="F1064" s="53">
        <f>'2040_NoBuild'!F1063*'2040_NoBuild'!H1063</f>
        <v>1891799</v>
      </c>
    </row>
    <row r="1065" spans="1:6" x14ac:dyDescent="0.25">
      <c r="A1065">
        <v>1063</v>
      </c>
      <c r="B1065" t="s">
        <v>101</v>
      </c>
      <c r="C1065" t="s">
        <v>114</v>
      </c>
      <c r="D1065" t="s">
        <v>131</v>
      </c>
      <c r="E1065" t="s">
        <v>104</v>
      </c>
      <c r="F1065" s="53">
        <f>'2040_NoBuild'!F1064*'2040_NoBuild'!H1064</f>
        <v>260785707</v>
      </c>
    </row>
    <row r="1066" spans="1:6" x14ac:dyDescent="0.25">
      <c r="A1066">
        <v>1064</v>
      </c>
      <c r="B1066" t="s">
        <v>101</v>
      </c>
      <c r="C1066" t="s">
        <v>114</v>
      </c>
      <c r="D1066" t="s">
        <v>131</v>
      </c>
      <c r="E1066" t="s">
        <v>104</v>
      </c>
      <c r="F1066" s="53">
        <f>'2040_NoBuild'!F1065*'2040_NoBuild'!H1065</f>
        <v>0</v>
      </c>
    </row>
    <row r="1067" spans="1:6" x14ac:dyDescent="0.25">
      <c r="A1067">
        <v>1065</v>
      </c>
      <c r="B1067" t="s">
        <v>101</v>
      </c>
      <c r="C1067" t="s">
        <v>114</v>
      </c>
      <c r="D1067" t="s">
        <v>131</v>
      </c>
      <c r="E1067" t="s">
        <v>104</v>
      </c>
      <c r="F1067" s="53">
        <f>'2040_NoBuild'!F1066*'2040_NoBuild'!H1066</f>
        <v>365507976</v>
      </c>
    </row>
    <row r="1068" spans="1:6" x14ac:dyDescent="0.25">
      <c r="A1068">
        <v>1066</v>
      </c>
      <c r="B1068" t="s">
        <v>101</v>
      </c>
      <c r="C1068" t="s">
        <v>114</v>
      </c>
      <c r="D1068" t="s">
        <v>131</v>
      </c>
      <c r="E1068" t="s">
        <v>104</v>
      </c>
      <c r="F1068" s="53">
        <f>'2040_NoBuild'!F1067*'2040_NoBuild'!H1067</f>
        <v>650853476</v>
      </c>
    </row>
    <row r="1069" spans="1:6" x14ac:dyDescent="0.25">
      <c r="A1069">
        <v>1067</v>
      </c>
      <c r="B1069" t="s">
        <v>101</v>
      </c>
      <c r="C1069" t="s">
        <v>114</v>
      </c>
      <c r="D1069" t="s">
        <v>131</v>
      </c>
      <c r="E1069" t="s">
        <v>104</v>
      </c>
      <c r="F1069" s="53">
        <f>'2040_NoBuild'!F1068*'2040_NoBuild'!H1068</f>
        <v>741370842</v>
      </c>
    </row>
    <row r="1070" spans="1:6" x14ac:dyDescent="0.25">
      <c r="A1070">
        <v>1068</v>
      </c>
      <c r="B1070" t="s">
        <v>101</v>
      </c>
      <c r="C1070" t="s">
        <v>114</v>
      </c>
      <c r="D1070" t="s">
        <v>131</v>
      </c>
      <c r="E1070" t="s">
        <v>104</v>
      </c>
      <c r="F1070" s="53">
        <f>'2040_NoBuild'!F1069*'2040_NoBuild'!H1069</f>
        <v>807984480</v>
      </c>
    </row>
    <row r="1071" spans="1:6" x14ac:dyDescent="0.25">
      <c r="A1071">
        <v>1069</v>
      </c>
      <c r="B1071" t="s">
        <v>101</v>
      </c>
      <c r="C1071" t="s">
        <v>114</v>
      </c>
      <c r="D1071" t="s">
        <v>132</v>
      </c>
      <c r="E1071" t="s">
        <v>104</v>
      </c>
      <c r="F1071" s="53">
        <f>'2040_NoBuild'!F1070*'2040_NoBuild'!H1070</f>
        <v>672477531</v>
      </c>
    </row>
    <row r="1072" spans="1:6" x14ac:dyDescent="0.25">
      <c r="A1072">
        <v>1070</v>
      </c>
      <c r="B1072" t="s">
        <v>101</v>
      </c>
      <c r="C1072" t="s">
        <v>114</v>
      </c>
      <c r="D1072" t="s">
        <v>132</v>
      </c>
      <c r="E1072" t="s">
        <v>104</v>
      </c>
      <c r="F1072" s="53">
        <f>'2040_NoBuild'!F1071*'2040_NoBuild'!H1071</f>
        <v>405391800</v>
      </c>
    </row>
    <row r="1073" spans="1:6" x14ac:dyDescent="0.25">
      <c r="A1073">
        <v>1071</v>
      </c>
      <c r="B1073" t="s">
        <v>101</v>
      </c>
      <c r="C1073" t="s">
        <v>114</v>
      </c>
      <c r="D1073" t="s">
        <v>132</v>
      </c>
      <c r="E1073" t="s">
        <v>104</v>
      </c>
      <c r="F1073" s="53">
        <f>'2040_NoBuild'!F1072*'2040_NoBuild'!H1072</f>
        <v>820238702</v>
      </c>
    </row>
    <row r="1074" spans="1:6" x14ac:dyDescent="0.25">
      <c r="A1074">
        <v>1072</v>
      </c>
      <c r="B1074" t="s">
        <v>101</v>
      </c>
      <c r="C1074" t="s">
        <v>114</v>
      </c>
      <c r="D1074" t="s">
        <v>132</v>
      </c>
      <c r="E1074" t="s">
        <v>104</v>
      </c>
      <c r="F1074" s="53">
        <f>'2040_NoBuild'!F1073*'2040_NoBuild'!H1073</f>
        <v>1025688228</v>
      </c>
    </row>
    <row r="1075" spans="1:6" x14ac:dyDescent="0.25">
      <c r="A1075">
        <v>1073</v>
      </c>
      <c r="B1075" t="s">
        <v>101</v>
      </c>
      <c r="C1075" t="s">
        <v>114</v>
      </c>
      <c r="D1075" t="s">
        <v>132</v>
      </c>
      <c r="E1075" t="s">
        <v>104</v>
      </c>
      <c r="F1075" s="53">
        <f>'2040_NoBuild'!F1074*'2040_NoBuild'!H1074</f>
        <v>443503177</v>
      </c>
    </row>
    <row r="1076" spans="1:6" x14ac:dyDescent="0.25">
      <c r="A1076">
        <v>1074</v>
      </c>
      <c r="B1076" t="s">
        <v>101</v>
      </c>
      <c r="C1076" t="s">
        <v>114</v>
      </c>
      <c r="D1076" t="s">
        <v>132</v>
      </c>
      <c r="E1076" t="s">
        <v>104</v>
      </c>
      <c r="F1076" s="53">
        <f>'2040_NoBuild'!F1075*'2040_NoBuild'!H1075</f>
        <v>279680632</v>
      </c>
    </row>
    <row r="1077" spans="1:6" x14ac:dyDescent="0.25">
      <c r="A1077">
        <v>1075</v>
      </c>
      <c r="B1077" t="s">
        <v>101</v>
      </c>
      <c r="C1077" t="s">
        <v>114</v>
      </c>
      <c r="D1077" t="s">
        <v>132</v>
      </c>
      <c r="E1077" t="s">
        <v>104</v>
      </c>
      <c r="F1077" s="53">
        <f>'2040_NoBuild'!F1076*'2040_NoBuild'!H1076</f>
        <v>736395192</v>
      </c>
    </row>
    <row r="1078" spans="1:6" x14ac:dyDescent="0.25">
      <c r="A1078">
        <v>1076</v>
      </c>
      <c r="B1078" t="s">
        <v>101</v>
      </c>
      <c r="C1078" t="s">
        <v>114</v>
      </c>
      <c r="D1078" t="s">
        <v>132</v>
      </c>
      <c r="E1078" t="s">
        <v>104</v>
      </c>
      <c r="F1078" s="53">
        <f>'2040_NoBuild'!F1077*'2040_NoBuild'!H1077</f>
        <v>164998680</v>
      </c>
    </row>
    <row r="1079" spans="1:6" x14ac:dyDescent="0.25">
      <c r="A1079">
        <v>1077</v>
      </c>
      <c r="B1079" t="s">
        <v>101</v>
      </c>
      <c r="C1079" t="s">
        <v>114</v>
      </c>
      <c r="D1079" t="s">
        <v>132</v>
      </c>
      <c r="E1079" t="s">
        <v>104</v>
      </c>
      <c r="F1079" s="53">
        <f>'2040_NoBuild'!F1078*'2040_NoBuild'!H1078</f>
        <v>902476250</v>
      </c>
    </row>
    <row r="1080" spans="1:6" x14ac:dyDescent="0.25">
      <c r="A1080">
        <v>1078</v>
      </c>
      <c r="B1080" t="s">
        <v>101</v>
      </c>
      <c r="C1080" t="s">
        <v>114</v>
      </c>
      <c r="D1080" t="s">
        <v>132</v>
      </c>
      <c r="E1080" t="s">
        <v>104</v>
      </c>
      <c r="F1080" s="53">
        <f>'2040_NoBuild'!F1079*'2040_NoBuild'!H1079</f>
        <v>443805459</v>
      </c>
    </row>
    <row r="1081" spans="1:6" x14ac:dyDescent="0.25">
      <c r="A1081">
        <v>1079</v>
      </c>
      <c r="B1081" t="s">
        <v>101</v>
      </c>
      <c r="C1081" t="s">
        <v>114</v>
      </c>
      <c r="D1081" t="s">
        <v>132</v>
      </c>
      <c r="E1081" t="s">
        <v>104</v>
      </c>
      <c r="F1081" s="53">
        <f>'2040_NoBuild'!F1080*'2040_NoBuild'!H1080</f>
        <v>581213952</v>
      </c>
    </row>
    <row r="1082" spans="1:6" x14ac:dyDescent="0.25">
      <c r="A1082">
        <v>1080</v>
      </c>
      <c r="B1082" t="s">
        <v>101</v>
      </c>
      <c r="C1082" t="s">
        <v>114</v>
      </c>
      <c r="D1082" t="s">
        <v>132</v>
      </c>
      <c r="E1082" t="s">
        <v>104</v>
      </c>
      <c r="F1082" s="53">
        <f>'2040_NoBuild'!F1081*'2040_NoBuild'!H1081</f>
        <v>545111808</v>
      </c>
    </row>
    <row r="1083" spans="1:6" x14ac:dyDescent="0.25">
      <c r="A1083">
        <v>1081</v>
      </c>
      <c r="B1083" t="s">
        <v>101</v>
      </c>
      <c r="C1083" t="s">
        <v>114</v>
      </c>
      <c r="D1083" t="s">
        <v>133</v>
      </c>
      <c r="E1083" t="s">
        <v>104</v>
      </c>
      <c r="F1083" s="53">
        <f>'2040_NoBuild'!F1082*'2040_NoBuild'!H1082</f>
        <v>605256960</v>
      </c>
    </row>
    <row r="1084" spans="1:6" x14ac:dyDescent="0.25">
      <c r="A1084">
        <v>1082</v>
      </c>
      <c r="B1084" t="s">
        <v>101</v>
      </c>
      <c r="C1084" t="s">
        <v>114</v>
      </c>
      <c r="D1084" t="s">
        <v>133</v>
      </c>
      <c r="E1084" t="s">
        <v>104</v>
      </c>
      <c r="F1084" s="53">
        <f>'2040_NoBuild'!F1083*'2040_NoBuild'!H1083</f>
        <v>491044275</v>
      </c>
    </row>
    <row r="1085" spans="1:6" x14ac:dyDescent="0.25">
      <c r="A1085">
        <v>1083</v>
      </c>
      <c r="B1085" t="s">
        <v>101</v>
      </c>
      <c r="C1085" t="s">
        <v>114</v>
      </c>
      <c r="D1085" t="s">
        <v>133</v>
      </c>
      <c r="E1085" t="s">
        <v>104</v>
      </c>
      <c r="F1085" s="53">
        <f>'2040_NoBuild'!F1084*'2040_NoBuild'!H1084</f>
        <v>38954036</v>
      </c>
    </row>
    <row r="1086" spans="1:6" x14ac:dyDescent="0.25">
      <c r="A1086">
        <v>1084</v>
      </c>
      <c r="B1086" t="s">
        <v>101</v>
      </c>
      <c r="C1086" t="s">
        <v>114</v>
      </c>
      <c r="D1086" t="s">
        <v>133</v>
      </c>
      <c r="E1086" t="s">
        <v>104</v>
      </c>
      <c r="F1086" s="53">
        <f>'2040_NoBuild'!F1085*'2040_NoBuild'!H1085</f>
        <v>297310578</v>
      </c>
    </row>
    <row r="1087" spans="1:6" x14ac:dyDescent="0.25">
      <c r="A1087">
        <v>1085</v>
      </c>
      <c r="B1087" t="s">
        <v>101</v>
      </c>
      <c r="C1087" t="s">
        <v>114</v>
      </c>
      <c r="D1087" t="s">
        <v>133</v>
      </c>
      <c r="E1087" t="s">
        <v>104</v>
      </c>
      <c r="F1087" s="53">
        <f>'2040_NoBuild'!F1086*'2040_NoBuild'!H1086</f>
        <v>425870556</v>
      </c>
    </row>
    <row r="1088" spans="1:6" x14ac:dyDescent="0.25">
      <c r="A1088">
        <v>1086</v>
      </c>
      <c r="B1088" t="s">
        <v>101</v>
      </c>
      <c r="C1088" t="s">
        <v>114</v>
      </c>
      <c r="D1088" t="s">
        <v>133</v>
      </c>
      <c r="E1088" t="s">
        <v>104</v>
      </c>
      <c r="F1088" s="53">
        <f>'2040_NoBuild'!F1087*'2040_NoBuild'!H1087</f>
        <v>75377214</v>
      </c>
    </row>
    <row r="1089" spans="1:6" x14ac:dyDescent="0.25">
      <c r="A1089">
        <v>1087</v>
      </c>
      <c r="B1089" t="s">
        <v>101</v>
      </c>
      <c r="C1089" t="s">
        <v>114</v>
      </c>
      <c r="D1089" t="s">
        <v>133</v>
      </c>
      <c r="E1089" t="s">
        <v>104</v>
      </c>
      <c r="F1089" s="53">
        <f>'2040_NoBuild'!F1088*'2040_NoBuild'!H1088</f>
        <v>407046878</v>
      </c>
    </row>
    <row r="1090" spans="1:6" x14ac:dyDescent="0.25">
      <c r="A1090">
        <v>1088</v>
      </c>
      <c r="B1090" t="s">
        <v>101</v>
      </c>
      <c r="C1090" t="s">
        <v>114</v>
      </c>
      <c r="D1090" t="s">
        <v>133</v>
      </c>
      <c r="E1090" t="s">
        <v>104</v>
      </c>
      <c r="F1090" s="53">
        <f>'2040_NoBuild'!F1089*'2040_NoBuild'!H1089</f>
        <v>798038104</v>
      </c>
    </row>
    <row r="1091" spans="1:6" x14ac:dyDescent="0.25">
      <c r="A1091">
        <v>1089</v>
      </c>
      <c r="B1091" t="s">
        <v>101</v>
      </c>
      <c r="C1091" t="s">
        <v>114</v>
      </c>
      <c r="D1091" t="s">
        <v>133</v>
      </c>
      <c r="E1091" t="s">
        <v>104</v>
      </c>
      <c r="F1091" s="53">
        <f>'2040_NoBuild'!F1090*'2040_NoBuild'!H1090</f>
        <v>107680335</v>
      </c>
    </row>
    <row r="1092" spans="1:6" x14ac:dyDescent="0.25">
      <c r="A1092">
        <v>1090</v>
      </c>
      <c r="B1092" t="s">
        <v>101</v>
      </c>
      <c r="C1092" t="s">
        <v>114</v>
      </c>
      <c r="D1092" t="s">
        <v>133</v>
      </c>
      <c r="E1092" t="s">
        <v>104</v>
      </c>
      <c r="F1092" s="53">
        <f>'2040_NoBuild'!F1091*'2040_NoBuild'!H1091</f>
        <v>364561444</v>
      </c>
    </row>
    <row r="1093" spans="1:6" x14ac:dyDescent="0.25">
      <c r="A1093">
        <v>1091</v>
      </c>
      <c r="B1093" t="s">
        <v>101</v>
      </c>
      <c r="C1093" t="s">
        <v>114</v>
      </c>
      <c r="D1093" t="s">
        <v>133</v>
      </c>
      <c r="E1093" t="s">
        <v>104</v>
      </c>
      <c r="F1093" s="53">
        <f>'2040_NoBuild'!F1092*'2040_NoBuild'!H1092</f>
        <v>241837920</v>
      </c>
    </row>
    <row r="1094" spans="1:6" x14ac:dyDescent="0.25">
      <c r="A1094">
        <v>1092</v>
      </c>
      <c r="B1094" t="s">
        <v>101</v>
      </c>
      <c r="C1094" t="s">
        <v>114</v>
      </c>
      <c r="D1094" t="s">
        <v>133</v>
      </c>
      <c r="E1094" t="s">
        <v>104</v>
      </c>
      <c r="F1094" s="53">
        <f>'2040_NoBuild'!F1093*'2040_NoBuild'!H1093</f>
        <v>444461859</v>
      </c>
    </row>
    <row r="1095" spans="1:6" x14ac:dyDescent="0.25">
      <c r="A1095">
        <v>1093</v>
      </c>
      <c r="B1095" t="s">
        <v>101</v>
      </c>
      <c r="C1095" t="s">
        <v>114</v>
      </c>
      <c r="D1095" t="s">
        <v>133</v>
      </c>
      <c r="E1095" t="s">
        <v>104</v>
      </c>
      <c r="F1095" s="53">
        <f>'2040_NoBuild'!F1094*'2040_NoBuild'!H1094</f>
        <v>464608284</v>
      </c>
    </row>
    <row r="1096" spans="1:6" x14ac:dyDescent="0.25">
      <c r="A1096">
        <v>1094</v>
      </c>
      <c r="B1096" t="s">
        <v>101</v>
      </c>
      <c r="C1096" t="s">
        <v>114</v>
      </c>
      <c r="D1096" t="s">
        <v>133</v>
      </c>
      <c r="E1096" t="s">
        <v>104</v>
      </c>
      <c r="F1096" s="53">
        <f>'2040_NoBuild'!F1095*'2040_NoBuild'!H1095</f>
        <v>417572063</v>
      </c>
    </row>
    <row r="1097" spans="1:6" x14ac:dyDescent="0.25">
      <c r="A1097">
        <v>1095</v>
      </c>
      <c r="B1097" t="s">
        <v>101</v>
      </c>
      <c r="C1097" t="s">
        <v>114</v>
      </c>
      <c r="D1097" t="s">
        <v>133</v>
      </c>
      <c r="E1097" t="s">
        <v>104</v>
      </c>
      <c r="F1097" s="53">
        <f>'2040_NoBuild'!F1096*'2040_NoBuild'!H1096</f>
        <v>239975596</v>
      </c>
    </row>
    <row r="1098" spans="1:6" x14ac:dyDescent="0.25">
      <c r="A1098">
        <v>1096</v>
      </c>
      <c r="B1098" t="s">
        <v>101</v>
      </c>
      <c r="C1098" t="s">
        <v>114</v>
      </c>
      <c r="D1098" t="s">
        <v>133</v>
      </c>
      <c r="E1098" t="s">
        <v>104</v>
      </c>
      <c r="F1098" s="53">
        <f>'2040_NoBuild'!F1097*'2040_NoBuild'!H1097</f>
        <v>98110384</v>
      </c>
    </row>
    <row r="1099" spans="1:6" x14ac:dyDescent="0.25">
      <c r="A1099">
        <v>1097</v>
      </c>
      <c r="B1099" t="s">
        <v>101</v>
      </c>
      <c r="C1099" t="s">
        <v>114</v>
      </c>
      <c r="D1099" t="s">
        <v>133</v>
      </c>
      <c r="E1099" t="s">
        <v>104</v>
      </c>
      <c r="F1099" s="53">
        <f>'2040_NoBuild'!F1098*'2040_NoBuild'!H1098</f>
        <v>419741000</v>
      </c>
    </row>
    <row r="1100" spans="1:6" x14ac:dyDescent="0.25">
      <c r="A1100">
        <v>1098</v>
      </c>
      <c r="B1100" t="s">
        <v>101</v>
      </c>
      <c r="C1100" t="s">
        <v>114</v>
      </c>
      <c r="D1100" t="s">
        <v>133</v>
      </c>
      <c r="E1100" t="s">
        <v>104</v>
      </c>
      <c r="F1100" s="53">
        <f>'2040_NoBuild'!F1099*'2040_NoBuild'!H1099</f>
        <v>337489171</v>
      </c>
    </row>
    <row r="1101" spans="1:6" x14ac:dyDescent="0.25">
      <c r="A1101">
        <v>1099</v>
      </c>
      <c r="B1101" t="s">
        <v>101</v>
      </c>
      <c r="C1101" t="s">
        <v>114</v>
      </c>
      <c r="D1101" t="s">
        <v>133</v>
      </c>
      <c r="E1101" t="s">
        <v>104</v>
      </c>
      <c r="F1101" s="53">
        <f>'2040_NoBuild'!F1100*'2040_NoBuild'!H1100</f>
        <v>113009136</v>
      </c>
    </row>
    <row r="1102" spans="1:6" x14ac:dyDescent="0.25">
      <c r="A1102">
        <v>1100</v>
      </c>
      <c r="B1102" t="s">
        <v>101</v>
      </c>
      <c r="C1102" t="s">
        <v>114</v>
      </c>
      <c r="D1102" t="s">
        <v>133</v>
      </c>
      <c r="E1102" t="s">
        <v>104</v>
      </c>
      <c r="F1102" s="53">
        <f>'2040_NoBuild'!F1101*'2040_NoBuild'!H1101</f>
        <v>173556264</v>
      </c>
    </row>
    <row r="1103" spans="1:6" x14ac:dyDescent="0.25">
      <c r="A1103">
        <v>1101</v>
      </c>
      <c r="B1103" t="s">
        <v>101</v>
      </c>
      <c r="C1103" t="s">
        <v>114</v>
      </c>
      <c r="D1103" t="s">
        <v>133</v>
      </c>
      <c r="E1103" t="s">
        <v>104</v>
      </c>
      <c r="F1103" s="53">
        <f>'2040_NoBuild'!F1102*'2040_NoBuild'!H1102</f>
        <v>289154842</v>
      </c>
    </row>
    <row r="1104" spans="1:6" x14ac:dyDescent="0.25">
      <c r="A1104">
        <v>1102</v>
      </c>
      <c r="B1104" t="s">
        <v>101</v>
      </c>
      <c r="C1104" t="s">
        <v>114</v>
      </c>
      <c r="D1104" t="s">
        <v>133</v>
      </c>
      <c r="E1104" t="s">
        <v>104</v>
      </c>
      <c r="F1104" s="53">
        <f>'2040_NoBuild'!F1103*'2040_NoBuild'!H1103</f>
        <v>187121226</v>
      </c>
    </row>
    <row r="1105" spans="1:6" x14ac:dyDescent="0.25">
      <c r="A1105">
        <v>1103</v>
      </c>
      <c r="B1105" t="s">
        <v>101</v>
      </c>
      <c r="C1105" t="s">
        <v>114</v>
      </c>
      <c r="D1105" t="s">
        <v>133</v>
      </c>
      <c r="E1105" t="s">
        <v>104</v>
      </c>
      <c r="F1105" s="53">
        <f>'2040_NoBuild'!F1104*'2040_NoBuild'!H1104</f>
        <v>412427132</v>
      </c>
    </row>
    <row r="1106" spans="1:6" x14ac:dyDescent="0.25">
      <c r="A1106">
        <v>1104</v>
      </c>
      <c r="B1106" t="s">
        <v>101</v>
      </c>
      <c r="C1106" t="s">
        <v>114</v>
      </c>
      <c r="D1106" t="s">
        <v>133</v>
      </c>
      <c r="E1106" t="s">
        <v>104</v>
      </c>
      <c r="F1106" s="53">
        <f>'2040_NoBuild'!F1105*'2040_NoBuild'!H1105</f>
        <v>169420093</v>
      </c>
    </row>
    <row r="1107" spans="1:6" x14ac:dyDescent="0.25">
      <c r="A1107">
        <v>1105</v>
      </c>
      <c r="B1107" t="s">
        <v>101</v>
      </c>
      <c r="C1107" t="s">
        <v>114</v>
      </c>
      <c r="D1107" t="s">
        <v>133</v>
      </c>
      <c r="E1107" t="s">
        <v>104</v>
      </c>
      <c r="F1107" s="53">
        <f>'2040_NoBuild'!F1106*'2040_NoBuild'!H1106</f>
        <v>336560880</v>
      </c>
    </row>
    <row r="1108" spans="1:6" x14ac:dyDescent="0.25">
      <c r="A1108">
        <v>1106</v>
      </c>
      <c r="B1108" t="s">
        <v>101</v>
      </c>
      <c r="C1108" t="s">
        <v>114</v>
      </c>
      <c r="D1108" t="s">
        <v>133</v>
      </c>
      <c r="E1108" t="s">
        <v>104</v>
      </c>
      <c r="F1108" s="53">
        <f>'2040_NoBuild'!F1107*'2040_NoBuild'!H1107</f>
        <v>361961760</v>
      </c>
    </row>
    <row r="1109" spans="1:6" x14ac:dyDescent="0.25">
      <c r="A1109">
        <v>1107</v>
      </c>
      <c r="B1109" t="s">
        <v>101</v>
      </c>
      <c r="C1109" t="s">
        <v>114</v>
      </c>
      <c r="D1109" t="s">
        <v>133</v>
      </c>
      <c r="E1109" t="s">
        <v>104</v>
      </c>
      <c r="F1109" s="53">
        <f>'2040_NoBuild'!F1108*'2040_NoBuild'!H1108</f>
        <v>426965727</v>
      </c>
    </row>
    <row r="1110" spans="1:6" x14ac:dyDescent="0.25">
      <c r="A1110">
        <v>1108</v>
      </c>
      <c r="B1110" t="s">
        <v>101</v>
      </c>
      <c r="C1110" t="s">
        <v>114</v>
      </c>
      <c r="D1110" t="s">
        <v>133</v>
      </c>
      <c r="E1110" t="s">
        <v>104</v>
      </c>
      <c r="F1110" s="53">
        <f>'2040_NoBuild'!F1109*'2040_NoBuild'!H1109</f>
        <v>180823305</v>
      </c>
    </row>
    <row r="1111" spans="1:6" x14ac:dyDescent="0.25">
      <c r="A1111">
        <v>1109</v>
      </c>
      <c r="B1111" t="s">
        <v>101</v>
      </c>
      <c r="C1111" t="s">
        <v>114</v>
      </c>
      <c r="D1111" t="s">
        <v>133</v>
      </c>
      <c r="E1111" t="s">
        <v>104</v>
      </c>
      <c r="F1111" s="53">
        <f>'2040_NoBuild'!F1110*'2040_NoBuild'!H1110</f>
        <v>540304247</v>
      </c>
    </row>
    <row r="1112" spans="1:6" x14ac:dyDescent="0.25">
      <c r="A1112">
        <v>1110</v>
      </c>
      <c r="B1112" t="s">
        <v>101</v>
      </c>
      <c r="C1112" t="s">
        <v>114</v>
      </c>
      <c r="D1112" t="s">
        <v>133</v>
      </c>
      <c r="E1112" t="s">
        <v>104</v>
      </c>
      <c r="F1112" s="53">
        <f>'2040_NoBuild'!F1111*'2040_NoBuild'!H1111</f>
        <v>269952364</v>
      </c>
    </row>
    <row r="1113" spans="1:6" x14ac:dyDescent="0.25">
      <c r="A1113">
        <v>1111</v>
      </c>
      <c r="B1113" t="s">
        <v>101</v>
      </c>
      <c r="C1113" t="s">
        <v>114</v>
      </c>
      <c r="D1113" t="s">
        <v>133</v>
      </c>
      <c r="E1113" t="s">
        <v>104</v>
      </c>
      <c r="F1113" s="53">
        <f>'2040_NoBuild'!F1112*'2040_NoBuild'!H1112</f>
        <v>280977819</v>
      </c>
    </row>
    <row r="1114" spans="1:6" x14ac:dyDescent="0.25">
      <c r="A1114">
        <v>1112</v>
      </c>
      <c r="B1114" t="s">
        <v>101</v>
      </c>
      <c r="C1114" t="s">
        <v>114</v>
      </c>
      <c r="D1114" t="s">
        <v>133</v>
      </c>
      <c r="E1114" t="s">
        <v>104</v>
      </c>
      <c r="F1114" s="53">
        <f>'2040_NoBuild'!F1113*'2040_NoBuild'!H1113</f>
        <v>97127120</v>
      </c>
    </row>
    <row r="1115" spans="1:6" x14ac:dyDescent="0.25">
      <c r="A1115">
        <v>1113</v>
      </c>
      <c r="B1115" t="s">
        <v>101</v>
      </c>
      <c r="C1115" t="s">
        <v>114</v>
      </c>
      <c r="D1115" t="s">
        <v>133</v>
      </c>
      <c r="E1115" t="s">
        <v>104</v>
      </c>
      <c r="F1115" s="53">
        <f>'2040_NoBuild'!F1114*'2040_NoBuild'!H1114</f>
        <v>245752524</v>
      </c>
    </row>
    <row r="1116" spans="1:6" x14ac:dyDescent="0.25">
      <c r="A1116">
        <v>1114</v>
      </c>
      <c r="B1116" t="s">
        <v>101</v>
      </c>
      <c r="C1116" t="s">
        <v>114</v>
      </c>
      <c r="D1116" t="s">
        <v>133</v>
      </c>
      <c r="E1116" t="s">
        <v>104</v>
      </c>
      <c r="F1116" s="53">
        <f>'2040_NoBuild'!F1115*'2040_NoBuild'!H1115</f>
        <v>100829360</v>
      </c>
    </row>
    <row r="1117" spans="1:6" x14ac:dyDescent="0.25">
      <c r="A1117">
        <v>1115</v>
      </c>
      <c r="B1117" t="s">
        <v>101</v>
      </c>
      <c r="C1117" t="s">
        <v>114</v>
      </c>
      <c r="D1117" t="s">
        <v>133</v>
      </c>
      <c r="E1117" t="s">
        <v>104</v>
      </c>
      <c r="F1117" s="53">
        <f>'2040_NoBuild'!F1116*'2040_NoBuild'!H1116</f>
        <v>0</v>
      </c>
    </row>
    <row r="1118" spans="1:6" x14ac:dyDescent="0.25">
      <c r="A1118">
        <v>1116</v>
      </c>
      <c r="B1118" t="s">
        <v>101</v>
      </c>
      <c r="C1118" t="s">
        <v>114</v>
      </c>
      <c r="D1118" t="s">
        <v>133</v>
      </c>
      <c r="E1118" t="s">
        <v>104</v>
      </c>
      <c r="F1118" s="53">
        <f>'2040_NoBuild'!F1117*'2040_NoBuild'!H1117</f>
        <v>78410605</v>
      </c>
    </row>
    <row r="1119" spans="1:6" x14ac:dyDescent="0.25">
      <c r="A1119">
        <v>1117</v>
      </c>
      <c r="B1119" t="s">
        <v>101</v>
      </c>
      <c r="C1119" t="s">
        <v>114</v>
      </c>
      <c r="D1119" t="s">
        <v>133</v>
      </c>
      <c r="E1119" t="s">
        <v>104</v>
      </c>
      <c r="F1119" s="53">
        <f>'2040_NoBuild'!F1118*'2040_NoBuild'!H1118</f>
        <v>132017984</v>
      </c>
    </row>
    <row r="1120" spans="1:6" x14ac:dyDescent="0.25">
      <c r="A1120">
        <v>1118</v>
      </c>
      <c r="B1120" t="s">
        <v>101</v>
      </c>
      <c r="C1120" t="s">
        <v>114</v>
      </c>
      <c r="D1120" t="s">
        <v>133</v>
      </c>
      <c r="E1120" t="s">
        <v>104</v>
      </c>
      <c r="F1120" s="53">
        <f>'2040_NoBuild'!F1119*'2040_NoBuild'!H1119</f>
        <v>69770992</v>
      </c>
    </row>
    <row r="1121" spans="1:6" x14ac:dyDescent="0.25">
      <c r="A1121">
        <v>1119</v>
      </c>
      <c r="B1121" t="s">
        <v>101</v>
      </c>
      <c r="C1121" t="s">
        <v>114</v>
      </c>
      <c r="D1121" t="s">
        <v>133</v>
      </c>
      <c r="E1121" t="s">
        <v>104</v>
      </c>
      <c r="F1121" s="53">
        <f>'2040_NoBuild'!F1120*'2040_NoBuild'!H1120</f>
        <v>314216032</v>
      </c>
    </row>
    <row r="1122" spans="1:6" x14ac:dyDescent="0.25">
      <c r="A1122">
        <v>1120</v>
      </c>
      <c r="B1122" t="s">
        <v>101</v>
      </c>
      <c r="C1122" t="s">
        <v>114</v>
      </c>
      <c r="D1122" t="s">
        <v>133</v>
      </c>
      <c r="E1122" t="s">
        <v>104</v>
      </c>
      <c r="F1122" s="53">
        <f>'2040_NoBuild'!F1121*'2040_NoBuild'!H1121</f>
        <v>389623768</v>
      </c>
    </row>
    <row r="1123" spans="1:6" x14ac:dyDescent="0.25">
      <c r="A1123">
        <v>1121</v>
      </c>
      <c r="B1123" t="s">
        <v>101</v>
      </c>
      <c r="C1123" t="s">
        <v>114</v>
      </c>
      <c r="D1123" t="s">
        <v>133</v>
      </c>
      <c r="E1123" t="s">
        <v>104</v>
      </c>
      <c r="F1123" s="53">
        <f>'2040_NoBuild'!F1122*'2040_NoBuild'!H1122</f>
        <v>545605780</v>
      </c>
    </row>
    <row r="1124" spans="1:6" x14ac:dyDescent="0.25">
      <c r="A1124">
        <v>1122</v>
      </c>
      <c r="B1124" t="s">
        <v>101</v>
      </c>
      <c r="C1124" t="s">
        <v>114</v>
      </c>
      <c r="D1124" t="s">
        <v>133</v>
      </c>
      <c r="E1124" t="s">
        <v>104</v>
      </c>
      <c r="F1124" s="53">
        <f>'2040_NoBuild'!F1123*'2040_NoBuild'!H1123</f>
        <v>182031087</v>
      </c>
    </row>
    <row r="1125" spans="1:6" x14ac:dyDescent="0.25">
      <c r="A1125">
        <v>1123</v>
      </c>
      <c r="B1125" t="s">
        <v>101</v>
      </c>
      <c r="C1125" t="s">
        <v>114</v>
      </c>
      <c r="D1125" t="s">
        <v>133</v>
      </c>
      <c r="E1125" t="s">
        <v>104</v>
      </c>
      <c r="F1125" s="53">
        <f>'2040_NoBuild'!F1124*'2040_NoBuild'!H1124</f>
        <v>89949550</v>
      </c>
    </row>
    <row r="1126" spans="1:6" x14ac:dyDescent="0.25">
      <c r="A1126">
        <v>1124</v>
      </c>
      <c r="B1126" t="s">
        <v>101</v>
      </c>
      <c r="C1126" t="s">
        <v>114</v>
      </c>
      <c r="D1126" t="s">
        <v>133</v>
      </c>
      <c r="E1126" t="s">
        <v>104</v>
      </c>
      <c r="F1126" s="53">
        <f>'2040_NoBuild'!F1125*'2040_NoBuild'!H1125</f>
        <v>297623382</v>
      </c>
    </row>
    <row r="1127" spans="1:6" x14ac:dyDescent="0.25">
      <c r="A1127">
        <v>1125</v>
      </c>
      <c r="B1127" t="s">
        <v>101</v>
      </c>
      <c r="C1127" t="s">
        <v>114</v>
      </c>
      <c r="D1127" t="s">
        <v>133</v>
      </c>
      <c r="E1127" t="s">
        <v>104</v>
      </c>
      <c r="F1127" s="53">
        <f>'2040_NoBuild'!F1126*'2040_NoBuild'!H1126</f>
        <v>374712888</v>
      </c>
    </row>
    <row r="1128" spans="1:6" x14ac:dyDescent="0.25">
      <c r="A1128">
        <v>1126</v>
      </c>
      <c r="B1128" t="s">
        <v>101</v>
      </c>
      <c r="C1128" t="s">
        <v>114</v>
      </c>
      <c r="D1128" t="s">
        <v>133</v>
      </c>
      <c r="E1128" t="s">
        <v>104</v>
      </c>
      <c r="F1128" s="53">
        <f>'2040_NoBuild'!F1127*'2040_NoBuild'!H1127</f>
        <v>5320966</v>
      </c>
    </row>
    <row r="1129" spans="1:6" x14ac:dyDescent="0.25">
      <c r="A1129">
        <v>1127</v>
      </c>
      <c r="B1129" t="s">
        <v>101</v>
      </c>
      <c r="C1129" t="s">
        <v>114</v>
      </c>
      <c r="D1129" t="s">
        <v>133</v>
      </c>
      <c r="E1129" t="s">
        <v>104</v>
      </c>
      <c r="F1129" s="53">
        <f>'2040_NoBuild'!F1128*'2040_NoBuild'!H1128</f>
        <v>598208588</v>
      </c>
    </row>
    <row r="1130" spans="1:6" x14ac:dyDescent="0.25">
      <c r="A1130">
        <v>1128</v>
      </c>
      <c r="B1130" t="s">
        <v>101</v>
      </c>
      <c r="C1130" t="s">
        <v>114</v>
      </c>
      <c r="D1130" t="s">
        <v>133</v>
      </c>
      <c r="E1130" t="s">
        <v>104</v>
      </c>
      <c r="F1130" s="53">
        <f>'2040_NoBuild'!F1129*'2040_NoBuild'!H1129</f>
        <v>231477624</v>
      </c>
    </row>
    <row r="1131" spans="1:6" x14ac:dyDescent="0.25">
      <c r="A1131">
        <v>1129</v>
      </c>
      <c r="B1131" t="s">
        <v>101</v>
      </c>
      <c r="C1131" t="s">
        <v>114</v>
      </c>
      <c r="D1131" t="s">
        <v>133</v>
      </c>
      <c r="E1131" t="s">
        <v>104</v>
      </c>
      <c r="F1131" s="53">
        <f>'2040_NoBuild'!F1130*'2040_NoBuild'!H1130</f>
        <v>49855761</v>
      </c>
    </row>
    <row r="1132" spans="1:6" x14ac:dyDescent="0.25">
      <c r="A1132">
        <v>1130</v>
      </c>
      <c r="B1132" t="s">
        <v>101</v>
      </c>
      <c r="C1132" t="s">
        <v>114</v>
      </c>
      <c r="D1132" t="s">
        <v>133</v>
      </c>
      <c r="E1132" t="s">
        <v>104</v>
      </c>
      <c r="F1132" s="53">
        <f>'2040_NoBuild'!F1131*'2040_NoBuild'!H1131</f>
        <v>420755730</v>
      </c>
    </row>
    <row r="1133" spans="1:6" x14ac:dyDescent="0.25">
      <c r="A1133">
        <v>1131</v>
      </c>
      <c r="B1133" t="s">
        <v>101</v>
      </c>
      <c r="C1133" t="s">
        <v>114</v>
      </c>
      <c r="D1133" t="s">
        <v>133</v>
      </c>
      <c r="E1133" t="s">
        <v>104</v>
      </c>
      <c r="F1133" s="53">
        <f>'2040_NoBuild'!F1132*'2040_NoBuild'!H1132</f>
        <v>476648249</v>
      </c>
    </row>
    <row r="1134" spans="1:6" x14ac:dyDescent="0.25">
      <c r="A1134">
        <v>1132</v>
      </c>
      <c r="B1134" t="s">
        <v>101</v>
      </c>
      <c r="C1134" t="s">
        <v>114</v>
      </c>
      <c r="D1134" t="s">
        <v>133</v>
      </c>
      <c r="E1134" t="s">
        <v>104</v>
      </c>
      <c r="F1134" s="53">
        <f>'2040_NoBuild'!F1133*'2040_NoBuild'!H1133</f>
        <v>397382207</v>
      </c>
    </row>
    <row r="1135" spans="1:6" x14ac:dyDescent="0.25">
      <c r="A1135">
        <v>1133</v>
      </c>
      <c r="B1135" t="s">
        <v>101</v>
      </c>
      <c r="C1135" t="s">
        <v>116</v>
      </c>
      <c r="D1135" t="s">
        <v>134</v>
      </c>
      <c r="E1135" t="s">
        <v>104</v>
      </c>
      <c r="F1135" s="53">
        <f>'2040_NoBuild'!F1134*'2040_NoBuild'!H1134</f>
        <v>209538130</v>
      </c>
    </row>
    <row r="1136" spans="1:6" x14ac:dyDescent="0.25">
      <c r="A1136">
        <v>1134</v>
      </c>
      <c r="B1136" t="s">
        <v>101</v>
      </c>
      <c r="C1136" t="s">
        <v>116</v>
      </c>
      <c r="D1136" t="s">
        <v>134</v>
      </c>
      <c r="E1136" t="s">
        <v>104</v>
      </c>
      <c r="F1136" s="53">
        <f>'2040_NoBuild'!F1135*'2040_NoBuild'!H1135</f>
        <v>309115872</v>
      </c>
    </row>
    <row r="1137" spans="1:6" x14ac:dyDescent="0.25">
      <c r="A1137">
        <v>1135</v>
      </c>
      <c r="B1137" t="s">
        <v>101</v>
      </c>
      <c r="C1137" t="s">
        <v>116</v>
      </c>
      <c r="D1137" t="s">
        <v>134</v>
      </c>
      <c r="E1137" t="s">
        <v>104</v>
      </c>
      <c r="F1137" s="53">
        <f>'2040_NoBuild'!F1136*'2040_NoBuild'!H1136</f>
        <v>270858896</v>
      </c>
    </row>
    <row r="1138" spans="1:6" x14ac:dyDescent="0.25">
      <c r="A1138">
        <v>1136</v>
      </c>
      <c r="B1138" t="s">
        <v>101</v>
      </c>
      <c r="C1138" t="s">
        <v>116</v>
      </c>
      <c r="D1138" t="s">
        <v>134</v>
      </c>
      <c r="E1138" t="s">
        <v>104</v>
      </c>
      <c r="F1138" s="53">
        <f>'2040_NoBuild'!F1137*'2040_NoBuild'!H1137</f>
        <v>243958716</v>
      </c>
    </row>
    <row r="1139" spans="1:6" x14ac:dyDescent="0.25">
      <c r="A1139">
        <v>1137</v>
      </c>
      <c r="B1139" t="s">
        <v>101</v>
      </c>
      <c r="C1139" t="s">
        <v>116</v>
      </c>
      <c r="D1139" t="s">
        <v>134</v>
      </c>
      <c r="E1139" t="s">
        <v>104</v>
      </c>
      <c r="F1139" s="53">
        <f>'2040_NoBuild'!F1138*'2040_NoBuild'!H1138</f>
        <v>314310453</v>
      </c>
    </row>
    <row r="1140" spans="1:6" x14ac:dyDescent="0.25">
      <c r="A1140">
        <v>1138</v>
      </c>
      <c r="B1140" t="s">
        <v>101</v>
      </c>
      <c r="C1140" t="s">
        <v>116</v>
      </c>
      <c r="D1140" t="s">
        <v>134</v>
      </c>
      <c r="E1140" t="s">
        <v>104</v>
      </c>
      <c r="F1140" s="53">
        <f>'2040_NoBuild'!F1139*'2040_NoBuild'!H1139</f>
        <v>68549185</v>
      </c>
    </row>
    <row r="1141" spans="1:6" x14ac:dyDescent="0.25">
      <c r="A1141">
        <v>1139</v>
      </c>
      <c r="B1141" t="s">
        <v>101</v>
      </c>
      <c r="C1141" t="s">
        <v>116</v>
      </c>
      <c r="D1141" t="s">
        <v>134</v>
      </c>
      <c r="E1141" t="s">
        <v>104</v>
      </c>
      <c r="F1141" s="53">
        <f>'2040_NoBuild'!F1140*'2040_NoBuild'!H1140</f>
        <v>65768285</v>
      </c>
    </row>
    <row r="1142" spans="1:6" x14ac:dyDescent="0.25">
      <c r="A1142">
        <v>1140</v>
      </c>
      <c r="B1142" t="s">
        <v>101</v>
      </c>
      <c r="C1142" t="s">
        <v>116</v>
      </c>
      <c r="D1142" t="s">
        <v>134</v>
      </c>
      <c r="E1142" t="s">
        <v>104</v>
      </c>
      <c r="F1142" s="53">
        <f>'2040_NoBuild'!F1141*'2040_NoBuild'!H1141</f>
        <v>446024126</v>
      </c>
    </row>
    <row r="1143" spans="1:6" x14ac:dyDescent="0.25">
      <c r="A1143">
        <v>1141</v>
      </c>
      <c r="B1143" t="s">
        <v>101</v>
      </c>
      <c r="C1143" t="s">
        <v>116</v>
      </c>
      <c r="D1143" t="s">
        <v>135</v>
      </c>
      <c r="E1143" t="s">
        <v>104</v>
      </c>
      <c r="F1143" s="53">
        <f>'2040_NoBuild'!F1142*'2040_NoBuild'!H1142</f>
        <v>310665980</v>
      </c>
    </row>
    <row r="1144" spans="1:6" x14ac:dyDescent="0.25">
      <c r="A1144">
        <v>1142</v>
      </c>
      <c r="B1144" t="s">
        <v>101</v>
      </c>
      <c r="C1144" t="s">
        <v>116</v>
      </c>
      <c r="D1144" t="s">
        <v>135</v>
      </c>
      <c r="E1144" t="s">
        <v>104</v>
      </c>
      <c r="F1144" s="53">
        <f>'2040_NoBuild'!F1143*'2040_NoBuild'!H1143</f>
        <v>484103696</v>
      </c>
    </row>
    <row r="1145" spans="1:6" x14ac:dyDescent="0.25">
      <c r="A1145">
        <v>1143</v>
      </c>
      <c r="B1145" t="s">
        <v>101</v>
      </c>
      <c r="C1145" t="s">
        <v>116</v>
      </c>
      <c r="D1145" t="s">
        <v>135</v>
      </c>
      <c r="E1145" t="s">
        <v>104</v>
      </c>
      <c r="F1145" s="53">
        <f>'2040_NoBuild'!F1144*'2040_NoBuild'!H1144</f>
        <v>248704074</v>
      </c>
    </row>
    <row r="1146" spans="1:6" x14ac:dyDescent="0.25">
      <c r="A1146">
        <v>1144</v>
      </c>
      <c r="B1146" t="s">
        <v>101</v>
      </c>
      <c r="C1146" t="s">
        <v>116</v>
      </c>
      <c r="D1146" t="s">
        <v>135</v>
      </c>
      <c r="E1146" t="s">
        <v>104</v>
      </c>
      <c r="F1146" s="53">
        <f>'2040_NoBuild'!F1145*'2040_NoBuild'!H1145</f>
        <v>148354500</v>
      </c>
    </row>
    <row r="1147" spans="1:6" x14ac:dyDescent="0.25">
      <c r="A1147">
        <v>1145</v>
      </c>
      <c r="B1147" t="s">
        <v>101</v>
      </c>
      <c r="C1147" t="s">
        <v>116</v>
      </c>
      <c r="D1147" t="s">
        <v>135</v>
      </c>
      <c r="E1147" t="s">
        <v>104</v>
      </c>
      <c r="F1147" s="53">
        <f>'2040_NoBuild'!F1146*'2040_NoBuild'!H1146</f>
        <v>220414126</v>
      </c>
    </row>
    <row r="1148" spans="1:6" x14ac:dyDescent="0.25">
      <c r="A1148">
        <v>1146</v>
      </c>
      <c r="B1148" t="s">
        <v>101</v>
      </c>
      <c r="C1148" t="s">
        <v>116</v>
      </c>
      <c r="D1148" t="s">
        <v>135</v>
      </c>
      <c r="E1148" t="s">
        <v>104</v>
      </c>
      <c r="F1148" s="53">
        <f>'2040_NoBuild'!F1147*'2040_NoBuild'!H1147</f>
        <v>362878788</v>
      </c>
    </row>
    <row r="1149" spans="1:6" x14ac:dyDescent="0.25">
      <c r="A1149">
        <v>1147</v>
      </c>
      <c r="B1149" t="s">
        <v>101</v>
      </c>
      <c r="C1149" t="s">
        <v>116</v>
      </c>
      <c r="D1149" t="s">
        <v>135</v>
      </c>
      <c r="E1149" t="s">
        <v>104</v>
      </c>
      <c r="F1149" s="53">
        <f>'2040_NoBuild'!F1148*'2040_NoBuild'!H1148</f>
        <v>261959900</v>
      </c>
    </row>
    <row r="1150" spans="1:6" x14ac:dyDescent="0.25">
      <c r="A1150">
        <v>1148</v>
      </c>
      <c r="B1150" t="s">
        <v>101</v>
      </c>
      <c r="C1150" t="s">
        <v>116</v>
      </c>
      <c r="D1150" t="s">
        <v>135</v>
      </c>
      <c r="E1150" t="s">
        <v>104</v>
      </c>
      <c r="F1150" s="53">
        <f>'2040_NoBuild'!F1149*'2040_NoBuild'!H1149</f>
        <v>313611522</v>
      </c>
    </row>
    <row r="1151" spans="1:6" x14ac:dyDescent="0.25">
      <c r="A1151">
        <v>1149</v>
      </c>
      <c r="B1151" t="s">
        <v>101</v>
      </c>
      <c r="C1151" t="s">
        <v>116</v>
      </c>
      <c r="D1151" t="s">
        <v>136</v>
      </c>
      <c r="E1151" t="s">
        <v>104</v>
      </c>
      <c r="F1151" s="53">
        <f>'2040_NoBuild'!F1150*'2040_NoBuild'!H1150</f>
        <v>288538432</v>
      </c>
    </row>
    <row r="1152" spans="1:6" x14ac:dyDescent="0.25">
      <c r="A1152">
        <v>1150</v>
      </c>
      <c r="B1152" t="s">
        <v>101</v>
      </c>
      <c r="C1152" t="s">
        <v>116</v>
      </c>
      <c r="D1152" t="s">
        <v>136</v>
      </c>
      <c r="E1152" t="s">
        <v>104</v>
      </c>
      <c r="F1152" s="53">
        <f>'2040_NoBuild'!F1151*'2040_NoBuild'!H1151</f>
        <v>413620473</v>
      </c>
    </row>
    <row r="1153" spans="1:6" x14ac:dyDescent="0.25">
      <c r="A1153">
        <v>1151</v>
      </c>
      <c r="B1153" t="s">
        <v>101</v>
      </c>
      <c r="C1153" t="s">
        <v>116</v>
      </c>
      <c r="D1153" t="s">
        <v>136</v>
      </c>
      <c r="E1153" t="s">
        <v>104</v>
      </c>
      <c r="F1153" s="53">
        <f>'2040_NoBuild'!F1152*'2040_NoBuild'!H1152</f>
        <v>411657948</v>
      </c>
    </row>
    <row r="1154" spans="1:6" x14ac:dyDescent="0.25">
      <c r="A1154">
        <v>1152</v>
      </c>
      <c r="B1154" t="s">
        <v>101</v>
      </c>
      <c r="C1154" t="s">
        <v>116</v>
      </c>
      <c r="D1154" t="s">
        <v>136</v>
      </c>
      <c r="E1154" t="s">
        <v>104</v>
      </c>
      <c r="F1154" s="53">
        <f>'2040_NoBuild'!F1153*'2040_NoBuild'!H1153</f>
        <v>121291135</v>
      </c>
    </row>
    <row r="1155" spans="1:6" x14ac:dyDescent="0.25">
      <c r="A1155">
        <v>1153</v>
      </c>
      <c r="B1155" t="s">
        <v>101</v>
      </c>
      <c r="C1155" t="s">
        <v>116</v>
      </c>
      <c r="D1155" t="s">
        <v>136</v>
      </c>
      <c r="E1155" t="s">
        <v>104</v>
      </c>
      <c r="F1155" s="53">
        <f>'2040_NoBuild'!F1154*'2040_NoBuild'!H1154</f>
        <v>215730188</v>
      </c>
    </row>
    <row r="1156" spans="1:6" x14ac:dyDescent="0.25">
      <c r="A1156">
        <v>1154</v>
      </c>
      <c r="B1156" t="s">
        <v>101</v>
      </c>
      <c r="C1156" t="s">
        <v>116</v>
      </c>
      <c r="D1156" t="s">
        <v>136</v>
      </c>
      <c r="E1156" t="s">
        <v>104</v>
      </c>
      <c r="F1156" s="53">
        <f>'2040_NoBuild'!F1155*'2040_NoBuild'!H1155</f>
        <v>321744888</v>
      </c>
    </row>
    <row r="1157" spans="1:6" x14ac:dyDescent="0.25">
      <c r="A1157">
        <v>1155</v>
      </c>
      <c r="B1157" t="s">
        <v>101</v>
      </c>
      <c r="C1157" t="s">
        <v>116</v>
      </c>
      <c r="D1157" t="s">
        <v>136</v>
      </c>
      <c r="E1157" t="s">
        <v>104</v>
      </c>
      <c r="F1157" s="53">
        <f>'2040_NoBuild'!F1156*'2040_NoBuild'!H1156</f>
        <v>308919584</v>
      </c>
    </row>
    <row r="1158" spans="1:6" x14ac:dyDescent="0.25">
      <c r="A1158">
        <v>1156</v>
      </c>
      <c r="B1158" t="s">
        <v>101</v>
      </c>
      <c r="C1158" t="s">
        <v>116</v>
      </c>
      <c r="D1158" t="s">
        <v>136</v>
      </c>
      <c r="E1158" t="s">
        <v>104</v>
      </c>
      <c r="F1158" s="53">
        <f>'2040_NoBuild'!F1157*'2040_NoBuild'!H1157</f>
        <v>363036776</v>
      </c>
    </row>
    <row r="1159" spans="1:6" x14ac:dyDescent="0.25">
      <c r="A1159">
        <v>1157</v>
      </c>
      <c r="B1159" t="s">
        <v>101</v>
      </c>
      <c r="C1159" t="s">
        <v>116</v>
      </c>
      <c r="D1159" t="s">
        <v>136</v>
      </c>
      <c r="E1159" t="s">
        <v>104</v>
      </c>
      <c r="F1159" s="53">
        <f>'2040_NoBuild'!F1158*'2040_NoBuild'!H1158</f>
        <v>194251425</v>
      </c>
    </row>
    <row r="1160" spans="1:6" x14ac:dyDescent="0.25">
      <c r="A1160">
        <v>1158</v>
      </c>
      <c r="B1160" t="s">
        <v>101</v>
      </c>
      <c r="C1160" t="s">
        <v>116</v>
      </c>
      <c r="D1160" t="s">
        <v>136</v>
      </c>
      <c r="E1160" t="s">
        <v>104</v>
      </c>
      <c r="F1160" s="53">
        <f>'2040_NoBuild'!F1159*'2040_NoBuild'!H1159</f>
        <v>265196624</v>
      </c>
    </row>
    <row r="1161" spans="1:6" x14ac:dyDescent="0.25">
      <c r="A1161">
        <v>1159</v>
      </c>
      <c r="B1161" t="s">
        <v>101</v>
      </c>
      <c r="C1161" t="s">
        <v>116</v>
      </c>
      <c r="D1161" t="s">
        <v>136</v>
      </c>
      <c r="E1161" t="s">
        <v>104</v>
      </c>
      <c r="F1161" s="53">
        <f>'2040_NoBuild'!F1160*'2040_NoBuild'!H1160</f>
        <v>373058440</v>
      </c>
    </row>
    <row r="1162" spans="1:6" x14ac:dyDescent="0.25">
      <c r="A1162">
        <v>1160</v>
      </c>
      <c r="B1162" t="s">
        <v>101</v>
      </c>
      <c r="C1162" t="s">
        <v>116</v>
      </c>
      <c r="D1162" t="s">
        <v>136</v>
      </c>
      <c r="E1162" t="s">
        <v>104</v>
      </c>
      <c r="F1162" s="53">
        <f>'2040_NoBuild'!F1161*'2040_NoBuild'!H1161</f>
        <v>261502024</v>
      </c>
    </row>
    <row r="1163" spans="1:6" x14ac:dyDescent="0.25">
      <c r="A1163">
        <v>1161</v>
      </c>
      <c r="B1163" t="s">
        <v>101</v>
      </c>
      <c r="C1163" t="s">
        <v>116</v>
      </c>
      <c r="D1163" t="s">
        <v>136</v>
      </c>
      <c r="E1163" t="s">
        <v>104</v>
      </c>
      <c r="F1163" s="53">
        <f>'2040_NoBuild'!F1162*'2040_NoBuild'!H1162</f>
        <v>431483862</v>
      </c>
    </row>
    <row r="1164" spans="1:6" x14ac:dyDescent="0.25">
      <c r="A1164">
        <v>1162</v>
      </c>
      <c r="B1164" t="s">
        <v>101</v>
      </c>
      <c r="C1164" t="s">
        <v>116</v>
      </c>
      <c r="D1164" t="s">
        <v>136</v>
      </c>
      <c r="E1164" t="s">
        <v>104</v>
      </c>
      <c r="F1164" s="53">
        <f>'2040_NoBuild'!F1163*'2040_NoBuild'!H1163</f>
        <v>316811155</v>
      </c>
    </row>
    <row r="1165" spans="1:6" x14ac:dyDescent="0.25">
      <c r="A1165">
        <v>1163</v>
      </c>
      <c r="B1165" t="s">
        <v>101</v>
      </c>
      <c r="C1165" t="s">
        <v>116</v>
      </c>
      <c r="D1165" t="s">
        <v>136</v>
      </c>
      <c r="E1165" t="s">
        <v>104</v>
      </c>
      <c r="F1165" s="53">
        <f>'2040_NoBuild'!F1164*'2040_NoBuild'!H1164</f>
        <v>541406549</v>
      </c>
    </row>
    <row r="1166" spans="1:6" x14ac:dyDescent="0.25">
      <c r="A1166">
        <v>1164</v>
      </c>
      <c r="B1166" t="s">
        <v>101</v>
      </c>
      <c r="C1166" t="s">
        <v>116</v>
      </c>
      <c r="D1166" t="s">
        <v>136</v>
      </c>
      <c r="E1166" t="s">
        <v>104</v>
      </c>
      <c r="F1166" s="53">
        <f>'2040_NoBuild'!F1165*'2040_NoBuild'!H1165</f>
        <v>475603815</v>
      </c>
    </row>
    <row r="1167" spans="1:6" x14ac:dyDescent="0.25">
      <c r="A1167">
        <v>1165</v>
      </c>
      <c r="B1167" t="s">
        <v>101</v>
      </c>
      <c r="C1167" t="s">
        <v>116</v>
      </c>
      <c r="D1167" t="s">
        <v>136</v>
      </c>
      <c r="E1167" t="s">
        <v>104</v>
      </c>
      <c r="F1167" s="53">
        <f>'2040_NoBuild'!F1166*'2040_NoBuild'!H1166</f>
        <v>280309959</v>
      </c>
    </row>
    <row r="1168" spans="1:6" x14ac:dyDescent="0.25">
      <c r="A1168">
        <v>1166</v>
      </c>
      <c r="B1168" t="s">
        <v>101</v>
      </c>
      <c r="C1168" t="s">
        <v>116</v>
      </c>
      <c r="D1168" t="s">
        <v>136</v>
      </c>
      <c r="E1168" t="s">
        <v>104</v>
      </c>
      <c r="F1168" s="53">
        <f>'2040_NoBuild'!F1167*'2040_NoBuild'!H1167</f>
        <v>489900000</v>
      </c>
    </row>
    <row r="1169" spans="1:6" x14ac:dyDescent="0.25">
      <c r="A1169">
        <v>1167</v>
      </c>
      <c r="B1169" t="s">
        <v>101</v>
      </c>
      <c r="C1169" t="s">
        <v>116</v>
      </c>
      <c r="D1169" t="s">
        <v>136</v>
      </c>
      <c r="E1169" t="s">
        <v>104</v>
      </c>
      <c r="F1169" s="53">
        <f>'2040_NoBuild'!F1168*'2040_NoBuild'!H1168</f>
        <v>425258280</v>
      </c>
    </row>
    <row r="1170" spans="1:6" x14ac:dyDescent="0.25">
      <c r="A1170">
        <v>1168</v>
      </c>
      <c r="B1170" t="s">
        <v>101</v>
      </c>
      <c r="C1170" t="s">
        <v>116</v>
      </c>
      <c r="D1170" t="s">
        <v>137</v>
      </c>
      <c r="E1170" t="s">
        <v>104</v>
      </c>
      <c r="F1170" s="53">
        <f>'2040_NoBuild'!F1169*'2040_NoBuild'!H1169</f>
        <v>460843104</v>
      </c>
    </row>
    <row r="1171" spans="1:6" x14ac:dyDescent="0.25">
      <c r="A1171">
        <v>1169</v>
      </c>
      <c r="B1171" t="s">
        <v>101</v>
      </c>
      <c r="C1171" t="s">
        <v>116</v>
      </c>
      <c r="D1171" t="s">
        <v>137</v>
      </c>
      <c r="E1171" t="s">
        <v>104</v>
      </c>
      <c r="F1171" s="53">
        <f>'2040_NoBuild'!F1170*'2040_NoBuild'!H1170</f>
        <v>262344480</v>
      </c>
    </row>
    <row r="1172" spans="1:6" x14ac:dyDescent="0.25">
      <c r="A1172">
        <v>1170</v>
      </c>
      <c r="B1172" t="s">
        <v>101</v>
      </c>
      <c r="C1172" t="s">
        <v>116</v>
      </c>
      <c r="D1172" t="s">
        <v>137</v>
      </c>
      <c r="E1172" t="s">
        <v>104</v>
      </c>
      <c r="F1172" s="53">
        <f>'2040_NoBuild'!F1171*'2040_NoBuild'!H1171</f>
        <v>168251</v>
      </c>
    </row>
    <row r="1173" spans="1:6" x14ac:dyDescent="0.25">
      <c r="A1173">
        <v>1171</v>
      </c>
      <c r="B1173" t="s">
        <v>101</v>
      </c>
      <c r="C1173" t="s">
        <v>116</v>
      </c>
      <c r="D1173" t="s">
        <v>137</v>
      </c>
      <c r="E1173" t="s">
        <v>104</v>
      </c>
      <c r="F1173" s="53">
        <f>'2040_NoBuild'!F1172*'2040_NoBuild'!H1172</f>
        <v>442126170</v>
      </c>
    </row>
    <row r="1174" spans="1:6" x14ac:dyDescent="0.25">
      <c r="A1174">
        <v>1172</v>
      </c>
      <c r="B1174" t="s">
        <v>101</v>
      </c>
      <c r="C1174" t="s">
        <v>116</v>
      </c>
      <c r="D1174" t="s">
        <v>137</v>
      </c>
      <c r="E1174" t="s">
        <v>104</v>
      </c>
      <c r="F1174" s="53">
        <f>'2040_NoBuild'!F1173*'2040_NoBuild'!H1173</f>
        <v>437307984</v>
      </c>
    </row>
    <row r="1175" spans="1:6" x14ac:dyDescent="0.25">
      <c r="A1175">
        <v>1173</v>
      </c>
      <c r="B1175" t="s">
        <v>101</v>
      </c>
      <c r="C1175" t="s">
        <v>116</v>
      </c>
      <c r="D1175" t="s">
        <v>137</v>
      </c>
      <c r="E1175" t="s">
        <v>104</v>
      </c>
      <c r="F1175" s="53">
        <f>'2040_NoBuild'!F1174*'2040_NoBuild'!H1174</f>
        <v>263849238</v>
      </c>
    </row>
    <row r="1176" spans="1:6" x14ac:dyDescent="0.25">
      <c r="A1176">
        <v>1174</v>
      </c>
      <c r="B1176" t="s">
        <v>101</v>
      </c>
      <c r="C1176" t="s">
        <v>116</v>
      </c>
      <c r="D1176" t="s">
        <v>137</v>
      </c>
      <c r="E1176" t="s">
        <v>104</v>
      </c>
      <c r="F1176" s="53">
        <f>'2040_NoBuild'!F1175*'2040_NoBuild'!H1175</f>
        <v>397003841</v>
      </c>
    </row>
    <row r="1177" spans="1:6" x14ac:dyDescent="0.25">
      <c r="A1177">
        <v>1175</v>
      </c>
      <c r="B1177" t="s">
        <v>101</v>
      </c>
      <c r="C1177" t="s">
        <v>116</v>
      </c>
      <c r="D1177" t="s">
        <v>137</v>
      </c>
      <c r="E1177" t="s">
        <v>104</v>
      </c>
      <c r="F1177" s="53">
        <f>'2040_NoBuild'!F1176*'2040_NoBuild'!H1176</f>
        <v>297158516</v>
      </c>
    </row>
    <row r="1178" spans="1:6" x14ac:dyDescent="0.25">
      <c r="A1178">
        <v>1176</v>
      </c>
      <c r="B1178" t="s">
        <v>101</v>
      </c>
      <c r="C1178" t="s">
        <v>116</v>
      </c>
      <c r="D1178" t="s">
        <v>137</v>
      </c>
      <c r="E1178" t="s">
        <v>104</v>
      </c>
      <c r="F1178" s="53">
        <f>'2040_NoBuild'!F1177*'2040_NoBuild'!H1177</f>
        <v>232155813</v>
      </c>
    </row>
    <row r="1179" spans="1:6" x14ac:dyDescent="0.25">
      <c r="A1179">
        <v>1177</v>
      </c>
      <c r="B1179" t="s">
        <v>101</v>
      </c>
      <c r="C1179" t="s">
        <v>116</v>
      </c>
      <c r="D1179" t="s">
        <v>137</v>
      </c>
      <c r="E1179" t="s">
        <v>104</v>
      </c>
      <c r="F1179" s="53">
        <f>'2040_NoBuild'!F1178*'2040_NoBuild'!H1178</f>
        <v>458785981</v>
      </c>
    </row>
    <row r="1180" spans="1:6" x14ac:dyDescent="0.25">
      <c r="A1180">
        <v>1178</v>
      </c>
      <c r="B1180" t="s">
        <v>101</v>
      </c>
      <c r="C1180" t="s">
        <v>116</v>
      </c>
      <c r="D1180" t="s">
        <v>137</v>
      </c>
      <c r="E1180" t="s">
        <v>104</v>
      </c>
      <c r="F1180" s="53">
        <f>'2040_NoBuild'!F1179*'2040_NoBuild'!H1179</f>
        <v>497738893</v>
      </c>
    </row>
    <row r="1181" spans="1:6" x14ac:dyDescent="0.25">
      <c r="A1181">
        <v>1179</v>
      </c>
      <c r="B1181" t="s">
        <v>101</v>
      </c>
      <c r="C1181" t="s">
        <v>116</v>
      </c>
      <c r="D1181" t="s">
        <v>137</v>
      </c>
      <c r="E1181" t="s">
        <v>104</v>
      </c>
      <c r="F1181" s="53">
        <f>'2040_NoBuild'!F1180*'2040_NoBuild'!H1180</f>
        <v>166598928</v>
      </c>
    </row>
    <row r="1182" spans="1:6" x14ac:dyDescent="0.25">
      <c r="A1182">
        <v>1180</v>
      </c>
      <c r="B1182" t="s">
        <v>101</v>
      </c>
      <c r="C1182" t="s">
        <v>116</v>
      </c>
      <c r="D1182" t="s">
        <v>137</v>
      </c>
      <c r="E1182" t="s">
        <v>104</v>
      </c>
      <c r="F1182" s="53">
        <f>'2040_NoBuild'!F1181*'2040_NoBuild'!H1181</f>
        <v>309462240</v>
      </c>
    </row>
    <row r="1183" spans="1:6" x14ac:dyDescent="0.25">
      <c r="A1183">
        <v>1181</v>
      </c>
      <c r="B1183" t="s">
        <v>101</v>
      </c>
      <c r="C1183" t="s">
        <v>116</v>
      </c>
      <c r="D1183" t="s">
        <v>137</v>
      </c>
      <c r="E1183" t="s">
        <v>104</v>
      </c>
      <c r="F1183" s="53">
        <f>'2040_NoBuild'!F1182*'2040_NoBuild'!H1182</f>
        <v>255242086</v>
      </c>
    </row>
    <row r="1184" spans="1:6" x14ac:dyDescent="0.25">
      <c r="A1184">
        <v>1182</v>
      </c>
      <c r="B1184" t="s">
        <v>101</v>
      </c>
      <c r="C1184" t="s">
        <v>116</v>
      </c>
      <c r="D1184" t="s">
        <v>137</v>
      </c>
      <c r="E1184" t="s">
        <v>104</v>
      </c>
      <c r="F1184" s="53">
        <f>'2040_NoBuild'!F1183*'2040_NoBuild'!H1183</f>
        <v>292644800</v>
      </c>
    </row>
    <row r="1185" spans="1:6" x14ac:dyDescent="0.25">
      <c r="A1185">
        <v>1183</v>
      </c>
      <c r="B1185" t="s">
        <v>101</v>
      </c>
      <c r="C1185" t="s">
        <v>116</v>
      </c>
      <c r="D1185" t="s">
        <v>137</v>
      </c>
      <c r="E1185" t="s">
        <v>104</v>
      </c>
      <c r="F1185" s="53">
        <f>'2040_NoBuild'!F1184*'2040_NoBuild'!H1184</f>
        <v>294167520</v>
      </c>
    </row>
    <row r="1186" spans="1:6" x14ac:dyDescent="0.25">
      <c r="A1186">
        <v>1184</v>
      </c>
      <c r="B1186" t="s">
        <v>101</v>
      </c>
      <c r="C1186" t="s">
        <v>116</v>
      </c>
      <c r="D1186" t="s">
        <v>137</v>
      </c>
      <c r="E1186" t="s">
        <v>104</v>
      </c>
      <c r="F1186" s="53">
        <f>'2040_NoBuild'!F1185*'2040_NoBuild'!H1185</f>
        <v>275903793</v>
      </c>
    </row>
    <row r="1187" spans="1:6" x14ac:dyDescent="0.25">
      <c r="A1187">
        <v>1185</v>
      </c>
      <c r="B1187" t="s">
        <v>101</v>
      </c>
      <c r="C1187" t="s">
        <v>116</v>
      </c>
      <c r="D1187" t="s">
        <v>137</v>
      </c>
      <c r="E1187" t="s">
        <v>104</v>
      </c>
      <c r="F1187" s="53">
        <f>'2040_NoBuild'!F1186*'2040_NoBuild'!H1186</f>
        <v>93346422</v>
      </c>
    </row>
    <row r="1188" spans="1:6" x14ac:dyDescent="0.25">
      <c r="A1188">
        <v>1186</v>
      </c>
      <c r="B1188" t="s">
        <v>101</v>
      </c>
      <c r="C1188" t="s">
        <v>116</v>
      </c>
      <c r="D1188" t="s">
        <v>137</v>
      </c>
      <c r="E1188" t="s">
        <v>104</v>
      </c>
      <c r="F1188" s="53">
        <f>'2040_NoBuild'!F1187*'2040_NoBuild'!H1187</f>
        <v>261694488</v>
      </c>
    </row>
    <row r="1189" spans="1:6" x14ac:dyDescent="0.25">
      <c r="A1189">
        <v>1187</v>
      </c>
      <c r="B1189" t="s">
        <v>101</v>
      </c>
      <c r="C1189" t="s">
        <v>116</v>
      </c>
      <c r="D1189" t="s">
        <v>137</v>
      </c>
      <c r="E1189" t="s">
        <v>104</v>
      </c>
      <c r="F1189" s="53">
        <f>'2040_NoBuild'!F1188*'2040_NoBuild'!H1188</f>
        <v>258492952</v>
      </c>
    </row>
    <row r="1190" spans="1:6" x14ac:dyDescent="0.25">
      <c r="A1190">
        <v>1188</v>
      </c>
      <c r="B1190" t="s">
        <v>101</v>
      </c>
      <c r="C1190" t="s">
        <v>116</v>
      </c>
      <c r="D1190" t="s">
        <v>137</v>
      </c>
      <c r="E1190" t="s">
        <v>104</v>
      </c>
      <c r="F1190" s="53">
        <f>'2040_NoBuild'!F1189*'2040_NoBuild'!H1189</f>
        <v>562142633</v>
      </c>
    </row>
    <row r="1191" spans="1:6" x14ac:dyDescent="0.25">
      <c r="A1191">
        <v>1189</v>
      </c>
      <c r="B1191" t="s">
        <v>101</v>
      </c>
      <c r="C1191" t="s">
        <v>116</v>
      </c>
      <c r="D1191" t="s">
        <v>138</v>
      </c>
      <c r="E1191" t="s">
        <v>104</v>
      </c>
      <c r="F1191" s="53">
        <f>'2040_NoBuild'!F1190*'2040_NoBuild'!H1190</f>
        <v>237596464</v>
      </c>
    </row>
    <row r="1192" spans="1:6" x14ac:dyDescent="0.25">
      <c r="A1192">
        <v>1190</v>
      </c>
      <c r="B1192" t="s">
        <v>101</v>
      </c>
      <c r="C1192" t="s">
        <v>116</v>
      </c>
      <c r="D1192" t="s">
        <v>138</v>
      </c>
      <c r="E1192" t="s">
        <v>104</v>
      </c>
      <c r="F1192" s="53">
        <f>'2040_NoBuild'!F1191*'2040_NoBuild'!H1191</f>
        <v>296182220</v>
      </c>
    </row>
    <row r="1193" spans="1:6" x14ac:dyDescent="0.25">
      <c r="A1193">
        <v>1191</v>
      </c>
      <c r="B1193" t="s">
        <v>101</v>
      </c>
      <c r="C1193" t="s">
        <v>116</v>
      </c>
      <c r="D1193" t="s">
        <v>138</v>
      </c>
      <c r="E1193" t="s">
        <v>104</v>
      </c>
      <c r="F1193" s="53">
        <f>'2040_NoBuild'!F1192*'2040_NoBuild'!H1192</f>
        <v>205159520</v>
      </c>
    </row>
    <row r="1194" spans="1:6" x14ac:dyDescent="0.25">
      <c r="A1194">
        <v>1192</v>
      </c>
      <c r="B1194" t="s">
        <v>101</v>
      </c>
      <c r="C1194" t="s">
        <v>116</v>
      </c>
      <c r="D1194" t="s">
        <v>139</v>
      </c>
      <c r="E1194" t="s">
        <v>104</v>
      </c>
      <c r="F1194" s="53">
        <f>'2040_NoBuild'!F1193*'2040_NoBuild'!H1193</f>
        <v>293382360</v>
      </c>
    </row>
    <row r="1195" spans="1:6" x14ac:dyDescent="0.25">
      <c r="A1195">
        <v>1193</v>
      </c>
      <c r="B1195" t="s">
        <v>101</v>
      </c>
      <c r="C1195" t="s">
        <v>116</v>
      </c>
      <c r="D1195" t="s">
        <v>139</v>
      </c>
      <c r="E1195" t="s">
        <v>104</v>
      </c>
      <c r="F1195" s="53">
        <f>'2040_NoBuild'!F1194*'2040_NoBuild'!H1194</f>
        <v>228041358</v>
      </c>
    </row>
    <row r="1196" spans="1:6" x14ac:dyDescent="0.25">
      <c r="A1196">
        <v>1194</v>
      </c>
      <c r="B1196" t="s">
        <v>101</v>
      </c>
      <c r="C1196" t="s">
        <v>116</v>
      </c>
      <c r="D1196" t="s">
        <v>139</v>
      </c>
      <c r="E1196" t="s">
        <v>104</v>
      </c>
      <c r="F1196" s="53">
        <f>'2040_NoBuild'!F1195*'2040_NoBuild'!H1195</f>
        <v>110156124</v>
      </c>
    </row>
    <row r="1197" spans="1:6" x14ac:dyDescent="0.25">
      <c r="A1197">
        <v>1195</v>
      </c>
      <c r="B1197" t="s">
        <v>101</v>
      </c>
      <c r="C1197" t="s">
        <v>116</v>
      </c>
      <c r="D1197" t="s">
        <v>139</v>
      </c>
      <c r="E1197" t="s">
        <v>104</v>
      </c>
      <c r="F1197" s="53">
        <f>'2040_NoBuild'!F1196*'2040_NoBuild'!H1196</f>
        <v>403897077</v>
      </c>
    </row>
    <row r="1198" spans="1:6" x14ac:dyDescent="0.25">
      <c r="A1198">
        <v>1196</v>
      </c>
      <c r="B1198" t="s">
        <v>101</v>
      </c>
      <c r="C1198" t="s">
        <v>116</v>
      </c>
      <c r="D1198" t="s">
        <v>139</v>
      </c>
      <c r="E1198" t="s">
        <v>104</v>
      </c>
      <c r="F1198" s="53">
        <f>'2040_NoBuild'!F1197*'2040_NoBuild'!H1197</f>
        <v>17401125</v>
      </c>
    </row>
    <row r="1199" spans="1:6" x14ac:dyDescent="0.25">
      <c r="A1199">
        <v>1197</v>
      </c>
      <c r="B1199" t="s">
        <v>101</v>
      </c>
      <c r="C1199" t="s">
        <v>116</v>
      </c>
      <c r="D1199" t="s">
        <v>140</v>
      </c>
      <c r="E1199" t="s">
        <v>104</v>
      </c>
      <c r="F1199" s="53">
        <f>'2040_NoBuild'!F1198*'2040_NoBuild'!H1198</f>
        <v>72216740</v>
      </c>
    </row>
    <row r="1200" spans="1:6" x14ac:dyDescent="0.25">
      <c r="A1200">
        <v>1198</v>
      </c>
      <c r="B1200" t="s">
        <v>101</v>
      </c>
      <c r="C1200" t="s">
        <v>116</v>
      </c>
      <c r="D1200" t="s">
        <v>140</v>
      </c>
      <c r="E1200" t="s">
        <v>104</v>
      </c>
      <c r="F1200" s="53">
        <f>'2040_NoBuild'!F1199*'2040_NoBuild'!H1199</f>
        <v>210845782</v>
      </c>
    </row>
    <row r="1201" spans="1:6" x14ac:dyDescent="0.25">
      <c r="A1201">
        <v>1199</v>
      </c>
      <c r="B1201" t="s">
        <v>101</v>
      </c>
      <c r="C1201" t="s">
        <v>116</v>
      </c>
      <c r="D1201" t="s">
        <v>140</v>
      </c>
      <c r="E1201" t="s">
        <v>104</v>
      </c>
      <c r="F1201" s="53">
        <f>'2040_NoBuild'!F1200*'2040_NoBuild'!H1200</f>
        <v>275367644</v>
      </c>
    </row>
    <row r="1202" spans="1:6" x14ac:dyDescent="0.25">
      <c r="A1202">
        <v>1200</v>
      </c>
      <c r="B1202" t="s">
        <v>101</v>
      </c>
      <c r="C1202" t="s">
        <v>116</v>
      </c>
      <c r="D1202" t="s">
        <v>140</v>
      </c>
      <c r="E1202" t="s">
        <v>104</v>
      </c>
      <c r="F1202" s="53">
        <f>'2040_NoBuild'!F1201*'2040_NoBuild'!H1201</f>
        <v>436433230</v>
      </c>
    </row>
    <row r="1203" spans="1:6" x14ac:dyDescent="0.25">
      <c r="A1203">
        <v>1201</v>
      </c>
      <c r="B1203" t="s">
        <v>101</v>
      </c>
      <c r="C1203" t="s">
        <v>116</v>
      </c>
      <c r="D1203" t="s">
        <v>140</v>
      </c>
      <c r="E1203" t="s">
        <v>104</v>
      </c>
      <c r="F1203" s="53">
        <f>'2040_NoBuild'!F1202*'2040_NoBuild'!H1202</f>
        <v>601333704</v>
      </c>
    </row>
    <row r="1204" spans="1:6" x14ac:dyDescent="0.25">
      <c r="A1204">
        <v>1202</v>
      </c>
      <c r="B1204" t="s">
        <v>101</v>
      </c>
      <c r="C1204" t="s">
        <v>116</v>
      </c>
      <c r="D1204" t="s">
        <v>140</v>
      </c>
      <c r="E1204" t="s">
        <v>104</v>
      </c>
      <c r="F1204" s="53">
        <f>'2040_NoBuild'!F1203*'2040_NoBuild'!H1203</f>
        <v>414277136</v>
      </c>
    </row>
    <row r="1205" spans="1:6" x14ac:dyDescent="0.25">
      <c r="A1205">
        <v>1203</v>
      </c>
      <c r="B1205" t="s">
        <v>101</v>
      </c>
      <c r="C1205" t="s">
        <v>116</v>
      </c>
      <c r="D1205" t="s">
        <v>140</v>
      </c>
      <c r="E1205" t="s">
        <v>104</v>
      </c>
      <c r="F1205" s="53">
        <f>'2040_NoBuild'!F1204*'2040_NoBuild'!H1204</f>
        <v>614352604</v>
      </c>
    </row>
    <row r="1206" spans="1:6" x14ac:dyDescent="0.25">
      <c r="A1206">
        <v>1204</v>
      </c>
      <c r="B1206" t="s">
        <v>101</v>
      </c>
      <c r="C1206" t="s">
        <v>116</v>
      </c>
      <c r="D1206" t="s">
        <v>140</v>
      </c>
      <c r="E1206" t="s">
        <v>104</v>
      </c>
      <c r="F1206" s="53">
        <f>'2040_NoBuild'!F1205*'2040_NoBuild'!H1205</f>
        <v>441792000</v>
      </c>
    </row>
    <row r="1207" spans="1:6" x14ac:dyDescent="0.25">
      <c r="A1207">
        <v>1205</v>
      </c>
      <c r="B1207" t="s">
        <v>101</v>
      </c>
      <c r="C1207" t="s">
        <v>116</v>
      </c>
      <c r="D1207" t="s">
        <v>141</v>
      </c>
      <c r="E1207" t="s">
        <v>104</v>
      </c>
      <c r="F1207" s="53">
        <f>'2040_NoBuild'!F1206*'2040_NoBuild'!H1206</f>
        <v>449544340</v>
      </c>
    </row>
    <row r="1208" spans="1:6" x14ac:dyDescent="0.25">
      <c r="A1208">
        <v>1206</v>
      </c>
      <c r="B1208" t="s">
        <v>101</v>
      </c>
      <c r="C1208" t="s">
        <v>116</v>
      </c>
      <c r="D1208" t="s">
        <v>141</v>
      </c>
      <c r="E1208" t="s">
        <v>104</v>
      </c>
      <c r="F1208" s="53">
        <f>'2040_NoBuild'!F1207*'2040_NoBuild'!H1207</f>
        <v>400914560</v>
      </c>
    </row>
    <row r="1209" spans="1:6" x14ac:dyDescent="0.25">
      <c r="A1209">
        <v>1207</v>
      </c>
      <c r="B1209" t="s">
        <v>101</v>
      </c>
      <c r="C1209" t="s">
        <v>116</v>
      </c>
      <c r="D1209" t="s">
        <v>141</v>
      </c>
      <c r="E1209" t="s">
        <v>104</v>
      </c>
      <c r="F1209" s="53">
        <f>'2040_NoBuild'!F1208*'2040_NoBuild'!H1208</f>
        <v>718148964</v>
      </c>
    </row>
    <row r="1210" spans="1:6" x14ac:dyDescent="0.25">
      <c r="A1210">
        <v>1208</v>
      </c>
      <c r="B1210" t="s">
        <v>101</v>
      </c>
      <c r="C1210" t="s">
        <v>116</v>
      </c>
      <c r="D1210" t="s">
        <v>141</v>
      </c>
      <c r="E1210" t="s">
        <v>104</v>
      </c>
      <c r="F1210" s="53">
        <f>'2040_NoBuild'!F1209*'2040_NoBuild'!H1209</f>
        <v>406758915</v>
      </c>
    </row>
    <row r="1211" spans="1:6" x14ac:dyDescent="0.25">
      <c r="A1211">
        <v>1209</v>
      </c>
      <c r="B1211" t="s">
        <v>101</v>
      </c>
      <c r="C1211" t="s">
        <v>116</v>
      </c>
      <c r="D1211" t="s">
        <v>141</v>
      </c>
      <c r="E1211" t="s">
        <v>104</v>
      </c>
      <c r="F1211" s="53">
        <f>'2040_NoBuild'!F1210*'2040_NoBuild'!H1210</f>
        <v>744149628</v>
      </c>
    </row>
    <row r="1212" spans="1:6" x14ac:dyDescent="0.25">
      <c r="A1212">
        <v>1210</v>
      </c>
      <c r="B1212" t="s">
        <v>101</v>
      </c>
      <c r="C1212" t="s">
        <v>116</v>
      </c>
      <c r="D1212" t="s">
        <v>141</v>
      </c>
      <c r="E1212" t="s">
        <v>104</v>
      </c>
      <c r="F1212" s="53">
        <f>'2040_NoBuild'!F1211*'2040_NoBuild'!H1211</f>
        <v>260130312</v>
      </c>
    </row>
    <row r="1213" spans="1:6" x14ac:dyDescent="0.25">
      <c r="A1213">
        <v>1211</v>
      </c>
      <c r="B1213" t="s">
        <v>101</v>
      </c>
      <c r="C1213" t="s">
        <v>116</v>
      </c>
      <c r="D1213" t="s">
        <v>141</v>
      </c>
      <c r="E1213" t="s">
        <v>104</v>
      </c>
      <c r="F1213" s="53">
        <f>'2040_NoBuild'!F1212*'2040_NoBuild'!H1212</f>
        <v>219184784</v>
      </c>
    </row>
    <row r="1214" spans="1:6" x14ac:dyDescent="0.25">
      <c r="A1214">
        <v>1212</v>
      </c>
      <c r="B1214" t="s">
        <v>101</v>
      </c>
      <c r="C1214" t="s">
        <v>116</v>
      </c>
      <c r="D1214" t="s">
        <v>141</v>
      </c>
      <c r="E1214" t="s">
        <v>104</v>
      </c>
      <c r="F1214" s="53">
        <f>'2040_NoBuild'!F1213*'2040_NoBuild'!H1213</f>
        <v>718370502</v>
      </c>
    </row>
    <row r="1215" spans="1:6" x14ac:dyDescent="0.25">
      <c r="A1215">
        <v>1213</v>
      </c>
      <c r="B1215" t="s">
        <v>101</v>
      </c>
      <c r="C1215" t="s">
        <v>116</v>
      </c>
      <c r="D1215" t="s">
        <v>141</v>
      </c>
      <c r="E1215" t="s">
        <v>104</v>
      </c>
      <c r="F1215" s="53">
        <f>'2040_NoBuild'!F1214*'2040_NoBuild'!H1214</f>
        <v>213693318</v>
      </c>
    </row>
    <row r="1216" spans="1:6" x14ac:dyDescent="0.25">
      <c r="A1216">
        <v>1214</v>
      </c>
      <c r="B1216" t="s">
        <v>101</v>
      </c>
      <c r="C1216" t="s">
        <v>116</v>
      </c>
      <c r="D1216" t="s">
        <v>141</v>
      </c>
      <c r="E1216" t="s">
        <v>104</v>
      </c>
      <c r="F1216" s="53">
        <f>'2040_NoBuild'!F1215*'2040_NoBuild'!H1215</f>
        <v>0</v>
      </c>
    </row>
    <row r="1217" spans="1:6" x14ac:dyDescent="0.25">
      <c r="A1217">
        <v>1215</v>
      </c>
      <c r="B1217" t="s">
        <v>101</v>
      </c>
      <c r="C1217" t="s">
        <v>116</v>
      </c>
      <c r="D1217" t="s">
        <v>141</v>
      </c>
      <c r="E1217" t="s">
        <v>104</v>
      </c>
      <c r="F1217" s="53">
        <f>'2040_NoBuild'!F1216*'2040_NoBuild'!H1216</f>
        <v>2333859</v>
      </c>
    </row>
    <row r="1218" spans="1:6" x14ac:dyDescent="0.25">
      <c r="A1218">
        <v>1216</v>
      </c>
      <c r="B1218" t="s">
        <v>101</v>
      </c>
      <c r="C1218" t="s">
        <v>116</v>
      </c>
      <c r="D1218" t="s">
        <v>141</v>
      </c>
      <c r="E1218" t="s">
        <v>104</v>
      </c>
      <c r="F1218" s="53">
        <f>'2040_NoBuild'!F1217*'2040_NoBuild'!H1217</f>
        <v>4777680</v>
      </c>
    </row>
    <row r="1219" spans="1:6" x14ac:dyDescent="0.25">
      <c r="A1219">
        <v>1217</v>
      </c>
      <c r="B1219" t="s">
        <v>101</v>
      </c>
      <c r="C1219" t="s">
        <v>116</v>
      </c>
      <c r="D1219" t="s">
        <v>141</v>
      </c>
      <c r="E1219" t="s">
        <v>104</v>
      </c>
      <c r="F1219" s="53">
        <f>'2040_NoBuild'!F1218*'2040_NoBuild'!H1218</f>
        <v>606337790</v>
      </c>
    </row>
    <row r="1220" spans="1:6" x14ac:dyDescent="0.25">
      <c r="A1220">
        <v>1218</v>
      </c>
      <c r="B1220" t="s">
        <v>101</v>
      </c>
      <c r="C1220" t="s">
        <v>116</v>
      </c>
      <c r="D1220" t="s">
        <v>141</v>
      </c>
      <c r="E1220" t="s">
        <v>104</v>
      </c>
      <c r="F1220" s="53">
        <f>'2040_NoBuild'!F1219*'2040_NoBuild'!H1219</f>
        <v>437783248</v>
      </c>
    </row>
    <row r="1221" spans="1:6" x14ac:dyDescent="0.25">
      <c r="A1221">
        <v>1219</v>
      </c>
      <c r="B1221" t="s">
        <v>101</v>
      </c>
      <c r="C1221" t="s">
        <v>116</v>
      </c>
      <c r="D1221" t="s">
        <v>141</v>
      </c>
      <c r="E1221" t="s">
        <v>104</v>
      </c>
      <c r="F1221" s="53">
        <f>'2040_NoBuild'!F1220*'2040_NoBuild'!H1220</f>
        <v>548808858</v>
      </c>
    </row>
    <row r="1222" spans="1:6" x14ac:dyDescent="0.25">
      <c r="A1222">
        <v>1220</v>
      </c>
      <c r="B1222" t="s">
        <v>101</v>
      </c>
      <c r="C1222" t="s">
        <v>116</v>
      </c>
      <c r="D1222" t="s">
        <v>141</v>
      </c>
      <c r="E1222" t="s">
        <v>104</v>
      </c>
      <c r="F1222" s="53">
        <f>'2040_NoBuild'!F1221*'2040_NoBuild'!H1221</f>
        <v>92283480</v>
      </c>
    </row>
    <row r="1223" spans="1:6" x14ac:dyDescent="0.25">
      <c r="A1223">
        <v>1221</v>
      </c>
      <c r="B1223" t="s">
        <v>101</v>
      </c>
      <c r="C1223" t="s">
        <v>116</v>
      </c>
      <c r="D1223" t="s">
        <v>141</v>
      </c>
      <c r="E1223" t="s">
        <v>104</v>
      </c>
      <c r="F1223" s="53">
        <f>'2040_NoBuild'!F1222*'2040_NoBuild'!H1222</f>
        <v>19952964</v>
      </c>
    </row>
    <row r="1224" spans="1:6" x14ac:dyDescent="0.25">
      <c r="A1224">
        <v>1222</v>
      </c>
      <c r="B1224" t="s">
        <v>101</v>
      </c>
      <c r="C1224" t="s">
        <v>116</v>
      </c>
      <c r="D1224" t="s">
        <v>141</v>
      </c>
      <c r="E1224" t="s">
        <v>104</v>
      </c>
      <c r="F1224" s="53">
        <f>'2040_NoBuild'!F1223*'2040_NoBuild'!H1223</f>
        <v>274213480</v>
      </c>
    </row>
    <row r="1225" spans="1:6" x14ac:dyDescent="0.25">
      <c r="A1225">
        <v>1223</v>
      </c>
      <c r="B1225" t="s">
        <v>101</v>
      </c>
      <c r="C1225" t="s">
        <v>116</v>
      </c>
      <c r="D1225" t="s">
        <v>141</v>
      </c>
      <c r="E1225" t="s">
        <v>104</v>
      </c>
      <c r="F1225" s="53">
        <f>'2040_NoBuild'!F1224*'2040_NoBuild'!H1224</f>
        <v>419804850</v>
      </c>
    </row>
    <row r="1226" spans="1:6" x14ac:dyDescent="0.25">
      <c r="A1226">
        <v>1224</v>
      </c>
      <c r="B1226" t="s">
        <v>101</v>
      </c>
      <c r="C1226" t="s">
        <v>116</v>
      </c>
      <c r="D1226" t="s">
        <v>141</v>
      </c>
      <c r="E1226" t="s">
        <v>104</v>
      </c>
      <c r="F1226" s="53">
        <f>'2040_NoBuild'!F1225*'2040_NoBuild'!H1225</f>
        <v>865944305</v>
      </c>
    </row>
    <row r="1227" spans="1:6" x14ac:dyDescent="0.25">
      <c r="A1227">
        <v>1225</v>
      </c>
      <c r="B1227" t="s">
        <v>101</v>
      </c>
      <c r="C1227" t="s">
        <v>116</v>
      </c>
      <c r="D1227" t="s">
        <v>141</v>
      </c>
      <c r="E1227" t="s">
        <v>104</v>
      </c>
      <c r="F1227" s="53">
        <f>'2040_NoBuild'!F1226*'2040_NoBuild'!H1226</f>
        <v>223108375</v>
      </c>
    </row>
    <row r="1228" spans="1:6" x14ac:dyDescent="0.25">
      <c r="A1228">
        <v>1226</v>
      </c>
      <c r="B1228" t="s">
        <v>101</v>
      </c>
      <c r="C1228" t="s">
        <v>116</v>
      </c>
      <c r="D1228" t="s">
        <v>141</v>
      </c>
      <c r="E1228" t="s">
        <v>104</v>
      </c>
      <c r="F1228" s="53">
        <f>'2040_NoBuild'!F1227*'2040_NoBuild'!H1227</f>
        <v>414237348</v>
      </c>
    </row>
    <row r="1229" spans="1:6" x14ac:dyDescent="0.25">
      <c r="A1229">
        <v>1227</v>
      </c>
      <c r="B1229" t="s">
        <v>101</v>
      </c>
      <c r="C1229" t="s">
        <v>116</v>
      </c>
      <c r="D1229" t="s">
        <v>141</v>
      </c>
      <c r="E1229" t="s">
        <v>104</v>
      </c>
      <c r="F1229" s="53">
        <f>'2040_NoBuild'!F1228*'2040_NoBuild'!H1228</f>
        <v>492051084</v>
      </c>
    </row>
    <row r="1230" spans="1:6" x14ac:dyDescent="0.25">
      <c r="A1230">
        <v>1228</v>
      </c>
      <c r="B1230" t="s">
        <v>101</v>
      </c>
      <c r="C1230" t="s">
        <v>116</v>
      </c>
      <c r="D1230" t="s">
        <v>141</v>
      </c>
      <c r="E1230" t="s">
        <v>104</v>
      </c>
      <c r="F1230" s="53">
        <f>'2040_NoBuild'!F1229*'2040_NoBuild'!H1229</f>
        <v>457569441</v>
      </c>
    </row>
    <row r="1231" spans="1:6" x14ac:dyDescent="0.25">
      <c r="A1231">
        <v>1229</v>
      </c>
      <c r="B1231" t="s">
        <v>101</v>
      </c>
      <c r="C1231" t="s">
        <v>116</v>
      </c>
      <c r="D1231" t="s">
        <v>141</v>
      </c>
      <c r="E1231" t="s">
        <v>104</v>
      </c>
      <c r="F1231" s="53">
        <f>'2040_NoBuild'!F1230*'2040_NoBuild'!H1230</f>
        <v>867460956</v>
      </c>
    </row>
    <row r="1232" spans="1:6" x14ac:dyDescent="0.25">
      <c r="A1232">
        <v>1230</v>
      </c>
      <c r="B1232" t="s">
        <v>101</v>
      </c>
      <c r="C1232" t="s">
        <v>116</v>
      </c>
      <c r="D1232" t="s">
        <v>141</v>
      </c>
      <c r="E1232" t="s">
        <v>104</v>
      </c>
      <c r="F1232" s="53">
        <f>'2040_NoBuild'!F1231*'2040_NoBuild'!H1231</f>
        <v>1063379700</v>
      </c>
    </row>
    <row r="1233" spans="1:6" x14ac:dyDescent="0.25">
      <c r="A1233">
        <v>1231</v>
      </c>
      <c r="B1233" t="s">
        <v>101</v>
      </c>
      <c r="C1233" t="s">
        <v>116</v>
      </c>
      <c r="D1233" t="s">
        <v>142</v>
      </c>
      <c r="E1233" t="s">
        <v>104</v>
      </c>
      <c r="F1233" s="53">
        <f>'2040_NoBuild'!F1232*'2040_NoBuild'!H1232</f>
        <v>359445597</v>
      </c>
    </row>
    <row r="1234" spans="1:6" x14ac:dyDescent="0.25">
      <c r="A1234">
        <v>1232</v>
      </c>
      <c r="B1234" t="s">
        <v>101</v>
      </c>
      <c r="C1234" t="s">
        <v>116</v>
      </c>
      <c r="D1234" t="s">
        <v>142</v>
      </c>
      <c r="E1234" t="s">
        <v>104</v>
      </c>
      <c r="F1234" s="53">
        <f>'2040_NoBuild'!F1233*'2040_NoBuild'!H1233</f>
        <v>30981856</v>
      </c>
    </row>
    <row r="1235" spans="1:6" x14ac:dyDescent="0.25">
      <c r="A1235">
        <v>1233</v>
      </c>
      <c r="B1235" t="s">
        <v>101</v>
      </c>
      <c r="C1235" t="s">
        <v>116</v>
      </c>
      <c r="D1235" t="s">
        <v>142</v>
      </c>
      <c r="E1235" t="s">
        <v>104</v>
      </c>
      <c r="F1235" s="53">
        <f>'2040_NoBuild'!F1234*'2040_NoBuild'!H1234</f>
        <v>342818273</v>
      </c>
    </row>
    <row r="1236" spans="1:6" x14ac:dyDescent="0.25">
      <c r="A1236">
        <v>1234</v>
      </c>
      <c r="B1236" t="s">
        <v>101</v>
      </c>
      <c r="C1236" t="s">
        <v>116</v>
      </c>
      <c r="D1236" t="s">
        <v>142</v>
      </c>
      <c r="E1236" t="s">
        <v>104</v>
      </c>
      <c r="F1236" s="53">
        <f>'2040_NoBuild'!F1235*'2040_NoBuild'!H1235</f>
        <v>11198495</v>
      </c>
    </row>
    <row r="1237" spans="1:6" x14ac:dyDescent="0.25">
      <c r="A1237">
        <v>1235</v>
      </c>
      <c r="B1237" t="s">
        <v>101</v>
      </c>
      <c r="C1237" t="s">
        <v>116</v>
      </c>
      <c r="D1237" t="s">
        <v>142</v>
      </c>
      <c r="E1237" t="s">
        <v>104</v>
      </c>
      <c r="F1237" s="53">
        <f>'2040_NoBuild'!F1236*'2040_NoBuild'!H1236</f>
        <v>37332768</v>
      </c>
    </row>
    <row r="1238" spans="1:6" x14ac:dyDescent="0.25">
      <c r="A1238">
        <v>1236</v>
      </c>
      <c r="B1238" t="s">
        <v>101</v>
      </c>
      <c r="C1238" t="s">
        <v>116</v>
      </c>
      <c r="D1238" t="s">
        <v>142</v>
      </c>
      <c r="E1238" t="s">
        <v>104</v>
      </c>
      <c r="F1238" s="53">
        <f>'2040_NoBuild'!F1237*'2040_NoBuild'!H1237</f>
        <v>349525500</v>
      </c>
    </row>
    <row r="1239" spans="1:6" x14ac:dyDescent="0.25">
      <c r="A1239">
        <v>1237</v>
      </c>
      <c r="B1239" t="s">
        <v>101</v>
      </c>
      <c r="C1239" t="s">
        <v>116</v>
      </c>
      <c r="D1239" t="s">
        <v>142</v>
      </c>
      <c r="E1239" t="s">
        <v>104</v>
      </c>
      <c r="F1239" s="53">
        <f>'2040_NoBuild'!F1238*'2040_NoBuild'!H1238</f>
        <v>203650965</v>
      </c>
    </row>
    <row r="1240" spans="1:6" x14ac:dyDescent="0.25">
      <c r="A1240">
        <v>1238</v>
      </c>
      <c r="B1240" t="s">
        <v>101</v>
      </c>
      <c r="C1240" t="s">
        <v>116</v>
      </c>
      <c r="D1240" t="s">
        <v>142</v>
      </c>
      <c r="E1240" t="s">
        <v>104</v>
      </c>
      <c r="F1240" s="53">
        <f>'2040_NoBuild'!F1239*'2040_NoBuild'!H1239</f>
        <v>241128768</v>
      </c>
    </row>
    <row r="1241" spans="1:6" x14ac:dyDescent="0.25">
      <c r="A1241">
        <v>1239</v>
      </c>
      <c r="B1241" t="s">
        <v>101</v>
      </c>
      <c r="C1241" t="s">
        <v>116</v>
      </c>
      <c r="D1241" t="s">
        <v>142</v>
      </c>
      <c r="E1241" t="s">
        <v>104</v>
      </c>
      <c r="F1241" s="53">
        <f>'2040_NoBuild'!F1240*'2040_NoBuild'!H1240</f>
        <v>350287554</v>
      </c>
    </row>
    <row r="1242" spans="1:6" x14ac:dyDescent="0.25">
      <c r="A1242">
        <v>1240</v>
      </c>
      <c r="B1242" t="s">
        <v>101</v>
      </c>
      <c r="C1242" t="s">
        <v>116</v>
      </c>
      <c r="D1242" t="s">
        <v>142</v>
      </c>
      <c r="E1242" t="s">
        <v>104</v>
      </c>
      <c r="F1242" s="53">
        <f>'2040_NoBuild'!F1241*'2040_NoBuild'!H1241</f>
        <v>407543748</v>
      </c>
    </row>
    <row r="1243" spans="1:6" x14ac:dyDescent="0.25">
      <c r="A1243">
        <v>1241</v>
      </c>
      <c r="B1243" t="s">
        <v>101</v>
      </c>
      <c r="C1243" t="s">
        <v>116</v>
      </c>
      <c r="D1243" t="s">
        <v>142</v>
      </c>
      <c r="E1243" t="s">
        <v>104</v>
      </c>
      <c r="F1243" s="53">
        <f>'2040_NoBuild'!F1242*'2040_NoBuild'!H1242</f>
        <v>495262000</v>
      </c>
    </row>
    <row r="1244" spans="1:6" x14ac:dyDescent="0.25">
      <c r="A1244">
        <v>1242</v>
      </c>
      <c r="B1244" t="s">
        <v>101</v>
      </c>
      <c r="C1244" t="s">
        <v>116</v>
      </c>
      <c r="D1244" t="s">
        <v>142</v>
      </c>
      <c r="E1244" t="s">
        <v>104</v>
      </c>
      <c r="F1244" s="53">
        <f>'2040_NoBuild'!F1243*'2040_NoBuild'!H1243</f>
        <v>122273918</v>
      </c>
    </row>
    <row r="1245" spans="1:6" x14ac:dyDescent="0.25">
      <c r="A1245">
        <v>1243</v>
      </c>
      <c r="B1245" t="s">
        <v>101</v>
      </c>
      <c r="C1245" t="s">
        <v>116</v>
      </c>
      <c r="D1245" t="s">
        <v>142</v>
      </c>
      <c r="E1245" t="s">
        <v>104</v>
      </c>
      <c r="F1245" s="53">
        <f>'2040_NoBuild'!F1244*'2040_NoBuild'!H1244</f>
        <v>160914135</v>
      </c>
    </row>
    <row r="1246" spans="1:6" x14ac:dyDescent="0.25">
      <c r="A1246">
        <v>1244</v>
      </c>
      <c r="B1246" t="s">
        <v>101</v>
      </c>
      <c r="C1246" t="s">
        <v>116</v>
      </c>
      <c r="D1246" t="s">
        <v>142</v>
      </c>
      <c r="E1246" t="s">
        <v>104</v>
      </c>
      <c r="F1246" s="53">
        <f>'2040_NoBuild'!F1245*'2040_NoBuild'!H1245</f>
        <v>475542780</v>
      </c>
    </row>
    <row r="1247" spans="1:6" x14ac:dyDescent="0.25">
      <c r="A1247">
        <v>1245</v>
      </c>
      <c r="B1247" t="s">
        <v>101</v>
      </c>
      <c r="C1247" t="s">
        <v>116</v>
      </c>
      <c r="D1247" t="s">
        <v>142</v>
      </c>
      <c r="E1247" t="s">
        <v>104</v>
      </c>
      <c r="F1247" s="53">
        <f>'2040_NoBuild'!F1246*'2040_NoBuild'!H1246</f>
        <v>758514840</v>
      </c>
    </row>
    <row r="1248" spans="1:6" x14ac:dyDescent="0.25">
      <c r="A1248">
        <v>1246</v>
      </c>
      <c r="B1248" t="s">
        <v>101</v>
      </c>
      <c r="C1248" t="s">
        <v>116</v>
      </c>
      <c r="D1248" t="s">
        <v>142</v>
      </c>
      <c r="E1248" t="s">
        <v>104</v>
      </c>
      <c r="F1248" s="53">
        <f>'2040_NoBuild'!F1247*'2040_NoBuild'!H1247</f>
        <v>30808778</v>
      </c>
    </row>
    <row r="1249" spans="1:6" x14ac:dyDescent="0.25">
      <c r="A1249">
        <v>1247</v>
      </c>
      <c r="B1249" t="s">
        <v>101</v>
      </c>
      <c r="C1249" t="s">
        <v>116</v>
      </c>
      <c r="D1249" t="s">
        <v>142</v>
      </c>
      <c r="E1249" t="s">
        <v>104</v>
      </c>
      <c r="F1249" s="53">
        <f>'2040_NoBuild'!F1248*'2040_NoBuild'!H1248</f>
        <v>63999684</v>
      </c>
    </row>
    <row r="1250" spans="1:6" x14ac:dyDescent="0.25">
      <c r="A1250">
        <v>1248</v>
      </c>
      <c r="B1250" t="s">
        <v>101</v>
      </c>
      <c r="C1250" t="s">
        <v>116</v>
      </c>
      <c r="D1250" t="s">
        <v>142</v>
      </c>
      <c r="E1250" t="s">
        <v>104</v>
      </c>
      <c r="F1250" s="53">
        <f>'2040_NoBuild'!F1249*'2040_NoBuild'!H1249</f>
        <v>448340508</v>
      </c>
    </row>
    <row r="1251" spans="1:6" x14ac:dyDescent="0.25">
      <c r="A1251">
        <v>1249</v>
      </c>
      <c r="B1251" t="s">
        <v>101</v>
      </c>
      <c r="C1251" t="s">
        <v>116</v>
      </c>
      <c r="D1251" t="s">
        <v>142</v>
      </c>
      <c r="E1251" t="s">
        <v>104</v>
      </c>
      <c r="F1251" s="53">
        <f>'2040_NoBuild'!F1250*'2040_NoBuild'!H1250</f>
        <v>264299004</v>
      </c>
    </row>
    <row r="1252" spans="1:6" x14ac:dyDescent="0.25">
      <c r="A1252">
        <v>1250</v>
      </c>
      <c r="B1252" t="s">
        <v>101</v>
      </c>
      <c r="C1252" t="s">
        <v>116</v>
      </c>
      <c r="D1252" t="s">
        <v>142</v>
      </c>
      <c r="E1252" t="s">
        <v>104</v>
      </c>
      <c r="F1252" s="53">
        <f>'2040_NoBuild'!F1251*'2040_NoBuild'!H1251</f>
        <v>89875968</v>
      </c>
    </row>
    <row r="1253" spans="1:6" x14ac:dyDescent="0.25">
      <c r="A1253">
        <v>1251</v>
      </c>
      <c r="B1253" t="s">
        <v>101</v>
      </c>
      <c r="C1253" t="s">
        <v>116</v>
      </c>
      <c r="D1253" t="s">
        <v>142</v>
      </c>
      <c r="E1253" t="s">
        <v>104</v>
      </c>
      <c r="F1253" s="53">
        <f>'2040_NoBuild'!F1252*'2040_NoBuild'!H1252</f>
        <v>230775417</v>
      </c>
    </row>
    <row r="1254" spans="1:6" x14ac:dyDescent="0.25">
      <c r="A1254">
        <v>1252</v>
      </c>
      <c r="B1254" t="s">
        <v>101</v>
      </c>
      <c r="C1254" t="s">
        <v>116</v>
      </c>
      <c r="D1254" t="s">
        <v>143</v>
      </c>
      <c r="E1254" t="s">
        <v>104</v>
      </c>
      <c r="F1254" s="53">
        <f>'2040_NoBuild'!F1253*'2040_NoBuild'!H1253</f>
        <v>491488326</v>
      </c>
    </row>
    <row r="1255" spans="1:6" x14ac:dyDescent="0.25">
      <c r="A1255">
        <v>1253</v>
      </c>
      <c r="B1255" t="s">
        <v>101</v>
      </c>
      <c r="C1255" t="s">
        <v>116</v>
      </c>
      <c r="D1255" t="s">
        <v>143</v>
      </c>
      <c r="E1255" t="s">
        <v>104</v>
      </c>
      <c r="F1255" s="53">
        <f>'2040_NoBuild'!F1254*'2040_NoBuild'!H1254</f>
        <v>42087870</v>
      </c>
    </row>
    <row r="1256" spans="1:6" x14ac:dyDescent="0.25">
      <c r="A1256">
        <v>1254</v>
      </c>
      <c r="B1256" t="s">
        <v>101</v>
      </c>
      <c r="C1256" t="s">
        <v>116</v>
      </c>
      <c r="D1256" t="s">
        <v>143</v>
      </c>
      <c r="E1256" t="s">
        <v>104</v>
      </c>
      <c r="F1256" s="53">
        <f>'2040_NoBuild'!F1255*'2040_NoBuild'!H1255</f>
        <v>554801710</v>
      </c>
    </row>
    <row r="1257" spans="1:6" x14ac:dyDescent="0.25">
      <c r="A1257">
        <v>1255</v>
      </c>
      <c r="B1257" t="s">
        <v>101</v>
      </c>
      <c r="C1257" t="s">
        <v>116</v>
      </c>
      <c r="D1257" t="s">
        <v>143</v>
      </c>
      <c r="E1257" t="s">
        <v>104</v>
      </c>
      <c r="F1257" s="53">
        <f>'2040_NoBuild'!F1256*'2040_NoBuild'!H1256</f>
        <v>575392123</v>
      </c>
    </row>
    <row r="1258" spans="1:6" x14ac:dyDescent="0.25">
      <c r="A1258">
        <v>1256</v>
      </c>
      <c r="B1258" t="s">
        <v>101</v>
      </c>
      <c r="C1258" t="s">
        <v>116</v>
      </c>
      <c r="D1258" t="s">
        <v>143</v>
      </c>
      <c r="E1258" t="s">
        <v>104</v>
      </c>
      <c r="F1258" s="53">
        <f>'2040_NoBuild'!F1257*'2040_NoBuild'!H1257</f>
        <v>387665550</v>
      </c>
    </row>
    <row r="1259" spans="1:6" x14ac:dyDescent="0.25">
      <c r="A1259">
        <v>1257</v>
      </c>
      <c r="B1259" t="s">
        <v>101</v>
      </c>
      <c r="C1259" t="s">
        <v>116</v>
      </c>
      <c r="D1259" t="s">
        <v>144</v>
      </c>
      <c r="E1259" t="s">
        <v>104</v>
      </c>
      <c r="F1259" s="53">
        <f>'2040_NoBuild'!F1258*'2040_NoBuild'!H1258</f>
        <v>189775521</v>
      </c>
    </row>
    <row r="1260" spans="1:6" x14ac:dyDescent="0.25">
      <c r="A1260">
        <v>1258</v>
      </c>
      <c r="B1260" t="s">
        <v>101</v>
      </c>
      <c r="C1260" t="s">
        <v>116</v>
      </c>
      <c r="D1260" t="s">
        <v>144</v>
      </c>
      <c r="E1260" t="s">
        <v>104</v>
      </c>
      <c r="F1260" s="53">
        <f>'2040_NoBuild'!F1259*'2040_NoBuild'!H1259</f>
        <v>311001632</v>
      </c>
    </row>
    <row r="1261" spans="1:6" x14ac:dyDescent="0.25">
      <c r="A1261">
        <v>1259</v>
      </c>
      <c r="B1261" t="s">
        <v>101</v>
      </c>
      <c r="C1261" t="s">
        <v>116</v>
      </c>
      <c r="D1261" t="s">
        <v>144</v>
      </c>
      <c r="E1261" t="s">
        <v>104</v>
      </c>
      <c r="F1261" s="53">
        <f>'2040_NoBuild'!F1260*'2040_NoBuild'!H1260</f>
        <v>401773872</v>
      </c>
    </row>
    <row r="1262" spans="1:6" x14ac:dyDescent="0.25">
      <c r="A1262">
        <v>1260</v>
      </c>
      <c r="B1262" t="s">
        <v>101</v>
      </c>
      <c r="C1262" t="s">
        <v>116</v>
      </c>
      <c r="D1262" t="s">
        <v>144</v>
      </c>
      <c r="E1262" t="s">
        <v>104</v>
      </c>
      <c r="F1262" s="53">
        <f>'2040_NoBuild'!F1261*'2040_NoBuild'!H1261</f>
        <v>227060554</v>
      </c>
    </row>
    <row r="1263" spans="1:6" x14ac:dyDescent="0.25">
      <c r="A1263">
        <v>1265</v>
      </c>
      <c r="B1263" t="s">
        <v>101</v>
      </c>
      <c r="C1263" t="s">
        <v>108</v>
      </c>
      <c r="D1263" t="s">
        <v>147</v>
      </c>
      <c r="E1263" t="s">
        <v>104</v>
      </c>
      <c r="F1263" s="53">
        <f>'2040_NoBuild'!F1262*'2040_NoBuild'!H1262</f>
        <v>691331815</v>
      </c>
    </row>
    <row r="1264" spans="1:6" x14ac:dyDescent="0.25">
      <c r="A1264">
        <v>1266</v>
      </c>
      <c r="B1264" t="s">
        <v>101</v>
      </c>
      <c r="C1264" t="s">
        <v>108</v>
      </c>
      <c r="D1264" t="s">
        <v>147</v>
      </c>
      <c r="E1264" t="s">
        <v>104</v>
      </c>
      <c r="F1264" s="53">
        <f>'2040_NoBuild'!F1263*'2040_NoBuild'!H1263</f>
        <v>698258604</v>
      </c>
    </row>
    <row r="1265" spans="1:6" x14ac:dyDescent="0.25">
      <c r="A1265">
        <v>1267</v>
      </c>
      <c r="B1265" t="s">
        <v>101</v>
      </c>
      <c r="C1265" t="s">
        <v>108</v>
      </c>
      <c r="D1265" t="s">
        <v>147</v>
      </c>
      <c r="E1265" t="s">
        <v>104</v>
      </c>
      <c r="F1265" s="53">
        <f>'2040_NoBuild'!F1264*'2040_NoBuild'!H1264</f>
        <v>1368808551</v>
      </c>
    </row>
    <row r="1266" spans="1:6" x14ac:dyDescent="0.25">
      <c r="A1266">
        <v>1268</v>
      </c>
      <c r="B1266" t="s">
        <v>101</v>
      </c>
      <c r="C1266" t="s">
        <v>108</v>
      </c>
      <c r="D1266" t="s">
        <v>147</v>
      </c>
      <c r="E1266" t="s">
        <v>104</v>
      </c>
      <c r="F1266" s="53">
        <f>'2040_NoBuild'!F1265*'2040_NoBuild'!H1265</f>
        <v>458534980</v>
      </c>
    </row>
    <row r="1267" spans="1:6" x14ac:dyDescent="0.25">
      <c r="A1267">
        <v>1269</v>
      </c>
      <c r="B1267" t="s">
        <v>101</v>
      </c>
      <c r="C1267" t="s">
        <v>108</v>
      </c>
      <c r="D1267" t="s">
        <v>147</v>
      </c>
      <c r="E1267" t="s">
        <v>104</v>
      </c>
      <c r="F1267" s="53">
        <f>'2040_NoBuild'!F1266*'2040_NoBuild'!H1266</f>
        <v>937999116</v>
      </c>
    </row>
    <row r="1268" spans="1:6" x14ac:dyDescent="0.25">
      <c r="A1268">
        <v>1270</v>
      </c>
      <c r="B1268" t="s">
        <v>101</v>
      </c>
      <c r="C1268" t="s">
        <v>108</v>
      </c>
      <c r="D1268" t="s">
        <v>147</v>
      </c>
      <c r="E1268" t="s">
        <v>104</v>
      </c>
      <c r="F1268" s="53">
        <f>'2040_NoBuild'!F1267*'2040_NoBuild'!H1267</f>
        <v>364226522</v>
      </c>
    </row>
    <row r="1269" spans="1:6" x14ac:dyDescent="0.25">
      <c r="A1269">
        <v>1271</v>
      </c>
      <c r="B1269" t="s">
        <v>101</v>
      </c>
      <c r="C1269" t="s">
        <v>108</v>
      </c>
      <c r="D1269" t="s">
        <v>147</v>
      </c>
      <c r="E1269" t="s">
        <v>104</v>
      </c>
      <c r="F1269" s="53">
        <f>'2040_NoBuild'!F1268*'2040_NoBuild'!H1268</f>
        <v>116858412</v>
      </c>
    </row>
    <row r="1270" spans="1:6" x14ac:dyDescent="0.25">
      <c r="A1270">
        <v>1272</v>
      </c>
      <c r="B1270" t="s">
        <v>101</v>
      </c>
      <c r="C1270" t="s">
        <v>108</v>
      </c>
      <c r="D1270" t="s">
        <v>147</v>
      </c>
      <c r="E1270" t="s">
        <v>104</v>
      </c>
      <c r="F1270" s="53">
        <f>'2040_NoBuild'!F1269*'2040_NoBuild'!H1269</f>
        <v>376968816</v>
      </c>
    </row>
    <row r="1271" spans="1:6" x14ac:dyDescent="0.25">
      <c r="A1271">
        <v>1273</v>
      </c>
      <c r="B1271" t="s">
        <v>101</v>
      </c>
      <c r="C1271" t="s">
        <v>108</v>
      </c>
      <c r="D1271" t="s">
        <v>147</v>
      </c>
      <c r="E1271" t="s">
        <v>104</v>
      </c>
      <c r="F1271" s="53">
        <f>'2040_NoBuild'!F1270*'2040_NoBuild'!H1270</f>
        <v>501393336</v>
      </c>
    </row>
    <row r="1272" spans="1:6" x14ac:dyDescent="0.25">
      <c r="A1272">
        <v>1274</v>
      </c>
      <c r="B1272" t="s">
        <v>101</v>
      </c>
      <c r="C1272" t="s">
        <v>108</v>
      </c>
      <c r="D1272" t="s">
        <v>147</v>
      </c>
      <c r="E1272" t="s">
        <v>104</v>
      </c>
      <c r="F1272" s="53">
        <f>'2040_NoBuild'!F1271*'2040_NoBuild'!H1271</f>
        <v>422019040</v>
      </c>
    </row>
    <row r="1273" spans="1:6" x14ac:dyDescent="0.25">
      <c r="A1273">
        <v>1275</v>
      </c>
      <c r="B1273" t="s">
        <v>101</v>
      </c>
      <c r="C1273" t="s">
        <v>108</v>
      </c>
      <c r="D1273" t="s">
        <v>147</v>
      </c>
      <c r="E1273" t="s">
        <v>104</v>
      </c>
      <c r="F1273" s="53">
        <f>'2040_NoBuild'!F1272*'2040_NoBuild'!H1272</f>
        <v>821961280</v>
      </c>
    </row>
    <row r="1274" spans="1:6" x14ac:dyDescent="0.25">
      <c r="A1274">
        <v>1276</v>
      </c>
      <c r="B1274" t="s">
        <v>101</v>
      </c>
      <c r="C1274" t="s">
        <v>108</v>
      </c>
      <c r="D1274" t="s">
        <v>147</v>
      </c>
      <c r="E1274" t="s">
        <v>104</v>
      </c>
      <c r="F1274" s="53">
        <f>'2040_NoBuild'!F1273*'2040_NoBuild'!H1273</f>
        <v>1013042303</v>
      </c>
    </row>
    <row r="1275" spans="1:6" x14ac:dyDescent="0.25">
      <c r="A1275">
        <v>1277</v>
      </c>
      <c r="B1275" t="s">
        <v>101</v>
      </c>
      <c r="C1275" t="s">
        <v>108</v>
      </c>
      <c r="D1275" t="s">
        <v>148</v>
      </c>
      <c r="E1275" t="s">
        <v>104</v>
      </c>
      <c r="F1275" s="53">
        <f>'2040_NoBuild'!F1274*'2040_NoBuild'!H1274</f>
        <v>579318552</v>
      </c>
    </row>
    <row r="1276" spans="1:6" x14ac:dyDescent="0.25">
      <c r="A1276">
        <v>1278</v>
      </c>
      <c r="B1276" t="s">
        <v>101</v>
      </c>
      <c r="C1276" t="s">
        <v>108</v>
      </c>
      <c r="D1276" t="s">
        <v>148</v>
      </c>
      <c r="E1276" t="s">
        <v>104</v>
      </c>
      <c r="F1276" s="53">
        <f>'2040_NoBuild'!F1275*'2040_NoBuild'!H1275</f>
        <v>664370048</v>
      </c>
    </row>
    <row r="1277" spans="1:6" x14ac:dyDescent="0.25">
      <c r="A1277">
        <v>1279</v>
      </c>
      <c r="B1277" t="s">
        <v>101</v>
      </c>
      <c r="C1277" t="s">
        <v>108</v>
      </c>
      <c r="D1277" t="s">
        <v>148</v>
      </c>
      <c r="E1277" t="s">
        <v>104</v>
      </c>
      <c r="F1277" s="53">
        <f>'2040_NoBuild'!F1276*'2040_NoBuild'!H1276</f>
        <v>579032314</v>
      </c>
    </row>
    <row r="1278" spans="1:6" x14ac:dyDescent="0.25">
      <c r="A1278">
        <v>1280</v>
      </c>
      <c r="B1278" t="s">
        <v>101</v>
      </c>
      <c r="C1278" t="s">
        <v>108</v>
      </c>
      <c r="D1278" t="s">
        <v>148</v>
      </c>
      <c r="E1278" t="s">
        <v>104</v>
      </c>
      <c r="F1278" s="53">
        <f>'2040_NoBuild'!F1277*'2040_NoBuild'!H1277</f>
        <v>514739676</v>
      </c>
    </row>
    <row r="1279" spans="1:6" x14ac:dyDescent="0.25">
      <c r="A1279">
        <v>1281</v>
      </c>
      <c r="B1279" t="s">
        <v>101</v>
      </c>
      <c r="C1279" t="s">
        <v>108</v>
      </c>
      <c r="D1279" t="s">
        <v>148</v>
      </c>
      <c r="E1279" t="s">
        <v>104</v>
      </c>
      <c r="F1279" s="53">
        <f>'2040_NoBuild'!F1278*'2040_NoBuild'!H1278</f>
        <v>335849522</v>
      </c>
    </row>
    <row r="1280" spans="1:6" x14ac:dyDescent="0.25">
      <c r="A1280">
        <v>1282</v>
      </c>
      <c r="B1280" t="s">
        <v>101</v>
      </c>
      <c r="C1280" t="s">
        <v>108</v>
      </c>
      <c r="D1280" t="s">
        <v>148</v>
      </c>
      <c r="E1280" t="s">
        <v>104</v>
      </c>
      <c r="F1280" s="53">
        <f>'2040_NoBuild'!F1279*'2040_NoBuild'!H1279</f>
        <v>639195903</v>
      </c>
    </row>
    <row r="1281" spans="1:6" x14ac:dyDescent="0.25">
      <c r="A1281">
        <v>1283</v>
      </c>
      <c r="B1281" t="s">
        <v>101</v>
      </c>
      <c r="C1281" t="s">
        <v>108</v>
      </c>
      <c r="D1281" t="s">
        <v>148</v>
      </c>
      <c r="E1281" t="s">
        <v>104</v>
      </c>
      <c r="F1281" s="53">
        <f>'2040_NoBuild'!F1280*'2040_NoBuild'!H1280</f>
        <v>266269813</v>
      </c>
    </row>
    <row r="1282" spans="1:6" x14ac:dyDescent="0.25">
      <c r="A1282">
        <v>1284</v>
      </c>
      <c r="B1282" t="s">
        <v>101</v>
      </c>
      <c r="C1282" t="s">
        <v>108</v>
      </c>
      <c r="D1282" t="s">
        <v>148</v>
      </c>
      <c r="E1282" t="s">
        <v>104</v>
      </c>
      <c r="F1282" s="53">
        <f>'2040_NoBuild'!F1281*'2040_NoBuild'!H1281</f>
        <v>355066019</v>
      </c>
    </row>
    <row r="1283" spans="1:6" x14ac:dyDescent="0.25">
      <c r="A1283">
        <v>1285</v>
      </c>
      <c r="B1283" t="s">
        <v>101</v>
      </c>
      <c r="C1283" t="s">
        <v>108</v>
      </c>
      <c r="D1283" t="s">
        <v>149</v>
      </c>
      <c r="E1283" t="s">
        <v>104</v>
      </c>
      <c r="F1283" s="53">
        <f>'2040_NoBuild'!F1282*'2040_NoBuild'!H1282</f>
        <v>218076459</v>
      </c>
    </row>
    <row r="1284" spans="1:6" x14ac:dyDescent="0.25">
      <c r="A1284">
        <v>1286</v>
      </c>
      <c r="B1284" t="s">
        <v>101</v>
      </c>
      <c r="C1284" t="s">
        <v>108</v>
      </c>
      <c r="D1284" t="s">
        <v>149</v>
      </c>
      <c r="E1284" t="s">
        <v>104</v>
      </c>
      <c r="F1284" s="53">
        <f>'2040_NoBuild'!F1283*'2040_NoBuild'!H1283</f>
        <v>464003181</v>
      </c>
    </row>
    <row r="1285" spans="1:6" x14ac:dyDescent="0.25">
      <c r="A1285">
        <v>1287</v>
      </c>
      <c r="B1285" t="s">
        <v>101</v>
      </c>
      <c r="C1285" t="s">
        <v>108</v>
      </c>
      <c r="D1285" t="s">
        <v>149</v>
      </c>
      <c r="E1285" t="s">
        <v>104</v>
      </c>
      <c r="F1285" s="53">
        <f>'2040_NoBuild'!F1284*'2040_NoBuild'!H1284</f>
        <v>105533694</v>
      </c>
    </row>
    <row r="1286" spans="1:6" x14ac:dyDescent="0.25">
      <c r="A1286">
        <v>1288</v>
      </c>
      <c r="B1286" t="s">
        <v>101</v>
      </c>
      <c r="C1286" t="s">
        <v>108</v>
      </c>
      <c r="D1286" t="s">
        <v>149</v>
      </c>
      <c r="E1286" t="s">
        <v>104</v>
      </c>
      <c r="F1286" s="53">
        <f>'2040_NoBuild'!F1285*'2040_NoBuild'!H1285</f>
        <v>598343039</v>
      </c>
    </row>
    <row r="1287" spans="1:6" x14ac:dyDescent="0.25">
      <c r="A1287">
        <v>1289</v>
      </c>
      <c r="B1287" t="s">
        <v>101</v>
      </c>
      <c r="C1287" t="s">
        <v>108</v>
      </c>
      <c r="D1287" t="s">
        <v>149</v>
      </c>
      <c r="E1287" t="s">
        <v>104</v>
      </c>
      <c r="F1287" s="53">
        <f>'2040_NoBuild'!F1286*'2040_NoBuild'!H1286</f>
        <v>456467200</v>
      </c>
    </row>
    <row r="1288" spans="1:6" x14ac:dyDescent="0.25">
      <c r="A1288">
        <v>1290</v>
      </c>
      <c r="B1288" t="s">
        <v>101</v>
      </c>
      <c r="C1288" t="s">
        <v>108</v>
      </c>
      <c r="D1288" t="s">
        <v>149</v>
      </c>
      <c r="E1288" t="s">
        <v>104</v>
      </c>
      <c r="F1288" s="53">
        <f>'2040_NoBuild'!F1287*'2040_NoBuild'!H1287</f>
        <v>923268105</v>
      </c>
    </row>
    <row r="1289" spans="1:6" x14ac:dyDescent="0.25">
      <c r="A1289">
        <v>1291</v>
      </c>
      <c r="B1289" t="s">
        <v>101</v>
      </c>
      <c r="C1289" t="s">
        <v>108</v>
      </c>
      <c r="D1289" t="s">
        <v>149</v>
      </c>
      <c r="E1289" t="s">
        <v>104</v>
      </c>
      <c r="F1289" s="53">
        <f>'2040_NoBuild'!F1288*'2040_NoBuild'!H1288</f>
        <v>811615200</v>
      </c>
    </row>
    <row r="1290" spans="1:6" x14ac:dyDescent="0.25">
      <c r="A1290">
        <v>1292</v>
      </c>
      <c r="B1290" t="s">
        <v>101</v>
      </c>
      <c r="C1290" t="s">
        <v>108</v>
      </c>
      <c r="D1290" t="s">
        <v>149</v>
      </c>
      <c r="E1290" t="s">
        <v>104</v>
      </c>
      <c r="F1290" s="53">
        <f>'2040_NoBuild'!F1289*'2040_NoBuild'!H1289</f>
        <v>427195650</v>
      </c>
    </row>
    <row r="1291" spans="1:6" x14ac:dyDescent="0.25">
      <c r="A1291">
        <v>1293</v>
      </c>
      <c r="B1291" t="s">
        <v>101</v>
      </c>
      <c r="C1291" t="s">
        <v>108</v>
      </c>
      <c r="D1291" t="s">
        <v>149</v>
      </c>
      <c r="E1291" t="s">
        <v>104</v>
      </c>
      <c r="F1291" s="53">
        <f>'2040_NoBuild'!F1290*'2040_NoBuild'!H1290</f>
        <v>906301170</v>
      </c>
    </row>
    <row r="1292" spans="1:6" x14ac:dyDescent="0.25">
      <c r="A1292">
        <v>1294</v>
      </c>
      <c r="B1292" t="s">
        <v>101</v>
      </c>
      <c r="C1292" t="s">
        <v>108</v>
      </c>
      <c r="D1292" t="s">
        <v>149</v>
      </c>
      <c r="E1292" t="s">
        <v>104</v>
      </c>
      <c r="F1292" s="53">
        <f>'2040_NoBuild'!F1291*'2040_NoBuild'!H1291</f>
        <v>624603681</v>
      </c>
    </row>
    <row r="1293" spans="1:6" x14ac:dyDescent="0.25">
      <c r="A1293">
        <v>1295</v>
      </c>
      <c r="B1293" t="s">
        <v>101</v>
      </c>
      <c r="C1293" t="s">
        <v>108</v>
      </c>
      <c r="D1293" t="s">
        <v>149</v>
      </c>
      <c r="E1293" t="s">
        <v>104</v>
      </c>
      <c r="F1293" s="53">
        <f>'2040_NoBuild'!F1292*'2040_NoBuild'!H1292</f>
        <v>607754070</v>
      </c>
    </row>
    <row r="1294" spans="1:6" x14ac:dyDescent="0.25">
      <c r="A1294">
        <v>1296</v>
      </c>
      <c r="B1294" t="s">
        <v>101</v>
      </c>
      <c r="C1294" t="s">
        <v>108</v>
      </c>
      <c r="D1294" t="s">
        <v>149</v>
      </c>
      <c r="E1294" t="s">
        <v>104</v>
      </c>
      <c r="F1294" s="53">
        <f>'2040_NoBuild'!F1293*'2040_NoBuild'!H1293</f>
        <v>667266336</v>
      </c>
    </row>
    <row r="1295" spans="1:6" x14ac:dyDescent="0.25">
      <c r="A1295">
        <v>1297</v>
      </c>
      <c r="B1295" t="s">
        <v>101</v>
      </c>
      <c r="C1295" t="s">
        <v>108</v>
      </c>
      <c r="D1295" t="s">
        <v>149</v>
      </c>
      <c r="E1295" t="s">
        <v>104</v>
      </c>
      <c r="F1295" s="53">
        <f>'2040_NoBuild'!F1294*'2040_NoBuild'!H1294</f>
        <v>133236858</v>
      </c>
    </row>
    <row r="1296" spans="1:6" x14ac:dyDescent="0.25">
      <c r="A1296">
        <v>1298</v>
      </c>
      <c r="B1296" t="s">
        <v>101</v>
      </c>
      <c r="C1296" t="s">
        <v>108</v>
      </c>
      <c r="D1296" t="s">
        <v>149</v>
      </c>
      <c r="E1296" t="s">
        <v>104</v>
      </c>
      <c r="F1296" s="53">
        <f>'2040_NoBuild'!F1295*'2040_NoBuild'!H1295</f>
        <v>0</v>
      </c>
    </row>
    <row r="1297" spans="1:6" x14ac:dyDescent="0.25">
      <c r="A1297">
        <v>1364</v>
      </c>
      <c r="B1297" t="s">
        <v>101</v>
      </c>
      <c r="C1297" t="s">
        <v>108</v>
      </c>
      <c r="D1297" t="s">
        <v>154</v>
      </c>
      <c r="E1297" t="s">
        <v>104</v>
      </c>
      <c r="F1297" s="53">
        <f>'2040_NoBuild'!F1296*'2040_NoBuild'!H1296</f>
        <v>347986320</v>
      </c>
    </row>
    <row r="1298" spans="1:6" x14ac:dyDescent="0.25">
      <c r="A1298">
        <v>1365</v>
      </c>
      <c r="B1298" t="s">
        <v>101</v>
      </c>
      <c r="C1298" t="s">
        <v>108</v>
      </c>
      <c r="D1298" t="s">
        <v>154</v>
      </c>
      <c r="E1298" t="s">
        <v>104</v>
      </c>
      <c r="F1298" s="53">
        <f>'2040_NoBuild'!F1297*'2040_NoBuild'!H1297</f>
        <v>15077144</v>
      </c>
    </row>
    <row r="1299" spans="1:6" x14ac:dyDescent="0.25">
      <c r="A1299">
        <v>1366</v>
      </c>
      <c r="B1299" t="s">
        <v>101</v>
      </c>
      <c r="C1299" t="s">
        <v>108</v>
      </c>
      <c r="D1299" t="s">
        <v>154</v>
      </c>
      <c r="E1299" t="s">
        <v>104</v>
      </c>
      <c r="F1299" s="53">
        <f>'2040_NoBuild'!F1298*'2040_NoBuild'!H1298</f>
        <v>25391016</v>
      </c>
    </row>
    <row r="1300" spans="1:6" x14ac:dyDescent="0.25">
      <c r="A1300">
        <v>1367</v>
      </c>
      <c r="B1300" t="s">
        <v>101</v>
      </c>
      <c r="C1300" t="s">
        <v>108</v>
      </c>
      <c r="D1300" t="s">
        <v>154</v>
      </c>
      <c r="E1300" t="s">
        <v>104</v>
      </c>
      <c r="F1300" s="53">
        <f>'2040_NoBuild'!F1299*'2040_NoBuild'!H1299</f>
        <v>654647272</v>
      </c>
    </row>
    <row r="1301" spans="1:6" x14ac:dyDescent="0.25">
      <c r="A1301">
        <v>1368</v>
      </c>
      <c r="B1301" t="s">
        <v>101</v>
      </c>
      <c r="C1301" t="s">
        <v>108</v>
      </c>
      <c r="D1301" t="s">
        <v>154</v>
      </c>
      <c r="E1301" t="s">
        <v>104</v>
      </c>
      <c r="F1301" s="53">
        <f>'2040_NoBuild'!F1300*'2040_NoBuild'!H1300</f>
        <v>3641275</v>
      </c>
    </row>
    <row r="1302" spans="1:6" x14ac:dyDescent="0.25">
      <c r="A1302">
        <v>1369</v>
      </c>
      <c r="B1302" t="s">
        <v>101</v>
      </c>
      <c r="C1302" t="s">
        <v>108</v>
      </c>
      <c r="D1302" t="s">
        <v>154</v>
      </c>
      <c r="E1302" t="s">
        <v>104</v>
      </c>
      <c r="F1302" s="53">
        <f>'2040_NoBuild'!F1301*'2040_NoBuild'!H1301</f>
        <v>24916287</v>
      </c>
    </row>
    <row r="1303" spans="1:6" x14ac:dyDescent="0.25">
      <c r="A1303">
        <v>1370</v>
      </c>
      <c r="B1303" t="s">
        <v>101</v>
      </c>
      <c r="C1303" t="s">
        <v>108</v>
      </c>
      <c r="D1303" t="s">
        <v>154</v>
      </c>
      <c r="E1303" t="s">
        <v>104</v>
      </c>
      <c r="F1303" s="53">
        <f>'2040_NoBuild'!F1302*'2040_NoBuild'!H1302</f>
        <v>0</v>
      </c>
    </row>
    <row r="1304" spans="1:6" x14ac:dyDescent="0.25">
      <c r="A1304">
        <v>1371</v>
      </c>
      <c r="B1304" t="s">
        <v>101</v>
      </c>
      <c r="C1304" t="s">
        <v>108</v>
      </c>
      <c r="D1304" t="s">
        <v>154</v>
      </c>
      <c r="E1304" t="s">
        <v>104</v>
      </c>
      <c r="F1304" s="53">
        <f>'2040_NoBuild'!F1303*'2040_NoBuild'!H1303</f>
        <v>0</v>
      </c>
    </row>
    <row r="1305" spans="1:6" x14ac:dyDescent="0.25">
      <c r="A1305">
        <v>1372</v>
      </c>
      <c r="B1305" t="s">
        <v>101</v>
      </c>
      <c r="C1305" t="s">
        <v>108</v>
      </c>
      <c r="D1305" t="s">
        <v>154</v>
      </c>
      <c r="E1305" t="s">
        <v>104</v>
      </c>
      <c r="F1305" s="53">
        <f>'2040_NoBuild'!F1304*'2040_NoBuild'!H1304</f>
        <v>0</v>
      </c>
    </row>
    <row r="1306" spans="1:6" x14ac:dyDescent="0.25">
      <c r="A1306">
        <v>1373</v>
      </c>
      <c r="B1306" t="s">
        <v>101</v>
      </c>
      <c r="C1306" t="s">
        <v>108</v>
      </c>
      <c r="D1306" t="s">
        <v>154</v>
      </c>
      <c r="E1306" t="s">
        <v>104</v>
      </c>
      <c r="F1306" s="53">
        <f>'2040_NoBuild'!F1305*'2040_NoBuild'!H1305</f>
        <v>0</v>
      </c>
    </row>
    <row r="1307" spans="1:6" x14ac:dyDescent="0.25">
      <c r="A1307">
        <v>1374</v>
      </c>
      <c r="B1307" t="s">
        <v>101</v>
      </c>
      <c r="C1307" t="s">
        <v>108</v>
      </c>
      <c r="D1307" t="s">
        <v>154</v>
      </c>
      <c r="E1307" t="s">
        <v>104</v>
      </c>
      <c r="F1307" s="53">
        <f>'2040_NoBuild'!F1306*'2040_NoBuild'!H1306</f>
        <v>55850311</v>
      </c>
    </row>
    <row r="1308" spans="1:6" x14ac:dyDescent="0.25">
      <c r="A1308">
        <v>1375</v>
      </c>
      <c r="B1308" t="s">
        <v>101</v>
      </c>
      <c r="C1308" t="s">
        <v>108</v>
      </c>
      <c r="D1308" t="s">
        <v>154</v>
      </c>
      <c r="E1308" t="s">
        <v>104</v>
      </c>
      <c r="F1308" s="53">
        <f>'2040_NoBuild'!F1307*'2040_NoBuild'!H1307</f>
        <v>217302904</v>
      </c>
    </row>
    <row r="1309" spans="1:6" x14ac:dyDescent="0.25">
      <c r="A1309">
        <v>1376</v>
      </c>
      <c r="B1309" t="s">
        <v>101</v>
      </c>
      <c r="C1309" t="s">
        <v>108</v>
      </c>
      <c r="D1309" t="s">
        <v>154</v>
      </c>
      <c r="E1309" t="s">
        <v>104</v>
      </c>
      <c r="F1309" s="53">
        <f>'2040_NoBuild'!F1308*'2040_NoBuild'!H1308</f>
        <v>345925020</v>
      </c>
    </row>
    <row r="1310" spans="1:6" x14ac:dyDescent="0.25">
      <c r="A1310">
        <v>1377</v>
      </c>
      <c r="B1310" t="s">
        <v>101</v>
      </c>
      <c r="C1310" t="s">
        <v>108</v>
      </c>
      <c r="D1310" t="s">
        <v>154</v>
      </c>
      <c r="E1310" t="s">
        <v>104</v>
      </c>
      <c r="F1310" s="53">
        <f>'2040_NoBuild'!F1309*'2040_NoBuild'!H1309</f>
        <v>154491138</v>
      </c>
    </row>
    <row r="1311" spans="1:6" x14ac:dyDescent="0.25">
      <c r="A1311">
        <v>1378</v>
      </c>
      <c r="B1311" t="s">
        <v>101</v>
      </c>
      <c r="C1311" t="s">
        <v>108</v>
      </c>
      <c r="D1311" t="s">
        <v>154</v>
      </c>
      <c r="E1311" t="s">
        <v>104</v>
      </c>
      <c r="F1311" s="53">
        <f>'2040_NoBuild'!F1310*'2040_NoBuild'!H1310</f>
        <v>551781099</v>
      </c>
    </row>
    <row r="1312" spans="1:6" x14ac:dyDescent="0.25">
      <c r="A1312">
        <v>1379</v>
      </c>
      <c r="B1312" t="s">
        <v>101</v>
      </c>
      <c r="C1312" t="s">
        <v>108</v>
      </c>
      <c r="D1312" t="s">
        <v>154</v>
      </c>
      <c r="E1312" t="s">
        <v>104</v>
      </c>
      <c r="F1312" s="53">
        <f>'2040_NoBuild'!F1311*'2040_NoBuild'!H1311</f>
        <v>0</v>
      </c>
    </row>
    <row r="1313" spans="1:6" x14ac:dyDescent="0.25">
      <c r="A1313">
        <v>1380</v>
      </c>
      <c r="B1313" t="s">
        <v>101</v>
      </c>
      <c r="C1313" t="s">
        <v>108</v>
      </c>
      <c r="D1313" t="s">
        <v>154</v>
      </c>
      <c r="E1313" t="s">
        <v>104</v>
      </c>
      <c r="F1313" s="53">
        <f>'2040_NoBuild'!F1312*'2040_NoBuild'!H1312</f>
        <v>681026294</v>
      </c>
    </row>
    <row r="1314" spans="1:6" x14ac:dyDescent="0.25">
      <c r="A1314">
        <v>1381</v>
      </c>
      <c r="B1314" t="s">
        <v>101</v>
      </c>
      <c r="C1314" t="s">
        <v>108</v>
      </c>
      <c r="D1314" t="s">
        <v>154</v>
      </c>
      <c r="E1314" t="s">
        <v>104</v>
      </c>
      <c r="F1314" s="53">
        <f>'2040_NoBuild'!F1313*'2040_NoBuild'!H1313</f>
        <v>633168630</v>
      </c>
    </row>
    <row r="1315" spans="1:6" x14ac:dyDescent="0.25">
      <c r="A1315">
        <v>1382</v>
      </c>
      <c r="B1315" t="s">
        <v>101</v>
      </c>
      <c r="C1315" t="s">
        <v>108</v>
      </c>
      <c r="D1315" t="s">
        <v>154</v>
      </c>
      <c r="E1315" t="s">
        <v>104</v>
      </c>
      <c r="F1315" s="53">
        <f>'2040_NoBuild'!F1314*'2040_NoBuild'!H1314</f>
        <v>785253810</v>
      </c>
    </row>
    <row r="1316" spans="1:6" x14ac:dyDescent="0.25">
      <c r="A1316">
        <v>1383</v>
      </c>
      <c r="B1316" t="s">
        <v>101</v>
      </c>
      <c r="C1316" t="s">
        <v>108</v>
      </c>
      <c r="D1316" t="s">
        <v>154</v>
      </c>
      <c r="E1316" t="s">
        <v>104</v>
      </c>
      <c r="F1316" s="53">
        <f>'2040_NoBuild'!F1315*'2040_NoBuild'!H1315</f>
        <v>924911866</v>
      </c>
    </row>
    <row r="1317" spans="1:6" x14ac:dyDescent="0.25">
      <c r="A1317">
        <v>1384</v>
      </c>
      <c r="B1317" t="s">
        <v>101</v>
      </c>
      <c r="C1317" t="s">
        <v>108</v>
      </c>
      <c r="D1317" t="s">
        <v>154</v>
      </c>
      <c r="E1317" t="s">
        <v>104</v>
      </c>
      <c r="F1317" s="53">
        <f>'2040_NoBuild'!F1316*'2040_NoBuild'!H1316</f>
        <v>511051775</v>
      </c>
    </row>
    <row r="1318" spans="1:6" x14ac:dyDescent="0.25">
      <c r="A1318">
        <v>1385</v>
      </c>
      <c r="B1318" t="s">
        <v>101</v>
      </c>
      <c r="C1318" t="s">
        <v>108</v>
      </c>
      <c r="D1318" t="s">
        <v>154</v>
      </c>
      <c r="E1318" t="s">
        <v>104</v>
      </c>
      <c r="F1318" s="53">
        <f>'2040_NoBuild'!F1317*'2040_NoBuild'!H1317</f>
        <v>820792224</v>
      </c>
    </row>
    <row r="1319" spans="1:6" x14ac:dyDescent="0.25">
      <c r="A1319">
        <v>1386</v>
      </c>
      <c r="B1319" t="s">
        <v>101</v>
      </c>
      <c r="C1319" t="s">
        <v>108</v>
      </c>
      <c r="D1319" t="s">
        <v>154</v>
      </c>
      <c r="E1319" t="s">
        <v>104</v>
      </c>
      <c r="F1319" s="53">
        <f>'2040_NoBuild'!F1318*'2040_NoBuild'!H1318</f>
        <v>683966400</v>
      </c>
    </row>
    <row r="1320" spans="1:6" x14ac:dyDescent="0.25">
      <c r="A1320">
        <v>1414</v>
      </c>
      <c r="B1320" t="s">
        <v>101</v>
      </c>
      <c r="C1320" t="s">
        <v>108</v>
      </c>
      <c r="D1320" t="s">
        <v>156</v>
      </c>
      <c r="E1320" t="s">
        <v>104</v>
      </c>
      <c r="F1320" s="53">
        <f>'2040_NoBuild'!F1319*'2040_NoBuild'!H1319</f>
        <v>185904033</v>
      </c>
    </row>
    <row r="1321" spans="1:6" x14ac:dyDescent="0.25">
      <c r="A1321">
        <v>1415</v>
      </c>
      <c r="B1321" t="s">
        <v>101</v>
      </c>
      <c r="C1321" t="s">
        <v>108</v>
      </c>
      <c r="D1321" t="s">
        <v>156</v>
      </c>
      <c r="E1321" t="s">
        <v>104</v>
      </c>
      <c r="F1321" s="53">
        <f>'2040_NoBuild'!F1320*'2040_NoBuild'!H1320</f>
        <v>221522004</v>
      </c>
    </row>
    <row r="1322" spans="1:6" x14ac:dyDescent="0.25">
      <c r="A1322">
        <v>1416</v>
      </c>
      <c r="B1322" t="s">
        <v>101</v>
      </c>
      <c r="C1322" t="s">
        <v>108</v>
      </c>
      <c r="D1322" t="s">
        <v>156</v>
      </c>
      <c r="E1322" t="s">
        <v>104</v>
      </c>
      <c r="F1322" s="53">
        <f>'2040_NoBuild'!F1321*'2040_NoBuild'!H1321</f>
        <v>675667643</v>
      </c>
    </row>
    <row r="1323" spans="1:6" x14ac:dyDescent="0.25">
      <c r="A1323">
        <v>1417</v>
      </c>
      <c r="B1323" t="s">
        <v>101</v>
      </c>
      <c r="C1323" t="s">
        <v>108</v>
      </c>
      <c r="D1323" t="s">
        <v>156</v>
      </c>
      <c r="E1323" t="s">
        <v>104</v>
      </c>
      <c r="F1323" s="53">
        <f>'2040_NoBuild'!F1322*'2040_NoBuild'!H1322</f>
        <v>67326840</v>
      </c>
    </row>
    <row r="1324" spans="1:6" x14ac:dyDescent="0.25">
      <c r="A1324">
        <v>1418</v>
      </c>
      <c r="B1324" t="s">
        <v>101</v>
      </c>
      <c r="C1324" t="s">
        <v>108</v>
      </c>
      <c r="D1324" t="s">
        <v>156</v>
      </c>
      <c r="E1324" t="s">
        <v>104</v>
      </c>
      <c r="F1324" s="53">
        <f>'2040_NoBuild'!F1323*'2040_NoBuild'!H1323</f>
        <v>345297344</v>
      </c>
    </row>
    <row r="1325" spans="1:6" x14ac:dyDescent="0.25">
      <c r="A1325">
        <v>1419</v>
      </c>
      <c r="B1325" t="s">
        <v>101</v>
      </c>
      <c r="C1325" t="s">
        <v>108</v>
      </c>
      <c r="D1325" t="s">
        <v>157</v>
      </c>
      <c r="E1325" t="s">
        <v>104</v>
      </c>
      <c r="F1325" s="53">
        <f>'2040_NoBuild'!F1324*'2040_NoBuild'!H1324</f>
        <v>186701823</v>
      </c>
    </row>
    <row r="1326" spans="1:6" x14ac:dyDescent="0.25">
      <c r="A1326">
        <v>1420</v>
      </c>
      <c r="B1326" t="s">
        <v>101</v>
      </c>
      <c r="C1326" t="s">
        <v>108</v>
      </c>
      <c r="D1326" t="s">
        <v>157</v>
      </c>
      <c r="E1326" t="s">
        <v>104</v>
      </c>
      <c r="F1326" s="53">
        <f>'2040_NoBuild'!F1325*'2040_NoBuild'!H1325</f>
        <v>0</v>
      </c>
    </row>
    <row r="1327" spans="1:6" x14ac:dyDescent="0.25">
      <c r="A1327">
        <v>1421</v>
      </c>
      <c r="B1327" t="s">
        <v>101</v>
      </c>
      <c r="C1327" t="s">
        <v>108</v>
      </c>
      <c r="D1327" t="s">
        <v>157</v>
      </c>
      <c r="E1327" t="s">
        <v>104</v>
      </c>
      <c r="F1327" s="53">
        <f>'2040_NoBuild'!F1326*'2040_NoBuild'!H1326</f>
        <v>0</v>
      </c>
    </row>
    <row r="1328" spans="1:6" x14ac:dyDescent="0.25">
      <c r="A1328">
        <v>1422</v>
      </c>
      <c r="B1328" t="s">
        <v>101</v>
      </c>
      <c r="C1328" t="s">
        <v>108</v>
      </c>
      <c r="D1328" t="s">
        <v>157</v>
      </c>
      <c r="E1328" t="s">
        <v>104</v>
      </c>
      <c r="F1328" s="53">
        <f>'2040_NoBuild'!F1327*'2040_NoBuild'!H1327</f>
        <v>552610114</v>
      </c>
    </row>
    <row r="1329" spans="1:6" x14ac:dyDescent="0.25">
      <c r="A1329">
        <v>1423</v>
      </c>
      <c r="B1329" t="s">
        <v>101</v>
      </c>
      <c r="C1329" t="s">
        <v>108</v>
      </c>
      <c r="D1329" t="s">
        <v>157</v>
      </c>
      <c r="E1329" t="s">
        <v>104</v>
      </c>
      <c r="F1329" s="53">
        <f>'2040_NoBuild'!F1328*'2040_NoBuild'!H1328</f>
        <v>387337595</v>
      </c>
    </row>
    <row r="1330" spans="1:6" x14ac:dyDescent="0.25">
      <c r="A1330">
        <v>1424</v>
      </c>
      <c r="B1330" t="s">
        <v>101</v>
      </c>
      <c r="C1330" t="s">
        <v>108</v>
      </c>
      <c r="D1330" t="s">
        <v>157</v>
      </c>
      <c r="E1330" t="s">
        <v>104</v>
      </c>
      <c r="F1330" s="53">
        <f>'2040_NoBuild'!F1329*'2040_NoBuild'!H1329</f>
        <v>574700674</v>
      </c>
    </row>
    <row r="1331" spans="1:6" x14ac:dyDescent="0.25">
      <c r="A1331">
        <v>1425</v>
      </c>
      <c r="B1331" t="s">
        <v>101</v>
      </c>
      <c r="C1331" t="s">
        <v>108</v>
      </c>
      <c r="D1331" t="s">
        <v>157</v>
      </c>
      <c r="E1331" t="s">
        <v>104</v>
      </c>
      <c r="F1331" s="53">
        <f>'2040_NoBuild'!F1330*'2040_NoBuild'!H1330</f>
        <v>401893773</v>
      </c>
    </row>
    <row r="1332" spans="1:6" x14ac:dyDescent="0.25">
      <c r="A1332">
        <v>1426</v>
      </c>
      <c r="B1332" t="s">
        <v>101</v>
      </c>
      <c r="C1332" t="s">
        <v>108</v>
      </c>
      <c r="D1332" t="s">
        <v>157</v>
      </c>
      <c r="E1332" t="s">
        <v>104</v>
      </c>
      <c r="F1332" s="53">
        <f>'2040_NoBuild'!F1331*'2040_NoBuild'!H1331</f>
        <v>237903346</v>
      </c>
    </row>
    <row r="1333" spans="1:6" x14ac:dyDescent="0.25">
      <c r="A1333">
        <v>1427</v>
      </c>
      <c r="B1333" t="s">
        <v>101</v>
      </c>
      <c r="C1333" t="s">
        <v>108</v>
      </c>
      <c r="D1333" t="s">
        <v>157</v>
      </c>
      <c r="E1333" t="s">
        <v>104</v>
      </c>
      <c r="F1333" s="53">
        <f>'2040_NoBuild'!F1332*'2040_NoBuild'!H1332</f>
        <v>98392775</v>
      </c>
    </row>
    <row r="1334" spans="1:6" x14ac:dyDescent="0.25">
      <c r="A1334">
        <v>1428</v>
      </c>
      <c r="B1334" t="s">
        <v>101</v>
      </c>
      <c r="C1334" t="s">
        <v>108</v>
      </c>
      <c r="D1334" t="s">
        <v>157</v>
      </c>
      <c r="E1334" t="s">
        <v>104</v>
      </c>
      <c r="F1334" s="53">
        <f>'2040_NoBuild'!F1333*'2040_NoBuild'!H1333</f>
        <v>178500802</v>
      </c>
    </row>
    <row r="1335" spans="1:6" x14ac:dyDescent="0.25">
      <c r="A1335">
        <v>1429</v>
      </c>
      <c r="B1335" t="s">
        <v>101</v>
      </c>
      <c r="C1335" t="s">
        <v>108</v>
      </c>
      <c r="D1335" t="s">
        <v>157</v>
      </c>
      <c r="E1335" t="s">
        <v>104</v>
      </c>
      <c r="F1335" s="53">
        <f>'2040_NoBuild'!F1334*'2040_NoBuild'!H1334</f>
        <v>463092728</v>
      </c>
    </row>
    <row r="1336" spans="1:6" x14ac:dyDescent="0.25">
      <c r="A1336">
        <v>1430</v>
      </c>
      <c r="B1336" t="s">
        <v>101</v>
      </c>
      <c r="C1336" t="s">
        <v>108</v>
      </c>
      <c r="D1336" t="s">
        <v>157</v>
      </c>
      <c r="E1336" t="s">
        <v>104</v>
      </c>
      <c r="F1336" s="53">
        <f>'2040_NoBuild'!F1335*'2040_NoBuild'!H1335</f>
        <v>495905690</v>
      </c>
    </row>
    <row r="1337" spans="1:6" x14ac:dyDescent="0.25">
      <c r="A1337">
        <v>1431</v>
      </c>
      <c r="B1337" t="s">
        <v>101</v>
      </c>
      <c r="C1337" t="s">
        <v>108</v>
      </c>
      <c r="D1337" t="s">
        <v>157</v>
      </c>
      <c r="E1337" t="s">
        <v>104</v>
      </c>
      <c r="F1337" s="53">
        <f>'2040_NoBuild'!F1336*'2040_NoBuild'!H1336</f>
        <v>29107210</v>
      </c>
    </row>
    <row r="1338" spans="1:6" x14ac:dyDescent="0.25">
      <c r="A1338">
        <v>1432</v>
      </c>
      <c r="B1338" t="s">
        <v>101</v>
      </c>
      <c r="C1338" t="s">
        <v>108</v>
      </c>
      <c r="D1338" t="s">
        <v>158</v>
      </c>
      <c r="E1338" t="s">
        <v>104</v>
      </c>
      <c r="F1338" s="53">
        <f>'2040_NoBuild'!F1337*'2040_NoBuild'!H1337</f>
        <v>487575625</v>
      </c>
    </row>
    <row r="1339" spans="1:6" x14ac:dyDescent="0.25">
      <c r="A1339">
        <v>1433</v>
      </c>
      <c r="B1339" t="s">
        <v>101</v>
      </c>
      <c r="C1339" t="s">
        <v>108</v>
      </c>
      <c r="D1339" t="s">
        <v>158</v>
      </c>
      <c r="E1339" t="s">
        <v>104</v>
      </c>
      <c r="F1339" s="53">
        <f>'2040_NoBuild'!F1338*'2040_NoBuild'!H1338</f>
        <v>72016200</v>
      </c>
    </row>
    <row r="1340" spans="1:6" x14ac:dyDescent="0.25">
      <c r="A1340">
        <v>1434</v>
      </c>
      <c r="B1340" t="s">
        <v>101</v>
      </c>
      <c r="C1340" t="s">
        <v>108</v>
      </c>
      <c r="D1340" t="s">
        <v>158</v>
      </c>
      <c r="E1340" t="s">
        <v>104</v>
      </c>
      <c r="F1340" s="53">
        <f>'2040_NoBuild'!F1339*'2040_NoBuild'!H1339</f>
        <v>230607622</v>
      </c>
    </row>
    <row r="1341" spans="1:6" x14ac:dyDescent="0.25">
      <c r="A1341">
        <v>1435</v>
      </c>
      <c r="B1341" t="s">
        <v>101</v>
      </c>
      <c r="C1341" t="s">
        <v>108</v>
      </c>
      <c r="D1341" t="s">
        <v>158</v>
      </c>
      <c r="E1341" t="s">
        <v>104</v>
      </c>
      <c r="F1341" s="53">
        <f>'2040_NoBuild'!F1340*'2040_NoBuild'!H1340</f>
        <v>153224136</v>
      </c>
    </row>
    <row r="1342" spans="1:6" x14ac:dyDescent="0.25">
      <c r="A1342">
        <v>1436</v>
      </c>
      <c r="B1342" t="s">
        <v>101</v>
      </c>
      <c r="C1342" t="s">
        <v>108</v>
      </c>
      <c r="D1342" t="s">
        <v>158</v>
      </c>
      <c r="E1342" t="s">
        <v>104</v>
      </c>
      <c r="F1342" s="53">
        <f>'2040_NoBuild'!F1341*'2040_NoBuild'!H1341</f>
        <v>137919480</v>
      </c>
    </row>
    <row r="1343" spans="1:6" x14ac:dyDescent="0.25">
      <c r="A1343">
        <v>1437</v>
      </c>
      <c r="B1343" t="s">
        <v>101</v>
      </c>
      <c r="C1343" t="s">
        <v>108</v>
      </c>
      <c r="D1343" t="s">
        <v>158</v>
      </c>
      <c r="E1343" t="s">
        <v>104</v>
      </c>
      <c r="F1343" s="53">
        <f>'2040_NoBuild'!F1342*'2040_NoBuild'!H1342</f>
        <v>177096846</v>
      </c>
    </row>
    <row r="1344" spans="1:6" x14ac:dyDescent="0.25">
      <c r="A1344">
        <v>1438</v>
      </c>
      <c r="B1344" t="s">
        <v>101</v>
      </c>
      <c r="C1344" t="s">
        <v>108</v>
      </c>
      <c r="D1344" t="s">
        <v>158</v>
      </c>
      <c r="E1344" t="s">
        <v>104</v>
      </c>
      <c r="F1344" s="53">
        <f>'2040_NoBuild'!F1343*'2040_NoBuild'!H1343</f>
        <v>175963018</v>
      </c>
    </row>
    <row r="1345" spans="1:6" x14ac:dyDescent="0.25">
      <c r="A1345">
        <v>1439</v>
      </c>
      <c r="B1345" t="s">
        <v>101</v>
      </c>
      <c r="C1345" t="s">
        <v>108</v>
      </c>
      <c r="D1345" t="s">
        <v>158</v>
      </c>
      <c r="E1345" t="s">
        <v>104</v>
      </c>
      <c r="F1345" s="53">
        <f>'2040_NoBuild'!F1344*'2040_NoBuild'!H1344</f>
        <v>83099786</v>
      </c>
    </row>
    <row r="1346" spans="1:6" x14ac:dyDescent="0.25">
      <c r="A1346">
        <v>1440</v>
      </c>
      <c r="B1346" t="s">
        <v>101</v>
      </c>
      <c r="C1346" t="s">
        <v>108</v>
      </c>
      <c r="D1346" t="s">
        <v>158</v>
      </c>
      <c r="E1346" t="s">
        <v>104</v>
      </c>
      <c r="F1346" s="53">
        <f>'2040_NoBuild'!F1345*'2040_NoBuild'!H1345</f>
        <v>183310812</v>
      </c>
    </row>
    <row r="1347" spans="1:6" x14ac:dyDescent="0.25">
      <c r="A1347">
        <v>1441</v>
      </c>
      <c r="B1347" t="s">
        <v>101</v>
      </c>
      <c r="C1347" t="s">
        <v>108</v>
      </c>
      <c r="D1347" t="s">
        <v>158</v>
      </c>
      <c r="E1347" t="s">
        <v>104</v>
      </c>
      <c r="F1347" s="53">
        <f>'2040_NoBuild'!F1346*'2040_NoBuild'!H1346</f>
        <v>107093820</v>
      </c>
    </row>
    <row r="1348" spans="1:6" x14ac:dyDescent="0.25">
      <c r="A1348">
        <v>1442</v>
      </c>
      <c r="B1348" t="s">
        <v>101</v>
      </c>
      <c r="C1348" t="s">
        <v>108</v>
      </c>
      <c r="D1348" t="s">
        <v>158</v>
      </c>
      <c r="E1348" t="s">
        <v>104</v>
      </c>
      <c r="F1348" s="53">
        <f>'2040_NoBuild'!F1347*'2040_NoBuild'!H1347</f>
        <v>279453772</v>
      </c>
    </row>
    <row r="1349" spans="1:6" x14ac:dyDescent="0.25">
      <c r="A1349">
        <v>1443</v>
      </c>
      <c r="B1349" t="s">
        <v>101</v>
      </c>
      <c r="C1349" t="s">
        <v>108</v>
      </c>
      <c r="D1349" t="s">
        <v>158</v>
      </c>
      <c r="E1349" t="s">
        <v>104</v>
      </c>
      <c r="F1349" s="53">
        <f>'2040_NoBuild'!F1348*'2040_NoBuild'!H1348</f>
        <v>64618260</v>
      </c>
    </row>
    <row r="1350" spans="1:6" x14ac:dyDescent="0.25">
      <c r="A1350">
        <v>1444</v>
      </c>
      <c r="B1350" t="s">
        <v>101</v>
      </c>
      <c r="C1350" t="s">
        <v>108</v>
      </c>
      <c r="D1350" t="s">
        <v>159</v>
      </c>
      <c r="E1350" t="s">
        <v>104</v>
      </c>
      <c r="F1350" s="53">
        <f>'2040_NoBuild'!F1349*'2040_NoBuild'!H1349</f>
        <v>374083164</v>
      </c>
    </row>
    <row r="1351" spans="1:6" x14ac:dyDescent="0.25">
      <c r="A1351">
        <v>1445</v>
      </c>
      <c r="B1351" t="s">
        <v>101</v>
      </c>
      <c r="C1351" t="s">
        <v>108</v>
      </c>
      <c r="D1351" t="s">
        <v>159</v>
      </c>
      <c r="E1351" t="s">
        <v>104</v>
      </c>
      <c r="F1351" s="53">
        <f>'2040_NoBuild'!F1350*'2040_NoBuild'!H1350</f>
        <v>508293825</v>
      </c>
    </row>
    <row r="1352" spans="1:6" x14ac:dyDescent="0.25">
      <c r="A1352">
        <v>1446</v>
      </c>
      <c r="B1352" t="s">
        <v>101</v>
      </c>
      <c r="C1352" t="s">
        <v>108</v>
      </c>
      <c r="D1352" t="s">
        <v>160</v>
      </c>
      <c r="E1352" t="s">
        <v>104</v>
      </c>
      <c r="F1352" s="53">
        <f>'2040_NoBuild'!F1351*'2040_NoBuild'!H1351</f>
        <v>110665422</v>
      </c>
    </row>
    <row r="1353" spans="1:6" x14ac:dyDescent="0.25">
      <c r="A1353">
        <v>1447</v>
      </c>
      <c r="B1353" t="s">
        <v>101</v>
      </c>
      <c r="C1353" t="s">
        <v>108</v>
      </c>
      <c r="D1353" t="s">
        <v>160</v>
      </c>
      <c r="E1353" t="s">
        <v>104</v>
      </c>
      <c r="F1353" s="53">
        <f>'2040_NoBuild'!F1352*'2040_NoBuild'!H1352</f>
        <v>156321552</v>
      </c>
    </row>
    <row r="1354" spans="1:6" x14ac:dyDescent="0.25">
      <c r="A1354">
        <v>1448</v>
      </c>
      <c r="B1354" t="s">
        <v>101</v>
      </c>
      <c r="C1354" t="s">
        <v>108</v>
      </c>
      <c r="D1354" t="s">
        <v>160</v>
      </c>
      <c r="E1354" t="s">
        <v>104</v>
      </c>
      <c r="F1354" s="53">
        <f>'2040_NoBuild'!F1353*'2040_NoBuild'!H1353</f>
        <v>135677290</v>
      </c>
    </row>
    <row r="1355" spans="1:6" x14ac:dyDescent="0.25">
      <c r="A1355">
        <v>1449</v>
      </c>
      <c r="B1355" t="s">
        <v>101</v>
      </c>
      <c r="C1355" t="s">
        <v>108</v>
      </c>
      <c r="D1355" t="s">
        <v>160</v>
      </c>
      <c r="E1355" t="s">
        <v>104</v>
      </c>
      <c r="F1355" s="53">
        <f>'2040_NoBuild'!F1354*'2040_NoBuild'!H1354</f>
        <v>225068116</v>
      </c>
    </row>
    <row r="1356" spans="1:6" x14ac:dyDescent="0.25">
      <c r="A1356">
        <v>1450</v>
      </c>
      <c r="B1356" t="s">
        <v>101</v>
      </c>
      <c r="C1356" t="s">
        <v>108</v>
      </c>
      <c r="D1356" t="s">
        <v>160</v>
      </c>
      <c r="E1356" t="s">
        <v>104</v>
      </c>
      <c r="F1356" s="53">
        <f>'2040_NoBuild'!F1355*'2040_NoBuild'!H1355</f>
        <v>189593880</v>
      </c>
    </row>
    <row r="1357" spans="1:6" x14ac:dyDescent="0.25">
      <c r="A1357">
        <v>1451</v>
      </c>
      <c r="B1357" t="s">
        <v>101</v>
      </c>
      <c r="C1357" t="s">
        <v>108</v>
      </c>
      <c r="D1357" t="s">
        <v>160</v>
      </c>
      <c r="E1357" t="s">
        <v>104</v>
      </c>
      <c r="F1357" s="53">
        <f>'2040_NoBuild'!F1356*'2040_NoBuild'!H1356</f>
        <v>31062052</v>
      </c>
    </row>
    <row r="1358" spans="1:6" x14ac:dyDescent="0.25">
      <c r="A1358">
        <v>1452</v>
      </c>
      <c r="B1358" t="s">
        <v>101</v>
      </c>
      <c r="C1358" t="s">
        <v>108</v>
      </c>
      <c r="D1358" t="s">
        <v>160</v>
      </c>
      <c r="E1358" t="s">
        <v>104</v>
      </c>
      <c r="F1358" s="53">
        <f>'2040_NoBuild'!F1357*'2040_NoBuild'!H1357</f>
        <v>81138706</v>
      </c>
    </row>
    <row r="1359" spans="1:6" x14ac:dyDescent="0.25">
      <c r="A1359">
        <v>1453</v>
      </c>
      <c r="B1359" t="s">
        <v>101</v>
      </c>
      <c r="C1359" t="s">
        <v>108</v>
      </c>
      <c r="D1359" t="s">
        <v>160</v>
      </c>
      <c r="E1359" t="s">
        <v>104</v>
      </c>
      <c r="F1359" s="53">
        <f>'2040_NoBuild'!F1358*'2040_NoBuild'!H1358</f>
        <v>153484793</v>
      </c>
    </row>
    <row r="1360" spans="1:6" x14ac:dyDescent="0.25">
      <c r="A1360">
        <v>1454</v>
      </c>
      <c r="B1360" t="s">
        <v>101</v>
      </c>
      <c r="C1360" t="s">
        <v>108</v>
      </c>
      <c r="D1360" t="s">
        <v>160</v>
      </c>
      <c r="E1360" t="s">
        <v>104</v>
      </c>
      <c r="F1360" s="53">
        <f>'2040_NoBuild'!F1359*'2040_NoBuild'!H1359</f>
        <v>7570500</v>
      </c>
    </row>
    <row r="1361" spans="1:6" x14ac:dyDescent="0.25">
      <c r="A1361">
        <v>1455</v>
      </c>
      <c r="B1361" t="s">
        <v>101</v>
      </c>
      <c r="C1361" t="s">
        <v>108</v>
      </c>
      <c r="D1361" t="s">
        <v>160</v>
      </c>
      <c r="E1361" t="s">
        <v>104</v>
      </c>
      <c r="F1361" s="53">
        <f>'2040_NoBuild'!F1360*'2040_NoBuild'!H1360</f>
        <v>71736273</v>
      </c>
    </row>
    <row r="1362" spans="1:6" x14ac:dyDescent="0.25">
      <c r="A1362">
        <v>1456</v>
      </c>
      <c r="B1362" t="s">
        <v>101</v>
      </c>
      <c r="C1362" t="s">
        <v>108</v>
      </c>
      <c r="D1362" t="s">
        <v>160</v>
      </c>
      <c r="E1362" t="s">
        <v>104</v>
      </c>
      <c r="F1362" s="53">
        <f>'2040_NoBuild'!F1361*'2040_NoBuild'!H1361</f>
        <v>165281010</v>
      </c>
    </row>
    <row r="1363" spans="1:6" x14ac:dyDescent="0.25">
      <c r="A1363">
        <v>1457</v>
      </c>
      <c r="B1363" t="s">
        <v>101</v>
      </c>
      <c r="C1363" t="s">
        <v>108</v>
      </c>
      <c r="D1363" t="s">
        <v>160</v>
      </c>
      <c r="E1363" t="s">
        <v>104</v>
      </c>
      <c r="F1363" s="53">
        <f>'2040_NoBuild'!F1362*'2040_NoBuild'!H1362</f>
        <v>224894928</v>
      </c>
    </row>
    <row r="1364" spans="1:6" x14ac:dyDescent="0.25">
      <c r="A1364">
        <v>1458</v>
      </c>
      <c r="B1364" t="s">
        <v>101</v>
      </c>
      <c r="C1364" t="s">
        <v>108</v>
      </c>
      <c r="D1364" t="s">
        <v>160</v>
      </c>
      <c r="E1364" t="s">
        <v>104</v>
      </c>
      <c r="F1364" s="53">
        <f>'2040_NoBuild'!F1363*'2040_NoBuild'!H1363</f>
        <v>272763645</v>
      </c>
    </row>
    <row r="1365" spans="1:6" x14ac:dyDescent="0.25">
      <c r="A1365">
        <v>1459</v>
      </c>
      <c r="B1365" t="s">
        <v>101</v>
      </c>
      <c r="C1365" t="s">
        <v>108</v>
      </c>
      <c r="D1365" t="s">
        <v>160</v>
      </c>
      <c r="E1365" t="s">
        <v>104</v>
      </c>
      <c r="F1365" s="53">
        <f>'2040_NoBuild'!F1364*'2040_NoBuild'!H1364</f>
        <v>244957116</v>
      </c>
    </row>
    <row r="1366" spans="1:6" x14ac:dyDescent="0.25">
      <c r="A1366">
        <v>1460</v>
      </c>
      <c r="B1366" t="s">
        <v>101</v>
      </c>
      <c r="C1366" t="s">
        <v>108</v>
      </c>
      <c r="D1366" t="s">
        <v>160</v>
      </c>
      <c r="E1366" t="s">
        <v>104</v>
      </c>
      <c r="F1366" s="53">
        <f>'2040_NoBuild'!F1365*'2040_NoBuild'!H1365</f>
        <v>167676439</v>
      </c>
    </row>
    <row r="1367" spans="1:6" x14ac:dyDescent="0.25">
      <c r="A1367">
        <v>1461</v>
      </c>
      <c r="B1367" t="s">
        <v>101</v>
      </c>
      <c r="C1367" t="s">
        <v>108</v>
      </c>
      <c r="D1367" t="s">
        <v>161</v>
      </c>
      <c r="E1367" t="s">
        <v>104</v>
      </c>
      <c r="F1367" s="53">
        <f>'2040_NoBuild'!F1366*'2040_NoBuild'!H1366</f>
        <v>176620632</v>
      </c>
    </row>
    <row r="1368" spans="1:6" x14ac:dyDescent="0.25">
      <c r="A1368">
        <v>1462</v>
      </c>
      <c r="B1368" t="s">
        <v>101</v>
      </c>
      <c r="C1368" t="s">
        <v>108</v>
      </c>
      <c r="D1368" t="s">
        <v>161</v>
      </c>
      <c r="E1368" t="s">
        <v>104</v>
      </c>
      <c r="F1368" s="53">
        <f>'2040_NoBuild'!F1367*'2040_NoBuild'!H1367</f>
        <v>217913942</v>
      </c>
    </row>
    <row r="1369" spans="1:6" x14ac:dyDescent="0.25">
      <c r="A1369">
        <v>1463</v>
      </c>
      <c r="B1369" t="s">
        <v>101</v>
      </c>
      <c r="C1369" t="s">
        <v>108</v>
      </c>
      <c r="D1369" t="s">
        <v>161</v>
      </c>
      <c r="E1369" t="s">
        <v>104</v>
      </c>
      <c r="F1369" s="53">
        <f>'2040_NoBuild'!F1368*'2040_NoBuild'!H1368</f>
        <v>116413760</v>
      </c>
    </row>
    <row r="1370" spans="1:6" x14ac:dyDescent="0.25">
      <c r="A1370">
        <v>1464</v>
      </c>
      <c r="B1370" t="s">
        <v>101</v>
      </c>
      <c r="C1370" t="s">
        <v>108</v>
      </c>
      <c r="D1370" t="s">
        <v>161</v>
      </c>
      <c r="E1370" t="s">
        <v>104</v>
      </c>
      <c r="F1370" s="53">
        <f>'2040_NoBuild'!F1369*'2040_NoBuild'!H1369</f>
        <v>103710208</v>
      </c>
    </row>
    <row r="1371" spans="1:6" x14ac:dyDescent="0.25">
      <c r="A1371">
        <v>1465</v>
      </c>
      <c r="B1371" t="s">
        <v>101</v>
      </c>
      <c r="C1371" t="s">
        <v>108</v>
      </c>
      <c r="D1371" t="s">
        <v>161</v>
      </c>
      <c r="E1371" t="s">
        <v>104</v>
      </c>
      <c r="F1371" s="53">
        <f>'2040_NoBuild'!F1370*'2040_NoBuild'!H1370</f>
        <v>6999984</v>
      </c>
    </row>
    <row r="1372" spans="1:6" x14ac:dyDescent="0.25">
      <c r="A1372">
        <v>1466</v>
      </c>
      <c r="B1372" t="s">
        <v>101</v>
      </c>
      <c r="C1372" t="s">
        <v>108</v>
      </c>
      <c r="D1372" t="s">
        <v>161</v>
      </c>
      <c r="E1372" t="s">
        <v>104</v>
      </c>
      <c r="F1372" s="53">
        <f>'2040_NoBuild'!F1371*'2040_NoBuild'!H1371</f>
        <v>198870155</v>
      </c>
    </row>
    <row r="1373" spans="1:6" x14ac:dyDescent="0.25">
      <c r="A1373">
        <v>1467</v>
      </c>
      <c r="B1373" t="s">
        <v>101</v>
      </c>
      <c r="C1373" t="s">
        <v>108</v>
      </c>
      <c r="D1373" t="s">
        <v>161</v>
      </c>
      <c r="E1373" t="s">
        <v>104</v>
      </c>
      <c r="F1373" s="53">
        <f>'2040_NoBuild'!F1372*'2040_NoBuild'!H1372</f>
        <v>144540605</v>
      </c>
    </row>
    <row r="1374" spans="1:6" x14ac:dyDescent="0.25">
      <c r="A1374">
        <v>1468</v>
      </c>
      <c r="B1374" t="s">
        <v>101</v>
      </c>
      <c r="C1374" t="s">
        <v>108</v>
      </c>
      <c r="D1374" t="s">
        <v>162</v>
      </c>
      <c r="E1374" t="s">
        <v>104</v>
      </c>
      <c r="F1374" s="53">
        <f>'2040_NoBuild'!F1373*'2040_NoBuild'!H1373</f>
        <v>667568168</v>
      </c>
    </row>
    <row r="1375" spans="1:6" x14ac:dyDescent="0.25">
      <c r="A1375">
        <v>1469</v>
      </c>
      <c r="B1375" t="s">
        <v>101</v>
      </c>
      <c r="C1375" t="s">
        <v>108</v>
      </c>
      <c r="D1375" t="s">
        <v>162</v>
      </c>
      <c r="E1375" t="s">
        <v>104</v>
      </c>
      <c r="F1375" s="53">
        <f>'2040_NoBuild'!F1374*'2040_NoBuild'!H1374</f>
        <v>418746915</v>
      </c>
    </row>
    <row r="1376" spans="1:6" x14ac:dyDescent="0.25">
      <c r="A1376">
        <v>1470</v>
      </c>
      <c r="B1376" t="s">
        <v>101</v>
      </c>
      <c r="C1376" t="s">
        <v>108</v>
      </c>
      <c r="D1376" t="s">
        <v>162</v>
      </c>
      <c r="E1376" t="s">
        <v>104</v>
      </c>
      <c r="F1376" s="53">
        <f>'2040_NoBuild'!F1375*'2040_NoBuild'!H1375</f>
        <v>413783976</v>
      </c>
    </row>
    <row r="1377" spans="1:6" x14ac:dyDescent="0.25">
      <c r="A1377">
        <v>1471</v>
      </c>
      <c r="B1377" t="s">
        <v>101</v>
      </c>
      <c r="C1377" t="s">
        <v>108</v>
      </c>
      <c r="D1377" t="s">
        <v>162</v>
      </c>
      <c r="E1377" t="s">
        <v>104</v>
      </c>
      <c r="F1377" s="53">
        <f>'2040_NoBuild'!F1376*'2040_NoBuild'!H1376</f>
        <v>316480920</v>
      </c>
    </row>
    <row r="1378" spans="1:6" x14ac:dyDescent="0.25">
      <c r="A1378">
        <v>1472</v>
      </c>
      <c r="B1378" t="s">
        <v>101</v>
      </c>
      <c r="C1378" t="s">
        <v>108</v>
      </c>
      <c r="D1378" t="s">
        <v>162</v>
      </c>
      <c r="E1378" t="s">
        <v>104</v>
      </c>
      <c r="F1378" s="53">
        <f>'2040_NoBuild'!F1377*'2040_NoBuild'!H1377</f>
        <v>329631589</v>
      </c>
    </row>
    <row r="1379" spans="1:6" x14ac:dyDescent="0.25">
      <c r="A1379">
        <v>1473</v>
      </c>
      <c r="B1379" t="s">
        <v>101</v>
      </c>
      <c r="C1379" t="s">
        <v>108</v>
      </c>
      <c r="D1379" t="s">
        <v>162</v>
      </c>
      <c r="E1379" t="s">
        <v>104</v>
      </c>
      <c r="F1379" s="53">
        <f>'2040_NoBuild'!F1378*'2040_NoBuild'!H1378</f>
        <v>387408930</v>
      </c>
    </row>
    <row r="1380" spans="1:6" x14ac:dyDescent="0.25">
      <c r="A1380">
        <v>1474</v>
      </c>
      <c r="B1380" t="s">
        <v>101</v>
      </c>
      <c r="C1380" t="s">
        <v>108</v>
      </c>
      <c r="D1380" t="s">
        <v>162</v>
      </c>
      <c r="E1380" t="s">
        <v>104</v>
      </c>
      <c r="F1380" s="53">
        <f>'2040_NoBuild'!F1379*'2040_NoBuild'!H1379</f>
        <v>692222425</v>
      </c>
    </row>
    <row r="1381" spans="1:6" x14ac:dyDescent="0.25">
      <c r="A1381">
        <v>1475</v>
      </c>
      <c r="B1381" t="s">
        <v>101</v>
      </c>
      <c r="C1381" t="s">
        <v>114</v>
      </c>
      <c r="D1381" t="s">
        <v>163</v>
      </c>
      <c r="E1381" t="s">
        <v>104</v>
      </c>
      <c r="F1381" s="53">
        <f>'2040_NoBuild'!F1380*'2040_NoBuild'!H1380</f>
        <v>1104440350</v>
      </c>
    </row>
    <row r="1382" spans="1:6" x14ac:dyDescent="0.25">
      <c r="A1382">
        <v>1476</v>
      </c>
      <c r="B1382" t="s">
        <v>101</v>
      </c>
      <c r="C1382" t="s">
        <v>114</v>
      </c>
      <c r="D1382" t="s">
        <v>163</v>
      </c>
      <c r="E1382" t="s">
        <v>104</v>
      </c>
      <c r="F1382" s="53">
        <f>'2040_NoBuild'!F1381*'2040_NoBuild'!H1381</f>
        <v>417416652</v>
      </c>
    </row>
    <row r="1383" spans="1:6" x14ac:dyDescent="0.25">
      <c r="A1383">
        <v>1477</v>
      </c>
      <c r="B1383" t="s">
        <v>101</v>
      </c>
      <c r="C1383" t="s">
        <v>114</v>
      </c>
      <c r="D1383" t="s">
        <v>163</v>
      </c>
      <c r="E1383" t="s">
        <v>104</v>
      </c>
      <c r="F1383" s="53">
        <f>'2040_NoBuild'!F1382*'2040_NoBuild'!H1382</f>
        <v>919664298</v>
      </c>
    </row>
    <row r="1384" spans="1:6" x14ac:dyDescent="0.25">
      <c r="A1384">
        <v>1478</v>
      </c>
      <c r="B1384" t="s">
        <v>101</v>
      </c>
      <c r="C1384" t="s">
        <v>114</v>
      </c>
      <c r="D1384" t="s">
        <v>163</v>
      </c>
      <c r="E1384" t="s">
        <v>104</v>
      </c>
      <c r="F1384" s="53">
        <f>'2040_NoBuild'!F1383*'2040_NoBuild'!H1383</f>
        <v>629869282</v>
      </c>
    </row>
    <row r="1385" spans="1:6" x14ac:dyDescent="0.25">
      <c r="A1385">
        <v>1479</v>
      </c>
      <c r="B1385" t="s">
        <v>101</v>
      </c>
      <c r="C1385" t="s">
        <v>114</v>
      </c>
      <c r="D1385" t="s">
        <v>163</v>
      </c>
      <c r="E1385" t="s">
        <v>104</v>
      </c>
      <c r="F1385" s="53">
        <f>'2040_NoBuild'!F1384*'2040_NoBuild'!H1384</f>
        <v>504415800</v>
      </c>
    </row>
    <row r="1386" spans="1:6" x14ac:dyDescent="0.25">
      <c r="A1386">
        <v>1480</v>
      </c>
      <c r="B1386" t="s">
        <v>101</v>
      </c>
      <c r="C1386" t="s">
        <v>114</v>
      </c>
      <c r="D1386" t="s">
        <v>163</v>
      </c>
      <c r="E1386" t="s">
        <v>104</v>
      </c>
      <c r="F1386" s="53">
        <f>'2040_NoBuild'!F1385*'2040_NoBuild'!H1385</f>
        <v>447379344</v>
      </c>
    </row>
    <row r="1387" spans="1:6" x14ac:dyDescent="0.25">
      <c r="A1387">
        <v>1481</v>
      </c>
      <c r="B1387" t="s">
        <v>101</v>
      </c>
      <c r="C1387" t="s">
        <v>114</v>
      </c>
      <c r="D1387" t="s">
        <v>163</v>
      </c>
      <c r="E1387" t="s">
        <v>104</v>
      </c>
      <c r="F1387" s="53">
        <f>'2040_NoBuild'!F1386*'2040_NoBuild'!H1386</f>
        <v>170991127</v>
      </c>
    </row>
    <row r="1388" spans="1:6" x14ac:dyDescent="0.25">
      <c r="A1388">
        <v>1482</v>
      </c>
      <c r="B1388" t="s">
        <v>101</v>
      </c>
      <c r="C1388" t="s">
        <v>114</v>
      </c>
      <c r="D1388" t="s">
        <v>163</v>
      </c>
      <c r="E1388" t="s">
        <v>104</v>
      </c>
      <c r="F1388" s="53">
        <f>'2040_NoBuild'!F1387*'2040_NoBuild'!H1387</f>
        <v>321731200</v>
      </c>
    </row>
    <row r="1389" spans="1:6" x14ac:dyDescent="0.25">
      <c r="A1389">
        <v>1483</v>
      </c>
      <c r="B1389" t="s">
        <v>101</v>
      </c>
      <c r="C1389" t="s">
        <v>114</v>
      </c>
      <c r="D1389" t="s">
        <v>163</v>
      </c>
      <c r="E1389" t="s">
        <v>104</v>
      </c>
      <c r="F1389" s="53">
        <f>'2040_NoBuild'!F1388*'2040_NoBuild'!H1388</f>
        <v>235512279</v>
      </c>
    </row>
    <row r="1390" spans="1:6" x14ac:dyDescent="0.25">
      <c r="A1390">
        <v>1484</v>
      </c>
      <c r="B1390" t="s">
        <v>101</v>
      </c>
      <c r="C1390" t="s">
        <v>114</v>
      </c>
      <c r="D1390" t="s">
        <v>163</v>
      </c>
      <c r="E1390" t="s">
        <v>104</v>
      </c>
      <c r="F1390" s="53">
        <f>'2040_NoBuild'!F1389*'2040_NoBuild'!H1389</f>
        <v>459167994</v>
      </c>
    </row>
    <row r="1391" spans="1:6" x14ac:dyDescent="0.25">
      <c r="A1391">
        <v>1485</v>
      </c>
      <c r="B1391" t="s">
        <v>101</v>
      </c>
      <c r="C1391" t="s">
        <v>114</v>
      </c>
      <c r="D1391" t="s">
        <v>163</v>
      </c>
      <c r="E1391" t="s">
        <v>104</v>
      </c>
      <c r="F1391" s="53">
        <f>'2040_NoBuild'!F1390*'2040_NoBuild'!H1390</f>
        <v>326620842</v>
      </c>
    </row>
    <row r="1392" spans="1:6" x14ac:dyDescent="0.25">
      <c r="A1392">
        <v>1486</v>
      </c>
      <c r="B1392" t="s">
        <v>101</v>
      </c>
      <c r="C1392" t="s">
        <v>114</v>
      </c>
      <c r="D1392" t="s">
        <v>163</v>
      </c>
      <c r="E1392" t="s">
        <v>104</v>
      </c>
      <c r="F1392" s="53">
        <f>'2040_NoBuild'!F1391*'2040_NoBuild'!H1391</f>
        <v>512750834</v>
      </c>
    </row>
    <row r="1393" spans="1:6" x14ac:dyDescent="0.25">
      <c r="A1393">
        <v>1487</v>
      </c>
      <c r="B1393" t="s">
        <v>101</v>
      </c>
      <c r="C1393" t="s">
        <v>114</v>
      </c>
      <c r="D1393" t="s">
        <v>163</v>
      </c>
      <c r="E1393" t="s">
        <v>104</v>
      </c>
      <c r="F1393" s="53">
        <f>'2040_NoBuild'!F1392*'2040_NoBuild'!H1392</f>
        <v>484593060</v>
      </c>
    </row>
    <row r="1394" spans="1:6" x14ac:dyDescent="0.25">
      <c r="A1394">
        <v>1488</v>
      </c>
      <c r="B1394" t="s">
        <v>101</v>
      </c>
      <c r="C1394" t="s">
        <v>114</v>
      </c>
      <c r="D1394" t="s">
        <v>163</v>
      </c>
      <c r="E1394" t="s">
        <v>104</v>
      </c>
      <c r="F1394" s="53">
        <f>'2040_NoBuild'!F1393*'2040_NoBuild'!H1393</f>
        <v>268301943</v>
      </c>
    </row>
    <row r="1395" spans="1:6" x14ac:dyDescent="0.25">
      <c r="A1395">
        <v>1489</v>
      </c>
      <c r="B1395" t="s">
        <v>101</v>
      </c>
      <c r="C1395" t="s">
        <v>114</v>
      </c>
      <c r="D1395" t="s">
        <v>163</v>
      </c>
      <c r="E1395" t="s">
        <v>104</v>
      </c>
      <c r="F1395" s="53">
        <f>'2040_NoBuild'!F1394*'2040_NoBuild'!H1394</f>
        <v>507671346</v>
      </c>
    </row>
    <row r="1396" spans="1:6" x14ac:dyDescent="0.25">
      <c r="A1396">
        <v>1490</v>
      </c>
      <c r="B1396" t="s">
        <v>101</v>
      </c>
      <c r="C1396" t="s">
        <v>114</v>
      </c>
      <c r="D1396" t="s">
        <v>163</v>
      </c>
      <c r="E1396" t="s">
        <v>104</v>
      </c>
      <c r="F1396" s="53">
        <f>'2040_NoBuild'!F1395*'2040_NoBuild'!H1395</f>
        <v>0</v>
      </c>
    </row>
    <row r="1397" spans="1:6" x14ac:dyDescent="0.25">
      <c r="A1397">
        <v>1491</v>
      </c>
      <c r="B1397" t="s">
        <v>101</v>
      </c>
      <c r="C1397" t="s">
        <v>114</v>
      </c>
      <c r="D1397" t="s">
        <v>164</v>
      </c>
      <c r="E1397" t="s">
        <v>104</v>
      </c>
      <c r="F1397" s="53">
        <f>'2040_NoBuild'!F1396*'2040_NoBuild'!H1396</f>
        <v>928980216</v>
      </c>
    </row>
    <row r="1398" spans="1:6" x14ac:dyDescent="0.25">
      <c r="A1398">
        <v>1492</v>
      </c>
      <c r="B1398" t="s">
        <v>101</v>
      </c>
      <c r="C1398" t="s">
        <v>114</v>
      </c>
      <c r="D1398" t="s">
        <v>164</v>
      </c>
      <c r="E1398" t="s">
        <v>104</v>
      </c>
      <c r="F1398" s="53">
        <f>'2040_NoBuild'!F1397*'2040_NoBuild'!H1397</f>
        <v>588342612</v>
      </c>
    </row>
    <row r="1399" spans="1:6" x14ac:dyDescent="0.25">
      <c r="A1399">
        <v>1493</v>
      </c>
      <c r="B1399" t="s">
        <v>101</v>
      </c>
      <c r="C1399" t="s">
        <v>114</v>
      </c>
      <c r="D1399" t="s">
        <v>164</v>
      </c>
      <c r="E1399" t="s">
        <v>104</v>
      </c>
      <c r="F1399" s="53">
        <f>'2040_NoBuild'!F1398*'2040_NoBuild'!H1398</f>
        <v>776026304</v>
      </c>
    </row>
    <row r="1400" spans="1:6" x14ac:dyDescent="0.25">
      <c r="A1400">
        <v>1494</v>
      </c>
      <c r="B1400" t="s">
        <v>101</v>
      </c>
      <c r="C1400" t="s">
        <v>114</v>
      </c>
      <c r="D1400" t="s">
        <v>164</v>
      </c>
      <c r="E1400" t="s">
        <v>104</v>
      </c>
      <c r="F1400" s="53">
        <f>'2040_NoBuild'!F1399*'2040_NoBuild'!H1399</f>
        <v>1010043746</v>
      </c>
    </row>
    <row r="1401" spans="1:6" x14ac:dyDescent="0.25">
      <c r="A1401">
        <v>1495</v>
      </c>
      <c r="B1401" t="s">
        <v>101</v>
      </c>
      <c r="C1401" t="s">
        <v>114</v>
      </c>
      <c r="D1401" t="s">
        <v>164</v>
      </c>
      <c r="E1401" t="s">
        <v>104</v>
      </c>
      <c r="F1401" s="53">
        <f>'2040_NoBuild'!F1400*'2040_NoBuild'!H1400</f>
        <v>322301451</v>
      </c>
    </row>
    <row r="1402" spans="1:6" x14ac:dyDescent="0.25">
      <c r="A1402">
        <v>1496</v>
      </c>
      <c r="B1402" t="s">
        <v>101</v>
      </c>
      <c r="C1402" t="s">
        <v>114</v>
      </c>
      <c r="D1402" t="s">
        <v>164</v>
      </c>
      <c r="E1402" t="s">
        <v>104</v>
      </c>
      <c r="F1402" s="53">
        <f>'2040_NoBuild'!F1401*'2040_NoBuild'!H1401</f>
        <v>515082780</v>
      </c>
    </row>
    <row r="1403" spans="1:6" x14ac:dyDescent="0.25">
      <c r="A1403">
        <v>1497</v>
      </c>
      <c r="B1403" t="s">
        <v>101</v>
      </c>
      <c r="C1403" t="s">
        <v>114</v>
      </c>
      <c r="D1403" t="s">
        <v>164</v>
      </c>
      <c r="E1403" t="s">
        <v>104</v>
      </c>
      <c r="F1403" s="53">
        <f>'2040_NoBuild'!F1402*'2040_NoBuild'!H1402</f>
        <v>527409573</v>
      </c>
    </row>
    <row r="1404" spans="1:6" x14ac:dyDescent="0.25">
      <c r="A1404">
        <v>1498</v>
      </c>
      <c r="B1404" t="s">
        <v>101</v>
      </c>
      <c r="C1404" t="s">
        <v>114</v>
      </c>
      <c r="D1404" t="s">
        <v>164</v>
      </c>
      <c r="E1404" t="s">
        <v>104</v>
      </c>
      <c r="F1404" s="53">
        <f>'2040_NoBuild'!F1403*'2040_NoBuild'!H1403</f>
        <v>318470460</v>
      </c>
    </row>
    <row r="1405" spans="1:6" x14ac:dyDescent="0.25">
      <c r="A1405">
        <v>1499</v>
      </c>
      <c r="B1405" t="s">
        <v>101</v>
      </c>
      <c r="C1405" t="s">
        <v>114</v>
      </c>
      <c r="D1405" t="s">
        <v>164</v>
      </c>
      <c r="E1405" t="s">
        <v>104</v>
      </c>
      <c r="F1405" s="53">
        <f>'2040_NoBuild'!F1404*'2040_NoBuild'!H1404</f>
        <v>240314958</v>
      </c>
    </row>
    <row r="1406" spans="1:6" x14ac:dyDescent="0.25">
      <c r="A1406">
        <v>1500</v>
      </c>
      <c r="B1406" t="s">
        <v>101</v>
      </c>
      <c r="C1406" t="s">
        <v>114</v>
      </c>
      <c r="D1406" t="s">
        <v>164</v>
      </c>
      <c r="E1406" t="s">
        <v>104</v>
      </c>
      <c r="F1406" s="53">
        <f>'2040_NoBuild'!F1405*'2040_NoBuild'!H1405</f>
        <v>864307638</v>
      </c>
    </row>
    <row r="1407" spans="1:6" x14ac:dyDescent="0.25">
      <c r="A1407">
        <v>1501</v>
      </c>
      <c r="B1407" t="s">
        <v>101</v>
      </c>
      <c r="C1407" t="s">
        <v>114</v>
      </c>
      <c r="D1407" t="s">
        <v>164</v>
      </c>
      <c r="E1407" t="s">
        <v>104</v>
      </c>
      <c r="F1407" s="53">
        <f>'2040_NoBuild'!F1406*'2040_NoBuild'!H1406</f>
        <v>737911912</v>
      </c>
    </row>
    <row r="1408" spans="1:6" x14ac:dyDescent="0.25">
      <c r="A1408">
        <v>1502</v>
      </c>
      <c r="B1408" t="s">
        <v>101</v>
      </c>
      <c r="C1408" t="s">
        <v>114</v>
      </c>
      <c r="D1408" t="s">
        <v>164</v>
      </c>
      <c r="E1408" t="s">
        <v>104</v>
      </c>
      <c r="F1408" s="53">
        <f>'2040_NoBuild'!F1407*'2040_NoBuild'!H1407</f>
        <v>576297960</v>
      </c>
    </row>
    <row r="1409" spans="1:6" x14ac:dyDescent="0.25">
      <c r="A1409">
        <v>1503</v>
      </c>
      <c r="B1409" t="s">
        <v>101</v>
      </c>
      <c r="C1409" t="s">
        <v>114</v>
      </c>
      <c r="D1409" t="s">
        <v>164</v>
      </c>
      <c r="E1409" t="s">
        <v>104</v>
      </c>
      <c r="F1409" s="53">
        <f>'2040_NoBuild'!F1408*'2040_NoBuild'!H1408</f>
        <v>455793966</v>
      </c>
    </row>
    <row r="1410" spans="1:6" x14ac:dyDescent="0.25">
      <c r="A1410">
        <v>1504</v>
      </c>
      <c r="B1410" t="s">
        <v>101</v>
      </c>
      <c r="C1410" t="s">
        <v>114</v>
      </c>
      <c r="D1410" t="s">
        <v>164</v>
      </c>
      <c r="E1410" t="s">
        <v>104</v>
      </c>
      <c r="F1410" s="53">
        <f>'2040_NoBuild'!F1409*'2040_NoBuild'!H1409</f>
        <v>67513320</v>
      </c>
    </row>
    <row r="1411" spans="1:6" x14ac:dyDescent="0.25">
      <c r="A1411">
        <v>1505</v>
      </c>
      <c r="B1411" t="s">
        <v>101</v>
      </c>
      <c r="C1411" t="s">
        <v>108</v>
      </c>
      <c r="D1411" t="s">
        <v>165</v>
      </c>
      <c r="E1411" t="s">
        <v>104</v>
      </c>
      <c r="F1411" s="53">
        <f>'2040_NoBuild'!F1410*'2040_NoBuild'!H1410</f>
        <v>286538702</v>
      </c>
    </row>
    <row r="1412" spans="1:6" x14ac:dyDescent="0.25">
      <c r="A1412">
        <v>1506</v>
      </c>
      <c r="B1412" t="s">
        <v>101</v>
      </c>
      <c r="C1412" t="s">
        <v>108</v>
      </c>
      <c r="D1412" t="s">
        <v>165</v>
      </c>
      <c r="E1412" t="s">
        <v>104</v>
      </c>
      <c r="F1412" s="53">
        <f>'2040_NoBuild'!F1411*'2040_NoBuild'!H1411</f>
        <v>307289692</v>
      </c>
    </row>
    <row r="1413" spans="1:6" x14ac:dyDescent="0.25">
      <c r="A1413">
        <v>1507</v>
      </c>
      <c r="B1413" t="s">
        <v>101</v>
      </c>
      <c r="C1413" t="s">
        <v>108</v>
      </c>
      <c r="D1413" t="s">
        <v>165</v>
      </c>
      <c r="E1413" t="s">
        <v>104</v>
      </c>
      <c r="F1413" s="53">
        <f>'2040_NoBuild'!F1412*'2040_NoBuild'!H1412</f>
        <v>62802756</v>
      </c>
    </row>
    <row r="1414" spans="1:6" x14ac:dyDescent="0.25">
      <c r="A1414">
        <v>1508</v>
      </c>
      <c r="B1414" t="s">
        <v>101</v>
      </c>
      <c r="C1414" t="s">
        <v>108</v>
      </c>
      <c r="D1414" t="s">
        <v>165</v>
      </c>
      <c r="E1414" t="s">
        <v>104</v>
      </c>
      <c r="F1414" s="53">
        <f>'2040_NoBuild'!F1413*'2040_NoBuild'!H1413</f>
        <v>230771420</v>
      </c>
    </row>
    <row r="1415" spans="1:6" x14ac:dyDescent="0.25">
      <c r="A1415">
        <v>1509</v>
      </c>
      <c r="B1415" t="s">
        <v>101</v>
      </c>
      <c r="C1415" t="s">
        <v>108</v>
      </c>
      <c r="D1415" t="s">
        <v>165</v>
      </c>
      <c r="E1415" t="s">
        <v>104</v>
      </c>
      <c r="F1415" s="53">
        <f>'2040_NoBuild'!F1414*'2040_NoBuild'!H1414</f>
        <v>329073667</v>
      </c>
    </row>
    <row r="1416" spans="1:6" x14ac:dyDescent="0.25">
      <c r="A1416">
        <v>1510</v>
      </c>
      <c r="B1416" t="s">
        <v>101</v>
      </c>
      <c r="C1416" t="s">
        <v>108</v>
      </c>
      <c r="D1416" t="s">
        <v>165</v>
      </c>
      <c r="E1416" t="s">
        <v>104</v>
      </c>
      <c r="F1416" s="53">
        <f>'2040_NoBuild'!F1415*'2040_NoBuild'!H1415</f>
        <v>288070945</v>
      </c>
    </row>
    <row r="1417" spans="1:6" x14ac:dyDescent="0.25">
      <c r="A1417">
        <v>1511</v>
      </c>
      <c r="B1417" t="s">
        <v>101</v>
      </c>
      <c r="C1417" t="s">
        <v>108</v>
      </c>
      <c r="D1417" t="s">
        <v>165</v>
      </c>
      <c r="E1417" t="s">
        <v>104</v>
      </c>
      <c r="F1417" s="53">
        <f>'2040_NoBuild'!F1416*'2040_NoBuild'!H1416</f>
        <v>327018812</v>
      </c>
    </row>
    <row r="1418" spans="1:6" x14ac:dyDescent="0.25">
      <c r="A1418">
        <v>1512</v>
      </c>
      <c r="B1418" t="s">
        <v>101</v>
      </c>
      <c r="C1418" t="s">
        <v>108</v>
      </c>
      <c r="D1418" t="s">
        <v>165</v>
      </c>
      <c r="E1418" t="s">
        <v>104</v>
      </c>
      <c r="F1418" s="53">
        <f>'2040_NoBuild'!F1417*'2040_NoBuild'!H1417</f>
        <v>337653202</v>
      </c>
    </row>
    <row r="1419" spans="1:6" x14ac:dyDescent="0.25">
      <c r="A1419">
        <v>1513</v>
      </c>
      <c r="B1419" t="s">
        <v>101</v>
      </c>
      <c r="C1419" t="s">
        <v>108</v>
      </c>
      <c r="D1419" t="s">
        <v>166</v>
      </c>
      <c r="E1419" t="s">
        <v>104</v>
      </c>
      <c r="F1419" s="53">
        <f>'2040_NoBuild'!F1418*'2040_NoBuild'!H1418</f>
        <v>177838648</v>
      </c>
    </row>
    <row r="1420" spans="1:6" x14ac:dyDescent="0.25">
      <c r="A1420">
        <v>1514</v>
      </c>
      <c r="B1420" t="s">
        <v>101</v>
      </c>
      <c r="C1420" t="s">
        <v>108</v>
      </c>
      <c r="D1420" t="s">
        <v>166</v>
      </c>
      <c r="E1420" t="s">
        <v>104</v>
      </c>
      <c r="F1420" s="53">
        <f>'2040_NoBuild'!F1419*'2040_NoBuild'!H1419</f>
        <v>231129948</v>
      </c>
    </row>
    <row r="1421" spans="1:6" x14ac:dyDescent="0.25">
      <c r="A1421">
        <v>1515</v>
      </c>
      <c r="B1421" t="s">
        <v>101</v>
      </c>
      <c r="C1421" t="s">
        <v>108</v>
      </c>
      <c r="D1421" t="s">
        <v>166</v>
      </c>
      <c r="E1421" t="s">
        <v>104</v>
      </c>
      <c r="F1421" s="53">
        <f>'2040_NoBuild'!F1420*'2040_NoBuild'!H1420</f>
        <v>88314430</v>
      </c>
    </row>
    <row r="1422" spans="1:6" x14ac:dyDescent="0.25">
      <c r="A1422">
        <v>1516</v>
      </c>
      <c r="B1422" t="s">
        <v>101</v>
      </c>
      <c r="C1422" t="s">
        <v>108</v>
      </c>
      <c r="D1422" t="s">
        <v>166</v>
      </c>
      <c r="E1422" t="s">
        <v>104</v>
      </c>
      <c r="F1422" s="53">
        <f>'2040_NoBuild'!F1421*'2040_NoBuild'!H1421</f>
        <v>419014300</v>
      </c>
    </row>
    <row r="1423" spans="1:6" x14ac:dyDescent="0.25">
      <c r="A1423">
        <v>1517</v>
      </c>
      <c r="B1423" t="s">
        <v>101</v>
      </c>
      <c r="C1423" t="s">
        <v>108</v>
      </c>
      <c r="D1423" t="s">
        <v>166</v>
      </c>
      <c r="E1423" t="s">
        <v>104</v>
      </c>
      <c r="F1423" s="53">
        <f>'2040_NoBuild'!F1422*'2040_NoBuild'!H1422</f>
        <v>127287240</v>
      </c>
    </row>
    <row r="1424" spans="1:6" x14ac:dyDescent="0.25">
      <c r="A1424">
        <v>1518</v>
      </c>
      <c r="B1424" t="s">
        <v>101</v>
      </c>
      <c r="C1424" t="s">
        <v>108</v>
      </c>
      <c r="D1424" t="s">
        <v>166</v>
      </c>
      <c r="E1424" t="s">
        <v>104</v>
      </c>
      <c r="F1424" s="53">
        <f>'2040_NoBuild'!F1423*'2040_NoBuild'!H1423</f>
        <v>1543662</v>
      </c>
    </row>
    <row r="1425" spans="1:6" x14ac:dyDescent="0.25">
      <c r="A1425">
        <v>1519</v>
      </c>
      <c r="B1425" t="s">
        <v>101</v>
      </c>
      <c r="C1425" t="s">
        <v>108</v>
      </c>
      <c r="D1425" t="s">
        <v>166</v>
      </c>
      <c r="E1425" t="s">
        <v>104</v>
      </c>
      <c r="F1425" s="53">
        <f>'2040_NoBuild'!F1424*'2040_NoBuild'!H1424</f>
        <v>48741160</v>
      </c>
    </row>
    <row r="1426" spans="1:6" x14ac:dyDescent="0.25">
      <c r="A1426">
        <v>1520</v>
      </c>
      <c r="B1426" t="s">
        <v>101</v>
      </c>
      <c r="C1426" t="s">
        <v>108</v>
      </c>
      <c r="D1426" t="s">
        <v>166</v>
      </c>
      <c r="E1426" t="s">
        <v>104</v>
      </c>
      <c r="F1426" s="53">
        <f>'2040_NoBuild'!F1425*'2040_NoBuild'!H1425</f>
        <v>26104832</v>
      </c>
    </row>
    <row r="1427" spans="1:6" x14ac:dyDescent="0.25">
      <c r="A1427">
        <v>1521</v>
      </c>
      <c r="B1427" t="s">
        <v>101</v>
      </c>
      <c r="C1427" t="s">
        <v>108</v>
      </c>
      <c r="D1427" t="s">
        <v>166</v>
      </c>
      <c r="E1427" t="s">
        <v>104</v>
      </c>
      <c r="F1427" s="53">
        <f>'2040_NoBuild'!F1426*'2040_NoBuild'!H1426</f>
        <v>0</v>
      </c>
    </row>
    <row r="1428" spans="1:6" x14ac:dyDescent="0.25">
      <c r="A1428">
        <v>1522</v>
      </c>
      <c r="B1428" t="s">
        <v>101</v>
      </c>
      <c r="C1428" t="s">
        <v>108</v>
      </c>
      <c r="D1428" t="s">
        <v>166</v>
      </c>
      <c r="E1428" t="s">
        <v>104</v>
      </c>
      <c r="F1428" s="53">
        <f>'2040_NoBuild'!F1427*'2040_NoBuild'!H1427</f>
        <v>693732237</v>
      </c>
    </row>
    <row r="1429" spans="1:6" x14ac:dyDescent="0.25">
      <c r="A1429">
        <v>1523</v>
      </c>
      <c r="B1429" t="s">
        <v>101</v>
      </c>
      <c r="C1429" t="s">
        <v>108</v>
      </c>
      <c r="D1429" t="s">
        <v>166</v>
      </c>
      <c r="E1429" t="s">
        <v>104</v>
      </c>
      <c r="F1429" s="53">
        <f>'2040_NoBuild'!F1428*'2040_NoBuild'!H1428</f>
        <v>10002375</v>
      </c>
    </row>
    <row r="1430" spans="1:6" x14ac:dyDescent="0.25">
      <c r="A1430">
        <v>1524</v>
      </c>
      <c r="B1430" t="s">
        <v>101</v>
      </c>
      <c r="C1430" t="s">
        <v>108</v>
      </c>
      <c r="D1430" t="s">
        <v>166</v>
      </c>
      <c r="E1430" t="s">
        <v>104</v>
      </c>
      <c r="F1430" s="53">
        <f>'2040_NoBuild'!F1429*'2040_NoBuild'!H1429</f>
        <v>274663872</v>
      </c>
    </row>
    <row r="1431" spans="1:6" x14ac:dyDescent="0.25">
      <c r="A1431">
        <v>1525</v>
      </c>
      <c r="B1431" t="s">
        <v>101</v>
      </c>
      <c r="C1431" t="s">
        <v>108</v>
      </c>
      <c r="D1431" t="s">
        <v>166</v>
      </c>
      <c r="E1431" t="s">
        <v>104</v>
      </c>
      <c r="F1431" s="53">
        <f>'2040_NoBuild'!F1430*'2040_NoBuild'!H1430</f>
        <v>16425409</v>
      </c>
    </row>
    <row r="1432" spans="1:6" x14ac:dyDescent="0.25">
      <c r="A1432">
        <v>1526</v>
      </c>
      <c r="B1432" t="s">
        <v>101</v>
      </c>
      <c r="C1432" t="s">
        <v>108</v>
      </c>
      <c r="D1432" t="s">
        <v>166</v>
      </c>
      <c r="E1432" t="s">
        <v>104</v>
      </c>
      <c r="F1432" s="53">
        <f>'2040_NoBuild'!F1431*'2040_NoBuild'!H1431</f>
        <v>502666521</v>
      </c>
    </row>
    <row r="1433" spans="1:6" x14ac:dyDescent="0.25">
      <c r="A1433">
        <v>1527</v>
      </c>
      <c r="B1433" t="s">
        <v>101</v>
      </c>
      <c r="C1433" t="s">
        <v>108</v>
      </c>
      <c r="D1433" t="s">
        <v>166</v>
      </c>
      <c r="E1433" t="s">
        <v>104</v>
      </c>
      <c r="F1433" s="53">
        <f>'2040_NoBuild'!F1432*'2040_NoBuild'!H1432</f>
        <v>341286813</v>
      </c>
    </row>
    <row r="1434" spans="1:6" x14ac:dyDescent="0.25">
      <c r="A1434">
        <v>1528</v>
      </c>
      <c r="B1434" t="s">
        <v>101</v>
      </c>
      <c r="C1434" t="s">
        <v>108</v>
      </c>
      <c r="D1434" t="s">
        <v>166</v>
      </c>
      <c r="E1434" t="s">
        <v>104</v>
      </c>
      <c r="F1434" s="53">
        <f>'2040_NoBuild'!F1433*'2040_NoBuild'!H1433</f>
        <v>3272300</v>
      </c>
    </row>
    <row r="1435" spans="1:6" x14ac:dyDescent="0.25">
      <c r="A1435">
        <v>1529</v>
      </c>
      <c r="B1435" t="s">
        <v>101</v>
      </c>
      <c r="C1435" t="s">
        <v>108</v>
      </c>
      <c r="D1435" t="s">
        <v>166</v>
      </c>
      <c r="E1435" t="s">
        <v>104</v>
      </c>
      <c r="F1435" s="53">
        <f>'2040_NoBuild'!F1434*'2040_NoBuild'!H1434</f>
        <v>521694572</v>
      </c>
    </row>
    <row r="1436" spans="1:6" x14ac:dyDescent="0.25">
      <c r="A1436">
        <v>1530</v>
      </c>
      <c r="B1436" t="s">
        <v>101</v>
      </c>
      <c r="C1436" t="s">
        <v>108</v>
      </c>
      <c r="D1436" t="s">
        <v>166</v>
      </c>
      <c r="E1436" t="s">
        <v>104</v>
      </c>
      <c r="F1436" s="53">
        <f>'2040_NoBuild'!F1435*'2040_NoBuild'!H1435</f>
        <v>333896112</v>
      </c>
    </row>
    <row r="1437" spans="1:6" x14ac:dyDescent="0.25">
      <c r="A1437">
        <v>1531</v>
      </c>
      <c r="B1437" t="s">
        <v>101</v>
      </c>
      <c r="C1437" t="s">
        <v>108</v>
      </c>
      <c r="D1437" t="s">
        <v>166</v>
      </c>
      <c r="E1437" t="s">
        <v>104</v>
      </c>
      <c r="F1437" s="53">
        <f>'2040_NoBuild'!F1436*'2040_NoBuild'!H1436</f>
        <v>136168740</v>
      </c>
    </row>
    <row r="1438" spans="1:6" x14ac:dyDescent="0.25">
      <c r="A1438">
        <v>1532</v>
      </c>
      <c r="B1438" t="s">
        <v>101</v>
      </c>
      <c r="C1438" t="s">
        <v>108</v>
      </c>
      <c r="D1438" t="s">
        <v>166</v>
      </c>
      <c r="E1438" t="s">
        <v>104</v>
      </c>
      <c r="F1438" s="53">
        <f>'2040_NoBuild'!F1437*'2040_NoBuild'!H1437</f>
        <v>388103472</v>
      </c>
    </row>
    <row r="1439" spans="1:6" x14ac:dyDescent="0.25">
      <c r="A1439">
        <v>1533</v>
      </c>
      <c r="B1439" t="s">
        <v>101</v>
      </c>
      <c r="C1439" t="s">
        <v>108</v>
      </c>
      <c r="D1439" t="s">
        <v>166</v>
      </c>
      <c r="E1439" t="s">
        <v>104</v>
      </c>
      <c r="F1439" s="53">
        <f>'2040_NoBuild'!F1438*'2040_NoBuild'!H1438</f>
        <v>213020201</v>
      </c>
    </row>
    <row r="1440" spans="1:6" x14ac:dyDescent="0.25">
      <c r="A1440">
        <v>1534</v>
      </c>
      <c r="B1440" t="s">
        <v>101</v>
      </c>
      <c r="C1440" t="s">
        <v>108</v>
      </c>
      <c r="D1440" t="s">
        <v>166</v>
      </c>
      <c r="E1440" t="s">
        <v>104</v>
      </c>
      <c r="F1440" s="53">
        <f>'2040_NoBuild'!F1439*'2040_NoBuild'!H1439</f>
        <v>383089267</v>
      </c>
    </row>
    <row r="1441" spans="1:6" x14ac:dyDescent="0.25">
      <c r="A1441">
        <v>1535</v>
      </c>
      <c r="B1441" t="s">
        <v>101</v>
      </c>
      <c r="C1441" t="s">
        <v>108</v>
      </c>
      <c r="D1441" t="s">
        <v>166</v>
      </c>
      <c r="E1441" t="s">
        <v>104</v>
      </c>
      <c r="F1441" s="53">
        <f>'2040_NoBuild'!F1440*'2040_NoBuild'!H1440</f>
        <v>64818633</v>
      </c>
    </row>
    <row r="1442" spans="1:6" x14ac:dyDescent="0.25">
      <c r="A1442">
        <v>1536</v>
      </c>
      <c r="B1442" t="s">
        <v>101</v>
      </c>
      <c r="C1442" t="s">
        <v>108</v>
      </c>
      <c r="D1442" t="s">
        <v>166</v>
      </c>
      <c r="E1442" t="s">
        <v>104</v>
      </c>
      <c r="F1442" s="53">
        <f>'2040_NoBuild'!F1441*'2040_NoBuild'!H1441</f>
        <v>270298446</v>
      </c>
    </row>
    <row r="1443" spans="1:6" x14ac:dyDescent="0.25">
      <c r="A1443">
        <v>1537</v>
      </c>
      <c r="B1443" t="s">
        <v>101</v>
      </c>
      <c r="C1443" t="s">
        <v>108</v>
      </c>
      <c r="D1443" t="s">
        <v>166</v>
      </c>
      <c r="E1443" t="s">
        <v>104</v>
      </c>
      <c r="F1443" s="53">
        <f>'2040_NoBuild'!F1442*'2040_NoBuild'!H1442</f>
        <v>293935328</v>
      </c>
    </row>
    <row r="1444" spans="1:6" x14ac:dyDescent="0.25">
      <c r="A1444">
        <v>1538</v>
      </c>
      <c r="B1444" t="s">
        <v>101</v>
      </c>
      <c r="C1444" t="s">
        <v>114</v>
      </c>
      <c r="D1444" t="s">
        <v>167</v>
      </c>
      <c r="E1444" t="s">
        <v>104</v>
      </c>
      <c r="F1444" s="53">
        <f>'2040_NoBuild'!F1443*'2040_NoBuild'!H1443</f>
        <v>235311696</v>
      </c>
    </row>
    <row r="1445" spans="1:6" x14ac:dyDescent="0.25">
      <c r="A1445">
        <v>1539</v>
      </c>
      <c r="B1445" t="s">
        <v>101</v>
      </c>
      <c r="C1445" t="s">
        <v>114</v>
      </c>
      <c r="D1445" t="s">
        <v>167</v>
      </c>
      <c r="E1445" t="s">
        <v>104</v>
      </c>
      <c r="F1445" s="53">
        <f>'2040_NoBuild'!F1444*'2040_NoBuild'!H1444</f>
        <v>136245504</v>
      </c>
    </row>
    <row r="1446" spans="1:6" x14ac:dyDescent="0.25">
      <c r="A1446">
        <v>1540</v>
      </c>
      <c r="B1446" t="s">
        <v>101</v>
      </c>
      <c r="C1446" t="s">
        <v>114</v>
      </c>
      <c r="D1446" t="s">
        <v>167</v>
      </c>
      <c r="E1446" t="s">
        <v>104</v>
      </c>
      <c r="F1446" s="53">
        <f>'2040_NoBuild'!F1445*'2040_NoBuild'!H1445</f>
        <v>175036687</v>
      </c>
    </row>
    <row r="1447" spans="1:6" x14ac:dyDescent="0.25">
      <c r="A1447">
        <v>1541</v>
      </c>
      <c r="B1447" t="s">
        <v>101</v>
      </c>
      <c r="C1447" t="s">
        <v>114</v>
      </c>
      <c r="D1447" t="s">
        <v>167</v>
      </c>
      <c r="E1447" t="s">
        <v>104</v>
      </c>
      <c r="F1447" s="53">
        <f>'2040_NoBuild'!F1446*'2040_NoBuild'!H1446</f>
        <v>400560167</v>
      </c>
    </row>
    <row r="1448" spans="1:6" x14ac:dyDescent="0.25">
      <c r="A1448">
        <v>1542</v>
      </c>
      <c r="B1448" t="s">
        <v>101</v>
      </c>
      <c r="C1448" t="s">
        <v>108</v>
      </c>
      <c r="D1448" t="s">
        <v>168</v>
      </c>
      <c r="E1448" t="s">
        <v>104</v>
      </c>
      <c r="F1448" s="53">
        <f>'2040_NoBuild'!F1447*'2040_NoBuild'!H1447</f>
        <v>355475946</v>
      </c>
    </row>
    <row r="1449" spans="1:6" x14ac:dyDescent="0.25">
      <c r="A1449">
        <v>1543</v>
      </c>
      <c r="B1449" t="s">
        <v>101</v>
      </c>
      <c r="C1449" t="s">
        <v>108</v>
      </c>
      <c r="D1449" t="s">
        <v>168</v>
      </c>
      <c r="E1449" t="s">
        <v>104</v>
      </c>
      <c r="F1449" s="53">
        <f>'2040_NoBuild'!F1448*'2040_NoBuild'!H1448</f>
        <v>169480146</v>
      </c>
    </row>
    <row r="1450" spans="1:6" x14ac:dyDescent="0.25">
      <c r="A1450">
        <v>1544</v>
      </c>
      <c r="B1450" t="s">
        <v>101</v>
      </c>
      <c r="C1450" t="s">
        <v>108</v>
      </c>
      <c r="D1450" t="s">
        <v>168</v>
      </c>
      <c r="E1450" t="s">
        <v>104</v>
      </c>
      <c r="F1450" s="53">
        <f>'2040_NoBuild'!F1449*'2040_NoBuild'!H1449</f>
        <v>491519564</v>
      </c>
    </row>
    <row r="1451" spans="1:6" x14ac:dyDescent="0.25">
      <c r="A1451">
        <v>1545</v>
      </c>
      <c r="B1451" t="s">
        <v>101</v>
      </c>
      <c r="C1451" t="s">
        <v>108</v>
      </c>
      <c r="D1451" t="s">
        <v>168</v>
      </c>
      <c r="E1451" t="s">
        <v>104</v>
      </c>
      <c r="F1451" s="53">
        <f>'2040_NoBuild'!F1450*'2040_NoBuild'!H1450</f>
        <v>531522690</v>
      </c>
    </row>
    <row r="1452" spans="1:6" x14ac:dyDescent="0.25">
      <c r="A1452">
        <v>1546</v>
      </c>
      <c r="B1452" t="s">
        <v>101</v>
      </c>
      <c r="C1452" t="s">
        <v>108</v>
      </c>
      <c r="D1452" t="s">
        <v>168</v>
      </c>
      <c r="E1452" t="s">
        <v>104</v>
      </c>
      <c r="F1452" s="53">
        <f>'2040_NoBuild'!F1451*'2040_NoBuild'!H1451</f>
        <v>335836320</v>
      </c>
    </row>
    <row r="1453" spans="1:6" x14ac:dyDescent="0.25">
      <c r="A1453">
        <v>1547</v>
      </c>
      <c r="B1453" t="s">
        <v>101</v>
      </c>
      <c r="C1453" t="s">
        <v>108</v>
      </c>
      <c r="D1453" t="s">
        <v>168</v>
      </c>
      <c r="E1453" t="s">
        <v>104</v>
      </c>
      <c r="F1453" s="53">
        <f>'2040_NoBuild'!F1452*'2040_NoBuild'!H1452</f>
        <v>330193428</v>
      </c>
    </row>
    <row r="1454" spans="1:6" x14ac:dyDescent="0.25">
      <c r="A1454">
        <v>1548</v>
      </c>
      <c r="B1454" t="s">
        <v>101</v>
      </c>
      <c r="C1454" t="s">
        <v>108</v>
      </c>
      <c r="D1454" t="s">
        <v>168</v>
      </c>
      <c r="E1454" t="s">
        <v>104</v>
      </c>
      <c r="F1454" s="53">
        <f>'2040_NoBuild'!F1453*'2040_NoBuild'!H1453</f>
        <v>56194125</v>
      </c>
    </row>
    <row r="1455" spans="1:6" x14ac:dyDescent="0.25">
      <c r="A1455">
        <v>1549</v>
      </c>
      <c r="B1455" t="s">
        <v>101</v>
      </c>
      <c r="C1455" t="s">
        <v>108</v>
      </c>
      <c r="D1455" t="s">
        <v>168</v>
      </c>
      <c r="E1455" t="s">
        <v>104</v>
      </c>
      <c r="F1455" s="53">
        <f>'2040_NoBuild'!F1454*'2040_NoBuild'!H1454</f>
        <v>343282247</v>
      </c>
    </row>
    <row r="1456" spans="1:6" x14ac:dyDescent="0.25">
      <c r="A1456">
        <v>1550</v>
      </c>
      <c r="B1456" t="s">
        <v>101</v>
      </c>
      <c r="C1456" t="s">
        <v>108</v>
      </c>
      <c r="D1456" t="s">
        <v>169</v>
      </c>
      <c r="E1456" t="s">
        <v>104</v>
      </c>
      <c r="F1456" s="53">
        <f>'2040_NoBuild'!F1455*'2040_NoBuild'!H1455</f>
        <v>504825904</v>
      </c>
    </row>
    <row r="1457" spans="1:6" x14ac:dyDescent="0.25">
      <c r="A1457">
        <v>1551</v>
      </c>
      <c r="B1457" t="s">
        <v>101</v>
      </c>
      <c r="C1457" t="s">
        <v>108</v>
      </c>
      <c r="D1457" t="s">
        <v>169</v>
      </c>
      <c r="E1457" t="s">
        <v>104</v>
      </c>
      <c r="F1457" s="53">
        <f>'2040_NoBuild'!F1456*'2040_NoBuild'!H1456</f>
        <v>137251880</v>
      </c>
    </row>
    <row r="1458" spans="1:6" x14ac:dyDescent="0.25">
      <c r="A1458">
        <v>1552</v>
      </c>
      <c r="B1458" t="s">
        <v>101</v>
      </c>
      <c r="C1458" t="s">
        <v>108</v>
      </c>
      <c r="D1458" t="s">
        <v>169</v>
      </c>
      <c r="E1458" t="s">
        <v>104</v>
      </c>
      <c r="F1458" s="53">
        <f>'2040_NoBuild'!F1457*'2040_NoBuild'!H1457</f>
        <v>433576665</v>
      </c>
    </row>
    <row r="1459" spans="1:6" x14ac:dyDescent="0.25">
      <c r="A1459">
        <v>1553</v>
      </c>
      <c r="B1459" t="s">
        <v>101</v>
      </c>
      <c r="C1459" t="s">
        <v>108</v>
      </c>
      <c r="D1459" t="s">
        <v>169</v>
      </c>
      <c r="E1459" t="s">
        <v>104</v>
      </c>
      <c r="F1459" s="53">
        <f>'2040_NoBuild'!F1458*'2040_NoBuild'!H1458</f>
        <v>552152283</v>
      </c>
    </row>
    <row r="1460" spans="1:6" x14ac:dyDescent="0.25">
      <c r="A1460">
        <v>1554</v>
      </c>
      <c r="B1460" t="s">
        <v>101</v>
      </c>
      <c r="C1460" t="s">
        <v>108</v>
      </c>
      <c r="D1460" t="s">
        <v>169</v>
      </c>
      <c r="E1460" t="s">
        <v>104</v>
      </c>
      <c r="F1460" s="53">
        <f>'2040_NoBuild'!F1459*'2040_NoBuild'!H1459</f>
        <v>241941828</v>
      </c>
    </row>
    <row r="1461" spans="1:6" x14ac:dyDescent="0.25">
      <c r="A1461">
        <v>1555</v>
      </c>
      <c r="B1461" t="s">
        <v>101</v>
      </c>
      <c r="C1461" t="s">
        <v>108</v>
      </c>
      <c r="D1461" t="s">
        <v>169</v>
      </c>
      <c r="E1461" t="s">
        <v>104</v>
      </c>
      <c r="F1461" s="53">
        <f>'2040_NoBuild'!F1460*'2040_NoBuild'!H1460</f>
        <v>404077410</v>
      </c>
    </row>
    <row r="1462" spans="1:6" x14ac:dyDescent="0.25">
      <c r="A1462">
        <v>1556</v>
      </c>
      <c r="B1462" t="s">
        <v>101</v>
      </c>
      <c r="C1462" t="s">
        <v>108</v>
      </c>
      <c r="D1462" t="s">
        <v>169</v>
      </c>
      <c r="E1462" t="s">
        <v>104</v>
      </c>
      <c r="F1462" s="53">
        <f>'2040_NoBuild'!F1461*'2040_NoBuild'!H1461</f>
        <v>355136</v>
      </c>
    </row>
    <row r="1463" spans="1:6" x14ac:dyDescent="0.25">
      <c r="A1463">
        <v>1557</v>
      </c>
      <c r="B1463" t="s">
        <v>101</v>
      </c>
      <c r="C1463" t="s">
        <v>108</v>
      </c>
      <c r="D1463" t="s">
        <v>169</v>
      </c>
      <c r="E1463" t="s">
        <v>104</v>
      </c>
      <c r="F1463" s="53">
        <f>'2040_NoBuild'!F1462*'2040_NoBuild'!H1462</f>
        <v>6408400</v>
      </c>
    </row>
    <row r="1464" spans="1:6" x14ac:dyDescent="0.25">
      <c r="A1464">
        <v>1558</v>
      </c>
      <c r="B1464" t="s">
        <v>101</v>
      </c>
      <c r="C1464" t="s">
        <v>108</v>
      </c>
      <c r="D1464" t="s">
        <v>169</v>
      </c>
      <c r="E1464" t="s">
        <v>104</v>
      </c>
      <c r="F1464" s="53">
        <f>'2040_NoBuild'!F1463*'2040_NoBuild'!H1463</f>
        <v>671531256</v>
      </c>
    </row>
    <row r="1465" spans="1:6" x14ac:dyDescent="0.25">
      <c r="A1465">
        <v>1559</v>
      </c>
      <c r="B1465" t="s">
        <v>101</v>
      </c>
      <c r="C1465" t="s">
        <v>108</v>
      </c>
      <c r="D1465" t="s">
        <v>169</v>
      </c>
      <c r="E1465" t="s">
        <v>104</v>
      </c>
      <c r="F1465" s="53">
        <f>'2040_NoBuild'!F1464*'2040_NoBuild'!H1464</f>
        <v>373354</v>
      </c>
    </row>
    <row r="1466" spans="1:6" x14ac:dyDescent="0.25">
      <c r="A1466">
        <v>1560</v>
      </c>
      <c r="B1466" t="s">
        <v>101</v>
      </c>
      <c r="C1466" t="s">
        <v>108</v>
      </c>
      <c r="D1466" t="s">
        <v>169</v>
      </c>
      <c r="E1466" t="s">
        <v>104</v>
      </c>
      <c r="F1466" s="53">
        <f>'2040_NoBuild'!F1465*'2040_NoBuild'!H1465</f>
        <v>363510</v>
      </c>
    </row>
    <row r="1467" spans="1:6" x14ac:dyDescent="0.25">
      <c r="A1467">
        <v>1561</v>
      </c>
      <c r="B1467" t="s">
        <v>101</v>
      </c>
      <c r="C1467" t="s">
        <v>108</v>
      </c>
      <c r="D1467" t="s">
        <v>169</v>
      </c>
      <c r="E1467" t="s">
        <v>104</v>
      </c>
      <c r="F1467" s="53">
        <f>'2040_NoBuild'!F1466*'2040_NoBuild'!H1466</f>
        <v>110717363</v>
      </c>
    </row>
    <row r="1468" spans="1:6" x14ac:dyDescent="0.25">
      <c r="A1468">
        <v>1562</v>
      </c>
      <c r="B1468" t="s">
        <v>101</v>
      </c>
      <c r="C1468" t="s">
        <v>108</v>
      </c>
      <c r="D1468" t="s">
        <v>169</v>
      </c>
      <c r="E1468" t="s">
        <v>104</v>
      </c>
      <c r="F1468" s="53">
        <f>'2040_NoBuild'!F1467*'2040_NoBuild'!H1467</f>
        <v>54963284</v>
      </c>
    </row>
    <row r="1469" spans="1:6" x14ac:dyDescent="0.25">
      <c r="A1469">
        <v>1563</v>
      </c>
      <c r="B1469" t="s">
        <v>101</v>
      </c>
      <c r="C1469" t="s">
        <v>108</v>
      </c>
      <c r="D1469" t="s">
        <v>169</v>
      </c>
      <c r="E1469" t="s">
        <v>104</v>
      </c>
      <c r="F1469" s="53">
        <f>'2040_NoBuild'!F1468*'2040_NoBuild'!H1468</f>
        <v>338601506</v>
      </c>
    </row>
    <row r="1470" spans="1:6" x14ac:dyDescent="0.25">
      <c r="A1470">
        <v>1564</v>
      </c>
      <c r="B1470" t="s">
        <v>101</v>
      </c>
      <c r="C1470" t="s">
        <v>108</v>
      </c>
      <c r="D1470" t="s">
        <v>169</v>
      </c>
      <c r="E1470" t="s">
        <v>104</v>
      </c>
      <c r="F1470" s="53">
        <f>'2040_NoBuild'!F1469*'2040_NoBuild'!H1469</f>
        <v>176789249</v>
      </c>
    </row>
    <row r="1471" spans="1:6" x14ac:dyDescent="0.25">
      <c r="A1471">
        <v>1565</v>
      </c>
      <c r="B1471" t="s">
        <v>101</v>
      </c>
      <c r="C1471" t="s">
        <v>108</v>
      </c>
      <c r="D1471" t="s">
        <v>169</v>
      </c>
      <c r="E1471" t="s">
        <v>104</v>
      </c>
      <c r="F1471" s="53">
        <f>'2040_NoBuild'!F1470*'2040_NoBuild'!H1470</f>
        <v>156607955</v>
      </c>
    </row>
    <row r="1472" spans="1:6" x14ac:dyDescent="0.25">
      <c r="A1472">
        <v>1566</v>
      </c>
      <c r="B1472" t="s">
        <v>101</v>
      </c>
      <c r="C1472" t="s">
        <v>108</v>
      </c>
      <c r="D1472" t="s">
        <v>169</v>
      </c>
      <c r="E1472" t="s">
        <v>104</v>
      </c>
      <c r="F1472" s="53">
        <f>'2040_NoBuild'!F1471*'2040_NoBuild'!H1471</f>
        <v>215778600</v>
      </c>
    </row>
    <row r="1473" spans="1:6" x14ac:dyDescent="0.25">
      <c r="A1473">
        <v>1567</v>
      </c>
      <c r="B1473" t="s">
        <v>101</v>
      </c>
      <c r="C1473" t="s">
        <v>108</v>
      </c>
      <c r="D1473" t="s">
        <v>169</v>
      </c>
      <c r="E1473" t="s">
        <v>104</v>
      </c>
      <c r="F1473" s="53">
        <f>'2040_NoBuild'!F1472*'2040_NoBuild'!H1472</f>
        <v>482718317</v>
      </c>
    </row>
    <row r="1474" spans="1:6" x14ac:dyDescent="0.25">
      <c r="A1474">
        <v>1568</v>
      </c>
      <c r="B1474" t="s">
        <v>101</v>
      </c>
      <c r="C1474" t="s">
        <v>108</v>
      </c>
      <c r="D1474" t="s">
        <v>169</v>
      </c>
      <c r="E1474" t="s">
        <v>104</v>
      </c>
      <c r="F1474" s="53">
        <f>'2040_NoBuild'!F1473*'2040_NoBuild'!H1473</f>
        <v>121095195</v>
      </c>
    </row>
    <row r="1475" spans="1:6" x14ac:dyDescent="0.25">
      <c r="A1475">
        <v>1569</v>
      </c>
      <c r="B1475" t="s">
        <v>101</v>
      </c>
      <c r="C1475" t="s">
        <v>108</v>
      </c>
      <c r="D1475" t="s">
        <v>169</v>
      </c>
      <c r="E1475" t="s">
        <v>104</v>
      </c>
      <c r="F1475" s="53">
        <f>'2040_NoBuild'!F1474*'2040_NoBuild'!H1474</f>
        <v>167422568</v>
      </c>
    </row>
    <row r="1476" spans="1:6" x14ac:dyDescent="0.25">
      <c r="A1476">
        <v>1570</v>
      </c>
      <c r="B1476" t="s">
        <v>101</v>
      </c>
      <c r="C1476" t="s">
        <v>108</v>
      </c>
      <c r="D1476" t="s">
        <v>169</v>
      </c>
      <c r="E1476" t="s">
        <v>104</v>
      </c>
      <c r="F1476" s="53">
        <f>'2040_NoBuild'!F1475*'2040_NoBuild'!H1475</f>
        <v>412718920</v>
      </c>
    </row>
    <row r="1477" spans="1:6" x14ac:dyDescent="0.25">
      <c r="A1477">
        <v>1571</v>
      </c>
      <c r="B1477" t="s">
        <v>101</v>
      </c>
      <c r="C1477" t="s">
        <v>108</v>
      </c>
      <c r="D1477" t="s">
        <v>169</v>
      </c>
      <c r="E1477" t="s">
        <v>104</v>
      </c>
      <c r="F1477" s="53">
        <f>'2040_NoBuild'!F1476*'2040_NoBuild'!H1476</f>
        <v>346408020</v>
      </c>
    </row>
    <row r="1478" spans="1:6" x14ac:dyDescent="0.25">
      <c r="A1478">
        <v>1572</v>
      </c>
      <c r="B1478" t="s">
        <v>101</v>
      </c>
      <c r="C1478" t="s">
        <v>108</v>
      </c>
      <c r="D1478" t="s">
        <v>169</v>
      </c>
      <c r="E1478" t="s">
        <v>104</v>
      </c>
      <c r="F1478" s="53">
        <f>'2040_NoBuild'!F1477*'2040_NoBuild'!H1477</f>
        <v>314181612</v>
      </c>
    </row>
    <row r="1479" spans="1:6" x14ac:dyDescent="0.25">
      <c r="A1479">
        <v>1573</v>
      </c>
      <c r="B1479" t="s">
        <v>101</v>
      </c>
      <c r="C1479" t="s">
        <v>108</v>
      </c>
      <c r="D1479" t="s">
        <v>169</v>
      </c>
      <c r="E1479" t="s">
        <v>104</v>
      </c>
      <c r="F1479" s="53">
        <f>'2040_NoBuild'!F1478*'2040_NoBuild'!H1478</f>
        <v>309133098</v>
      </c>
    </row>
    <row r="1480" spans="1:6" x14ac:dyDescent="0.25">
      <c r="A1480">
        <v>1574</v>
      </c>
      <c r="B1480" t="s">
        <v>101</v>
      </c>
      <c r="C1480" t="s">
        <v>108</v>
      </c>
      <c r="D1480" t="s">
        <v>169</v>
      </c>
      <c r="E1480" t="s">
        <v>104</v>
      </c>
      <c r="F1480" s="53">
        <f>'2040_NoBuild'!F1479*'2040_NoBuild'!H1479</f>
        <v>381449574</v>
      </c>
    </row>
    <row r="1481" spans="1:6" x14ac:dyDescent="0.25">
      <c r="A1481">
        <v>1575</v>
      </c>
      <c r="B1481" t="s">
        <v>101</v>
      </c>
      <c r="C1481" t="s">
        <v>108</v>
      </c>
      <c r="D1481" t="s">
        <v>169</v>
      </c>
      <c r="E1481" t="s">
        <v>104</v>
      </c>
      <c r="F1481" s="53">
        <f>'2040_NoBuild'!F1480*'2040_NoBuild'!H1480</f>
        <v>51094098</v>
      </c>
    </row>
    <row r="1482" spans="1:6" x14ac:dyDescent="0.25">
      <c r="A1482">
        <v>1576</v>
      </c>
      <c r="B1482" t="s">
        <v>101</v>
      </c>
      <c r="C1482" t="s">
        <v>108</v>
      </c>
      <c r="D1482" t="s">
        <v>169</v>
      </c>
      <c r="E1482" t="s">
        <v>104</v>
      </c>
      <c r="F1482" s="53">
        <f>'2040_NoBuild'!F1481*'2040_NoBuild'!H1481</f>
        <v>395090364</v>
      </c>
    </row>
    <row r="1483" spans="1:6" x14ac:dyDescent="0.25">
      <c r="A1483">
        <v>1577</v>
      </c>
      <c r="B1483" t="s">
        <v>101</v>
      </c>
      <c r="C1483" t="s">
        <v>108</v>
      </c>
      <c r="D1483" t="s">
        <v>169</v>
      </c>
      <c r="E1483" t="s">
        <v>104</v>
      </c>
      <c r="F1483" s="53">
        <f>'2040_NoBuild'!F1482*'2040_NoBuild'!H1482</f>
        <v>780937520</v>
      </c>
    </row>
    <row r="1484" spans="1:6" x14ac:dyDescent="0.25">
      <c r="A1484">
        <v>1578</v>
      </c>
      <c r="B1484" t="s">
        <v>101</v>
      </c>
      <c r="C1484" t="s">
        <v>108</v>
      </c>
      <c r="D1484" t="s">
        <v>169</v>
      </c>
      <c r="E1484" t="s">
        <v>104</v>
      </c>
      <c r="F1484" s="53">
        <f>'2040_NoBuild'!F1483*'2040_NoBuild'!H1483</f>
        <v>298281204</v>
      </c>
    </row>
    <row r="1485" spans="1:6" x14ac:dyDescent="0.25">
      <c r="A1485">
        <v>1579</v>
      </c>
      <c r="B1485" t="s">
        <v>101</v>
      </c>
      <c r="C1485" t="s">
        <v>108</v>
      </c>
      <c r="D1485" t="s">
        <v>169</v>
      </c>
      <c r="E1485" t="s">
        <v>104</v>
      </c>
      <c r="F1485" s="53">
        <f>'2040_NoBuild'!F1484*'2040_NoBuild'!H1484</f>
        <v>221505024</v>
      </c>
    </row>
    <row r="1486" spans="1:6" x14ac:dyDescent="0.25">
      <c r="A1486">
        <v>1580</v>
      </c>
      <c r="B1486" t="s">
        <v>101</v>
      </c>
      <c r="C1486" t="s">
        <v>108</v>
      </c>
      <c r="D1486" t="s">
        <v>169</v>
      </c>
      <c r="E1486" t="s">
        <v>104</v>
      </c>
      <c r="F1486" s="53">
        <f>'2040_NoBuild'!F1485*'2040_NoBuild'!H1485</f>
        <v>375786912</v>
      </c>
    </row>
    <row r="1487" spans="1:6" x14ac:dyDescent="0.25">
      <c r="A1487">
        <v>1581</v>
      </c>
      <c r="B1487" t="s">
        <v>101</v>
      </c>
      <c r="C1487" t="s">
        <v>108</v>
      </c>
      <c r="D1487" t="s">
        <v>169</v>
      </c>
      <c r="E1487" t="s">
        <v>104</v>
      </c>
      <c r="F1487" s="53">
        <f>'2040_NoBuild'!F1486*'2040_NoBuild'!H1486</f>
        <v>327266580</v>
      </c>
    </row>
    <row r="1488" spans="1:6" x14ac:dyDescent="0.25">
      <c r="A1488">
        <v>1582</v>
      </c>
      <c r="B1488" t="s">
        <v>101</v>
      </c>
      <c r="C1488" t="s">
        <v>108</v>
      </c>
      <c r="D1488" t="s">
        <v>169</v>
      </c>
      <c r="E1488" t="s">
        <v>104</v>
      </c>
      <c r="F1488" s="53">
        <f>'2040_NoBuild'!F1487*'2040_NoBuild'!H1487</f>
        <v>646163910</v>
      </c>
    </row>
    <row r="1489" spans="1:6" x14ac:dyDescent="0.25">
      <c r="A1489">
        <v>1583</v>
      </c>
      <c r="B1489" t="s">
        <v>101</v>
      </c>
      <c r="C1489" t="s">
        <v>108</v>
      </c>
      <c r="D1489" t="s">
        <v>169</v>
      </c>
      <c r="E1489" t="s">
        <v>104</v>
      </c>
      <c r="F1489" s="53">
        <f>'2040_NoBuild'!F1488*'2040_NoBuild'!H1488</f>
        <v>0</v>
      </c>
    </row>
    <row r="1490" spans="1:6" x14ac:dyDescent="0.25">
      <c r="A1490">
        <v>1584</v>
      </c>
      <c r="B1490" t="s">
        <v>101</v>
      </c>
      <c r="C1490" t="s">
        <v>108</v>
      </c>
      <c r="D1490" t="s">
        <v>169</v>
      </c>
      <c r="E1490" t="s">
        <v>104</v>
      </c>
      <c r="F1490" s="53">
        <f>'2040_NoBuild'!F1489*'2040_NoBuild'!H1489</f>
        <v>583098</v>
      </c>
    </row>
    <row r="1491" spans="1:6" x14ac:dyDescent="0.25">
      <c r="A1491">
        <v>1585</v>
      </c>
      <c r="B1491" t="s">
        <v>101</v>
      </c>
      <c r="C1491" t="s">
        <v>108</v>
      </c>
      <c r="D1491" t="s">
        <v>169</v>
      </c>
      <c r="E1491" t="s">
        <v>104</v>
      </c>
      <c r="F1491" s="53">
        <f>'2040_NoBuild'!F1490*'2040_NoBuild'!H1490</f>
        <v>841206660</v>
      </c>
    </row>
    <row r="1492" spans="1:6" x14ac:dyDescent="0.25">
      <c r="A1492">
        <v>1586</v>
      </c>
      <c r="B1492" t="s">
        <v>101</v>
      </c>
      <c r="C1492" t="s">
        <v>108</v>
      </c>
      <c r="D1492" t="s">
        <v>169</v>
      </c>
      <c r="E1492" t="s">
        <v>104</v>
      </c>
      <c r="F1492" s="53">
        <f>'2040_NoBuild'!F1491*'2040_NoBuild'!H1491</f>
        <v>417761940</v>
      </c>
    </row>
    <row r="1493" spans="1:6" x14ac:dyDescent="0.25">
      <c r="A1493">
        <v>1587</v>
      </c>
      <c r="B1493" t="s">
        <v>101</v>
      </c>
      <c r="C1493" t="s">
        <v>108</v>
      </c>
      <c r="D1493" t="s">
        <v>169</v>
      </c>
      <c r="E1493" t="s">
        <v>104</v>
      </c>
      <c r="F1493" s="53">
        <f>'2040_NoBuild'!F1492*'2040_NoBuild'!H1492</f>
        <v>292497696</v>
      </c>
    </row>
    <row r="1494" spans="1:6" x14ac:dyDescent="0.25">
      <c r="A1494">
        <v>1588</v>
      </c>
      <c r="B1494" t="s">
        <v>101</v>
      </c>
      <c r="C1494" t="s">
        <v>108</v>
      </c>
      <c r="D1494" t="s">
        <v>169</v>
      </c>
      <c r="E1494" t="s">
        <v>104</v>
      </c>
      <c r="F1494" s="53">
        <f>'2040_NoBuild'!F1493*'2040_NoBuild'!H1493</f>
        <v>523937484</v>
      </c>
    </row>
    <row r="1495" spans="1:6" x14ac:dyDescent="0.25">
      <c r="A1495">
        <v>1589</v>
      </c>
      <c r="B1495" t="s">
        <v>101</v>
      </c>
      <c r="C1495" t="s">
        <v>108</v>
      </c>
      <c r="D1495" t="s">
        <v>169</v>
      </c>
      <c r="E1495" t="s">
        <v>104</v>
      </c>
      <c r="F1495" s="53">
        <f>'2040_NoBuild'!F1494*'2040_NoBuild'!H1494</f>
        <v>566602575</v>
      </c>
    </row>
    <row r="1496" spans="1:6" x14ac:dyDescent="0.25">
      <c r="A1496">
        <v>1590</v>
      </c>
      <c r="B1496" t="s">
        <v>101</v>
      </c>
      <c r="C1496" t="s">
        <v>108</v>
      </c>
      <c r="D1496" t="s">
        <v>170</v>
      </c>
      <c r="E1496" t="s">
        <v>104</v>
      </c>
      <c r="F1496" s="53">
        <f>'2040_NoBuild'!F1495*'2040_NoBuild'!H1495</f>
        <v>362125162</v>
      </c>
    </row>
    <row r="1497" spans="1:6" x14ac:dyDescent="0.25">
      <c r="A1497">
        <v>1591</v>
      </c>
      <c r="B1497" t="s">
        <v>101</v>
      </c>
      <c r="C1497" t="s">
        <v>108</v>
      </c>
      <c r="D1497" t="s">
        <v>170</v>
      </c>
      <c r="E1497" t="s">
        <v>104</v>
      </c>
      <c r="F1497" s="53">
        <f>'2040_NoBuild'!F1496*'2040_NoBuild'!H1496</f>
        <v>330667400</v>
      </c>
    </row>
    <row r="1498" spans="1:6" x14ac:dyDescent="0.25">
      <c r="A1498">
        <v>1592</v>
      </c>
      <c r="B1498" t="s">
        <v>101</v>
      </c>
      <c r="C1498" t="s">
        <v>108</v>
      </c>
      <c r="D1498" t="s">
        <v>171</v>
      </c>
      <c r="E1498" t="s">
        <v>104</v>
      </c>
      <c r="F1498" s="53">
        <f>'2040_NoBuild'!F1497*'2040_NoBuild'!H1497</f>
        <v>689586700</v>
      </c>
    </row>
    <row r="1499" spans="1:6" x14ac:dyDescent="0.25">
      <c r="A1499">
        <v>1593</v>
      </c>
      <c r="B1499" t="s">
        <v>101</v>
      </c>
      <c r="C1499" t="s">
        <v>108</v>
      </c>
      <c r="D1499" t="s">
        <v>171</v>
      </c>
      <c r="E1499" t="s">
        <v>104</v>
      </c>
      <c r="F1499" s="53">
        <f>'2040_NoBuild'!F1498*'2040_NoBuild'!H1498</f>
        <v>403815384</v>
      </c>
    </row>
    <row r="1500" spans="1:6" x14ac:dyDescent="0.25">
      <c r="A1500">
        <v>1594</v>
      </c>
      <c r="B1500" t="s">
        <v>101</v>
      </c>
      <c r="C1500" t="s">
        <v>108</v>
      </c>
      <c r="D1500" t="s">
        <v>171</v>
      </c>
      <c r="E1500" t="s">
        <v>104</v>
      </c>
      <c r="F1500" s="53">
        <f>'2040_NoBuild'!F1499*'2040_NoBuild'!H1499</f>
        <v>507168473</v>
      </c>
    </row>
    <row r="1501" spans="1:6" x14ac:dyDescent="0.25">
      <c r="A1501">
        <v>1595</v>
      </c>
      <c r="B1501" t="s">
        <v>101</v>
      </c>
      <c r="C1501" t="s">
        <v>108</v>
      </c>
      <c r="D1501" t="s">
        <v>171</v>
      </c>
      <c r="E1501" t="s">
        <v>104</v>
      </c>
      <c r="F1501" s="53">
        <f>'2040_NoBuild'!F1500*'2040_NoBuild'!H1500</f>
        <v>273721847</v>
      </c>
    </row>
    <row r="1502" spans="1:6" x14ac:dyDescent="0.25">
      <c r="A1502">
        <v>1596</v>
      </c>
      <c r="B1502" t="s">
        <v>101</v>
      </c>
      <c r="C1502" t="s">
        <v>108</v>
      </c>
      <c r="D1502" t="s">
        <v>171</v>
      </c>
      <c r="E1502" t="s">
        <v>104</v>
      </c>
      <c r="F1502" s="53">
        <f>'2040_NoBuild'!F1501*'2040_NoBuild'!H1501</f>
        <v>317169906</v>
      </c>
    </row>
    <row r="1503" spans="1:6" x14ac:dyDescent="0.25">
      <c r="A1503">
        <v>1597</v>
      </c>
      <c r="B1503" t="s">
        <v>101</v>
      </c>
      <c r="C1503" t="s">
        <v>108</v>
      </c>
      <c r="D1503" t="s">
        <v>171</v>
      </c>
      <c r="E1503" t="s">
        <v>104</v>
      </c>
      <c r="F1503" s="53">
        <f>'2040_NoBuild'!F1502*'2040_NoBuild'!H1502</f>
        <v>751778220</v>
      </c>
    </row>
    <row r="1504" spans="1:6" x14ac:dyDescent="0.25">
      <c r="A1504">
        <v>1598</v>
      </c>
      <c r="B1504" t="s">
        <v>101</v>
      </c>
      <c r="C1504" t="s">
        <v>108</v>
      </c>
      <c r="D1504" t="s">
        <v>171</v>
      </c>
      <c r="E1504" t="s">
        <v>104</v>
      </c>
      <c r="F1504" s="53">
        <f>'2040_NoBuild'!F1503*'2040_NoBuild'!H1503</f>
        <v>254094876</v>
      </c>
    </row>
    <row r="1505" spans="1:6" x14ac:dyDescent="0.25">
      <c r="A1505">
        <v>1599</v>
      </c>
      <c r="B1505" t="s">
        <v>101</v>
      </c>
      <c r="C1505" t="s">
        <v>108</v>
      </c>
      <c r="D1505" t="s">
        <v>172</v>
      </c>
      <c r="E1505" t="s">
        <v>104</v>
      </c>
      <c r="F1505" s="53">
        <f>'2040_NoBuild'!F1504*'2040_NoBuild'!H1504</f>
        <v>606443992</v>
      </c>
    </row>
    <row r="1506" spans="1:6" x14ac:dyDescent="0.25">
      <c r="A1506">
        <v>1600</v>
      </c>
      <c r="B1506" t="s">
        <v>101</v>
      </c>
      <c r="C1506" t="s">
        <v>108</v>
      </c>
      <c r="D1506" t="s">
        <v>172</v>
      </c>
      <c r="E1506" t="s">
        <v>104</v>
      </c>
      <c r="F1506" s="53">
        <f>'2040_NoBuild'!F1505*'2040_NoBuild'!H1505</f>
        <v>94338420</v>
      </c>
    </row>
    <row r="1507" spans="1:6" x14ac:dyDescent="0.25">
      <c r="A1507">
        <v>1601</v>
      </c>
      <c r="B1507" t="s">
        <v>101</v>
      </c>
      <c r="C1507" t="s">
        <v>108</v>
      </c>
      <c r="D1507" t="s">
        <v>172</v>
      </c>
      <c r="E1507" t="s">
        <v>104</v>
      </c>
      <c r="F1507" s="53">
        <f>'2040_NoBuild'!F1506*'2040_NoBuild'!H1506</f>
        <v>278587375</v>
      </c>
    </row>
    <row r="1508" spans="1:6" x14ac:dyDescent="0.25">
      <c r="A1508">
        <v>1602</v>
      </c>
      <c r="B1508" t="s">
        <v>101</v>
      </c>
      <c r="C1508" t="s">
        <v>108</v>
      </c>
      <c r="D1508" t="s">
        <v>172</v>
      </c>
      <c r="E1508" t="s">
        <v>104</v>
      </c>
      <c r="F1508" s="53">
        <f>'2040_NoBuild'!F1507*'2040_NoBuild'!H1507</f>
        <v>312240019</v>
      </c>
    </row>
    <row r="1509" spans="1:6" x14ac:dyDescent="0.25">
      <c r="A1509">
        <v>1603</v>
      </c>
      <c r="B1509" t="s">
        <v>101</v>
      </c>
      <c r="C1509" t="s">
        <v>108</v>
      </c>
      <c r="D1509" t="s">
        <v>172</v>
      </c>
      <c r="E1509" t="s">
        <v>104</v>
      </c>
      <c r="F1509" s="53">
        <f>'2040_NoBuild'!F1508*'2040_NoBuild'!H1508</f>
        <v>167099653</v>
      </c>
    </row>
    <row r="1510" spans="1:6" x14ac:dyDescent="0.25">
      <c r="A1510">
        <v>1604</v>
      </c>
      <c r="B1510" t="s">
        <v>101</v>
      </c>
      <c r="C1510" t="s">
        <v>108</v>
      </c>
      <c r="D1510" t="s">
        <v>172</v>
      </c>
      <c r="E1510" t="s">
        <v>104</v>
      </c>
      <c r="F1510" s="53">
        <f>'2040_NoBuild'!F1509*'2040_NoBuild'!H1509</f>
        <v>138828300</v>
      </c>
    </row>
    <row r="1511" spans="1:6" x14ac:dyDescent="0.25">
      <c r="A1511">
        <v>1605</v>
      </c>
      <c r="B1511" t="s">
        <v>101</v>
      </c>
      <c r="C1511" t="s">
        <v>108</v>
      </c>
      <c r="D1511" t="s">
        <v>172</v>
      </c>
      <c r="E1511" t="s">
        <v>104</v>
      </c>
      <c r="F1511" s="53">
        <f>'2040_NoBuild'!F1510*'2040_NoBuild'!H1510</f>
        <v>413871444</v>
      </c>
    </row>
    <row r="1512" spans="1:6" x14ac:dyDescent="0.25">
      <c r="A1512">
        <v>1606</v>
      </c>
      <c r="B1512" t="s">
        <v>101</v>
      </c>
      <c r="C1512" t="s">
        <v>108</v>
      </c>
      <c r="D1512" t="s">
        <v>172</v>
      </c>
      <c r="E1512" t="s">
        <v>104</v>
      </c>
      <c r="F1512" s="53">
        <f>'2040_NoBuild'!F1511*'2040_NoBuild'!H1511</f>
        <v>124034533</v>
      </c>
    </row>
    <row r="1513" spans="1:6" x14ac:dyDescent="0.25">
      <c r="A1513">
        <v>1607</v>
      </c>
      <c r="B1513" t="s">
        <v>101</v>
      </c>
      <c r="C1513" t="s">
        <v>114</v>
      </c>
      <c r="D1513" t="s">
        <v>173</v>
      </c>
      <c r="E1513" t="s">
        <v>104</v>
      </c>
      <c r="F1513" s="53">
        <f>'2040_NoBuild'!F1512*'2040_NoBuild'!H1512</f>
        <v>595536656</v>
      </c>
    </row>
    <row r="1514" spans="1:6" x14ac:dyDescent="0.25">
      <c r="A1514">
        <v>1608</v>
      </c>
      <c r="B1514" t="s">
        <v>101</v>
      </c>
      <c r="C1514" t="s">
        <v>114</v>
      </c>
      <c r="D1514" t="s">
        <v>173</v>
      </c>
      <c r="E1514" t="s">
        <v>104</v>
      </c>
      <c r="F1514" s="53">
        <f>'2040_NoBuild'!F1513*'2040_NoBuild'!H1513</f>
        <v>396264704</v>
      </c>
    </row>
    <row r="1515" spans="1:6" x14ac:dyDescent="0.25">
      <c r="A1515">
        <v>1609</v>
      </c>
      <c r="B1515" t="s">
        <v>101</v>
      </c>
      <c r="C1515" t="s">
        <v>114</v>
      </c>
      <c r="D1515" t="s">
        <v>173</v>
      </c>
      <c r="E1515" t="s">
        <v>104</v>
      </c>
      <c r="F1515" s="53">
        <f>'2040_NoBuild'!F1514*'2040_NoBuild'!H1514</f>
        <v>416820559</v>
      </c>
    </row>
    <row r="1516" spans="1:6" x14ac:dyDescent="0.25">
      <c r="A1516">
        <v>1610</v>
      </c>
      <c r="B1516" t="s">
        <v>101</v>
      </c>
      <c r="C1516" t="s">
        <v>114</v>
      </c>
      <c r="D1516" t="s">
        <v>173</v>
      </c>
      <c r="E1516" t="s">
        <v>104</v>
      </c>
      <c r="F1516" s="53">
        <f>'2040_NoBuild'!F1515*'2040_NoBuild'!H1515</f>
        <v>403540702</v>
      </c>
    </row>
    <row r="1517" spans="1:6" x14ac:dyDescent="0.25">
      <c r="A1517">
        <v>1611</v>
      </c>
      <c r="B1517" t="s">
        <v>101</v>
      </c>
      <c r="C1517" t="s">
        <v>114</v>
      </c>
      <c r="D1517" t="s">
        <v>173</v>
      </c>
      <c r="E1517" t="s">
        <v>104</v>
      </c>
      <c r="F1517" s="53">
        <f>'2040_NoBuild'!F1516*'2040_NoBuild'!H1516</f>
        <v>531654902</v>
      </c>
    </row>
    <row r="1518" spans="1:6" x14ac:dyDescent="0.25">
      <c r="A1518">
        <v>1612</v>
      </c>
      <c r="B1518" t="s">
        <v>101</v>
      </c>
      <c r="C1518" t="s">
        <v>114</v>
      </c>
      <c r="D1518" t="s">
        <v>173</v>
      </c>
      <c r="E1518" t="s">
        <v>104</v>
      </c>
      <c r="F1518" s="53">
        <f>'2040_NoBuild'!F1517*'2040_NoBuild'!H1517</f>
        <v>180415680</v>
      </c>
    </row>
    <row r="1519" spans="1:6" x14ac:dyDescent="0.25">
      <c r="A1519">
        <v>1613</v>
      </c>
      <c r="B1519" t="s">
        <v>101</v>
      </c>
      <c r="C1519" t="s">
        <v>114</v>
      </c>
      <c r="D1519" t="s">
        <v>173</v>
      </c>
      <c r="E1519" t="s">
        <v>104</v>
      </c>
      <c r="F1519" s="53">
        <f>'2040_NoBuild'!F1518*'2040_NoBuild'!H1518</f>
        <v>574683057</v>
      </c>
    </row>
    <row r="1520" spans="1:6" x14ac:dyDescent="0.25">
      <c r="A1520">
        <v>1614</v>
      </c>
      <c r="B1520" t="s">
        <v>101</v>
      </c>
      <c r="C1520" t="s">
        <v>114</v>
      </c>
      <c r="D1520" t="s">
        <v>173</v>
      </c>
      <c r="E1520" t="s">
        <v>104</v>
      </c>
      <c r="F1520" s="53">
        <f>'2040_NoBuild'!F1519*'2040_NoBuild'!H1519</f>
        <v>0</v>
      </c>
    </row>
    <row r="1521" spans="1:6" x14ac:dyDescent="0.25">
      <c r="A1521">
        <v>1615</v>
      </c>
      <c r="B1521" t="s">
        <v>101</v>
      </c>
      <c r="C1521" t="s">
        <v>114</v>
      </c>
      <c r="D1521" t="s">
        <v>174</v>
      </c>
      <c r="E1521" t="s">
        <v>104</v>
      </c>
      <c r="F1521" s="53">
        <f>'2040_NoBuild'!F1520*'2040_NoBuild'!H1520</f>
        <v>257541867</v>
      </c>
    </row>
    <row r="1522" spans="1:6" x14ac:dyDescent="0.25">
      <c r="A1522">
        <v>1616</v>
      </c>
      <c r="B1522" t="s">
        <v>101</v>
      </c>
      <c r="C1522" t="s">
        <v>114</v>
      </c>
      <c r="D1522" t="s">
        <v>174</v>
      </c>
      <c r="E1522" t="s">
        <v>104</v>
      </c>
      <c r="F1522" s="53">
        <f>'2040_NoBuild'!F1521*'2040_NoBuild'!H1521</f>
        <v>764883</v>
      </c>
    </row>
    <row r="1523" spans="1:6" x14ac:dyDescent="0.25">
      <c r="A1523">
        <v>1617</v>
      </c>
      <c r="B1523" t="s">
        <v>101</v>
      </c>
      <c r="C1523" t="s">
        <v>114</v>
      </c>
      <c r="D1523" t="s">
        <v>174</v>
      </c>
      <c r="E1523" t="s">
        <v>104</v>
      </c>
      <c r="F1523" s="53">
        <f>'2040_NoBuild'!F1522*'2040_NoBuild'!H1522</f>
        <v>0</v>
      </c>
    </row>
    <row r="1524" spans="1:6" x14ac:dyDescent="0.25">
      <c r="A1524">
        <v>1618</v>
      </c>
      <c r="B1524" t="s">
        <v>101</v>
      </c>
      <c r="C1524" t="s">
        <v>114</v>
      </c>
      <c r="D1524" t="s">
        <v>174</v>
      </c>
      <c r="E1524" t="s">
        <v>104</v>
      </c>
      <c r="F1524" s="53">
        <f>'2040_NoBuild'!F1523*'2040_NoBuild'!H1523</f>
        <v>8697234</v>
      </c>
    </row>
    <row r="1525" spans="1:6" x14ac:dyDescent="0.25">
      <c r="A1525">
        <v>1619</v>
      </c>
      <c r="B1525" t="s">
        <v>101</v>
      </c>
      <c r="C1525" t="s">
        <v>114</v>
      </c>
      <c r="D1525" t="s">
        <v>174</v>
      </c>
      <c r="E1525" t="s">
        <v>104</v>
      </c>
      <c r="F1525" s="53">
        <f>'2040_NoBuild'!F1524*'2040_NoBuild'!H1524</f>
        <v>484247215</v>
      </c>
    </row>
    <row r="1526" spans="1:6" x14ac:dyDescent="0.25">
      <c r="A1526">
        <v>1620</v>
      </c>
      <c r="B1526" t="s">
        <v>101</v>
      </c>
      <c r="C1526" t="s">
        <v>114</v>
      </c>
      <c r="D1526" t="s">
        <v>174</v>
      </c>
      <c r="E1526" t="s">
        <v>104</v>
      </c>
      <c r="F1526" s="53">
        <f>'2040_NoBuild'!F1525*'2040_NoBuild'!H1525</f>
        <v>415625574</v>
      </c>
    </row>
    <row r="1527" spans="1:6" x14ac:dyDescent="0.25">
      <c r="A1527">
        <v>1621</v>
      </c>
      <c r="B1527" t="s">
        <v>101</v>
      </c>
      <c r="C1527" t="s">
        <v>114</v>
      </c>
      <c r="D1527" t="s">
        <v>174</v>
      </c>
      <c r="E1527" t="s">
        <v>104</v>
      </c>
      <c r="F1527" s="53">
        <f>'2040_NoBuild'!F1526*'2040_NoBuild'!H1526</f>
        <v>18314468</v>
      </c>
    </row>
    <row r="1528" spans="1:6" x14ac:dyDescent="0.25">
      <c r="A1528">
        <v>1622</v>
      </c>
      <c r="B1528" t="s">
        <v>101</v>
      </c>
      <c r="C1528" t="s">
        <v>114</v>
      </c>
      <c r="D1528" t="s">
        <v>174</v>
      </c>
      <c r="E1528" t="s">
        <v>104</v>
      </c>
      <c r="F1528" s="53">
        <f>'2040_NoBuild'!F1527*'2040_NoBuild'!H1527</f>
        <v>5651520</v>
      </c>
    </row>
    <row r="1529" spans="1:6" x14ac:dyDescent="0.25">
      <c r="A1529">
        <v>1623</v>
      </c>
      <c r="B1529" t="s">
        <v>101</v>
      </c>
      <c r="C1529" t="s">
        <v>114</v>
      </c>
      <c r="D1529" t="s">
        <v>174</v>
      </c>
      <c r="E1529" t="s">
        <v>104</v>
      </c>
      <c r="F1529" s="53">
        <f>'2040_NoBuild'!F1528*'2040_NoBuild'!H1528</f>
        <v>551069391</v>
      </c>
    </row>
    <row r="1530" spans="1:6" x14ac:dyDescent="0.25">
      <c r="A1530">
        <v>1624</v>
      </c>
      <c r="B1530" t="s">
        <v>101</v>
      </c>
      <c r="C1530" t="s">
        <v>114</v>
      </c>
      <c r="D1530" t="s">
        <v>174</v>
      </c>
      <c r="E1530" t="s">
        <v>104</v>
      </c>
      <c r="F1530" s="53">
        <f>'2040_NoBuild'!F1529*'2040_NoBuild'!H1529</f>
        <v>444914640</v>
      </c>
    </row>
    <row r="1531" spans="1:6" x14ac:dyDescent="0.25">
      <c r="A1531">
        <v>1625</v>
      </c>
      <c r="B1531" t="s">
        <v>101</v>
      </c>
      <c r="C1531" t="s">
        <v>114</v>
      </c>
      <c r="D1531" t="s">
        <v>174</v>
      </c>
      <c r="E1531" t="s">
        <v>104</v>
      </c>
      <c r="F1531" s="53">
        <f>'2040_NoBuild'!F1530*'2040_NoBuild'!H1530</f>
        <v>31108328</v>
      </c>
    </row>
    <row r="1532" spans="1:6" x14ac:dyDescent="0.25">
      <c r="A1532">
        <v>1626</v>
      </c>
      <c r="B1532" t="s">
        <v>101</v>
      </c>
      <c r="C1532" t="s">
        <v>114</v>
      </c>
      <c r="D1532" t="s">
        <v>174</v>
      </c>
      <c r="E1532" t="s">
        <v>104</v>
      </c>
      <c r="F1532" s="53">
        <f>'2040_NoBuild'!F1531*'2040_NoBuild'!H1531</f>
        <v>5602278</v>
      </c>
    </row>
    <row r="1533" spans="1:6" x14ac:dyDescent="0.25">
      <c r="A1533">
        <v>1627</v>
      </c>
      <c r="B1533" t="s">
        <v>101</v>
      </c>
      <c r="C1533" t="s">
        <v>114</v>
      </c>
      <c r="D1533" t="s">
        <v>174</v>
      </c>
      <c r="E1533" t="s">
        <v>104</v>
      </c>
      <c r="F1533" s="53">
        <f>'2040_NoBuild'!F1532*'2040_NoBuild'!H1532</f>
        <v>0</v>
      </c>
    </row>
    <row r="1534" spans="1:6" x14ac:dyDescent="0.25">
      <c r="A1534">
        <v>1628</v>
      </c>
      <c r="B1534" t="s">
        <v>101</v>
      </c>
      <c r="C1534" t="s">
        <v>114</v>
      </c>
      <c r="D1534" t="s">
        <v>174</v>
      </c>
      <c r="E1534" t="s">
        <v>104</v>
      </c>
      <c r="F1534" s="53">
        <f>'2040_NoBuild'!F1533*'2040_NoBuild'!H1533</f>
        <v>3018480</v>
      </c>
    </row>
    <row r="1535" spans="1:6" x14ac:dyDescent="0.25">
      <c r="A1535">
        <v>1629</v>
      </c>
      <c r="B1535" t="s">
        <v>101</v>
      </c>
      <c r="C1535" t="s">
        <v>114</v>
      </c>
      <c r="D1535" t="s">
        <v>174</v>
      </c>
      <c r="E1535" t="s">
        <v>104</v>
      </c>
      <c r="F1535" s="53">
        <f>'2040_NoBuild'!F1534*'2040_NoBuild'!H1534</f>
        <v>294364736</v>
      </c>
    </row>
    <row r="1536" spans="1:6" x14ac:dyDescent="0.25">
      <c r="A1536">
        <v>1630</v>
      </c>
      <c r="B1536" t="s">
        <v>101</v>
      </c>
      <c r="C1536" t="s">
        <v>114</v>
      </c>
      <c r="D1536" t="s">
        <v>174</v>
      </c>
      <c r="E1536" t="s">
        <v>104</v>
      </c>
      <c r="F1536" s="53">
        <f>'2040_NoBuild'!F1535*'2040_NoBuild'!H1535</f>
        <v>93080724</v>
      </c>
    </row>
    <row r="1537" spans="1:6" x14ac:dyDescent="0.25">
      <c r="A1537">
        <v>1631</v>
      </c>
      <c r="B1537" t="s">
        <v>101</v>
      </c>
      <c r="C1537" t="s">
        <v>114</v>
      </c>
      <c r="D1537" t="s">
        <v>174</v>
      </c>
      <c r="E1537" t="s">
        <v>104</v>
      </c>
      <c r="F1537" s="53">
        <f>'2040_NoBuild'!F1536*'2040_NoBuild'!H1536</f>
        <v>258820618</v>
      </c>
    </row>
    <row r="1538" spans="1:6" x14ac:dyDescent="0.25">
      <c r="A1538">
        <v>1632</v>
      </c>
      <c r="B1538" t="s">
        <v>101</v>
      </c>
      <c r="C1538" t="s">
        <v>114</v>
      </c>
      <c r="D1538" t="s">
        <v>174</v>
      </c>
      <c r="E1538" t="s">
        <v>104</v>
      </c>
      <c r="F1538" s="53">
        <f>'2040_NoBuild'!F1537*'2040_NoBuild'!H1537</f>
        <v>518183799</v>
      </c>
    </row>
    <row r="1539" spans="1:6" x14ac:dyDescent="0.25">
      <c r="A1539">
        <v>1633</v>
      </c>
      <c r="B1539" t="s">
        <v>101</v>
      </c>
      <c r="C1539" t="s">
        <v>114</v>
      </c>
      <c r="D1539" t="s">
        <v>174</v>
      </c>
      <c r="E1539" t="s">
        <v>104</v>
      </c>
      <c r="F1539" s="53">
        <f>'2040_NoBuild'!F1538*'2040_NoBuild'!H1538</f>
        <v>217533453</v>
      </c>
    </row>
    <row r="1540" spans="1:6" x14ac:dyDescent="0.25">
      <c r="A1540">
        <v>1634</v>
      </c>
      <c r="B1540" t="s">
        <v>101</v>
      </c>
      <c r="C1540" t="s">
        <v>114</v>
      </c>
      <c r="D1540" t="s">
        <v>174</v>
      </c>
      <c r="E1540" t="s">
        <v>104</v>
      </c>
      <c r="F1540" s="53">
        <f>'2040_NoBuild'!F1539*'2040_NoBuild'!H1539</f>
        <v>32543340</v>
      </c>
    </row>
    <row r="1541" spans="1:6" x14ac:dyDescent="0.25">
      <c r="A1541">
        <v>1635</v>
      </c>
      <c r="B1541" t="s">
        <v>101</v>
      </c>
      <c r="C1541" t="s">
        <v>114</v>
      </c>
      <c r="D1541" t="s">
        <v>174</v>
      </c>
      <c r="E1541" t="s">
        <v>104</v>
      </c>
      <c r="F1541" s="53">
        <f>'2040_NoBuild'!F1540*'2040_NoBuild'!H1540</f>
        <v>436819500</v>
      </c>
    </row>
    <row r="1542" spans="1:6" x14ac:dyDescent="0.25">
      <c r="A1542">
        <v>1636</v>
      </c>
      <c r="B1542" t="s">
        <v>101</v>
      </c>
      <c r="C1542" t="s">
        <v>114</v>
      </c>
      <c r="D1542" t="s">
        <v>174</v>
      </c>
      <c r="E1542" t="s">
        <v>104</v>
      </c>
      <c r="F1542" s="53">
        <f>'2040_NoBuild'!F1541*'2040_NoBuild'!H1541</f>
        <v>265180870</v>
      </c>
    </row>
    <row r="1543" spans="1:6" x14ac:dyDescent="0.25">
      <c r="A1543">
        <v>1637</v>
      </c>
      <c r="B1543" t="s">
        <v>101</v>
      </c>
      <c r="C1543" t="s">
        <v>114</v>
      </c>
      <c r="D1543" t="s">
        <v>174</v>
      </c>
      <c r="E1543" t="s">
        <v>104</v>
      </c>
      <c r="F1543" s="53">
        <f>'2040_NoBuild'!F1542*'2040_NoBuild'!H1542</f>
        <v>425508672</v>
      </c>
    </row>
    <row r="1544" spans="1:6" x14ac:dyDescent="0.25">
      <c r="A1544">
        <v>1638</v>
      </c>
      <c r="B1544" t="s">
        <v>101</v>
      </c>
      <c r="C1544" t="s">
        <v>114</v>
      </c>
      <c r="D1544" t="s">
        <v>175</v>
      </c>
      <c r="E1544" t="s">
        <v>104</v>
      </c>
      <c r="F1544" s="53">
        <f>'2040_NoBuild'!F1543*'2040_NoBuild'!H1543</f>
        <v>173528213</v>
      </c>
    </row>
    <row r="1545" spans="1:6" x14ac:dyDescent="0.25">
      <c r="A1545">
        <v>1639</v>
      </c>
      <c r="B1545" t="s">
        <v>101</v>
      </c>
      <c r="C1545" t="s">
        <v>114</v>
      </c>
      <c r="D1545" t="s">
        <v>175</v>
      </c>
      <c r="E1545" t="s">
        <v>104</v>
      </c>
      <c r="F1545" s="53">
        <f>'2040_NoBuild'!F1544*'2040_NoBuild'!H1544</f>
        <v>347179363</v>
      </c>
    </row>
    <row r="1546" spans="1:6" x14ac:dyDescent="0.25">
      <c r="A1546">
        <v>1640</v>
      </c>
      <c r="B1546" t="s">
        <v>101</v>
      </c>
      <c r="C1546" t="s">
        <v>114</v>
      </c>
      <c r="D1546" t="s">
        <v>175</v>
      </c>
      <c r="E1546" t="s">
        <v>104</v>
      </c>
      <c r="F1546" s="53">
        <f>'2040_NoBuild'!F1545*'2040_NoBuild'!H1545</f>
        <v>309809016</v>
      </c>
    </row>
    <row r="1547" spans="1:6" x14ac:dyDescent="0.25">
      <c r="A1547">
        <v>1641</v>
      </c>
      <c r="B1547" t="s">
        <v>101</v>
      </c>
      <c r="C1547" t="s">
        <v>114</v>
      </c>
      <c r="D1547" t="s">
        <v>175</v>
      </c>
      <c r="E1547" t="s">
        <v>104</v>
      </c>
      <c r="F1547" s="53">
        <f>'2040_NoBuild'!F1546*'2040_NoBuild'!H1546</f>
        <v>134300256</v>
      </c>
    </row>
    <row r="1548" spans="1:6" x14ac:dyDescent="0.25">
      <c r="A1548">
        <v>1642</v>
      </c>
      <c r="B1548" t="s">
        <v>101</v>
      </c>
      <c r="C1548" t="s">
        <v>114</v>
      </c>
      <c r="D1548" t="s">
        <v>175</v>
      </c>
      <c r="E1548" t="s">
        <v>104</v>
      </c>
      <c r="F1548" s="53">
        <f>'2040_NoBuild'!F1547*'2040_NoBuild'!H1547</f>
        <v>267443264</v>
      </c>
    </row>
    <row r="1549" spans="1:6" x14ac:dyDescent="0.25">
      <c r="A1549">
        <v>1643</v>
      </c>
      <c r="B1549" t="s">
        <v>101</v>
      </c>
      <c r="C1549" t="s">
        <v>114</v>
      </c>
      <c r="D1549" t="s">
        <v>175</v>
      </c>
      <c r="E1549" t="s">
        <v>104</v>
      </c>
      <c r="F1549" s="53">
        <f>'2040_NoBuild'!F1548*'2040_NoBuild'!H1548</f>
        <v>507509520</v>
      </c>
    </row>
    <row r="1550" spans="1:6" x14ac:dyDescent="0.25">
      <c r="A1550">
        <v>1644</v>
      </c>
      <c r="B1550" t="s">
        <v>101</v>
      </c>
      <c r="C1550" t="s">
        <v>114</v>
      </c>
      <c r="D1550" t="s">
        <v>176</v>
      </c>
      <c r="E1550" t="s">
        <v>104</v>
      </c>
      <c r="F1550" s="53">
        <f>'2040_NoBuild'!F1549*'2040_NoBuild'!H1549</f>
        <v>526776570</v>
      </c>
    </row>
    <row r="1551" spans="1:6" x14ac:dyDescent="0.25">
      <c r="A1551">
        <v>1645</v>
      </c>
      <c r="B1551" t="s">
        <v>101</v>
      </c>
      <c r="C1551" t="s">
        <v>114</v>
      </c>
      <c r="D1551" t="s">
        <v>176</v>
      </c>
      <c r="E1551" t="s">
        <v>104</v>
      </c>
      <c r="F1551" s="53">
        <f>'2040_NoBuild'!F1550*'2040_NoBuild'!H1550</f>
        <v>112084808</v>
      </c>
    </row>
    <row r="1552" spans="1:6" x14ac:dyDescent="0.25">
      <c r="A1552">
        <v>1646</v>
      </c>
      <c r="B1552" t="s">
        <v>101</v>
      </c>
      <c r="C1552" t="s">
        <v>114</v>
      </c>
      <c r="D1552" t="s">
        <v>176</v>
      </c>
      <c r="E1552" t="s">
        <v>104</v>
      </c>
      <c r="F1552" s="53">
        <f>'2040_NoBuild'!F1551*'2040_NoBuild'!H1551</f>
        <v>233668785</v>
      </c>
    </row>
    <row r="1553" spans="1:6" x14ac:dyDescent="0.25">
      <c r="A1553">
        <v>1647</v>
      </c>
      <c r="B1553" t="s">
        <v>101</v>
      </c>
      <c r="C1553" t="s">
        <v>114</v>
      </c>
      <c r="D1553" t="s">
        <v>176</v>
      </c>
      <c r="E1553" t="s">
        <v>104</v>
      </c>
      <c r="F1553" s="53">
        <f>'2040_NoBuild'!F1552*'2040_NoBuild'!H1552</f>
        <v>231061760</v>
      </c>
    </row>
    <row r="1554" spans="1:6" x14ac:dyDescent="0.25">
      <c r="A1554">
        <v>1648</v>
      </c>
      <c r="B1554" t="s">
        <v>101</v>
      </c>
      <c r="C1554" t="s">
        <v>114</v>
      </c>
      <c r="D1554" t="s">
        <v>176</v>
      </c>
      <c r="E1554" t="s">
        <v>104</v>
      </c>
      <c r="F1554" s="53">
        <f>'2040_NoBuild'!F1553*'2040_NoBuild'!H1553</f>
        <v>340298784</v>
      </c>
    </row>
    <row r="1555" spans="1:6" x14ac:dyDescent="0.25">
      <c r="A1555">
        <v>1649</v>
      </c>
      <c r="B1555" t="s">
        <v>101</v>
      </c>
      <c r="C1555" t="s">
        <v>114</v>
      </c>
      <c r="D1555" t="s">
        <v>176</v>
      </c>
      <c r="E1555" t="s">
        <v>104</v>
      </c>
      <c r="F1555" s="53">
        <f>'2040_NoBuild'!F1554*'2040_NoBuild'!H1554</f>
        <v>478164960</v>
      </c>
    </row>
    <row r="1556" spans="1:6" x14ac:dyDescent="0.25">
      <c r="A1556">
        <v>1650</v>
      </c>
      <c r="B1556" t="s">
        <v>101</v>
      </c>
      <c r="C1556" t="s">
        <v>114</v>
      </c>
      <c r="D1556" t="s">
        <v>176</v>
      </c>
      <c r="E1556" t="s">
        <v>104</v>
      </c>
      <c r="F1556" s="53">
        <f>'2040_NoBuild'!F1555*'2040_NoBuild'!H1555</f>
        <v>70786550</v>
      </c>
    </row>
    <row r="1557" spans="1:6" x14ac:dyDescent="0.25">
      <c r="A1557">
        <v>1651</v>
      </c>
      <c r="B1557" t="s">
        <v>101</v>
      </c>
      <c r="C1557" t="s">
        <v>114</v>
      </c>
      <c r="D1557" t="s">
        <v>176</v>
      </c>
      <c r="E1557" t="s">
        <v>104</v>
      </c>
      <c r="F1557" s="53">
        <f>'2040_NoBuild'!F1556*'2040_NoBuild'!H1556</f>
        <v>401331900</v>
      </c>
    </row>
    <row r="1558" spans="1:6" x14ac:dyDescent="0.25">
      <c r="A1558">
        <v>1652</v>
      </c>
      <c r="B1558" t="s">
        <v>101</v>
      </c>
      <c r="C1558" t="s">
        <v>114</v>
      </c>
      <c r="D1558" t="s">
        <v>176</v>
      </c>
      <c r="E1558" t="s">
        <v>104</v>
      </c>
      <c r="F1558" s="53">
        <f>'2040_NoBuild'!F1557*'2040_NoBuild'!H1557</f>
        <v>337481348</v>
      </c>
    </row>
    <row r="1559" spans="1:6" x14ac:dyDescent="0.25">
      <c r="A1559">
        <v>1653</v>
      </c>
      <c r="B1559" t="s">
        <v>101</v>
      </c>
      <c r="C1559" t="s">
        <v>114</v>
      </c>
      <c r="D1559" t="s">
        <v>176</v>
      </c>
      <c r="E1559" t="s">
        <v>104</v>
      </c>
      <c r="F1559" s="53">
        <f>'2040_NoBuild'!F1558*'2040_NoBuild'!H1558</f>
        <v>450510268</v>
      </c>
    </row>
    <row r="1560" spans="1:6" x14ac:dyDescent="0.25">
      <c r="A1560">
        <v>1654</v>
      </c>
      <c r="B1560" t="s">
        <v>101</v>
      </c>
      <c r="C1560" t="s">
        <v>114</v>
      </c>
      <c r="D1560" t="s">
        <v>176</v>
      </c>
      <c r="E1560" t="s">
        <v>104</v>
      </c>
      <c r="F1560" s="53">
        <f>'2040_NoBuild'!F1559*'2040_NoBuild'!H1559</f>
        <v>331955360</v>
      </c>
    </row>
    <row r="1561" spans="1:6" x14ac:dyDescent="0.25">
      <c r="A1561">
        <v>1655</v>
      </c>
      <c r="B1561" t="s">
        <v>101</v>
      </c>
      <c r="C1561" t="s">
        <v>114</v>
      </c>
      <c r="D1561" t="s">
        <v>176</v>
      </c>
      <c r="E1561" t="s">
        <v>104</v>
      </c>
      <c r="F1561" s="53">
        <f>'2040_NoBuild'!F1560*'2040_NoBuild'!H1560</f>
        <v>421215424</v>
      </c>
    </row>
    <row r="1562" spans="1:6" x14ac:dyDescent="0.25">
      <c r="A1562">
        <v>1656</v>
      </c>
      <c r="B1562" t="s">
        <v>101</v>
      </c>
      <c r="C1562" t="s">
        <v>114</v>
      </c>
      <c r="D1562" t="s">
        <v>177</v>
      </c>
      <c r="E1562" t="s">
        <v>104</v>
      </c>
      <c r="F1562" s="53">
        <f>'2040_NoBuild'!F1561*'2040_NoBuild'!H1561</f>
        <v>369687064</v>
      </c>
    </row>
    <row r="1563" spans="1:6" x14ac:dyDescent="0.25">
      <c r="A1563">
        <v>1657</v>
      </c>
      <c r="B1563" t="s">
        <v>101</v>
      </c>
      <c r="C1563" t="s">
        <v>114</v>
      </c>
      <c r="D1563" t="s">
        <v>177</v>
      </c>
      <c r="E1563" t="s">
        <v>104</v>
      </c>
      <c r="F1563" s="53">
        <f>'2040_NoBuild'!F1562*'2040_NoBuild'!H1562</f>
        <v>278500069</v>
      </c>
    </row>
    <row r="1564" spans="1:6" x14ac:dyDescent="0.25">
      <c r="A1564">
        <v>1658</v>
      </c>
      <c r="B1564" t="s">
        <v>101</v>
      </c>
      <c r="C1564" t="s">
        <v>114</v>
      </c>
      <c r="D1564" t="s">
        <v>177</v>
      </c>
      <c r="E1564" t="s">
        <v>104</v>
      </c>
      <c r="F1564" s="53">
        <f>'2040_NoBuild'!F1563*'2040_NoBuild'!H1563</f>
        <v>448575242</v>
      </c>
    </row>
    <row r="1565" spans="1:6" x14ac:dyDescent="0.25">
      <c r="A1565">
        <v>1659</v>
      </c>
      <c r="B1565" t="s">
        <v>101</v>
      </c>
      <c r="C1565" t="s">
        <v>114</v>
      </c>
      <c r="D1565" t="s">
        <v>177</v>
      </c>
      <c r="E1565" t="s">
        <v>104</v>
      </c>
      <c r="F1565" s="53">
        <f>'2040_NoBuild'!F1564*'2040_NoBuild'!H1564</f>
        <v>463682079</v>
      </c>
    </row>
    <row r="1566" spans="1:6" x14ac:dyDescent="0.25">
      <c r="A1566">
        <v>1660</v>
      </c>
      <c r="B1566" t="s">
        <v>101</v>
      </c>
      <c r="C1566" t="s">
        <v>114</v>
      </c>
      <c r="D1566" t="s">
        <v>177</v>
      </c>
      <c r="E1566" t="s">
        <v>104</v>
      </c>
      <c r="F1566" s="53">
        <f>'2040_NoBuild'!F1565*'2040_NoBuild'!H1565</f>
        <v>340241512</v>
      </c>
    </row>
    <row r="1567" spans="1:6" x14ac:dyDescent="0.25">
      <c r="A1567">
        <v>1661</v>
      </c>
      <c r="B1567" t="s">
        <v>101</v>
      </c>
      <c r="C1567" t="s">
        <v>114</v>
      </c>
      <c r="D1567" t="s">
        <v>177</v>
      </c>
      <c r="E1567" t="s">
        <v>104</v>
      </c>
      <c r="F1567" s="53">
        <f>'2040_NoBuild'!F1566*'2040_NoBuild'!H1566</f>
        <v>424826248</v>
      </c>
    </row>
    <row r="1568" spans="1:6" x14ac:dyDescent="0.25">
      <c r="A1568">
        <v>1662</v>
      </c>
      <c r="B1568" t="s">
        <v>101</v>
      </c>
      <c r="C1568" t="s">
        <v>114</v>
      </c>
      <c r="D1568" t="s">
        <v>177</v>
      </c>
      <c r="E1568" t="s">
        <v>104</v>
      </c>
      <c r="F1568" s="53">
        <f>'2040_NoBuild'!F1567*'2040_NoBuild'!H1567</f>
        <v>404771922</v>
      </c>
    </row>
    <row r="1569" spans="1:6" x14ac:dyDescent="0.25">
      <c r="A1569">
        <v>1663</v>
      </c>
      <c r="B1569" t="s">
        <v>101</v>
      </c>
      <c r="C1569" t="s">
        <v>114</v>
      </c>
      <c r="D1569" t="s">
        <v>177</v>
      </c>
      <c r="E1569" t="s">
        <v>104</v>
      </c>
      <c r="F1569" s="53">
        <f>'2040_NoBuild'!F1568*'2040_NoBuild'!H1568</f>
        <v>498797328</v>
      </c>
    </row>
    <row r="1570" spans="1:6" x14ac:dyDescent="0.25">
      <c r="A1570">
        <v>1664</v>
      </c>
      <c r="B1570" t="s">
        <v>101</v>
      </c>
      <c r="C1570" t="s">
        <v>114</v>
      </c>
      <c r="D1570" t="s">
        <v>178</v>
      </c>
      <c r="E1570" t="s">
        <v>104</v>
      </c>
      <c r="F1570" s="53">
        <f>'2040_NoBuild'!F1569*'2040_NoBuild'!H1569</f>
        <v>389311900</v>
      </c>
    </row>
    <row r="1571" spans="1:6" x14ac:dyDescent="0.25">
      <c r="A1571">
        <v>1665</v>
      </c>
      <c r="B1571" t="s">
        <v>101</v>
      </c>
      <c r="C1571" t="s">
        <v>114</v>
      </c>
      <c r="D1571" t="s">
        <v>178</v>
      </c>
      <c r="E1571" t="s">
        <v>104</v>
      </c>
      <c r="F1571" s="53">
        <f>'2040_NoBuild'!F1570*'2040_NoBuild'!H1570</f>
        <v>64912643</v>
      </c>
    </row>
    <row r="1572" spans="1:6" x14ac:dyDescent="0.25">
      <c r="A1572">
        <v>1666</v>
      </c>
      <c r="B1572" t="s">
        <v>101</v>
      </c>
      <c r="C1572" t="s">
        <v>114</v>
      </c>
      <c r="D1572" t="s">
        <v>178</v>
      </c>
      <c r="E1572" t="s">
        <v>104</v>
      </c>
      <c r="F1572" s="53">
        <f>'2040_NoBuild'!F1571*'2040_NoBuild'!H1571</f>
        <v>355320810</v>
      </c>
    </row>
    <row r="1573" spans="1:6" x14ac:dyDescent="0.25">
      <c r="A1573">
        <v>1667</v>
      </c>
      <c r="B1573" t="s">
        <v>101</v>
      </c>
      <c r="C1573" t="s">
        <v>114</v>
      </c>
      <c r="D1573" t="s">
        <v>178</v>
      </c>
      <c r="E1573" t="s">
        <v>104</v>
      </c>
      <c r="F1573" s="53">
        <f>'2040_NoBuild'!F1572*'2040_NoBuild'!H1572</f>
        <v>272723698</v>
      </c>
    </row>
    <row r="1574" spans="1:6" x14ac:dyDescent="0.25">
      <c r="A1574">
        <v>1668</v>
      </c>
      <c r="B1574" t="s">
        <v>101</v>
      </c>
      <c r="C1574" t="s">
        <v>114</v>
      </c>
      <c r="D1574" t="s">
        <v>114</v>
      </c>
      <c r="E1574" t="s">
        <v>104</v>
      </c>
      <c r="F1574" s="53">
        <f>'2040_NoBuild'!F1573*'2040_NoBuild'!H1573</f>
        <v>266763492</v>
      </c>
    </row>
    <row r="1575" spans="1:6" x14ac:dyDescent="0.25">
      <c r="A1575">
        <v>1669</v>
      </c>
      <c r="B1575" t="s">
        <v>101</v>
      </c>
      <c r="C1575" t="s">
        <v>114</v>
      </c>
      <c r="D1575" t="s">
        <v>114</v>
      </c>
      <c r="E1575" t="s">
        <v>104</v>
      </c>
      <c r="F1575" s="53">
        <f>'2040_NoBuild'!F1574*'2040_NoBuild'!H1574</f>
        <v>60112272</v>
      </c>
    </row>
    <row r="1576" spans="1:6" x14ac:dyDescent="0.25">
      <c r="A1576">
        <v>1670</v>
      </c>
      <c r="B1576" t="s">
        <v>101</v>
      </c>
      <c r="C1576" t="s">
        <v>114</v>
      </c>
      <c r="D1576" t="s">
        <v>114</v>
      </c>
      <c r="E1576" t="s">
        <v>104</v>
      </c>
      <c r="F1576" s="53">
        <f>'2040_NoBuild'!F1575*'2040_NoBuild'!H1575</f>
        <v>346797444</v>
      </c>
    </row>
    <row r="1577" spans="1:6" x14ac:dyDescent="0.25">
      <c r="A1577">
        <v>1671</v>
      </c>
      <c r="B1577" t="s">
        <v>101</v>
      </c>
      <c r="C1577" t="s">
        <v>114</v>
      </c>
      <c r="D1577" t="s">
        <v>114</v>
      </c>
      <c r="E1577" t="s">
        <v>104</v>
      </c>
      <c r="F1577" s="53">
        <f>'2040_NoBuild'!F1576*'2040_NoBuild'!H1576</f>
        <v>192564141</v>
      </c>
    </row>
    <row r="1578" spans="1:6" x14ac:dyDescent="0.25">
      <c r="A1578">
        <v>1672</v>
      </c>
      <c r="B1578" t="s">
        <v>101</v>
      </c>
      <c r="C1578" t="s">
        <v>114</v>
      </c>
      <c r="D1578" t="s">
        <v>114</v>
      </c>
      <c r="E1578" t="s">
        <v>104</v>
      </c>
      <c r="F1578" s="53">
        <f>'2040_NoBuild'!F1577*'2040_NoBuild'!H1577</f>
        <v>282348272</v>
      </c>
    </row>
    <row r="1579" spans="1:6" x14ac:dyDescent="0.25">
      <c r="A1579">
        <v>1673</v>
      </c>
      <c r="B1579" t="s">
        <v>101</v>
      </c>
      <c r="C1579" t="s">
        <v>114</v>
      </c>
      <c r="D1579" t="s">
        <v>114</v>
      </c>
      <c r="E1579" t="s">
        <v>104</v>
      </c>
      <c r="F1579" s="53">
        <f>'2040_NoBuild'!F1578*'2040_NoBuild'!H1578</f>
        <v>397517625</v>
      </c>
    </row>
    <row r="1580" spans="1:6" x14ac:dyDescent="0.25">
      <c r="A1580">
        <v>1674</v>
      </c>
      <c r="B1580" t="s">
        <v>101</v>
      </c>
      <c r="C1580" t="s">
        <v>114</v>
      </c>
      <c r="D1580" t="s">
        <v>179</v>
      </c>
      <c r="E1580" t="s">
        <v>104</v>
      </c>
      <c r="F1580" s="53">
        <f>'2040_NoBuild'!F1579*'2040_NoBuild'!H1579</f>
        <v>69287526</v>
      </c>
    </row>
    <row r="1581" spans="1:6" x14ac:dyDescent="0.25">
      <c r="A1581">
        <v>1675</v>
      </c>
      <c r="B1581" t="s">
        <v>101</v>
      </c>
      <c r="C1581" t="s">
        <v>114</v>
      </c>
      <c r="D1581" t="s">
        <v>179</v>
      </c>
      <c r="E1581" t="s">
        <v>104</v>
      </c>
      <c r="F1581" s="53">
        <f>'2040_NoBuild'!F1580*'2040_NoBuild'!H1580</f>
        <v>511720671</v>
      </c>
    </row>
    <row r="1582" spans="1:6" x14ac:dyDescent="0.25">
      <c r="A1582">
        <v>1676</v>
      </c>
      <c r="B1582" t="s">
        <v>101</v>
      </c>
      <c r="C1582" t="s">
        <v>114</v>
      </c>
      <c r="D1582" t="s">
        <v>179</v>
      </c>
      <c r="E1582" t="s">
        <v>104</v>
      </c>
      <c r="F1582" s="53">
        <f>'2040_NoBuild'!F1581*'2040_NoBuild'!H1581</f>
        <v>451853468</v>
      </c>
    </row>
    <row r="1583" spans="1:6" x14ac:dyDescent="0.25">
      <c r="A1583">
        <v>1677</v>
      </c>
      <c r="B1583" t="s">
        <v>101</v>
      </c>
      <c r="C1583" t="s">
        <v>114</v>
      </c>
      <c r="D1583" t="s">
        <v>179</v>
      </c>
      <c r="E1583" t="s">
        <v>104</v>
      </c>
      <c r="F1583" s="53">
        <f>'2040_NoBuild'!F1582*'2040_NoBuild'!H1582</f>
        <v>294488312</v>
      </c>
    </row>
    <row r="1584" spans="1:6" x14ac:dyDescent="0.25">
      <c r="A1584">
        <v>1678</v>
      </c>
      <c r="B1584" t="s">
        <v>101</v>
      </c>
      <c r="C1584" t="s">
        <v>114</v>
      </c>
      <c r="D1584" t="s">
        <v>179</v>
      </c>
      <c r="E1584" t="s">
        <v>104</v>
      </c>
      <c r="F1584" s="53">
        <f>'2040_NoBuild'!F1583*'2040_NoBuild'!H1583</f>
        <v>405412073</v>
      </c>
    </row>
    <row r="1585" spans="1:6" x14ac:dyDescent="0.25">
      <c r="A1585">
        <v>1679</v>
      </c>
      <c r="B1585" t="s">
        <v>101</v>
      </c>
      <c r="C1585" t="s">
        <v>114</v>
      </c>
      <c r="D1585" t="s">
        <v>179</v>
      </c>
      <c r="E1585" t="s">
        <v>104</v>
      </c>
      <c r="F1585" s="53">
        <f>'2040_NoBuild'!F1584*'2040_NoBuild'!H1584</f>
        <v>178834863</v>
      </c>
    </row>
    <row r="1586" spans="1:6" x14ac:dyDescent="0.25">
      <c r="A1586">
        <v>1680</v>
      </c>
      <c r="B1586" t="s">
        <v>101</v>
      </c>
      <c r="C1586" t="s">
        <v>114</v>
      </c>
      <c r="D1586" t="s">
        <v>179</v>
      </c>
      <c r="E1586" t="s">
        <v>104</v>
      </c>
      <c r="F1586" s="53">
        <f>'2040_NoBuild'!F1585*'2040_NoBuild'!H1585</f>
        <v>56396100</v>
      </c>
    </row>
    <row r="1587" spans="1:6" x14ac:dyDescent="0.25">
      <c r="A1587">
        <v>1681</v>
      </c>
      <c r="B1587" t="s">
        <v>101</v>
      </c>
      <c r="C1587" t="s">
        <v>114</v>
      </c>
      <c r="D1587" t="s">
        <v>179</v>
      </c>
      <c r="E1587" t="s">
        <v>104</v>
      </c>
      <c r="F1587" s="53">
        <f>'2040_NoBuild'!F1586*'2040_NoBuild'!H1586</f>
        <v>384520290</v>
      </c>
    </row>
    <row r="1588" spans="1:6" x14ac:dyDescent="0.25">
      <c r="A1588">
        <v>1682</v>
      </c>
      <c r="B1588" t="s">
        <v>101</v>
      </c>
      <c r="C1588" t="s">
        <v>114</v>
      </c>
      <c r="D1588" t="s">
        <v>179</v>
      </c>
      <c r="E1588" t="s">
        <v>104</v>
      </c>
      <c r="F1588" s="53">
        <f>'2040_NoBuild'!F1587*'2040_NoBuild'!H1587</f>
        <v>337401652</v>
      </c>
    </row>
    <row r="1589" spans="1:6" x14ac:dyDescent="0.25">
      <c r="A1589">
        <v>1683</v>
      </c>
      <c r="B1589" t="s">
        <v>101</v>
      </c>
      <c r="C1589" t="s">
        <v>114</v>
      </c>
      <c r="D1589" t="s">
        <v>179</v>
      </c>
      <c r="E1589" t="s">
        <v>104</v>
      </c>
      <c r="F1589" s="53">
        <f>'2040_NoBuild'!F1588*'2040_NoBuild'!H1588</f>
        <v>576358412</v>
      </c>
    </row>
    <row r="1590" spans="1:6" x14ac:dyDescent="0.25">
      <c r="A1590">
        <v>1684</v>
      </c>
      <c r="B1590" t="s">
        <v>101</v>
      </c>
      <c r="C1590" t="s">
        <v>114</v>
      </c>
      <c r="D1590" t="s">
        <v>179</v>
      </c>
      <c r="E1590" t="s">
        <v>104</v>
      </c>
      <c r="F1590" s="53">
        <f>'2040_NoBuild'!F1589*'2040_NoBuild'!H1589</f>
        <v>2096133</v>
      </c>
    </row>
    <row r="1591" spans="1:6" x14ac:dyDescent="0.25">
      <c r="A1591">
        <v>1685</v>
      </c>
      <c r="B1591" t="s">
        <v>101</v>
      </c>
      <c r="C1591" t="s">
        <v>114</v>
      </c>
      <c r="D1591" t="s">
        <v>179</v>
      </c>
      <c r="E1591" t="s">
        <v>104</v>
      </c>
      <c r="F1591" s="53">
        <f>'2040_NoBuild'!F1590*'2040_NoBuild'!H1590</f>
        <v>296957219</v>
      </c>
    </row>
    <row r="1592" spans="1:6" x14ac:dyDescent="0.25">
      <c r="A1592">
        <v>1686</v>
      </c>
      <c r="B1592" t="s">
        <v>101</v>
      </c>
      <c r="C1592" t="s">
        <v>114</v>
      </c>
      <c r="D1592" t="s">
        <v>179</v>
      </c>
      <c r="E1592" t="s">
        <v>104</v>
      </c>
      <c r="F1592" s="53">
        <f>'2040_NoBuild'!F1591*'2040_NoBuild'!H1591</f>
        <v>260799940</v>
      </c>
    </row>
    <row r="1593" spans="1:6" x14ac:dyDescent="0.25">
      <c r="A1593">
        <v>1687</v>
      </c>
      <c r="B1593" t="s">
        <v>101</v>
      </c>
      <c r="C1593" t="s">
        <v>114</v>
      </c>
      <c r="D1593" t="s">
        <v>179</v>
      </c>
      <c r="E1593" t="s">
        <v>104</v>
      </c>
      <c r="F1593" s="53">
        <f>'2040_NoBuild'!F1592*'2040_NoBuild'!H1592</f>
        <v>21897456</v>
      </c>
    </row>
    <row r="1594" spans="1:6" x14ac:dyDescent="0.25">
      <c r="A1594">
        <v>1688</v>
      </c>
      <c r="B1594" t="s">
        <v>101</v>
      </c>
      <c r="C1594" t="s">
        <v>114</v>
      </c>
      <c r="D1594" t="s">
        <v>179</v>
      </c>
      <c r="E1594" t="s">
        <v>104</v>
      </c>
      <c r="F1594" s="53">
        <f>'2040_NoBuild'!F1593*'2040_NoBuild'!H1593</f>
        <v>421919676</v>
      </c>
    </row>
    <row r="1595" spans="1:6" x14ac:dyDescent="0.25">
      <c r="A1595">
        <v>1689</v>
      </c>
      <c r="B1595" t="s">
        <v>101</v>
      </c>
      <c r="C1595" t="s">
        <v>114</v>
      </c>
      <c r="D1595" t="s">
        <v>180</v>
      </c>
      <c r="E1595" t="s">
        <v>104</v>
      </c>
      <c r="F1595" s="53">
        <f>'2040_NoBuild'!F1594*'2040_NoBuild'!H1594</f>
        <v>641677762</v>
      </c>
    </row>
    <row r="1596" spans="1:6" x14ac:dyDescent="0.25">
      <c r="A1596">
        <v>1690</v>
      </c>
      <c r="B1596" t="s">
        <v>101</v>
      </c>
      <c r="C1596" t="s">
        <v>114</v>
      </c>
      <c r="D1596" t="s">
        <v>180</v>
      </c>
      <c r="E1596" t="s">
        <v>104</v>
      </c>
      <c r="F1596" s="53">
        <f>'2040_NoBuild'!F1595*'2040_NoBuild'!H1595</f>
        <v>508445681</v>
      </c>
    </row>
    <row r="1597" spans="1:6" x14ac:dyDescent="0.25">
      <c r="A1597">
        <v>1691</v>
      </c>
      <c r="B1597" t="s">
        <v>101</v>
      </c>
      <c r="C1597" t="s">
        <v>114</v>
      </c>
      <c r="D1597" t="s">
        <v>180</v>
      </c>
      <c r="E1597" t="s">
        <v>104</v>
      </c>
      <c r="F1597" s="53">
        <f>'2040_NoBuild'!F1596*'2040_NoBuild'!H1596</f>
        <v>246205596</v>
      </c>
    </row>
    <row r="1598" spans="1:6" x14ac:dyDescent="0.25">
      <c r="A1598">
        <v>1692</v>
      </c>
      <c r="B1598" t="s">
        <v>101</v>
      </c>
      <c r="C1598" t="s">
        <v>114</v>
      </c>
      <c r="D1598" t="s">
        <v>180</v>
      </c>
      <c r="E1598" t="s">
        <v>104</v>
      </c>
      <c r="F1598" s="53">
        <f>'2040_NoBuild'!F1597*'2040_NoBuild'!H1597</f>
        <v>775245792</v>
      </c>
    </row>
    <row r="1599" spans="1:6" x14ac:dyDescent="0.25">
      <c r="A1599">
        <v>1693</v>
      </c>
      <c r="B1599" t="s">
        <v>101</v>
      </c>
      <c r="C1599" t="s">
        <v>114</v>
      </c>
      <c r="D1599" t="s">
        <v>180</v>
      </c>
      <c r="E1599" t="s">
        <v>104</v>
      </c>
      <c r="F1599" s="53">
        <f>'2040_NoBuild'!F1598*'2040_NoBuild'!H1598</f>
        <v>459816779</v>
      </c>
    </row>
    <row r="1600" spans="1:6" x14ac:dyDescent="0.25">
      <c r="A1600">
        <v>1694</v>
      </c>
      <c r="B1600" t="s">
        <v>101</v>
      </c>
      <c r="C1600" t="s">
        <v>114</v>
      </c>
      <c r="D1600" t="s">
        <v>180</v>
      </c>
      <c r="E1600" t="s">
        <v>104</v>
      </c>
      <c r="F1600" s="53">
        <f>'2040_NoBuild'!F1599*'2040_NoBuild'!H1599</f>
        <v>804138510</v>
      </c>
    </row>
    <row r="1601" spans="1:6" x14ac:dyDescent="0.25">
      <c r="A1601">
        <v>1695</v>
      </c>
      <c r="B1601" t="s">
        <v>101</v>
      </c>
      <c r="C1601" t="s">
        <v>114</v>
      </c>
      <c r="D1601" t="s">
        <v>180</v>
      </c>
      <c r="E1601" t="s">
        <v>104</v>
      </c>
      <c r="F1601" s="53">
        <f>'2040_NoBuild'!F1600*'2040_NoBuild'!H1600</f>
        <v>550839720</v>
      </c>
    </row>
    <row r="1602" spans="1:6" x14ac:dyDescent="0.25">
      <c r="A1602">
        <v>1696</v>
      </c>
      <c r="B1602" t="s">
        <v>101</v>
      </c>
      <c r="C1602" t="s">
        <v>114</v>
      </c>
      <c r="D1602" t="s">
        <v>180</v>
      </c>
      <c r="E1602" t="s">
        <v>104</v>
      </c>
      <c r="F1602" s="53">
        <f>'2040_NoBuild'!F1601*'2040_NoBuild'!H1601</f>
        <v>581307618</v>
      </c>
    </row>
    <row r="1603" spans="1:6" x14ac:dyDescent="0.25">
      <c r="A1603">
        <v>1697</v>
      </c>
      <c r="B1603" t="s">
        <v>101</v>
      </c>
      <c r="C1603" t="s">
        <v>114</v>
      </c>
      <c r="D1603" t="s">
        <v>180</v>
      </c>
      <c r="E1603" t="s">
        <v>104</v>
      </c>
      <c r="F1603" s="53">
        <f>'2040_NoBuild'!F1602*'2040_NoBuild'!H1602</f>
        <v>486308544</v>
      </c>
    </row>
    <row r="1604" spans="1:6" x14ac:dyDescent="0.25">
      <c r="A1604">
        <v>1698</v>
      </c>
      <c r="B1604" t="s">
        <v>101</v>
      </c>
      <c r="C1604" t="s">
        <v>114</v>
      </c>
      <c r="D1604" t="s">
        <v>180</v>
      </c>
      <c r="E1604" t="s">
        <v>104</v>
      </c>
      <c r="F1604" s="53">
        <f>'2040_NoBuild'!F1603*'2040_NoBuild'!H1603</f>
        <v>199288560</v>
      </c>
    </row>
    <row r="1605" spans="1:6" x14ac:dyDescent="0.25">
      <c r="A1605">
        <v>1699</v>
      </c>
      <c r="B1605" t="s">
        <v>101</v>
      </c>
      <c r="C1605" t="s">
        <v>114</v>
      </c>
      <c r="D1605" t="s">
        <v>180</v>
      </c>
      <c r="E1605" t="s">
        <v>104</v>
      </c>
      <c r="F1605" s="53">
        <f>'2040_NoBuild'!F1604*'2040_NoBuild'!H1604</f>
        <v>52120656</v>
      </c>
    </row>
    <row r="1606" spans="1:6" x14ac:dyDescent="0.25">
      <c r="A1606">
        <v>1700</v>
      </c>
      <c r="B1606" t="s">
        <v>101</v>
      </c>
      <c r="C1606" t="s">
        <v>114</v>
      </c>
      <c r="D1606" t="s">
        <v>180</v>
      </c>
      <c r="E1606" t="s">
        <v>104</v>
      </c>
      <c r="F1606" s="53">
        <f>'2040_NoBuild'!F1605*'2040_NoBuild'!H1605</f>
        <v>290943891</v>
      </c>
    </row>
    <row r="1607" spans="1:6" x14ac:dyDescent="0.25">
      <c r="A1607">
        <v>1701</v>
      </c>
      <c r="B1607" t="s">
        <v>101</v>
      </c>
      <c r="C1607" t="s">
        <v>114</v>
      </c>
      <c r="D1607" t="s">
        <v>180</v>
      </c>
      <c r="E1607" t="s">
        <v>104</v>
      </c>
      <c r="F1607" s="53">
        <f>'2040_NoBuild'!F1606*'2040_NoBuild'!H1606</f>
        <v>496558554</v>
      </c>
    </row>
    <row r="1608" spans="1:6" x14ac:dyDescent="0.25">
      <c r="A1608">
        <v>1702</v>
      </c>
      <c r="B1608" t="s">
        <v>101</v>
      </c>
      <c r="C1608" t="s">
        <v>114</v>
      </c>
      <c r="D1608" t="s">
        <v>180</v>
      </c>
      <c r="E1608" t="s">
        <v>104</v>
      </c>
      <c r="F1608" s="53">
        <f>'2040_NoBuild'!F1607*'2040_NoBuild'!H1607</f>
        <v>476590857</v>
      </c>
    </row>
    <row r="1609" spans="1:6" x14ac:dyDescent="0.25">
      <c r="A1609">
        <v>1703</v>
      </c>
      <c r="B1609" t="s">
        <v>101</v>
      </c>
      <c r="C1609" t="s">
        <v>114</v>
      </c>
      <c r="D1609" t="s">
        <v>180</v>
      </c>
      <c r="E1609" t="s">
        <v>104</v>
      </c>
      <c r="F1609" s="53">
        <f>'2040_NoBuild'!F1608*'2040_NoBuild'!H1608</f>
        <v>654401220</v>
      </c>
    </row>
    <row r="1610" spans="1:6" x14ac:dyDescent="0.25">
      <c r="A1610">
        <v>1728</v>
      </c>
      <c r="B1610" t="s">
        <v>101</v>
      </c>
      <c r="C1610" t="s">
        <v>114</v>
      </c>
      <c r="D1610" t="s">
        <v>184</v>
      </c>
      <c r="E1610" t="s">
        <v>104</v>
      </c>
      <c r="F1610" s="53">
        <f>'2040_NoBuild'!F1609*'2040_NoBuild'!H1609</f>
        <v>492131088</v>
      </c>
    </row>
    <row r="1611" spans="1:6" x14ac:dyDescent="0.25">
      <c r="A1611">
        <v>1729</v>
      </c>
      <c r="B1611" t="s">
        <v>101</v>
      </c>
      <c r="C1611" t="s">
        <v>114</v>
      </c>
      <c r="D1611" t="s">
        <v>184</v>
      </c>
      <c r="E1611" t="s">
        <v>104</v>
      </c>
      <c r="F1611" s="53">
        <f>'2040_NoBuild'!F1610*'2040_NoBuild'!H1610</f>
        <v>646985568</v>
      </c>
    </row>
    <row r="1612" spans="1:6" x14ac:dyDescent="0.25">
      <c r="A1612">
        <v>1730</v>
      </c>
      <c r="B1612" t="s">
        <v>101</v>
      </c>
      <c r="C1612" t="s">
        <v>114</v>
      </c>
      <c r="D1612" t="s">
        <v>184</v>
      </c>
      <c r="E1612" t="s">
        <v>104</v>
      </c>
      <c r="F1612" s="53">
        <f>'2040_NoBuild'!F1611*'2040_NoBuild'!H1611</f>
        <v>421005376</v>
      </c>
    </row>
    <row r="1613" spans="1:6" x14ac:dyDescent="0.25">
      <c r="A1613">
        <v>1731</v>
      </c>
      <c r="B1613" t="s">
        <v>101</v>
      </c>
      <c r="C1613" t="s">
        <v>114</v>
      </c>
      <c r="D1613" t="s">
        <v>184</v>
      </c>
      <c r="E1613" t="s">
        <v>104</v>
      </c>
      <c r="F1613" s="53">
        <f>'2040_NoBuild'!F1612*'2040_NoBuild'!H1612</f>
        <v>473730390</v>
      </c>
    </row>
    <row r="1614" spans="1:6" x14ac:dyDescent="0.25">
      <c r="A1614">
        <v>1792</v>
      </c>
      <c r="B1614" t="s">
        <v>101</v>
      </c>
      <c r="C1614" t="s">
        <v>114</v>
      </c>
      <c r="D1614" t="s">
        <v>188</v>
      </c>
      <c r="E1614" t="s">
        <v>104</v>
      </c>
      <c r="F1614" s="53">
        <f>'2040_NoBuild'!F1613*'2040_NoBuild'!H1613</f>
        <v>1841252</v>
      </c>
    </row>
    <row r="1615" spans="1:6" x14ac:dyDescent="0.25">
      <c r="A1615">
        <v>1793</v>
      </c>
      <c r="B1615" t="s">
        <v>101</v>
      </c>
      <c r="C1615" t="s">
        <v>114</v>
      </c>
      <c r="D1615" t="s">
        <v>188</v>
      </c>
      <c r="E1615" t="s">
        <v>104</v>
      </c>
      <c r="F1615" s="53">
        <f>'2040_NoBuild'!F1614*'2040_NoBuild'!H1614</f>
        <v>0</v>
      </c>
    </row>
    <row r="1616" spans="1:6" x14ac:dyDescent="0.25">
      <c r="A1616">
        <v>1794</v>
      </c>
      <c r="B1616" t="s">
        <v>101</v>
      </c>
      <c r="C1616" t="s">
        <v>114</v>
      </c>
      <c r="D1616" t="s">
        <v>188</v>
      </c>
      <c r="E1616" t="s">
        <v>104</v>
      </c>
      <c r="F1616" s="53">
        <f>'2040_NoBuild'!F1615*'2040_NoBuild'!H1615</f>
        <v>462080</v>
      </c>
    </row>
    <row r="1617" spans="1:6" x14ac:dyDescent="0.25">
      <c r="A1617">
        <v>1795</v>
      </c>
      <c r="B1617" t="s">
        <v>101</v>
      </c>
      <c r="C1617" t="s">
        <v>114</v>
      </c>
      <c r="D1617" t="s">
        <v>188</v>
      </c>
      <c r="E1617" t="s">
        <v>104</v>
      </c>
      <c r="F1617" s="53">
        <f>'2040_NoBuild'!F1616*'2040_NoBuild'!H1616</f>
        <v>609942048</v>
      </c>
    </row>
    <row r="1618" spans="1:6" x14ac:dyDescent="0.25">
      <c r="A1618">
        <v>1796</v>
      </c>
      <c r="B1618" t="s">
        <v>101</v>
      </c>
      <c r="C1618" t="s">
        <v>114</v>
      </c>
      <c r="D1618" t="s">
        <v>188</v>
      </c>
      <c r="E1618" t="s">
        <v>104</v>
      </c>
      <c r="F1618" s="53">
        <f>'2040_NoBuild'!F1617*'2040_NoBuild'!H1617</f>
        <v>216620462</v>
      </c>
    </row>
    <row r="1619" spans="1:6" x14ac:dyDescent="0.25">
      <c r="A1619">
        <v>1797</v>
      </c>
      <c r="B1619" t="s">
        <v>101</v>
      </c>
      <c r="C1619" t="s">
        <v>114</v>
      </c>
      <c r="D1619" t="s">
        <v>188</v>
      </c>
      <c r="E1619" t="s">
        <v>104</v>
      </c>
      <c r="F1619" s="53">
        <f>'2040_NoBuild'!F1618*'2040_NoBuild'!H1618</f>
        <v>461776320</v>
      </c>
    </row>
    <row r="1620" spans="1:6" x14ac:dyDescent="0.25">
      <c r="A1620">
        <v>1798</v>
      </c>
      <c r="B1620" t="s">
        <v>101</v>
      </c>
      <c r="C1620" t="s">
        <v>114</v>
      </c>
      <c r="D1620" t="s">
        <v>188</v>
      </c>
      <c r="E1620" t="s">
        <v>104</v>
      </c>
      <c r="F1620" s="53">
        <f>'2040_NoBuild'!F1619*'2040_NoBuild'!H1619</f>
        <v>0</v>
      </c>
    </row>
    <row r="1621" spans="1:6" x14ac:dyDescent="0.25">
      <c r="A1621">
        <v>1799</v>
      </c>
      <c r="B1621" t="s">
        <v>101</v>
      </c>
      <c r="C1621" t="s">
        <v>114</v>
      </c>
      <c r="D1621" t="s">
        <v>188</v>
      </c>
      <c r="E1621" t="s">
        <v>104</v>
      </c>
      <c r="F1621" s="53">
        <f>'2040_NoBuild'!F1620*'2040_NoBuild'!H1620</f>
        <v>39360776</v>
      </c>
    </row>
    <row r="1622" spans="1:6" x14ac:dyDescent="0.25">
      <c r="A1622">
        <v>1800</v>
      </c>
      <c r="B1622" t="s">
        <v>101</v>
      </c>
      <c r="C1622" t="s">
        <v>114</v>
      </c>
      <c r="D1622" t="s">
        <v>188</v>
      </c>
      <c r="E1622" t="s">
        <v>104</v>
      </c>
      <c r="F1622" s="53">
        <f>'2040_NoBuild'!F1621*'2040_NoBuild'!H1621</f>
        <v>187293830</v>
      </c>
    </row>
    <row r="1623" spans="1:6" x14ac:dyDescent="0.25">
      <c r="A1623">
        <v>1801</v>
      </c>
      <c r="B1623" t="s">
        <v>101</v>
      </c>
      <c r="C1623" t="s">
        <v>114</v>
      </c>
      <c r="D1623" t="s">
        <v>188</v>
      </c>
      <c r="E1623" t="s">
        <v>104</v>
      </c>
      <c r="F1623" s="53">
        <f>'2040_NoBuild'!F1622*'2040_NoBuild'!H1622</f>
        <v>111543895</v>
      </c>
    </row>
    <row r="1624" spans="1:6" x14ac:dyDescent="0.25">
      <c r="A1624">
        <v>1802</v>
      </c>
      <c r="B1624" t="s">
        <v>101</v>
      </c>
      <c r="C1624" t="s">
        <v>114</v>
      </c>
      <c r="D1624" t="s">
        <v>188</v>
      </c>
      <c r="E1624" t="s">
        <v>104</v>
      </c>
      <c r="F1624" s="53">
        <f>'2040_NoBuild'!F1623*'2040_NoBuild'!H1623</f>
        <v>247365800</v>
      </c>
    </row>
    <row r="1625" spans="1:6" x14ac:dyDescent="0.25">
      <c r="A1625">
        <v>1803</v>
      </c>
      <c r="B1625" t="s">
        <v>101</v>
      </c>
      <c r="C1625" t="s">
        <v>114</v>
      </c>
      <c r="D1625" t="s">
        <v>188</v>
      </c>
      <c r="E1625" t="s">
        <v>104</v>
      </c>
      <c r="F1625" s="53">
        <f>'2040_NoBuild'!F1624*'2040_NoBuild'!H1624</f>
        <v>393743307</v>
      </c>
    </row>
    <row r="1626" spans="1:6" x14ac:dyDescent="0.25">
      <c r="A1626">
        <v>1804</v>
      </c>
      <c r="B1626" t="s">
        <v>101</v>
      </c>
      <c r="C1626" t="s">
        <v>114</v>
      </c>
      <c r="D1626" t="s">
        <v>188</v>
      </c>
      <c r="E1626" t="s">
        <v>104</v>
      </c>
      <c r="F1626" s="53">
        <f>'2040_NoBuild'!F1625*'2040_NoBuild'!H1625</f>
        <v>662970204</v>
      </c>
    </row>
    <row r="1627" spans="1:6" x14ac:dyDescent="0.25">
      <c r="A1627">
        <v>1805</v>
      </c>
      <c r="B1627" t="s">
        <v>101</v>
      </c>
      <c r="C1627" t="s">
        <v>114</v>
      </c>
      <c r="D1627" t="s">
        <v>188</v>
      </c>
      <c r="E1627" t="s">
        <v>104</v>
      </c>
      <c r="F1627" s="53">
        <f>'2040_NoBuild'!F1626*'2040_NoBuild'!H1626</f>
        <v>428053740</v>
      </c>
    </row>
    <row r="1628" spans="1:6" x14ac:dyDescent="0.25">
      <c r="A1628">
        <v>1806</v>
      </c>
      <c r="B1628" t="s">
        <v>101</v>
      </c>
      <c r="C1628" t="s">
        <v>114</v>
      </c>
      <c r="D1628" t="s">
        <v>188</v>
      </c>
      <c r="E1628" t="s">
        <v>104</v>
      </c>
      <c r="F1628" s="53">
        <f>'2040_NoBuild'!F1627*'2040_NoBuild'!H1627</f>
        <v>371524626</v>
      </c>
    </row>
    <row r="1629" spans="1:6" x14ac:dyDescent="0.25">
      <c r="A1629">
        <v>1807</v>
      </c>
      <c r="B1629" t="s">
        <v>101</v>
      </c>
      <c r="C1629" t="s">
        <v>114</v>
      </c>
      <c r="D1629" t="s">
        <v>188</v>
      </c>
      <c r="E1629" t="s">
        <v>104</v>
      </c>
      <c r="F1629" s="53">
        <f>'2040_NoBuild'!F1628*'2040_NoBuild'!H1628</f>
        <v>517131522</v>
      </c>
    </row>
    <row r="1630" spans="1:6" x14ac:dyDescent="0.25">
      <c r="A1630">
        <v>1808</v>
      </c>
      <c r="B1630" t="s">
        <v>101</v>
      </c>
      <c r="C1630" t="s">
        <v>114</v>
      </c>
      <c r="D1630" t="s">
        <v>188</v>
      </c>
      <c r="E1630" t="s">
        <v>104</v>
      </c>
      <c r="F1630" s="53">
        <f>'2040_NoBuild'!F1629*'2040_NoBuild'!H1629</f>
        <v>15455748</v>
      </c>
    </row>
    <row r="1631" spans="1:6" x14ac:dyDescent="0.25">
      <c r="A1631">
        <v>1809</v>
      </c>
      <c r="B1631" t="s">
        <v>101</v>
      </c>
      <c r="C1631" t="s">
        <v>114</v>
      </c>
      <c r="D1631" t="s">
        <v>188</v>
      </c>
      <c r="E1631" t="s">
        <v>104</v>
      </c>
      <c r="F1631" s="53">
        <f>'2040_NoBuild'!F1630*'2040_NoBuild'!H1630</f>
        <v>217995301</v>
      </c>
    </row>
    <row r="1632" spans="1:6" x14ac:dyDescent="0.25">
      <c r="A1632">
        <v>1810</v>
      </c>
      <c r="B1632" t="s">
        <v>101</v>
      </c>
      <c r="C1632" t="s">
        <v>114</v>
      </c>
      <c r="D1632" t="s">
        <v>188</v>
      </c>
      <c r="E1632" t="s">
        <v>104</v>
      </c>
      <c r="F1632" s="53">
        <f>'2040_NoBuild'!F1631*'2040_NoBuild'!H1631</f>
        <v>390671100</v>
      </c>
    </row>
    <row r="1633" spans="1:6" x14ac:dyDescent="0.25">
      <c r="A1633">
        <v>1811</v>
      </c>
      <c r="B1633" t="s">
        <v>101</v>
      </c>
      <c r="C1633" t="s">
        <v>114</v>
      </c>
      <c r="D1633" t="s">
        <v>188</v>
      </c>
      <c r="E1633" t="s">
        <v>104</v>
      </c>
      <c r="F1633" s="53">
        <f>'2040_NoBuild'!F1632*'2040_NoBuild'!H1632</f>
        <v>571020266</v>
      </c>
    </row>
    <row r="1634" spans="1:6" x14ac:dyDescent="0.25">
      <c r="A1634">
        <v>1812</v>
      </c>
      <c r="B1634" t="s">
        <v>101</v>
      </c>
      <c r="C1634" t="s">
        <v>114</v>
      </c>
      <c r="D1634" t="s">
        <v>188</v>
      </c>
      <c r="E1634" t="s">
        <v>104</v>
      </c>
      <c r="F1634" s="53">
        <f>'2040_NoBuild'!F1633*'2040_NoBuild'!H1633</f>
        <v>466668643</v>
      </c>
    </row>
    <row r="1635" spans="1:6" x14ac:dyDescent="0.25">
      <c r="A1635">
        <v>1813</v>
      </c>
      <c r="B1635" t="s">
        <v>101</v>
      </c>
      <c r="C1635" t="s">
        <v>114</v>
      </c>
      <c r="D1635" t="s">
        <v>188</v>
      </c>
      <c r="E1635" t="s">
        <v>104</v>
      </c>
      <c r="F1635" s="53">
        <f>'2040_NoBuild'!F1634*'2040_NoBuild'!H1634</f>
        <v>823927962</v>
      </c>
    </row>
    <row r="1636" spans="1:6" x14ac:dyDescent="0.25">
      <c r="A1636">
        <v>1814</v>
      </c>
      <c r="B1636" t="s">
        <v>101</v>
      </c>
      <c r="C1636" t="s">
        <v>114</v>
      </c>
      <c r="D1636" t="s">
        <v>188</v>
      </c>
      <c r="E1636" t="s">
        <v>104</v>
      </c>
      <c r="F1636" s="53">
        <f>'2040_NoBuild'!F1635*'2040_NoBuild'!H1635</f>
        <v>258440800</v>
      </c>
    </row>
    <row r="1637" spans="1:6" x14ac:dyDescent="0.25">
      <c r="A1637">
        <v>1815</v>
      </c>
      <c r="B1637" t="s">
        <v>101</v>
      </c>
      <c r="C1637" t="s">
        <v>114</v>
      </c>
      <c r="D1637" t="s">
        <v>189</v>
      </c>
      <c r="E1637" t="s">
        <v>104</v>
      </c>
      <c r="F1637" s="53">
        <f>'2040_NoBuild'!F1636*'2040_NoBuild'!H1636</f>
        <v>224953200</v>
      </c>
    </row>
    <row r="1638" spans="1:6" x14ac:dyDescent="0.25">
      <c r="A1638">
        <v>1816</v>
      </c>
      <c r="B1638" t="s">
        <v>101</v>
      </c>
      <c r="C1638" t="s">
        <v>114</v>
      </c>
      <c r="D1638" t="s">
        <v>189</v>
      </c>
      <c r="E1638" t="s">
        <v>104</v>
      </c>
      <c r="F1638" s="53">
        <f>'2040_NoBuild'!F1637*'2040_NoBuild'!H1637</f>
        <v>224181261</v>
      </c>
    </row>
    <row r="1639" spans="1:6" x14ac:dyDescent="0.25">
      <c r="A1639">
        <v>1817</v>
      </c>
      <c r="B1639" t="s">
        <v>101</v>
      </c>
      <c r="C1639" t="s">
        <v>114</v>
      </c>
      <c r="D1639" t="s">
        <v>189</v>
      </c>
      <c r="E1639" t="s">
        <v>104</v>
      </c>
      <c r="F1639" s="53">
        <f>'2040_NoBuild'!F1638*'2040_NoBuild'!H1638</f>
        <v>270421758</v>
      </c>
    </row>
    <row r="1640" spans="1:6" x14ac:dyDescent="0.25">
      <c r="A1640">
        <v>1818</v>
      </c>
      <c r="B1640" t="s">
        <v>101</v>
      </c>
      <c r="C1640" t="s">
        <v>114</v>
      </c>
      <c r="D1640" t="s">
        <v>189</v>
      </c>
      <c r="E1640" t="s">
        <v>104</v>
      </c>
      <c r="F1640" s="53">
        <f>'2040_NoBuild'!F1639*'2040_NoBuild'!H1639</f>
        <v>273452480</v>
      </c>
    </row>
    <row r="1641" spans="1:6" x14ac:dyDescent="0.25">
      <c r="A1641">
        <v>1819</v>
      </c>
      <c r="B1641" t="s">
        <v>101</v>
      </c>
      <c r="C1641" t="s">
        <v>114</v>
      </c>
      <c r="D1641" t="s">
        <v>189</v>
      </c>
      <c r="E1641" t="s">
        <v>104</v>
      </c>
      <c r="F1641" s="53">
        <f>'2040_NoBuild'!F1640*'2040_NoBuild'!H1640</f>
        <v>200954706</v>
      </c>
    </row>
    <row r="1642" spans="1:6" x14ac:dyDescent="0.25">
      <c r="A1642">
        <v>1820</v>
      </c>
      <c r="B1642" t="s">
        <v>101</v>
      </c>
      <c r="C1642" t="s">
        <v>114</v>
      </c>
      <c r="D1642" t="s">
        <v>189</v>
      </c>
      <c r="E1642" t="s">
        <v>104</v>
      </c>
      <c r="F1642" s="53">
        <f>'2040_NoBuild'!F1641*'2040_NoBuild'!H1641</f>
        <v>171818686</v>
      </c>
    </row>
    <row r="1643" spans="1:6" x14ac:dyDescent="0.25">
      <c r="A1643">
        <v>1821</v>
      </c>
      <c r="B1643" t="s">
        <v>101</v>
      </c>
      <c r="C1643" t="s">
        <v>114</v>
      </c>
      <c r="D1643" t="s">
        <v>189</v>
      </c>
      <c r="E1643" t="s">
        <v>104</v>
      </c>
      <c r="F1643" s="53">
        <f>'2040_NoBuild'!F1642*'2040_NoBuild'!H1642</f>
        <v>247737238</v>
      </c>
    </row>
    <row r="1644" spans="1:6" x14ac:dyDescent="0.25">
      <c r="A1644">
        <v>1822</v>
      </c>
      <c r="B1644" t="s">
        <v>101</v>
      </c>
      <c r="C1644" t="s">
        <v>114</v>
      </c>
      <c r="D1644" t="s">
        <v>189</v>
      </c>
      <c r="E1644" t="s">
        <v>104</v>
      </c>
      <c r="F1644" s="53">
        <f>'2040_NoBuild'!F1643*'2040_NoBuild'!H1643</f>
        <v>301522942</v>
      </c>
    </row>
    <row r="1645" spans="1:6" x14ac:dyDescent="0.25">
      <c r="A1645">
        <v>1823</v>
      </c>
      <c r="B1645" t="s">
        <v>101</v>
      </c>
      <c r="C1645" t="s">
        <v>114</v>
      </c>
      <c r="D1645" t="s">
        <v>189</v>
      </c>
      <c r="E1645" t="s">
        <v>104</v>
      </c>
      <c r="F1645" s="53">
        <f>'2040_NoBuild'!F1644*'2040_NoBuild'!H1644</f>
        <v>352818804</v>
      </c>
    </row>
    <row r="1646" spans="1:6" x14ac:dyDescent="0.25">
      <c r="A1646">
        <v>1824</v>
      </c>
      <c r="B1646" t="s">
        <v>101</v>
      </c>
      <c r="C1646" t="s">
        <v>114</v>
      </c>
      <c r="D1646" t="s">
        <v>189</v>
      </c>
      <c r="E1646" t="s">
        <v>104</v>
      </c>
      <c r="F1646" s="53">
        <f>'2040_NoBuild'!F1645*'2040_NoBuild'!H1645</f>
        <v>316612482</v>
      </c>
    </row>
    <row r="1647" spans="1:6" x14ac:dyDescent="0.25">
      <c r="A1647">
        <v>1825</v>
      </c>
      <c r="B1647" t="s">
        <v>101</v>
      </c>
      <c r="C1647" t="s">
        <v>114</v>
      </c>
      <c r="D1647" t="s">
        <v>189</v>
      </c>
      <c r="E1647" t="s">
        <v>104</v>
      </c>
      <c r="F1647" s="53">
        <f>'2040_NoBuild'!F1646*'2040_NoBuild'!H1646</f>
        <v>177990901</v>
      </c>
    </row>
    <row r="1648" spans="1:6" x14ac:dyDescent="0.25">
      <c r="A1648">
        <v>1826</v>
      </c>
      <c r="B1648" t="s">
        <v>101</v>
      </c>
      <c r="C1648" t="s">
        <v>114</v>
      </c>
      <c r="D1648" t="s">
        <v>189</v>
      </c>
      <c r="E1648" t="s">
        <v>104</v>
      </c>
      <c r="F1648" s="53">
        <f>'2040_NoBuild'!F1647*'2040_NoBuild'!H1647</f>
        <v>316461312</v>
      </c>
    </row>
    <row r="1649" spans="1:6" x14ac:dyDescent="0.25">
      <c r="A1649">
        <v>1827</v>
      </c>
      <c r="B1649" t="s">
        <v>101</v>
      </c>
      <c r="C1649" t="s">
        <v>114</v>
      </c>
      <c r="D1649" t="s">
        <v>189</v>
      </c>
      <c r="E1649" t="s">
        <v>104</v>
      </c>
      <c r="F1649" s="53">
        <f>'2040_NoBuild'!F1648*'2040_NoBuild'!H1648</f>
        <v>271239075</v>
      </c>
    </row>
    <row r="1650" spans="1:6" x14ac:dyDescent="0.25">
      <c r="A1650">
        <v>1828</v>
      </c>
      <c r="B1650" t="s">
        <v>101</v>
      </c>
      <c r="C1650" t="s">
        <v>114</v>
      </c>
      <c r="D1650" t="s">
        <v>189</v>
      </c>
      <c r="E1650" t="s">
        <v>104</v>
      </c>
      <c r="F1650" s="53">
        <f>'2040_NoBuild'!F1649*'2040_NoBuild'!H1649</f>
        <v>178941690</v>
      </c>
    </row>
    <row r="1651" spans="1:6" x14ac:dyDescent="0.25">
      <c r="A1651">
        <v>1829</v>
      </c>
      <c r="B1651" t="s">
        <v>101</v>
      </c>
      <c r="C1651" t="s">
        <v>114</v>
      </c>
      <c r="D1651" t="s">
        <v>189</v>
      </c>
      <c r="E1651" t="s">
        <v>104</v>
      </c>
      <c r="F1651" s="53">
        <f>'2040_NoBuild'!F1650*'2040_NoBuild'!H1650</f>
        <v>173467286</v>
      </c>
    </row>
    <row r="1652" spans="1:6" x14ac:dyDescent="0.25">
      <c r="A1652">
        <v>1830</v>
      </c>
      <c r="B1652" t="s">
        <v>101</v>
      </c>
      <c r="C1652" t="s">
        <v>114</v>
      </c>
      <c r="D1652" t="s">
        <v>189</v>
      </c>
      <c r="E1652" t="s">
        <v>104</v>
      </c>
      <c r="F1652" s="53">
        <f>'2040_NoBuild'!F1651*'2040_NoBuild'!H1651</f>
        <v>18960395</v>
      </c>
    </row>
    <row r="1653" spans="1:6" x14ac:dyDescent="0.25">
      <c r="A1653">
        <v>1831</v>
      </c>
      <c r="B1653" t="s">
        <v>101</v>
      </c>
      <c r="C1653" t="s">
        <v>114</v>
      </c>
      <c r="D1653" t="s">
        <v>189</v>
      </c>
      <c r="E1653" t="s">
        <v>104</v>
      </c>
      <c r="F1653" s="53">
        <f>'2040_NoBuild'!F1652*'2040_NoBuild'!H1652</f>
        <v>189098240</v>
      </c>
    </row>
    <row r="1654" spans="1:6" x14ac:dyDescent="0.25">
      <c r="A1654">
        <v>1832</v>
      </c>
      <c r="B1654" t="s">
        <v>101</v>
      </c>
      <c r="C1654" t="s">
        <v>114</v>
      </c>
      <c r="D1654" t="s">
        <v>189</v>
      </c>
      <c r="E1654" t="s">
        <v>104</v>
      </c>
      <c r="F1654" s="53">
        <f>'2040_NoBuild'!F1653*'2040_NoBuild'!H1653</f>
        <v>427257103</v>
      </c>
    </row>
    <row r="1655" spans="1:6" x14ac:dyDescent="0.25">
      <c r="A1655">
        <v>1833</v>
      </c>
      <c r="B1655" t="s">
        <v>101</v>
      </c>
      <c r="C1655" t="s">
        <v>114</v>
      </c>
      <c r="D1655" t="s">
        <v>189</v>
      </c>
      <c r="E1655" t="s">
        <v>104</v>
      </c>
      <c r="F1655" s="53">
        <f>'2040_NoBuild'!F1654*'2040_NoBuild'!H1654</f>
        <v>157609582</v>
      </c>
    </row>
    <row r="1656" spans="1:6" x14ac:dyDescent="0.25">
      <c r="A1656">
        <v>1834</v>
      </c>
      <c r="B1656" t="s">
        <v>101</v>
      </c>
      <c r="C1656" t="s">
        <v>114</v>
      </c>
      <c r="D1656" t="s">
        <v>189</v>
      </c>
      <c r="E1656" t="s">
        <v>104</v>
      </c>
      <c r="F1656" s="53">
        <f>'2040_NoBuild'!F1655*'2040_NoBuild'!H1655</f>
        <v>92959799</v>
      </c>
    </row>
    <row r="1657" spans="1:6" x14ac:dyDescent="0.25">
      <c r="A1657">
        <v>1835</v>
      </c>
      <c r="B1657" t="s">
        <v>101</v>
      </c>
      <c r="C1657" t="s">
        <v>114</v>
      </c>
      <c r="D1657" t="s">
        <v>189</v>
      </c>
      <c r="E1657" t="s">
        <v>104</v>
      </c>
      <c r="F1657" s="53">
        <f>'2040_NoBuild'!F1656*'2040_NoBuild'!H1656</f>
        <v>608077953</v>
      </c>
    </row>
    <row r="1658" spans="1:6" x14ac:dyDescent="0.25">
      <c r="A1658">
        <v>1836</v>
      </c>
      <c r="B1658" t="s">
        <v>101</v>
      </c>
      <c r="C1658" t="s">
        <v>114</v>
      </c>
      <c r="D1658" t="s">
        <v>189</v>
      </c>
      <c r="E1658" t="s">
        <v>104</v>
      </c>
      <c r="F1658" s="53">
        <f>'2040_NoBuild'!F1657*'2040_NoBuild'!H1657</f>
        <v>269567935</v>
      </c>
    </row>
    <row r="1659" spans="1:6" x14ac:dyDescent="0.25">
      <c r="A1659">
        <v>1837</v>
      </c>
      <c r="B1659" t="s">
        <v>101</v>
      </c>
      <c r="C1659" t="s">
        <v>114</v>
      </c>
      <c r="D1659" t="s">
        <v>189</v>
      </c>
      <c r="E1659" t="s">
        <v>104</v>
      </c>
      <c r="F1659" s="53">
        <f>'2040_NoBuild'!F1658*'2040_NoBuild'!H1658</f>
        <v>346273074</v>
      </c>
    </row>
    <row r="1660" spans="1:6" x14ac:dyDescent="0.25">
      <c r="A1660">
        <v>1838</v>
      </c>
      <c r="B1660" t="s">
        <v>101</v>
      </c>
      <c r="C1660" t="s">
        <v>114</v>
      </c>
      <c r="D1660" t="s">
        <v>189</v>
      </c>
      <c r="E1660" t="s">
        <v>104</v>
      </c>
      <c r="F1660" s="53">
        <f>'2040_NoBuild'!F1659*'2040_NoBuild'!H1659</f>
        <v>276134586</v>
      </c>
    </row>
    <row r="1661" spans="1:6" x14ac:dyDescent="0.25">
      <c r="A1661">
        <v>1839</v>
      </c>
      <c r="B1661" t="s">
        <v>101</v>
      </c>
      <c r="C1661" t="s">
        <v>114</v>
      </c>
      <c r="D1661" t="s">
        <v>189</v>
      </c>
      <c r="E1661" t="s">
        <v>104</v>
      </c>
      <c r="F1661" s="53">
        <f>'2040_NoBuild'!F1660*'2040_NoBuild'!H1660</f>
        <v>214850046</v>
      </c>
    </row>
    <row r="1662" spans="1:6" x14ac:dyDescent="0.25">
      <c r="A1662">
        <v>1840</v>
      </c>
      <c r="B1662" t="s">
        <v>101</v>
      </c>
      <c r="C1662" t="s">
        <v>114</v>
      </c>
      <c r="D1662" t="s">
        <v>189</v>
      </c>
      <c r="E1662" t="s">
        <v>104</v>
      </c>
      <c r="F1662" s="53">
        <f>'2040_NoBuild'!F1661*'2040_NoBuild'!H1661</f>
        <v>80412430</v>
      </c>
    </row>
    <row r="1663" spans="1:6" x14ac:dyDescent="0.25">
      <c r="A1663">
        <v>1841</v>
      </c>
      <c r="B1663" t="s">
        <v>101</v>
      </c>
      <c r="C1663" t="s">
        <v>114</v>
      </c>
      <c r="D1663" t="s">
        <v>189</v>
      </c>
      <c r="E1663" t="s">
        <v>104</v>
      </c>
      <c r="F1663" s="53">
        <f>'2040_NoBuild'!F1662*'2040_NoBuild'!H1662</f>
        <v>0</v>
      </c>
    </row>
    <row r="1664" spans="1:6" x14ac:dyDescent="0.25">
      <c r="A1664">
        <v>1842</v>
      </c>
      <c r="B1664" t="s">
        <v>101</v>
      </c>
      <c r="C1664" t="s">
        <v>114</v>
      </c>
      <c r="D1664" t="s">
        <v>189</v>
      </c>
      <c r="E1664" t="s">
        <v>104</v>
      </c>
      <c r="F1664" s="53">
        <f>'2040_NoBuild'!F1663*'2040_NoBuild'!H1663</f>
        <v>78767865</v>
      </c>
    </row>
    <row r="1665" spans="1:6" x14ac:dyDescent="0.25">
      <c r="A1665">
        <v>1843</v>
      </c>
      <c r="B1665" t="s">
        <v>101</v>
      </c>
      <c r="C1665" t="s">
        <v>114</v>
      </c>
      <c r="D1665" t="s">
        <v>189</v>
      </c>
      <c r="E1665" t="s">
        <v>104</v>
      </c>
      <c r="F1665" s="53">
        <f>'2040_NoBuild'!F1664*'2040_NoBuild'!H1664</f>
        <v>258148704</v>
      </c>
    </row>
    <row r="1666" spans="1:6" x14ac:dyDescent="0.25">
      <c r="A1666">
        <v>1844</v>
      </c>
      <c r="B1666" t="s">
        <v>101</v>
      </c>
      <c r="C1666" t="s">
        <v>114</v>
      </c>
      <c r="D1666" t="s">
        <v>189</v>
      </c>
      <c r="E1666" t="s">
        <v>104</v>
      </c>
      <c r="F1666" s="53">
        <f>'2040_NoBuild'!F1665*'2040_NoBuild'!H1665</f>
        <v>406407662</v>
      </c>
    </row>
    <row r="1667" spans="1:6" x14ac:dyDescent="0.25">
      <c r="A1667">
        <v>1845</v>
      </c>
      <c r="B1667" t="s">
        <v>101</v>
      </c>
      <c r="C1667" t="s">
        <v>114</v>
      </c>
      <c r="D1667" t="s">
        <v>189</v>
      </c>
      <c r="E1667" t="s">
        <v>104</v>
      </c>
      <c r="F1667" s="53">
        <f>'2040_NoBuild'!F1666*'2040_NoBuild'!H1666</f>
        <v>249383799</v>
      </c>
    </row>
    <row r="1668" spans="1:6" x14ac:dyDescent="0.25">
      <c r="A1668">
        <v>1846</v>
      </c>
      <c r="B1668" t="s">
        <v>101</v>
      </c>
      <c r="C1668" t="s">
        <v>114</v>
      </c>
      <c r="D1668" t="s">
        <v>189</v>
      </c>
      <c r="E1668" t="s">
        <v>104</v>
      </c>
      <c r="F1668" s="53">
        <f>'2040_NoBuild'!F1667*'2040_NoBuild'!H1667</f>
        <v>305261118</v>
      </c>
    </row>
    <row r="1669" spans="1:6" x14ac:dyDescent="0.25">
      <c r="A1669">
        <v>1847</v>
      </c>
      <c r="B1669" t="s">
        <v>101</v>
      </c>
      <c r="C1669" t="s">
        <v>114</v>
      </c>
      <c r="D1669" t="s">
        <v>189</v>
      </c>
      <c r="E1669" t="s">
        <v>104</v>
      </c>
      <c r="F1669" s="53">
        <f>'2040_NoBuild'!F1668*'2040_NoBuild'!H1668</f>
        <v>60402563</v>
      </c>
    </row>
    <row r="1670" spans="1:6" x14ac:dyDescent="0.25">
      <c r="A1670">
        <v>1848</v>
      </c>
      <c r="B1670" t="s">
        <v>101</v>
      </c>
      <c r="C1670" t="s">
        <v>185</v>
      </c>
      <c r="D1670" t="s">
        <v>190</v>
      </c>
      <c r="E1670" t="s">
        <v>104</v>
      </c>
      <c r="F1670" s="53">
        <f>'2040_NoBuild'!F1669*'2040_NoBuild'!H1669</f>
        <v>28564547</v>
      </c>
    </row>
    <row r="1671" spans="1:6" x14ac:dyDescent="0.25">
      <c r="A1671">
        <v>1849</v>
      </c>
      <c r="B1671" t="s">
        <v>101</v>
      </c>
      <c r="C1671" t="s">
        <v>185</v>
      </c>
      <c r="D1671" t="s">
        <v>190</v>
      </c>
      <c r="E1671" t="s">
        <v>104</v>
      </c>
      <c r="F1671" s="53">
        <f>'2040_NoBuild'!F1670*'2040_NoBuild'!H1670</f>
        <v>44372685</v>
      </c>
    </row>
    <row r="1672" spans="1:6" x14ac:dyDescent="0.25">
      <c r="A1672">
        <v>1850</v>
      </c>
      <c r="B1672" t="s">
        <v>101</v>
      </c>
      <c r="C1672" t="s">
        <v>185</v>
      </c>
      <c r="D1672" t="s">
        <v>190</v>
      </c>
      <c r="E1672" t="s">
        <v>104</v>
      </c>
      <c r="F1672" s="53">
        <f>'2040_NoBuild'!F1671*'2040_NoBuild'!H1671</f>
        <v>85675971</v>
      </c>
    </row>
    <row r="1673" spans="1:6" x14ac:dyDescent="0.25">
      <c r="A1673">
        <v>1851</v>
      </c>
      <c r="B1673" t="s">
        <v>101</v>
      </c>
      <c r="C1673" t="s">
        <v>185</v>
      </c>
      <c r="D1673" t="s">
        <v>190</v>
      </c>
      <c r="E1673" t="s">
        <v>104</v>
      </c>
      <c r="F1673" s="53">
        <f>'2040_NoBuild'!F1672*'2040_NoBuild'!H1672</f>
        <v>79050332</v>
      </c>
    </row>
    <row r="1674" spans="1:6" x14ac:dyDescent="0.25">
      <c r="A1674">
        <v>1852</v>
      </c>
      <c r="B1674" t="s">
        <v>101</v>
      </c>
      <c r="C1674" t="s">
        <v>185</v>
      </c>
      <c r="D1674" t="s">
        <v>190</v>
      </c>
      <c r="E1674" t="s">
        <v>104</v>
      </c>
      <c r="F1674" s="53">
        <f>'2040_NoBuild'!F1673*'2040_NoBuild'!H1673</f>
        <v>101174598</v>
      </c>
    </row>
    <row r="1675" spans="1:6" x14ac:dyDescent="0.25">
      <c r="A1675">
        <v>1853</v>
      </c>
      <c r="B1675" t="s">
        <v>101</v>
      </c>
      <c r="C1675" t="s">
        <v>185</v>
      </c>
      <c r="D1675" t="s">
        <v>191</v>
      </c>
      <c r="E1675" t="s">
        <v>104</v>
      </c>
      <c r="F1675" s="53">
        <f>'2040_NoBuild'!F1674*'2040_NoBuild'!H1674</f>
        <v>197813000</v>
      </c>
    </row>
    <row r="1676" spans="1:6" x14ac:dyDescent="0.25">
      <c r="A1676">
        <v>1854</v>
      </c>
      <c r="B1676" t="s">
        <v>101</v>
      </c>
      <c r="C1676" t="s">
        <v>185</v>
      </c>
      <c r="D1676" t="s">
        <v>191</v>
      </c>
      <c r="E1676" t="s">
        <v>104</v>
      </c>
      <c r="F1676" s="53">
        <f>'2040_NoBuild'!F1675*'2040_NoBuild'!H1675</f>
        <v>29997360</v>
      </c>
    </row>
    <row r="1677" spans="1:6" x14ac:dyDescent="0.25">
      <c r="A1677">
        <v>1855</v>
      </c>
      <c r="B1677" t="s">
        <v>101</v>
      </c>
      <c r="C1677" t="s">
        <v>185</v>
      </c>
      <c r="D1677" t="s">
        <v>191</v>
      </c>
      <c r="E1677" t="s">
        <v>104</v>
      </c>
      <c r="F1677" s="53">
        <f>'2040_NoBuild'!F1676*'2040_NoBuild'!H1676</f>
        <v>3095064</v>
      </c>
    </row>
    <row r="1678" spans="1:6" x14ac:dyDescent="0.25">
      <c r="A1678">
        <v>1856</v>
      </c>
      <c r="B1678" t="s">
        <v>101</v>
      </c>
      <c r="C1678" t="s">
        <v>185</v>
      </c>
      <c r="D1678" t="s">
        <v>191</v>
      </c>
      <c r="E1678" t="s">
        <v>104</v>
      </c>
      <c r="F1678" s="53">
        <f>'2040_NoBuild'!F1677*'2040_NoBuild'!H1677</f>
        <v>130061778</v>
      </c>
    </row>
    <row r="1679" spans="1:6" x14ac:dyDescent="0.25">
      <c r="A1679">
        <v>1857</v>
      </c>
      <c r="B1679" t="s">
        <v>101</v>
      </c>
      <c r="C1679" t="s">
        <v>185</v>
      </c>
      <c r="D1679" t="s">
        <v>191</v>
      </c>
      <c r="E1679" t="s">
        <v>104</v>
      </c>
      <c r="F1679" s="53">
        <f>'2040_NoBuild'!F1678*'2040_NoBuild'!H1678</f>
        <v>130298684</v>
      </c>
    </row>
    <row r="1680" spans="1:6" x14ac:dyDescent="0.25">
      <c r="A1680">
        <v>1858</v>
      </c>
      <c r="B1680" t="s">
        <v>101</v>
      </c>
      <c r="C1680" t="s">
        <v>185</v>
      </c>
      <c r="D1680" t="s">
        <v>191</v>
      </c>
      <c r="E1680" t="s">
        <v>104</v>
      </c>
      <c r="F1680" s="53">
        <f>'2040_NoBuild'!F1679*'2040_NoBuild'!H1679</f>
        <v>36130220</v>
      </c>
    </row>
    <row r="1681" spans="1:6" x14ac:dyDescent="0.25">
      <c r="A1681">
        <v>1859</v>
      </c>
      <c r="B1681" t="s">
        <v>101</v>
      </c>
      <c r="C1681" t="s">
        <v>185</v>
      </c>
      <c r="D1681" t="s">
        <v>191</v>
      </c>
      <c r="E1681" t="s">
        <v>104</v>
      </c>
      <c r="F1681" s="53">
        <f>'2040_NoBuild'!F1680*'2040_NoBuild'!H1680</f>
        <v>132348362</v>
      </c>
    </row>
    <row r="1682" spans="1:6" x14ac:dyDescent="0.25">
      <c r="A1682">
        <v>1860</v>
      </c>
      <c r="B1682" t="s">
        <v>101</v>
      </c>
      <c r="C1682" t="s">
        <v>185</v>
      </c>
      <c r="D1682" t="s">
        <v>191</v>
      </c>
      <c r="E1682" t="s">
        <v>104</v>
      </c>
      <c r="F1682" s="53">
        <f>'2040_NoBuild'!F1681*'2040_NoBuild'!H1681</f>
        <v>120283399</v>
      </c>
    </row>
    <row r="1683" spans="1:6" x14ac:dyDescent="0.25">
      <c r="A1683">
        <v>1861</v>
      </c>
      <c r="B1683" t="s">
        <v>101</v>
      </c>
      <c r="C1683" t="s">
        <v>185</v>
      </c>
      <c r="D1683" t="s">
        <v>191</v>
      </c>
      <c r="E1683" t="s">
        <v>104</v>
      </c>
      <c r="F1683" s="53">
        <f>'2040_NoBuild'!F1682*'2040_NoBuild'!H1682</f>
        <v>201849775</v>
      </c>
    </row>
    <row r="1684" spans="1:6" x14ac:dyDescent="0.25">
      <c r="A1684">
        <v>1862</v>
      </c>
      <c r="B1684" t="s">
        <v>101</v>
      </c>
      <c r="C1684" t="s">
        <v>185</v>
      </c>
      <c r="D1684" t="s">
        <v>191</v>
      </c>
      <c r="E1684" t="s">
        <v>104</v>
      </c>
      <c r="F1684" s="53">
        <f>'2040_NoBuild'!F1683*'2040_NoBuild'!H1683</f>
        <v>274227932</v>
      </c>
    </row>
    <row r="1685" spans="1:6" x14ac:dyDescent="0.25">
      <c r="A1685">
        <v>1863</v>
      </c>
      <c r="B1685" t="s">
        <v>101</v>
      </c>
      <c r="C1685" t="s">
        <v>185</v>
      </c>
      <c r="D1685" t="s">
        <v>191</v>
      </c>
      <c r="E1685" t="s">
        <v>104</v>
      </c>
      <c r="F1685" s="53">
        <f>'2040_NoBuild'!F1684*'2040_NoBuild'!H1684</f>
        <v>238403326</v>
      </c>
    </row>
    <row r="1686" spans="1:6" x14ac:dyDescent="0.25">
      <c r="A1686">
        <v>1864</v>
      </c>
      <c r="B1686" t="s">
        <v>101</v>
      </c>
      <c r="C1686" t="s">
        <v>185</v>
      </c>
      <c r="D1686" t="s">
        <v>191</v>
      </c>
      <c r="E1686" t="s">
        <v>104</v>
      </c>
      <c r="F1686" s="53">
        <f>'2040_NoBuild'!F1685*'2040_NoBuild'!H1685</f>
        <v>220207065</v>
      </c>
    </row>
    <row r="1687" spans="1:6" x14ac:dyDescent="0.25">
      <c r="A1687">
        <v>1865</v>
      </c>
      <c r="B1687" t="s">
        <v>101</v>
      </c>
      <c r="C1687" t="s">
        <v>185</v>
      </c>
      <c r="D1687" t="s">
        <v>191</v>
      </c>
      <c r="E1687" t="s">
        <v>104</v>
      </c>
      <c r="F1687" s="53">
        <f>'2040_NoBuild'!F1686*'2040_NoBuild'!H1686</f>
        <v>14210560</v>
      </c>
    </row>
    <row r="1688" spans="1:6" x14ac:dyDescent="0.25">
      <c r="A1688">
        <v>1866</v>
      </c>
      <c r="B1688" t="s">
        <v>101</v>
      </c>
      <c r="C1688" t="s">
        <v>185</v>
      </c>
      <c r="D1688" t="s">
        <v>191</v>
      </c>
      <c r="E1688" t="s">
        <v>104</v>
      </c>
      <c r="F1688" s="53">
        <f>'2040_NoBuild'!F1687*'2040_NoBuild'!H1687</f>
        <v>10410816</v>
      </c>
    </row>
    <row r="1689" spans="1:6" x14ac:dyDescent="0.25">
      <c r="A1689">
        <v>1867</v>
      </c>
      <c r="B1689" t="s">
        <v>101</v>
      </c>
      <c r="C1689" t="s">
        <v>185</v>
      </c>
      <c r="D1689" t="s">
        <v>191</v>
      </c>
      <c r="E1689" t="s">
        <v>104</v>
      </c>
      <c r="F1689" s="53">
        <f>'2040_NoBuild'!F1688*'2040_NoBuild'!H1688</f>
        <v>154441056</v>
      </c>
    </row>
    <row r="1690" spans="1:6" x14ac:dyDescent="0.25">
      <c r="A1690">
        <v>1868</v>
      </c>
      <c r="B1690" t="s">
        <v>101</v>
      </c>
      <c r="C1690" t="s">
        <v>185</v>
      </c>
      <c r="D1690" t="s">
        <v>191</v>
      </c>
      <c r="E1690" t="s">
        <v>104</v>
      </c>
      <c r="F1690" s="53">
        <f>'2040_NoBuild'!F1689*'2040_NoBuild'!H1689</f>
        <v>158393025</v>
      </c>
    </row>
    <row r="1691" spans="1:6" x14ac:dyDescent="0.25">
      <c r="A1691">
        <v>1869</v>
      </c>
      <c r="B1691" t="s">
        <v>101</v>
      </c>
      <c r="C1691" t="s">
        <v>114</v>
      </c>
      <c r="D1691" t="s">
        <v>192</v>
      </c>
      <c r="E1691" t="s">
        <v>104</v>
      </c>
      <c r="F1691" s="53">
        <f>'2040_NoBuild'!F1690*'2040_NoBuild'!H1690</f>
        <v>166594850</v>
      </c>
    </row>
    <row r="1692" spans="1:6" x14ac:dyDescent="0.25">
      <c r="A1692">
        <v>1870</v>
      </c>
      <c r="B1692" t="s">
        <v>101</v>
      </c>
      <c r="C1692" t="s">
        <v>114</v>
      </c>
      <c r="D1692" t="s">
        <v>192</v>
      </c>
      <c r="E1692" t="s">
        <v>104</v>
      </c>
      <c r="F1692" s="53">
        <f>'2040_NoBuild'!F1691*'2040_NoBuild'!H1691</f>
        <v>82078053</v>
      </c>
    </row>
    <row r="1693" spans="1:6" x14ac:dyDescent="0.25">
      <c r="A1693">
        <v>1871</v>
      </c>
      <c r="B1693" t="s">
        <v>101</v>
      </c>
      <c r="C1693" t="s">
        <v>114</v>
      </c>
      <c r="D1693" t="s">
        <v>192</v>
      </c>
      <c r="E1693" t="s">
        <v>104</v>
      </c>
      <c r="F1693" s="53">
        <f>'2040_NoBuild'!F1692*'2040_NoBuild'!H1692</f>
        <v>91741734</v>
      </c>
    </row>
    <row r="1694" spans="1:6" x14ac:dyDescent="0.25">
      <c r="A1694">
        <v>1872</v>
      </c>
      <c r="B1694" t="s">
        <v>101</v>
      </c>
      <c r="C1694" t="s">
        <v>114</v>
      </c>
      <c r="D1694" t="s">
        <v>192</v>
      </c>
      <c r="E1694" t="s">
        <v>104</v>
      </c>
      <c r="F1694" s="53">
        <f>'2040_NoBuild'!F1693*'2040_NoBuild'!H1693</f>
        <v>103246780</v>
      </c>
    </row>
    <row r="1695" spans="1:6" x14ac:dyDescent="0.25">
      <c r="A1695">
        <v>1883</v>
      </c>
      <c r="B1695" t="s">
        <v>101</v>
      </c>
      <c r="C1695" t="s">
        <v>185</v>
      </c>
      <c r="D1695" t="s">
        <v>194</v>
      </c>
      <c r="E1695" t="s">
        <v>104</v>
      </c>
      <c r="F1695" s="53">
        <f>'2040_NoBuild'!F1694*'2040_NoBuild'!H1694</f>
        <v>283864854</v>
      </c>
    </row>
    <row r="1696" spans="1:6" x14ac:dyDescent="0.25">
      <c r="A1696">
        <v>1884</v>
      </c>
      <c r="B1696" t="s">
        <v>101</v>
      </c>
      <c r="C1696" t="s">
        <v>185</v>
      </c>
      <c r="D1696" t="s">
        <v>194</v>
      </c>
      <c r="E1696" t="s">
        <v>104</v>
      </c>
      <c r="F1696" s="53">
        <f>'2040_NoBuild'!F1695*'2040_NoBuild'!H1695</f>
        <v>163306922</v>
      </c>
    </row>
    <row r="1697" spans="1:6" x14ac:dyDescent="0.25">
      <c r="A1697">
        <v>1885</v>
      </c>
      <c r="B1697" t="s">
        <v>101</v>
      </c>
      <c r="C1697" t="s">
        <v>185</v>
      </c>
      <c r="D1697" t="s">
        <v>194</v>
      </c>
      <c r="E1697" t="s">
        <v>104</v>
      </c>
      <c r="F1697" s="53">
        <f>'2040_NoBuild'!F1696*'2040_NoBuild'!H1696</f>
        <v>305989270</v>
      </c>
    </row>
    <row r="1698" spans="1:6" x14ac:dyDescent="0.25">
      <c r="A1698">
        <v>1886</v>
      </c>
      <c r="B1698" t="s">
        <v>101</v>
      </c>
      <c r="C1698" t="s">
        <v>185</v>
      </c>
      <c r="D1698" t="s">
        <v>194</v>
      </c>
      <c r="E1698" t="s">
        <v>104</v>
      </c>
      <c r="F1698" s="53">
        <f>'2040_NoBuild'!F1697*'2040_NoBuild'!H1697</f>
        <v>393500106</v>
      </c>
    </row>
    <row r="1699" spans="1:6" x14ac:dyDescent="0.25">
      <c r="A1699">
        <v>1887</v>
      </c>
      <c r="B1699" t="s">
        <v>101</v>
      </c>
      <c r="C1699" t="s">
        <v>185</v>
      </c>
      <c r="D1699" t="s">
        <v>194</v>
      </c>
      <c r="E1699" t="s">
        <v>104</v>
      </c>
      <c r="F1699" s="53">
        <f>'2040_NoBuild'!F1698*'2040_NoBuild'!H1698</f>
        <v>364014010</v>
      </c>
    </row>
    <row r="1700" spans="1:6" x14ac:dyDescent="0.25">
      <c r="A1700">
        <v>1888</v>
      </c>
      <c r="B1700" t="s">
        <v>101</v>
      </c>
      <c r="C1700" t="s">
        <v>185</v>
      </c>
      <c r="D1700" t="s">
        <v>194</v>
      </c>
      <c r="E1700" t="s">
        <v>104</v>
      </c>
      <c r="F1700" s="53">
        <f>'2040_NoBuild'!F1699*'2040_NoBuild'!H1699</f>
        <v>306323472</v>
      </c>
    </row>
    <row r="1701" spans="1:6" x14ac:dyDescent="0.25">
      <c r="A1701">
        <v>1889</v>
      </c>
      <c r="B1701" t="s">
        <v>101</v>
      </c>
      <c r="C1701" t="s">
        <v>185</v>
      </c>
      <c r="D1701" t="s">
        <v>194</v>
      </c>
      <c r="E1701" t="s">
        <v>104</v>
      </c>
      <c r="F1701" s="53">
        <f>'2040_NoBuild'!F1700*'2040_NoBuild'!H1700</f>
        <v>287902960</v>
      </c>
    </row>
    <row r="1702" spans="1:6" x14ac:dyDescent="0.25">
      <c r="A1702">
        <v>1890</v>
      </c>
      <c r="B1702" t="s">
        <v>101</v>
      </c>
      <c r="C1702" t="s">
        <v>185</v>
      </c>
      <c r="D1702" t="s">
        <v>194</v>
      </c>
      <c r="E1702" t="s">
        <v>104</v>
      </c>
      <c r="F1702" s="53">
        <f>'2040_NoBuild'!F1701*'2040_NoBuild'!H1701</f>
        <v>142219534</v>
      </c>
    </row>
    <row r="1703" spans="1:6" x14ac:dyDescent="0.25">
      <c r="A1703">
        <v>1891</v>
      </c>
      <c r="B1703" t="s">
        <v>101</v>
      </c>
      <c r="C1703" t="s">
        <v>185</v>
      </c>
      <c r="D1703" t="s">
        <v>194</v>
      </c>
      <c r="E1703" t="s">
        <v>104</v>
      </c>
      <c r="F1703" s="53">
        <f>'2040_NoBuild'!F1702*'2040_NoBuild'!H1702</f>
        <v>45677936</v>
      </c>
    </row>
    <row r="1704" spans="1:6" x14ac:dyDescent="0.25">
      <c r="A1704">
        <v>1892</v>
      </c>
      <c r="B1704" t="s">
        <v>101</v>
      </c>
      <c r="C1704" t="s">
        <v>185</v>
      </c>
      <c r="D1704" t="s">
        <v>194</v>
      </c>
      <c r="E1704" t="s">
        <v>104</v>
      </c>
      <c r="F1704" s="53">
        <f>'2040_NoBuild'!F1703*'2040_NoBuild'!H1703</f>
        <v>98894784</v>
      </c>
    </row>
    <row r="1705" spans="1:6" x14ac:dyDescent="0.25">
      <c r="A1705">
        <v>1902</v>
      </c>
      <c r="B1705" t="s">
        <v>101</v>
      </c>
      <c r="C1705" t="s">
        <v>185</v>
      </c>
      <c r="D1705" t="s">
        <v>196</v>
      </c>
      <c r="E1705" t="s">
        <v>104</v>
      </c>
      <c r="F1705" s="53">
        <f>'2040_NoBuild'!F1704*'2040_NoBuild'!H1704</f>
        <v>14891345</v>
      </c>
    </row>
    <row r="1706" spans="1:6" x14ac:dyDescent="0.25">
      <c r="A1706">
        <v>1903</v>
      </c>
      <c r="B1706" t="s">
        <v>101</v>
      </c>
      <c r="C1706" t="s">
        <v>185</v>
      </c>
      <c r="D1706" t="s">
        <v>196</v>
      </c>
      <c r="E1706" t="s">
        <v>104</v>
      </c>
      <c r="F1706" s="53">
        <f>'2040_NoBuild'!F1705*'2040_NoBuild'!H1705</f>
        <v>7224165</v>
      </c>
    </row>
    <row r="1707" spans="1:6" x14ac:dyDescent="0.25">
      <c r="A1707">
        <v>1904</v>
      </c>
      <c r="B1707" t="s">
        <v>101</v>
      </c>
      <c r="C1707" t="s">
        <v>185</v>
      </c>
      <c r="D1707" t="s">
        <v>196</v>
      </c>
      <c r="E1707" t="s">
        <v>104</v>
      </c>
      <c r="F1707" s="53">
        <f>'2040_NoBuild'!F1706*'2040_NoBuild'!H1706</f>
        <v>64619399</v>
      </c>
    </row>
    <row r="1708" spans="1:6" x14ac:dyDescent="0.25">
      <c r="A1708">
        <v>1905</v>
      </c>
      <c r="B1708" t="s">
        <v>101</v>
      </c>
      <c r="C1708" t="s">
        <v>185</v>
      </c>
      <c r="D1708" t="s">
        <v>196</v>
      </c>
      <c r="E1708" t="s">
        <v>104</v>
      </c>
      <c r="F1708" s="53">
        <f>'2040_NoBuild'!F1707*'2040_NoBuild'!H1707</f>
        <v>196100352</v>
      </c>
    </row>
    <row r="1709" spans="1:6" x14ac:dyDescent="0.25">
      <c r="A1709">
        <v>1906</v>
      </c>
      <c r="B1709" t="s">
        <v>101</v>
      </c>
      <c r="C1709" t="s">
        <v>185</v>
      </c>
      <c r="D1709" t="s">
        <v>196</v>
      </c>
      <c r="E1709" t="s">
        <v>104</v>
      </c>
      <c r="F1709" s="53">
        <f>'2040_NoBuild'!F1708*'2040_NoBuild'!H1708</f>
        <v>186560020</v>
      </c>
    </row>
    <row r="1710" spans="1:6" x14ac:dyDescent="0.25">
      <c r="A1710">
        <v>1907</v>
      </c>
      <c r="B1710" t="s">
        <v>101</v>
      </c>
      <c r="C1710" t="s">
        <v>185</v>
      </c>
      <c r="D1710" t="s">
        <v>196</v>
      </c>
      <c r="E1710" t="s">
        <v>104</v>
      </c>
      <c r="F1710" s="53">
        <f>'2040_NoBuild'!F1709*'2040_NoBuild'!H1709</f>
        <v>264309287</v>
      </c>
    </row>
    <row r="1711" spans="1:6" x14ac:dyDescent="0.25">
      <c r="A1711">
        <v>1908</v>
      </c>
      <c r="B1711" t="s">
        <v>101</v>
      </c>
      <c r="C1711" t="s">
        <v>185</v>
      </c>
      <c r="D1711" t="s">
        <v>196</v>
      </c>
      <c r="E1711" t="s">
        <v>104</v>
      </c>
      <c r="F1711" s="53">
        <f>'2040_NoBuild'!F1710*'2040_NoBuild'!H1710</f>
        <v>119555205</v>
      </c>
    </row>
    <row r="1712" spans="1:6" x14ac:dyDescent="0.25">
      <c r="A1712">
        <v>1909</v>
      </c>
      <c r="B1712" t="s">
        <v>101</v>
      </c>
      <c r="C1712" t="s">
        <v>185</v>
      </c>
      <c r="D1712" t="s">
        <v>196</v>
      </c>
      <c r="E1712" t="s">
        <v>104</v>
      </c>
      <c r="F1712" s="53">
        <f>'2040_NoBuild'!F1711*'2040_NoBuild'!H1711</f>
        <v>177834642</v>
      </c>
    </row>
    <row r="1713" spans="1:6" x14ac:dyDescent="0.25">
      <c r="A1713">
        <v>1910</v>
      </c>
      <c r="B1713" t="s">
        <v>101</v>
      </c>
      <c r="C1713" t="s">
        <v>185</v>
      </c>
      <c r="D1713" t="s">
        <v>197</v>
      </c>
      <c r="E1713" t="s">
        <v>104</v>
      </c>
      <c r="F1713" s="53">
        <f>'2040_NoBuild'!F1712*'2040_NoBuild'!H1712</f>
        <v>62313336</v>
      </c>
    </row>
    <row r="1714" spans="1:6" x14ac:dyDescent="0.25">
      <c r="A1714">
        <v>1911</v>
      </c>
      <c r="B1714" t="s">
        <v>101</v>
      </c>
      <c r="C1714" t="s">
        <v>185</v>
      </c>
      <c r="D1714" t="s">
        <v>197</v>
      </c>
      <c r="E1714" t="s">
        <v>104</v>
      </c>
      <c r="F1714" s="53">
        <f>'2040_NoBuild'!F1713*'2040_NoBuild'!H1713</f>
        <v>119017160</v>
      </c>
    </row>
    <row r="1715" spans="1:6" x14ac:dyDescent="0.25">
      <c r="A1715">
        <v>1912</v>
      </c>
      <c r="B1715" t="s">
        <v>101</v>
      </c>
      <c r="C1715" t="s">
        <v>185</v>
      </c>
      <c r="D1715" t="s">
        <v>197</v>
      </c>
      <c r="E1715" t="s">
        <v>104</v>
      </c>
      <c r="F1715" s="53">
        <f>'2040_NoBuild'!F1714*'2040_NoBuild'!H1714</f>
        <v>126506046</v>
      </c>
    </row>
    <row r="1716" spans="1:6" x14ac:dyDescent="0.25">
      <c r="A1716">
        <v>1913</v>
      </c>
      <c r="B1716" t="s">
        <v>101</v>
      </c>
      <c r="C1716" t="s">
        <v>185</v>
      </c>
      <c r="D1716" t="s">
        <v>197</v>
      </c>
      <c r="E1716" t="s">
        <v>104</v>
      </c>
      <c r="F1716" s="53">
        <f>'2040_NoBuild'!F1715*'2040_NoBuild'!H1715</f>
        <v>133639320</v>
      </c>
    </row>
    <row r="1717" spans="1:6" x14ac:dyDescent="0.25">
      <c r="A1717">
        <v>1914</v>
      </c>
      <c r="B1717" t="s">
        <v>101</v>
      </c>
      <c r="C1717" t="s">
        <v>185</v>
      </c>
      <c r="D1717" t="s">
        <v>197</v>
      </c>
      <c r="E1717" t="s">
        <v>104</v>
      </c>
      <c r="F1717" s="53">
        <f>'2040_NoBuild'!F1716*'2040_NoBuild'!H1716</f>
        <v>198285864</v>
      </c>
    </row>
    <row r="1718" spans="1:6" x14ac:dyDescent="0.25">
      <c r="A1718">
        <v>1915</v>
      </c>
      <c r="B1718" t="s">
        <v>101</v>
      </c>
      <c r="C1718" t="s">
        <v>185</v>
      </c>
      <c r="D1718" t="s">
        <v>197</v>
      </c>
      <c r="E1718" t="s">
        <v>104</v>
      </c>
      <c r="F1718" s="53">
        <f>'2040_NoBuild'!F1717*'2040_NoBuild'!H1717</f>
        <v>140593440</v>
      </c>
    </row>
    <row r="1719" spans="1:6" x14ac:dyDescent="0.25">
      <c r="A1719">
        <v>1916</v>
      </c>
      <c r="B1719" t="s">
        <v>101</v>
      </c>
      <c r="C1719" t="s">
        <v>185</v>
      </c>
      <c r="D1719" t="s">
        <v>197</v>
      </c>
      <c r="E1719" t="s">
        <v>104</v>
      </c>
      <c r="F1719" s="53">
        <f>'2040_NoBuild'!F1718*'2040_NoBuild'!H1718</f>
        <v>189824961</v>
      </c>
    </row>
    <row r="1720" spans="1:6" x14ac:dyDescent="0.25">
      <c r="A1720">
        <v>1917</v>
      </c>
      <c r="B1720" t="s">
        <v>101</v>
      </c>
      <c r="C1720" t="s">
        <v>185</v>
      </c>
      <c r="D1720" t="s">
        <v>197</v>
      </c>
      <c r="E1720" t="s">
        <v>104</v>
      </c>
      <c r="F1720" s="53">
        <f>'2040_NoBuild'!F1719*'2040_NoBuild'!H1719</f>
        <v>20297304</v>
      </c>
    </row>
    <row r="1721" spans="1:6" x14ac:dyDescent="0.25">
      <c r="A1721">
        <v>1918</v>
      </c>
      <c r="B1721" t="s">
        <v>101</v>
      </c>
      <c r="C1721" t="s">
        <v>116</v>
      </c>
      <c r="D1721" t="s">
        <v>198</v>
      </c>
      <c r="E1721" t="s">
        <v>104</v>
      </c>
      <c r="F1721" s="53">
        <f>'2040_NoBuild'!F1720*'2040_NoBuild'!H1720</f>
        <v>270346258</v>
      </c>
    </row>
    <row r="1722" spans="1:6" x14ac:dyDescent="0.25">
      <c r="A1722">
        <v>1919</v>
      </c>
      <c r="B1722" t="s">
        <v>101</v>
      </c>
      <c r="C1722" t="s">
        <v>116</v>
      </c>
      <c r="D1722" t="s">
        <v>198</v>
      </c>
      <c r="E1722" t="s">
        <v>104</v>
      </c>
      <c r="F1722" s="53">
        <f>'2040_NoBuild'!F1721*'2040_NoBuild'!H1721</f>
        <v>270213500</v>
      </c>
    </row>
    <row r="1723" spans="1:6" x14ac:dyDescent="0.25">
      <c r="A1723">
        <v>1920</v>
      </c>
      <c r="B1723" t="s">
        <v>101</v>
      </c>
      <c r="C1723" t="s">
        <v>116</v>
      </c>
      <c r="D1723" t="s">
        <v>199</v>
      </c>
      <c r="E1723" t="s">
        <v>104</v>
      </c>
      <c r="F1723" s="53">
        <f>'2040_NoBuild'!F1722*'2040_NoBuild'!H1722</f>
        <v>126532575</v>
      </c>
    </row>
    <row r="1724" spans="1:6" x14ac:dyDescent="0.25">
      <c r="A1724">
        <v>1921</v>
      </c>
      <c r="B1724" t="s">
        <v>101</v>
      </c>
      <c r="C1724" t="s">
        <v>116</v>
      </c>
      <c r="D1724" t="s">
        <v>199</v>
      </c>
      <c r="E1724" t="s">
        <v>104</v>
      </c>
      <c r="F1724" s="53">
        <f>'2040_NoBuild'!F1723*'2040_NoBuild'!H1723</f>
        <v>176237900</v>
      </c>
    </row>
    <row r="1725" spans="1:6" x14ac:dyDescent="0.25">
      <c r="A1725">
        <v>1922</v>
      </c>
      <c r="B1725" t="s">
        <v>101</v>
      </c>
      <c r="C1725" t="s">
        <v>116</v>
      </c>
      <c r="D1725" t="s">
        <v>199</v>
      </c>
      <c r="E1725" t="s">
        <v>104</v>
      </c>
      <c r="F1725" s="53">
        <f>'2040_NoBuild'!F1724*'2040_NoBuild'!H1724</f>
        <v>137174145</v>
      </c>
    </row>
    <row r="1726" spans="1:6" x14ac:dyDescent="0.25">
      <c r="A1726">
        <v>1923</v>
      </c>
      <c r="B1726" t="s">
        <v>101</v>
      </c>
      <c r="C1726" t="s">
        <v>116</v>
      </c>
      <c r="D1726" t="s">
        <v>199</v>
      </c>
      <c r="E1726" t="s">
        <v>104</v>
      </c>
      <c r="F1726" s="53">
        <f>'2040_NoBuild'!F1725*'2040_NoBuild'!H1725</f>
        <v>64471680</v>
      </c>
    </row>
    <row r="1727" spans="1:6" x14ac:dyDescent="0.25">
      <c r="A1727">
        <v>1924</v>
      </c>
      <c r="B1727" t="s">
        <v>101</v>
      </c>
      <c r="C1727" t="s">
        <v>116</v>
      </c>
      <c r="D1727" t="s">
        <v>199</v>
      </c>
      <c r="E1727" t="s">
        <v>104</v>
      </c>
      <c r="F1727" s="53">
        <f>'2040_NoBuild'!F1726*'2040_NoBuild'!H1726</f>
        <v>90320622</v>
      </c>
    </row>
    <row r="1728" spans="1:6" x14ac:dyDescent="0.25">
      <c r="A1728">
        <v>1925</v>
      </c>
      <c r="B1728" t="s">
        <v>101</v>
      </c>
      <c r="C1728" t="s">
        <v>116</v>
      </c>
      <c r="D1728" t="s">
        <v>199</v>
      </c>
      <c r="E1728" t="s">
        <v>104</v>
      </c>
      <c r="F1728" s="53">
        <f>'2040_NoBuild'!F1727*'2040_NoBuild'!H1727</f>
        <v>144658350</v>
      </c>
    </row>
    <row r="1729" spans="1:6" x14ac:dyDescent="0.25">
      <c r="A1729">
        <v>1926</v>
      </c>
      <c r="B1729" t="s">
        <v>101</v>
      </c>
      <c r="C1729" t="s">
        <v>116</v>
      </c>
      <c r="D1729" t="s">
        <v>199</v>
      </c>
      <c r="E1729" t="s">
        <v>104</v>
      </c>
      <c r="F1729" s="53">
        <f>'2040_NoBuild'!F1728*'2040_NoBuild'!H1728</f>
        <v>118179936</v>
      </c>
    </row>
    <row r="1730" spans="1:6" x14ac:dyDescent="0.25">
      <c r="A1730">
        <v>1927</v>
      </c>
      <c r="B1730" t="s">
        <v>101</v>
      </c>
      <c r="C1730" t="s">
        <v>116</v>
      </c>
      <c r="D1730" t="s">
        <v>199</v>
      </c>
      <c r="E1730" t="s">
        <v>104</v>
      </c>
      <c r="F1730" s="53">
        <f>'2040_NoBuild'!F1729*'2040_NoBuild'!H1729</f>
        <v>142748298</v>
      </c>
    </row>
    <row r="1731" spans="1:6" x14ac:dyDescent="0.25">
      <c r="A1731">
        <v>1928</v>
      </c>
      <c r="B1731" t="s">
        <v>101</v>
      </c>
      <c r="C1731" t="s">
        <v>116</v>
      </c>
      <c r="D1731" t="s">
        <v>199</v>
      </c>
      <c r="E1731" t="s">
        <v>104</v>
      </c>
      <c r="F1731" s="53">
        <f>'2040_NoBuild'!F1730*'2040_NoBuild'!H1730</f>
        <v>54998262</v>
      </c>
    </row>
    <row r="1732" spans="1:6" x14ac:dyDescent="0.25">
      <c r="A1732">
        <v>1929</v>
      </c>
      <c r="B1732" t="s">
        <v>101</v>
      </c>
      <c r="C1732" t="s">
        <v>116</v>
      </c>
      <c r="D1732" t="s">
        <v>199</v>
      </c>
      <c r="E1732" t="s">
        <v>104</v>
      </c>
      <c r="F1732" s="53">
        <f>'2040_NoBuild'!F1731*'2040_NoBuild'!H1731</f>
        <v>91971110</v>
      </c>
    </row>
    <row r="1733" spans="1:6" x14ac:dyDescent="0.25">
      <c r="A1733">
        <v>1930</v>
      </c>
      <c r="B1733" t="s">
        <v>101</v>
      </c>
      <c r="C1733" t="s">
        <v>116</v>
      </c>
      <c r="D1733" t="s">
        <v>199</v>
      </c>
      <c r="E1733" t="s">
        <v>104</v>
      </c>
      <c r="F1733" s="53">
        <f>'2040_NoBuild'!F1732*'2040_NoBuild'!H1732</f>
        <v>147261660</v>
      </c>
    </row>
    <row r="1734" spans="1:6" x14ac:dyDescent="0.25">
      <c r="A1734">
        <v>1931</v>
      </c>
      <c r="B1734" t="s">
        <v>101</v>
      </c>
      <c r="C1734" t="s">
        <v>116</v>
      </c>
      <c r="D1734" t="s">
        <v>199</v>
      </c>
      <c r="E1734" t="s">
        <v>104</v>
      </c>
      <c r="F1734" s="53">
        <f>'2040_NoBuild'!F1733*'2040_NoBuild'!H1733</f>
        <v>8811768</v>
      </c>
    </row>
    <row r="1735" spans="1:6" x14ac:dyDescent="0.25">
      <c r="A1735">
        <v>1932</v>
      </c>
      <c r="B1735" t="s">
        <v>101</v>
      </c>
      <c r="C1735" t="s">
        <v>116</v>
      </c>
      <c r="D1735" t="s">
        <v>199</v>
      </c>
      <c r="E1735" t="s">
        <v>104</v>
      </c>
      <c r="F1735" s="53">
        <f>'2040_NoBuild'!F1734*'2040_NoBuild'!H1734</f>
        <v>89064980</v>
      </c>
    </row>
    <row r="1736" spans="1:6" x14ac:dyDescent="0.25">
      <c r="A1736">
        <v>1933</v>
      </c>
      <c r="B1736" t="s">
        <v>101</v>
      </c>
      <c r="C1736" t="s">
        <v>116</v>
      </c>
      <c r="D1736" t="s">
        <v>199</v>
      </c>
      <c r="E1736" t="s">
        <v>104</v>
      </c>
      <c r="F1736" s="53">
        <f>'2040_NoBuild'!F1735*'2040_NoBuild'!H1735</f>
        <v>26535504</v>
      </c>
    </row>
    <row r="1737" spans="1:6" x14ac:dyDescent="0.25">
      <c r="A1737">
        <v>1934</v>
      </c>
      <c r="B1737" t="s">
        <v>101</v>
      </c>
      <c r="C1737" t="s">
        <v>116</v>
      </c>
      <c r="D1737" t="s">
        <v>199</v>
      </c>
      <c r="E1737" t="s">
        <v>104</v>
      </c>
      <c r="F1737" s="53">
        <f>'2040_NoBuild'!F1736*'2040_NoBuild'!H1736</f>
        <v>110400180</v>
      </c>
    </row>
    <row r="1738" spans="1:6" x14ac:dyDescent="0.25">
      <c r="A1738">
        <v>1935</v>
      </c>
      <c r="B1738" t="s">
        <v>101</v>
      </c>
      <c r="C1738" t="s">
        <v>116</v>
      </c>
      <c r="D1738" t="s">
        <v>200</v>
      </c>
      <c r="E1738" t="s">
        <v>104</v>
      </c>
      <c r="F1738" s="53">
        <f>'2040_NoBuild'!F1737*'2040_NoBuild'!H1737</f>
        <v>28692408</v>
      </c>
    </row>
    <row r="1739" spans="1:6" x14ac:dyDescent="0.25">
      <c r="A1739">
        <v>1936</v>
      </c>
      <c r="B1739" t="s">
        <v>101</v>
      </c>
      <c r="C1739" t="s">
        <v>116</v>
      </c>
      <c r="D1739" t="s">
        <v>200</v>
      </c>
      <c r="E1739" t="s">
        <v>104</v>
      </c>
      <c r="F1739" s="53">
        <f>'2040_NoBuild'!F1738*'2040_NoBuild'!H1738</f>
        <v>48166032</v>
      </c>
    </row>
    <row r="1740" spans="1:6" x14ac:dyDescent="0.25">
      <c r="A1740">
        <v>1937</v>
      </c>
      <c r="B1740" t="s">
        <v>101</v>
      </c>
      <c r="C1740" t="s">
        <v>116</v>
      </c>
      <c r="D1740" t="s">
        <v>200</v>
      </c>
      <c r="E1740" t="s">
        <v>104</v>
      </c>
      <c r="F1740" s="53">
        <f>'2040_NoBuild'!F1739*'2040_NoBuild'!H1739</f>
        <v>30025464</v>
      </c>
    </row>
    <row r="1741" spans="1:6" x14ac:dyDescent="0.25">
      <c r="A1741">
        <v>1938</v>
      </c>
      <c r="B1741" t="s">
        <v>101</v>
      </c>
      <c r="C1741" t="s">
        <v>116</v>
      </c>
      <c r="D1741" t="s">
        <v>200</v>
      </c>
      <c r="E1741" t="s">
        <v>104</v>
      </c>
      <c r="F1741" s="53">
        <f>'2040_NoBuild'!F1740*'2040_NoBuild'!H1740</f>
        <v>39447695</v>
      </c>
    </row>
    <row r="1742" spans="1:6" x14ac:dyDescent="0.25">
      <c r="A1742">
        <v>1939</v>
      </c>
      <c r="B1742" t="s">
        <v>101</v>
      </c>
      <c r="C1742" t="s">
        <v>116</v>
      </c>
      <c r="D1742" t="s">
        <v>116</v>
      </c>
      <c r="E1742" t="s">
        <v>104</v>
      </c>
      <c r="F1742" s="53">
        <f>'2040_NoBuild'!F1741*'2040_NoBuild'!H1741</f>
        <v>94385790</v>
      </c>
    </row>
    <row r="1743" spans="1:6" x14ac:dyDescent="0.25">
      <c r="A1743">
        <v>1940</v>
      </c>
      <c r="B1743" t="s">
        <v>101</v>
      </c>
      <c r="C1743" t="s">
        <v>116</v>
      </c>
      <c r="D1743" t="s">
        <v>116</v>
      </c>
      <c r="E1743" t="s">
        <v>104</v>
      </c>
      <c r="F1743" s="53">
        <f>'2040_NoBuild'!F1742*'2040_NoBuild'!H1742</f>
        <v>243510063</v>
      </c>
    </row>
    <row r="1744" spans="1:6" x14ac:dyDescent="0.25">
      <c r="A1744">
        <v>1941</v>
      </c>
      <c r="B1744" t="s">
        <v>101</v>
      </c>
      <c r="C1744" t="s">
        <v>116</v>
      </c>
      <c r="D1744" t="s">
        <v>201</v>
      </c>
      <c r="E1744" t="s">
        <v>104</v>
      </c>
      <c r="F1744" s="53">
        <f>'2040_NoBuild'!F1743*'2040_NoBuild'!H1743</f>
        <v>243384794</v>
      </c>
    </row>
    <row r="1745" spans="1:6" x14ac:dyDescent="0.25">
      <c r="A1745">
        <v>1942</v>
      </c>
      <c r="B1745" t="s">
        <v>101</v>
      </c>
      <c r="C1745" t="s">
        <v>116</v>
      </c>
      <c r="D1745" t="s">
        <v>201</v>
      </c>
      <c r="E1745" t="s">
        <v>104</v>
      </c>
      <c r="F1745" s="53">
        <f>'2040_NoBuild'!F1744*'2040_NoBuild'!H1744</f>
        <v>162637775</v>
      </c>
    </row>
    <row r="1746" spans="1:6" x14ac:dyDescent="0.25">
      <c r="A1746">
        <v>1943</v>
      </c>
      <c r="B1746" t="s">
        <v>101</v>
      </c>
      <c r="C1746" t="s">
        <v>116</v>
      </c>
      <c r="D1746" t="s">
        <v>201</v>
      </c>
      <c r="E1746" t="s">
        <v>104</v>
      </c>
      <c r="F1746" s="53">
        <f>'2040_NoBuild'!F1745*'2040_NoBuild'!H1745</f>
        <v>134576640</v>
      </c>
    </row>
    <row r="1747" spans="1:6" x14ac:dyDescent="0.25">
      <c r="A1747">
        <v>1944</v>
      </c>
      <c r="B1747" t="s">
        <v>101</v>
      </c>
      <c r="C1747" t="s">
        <v>116</v>
      </c>
      <c r="D1747" t="s">
        <v>201</v>
      </c>
      <c r="E1747" t="s">
        <v>104</v>
      </c>
      <c r="F1747" s="53">
        <f>'2040_NoBuild'!F1746*'2040_NoBuild'!H1746</f>
        <v>222530664</v>
      </c>
    </row>
    <row r="1748" spans="1:6" x14ac:dyDescent="0.25">
      <c r="A1748">
        <v>1945</v>
      </c>
      <c r="B1748" t="s">
        <v>101</v>
      </c>
      <c r="C1748" t="s">
        <v>116</v>
      </c>
      <c r="D1748" t="s">
        <v>201</v>
      </c>
      <c r="E1748" t="s">
        <v>104</v>
      </c>
      <c r="F1748" s="53">
        <f>'2040_NoBuild'!F1747*'2040_NoBuild'!H1747</f>
        <v>300037840</v>
      </c>
    </row>
    <row r="1749" spans="1:6" x14ac:dyDescent="0.25">
      <c r="A1749">
        <v>1946</v>
      </c>
      <c r="B1749" t="s">
        <v>101</v>
      </c>
      <c r="C1749" t="s">
        <v>116</v>
      </c>
      <c r="D1749" t="s">
        <v>201</v>
      </c>
      <c r="E1749" t="s">
        <v>104</v>
      </c>
      <c r="F1749" s="53">
        <f>'2040_NoBuild'!F1748*'2040_NoBuild'!H1748</f>
        <v>286357188</v>
      </c>
    </row>
    <row r="1750" spans="1:6" x14ac:dyDescent="0.25">
      <c r="A1750">
        <v>2190</v>
      </c>
      <c r="B1750" t="s">
        <v>101</v>
      </c>
      <c r="C1750" t="s">
        <v>108</v>
      </c>
      <c r="D1750" t="s">
        <v>221</v>
      </c>
      <c r="E1750" t="s">
        <v>104</v>
      </c>
      <c r="F1750" s="53">
        <f>'2040_NoBuild'!F1749*'2040_NoBuild'!H1749</f>
        <v>145307808</v>
      </c>
    </row>
    <row r="1751" spans="1:6" x14ac:dyDescent="0.25">
      <c r="A1751">
        <v>2191</v>
      </c>
      <c r="B1751" t="s">
        <v>101</v>
      </c>
      <c r="C1751" t="s">
        <v>108</v>
      </c>
      <c r="D1751" t="s">
        <v>221</v>
      </c>
      <c r="E1751" t="s">
        <v>104</v>
      </c>
      <c r="F1751" s="53">
        <f>'2040_NoBuild'!F1750*'2040_NoBuild'!H1750</f>
        <v>234005560</v>
      </c>
    </row>
    <row r="1752" spans="1:6" x14ac:dyDescent="0.25">
      <c r="A1752">
        <v>2192</v>
      </c>
      <c r="B1752" t="s">
        <v>101</v>
      </c>
      <c r="C1752" t="s">
        <v>108</v>
      </c>
      <c r="D1752" t="s">
        <v>221</v>
      </c>
      <c r="E1752" t="s">
        <v>104</v>
      </c>
      <c r="F1752" s="53">
        <f>'2040_NoBuild'!F1751*'2040_NoBuild'!H1751</f>
        <v>70078961</v>
      </c>
    </row>
    <row r="1753" spans="1:6" x14ac:dyDescent="0.25">
      <c r="A1753">
        <v>2193</v>
      </c>
      <c r="B1753" t="s">
        <v>101</v>
      </c>
      <c r="C1753" t="s">
        <v>108</v>
      </c>
      <c r="D1753" t="s">
        <v>221</v>
      </c>
      <c r="E1753" t="s">
        <v>104</v>
      </c>
      <c r="F1753" s="53">
        <f>'2040_NoBuild'!F1752*'2040_NoBuild'!H1752</f>
        <v>33889024</v>
      </c>
    </row>
    <row r="1754" spans="1:6" x14ac:dyDescent="0.25">
      <c r="A1754">
        <v>2194</v>
      </c>
      <c r="B1754" t="s">
        <v>101</v>
      </c>
      <c r="C1754" t="s">
        <v>108</v>
      </c>
      <c r="D1754" t="s">
        <v>221</v>
      </c>
      <c r="E1754" t="s">
        <v>104</v>
      </c>
      <c r="F1754" s="53">
        <f>'2040_NoBuild'!F1753*'2040_NoBuild'!H1753</f>
        <v>188246550</v>
      </c>
    </row>
    <row r="1755" spans="1:6" x14ac:dyDescent="0.25">
      <c r="A1755">
        <v>2195</v>
      </c>
      <c r="B1755" t="s">
        <v>101</v>
      </c>
      <c r="C1755" t="s">
        <v>108</v>
      </c>
      <c r="D1755" t="s">
        <v>221</v>
      </c>
      <c r="E1755" t="s">
        <v>104</v>
      </c>
      <c r="F1755" s="53">
        <f>'2040_NoBuild'!F1754*'2040_NoBuild'!H1754</f>
        <v>98907480</v>
      </c>
    </row>
    <row r="1756" spans="1:6" x14ac:dyDescent="0.25">
      <c r="A1756">
        <v>2196</v>
      </c>
      <c r="B1756" t="s">
        <v>101</v>
      </c>
      <c r="C1756" t="s">
        <v>108</v>
      </c>
      <c r="D1756" t="s">
        <v>221</v>
      </c>
      <c r="E1756" t="s">
        <v>104</v>
      </c>
      <c r="F1756" s="53">
        <f>'2040_NoBuild'!F1755*'2040_NoBuild'!H1755</f>
        <v>84677388</v>
      </c>
    </row>
    <row r="1757" spans="1:6" x14ac:dyDescent="0.25">
      <c r="A1757">
        <v>2197</v>
      </c>
      <c r="B1757" t="s">
        <v>101</v>
      </c>
      <c r="C1757" t="s">
        <v>108</v>
      </c>
      <c r="D1757" t="s">
        <v>221</v>
      </c>
      <c r="E1757" t="s">
        <v>104</v>
      </c>
      <c r="F1757" s="53">
        <f>'2040_NoBuild'!F1756*'2040_NoBuild'!H1756</f>
        <v>69429591</v>
      </c>
    </row>
    <row r="1758" spans="1:6" x14ac:dyDescent="0.25">
      <c r="A1758">
        <v>2198</v>
      </c>
      <c r="B1758" t="s">
        <v>101</v>
      </c>
      <c r="C1758" t="s">
        <v>108</v>
      </c>
      <c r="D1758" t="s">
        <v>222</v>
      </c>
      <c r="E1758" t="s">
        <v>104</v>
      </c>
      <c r="F1758" s="53">
        <f>'2040_NoBuild'!F1757*'2040_NoBuild'!H1757</f>
        <v>87150280</v>
      </c>
    </row>
    <row r="1759" spans="1:6" x14ac:dyDescent="0.25">
      <c r="A1759">
        <v>2199</v>
      </c>
      <c r="B1759" t="s">
        <v>101</v>
      </c>
      <c r="C1759" t="s">
        <v>108</v>
      </c>
      <c r="D1759" t="s">
        <v>222</v>
      </c>
      <c r="E1759" t="s">
        <v>104</v>
      </c>
      <c r="F1759" s="53">
        <f>'2040_NoBuild'!F1758*'2040_NoBuild'!H1758</f>
        <v>288773031</v>
      </c>
    </row>
    <row r="1760" spans="1:6" x14ac:dyDescent="0.25">
      <c r="A1760">
        <v>2200</v>
      </c>
      <c r="B1760" t="s">
        <v>101</v>
      </c>
      <c r="C1760" t="s">
        <v>108</v>
      </c>
      <c r="D1760" t="s">
        <v>222</v>
      </c>
      <c r="E1760" t="s">
        <v>104</v>
      </c>
      <c r="F1760" s="53">
        <f>'2040_NoBuild'!F1759*'2040_NoBuild'!H1759</f>
        <v>203896800</v>
      </c>
    </row>
    <row r="1761" spans="1:6" x14ac:dyDescent="0.25">
      <c r="A1761">
        <v>2201</v>
      </c>
      <c r="B1761" t="s">
        <v>101</v>
      </c>
      <c r="C1761" t="s">
        <v>108</v>
      </c>
      <c r="D1761" t="s">
        <v>223</v>
      </c>
      <c r="E1761" t="s">
        <v>104</v>
      </c>
      <c r="F1761" s="53">
        <f>'2040_NoBuild'!F1760*'2040_NoBuild'!H1760</f>
        <v>236799360</v>
      </c>
    </row>
    <row r="1762" spans="1:6" x14ac:dyDescent="0.25">
      <c r="A1762">
        <v>2202</v>
      </c>
      <c r="B1762" t="s">
        <v>101</v>
      </c>
      <c r="C1762" t="s">
        <v>108</v>
      </c>
      <c r="D1762" t="s">
        <v>223</v>
      </c>
      <c r="E1762" t="s">
        <v>104</v>
      </c>
      <c r="F1762" s="53">
        <f>'2040_NoBuild'!F1761*'2040_NoBuild'!H1761</f>
        <v>139802192</v>
      </c>
    </row>
    <row r="1763" spans="1:6" x14ac:dyDescent="0.25">
      <c r="A1763">
        <v>2203</v>
      </c>
      <c r="B1763" t="s">
        <v>101</v>
      </c>
      <c r="C1763" t="s">
        <v>108</v>
      </c>
      <c r="D1763" t="s">
        <v>223</v>
      </c>
      <c r="E1763" t="s">
        <v>104</v>
      </c>
      <c r="F1763" s="53">
        <f>'2040_NoBuild'!F1762*'2040_NoBuild'!H1762</f>
        <v>124720065</v>
      </c>
    </row>
    <row r="1764" spans="1:6" x14ac:dyDescent="0.25">
      <c r="A1764">
        <v>2204</v>
      </c>
      <c r="B1764" t="s">
        <v>101</v>
      </c>
      <c r="C1764" t="s">
        <v>108</v>
      </c>
      <c r="D1764" t="s">
        <v>223</v>
      </c>
      <c r="E1764" t="s">
        <v>104</v>
      </c>
      <c r="F1764" s="53">
        <f>'2040_NoBuild'!F1763*'2040_NoBuild'!H1763</f>
        <v>207488447</v>
      </c>
    </row>
    <row r="1765" spans="1:6" x14ac:dyDescent="0.25">
      <c r="A1765">
        <v>2225</v>
      </c>
      <c r="B1765" t="s">
        <v>101</v>
      </c>
      <c r="C1765" t="s">
        <v>227</v>
      </c>
      <c r="D1765" t="s">
        <v>229</v>
      </c>
      <c r="E1765" t="s">
        <v>104</v>
      </c>
      <c r="F1765" s="53">
        <f>'2040_NoBuild'!F1764*'2040_NoBuild'!H1764</f>
        <v>183804285</v>
      </c>
    </row>
    <row r="1766" spans="1:6" x14ac:dyDescent="0.25">
      <c r="A1766">
        <v>2226</v>
      </c>
      <c r="B1766" t="s">
        <v>101</v>
      </c>
      <c r="C1766" t="s">
        <v>227</v>
      </c>
      <c r="D1766" t="s">
        <v>229</v>
      </c>
      <c r="E1766" t="s">
        <v>104</v>
      </c>
      <c r="F1766" s="53">
        <f>'2040_NoBuild'!F1765*'2040_NoBuild'!H1765</f>
        <v>121980120</v>
      </c>
    </row>
    <row r="1767" spans="1:6" x14ac:dyDescent="0.25">
      <c r="A1767">
        <v>2227</v>
      </c>
      <c r="B1767" t="s">
        <v>101</v>
      </c>
      <c r="C1767" t="s">
        <v>227</v>
      </c>
      <c r="D1767" t="s">
        <v>229</v>
      </c>
      <c r="E1767" t="s">
        <v>104</v>
      </c>
      <c r="F1767" s="53">
        <f>'2040_NoBuild'!F1766*'2040_NoBuild'!H1766</f>
        <v>173505358</v>
      </c>
    </row>
    <row r="1768" spans="1:6" x14ac:dyDescent="0.25">
      <c r="A1768">
        <v>2248</v>
      </c>
      <c r="B1768" t="s">
        <v>101</v>
      </c>
      <c r="C1768" t="s">
        <v>108</v>
      </c>
      <c r="D1768" t="s">
        <v>234</v>
      </c>
      <c r="E1768" t="s">
        <v>104</v>
      </c>
      <c r="F1768" s="53">
        <f>'2040_NoBuild'!F1767*'2040_NoBuild'!H1767</f>
        <v>422628115</v>
      </c>
    </row>
    <row r="1769" spans="1:6" x14ac:dyDescent="0.25">
      <c r="A1769">
        <v>2249</v>
      </c>
      <c r="B1769" t="s">
        <v>101</v>
      </c>
      <c r="C1769" t="s">
        <v>108</v>
      </c>
      <c r="D1769" t="s">
        <v>234</v>
      </c>
      <c r="E1769" t="s">
        <v>104</v>
      </c>
      <c r="F1769" s="53">
        <f>'2040_NoBuild'!F1768*'2040_NoBuild'!H1768</f>
        <v>479380720</v>
      </c>
    </row>
    <row r="1770" spans="1:6" x14ac:dyDescent="0.25">
      <c r="A1770">
        <v>2250</v>
      </c>
      <c r="B1770" t="s">
        <v>101</v>
      </c>
      <c r="C1770" t="s">
        <v>108</v>
      </c>
      <c r="D1770" t="s">
        <v>234</v>
      </c>
      <c r="E1770" t="s">
        <v>104</v>
      </c>
      <c r="F1770" s="53">
        <f>'2040_NoBuild'!F1769*'2040_NoBuild'!H1769</f>
        <v>491261625</v>
      </c>
    </row>
    <row r="1771" spans="1:6" x14ac:dyDescent="0.25">
      <c r="A1771">
        <v>2251</v>
      </c>
      <c r="B1771" t="s">
        <v>101</v>
      </c>
      <c r="C1771" t="s">
        <v>108</v>
      </c>
      <c r="D1771" t="s">
        <v>234</v>
      </c>
      <c r="E1771" t="s">
        <v>104</v>
      </c>
      <c r="F1771" s="53">
        <f>'2040_NoBuild'!F1770*'2040_NoBuild'!H1770</f>
        <v>116013282</v>
      </c>
    </row>
    <row r="1772" spans="1:6" x14ac:dyDescent="0.25">
      <c r="A1772">
        <v>2252</v>
      </c>
      <c r="B1772" t="s">
        <v>101</v>
      </c>
      <c r="C1772" t="s">
        <v>108</v>
      </c>
      <c r="D1772" t="s">
        <v>234</v>
      </c>
      <c r="E1772" t="s">
        <v>104</v>
      </c>
      <c r="F1772" s="53">
        <f>'2040_NoBuild'!F1771*'2040_NoBuild'!H1771</f>
        <v>225994816</v>
      </c>
    </row>
    <row r="1773" spans="1:6" x14ac:dyDescent="0.25">
      <c r="A1773">
        <v>2253</v>
      </c>
      <c r="B1773" t="s">
        <v>101</v>
      </c>
      <c r="C1773" t="s">
        <v>108</v>
      </c>
      <c r="D1773" t="s">
        <v>234</v>
      </c>
      <c r="E1773" t="s">
        <v>104</v>
      </c>
      <c r="F1773" s="53">
        <f>'2040_NoBuild'!F1772*'2040_NoBuild'!H1772</f>
        <v>458681624</v>
      </c>
    </row>
    <row r="1774" spans="1:6" x14ac:dyDescent="0.25">
      <c r="A1774">
        <v>2254</v>
      </c>
      <c r="B1774" t="s">
        <v>101</v>
      </c>
      <c r="C1774" t="s">
        <v>108</v>
      </c>
      <c r="D1774" t="s">
        <v>234</v>
      </c>
      <c r="E1774" t="s">
        <v>104</v>
      </c>
      <c r="F1774" s="53">
        <f>'2040_NoBuild'!F1773*'2040_NoBuild'!H1773</f>
        <v>83311390</v>
      </c>
    </row>
    <row r="1775" spans="1:6" x14ac:dyDescent="0.25">
      <c r="A1775">
        <v>2255</v>
      </c>
      <c r="B1775" t="s">
        <v>101</v>
      </c>
      <c r="C1775" t="s">
        <v>108</v>
      </c>
      <c r="D1775" t="s">
        <v>234</v>
      </c>
      <c r="E1775" t="s">
        <v>104</v>
      </c>
      <c r="F1775" s="53">
        <f>'2040_NoBuild'!F1774*'2040_NoBuild'!H1774</f>
        <v>74282680</v>
      </c>
    </row>
    <row r="1776" spans="1:6" x14ac:dyDescent="0.25">
      <c r="A1776">
        <v>2256</v>
      </c>
      <c r="B1776" t="s">
        <v>101</v>
      </c>
      <c r="C1776" t="s">
        <v>108</v>
      </c>
      <c r="D1776" t="s">
        <v>234</v>
      </c>
      <c r="E1776" t="s">
        <v>104</v>
      </c>
      <c r="F1776" s="53">
        <f>'2040_NoBuild'!F1775*'2040_NoBuild'!H1775</f>
        <v>403477921</v>
      </c>
    </row>
    <row r="1777" spans="1:6" x14ac:dyDescent="0.25">
      <c r="A1777">
        <v>2257</v>
      </c>
      <c r="B1777" t="s">
        <v>101</v>
      </c>
      <c r="C1777" t="s">
        <v>108</v>
      </c>
      <c r="D1777" t="s">
        <v>234</v>
      </c>
      <c r="E1777" t="s">
        <v>104</v>
      </c>
      <c r="F1777" s="53">
        <f>'2040_NoBuild'!F1776*'2040_NoBuild'!H1776</f>
        <v>145904420</v>
      </c>
    </row>
    <row r="1778" spans="1:6" x14ac:dyDescent="0.25">
      <c r="A1778">
        <v>2258</v>
      </c>
      <c r="B1778" t="s">
        <v>101</v>
      </c>
      <c r="C1778" t="s">
        <v>108</v>
      </c>
      <c r="D1778" t="s">
        <v>235</v>
      </c>
      <c r="E1778" t="s">
        <v>104</v>
      </c>
      <c r="F1778" s="53">
        <f>'2040_NoBuild'!F1777*'2040_NoBuild'!H1777</f>
        <v>2392841</v>
      </c>
    </row>
    <row r="1779" spans="1:6" x14ac:dyDescent="0.25">
      <c r="A1779">
        <v>2259</v>
      </c>
      <c r="B1779" t="s">
        <v>101</v>
      </c>
      <c r="C1779" t="s">
        <v>108</v>
      </c>
      <c r="D1779" t="s">
        <v>235</v>
      </c>
      <c r="E1779" t="s">
        <v>104</v>
      </c>
      <c r="F1779" s="53">
        <f>'2040_NoBuild'!F1778*'2040_NoBuild'!H1778</f>
        <v>273283840</v>
      </c>
    </row>
    <row r="1780" spans="1:6" x14ac:dyDescent="0.25">
      <c r="A1780">
        <v>2260</v>
      </c>
      <c r="B1780" t="s">
        <v>101</v>
      </c>
      <c r="C1780" t="s">
        <v>108</v>
      </c>
      <c r="D1780" t="s">
        <v>235</v>
      </c>
      <c r="E1780" t="s">
        <v>104</v>
      </c>
      <c r="F1780" s="53">
        <f>'2040_NoBuild'!F1779*'2040_NoBuild'!H1779</f>
        <v>37957912</v>
      </c>
    </row>
    <row r="1781" spans="1:6" x14ac:dyDescent="0.25">
      <c r="A1781">
        <v>2261</v>
      </c>
      <c r="B1781" t="s">
        <v>101</v>
      </c>
      <c r="C1781" t="s">
        <v>108</v>
      </c>
      <c r="D1781" t="s">
        <v>235</v>
      </c>
      <c r="E1781" t="s">
        <v>104</v>
      </c>
      <c r="F1781" s="53">
        <f>'2040_NoBuild'!F1780*'2040_NoBuild'!H1780</f>
        <v>73335224</v>
      </c>
    </row>
    <row r="1782" spans="1:6" x14ac:dyDescent="0.25">
      <c r="A1782">
        <v>2262</v>
      </c>
      <c r="B1782" t="s">
        <v>101</v>
      </c>
      <c r="C1782" t="s">
        <v>108</v>
      </c>
      <c r="D1782" t="s">
        <v>235</v>
      </c>
      <c r="E1782" t="s">
        <v>104</v>
      </c>
      <c r="F1782" s="53">
        <f>'2040_NoBuild'!F1781*'2040_NoBuild'!H1781</f>
        <v>51588184</v>
      </c>
    </row>
    <row r="1783" spans="1:6" x14ac:dyDescent="0.25">
      <c r="A1783">
        <v>2263</v>
      </c>
      <c r="B1783" t="s">
        <v>101</v>
      </c>
      <c r="C1783" t="s">
        <v>108</v>
      </c>
      <c r="D1783" t="s">
        <v>235</v>
      </c>
      <c r="E1783" t="s">
        <v>104</v>
      </c>
      <c r="F1783" s="53">
        <f>'2040_NoBuild'!F1782*'2040_NoBuild'!H1782</f>
        <v>74312350</v>
      </c>
    </row>
    <row r="1784" spans="1:6" x14ac:dyDescent="0.25">
      <c r="A1784">
        <v>2264</v>
      </c>
      <c r="B1784" t="s">
        <v>101</v>
      </c>
      <c r="C1784" t="s">
        <v>108</v>
      </c>
      <c r="D1784" t="s">
        <v>235</v>
      </c>
      <c r="E1784" t="s">
        <v>104</v>
      </c>
      <c r="F1784" s="53">
        <f>'2040_NoBuild'!F1783*'2040_NoBuild'!H1783</f>
        <v>107437680</v>
      </c>
    </row>
    <row r="1785" spans="1:6" x14ac:dyDescent="0.25">
      <c r="A1785">
        <v>2265</v>
      </c>
      <c r="B1785" t="s">
        <v>101</v>
      </c>
      <c r="C1785" t="s">
        <v>108</v>
      </c>
      <c r="D1785" t="s">
        <v>235</v>
      </c>
      <c r="E1785" t="s">
        <v>104</v>
      </c>
      <c r="F1785" s="53">
        <f>'2040_NoBuild'!F1784*'2040_NoBuild'!H1784</f>
        <v>0</v>
      </c>
    </row>
    <row r="1786" spans="1:6" x14ac:dyDescent="0.25">
      <c r="A1786">
        <v>2266</v>
      </c>
      <c r="B1786" t="s">
        <v>101</v>
      </c>
      <c r="C1786" t="s">
        <v>108</v>
      </c>
      <c r="D1786" t="s">
        <v>235</v>
      </c>
      <c r="E1786" t="s">
        <v>104</v>
      </c>
      <c r="F1786" s="53">
        <f>'2040_NoBuild'!F1785*'2040_NoBuild'!H1785</f>
        <v>80512096</v>
      </c>
    </row>
    <row r="1787" spans="1:6" x14ac:dyDescent="0.25">
      <c r="A1787">
        <v>2267</v>
      </c>
      <c r="B1787" t="s">
        <v>101</v>
      </c>
      <c r="C1787" t="s">
        <v>108</v>
      </c>
      <c r="D1787" t="s">
        <v>235</v>
      </c>
      <c r="E1787" t="s">
        <v>104</v>
      </c>
      <c r="F1787" s="53">
        <f>'2040_NoBuild'!F1786*'2040_NoBuild'!H1786</f>
        <v>236089112</v>
      </c>
    </row>
    <row r="1788" spans="1:6" x14ac:dyDescent="0.25">
      <c r="A1788">
        <v>2268</v>
      </c>
      <c r="B1788" t="s">
        <v>101</v>
      </c>
      <c r="C1788" t="s">
        <v>108</v>
      </c>
      <c r="D1788" t="s">
        <v>235</v>
      </c>
      <c r="E1788" t="s">
        <v>104</v>
      </c>
      <c r="F1788" s="53">
        <f>'2040_NoBuild'!F1787*'2040_NoBuild'!H1787</f>
        <v>99488133</v>
      </c>
    </row>
    <row r="1789" spans="1:6" x14ac:dyDescent="0.25">
      <c r="A1789">
        <v>2269</v>
      </c>
      <c r="B1789" t="s">
        <v>101</v>
      </c>
      <c r="C1789" t="s">
        <v>108</v>
      </c>
      <c r="D1789" t="s">
        <v>235</v>
      </c>
      <c r="E1789" t="s">
        <v>104</v>
      </c>
      <c r="F1789" s="53">
        <f>'2040_NoBuild'!F1788*'2040_NoBuild'!H1788</f>
        <v>360292980</v>
      </c>
    </row>
    <row r="1790" spans="1:6" x14ac:dyDescent="0.25">
      <c r="A1790">
        <v>2270</v>
      </c>
      <c r="B1790" t="s">
        <v>101</v>
      </c>
      <c r="C1790" t="s">
        <v>108</v>
      </c>
      <c r="D1790" t="s">
        <v>235</v>
      </c>
      <c r="E1790" t="s">
        <v>104</v>
      </c>
      <c r="F1790" s="53">
        <f>'2040_NoBuild'!F1789*'2040_NoBuild'!H1789</f>
        <v>328029588</v>
      </c>
    </row>
    <row r="1791" spans="1:6" x14ac:dyDescent="0.25">
      <c r="A1791">
        <v>2271</v>
      </c>
      <c r="B1791" t="s">
        <v>101</v>
      </c>
      <c r="C1791" t="s">
        <v>108</v>
      </c>
      <c r="D1791" t="s">
        <v>235</v>
      </c>
      <c r="E1791" t="s">
        <v>104</v>
      </c>
      <c r="F1791" s="53">
        <f>'2040_NoBuild'!F1790*'2040_NoBuild'!H1790</f>
        <v>228199840</v>
      </c>
    </row>
    <row r="1792" spans="1:6" x14ac:dyDescent="0.25">
      <c r="A1792">
        <v>2272</v>
      </c>
      <c r="B1792" t="s">
        <v>101</v>
      </c>
      <c r="C1792" t="s">
        <v>108</v>
      </c>
      <c r="D1792" t="s">
        <v>235</v>
      </c>
      <c r="E1792" t="s">
        <v>104</v>
      </c>
      <c r="F1792" s="53">
        <f>'2040_NoBuild'!F1791*'2040_NoBuild'!H1791</f>
        <v>118933500</v>
      </c>
    </row>
    <row r="1793" spans="1:6" x14ac:dyDescent="0.25">
      <c r="A1793">
        <v>2273</v>
      </c>
      <c r="B1793" t="s">
        <v>101</v>
      </c>
      <c r="C1793" t="s">
        <v>108</v>
      </c>
      <c r="D1793" t="s">
        <v>235</v>
      </c>
      <c r="E1793" t="s">
        <v>104</v>
      </c>
      <c r="F1793" s="53">
        <f>'2040_NoBuild'!F1792*'2040_NoBuild'!H1792</f>
        <v>279522966</v>
      </c>
    </row>
    <row r="1794" spans="1:6" x14ac:dyDescent="0.25">
      <c r="A1794">
        <v>2274</v>
      </c>
      <c r="B1794" t="s">
        <v>101</v>
      </c>
      <c r="C1794" t="s">
        <v>108</v>
      </c>
      <c r="D1794" t="s">
        <v>235</v>
      </c>
      <c r="E1794" t="s">
        <v>104</v>
      </c>
      <c r="F1794" s="53">
        <f>'2040_NoBuild'!F1793*'2040_NoBuild'!H1793</f>
        <v>483306406</v>
      </c>
    </row>
    <row r="1795" spans="1:6" x14ac:dyDescent="0.25">
      <c r="A1795">
        <v>2275</v>
      </c>
      <c r="B1795" t="s">
        <v>101</v>
      </c>
      <c r="C1795" t="s">
        <v>108</v>
      </c>
      <c r="D1795" t="s">
        <v>235</v>
      </c>
      <c r="E1795" t="s">
        <v>104</v>
      </c>
      <c r="F1795" s="53">
        <f>'2040_NoBuild'!F1794*'2040_NoBuild'!H1794</f>
        <v>425014240</v>
      </c>
    </row>
    <row r="1796" spans="1:6" x14ac:dyDescent="0.25">
      <c r="A1796">
        <v>2276</v>
      </c>
      <c r="B1796" t="s">
        <v>101</v>
      </c>
      <c r="C1796" t="s">
        <v>108</v>
      </c>
      <c r="D1796" t="s">
        <v>235</v>
      </c>
      <c r="E1796" t="s">
        <v>104</v>
      </c>
      <c r="F1796" s="53">
        <f>'2040_NoBuild'!F1795*'2040_NoBuild'!H1795</f>
        <v>394844320</v>
      </c>
    </row>
    <row r="1797" spans="1:6" x14ac:dyDescent="0.25">
      <c r="A1797">
        <v>2277</v>
      </c>
      <c r="B1797" t="s">
        <v>101</v>
      </c>
      <c r="C1797" t="s">
        <v>108</v>
      </c>
      <c r="D1797" t="s">
        <v>235</v>
      </c>
      <c r="E1797" t="s">
        <v>104</v>
      </c>
      <c r="F1797" s="53">
        <f>'2040_NoBuild'!F1796*'2040_NoBuild'!H1796</f>
        <v>318280206</v>
      </c>
    </row>
    <row r="1798" spans="1:6" x14ac:dyDescent="0.25">
      <c r="A1798">
        <v>2278</v>
      </c>
      <c r="B1798" t="s">
        <v>101</v>
      </c>
      <c r="C1798" t="s">
        <v>108</v>
      </c>
      <c r="D1798" t="s">
        <v>235</v>
      </c>
      <c r="E1798" t="s">
        <v>104</v>
      </c>
      <c r="F1798" s="53">
        <f>'2040_NoBuild'!F1797*'2040_NoBuild'!H1797</f>
        <v>245462525</v>
      </c>
    </row>
    <row r="1799" spans="1:6" x14ac:dyDescent="0.25">
      <c r="A1799">
        <v>2279</v>
      </c>
      <c r="B1799" t="s">
        <v>101</v>
      </c>
      <c r="C1799" t="s">
        <v>108</v>
      </c>
      <c r="D1799" t="s">
        <v>235</v>
      </c>
      <c r="E1799" t="s">
        <v>104</v>
      </c>
      <c r="F1799" s="53">
        <f>'2040_NoBuild'!F1798*'2040_NoBuild'!H1798</f>
        <v>347561720</v>
      </c>
    </row>
    <row r="1800" spans="1:6" x14ac:dyDescent="0.25">
      <c r="A1800">
        <v>2280</v>
      </c>
      <c r="B1800" t="s">
        <v>101</v>
      </c>
      <c r="C1800" t="s">
        <v>108</v>
      </c>
      <c r="D1800" t="s">
        <v>235</v>
      </c>
      <c r="E1800" t="s">
        <v>104</v>
      </c>
      <c r="F1800" s="53">
        <f>'2040_NoBuild'!F1799*'2040_NoBuild'!H1799</f>
        <v>293650038</v>
      </c>
    </row>
    <row r="1801" spans="1:6" x14ac:dyDescent="0.25">
      <c r="A1801">
        <v>2281</v>
      </c>
      <c r="B1801" t="s">
        <v>101</v>
      </c>
      <c r="C1801" t="s">
        <v>108</v>
      </c>
      <c r="D1801" t="s">
        <v>235</v>
      </c>
      <c r="E1801" t="s">
        <v>104</v>
      </c>
      <c r="F1801" s="53">
        <f>'2040_NoBuild'!F1800*'2040_NoBuild'!H1800</f>
        <v>396720597</v>
      </c>
    </row>
    <row r="1802" spans="1:6" x14ac:dyDescent="0.25">
      <c r="A1802">
        <v>2282</v>
      </c>
      <c r="B1802" t="s">
        <v>101</v>
      </c>
      <c r="C1802" t="s">
        <v>108</v>
      </c>
      <c r="D1802" t="s">
        <v>235</v>
      </c>
      <c r="E1802" t="s">
        <v>104</v>
      </c>
      <c r="F1802" s="53">
        <f>'2040_NoBuild'!F1801*'2040_NoBuild'!H1801</f>
        <v>139297084</v>
      </c>
    </row>
    <row r="1803" spans="1:6" x14ac:dyDescent="0.25">
      <c r="A1803">
        <v>2283</v>
      </c>
      <c r="B1803" t="s">
        <v>101</v>
      </c>
      <c r="C1803" t="s">
        <v>108</v>
      </c>
      <c r="D1803" t="s">
        <v>235</v>
      </c>
      <c r="E1803" t="s">
        <v>104</v>
      </c>
      <c r="F1803" s="53">
        <f>'2040_NoBuild'!F1802*'2040_NoBuild'!H1802</f>
        <v>162951264</v>
      </c>
    </row>
    <row r="1804" spans="1:6" x14ac:dyDescent="0.25">
      <c r="A1804">
        <v>2284</v>
      </c>
      <c r="B1804" t="s">
        <v>101</v>
      </c>
      <c r="C1804" t="s">
        <v>108</v>
      </c>
      <c r="D1804" t="s">
        <v>235</v>
      </c>
      <c r="E1804" t="s">
        <v>104</v>
      </c>
      <c r="F1804" s="53">
        <f>'2040_NoBuild'!F1803*'2040_NoBuild'!H1803</f>
        <v>420027634</v>
      </c>
    </row>
    <row r="1805" spans="1:6" x14ac:dyDescent="0.25">
      <c r="A1805">
        <v>2285</v>
      </c>
      <c r="B1805" t="s">
        <v>101</v>
      </c>
      <c r="C1805" t="s">
        <v>108</v>
      </c>
      <c r="D1805" t="s">
        <v>235</v>
      </c>
      <c r="E1805" t="s">
        <v>104</v>
      </c>
      <c r="F1805" s="53">
        <f>'2040_NoBuild'!F1804*'2040_NoBuild'!H1804</f>
        <v>268411968</v>
      </c>
    </row>
    <row r="1806" spans="1:6" x14ac:dyDescent="0.25">
      <c r="A1806">
        <v>2286</v>
      </c>
      <c r="B1806" t="s">
        <v>101</v>
      </c>
      <c r="C1806" t="s">
        <v>108</v>
      </c>
      <c r="D1806" t="s">
        <v>235</v>
      </c>
      <c r="E1806" t="s">
        <v>104</v>
      </c>
      <c r="F1806" s="53">
        <f>'2040_NoBuild'!F1805*'2040_NoBuild'!H1805</f>
        <v>302663256</v>
      </c>
    </row>
    <row r="1807" spans="1:6" x14ac:dyDescent="0.25">
      <c r="A1807">
        <v>2287</v>
      </c>
      <c r="B1807" t="s">
        <v>101</v>
      </c>
      <c r="C1807" t="s">
        <v>227</v>
      </c>
      <c r="D1807" t="s">
        <v>236</v>
      </c>
      <c r="E1807" t="s">
        <v>104</v>
      </c>
      <c r="F1807" s="53">
        <f>'2040_NoBuild'!F1806*'2040_NoBuild'!H1806</f>
        <v>203219725</v>
      </c>
    </row>
    <row r="1808" spans="1:6" x14ac:dyDescent="0.25">
      <c r="A1808">
        <v>2288</v>
      </c>
      <c r="B1808" t="s">
        <v>101</v>
      </c>
      <c r="C1808" t="s">
        <v>227</v>
      </c>
      <c r="D1808" t="s">
        <v>236</v>
      </c>
      <c r="E1808" t="s">
        <v>104</v>
      </c>
      <c r="F1808" s="53">
        <f>'2040_NoBuild'!F1807*'2040_NoBuild'!H1807</f>
        <v>233127880</v>
      </c>
    </row>
    <row r="1809" spans="1:6" x14ac:dyDescent="0.25">
      <c r="A1809">
        <v>2289</v>
      </c>
      <c r="B1809" t="s">
        <v>101</v>
      </c>
      <c r="C1809" t="s">
        <v>227</v>
      </c>
      <c r="D1809" t="s">
        <v>236</v>
      </c>
      <c r="E1809" t="s">
        <v>104</v>
      </c>
      <c r="F1809" s="53">
        <f>'2040_NoBuild'!F1808*'2040_NoBuild'!H1808</f>
        <v>190255428</v>
      </c>
    </row>
    <row r="1810" spans="1:6" x14ac:dyDescent="0.25">
      <c r="A1810">
        <v>2290</v>
      </c>
      <c r="B1810" t="s">
        <v>101</v>
      </c>
      <c r="C1810" t="s">
        <v>227</v>
      </c>
      <c r="D1810" t="s">
        <v>236</v>
      </c>
      <c r="E1810" t="s">
        <v>104</v>
      </c>
      <c r="F1810" s="53">
        <f>'2040_NoBuild'!F1809*'2040_NoBuild'!H1809</f>
        <v>169372630</v>
      </c>
    </row>
    <row r="1811" spans="1:6" x14ac:dyDescent="0.25">
      <c r="A1811">
        <v>2291</v>
      </c>
      <c r="B1811" t="s">
        <v>101</v>
      </c>
      <c r="C1811" t="s">
        <v>227</v>
      </c>
      <c r="D1811" t="s">
        <v>236</v>
      </c>
      <c r="E1811" t="s">
        <v>104</v>
      </c>
      <c r="F1811" s="53">
        <f>'2040_NoBuild'!F1810*'2040_NoBuild'!H1810</f>
        <v>201560884</v>
      </c>
    </row>
    <row r="1812" spans="1:6" x14ac:dyDescent="0.25">
      <c r="A1812">
        <v>2292</v>
      </c>
      <c r="B1812" t="s">
        <v>101</v>
      </c>
      <c r="C1812" t="s">
        <v>227</v>
      </c>
      <c r="D1812" t="s">
        <v>236</v>
      </c>
      <c r="E1812" t="s">
        <v>104</v>
      </c>
      <c r="F1812" s="53">
        <f>'2040_NoBuild'!F1811*'2040_NoBuild'!H1811</f>
        <v>161533806</v>
      </c>
    </row>
    <row r="1813" spans="1:6" x14ac:dyDescent="0.25">
      <c r="A1813">
        <v>2293</v>
      </c>
      <c r="B1813" t="s">
        <v>101</v>
      </c>
      <c r="C1813" t="s">
        <v>227</v>
      </c>
      <c r="D1813" t="s">
        <v>236</v>
      </c>
      <c r="E1813" t="s">
        <v>104</v>
      </c>
      <c r="F1813" s="53">
        <f>'2040_NoBuild'!F1812*'2040_NoBuild'!H1812</f>
        <v>205553760</v>
      </c>
    </row>
    <row r="1814" spans="1:6" x14ac:dyDescent="0.25">
      <c r="A1814">
        <v>2294</v>
      </c>
      <c r="B1814" t="s">
        <v>101</v>
      </c>
      <c r="C1814" t="s">
        <v>227</v>
      </c>
      <c r="D1814" t="s">
        <v>236</v>
      </c>
      <c r="E1814" t="s">
        <v>104</v>
      </c>
      <c r="F1814" s="53">
        <f>'2040_NoBuild'!F1813*'2040_NoBuild'!H1813</f>
        <v>520738250</v>
      </c>
    </row>
    <row r="1815" spans="1:6" x14ac:dyDescent="0.25">
      <c r="A1815">
        <v>2295</v>
      </c>
      <c r="B1815" t="s">
        <v>101</v>
      </c>
      <c r="C1815" t="s">
        <v>108</v>
      </c>
      <c r="D1815" t="s">
        <v>237</v>
      </c>
      <c r="E1815" t="s">
        <v>104</v>
      </c>
      <c r="F1815" s="53">
        <f>'2040_NoBuild'!F1814*'2040_NoBuild'!H1814</f>
        <v>334568118</v>
      </c>
    </row>
    <row r="1816" spans="1:6" x14ac:dyDescent="0.25">
      <c r="A1816">
        <v>2296</v>
      </c>
      <c r="B1816" t="s">
        <v>101</v>
      </c>
      <c r="C1816" t="s">
        <v>108</v>
      </c>
      <c r="D1816" t="s">
        <v>237</v>
      </c>
      <c r="E1816" t="s">
        <v>104</v>
      </c>
      <c r="F1816" s="53">
        <f>'2040_NoBuild'!F1815*'2040_NoBuild'!H1815</f>
        <v>350876304</v>
      </c>
    </row>
    <row r="1817" spans="1:6" x14ac:dyDescent="0.25">
      <c r="A1817">
        <v>2297</v>
      </c>
      <c r="B1817" t="s">
        <v>101</v>
      </c>
      <c r="C1817" t="s">
        <v>108</v>
      </c>
      <c r="D1817" t="s">
        <v>237</v>
      </c>
      <c r="E1817" t="s">
        <v>104</v>
      </c>
      <c r="F1817" s="53">
        <f>'2040_NoBuild'!F1816*'2040_NoBuild'!H1816</f>
        <v>117525511</v>
      </c>
    </row>
    <row r="1818" spans="1:6" x14ac:dyDescent="0.25">
      <c r="A1818">
        <v>2298</v>
      </c>
      <c r="B1818" t="s">
        <v>101</v>
      </c>
      <c r="C1818" t="s">
        <v>108</v>
      </c>
      <c r="D1818" t="s">
        <v>237</v>
      </c>
      <c r="E1818" t="s">
        <v>104</v>
      </c>
      <c r="F1818" s="53">
        <f>'2040_NoBuild'!F1817*'2040_NoBuild'!H1817</f>
        <v>421698208</v>
      </c>
    </row>
    <row r="1819" spans="1:6" x14ac:dyDescent="0.25">
      <c r="A1819">
        <v>2299</v>
      </c>
      <c r="B1819" t="s">
        <v>101</v>
      </c>
      <c r="C1819" t="s">
        <v>108</v>
      </c>
      <c r="D1819" t="s">
        <v>237</v>
      </c>
      <c r="E1819" t="s">
        <v>104</v>
      </c>
      <c r="F1819" s="53">
        <f>'2040_NoBuild'!F1818*'2040_NoBuild'!H1818</f>
        <v>468232330</v>
      </c>
    </row>
    <row r="1820" spans="1:6" x14ac:dyDescent="0.25">
      <c r="A1820">
        <v>2300</v>
      </c>
      <c r="B1820" t="s">
        <v>101</v>
      </c>
      <c r="C1820" t="s">
        <v>108</v>
      </c>
      <c r="D1820" t="s">
        <v>237</v>
      </c>
      <c r="E1820" t="s">
        <v>104</v>
      </c>
      <c r="F1820" s="53">
        <f>'2040_NoBuild'!F1819*'2040_NoBuild'!H1819</f>
        <v>352927653</v>
      </c>
    </row>
    <row r="1821" spans="1:6" x14ac:dyDescent="0.25">
      <c r="A1821">
        <v>2301</v>
      </c>
      <c r="B1821" t="s">
        <v>101</v>
      </c>
      <c r="C1821" t="s">
        <v>108</v>
      </c>
      <c r="D1821" t="s">
        <v>237</v>
      </c>
      <c r="E1821" t="s">
        <v>104</v>
      </c>
      <c r="F1821" s="53">
        <f>'2040_NoBuild'!F1820*'2040_NoBuild'!H1820</f>
        <v>539016300</v>
      </c>
    </row>
    <row r="1822" spans="1:6" x14ac:dyDescent="0.25">
      <c r="A1822">
        <v>2341</v>
      </c>
      <c r="B1822" t="s">
        <v>101</v>
      </c>
      <c r="C1822" t="s">
        <v>114</v>
      </c>
      <c r="D1822" t="s">
        <v>239</v>
      </c>
      <c r="E1822" t="s">
        <v>104</v>
      </c>
      <c r="F1822" s="53">
        <f>'2040_NoBuild'!F1821*'2040_NoBuild'!H1821</f>
        <v>431657472</v>
      </c>
    </row>
    <row r="1823" spans="1:6" x14ac:dyDescent="0.25">
      <c r="A1823">
        <v>2342</v>
      </c>
      <c r="B1823" t="s">
        <v>101</v>
      </c>
      <c r="C1823" t="s">
        <v>114</v>
      </c>
      <c r="D1823" t="s">
        <v>239</v>
      </c>
      <c r="E1823" t="s">
        <v>104</v>
      </c>
      <c r="F1823" s="53">
        <f>'2040_NoBuild'!F1822*'2040_NoBuild'!H1822</f>
        <v>395045463</v>
      </c>
    </row>
    <row r="1824" spans="1:6" x14ac:dyDescent="0.25">
      <c r="A1824">
        <v>2343</v>
      </c>
      <c r="B1824" t="s">
        <v>101</v>
      </c>
      <c r="C1824" t="s">
        <v>114</v>
      </c>
      <c r="D1824" t="s">
        <v>239</v>
      </c>
      <c r="E1824" t="s">
        <v>104</v>
      </c>
      <c r="F1824" s="53">
        <f>'2040_NoBuild'!F1823*'2040_NoBuild'!H1823</f>
        <v>178365668</v>
      </c>
    </row>
    <row r="1825" spans="1:6" x14ac:dyDescent="0.25">
      <c r="A1825">
        <v>2344</v>
      </c>
      <c r="B1825" t="s">
        <v>101</v>
      </c>
      <c r="C1825" t="s">
        <v>114</v>
      </c>
      <c r="D1825" t="s">
        <v>239</v>
      </c>
      <c r="E1825" t="s">
        <v>104</v>
      </c>
      <c r="F1825" s="53">
        <f>'2040_NoBuild'!F1824*'2040_NoBuild'!H1824</f>
        <v>274174983</v>
      </c>
    </row>
    <row r="1826" spans="1:6" x14ac:dyDescent="0.25">
      <c r="A1826">
        <v>2345</v>
      </c>
      <c r="B1826" t="s">
        <v>101</v>
      </c>
      <c r="C1826" t="s">
        <v>114</v>
      </c>
      <c r="D1826" t="s">
        <v>239</v>
      </c>
      <c r="E1826" t="s">
        <v>104</v>
      </c>
      <c r="F1826" s="53">
        <f>'2040_NoBuild'!F1825*'2040_NoBuild'!H1825</f>
        <v>353901555</v>
      </c>
    </row>
    <row r="1827" spans="1:6" x14ac:dyDescent="0.25">
      <c r="A1827">
        <v>2346</v>
      </c>
      <c r="B1827" t="s">
        <v>101</v>
      </c>
      <c r="C1827" t="s">
        <v>114</v>
      </c>
      <c r="D1827" t="s">
        <v>240</v>
      </c>
      <c r="E1827" t="s">
        <v>104</v>
      </c>
      <c r="F1827" s="53">
        <f>'2040_NoBuild'!F1826*'2040_NoBuild'!H1826</f>
        <v>412934580</v>
      </c>
    </row>
    <row r="1828" spans="1:6" x14ac:dyDescent="0.25">
      <c r="A1828">
        <v>2347</v>
      </c>
      <c r="B1828" t="s">
        <v>101</v>
      </c>
      <c r="C1828" t="s">
        <v>114</v>
      </c>
      <c r="D1828" t="s">
        <v>240</v>
      </c>
      <c r="E1828" t="s">
        <v>104</v>
      </c>
      <c r="F1828" s="53">
        <f>'2040_NoBuild'!F1827*'2040_NoBuild'!H1827</f>
        <v>367928122</v>
      </c>
    </row>
    <row r="1829" spans="1:6" x14ac:dyDescent="0.25">
      <c r="A1829">
        <v>2348</v>
      </c>
      <c r="B1829" t="s">
        <v>101</v>
      </c>
      <c r="C1829" t="s">
        <v>114</v>
      </c>
      <c r="D1829" t="s">
        <v>240</v>
      </c>
      <c r="E1829" t="s">
        <v>104</v>
      </c>
      <c r="F1829" s="53">
        <f>'2040_NoBuild'!F1828*'2040_NoBuild'!H1828</f>
        <v>454293208</v>
      </c>
    </row>
    <row r="1830" spans="1:6" x14ac:dyDescent="0.25">
      <c r="A1830">
        <v>2349</v>
      </c>
      <c r="B1830" t="s">
        <v>101</v>
      </c>
      <c r="C1830" t="s">
        <v>114</v>
      </c>
      <c r="D1830" t="s">
        <v>240</v>
      </c>
      <c r="E1830" t="s">
        <v>104</v>
      </c>
      <c r="F1830" s="53">
        <f>'2040_NoBuild'!F1829*'2040_NoBuild'!H1829</f>
        <v>529690562</v>
      </c>
    </row>
    <row r="1831" spans="1:6" x14ac:dyDescent="0.25">
      <c r="A1831">
        <v>2350</v>
      </c>
      <c r="B1831" t="s">
        <v>101</v>
      </c>
      <c r="C1831" t="s">
        <v>114</v>
      </c>
      <c r="D1831" t="s">
        <v>240</v>
      </c>
      <c r="E1831" t="s">
        <v>104</v>
      </c>
      <c r="F1831" s="53">
        <f>'2040_NoBuild'!F1830*'2040_NoBuild'!H1830</f>
        <v>186362640</v>
      </c>
    </row>
    <row r="1832" spans="1:6" x14ac:dyDescent="0.25">
      <c r="A1832">
        <v>2351</v>
      </c>
      <c r="B1832" t="s">
        <v>101</v>
      </c>
      <c r="C1832" t="s">
        <v>114</v>
      </c>
      <c r="D1832" t="s">
        <v>240</v>
      </c>
      <c r="E1832" t="s">
        <v>104</v>
      </c>
      <c r="F1832" s="53">
        <f>'2040_NoBuild'!F1831*'2040_NoBuild'!H1831</f>
        <v>123385328</v>
      </c>
    </row>
    <row r="1833" spans="1:6" x14ac:dyDescent="0.25">
      <c r="A1833">
        <v>2352</v>
      </c>
      <c r="B1833" t="s">
        <v>101</v>
      </c>
      <c r="C1833" t="s">
        <v>114</v>
      </c>
      <c r="D1833" t="s">
        <v>240</v>
      </c>
      <c r="E1833" t="s">
        <v>104</v>
      </c>
      <c r="F1833" s="53">
        <f>'2040_NoBuild'!F1832*'2040_NoBuild'!H1832</f>
        <v>173647665</v>
      </c>
    </row>
    <row r="1834" spans="1:6" x14ac:dyDescent="0.25">
      <c r="A1834">
        <v>2353</v>
      </c>
      <c r="B1834" t="s">
        <v>101</v>
      </c>
      <c r="C1834" t="s">
        <v>114</v>
      </c>
      <c r="D1834" t="s">
        <v>240</v>
      </c>
      <c r="E1834" t="s">
        <v>104</v>
      </c>
      <c r="F1834" s="53">
        <f>'2040_NoBuild'!F1833*'2040_NoBuild'!H1833</f>
        <v>834880</v>
      </c>
    </row>
    <row r="1835" spans="1:6" x14ac:dyDescent="0.25">
      <c r="A1835">
        <v>2354</v>
      </c>
      <c r="B1835" t="s">
        <v>101</v>
      </c>
      <c r="C1835" t="s">
        <v>114</v>
      </c>
      <c r="D1835" t="s">
        <v>240</v>
      </c>
      <c r="E1835" t="s">
        <v>104</v>
      </c>
      <c r="F1835" s="53">
        <f>'2040_NoBuild'!F1834*'2040_NoBuild'!H1834</f>
        <v>117407090</v>
      </c>
    </row>
    <row r="1836" spans="1:6" x14ac:dyDescent="0.25">
      <c r="A1836">
        <v>2355</v>
      </c>
      <c r="B1836" t="s">
        <v>101</v>
      </c>
      <c r="C1836" t="s">
        <v>114</v>
      </c>
      <c r="D1836" t="s">
        <v>240</v>
      </c>
      <c r="E1836" t="s">
        <v>104</v>
      </c>
      <c r="F1836" s="53">
        <f>'2040_NoBuild'!F1835*'2040_NoBuild'!H1835</f>
        <v>154968515</v>
      </c>
    </row>
    <row r="1837" spans="1:6" x14ac:dyDescent="0.25">
      <c r="A1837">
        <v>2356</v>
      </c>
      <c r="B1837" t="s">
        <v>101</v>
      </c>
      <c r="C1837" t="s">
        <v>114</v>
      </c>
      <c r="D1837" t="s">
        <v>240</v>
      </c>
      <c r="E1837" t="s">
        <v>104</v>
      </c>
      <c r="F1837" s="53">
        <f>'2040_NoBuild'!F1836*'2040_NoBuild'!H1836</f>
        <v>226277823</v>
      </c>
    </row>
    <row r="1838" spans="1:6" x14ac:dyDescent="0.25">
      <c r="A1838">
        <v>2357</v>
      </c>
      <c r="B1838" t="s">
        <v>101</v>
      </c>
      <c r="C1838" t="s">
        <v>114</v>
      </c>
      <c r="D1838" t="s">
        <v>240</v>
      </c>
      <c r="E1838" t="s">
        <v>104</v>
      </c>
      <c r="F1838" s="53">
        <f>'2040_NoBuild'!F1837*'2040_NoBuild'!H1837</f>
        <v>54874221</v>
      </c>
    </row>
    <row r="1839" spans="1:6" x14ac:dyDescent="0.25">
      <c r="A1839">
        <v>2358</v>
      </c>
      <c r="B1839" t="s">
        <v>101</v>
      </c>
      <c r="C1839" t="s">
        <v>114</v>
      </c>
      <c r="D1839" t="s">
        <v>240</v>
      </c>
      <c r="E1839" t="s">
        <v>104</v>
      </c>
      <c r="F1839" s="53">
        <f>'2040_NoBuild'!F1838*'2040_NoBuild'!H1838</f>
        <v>122462054</v>
      </c>
    </row>
    <row r="1840" spans="1:6" x14ac:dyDescent="0.25">
      <c r="A1840">
        <v>2359</v>
      </c>
      <c r="B1840" t="s">
        <v>101</v>
      </c>
      <c r="C1840" t="s">
        <v>114</v>
      </c>
      <c r="D1840" t="s">
        <v>240</v>
      </c>
      <c r="E1840" t="s">
        <v>104</v>
      </c>
      <c r="F1840" s="53">
        <f>'2040_NoBuild'!F1839*'2040_NoBuild'!H1839</f>
        <v>314020707</v>
      </c>
    </row>
    <row r="1841" spans="1:6" x14ac:dyDescent="0.25">
      <c r="A1841">
        <v>2360</v>
      </c>
      <c r="B1841" t="s">
        <v>101</v>
      </c>
      <c r="C1841" t="s">
        <v>114</v>
      </c>
      <c r="D1841" t="s">
        <v>240</v>
      </c>
      <c r="E1841" t="s">
        <v>104</v>
      </c>
      <c r="F1841" s="53">
        <f>'2040_NoBuild'!F1840*'2040_NoBuild'!H1840</f>
        <v>13266400</v>
      </c>
    </row>
    <row r="1842" spans="1:6" x14ac:dyDescent="0.25">
      <c r="A1842">
        <v>2361</v>
      </c>
      <c r="B1842" t="s">
        <v>101</v>
      </c>
      <c r="C1842" t="s">
        <v>114</v>
      </c>
      <c r="D1842" t="s">
        <v>240</v>
      </c>
      <c r="E1842" t="s">
        <v>104</v>
      </c>
      <c r="F1842" s="53">
        <f>'2040_NoBuild'!F1841*'2040_NoBuild'!H1841</f>
        <v>67973070</v>
      </c>
    </row>
    <row r="1843" spans="1:6" x14ac:dyDescent="0.25">
      <c r="A1843">
        <v>2362</v>
      </c>
      <c r="B1843" t="s">
        <v>101</v>
      </c>
      <c r="C1843" t="s">
        <v>114</v>
      </c>
      <c r="D1843" t="s">
        <v>240</v>
      </c>
      <c r="E1843" t="s">
        <v>104</v>
      </c>
      <c r="F1843" s="53">
        <f>'2040_NoBuild'!F1842*'2040_NoBuild'!H1842</f>
        <v>266813869</v>
      </c>
    </row>
    <row r="1844" spans="1:6" x14ac:dyDescent="0.25">
      <c r="A1844">
        <v>2363</v>
      </c>
      <c r="B1844" t="s">
        <v>101</v>
      </c>
      <c r="C1844" t="s">
        <v>114</v>
      </c>
      <c r="D1844" t="s">
        <v>240</v>
      </c>
      <c r="E1844" t="s">
        <v>104</v>
      </c>
      <c r="F1844" s="53">
        <f>'2040_NoBuild'!F1843*'2040_NoBuild'!H1843</f>
        <v>129013962</v>
      </c>
    </row>
    <row r="1845" spans="1:6" x14ac:dyDescent="0.25">
      <c r="A1845">
        <v>2364</v>
      </c>
      <c r="B1845" t="s">
        <v>101</v>
      </c>
      <c r="C1845" t="s">
        <v>114</v>
      </c>
      <c r="D1845" t="s">
        <v>240</v>
      </c>
      <c r="E1845" t="s">
        <v>104</v>
      </c>
      <c r="F1845" s="53">
        <f>'2040_NoBuild'!F1844*'2040_NoBuild'!H1844</f>
        <v>202239885</v>
      </c>
    </row>
    <row r="1846" spans="1:6" x14ac:dyDescent="0.25">
      <c r="A1846">
        <v>2365</v>
      </c>
      <c r="B1846" t="s">
        <v>101</v>
      </c>
      <c r="C1846" t="s">
        <v>114</v>
      </c>
      <c r="D1846" t="s">
        <v>240</v>
      </c>
      <c r="E1846" t="s">
        <v>104</v>
      </c>
      <c r="F1846" s="53">
        <f>'2040_NoBuild'!F1845*'2040_NoBuild'!H1845</f>
        <v>471410290</v>
      </c>
    </row>
    <row r="1847" spans="1:6" x14ac:dyDescent="0.25">
      <c r="A1847">
        <v>2366</v>
      </c>
      <c r="B1847" t="s">
        <v>101</v>
      </c>
      <c r="C1847" t="s">
        <v>114</v>
      </c>
      <c r="D1847" t="s">
        <v>240</v>
      </c>
      <c r="E1847" t="s">
        <v>104</v>
      </c>
      <c r="F1847" s="53">
        <f>'2040_NoBuild'!F1846*'2040_NoBuild'!H1846</f>
        <v>93632499</v>
      </c>
    </row>
    <row r="1848" spans="1:6" x14ac:dyDescent="0.25">
      <c r="A1848">
        <v>2367</v>
      </c>
      <c r="B1848" t="s">
        <v>101</v>
      </c>
      <c r="C1848" t="s">
        <v>114</v>
      </c>
      <c r="D1848" t="s">
        <v>240</v>
      </c>
      <c r="E1848" t="s">
        <v>104</v>
      </c>
      <c r="F1848" s="53">
        <f>'2040_NoBuild'!F1847*'2040_NoBuild'!H1847</f>
        <v>520821483</v>
      </c>
    </row>
    <row r="1849" spans="1:6" x14ac:dyDescent="0.25">
      <c r="A1849">
        <v>2368</v>
      </c>
      <c r="B1849" t="s">
        <v>101</v>
      </c>
      <c r="C1849" t="s">
        <v>227</v>
      </c>
      <c r="D1849" t="s">
        <v>241</v>
      </c>
      <c r="E1849" t="s">
        <v>104</v>
      </c>
      <c r="F1849" s="53">
        <f>'2040_NoBuild'!F1848*'2040_NoBuild'!H1848</f>
        <v>272936400</v>
      </c>
    </row>
    <row r="1850" spans="1:6" x14ac:dyDescent="0.25">
      <c r="A1850">
        <v>2369</v>
      </c>
      <c r="B1850" t="s">
        <v>101</v>
      </c>
      <c r="C1850" t="s">
        <v>227</v>
      </c>
      <c r="D1850" t="s">
        <v>241</v>
      </c>
      <c r="E1850" t="s">
        <v>104</v>
      </c>
      <c r="F1850" s="53">
        <f>'2040_NoBuild'!F1849*'2040_NoBuild'!H1849</f>
        <v>259912210</v>
      </c>
    </row>
    <row r="1851" spans="1:6" x14ac:dyDescent="0.25">
      <c r="A1851">
        <v>2370</v>
      </c>
      <c r="B1851" t="s">
        <v>101</v>
      </c>
      <c r="C1851" t="s">
        <v>227</v>
      </c>
      <c r="D1851" t="s">
        <v>241</v>
      </c>
      <c r="E1851" t="s">
        <v>104</v>
      </c>
      <c r="F1851" s="53">
        <f>'2040_NoBuild'!F1850*'2040_NoBuild'!H1850</f>
        <v>249679256</v>
      </c>
    </row>
    <row r="1852" spans="1:6" x14ac:dyDescent="0.25">
      <c r="A1852">
        <v>2371</v>
      </c>
      <c r="B1852" t="s">
        <v>101</v>
      </c>
      <c r="C1852" t="s">
        <v>227</v>
      </c>
      <c r="D1852" t="s">
        <v>241</v>
      </c>
      <c r="E1852" t="s">
        <v>104</v>
      </c>
      <c r="F1852" s="53">
        <f>'2040_NoBuild'!F1851*'2040_NoBuild'!H1851</f>
        <v>343317281</v>
      </c>
    </row>
    <row r="1853" spans="1:6" x14ac:dyDescent="0.25">
      <c r="A1853">
        <v>2372</v>
      </c>
      <c r="B1853" t="s">
        <v>101</v>
      </c>
      <c r="C1853" t="s">
        <v>227</v>
      </c>
      <c r="D1853" t="s">
        <v>241</v>
      </c>
      <c r="E1853" t="s">
        <v>104</v>
      </c>
      <c r="F1853" s="53">
        <f>'2040_NoBuild'!F1852*'2040_NoBuild'!H1852</f>
        <v>236935864</v>
      </c>
    </row>
    <row r="1854" spans="1:6" x14ac:dyDescent="0.25">
      <c r="A1854">
        <v>2373</v>
      </c>
      <c r="B1854" t="s">
        <v>101</v>
      </c>
      <c r="C1854" t="s">
        <v>227</v>
      </c>
      <c r="D1854" t="s">
        <v>241</v>
      </c>
      <c r="E1854" t="s">
        <v>104</v>
      </c>
      <c r="F1854" s="53">
        <f>'2040_NoBuild'!F1853*'2040_NoBuild'!H1853</f>
        <v>140921568</v>
      </c>
    </row>
    <row r="1855" spans="1:6" x14ac:dyDescent="0.25">
      <c r="A1855">
        <v>2374</v>
      </c>
      <c r="B1855" t="s">
        <v>101</v>
      </c>
      <c r="C1855" t="s">
        <v>227</v>
      </c>
      <c r="D1855" t="s">
        <v>241</v>
      </c>
      <c r="E1855" t="s">
        <v>104</v>
      </c>
      <c r="F1855" s="53">
        <f>'2040_NoBuild'!F1854*'2040_NoBuild'!H1854</f>
        <v>106143232</v>
      </c>
    </row>
    <row r="1856" spans="1:6" x14ac:dyDescent="0.25">
      <c r="A1856">
        <v>2375</v>
      </c>
      <c r="B1856" t="s">
        <v>101</v>
      </c>
      <c r="C1856" t="s">
        <v>227</v>
      </c>
      <c r="D1856" t="s">
        <v>241</v>
      </c>
      <c r="E1856" t="s">
        <v>104</v>
      </c>
      <c r="F1856" s="53">
        <f>'2040_NoBuild'!F1855*'2040_NoBuild'!H1855</f>
        <v>173439970</v>
      </c>
    </row>
    <row r="1857" spans="1:6" x14ac:dyDescent="0.25">
      <c r="A1857">
        <v>2376</v>
      </c>
      <c r="B1857" t="s">
        <v>101</v>
      </c>
      <c r="C1857" t="s">
        <v>227</v>
      </c>
      <c r="D1857" t="s">
        <v>241</v>
      </c>
      <c r="E1857" t="s">
        <v>104</v>
      </c>
      <c r="F1857" s="53">
        <f>'2040_NoBuild'!F1856*'2040_NoBuild'!H1856</f>
        <v>260733726</v>
      </c>
    </row>
    <row r="1858" spans="1:6" x14ac:dyDescent="0.25">
      <c r="A1858">
        <v>2377</v>
      </c>
      <c r="B1858" t="s">
        <v>101</v>
      </c>
      <c r="C1858" t="s">
        <v>227</v>
      </c>
      <c r="D1858" t="s">
        <v>241</v>
      </c>
      <c r="E1858" t="s">
        <v>104</v>
      </c>
      <c r="F1858" s="53">
        <f>'2040_NoBuild'!F1857*'2040_NoBuild'!H1857</f>
        <v>118617088</v>
      </c>
    </row>
    <row r="1859" spans="1:6" x14ac:dyDescent="0.25">
      <c r="A1859">
        <v>2378</v>
      </c>
      <c r="B1859" t="s">
        <v>101</v>
      </c>
      <c r="C1859" t="s">
        <v>227</v>
      </c>
      <c r="D1859" t="s">
        <v>241</v>
      </c>
      <c r="E1859" t="s">
        <v>104</v>
      </c>
      <c r="F1859" s="53">
        <f>'2040_NoBuild'!F1858*'2040_NoBuild'!H1858</f>
        <v>115147368</v>
      </c>
    </row>
    <row r="1860" spans="1:6" x14ac:dyDescent="0.25">
      <c r="A1860">
        <v>2379</v>
      </c>
      <c r="B1860" t="s">
        <v>101</v>
      </c>
      <c r="C1860" t="s">
        <v>227</v>
      </c>
      <c r="D1860" t="s">
        <v>241</v>
      </c>
      <c r="E1860" t="s">
        <v>104</v>
      </c>
      <c r="F1860" s="53">
        <f>'2040_NoBuild'!F1859*'2040_NoBuild'!H1859</f>
        <v>16656310</v>
      </c>
    </row>
    <row r="1861" spans="1:6" x14ac:dyDescent="0.25">
      <c r="A1861">
        <v>2380</v>
      </c>
      <c r="B1861" t="s">
        <v>101</v>
      </c>
      <c r="C1861" t="s">
        <v>227</v>
      </c>
      <c r="D1861" t="s">
        <v>241</v>
      </c>
      <c r="E1861" t="s">
        <v>104</v>
      </c>
      <c r="F1861" s="53">
        <f>'2040_NoBuild'!F1860*'2040_NoBuild'!H1860</f>
        <v>191766091</v>
      </c>
    </row>
    <row r="1862" spans="1:6" x14ac:dyDescent="0.25">
      <c r="A1862">
        <v>2381</v>
      </c>
      <c r="B1862" t="s">
        <v>101</v>
      </c>
      <c r="C1862" t="s">
        <v>227</v>
      </c>
      <c r="D1862" t="s">
        <v>241</v>
      </c>
      <c r="E1862" t="s">
        <v>104</v>
      </c>
      <c r="F1862" s="53">
        <f>'2040_NoBuild'!F1861*'2040_NoBuild'!H1861</f>
        <v>31848960</v>
      </c>
    </row>
    <row r="1863" spans="1:6" x14ac:dyDescent="0.25">
      <c r="A1863">
        <v>2382</v>
      </c>
      <c r="B1863" t="s">
        <v>101</v>
      </c>
      <c r="C1863" t="s">
        <v>227</v>
      </c>
      <c r="D1863" t="s">
        <v>241</v>
      </c>
      <c r="E1863" t="s">
        <v>104</v>
      </c>
      <c r="F1863" s="53">
        <f>'2040_NoBuild'!F1862*'2040_NoBuild'!H1862</f>
        <v>13985564</v>
      </c>
    </row>
    <row r="1864" spans="1:6" x14ac:dyDescent="0.25">
      <c r="A1864">
        <v>2383</v>
      </c>
      <c r="B1864" t="s">
        <v>101</v>
      </c>
      <c r="C1864" t="s">
        <v>227</v>
      </c>
      <c r="D1864" t="s">
        <v>241</v>
      </c>
      <c r="E1864" t="s">
        <v>104</v>
      </c>
      <c r="F1864" s="53">
        <f>'2040_NoBuild'!F1863*'2040_NoBuild'!H1863</f>
        <v>175286688</v>
      </c>
    </row>
    <row r="1865" spans="1:6" x14ac:dyDescent="0.25">
      <c r="A1865">
        <v>2384</v>
      </c>
      <c r="B1865" t="s">
        <v>101</v>
      </c>
      <c r="C1865" t="s">
        <v>227</v>
      </c>
      <c r="D1865" t="s">
        <v>241</v>
      </c>
      <c r="E1865" t="s">
        <v>104</v>
      </c>
      <c r="F1865" s="53">
        <f>'2040_NoBuild'!F1864*'2040_NoBuild'!H1864</f>
        <v>288748390</v>
      </c>
    </row>
    <row r="1866" spans="1:6" x14ac:dyDescent="0.25">
      <c r="A1866">
        <v>2385</v>
      </c>
      <c r="B1866" t="s">
        <v>101</v>
      </c>
      <c r="C1866" t="s">
        <v>227</v>
      </c>
      <c r="D1866" t="s">
        <v>241</v>
      </c>
      <c r="E1866" t="s">
        <v>104</v>
      </c>
      <c r="F1866" s="53">
        <f>'2040_NoBuild'!F1865*'2040_NoBuild'!H1865</f>
        <v>153357936</v>
      </c>
    </row>
    <row r="1867" spans="1:6" x14ac:dyDescent="0.25">
      <c r="A1867">
        <v>2386</v>
      </c>
      <c r="B1867" t="s">
        <v>101</v>
      </c>
      <c r="C1867" t="s">
        <v>227</v>
      </c>
      <c r="D1867" t="s">
        <v>241</v>
      </c>
      <c r="E1867" t="s">
        <v>104</v>
      </c>
      <c r="F1867" s="53">
        <f>'2040_NoBuild'!F1866*'2040_NoBuild'!H1866</f>
        <v>73501560</v>
      </c>
    </row>
    <row r="1868" spans="1:6" x14ac:dyDescent="0.25">
      <c r="A1868">
        <v>2387</v>
      </c>
      <c r="B1868" t="s">
        <v>101</v>
      </c>
      <c r="C1868" t="s">
        <v>114</v>
      </c>
      <c r="D1868" t="s">
        <v>242</v>
      </c>
      <c r="E1868" t="s">
        <v>104</v>
      </c>
      <c r="F1868" s="53">
        <f>'2040_NoBuild'!F1867*'2040_NoBuild'!H1867</f>
        <v>221033922</v>
      </c>
    </row>
    <row r="1869" spans="1:6" x14ac:dyDescent="0.25">
      <c r="A1869">
        <v>2388</v>
      </c>
      <c r="B1869" t="s">
        <v>101</v>
      </c>
      <c r="C1869" t="s">
        <v>114</v>
      </c>
      <c r="D1869" t="s">
        <v>242</v>
      </c>
      <c r="E1869" t="s">
        <v>104</v>
      </c>
      <c r="F1869" s="53">
        <f>'2040_NoBuild'!F1868*'2040_NoBuild'!H1868</f>
        <v>0</v>
      </c>
    </row>
    <row r="1870" spans="1:6" x14ac:dyDescent="0.25">
      <c r="A1870">
        <v>2389</v>
      </c>
      <c r="B1870" t="s">
        <v>101</v>
      </c>
      <c r="C1870" t="s">
        <v>114</v>
      </c>
      <c r="D1870" t="s">
        <v>242</v>
      </c>
      <c r="E1870" t="s">
        <v>104</v>
      </c>
      <c r="F1870" s="53">
        <f>'2040_NoBuild'!F1869*'2040_NoBuild'!H1869</f>
        <v>0</v>
      </c>
    </row>
    <row r="1871" spans="1:6" x14ac:dyDescent="0.25">
      <c r="A1871">
        <v>2390</v>
      </c>
      <c r="B1871" t="s">
        <v>101</v>
      </c>
      <c r="C1871" t="s">
        <v>114</v>
      </c>
      <c r="D1871" t="s">
        <v>242</v>
      </c>
      <c r="E1871" t="s">
        <v>104</v>
      </c>
      <c r="F1871" s="53">
        <f>'2040_NoBuild'!F1870*'2040_NoBuild'!H1870</f>
        <v>611262960</v>
      </c>
    </row>
    <row r="1872" spans="1:6" x14ac:dyDescent="0.25">
      <c r="A1872">
        <v>2391</v>
      </c>
      <c r="B1872" t="s">
        <v>101</v>
      </c>
      <c r="C1872" t="s">
        <v>114</v>
      </c>
      <c r="D1872" t="s">
        <v>242</v>
      </c>
      <c r="E1872" t="s">
        <v>104</v>
      </c>
      <c r="F1872" s="53">
        <f>'2040_NoBuild'!F1871*'2040_NoBuild'!H1871</f>
        <v>253138593</v>
      </c>
    </row>
    <row r="1873" spans="1:6" x14ac:dyDescent="0.25">
      <c r="A1873">
        <v>2392</v>
      </c>
      <c r="B1873" t="s">
        <v>101</v>
      </c>
      <c r="C1873" t="s">
        <v>114</v>
      </c>
      <c r="D1873" t="s">
        <v>242</v>
      </c>
      <c r="E1873" t="s">
        <v>104</v>
      </c>
      <c r="F1873" s="53">
        <f>'2040_NoBuild'!F1872*'2040_NoBuild'!H1872</f>
        <v>297560271</v>
      </c>
    </row>
    <row r="1874" spans="1:6" x14ac:dyDescent="0.25">
      <c r="A1874">
        <v>2393</v>
      </c>
      <c r="B1874" t="s">
        <v>101</v>
      </c>
      <c r="C1874" t="s">
        <v>114</v>
      </c>
      <c r="D1874" t="s">
        <v>242</v>
      </c>
      <c r="E1874" t="s">
        <v>104</v>
      </c>
      <c r="F1874" s="53">
        <f>'2040_NoBuild'!F1873*'2040_NoBuild'!H1873</f>
        <v>260539539</v>
      </c>
    </row>
    <row r="1875" spans="1:6" x14ac:dyDescent="0.25">
      <c r="A1875">
        <v>2394</v>
      </c>
      <c r="B1875" t="s">
        <v>101</v>
      </c>
      <c r="C1875" t="s">
        <v>114</v>
      </c>
      <c r="D1875" t="s">
        <v>242</v>
      </c>
      <c r="E1875" t="s">
        <v>104</v>
      </c>
      <c r="F1875" s="53">
        <f>'2040_NoBuild'!F1874*'2040_NoBuild'!H1874</f>
        <v>216866484</v>
      </c>
    </row>
    <row r="1876" spans="1:6" x14ac:dyDescent="0.25">
      <c r="A1876">
        <v>2395</v>
      </c>
      <c r="B1876" t="s">
        <v>101</v>
      </c>
      <c r="C1876" t="s">
        <v>114</v>
      </c>
      <c r="D1876" t="s">
        <v>242</v>
      </c>
      <c r="E1876" t="s">
        <v>104</v>
      </c>
      <c r="F1876" s="53">
        <f>'2040_NoBuild'!F1875*'2040_NoBuild'!H1875</f>
        <v>183509396</v>
      </c>
    </row>
    <row r="1877" spans="1:6" x14ac:dyDescent="0.25">
      <c r="A1877">
        <v>2396</v>
      </c>
      <c r="B1877" t="s">
        <v>101</v>
      </c>
      <c r="C1877" t="s">
        <v>114</v>
      </c>
      <c r="D1877" t="s">
        <v>242</v>
      </c>
      <c r="E1877" t="s">
        <v>104</v>
      </c>
      <c r="F1877" s="53">
        <f>'2040_NoBuild'!F1876*'2040_NoBuild'!H1876</f>
        <v>248621634</v>
      </c>
    </row>
    <row r="1878" spans="1:6" x14ac:dyDescent="0.25">
      <c r="A1878">
        <v>2417</v>
      </c>
      <c r="B1878" t="s">
        <v>101</v>
      </c>
      <c r="C1878" t="s">
        <v>114</v>
      </c>
      <c r="D1878" t="s">
        <v>248</v>
      </c>
      <c r="E1878" t="s">
        <v>104</v>
      </c>
      <c r="F1878" s="53">
        <f>'2040_NoBuild'!F1877*'2040_NoBuild'!H1877</f>
        <v>95216444</v>
      </c>
    </row>
    <row r="1879" spans="1:6" x14ac:dyDescent="0.25">
      <c r="A1879">
        <v>2418</v>
      </c>
      <c r="B1879" t="s">
        <v>101</v>
      </c>
      <c r="C1879" t="s">
        <v>114</v>
      </c>
      <c r="D1879" t="s">
        <v>248</v>
      </c>
      <c r="E1879" t="s">
        <v>104</v>
      </c>
      <c r="F1879" s="53">
        <f>'2040_NoBuild'!F1878*'2040_NoBuild'!H1878</f>
        <v>302562754</v>
      </c>
    </row>
    <row r="1880" spans="1:6" x14ac:dyDescent="0.25">
      <c r="A1880">
        <v>2419</v>
      </c>
      <c r="B1880" t="s">
        <v>101</v>
      </c>
      <c r="C1880" t="s">
        <v>114</v>
      </c>
      <c r="D1880" t="s">
        <v>248</v>
      </c>
      <c r="E1880" t="s">
        <v>104</v>
      </c>
      <c r="F1880" s="53">
        <f>'2040_NoBuild'!F1879*'2040_NoBuild'!H1879</f>
        <v>434988320</v>
      </c>
    </row>
    <row r="1881" spans="1:6" x14ac:dyDescent="0.25">
      <c r="A1881">
        <v>2420</v>
      </c>
      <c r="B1881" t="s">
        <v>101</v>
      </c>
      <c r="C1881" t="s">
        <v>114</v>
      </c>
      <c r="D1881" t="s">
        <v>248</v>
      </c>
      <c r="E1881" t="s">
        <v>104</v>
      </c>
      <c r="F1881" s="53">
        <f>'2040_NoBuild'!F1880*'2040_NoBuild'!H1880</f>
        <v>337726272</v>
      </c>
    </row>
    <row r="1882" spans="1:6" x14ac:dyDescent="0.25">
      <c r="A1882">
        <v>2421</v>
      </c>
      <c r="B1882" t="s">
        <v>101</v>
      </c>
      <c r="C1882" t="s">
        <v>114</v>
      </c>
      <c r="D1882" t="s">
        <v>248</v>
      </c>
      <c r="E1882" t="s">
        <v>104</v>
      </c>
      <c r="F1882" s="53">
        <f>'2040_NoBuild'!F1881*'2040_NoBuild'!H1881</f>
        <v>480101880</v>
      </c>
    </row>
    <row r="1883" spans="1:6" x14ac:dyDescent="0.25">
      <c r="A1883">
        <v>2422</v>
      </c>
      <c r="B1883" t="s">
        <v>101</v>
      </c>
      <c r="C1883" t="s">
        <v>114</v>
      </c>
      <c r="D1883" t="s">
        <v>248</v>
      </c>
      <c r="E1883" t="s">
        <v>104</v>
      </c>
      <c r="F1883" s="53">
        <f>'2040_NoBuild'!F1882*'2040_NoBuild'!H1882</f>
        <v>223857744</v>
      </c>
    </row>
    <row r="1884" spans="1:6" x14ac:dyDescent="0.25">
      <c r="A1884">
        <v>2423</v>
      </c>
      <c r="B1884" t="s">
        <v>101</v>
      </c>
      <c r="C1884" t="s">
        <v>114</v>
      </c>
      <c r="D1884" t="s">
        <v>248</v>
      </c>
      <c r="E1884" t="s">
        <v>104</v>
      </c>
      <c r="F1884" s="53">
        <f>'2040_NoBuild'!F1883*'2040_NoBuild'!H1883</f>
        <v>625223168</v>
      </c>
    </row>
    <row r="1885" spans="1:6" x14ac:dyDescent="0.25">
      <c r="A1885">
        <v>2424</v>
      </c>
      <c r="B1885" t="s">
        <v>101</v>
      </c>
      <c r="C1885" t="s">
        <v>114</v>
      </c>
      <c r="D1885" t="s">
        <v>248</v>
      </c>
      <c r="E1885" t="s">
        <v>104</v>
      </c>
      <c r="F1885" s="53">
        <f>'2040_NoBuild'!F1884*'2040_NoBuild'!H1884</f>
        <v>199162446</v>
      </c>
    </row>
    <row r="1886" spans="1:6" x14ac:dyDescent="0.25">
      <c r="A1886">
        <v>2425</v>
      </c>
      <c r="B1886" t="s">
        <v>101</v>
      </c>
      <c r="C1886" t="s">
        <v>114</v>
      </c>
      <c r="D1886" t="s">
        <v>248</v>
      </c>
      <c r="E1886" t="s">
        <v>104</v>
      </c>
      <c r="F1886" s="53">
        <f>'2040_NoBuild'!F1885*'2040_NoBuild'!H1885</f>
        <v>619805082</v>
      </c>
    </row>
    <row r="1887" spans="1:6" x14ac:dyDescent="0.25">
      <c r="A1887">
        <v>2456</v>
      </c>
      <c r="B1887" t="s">
        <v>101</v>
      </c>
      <c r="C1887" t="s">
        <v>114</v>
      </c>
      <c r="D1887" t="s">
        <v>249</v>
      </c>
      <c r="E1887" t="s">
        <v>104</v>
      </c>
      <c r="F1887" s="53">
        <f>'2040_NoBuild'!F1886*'2040_NoBuild'!H1886</f>
        <v>328599484</v>
      </c>
    </row>
    <row r="1888" spans="1:6" x14ac:dyDescent="0.25">
      <c r="A1888">
        <v>2457</v>
      </c>
      <c r="B1888" t="s">
        <v>101</v>
      </c>
      <c r="C1888" t="s">
        <v>114</v>
      </c>
      <c r="D1888" t="s">
        <v>249</v>
      </c>
      <c r="E1888" t="s">
        <v>104</v>
      </c>
      <c r="F1888" s="53">
        <f>'2040_NoBuild'!F1887*'2040_NoBuild'!H1887</f>
        <v>399432816</v>
      </c>
    </row>
    <row r="1889" spans="1:6" x14ac:dyDescent="0.25">
      <c r="A1889">
        <v>2458</v>
      </c>
      <c r="B1889" t="s">
        <v>101</v>
      </c>
      <c r="C1889" t="s">
        <v>114</v>
      </c>
      <c r="D1889" t="s">
        <v>249</v>
      </c>
      <c r="E1889" t="s">
        <v>104</v>
      </c>
      <c r="F1889" s="53">
        <f>'2040_NoBuild'!F1888*'2040_NoBuild'!H1888</f>
        <v>163173786</v>
      </c>
    </row>
    <row r="1890" spans="1:6" x14ac:dyDescent="0.25">
      <c r="A1890">
        <v>2459</v>
      </c>
      <c r="B1890" t="s">
        <v>101</v>
      </c>
      <c r="C1890" t="s">
        <v>114</v>
      </c>
      <c r="D1890" t="s">
        <v>249</v>
      </c>
      <c r="E1890" t="s">
        <v>104</v>
      </c>
      <c r="F1890" s="53">
        <f>'2040_NoBuild'!F1889*'2040_NoBuild'!H1889</f>
        <v>431430825</v>
      </c>
    </row>
    <row r="1891" spans="1:6" x14ac:dyDescent="0.25">
      <c r="A1891">
        <v>2460</v>
      </c>
      <c r="B1891" t="s">
        <v>101</v>
      </c>
      <c r="C1891" t="s">
        <v>114</v>
      </c>
      <c r="D1891" t="s">
        <v>249</v>
      </c>
      <c r="E1891" t="s">
        <v>104</v>
      </c>
      <c r="F1891" s="53">
        <f>'2040_NoBuild'!F1890*'2040_NoBuild'!H1890</f>
        <v>211135050</v>
      </c>
    </row>
    <row r="1892" spans="1:6" x14ac:dyDescent="0.25">
      <c r="A1892">
        <v>2461</v>
      </c>
      <c r="B1892" t="s">
        <v>101</v>
      </c>
      <c r="C1892" t="s">
        <v>114</v>
      </c>
      <c r="D1892" t="s">
        <v>249</v>
      </c>
      <c r="E1892" t="s">
        <v>104</v>
      </c>
      <c r="F1892" s="53">
        <f>'2040_NoBuild'!F1891*'2040_NoBuild'!H1891</f>
        <v>17417046</v>
      </c>
    </row>
    <row r="1893" spans="1:6" x14ac:dyDescent="0.25">
      <c r="A1893">
        <v>2462</v>
      </c>
      <c r="B1893" t="s">
        <v>101</v>
      </c>
      <c r="C1893" t="s">
        <v>114</v>
      </c>
      <c r="D1893" t="s">
        <v>249</v>
      </c>
      <c r="E1893" t="s">
        <v>104</v>
      </c>
      <c r="F1893" s="53">
        <f>'2040_NoBuild'!F1892*'2040_NoBuild'!H1892</f>
        <v>470161368</v>
      </c>
    </row>
    <row r="1894" spans="1:6" x14ac:dyDescent="0.25">
      <c r="A1894">
        <v>2636</v>
      </c>
      <c r="B1894" t="s">
        <v>101</v>
      </c>
      <c r="C1894" t="s">
        <v>185</v>
      </c>
      <c r="D1894" t="s">
        <v>255</v>
      </c>
      <c r="E1894" t="s">
        <v>104</v>
      </c>
      <c r="F1894" s="53">
        <f>'2040_NoBuild'!F1893*'2040_NoBuild'!H1893</f>
        <v>280248628</v>
      </c>
    </row>
    <row r="1895" spans="1:6" x14ac:dyDescent="0.25">
      <c r="A1895">
        <v>2637</v>
      </c>
      <c r="B1895" t="s">
        <v>101</v>
      </c>
      <c r="C1895" t="s">
        <v>185</v>
      </c>
      <c r="D1895" t="s">
        <v>255</v>
      </c>
      <c r="E1895" t="s">
        <v>104</v>
      </c>
      <c r="F1895" s="53">
        <f>'2040_NoBuild'!F1894*'2040_NoBuild'!H1894</f>
        <v>183553800</v>
      </c>
    </row>
    <row r="1896" spans="1:6" x14ac:dyDescent="0.25">
      <c r="A1896">
        <v>2638</v>
      </c>
      <c r="B1896" t="s">
        <v>101</v>
      </c>
      <c r="C1896" t="s">
        <v>185</v>
      </c>
      <c r="D1896" t="s">
        <v>255</v>
      </c>
      <c r="E1896" t="s">
        <v>104</v>
      </c>
      <c r="F1896" s="53">
        <f>'2040_NoBuild'!F1895*'2040_NoBuild'!H1895</f>
        <v>173209152</v>
      </c>
    </row>
    <row r="1897" spans="1:6" x14ac:dyDescent="0.25">
      <c r="A1897">
        <v>2639</v>
      </c>
      <c r="B1897" t="s">
        <v>101</v>
      </c>
      <c r="C1897" t="s">
        <v>185</v>
      </c>
      <c r="D1897" t="s">
        <v>255</v>
      </c>
      <c r="E1897" t="s">
        <v>104</v>
      </c>
      <c r="F1897" s="53">
        <f>'2040_NoBuild'!F1896*'2040_NoBuild'!H1896</f>
        <v>234441728</v>
      </c>
    </row>
    <row r="1898" spans="1:6" x14ac:dyDescent="0.25">
      <c r="A1898">
        <v>2640</v>
      </c>
      <c r="B1898" t="s">
        <v>101</v>
      </c>
      <c r="C1898" t="s">
        <v>185</v>
      </c>
      <c r="D1898" t="s">
        <v>255</v>
      </c>
      <c r="E1898" t="s">
        <v>104</v>
      </c>
      <c r="F1898" s="53">
        <f>'2040_NoBuild'!F1897*'2040_NoBuild'!H1897</f>
        <v>90333824</v>
      </c>
    </row>
    <row r="1899" spans="1:6" x14ac:dyDescent="0.25">
      <c r="A1899">
        <v>2641</v>
      </c>
      <c r="B1899" t="s">
        <v>101</v>
      </c>
      <c r="C1899" t="s">
        <v>185</v>
      </c>
      <c r="D1899" t="s">
        <v>255</v>
      </c>
      <c r="E1899" t="s">
        <v>104</v>
      </c>
      <c r="F1899" s="53">
        <f>'2040_NoBuild'!F1898*'2040_NoBuild'!H1898</f>
        <v>115150052</v>
      </c>
    </row>
    <row r="1900" spans="1:6" x14ac:dyDescent="0.25">
      <c r="A1900">
        <v>2642</v>
      </c>
      <c r="B1900" t="s">
        <v>101</v>
      </c>
      <c r="C1900" t="s">
        <v>185</v>
      </c>
      <c r="D1900" t="s">
        <v>255</v>
      </c>
      <c r="E1900" t="s">
        <v>104</v>
      </c>
      <c r="F1900" s="53">
        <f>'2040_NoBuild'!F1899*'2040_NoBuild'!H1899</f>
        <v>93608512</v>
      </c>
    </row>
    <row r="1901" spans="1:6" x14ac:dyDescent="0.25">
      <c r="A1901">
        <v>2643</v>
      </c>
      <c r="B1901" t="s">
        <v>101</v>
      </c>
      <c r="C1901" t="s">
        <v>185</v>
      </c>
      <c r="D1901" t="s">
        <v>255</v>
      </c>
      <c r="E1901" t="s">
        <v>104</v>
      </c>
      <c r="F1901" s="53">
        <f>'2040_NoBuild'!F1900*'2040_NoBuild'!H1900</f>
        <v>122128875</v>
      </c>
    </row>
    <row r="1902" spans="1:6" x14ac:dyDescent="0.25">
      <c r="A1902">
        <v>2644</v>
      </c>
      <c r="B1902" t="s">
        <v>101</v>
      </c>
      <c r="C1902" t="s">
        <v>185</v>
      </c>
      <c r="D1902" t="s">
        <v>255</v>
      </c>
      <c r="E1902" t="s">
        <v>104</v>
      </c>
      <c r="F1902" s="53">
        <f>'2040_NoBuild'!F1901*'2040_NoBuild'!H1901</f>
        <v>90969480</v>
      </c>
    </row>
    <row r="1903" spans="1:6" x14ac:dyDescent="0.25">
      <c r="A1903">
        <v>2645</v>
      </c>
      <c r="B1903" t="s">
        <v>101</v>
      </c>
      <c r="C1903" t="s">
        <v>185</v>
      </c>
      <c r="D1903" t="s">
        <v>255</v>
      </c>
      <c r="E1903" t="s">
        <v>104</v>
      </c>
      <c r="F1903" s="53">
        <f>'2040_NoBuild'!F1902*'2040_NoBuild'!H1902</f>
        <v>118255950</v>
      </c>
    </row>
    <row r="1904" spans="1:6" x14ac:dyDescent="0.25">
      <c r="F1904" s="55">
        <f>SUM(F3:F1903)</f>
        <v>941889745325</v>
      </c>
    </row>
    <row r="1905" spans="5:11" x14ac:dyDescent="0.25">
      <c r="F1905" s="54">
        <f>F1904/'2040_NoBuild'!F1903</f>
        <v>305036.26059655496</v>
      </c>
      <c r="G1905" t="s">
        <v>550</v>
      </c>
      <c r="J1905" s="49">
        <f>100000+500000+700000</f>
        <v>1300000</v>
      </c>
      <c r="K1905" t="s">
        <v>552</v>
      </c>
    </row>
    <row r="1906" spans="5:11" x14ac:dyDescent="0.25">
      <c r="G1906" t="s">
        <v>551</v>
      </c>
      <c r="J1906" s="57">
        <f>J1905/1300</f>
        <v>1000</v>
      </c>
    </row>
    <row r="1907" spans="5:11" x14ac:dyDescent="0.25">
      <c r="J1907">
        <f>900000+500000+300000</f>
        <v>1700000</v>
      </c>
    </row>
    <row r="1908" spans="5:11" x14ac:dyDescent="0.25">
      <c r="J1908">
        <f>J1907/1700</f>
        <v>1000</v>
      </c>
    </row>
    <row r="1909" spans="5:11" x14ac:dyDescent="0.25">
      <c r="H1909">
        <f>3000/1300</f>
        <v>2.3076923076923075</v>
      </c>
    </row>
    <row r="1910" spans="5:11" ht="15.75" thickBot="1" x14ac:dyDescent="0.3"/>
    <row r="1911" spans="5:11" ht="26.25" thickBot="1" x14ac:dyDescent="0.3">
      <c r="E1911" s="58" t="s">
        <v>0</v>
      </c>
      <c r="F1911" s="17" t="s">
        <v>553</v>
      </c>
      <c r="G1911" s="17" t="s">
        <v>5</v>
      </c>
      <c r="H1911" s="17" t="s">
        <v>17</v>
      </c>
      <c r="I1911" s="17"/>
      <c r="J1911" s="17"/>
    </row>
    <row r="1912" spans="5:11" x14ac:dyDescent="0.25">
      <c r="E1912" s="59">
        <v>1</v>
      </c>
      <c r="F1912" s="60">
        <v>1000</v>
      </c>
      <c r="G1912" s="32">
        <f>F1912*0.1</f>
        <v>100</v>
      </c>
      <c r="H1912" s="32">
        <v>900</v>
      </c>
      <c r="I1912" s="60">
        <f>F1912*G1912</f>
        <v>100000</v>
      </c>
      <c r="J1912" s="60">
        <v>900000</v>
      </c>
    </row>
    <row r="1913" spans="5:11" x14ac:dyDescent="0.25">
      <c r="E1913" s="59">
        <v>2</v>
      </c>
      <c r="F1913" s="60">
        <v>2000</v>
      </c>
      <c r="G1913" s="32">
        <f>F1913*0.5</f>
        <v>1000</v>
      </c>
      <c r="H1913" s="32">
        <v>500</v>
      </c>
      <c r="I1913" s="60">
        <f t="shared" ref="I1913:I1914" si="0">F1913*G1913</f>
        <v>2000000</v>
      </c>
      <c r="J1913" s="60">
        <v>500000</v>
      </c>
    </row>
    <row r="1914" spans="5:11" ht="15.75" thickBot="1" x14ac:dyDescent="0.3">
      <c r="E1914" s="61">
        <v>3</v>
      </c>
      <c r="F1914" s="62">
        <v>3000</v>
      </c>
      <c r="G1914" s="63">
        <f>F1914*0.3</f>
        <v>900</v>
      </c>
      <c r="H1914" s="63">
        <v>300</v>
      </c>
      <c r="I1914" s="60">
        <f t="shared" si="0"/>
        <v>2700000</v>
      </c>
      <c r="J1914" s="62">
        <v>300000</v>
      </c>
    </row>
    <row r="1915" spans="5:11" ht="15.75" thickBot="1" x14ac:dyDescent="0.3">
      <c r="E1915" s="64" t="s">
        <v>554</v>
      </c>
      <c r="F1915" s="65">
        <v>3000</v>
      </c>
      <c r="G1915" s="65">
        <v>1300</v>
      </c>
      <c r="H1915" s="65">
        <v>1700</v>
      </c>
      <c r="I1915" s="65">
        <f>I1912+I1913+I1914</f>
        <v>4800000</v>
      </c>
      <c r="J1915" s="65">
        <v>1700</v>
      </c>
    </row>
    <row r="1916" spans="5:11" ht="26.25" thickBot="1" x14ac:dyDescent="0.3">
      <c r="E1916" s="64" t="s">
        <v>555</v>
      </c>
      <c r="F1916" s="66"/>
      <c r="G1916" s="66"/>
      <c r="H1916" s="66"/>
      <c r="I1916" s="67">
        <f>I1915/G1915</f>
        <v>3692.3076923076924</v>
      </c>
      <c r="J1916" s="66"/>
    </row>
  </sheetData>
  <autoFilter ref="A2:AB190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5741"/>
  <sheetViews>
    <sheetView workbookViewId="0">
      <selection activeCell="F1" sqref="F1:G1"/>
    </sheetView>
  </sheetViews>
  <sheetFormatPr defaultRowHeight="15" x14ac:dyDescent="0.25"/>
  <cols>
    <col min="1" max="1" width="6.85546875" bestFit="1" customWidth="1"/>
    <col min="2" max="2" width="5.140625" bestFit="1" customWidth="1"/>
    <col min="3" max="3" width="11.42578125" bestFit="1" customWidth="1"/>
    <col min="4" max="4" width="31" bestFit="1" customWidth="1"/>
    <col min="5" max="5" width="7.5703125" bestFit="1" customWidth="1"/>
    <col min="6" max="6" width="7.5703125" customWidth="1"/>
    <col min="7" max="7" width="8" bestFit="1" customWidth="1"/>
    <col min="8" max="8" width="10.140625" bestFit="1" customWidth="1"/>
    <col min="9" max="9" width="9.85546875" bestFit="1" customWidth="1"/>
    <col min="10" max="10" width="9.7109375" bestFit="1" customWidth="1"/>
    <col min="11" max="11" width="8.85546875" bestFit="1" customWidth="1"/>
    <col min="12" max="12" width="10.85546875" bestFit="1" customWidth="1"/>
    <col min="13" max="13" width="10.140625" bestFit="1" customWidth="1"/>
    <col min="14" max="15" width="11.85546875" bestFit="1" customWidth="1"/>
    <col min="16" max="16" width="10.85546875" bestFit="1" customWidth="1"/>
    <col min="17" max="19" width="11.85546875" bestFit="1" customWidth="1"/>
    <col min="20" max="20" width="11.140625" bestFit="1" customWidth="1"/>
    <col min="21" max="22" width="11.85546875" bestFit="1" customWidth="1"/>
    <col min="23" max="23" width="11.140625" bestFit="1" customWidth="1"/>
    <col min="24" max="24" width="14" bestFit="1" customWidth="1"/>
    <col min="25" max="25" width="14.140625" bestFit="1" customWidth="1"/>
    <col min="26" max="26" width="13.5703125" bestFit="1" customWidth="1"/>
    <col min="27" max="30" width="11.85546875" bestFit="1" customWidth="1"/>
  </cols>
  <sheetData>
    <row r="1" spans="1:30" x14ac:dyDescent="0.25">
      <c r="A1" s="42" t="s">
        <v>73</v>
      </c>
      <c r="B1" s="42" t="s">
        <v>74</v>
      </c>
      <c r="C1" s="42" t="s">
        <v>75</v>
      </c>
      <c r="D1" s="42" t="s">
        <v>76</v>
      </c>
      <c r="E1" s="42" t="s">
        <v>77</v>
      </c>
      <c r="F1" s="42" t="s">
        <v>548</v>
      </c>
      <c r="G1" s="42" t="s">
        <v>547</v>
      </c>
      <c r="H1" s="47" t="s">
        <v>78</v>
      </c>
      <c r="I1" s="47" t="s">
        <v>79</v>
      </c>
      <c r="J1" s="47" t="s">
        <v>80</v>
      </c>
      <c r="K1" s="47" t="s">
        <v>81</v>
      </c>
      <c r="L1" s="47" t="s">
        <v>82</v>
      </c>
      <c r="M1" s="47" t="s">
        <v>83</v>
      </c>
      <c r="N1" s="47" t="s">
        <v>84</v>
      </c>
      <c r="O1" s="47" t="s">
        <v>85</v>
      </c>
      <c r="P1" s="47" t="s">
        <v>86</v>
      </c>
      <c r="Q1" s="47" t="s">
        <v>87</v>
      </c>
      <c r="R1" s="47" t="s">
        <v>88</v>
      </c>
      <c r="S1" s="47" t="s">
        <v>89</v>
      </c>
      <c r="T1" s="47" t="s">
        <v>90</v>
      </c>
      <c r="U1" s="47" t="s">
        <v>91</v>
      </c>
      <c r="V1" s="47" t="s">
        <v>92</v>
      </c>
      <c r="W1" s="47" t="s">
        <v>93</v>
      </c>
      <c r="X1" s="47" t="s">
        <v>94</v>
      </c>
      <c r="Y1" s="47" t="s">
        <v>95</v>
      </c>
      <c r="Z1" s="47" t="s">
        <v>96</v>
      </c>
      <c r="AA1" s="47" t="s">
        <v>97</v>
      </c>
      <c r="AB1" s="47" t="s">
        <v>98</v>
      </c>
      <c r="AC1" s="47" t="s">
        <v>99</v>
      </c>
      <c r="AD1" s="47" t="s">
        <v>100</v>
      </c>
    </row>
    <row r="2" spans="1:30" x14ac:dyDescent="0.25">
      <c r="A2">
        <v>1</v>
      </c>
      <c r="B2" t="s">
        <v>101</v>
      </c>
      <c r="C2" t="s">
        <v>102</v>
      </c>
      <c r="D2" t="s">
        <v>103</v>
      </c>
      <c r="E2" t="s">
        <v>104</v>
      </c>
      <c r="F2" s="48">
        <f>VLOOKUP(A2,'TAZ definitions'!$A$1:$E$1902,2,FALSE)</f>
        <v>0.81017881705639616</v>
      </c>
      <c r="G2" s="48">
        <f>VLOOKUP(A2,'TAZ definitions'!$A$1:$E$1902,4,FALSE)</f>
        <v>0</v>
      </c>
      <c r="H2" s="44">
        <v>940902</v>
      </c>
      <c r="I2" s="44">
        <v>1023588</v>
      </c>
      <c r="J2" s="44">
        <v>113206</v>
      </c>
      <c r="K2" s="44">
        <v>117891</v>
      </c>
      <c r="L2" s="44">
        <v>107812</v>
      </c>
      <c r="M2" s="44">
        <v>175024</v>
      </c>
      <c r="N2" s="44">
        <v>2946.5</v>
      </c>
      <c r="O2" s="44">
        <v>4443.3334960000002</v>
      </c>
      <c r="P2" s="44">
        <v>40.618426999999997</v>
      </c>
      <c r="Q2" s="44">
        <v>39.725639000000001</v>
      </c>
      <c r="R2" s="44">
        <v>48.905628</v>
      </c>
      <c r="S2" s="44">
        <v>50.143158</v>
      </c>
      <c r="T2" s="44">
        <v>982966.8125</v>
      </c>
      <c r="U2" s="44">
        <v>115589.398438</v>
      </c>
      <c r="V2" s="44">
        <v>142004.71875</v>
      </c>
      <c r="W2" s="44">
        <v>3707.983154</v>
      </c>
      <c r="X2" s="44">
        <v>563805.00407100003</v>
      </c>
      <c r="Y2" s="44">
        <v>742584.45624700002</v>
      </c>
      <c r="Z2" s="44">
        <v>80100.896231000006</v>
      </c>
      <c r="AA2" s="44">
        <v>884.90286100000003</v>
      </c>
      <c r="AB2" s="44">
        <v>38.363197999999997</v>
      </c>
      <c r="AC2" s="44">
        <v>32.213349000000001</v>
      </c>
      <c r="AD2" s="44">
        <v>351631.02218999999</v>
      </c>
    </row>
    <row r="3" spans="1:30" x14ac:dyDescent="0.25">
      <c r="A3">
        <v>2</v>
      </c>
      <c r="B3" t="s">
        <v>101</v>
      </c>
      <c r="C3" t="s">
        <v>102</v>
      </c>
      <c r="D3" t="s">
        <v>103</v>
      </c>
      <c r="E3" t="s">
        <v>104</v>
      </c>
      <c r="F3" s="48">
        <f>VLOOKUP(A3,'TAZ definitions'!$A$1:$E$1902,2,FALSE)</f>
        <v>0.5</v>
      </c>
      <c r="G3" s="48">
        <f>VLOOKUP(A3,'TAZ definitions'!$A$1:$E$1902,4,FALSE)</f>
        <v>0</v>
      </c>
      <c r="H3" s="44">
        <v>961813</v>
      </c>
      <c r="I3" s="44">
        <v>1037561</v>
      </c>
      <c r="J3" s="44">
        <v>114618</v>
      </c>
      <c r="K3" s="44">
        <v>119244</v>
      </c>
      <c r="L3" s="44">
        <v>102922</v>
      </c>
      <c r="M3" s="44">
        <v>205318</v>
      </c>
      <c r="N3" s="44">
        <v>1788.5</v>
      </c>
      <c r="O3" s="44">
        <v>4890.8334960000002</v>
      </c>
      <c r="P3" s="44">
        <v>35.378788</v>
      </c>
      <c r="Q3" s="44">
        <v>34.80621</v>
      </c>
      <c r="R3" s="44">
        <v>37.205306999999998</v>
      </c>
      <c r="S3" s="44">
        <v>38.243706000000003</v>
      </c>
      <c r="T3" s="44">
        <v>1003684.6875</v>
      </c>
      <c r="U3" s="44">
        <v>117175.140625</v>
      </c>
      <c r="V3" s="44">
        <v>159523.96875</v>
      </c>
      <c r="W3" s="44">
        <v>3503.3930660000001</v>
      </c>
      <c r="X3" s="44">
        <v>2088963.9895949999</v>
      </c>
      <c r="Y3" s="44">
        <v>2395222.5421750001</v>
      </c>
      <c r="Z3" s="44">
        <v>134970.74091399999</v>
      </c>
      <c r="AA3" s="44">
        <v>2252.880537</v>
      </c>
      <c r="AB3" s="44">
        <v>110.90346599999999</v>
      </c>
      <c r="AC3" s="44">
        <v>62.070632000000003</v>
      </c>
      <c r="AD3" s="44">
        <v>732554.01427499996</v>
      </c>
    </row>
    <row r="4" spans="1:30" x14ac:dyDescent="0.25">
      <c r="A4">
        <v>3</v>
      </c>
      <c r="B4" t="s">
        <v>101</v>
      </c>
      <c r="C4" t="s">
        <v>102</v>
      </c>
      <c r="D4" t="s">
        <v>103</v>
      </c>
      <c r="E4" t="s">
        <v>104</v>
      </c>
      <c r="F4" s="48">
        <f>VLOOKUP(A4,'TAZ definitions'!$A$1:$E$1902,2,FALSE)</f>
        <v>0.29813664596273293</v>
      </c>
      <c r="G4" s="48">
        <f>VLOOKUP(A4,'TAZ definitions'!$A$1:$E$1902,4,FALSE)</f>
        <v>0.33333333333333331</v>
      </c>
      <c r="H4" s="44">
        <v>979929</v>
      </c>
      <c r="I4" s="44">
        <v>1055380</v>
      </c>
      <c r="J4" s="44">
        <v>118646</v>
      </c>
      <c r="K4" s="44">
        <v>122393</v>
      </c>
      <c r="L4" s="44">
        <v>54826</v>
      </c>
      <c r="M4" s="44">
        <v>212233</v>
      </c>
      <c r="N4" s="44">
        <v>2776</v>
      </c>
      <c r="O4" s="44">
        <v>5242.3334960000002</v>
      </c>
      <c r="P4" s="44">
        <v>35.518416999999999</v>
      </c>
      <c r="Q4" s="44">
        <v>34.723782</v>
      </c>
      <c r="R4" s="44">
        <v>38.812041999999998</v>
      </c>
      <c r="S4" s="44">
        <v>40.095097000000003</v>
      </c>
      <c r="T4" s="44">
        <v>1021539</v>
      </c>
      <c r="U4" s="44">
        <v>120712.40625</v>
      </c>
      <c r="V4" s="44">
        <v>141633.515625</v>
      </c>
      <c r="W4" s="44">
        <v>4136.1445309999999</v>
      </c>
      <c r="X4" s="44">
        <v>185423.532492</v>
      </c>
      <c r="Y4" s="44">
        <v>317959.18878099998</v>
      </c>
      <c r="Z4" s="44">
        <v>48233.288834999999</v>
      </c>
      <c r="AA4" s="44">
        <v>520.17029100000002</v>
      </c>
      <c r="AB4" s="44">
        <v>31.604088999999998</v>
      </c>
      <c r="AC4" s="44">
        <v>18.89892</v>
      </c>
      <c r="AD4" s="44">
        <v>214060.166077</v>
      </c>
    </row>
    <row r="5" spans="1:30" x14ac:dyDescent="0.25">
      <c r="A5">
        <v>4</v>
      </c>
      <c r="B5" t="s">
        <v>101</v>
      </c>
      <c r="C5" t="s">
        <v>102</v>
      </c>
      <c r="D5" t="s">
        <v>103</v>
      </c>
      <c r="E5" t="s">
        <v>104</v>
      </c>
      <c r="F5" s="48">
        <f>VLOOKUP(A5,'TAZ definitions'!$A$1:$E$1902,2,FALSE)</f>
        <v>0.12903225806451613</v>
      </c>
      <c r="G5" s="48">
        <f>VLOOKUP(A5,'TAZ definitions'!$A$1:$E$1902,4,FALSE)</f>
        <v>0.31775700934579437</v>
      </c>
      <c r="H5" s="44">
        <v>944096</v>
      </c>
      <c r="I5" s="44">
        <v>1058605</v>
      </c>
      <c r="J5" s="44">
        <v>114977</v>
      </c>
      <c r="K5" s="44">
        <v>123392</v>
      </c>
      <c r="L5" s="44">
        <v>51211</v>
      </c>
      <c r="M5" s="44">
        <v>212233</v>
      </c>
      <c r="N5" s="44">
        <v>2173</v>
      </c>
      <c r="O5" s="44">
        <v>5242.3334960000002</v>
      </c>
      <c r="P5" s="44">
        <v>34.761336999999997</v>
      </c>
      <c r="Q5" s="44">
        <v>34.721634000000002</v>
      </c>
      <c r="R5" s="44">
        <v>39.45335</v>
      </c>
      <c r="S5" s="44">
        <v>38.802525000000003</v>
      </c>
      <c r="T5" s="44">
        <v>1005763.625</v>
      </c>
      <c r="U5" s="44">
        <v>119508.8125</v>
      </c>
      <c r="V5" s="44">
        <v>137927.6875</v>
      </c>
      <c r="W5" s="44">
        <v>3825.9567870000001</v>
      </c>
      <c r="X5" s="44">
        <v>783000.59536100004</v>
      </c>
      <c r="Y5" s="44">
        <v>916190.54003899998</v>
      </c>
      <c r="Z5" s="44">
        <v>111041.932927</v>
      </c>
      <c r="AA5" s="44">
        <v>1178.3962859999999</v>
      </c>
      <c r="AB5" s="44">
        <v>57.798766999999998</v>
      </c>
      <c r="AC5" s="44">
        <v>41.330474000000002</v>
      </c>
      <c r="AD5" s="44">
        <v>461034.40316599997</v>
      </c>
    </row>
    <row r="6" spans="1:30" x14ac:dyDescent="0.25">
      <c r="A6">
        <v>5</v>
      </c>
      <c r="B6" t="s">
        <v>101</v>
      </c>
      <c r="C6" t="s">
        <v>102</v>
      </c>
      <c r="D6" t="s">
        <v>103</v>
      </c>
      <c r="E6" t="s">
        <v>104</v>
      </c>
      <c r="F6" s="48">
        <f>VLOOKUP(A6,'TAZ definitions'!$A$1:$E$1902,2,FALSE)</f>
        <v>7.2498502097064113E-2</v>
      </c>
      <c r="G6" s="48">
        <f>VLOOKUP(A6,'TAZ definitions'!$A$1:$E$1902,4,FALSE)</f>
        <v>0.33212341197822143</v>
      </c>
      <c r="H6" s="44">
        <v>829880</v>
      </c>
      <c r="I6" s="44">
        <v>1018208</v>
      </c>
      <c r="J6" s="44">
        <v>98724</v>
      </c>
      <c r="K6" s="44">
        <v>116909</v>
      </c>
      <c r="L6" s="44">
        <v>47240</v>
      </c>
      <c r="M6" s="44">
        <v>174744</v>
      </c>
      <c r="N6" s="44">
        <v>745</v>
      </c>
      <c r="O6" s="44">
        <v>4739.3334960000002</v>
      </c>
      <c r="P6" s="44">
        <v>31.214086999999999</v>
      </c>
      <c r="Q6" s="44">
        <v>31.358328</v>
      </c>
      <c r="R6" s="44">
        <v>26.442323999999999</v>
      </c>
      <c r="S6" s="44">
        <v>23.37771</v>
      </c>
      <c r="T6" s="44">
        <v>919547.875</v>
      </c>
      <c r="U6" s="44">
        <v>107382.351563</v>
      </c>
      <c r="V6" s="44">
        <v>107948.023438</v>
      </c>
      <c r="W6" s="44">
        <v>2646.8076169999999</v>
      </c>
      <c r="X6" s="44">
        <v>0</v>
      </c>
      <c r="Y6" s="44">
        <v>48164.722223999997</v>
      </c>
      <c r="Z6" s="44">
        <v>3925.4532429999999</v>
      </c>
      <c r="AA6" s="44">
        <v>60.737679999999997</v>
      </c>
      <c r="AB6" s="44">
        <v>2.386638</v>
      </c>
      <c r="AC6" s="44">
        <v>1.7432620000000001</v>
      </c>
      <c r="AD6" s="44">
        <v>19427.834911999998</v>
      </c>
    </row>
    <row r="7" spans="1:30" x14ac:dyDescent="0.25">
      <c r="A7">
        <v>6</v>
      </c>
      <c r="B7" t="s">
        <v>101</v>
      </c>
      <c r="C7" t="s">
        <v>102</v>
      </c>
      <c r="D7" t="s">
        <v>103</v>
      </c>
      <c r="E7" t="s">
        <v>104</v>
      </c>
      <c r="F7" s="48">
        <f>VLOOKUP(A7,'TAZ definitions'!$A$1:$E$1902,2,FALSE)</f>
        <v>7.9981290926099152E-2</v>
      </c>
      <c r="G7" s="48">
        <f>VLOOKUP(A7,'TAZ definitions'!$A$1:$E$1902,4,FALSE)</f>
        <v>0.28432108027006753</v>
      </c>
      <c r="H7" s="44">
        <v>888567</v>
      </c>
      <c r="I7" s="44">
        <v>1045128</v>
      </c>
      <c r="J7" s="44">
        <v>106104</v>
      </c>
      <c r="K7" s="44">
        <v>120842</v>
      </c>
      <c r="L7" s="44">
        <v>50657</v>
      </c>
      <c r="M7" s="44">
        <v>212233</v>
      </c>
      <c r="N7" s="44">
        <v>833</v>
      </c>
      <c r="O7" s="44">
        <v>5242.3334960000002</v>
      </c>
      <c r="P7" s="44">
        <v>29.520937</v>
      </c>
      <c r="Q7" s="44">
        <v>29.471395000000001</v>
      </c>
      <c r="R7" s="44">
        <v>28.710550000000001</v>
      </c>
      <c r="S7" s="44">
        <v>25.738363</v>
      </c>
      <c r="T7" s="44">
        <v>962990.625</v>
      </c>
      <c r="U7" s="44">
        <v>113109.9375</v>
      </c>
      <c r="V7" s="44">
        <v>127464.601563</v>
      </c>
      <c r="W7" s="44">
        <v>2929.0434570000002</v>
      </c>
      <c r="X7" s="44">
        <v>177232.10657900001</v>
      </c>
      <c r="Y7" s="44">
        <v>309500.60484500002</v>
      </c>
      <c r="Z7" s="44">
        <v>43884.553433000001</v>
      </c>
      <c r="AA7" s="44">
        <v>474.70317399999999</v>
      </c>
      <c r="AB7" s="44">
        <v>18.909572000000001</v>
      </c>
      <c r="AC7" s="44">
        <v>15.951324</v>
      </c>
      <c r="AD7" s="44">
        <v>172568.88406099999</v>
      </c>
    </row>
    <row r="8" spans="1:30" x14ac:dyDescent="0.25">
      <c r="A8">
        <v>7</v>
      </c>
      <c r="B8" t="s">
        <v>101</v>
      </c>
      <c r="C8" t="s">
        <v>102</v>
      </c>
      <c r="D8" t="s">
        <v>103</v>
      </c>
      <c r="E8" t="s">
        <v>104</v>
      </c>
      <c r="F8" s="48">
        <f>VLOOKUP(A8,'TAZ definitions'!$A$1:$E$1902,2,FALSE)</f>
        <v>0.10795454545454546</v>
      </c>
      <c r="G8" s="48">
        <f>VLOOKUP(A8,'TAZ definitions'!$A$1:$E$1902,4,FALSE)</f>
        <v>0.19662921348314608</v>
      </c>
      <c r="H8" s="44">
        <v>799953</v>
      </c>
      <c r="I8" s="44">
        <v>944616</v>
      </c>
      <c r="J8" s="44">
        <v>95754</v>
      </c>
      <c r="K8" s="44">
        <v>107495</v>
      </c>
      <c r="L8" s="44">
        <v>47794</v>
      </c>
      <c r="M8" s="44">
        <v>163031</v>
      </c>
      <c r="N8" s="44">
        <v>745</v>
      </c>
      <c r="O8" s="44">
        <v>2101.5</v>
      </c>
      <c r="P8" s="44">
        <v>37.784336000000003</v>
      </c>
      <c r="Q8" s="44">
        <v>37.484802000000002</v>
      </c>
      <c r="R8" s="44">
        <v>33.512779000000002</v>
      </c>
      <c r="S8" s="44">
        <v>31.048985999999999</v>
      </c>
      <c r="T8" s="44">
        <v>857442.8125</v>
      </c>
      <c r="U8" s="44">
        <v>100419.929688</v>
      </c>
      <c r="V8" s="44">
        <v>93589.796875</v>
      </c>
      <c r="W8" s="44">
        <v>1284.080322</v>
      </c>
      <c r="X8" s="44">
        <v>1530303.1422609999</v>
      </c>
      <c r="Y8" s="44">
        <v>1543733.749057</v>
      </c>
      <c r="Z8" s="44">
        <v>220467.84487900001</v>
      </c>
      <c r="AA8" s="44">
        <v>1981.065859</v>
      </c>
      <c r="AB8" s="44">
        <v>85.924414999999996</v>
      </c>
      <c r="AC8" s="44">
        <v>73.664072000000004</v>
      </c>
      <c r="AD8" s="44">
        <v>805507.94437000004</v>
      </c>
    </row>
    <row r="9" spans="1:30" x14ac:dyDescent="0.25">
      <c r="A9">
        <v>8</v>
      </c>
      <c r="B9" t="s">
        <v>101</v>
      </c>
      <c r="C9" t="s">
        <v>102</v>
      </c>
      <c r="D9" t="s">
        <v>103</v>
      </c>
      <c r="E9" t="s">
        <v>104</v>
      </c>
      <c r="F9" s="48">
        <f>VLOOKUP(A9,'TAZ definitions'!$A$1:$E$1902,2,FALSE)</f>
        <v>0.10207214121258634</v>
      </c>
      <c r="G9" s="48">
        <f>VLOOKUP(A9,'TAZ definitions'!$A$1:$E$1902,4,FALSE)</f>
        <v>0.28700128700128702</v>
      </c>
      <c r="H9" s="44">
        <v>813837</v>
      </c>
      <c r="I9" s="44">
        <v>992929</v>
      </c>
      <c r="J9" s="44">
        <v>97339</v>
      </c>
      <c r="K9" s="44">
        <v>113320</v>
      </c>
      <c r="L9" s="44">
        <v>47794</v>
      </c>
      <c r="M9" s="44">
        <v>174744</v>
      </c>
      <c r="N9" s="44">
        <v>833</v>
      </c>
      <c r="O9" s="44">
        <v>4455.8334960000002</v>
      </c>
      <c r="P9" s="44">
        <v>32.868515000000002</v>
      </c>
      <c r="Q9" s="44">
        <v>33.020924000000001</v>
      </c>
      <c r="R9" s="44">
        <v>27.890225999999998</v>
      </c>
      <c r="S9" s="44">
        <v>25.069386000000002</v>
      </c>
      <c r="T9" s="44">
        <v>886694.9375</v>
      </c>
      <c r="U9" s="44">
        <v>103840.367188</v>
      </c>
      <c r="V9" s="44">
        <v>99439.585938000004</v>
      </c>
      <c r="W9" s="44">
        <v>2306.8352049999999</v>
      </c>
      <c r="X9" s="44">
        <v>0</v>
      </c>
      <c r="Y9" s="44">
        <v>75.160155000000003</v>
      </c>
      <c r="Z9" s="44">
        <v>6.2633470000000004</v>
      </c>
      <c r="AA9" s="44">
        <v>0.10809100000000001</v>
      </c>
      <c r="AB9" s="44">
        <v>4.2160000000000001E-3</v>
      </c>
      <c r="AC9" s="44">
        <v>2.9810000000000001E-3</v>
      </c>
      <c r="AD9" s="44">
        <v>34.183545000000002</v>
      </c>
    </row>
    <row r="10" spans="1:30" x14ac:dyDescent="0.25">
      <c r="A10">
        <v>9</v>
      </c>
      <c r="B10" t="s">
        <v>101</v>
      </c>
      <c r="C10" t="s">
        <v>102</v>
      </c>
      <c r="D10" t="s">
        <v>103</v>
      </c>
      <c r="E10" t="s">
        <v>104</v>
      </c>
      <c r="F10" s="48">
        <f>VLOOKUP(A10,'TAZ definitions'!$A$1:$E$1902,2,FALSE)</f>
        <v>8.1060606060606055E-2</v>
      </c>
      <c r="G10" s="48">
        <f>VLOOKUP(A10,'TAZ definitions'!$A$1:$E$1902,4,FALSE)</f>
        <v>0.19696969696969696</v>
      </c>
      <c r="H10" s="44">
        <v>836169</v>
      </c>
      <c r="I10" s="44">
        <v>972108</v>
      </c>
      <c r="J10" s="44">
        <v>100171</v>
      </c>
      <c r="K10" s="44">
        <v>111090</v>
      </c>
      <c r="L10" s="44">
        <v>49152</v>
      </c>
      <c r="M10" s="44">
        <v>174744</v>
      </c>
      <c r="N10" s="44">
        <v>2173</v>
      </c>
      <c r="O10" s="44">
        <v>4455.8334960000002</v>
      </c>
      <c r="P10" s="44">
        <v>33.238399999999999</v>
      </c>
      <c r="Q10" s="44">
        <v>32.971877999999997</v>
      </c>
      <c r="R10" s="44">
        <v>27.503907999999999</v>
      </c>
      <c r="S10" s="44">
        <v>24.862397999999999</v>
      </c>
      <c r="T10" s="44">
        <v>896656.1875</v>
      </c>
      <c r="U10" s="44">
        <v>105029.5</v>
      </c>
      <c r="V10" s="44">
        <v>105035.171875</v>
      </c>
      <c r="W10" s="44">
        <v>3188.7651369999999</v>
      </c>
      <c r="X10" s="44">
        <v>0</v>
      </c>
      <c r="Y10" s="44">
        <v>21195.277256000001</v>
      </c>
      <c r="Z10" s="44">
        <v>1795.1104399999999</v>
      </c>
      <c r="AA10" s="44">
        <v>27.575828999999999</v>
      </c>
      <c r="AB10" s="44">
        <v>1.344339</v>
      </c>
      <c r="AC10" s="44">
        <v>0.83835099999999996</v>
      </c>
      <c r="AD10" s="44">
        <v>9503.8696110000001</v>
      </c>
    </row>
    <row r="11" spans="1:30" x14ac:dyDescent="0.25">
      <c r="A11">
        <v>10</v>
      </c>
      <c r="B11" t="s">
        <v>101</v>
      </c>
      <c r="C11" t="s">
        <v>102</v>
      </c>
      <c r="D11" t="s">
        <v>103</v>
      </c>
      <c r="E11" t="s">
        <v>104</v>
      </c>
      <c r="F11" s="48">
        <f>VLOOKUP(A11,'TAZ definitions'!$A$1:$E$1902,2,FALSE)</f>
        <v>7.9562043795620443E-2</v>
      </c>
      <c r="G11" s="48">
        <f>VLOOKUP(A11,'TAZ definitions'!$A$1:$E$1902,4,FALSE)</f>
        <v>0.34742857142857142</v>
      </c>
      <c r="H11" s="44">
        <v>859461</v>
      </c>
      <c r="I11" s="44">
        <v>1016350</v>
      </c>
      <c r="J11" s="44">
        <v>102263</v>
      </c>
      <c r="K11" s="44">
        <v>116045</v>
      </c>
      <c r="L11" s="44">
        <v>49152</v>
      </c>
      <c r="M11" s="44">
        <v>205318</v>
      </c>
      <c r="N11" s="44">
        <v>2329</v>
      </c>
      <c r="O11" s="44">
        <v>5242.3334960000002</v>
      </c>
      <c r="P11" s="44">
        <v>32.782738000000002</v>
      </c>
      <c r="Q11" s="44">
        <v>32.304886000000003</v>
      </c>
      <c r="R11" s="44">
        <v>32.687533999999999</v>
      </c>
      <c r="S11" s="44">
        <v>30.415644</v>
      </c>
      <c r="T11" s="44">
        <v>925931.75</v>
      </c>
      <c r="U11" s="44">
        <v>108102.171875</v>
      </c>
      <c r="V11" s="44">
        <v>115316.515625</v>
      </c>
      <c r="W11" s="44">
        <v>3563.3232419999999</v>
      </c>
      <c r="X11" s="44">
        <v>219371.398136</v>
      </c>
      <c r="Y11" s="44">
        <v>337671.46169000003</v>
      </c>
      <c r="Z11" s="44">
        <v>33496.610526999997</v>
      </c>
      <c r="AA11" s="44">
        <v>414.79579200000001</v>
      </c>
      <c r="AB11" s="44">
        <v>16.988707000000002</v>
      </c>
      <c r="AC11" s="44">
        <v>13.782206</v>
      </c>
      <c r="AD11" s="44">
        <v>152193.949047</v>
      </c>
    </row>
    <row r="12" spans="1:30" x14ac:dyDescent="0.25">
      <c r="A12">
        <v>11</v>
      </c>
      <c r="B12" t="s">
        <v>101</v>
      </c>
      <c r="C12" t="s">
        <v>102</v>
      </c>
      <c r="D12" t="s">
        <v>103</v>
      </c>
      <c r="E12" t="s">
        <v>104</v>
      </c>
      <c r="F12" s="48">
        <f>VLOOKUP(A12,'TAZ definitions'!$A$1:$E$1902,2,FALSE)</f>
        <v>0.12722802704363859</v>
      </c>
      <c r="G12" s="48">
        <f>VLOOKUP(A12,'TAZ definitions'!$A$1:$E$1902,4,FALSE)</f>
        <v>0.33694474539544961</v>
      </c>
      <c r="H12" s="44">
        <v>860311</v>
      </c>
      <c r="I12" s="44">
        <v>992044</v>
      </c>
      <c r="J12" s="44">
        <v>102467</v>
      </c>
      <c r="K12" s="44">
        <v>113845</v>
      </c>
      <c r="L12" s="44">
        <v>49152</v>
      </c>
      <c r="M12" s="44">
        <v>205318</v>
      </c>
      <c r="N12" s="44">
        <v>2358</v>
      </c>
      <c r="O12" s="44">
        <v>5174.3334960000002</v>
      </c>
      <c r="P12" s="44">
        <v>32.216225000000001</v>
      </c>
      <c r="Q12" s="44">
        <v>32.011822000000002</v>
      </c>
      <c r="R12" s="44">
        <v>31.283276000000001</v>
      </c>
      <c r="S12" s="44">
        <v>29.254469</v>
      </c>
      <c r="T12" s="44">
        <v>918407.75</v>
      </c>
      <c r="U12" s="44">
        <v>107484.914063</v>
      </c>
      <c r="V12" s="44">
        <v>118024.125</v>
      </c>
      <c r="W12" s="44">
        <v>3600.0559079999998</v>
      </c>
      <c r="X12" s="44">
        <v>107689.625099</v>
      </c>
      <c r="Y12" s="44">
        <v>157782.90489100001</v>
      </c>
      <c r="Z12" s="44">
        <v>17964.606865999998</v>
      </c>
      <c r="AA12" s="44">
        <v>192.07906700000001</v>
      </c>
      <c r="AB12" s="44">
        <v>8.2418180000000003</v>
      </c>
      <c r="AC12" s="44">
        <v>6.4320009999999996</v>
      </c>
      <c r="AD12" s="44">
        <v>70903.891105999995</v>
      </c>
    </row>
    <row r="13" spans="1:30" x14ac:dyDescent="0.25">
      <c r="A13">
        <v>12</v>
      </c>
      <c r="B13" t="s">
        <v>101</v>
      </c>
      <c r="C13" t="s">
        <v>102</v>
      </c>
      <c r="D13" t="s">
        <v>103</v>
      </c>
      <c r="E13" t="s">
        <v>104</v>
      </c>
      <c r="F13" s="48">
        <f>VLOOKUP(A13,'TAZ definitions'!$A$1:$E$1902,2,FALSE)</f>
        <v>3.8194444444444448E-2</v>
      </c>
      <c r="G13" s="48">
        <f>VLOOKUP(A13,'TAZ definitions'!$A$1:$E$1902,4,FALSE)</f>
        <v>0.32934131736526945</v>
      </c>
      <c r="H13" s="44">
        <v>847664</v>
      </c>
      <c r="I13" s="44">
        <v>959164</v>
      </c>
      <c r="J13" s="44">
        <v>103517</v>
      </c>
      <c r="K13" s="44">
        <v>108834</v>
      </c>
      <c r="L13" s="44">
        <v>37380</v>
      </c>
      <c r="M13" s="44">
        <v>174744</v>
      </c>
      <c r="N13" s="44">
        <v>2620</v>
      </c>
      <c r="O13" s="44">
        <v>4455.8334960000002</v>
      </c>
      <c r="P13" s="44">
        <v>36.678443999999999</v>
      </c>
      <c r="Q13" s="44">
        <v>36.654708999999997</v>
      </c>
      <c r="R13" s="44">
        <v>38.294609000000001</v>
      </c>
      <c r="S13" s="44">
        <v>36.821198000000003</v>
      </c>
      <c r="T13" s="44">
        <v>889772.125</v>
      </c>
      <c r="U13" s="44">
        <v>105524.960938</v>
      </c>
      <c r="V13" s="44">
        <v>89255.601563000004</v>
      </c>
      <c r="W13" s="44">
        <v>3313.3039549999999</v>
      </c>
      <c r="X13" s="44">
        <v>70043.929394000006</v>
      </c>
      <c r="Y13" s="44">
        <v>117349.03640300001</v>
      </c>
      <c r="Z13" s="44">
        <v>10502.066406</v>
      </c>
      <c r="AA13" s="44">
        <v>154.52772400000001</v>
      </c>
      <c r="AB13" s="44">
        <v>7.0362289999999996</v>
      </c>
      <c r="AC13" s="44">
        <v>4.6635140000000002</v>
      </c>
      <c r="AD13" s="44">
        <v>52746.511755</v>
      </c>
    </row>
    <row r="14" spans="1:30" x14ac:dyDescent="0.25">
      <c r="A14">
        <v>13</v>
      </c>
      <c r="B14" t="s">
        <v>101</v>
      </c>
      <c r="C14" t="s">
        <v>102</v>
      </c>
      <c r="D14" t="s">
        <v>103</v>
      </c>
      <c r="E14" t="s">
        <v>104</v>
      </c>
      <c r="F14" s="48">
        <f>VLOOKUP(A14,'TAZ definitions'!$A$1:$E$1902,2,FALSE)</f>
        <v>9.7207859358841783E-2</v>
      </c>
      <c r="G14" s="48">
        <f>VLOOKUP(A14,'TAZ definitions'!$A$1:$E$1902,4,FALSE)</f>
        <v>0.33498349834983498</v>
      </c>
      <c r="H14" s="44">
        <v>962660</v>
      </c>
      <c r="I14" s="44">
        <v>975144</v>
      </c>
      <c r="J14" s="44">
        <v>120159</v>
      </c>
      <c r="K14" s="44">
        <v>110004</v>
      </c>
      <c r="L14" s="44">
        <v>54438</v>
      </c>
      <c r="M14" s="44">
        <v>202728</v>
      </c>
      <c r="N14" s="44">
        <v>2776</v>
      </c>
      <c r="O14" s="44">
        <v>3167.5</v>
      </c>
      <c r="P14" s="44">
        <v>36.931168</v>
      </c>
      <c r="Q14" s="44">
        <v>36.820717000000002</v>
      </c>
      <c r="R14" s="44">
        <v>35.541634000000002</v>
      </c>
      <c r="S14" s="44">
        <v>36.203570999999997</v>
      </c>
      <c r="T14" s="44">
        <v>968115.5</v>
      </c>
      <c r="U14" s="44">
        <v>115721.28125</v>
      </c>
      <c r="V14" s="44">
        <v>119240.492188</v>
      </c>
      <c r="W14" s="44">
        <v>2947.0847170000002</v>
      </c>
      <c r="X14" s="44">
        <v>669144.61072400003</v>
      </c>
      <c r="Y14" s="44">
        <v>886292.86563599994</v>
      </c>
      <c r="Z14" s="44">
        <v>83394.290892000005</v>
      </c>
      <c r="AA14" s="44">
        <v>1051.675798</v>
      </c>
      <c r="AB14" s="44">
        <v>60.074457000000002</v>
      </c>
      <c r="AC14" s="44">
        <v>34.533534000000003</v>
      </c>
      <c r="AD14" s="44">
        <v>400345.98136799998</v>
      </c>
    </row>
    <row r="15" spans="1:30" x14ac:dyDescent="0.25">
      <c r="A15">
        <v>14</v>
      </c>
      <c r="B15" t="s">
        <v>101</v>
      </c>
      <c r="C15" t="s">
        <v>102</v>
      </c>
      <c r="D15" t="s">
        <v>103</v>
      </c>
      <c r="E15" t="s">
        <v>104</v>
      </c>
      <c r="F15" s="48">
        <f>VLOOKUP(A15,'TAZ definitions'!$A$1:$E$1902,2,FALSE)</f>
        <v>0.24378109452736318</v>
      </c>
      <c r="G15" s="48">
        <f>VLOOKUP(A15,'TAZ definitions'!$A$1:$E$1902,4,FALSE)</f>
        <v>0.4017857142857143</v>
      </c>
      <c r="H15" s="44">
        <v>959892</v>
      </c>
      <c r="I15" s="44">
        <v>1001972</v>
      </c>
      <c r="J15" s="44">
        <v>120618</v>
      </c>
      <c r="K15" s="44">
        <v>113219</v>
      </c>
      <c r="L15" s="44">
        <v>61398</v>
      </c>
      <c r="M15" s="44">
        <v>231768</v>
      </c>
      <c r="N15" s="44">
        <v>1147</v>
      </c>
      <c r="O15" s="44">
        <v>4585.3334960000002</v>
      </c>
      <c r="P15" s="44">
        <v>37.807217000000001</v>
      </c>
      <c r="Q15" s="44">
        <v>37.173157000000003</v>
      </c>
      <c r="R15" s="44">
        <v>37.643653999999998</v>
      </c>
      <c r="S15" s="44">
        <v>38.166263999999998</v>
      </c>
      <c r="T15" s="44">
        <v>978104.6875</v>
      </c>
      <c r="U15" s="44">
        <v>117415.617188</v>
      </c>
      <c r="V15" s="44">
        <v>135136.28125</v>
      </c>
      <c r="W15" s="44">
        <v>2635.1540530000002</v>
      </c>
      <c r="X15" s="44">
        <v>718631.82057400001</v>
      </c>
      <c r="Y15" s="44">
        <v>914523.787365</v>
      </c>
      <c r="Z15" s="44">
        <v>97025.879484999998</v>
      </c>
      <c r="AA15" s="44">
        <v>1345.7777289999999</v>
      </c>
      <c r="AB15" s="44">
        <v>75.095445999999995</v>
      </c>
      <c r="AC15" s="44">
        <v>45.812956</v>
      </c>
      <c r="AD15" s="44">
        <v>512423.692171</v>
      </c>
    </row>
    <row r="16" spans="1:30" x14ac:dyDescent="0.25">
      <c r="A16">
        <v>15</v>
      </c>
      <c r="B16" t="s">
        <v>101</v>
      </c>
      <c r="C16" t="s">
        <v>102</v>
      </c>
      <c r="D16" t="s">
        <v>103</v>
      </c>
      <c r="E16" t="s">
        <v>104</v>
      </c>
      <c r="F16" s="48">
        <f>VLOOKUP(A16,'TAZ definitions'!$A$1:$E$1902,2,FALSE)</f>
        <v>0</v>
      </c>
      <c r="G16" s="48">
        <f>VLOOKUP(A16,'TAZ definitions'!$A$1:$E$1902,4,FALSE)</f>
        <v>0</v>
      </c>
      <c r="H16" s="44">
        <v>961285</v>
      </c>
      <c r="I16" s="44">
        <v>1018804</v>
      </c>
      <c r="J16" s="44">
        <v>120495</v>
      </c>
      <c r="K16" s="44">
        <v>116105</v>
      </c>
      <c r="L16" s="44">
        <v>61398</v>
      </c>
      <c r="M16" s="44">
        <v>219742</v>
      </c>
      <c r="N16" s="44">
        <v>1870</v>
      </c>
      <c r="O16" s="44">
        <v>4660.3334960000002</v>
      </c>
      <c r="P16" s="44">
        <v>39.548180000000002</v>
      </c>
      <c r="Q16" s="44">
        <v>38.633774000000003</v>
      </c>
      <c r="R16" s="44">
        <v>46.009143999999999</v>
      </c>
      <c r="S16" s="44">
        <v>46.644035000000002</v>
      </c>
      <c r="T16" s="44">
        <v>987558</v>
      </c>
      <c r="U16" s="44">
        <v>118489.773438</v>
      </c>
      <c r="V16" s="44">
        <v>133724.90625</v>
      </c>
      <c r="W16" s="44">
        <v>3144.5427249999998</v>
      </c>
      <c r="X16" s="44">
        <v>626250.51859200001</v>
      </c>
      <c r="Y16" s="44">
        <v>830984.965952</v>
      </c>
      <c r="Z16" s="44">
        <v>58715.622142</v>
      </c>
      <c r="AA16" s="44">
        <v>982.02514099999996</v>
      </c>
      <c r="AB16" s="44">
        <v>60.193893000000003</v>
      </c>
      <c r="AC16" s="44">
        <v>29.432310999999999</v>
      </c>
      <c r="AD16" s="44">
        <v>350546.98713000002</v>
      </c>
    </row>
    <row r="17" spans="1:30" x14ac:dyDescent="0.25">
      <c r="A17">
        <v>16</v>
      </c>
      <c r="B17" t="s">
        <v>101</v>
      </c>
      <c r="C17" t="s">
        <v>102</v>
      </c>
      <c r="D17" t="s">
        <v>103</v>
      </c>
      <c r="E17" t="s">
        <v>104</v>
      </c>
      <c r="F17" s="48">
        <f>VLOOKUP(A17,'TAZ definitions'!$A$1:$E$1902,2,FALSE)</f>
        <v>0</v>
      </c>
      <c r="G17" s="48">
        <f>VLOOKUP(A17,'TAZ definitions'!$A$1:$E$1902,4,FALSE)</f>
        <v>0</v>
      </c>
      <c r="H17" s="44">
        <v>1024508</v>
      </c>
      <c r="I17" s="44">
        <v>1034648</v>
      </c>
      <c r="J17" s="44">
        <v>126481</v>
      </c>
      <c r="K17" s="44">
        <v>118702</v>
      </c>
      <c r="L17" s="44">
        <v>63453</v>
      </c>
      <c r="M17" s="44">
        <v>220468</v>
      </c>
      <c r="N17" s="44">
        <v>1870</v>
      </c>
      <c r="O17" s="44">
        <v>5095.3334960000002</v>
      </c>
      <c r="P17" s="44">
        <v>38.232284999999997</v>
      </c>
      <c r="Q17" s="44">
        <v>37.530338</v>
      </c>
      <c r="R17" s="44">
        <v>44.641781000000002</v>
      </c>
      <c r="S17" s="44">
        <v>46.387627000000002</v>
      </c>
      <c r="T17" s="44">
        <v>1029227.6875</v>
      </c>
      <c r="U17" s="44">
        <v>122860.195313</v>
      </c>
      <c r="V17" s="44">
        <v>136537.015625</v>
      </c>
      <c r="W17" s="44">
        <v>3371.26001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</row>
    <row r="18" spans="1:30" x14ac:dyDescent="0.25">
      <c r="A18">
        <v>17</v>
      </c>
      <c r="B18" t="s">
        <v>101</v>
      </c>
      <c r="C18" t="s">
        <v>102</v>
      </c>
      <c r="D18" t="s">
        <v>103</v>
      </c>
      <c r="E18" t="s">
        <v>104</v>
      </c>
      <c r="F18" s="48">
        <f>VLOOKUP(A18,'TAZ definitions'!$A$1:$E$1902,2,FALSE)</f>
        <v>0.22474747474747475</v>
      </c>
      <c r="G18" s="48">
        <f>VLOOKUP(A18,'TAZ definitions'!$A$1:$E$1902,4,FALSE)</f>
        <v>0.39436619718309857</v>
      </c>
      <c r="H18" s="44">
        <v>1070750</v>
      </c>
      <c r="I18" s="44">
        <v>1026831</v>
      </c>
      <c r="J18" s="44">
        <v>131044</v>
      </c>
      <c r="K18" s="44">
        <v>117182</v>
      </c>
      <c r="L18" s="44">
        <v>46281</v>
      </c>
      <c r="M18" s="44">
        <v>219954</v>
      </c>
      <c r="N18" s="44">
        <v>2305</v>
      </c>
      <c r="O18" s="44">
        <v>5095.3334960000002</v>
      </c>
      <c r="P18" s="44">
        <v>36.682994999999998</v>
      </c>
      <c r="Q18" s="44">
        <v>36.499146000000003</v>
      </c>
      <c r="R18" s="44">
        <v>37.950088999999998</v>
      </c>
      <c r="S18" s="44">
        <v>40.381312999999999</v>
      </c>
      <c r="T18" s="44">
        <v>1050713.375</v>
      </c>
      <c r="U18" s="44">
        <v>124719.898438</v>
      </c>
      <c r="V18" s="44">
        <v>125513.773438</v>
      </c>
      <c r="W18" s="44">
        <v>3578.000732</v>
      </c>
      <c r="X18" s="44">
        <v>75527.059185000006</v>
      </c>
      <c r="Y18" s="44">
        <v>149438.544219</v>
      </c>
      <c r="Z18" s="44">
        <v>24126.931573000002</v>
      </c>
      <c r="AA18" s="44">
        <v>255.76545300000001</v>
      </c>
      <c r="AB18" s="44">
        <v>8.4641380000000002</v>
      </c>
      <c r="AC18" s="44">
        <v>9.1411820000000006</v>
      </c>
      <c r="AD18" s="44">
        <v>94620.543680000002</v>
      </c>
    </row>
    <row r="19" spans="1:30" x14ac:dyDescent="0.25">
      <c r="A19">
        <v>18</v>
      </c>
      <c r="B19" t="s">
        <v>101</v>
      </c>
      <c r="C19" t="s">
        <v>102</v>
      </c>
      <c r="D19" t="s">
        <v>103</v>
      </c>
      <c r="E19" t="s">
        <v>104</v>
      </c>
      <c r="F19" s="48">
        <f>VLOOKUP(A19,'TAZ definitions'!$A$1:$E$1902,2,FALSE)</f>
        <v>0.24691358024691357</v>
      </c>
      <c r="G19" s="48">
        <f>VLOOKUP(A19,'TAZ definitions'!$A$1:$E$1902,4,FALSE)</f>
        <v>0.39597315436241609</v>
      </c>
      <c r="H19" s="44">
        <v>1085015</v>
      </c>
      <c r="I19" s="44">
        <v>1006890</v>
      </c>
      <c r="J19" s="44">
        <v>131191</v>
      </c>
      <c r="K19" s="44">
        <v>113192</v>
      </c>
      <c r="L19" s="44">
        <v>51327</v>
      </c>
      <c r="M19" s="44">
        <v>220410</v>
      </c>
      <c r="N19" s="44">
        <v>2305</v>
      </c>
      <c r="O19" s="44">
        <v>4376.8334960000002</v>
      </c>
      <c r="P19" s="44">
        <v>36.804295000000003</v>
      </c>
      <c r="Q19" s="44">
        <v>36.695148000000003</v>
      </c>
      <c r="R19" s="44">
        <v>37.718646999999997</v>
      </c>
      <c r="S19" s="44">
        <v>40.028678999999997</v>
      </c>
      <c r="T19" s="44">
        <v>1049612.25</v>
      </c>
      <c r="U19" s="44">
        <v>123034.671875</v>
      </c>
      <c r="V19" s="44">
        <v>127947.710938</v>
      </c>
      <c r="W19" s="44">
        <v>3243.8603520000001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</row>
    <row r="20" spans="1:30" x14ac:dyDescent="0.25">
      <c r="A20">
        <v>19</v>
      </c>
      <c r="B20" t="s">
        <v>101</v>
      </c>
      <c r="C20" t="s">
        <v>102</v>
      </c>
      <c r="D20" t="s">
        <v>103</v>
      </c>
      <c r="E20" t="s">
        <v>104</v>
      </c>
      <c r="F20" s="48">
        <f>VLOOKUP(A20,'TAZ definitions'!$A$1:$E$1902,2,FALSE)</f>
        <v>0</v>
      </c>
      <c r="G20" s="48">
        <f>VLOOKUP(A20,'TAZ definitions'!$A$1:$E$1902,4,FALSE)</f>
        <v>0</v>
      </c>
      <c r="H20" s="44">
        <v>1026267</v>
      </c>
      <c r="I20" s="44">
        <v>1007960</v>
      </c>
      <c r="J20" s="44">
        <v>125997</v>
      </c>
      <c r="K20" s="44">
        <v>114804</v>
      </c>
      <c r="L20" s="44">
        <v>63453</v>
      </c>
      <c r="M20" s="44">
        <v>219742</v>
      </c>
      <c r="N20" s="44">
        <v>1870</v>
      </c>
      <c r="O20" s="44">
        <v>4660.3334960000002</v>
      </c>
      <c r="P20" s="44">
        <v>36.327404000000001</v>
      </c>
      <c r="Q20" s="44">
        <v>36.034069000000002</v>
      </c>
      <c r="R20" s="44">
        <v>38.151127000000002</v>
      </c>
      <c r="S20" s="44">
        <v>38.798713999999997</v>
      </c>
      <c r="T20" s="44">
        <v>1017870.1875</v>
      </c>
      <c r="U20" s="44">
        <v>120863.125</v>
      </c>
      <c r="V20" s="44">
        <v>135137.828125</v>
      </c>
      <c r="W20" s="44">
        <v>3149.8378910000001</v>
      </c>
      <c r="X20" s="44">
        <v>2063807.7330070001</v>
      </c>
      <c r="Y20" s="44">
        <v>2282226.760884</v>
      </c>
      <c r="Z20" s="44">
        <v>142557.07582299999</v>
      </c>
      <c r="AA20" s="44">
        <v>2380.9269599999998</v>
      </c>
      <c r="AB20" s="44">
        <v>124.89443900000001</v>
      </c>
      <c r="AC20" s="44">
        <v>73.029261000000005</v>
      </c>
      <c r="AD20" s="44">
        <v>846531.33874899999</v>
      </c>
    </row>
    <row r="21" spans="1:30" x14ac:dyDescent="0.25">
      <c r="A21">
        <v>20</v>
      </c>
      <c r="B21" t="s">
        <v>101</v>
      </c>
      <c r="C21" t="s">
        <v>102</v>
      </c>
      <c r="D21" t="s">
        <v>103</v>
      </c>
      <c r="E21" t="s">
        <v>104</v>
      </c>
      <c r="F21" s="48">
        <f>VLOOKUP(A21,'TAZ definitions'!$A$1:$E$1902,2,FALSE)</f>
        <v>0</v>
      </c>
      <c r="G21" s="48">
        <f>VLOOKUP(A21,'TAZ definitions'!$A$1:$E$1902,4,FALSE)</f>
        <v>0</v>
      </c>
      <c r="H21" s="44">
        <v>1078706</v>
      </c>
      <c r="I21" s="44">
        <v>997459</v>
      </c>
      <c r="J21" s="44">
        <v>130033</v>
      </c>
      <c r="K21" s="44">
        <v>112628</v>
      </c>
      <c r="L21" s="44">
        <v>51327</v>
      </c>
      <c r="M21" s="44">
        <v>220323</v>
      </c>
      <c r="N21" s="44">
        <v>2305</v>
      </c>
      <c r="O21" s="44">
        <v>3954.8332519999999</v>
      </c>
      <c r="P21" s="44">
        <v>32.062640999999999</v>
      </c>
      <c r="Q21" s="44">
        <v>32.346085000000002</v>
      </c>
      <c r="R21" s="44">
        <v>24.267005999999999</v>
      </c>
      <c r="S21" s="44">
        <v>25.339808999999999</v>
      </c>
      <c r="T21" s="44">
        <v>1046370.125</v>
      </c>
      <c r="U21" s="44">
        <v>123105.914063</v>
      </c>
      <c r="V21" s="44">
        <v>118586.414063</v>
      </c>
      <c r="W21" s="44">
        <v>2961.6240229999999</v>
      </c>
      <c r="X21" s="44">
        <v>2394802.290449</v>
      </c>
      <c r="Y21" s="44">
        <v>3744279.5971010001</v>
      </c>
      <c r="Z21" s="44">
        <v>182963.09957799999</v>
      </c>
      <c r="AA21" s="44">
        <v>3541.320017</v>
      </c>
      <c r="AB21" s="44">
        <v>176.81712300000001</v>
      </c>
      <c r="AC21" s="44">
        <v>92.636533999999997</v>
      </c>
      <c r="AD21" s="44">
        <v>1091492.4070560001</v>
      </c>
    </row>
    <row r="22" spans="1:30" x14ac:dyDescent="0.25">
      <c r="A22">
        <v>21</v>
      </c>
      <c r="B22" t="s">
        <v>101</v>
      </c>
      <c r="C22" t="s">
        <v>102</v>
      </c>
      <c r="D22" t="s">
        <v>103</v>
      </c>
      <c r="E22" t="s">
        <v>104</v>
      </c>
      <c r="F22" s="48">
        <f>VLOOKUP(A22,'TAZ definitions'!$A$1:$E$1902,2,FALSE)</f>
        <v>0.2898123324396783</v>
      </c>
      <c r="G22" s="48">
        <f>VLOOKUP(A22,'TAZ definitions'!$A$1:$E$1902,4,FALSE)</f>
        <v>0.29853862212943633</v>
      </c>
      <c r="H22" s="44">
        <v>945810</v>
      </c>
      <c r="I22" s="44">
        <v>1011163</v>
      </c>
      <c r="J22" s="44">
        <v>112070</v>
      </c>
      <c r="K22" s="44">
        <v>116188</v>
      </c>
      <c r="L22" s="44">
        <v>106149</v>
      </c>
      <c r="M22" s="44">
        <v>209093</v>
      </c>
      <c r="N22" s="44">
        <v>1700.5</v>
      </c>
      <c r="O22" s="44">
        <v>4360</v>
      </c>
      <c r="P22" s="44">
        <v>35.617085000000003</v>
      </c>
      <c r="Q22" s="44">
        <v>35.237102999999998</v>
      </c>
      <c r="R22" s="44">
        <v>32.719470999999999</v>
      </c>
      <c r="S22" s="44">
        <v>34.045952</v>
      </c>
      <c r="T22" s="44">
        <v>983497.6875</v>
      </c>
      <c r="U22" s="44">
        <v>114444.765625</v>
      </c>
      <c r="V22" s="44">
        <v>165514.734375</v>
      </c>
      <c r="W22" s="44">
        <v>3234.179932</v>
      </c>
      <c r="X22" s="44">
        <v>514682.31231100002</v>
      </c>
      <c r="Y22" s="44">
        <v>655625.45857300004</v>
      </c>
      <c r="Z22" s="44">
        <v>70992.918369000006</v>
      </c>
      <c r="AA22" s="44">
        <v>814.62663399999997</v>
      </c>
      <c r="AB22" s="44">
        <v>33.444361000000001</v>
      </c>
      <c r="AC22" s="44">
        <v>27.507207000000001</v>
      </c>
      <c r="AD22" s="44">
        <v>299190.76575600001</v>
      </c>
    </row>
    <row r="23" spans="1:30" x14ac:dyDescent="0.25">
      <c r="A23">
        <v>22</v>
      </c>
      <c r="B23" t="s">
        <v>101</v>
      </c>
      <c r="C23" t="s">
        <v>102</v>
      </c>
      <c r="D23" t="s">
        <v>103</v>
      </c>
      <c r="E23" t="s">
        <v>104</v>
      </c>
      <c r="F23" s="48">
        <f>VLOOKUP(A23,'TAZ definitions'!$A$1:$E$1902,2,FALSE)</f>
        <v>0</v>
      </c>
      <c r="G23" s="48">
        <f>VLOOKUP(A23,'TAZ definitions'!$A$1:$E$1902,4,FALSE)</f>
        <v>0</v>
      </c>
      <c r="H23" s="44">
        <v>967807</v>
      </c>
      <c r="I23" s="44">
        <v>973358</v>
      </c>
      <c r="J23" s="44">
        <v>112522</v>
      </c>
      <c r="K23" s="44">
        <v>111781</v>
      </c>
      <c r="L23" s="44">
        <v>107812</v>
      </c>
      <c r="M23" s="44">
        <v>212817</v>
      </c>
      <c r="N23" s="44">
        <v>1897.5</v>
      </c>
      <c r="O23" s="44">
        <v>3466.3332519999999</v>
      </c>
      <c r="P23" s="44">
        <v>42.457690999999997</v>
      </c>
      <c r="Q23" s="44">
        <v>41.590499999999999</v>
      </c>
      <c r="R23" s="44">
        <v>48.966414999999998</v>
      </c>
      <c r="S23" s="44">
        <v>54.083953999999999</v>
      </c>
      <c r="T23" s="44">
        <v>970701.5625</v>
      </c>
      <c r="U23" s="44">
        <v>112135.609375</v>
      </c>
      <c r="V23" s="44">
        <v>162566.453125</v>
      </c>
      <c r="W23" s="44">
        <v>2715.5622560000002</v>
      </c>
      <c r="X23" s="44">
        <v>264681.96046099998</v>
      </c>
      <c r="Y23" s="44">
        <v>375366.60122399998</v>
      </c>
      <c r="Z23" s="44">
        <v>26228.193953000002</v>
      </c>
      <c r="AA23" s="44">
        <v>382.08021200000002</v>
      </c>
      <c r="AB23" s="44">
        <v>15.247366</v>
      </c>
      <c r="AC23" s="44">
        <v>12.573039</v>
      </c>
      <c r="AD23" s="44">
        <v>138564.51584899999</v>
      </c>
    </row>
    <row r="24" spans="1:30" x14ac:dyDescent="0.25">
      <c r="A24">
        <v>23</v>
      </c>
      <c r="B24" t="s">
        <v>101</v>
      </c>
      <c r="C24" t="s">
        <v>102</v>
      </c>
      <c r="D24" t="s">
        <v>103</v>
      </c>
      <c r="E24" t="s">
        <v>104</v>
      </c>
      <c r="F24" s="48">
        <f>VLOOKUP(A24,'TAZ definitions'!$A$1:$E$1902,2,FALSE)</f>
        <v>0.25</v>
      </c>
      <c r="G24" s="48">
        <f>VLOOKUP(A24,'TAZ definitions'!$A$1:$E$1902,4,FALSE)</f>
        <v>0</v>
      </c>
      <c r="H24" s="44">
        <v>990923</v>
      </c>
      <c r="I24" s="44">
        <v>1011929</v>
      </c>
      <c r="J24" s="44">
        <v>114494</v>
      </c>
      <c r="K24" s="44">
        <v>116510</v>
      </c>
      <c r="L24" s="44">
        <v>153759</v>
      </c>
      <c r="M24" s="44">
        <v>232494</v>
      </c>
      <c r="N24" s="44">
        <v>1897.5</v>
      </c>
      <c r="O24" s="44">
        <v>5163.3334960000002</v>
      </c>
      <c r="P24" s="44">
        <v>37.01614</v>
      </c>
      <c r="Q24" s="44">
        <v>36.168331000000002</v>
      </c>
      <c r="R24" s="44">
        <v>45.797314</v>
      </c>
      <c r="S24" s="44">
        <v>50.452525999999999</v>
      </c>
      <c r="T24" s="44">
        <v>1002668.8125</v>
      </c>
      <c r="U24" s="44">
        <v>115621.265625</v>
      </c>
      <c r="V24" s="44">
        <v>197784.640625</v>
      </c>
      <c r="W24" s="44">
        <v>3723.6303710000002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</row>
    <row r="25" spans="1:30" x14ac:dyDescent="0.25">
      <c r="A25">
        <v>24</v>
      </c>
      <c r="B25" t="s">
        <v>101</v>
      </c>
      <c r="C25" t="s">
        <v>102</v>
      </c>
      <c r="D25" t="s">
        <v>103</v>
      </c>
      <c r="E25" t="s">
        <v>104</v>
      </c>
      <c r="F25" s="48">
        <f>VLOOKUP(A25,'TAZ definitions'!$A$1:$E$1902,2,FALSE)</f>
        <v>0.33236994219653176</v>
      </c>
      <c r="G25" s="48">
        <f>VLOOKUP(A25,'TAZ definitions'!$A$1:$E$1902,4,FALSE)</f>
        <v>0.25668449197860965</v>
      </c>
      <c r="H25" s="44">
        <v>998050</v>
      </c>
      <c r="I25" s="44">
        <v>1012296</v>
      </c>
      <c r="J25" s="44">
        <v>115154</v>
      </c>
      <c r="K25" s="44">
        <v>116463</v>
      </c>
      <c r="L25" s="44">
        <v>141121</v>
      </c>
      <c r="M25" s="44">
        <v>211769</v>
      </c>
      <c r="N25" s="44">
        <v>1672.5</v>
      </c>
      <c r="O25" s="44">
        <v>4906.3334960000002</v>
      </c>
      <c r="P25" s="44">
        <v>39.178809999999999</v>
      </c>
      <c r="Q25" s="44">
        <v>39.106147999999997</v>
      </c>
      <c r="R25" s="44">
        <v>39.295628000000001</v>
      </c>
      <c r="S25" s="44">
        <v>41.902374000000002</v>
      </c>
      <c r="T25" s="44">
        <v>1006056.5</v>
      </c>
      <c r="U25" s="44">
        <v>115889.679688</v>
      </c>
      <c r="V25" s="44">
        <v>180826.296875</v>
      </c>
      <c r="W25" s="44">
        <v>3489.9650879999999</v>
      </c>
      <c r="X25" s="44">
        <v>146018.85867399999</v>
      </c>
      <c r="Y25" s="44">
        <v>200997.777925</v>
      </c>
      <c r="Z25" s="44">
        <v>26732.987701999999</v>
      </c>
      <c r="AA25" s="44">
        <v>297.709948</v>
      </c>
      <c r="AB25" s="44">
        <v>15.653404999999999</v>
      </c>
      <c r="AC25" s="44">
        <v>10.066153</v>
      </c>
      <c r="AD25" s="44">
        <v>112084.389196</v>
      </c>
    </row>
    <row r="26" spans="1:30" x14ac:dyDescent="0.25">
      <c r="A26">
        <v>25</v>
      </c>
      <c r="B26" t="s">
        <v>101</v>
      </c>
      <c r="C26" t="s">
        <v>102</v>
      </c>
      <c r="D26" t="s">
        <v>103</v>
      </c>
      <c r="E26" t="s">
        <v>104</v>
      </c>
      <c r="F26" s="48">
        <f>VLOOKUP(A26,'TAZ definitions'!$A$1:$E$1902,2,FALSE)</f>
        <v>0.12004121586810922</v>
      </c>
      <c r="G26" s="48">
        <f>VLOOKUP(A26,'TAZ definitions'!$A$1:$E$1902,4,FALSE)</f>
        <v>0.27791563275434245</v>
      </c>
      <c r="H26" s="44">
        <v>966228</v>
      </c>
      <c r="I26" s="44">
        <v>1007930</v>
      </c>
      <c r="J26" s="44">
        <v>111158</v>
      </c>
      <c r="K26" s="44">
        <v>114251</v>
      </c>
      <c r="L26" s="44">
        <v>148747</v>
      </c>
      <c r="M26" s="44">
        <v>232494</v>
      </c>
      <c r="N26" s="44">
        <v>2541.8332519999999</v>
      </c>
      <c r="O26" s="44">
        <v>5163.3334960000002</v>
      </c>
      <c r="P26" s="44">
        <v>29.039766</v>
      </c>
      <c r="Q26" s="44">
        <v>29.023952000000001</v>
      </c>
      <c r="R26" s="44">
        <v>24.689913000000001</v>
      </c>
      <c r="S26" s="44">
        <v>24.90476</v>
      </c>
      <c r="T26" s="44">
        <v>986653.4375</v>
      </c>
      <c r="U26" s="44">
        <v>112672.9375</v>
      </c>
      <c r="V26" s="44">
        <v>189765.65625</v>
      </c>
      <c r="W26" s="44">
        <v>3825.8244629999999</v>
      </c>
      <c r="X26" s="44">
        <v>679248.97333399998</v>
      </c>
      <c r="Y26" s="44">
        <v>978463.99845399999</v>
      </c>
      <c r="Z26" s="44">
        <v>68236.010188999993</v>
      </c>
      <c r="AA26" s="44">
        <v>1004.408731</v>
      </c>
      <c r="AB26" s="44">
        <v>41.011071000000001</v>
      </c>
      <c r="AC26" s="44">
        <v>31.704991</v>
      </c>
      <c r="AD26" s="44">
        <v>352237.85673599999</v>
      </c>
    </row>
    <row r="27" spans="1:30" x14ac:dyDescent="0.25">
      <c r="A27">
        <v>26</v>
      </c>
      <c r="B27" t="s">
        <v>101</v>
      </c>
      <c r="C27" t="s">
        <v>102</v>
      </c>
      <c r="D27" t="s">
        <v>103</v>
      </c>
      <c r="E27" t="s">
        <v>104</v>
      </c>
      <c r="F27" s="48">
        <f>VLOOKUP(A27,'TAZ definitions'!$A$1:$E$1902,2,FALSE)</f>
        <v>9.0106007067137811E-2</v>
      </c>
      <c r="G27" s="48">
        <f>VLOOKUP(A27,'TAZ definitions'!$A$1:$E$1902,4,FALSE)</f>
        <v>0.21973094170403587</v>
      </c>
      <c r="H27" s="44">
        <v>1010268</v>
      </c>
      <c r="I27" s="44">
        <v>978879</v>
      </c>
      <c r="J27" s="44">
        <v>118039</v>
      </c>
      <c r="K27" s="44">
        <v>108680</v>
      </c>
      <c r="L27" s="44">
        <v>200489</v>
      </c>
      <c r="M27" s="44">
        <v>200489</v>
      </c>
      <c r="N27" s="44">
        <v>3398.8332519999999</v>
      </c>
      <c r="O27" s="44">
        <v>4989.3334960000002</v>
      </c>
      <c r="P27" s="44">
        <v>32.951625999999997</v>
      </c>
      <c r="Q27" s="44">
        <v>32.936981000000003</v>
      </c>
      <c r="R27" s="44">
        <v>24.668776999999999</v>
      </c>
      <c r="S27" s="44">
        <v>25.823982000000001</v>
      </c>
      <c r="T27" s="44">
        <v>997227.625</v>
      </c>
      <c r="U27" s="44">
        <v>114150.875</v>
      </c>
      <c r="V27" s="44">
        <v>200489</v>
      </c>
      <c r="W27" s="44">
        <v>4059.5961910000001</v>
      </c>
      <c r="X27" s="44">
        <v>536619.856317</v>
      </c>
      <c r="Y27" s="44">
        <v>680648.98892699997</v>
      </c>
      <c r="Z27" s="44">
        <v>44243.743926000003</v>
      </c>
      <c r="AA27" s="44">
        <v>678.239869</v>
      </c>
      <c r="AB27" s="44">
        <v>23.385708000000001</v>
      </c>
      <c r="AC27" s="44">
        <v>20.786650000000002</v>
      </c>
      <c r="AD27" s="44">
        <v>226162.48482899999</v>
      </c>
    </row>
    <row r="28" spans="1:30" x14ac:dyDescent="0.25">
      <c r="A28">
        <v>27</v>
      </c>
      <c r="B28" t="s">
        <v>101</v>
      </c>
      <c r="C28" t="s">
        <v>102</v>
      </c>
      <c r="D28" t="s">
        <v>103</v>
      </c>
      <c r="E28" t="s">
        <v>104</v>
      </c>
      <c r="F28" s="48">
        <f>VLOOKUP(A28,'TAZ definitions'!$A$1:$E$1902,2,FALSE)</f>
        <v>0.18376237623762376</v>
      </c>
      <c r="G28" s="48">
        <f>VLOOKUP(A28,'TAZ definitions'!$A$1:$E$1902,4,FALSE)</f>
        <v>0.32142857142857145</v>
      </c>
      <c r="H28" s="44">
        <v>977939</v>
      </c>
      <c r="I28" s="44">
        <v>1002165</v>
      </c>
      <c r="J28" s="44">
        <v>112677</v>
      </c>
      <c r="K28" s="44">
        <v>114057</v>
      </c>
      <c r="L28" s="44">
        <v>156791</v>
      </c>
      <c r="M28" s="44">
        <v>212515</v>
      </c>
      <c r="N28" s="44">
        <v>1672.5</v>
      </c>
      <c r="O28" s="44">
        <v>4659.3334960000002</v>
      </c>
      <c r="P28" s="44">
        <v>31.381598</v>
      </c>
      <c r="Q28" s="44">
        <v>31.825095999999998</v>
      </c>
      <c r="R28" s="44">
        <v>23.628601</v>
      </c>
      <c r="S28" s="44">
        <v>24.593920000000001</v>
      </c>
      <c r="T28" s="44">
        <v>990009.375</v>
      </c>
      <c r="U28" s="44">
        <v>113364.578125</v>
      </c>
      <c r="V28" s="44">
        <v>184554.84375</v>
      </c>
      <c r="W28" s="44">
        <v>3160.655029</v>
      </c>
      <c r="X28" s="44">
        <v>267977.58763899998</v>
      </c>
      <c r="Y28" s="44">
        <v>366113.11544999998</v>
      </c>
      <c r="Z28" s="44">
        <v>42537.042535</v>
      </c>
      <c r="AA28" s="44">
        <v>629.95585800000003</v>
      </c>
      <c r="AB28" s="44">
        <v>41.491262999999996</v>
      </c>
      <c r="AC28" s="44">
        <v>23.625007</v>
      </c>
      <c r="AD28" s="44">
        <v>267955.14436999999</v>
      </c>
    </row>
    <row r="29" spans="1:30" x14ac:dyDescent="0.25">
      <c r="A29">
        <v>28</v>
      </c>
      <c r="B29" t="s">
        <v>101</v>
      </c>
      <c r="C29" t="s">
        <v>102</v>
      </c>
      <c r="D29" t="s">
        <v>103</v>
      </c>
      <c r="E29" t="s">
        <v>104</v>
      </c>
      <c r="F29" s="48">
        <f>VLOOKUP(A29,'TAZ definitions'!$A$1:$E$1902,2,FALSE)</f>
        <v>9.959982214317474E-2</v>
      </c>
      <c r="G29" s="48">
        <f>VLOOKUP(A29,'TAZ definitions'!$A$1:$E$1902,4,FALSE)</f>
        <v>0.21995286724273369</v>
      </c>
      <c r="H29" s="44">
        <v>992638</v>
      </c>
      <c r="I29" s="44">
        <v>992440</v>
      </c>
      <c r="J29" s="44">
        <v>115564</v>
      </c>
      <c r="K29" s="44">
        <v>112761</v>
      </c>
      <c r="L29" s="44">
        <v>170480</v>
      </c>
      <c r="M29" s="44">
        <v>212515</v>
      </c>
      <c r="N29" s="44">
        <v>2033.333374</v>
      </c>
      <c r="O29" s="44">
        <v>4989.3334960000002</v>
      </c>
      <c r="P29" s="44">
        <v>32.191422000000003</v>
      </c>
      <c r="Q29" s="44">
        <v>32.616042999999998</v>
      </c>
      <c r="R29" s="44">
        <v>26.637301999999998</v>
      </c>
      <c r="S29" s="44">
        <v>27.938330000000001</v>
      </c>
      <c r="T29" s="44">
        <v>992545.25</v>
      </c>
      <c r="U29" s="44">
        <v>114251.320313</v>
      </c>
      <c r="V29" s="44">
        <v>190165.421875</v>
      </c>
      <c r="W29" s="44">
        <v>3417.6586910000001</v>
      </c>
      <c r="X29" s="44">
        <v>71693.337864000001</v>
      </c>
      <c r="Y29" s="44">
        <v>144715.66303299999</v>
      </c>
      <c r="Z29" s="44">
        <v>16281.607714</v>
      </c>
      <c r="AA29" s="44">
        <v>226.94130000000001</v>
      </c>
      <c r="AB29" s="44">
        <v>20.034469000000001</v>
      </c>
      <c r="AC29" s="44">
        <v>8.0481149999999992</v>
      </c>
      <c r="AD29" s="44">
        <v>99186.294907999996</v>
      </c>
    </row>
    <row r="30" spans="1:30" x14ac:dyDescent="0.25">
      <c r="A30">
        <v>29</v>
      </c>
      <c r="B30" t="s">
        <v>101</v>
      </c>
      <c r="C30" t="s">
        <v>102</v>
      </c>
      <c r="D30" t="s">
        <v>103</v>
      </c>
      <c r="E30" t="s">
        <v>104</v>
      </c>
      <c r="F30" s="48">
        <f>VLOOKUP(A30,'TAZ definitions'!$A$1:$E$1902,2,FALSE)</f>
        <v>0.63829787234042556</v>
      </c>
      <c r="G30" s="48">
        <f>VLOOKUP(A30,'TAZ definitions'!$A$1:$E$1902,4,FALSE)</f>
        <v>0</v>
      </c>
      <c r="H30" s="44">
        <v>1028777</v>
      </c>
      <c r="I30" s="44">
        <v>1044556</v>
      </c>
      <c r="J30" s="44">
        <v>122546</v>
      </c>
      <c r="K30" s="44">
        <v>120934</v>
      </c>
      <c r="L30" s="44">
        <v>106149</v>
      </c>
      <c r="M30" s="44">
        <v>212233</v>
      </c>
      <c r="N30" s="44">
        <v>3284.5</v>
      </c>
      <c r="O30" s="44">
        <v>5155.8334960000002</v>
      </c>
      <c r="P30" s="44">
        <v>40.845649999999999</v>
      </c>
      <c r="Q30" s="44">
        <v>40.851944000000003</v>
      </c>
      <c r="R30" s="44">
        <v>48.994312000000001</v>
      </c>
      <c r="S30" s="44">
        <v>52.042076000000002</v>
      </c>
      <c r="T30" s="44">
        <v>1036526.5625</v>
      </c>
      <c r="U30" s="44">
        <v>121754.28125</v>
      </c>
      <c r="V30" s="44">
        <v>158250.796875</v>
      </c>
      <c r="W30" s="44">
        <v>4203.5815430000002</v>
      </c>
      <c r="X30" s="44">
        <v>349052.47829200001</v>
      </c>
      <c r="Y30" s="44">
        <v>494986.10512099997</v>
      </c>
      <c r="Z30" s="44">
        <v>45341.190670000004</v>
      </c>
      <c r="AA30" s="44">
        <v>685.38543700000002</v>
      </c>
      <c r="AB30" s="44">
        <v>42.366450999999998</v>
      </c>
      <c r="AC30" s="44">
        <v>22.089962</v>
      </c>
      <c r="AD30" s="44">
        <v>259069.71461699999</v>
      </c>
    </row>
    <row r="31" spans="1:30" x14ac:dyDescent="0.25">
      <c r="A31">
        <v>30</v>
      </c>
      <c r="B31" t="s">
        <v>101</v>
      </c>
      <c r="C31" t="s">
        <v>102</v>
      </c>
      <c r="D31" t="s">
        <v>103</v>
      </c>
      <c r="E31" t="s">
        <v>104</v>
      </c>
      <c r="F31" s="48">
        <f>VLOOKUP(A31,'TAZ definitions'!$A$1:$E$1902,2,FALSE)</f>
        <v>0.15118577075098813</v>
      </c>
      <c r="G31" s="48">
        <f>VLOOKUP(A31,'TAZ definitions'!$A$1:$E$1902,4,FALSE)</f>
        <v>0.23198594024604569</v>
      </c>
      <c r="H31" s="44">
        <v>961624</v>
      </c>
      <c r="I31" s="44">
        <v>1037284</v>
      </c>
      <c r="J31" s="44">
        <v>109504</v>
      </c>
      <c r="K31" s="44">
        <v>120367</v>
      </c>
      <c r="L31" s="44">
        <v>119427</v>
      </c>
      <c r="M31" s="44">
        <v>220481</v>
      </c>
      <c r="N31" s="44">
        <v>1475.5</v>
      </c>
      <c r="O31" s="44">
        <v>5439.3334960000002</v>
      </c>
      <c r="P31" s="44">
        <v>44.556697999999997</v>
      </c>
      <c r="Q31" s="44">
        <v>43.941654</v>
      </c>
      <c r="R31" s="44">
        <v>39.729469000000002</v>
      </c>
      <c r="S31" s="44">
        <v>41.325996000000004</v>
      </c>
      <c r="T31" s="44">
        <v>1011256.0625</v>
      </c>
      <c r="U31" s="44">
        <v>116629.992188</v>
      </c>
      <c r="V31" s="44">
        <v>185717.140625</v>
      </c>
      <c r="W31" s="44">
        <v>4075.7246089999999</v>
      </c>
      <c r="X31" s="44">
        <v>641910.94102100004</v>
      </c>
      <c r="Y31" s="44">
        <v>810986.37535900006</v>
      </c>
      <c r="Z31" s="44">
        <v>95648.396626999995</v>
      </c>
      <c r="AA31" s="44">
        <v>1355.22272</v>
      </c>
      <c r="AB31" s="44">
        <v>102.243809</v>
      </c>
      <c r="AC31" s="44">
        <v>50.008057000000001</v>
      </c>
      <c r="AD31" s="44">
        <v>585148.98251500004</v>
      </c>
    </row>
    <row r="32" spans="1:30" x14ac:dyDescent="0.25">
      <c r="A32">
        <v>31</v>
      </c>
      <c r="B32" t="s">
        <v>101</v>
      </c>
      <c r="C32" t="s">
        <v>102</v>
      </c>
      <c r="D32" t="s">
        <v>103</v>
      </c>
      <c r="E32" t="s">
        <v>104</v>
      </c>
      <c r="F32" s="48">
        <f>VLOOKUP(A32,'TAZ definitions'!$A$1:$E$1902,2,FALSE)</f>
        <v>0.10059171597633136</v>
      </c>
      <c r="G32" s="48">
        <f>VLOOKUP(A32,'TAZ definitions'!$A$1:$E$1902,4,FALSE)</f>
        <v>0.23584905660377359</v>
      </c>
      <c r="H32" s="44">
        <v>993708</v>
      </c>
      <c r="I32" s="44">
        <v>1030182</v>
      </c>
      <c r="J32" s="44">
        <v>113639</v>
      </c>
      <c r="K32" s="44">
        <v>117678</v>
      </c>
      <c r="L32" s="44">
        <v>121892</v>
      </c>
      <c r="M32" s="44">
        <v>233145</v>
      </c>
      <c r="N32" s="44">
        <v>2241.8332519999999</v>
      </c>
      <c r="O32" s="44">
        <v>5163.3334960000002</v>
      </c>
      <c r="P32" s="44">
        <v>35.146338999999998</v>
      </c>
      <c r="Q32" s="44">
        <v>35.048648999999997</v>
      </c>
      <c r="R32" s="44">
        <v>41.682316</v>
      </c>
      <c r="S32" s="44">
        <v>45.000568000000001</v>
      </c>
      <c r="T32" s="44">
        <v>1012803.3125</v>
      </c>
      <c r="U32" s="44">
        <v>115753.546875</v>
      </c>
      <c r="V32" s="44">
        <v>180136.421875</v>
      </c>
      <c r="W32" s="44">
        <v>3771.3303219999998</v>
      </c>
      <c r="X32" s="44">
        <v>19241.290385</v>
      </c>
      <c r="Y32" s="44">
        <v>80732.593859999994</v>
      </c>
      <c r="Z32" s="44">
        <v>5822.0077410000004</v>
      </c>
      <c r="AA32" s="44">
        <v>95.945931000000002</v>
      </c>
      <c r="AB32" s="44">
        <v>8.8367710000000006</v>
      </c>
      <c r="AC32" s="44">
        <v>2.78084</v>
      </c>
      <c r="AD32" s="44">
        <v>37472.112083</v>
      </c>
    </row>
    <row r="33" spans="1:30" x14ac:dyDescent="0.25">
      <c r="A33">
        <v>32</v>
      </c>
      <c r="B33" t="s">
        <v>101</v>
      </c>
      <c r="C33" t="s">
        <v>102</v>
      </c>
      <c r="D33" t="s">
        <v>103</v>
      </c>
      <c r="E33" t="s">
        <v>104</v>
      </c>
      <c r="F33" s="48">
        <f>VLOOKUP(A33,'TAZ definitions'!$A$1:$E$1902,2,FALSE)</f>
        <v>0.45161290322580644</v>
      </c>
      <c r="G33" s="48">
        <f>VLOOKUP(A33,'TAZ definitions'!$A$1:$E$1902,4,FALSE)</f>
        <v>0</v>
      </c>
      <c r="H33" s="44">
        <v>1048706</v>
      </c>
      <c r="I33" s="44">
        <v>1045262</v>
      </c>
      <c r="J33" s="44">
        <v>125414</v>
      </c>
      <c r="K33" s="44">
        <v>120533</v>
      </c>
      <c r="L33" s="44">
        <v>110952</v>
      </c>
      <c r="M33" s="44">
        <v>212233</v>
      </c>
      <c r="N33" s="44">
        <v>3059.5</v>
      </c>
      <c r="O33" s="44">
        <v>5439.3334960000002</v>
      </c>
      <c r="P33" s="44">
        <v>34.019848000000003</v>
      </c>
      <c r="Q33" s="44">
        <v>33.521374000000002</v>
      </c>
      <c r="R33" s="44">
        <v>36.966079999999998</v>
      </c>
      <c r="S33" s="44">
        <v>39.755836000000002</v>
      </c>
      <c r="T33" s="44">
        <v>1046875.875</v>
      </c>
      <c r="U33" s="44">
        <v>122820.476563</v>
      </c>
      <c r="V33" s="44">
        <v>164767.59375</v>
      </c>
      <c r="W33" s="44">
        <v>4324.0229490000002</v>
      </c>
      <c r="X33" s="44">
        <v>4938382.0941920001</v>
      </c>
      <c r="Y33" s="44">
        <v>5901132.7359469999</v>
      </c>
      <c r="Z33" s="44">
        <v>408094.41203800001</v>
      </c>
      <c r="AA33" s="44">
        <v>6556.6244029999998</v>
      </c>
      <c r="AB33" s="44">
        <v>374.18387100000001</v>
      </c>
      <c r="AC33" s="44">
        <v>213.605999</v>
      </c>
      <c r="AD33" s="44">
        <v>2496204.6473289998</v>
      </c>
    </row>
    <row r="34" spans="1:30" x14ac:dyDescent="0.25">
      <c r="A34">
        <v>33</v>
      </c>
      <c r="B34" t="s">
        <v>101</v>
      </c>
      <c r="C34" t="s">
        <v>102</v>
      </c>
      <c r="D34" t="s">
        <v>103</v>
      </c>
      <c r="E34" t="s">
        <v>104</v>
      </c>
      <c r="F34" s="48">
        <f>VLOOKUP(A34,'TAZ definitions'!$A$1:$E$1902,2,FALSE)</f>
        <v>0.32283464566929132</v>
      </c>
      <c r="G34" s="48">
        <f>VLOOKUP(A34,'TAZ definitions'!$A$1:$E$1902,4,FALSE)</f>
        <v>0.32857142857142857</v>
      </c>
      <c r="H34" s="44">
        <v>1051177</v>
      </c>
      <c r="I34" s="44">
        <v>1029569</v>
      </c>
      <c r="J34" s="44">
        <v>124329</v>
      </c>
      <c r="K34" s="44">
        <v>119529</v>
      </c>
      <c r="L34" s="44">
        <v>119514</v>
      </c>
      <c r="M34" s="44">
        <v>231980</v>
      </c>
      <c r="N34" s="44">
        <v>3979.5</v>
      </c>
      <c r="O34" s="44">
        <v>5613.3334960000002</v>
      </c>
      <c r="P34" s="44">
        <v>38.736263000000001</v>
      </c>
      <c r="Q34" s="44">
        <v>38.655838000000003</v>
      </c>
      <c r="R34" s="44">
        <v>47.818900999999997</v>
      </c>
      <c r="S34" s="44">
        <v>52.359135000000002</v>
      </c>
      <c r="T34" s="44">
        <v>1039874.625</v>
      </c>
      <c r="U34" s="44">
        <v>121818.28125</v>
      </c>
      <c r="V34" s="44">
        <v>178340.984375</v>
      </c>
      <c r="W34" s="44">
        <v>4834.1005859999996</v>
      </c>
      <c r="X34" s="44">
        <v>167583.96135299999</v>
      </c>
      <c r="Y34" s="44">
        <v>245650.99458900001</v>
      </c>
      <c r="Z34" s="44">
        <v>31993.476931000001</v>
      </c>
      <c r="AA34" s="44">
        <v>393.346161</v>
      </c>
      <c r="AB34" s="44">
        <v>23.848068000000001</v>
      </c>
      <c r="AC34" s="44">
        <v>13.97123</v>
      </c>
      <c r="AD34" s="44">
        <v>158665.43648800001</v>
      </c>
    </row>
    <row r="35" spans="1:30" x14ac:dyDescent="0.25">
      <c r="A35">
        <v>34</v>
      </c>
      <c r="B35" t="s">
        <v>101</v>
      </c>
      <c r="C35" t="s">
        <v>102</v>
      </c>
      <c r="D35" t="s">
        <v>103</v>
      </c>
      <c r="E35" t="s">
        <v>104</v>
      </c>
      <c r="F35" s="48">
        <f>VLOOKUP(A35,'TAZ definitions'!$A$1:$E$1902,2,FALSE)</f>
        <v>0.13720316622691292</v>
      </c>
      <c r="G35" s="48">
        <f>VLOOKUP(A35,'TAZ definitions'!$A$1:$E$1902,4,FALSE)</f>
        <v>0.33434650455927051</v>
      </c>
      <c r="H35" s="44">
        <v>952301</v>
      </c>
      <c r="I35" s="44">
        <v>1026317</v>
      </c>
      <c r="J35" s="44">
        <v>108227</v>
      </c>
      <c r="K35" s="44">
        <v>118093</v>
      </c>
      <c r="L35" s="44">
        <v>116200</v>
      </c>
      <c r="M35" s="44">
        <v>233145</v>
      </c>
      <c r="N35" s="44">
        <v>1475.5</v>
      </c>
      <c r="O35" s="44">
        <v>5613.3334960000002</v>
      </c>
      <c r="P35" s="44">
        <v>31.555226999999999</v>
      </c>
      <c r="Q35" s="44">
        <v>31.725397000000001</v>
      </c>
      <c r="R35" s="44">
        <v>37.603695000000002</v>
      </c>
      <c r="S35" s="44">
        <v>40.006104000000001</v>
      </c>
      <c r="T35" s="44">
        <v>997380.5</v>
      </c>
      <c r="U35" s="44">
        <v>114235.890625</v>
      </c>
      <c r="V35" s="44">
        <v>187425.34375</v>
      </c>
      <c r="W35" s="44">
        <v>3995.6472170000002</v>
      </c>
      <c r="X35" s="44">
        <v>0</v>
      </c>
      <c r="Y35" s="44">
        <v>0</v>
      </c>
      <c r="Z35" s="44">
        <v>0</v>
      </c>
      <c r="AA35" s="44">
        <v>0</v>
      </c>
      <c r="AB35" s="44">
        <v>0</v>
      </c>
      <c r="AC35" s="44">
        <v>0</v>
      </c>
      <c r="AD35" s="44">
        <v>0</v>
      </c>
    </row>
    <row r="36" spans="1:30" x14ac:dyDescent="0.25">
      <c r="A36">
        <v>35</v>
      </c>
      <c r="B36" t="s">
        <v>101</v>
      </c>
      <c r="C36" t="s">
        <v>102</v>
      </c>
      <c r="D36" t="s">
        <v>103</v>
      </c>
      <c r="E36" t="s">
        <v>104</v>
      </c>
      <c r="F36" s="48">
        <f>VLOOKUP(A36,'TAZ definitions'!$A$1:$E$1902,2,FALSE)</f>
        <v>0</v>
      </c>
      <c r="G36" s="48">
        <f>VLOOKUP(A36,'TAZ definitions'!$A$1:$E$1902,4,FALSE)</f>
        <v>0</v>
      </c>
      <c r="H36" s="44">
        <v>1030086</v>
      </c>
      <c r="I36" s="44">
        <v>1022341</v>
      </c>
      <c r="J36" s="44">
        <v>120378</v>
      </c>
      <c r="K36" s="44">
        <v>119002</v>
      </c>
      <c r="L36" s="44">
        <v>112481</v>
      </c>
      <c r="M36" s="44">
        <v>232631</v>
      </c>
      <c r="N36" s="44">
        <v>2198.5</v>
      </c>
      <c r="O36" s="44">
        <v>5613.3334960000002</v>
      </c>
      <c r="P36" s="44">
        <v>37.717922000000002</v>
      </c>
      <c r="Q36" s="44">
        <v>37.233673000000003</v>
      </c>
      <c r="R36" s="44">
        <v>50.348278000000001</v>
      </c>
      <c r="S36" s="44">
        <v>54.096428000000003</v>
      </c>
      <c r="T36" s="44">
        <v>1025828.5</v>
      </c>
      <c r="U36" s="44">
        <v>119621.601563</v>
      </c>
      <c r="V36" s="44">
        <v>178528.984375</v>
      </c>
      <c r="W36" s="44">
        <v>4075.67749</v>
      </c>
      <c r="X36" s="44">
        <v>40083.834223999998</v>
      </c>
      <c r="Y36" s="44">
        <v>68233.280870999995</v>
      </c>
      <c r="Z36" s="44">
        <v>7092.9935699999996</v>
      </c>
      <c r="AA36" s="44">
        <v>103.518911</v>
      </c>
      <c r="AB36" s="44">
        <v>6.3539029999999999</v>
      </c>
      <c r="AC36" s="44">
        <v>3.489792</v>
      </c>
      <c r="AD36" s="44">
        <v>40631.807370000002</v>
      </c>
    </row>
    <row r="37" spans="1:30" x14ac:dyDescent="0.25">
      <c r="A37">
        <v>36</v>
      </c>
      <c r="B37" t="s">
        <v>101</v>
      </c>
      <c r="C37" t="s">
        <v>102</v>
      </c>
      <c r="D37" t="s">
        <v>103</v>
      </c>
      <c r="E37" t="s">
        <v>104</v>
      </c>
      <c r="F37" s="48">
        <f>VLOOKUP(A37,'TAZ definitions'!$A$1:$E$1902,2,FALSE)</f>
        <v>0.28666666666666668</v>
      </c>
      <c r="G37" s="48">
        <f>VLOOKUP(A37,'TAZ definitions'!$A$1:$E$1902,4,FALSE)</f>
        <v>0.31578947368421051</v>
      </c>
      <c r="H37" s="44">
        <v>1062592</v>
      </c>
      <c r="I37" s="44">
        <v>1027695</v>
      </c>
      <c r="J37" s="44">
        <v>127228</v>
      </c>
      <c r="K37" s="44">
        <v>119882</v>
      </c>
      <c r="L37" s="44">
        <v>106149</v>
      </c>
      <c r="M37" s="44">
        <v>213166</v>
      </c>
      <c r="N37" s="44">
        <v>3782.5</v>
      </c>
      <c r="O37" s="44">
        <v>5439.3334960000002</v>
      </c>
      <c r="P37" s="44">
        <v>37.220672999999998</v>
      </c>
      <c r="Q37" s="44">
        <v>35.851978000000003</v>
      </c>
      <c r="R37" s="44">
        <v>48.041027</v>
      </c>
      <c r="S37" s="44">
        <v>50.923763000000001</v>
      </c>
      <c r="T37" s="44">
        <v>1043723.0625</v>
      </c>
      <c r="U37" s="44">
        <v>123256</v>
      </c>
      <c r="V37" s="44">
        <v>164013.3125</v>
      </c>
      <c r="W37" s="44">
        <v>4678.3530270000001</v>
      </c>
      <c r="X37" s="44">
        <v>125924.948036</v>
      </c>
      <c r="Y37" s="44">
        <v>173772.79552300001</v>
      </c>
      <c r="Z37" s="44">
        <v>13507.093867</v>
      </c>
      <c r="AA37" s="44">
        <v>218.730233</v>
      </c>
      <c r="AB37" s="44">
        <v>13.012449999999999</v>
      </c>
      <c r="AC37" s="44">
        <v>6.4420419999999998</v>
      </c>
      <c r="AD37" s="44">
        <v>77137.940560000003</v>
      </c>
    </row>
    <row r="38" spans="1:30" x14ac:dyDescent="0.25">
      <c r="A38">
        <v>37</v>
      </c>
      <c r="B38" t="s">
        <v>101</v>
      </c>
      <c r="C38" t="s">
        <v>102</v>
      </c>
      <c r="D38" t="s">
        <v>103</v>
      </c>
      <c r="E38" t="s">
        <v>104</v>
      </c>
      <c r="F38" s="48">
        <f>VLOOKUP(A38,'TAZ definitions'!$A$1:$E$1902,2,FALSE)</f>
        <v>0.56000000000000005</v>
      </c>
      <c r="G38" s="48">
        <f>VLOOKUP(A38,'TAZ definitions'!$A$1:$E$1902,4,FALSE)</f>
        <v>0</v>
      </c>
      <c r="H38" s="44">
        <v>950190</v>
      </c>
      <c r="I38" s="44">
        <v>1032904</v>
      </c>
      <c r="J38" s="44">
        <v>114866</v>
      </c>
      <c r="K38" s="44">
        <v>118916</v>
      </c>
      <c r="L38" s="44">
        <v>53266</v>
      </c>
      <c r="M38" s="44">
        <v>212233</v>
      </c>
      <c r="N38" s="44">
        <v>2776</v>
      </c>
      <c r="O38" s="44">
        <v>5242.3334960000002</v>
      </c>
      <c r="P38" s="44">
        <v>33.445704999999997</v>
      </c>
      <c r="Q38" s="44">
        <v>32.318787</v>
      </c>
      <c r="R38" s="44">
        <v>33.139800999999999</v>
      </c>
      <c r="S38" s="44">
        <v>32.874682999999997</v>
      </c>
      <c r="T38" s="44">
        <v>992614.9375</v>
      </c>
      <c r="U38" s="44">
        <v>116943.289063</v>
      </c>
      <c r="V38" s="44">
        <v>134801.921875</v>
      </c>
      <c r="W38" s="44">
        <v>4041.0095209999999</v>
      </c>
      <c r="X38" s="44">
        <v>20812.308946000001</v>
      </c>
      <c r="Y38" s="44">
        <v>40937.694375999999</v>
      </c>
      <c r="Z38" s="44">
        <v>8531.0469979999998</v>
      </c>
      <c r="AA38" s="44">
        <v>66.842804999999998</v>
      </c>
      <c r="AB38" s="44">
        <v>2.7482009999999999</v>
      </c>
      <c r="AC38" s="44">
        <v>2.4237320000000002</v>
      </c>
      <c r="AD38" s="44">
        <v>25543.578357999999</v>
      </c>
    </row>
    <row r="39" spans="1:30" x14ac:dyDescent="0.25">
      <c r="A39">
        <v>38</v>
      </c>
      <c r="B39" t="s">
        <v>101</v>
      </c>
      <c r="C39" t="s">
        <v>102</v>
      </c>
      <c r="D39" t="s">
        <v>103</v>
      </c>
      <c r="E39" t="s">
        <v>104</v>
      </c>
      <c r="F39" s="48">
        <f>VLOOKUP(A39,'TAZ definitions'!$A$1:$E$1902,2,FALSE)</f>
        <v>0</v>
      </c>
      <c r="G39" s="48">
        <f>VLOOKUP(A39,'TAZ definitions'!$A$1:$E$1902,4,FALSE)</f>
        <v>0</v>
      </c>
      <c r="H39" s="44">
        <v>984049</v>
      </c>
      <c r="I39" s="44">
        <v>1019451</v>
      </c>
      <c r="J39" s="44">
        <v>119273</v>
      </c>
      <c r="K39" s="44">
        <v>116228</v>
      </c>
      <c r="L39" s="44">
        <v>53266</v>
      </c>
      <c r="M39" s="44">
        <v>212320</v>
      </c>
      <c r="N39" s="44">
        <v>2620</v>
      </c>
      <c r="O39" s="44">
        <v>5439.3334960000002</v>
      </c>
      <c r="P39" s="44">
        <v>36.468597000000003</v>
      </c>
      <c r="Q39" s="44">
        <v>35.952984000000001</v>
      </c>
      <c r="R39" s="44">
        <v>45.962017000000003</v>
      </c>
      <c r="S39" s="44">
        <v>46.137062</v>
      </c>
      <c r="T39" s="44">
        <v>1003601</v>
      </c>
      <c r="U39" s="44">
        <v>117591.304688</v>
      </c>
      <c r="V39" s="44">
        <v>141108.9375</v>
      </c>
      <c r="W39" s="44">
        <v>4177.0722660000001</v>
      </c>
      <c r="X39" s="44">
        <v>55516.270249000001</v>
      </c>
      <c r="Y39" s="44">
        <v>77592.168248000002</v>
      </c>
      <c r="Z39" s="44">
        <v>15780.771237999999</v>
      </c>
      <c r="AA39" s="44">
        <v>151.62319500000001</v>
      </c>
      <c r="AB39" s="44">
        <v>13.370596000000001</v>
      </c>
      <c r="AC39" s="44">
        <v>6.1618120000000003</v>
      </c>
      <c r="AD39" s="44">
        <v>72139.443415000002</v>
      </c>
    </row>
    <row r="40" spans="1:30" x14ac:dyDescent="0.25">
      <c r="A40">
        <v>39</v>
      </c>
      <c r="B40" t="s">
        <v>101</v>
      </c>
      <c r="C40" t="s">
        <v>102</v>
      </c>
      <c r="D40" t="s">
        <v>103</v>
      </c>
      <c r="E40" t="s">
        <v>104</v>
      </c>
      <c r="F40" s="48">
        <f>VLOOKUP(A40,'TAZ definitions'!$A$1:$E$1902,2,FALSE)</f>
        <v>0.54081632653061229</v>
      </c>
      <c r="G40" s="48">
        <f>VLOOKUP(A40,'TAZ definitions'!$A$1:$E$1902,4,FALSE)</f>
        <v>0</v>
      </c>
      <c r="H40" s="44">
        <v>918500</v>
      </c>
      <c r="I40" s="44">
        <v>1011534</v>
      </c>
      <c r="J40" s="44">
        <v>113839</v>
      </c>
      <c r="K40" s="44">
        <v>114821</v>
      </c>
      <c r="L40" s="44">
        <v>53266</v>
      </c>
      <c r="M40" s="44">
        <v>205318</v>
      </c>
      <c r="N40" s="44">
        <v>1192</v>
      </c>
      <c r="O40" s="44">
        <v>5242.3334960000002</v>
      </c>
      <c r="P40" s="44">
        <v>35.124690999999999</v>
      </c>
      <c r="Q40" s="44">
        <v>34.656311000000002</v>
      </c>
      <c r="R40" s="44">
        <v>39.690624</v>
      </c>
      <c r="S40" s="44">
        <v>38.104073</v>
      </c>
      <c r="T40" s="44">
        <v>969931.375</v>
      </c>
      <c r="U40" s="44">
        <v>114381.875</v>
      </c>
      <c r="V40" s="44">
        <v>137323.921875</v>
      </c>
      <c r="W40" s="44">
        <v>3431.1198730000001</v>
      </c>
      <c r="X40" s="44">
        <v>413756.76745300001</v>
      </c>
      <c r="Y40" s="44">
        <v>589368.54810599994</v>
      </c>
      <c r="Z40" s="44">
        <v>67598.943161999996</v>
      </c>
      <c r="AA40" s="44">
        <v>786.40492600000005</v>
      </c>
      <c r="AB40" s="44">
        <v>39.354005999999998</v>
      </c>
      <c r="AC40" s="44">
        <v>26.581735999999999</v>
      </c>
      <c r="AD40" s="44">
        <v>294424.87115899997</v>
      </c>
    </row>
    <row r="41" spans="1:30" x14ac:dyDescent="0.25">
      <c r="A41">
        <v>40</v>
      </c>
      <c r="B41" t="s">
        <v>101</v>
      </c>
      <c r="C41" t="s">
        <v>102</v>
      </c>
      <c r="D41" t="s">
        <v>103</v>
      </c>
      <c r="E41" t="s">
        <v>104</v>
      </c>
      <c r="F41" s="48">
        <f>VLOOKUP(A41,'TAZ definitions'!$A$1:$E$1902,2,FALSE)</f>
        <v>0.11428571428571428</v>
      </c>
      <c r="G41" s="48">
        <f>VLOOKUP(A41,'TAZ definitions'!$A$1:$E$1902,4,FALSE)</f>
        <v>0.25</v>
      </c>
      <c r="H41" s="44">
        <v>1070971</v>
      </c>
      <c r="I41" s="44">
        <v>1029397</v>
      </c>
      <c r="J41" s="44">
        <v>128119</v>
      </c>
      <c r="K41" s="44">
        <v>118254</v>
      </c>
      <c r="L41" s="44">
        <v>121892</v>
      </c>
      <c r="M41" s="44">
        <v>234539</v>
      </c>
      <c r="N41" s="44">
        <v>3517.8332519999999</v>
      </c>
      <c r="O41" s="44">
        <v>5613.3334960000002</v>
      </c>
      <c r="P41" s="44">
        <v>33.932205000000003</v>
      </c>
      <c r="Q41" s="44">
        <v>33.536472000000003</v>
      </c>
      <c r="R41" s="44">
        <v>42.360011999999998</v>
      </c>
      <c r="S41" s="44">
        <v>47.200358999999999</v>
      </c>
      <c r="T41" s="44">
        <v>1047044.375</v>
      </c>
      <c r="U41" s="44">
        <v>122441.492188</v>
      </c>
      <c r="V41" s="44">
        <v>186722.734375</v>
      </c>
      <c r="W41" s="44">
        <v>4723.8378910000001</v>
      </c>
      <c r="X41" s="44">
        <v>0</v>
      </c>
      <c r="Y41" s="44">
        <v>0</v>
      </c>
      <c r="Z41" s="44">
        <v>0</v>
      </c>
      <c r="AA41" s="44">
        <v>0</v>
      </c>
      <c r="AB41" s="44">
        <v>0</v>
      </c>
      <c r="AC41" s="44">
        <v>0</v>
      </c>
      <c r="AD41" s="44">
        <v>0</v>
      </c>
    </row>
    <row r="42" spans="1:30" x14ac:dyDescent="0.25">
      <c r="A42">
        <v>41</v>
      </c>
      <c r="B42" t="s">
        <v>101</v>
      </c>
      <c r="C42" t="s">
        <v>102</v>
      </c>
      <c r="D42" t="s">
        <v>103</v>
      </c>
      <c r="E42" t="s">
        <v>104</v>
      </c>
      <c r="F42" s="48">
        <f>VLOOKUP(A42,'TAZ definitions'!$A$1:$E$1902,2,FALSE)</f>
        <v>0.5</v>
      </c>
      <c r="G42" s="48">
        <f>VLOOKUP(A42,'TAZ definitions'!$A$1:$E$1902,4,FALSE)</f>
        <v>0</v>
      </c>
      <c r="H42" s="44">
        <v>1075470</v>
      </c>
      <c r="I42" s="44">
        <v>1021280</v>
      </c>
      <c r="J42" s="44">
        <v>127080</v>
      </c>
      <c r="K42" s="44">
        <v>116440</v>
      </c>
      <c r="L42" s="44">
        <v>110952</v>
      </c>
      <c r="M42" s="44">
        <v>232631</v>
      </c>
      <c r="N42" s="44">
        <v>2286.5</v>
      </c>
      <c r="O42" s="44">
        <v>5613.3334960000002</v>
      </c>
      <c r="P42" s="44">
        <v>35.586860999999999</v>
      </c>
      <c r="Q42" s="44">
        <v>34.696728</v>
      </c>
      <c r="R42" s="44">
        <v>33.846958000000001</v>
      </c>
      <c r="S42" s="44">
        <v>38.150787000000001</v>
      </c>
      <c r="T42" s="44">
        <v>1052133.5</v>
      </c>
      <c r="U42" s="44">
        <v>122497.953125</v>
      </c>
      <c r="V42" s="44">
        <v>163352.1875</v>
      </c>
      <c r="W42" s="44">
        <v>3719.1772460000002</v>
      </c>
      <c r="X42" s="44">
        <v>449262.03440300003</v>
      </c>
      <c r="Y42" s="44">
        <v>577694.876819</v>
      </c>
      <c r="Z42" s="44">
        <v>93229.399067000006</v>
      </c>
      <c r="AA42" s="44">
        <v>1039.8187849999999</v>
      </c>
      <c r="AB42" s="44">
        <v>64.105493999999993</v>
      </c>
      <c r="AC42" s="44">
        <v>39.119134000000003</v>
      </c>
      <c r="AD42" s="44">
        <v>438990.57235500001</v>
      </c>
    </row>
    <row r="43" spans="1:30" x14ac:dyDescent="0.25">
      <c r="A43">
        <v>42</v>
      </c>
      <c r="B43" t="s">
        <v>101</v>
      </c>
      <c r="C43" t="s">
        <v>102</v>
      </c>
      <c r="D43" t="s">
        <v>103</v>
      </c>
      <c r="E43" t="s">
        <v>104</v>
      </c>
      <c r="F43" s="48">
        <f>VLOOKUP(A43,'TAZ definitions'!$A$1:$E$1902,2,FALSE)</f>
        <v>0.29197080291970801</v>
      </c>
      <c r="G43" s="48">
        <f>VLOOKUP(A43,'TAZ definitions'!$A$1:$E$1902,4,FALSE)</f>
        <v>0.33527696793002915</v>
      </c>
      <c r="H43" s="44">
        <v>1014854</v>
      </c>
      <c r="I43" s="44">
        <v>1030551</v>
      </c>
      <c r="J43" s="44">
        <v>124292</v>
      </c>
      <c r="K43" s="44">
        <v>118099</v>
      </c>
      <c r="L43" s="44">
        <v>106149</v>
      </c>
      <c r="M43" s="44">
        <v>231980</v>
      </c>
      <c r="N43" s="44">
        <v>2198.5</v>
      </c>
      <c r="O43" s="44">
        <v>5613.3334960000002</v>
      </c>
      <c r="P43" s="44">
        <v>29.656305</v>
      </c>
      <c r="Q43" s="44">
        <v>29.300180000000001</v>
      </c>
      <c r="R43" s="44">
        <v>31.500086</v>
      </c>
      <c r="S43" s="44">
        <v>33.180256</v>
      </c>
      <c r="T43" s="44">
        <v>1024122.6875</v>
      </c>
      <c r="U43" s="44">
        <v>120635.203125</v>
      </c>
      <c r="V43" s="44">
        <v>180448.671875</v>
      </c>
      <c r="W43" s="44">
        <v>4214.8632809999999</v>
      </c>
      <c r="X43" s="44">
        <v>216989.66613699999</v>
      </c>
      <c r="Y43" s="44">
        <v>374581.951046</v>
      </c>
      <c r="Z43" s="44">
        <v>72011.520552000002</v>
      </c>
      <c r="AA43" s="44">
        <v>685.64213099999995</v>
      </c>
      <c r="AB43" s="44">
        <v>39.688200000000002</v>
      </c>
      <c r="AC43" s="44">
        <v>26.122150999999999</v>
      </c>
      <c r="AD43" s="44">
        <v>288126.94461399998</v>
      </c>
    </row>
    <row r="44" spans="1:30" x14ac:dyDescent="0.25">
      <c r="A44">
        <v>43</v>
      </c>
      <c r="B44" t="s">
        <v>101</v>
      </c>
      <c r="C44" t="s">
        <v>102</v>
      </c>
      <c r="D44" t="s">
        <v>103</v>
      </c>
      <c r="E44" t="s">
        <v>104</v>
      </c>
      <c r="F44" s="48">
        <f>VLOOKUP(A44,'TAZ definitions'!$A$1:$E$1902,2,FALSE)</f>
        <v>0</v>
      </c>
      <c r="G44" s="48">
        <f>VLOOKUP(A44,'TAZ definitions'!$A$1:$E$1902,4,FALSE)</f>
        <v>0</v>
      </c>
      <c r="H44" s="44">
        <v>1038922</v>
      </c>
      <c r="I44" s="44">
        <v>1020830</v>
      </c>
      <c r="J44" s="44">
        <v>126508</v>
      </c>
      <c r="K44" s="44">
        <v>117896</v>
      </c>
      <c r="L44" s="44">
        <v>63940</v>
      </c>
      <c r="M44" s="44">
        <v>231980</v>
      </c>
      <c r="N44" s="44">
        <v>2620</v>
      </c>
      <c r="O44" s="44">
        <v>5613.3334960000002</v>
      </c>
      <c r="P44" s="44">
        <v>38.031447999999997</v>
      </c>
      <c r="Q44" s="44">
        <v>37.375163999999998</v>
      </c>
      <c r="R44" s="44">
        <v>50.028556999999999</v>
      </c>
      <c r="S44" s="44">
        <v>52.676315000000002</v>
      </c>
      <c r="T44" s="44">
        <v>1028909.875</v>
      </c>
      <c r="U44" s="44">
        <v>121742.15625</v>
      </c>
      <c r="V44" s="44">
        <v>156932.5625</v>
      </c>
      <c r="W44" s="44">
        <v>4276.4970700000003</v>
      </c>
      <c r="X44" s="44">
        <v>1649399.996062</v>
      </c>
      <c r="Y44" s="44">
        <v>1979914.713425</v>
      </c>
      <c r="Z44" s="44">
        <v>251406.660798</v>
      </c>
      <c r="AA44" s="44">
        <v>3310.6334299999999</v>
      </c>
      <c r="AB44" s="44">
        <v>231.41617299999999</v>
      </c>
      <c r="AC44" s="44">
        <v>121.952467</v>
      </c>
      <c r="AD44" s="44">
        <v>1406745.352007</v>
      </c>
    </row>
    <row r="45" spans="1:30" x14ac:dyDescent="0.25">
      <c r="A45">
        <v>44</v>
      </c>
      <c r="B45" t="s">
        <v>101</v>
      </c>
      <c r="C45" t="s">
        <v>102</v>
      </c>
      <c r="D45" t="s">
        <v>103</v>
      </c>
      <c r="E45" t="s">
        <v>104</v>
      </c>
      <c r="F45" s="48">
        <f>VLOOKUP(A45,'TAZ definitions'!$A$1:$E$1902,2,FALSE)</f>
        <v>0</v>
      </c>
      <c r="G45" s="48">
        <f>VLOOKUP(A45,'TAZ definitions'!$A$1:$E$1902,4,FALSE)</f>
        <v>0</v>
      </c>
      <c r="H45" s="44">
        <v>977499</v>
      </c>
      <c r="I45" s="44">
        <v>1023101</v>
      </c>
      <c r="J45" s="44">
        <v>120094</v>
      </c>
      <c r="K45" s="44">
        <v>117481</v>
      </c>
      <c r="L45" s="44">
        <v>56493</v>
      </c>
      <c r="M45" s="44">
        <v>231052</v>
      </c>
      <c r="N45" s="44">
        <v>1192</v>
      </c>
      <c r="O45" s="44">
        <v>5155.8334960000002</v>
      </c>
      <c r="P45" s="44">
        <v>38.327297000000002</v>
      </c>
      <c r="Q45" s="44">
        <v>37.634444999999999</v>
      </c>
      <c r="R45" s="44">
        <v>48.798672000000003</v>
      </c>
      <c r="S45" s="44">
        <v>49.881954</v>
      </c>
      <c r="T45" s="44">
        <v>1001618.75</v>
      </c>
      <c r="U45" s="44">
        <v>118711.921875</v>
      </c>
      <c r="V45" s="44">
        <v>148820.90625</v>
      </c>
      <c r="W45" s="44">
        <v>3288.554443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</row>
    <row r="46" spans="1:30" x14ac:dyDescent="0.25">
      <c r="A46">
        <v>45</v>
      </c>
      <c r="B46" t="s">
        <v>101</v>
      </c>
      <c r="C46" t="s">
        <v>102</v>
      </c>
      <c r="D46" t="s">
        <v>103</v>
      </c>
      <c r="E46" t="s">
        <v>104</v>
      </c>
      <c r="F46" s="48">
        <f>VLOOKUP(A46,'TAZ definitions'!$A$1:$E$1902,2,FALSE)</f>
        <v>0</v>
      </c>
      <c r="G46" s="48">
        <f>VLOOKUP(A46,'TAZ definitions'!$A$1:$E$1902,4,FALSE)</f>
        <v>0</v>
      </c>
      <c r="H46" s="44">
        <v>963609</v>
      </c>
      <c r="I46" s="44">
        <v>1005688</v>
      </c>
      <c r="J46" s="44">
        <v>118324</v>
      </c>
      <c r="K46" s="44">
        <v>113787</v>
      </c>
      <c r="L46" s="44">
        <v>56493</v>
      </c>
      <c r="M46" s="44">
        <v>212233</v>
      </c>
      <c r="N46" s="44">
        <v>1192</v>
      </c>
      <c r="O46" s="44">
        <v>4958.8334960000002</v>
      </c>
      <c r="P46" s="44">
        <v>37.226481999999997</v>
      </c>
      <c r="Q46" s="44">
        <v>36.589843999999999</v>
      </c>
      <c r="R46" s="44">
        <v>44.447456000000003</v>
      </c>
      <c r="S46" s="44">
        <v>44.638221999999999</v>
      </c>
      <c r="T46" s="44">
        <v>985610.6875</v>
      </c>
      <c r="U46" s="44">
        <v>115951.757813</v>
      </c>
      <c r="V46" s="44">
        <v>137924.203125</v>
      </c>
      <c r="W46" s="44">
        <v>3161.5500489999999</v>
      </c>
      <c r="X46" s="44">
        <v>271538.98259299999</v>
      </c>
      <c r="Y46" s="44">
        <v>425764.754296</v>
      </c>
      <c r="Z46" s="44">
        <v>56950.835729999999</v>
      </c>
      <c r="AA46" s="44">
        <v>663.11292100000003</v>
      </c>
      <c r="AB46" s="44">
        <v>33.774653999999998</v>
      </c>
      <c r="AC46" s="44">
        <v>22.770492000000001</v>
      </c>
      <c r="AD46" s="44">
        <v>252474.36192699999</v>
      </c>
    </row>
    <row r="47" spans="1:30" x14ac:dyDescent="0.25">
      <c r="A47">
        <v>46</v>
      </c>
      <c r="B47" t="s">
        <v>101</v>
      </c>
      <c r="C47" t="s">
        <v>102</v>
      </c>
      <c r="D47" t="s">
        <v>103</v>
      </c>
      <c r="E47" t="s">
        <v>104</v>
      </c>
      <c r="F47" s="48">
        <f>VLOOKUP(A47,'TAZ definitions'!$A$1:$E$1902,2,FALSE)</f>
        <v>0.5</v>
      </c>
      <c r="G47" s="48">
        <f>VLOOKUP(A47,'TAZ definitions'!$A$1:$E$1902,4,FALSE)</f>
        <v>0.39130434782608697</v>
      </c>
      <c r="H47" s="44">
        <v>896359</v>
      </c>
      <c r="I47" s="44">
        <v>989904</v>
      </c>
      <c r="J47" s="44">
        <v>110439</v>
      </c>
      <c r="K47" s="44">
        <v>111493</v>
      </c>
      <c r="L47" s="44">
        <v>53266</v>
      </c>
      <c r="M47" s="44">
        <v>205318</v>
      </c>
      <c r="N47" s="44">
        <v>1192</v>
      </c>
      <c r="O47" s="44">
        <v>4807.3334960000002</v>
      </c>
      <c r="P47" s="44">
        <v>38.253323000000002</v>
      </c>
      <c r="Q47" s="44">
        <v>37.725853000000001</v>
      </c>
      <c r="R47" s="44">
        <v>43.966414999999998</v>
      </c>
      <c r="S47" s="44">
        <v>43.389426999999998</v>
      </c>
      <c r="T47" s="44">
        <v>943096.0625</v>
      </c>
      <c r="U47" s="44">
        <v>110965.601563</v>
      </c>
      <c r="V47" s="44">
        <v>129234.296875</v>
      </c>
      <c r="W47" s="44">
        <v>2998.2944339999999</v>
      </c>
      <c r="X47" s="44">
        <v>12313.136252</v>
      </c>
      <c r="Y47" s="44">
        <v>30304.050396999999</v>
      </c>
      <c r="Z47" s="44">
        <v>3892.8107450000002</v>
      </c>
      <c r="AA47" s="44">
        <v>45.748317</v>
      </c>
      <c r="AB47" s="44">
        <v>2.522767</v>
      </c>
      <c r="AC47" s="44">
        <v>1.558854</v>
      </c>
      <c r="AD47" s="44">
        <v>17530.521223</v>
      </c>
    </row>
    <row r="48" spans="1:30" x14ac:dyDescent="0.25">
      <c r="A48">
        <v>47</v>
      </c>
      <c r="B48" t="s">
        <v>101</v>
      </c>
      <c r="C48" t="s">
        <v>102</v>
      </c>
      <c r="D48" t="s">
        <v>103</v>
      </c>
      <c r="E48" t="s">
        <v>104</v>
      </c>
      <c r="F48" s="48">
        <f>VLOOKUP(A48,'TAZ definitions'!$A$1:$E$1902,2,FALSE)</f>
        <v>8.6956521739130432E-2</v>
      </c>
      <c r="G48" s="48">
        <f>VLOOKUP(A48,'TAZ definitions'!$A$1:$E$1902,4,FALSE)</f>
        <v>0.27272727272727271</v>
      </c>
      <c r="H48" s="44">
        <v>1063101</v>
      </c>
      <c r="I48" s="44">
        <v>1025017</v>
      </c>
      <c r="J48" s="44">
        <v>126498</v>
      </c>
      <c r="K48" s="44">
        <v>115899</v>
      </c>
      <c r="L48" s="44">
        <v>116454</v>
      </c>
      <c r="M48" s="44">
        <v>233145</v>
      </c>
      <c r="N48" s="44">
        <v>2350</v>
      </c>
      <c r="O48" s="44">
        <v>5613.3334960000002</v>
      </c>
      <c r="P48" s="44">
        <v>33.176501999999999</v>
      </c>
      <c r="Q48" s="44">
        <v>32.984085</v>
      </c>
      <c r="R48" s="44">
        <v>34.457293999999997</v>
      </c>
      <c r="S48" s="44">
        <v>38.143509000000002</v>
      </c>
      <c r="T48" s="44">
        <v>1042506.75</v>
      </c>
      <c r="U48" s="44">
        <v>120766.523438</v>
      </c>
      <c r="V48" s="44">
        <v>179555.390625</v>
      </c>
      <c r="W48" s="44">
        <v>4114.6679690000001</v>
      </c>
      <c r="X48" s="44">
        <v>0</v>
      </c>
      <c r="Y48" s="44">
        <v>25679.963591</v>
      </c>
      <c r="Z48" s="44">
        <v>2180.5593990000002</v>
      </c>
      <c r="AA48" s="44">
        <v>33.993493999999998</v>
      </c>
      <c r="AB48" s="44">
        <v>1.7359990000000001</v>
      </c>
      <c r="AC48" s="44">
        <v>1.017139</v>
      </c>
      <c r="AD48" s="44">
        <v>11726.635403</v>
      </c>
    </row>
    <row r="49" spans="1:30" x14ac:dyDescent="0.25">
      <c r="A49">
        <v>48</v>
      </c>
      <c r="B49" t="s">
        <v>101</v>
      </c>
      <c r="C49" t="s">
        <v>102</v>
      </c>
      <c r="D49" t="s">
        <v>103</v>
      </c>
      <c r="E49" t="s">
        <v>104</v>
      </c>
      <c r="F49" s="48">
        <f>VLOOKUP(A49,'TAZ definitions'!$A$1:$E$1902,2,FALSE)</f>
        <v>0</v>
      </c>
      <c r="G49" s="48">
        <f>VLOOKUP(A49,'TAZ definitions'!$A$1:$E$1902,4,FALSE)</f>
        <v>0</v>
      </c>
      <c r="H49" s="44">
        <v>1055002</v>
      </c>
      <c r="I49" s="44">
        <v>1012857</v>
      </c>
      <c r="J49" s="44">
        <v>125635</v>
      </c>
      <c r="K49" s="44">
        <v>116424</v>
      </c>
      <c r="L49" s="44">
        <v>109446</v>
      </c>
      <c r="M49" s="44">
        <v>231980</v>
      </c>
      <c r="N49" s="44">
        <v>1915</v>
      </c>
      <c r="O49" s="44">
        <v>5613.3334960000002</v>
      </c>
      <c r="P49" s="44">
        <v>37.531466999999999</v>
      </c>
      <c r="Q49" s="44">
        <v>37.134937000000001</v>
      </c>
      <c r="R49" s="44">
        <v>47.947890999999998</v>
      </c>
      <c r="S49" s="44">
        <v>50.579310999999997</v>
      </c>
      <c r="T49" s="44">
        <v>1032006.625</v>
      </c>
      <c r="U49" s="44">
        <v>120609.242188</v>
      </c>
      <c r="V49" s="44">
        <v>176303.734375</v>
      </c>
      <c r="W49" s="44">
        <v>3932.9064939999998</v>
      </c>
      <c r="X49" s="44">
        <v>467195.86532899999</v>
      </c>
      <c r="Y49" s="44">
        <v>1224186.8328170001</v>
      </c>
      <c r="Z49" s="44">
        <v>129752.804353</v>
      </c>
      <c r="AA49" s="44">
        <v>1790.395115</v>
      </c>
      <c r="AB49" s="44">
        <v>107.29721499999999</v>
      </c>
      <c r="AC49" s="44">
        <v>58.640512000000001</v>
      </c>
      <c r="AD49" s="44">
        <v>680920.74601500004</v>
      </c>
    </row>
    <row r="50" spans="1:30" x14ac:dyDescent="0.25">
      <c r="A50">
        <v>49</v>
      </c>
      <c r="B50" t="s">
        <v>101</v>
      </c>
      <c r="C50" t="s">
        <v>102</v>
      </c>
      <c r="D50" t="s">
        <v>103</v>
      </c>
      <c r="E50" t="s">
        <v>104</v>
      </c>
      <c r="F50" s="48">
        <f>VLOOKUP(A50,'TAZ definitions'!$A$1:$E$1902,2,FALSE)</f>
        <v>0</v>
      </c>
      <c r="G50" s="48">
        <f>VLOOKUP(A50,'TAZ definitions'!$A$1:$E$1902,4,FALSE)</f>
        <v>0</v>
      </c>
      <c r="H50" s="44">
        <v>962885</v>
      </c>
      <c r="I50" s="44">
        <v>1008385</v>
      </c>
      <c r="J50" s="44">
        <v>118526</v>
      </c>
      <c r="K50" s="44">
        <v>115029</v>
      </c>
      <c r="L50" s="44">
        <v>56493</v>
      </c>
      <c r="M50" s="44">
        <v>212320</v>
      </c>
      <c r="N50" s="44">
        <v>1192</v>
      </c>
      <c r="O50" s="44">
        <v>5155.8334960000002</v>
      </c>
      <c r="P50" s="44">
        <v>39.374256000000003</v>
      </c>
      <c r="Q50" s="44">
        <v>38.877589999999998</v>
      </c>
      <c r="R50" s="44">
        <v>48.967449000000002</v>
      </c>
      <c r="S50" s="44">
        <v>49.195393000000003</v>
      </c>
      <c r="T50" s="44">
        <v>986923.375</v>
      </c>
      <c r="U50" s="44">
        <v>116678.484375</v>
      </c>
      <c r="V50" s="44">
        <v>138818.625</v>
      </c>
      <c r="W50" s="44">
        <v>3286.1496579999998</v>
      </c>
      <c r="X50" s="44">
        <v>42425.832899000001</v>
      </c>
      <c r="Y50" s="44">
        <v>241927.59796799999</v>
      </c>
      <c r="Z50" s="44">
        <v>22210.539601</v>
      </c>
      <c r="AA50" s="44">
        <v>329.71127300000001</v>
      </c>
      <c r="AB50" s="44">
        <v>19.638966</v>
      </c>
      <c r="AC50" s="44">
        <v>10.163605</v>
      </c>
      <c r="AD50" s="44">
        <v>119725.901782</v>
      </c>
    </row>
    <row r="51" spans="1:30" x14ac:dyDescent="0.25">
      <c r="A51">
        <v>50</v>
      </c>
      <c r="B51" t="s">
        <v>101</v>
      </c>
      <c r="C51" t="s">
        <v>102</v>
      </c>
      <c r="D51" t="s">
        <v>103</v>
      </c>
      <c r="E51" t="s">
        <v>104</v>
      </c>
      <c r="F51" s="48">
        <f>VLOOKUP(A51,'TAZ definitions'!$A$1:$E$1902,2,FALSE)</f>
        <v>0.21264367816091953</v>
      </c>
      <c r="G51" s="48">
        <f>VLOOKUP(A51,'TAZ definitions'!$A$1:$E$1902,4,FALSE)</f>
        <v>0.4017857142857143</v>
      </c>
      <c r="H51" s="44">
        <v>970205</v>
      </c>
      <c r="I51" s="44">
        <v>990633</v>
      </c>
      <c r="J51" s="44">
        <v>119397</v>
      </c>
      <c r="K51" s="44">
        <v>112770</v>
      </c>
      <c r="L51" s="44">
        <v>56493</v>
      </c>
      <c r="M51" s="44">
        <v>223838</v>
      </c>
      <c r="N51" s="44">
        <v>1192</v>
      </c>
      <c r="O51" s="44">
        <v>4455.8334960000002</v>
      </c>
      <c r="P51" s="44">
        <v>38.301051999999999</v>
      </c>
      <c r="Q51" s="44">
        <v>37.871220000000001</v>
      </c>
      <c r="R51" s="44">
        <v>42.948692000000001</v>
      </c>
      <c r="S51" s="44">
        <v>43.695540999999999</v>
      </c>
      <c r="T51" s="44">
        <v>980953.5</v>
      </c>
      <c r="U51" s="44">
        <v>115910.101563</v>
      </c>
      <c r="V51" s="44">
        <v>144544.28125</v>
      </c>
      <c r="W51" s="44">
        <v>2909.3188479999999</v>
      </c>
      <c r="X51" s="44">
        <v>1265985.177132</v>
      </c>
      <c r="Y51" s="44">
        <v>1374039.956609</v>
      </c>
      <c r="Z51" s="44">
        <v>75225.58438</v>
      </c>
      <c r="AA51" s="44">
        <v>1308.927547</v>
      </c>
      <c r="AB51" s="44">
        <v>69.542115999999993</v>
      </c>
      <c r="AC51" s="44">
        <v>37.47296</v>
      </c>
      <c r="AD51" s="44">
        <v>446287.07166900003</v>
      </c>
    </row>
    <row r="52" spans="1:30" x14ac:dyDescent="0.25">
      <c r="A52">
        <v>51</v>
      </c>
      <c r="B52" t="s">
        <v>101</v>
      </c>
      <c r="C52" t="s">
        <v>102</v>
      </c>
      <c r="D52" t="s">
        <v>103</v>
      </c>
      <c r="E52" t="s">
        <v>104</v>
      </c>
      <c r="F52" s="48">
        <f>VLOOKUP(A52,'TAZ definitions'!$A$1:$E$1902,2,FALSE)</f>
        <v>0</v>
      </c>
      <c r="G52" s="48">
        <f>VLOOKUP(A52,'TAZ definitions'!$A$1:$E$1902,4,FALSE)</f>
        <v>0.14285714285714285</v>
      </c>
      <c r="H52" s="44">
        <v>1067518</v>
      </c>
      <c r="I52" s="44">
        <v>1070057</v>
      </c>
      <c r="J52" s="44">
        <v>127079</v>
      </c>
      <c r="K52" s="44">
        <v>123891</v>
      </c>
      <c r="L52" s="44">
        <v>118008</v>
      </c>
      <c r="M52" s="44">
        <v>234539</v>
      </c>
      <c r="N52" s="44">
        <v>2665</v>
      </c>
      <c r="O52" s="44">
        <v>5665.3334960000002</v>
      </c>
      <c r="P52" s="44">
        <v>31.770197</v>
      </c>
      <c r="Q52" s="44">
        <v>31.416118999999998</v>
      </c>
      <c r="R52" s="44">
        <v>41.11298</v>
      </c>
      <c r="S52" s="44">
        <v>45.072498000000003</v>
      </c>
      <c r="T52" s="44">
        <v>1069082.25</v>
      </c>
      <c r="U52" s="44">
        <v>125114.890625</v>
      </c>
      <c r="V52" s="44">
        <v>189802.34375</v>
      </c>
      <c r="W52" s="44">
        <v>4513.4946289999998</v>
      </c>
      <c r="X52" s="44">
        <v>492894.71956900001</v>
      </c>
      <c r="Y52" s="44">
        <v>654107.37473599997</v>
      </c>
      <c r="Z52" s="44">
        <v>99482.007461000001</v>
      </c>
      <c r="AA52" s="44">
        <v>1135.735328</v>
      </c>
      <c r="AB52" s="44">
        <v>69.521113999999997</v>
      </c>
      <c r="AC52" s="44">
        <v>41.949376000000001</v>
      </c>
      <c r="AD52" s="44">
        <v>472168.67313299997</v>
      </c>
    </row>
    <row r="53" spans="1:30" x14ac:dyDescent="0.25">
      <c r="A53">
        <v>52</v>
      </c>
      <c r="B53" t="s">
        <v>101</v>
      </c>
      <c r="C53" t="s">
        <v>102</v>
      </c>
      <c r="D53" t="s">
        <v>103</v>
      </c>
      <c r="E53" t="s">
        <v>104</v>
      </c>
      <c r="F53" s="48">
        <f>VLOOKUP(A53,'TAZ definitions'!$A$1:$E$1902,2,FALSE)</f>
        <v>0.5</v>
      </c>
      <c r="G53" s="48">
        <f>VLOOKUP(A53,'TAZ definitions'!$A$1:$E$1902,4,FALSE)</f>
        <v>0</v>
      </c>
      <c r="H53" s="44">
        <v>1059052</v>
      </c>
      <c r="I53" s="44">
        <v>1051329</v>
      </c>
      <c r="J53" s="44">
        <v>127268</v>
      </c>
      <c r="K53" s="44">
        <v>120306</v>
      </c>
      <c r="L53" s="44">
        <v>109446</v>
      </c>
      <c r="M53" s="44">
        <v>233145</v>
      </c>
      <c r="N53" s="44">
        <v>1915</v>
      </c>
      <c r="O53" s="44">
        <v>5613.3334960000002</v>
      </c>
      <c r="P53" s="44">
        <v>33.891907000000003</v>
      </c>
      <c r="Q53" s="44">
        <v>33.522869</v>
      </c>
      <c r="R53" s="44">
        <v>41.274608999999998</v>
      </c>
      <c r="S53" s="44">
        <v>44.707546000000001</v>
      </c>
      <c r="T53" s="44">
        <v>1054642.125</v>
      </c>
      <c r="U53" s="44">
        <v>123292.726563</v>
      </c>
      <c r="V53" s="44">
        <v>180077.546875</v>
      </c>
      <c r="W53" s="44">
        <v>4026.7307129999999</v>
      </c>
      <c r="X53" s="44">
        <v>171273.97549700001</v>
      </c>
      <c r="Y53" s="44">
        <v>313379.18752199999</v>
      </c>
      <c r="Z53" s="44">
        <v>49813.098568000001</v>
      </c>
      <c r="AA53" s="44">
        <v>549.56781100000001</v>
      </c>
      <c r="AB53" s="44">
        <v>30.972677000000001</v>
      </c>
      <c r="AC53" s="44">
        <v>20.463905</v>
      </c>
      <c r="AD53" s="44">
        <v>225555.85034400001</v>
      </c>
    </row>
    <row r="54" spans="1:30" x14ac:dyDescent="0.25">
      <c r="A54">
        <v>53</v>
      </c>
      <c r="B54" t="s">
        <v>101</v>
      </c>
      <c r="C54" t="s">
        <v>102</v>
      </c>
      <c r="D54" t="s">
        <v>103</v>
      </c>
      <c r="E54" t="s">
        <v>104</v>
      </c>
      <c r="F54" s="48">
        <f>VLOOKUP(A54,'TAZ definitions'!$A$1:$E$1902,2,FALSE)</f>
        <v>0</v>
      </c>
      <c r="G54" s="48">
        <f>VLOOKUP(A54,'TAZ definitions'!$A$1:$E$1902,4,FALSE)</f>
        <v>0</v>
      </c>
      <c r="H54" s="44">
        <v>983538</v>
      </c>
      <c r="I54" s="44">
        <v>1003945</v>
      </c>
      <c r="J54" s="44">
        <v>118794</v>
      </c>
      <c r="K54" s="44">
        <v>114174</v>
      </c>
      <c r="L54" s="44">
        <v>57874</v>
      </c>
      <c r="M54" s="44">
        <v>231980</v>
      </c>
      <c r="N54" s="44">
        <v>1192</v>
      </c>
      <c r="O54" s="44">
        <v>5545.3334960000002</v>
      </c>
      <c r="P54" s="44">
        <v>39.442013000000003</v>
      </c>
      <c r="Q54" s="44">
        <v>38.926304000000002</v>
      </c>
      <c r="R54" s="44">
        <v>46.248531</v>
      </c>
      <c r="S54" s="44">
        <v>47.025962999999997</v>
      </c>
      <c r="T54" s="44">
        <v>994090.75</v>
      </c>
      <c r="U54" s="44">
        <v>116404.9375</v>
      </c>
      <c r="V54" s="44">
        <v>147906.34375</v>
      </c>
      <c r="W54" s="44">
        <v>3443.1621089999999</v>
      </c>
      <c r="X54" s="44">
        <v>171242.55580100001</v>
      </c>
      <c r="Y54" s="44">
        <v>336201.75498600001</v>
      </c>
      <c r="Z54" s="44">
        <v>38384.587769999998</v>
      </c>
      <c r="AA54" s="44">
        <v>498.72796599999998</v>
      </c>
      <c r="AB54" s="44">
        <v>28.766345000000001</v>
      </c>
      <c r="AC54" s="44">
        <v>16.647732000000001</v>
      </c>
      <c r="AD54" s="44">
        <v>190689.537492</v>
      </c>
    </row>
    <row r="55" spans="1:30" x14ac:dyDescent="0.25">
      <c r="A55">
        <v>54</v>
      </c>
      <c r="B55" t="s">
        <v>101</v>
      </c>
      <c r="C55" t="s">
        <v>102</v>
      </c>
      <c r="D55" t="s">
        <v>103</v>
      </c>
      <c r="E55" t="s">
        <v>104</v>
      </c>
      <c r="F55" s="48">
        <f>VLOOKUP(A55,'TAZ definitions'!$A$1:$E$1902,2,FALSE)</f>
        <v>0</v>
      </c>
      <c r="G55" s="48">
        <f>VLOOKUP(A55,'TAZ definitions'!$A$1:$E$1902,4,FALSE)</f>
        <v>0</v>
      </c>
      <c r="H55" s="44">
        <v>970895</v>
      </c>
      <c r="I55" s="44">
        <v>1005278</v>
      </c>
      <c r="J55" s="44">
        <v>119079</v>
      </c>
      <c r="K55" s="44">
        <v>113700</v>
      </c>
      <c r="L55" s="44">
        <v>56493</v>
      </c>
      <c r="M55" s="44">
        <v>231698</v>
      </c>
      <c r="N55" s="44">
        <v>1192</v>
      </c>
      <c r="O55" s="44">
        <v>5261.8334960000002</v>
      </c>
      <c r="P55" s="44">
        <v>37.216614</v>
      </c>
      <c r="Q55" s="44">
        <v>36.656395000000003</v>
      </c>
      <c r="R55" s="44">
        <v>41.345500999999999</v>
      </c>
      <c r="S55" s="44">
        <v>41.775795000000002</v>
      </c>
      <c r="T55" s="44">
        <v>989228.5625</v>
      </c>
      <c r="U55" s="44">
        <v>116210.828125</v>
      </c>
      <c r="V55" s="44">
        <v>149915.171875</v>
      </c>
      <c r="W55" s="44">
        <v>3362.101807</v>
      </c>
      <c r="X55" s="44">
        <v>91156.809341</v>
      </c>
      <c r="Y55" s="44">
        <v>152486.14877699999</v>
      </c>
      <c r="Z55" s="44">
        <v>15470.212249</v>
      </c>
      <c r="AA55" s="44">
        <v>233.057783</v>
      </c>
      <c r="AB55" s="44">
        <v>14.707777</v>
      </c>
      <c r="AC55" s="44">
        <v>8.1240349999999992</v>
      </c>
      <c r="AD55" s="44">
        <v>92794.010645999995</v>
      </c>
    </row>
    <row r="56" spans="1:30" x14ac:dyDescent="0.25">
      <c r="A56">
        <v>55</v>
      </c>
      <c r="B56" t="s">
        <v>101</v>
      </c>
      <c r="C56" t="s">
        <v>102</v>
      </c>
      <c r="D56" t="s">
        <v>103</v>
      </c>
      <c r="E56" t="s">
        <v>104</v>
      </c>
      <c r="F56" s="48">
        <f>VLOOKUP(A56,'TAZ definitions'!$A$1:$E$1902,2,FALSE)</f>
        <v>2.8571428571428571E-2</v>
      </c>
      <c r="G56" s="48">
        <f>VLOOKUP(A56,'TAZ definitions'!$A$1:$E$1902,4,FALSE)</f>
        <v>0.33333333333333331</v>
      </c>
      <c r="H56" s="44">
        <v>1013900</v>
      </c>
      <c r="I56" s="44">
        <v>1026551</v>
      </c>
      <c r="J56" s="44">
        <v>124825</v>
      </c>
      <c r="K56" s="44">
        <v>116384</v>
      </c>
      <c r="L56" s="44">
        <v>63099</v>
      </c>
      <c r="M56" s="44">
        <v>231980</v>
      </c>
      <c r="N56" s="44">
        <v>1915</v>
      </c>
      <c r="O56" s="44">
        <v>5613.3334960000002</v>
      </c>
      <c r="P56" s="44">
        <v>37.638053999999997</v>
      </c>
      <c r="Q56" s="44">
        <v>37.272689999999997</v>
      </c>
      <c r="R56" s="44">
        <v>45.227119000000002</v>
      </c>
      <c r="S56" s="44">
        <v>46.522015000000003</v>
      </c>
      <c r="T56" s="44">
        <v>1020903.0625</v>
      </c>
      <c r="U56" s="44">
        <v>120152.453125</v>
      </c>
      <c r="V56" s="44">
        <v>156583.796875</v>
      </c>
      <c r="W56" s="44">
        <v>3962.2282709999999</v>
      </c>
      <c r="X56" s="44">
        <v>209928.57224400001</v>
      </c>
      <c r="Y56" s="44">
        <v>553106.95863500005</v>
      </c>
      <c r="Z56" s="44">
        <v>61530.125882</v>
      </c>
      <c r="AA56" s="44">
        <v>808.97832100000005</v>
      </c>
      <c r="AB56" s="44">
        <v>44.421905000000002</v>
      </c>
      <c r="AC56" s="44">
        <v>26.950453</v>
      </c>
      <c r="AD56" s="44">
        <v>303948.19825000002</v>
      </c>
    </row>
    <row r="57" spans="1:30" x14ac:dyDescent="0.25">
      <c r="A57">
        <v>56</v>
      </c>
      <c r="B57" t="s">
        <v>101</v>
      </c>
      <c r="C57" t="s">
        <v>102</v>
      </c>
      <c r="D57" t="s">
        <v>103</v>
      </c>
      <c r="E57" t="s">
        <v>104</v>
      </c>
      <c r="F57" s="48">
        <f>VLOOKUP(A57,'TAZ definitions'!$A$1:$E$1902,2,FALSE)</f>
        <v>0</v>
      </c>
      <c r="G57" s="48">
        <f>VLOOKUP(A57,'TAZ definitions'!$A$1:$E$1902,4,FALSE)</f>
        <v>0</v>
      </c>
      <c r="H57" s="44">
        <v>996272</v>
      </c>
      <c r="I57" s="44">
        <v>1016522</v>
      </c>
      <c r="J57" s="44">
        <v>121732</v>
      </c>
      <c r="K57" s="44">
        <v>115882</v>
      </c>
      <c r="L57" s="44">
        <v>58053</v>
      </c>
      <c r="M57" s="44">
        <v>231980</v>
      </c>
      <c r="N57" s="44">
        <v>1915</v>
      </c>
      <c r="O57" s="44">
        <v>5545.3334960000002</v>
      </c>
      <c r="P57" s="44">
        <v>39.476771999999997</v>
      </c>
      <c r="Q57" s="44">
        <v>38.844588999999999</v>
      </c>
      <c r="R57" s="44">
        <v>47.669598000000001</v>
      </c>
      <c r="S57" s="44">
        <v>48.621727</v>
      </c>
      <c r="T57" s="44">
        <v>1006966.125</v>
      </c>
      <c r="U57" s="44">
        <v>118642.570313</v>
      </c>
      <c r="V57" s="44">
        <v>149904.75</v>
      </c>
      <c r="W57" s="44">
        <v>3832.1984859999998</v>
      </c>
      <c r="X57" s="44">
        <v>0</v>
      </c>
      <c r="Y57" s="44">
        <v>0</v>
      </c>
      <c r="Z57" s="44">
        <v>0</v>
      </c>
      <c r="AA57" s="44">
        <v>0</v>
      </c>
      <c r="AB57" s="44">
        <v>0</v>
      </c>
      <c r="AC57" s="44">
        <v>0</v>
      </c>
      <c r="AD57" s="44">
        <v>0</v>
      </c>
    </row>
    <row r="58" spans="1:30" x14ac:dyDescent="0.25">
      <c r="A58">
        <v>57</v>
      </c>
      <c r="B58" t="s">
        <v>101</v>
      </c>
      <c r="C58" t="s">
        <v>102</v>
      </c>
      <c r="D58" t="s">
        <v>103</v>
      </c>
      <c r="E58" t="s">
        <v>104</v>
      </c>
      <c r="F58" s="48">
        <f>VLOOKUP(A58,'TAZ definitions'!$A$1:$E$1902,2,FALSE)</f>
        <v>0</v>
      </c>
      <c r="G58" s="48">
        <f>VLOOKUP(A58,'TAZ definitions'!$A$1:$E$1902,4,FALSE)</f>
        <v>0</v>
      </c>
      <c r="H58" s="44">
        <v>991129</v>
      </c>
      <c r="I58" s="44">
        <v>1016253</v>
      </c>
      <c r="J58" s="44">
        <v>120731</v>
      </c>
      <c r="K58" s="44">
        <v>115361</v>
      </c>
      <c r="L58" s="44">
        <v>56493</v>
      </c>
      <c r="M58" s="44">
        <v>231785</v>
      </c>
      <c r="N58" s="44">
        <v>1192</v>
      </c>
      <c r="O58" s="44">
        <v>5261.8334960000002</v>
      </c>
      <c r="P58" s="44">
        <v>39.475558999999997</v>
      </c>
      <c r="Q58" s="44">
        <v>39.175826999999998</v>
      </c>
      <c r="R58" s="44">
        <v>44.338000999999998</v>
      </c>
      <c r="S58" s="44">
        <v>45.318848000000003</v>
      </c>
      <c r="T58" s="44">
        <v>1003572.875</v>
      </c>
      <c r="U58" s="44">
        <v>118071.25</v>
      </c>
      <c r="V58" s="44">
        <v>143314.875</v>
      </c>
      <c r="W58" s="44">
        <v>3207.7827149999998</v>
      </c>
      <c r="X58" s="44">
        <v>0</v>
      </c>
      <c r="Y58" s="44">
        <v>49325.776183000002</v>
      </c>
      <c r="Z58" s="44">
        <v>4131.2017539999997</v>
      </c>
      <c r="AA58" s="44">
        <v>64.569993999999994</v>
      </c>
      <c r="AB58" s="44">
        <v>3.8870680000000002</v>
      </c>
      <c r="AC58" s="44">
        <v>1.9568669999999999</v>
      </c>
      <c r="AD58" s="44">
        <v>23176.267785</v>
      </c>
    </row>
    <row r="59" spans="1:30" x14ac:dyDescent="0.25">
      <c r="A59">
        <v>58</v>
      </c>
      <c r="B59" t="s">
        <v>101</v>
      </c>
      <c r="C59" t="s">
        <v>102</v>
      </c>
      <c r="D59" t="s">
        <v>103</v>
      </c>
      <c r="E59" t="s">
        <v>104</v>
      </c>
      <c r="F59" s="48">
        <f>VLOOKUP(A59,'TAZ definitions'!$A$1:$E$1902,2,FALSE)</f>
        <v>0</v>
      </c>
      <c r="G59" s="48">
        <f>VLOOKUP(A59,'TAZ definitions'!$A$1:$E$1902,4,FALSE)</f>
        <v>0</v>
      </c>
      <c r="H59" s="44">
        <v>971449</v>
      </c>
      <c r="I59" s="44">
        <v>999397</v>
      </c>
      <c r="J59" s="44">
        <v>118839</v>
      </c>
      <c r="K59" s="44">
        <v>113869</v>
      </c>
      <c r="L59" s="44">
        <v>56493</v>
      </c>
      <c r="M59" s="44">
        <v>231486</v>
      </c>
      <c r="N59" s="44">
        <v>1192</v>
      </c>
      <c r="O59" s="44">
        <v>5064.8334960000002</v>
      </c>
      <c r="P59" s="44">
        <v>41.081710999999999</v>
      </c>
      <c r="Q59" s="44">
        <v>40.444622000000003</v>
      </c>
      <c r="R59" s="44">
        <v>46.839939000000001</v>
      </c>
      <c r="S59" s="44">
        <v>47.253673999999997</v>
      </c>
      <c r="T59" s="44">
        <v>985533.875</v>
      </c>
      <c r="U59" s="44">
        <v>116334.28125</v>
      </c>
      <c r="V59" s="44">
        <v>144683.796875</v>
      </c>
      <c r="W59" s="44">
        <v>3143.782471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</row>
    <row r="60" spans="1:30" x14ac:dyDescent="0.25">
      <c r="A60">
        <v>59</v>
      </c>
      <c r="B60" t="s">
        <v>101</v>
      </c>
      <c r="C60" t="s">
        <v>102</v>
      </c>
      <c r="D60" t="s">
        <v>103</v>
      </c>
      <c r="E60" t="s">
        <v>104</v>
      </c>
      <c r="F60" s="48">
        <f>VLOOKUP(A60,'TAZ definitions'!$A$1:$E$1902,2,FALSE)</f>
        <v>0</v>
      </c>
      <c r="G60" s="48">
        <f>VLOOKUP(A60,'TAZ definitions'!$A$1:$E$1902,4,FALSE)</f>
        <v>0</v>
      </c>
      <c r="H60" s="44">
        <v>1002170</v>
      </c>
      <c r="I60" s="44">
        <v>1024644</v>
      </c>
      <c r="J60" s="44">
        <v>122849</v>
      </c>
      <c r="K60" s="44">
        <v>117227</v>
      </c>
      <c r="L60" s="44">
        <v>58053</v>
      </c>
      <c r="M60" s="44">
        <v>231980</v>
      </c>
      <c r="N60" s="44">
        <v>1915</v>
      </c>
      <c r="O60" s="44">
        <v>5095.3334960000002</v>
      </c>
      <c r="P60" s="44">
        <v>38.740475000000004</v>
      </c>
      <c r="Q60" s="44">
        <v>38.480595000000001</v>
      </c>
      <c r="R60" s="44">
        <v>46.616759999999999</v>
      </c>
      <c r="S60" s="44">
        <v>47.469456000000001</v>
      </c>
      <c r="T60" s="44">
        <v>1014503.1875</v>
      </c>
      <c r="U60" s="44">
        <v>119763.789063</v>
      </c>
      <c r="V60" s="44">
        <v>153499.734375</v>
      </c>
      <c r="W60" s="44">
        <v>3660.2861330000001</v>
      </c>
      <c r="X60" s="44">
        <v>0</v>
      </c>
      <c r="Y60" s="44">
        <v>0</v>
      </c>
      <c r="Z60" s="44">
        <v>0</v>
      </c>
      <c r="AA60" s="44">
        <v>0</v>
      </c>
      <c r="AB60" s="44">
        <v>0</v>
      </c>
      <c r="AC60" s="44">
        <v>0</v>
      </c>
      <c r="AD60" s="44">
        <v>0</v>
      </c>
    </row>
    <row r="61" spans="1:30" x14ac:dyDescent="0.25">
      <c r="A61">
        <v>60</v>
      </c>
      <c r="B61" t="s">
        <v>101</v>
      </c>
      <c r="C61" t="s">
        <v>102</v>
      </c>
      <c r="D61" t="s">
        <v>103</v>
      </c>
      <c r="E61" t="s">
        <v>104</v>
      </c>
      <c r="F61" s="48">
        <f>VLOOKUP(A61,'TAZ definitions'!$A$1:$E$1902,2,FALSE)</f>
        <v>0</v>
      </c>
      <c r="G61" s="48">
        <f>VLOOKUP(A61,'TAZ definitions'!$A$1:$E$1902,4,FALSE)</f>
        <v>0</v>
      </c>
      <c r="H61" s="44">
        <v>998730</v>
      </c>
      <c r="I61" s="44">
        <v>1011300</v>
      </c>
      <c r="J61" s="44">
        <v>122554</v>
      </c>
      <c r="K61" s="44">
        <v>114652</v>
      </c>
      <c r="L61" s="44">
        <v>56493</v>
      </c>
      <c r="M61" s="44">
        <v>231980</v>
      </c>
      <c r="N61" s="44">
        <v>1915</v>
      </c>
      <c r="O61" s="44">
        <v>5095.3334960000002</v>
      </c>
      <c r="P61" s="44">
        <v>38.857277000000003</v>
      </c>
      <c r="Q61" s="44">
        <v>38.197902999999997</v>
      </c>
      <c r="R61" s="44">
        <v>45.539661000000002</v>
      </c>
      <c r="S61" s="44">
        <v>46.331028000000003</v>
      </c>
      <c r="T61" s="44">
        <v>1005594.5625</v>
      </c>
      <c r="U61" s="44">
        <v>118238.671875</v>
      </c>
      <c r="V61" s="44">
        <v>152327.375</v>
      </c>
      <c r="W61" s="44">
        <v>3651.7966310000002</v>
      </c>
      <c r="X61" s="44">
        <v>0</v>
      </c>
      <c r="Y61" s="44">
        <v>0</v>
      </c>
      <c r="Z61" s="44">
        <v>0</v>
      </c>
      <c r="AA61" s="44">
        <v>0</v>
      </c>
      <c r="AB61" s="44">
        <v>0</v>
      </c>
      <c r="AC61" s="44">
        <v>0</v>
      </c>
      <c r="AD61" s="44">
        <v>0</v>
      </c>
    </row>
    <row r="62" spans="1:30" x14ac:dyDescent="0.25">
      <c r="A62">
        <v>61</v>
      </c>
      <c r="B62" t="s">
        <v>101</v>
      </c>
      <c r="C62" t="s">
        <v>102</v>
      </c>
      <c r="D62" t="s">
        <v>103</v>
      </c>
      <c r="E62" t="s">
        <v>104</v>
      </c>
      <c r="F62" s="48">
        <f>VLOOKUP(A62,'TAZ definitions'!$A$1:$E$1902,2,FALSE)</f>
        <v>0.52063492063492067</v>
      </c>
      <c r="G62" s="48">
        <f>VLOOKUP(A62,'TAZ definitions'!$A$1:$E$1902,4,FALSE)</f>
        <v>0.39423076923076922</v>
      </c>
      <c r="H62" s="44">
        <v>1080201</v>
      </c>
      <c r="I62" s="44">
        <v>1083337</v>
      </c>
      <c r="J62" s="44">
        <v>129016</v>
      </c>
      <c r="K62" s="44">
        <v>126373</v>
      </c>
      <c r="L62" s="44">
        <v>118659</v>
      </c>
      <c r="M62" s="44">
        <v>234539</v>
      </c>
      <c r="N62" s="44">
        <v>2665</v>
      </c>
      <c r="O62" s="44">
        <v>5665.3334960000002</v>
      </c>
      <c r="P62" s="44">
        <v>31.064250999999999</v>
      </c>
      <c r="Q62" s="44">
        <v>30.864571000000002</v>
      </c>
      <c r="R62" s="44">
        <v>37.564628999999996</v>
      </c>
      <c r="S62" s="44">
        <v>41.272263000000002</v>
      </c>
      <c r="T62" s="44">
        <v>1082112.25</v>
      </c>
      <c r="U62" s="44">
        <v>127405.1875</v>
      </c>
      <c r="V62" s="44">
        <v>189284.1875</v>
      </c>
      <c r="W62" s="44">
        <v>4493.6083980000003</v>
      </c>
      <c r="X62" s="44">
        <v>73954.888193999999</v>
      </c>
      <c r="Y62" s="44">
        <v>146102.13758000001</v>
      </c>
      <c r="Z62" s="44">
        <v>15038.230003999999</v>
      </c>
      <c r="AA62" s="44">
        <v>212.72185300000001</v>
      </c>
      <c r="AB62" s="44">
        <v>12.659442</v>
      </c>
      <c r="AC62" s="44">
        <v>7.0448820000000003</v>
      </c>
      <c r="AD62" s="44">
        <v>81155.503979999994</v>
      </c>
    </row>
    <row r="63" spans="1:30" x14ac:dyDescent="0.25">
      <c r="A63">
        <v>62</v>
      </c>
      <c r="B63" t="s">
        <v>101</v>
      </c>
      <c r="C63" t="s">
        <v>102</v>
      </c>
      <c r="D63" t="s">
        <v>103</v>
      </c>
      <c r="E63" t="s">
        <v>104</v>
      </c>
      <c r="F63" s="48">
        <f>VLOOKUP(A63,'TAZ definitions'!$A$1:$E$1902,2,FALSE)</f>
        <v>0.29674185463659147</v>
      </c>
      <c r="G63" s="48">
        <f>VLOOKUP(A63,'TAZ definitions'!$A$1:$E$1902,4,FALSE)</f>
        <v>0.39902676399026765</v>
      </c>
      <c r="H63" s="44">
        <v>1088844</v>
      </c>
      <c r="I63" s="44">
        <v>1042350</v>
      </c>
      <c r="J63" s="44">
        <v>130153</v>
      </c>
      <c r="K63" s="44">
        <v>119615</v>
      </c>
      <c r="L63" s="44">
        <v>121037</v>
      </c>
      <c r="M63" s="44">
        <v>233145</v>
      </c>
      <c r="N63" s="44">
        <v>3234.3332519999999</v>
      </c>
      <c r="O63" s="44">
        <v>5613.3334960000002</v>
      </c>
      <c r="P63" s="44">
        <v>29.594691999999998</v>
      </c>
      <c r="Q63" s="44">
        <v>29.808197</v>
      </c>
      <c r="R63" s="44">
        <v>31.094946</v>
      </c>
      <c r="S63" s="44">
        <v>34.938389000000001</v>
      </c>
      <c r="T63" s="44">
        <v>1060834.625</v>
      </c>
      <c r="U63" s="44">
        <v>123804.601563</v>
      </c>
      <c r="V63" s="44">
        <v>188574.171875</v>
      </c>
      <c r="W63" s="44">
        <v>4667.5131840000004</v>
      </c>
      <c r="X63" s="44">
        <v>95414.497732000003</v>
      </c>
      <c r="Y63" s="44">
        <v>111445.54156899999</v>
      </c>
      <c r="Z63" s="44">
        <v>14749.410789</v>
      </c>
      <c r="AA63" s="44">
        <v>177.176039</v>
      </c>
      <c r="AB63" s="44">
        <v>10.872341</v>
      </c>
      <c r="AC63" s="44">
        <v>6.3088119999999996</v>
      </c>
      <c r="AD63" s="44">
        <v>71457.057891999997</v>
      </c>
    </row>
    <row r="64" spans="1:30" x14ac:dyDescent="0.25">
      <c r="A64">
        <v>63</v>
      </c>
      <c r="B64" t="s">
        <v>101</v>
      </c>
      <c r="C64" t="s">
        <v>102</v>
      </c>
      <c r="D64" t="s">
        <v>103</v>
      </c>
      <c r="E64" t="s">
        <v>104</v>
      </c>
      <c r="F64" s="48">
        <f>VLOOKUP(A64,'TAZ definitions'!$A$1:$E$1902,2,FALSE)</f>
        <v>0.18627450980392157</v>
      </c>
      <c r="G64" s="48">
        <f>VLOOKUP(A64,'TAZ definitions'!$A$1:$E$1902,4,FALSE)</f>
        <v>0</v>
      </c>
      <c r="H64" s="44">
        <v>1070754</v>
      </c>
      <c r="I64" s="44">
        <v>1077761</v>
      </c>
      <c r="J64" s="44">
        <v>128247</v>
      </c>
      <c r="K64" s="44">
        <v>125263</v>
      </c>
      <c r="L64" s="44">
        <v>110975</v>
      </c>
      <c r="M64" s="44">
        <v>233145</v>
      </c>
      <c r="N64" s="44">
        <v>2350</v>
      </c>
      <c r="O64" s="44">
        <v>5613.3334960000002</v>
      </c>
      <c r="P64" s="44">
        <v>32.373989000000002</v>
      </c>
      <c r="Q64" s="44">
        <v>32.516083000000002</v>
      </c>
      <c r="R64" s="44">
        <v>43.150314000000002</v>
      </c>
      <c r="S64" s="44">
        <v>46.715510999999999</v>
      </c>
      <c r="T64" s="44">
        <v>1074883.375</v>
      </c>
      <c r="U64" s="44">
        <v>126488.40625</v>
      </c>
      <c r="V64" s="44">
        <v>182974.375</v>
      </c>
      <c r="W64" s="44">
        <v>4273.205078</v>
      </c>
      <c r="X64" s="44">
        <v>0</v>
      </c>
      <c r="Y64" s="44">
        <v>7224.9859210000004</v>
      </c>
      <c r="Z64" s="44">
        <v>608.26774699999999</v>
      </c>
      <c r="AA64" s="44">
        <v>9.5811109999999999</v>
      </c>
      <c r="AB64" s="44">
        <v>0.56190899999999999</v>
      </c>
      <c r="AC64" s="44">
        <v>0.286719</v>
      </c>
      <c r="AD64" s="44">
        <v>3399.3879689999999</v>
      </c>
    </row>
    <row r="65" spans="1:30" x14ac:dyDescent="0.25">
      <c r="A65">
        <v>64</v>
      </c>
      <c r="B65" t="s">
        <v>101</v>
      </c>
      <c r="C65" t="s">
        <v>102</v>
      </c>
      <c r="D65" t="s">
        <v>103</v>
      </c>
      <c r="E65" t="s">
        <v>104</v>
      </c>
      <c r="F65" s="48">
        <f>VLOOKUP(A65,'TAZ definitions'!$A$1:$E$1902,2,FALSE)</f>
        <v>0.484375</v>
      </c>
      <c r="G65" s="48">
        <f>VLOOKUP(A65,'TAZ definitions'!$A$1:$E$1902,4,FALSE)</f>
        <v>0.38461538461538464</v>
      </c>
      <c r="H65" s="44">
        <v>1024480</v>
      </c>
      <c r="I65" s="44">
        <v>1039675</v>
      </c>
      <c r="J65" s="44">
        <v>126414</v>
      </c>
      <c r="K65" s="44">
        <v>120015</v>
      </c>
      <c r="L65" s="44">
        <v>44721</v>
      </c>
      <c r="M65" s="44">
        <v>231980</v>
      </c>
      <c r="N65" s="44">
        <v>1870</v>
      </c>
      <c r="O65" s="44">
        <v>5613.3334960000002</v>
      </c>
      <c r="P65" s="44">
        <v>38.463264000000002</v>
      </c>
      <c r="Q65" s="44">
        <v>38.206020000000002</v>
      </c>
      <c r="R65" s="44">
        <v>47.131653</v>
      </c>
      <c r="S65" s="44">
        <v>48.695694000000003</v>
      </c>
      <c r="T65" s="44">
        <v>1032755.3125</v>
      </c>
      <c r="U65" s="44">
        <v>122929.0625</v>
      </c>
      <c r="V65" s="44">
        <v>146703.578125</v>
      </c>
      <c r="W65" s="44">
        <v>3908.6457519999999</v>
      </c>
      <c r="X65" s="44">
        <v>6173.4814800000004</v>
      </c>
      <c r="Y65" s="44">
        <v>21327.000885000001</v>
      </c>
      <c r="Z65" s="44">
        <v>2042.8587439999999</v>
      </c>
      <c r="AA65" s="44">
        <v>27.610417999999999</v>
      </c>
      <c r="AB65" s="44">
        <v>1.2487649999999999</v>
      </c>
      <c r="AC65" s="44">
        <v>0.84247899999999998</v>
      </c>
      <c r="AD65" s="44">
        <v>9408.1878049999996</v>
      </c>
    </row>
    <row r="66" spans="1:30" x14ac:dyDescent="0.25">
      <c r="A66">
        <v>65</v>
      </c>
      <c r="B66" t="s">
        <v>101</v>
      </c>
      <c r="C66" t="s">
        <v>102</v>
      </c>
      <c r="D66" t="s">
        <v>103</v>
      </c>
      <c r="E66" t="s">
        <v>104</v>
      </c>
      <c r="F66" s="48">
        <f>VLOOKUP(A66,'TAZ definitions'!$A$1:$E$1902,2,FALSE)</f>
        <v>0.48958333333333331</v>
      </c>
      <c r="G66" s="48">
        <f>VLOOKUP(A66,'TAZ definitions'!$A$1:$E$1902,4,FALSE)</f>
        <v>0.40425531914893614</v>
      </c>
      <c r="H66" s="44">
        <v>1056003</v>
      </c>
      <c r="I66" s="44">
        <v>1038929</v>
      </c>
      <c r="J66" s="44">
        <v>131250</v>
      </c>
      <c r="K66" s="44">
        <v>118831</v>
      </c>
      <c r="L66" s="44">
        <v>46281</v>
      </c>
      <c r="M66" s="44">
        <v>231980</v>
      </c>
      <c r="N66" s="44">
        <v>1915</v>
      </c>
      <c r="O66" s="44">
        <v>5163.3334960000002</v>
      </c>
      <c r="P66" s="44">
        <v>35.975417999999998</v>
      </c>
      <c r="Q66" s="44">
        <v>36.152489000000003</v>
      </c>
      <c r="R66" s="44">
        <v>37.324471000000003</v>
      </c>
      <c r="S66" s="44">
        <v>40.453212999999998</v>
      </c>
      <c r="T66" s="44">
        <v>1048484.8125</v>
      </c>
      <c r="U66" s="44">
        <v>125781.59375</v>
      </c>
      <c r="V66" s="44">
        <v>128049.132813</v>
      </c>
      <c r="W66" s="44">
        <v>3345.3264159999999</v>
      </c>
      <c r="X66" s="44">
        <v>570199.92940300005</v>
      </c>
      <c r="Y66" s="44">
        <v>1195860.3401220001</v>
      </c>
      <c r="Z66" s="44">
        <v>103347.402436</v>
      </c>
      <c r="AA66" s="44">
        <v>1553.6577259999999</v>
      </c>
      <c r="AB66" s="44">
        <v>94.851596999999998</v>
      </c>
      <c r="AC66" s="44">
        <v>52.357914000000001</v>
      </c>
      <c r="AD66" s="44">
        <v>604730.95478999999</v>
      </c>
    </row>
    <row r="67" spans="1:30" x14ac:dyDescent="0.25">
      <c r="A67">
        <v>66</v>
      </c>
      <c r="B67" t="s">
        <v>101</v>
      </c>
      <c r="C67" t="s">
        <v>102</v>
      </c>
      <c r="D67" t="s">
        <v>103</v>
      </c>
      <c r="E67" t="s">
        <v>104</v>
      </c>
      <c r="F67" s="48">
        <f>VLOOKUP(A67,'TAZ definitions'!$A$1:$E$1902,2,FALSE)</f>
        <v>0</v>
      </c>
      <c r="G67" s="48">
        <f>VLOOKUP(A67,'TAZ definitions'!$A$1:$E$1902,4,FALSE)</f>
        <v>0.22222222222222221</v>
      </c>
      <c r="H67" s="44">
        <v>996824</v>
      </c>
      <c r="I67" s="44">
        <v>1022231</v>
      </c>
      <c r="J67" s="44">
        <v>122098</v>
      </c>
      <c r="K67" s="44">
        <v>115832</v>
      </c>
      <c r="L67" s="44">
        <v>56493</v>
      </c>
      <c r="M67" s="44">
        <v>231980</v>
      </c>
      <c r="N67" s="44">
        <v>1915</v>
      </c>
      <c r="O67" s="44">
        <v>5095.3334960000002</v>
      </c>
      <c r="P67" s="44">
        <v>37.608848999999999</v>
      </c>
      <c r="Q67" s="44">
        <v>36.980114</v>
      </c>
      <c r="R67" s="44">
        <v>42.827559999999998</v>
      </c>
      <c r="S67" s="44">
        <v>43.883972</v>
      </c>
      <c r="T67" s="44">
        <v>1008562.125</v>
      </c>
      <c r="U67" s="44">
        <v>119203.078125</v>
      </c>
      <c r="V67" s="44">
        <v>137568.78125</v>
      </c>
      <c r="W67" s="44">
        <v>3384.328125</v>
      </c>
      <c r="X67" s="44">
        <v>972373.18412700004</v>
      </c>
      <c r="Y67" s="44">
        <v>1180022.006632</v>
      </c>
      <c r="Z67" s="44">
        <v>125743.93763499999</v>
      </c>
      <c r="AA67" s="44">
        <v>1643.200505</v>
      </c>
      <c r="AB67" s="44">
        <v>102.723302</v>
      </c>
      <c r="AC67" s="44">
        <v>57.835040999999997</v>
      </c>
      <c r="AD67" s="44">
        <v>668007.59025300003</v>
      </c>
    </row>
    <row r="68" spans="1:30" x14ac:dyDescent="0.25">
      <c r="A68">
        <v>67</v>
      </c>
      <c r="B68" t="s">
        <v>101</v>
      </c>
      <c r="C68" t="s">
        <v>102</v>
      </c>
      <c r="D68" t="s">
        <v>103</v>
      </c>
      <c r="E68" t="s">
        <v>104</v>
      </c>
      <c r="F68" s="48">
        <f>VLOOKUP(A68,'TAZ definitions'!$A$1:$E$1902,2,FALSE)</f>
        <v>0</v>
      </c>
      <c r="G68" s="48">
        <f>VLOOKUP(A68,'TAZ definitions'!$A$1:$E$1902,4,FALSE)</f>
        <v>0</v>
      </c>
      <c r="H68" s="44">
        <v>989206</v>
      </c>
      <c r="I68" s="44">
        <v>996804</v>
      </c>
      <c r="J68" s="44">
        <v>122079</v>
      </c>
      <c r="K68" s="44">
        <v>113076</v>
      </c>
      <c r="L68" s="44">
        <v>56493</v>
      </c>
      <c r="M68" s="44">
        <v>229434</v>
      </c>
      <c r="N68" s="44">
        <v>1915</v>
      </c>
      <c r="O68" s="44">
        <v>4376.8334960000002</v>
      </c>
      <c r="P68" s="44">
        <v>41.229176000000002</v>
      </c>
      <c r="Q68" s="44">
        <v>40.605007000000001</v>
      </c>
      <c r="R68" s="44">
        <v>46.669727000000002</v>
      </c>
      <c r="S68" s="44">
        <v>47.559933000000001</v>
      </c>
      <c r="T68" s="44">
        <v>993078</v>
      </c>
      <c r="U68" s="44">
        <v>117490.953125</v>
      </c>
      <c r="V68" s="44">
        <v>144625.84375</v>
      </c>
      <c r="W68" s="44">
        <v>3169.5805660000001</v>
      </c>
      <c r="X68" s="44">
        <v>1223965.629373</v>
      </c>
      <c r="Y68" s="44">
        <v>1572133.3439770001</v>
      </c>
      <c r="Z68" s="44">
        <v>158230.557963</v>
      </c>
      <c r="AA68" s="44">
        <v>2166.7335050000002</v>
      </c>
      <c r="AB68" s="44">
        <v>132.51204200000001</v>
      </c>
      <c r="AC68" s="44">
        <v>79.034953999999999</v>
      </c>
      <c r="AD68" s="44">
        <v>897768.84325000003</v>
      </c>
    </row>
    <row r="69" spans="1:30" x14ac:dyDescent="0.25">
      <c r="A69">
        <v>68</v>
      </c>
      <c r="B69" t="s">
        <v>101</v>
      </c>
      <c r="C69" t="s">
        <v>102</v>
      </c>
      <c r="D69" t="s">
        <v>103</v>
      </c>
      <c r="E69" t="s">
        <v>104</v>
      </c>
      <c r="F69" s="48">
        <f>VLOOKUP(A69,'TAZ definitions'!$A$1:$E$1902,2,FALSE)</f>
        <v>0</v>
      </c>
      <c r="G69" s="48">
        <f>VLOOKUP(A69,'TAZ definitions'!$A$1:$E$1902,4,FALSE)</f>
        <v>0</v>
      </c>
      <c r="H69" s="44">
        <v>949063</v>
      </c>
      <c r="I69" s="44">
        <v>982012</v>
      </c>
      <c r="J69" s="44">
        <v>118654</v>
      </c>
      <c r="K69" s="44">
        <v>111775</v>
      </c>
      <c r="L69" s="44">
        <v>56493</v>
      </c>
      <c r="M69" s="44">
        <v>224571</v>
      </c>
      <c r="N69" s="44">
        <v>1192</v>
      </c>
      <c r="O69" s="44">
        <v>4179.8334960000002</v>
      </c>
      <c r="P69" s="44">
        <v>41.114521000000003</v>
      </c>
      <c r="Q69" s="44">
        <v>40.417358</v>
      </c>
      <c r="R69" s="44">
        <v>47.405849000000003</v>
      </c>
      <c r="S69" s="44">
        <v>47.386375000000001</v>
      </c>
      <c r="T69" s="44">
        <v>963649</v>
      </c>
      <c r="U69" s="44">
        <v>115608.773438</v>
      </c>
      <c r="V69" s="44">
        <v>130898.4375</v>
      </c>
      <c r="W69" s="44">
        <v>2514.6660160000001</v>
      </c>
      <c r="X69" s="44">
        <v>732337.27468899998</v>
      </c>
      <c r="Y69" s="44">
        <v>980568.824287</v>
      </c>
      <c r="Z69" s="44">
        <v>92124.407577999998</v>
      </c>
      <c r="AA69" s="44">
        <v>1313.4173519999999</v>
      </c>
      <c r="AB69" s="44">
        <v>82.562506999999997</v>
      </c>
      <c r="AC69" s="44">
        <v>48.966332999999999</v>
      </c>
      <c r="AD69" s="44">
        <v>555740.72224499995</v>
      </c>
    </row>
    <row r="70" spans="1:30" x14ac:dyDescent="0.25">
      <c r="A70">
        <v>69</v>
      </c>
      <c r="B70" t="s">
        <v>101</v>
      </c>
      <c r="C70" t="s">
        <v>102</v>
      </c>
      <c r="D70" t="s">
        <v>103</v>
      </c>
      <c r="E70" t="s">
        <v>104</v>
      </c>
      <c r="F70" s="48">
        <f>VLOOKUP(A70,'TAZ definitions'!$A$1:$E$1902,2,FALSE)</f>
        <v>0.46119733924611972</v>
      </c>
      <c r="G70" s="48">
        <f>VLOOKUP(A70,'TAZ definitions'!$A$1:$E$1902,4,FALSE)</f>
        <v>0.4</v>
      </c>
      <c r="H70" s="44">
        <v>1095043</v>
      </c>
      <c r="I70" s="44">
        <v>1048202</v>
      </c>
      <c r="J70" s="44">
        <v>132081</v>
      </c>
      <c r="K70" s="44">
        <v>122196</v>
      </c>
      <c r="L70" s="44">
        <v>122543</v>
      </c>
      <c r="M70" s="44">
        <v>233290</v>
      </c>
      <c r="N70" s="44">
        <v>3309.3332519999999</v>
      </c>
      <c r="O70" s="44">
        <v>5665.3334960000002</v>
      </c>
      <c r="P70" s="44">
        <v>33.195827000000001</v>
      </c>
      <c r="Q70" s="44">
        <v>33.284016000000001</v>
      </c>
      <c r="R70" s="44">
        <v>34.217606000000004</v>
      </c>
      <c r="S70" s="44">
        <v>38.178539000000001</v>
      </c>
      <c r="T70" s="44">
        <v>1070177.75</v>
      </c>
      <c r="U70" s="44">
        <v>126833.617188</v>
      </c>
      <c r="V70" s="44">
        <v>181332.390625</v>
      </c>
      <c r="W70" s="44">
        <v>4560.0024409999996</v>
      </c>
      <c r="X70" s="44">
        <v>301583.781387</v>
      </c>
      <c r="Y70" s="44">
        <v>367490.78742800001</v>
      </c>
      <c r="Z70" s="44">
        <v>47931.722169000001</v>
      </c>
      <c r="AA70" s="44">
        <v>605.86450500000001</v>
      </c>
      <c r="AB70" s="44">
        <v>40.653694000000002</v>
      </c>
      <c r="AC70" s="44">
        <v>22.208546999999999</v>
      </c>
      <c r="AD70" s="44">
        <v>253470.66960200001</v>
      </c>
    </row>
    <row r="71" spans="1:30" x14ac:dyDescent="0.25">
      <c r="A71">
        <v>70</v>
      </c>
      <c r="B71" t="s">
        <v>101</v>
      </c>
      <c r="C71" t="s">
        <v>102</v>
      </c>
      <c r="D71" t="s">
        <v>103</v>
      </c>
      <c r="E71" t="s">
        <v>104</v>
      </c>
      <c r="F71" s="48">
        <f>VLOOKUP(A71,'TAZ definitions'!$A$1:$E$1902,2,FALSE)</f>
        <v>0.97814207650273222</v>
      </c>
      <c r="G71" s="48">
        <f>VLOOKUP(A71,'TAZ definitions'!$A$1:$E$1902,4,FALSE)</f>
        <v>0.4044943820224719</v>
      </c>
      <c r="H71" s="44">
        <v>1091726</v>
      </c>
      <c r="I71" s="44">
        <v>1048113</v>
      </c>
      <c r="J71" s="44">
        <v>131618</v>
      </c>
      <c r="K71" s="44">
        <v>120954</v>
      </c>
      <c r="L71" s="44">
        <v>103804</v>
      </c>
      <c r="M71" s="44">
        <v>232631</v>
      </c>
      <c r="N71" s="44">
        <v>2468</v>
      </c>
      <c r="O71" s="44">
        <v>5613.3334960000002</v>
      </c>
      <c r="P71" s="44">
        <v>34.267158999999999</v>
      </c>
      <c r="Q71" s="44">
        <v>34.189438000000003</v>
      </c>
      <c r="R71" s="44">
        <v>37.132668000000002</v>
      </c>
      <c r="S71" s="44">
        <v>42.210182000000003</v>
      </c>
      <c r="T71" s="44">
        <v>1071588.5</v>
      </c>
      <c r="U71" s="44">
        <v>126694.109375</v>
      </c>
      <c r="V71" s="44">
        <v>163287.390625</v>
      </c>
      <c r="W71" s="44">
        <v>3920.2978520000001</v>
      </c>
      <c r="X71" s="44">
        <v>11086.441424000001</v>
      </c>
      <c r="Y71" s="44">
        <v>13376.309504000001</v>
      </c>
      <c r="Z71" s="44">
        <v>3064.3593890000002</v>
      </c>
      <c r="AA71" s="44">
        <v>28.789878000000002</v>
      </c>
      <c r="AB71" s="44">
        <v>2.2367940000000002</v>
      </c>
      <c r="AC71" s="44">
        <v>1.206599</v>
      </c>
      <c r="AD71" s="44">
        <v>13659.557162999999</v>
      </c>
    </row>
    <row r="72" spans="1:30" x14ac:dyDescent="0.25">
      <c r="A72">
        <v>71</v>
      </c>
      <c r="B72" t="s">
        <v>101</v>
      </c>
      <c r="C72" t="s">
        <v>102</v>
      </c>
      <c r="D72" t="s">
        <v>103</v>
      </c>
      <c r="E72" t="s">
        <v>104</v>
      </c>
      <c r="F72" s="48">
        <f>VLOOKUP(A72,'TAZ definitions'!$A$1:$E$1902,2,FALSE)</f>
        <v>0</v>
      </c>
      <c r="G72" s="48">
        <f>VLOOKUP(A72,'TAZ definitions'!$A$1:$E$1902,4,FALSE)</f>
        <v>0</v>
      </c>
      <c r="H72" s="44">
        <v>949050</v>
      </c>
      <c r="I72" s="44">
        <v>997372</v>
      </c>
      <c r="J72" s="44">
        <v>109705</v>
      </c>
      <c r="K72" s="44">
        <v>112831</v>
      </c>
      <c r="L72" s="44">
        <v>140186</v>
      </c>
      <c r="M72" s="44">
        <v>231980</v>
      </c>
      <c r="N72" s="44">
        <v>2033.333374</v>
      </c>
      <c r="O72" s="44">
        <v>5163.3334960000002</v>
      </c>
      <c r="P72" s="44">
        <v>39.447380000000003</v>
      </c>
      <c r="Q72" s="44">
        <v>39.357787999999999</v>
      </c>
      <c r="R72" s="44">
        <v>37.509396000000002</v>
      </c>
      <c r="S72" s="44">
        <v>36.066467000000003</v>
      </c>
      <c r="T72" s="44">
        <v>962637.75</v>
      </c>
      <c r="U72" s="44">
        <v>110584.015625</v>
      </c>
      <c r="V72" s="44">
        <v>165997.921875</v>
      </c>
      <c r="W72" s="44">
        <v>2913.4704590000001</v>
      </c>
      <c r="X72" s="44">
        <v>125066.350275</v>
      </c>
      <c r="Y72" s="44">
        <v>167878.18862599999</v>
      </c>
      <c r="Z72" s="44">
        <v>15036.469019</v>
      </c>
      <c r="AA72" s="44">
        <v>223.991657</v>
      </c>
      <c r="AB72" s="44">
        <v>11.691929999999999</v>
      </c>
      <c r="AC72" s="44">
        <v>6.8104449999999996</v>
      </c>
      <c r="AD72" s="44">
        <v>78725.686839000002</v>
      </c>
    </row>
    <row r="73" spans="1:30" x14ac:dyDescent="0.25">
      <c r="A73">
        <v>72</v>
      </c>
      <c r="B73" t="s">
        <v>101</v>
      </c>
      <c r="C73" t="s">
        <v>102</v>
      </c>
      <c r="D73" t="s">
        <v>103</v>
      </c>
      <c r="E73" t="s">
        <v>104</v>
      </c>
      <c r="F73" s="48">
        <f>VLOOKUP(A73,'TAZ definitions'!$A$1:$E$1902,2,FALSE)</f>
        <v>5.0251256281407038E-2</v>
      </c>
      <c r="G73" s="48">
        <f>VLOOKUP(A73,'TAZ definitions'!$A$1:$E$1902,4,FALSE)</f>
        <v>0.28813559322033899</v>
      </c>
      <c r="H73" s="44">
        <v>1070829</v>
      </c>
      <c r="I73" s="44">
        <v>1019663</v>
      </c>
      <c r="J73" s="44">
        <v>129118</v>
      </c>
      <c r="K73" s="44">
        <v>115998</v>
      </c>
      <c r="L73" s="44">
        <v>162805</v>
      </c>
      <c r="M73" s="44">
        <v>214278</v>
      </c>
      <c r="N73" s="44">
        <v>3309.3332519999999</v>
      </c>
      <c r="O73" s="44">
        <v>4395.8334960000002</v>
      </c>
      <c r="P73" s="44">
        <v>34.891533000000003</v>
      </c>
      <c r="Q73" s="44">
        <v>34.247020999999997</v>
      </c>
      <c r="R73" s="44">
        <v>34.866962000000001</v>
      </c>
      <c r="S73" s="44">
        <v>37.442287</v>
      </c>
      <c r="T73" s="44">
        <v>1048257.1875</v>
      </c>
      <c r="U73" s="44">
        <v>123330.109375</v>
      </c>
      <c r="V73" s="44">
        <v>185512.390625</v>
      </c>
      <c r="W73" s="44">
        <v>3788.6440429999998</v>
      </c>
      <c r="X73" s="44">
        <v>173665.15915399999</v>
      </c>
      <c r="Y73" s="44">
        <v>255715.27150100001</v>
      </c>
      <c r="Z73" s="44">
        <v>27264.81453</v>
      </c>
      <c r="AA73" s="44">
        <v>385.70833099999999</v>
      </c>
      <c r="AB73" s="44">
        <v>27.514109999999999</v>
      </c>
      <c r="AC73" s="44">
        <v>13.282017</v>
      </c>
      <c r="AD73" s="44">
        <v>156878.47899500001</v>
      </c>
    </row>
    <row r="74" spans="1:30" x14ac:dyDescent="0.25">
      <c r="A74">
        <v>73</v>
      </c>
      <c r="B74" t="s">
        <v>101</v>
      </c>
      <c r="C74" t="s">
        <v>102</v>
      </c>
      <c r="D74" t="s">
        <v>103</v>
      </c>
      <c r="E74" t="s">
        <v>104</v>
      </c>
      <c r="F74" s="48">
        <f>VLOOKUP(A74,'TAZ definitions'!$A$1:$E$1902,2,FALSE)</f>
        <v>0.1672473867595819</v>
      </c>
      <c r="G74" s="48">
        <f>VLOOKUP(A74,'TAZ definitions'!$A$1:$E$1902,4,FALSE)</f>
        <v>0.29608938547486036</v>
      </c>
      <c r="H74" s="44">
        <v>1071898</v>
      </c>
      <c r="I74" s="44">
        <v>1017430</v>
      </c>
      <c r="J74" s="44">
        <v>128991</v>
      </c>
      <c r="K74" s="44">
        <v>114916</v>
      </c>
      <c r="L74" s="44">
        <v>163456</v>
      </c>
      <c r="M74" s="44">
        <v>212884</v>
      </c>
      <c r="N74" s="44">
        <v>3309.3332519999999</v>
      </c>
      <c r="O74" s="44">
        <v>4283.8334960000002</v>
      </c>
      <c r="P74" s="44">
        <v>29.712578000000001</v>
      </c>
      <c r="Q74" s="44">
        <v>29.237601999999999</v>
      </c>
      <c r="R74" s="44">
        <v>23.867521</v>
      </c>
      <c r="S74" s="44">
        <v>25.405768999999999</v>
      </c>
      <c r="T74" s="44">
        <v>1044843.8125</v>
      </c>
      <c r="U74" s="44">
        <v>121999.960938</v>
      </c>
      <c r="V74" s="44">
        <v>188006.84375</v>
      </c>
      <c r="W74" s="44">
        <v>3793.3666990000002</v>
      </c>
      <c r="X74" s="44">
        <v>0</v>
      </c>
      <c r="Y74" s="44">
        <v>13840.981626999999</v>
      </c>
      <c r="Z74" s="44">
        <v>1157.4990439999999</v>
      </c>
      <c r="AA74" s="44">
        <v>18.103214999999999</v>
      </c>
      <c r="AB74" s="44">
        <v>1.2341979999999999</v>
      </c>
      <c r="AC74" s="44">
        <v>0.55019300000000004</v>
      </c>
      <c r="AD74" s="44">
        <v>6692.2728139999999</v>
      </c>
    </row>
    <row r="75" spans="1:30" x14ac:dyDescent="0.25">
      <c r="A75">
        <v>74</v>
      </c>
      <c r="B75" t="s">
        <v>101</v>
      </c>
      <c r="C75" t="s">
        <v>102</v>
      </c>
      <c r="D75" t="s">
        <v>103</v>
      </c>
      <c r="E75" t="s">
        <v>104</v>
      </c>
      <c r="F75" s="48">
        <f>VLOOKUP(A75,'TAZ definitions'!$A$1:$E$1902,2,FALSE)</f>
        <v>0.15571776155717762</v>
      </c>
      <c r="G75" s="48">
        <f>VLOOKUP(A75,'TAZ definitions'!$A$1:$E$1902,4,FALSE)</f>
        <v>0.58333333333333337</v>
      </c>
      <c r="H75" s="44">
        <v>1093878</v>
      </c>
      <c r="I75" s="44">
        <v>1031398</v>
      </c>
      <c r="J75" s="44">
        <v>131879</v>
      </c>
      <c r="K75" s="44">
        <v>117356</v>
      </c>
      <c r="L75" s="44">
        <v>163456</v>
      </c>
      <c r="M75" s="44">
        <v>209489</v>
      </c>
      <c r="N75" s="44">
        <v>3309.3332519999999</v>
      </c>
      <c r="O75" s="44">
        <v>5041.3334960000002</v>
      </c>
      <c r="P75" s="44">
        <v>31.785633000000001</v>
      </c>
      <c r="Q75" s="44">
        <v>31.285616000000001</v>
      </c>
      <c r="R75" s="44">
        <v>36.739151</v>
      </c>
      <c r="S75" s="44">
        <v>40.509644000000002</v>
      </c>
      <c r="T75" s="44">
        <v>1055759.75</v>
      </c>
      <c r="U75" s="44">
        <v>123018.703125</v>
      </c>
      <c r="V75" s="44">
        <v>191540.109375</v>
      </c>
      <c r="W75" s="44">
        <v>4366.0034180000002</v>
      </c>
      <c r="X75" s="44">
        <v>0</v>
      </c>
      <c r="Y75" s="44">
        <v>0</v>
      </c>
      <c r="Z75" s="44">
        <v>0</v>
      </c>
      <c r="AA75" s="44">
        <v>0</v>
      </c>
      <c r="AB75" s="44">
        <v>0</v>
      </c>
      <c r="AC75" s="44">
        <v>0</v>
      </c>
      <c r="AD75" s="44">
        <v>0</v>
      </c>
    </row>
    <row r="76" spans="1:30" x14ac:dyDescent="0.25">
      <c r="A76">
        <v>75</v>
      </c>
      <c r="B76" t="s">
        <v>101</v>
      </c>
      <c r="C76" t="s">
        <v>102</v>
      </c>
      <c r="D76" t="s">
        <v>103</v>
      </c>
      <c r="E76" t="s">
        <v>104</v>
      </c>
      <c r="F76" s="48">
        <f>VLOOKUP(A76,'TAZ definitions'!$A$1:$E$1902,2,FALSE)</f>
        <v>0.43842364532019706</v>
      </c>
      <c r="G76" s="48">
        <f>VLOOKUP(A76,'TAZ definitions'!$A$1:$E$1902,4,FALSE)</f>
        <v>0.42603550295857989</v>
      </c>
      <c r="H76" s="44">
        <v>1096868</v>
      </c>
      <c r="I76" s="44">
        <v>1045562</v>
      </c>
      <c r="J76" s="44">
        <v>131828</v>
      </c>
      <c r="K76" s="44">
        <v>121492</v>
      </c>
      <c r="L76" s="44">
        <v>149911</v>
      </c>
      <c r="M76" s="44">
        <v>233292</v>
      </c>
      <c r="N76" s="44">
        <v>2665</v>
      </c>
      <c r="O76" s="44">
        <v>5491.3334960000002</v>
      </c>
      <c r="P76" s="44">
        <v>28.964213999999998</v>
      </c>
      <c r="Q76" s="44">
        <v>29.134663</v>
      </c>
      <c r="R76" s="44">
        <v>27.725456000000001</v>
      </c>
      <c r="S76" s="44">
        <v>31.048196999999998</v>
      </c>
      <c r="T76" s="44">
        <v>1070141.5</v>
      </c>
      <c r="U76" s="44">
        <v>126443.734375</v>
      </c>
      <c r="V76" s="44">
        <v>193346.109375</v>
      </c>
      <c r="W76" s="44">
        <v>4137.3032229999999</v>
      </c>
      <c r="X76" s="44">
        <v>34607.211874000001</v>
      </c>
      <c r="Y76" s="44">
        <v>50788.644898999999</v>
      </c>
      <c r="Z76" s="44">
        <v>4910.4506819999997</v>
      </c>
      <c r="AA76" s="44">
        <v>67.821117999999998</v>
      </c>
      <c r="AB76" s="44">
        <v>4.2249949999999998</v>
      </c>
      <c r="AC76" s="44">
        <v>2.1876310000000001</v>
      </c>
      <c r="AD76" s="44">
        <v>25354.005208999999</v>
      </c>
    </row>
    <row r="77" spans="1:30" x14ac:dyDescent="0.25">
      <c r="A77">
        <v>76</v>
      </c>
      <c r="B77" t="s">
        <v>101</v>
      </c>
      <c r="C77" t="s">
        <v>102</v>
      </c>
      <c r="D77" t="s">
        <v>103</v>
      </c>
      <c r="E77" t="s">
        <v>104</v>
      </c>
      <c r="F77" s="48">
        <f>VLOOKUP(A77,'TAZ definitions'!$A$1:$E$1902,2,FALSE)</f>
        <v>0.59800249687890139</v>
      </c>
      <c r="G77" s="48">
        <f>VLOOKUP(A77,'TAZ definitions'!$A$1:$E$1902,4,FALSE)</f>
        <v>0.45714285714285713</v>
      </c>
      <c r="H77" s="44">
        <v>1105367</v>
      </c>
      <c r="I77" s="44">
        <v>1041380</v>
      </c>
      <c r="J77" s="44">
        <v>132993</v>
      </c>
      <c r="K77" s="44">
        <v>120246</v>
      </c>
      <c r="L77" s="44">
        <v>117105</v>
      </c>
      <c r="M77" s="44">
        <v>231703</v>
      </c>
      <c r="N77" s="44">
        <v>2423</v>
      </c>
      <c r="O77" s="44">
        <v>5155.8334960000002</v>
      </c>
      <c r="P77" s="44">
        <v>30.102499000000002</v>
      </c>
      <c r="Q77" s="44">
        <v>30.575264000000001</v>
      </c>
      <c r="R77" s="44">
        <v>27.641580999999999</v>
      </c>
      <c r="S77" s="44">
        <v>31.174296999999999</v>
      </c>
      <c r="T77" s="44">
        <v>1073564.875</v>
      </c>
      <c r="U77" s="44">
        <v>126657.625</v>
      </c>
      <c r="V77" s="44">
        <v>174061.359375</v>
      </c>
      <c r="W77" s="44">
        <v>3781.2458499999998</v>
      </c>
      <c r="X77" s="44">
        <v>0</v>
      </c>
      <c r="Y77" s="44">
        <v>0</v>
      </c>
      <c r="Z77" s="44">
        <v>0</v>
      </c>
      <c r="AA77" s="44">
        <v>0</v>
      </c>
      <c r="AB77" s="44">
        <v>0</v>
      </c>
      <c r="AC77" s="44">
        <v>0</v>
      </c>
      <c r="AD77" s="44">
        <v>0</v>
      </c>
    </row>
    <row r="78" spans="1:30" x14ac:dyDescent="0.25">
      <c r="A78">
        <v>77</v>
      </c>
      <c r="B78" t="s">
        <v>101</v>
      </c>
      <c r="C78" t="s">
        <v>102</v>
      </c>
      <c r="D78" t="s">
        <v>103</v>
      </c>
      <c r="E78" t="s">
        <v>104</v>
      </c>
      <c r="F78" s="48">
        <f>VLOOKUP(A78,'TAZ definitions'!$A$1:$E$1902,2,FALSE)</f>
        <v>0.86446886446886451</v>
      </c>
      <c r="G78" s="48">
        <f>VLOOKUP(A78,'TAZ definitions'!$A$1:$E$1902,4,FALSE)</f>
        <v>0.50306748466257667</v>
      </c>
      <c r="H78" s="44">
        <v>1089924</v>
      </c>
      <c r="I78" s="44">
        <v>1037698</v>
      </c>
      <c r="J78" s="44">
        <v>131260</v>
      </c>
      <c r="K78" s="44">
        <v>117524</v>
      </c>
      <c r="L78" s="44">
        <v>115576</v>
      </c>
      <c r="M78" s="44">
        <v>231785</v>
      </c>
      <c r="N78" s="44">
        <v>2423</v>
      </c>
      <c r="O78" s="44">
        <v>5329.8334960000002</v>
      </c>
      <c r="P78" s="44">
        <v>30.135273000000002</v>
      </c>
      <c r="Q78" s="44">
        <v>30.412457</v>
      </c>
      <c r="R78" s="44">
        <v>27.041620000000002</v>
      </c>
      <c r="S78" s="44">
        <v>29.26878</v>
      </c>
      <c r="T78" s="44">
        <v>1064437.25</v>
      </c>
      <c r="U78" s="44">
        <v>124556.710938</v>
      </c>
      <c r="V78" s="44">
        <v>172286.9375</v>
      </c>
      <c r="W78" s="44">
        <v>3841.5585940000001</v>
      </c>
      <c r="X78" s="44">
        <v>746516.00956599996</v>
      </c>
      <c r="Y78" s="44">
        <v>1016474.682919</v>
      </c>
      <c r="Z78" s="44">
        <v>121941.444953</v>
      </c>
      <c r="AA78" s="44">
        <v>1478.2553849999999</v>
      </c>
      <c r="AB78" s="44">
        <v>94.104504000000006</v>
      </c>
      <c r="AC78" s="44">
        <v>52.962781999999997</v>
      </c>
      <c r="AD78" s="44">
        <v>612392.10209499998</v>
      </c>
    </row>
    <row r="79" spans="1:30" x14ac:dyDescent="0.25">
      <c r="A79">
        <v>78</v>
      </c>
      <c r="B79" t="s">
        <v>101</v>
      </c>
      <c r="C79" t="s">
        <v>102</v>
      </c>
      <c r="D79" t="s">
        <v>103</v>
      </c>
      <c r="E79" t="s">
        <v>104</v>
      </c>
      <c r="F79" s="48">
        <f>VLOOKUP(A79,'TAZ definitions'!$A$1:$E$1902,2,FALSE)</f>
        <v>0.40042826552462529</v>
      </c>
      <c r="G79" s="48">
        <f>VLOOKUP(A79,'TAZ definitions'!$A$1:$E$1902,4,FALSE)</f>
        <v>0.29681978798586572</v>
      </c>
      <c r="H79" s="44">
        <v>1063373</v>
      </c>
      <c r="I79" s="44">
        <v>1004439</v>
      </c>
      <c r="J79" s="44">
        <v>126849</v>
      </c>
      <c r="K79" s="44">
        <v>113968</v>
      </c>
      <c r="L79" s="44">
        <v>161299</v>
      </c>
      <c r="M79" s="44">
        <v>204611</v>
      </c>
      <c r="N79" s="44">
        <v>4346.8334960000002</v>
      </c>
      <c r="O79" s="44">
        <v>4283.8334960000002</v>
      </c>
      <c r="P79" s="44">
        <v>37.337688</v>
      </c>
      <c r="Q79" s="44">
        <v>37.002327000000001</v>
      </c>
      <c r="R79" s="44">
        <v>29.211614999999998</v>
      </c>
      <c r="S79" s="44">
        <v>30.968748000000001</v>
      </c>
      <c r="T79" s="44">
        <v>1036927.1875</v>
      </c>
      <c r="U79" s="44">
        <v>121068.835938</v>
      </c>
      <c r="V79" s="44">
        <v>180734.65625</v>
      </c>
      <c r="W79" s="44">
        <v>4318.5634769999997</v>
      </c>
      <c r="X79" s="44">
        <v>198036.578476</v>
      </c>
      <c r="Y79" s="44">
        <v>315818.18752400001</v>
      </c>
      <c r="Z79" s="44">
        <v>42097.618930999997</v>
      </c>
      <c r="AA79" s="44">
        <v>485.06978099999998</v>
      </c>
      <c r="AB79" s="44">
        <v>26.233167000000002</v>
      </c>
      <c r="AC79" s="44">
        <v>16.723015</v>
      </c>
      <c r="AD79" s="44">
        <v>187047.73058599999</v>
      </c>
    </row>
    <row r="80" spans="1:30" x14ac:dyDescent="0.25">
      <c r="A80">
        <v>79</v>
      </c>
      <c r="B80" t="s">
        <v>101</v>
      </c>
      <c r="C80" t="s">
        <v>102</v>
      </c>
      <c r="D80" t="s">
        <v>103</v>
      </c>
      <c r="E80" t="s">
        <v>104</v>
      </c>
      <c r="F80" s="48">
        <f>VLOOKUP(A80,'TAZ definitions'!$A$1:$E$1902,2,FALSE)</f>
        <v>0.72959183673469385</v>
      </c>
      <c r="G80" s="48">
        <f>VLOOKUP(A80,'TAZ definitions'!$A$1:$E$1902,4,FALSE)</f>
        <v>0.71641791044776115</v>
      </c>
      <c r="H80" s="44">
        <v>1080887</v>
      </c>
      <c r="I80" s="44">
        <v>1018309</v>
      </c>
      <c r="J80" s="44">
        <v>129323</v>
      </c>
      <c r="K80" s="44">
        <v>114744</v>
      </c>
      <c r="L80" s="44">
        <v>154722</v>
      </c>
      <c r="M80" s="44">
        <v>212884</v>
      </c>
      <c r="N80" s="44">
        <v>3234.3332519999999</v>
      </c>
      <c r="O80" s="44">
        <v>4705.8334960000002</v>
      </c>
      <c r="P80" s="44">
        <v>33.713894000000003</v>
      </c>
      <c r="Q80" s="44">
        <v>33.566490000000002</v>
      </c>
      <c r="R80" s="44">
        <v>32.669398999999999</v>
      </c>
      <c r="S80" s="44">
        <v>35.422145999999998</v>
      </c>
      <c r="T80" s="44">
        <v>1050341.875</v>
      </c>
      <c r="U80" s="44">
        <v>122206.789063</v>
      </c>
      <c r="V80" s="44">
        <v>183111.671875</v>
      </c>
      <c r="W80" s="44">
        <v>3952.592529</v>
      </c>
      <c r="X80" s="44">
        <v>413725.61785099999</v>
      </c>
      <c r="Y80" s="44">
        <v>524406.12566000002</v>
      </c>
      <c r="Z80" s="44">
        <v>67634.248389999993</v>
      </c>
      <c r="AA80" s="44">
        <v>861.05339800000002</v>
      </c>
      <c r="AB80" s="44">
        <v>54.258443999999997</v>
      </c>
      <c r="AC80" s="44">
        <v>30.906504000000002</v>
      </c>
      <c r="AD80" s="44">
        <v>352566.02762399998</v>
      </c>
    </row>
    <row r="81" spans="1:30" x14ac:dyDescent="0.25">
      <c r="A81">
        <v>80</v>
      </c>
      <c r="B81" t="s">
        <v>101</v>
      </c>
      <c r="C81" t="s">
        <v>102</v>
      </c>
      <c r="D81" t="s">
        <v>103</v>
      </c>
      <c r="E81" t="s">
        <v>104</v>
      </c>
      <c r="F81" s="48">
        <f>VLOOKUP(A81,'TAZ definitions'!$A$1:$E$1902,2,FALSE)</f>
        <v>0.66666666666666663</v>
      </c>
      <c r="G81" s="48">
        <f>VLOOKUP(A81,'TAZ definitions'!$A$1:$E$1902,4,FALSE)</f>
        <v>0</v>
      </c>
      <c r="H81" s="44">
        <v>1083707</v>
      </c>
      <c r="I81" s="44">
        <v>1023620</v>
      </c>
      <c r="J81" s="44">
        <v>130182</v>
      </c>
      <c r="K81" s="44">
        <v>117051</v>
      </c>
      <c r="L81" s="44">
        <v>117105</v>
      </c>
      <c r="M81" s="44">
        <v>212884</v>
      </c>
      <c r="N81" s="44">
        <v>2468</v>
      </c>
      <c r="O81" s="44">
        <v>4584.8334960000002</v>
      </c>
      <c r="P81" s="44">
        <v>36.459156</v>
      </c>
      <c r="Q81" s="44">
        <v>35.752009999999999</v>
      </c>
      <c r="R81" s="44">
        <v>40.570801000000003</v>
      </c>
      <c r="S81" s="44">
        <v>44.104129999999998</v>
      </c>
      <c r="T81" s="44">
        <v>1054574.625</v>
      </c>
      <c r="U81" s="44">
        <v>123815.617188</v>
      </c>
      <c r="V81" s="44">
        <v>163542.046875</v>
      </c>
      <c r="W81" s="44">
        <v>3494.3156739999999</v>
      </c>
      <c r="X81" s="44">
        <v>160010.694001</v>
      </c>
      <c r="Y81" s="44">
        <v>209468.269848</v>
      </c>
      <c r="Z81" s="44">
        <v>27235.153605</v>
      </c>
      <c r="AA81" s="44">
        <v>357.74211000000003</v>
      </c>
      <c r="AB81" s="44">
        <v>23.680066</v>
      </c>
      <c r="AC81" s="44">
        <v>13.248058</v>
      </c>
      <c r="AD81" s="44">
        <v>150927.222595</v>
      </c>
    </row>
    <row r="82" spans="1:30" x14ac:dyDescent="0.25">
      <c r="A82">
        <v>81</v>
      </c>
      <c r="B82" t="s">
        <v>101</v>
      </c>
      <c r="C82" t="s">
        <v>102</v>
      </c>
      <c r="D82" t="s">
        <v>103</v>
      </c>
      <c r="E82" t="s">
        <v>104</v>
      </c>
      <c r="F82" s="48">
        <f>VLOOKUP(A82,'TAZ definitions'!$A$1:$E$1902,2,FALSE)</f>
        <v>0.75435203094777559</v>
      </c>
      <c r="G82" s="48">
        <f>VLOOKUP(A82,'TAZ definitions'!$A$1:$E$1902,4,FALSE)</f>
        <v>0.72244897959183674</v>
      </c>
      <c r="H82" s="44">
        <v>1086571</v>
      </c>
      <c r="I82" s="44">
        <v>1022236</v>
      </c>
      <c r="J82" s="44">
        <v>130198</v>
      </c>
      <c r="K82" s="44">
        <v>118870</v>
      </c>
      <c r="L82" s="44">
        <v>117105</v>
      </c>
      <c r="M82" s="44">
        <v>205969</v>
      </c>
      <c r="N82" s="44">
        <v>2423</v>
      </c>
      <c r="O82" s="44">
        <v>4958.8334960000002</v>
      </c>
      <c r="P82" s="44">
        <v>34.549228999999997</v>
      </c>
      <c r="Q82" s="44">
        <v>34.394748999999997</v>
      </c>
      <c r="R82" s="44">
        <v>37.771416000000002</v>
      </c>
      <c r="S82" s="44">
        <v>41.271515000000001</v>
      </c>
      <c r="T82" s="44">
        <v>1054375.5</v>
      </c>
      <c r="U82" s="44">
        <v>124529.078125</v>
      </c>
      <c r="V82" s="44">
        <v>161575.609375</v>
      </c>
      <c r="W82" s="44">
        <v>3692.0187989999999</v>
      </c>
      <c r="X82" s="44">
        <v>18679.532664999999</v>
      </c>
      <c r="Y82" s="44">
        <v>23866.922376999999</v>
      </c>
      <c r="Z82" s="44">
        <v>2852.2344870000002</v>
      </c>
      <c r="AA82" s="44">
        <v>39.650286999999999</v>
      </c>
      <c r="AB82" s="44">
        <v>2.5854029999999999</v>
      </c>
      <c r="AC82" s="44">
        <v>1.442863</v>
      </c>
      <c r="AD82" s="44">
        <v>16504.718508999998</v>
      </c>
    </row>
    <row r="83" spans="1:30" x14ac:dyDescent="0.25">
      <c r="A83">
        <v>82</v>
      </c>
      <c r="B83" t="s">
        <v>101</v>
      </c>
      <c r="C83" t="s">
        <v>102</v>
      </c>
      <c r="D83" t="s">
        <v>103</v>
      </c>
      <c r="E83" t="s">
        <v>104</v>
      </c>
      <c r="F83" s="48">
        <f>VLOOKUP(A83,'TAZ definitions'!$A$1:$E$1902,2,FALSE)</f>
        <v>0.77241379310344827</v>
      </c>
      <c r="G83" s="48">
        <f>VLOOKUP(A83,'TAZ definitions'!$A$1:$E$1902,4,FALSE)</f>
        <v>0.7265625</v>
      </c>
      <c r="H83" s="44">
        <v>1083164</v>
      </c>
      <c r="I83" s="44">
        <v>1007019</v>
      </c>
      <c r="J83" s="44">
        <v>130349</v>
      </c>
      <c r="K83" s="44">
        <v>114828</v>
      </c>
      <c r="L83" s="44">
        <v>103804</v>
      </c>
      <c r="M83" s="44">
        <v>224701</v>
      </c>
      <c r="N83" s="44">
        <v>2423</v>
      </c>
      <c r="O83" s="44">
        <v>4508.8334960000002</v>
      </c>
      <c r="P83" s="44">
        <v>31.996399</v>
      </c>
      <c r="Q83" s="44">
        <v>32.748108000000002</v>
      </c>
      <c r="R83" s="44">
        <v>26.603451</v>
      </c>
      <c r="S83" s="44">
        <v>29.799706</v>
      </c>
      <c r="T83" s="44">
        <v>1043826.875</v>
      </c>
      <c r="U83" s="44">
        <v>122330.734375</v>
      </c>
      <c r="V83" s="44">
        <v>166260.375</v>
      </c>
      <c r="W83" s="44">
        <v>3500.5588379999999</v>
      </c>
      <c r="X83" s="44">
        <v>144983.871999</v>
      </c>
      <c r="Y83" s="44">
        <v>306952.43229099998</v>
      </c>
      <c r="Z83" s="44">
        <v>35155.721753999998</v>
      </c>
      <c r="AA83" s="44">
        <v>455.99759399999999</v>
      </c>
      <c r="AB83" s="44">
        <v>26.570641999999999</v>
      </c>
      <c r="AC83" s="44">
        <v>15.251675000000001</v>
      </c>
      <c r="AD83" s="44">
        <v>174940.351948</v>
      </c>
    </row>
    <row r="84" spans="1:30" x14ac:dyDescent="0.25">
      <c r="A84">
        <v>83</v>
      </c>
      <c r="B84" t="s">
        <v>101</v>
      </c>
      <c r="C84" t="s">
        <v>102</v>
      </c>
      <c r="D84" t="s">
        <v>103</v>
      </c>
      <c r="E84" t="s">
        <v>104</v>
      </c>
      <c r="F84" s="48">
        <f>VLOOKUP(A84,'TAZ definitions'!$A$1:$E$1902,2,FALSE)</f>
        <v>0.97809829059829057</v>
      </c>
      <c r="G84" s="48">
        <f>VLOOKUP(A84,'TAZ definitions'!$A$1:$E$1902,4,FALSE)</f>
        <v>0.71752837326607821</v>
      </c>
      <c r="H84" s="44">
        <v>1078597</v>
      </c>
      <c r="I84" s="44">
        <v>1005687</v>
      </c>
      <c r="J84" s="44">
        <v>129637</v>
      </c>
      <c r="K84" s="44">
        <v>114459</v>
      </c>
      <c r="L84" s="44">
        <v>118572</v>
      </c>
      <c r="M84" s="44">
        <v>205969</v>
      </c>
      <c r="N84" s="44">
        <v>2504</v>
      </c>
      <c r="O84" s="44">
        <v>4508.8334960000002</v>
      </c>
      <c r="P84" s="44">
        <v>29.083157</v>
      </c>
      <c r="Q84" s="44">
        <v>29.585127</v>
      </c>
      <c r="R84" s="44">
        <v>20.255013999999999</v>
      </c>
      <c r="S84" s="44">
        <v>21.977737000000001</v>
      </c>
      <c r="T84" s="44">
        <v>1044787.8125</v>
      </c>
      <c r="U84" s="44">
        <v>122598.78125</v>
      </c>
      <c r="V84" s="44">
        <v>159099.078125</v>
      </c>
      <c r="W84" s="44">
        <v>3433.6665039999998</v>
      </c>
      <c r="X84" s="44">
        <v>668785.22614000004</v>
      </c>
      <c r="Y84" s="44">
        <v>1148328.6468799999</v>
      </c>
      <c r="Z84" s="44">
        <v>74556.847313000006</v>
      </c>
      <c r="AA84" s="44">
        <v>1215.8877179999999</v>
      </c>
      <c r="AB84" s="44">
        <v>51.744866000000002</v>
      </c>
      <c r="AC84" s="44">
        <v>35.250447999999999</v>
      </c>
      <c r="AD84" s="44">
        <v>397976.91567199997</v>
      </c>
    </row>
    <row r="85" spans="1:30" x14ac:dyDescent="0.25">
      <c r="A85">
        <v>84</v>
      </c>
      <c r="B85" t="s">
        <v>101</v>
      </c>
      <c r="C85" t="s">
        <v>102</v>
      </c>
      <c r="D85" t="s">
        <v>103</v>
      </c>
      <c r="E85" t="s">
        <v>104</v>
      </c>
      <c r="F85" s="48">
        <f>VLOOKUP(A85,'TAZ definitions'!$A$1:$E$1902,2,FALSE)</f>
        <v>0.15388798259923872</v>
      </c>
      <c r="G85" s="48">
        <f>VLOOKUP(A85,'TAZ definitions'!$A$1:$E$1902,4,FALSE)</f>
        <v>0.23113207547169812</v>
      </c>
      <c r="H85" s="44">
        <v>981032</v>
      </c>
      <c r="I85" s="44">
        <v>966167</v>
      </c>
      <c r="J85" s="44">
        <v>111757</v>
      </c>
      <c r="K85" s="44">
        <v>106361</v>
      </c>
      <c r="L85" s="44">
        <v>204907</v>
      </c>
      <c r="M85" s="44">
        <v>163581</v>
      </c>
      <c r="N85" s="44">
        <v>4246.3334960000002</v>
      </c>
      <c r="O85" s="44">
        <v>4283.8334960000002</v>
      </c>
      <c r="P85" s="44">
        <v>33.005370999999997</v>
      </c>
      <c r="Q85" s="44">
        <v>32.657501000000003</v>
      </c>
      <c r="R85" s="44">
        <v>22.913485000000001</v>
      </c>
      <c r="S85" s="44">
        <v>23.638066999999999</v>
      </c>
      <c r="T85" s="44">
        <v>973399.5</v>
      </c>
      <c r="U85" s="44">
        <v>108986.382813</v>
      </c>
      <c r="V85" s="44">
        <v>183687.859375</v>
      </c>
      <c r="W85" s="44">
        <v>4265.5878910000001</v>
      </c>
      <c r="X85" s="44">
        <v>0</v>
      </c>
      <c r="Y85" s="44">
        <v>11953.501856000001</v>
      </c>
      <c r="Z85" s="44">
        <v>835.91397400000005</v>
      </c>
      <c r="AA85" s="44">
        <v>14.320606</v>
      </c>
      <c r="AB85" s="44">
        <v>0.50477099999999997</v>
      </c>
      <c r="AC85" s="44">
        <v>0.36705500000000002</v>
      </c>
      <c r="AD85" s="44">
        <v>4170.8315490000005</v>
      </c>
    </row>
    <row r="86" spans="1:30" x14ac:dyDescent="0.25">
      <c r="A86">
        <v>85</v>
      </c>
      <c r="B86" t="s">
        <v>101</v>
      </c>
      <c r="C86" t="s">
        <v>102</v>
      </c>
      <c r="D86" t="s">
        <v>103</v>
      </c>
      <c r="E86" t="s">
        <v>104</v>
      </c>
      <c r="F86" s="48">
        <f>VLOOKUP(A86,'TAZ definitions'!$A$1:$E$1902,2,FALSE)</f>
        <v>0.14995269631031222</v>
      </c>
      <c r="G86" s="48">
        <f>VLOOKUP(A86,'TAZ definitions'!$A$1:$E$1902,4,FALSE)</f>
        <v>0.14903474903474903</v>
      </c>
      <c r="H86" s="44">
        <v>981741</v>
      </c>
      <c r="I86" s="44">
        <v>981371</v>
      </c>
      <c r="J86" s="44">
        <v>113431</v>
      </c>
      <c r="K86" s="44">
        <v>109217</v>
      </c>
      <c r="L86" s="44">
        <v>187143</v>
      </c>
      <c r="M86" s="44">
        <v>164975</v>
      </c>
      <c r="N86" s="44">
        <v>4969.3334960000002</v>
      </c>
      <c r="O86" s="44">
        <v>4508.8334960000002</v>
      </c>
      <c r="P86" s="44">
        <v>32.985805999999997</v>
      </c>
      <c r="Q86" s="44">
        <v>32.297168999999997</v>
      </c>
      <c r="R86" s="44">
        <v>23.529152</v>
      </c>
      <c r="S86" s="44">
        <v>23.846764</v>
      </c>
      <c r="T86" s="44">
        <v>981556.8125</v>
      </c>
      <c r="U86" s="44">
        <v>111332.59375</v>
      </c>
      <c r="V86" s="44">
        <v>176104.203125</v>
      </c>
      <c r="W86" s="44">
        <v>4740.0229490000002</v>
      </c>
      <c r="X86" s="44">
        <v>100713.300485</v>
      </c>
      <c r="Y86" s="44">
        <v>215579.00289</v>
      </c>
      <c r="Z86" s="44">
        <v>15039.026119</v>
      </c>
      <c r="AA86" s="44">
        <v>253.299373</v>
      </c>
      <c r="AB86" s="44">
        <v>12.523443</v>
      </c>
      <c r="AC86" s="44">
        <v>6.7479909999999999</v>
      </c>
      <c r="AD86" s="44">
        <v>80613.091467000006</v>
      </c>
    </row>
    <row r="87" spans="1:30" x14ac:dyDescent="0.25">
      <c r="A87">
        <v>86</v>
      </c>
      <c r="B87" t="s">
        <v>101</v>
      </c>
      <c r="C87" t="s">
        <v>102</v>
      </c>
      <c r="D87" t="s">
        <v>103</v>
      </c>
      <c r="E87" t="s">
        <v>104</v>
      </c>
      <c r="F87" s="48">
        <f>VLOOKUP(A87,'TAZ definitions'!$A$1:$E$1902,2,FALSE)</f>
        <v>0.14313629702002931</v>
      </c>
      <c r="G87" s="48">
        <f>VLOOKUP(A87,'TAZ definitions'!$A$1:$E$1902,4,FALSE)</f>
        <v>0.14742451154529307</v>
      </c>
      <c r="H87" s="44">
        <v>1024634</v>
      </c>
      <c r="I87" s="44">
        <v>968121</v>
      </c>
      <c r="J87" s="44">
        <v>119042</v>
      </c>
      <c r="K87" s="44">
        <v>106552</v>
      </c>
      <c r="L87" s="44">
        <v>187143</v>
      </c>
      <c r="M87" s="44">
        <v>161802</v>
      </c>
      <c r="N87" s="44">
        <v>4534.3334960000002</v>
      </c>
      <c r="O87" s="44">
        <v>4283.8334960000002</v>
      </c>
      <c r="P87" s="44">
        <v>37.041733000000001</v>
      </c>
      <c r="Q87" s="44">
        <v>36.212181000000001</v>
      </c>
      <c r="R87" s="44">
        <v>30.500264999999999</v>
      </c>
      <c r="S87" s="44">
        <v>32.167912000000001</v>
      </c>
      <c r="T87" s="44">
        <v>992610.75</v>
      </c>
      <c r="U87" s="44">
        <v>111964.5</v>
      </c>
      <c r="V87" s="44">
        <v>172783.453125</v>
      </c>
      <c r="W87" s="44">
        <v>4392.3872069999998</v>
      </c>
      <c r="X87" s="44">
        <v>204299.38630899999</v>
      </c>
      <c r="Y87" s="44">
        <v>309788.42996500002</v>
      </c>
      <c r="Z87" s="44">
        <v>36044.077490000003</v>
      </c>
      <c r="AA87" s="44">
        <v>418.09420599999999</v>
      </c>
      <c r="AB87" s="44">
        <v>15.296662</v>
      </c>
      <c r="AC87" s="44">
        <v>12.914936000000001</v>
      </c>
      <c r="AD87" s="44">
        <v>140391.605178</v>
      </c>
    </row>
    <row r="88" spans="1:30" x14ac:dyDescent="0.25">
      <c r="A88">
        <v>87</v>
      </c>
      <c r="B88" t="s">
        <v>101</v>
      </c>
      <c r="C88" t="s">
        <v>102</v>
      </c>
      <c r="D88" t="s">
        <v>103</v>
      </c>
      <c r="E88" t="s">
        <v>104</v>
      </c>
      <c r="F88" s="48">
        <f>VLOOKUP(A88,'TAZ definitions'!$A$1:$E$1902,2,FALSE)</f>
        <v>0.16360294117647059</v>
      </c>
      <c r="G88" s="48">
        <f>VLOOKUP(A88,'TAZ definitions'!$A$1:$E$1902,4,FALSE)</f>
        <v>0.26410256410256411</v>
      </c>
      <c r="H88" s="44">
        <v>982322</v>
      </c>
      <c r="I88" s="44">
        <v>980544</v>
      </c>
      <c r="J88" s="44">
        <v>110726</v>
      </c>
      <c r="K88" s="44">
        <v>110631</v>
      </c>
      <c r="L88" s="44">
        <v>207283</v>
      </c>
      <c r="M88" s="44">
        <v>162877</v>
      </c>
      <c r="N88" s="44">
        <v>5063.3334960000002</v>
      </c>
      <c r="O88" s="44">
        <v>4104.5</v>
      </c>
      <c r="P88" s="44">
        <v>33.501911</v>
      </c>
      <c r="Q88" s="44">
        <v>31.935213000000001</v>
      </c>
      <c r="R88" s="44">
        <v>32.244419000000001</v>
      </c>
      <c r="S88" s="44">
        <v>34.013638</v>
      </c>
      <c r="T88" s="44">
        <v>981324.375</v>
      </c>
      <c r="U88" s="44">
        <v>110672.695313</v>
      </c>
      <c r="V88" s="44">
        <v>182366.59375</v>
      </c>
      <c r="W88" s="44">
        <v>4525.3276370000003</v>
      </c>
      <c r="X88" s="44">
        <v>205168.41505700001</v>
      </c>
      <c r="Y88" s="44">
        <v>279608.262582</v>
      </c>
      <c r="Z88" s="44">
        <v>26727.205396000001</v>
      </c>
      <c r="AA88" s="44">
        <v>376.61064099999999</v>
      </c>
      <c r="AB88" s="44">
        <v>20.849754000000001</v>
      </c>
      <c r="AC88" s="44">
        <v>11.966386999999999</v>
      </c>
      <c r="AD88" s="44">
        <v>137138.44244300001</v>
      </c>
    </row>
    <row r="89" spans="1:30" x14ac:dyDescent="0.25">
      <c r="A89">
        <v>88</v>
      </c>
      <c r="B89" t="s">
        <v>101</v>
      </c>
      <c r="C89" t="s">
        <v>102</v>
      </c>
      <c r="D89" t="s">
        <v>103</v>
      </c>
      <c r="E89" t="s">
        <v>104</v>
      </c>
      <c r="F89" s="48">
        <f>VLOOKUP(A89,'TAZ definitions'!$A$1:$E$1902,2,FALSE)</f>
        <v>0.13380281690140844</v>
      </c>
      <c r="G89" s="48">
        <f>VLOOKUP(A89,'TAZ definitions'!$A$1:$E$1902,4,FALSE)</f>
        <v>0.15116279069767441</v>
      </c>
      <c r="H89" s="44">
        <v>991698</v>
      </c>
      <c r="I89" s="44">
        <v>1023423</v>
      </c>
      <c r="J89" s="44">
        <v>114926</v>
      </c>
      <c r="K89" s="44">
        <v>117496</v>
      </c>
      <c r="L89" s="44">
        <v>188037</v>
      </c>
      <c r="M89" s="44">
        <v>212223</v>
      </c>
      <c r="N89" s="44">
        <v>4969.3334960000002</v>
      </c>
      <c r="O89" s="44">
        <v>4620.8334960000002</v>
      </c>
      <c r="P89" s="44">
        <v>35.761822000000002</v>
      </c>
      <c r="Q89" s="44">
        <v>34.818278999999997</v>
      </c>
      <c r="R89" s="44">
        <v>38.153663999999999</v>
      </c>
      <c r="S89" s="44">
        <v>39.829044000000003</v>
      </c>
      <c r="T89" s="44">
        <v>1011184.125</v>
      </c>
      <c r="U89" s="44">
        <v>116504.546875</v>
      </c>
      <c r="V89" s="44">
        <v>202892.546875</v>
      </c>
      <c r="W89" s="44">
        <v>4755.2773440000001</v>
      </c>
      <c r="X89" s="44">
        <v>97174.465901999996</v>
      </c>
      <c r="Y89" s="44">
        <v>130618.907456</v>
      </c>
      <c r="Z89" s="44">
        <v>9170.520176</v>
      </c>
      <c r="AA89" s="44">
        <v>159.438726</v>
      </c>
      <c r="AB89" s="44">
        <v>9.3867119999999993</v>
      </c>
      <c r="AC89" s="44">
        <v>4.7011620000000001</v>
      </c>
      <c r="AD89" s="44">
        <v>56024.72741</v>
      </c>
    </row>
    <row r="90" spans="1:30" x14ac:dyDescent="0.25">
      <c r="A90">
        <v>89</v>
      </c>
      <c r="B90" t="s">
        <v>101</v>
      </c>
      <c r="C90" t="s">
        <v>102</v>
      </c>
      <c r="D90" t="s">
        <v>103</v>
      </c>
      <c r="E90" t="s">
        <v>104</v>
      </c>
      <c r="F90" s="48">
        <f>VLOOKUP(A90,'TAZ definitions'!$A$1:$E$1902,2,FALSE)</f>
        <v>0.16993464052287582</v>
      </c>
      <c r="G90" s="48">
        <f>VLOOKUP(A90,'TAZ definitions'!$A$1:$E$1902,4,FALSE)</f>
        <v>0.15841584158415842</v>
      </c>
      <c r="H90" s="44">
        <v>984063</v>
      </c>
      <c r="I90" s="44">
        <v>1028450</v>
      </c>
      <c r="J90" s="44">
        <v>113611</v>
      </c>
      <c r="K90" s="44">
        <v>119483</v>
      </c>
      <c r="L90" s="44">
        <v>180033</v>
      </c>
      <c r="M90" s="44">
        <v>214278</v>
      </c>
      <c r="N90" s="44">
        <v>4969.3334960000002</v>
      </c>
      <c r="O90" s="44">
        <v>4620.8334960000002</v>
      </c>
      <c r="P90" s="44">
        <v>30.296274</v>
      </c>
      <c r="Q90" s="44">
        <v>29.640636000000001</v>
      </c>
      <c r="R90" s="44">
        <v>33.805992000000003</v>
      </c>
      <c r="S90" s="44">
        <v>35.384746999999997</v>
      </c>
      <c r="T90" s="44">
        <v>1010389.4375</v>
      </c>
      <c r="U90" s="44">
        <v>117093.75</v>
      </c>
      <c r="V90" s="44">
        <v>200344.09375</v>
      </c>
      <c r="W90" s="44">
        <v>4762.6337890000004</v>
      </c>
      <c r="X90" s="44">
        <v>78465.598339000004</v>
      </c>
      <c r="Y90" s="44">
        <v>150235.36614500001</v>
      </c>
      <c r="Z90" s="44">
        <v>12187.344991</v>
      </c>
      <c r="AA90" s="44">
        <v>186.06611899999999</v>
      </c>
      <c r="AB90" s="44">
        <v>9.1320069999999998</v>
      </c>
      <c r="AC90" s="44">
        <v>5.2460430000000002</v>
      </c>
      <c r="AD90" s="44">
        <v>61172.108523000003</v>
      </c>
    </row>
    <row r="91" spans="1:30" x14ac:dyDescent="0.25">
      <c r="A91">
        <v>90</v>
      </c>
      <c r="B91" t="s">
        <v>101</v>
      </c>
      <c r="C91" t="s">
        <v>102</v>
      </c>
      <c r="D91" t="s">
        <v>103</v>
      </c>
      <c r="E91" t="s">
        <v>104</v>
      </c>
      <c r="F91" s="48">
        <f>VLOOKUP(A91,'TAZ definitions'!$A$1:$E$1902,2,FALSE)</f>
        <v>0.17272727272727273</v>
      </c>
      <c r="G91" s="48">
        <f>VLOOKUP(A91,'TAZ definitions'!$A$1:$E$1902,4,FALSE)</f>
        <v>0.14457831325301204</v>
      </c>
      <c r="H91" s="44">
        <v>1021894</v>
      </c>
      <c r="I91" s="44">
        <v>1024471</v>
      </c>
      <c r="J91" s="44">
        <v>120431</v>
      </c>
      <c r="K91" s="44">
        <v>118165</v>
      </c>
      <c r="L91" s="44">
        <v>180033</v>
      </c>
      <c r="M91" s="44">
        <v>214278</v>
      </c>
      <c r="N91" s="44">
        <v>4969.3334960000002</v>
      </c>
      <c r="O91" s="44">
        <v>4620.8334960000002</v>
      </c>
      <c r="P91" s="44">
        <v>34.874988999999999</v>
      </c>
      <c r="Q91" s="44">
        <v>33.562922999999998</v>
      </c>
      <c r="R91" s="44">
        <v>38.401398</v>
      </c>
      <c r="S91" s="44">
        <v>40.299545000000002</v>
      </c>
      <c r="T91" s="44">
        <v>1023325.4375</v>
      </c>
      <c r="U91" s="44">
        <v>119172.21875</v>
      </c>
      <c r="V91" s="44">
        <v>199056.25</v>
      </c>
      <c r="W91" s="44">
        <v>4775.7397460000002</v>
      </c>
      <c r="X91" s="44">
        <v>56700.960709999999</v>
      </c>
      <c r="Y91" s="44">
        <v>213873.77590199999</v>
      </c>
      <c r="Z91" s="44">
        <v>20768.981617000001</v>
      </c>
      <c r="AA91" s="44">
        <v>286.78569099999999</v>
      </c>
      <c r="AB91" s="44">
        <v>13.004338000000001</v>
      </c>
      <c r="AC91" s="44">
        <v>8.7492020000000004</v>
      </c>
      <c r="AD91" s="44">
        <v>98068.343930000003</v>
      </c>
    </row>
    <row r="92" spans="1:30" x14ac:dyDescent="0.25">
      <c r="A92">
        <v>91</v>
      </c>
      <c r="B92" t="s">
        <v>101</v>
      </c>
      <c r="C92" t="s">
        <v>102</v>
      </c>
      <c r="D92" t="s">
        <v>103</v>
      </c>
      <c r="E92" t="s">
        <v>104</v>
      </c>
      <c r="F92" s="48">
        <f>VLOOKUP(A92,'TAZ definitions'!$A$1:$E$1902,2,FALSE)</f>
        <v>0.16720257234726688</v>
      </c>
      <c r="G92" s="48">
        <f>VLOOKUP(A92,'TAZ definitions'!$A$1:$E$1902,4,FALSE)</f>
        <v>0.14444444444444443</v>
      </c>
      <c r="H92" s="44">
        <v>1029627</v>
      </c>
      <c r="I92" s="44">
        <v>1000541</v>
      </c>
      <c r="J92" s="44">
        <v>121493</v>
      </c>
      <c r="K92" s="44">
        <v>112924</v>
      </c>
      <c r="L92" s="44">
        <v>187143</v>
      </c>
      <c r="M92" s="44">
        <v>195337</v>
      </c>
      <c r="N92" s="44">
        <v>4534.3334960000002</v>
      </c>
      <c r="O92" s="44">
        <v>4508.8334960000002</v>
      </c>
      <c r="P92" s="44">
        <v>36.031872</v>
      </c>
      <c r="Q92" s="44">
        <v>34.773273000000003</v>
      </c>
      <c r="R92" s="44">
        <v>33.928181000000002</v>
      </c>
      <c r="S92" s="44">
        <v>36.281802999999996</v>
      </c>
      <c r="T92" s="44">
        <v>1015619.1875</v>
      </c>
      <c r="U92" s="44">
        <v>117366.171875</v>
      </c>
      <c r="V92" s="44">
        <v>191089.234375</v>
      </c>
      <c r="W92" s="44">
        <v>4522.0527339999999</v>
      </c>
      <c r="X92" s="44">
        <v>244075.456974</v>
      </c>
      <c r="Y92" s="44">
        <v>368772.03511200001</v>
      </c>
      <c r="Z92" s="44">
        <v>29881.350280999999</v>
      </c>
      <c r="AA92" s="44">
        <v>479.226832</v>
      </c>
      <c r="AB92" s="44">
        <v>24.030705000000001</v>
      </c>
      <c r="AC92" s="44">
        <v>14.708766000000001</v>
      </c>
      <c r="AD92" s="44">
        <v>167551.925246</v>
      </c>
    </row>
    <row r="93" spans="1:30" x14ac:dyDescent="0.25">
      <c r="A93">
        <v>92</v>
      </c>
      <c r="B93" t="s">
        <v>101</v>
      </c>
      <c r="C93" t="s">
        <v>102</v>
      </c>
      <c r="D93" t="s">
        <v>103</v>
      </c>
      <c r="E93" t="s">
        <v>104</v>
      </c>
      <c r="F93" s="48">
        <f>VLOOKUP(A93,'TAZ definitions'!$A$1:$E$1902,2,FALSE)</f>
        <v>0.17792902284880893</v>
      </c>
      <c r="G93" s="48">
        <f>VLOOKUP(A93,'TAZ definitions'!$A$1:$E$1902,4,FALSE)</f>
        <v>0.216260162601626</v>
      </c>
      <c r="H93" s="44">
        <v>965956</v>
      </c>
      <c r="I93" s="44">
        <v>941928</v>
      </c>
      <c r="J93" s="44">
        <v>109779</v>
      </c>
      <c r="K93" s="44">
        <v>104169</v>
      </c>
      <c r="L93" s="44">
        <v>205418</v>
      </c>
      <c r="M93" s="44">
        <v>164324</v>
      </c>
      <c r="N93" s="44">
        <v>4267.3334960000002</v>
      </c>
      <c r="O93" s="44">
        <v>4133.8334960000002</v>
      </c>
      <c r="P93" s="44">
        <v>34.061356000000004</v>
      </c>
      <c r="Q93" s="44">
        <v>32.612082999999998</v>
      </c>
      <c r="R93" s="44">
        <v>26.219418999999998</v>
      </c>
      <c r="S93" s="44">
        <v>26.953258999999999</v>
      </c>
      <c r="T93" s="44">
        <v>953008.8125</v>
      </c>
      <c r="U93" s="44">
        <v>106756.132813</v>
      </c>
      <c r="V93" s="44">
        <v>183275.046875</v>
      </c>
      <c r="W93" s="44">
        <v>4195.3989259999998</v>
      </c>
      <c r="X93" s="44">
        <v>71970.163115999996</v>
      </c>
      <c r="Y93" s="44">
        <v>168954.620341</v>
      </c>
      <c r="Z93" s="44">
        <v>11316.690967</v>
      </c>
      <c r="AA93" s="44">
        <v>200.266054</v>
      </c>
      <c r="AB93" s="44">
        <v>10.728082000000001</v>
      </c>
      <c r="AC93" s="44">
        <v>5.3999610000000002</v>
      </c>
      <c r="AD93" s="44">
        <v>65513.978587999998</v>
      </c>
    </row>
    <row r="94" spans="1:30" x14ac:dyDescent="0.25">
      <c r="A94">
        <v>93</v>
      </c>
      <c r="B94" t="s">
        <v>101</v>
      </c>
      <c r="C94" t="s">
        <v>102</v>
      </c>
      <c r="D94" t="s">
        <v>103</v>
      </c>
      <c r="E94" t="s">
        <v>104</v>
      </c>
      <c r="F94" s="48">
        <f>VLOOKUP(A94,'TAZ definitions'!$A$1:$E$1902,2,FALSE)</f>
        <v>0.20555555555555555</v>
      </c>
      <c r="G94" s="48">
        <f>VLOOKUP(A94,'TAZ definitions'!$A$1:$E$1902,4,FALSE)</f>
        <v>0.25454545454545452</v>
      </c>
      <c r="H94" s="44">
        <v>990383</v>
      </c>
      <c r="I94" s="44">
        <v>977405</v>
      </c>
      <c r="J94" s="44">
        <v>112346</v>
      </c>
      <c r="K94" s="44">
        <v>109913</v>
      </c>
      <c r="L94" s="44">
        <v>205418</v>
      </c>
      <c r="M94" s="44">
        <v>163874</v>
      </c>
      <c r="N94" s="44">
        <v>5063.3334960000002</v>
      </c>
      <c r="O94" s="44">
        <v>4605.8334960000002</v>
      </c>
      <c r="P94" s="44">
        <v>36.626339000000002</v>
      </c>
      <c r="Q94" s="44">
        <v>35.164794999999998</v>
      </c>
      <c r="R94" s="44">
        <v>37.976711000000002</v>
      </c>
      <c r="S94" s="44">
        <v>40.865642999999999</v>
      </c>
      <c r="T94" s="44">
        <v>982823.9375</v>
      </c>
      <c r="U94" s="44">
        <v>110928.914063</v>
      </c>
      <c r="V94" s="44">
        <v>181220.828125</v>
      </c>
      <c r="W94" s="44">
        <v>4796.8642579999996</v>
      </c>
      <c r="X94" s="44">
        <v>14466.614204</v>
      </c>
      <c r="Y94" s="44">
        <v>188403.843746</v>
      </c>
      <c r="Z94" s="44">
        <v>15974.79938</v>
      </c>
      <c r="AA94" s="44">
        <v>242.62525400000001</v>
      </c>
      <c r="AB94" s="44">
        <v>9.2232789999999998</v>
      </c>
      <c r="AC94" s="44">
        <v>6.7864490000000002</v>
      </c>
      <c r="AD94" s="44">
        <v>76090.743738000005</v>
      </c>
    </row>
    <row r="95" spans="1:30" x14ac:dyDescent="0.25">
      <c r="A95">
        <v>94</v>
      </c>
      <c r="B95" t="s">
        <v>101</v>
      </c>
      <c r="C95" t="s">
        <v>102</v>
      </c>
      <c r="D95" t="s">
        <v>103</v>
      </c>
      <c r="E95" t="s">
        <v>104</v>
      </c>
      <c r="F95" s="48">
        <f>VLOOKUP(A95,'TAZ definitions'!$A$1:$E$1902,2,FALSE)</f>
        <v>0.20972644376899696</v>
      </c>
      <c r="G95" s="48">
        <f>VLOOKUP(A95,'TAZ definitions'!$A$1:$E$1902,4,FALSE)</f>
        <v>0.26687116564417179</v>
      </c>
      <c r="H95" s="44">
        <v>984287</v>
      </c>
      <c r="I95" s="44">
        <v>986866</v>
      </c>
      <c r="J95" s="44">
        <v>112995</v>
      </c>
      <c r="K95" s="44">
        <v>109733</v>
      </c>
      <c r="L95" s="44">
        <v>205418</v>
      </c>
      <c r="M95" s="44">
        <v>165255</v>
      </c>
      <c r="N95" s="44">
        <v>4990.3334960000002</v>
      </c>
      <c r="O95" s="44">
        <v>4560.8334960000002</v>
      </c>
      <c r="P95" s="44">
        <v>33.727535000000003</v>
      </c>
      <c r="Q95" s="44">
        <v>33.072944999999997</v>
      </c>
      <c r="R95" s="44">
        <v>29.64151</v>
      </c>
      <c r="S95" s="44">
        <v>31.464421999999999</v>
      </c>
      <c r="T95" s="44">
        <v>985664.125</v>
      </c>
      <c r="U95" s="44">
        <v>111253.140625</v>
      </c>
      <c r="V95" s="44">
        <v>183971.515625</v>
      </c>
      <c r="W95" s="44">
        <v>4760.986328</v>
      </c>
      <c r="X95" s="44">
        <v>158834.55879099999</v>
      </c>
      <c r="Y95" s="44">
        <v>225255.72301799999</v>
      </c>
      <c r="Z95" s="44">
        <v>15345.923736000001</v>
      </c>
      <c r="AA95" s="44">
        <v>269.77554700000002</v>
      </c>
      <c r="AB95" s="44">
        <v>16.241387</v>
      </c>
      <c r="AC95" s="44">
        <v>7.8079270000000003</v>
      </c>
      <c r="AD95" s="44">
        <v>93873.465085999997</v>
      </c>
    </row>
    <row r="96" spans="1:30" x14ac:dyDescent="0.25">
      <c r="A96">
        <v>95</v>
      </c>
      <c r="B96" t="s">
        <v>101</v>
      </c>
      <c r="C96" t="s">
        <v>102</v>
      </c>
      <c r="D96" t="s">
        <v>103</v>
      </c>
      <c r="E96" t="s">
        <v>104</v>
      </c>
      <c r="F96" s="48">
        <f>VLOOKUP(A96,'TAZ definitions'!$A$1:$E$1902,2,FALSE)</f>
        <v>0.28076923076923077</v>
      </c>
      <c r="G96" s="48">
        <f>VLOOKUP(A96,'TAZ definitions'!$A$1:$E$1902,4,FALSE)</f>
        <v>0.25657894736842107</v>
      </c>
      <c r="H96" s="44">
        <v>986995</v>
      </c>
      <c r="I96" s="44">
        <v>992367</v>
      </c>
      <c r="J96" s="44">
        <v>114364</v>
      </c>
      <c r="K96" s="44">
        <v>110514</v>
      </c>
      <c r="L96" s="44">
        <v>205418</v>
      </c>
      <c r="M96" s="44">
        <v>195337</v>
      </c>
      <c r="N96" s="44">
        <v>4990.3334960000002</v>
      </c>
      <c r="O96" s="44">
        <v>4620.8334960000002</v>
      </c>
      <c r="P96" s="44">
        <v>36.485957999999997</v>
      </c>
      <c r="Q96" s="44">
        <v>35.393368000000002</v>
      </c>
      <c r="R96" s="44">
        <v>37.284286000000002</v>
      </c>
      <c r="S96" s="44">
        <v>39.757133000000003</v>
      </c>
      <c r="T96" s="44">
        <v>989894.75</v>
      </c>
      <c r="U96" s="44">
        <v>112285.8125</v>
      </c>
      <c r="V96" s="44">
        <v>199976.375</v>
      </c>
      <c r="W96" s="44">
        <v>4790.8808589999999</v>
      </c>
      <c r="X96" s="44">
        <v>15057.677065</v>
      </c>
      <c r="Y96" s="44">
        <v>187140.355025</v>
      </c>
      <c r="Z96" s="44">
        <v>15607.371351</v>
      </c>
      <c r="AA96" s="44">
        <v>236.401399</v>
      </c>
      <c r="AB96" s="44">
        <v>9.9424630000000001</v>
      </c>
      <c r="AC96" s="44">
        <v>6.6105419999999997</v>
      </c>
      <c r="AD96" s="44">
        <v>75329.161758000002</v>
      </c>
    </row>
    <row r="97" spans="1:30" x14ac:dyDescent="0.25">
      <c r="A97">
        <v>96</v>
      </c>
      <c r="B97" t="s">
        <v>101</v>
      </c>
      <c r="C97" t="s">
        <v>102</v>
      </c>
      <c r="D97" t="s">
        <v>103</v>
      </c>
      <c r="E97" t="s">
        <v>104</v>
      </c>
      <c r="F97" s="48">
        <f>VLOOKUP(A97,'TAZ definitions'!$A$1:$E$1902,2,FALSE)</f>
        <v>0</v>
      </c>
      <c r="G97" s="48">
        <f>VLOOKUP(A97,'TAZ definitions'!$A$1:$E$1902,4,FALSE)</f>
        <v>0</v>
      </c>
      <c r="H97" s="44">
        <v>1034699</v>
      </c>
      <c r="I97" s="44">
        <v>1016069</v>
      </c>
      <c r="J97" s="44">
        <v>122831</v>
      </c>
      <c r="K97" s="44">
        <v>116644</v>
      </c>
      <c r="L97" s="44">
        <v>187143</v>
      </c>
      <c r="M97" s="44">
        <v>214278</v>
      </c>
      <c r="N97" s="44">
        <v>4534.3334960000002</v>
      </c>
      <c r="O97" s="44">
        <v>4620.8334960000002</v>
      </c>
      <c r="P97" s="44">
        <v>40.902855000000002</v>
      </c>
      <c r="Q97" s="44">
        <v>39.428604</v>
      </c>
      <c r="R97" s="44">
        <v>47.613194</v>
      </c>
      <c r="S97" s="44">
        <v>50.159962</v>
      </c>
      <c r="T97" s="44">
        <v>1025272</v>
      </c>
      <c r="U97" s="44">
        <v>119700.296875</v>
      </c>
      <c r="V97" s="44">
        <v>200873.671875</v>
      </c>
      <c r="W97" s="44">
        <v>4578.1035160000001</v>
      </c>
      <c r="X97" s="44">
        <v>138016.505726</v>
      </c>
      <c r="Y97" s="44">
        <v>235034.13644999999</v>
      </c>
      <c r="Z97" s="44">
        <v>19591.370039000001</v>
      </c>
      <c r="AA97" s="44">
        <v>304.271951</v>
      </c>
      <c r="AB97" s="44">
        <v>13.465766</v>
      </c>
      <c r="AC97" s="44">
        <v>8.9480640000000005</v>
      </c>
      <c r="AD97" s="44">
        <v>101520.334061</v>
      </c>
    </row>
    <row r="98" spans="1:30" x14ac:dyDescent="0.25">
      <c r="A98">
        <v>97</v>
      </c>
      <c r="B98" t="s">
        <v>101</v>
      </c>
      <c r="C98" t="s">
        <v>102</v>
      </c>
      <c r="D98" t="s">
        <v>103</v>
      </c>
      <c r="E98" t="s">
        <v>104</v>
      </c>
      <c r="F98" s="48">
        <f>VLOOKUP(A98,'TAZ definitions'!$A$1:$E$1902,2,FALSE)</f>
        <v>0.16666666666666666</v>
      </c>
      <c r="G98" s="48">
        <f>VLOOKUP(A98,'TAZ definitions'!$A$1:$E$1902,4,FALSE)</f>
        <v>0</v>
      </c>
      <c r="H98" s="44">
        <v>1041342</v>
      </c>
      <c r="I98" s="44">
        <v>1026974</v>
      </c>
      <c r="J98" s="44">
        <v>124355</v>
      </c>
      <c r="K98" s="44">
        <v>118134</v>
      </c>
      <c r="L98" s="44">
        <v>187143</v>
      </c>
      <c r="M98" s="44">
        <v>214560</v>
      </c>
      <c r="N98" s="44">
        <v>4250.8334960000002</v>
      </c>
      <c r="O98" s="44">
        <v>5101.3334960000002</v>
      </c>
      <c r="P98" s="44">
        <v>35.876831000000003</v>
      </c>
      <c r="Q98" s="44">
        <v>34.063930999999997</v>
      </c>
      <c r="R98" s="44">
        <v>41.560592999999997</v>
      </c>
      <c r="S98" s="44">
        <v>44.331364000000001</v>
      </c>
      <c r="T98" s="44">
        <v>1033571</v>
      </c>
      <c r="U98" s="44">
        <v>120990.34375</v>
      </c>
      <c r="V98" s="44">
        <v>201971.609375</v>
      </c>
      <c r="W98" s="44">
        <v>4710.830078</v>
      </c>
      <c r="X98" s="44">
        <v>282887.677891</v>
      </c>
      <c r="Y98" s="44">
        <v>424734.30822800001</v>
      </c>
      <c r="Z98" s="44">
        <v>48389.264971999997</v>
      </c>
      <c r="AA98" s="44">
        <v>653.79199200000005</v>
      </c>
      <c r="AB98" s="44">
        <v>28.719344</v>
      </c>
      <c r="AC98" s="44">
        <v>22.501798000000001</v>
      </c>
      <c r="AD98" s="44">
        <v>243062.43286500001</v>
      </c>
    </row>
    <row r="99" spans="1:30" x14ac:dyDescent="0.25">
      <c r="A99">
        <v>98</v>
      </c>
      <c r="B99" t="s">
        <v>101</v>
      </c>
      <c r="C99" t="s">
        <v>102</v>
      </c>
      <c r="D99" t="s">
        <v>103</v>
      </c>
      <c r="E99" t="s">
        <v>104</v>
      </c>
      <c r="F99" s="48">
        <f>VLOOKUP(A99,'TAZ definitions'!$A$1:$E$1902,2,FALSE)</f>
        <v>0</v>
      </c>
      <c r="G99" s="48">
        <f>VLOOKUP(A99,'TAZ definitions'!$A$1:$E$1902,4,FALSE)</f>
        <v>0</v>
      </c>
      <c r="H99" s="44">
        <v>1052138</v>
      </c>
      <c r="I99" s="44">
        <v>1028213</v>
      </c>
      <c r="J99" s="44">
        <v>126434</v>
      </c>
      <c r="K99" s="44">
        <v>118567</v>
      </c>
      <c r="L99" s="44">
        <v>186492</v>
      </c>
      <c r="M99" s="44">
        <v>214560</v>
      </c>
      <c r="N99" s="44">
        <v>4685.8334960000002</v>
      </c>
      <c r="O99" s="44">
        <v>5101.3334960000002</v>
      </c>
      <c r="P99" s="44">
        <v>37.828175000000002</v>
      </c>
      <c r="Q99" s="44">
        <v>36.157955000000001</v>
      </c>
      <c r="R99" s="44">
        <v>46.842384000000003</v>
      </c>
      <c r="S99" s="44">
        <v>49.626213</v>
      </c>
      <c r="T99" s="44">
        <v>1037024.125</v>
      </c>
      <c r="U99" s="44">
        <v>121464.273438</v>
      </c>
      <c r="V99" s="44">
        <v>204223</v>
      </c>
      <c r="W99" s="44">
        <v>4948.3115230000003</v>
      </c>
      <c r="X99" s="44">
        <v>809660.60484299995</v>
      </c>
      <c r="Y99" s="44">
        <v>985207.61785100005</v>
      </c>
      <c r="Z99" s="44">
        <v>131411.909032</v>
      </c>
      <c r="AA99" s="44">
        <v>1622.301117</v>
      </c>
      <c r="AB99" s="44">
        <v>122.539297</v>
      </c>
      <c r="AC99" s="44">
        <v>59.593389000000002</v>
      </c>
      <c r="AD99" s="44">
        <v>698284.80682000006</v>
      </c>
    </row>
    <row r="100" spans="1:30" x14ac:dyDescent="0.25">
      <c r="A100">
        <v>99</v>
      </c>
      <c r="B100" t="s">
        <v>101</v>
      </c>
      <c r="C100" t="s">
        <v>102</v>
      </c>
      <c r="D100" t="s">
        <v>103</v>
      </c>
      <c r="E100" t="s">
        <v>104</v>
      </c>
      <c r="F100" s="48">
        <f>VLOOKUP(A100,'TAZ definitions'!$A$1:$E$1902,2,FALSE)</f>
        <v>0</v>
      </c>
      <c r="G100" s="48">
        <f>VLOOKUP(A100,'TAZ definitions'!$A$1:$E$1902,4,FALSE)</f>
        <v>0</v>
      </c>
      <c r="H100" s="44">
        <v>1036119</v>
      </c>
      <c r="I100" s="44">
        <v>1023522</v>
      </c>
      <c r="J100" s="44">
        <v>123533</v>
      </c>
      <c r="K100" s="44">
        <v>117501</v>
      </c>
      <c r="L100" s="44">
        <v>186492</v>
      </c>
      <c r="M100" s="44">
        <v>214278</v>
      </c>
      <c r="N100" s="44">
        <v>4803.8334960000002</v>
      </c>
      <c r="O100" s="44">
        <v>4620.8334960000002</v>
      </c>
      <c r="P100" s="44">
        <v>39.561000999999997</v>
      </c>
      <c r="Q100" s="44">
        <v>38.338771999999999</v>
      </c>
      <c r="R100" s="44">
        <v>46.546322000000004</v>
      </c>
      <c r="S100" s="44">
        <v>48.859397999999999</v>
      </c>
      <c r="T100" s="44">
        <v>1028618.125</v>
      </c>
      <c r="U100" s="44">
        <v>119941.25</v>
      </c>
      <c r="V100" s="44">
        <v>203037.1875</v>
      </c>
      <c r="W100" s="44">
        <v>4694.8662109999996</v>
      </c>
      <c r="X100" s="44">
        <v>845180.35863499995</v>
      </c>
      <c r="Y100" s="44">
        <v>990423.46391299996</v>
      </c>
      <c r="Z100" s="44">
        <v>90890.996088999993</v>
      </c>
      <c r="AA100" s="44">
        <v>1399.9523690000001</v>
      </c>
      <c r="AB100" s="44">
        <v>87.471380999999994</v>
      </c>
      <c r="AC100" s="44">
        <v>45.502701000000002</v>
      </c>
      <c r="AD100" s="44">
        <v>533101.67316600005</v>
      </c>
    </row>
    <row r="101" spans="1:30" x14ac:dyDescent="0.25">
      <c r="A101">
        <v>100</v>
      </c>
      <c r="B101" t="s">
        <v>101</v>
      </c>
      <c r="C101" t="s">
        <v>102</v>
      </c>
      <c r="D101" t="s">
        <v>103</v>
      </c>
      <c r="E101" t="s">
        <v>104</v>
      </c>
      <c r="F101" s="48">
        <f>VLOOKUP(A101,'TAZ definitions'!$A$1:$E$1902,2,FALSE)</f>
        <v>0</v>
      </c>
      <c r="G101" s="48">
        <f>VLOOKUP(A101,'TAZ definitions'!$A$1:$E$1902,4,FALSE)</f>
        <v>0</v>
      </c>
      <c r="H101" s="44">
        <v>1046582</v>
      </c>
      <c r="I101" s="44">
        <v>1008443</v>
      </c>
      <c r="J101" s="44">
        <v>125387</v>
      </c>
      <c r="K101" s="44">
        <v>117371</v>
      </c>
      <c r="L101" s="44">
        <v>177988</v>
      </c>
      <c r="M101" s="44">
        <v>214365</v>
      </c>
      <c r="N101" s="44">
        <v>4556.8334960000002</v>
      </c>
      <c r="O101" s="44">
        <v>4817.8334960000002</v>
      </c>
      <c r="P101" s="44">
        <v>40.505836000000002</v>
      </c>
      <c r="Q101" s="44">
        <v>38.816093000000002</v>
      </c>
      <c r="R101" s="44">
        <v>49.941485999999998</v>
      </c>
      <c r="S101" s="44">
        <v>53.223919000000002</v>
      </c>
      <c r="T101" s="44">
        <v>1023634</v>
      </c>
      <c r="U101" s="44">
        <v>120563.796875</v>
      </c>
      <c r="V101" s="44">
        <v>199875.9375</v>
      </c>
      <c r="W101" s="44">
        <v>4713.8764650000003</v>
      </c>
      <c r="X101" s="44">
        <v>327523.31015999999</v>
      </c>
      <c r="Y101" s="44">
        <v>441915.10177900002</v>
      </c>
      <c r="Z101" s="44">
        <v>49572.393274000002</v>
      </c>
      <c r="AA101" s="44">
        <v>676.75167299999998</v>
      </c>
      <c r="AB101" s="44">
        <v>39.885069999999999</v>
      </c>
      <c r="AC101" s="44">
        <v>23.431097000000001</v>
      </c>
      <c r="AD101" s="44">
        <v>266081.68509300001</v>
      </c>
    </row>
    <row r="102" spans="1:30" x14ac:dyDescent="0.25">
      <c r="A102">
        <v>101</v>
      </c>
      <c r="B102" t="s">
        <v>101</v>
      </c>
      <c r="C102" t="s">
        <v>102</v>
      </c>
      <c r="D102" t="s">
        <v>103</v>
      </c>
      <c r="E102" t="s">
        <v>104</v>
      </c>
      <c r="F102" s="48">
        <f>VLOOKUP(A102,'TAZ definitions'!$A$1:$E$1902,2,FALSE)</f>
        <v>0.32539682539682541</v>
      </c>
      <c r="G102" s="48">
        <f>VLOOKUP(A102,'TAZ definitions'!$A$1:$E$1902,4,FALSE)</f>
        <v>0.3</v>
      </c>
      <c r="H102" s="44">
        <v>1052792</v>
      </c>
      <c r="I102" s="44">
        <v>1014567</v>
      </c>
      <c r="J102" s="44">
        <v>126443</v>
      </c>
      <c r="K102" s="44">
        <v>116189</v>
      </c>
      <c r="L102" s="44">
        <v>148277</v>
      </c>
      <c r="M102" s="44">
        <v>214278</v>
      </c>
      <c r="N102" s="44">
        <v>4399.8334960000002</v>
      </c>
      <c r="O102" s="44">
        <v>4335.8334960000002</v>
      </c>
      <c r="P102" s="44">
        <v>36.061000999999997</v>
      </c>
      <c r="Q102" s="44">
        <v>34.815182</v>
      </c>
      <c r="R102" s="44">
        <v>36.639927</v>
      </c>
      <c r="S102" s="44">
        <v>38.775416999999997</v>
      </c>
      <c r="T102" s="44">
        <v>1029156.375</v>
      </c>
      <c r="U102" s="44">
        <v>120102.65625</v>
      </c>
      <c r="V102" s="44">
        <v>189087.296875</v>
      </c>
      <c r="W102" s="44">
        <v>4360.2602539999998</v>
      </c>
      <c r="X102" s="44">
        <v>39190.135799999996</v>
      </c>
      <c r="Y102" s="44">
        <v>115371.81075800001</v>
      </c>
      <c r="Z102" s="44">
        <v>24378.541731000001</v>
      </c>
      <c r="AA102" s="44">
        <v>162.862877</v>
      </c>
      <c r="AB102" s="44">
        <v>8.2084969999999995</v>
      </c>
      <c r="AC102" s="44">
        <v>5.2548849999999998</v>
      </c>
      <c r="AD102" s="44">
        <v>59200.598902999998</v>
      </c>
    </row>
    <row r="103" spans="1:30" x14ac:dyDescent="0.25">
      <c r="A103">
        <v>102</v>
      </c>
      <c r="B103" t="s">
        <v>101</v>
      </c>
      <c r="C103" t="s">
        <v>102</v>
      </c>
      <c r="D103" t="s">
        <v>103</v>
      </c>
      <c r="E103" t="s">
        <v>104</v>
      </c>
      <c r="F103" s="48">
        <f>VLOOKUP(A103,'TAZ definitions'!$A$1:$E$1902,2,FALSE)</f>
        <v>0.21754385964912282</v>
      </c>
      <c r="G103" s="48">
        <f>VLOOKUP(A103,'TAZ definitions'!$A$1:$E$1902,4,FALSE)</f>
        <v>0.32978723404255317</v>
      </c>
      <c r="H103" s="44">
        <v>1058872</v>
      </c>
      <c r="I103" s="44">
        <v>1044585</v>
      </c>
      <c r="J103" s="44">
        <v>125918</v>
      </c>
      <c r="K103" s="44">
        <v>121097</v>
      </c>
      <c r="L103" s="44">
        <v>178359</v>
      </c>
      <c r="M103" s="44">
        <v>195337</v>
      </c>
      <c r="N103" s="44">
        <v>4556.8334960000002</v>
      </c>
      <c r="O103" s="44">
        <v>4560.8334960000002</v>
      </c>
      <c r="P103" s="44">
        <v>37.395817000000001</v>
      </c>
      <c r="Q103" s="44">
        <v>36.438094999999997</v>
      </c>
      <c r="R103" s="44">
        <v>40.035102999999999</v>
      </c>
      <c r="S103" s="44">
        <v>42.748821</v>
      </c>
      <c r="T103" s="44">
        <v>1050298.25</v>
      </c>
      <c r="U103" s="44">
        <v>123024.890625</v>
      </c>
      <c r="V103" s="44">
        <v>188547.578125</v>
      </c>
      <c r="W103" s="44">
        <v>4559.2338870000003</v>
      </c>
      <c r="X103" s="44">
        <v>212649.522367</v>
      </c>
      <c r="Y103" s="44">
        <v>309540.24191099999</v>
      </c>
      <c r="Z103" s="44">
        <v>34212.160524999999</v>
      </c>
      <c r="AA103" s="44">
        <v>458.21876900000001</v>
      </c>
      <c r="AB103" s="44">
        <v>22.088294000000001</v>
      </c>
      <c r="AC103" s="44">
        <v>15.529979000000001</v>
      </c>
      <c r="AD103" s="44">
        <v>170476.485197</v>
      </c>
    </row>
    <row r="104" spans="1:30" x14ac:dyDescent="0.25">
      <c r="A104">
        <v>103</v>
      </c>
      <c r="B104" t="s">
        <v>101</v>
      </c>
      <c r="C104" t="s">
        <v>102</v>
      </c>
      <c r="D104" t="s">
        <v>103</v>
      </c>
      <c r="E104" t="s">
        <v>104</v>
      </c>
      <c r="F104" s="48">
        <f>VLOOKUP(A104,'TAZ definitions'!$A$1:$E$1902,2,FALSE)</f>
        <v>0.42666666666666669</v>
      </c>
      <c r="G104" s="48">
        <f>VLOOKUP(A104,'TAZ definitions'!$A$1:$E$1902,4,FALSE)</f>
        <v>0.31343283582089554</v>
      </c>
      <c r="H104" s="44">
        <v>1037805</v>
      </c>
      <c r="I104" s="44">
        <v>1046456</v>
      </c>
      <c r="J104" s="44">
        <v>122915</v>
      </c>
      <c r="K104" s="44">
        <v>120867</v>
      </c>
      <c r="L104" s="44">
        <v>149671</v>
      </c>
      <c r="M104" s="44">
        <v>214278</v>
      </c>
      <c r="N104" s="44">
        <v>4803.8334960000002</v>
      </c>
      <c r="O104" s="44">
        <v>4620.8334960000002</v>
      </c>
      <c r="P104" s="44">
        <v>32.852623000000001</v>
      </c>
      <c r="Q104" s="44">
        <v>32.051223999999998</v>
      </c>
      <c r="R104" s="44">
        <v>32.079295999999999</v>
      </c>
      <c r="S104" s="44">
        <v>34.456470000000003</v>
      </c>
      <c r="T104" s="44">
        <v>1043118.5625</v>
      </c>
      <c r="U104" s="44">
        <v>121657.085938</v>
      </c>
      <c r="V104" s="44">
        <v>189353.65625</v>
      </c>
      <c r="W104" s="44">
        <v>4691.4321289999998</v>
      </c>
      <c r="X104" s="44">
        <v>139713.017238</v>
      </c>
      <c r="Y104" s="44">
        <v>225487.328095</v>
      </c>
      <c r="Z104" s="44">
        <v>28633.952390999999</v>
      </c>
      <c r="AA104" s="44">
        <v>340.50868800000001</v>
      </c>
      <c r="AB104" s="44">
        <v>15.903547</v>
      </c>
      <c r="AC104" s="44">
        <v>11.508304000000001</v>
      </c>
      <c r="AD104" s="44">
        <v>126423.180096</v>
      </c>
    </row>
    <row r="105" spans="1:30" x14ac:dyDescent="0.25">
      <c r="A105">
        <v>104</v>
      </c>
      <c r="B105" t="s">
        <v>101</v>
      </c>
      <c r="C105" t="s">
        <v>102</v>
      </c>
      <c r="D105" t="s">
        <v>103</v>
      </c>
      <c r="E105" t="s">
        <v>104</v>
      </c>
      <c r="F105" s="48">
        <f>VLOOKUP(A105,'TAZ definitions'!$A$1:$E$1902,2,FALSE)</f>
        <v>7.407407407407407E-2</v>
      </c>
      <c r="G105" s="48">
        <f>VLOOKUP(A105,'TAZ definitions'!$A$1:$E$1902,4,FALSE)</f>
        <v>0.31147540983606559</v>
      </c>
      <c r="H105" s="44">
        <v>1027424</v>
      </c>
      <c r="I105" s="44">
        <v>1042614</v>
      </c>
      <c r="J105" s="44">
        <v>121551</v>
      </c>
      <c r="K105" s="44">
        <v>121808</v>
      </c>
      <c r="L105" s="44">
        <v>179753</v>
      </c>
      <c r="M105" s="44">
        <v>214560</v>
      </c>
      <c r="N105" s="44">
        <v>4969.3334960000002</v>
      </c>
      <c r="O105" s="44">
        <v>5348.3334960000002</v>
      </c>
      <c r="P105" s="44">
        <v>36.585265999999997</v>
      </c>
      <c r="Q105" s="44">
        <v>34.948830000000001</v>
      </c>
      <c r="R105" s="44">
        <v>41.815277000000002</v>
      </c>
      <c r="S105" s="44">
        <v>44.336857000000002</v>
      </c>
      <c r="T105" s="44">
        <v>1036328.75</v>
      </c>
      <c r="U105" s="44">
        <v>121701.648438</v>
      </c>
      <c r="V105" s="44">
        <v>200157.65625</v>
      </c>
      <c r="W105" s="44">
        <v>5191.5122069999998</v>
      </c>
      <c r="X105" s="44">
        <v>422317.07884500001</v>
      </c>
      <c r="Y105" s="44">
        <v>503745.21898900002</v>
      </c>
      <c r="Z105" s="44">
        <v>56447.437021999998</v>
      </c>
      <c r="AA105" s="44">
        <v>742.63940200000002</v>
      </c>
      <c r="AB105" s="44">
        <v>41.080199999999998</v>
      </c>
      <c r="AC105" s="44">
        <v>24.783493</v>
      </c>
      <c r="AD105" s="44">
        <v>281559.10639899998</v>
      </c>
    </row>
    <row r="106" spans="1:30" x14ac:dyDescent="0.25">
      <c r="A106">
        <v>105</v>
      </c>
      <c r="B106" t="s">
        <v>101</v>
      </c>
      <c r="C106" t="s">
        <v>102</v>
      </c>
      <c r="D106" t="s">
        <v>103</v>
      </c>
      <c r="E106" t="s">
        <v>104</v>
      </c>
      <c r="F106" s="48">
        <f>VLOOKUP(A106,'TAZ definitions'!$A$1:$E$1902,2,FALSE)</f>
        <v>0.2733812949640288</v>
      </c>
      <c r="G106" s="48">
        <f>VLOOKUP(A106,'TAZ definitions'!$A$1:$E$1902,4,FALSE)</f>
        <v>0.32941176470588235</v>
      </c>
      <c r="H106" s="44">
        <v>965734</v>
      </c>
      <c r="I106" s="44">
        <v>1040960</v>
      </c>
      <c r="J106" s="44">
        <v>110545</v>
      </c>
      <c r="K106" s="44">
        <v>119162</v>
      </c>
      <c r="L106" s="44">
        <v>149020</v>
      </c>
      <c r="M106" s="44">
        <v>195337</v>
      </c>
      <c r="N106" s="44">
        <v>4640.8334960000002</v>
      </c>
      <c r="O106" s="44">
        <v>4620.8334960000002</v>
      </c>
      <c r="P106" s="44">
        <v>35.452679000000003</v>
      </c>
      <c r="Q106" s="44">
        <v>34.556159999999998</v>
      </c>
      <c r="R106" s="44">
        <v>36.033520000000003</v>
      </c>
      <c r="S106" s="44">
        <v>38.067794999999997</v>
      </c>
      <c r="T106" s="44">
        <v>1012085.375</v>
      </c>
      <c r="U106" s="44">
        <v>115854.46875</v>
      </c>
      <c r="V106" s="44">
        <v>177558.765625</v>
      </c>
      <c r="W106" s="44">
        <v>4628.5097660000001</v>
      </c>
      <c r="X106" s="44">
        <v>1456580.63846</v>
      </c>
      <c r="Y106" s="44">
        <v>2114203.6479930002</v>
      </c>
      <c r="Z106" s="44">
        <v>135954.99557599999</v>
      </c>
      <c r="AA106" s="44">
        <v>2188.5743830000001</v>
      </c>
      <c r="AB106" s="44">
        <v>109.58560799999999</v>
      </c>
      <c r="AC106" s="44">
        <v>65.525107000000006</v>
      </c>
      <c r="AD106" s="44">
        <v>758159.22417900001</v>
      </c>
    </row>
    <row r="107" spans="1:30" x14ac:dyDescent="0.25">
      <c r="A107">
        <v>106</v>
      </c>
      <c r="B107" t="s">
        <v>101</v>
      </c>
      <c r="C107" t="s">
        <v>102</v>
      </c>
      <c r="D107" t="s">
        <v>103</v>
      </c>
      <c r="E107" t="s">
        <v>104</v>
      </c>
      <c r="F107" s="48">
        <f>VLOOKUP(A107,'TAZ definitions'!$A$1:$E$1902,2,FALSE)</f>
        <v>0.18411867364746945</v>
      </c>
      <c r="G107" s="48">
        <f>VLOOKUP(A107,'TAZ definitions'!$A$1:$E$1902,4,FALSE)</f>
        <v>0.32634338138925295</v>
      </c>
      <c r="H107" s="44">
        <v>968133</v>
      </c>
      <c r="I107" s="44">
        <v>963869</v>
      </c>
      <c r="J107" s="44">
        <v>110595</v>
      </c>
      <c r="K107" s="44">
        <v>107205</v>
      </c>
      <c r="L107" s="44">
        <v>180261</v>
      </c>
      <c r="M107" s="44">
        <v>164975</v>
      </c>
      <c r="N107" s="44">
        <v>4924.3334960000002</v>
      </c>
      <c r="O107" s="44">
        <v>4395.8334960000002</v>
      </c>
      <c r="P107" s="44">
        <v>40.279392000000001</v>
      </c>
      <c r="Q107" s="44">
        <v>40.005603999999998</v>
      </c>
      <c r="R107" s="44">
        <v>41.587639000000003</v>
      </c>
      <c r="S107" s="44">
        <v>43.361488000000001</v>
      </c>
      <c r="T107" s="44">
        <v>965739.6875</v>
      </c>
      <c r="U107" s="44">
        <v>108692.257813</v>
      </c>
      <c r="V107" s="44">
        <v>171681.265625</v>
      </c>
      <c r="W107" s="44">
        <v>4627.6972660000001</v>
      </c>
      <c r="X107" s="44">
        <v>1100559.16613</v>
      </c>
      <c r="Y107" s="44">
        <v>1560456.938451</v>
      </c>
      <c r="Z107" s="44">
        <v>74021.272687000004</v>
      </c>
      <c r="AA107" s="44">
        <v>1448.565885</v>
      </c>
      <c r="AB107" s="44">
        <v>67.84787</v>
      </c>
      <c r="AC107" s="44">
        <v>38.171883999999999</v>
      </c>
      <c r="AD107" s="44">
        <v>447057.34735200001</v>
      </c>
    </row>
    <row r="108" spans="1:30" x14ac:dyDescent="0.25">
      <c r="A108">
        <v>107</v>
      </c>
      <c r="B108" t="s">
        <v>101</v>
      </c>
      <c r="C108" t="s">
        <v>102</v>
      </c>
      <c r="D108" t="s">
        <v>103</v>
      </c>
      <c r="E108" t="s">
        <v>104</v>
      </c>
      <c r="F108" s="48">
        <f>VLOOKUP(A108,'TAZ definitions'!$A$1:$E$1902,2,FALSE)</f>
        <v>0.35219932328514303</v>
      </c>
      <c r="G108" s="48">
        <f>VLOOKUP(A108,'TAZ definitions'!$A$1:$E$1902,4,FALSE)</f>
        <v>0.46686159844054581</v>
      </c>
      <c r="H108" s="44">
        <v>921888</v>
      </c>
      <c r="I108" s="44">
        <v>978284</v>
      </c>
      <c r="J108" s="44">
        <v>106031</v>
      </c>
      <c r="K108" s="44">
        <v>108634</v>
      </c>
      <c r="L108" s="44">
        <v>134006</v>
      </c>
      <c r="M108" s="44">
        <v>163581</v>
      </c>
      <c r="N108" s="44">
        <v>4185.8334960000002</v>
      </c>
      <c r="O108" s="44">
        <v>4283.8334960000002</v>
      </c>
      <c r="P108" s="44">
        <v>31.914743000000001</v>
      </c>
      <c r="Q108" s="44">
        <v>33.058933000000003</v>
      </c>
      <c r="R108" s="44">
        <v>29.093627999999999</v>
      </c>
      <c r="S108" s="44">
        <v>28.856788999999999</v>
      </c>
      <c r="T108" s="44">
        <v>947393.375</v>
      </c>
      <c r="U108" s="44">
        <v>107208.21875</v>
      </c>
      <c r="V108" s="44">
        <v>147381.421875</v>
      </c>
      <c r="W108" s="44">
        <v>4230.154297</v>
      </c>
      <c r="X108" s="44">
        <v>328459.88981899997</v>
      </c>
      <c r="Y108" s="44">
        <v>419167.41447100003</v>
      </c>
      <c r="Z108" s="44">
        <v>37914.828752000001</v>
      </c>
      <c r="AA108" s="44">
        <v>543.15385100000003</v>
      </c>
      <c r="AB108" s="44">
        <v>30.083708999999999</v>
      </c>
      <c r="AC108" s="44">
        <v>16.814844999999998</v>
      </c>
      <c r="AD108" s="44">
        <v>195186.02193300001</v>
      </c>
    </row>
    <row r="109" spans="1:30" x14ac:dyDescent="0.25">
      <c r="A109">
        <v>108</v>
      </c>
      <c r="B109" t="s">
        <v>101</v>
      </c>
      <c r="C109" t="s">
        <v>102</v>
      </c>
      <c r="D109" t="s">
        <v>103</v>
      </c>
      <c r="E109" t="s">
        <v>104</v>
      </c>
      <c r="F109" s="48">
        <f>VLOOKUP(A109,'TAZ definitions'!$A$1:$E$1902,2,FALSE)</f>
        <v>0.31516587677725116</v>
      </c>
      <c r="G109" s="48">
        <f>VLOOKUP(A109,'TAZ definitions'!$A$1:$E$1902,4,FALSE)</f>
        <v>0</v>
      </c>
      <c r="H109" s="44">
        <v>971322</v>
      </c>
      <c r="I109" s="44">
        <v>973739</v>
      </c>
      <c r="J109" s="44">
        <v>109347</v>
      </c>
      <c r="K109" s="44">
        <v>109991</v>
      </c>
      <c r="L109" s="44">
        <v>205418</v>
      </c>
      <c r="M109" s="44">
        <v>159929</v>
      </c>
      <c r="N109" s="44">
        <v>5063.3334960000002</v>
      </c>
      <c r="O109" s="44">
        <v>4867.8334960000002</v>
      </c>
      <c r="P109" s="44">
        <v>41.218966999999999</v>
      </c>
      <c r="Q109" s="44">
        <v>39.449112</v>
      </c>
      <c r="R109" s="44">
        <v>47.844971000000001</v>
      </c>
      <c r="S109" s="44">
        <v>49.934277000000002</v>
      </c>
      <c r="T109" s="44">
        <v>972711.3125</v>
      </c>
      <c r="U109" s="44">
        <v>109717.164063</v>
      </c>
      <c r="V109" s="44">
        <v>179271.671875</v>
      </c>
      <c r="W109" s="44">
        <v>4950.9633789999998</v>
      </c>
      <c r="X109" s="44">
        <v>102184.766332</v>
      </c>
      <c r="Y109" s="44">
        <v>144698.367099</v>
      </c>
      <c r="Z109" s="44">
        <v>11083.220777</v>
      </c>
      <c r="AA109" s="44">
        <v>174.88587899999999</v>
      </c>
      <c r="AB109" s="44">
        <v>8.9287790000000005</v>
      </c>
      <c r="AC109" s="44">
        <v>5.094646</v>
      </c>
      <c r="AD109" s="44">
        <v>59269.021503999997</v>
      </c>
    </row>
    <row r="110" spans="1:30" x14ac:dyDescent="0.25">
      <c r="A110">
        <v>109</v>
      </c>
      <c r="B110" t="s">
        <v>101</v>
      </c>
      <c r="C110" t="s">
        <v>102</v>
      </c>
      <c r="D110" t="s">
        <v>103</v>
      </c>
      <c r="E110" t="s">
        <v>104</v>
      </c>
      <c r="F110" s="48">
        <f>VLOOKUP(A110,'TAZ definitions'!$A$1:$E$1902,2,FALSE)</f>
        <v>0.27871939736346518</v>
      </c>
      <c r="G110" s="48">
        <f>VLOOKUP(A110,'TAZ definitions'!$A$1:$E$1902,4,FALSE)</f>
        <v>0.53869969040247678</v>
      </c>
      <c r="H110" s="44">
        <v>940986</v>
      </c>
      <c r="I110" s="44">
        <v>974673</v>
      </c>
      <c r="J110" s="44">
        <v>105475</v>
      </c>
      <c r="K110" s="44">
        <v>110156</v>
      </c>
      <c r="L110" s="44">
        <v>179981</v>
      </c>
      <c r="M110" s="44">
        <v>164975</v>
      </c>
      <c r="N110" s="44">
        <v>5042.3334960000002</v>
      </c>
      <c r="O110" s="44">
        <v>4395.8334960000002</v>
      </c>
      <c r="P110" s="44">
        <v>35.941333999999998</v>
      </c>
      <c r="Q110" s="44">
        <v>35.587566000000002</v>
      </c>
      <c r="R110" s="44">
        <v>37.667782000000003</v>
      </c>
      <c r="S110" s="44">
        <v>38.870570999999998</v>
      </c>
      <c r="T110" s="44">
        <v>956493.3125</v>
      </c>
      <c r="U110" s="44">
        <v>107629.828125</v>
      </c>
      <c r="V110" s="44">
        <v>173073.234375</v>
      </c>
      <c r="W110" s="44">
        <v>4744.7275390000004</v>
      </c>
      <c r="X110" s="44">
        <v>48931.350404999997</v>
      </c>
      <c r="Y110" s="44">
        <v>66966.204650999993</v>
      </c>
      <c r="Z110" s="44">
        <v>5250.0721139999996</v>
      </c>
      <c r="AA110" s="44">
        <v>81.904391000000004</v>
      </c>
      <c r="AB110" s="44">
        <v>4.2082329999999999</v>
      </c>
      <c r="AC110" s="44">
        <v>2.4100130000000002</v>
      </c>
      <c r="AD110" s="44">
        <v>27940.626528000001</v>
      </c>
    </row>
    <row r="111" spans="1:30" x14ac:dyDescent="0.25">
      <c r="A111">
        <v>110</v>
      </c>
      <c r="B111" t="s">
        <v>101</v>
      </c>
      <c r="C111" t="s">
        <v>102</v>
      </c>
      <c r="D111" t="s">
        <v>103</v>
      </c>
      <c r="E111" t="s">
        <v>104</v>
      </c>
      <c r="F111" s="48">
        <f>VLOOKUP(A111,'TAZ definitions'!$A$1:$E$1902,2,FALSE)</f>
        <v>0.48316737790421999</v>
      </c>
      <c r="G111" s="48">
        <f>VLOOKUP(A111,'TAZ definitions'!$A$1:$E$1902,4,FALSE)</f>
        <v>0.35190343546889508</v>
      </c>
      <c r="H111" s="44">
        <v>995494</v>
      </c>
      <c r="I111" s="44">
        <v>1001416</v>
      </c>
      <c r="J111" s="44">
        <v>115148</v>
      </c>
      <c r="K111" s="44">
        <v>113546</v>
      </c>
      <c r="L111" s="44">
        <v>145640</v>
      </c>
      <c r="M111" s="44">
        <v>163581</v>
      </c>
      <c r="N111" s="44">
        <v>4202.8334960000002</v>
      </c>
      <c r="O111" s="44">
        <v>4283.8334960000002</v>
      </c>
      <c r="P111" s="44">
        <v>31.452873</v>
      </c>
      <c r="Q111" s="44">
        <v>32.447600999999999</v>
      </c>
      <c r="R111" s="44">
        <v>23.946929999999998</v>
      </c>
      <c r="S111" s="44">
        <v>24.975176000000001</v>
      </c>
      <c r="T111" s="44">
        <v>998265.125</v>
      </c>
      <c r="U111" s="44">
        <v>114398.359375</v>
      </c>
      <c r="V111" s="44">
        <v>154035.25</v>
      </c>
      <c r="W111" s="44">
        <v>4240.736328</v>
      </c>
      <c r="X111" s="44">
        <v>154803.33785099999</v>
      </c>
      <c r="Y111" s="44">
        <v>207117.65562100001</v>
      </c>
      <c r="Z111" s="44">
        <v>27157.456880000002</v>
      </c>
      <c r="AA111" s="44">
        <v>328.08485400000001</v>
      </c>
      <c r="AB111" s="44">
        <v>12.648592000000001</v>
      </c>
      <c r="AC111" s="44">
        <v>11.415616</v>
      </c>
      <c r="AD111" s="44">
        <v>121244.628924</v>
      </c>
    </row>
    <row r="112" spans="1:30" x14ac:dyDescent="0.25">
      <c r="A112">
        <v>111</v>
      </c>
      <c r="B112" t="s">
        <v>101</v>
      </c>
      <c r="C112" t="s">
        <v>102</v>
      </c>
      <c r="D112" t="s">
        <v>103</v>
      </c>
      <c r="E112" t="s">
        <v>104</v>
      </c>
      <c r="F112" s="48">
        <f>VLOOKUP(A112,'TAZ definitions'!$A$1:$E$1902,2,FALSE)</f>
        <v>0.25247524752475248</v>
      </c>
      <c r="G112" s="48">
        <f>VLOOKUP(A112,'TAZ definitions'!$A$1:$E$1902,4,FALSE)</f>
        <v>0.35384615384615387</v>
      </c>
      <c r="H112" s="44">
        <v>1022118</v>
      </c>
      <c r="I112" s="44">
        <v>1048260</v>
      </c>
      <c r="J112" s="44">
        <v>120718</v>
      </c>
      <c r="K112" s="44">
        <v>121497</v>
      </c>
      <c r="L112" s="44">
        <v>148277</v>
      </c>
      <c r="M112" s="44">
        <v>195337</v>
      </c>
      <c r="N112" s="44">
        <v>4511.8334960000002</v>
      </c>
      <c r="O112" s="44">
        <v>4560.8334960000002</v>
      </c>
      <c r="P112" s="44">
        <v>34.357219999999998</v>
      </c>
      <c r="Q112" s="44">
        <v>33.885196999999998</v>
      </c>
      <c r="R112" s="44">
        <v>36.707802000000001</v>
      </c>
      <c r="S112" s="44">
        <v>38.929282999999998</v>
      </c>
      <c r="T112" s="44">
        <v>1035084.375</v>
      </c>
      <c r="U112" s="44">
        <v>121104.382813</v>
      </c>
      <c r="V112" s="44">
        <v>171618.671875</v>
      </c>
      <c r="W112" s="44">
        <v>4536.1376950000003</v>
      </c>
      <c r="X112" s="44">
        <v>3126487.0005410002</v>
      </c>
      <c r="Y112" s="44">
        <v>4340191.7119349996</v>
      </c>
      <c r="Z112" s="44">
        <v>195028.45623700001</v>
      </c>
      <c r="AA112" s="44">
        <v>3830.3691690000001</v>
      </c>
      <c r="AB112" s="44">
        <v>162.10836499999999</v>
      </c>
      <c r="AC112" s="44">
        <v>104.142595</v>
      </c>
      <c r="AD112" s="44">
        <v>1208453.4387749999</v>
      </c>
    </row>
    <row r="113" spans="1:30" x14ac:dyDescent="0.25">
      <c r="A113">
        <v>112</v>
      </c>
      <c r="B113" t="s">
        <v>101</v>
      </c>
      <c r="C113" t="s">
        <v>102</v>
      </c>
      <c r="D113" t="s">
        <v>103</v>
      </c>
      <c r="E113" t="s">
        <v>104</v>
      </c>
      <c r="F113" s="48">
        <f>VLOOKUP(A113,'TAZ definitions'!$A$1:$E$1902,2,FALSE)</f>
        <v>0.18295507179249654</v>
      </c>
      <c r="G113" s="48">
        <f>VLOOKUP(A113,'TAZ definitions'!$A$1:$E$1902,4,FALSE)</f>
        <v>0.27399267399267402</v>
      </c>
      <c r="H113" s="44">
        <v>1024784</v>
      </c>
      <c r="I113" s="44">
        <v>1028325</v>
      </c>
      <c r="J113" s="44">
        <v>120146</v>
      </c>
      <c r="K113" s="44">
        <v>117638</v>
      </c>
      <c r="L113" s="44">
        <v>146559</v>
      </c>
      <c r="M113" s="44">
        <v>193943</v>
      </c>
      <c r="N113" s="44">
        <v>3264.3332519999999</v>
      </c>
      <c r="O113" s="44">
        <v>4343.8334960000002</v>
      </c>
      <c r="P113" s="44">
        <v>31.279129000000001</v>
      </c>
      <c r="Q113" s="44">
        <v>31.713477999999999</v>
      </c>
      <c r="R113" s="44">
        <v>26.862041000000001</v>
      </c>
      <c r="S113" s="44">
        <v>28.360486999999999</v>
      </c>
      <c r="T113" s="44">
        <v>1026512</v>
      </c>
      <c r="U113" s="44">
        <v>118922.148438</v>
      </c>
      <c r="V113" s="44">
        <v>169681.4375</v>
      </c>
      <c r="W113" s="44">
        <v>3791.1079100000002</v>
      </c>
      <c r="X113" s="44">
        <v>161235.083809</v>
      </c>
      <c r="Y113" s="44">
        <v>281177.523369</v>
      </c>
      <c r="Z113" s="44">
        <v>37356.585819</v>
      </c>
      <c r="AA113" s="44">
        <v>425.10659399999997</v>
      </c>
      <c r="AB113" s="44">
        <v>17.107208</v>
      </c>
      <c r="AC113" s="44">
        <v>14.261233000000001</v>
      </c>
      <c r="AD113" s="44">
        <v>153712.062037</v>
      </c>
    </row>
    <row r="114" spans="1:30" x14ac:dyDescent="0.25">
      <c r="A114">
        <v>113</v>
      </c>
      <c r="B114" t="s">
        <v>101</v>
      </c>
      <c r="C114" t="s">
        <v>102</v>
      </c>
      <c r="D114" t="s">
        <v>103</v>
      </c>
      <c r="E114" t="s">
        <v>104</v>
      </c>
      <c r="F114" s="48">
        <f>VLOOKUP(A114,'TAZ definitions'!$A$1:$E$1902,2,FALSE)</f>
        <v>0.12751677852348994</v>
      </c>
      <c r="G114" s="48">
        <f>VLOOKUP(A114,'TAZ definitions'!$A$1:$E$1902,4,FALSE)</f>
        <v>0.30612244897959184</v>
      </c>
      <c r="H114" s="44">
        <v>1050947</v>
      </c>
      <c r="I114" s="44">
        <v>997013</v>
      </c>
      <c r="J114" s="44">
        <v>126132</v>
      </c>
      <c r="K114" s="44">
        <v>113583</v>
      </c>
      <c r="L114" s="44">
        <v>148065</v>
      </c>
      <c r="M114" s="44">
        <v>162376</v>
      </c>
      <c r="N114" s="44">
        <v>4301.8334960000002</v>
      </c>
      <c r="O114" s="44">
        <v>4283.8334960000002</v>
      </c>
      <c r="P114" s="44">
        <v>36.355708999999997</v>
      </c>
      <c r="Q114" s="44">
        <v>36.437851000000002</v>
      </c>
      <c r="R114" s="44">
        <v>33.136257000000001</v>
      </c>
      <c r="S114" s="44">
        <v>35.595382999999998</v>
      </c>
      <c r="T114" s="44">
        <v>1024873.375</v>
      </c>
      <c r="U114" s="44">
        <v>120065.351563</v>
      </c>
      <c r="V114" s="44">
        <v>154983.46875</v>
      </c>
      <c r="W114" s="44">
        <v>4293.1313479999999</v>
      </c>
      <c r="X114" s="44">
        <v>876010.48710699996</v>
      </c>
      <c r="Y114" s="44">
        <v>1248512.075771</v>
      </c>
      <c r="Z114" s="44">
        <v>69280.451478999996</v>
      </c>
      <c r="AA114" s="44">
        <v>1226.9078460000001</v>
      </c>
      <c r="AB114" s="44">
        <v>51.861935000000003</v>
      </c>
      <c r="AC114" s="44">
        <v>33.971252999999997</v>
      </c>
      <c r="AD114" s="44">
        <v>387512.87547099998</v>
      </c>
    </row>
    <row r="115" spans="1:30" x14ac:dyDescent="0.25">
      <c r="A115">
        <v>114</v>
      </c>
      <c r="B115" t="s">
        <v>101</v>
      </c>
      <c r="C115" t="s">
        <v>102</v>
      </c>
      <c r="D115" t="s">
        <v>103</v>
      </c>
      <c r="E115" t="s">
        <v>104</v>
      </c>
      <c r="F115" s="48">
        <f>VLOOKUP(A115,'TAZ definitions'!$A$1:$E$1902,2,FALSE)</f>
        <v>0.96486977589339795</v>
      </c>
      <c r="G115" s="48">
        <f>VLOOKUP(A115,'TAZ definitions'!$A$1:$E$1902,4,FALSE)</f>
        <v>0.9</v>
      </c>
      <c r="H115" s="44">
        <v>1037746</v>
      </c>
      <c r="I115" s="44">
        <v>984892</v>
      </c>
      <c r="J115" s="44">
        <v>122259</v>
      </c>
      <c r="K115" s="44">
        <v>111073</v>
      </c>
      <c r="L115" s="44">
        <v>89942</v>
      </c>
      <c r="M115" s="44">
        <v>162930</v>
      </c>
      <c r="N115" s="44">
        <v>2423</v>
      </c>
      <c r="O115" s="44">
        <v>4283.8334960000002</v>
      </c>
      <c r="P115" s="44">
        <v>31.172059999999998</v>
      </c>
      <c r="Q115" s="44">
        <v>32.182189999999999</v>
      </c>
      <c r="R115" s="44">
        <v>24.408705000000001</v>
      </c>
      <c r="S115" s="44">
        <v>25.866194</v>
      </c>
      <c r="T115" s="44">
        <v>1012020.9375</v>
      </c>
      <c r="U115" s="44">
        <v>116814.570313</v>
      </c>
      <c r="V115" s="44">
        <v>125466.6875</v>
      </c>
      <c r="W115" s="44">
        <v>3328.7041020000001</v>
      </c>
      <c r="X115" s="44">
        <v>92876.728445000001</v>
      </c>
      <c r="Y115" s="44">
        <v>175020.49992999999</v>
      </c>
      <c r="Z115" s="44">
        <v>18597.771277</v>
      </c>
      <c r="AA115" s="44">
        <v>244.62572800000001</v>
      </c>
      <c r="AB115" s="44">
        <v>11.436002999999999</v>
      </c>
      <c r="AC115" s="44">
        <v>7.8119899999999998</v>
      </c>
      <c r="AD115" s="44">
        <v>87172.298332999999</v>
      </c>
    </row>
    <row r="116" spans="1:30" x14ac:dyDescent="0.25">
      <c r="A116">
        <v>115</v>
      </c>
      <c r="B116" t="s">
        <v>101</v>
      </c>
      <c r="C116" t="s">
        <v>102</v>
      </c>
      <c r="D116" t="s">
        <v>103</v>
      </c>
      <c r="E116" t="s">
        <v>104</v>
      </c>
      <c r="F116" s="48">
        <f>VLOOKUP(A116,'TAZ definitions'!$A$1:$E$1902,2,FALSE)</f>
        <v>0.27777777777777779</v>
      </c>
      <c r="G116" s="48">
        <f>VLOOKUP(A116,'TAZ definitions'!$A$1:$E$1902,4,FALSE)</f>
        <v>0.91666666666666663</v>
      </c>
      <c r="H116" s="44">
        <v>1042102</v>
      </c>
      <c r="I116" s="44">
        <v>962781</v>
      </c>
      <c r="J116" s="44">
        <v>123850</v>
      </c>
      <c r="K116" s="44">
        <v>108225</v>
      </c>
      <c r="L116" s="44">
        <v>100976</v>
      </c>
      <c r="M116" s="44">
        <v>182834</v>
      </c>
      <c r="N116" s="44">
        <v>2393</v>
      </c>
      <c r="O116" s="44">
        <v>3954.8332519999999</v>
      </c>
      <c r="P116" s="44">
        <v>33.650021000000002</v>
      </c>
      <c r="Q116" s="44">
        <v>35.370609000000002</v>
      </c>
      <c r="R116" s="44">
        <v>30.708300000000001</v>
      </c>
      <c r="S116" s="44">
        <v>32.011982000000003</v>
      </c>
      <c r="T116" s="44">
        <v>1004747.625</v>
      </c>
      <c r="U116" s="44">
        <v>116491.773438</v>
      </c>
      <c r="V116" s="44">
        <v>139525.078125</v>
      </c>
      <c r="W116" s="44">
        <v>3128.508057</v>
      </c>
      <c r="X116" s="44">
        <v>390383.79620899999</v>
      </c>
      <c r="Y116" s="44">
        <v>605079.44064000004</v>
      </c>
      <c r="Z116" s="44">
        <v>67091.193167999998</v>
      </c>
      <c r="AA116" s="44">
        <v>773.12804000000006</v>
      </c>
      <c r="AB116" s="44">
        <v>33.941920000000003</v>
      </c>
      <c r="AC116" s="44">
        <v>24.627607000000001</v>
      </c>
      <c r="AD116" s="44">
        <v>270743.545308</v>
      </c>
    </row>
    <row r="117" spans="1:30" x14ac:dyDescent="0.25">
      <c r="A117">
        <v>116</v>
      </c>
      <c r="B117" t="s">
        <v>101</v>
      </c>
      <c r="C117" t="s">
        <v>102</v>
      </c>
      <c r="D117" t="s">
        <v>103</v>
      </c>
      <c r="E117" t="s">
        <v>104</v>
      </c>
      <c r="F117" s="48">
        <f>VLOOKUP(A117,'TAZ definitions'!$A$1:$E$1902,2,FALSE)</f>
        <v>0.34921230307576895</v>
      </c>
      <c r="G117" s="48">
        <f>VLOOKUP(A117,'TAZ definitions'!$A$1:$E$1902,4,FALSE)</f>
        <v>0.33734134936539745</v>
      </c>
      <c r="H117" s="44">
        <v>921680</v>
      </c>
      <c r="I117" s="44">
        <v>986654</v>
      </c>
      <c r="J117" s="44">
        <v>104033</v>
      </c>
      <c r="K117" s="44">
        <v>110805</v>
      </c>
      <c r="L117" s="44">
        <v>121039</v>
      </c>
      <c r="M117" s="44">
        <v>163581</v>
      </c>
      <c r="N117" s="44">
        <v>2634.3332519999999</v>
      </c>
      <c r="O117" s="44">
        <v>4283.8334960000002</v>
      </c>
      <c r="P117" s="44">
        <v>29.853923999999999</v>
      </c>
      <c r="Q117" s="44">
        <v>30.231707</v>
      </c>
      <c r="R117" s="44">
        <v>25.536356000000001</v>
      </c>
      <c r="S117" s="44">
        <v>25.460692999999999</v>
      </c>
      <c r="T117" s="44">
        <v>954302.625</v>
      </c>
      <c r="U117" s="44">
        <v>107433.140625</v>
      </c>
      <c r="V117" s="44">
        <v>142398.84375</v>
      </c>
      <c r="W117" s="44">
        <v>3462.5283199999999</v>
      </c>
      <c r="X117" s="44">
        <v>160164.070469</v>
      </c>
      <c r="Y117" s="44">
        <v>208289.83457000001</v>
      </c>
      <c r="Z117" s="44">
        <v>36295.629579</v>
      </c>
      <c r="AA117" s="44">
        <v>341.06715200000002</v>
      </c>
      <c r="AB117" s="44">
        <v>11.868523</v>
      </c>
      <c r="AC117" s="44">
        <v>12.122031</v>
      </c>
      <c r="AD117" s="44">
        <v>126077.853139</v>
      </c>
    </row>
    <row r="118" spans="1:30" x14ac:dyDescent="0.25">
      <c r="A118">
        <v>117</v>
      </c>
      <c r="B118" t="s">
        <v>101</v>
      </c>
      <c r="C118" t="s">
        <v>102</v>
      </c>
      <c r="D118" t="s">
        <v>103</v>
      </c>
      <c r="E118" t="s">
        <v>104</v>
      </c>
      <c r="F118" s="48">
        <f>VLOOKUP(A118,'TAZ definitions'!$A$1:$E$1902,2,FALSE)</f>
        <v>0.18614130434782608</v>
      </c>
      <c r="G118" s="48">
        <f>VLOOKUP(A118,'TAZ definitions'!$A$1:$E$1902,4,FALSE)</f>
        <v>0.11948051948051948</v>
      </c>
      <c r="H118" s="44">
        <v>994870</v>
      </c>
      <c r="I118" s="44">
        <v>964779</v>
      </c>
      <c r="J118" s="44">
        <v>113826</v>
      </c>
      <c r="K118" s="44">
        <v>108641</v>
      </c>
      <c r="L118" s="44">
        <v>133334</v>
      </c>
      <c r="M118" s="44">
        <v>163581</v>
      </c>
      <c r="N118" s="44">
        <v>3912.8332519999999</v>
      </c>
      <c r="O118" s="44">
        <v>4283.8334960000002</v>
      </c>
      <c r="P118" s="44">
        <v>33.713428</v>
      </c>
      <c r="Q118" s="44">
        <v>34.104641000000001</v>
      </c>
      <c r="R118" s="44">
        <v>25.852153999999999</v>
      </c>
      <c r="S118" s="44">
        <v>26.631378000000002</v>
      </c>
      <c r="T118" s="44">
        <v>980702.1875</v>
      </c>
      <c r="U118" s="44">
        <v>111384.734375</v>
      </c>
      <c r="V118" s="44">
        <v>147575.265625</v>
      </c>
      <c r="W118" s="44">
        <v>4087.5122070000002</v>
      </c>
      <c r="X118" s="44">
        <v>271591.74890800001</v>
      </c>
      <c r="Y118" s="44">
        <v>303751.44763200002</v>
      </c>
      <c r="Z118" s="44">
        <v>38430.780079999997</v>
      </c>
      <c r="AA118" s="44">
        <v>451.42616400000003</v>
      </c>
      <c r="AB118" s="44">
        <v>14.106417</v>
      </c>
      <c r="AC118" s="44">
        <v>14.912122</v>
      </c>
      <c r="AD118" s="44">
        <v>155948.25258900001</v>
      </c>
    </row>
    <row r="119" spans="1:30" x14ac:dyDescent="0.25">
      <c r="A119">
        <v>118</v>
      </c>
      <c r="B119" t="s">
        <v>101</v>
      </c>
      <c r="C119" t="s">
        <v>102</v>
      </c>
      <c r="D119" t="s">
        <v>103</v>
      </c>
      <c r="E119" t="s">
        <v>104</v>
      </c>
      <c r="F119" s="48">
        <f>VLOOKUP(A119,'TAZ definitions'!$A$1:$E$1902,2,FALSE)</f>
        <v>0.14886164623467601</v>
      </c>
      <c r="G119" s="48">
        <f>VLOOKUP(A119,'TAZ definitions'!$A$1:$E$1902,4,FALSE)</f>
        <v>0.16867469879518071</v>
      </c>
      <c r="H119" s="44">
        <v>1022449</v>
      </c>
      <c r="I119" s="44">
        <v>993288</v>
      </c>
      <c r="J119" s="44">
        <v>119011</v>
      </c>
      <c r="K119" s="44">
        <v>113118</v>
      </c>
      <c r="L119" s="44">
        <v>146472</v>
      </c>
      <c r="M119" s="44">
        <v>163581</v>
      </c>
      <c r="N119" s="44">
        <v>2992.3332519999999</v>
      </c>
      <c r="O119" s="44">
        <v>4283.8334960000002</v>
      </c>
      <c r="P119" s="44">
        <v>33.831550999999997</v>
      </c>
      <c r="Q119" s="44">
        <v>33.812846999999998</v>
      </c>
      <c r="R119" s="44">
        <v>23.821939</v>
      </c>
      <c r="S119" s="44">
        <v>25.193231999999998</v>
      </c>
      <c r="T119" s="44">
        <v>1011449.9375</v>
      </c>
      <c r="U119" s="44">
        <v>116788.242188</v>
      </c>
      <c r="V119" s="44">
        <v>152925.28125</v>
      </c>
      <c r="W119" s="44">
        <v>3479.469971</v>
      </c>
      <c r="X119" s="44">
        <v>237350.90484900001</v>
      </c>
      <c r="Y119" s="44">
        <v>377140.264463</v>
      </c>
      <c r="Z119" s="44">
        <v>42171.984899000003</v>
      </c>
      <c r="AA119" s="44">
        <v>531.32662900000003</v>
      </c>
      <c r="AB119" s="44">
        <v>16.848354</v>
      </c>
      <c r="AC119" s="44">
        <v>16.361011999999999</v>
      </c>
      <c r="AD119" s="44">
        <v>175111.46062500001</v>
      </c>
    </row>
    <row r="120" spans="1:30" x14ac:dyDescent="0.25">
      <c r="A120">
        <v>119</v>
      </c>
      <c r="B120" t="s">
        <v>101</v>
      </c>
      <c r="C120" t="s">
        <v>102</v>
      </c>
      <c r="D120" t="s">
        <v>103</v>
      </c>
      <c r="E120" t="s">
        <v>104</v>
      </c>
      <c r="F120" s="48">
        <f>VLOOKUP(A120,'TAZ definitions'!$A$1:$E$1902,2,FALSE)</f>
        <v>0.26355851569933397</v>
      </c>
      <c r="G120" s="48">
        <f>VLOOKUP(A120,'TAZ definitions'!$A$1:$E$1902,4,FALSE)</f>
        <v>0.3074912891986063</v>
      </c>
      <c r="H120" s="44">
        <v>1017456</v>
      </c>
      <c r="I120" s="44">
        <v>963509</v>
      </c>
      <c r="J120" s="44">
        <v>118487</v>
      </c>
      <c r="K120" s="44">
        <v>107469</v>
      </c>
      <c r="L120" s="44">
        <v>128600</v>
      </c>
      <c r="M120" s="44">
        <v>163581</v>
      </c>
      <c r="N120" s="44">
        <v>2133</v>
      </c>
      <c r="O120" s="44">
        <v>4215.8334960000002</v>
      </c>
      <c r="P120" s="44">
        <v>32.91272</v>
      </c>
      <c r="Q120" s="44">
        <v>33.697029000000001</v>
      </c>
      <c r="R120" s="44">
        <v>24.378080000000001</v>
      </c>
      <c r="S120" s="44">
        <v>25.128198999999999</v>
      </c>
      <c r="T120" s="44">
        <v>992845.4375</v>
      </c>
      <c r="U120" s="44">
        <v>113460.609375</v>
      </c>
      <c r="V120" s="44">
        <v>144558.265625</v>
      </c>
      <c r="W120" s="44">
        <v>3083.1850589999999</v>
      </c>
      <c r="X120" s="44">
        <v>56799.246904</v>
      </c>
      <c r="Y120" s="44">
        <v>78340.501971999998</v>
      </c>
      <c r="Z120" s="44">
        <v>11895.429489</v>
      </c>
      <c r="AA120" s="44">
        <v>127.183119</v>
      </c>
      <c r="AB120" s="44">
        <v>4.3743730000000003</v>
      </c>
      <c r="AC120" s="44">
        <v>4.4559930000000003</v>
      </c>
      <c r="AD120" s="44">
        <v>46551.507211999997</v>
      </c>
    </row>
    <row r="121" spans="1:30" x14ac:dyDescent="0.25">
      <c r="A121">
        <v>120</v>
      </c>
      <c r="B121" t="s">
        <v>101</v>
      </c>
      <c r="C121" t="s">
        <v>102</v>
      </c>
      <c r="D121" t="s">
        <v>103</v>
      </c>
      <c r="E121" t="s">
        <v>104</v>
      </c>
      <c r="F121" s="48">
        <f>VLOOKUP(A121,'TAZ definitions'!$A$1:$E$1902,2,FALSE)</f>
        <v>0.36462093862815886</v>
      </c>
      <c r="G121" s="48">
        <f>VLOOKUP(A121,'TAZ definitions'!$A$1:$E$1902,4,FALSE)</f>
        <v>0.40209125475285173</v>
      </c>
      <c r="H121" s="44">
        <v>1039889</v>
      </c>
      <c r="I121" s="44">
        <v>942301</v>
      </c>
      <c r="J121" s="44">
        <v>124360</v>
      </c>
      <c r="K121" s="44">
        <v>103507</v>
      </c>
      <c r="L121" s="44">
        <v>115291</v>
      </c>
      <c r="M121" s="44">
        <v>162718</v>
      </c>
      <c r="N121" s="44">
        <v>2459</v>
      </c>
      <c r="O121" s="44">
        <v>3732.8332519999999</v>
      </c>
      <c r="P121" s="44">
        <v>34.574184000000002</v>
      </c>
      <c r="Q121" s="44">
        <v>34.568756</v>
      </c>
      <c r="R121" s="44">
        <v>25.484493000000001</v>
      </c>
      <c r="S121" s="44">
        <v>26.776924000000001</v>
      </c>
      <c r="T121" s="44">
        <v>996298.6875</v>
      </c>
      <c r="U121" s="44">
        <v>115045.429688</v>
      </c>
      <c r="V121" s="44">
        <v>136475.59375</v>
      </c>
      <c r="W121" s="44">
        <v>3027.993164</v>
      </c>
      <c r="X121" s="44">
        <v>261841.09669499999</v>
      </c>
      <c r="Y121" s="44">
        <v>328856.99752799998</v>
      </c>
      <c r="Z121" s="44">
        <v>42167.645080000002</v>
      </c>
      <c r="AA121" s="44">
        <v>507.11486100000002</v>
      </c>
      <c r="AB121" s="44">
        <v>16.358305999999999</v>
      </c>
      <c r="AC121" s="44">
        <v>17.042337</v>
      </c>
      <c r="AD121" s="44">
        <v>178646.87293400001</v>
      </c>
    </row>
    <row r="122" spans="1:30" x14ac:dyDescent="0.25">
      <c r="A122">
        <v>121</v>
      </c>
      <c r="B122" t="s">
        <v>101</v>
      </c>
      <c r="C122" t="s">
        <v>102</v>
      </c>
      <c r="D122" t="s">
        <v>103</v>
      </c>
      <c r="E122" t="s">
        <v>104</v>
      </c>
      <c r="F122" s="48">
        <f>VLOOKUP(A122,'TAZ definitions'!$A$1:$E$1902,2,FALSE)</f>
        <v>0.51357733175914999</v>
      </c>
      <c r="G122" s="48">
        <f>VLOOKUP(A122,'TAZ definitions'!$A$1:$E$1902,4,FALSE)</f>
        <v>0.50889679715302494</v>
      </c>
      <c r="H122" s="44">
        <v>1013889</v>
      </c>
      <c r="I122" s="44">
        <v>932113</v>
      </c>
      <c r="J122" s="44">
        <v>120245</v>
      </c>
      <c r="K122" s="44">
        <v>102480</v>
      </c>
      <c r="L122" s="44">
        <v>30775</v>
      </c>
      <c r="M122" s="44">
        <v>179072</v>
      </c>
      <c r="N122" s="44">
        <v>2097</v>
      </c>
      <c r="O122" s="44">
        <v>3204.5</v>
      </c>
      <c r="P122" s="44">
        <v>37.464061999999998</v>
      </c>
      <c r="Q122" s="44">
        <v>37.347884999999998</v>
      </c>
      <c r="R122" s="44">
        <v>32.776878000000004</v>
      </c>
      <c r="S122" s="44">
        <v>34.742516000000002</v>
      </c>
      <c r="T122" s="44">
        <v>981864.1875</v>
      </c>
      <c r="U122" s="44">
        <v>113287.945313</v>
      </c>
      <c r="V122" s="44">
        <v>88850.460938000004</v>
      </c>
      <c r="W122" s="44">
        <v>2530.7145999999998</v>
      </c>
      <c r="X122" s="44">
        <v>64837.433800999999</v>
      </c>
      <c r="Y122" s="44">
        <v>128082.965413</v>
      </c>
      <c r="Z122" s="44">
        <v>17925.091098000001</v>
      </c>
      <c r="AA122" s="44">
        <v>192.31551200000001</v>
      </c>
      <c r="AB122" s="44">
        <v>7.0737990000000002</v>
      </c>
      <c r="AC122" s="44">
        <v>6.4021109999999997</v>
      </c>
      <c r="AD122" s="44">
        <v>68350.296100000007</v>
      </c>
    </row>
    <row r="123" spans="1:30" x14ac:dyDescent="0.25">
      <c r="A123">
        <v>122</v>
      </c>
      <c r="B123" t="s">
        <v>101</v>
      </c>
      <c r="C123" t="s">
        <v>102</v>
      </c>
      <c r="D123" t="s">
        <v>103</v>
      </c>
      <c r="E123" t="s">
        <v>104</v>
      </c>
      <c r="F123" s="48">
        <f>VLOOKUP(A123,'TAZ definitions'!$A$1:$E$1902,2,FALSE)</f>
        <v>0.43804159445407281</v>
      </c>
      <c r="G123" s="48">
        <f>VLOOKUP(A123,'TAZ definitions'!$A$1:$E$1902,4,FALSE)</f>
        <v>0.38541666666666669</v>
      </c>
      <c r="H123" s="44">
        <v>977845</v>
      </c>
      <c r="I123" s="44">
        <v>943588</v>
      </c>
      <c r="J123" s="44">
        <v>113145</v>
      </c>
      <c r="K123" s="44">
        <v>104322</v>
      </c>
      <c r="L123" s="44">
        <v>109966</v>
      </c>
      <c r="M123" s="44">
        <v>163581</v>
      </c>
      <c r="N123" s="44">
        <v>2133</v>
      </c>
      <c r="O123" s="44">
        <v>4215.8334960000002</v>
      </c>
      <c r="P123" s="44">
        <v>32.613140000000001</v>
      </c>
      <c r="Q123" s="44">
        <v>32.554946999999999</v>
      </c>
      <c r="R123" s="44">
        <v>23.51623</v>
      </c>
      <c r="S123" s="44">
        <v>23.968119000000002</v>
      </c>
      <c r="T123" s="44">
        <v>963308.25</v>
      </c>
      <c r="U123" s="44">
        <v>109401.015625</v>
      </c>
      <c r="V123" s="44">
        <v>132717.171875</v>
      </c>
      <c r="W123" s="44">
        <v>3016.836914</v>
      </c>
      <c r="X123" s="44">
        <v>68245.893790999995</v>
      </c>
      <c r="Y123" s="44">
        <v>100385.76149999999</v>
      </c>
      <c r="Z123" s="44">
        <v>15954.498815000001</v>
      </c>
      <c r="AA123" s="44">
        <v>159.28945100000001</v>
      </c>
      <c r="AB123" s="44">
        <v>4.9345309999999998</v>
      </c>
      <c r="AC123" s="44">
        <v>5.4045569999999996</v>
      </c>
      <c r="AD123" s="44">
        <v>56239.953812</v>
      </c>
    </row>
    <row r="124" spans="1:30" x14ac:dyDescent="0.25">
      <c r="A124">
        <v>123</v>
      </c>
      <c r="B124" t="s">
        <v>101</v>
      </c>
      <c r="C124" t="s">
        <v>102</v>
      </c>
      <c r="D124" t="s">
        <v>103</v>
      </c>
      <c r="E124" t="s">
        <v>104</v>
      </c>
      <c r="F124" s="48">
        <f>VLOOKUP(A124,'TAZ definitions'!$A$1:$E$1902,2,FALSE)</f>
        <v>0.70292134831460673</v>
      </c>
      <c r="G124" s="48">
        <f>VLOOKUP(A124,'TAZ definitions'!$A$1:$E$1902,4,FALSE)</f>
        <v>0.30817051509769094</v>
      </c>
      <c r="H124" s="44">
        <v>997062</v>
      </c>
      <c r="I124" s="44">
        <v>938908</v>
      </c>
      <c r="J124" s="44">
        <v>115852</v>
      </c>
      <c r="K124" s="44">
        <v>103191</v>
      </c>
      <c r="L124" s="44">
        <v>118661</v>
      </c>
      <c r="M124" s="44">
        <v>159046</v>
      </c>
      <c r="N124" s="44">
        <v>2133</v>
      </c>
      <c r="O124" s="44">
        <v>3714.5</v>
      </c>
      <c r="P124" s="44">
        <v>33.007427</v>
      </c>
      <c r="Q124" s="44">
        <v>33.665149999999997</v>
      </c>
      <c r="R124" s="44">
        <v>20.961672</v>
      </c>
      <c r="S124" s="44">
        <v>21.345994999999998</v>
      </c>
      <c r="T124" s="44">
        <v>974083.5</v>
      </c>
      <c r="U124" s="44">
        <v>110849.242188</v>
      </c>
      <c r="V124" s="44">
        <v>134618.390625</v>
      </c>
      <c r="W124" s="44">
        <v>2757.9011230000001</v>
      </c>
      <c r="X124" s="44">
        <v>97194.977618000004</v>
      </c>
      <c r="Y124" s="44">
        <v>137905.690504</v>
      </c>
      <c r="Z124" s="44">
        <v>16609.427855000002</v>
      </c>
      <c r="AA124" s="44">
        <v>205.42121399999999</v>
      </c>
      <c r="AB124" s="44">
        <v>6.7686409999999997</v>
      </c>
      <c r="AC124" s="44">
        <v>6.7156320000000003</v>
      </c>
      <c r="AD124" s="44">
        <v>70901.360616000005</v>
      </c>
    </row>
    <row r="125" spans="1:30" x14ac:dyDescent="0.25">
      <c r="A125">
        <v>124</v>
      </c>
      <c r="B125" t="s">
        <v>101</v>
      </c>
      <c r="C125" t="s">
        <v>102</v>
      </c>
      <c r="D125" t="s">
        <v>103</v>
      </c>
      <c r="E125" t="s">
        <v>104</v>
      </c>
      <c r="F125" s="48">
        <f>VLOOKUP(A125,'TAZ definitions'!$A$1:$E$1902,2,FALSE)</f>
        <v>0.79291716686674674</v>
      </c>
      <c r="G125" s="48">
        <f>VLOOKUP(A125,'TAZ definitions'!$A$1:$E$1902,4,FALSE)</f>
        <v>0.51592356687898089</v>
      </c>
      <c r="H125" s="44">
        <v>988938</v>
      </c>
      <c r="I125" s="44">
        <v>907346</v>
      </c>
      <c r="J125" s="44">
        <v>116025</v>
      </c>
      <c r="K125" s="44">
        <v>97942</v>
      </c>
      <c r="L125" s="44">
        <v>103159</v>
      </c>
      <c r="M125" s="44">
        <v>161212</v>
      </c>
      <c r="N125" s="44">
        <v>2133</v>
      </c>
      <c r="O125" s="44">
        <v>3009.8332519999999</v>
      </c>
      <c r="P125" s="44">
        <v>37.217751</v>
      </c>
      <c r="Q125" s="44">
        <v>37.228763999999998</v>
      </c>
      <c r="R125" s="44">
        <v>26.923300000000001</v>
      </c>
      <c r="S125" s="44">
        <v>28.129725000000001</v>
      </c>
      <c r="T125" s="44">
        <v>956248.625</v>
      </c>
      <c r="U125" s="44">
        <v>108780.132813</v>
      </c>
      <c r="V125" s="44">
        <v>126417.664063</v>
      </c>
      <c r="W125" s="44">
        <v>2484.2990719999998</v>
      </c>
      <c r="X125" s="44">
        <v>24935.546297000001</v>
      </c>
      <c r="Y125" s="44">
        <v>27917.406567000002</v>
      </c>
      <c r="Z125" s="44">
        <v>2624.4875310000002</v>
      </c>
      <c r="AA125" s="44">
        <v>36.971701000000003</v>
      </c>
      <c r="AB125" s="44">
        <v>1.1985779999999999</v>
      </c>
      <c r="AC125" s="44">
        <v>1.104414</v>
      </c>
      <c r="AD125" s="44">
        <v>11852.127377999999</v>
      </c>
    </row>
    <row r="126" spans="1:30" x14ac:dyDescent="0.25">
      <c r="A126">
        <v>125</v>
      </c>
      <c r="B126" t="s">
        <v>101</v>
      </c>
      <c r="C126" t="s">
        <v>102</v>
      </c>
      <c r="D126" t="s">
        <v>103</v>
      </c>
      <c r="E126" t="s">
        <v>104</v>
      </c>
      <c r="F126" s="48">
        <f>VLOOKUP(A126,'TAZ definitions'!$A$1:$E$1902,2,FALSE)</f>
        <v>0.52469813391877063</v>
      </c>
      <c r="G126" s="48">
        <f>VLOOKUP(A126,'TAZ definitions'!$A$1:$E$1902,4,FALSE)</f>
        <v>0.53451327433628315</v>
      </c>
      <c r="H126" s="44">
        <v>994783</v>
      </c>
      <c r="I126" s="44">
        <v>898169</v>
      </c>
      <c r="J126" s="44">
        <v>116682</v>
      </c>
      <c r="K126" s="44">
        <v>97099</v>
      </c>
      <c r="L126" s="44">
        <v>120732</v>
      </c>
      <c r="M126" s="44">
        <v>158834</v>
      </c>
      <c r="N126" s="44">
        <v>2133</v>
      </c>
      <c r="O126" s="44">
        <v>3714.5</v>
      </c>
      <c r="P126" s="44">
        <v>35.106372999999998</v>
      </c>
      <c r="Q126" s="44">
        <v>33.144374999999997</v>
      </c>
      <c r="R126" s="44">
        <v>22.579395000000002</v>
      </c>
      <c r="S126" s="44">
        <v>22.957190000000001</v>
      </c>
      <c r="T126" s="44">
        <v>951733.125</v>
      </c>
      <c r="U126" s="44">
        <v>107956.078125</v>
      </c>
      <c r="V126" s="44">
        <v>137709.765625</v>
      </c>
      <c r="W126" s="44">
        <v>2837.6958009999998</v>
      </c>
      <c r="X126" s="44">
        <v>80473.493696999998</v>
      </c>
      <c r="Y126" s="44">
        <v>123466.142007</v>
      </c>
      <c r="Z126" s="44">
        <v>13342.534186999999</v>
      </c>
      <c r="AA126" s="44">
        <v>168.07742300000001</v>
      </c>
      <c r="AB126" s="44">
        <v>5.3697460000000001</v>
      </c>
      <c r="AC126" s="44">
        <v>5.1359050000000002</v>
      </c>
      <c r="AD126" s="44">
        <v>54573.582313999999</v>
      </c>
    </row>
    <row r="127" spans="1:30" x14ac:dyDescent="0.25">
      <c r="A127">
        <v>126</v>
      </c>
      <c r="B127" t="s">
        <v>101</v>
      </c>
      <c r="C127" t="s">
        <v>102</v>
      </c>
      <c r="D127" t="s">
        <v>103</v>
      </c>
      <c r="E127" t="s">
        <v>104</v>
      </c>
      <c r="F127" s="48">
        <f>VLOOKUP(A127,'TAZ definitions'!$A$1:$E$1902,2,FALSE)</f>
        <v>0.45751633986928103</v>
      </c>
      <c r="G127" s="48">
        <f>VLOOKUP(A127,'TAZ definitions'!$A$1:$E$1902,4,FALSE)</f>
        <v>0.5</v>
      </c>
      <c r="H127" s="44">
        <v>969019</v>
      </c>
      <c r="I127" s="44">
        <v>879045</v>
      </c>
      <c r="J127" s="44">
        <v>111205</v>
      </c>
      <c r="K127" s="44">
        <v>95091</v>
      </c>
      <c r="L127" s="44">
        <v>103159</v>
      </c>
      <c r="M127" s="44">
        <v>156850</v>
      </c>
      <c r="N127" s="44">
        <v>2133</v>
      </c>
      <c r="O127" s="44">
        <v>3565.8332519999999</v>
      </c>
      <c r="P127" s="44">
        <v>41.186188000000001</v>
      </c>
      <c r="Q127" s="44">
        <v>39.295551000000003</v>
      </c>
      <c r="R127" s="44">
        <v>32.979950000000002</v>
      </c>
      <c r="S127" s="44">
        <v>34.532116000000002</v>
      </c>
      <c r="T127" s="44">
        <v>932618.0625</v>
      </c>
      <c r="U127" s="44">
        <v>104685.726563</v>
      </c>
      <c r="V127" s="44">
        <v>124880.84375</v>
      </c>
      <c r="W127" s="44">
        <v>2712.6833499999998</v>
      </c>
      <c r="X127" s="44">
        <v>69903.871478999994</v>
      </c>
      <c r="Y127" s="44">
        <v>97721.192878999995</v>
      </c>
      <c r="Z127" s="44">
        <v>7509.3698409999997</v>
      </c>
      <c r="AA127" s="44">
        <v>119.80721</v>
      </c>
      <c r="AB127" s="44">
        <v>4.7032040000000004</v>
      </c>
      <c r="AC127" s="44">
        <v>3.4781390000000001</v>
      </c>
      <c r="AD127" s="44">
        <v>38498.366779000004</v>
      </c>
    </row>
    <row r="128" spans="1:30" x14ac:dyDescent="0.25">
      <c r="A128">
        <v>127</v>
      </c>
      <c r="B128" t="s">
        <v>101</v>
      </c>
      <c r="C128" t="s">
        <v>102</v>
      </c>
      <c r="D128" t="s">
        <v>103</v>
      </c>
      <c r="E128" t="s">
        <v>104</v>
      </c>
      <c r="F128" s="48">
        <f>VLOOKUP(A128,'TAZ definitions'!$A$1:$E$1902,2,FALSE)</f>
        <v>0.28894472361809043</v>
      </c>
      <c r="G128" s="48">
        <f>VLOOKUP(A128,'TAZ definitions'!$A$1:$E$1902,4,FALSE)</f>
        <v>0.53436185133239833</v>
      </c>
      <c r="H128" s="44">
        <v>995058</v>
      </c>
      <c r="I128" s="44">
        <v>904136</v>
      </c>
      <c r="J128" s="44">
        <v>116804</v>
      </c>
      <c r="K128" s="44">
        <v>98975</v>
      </c>
      <c r="L128" s="44">
        <v>120732</v>
      </c>
      <c r="M128" s="44">
        <v>158834</v>
      </c>
      <c r="N128" s="44">
        <v>2133</v>
      </c>
      <c r="O128" s="44">
        <v>3669.5</v>
      </c>
      <c r="P128" s="44">
        <v>34.420769</v>
      </c>
      <c r="Q128" s="44">
        <v>33.302788</v>
      </c>
      <c r="R128" s="44">
        <v>24.308713999999998</v>
      </c>
      <c r="S128" s="44">
        <v>24.754239999999999</v>
      </c>
      <c r="T128" s="44">
        <v>955348.0625</v>
      </c>
      <c r="U128" s="44">
        <v>109017.226563</v>
      </c>
      <c r="V128" s="44">
        <v>137372.953125</v>
      </c>
      <c r="W128" s="44">
        <v>2804.0627439999998</v>
      </c>
      <c r="X128" s="44">
        <v>165826.54456000001</v>
      </c>
      <c r="Y128" s="44">
        <v>222296.426393</v>
      </c>
      <c r="Z128" s="44">
        <v>36315.385117999998</v>
      </c>
      <c r="AA128" s="44">
        <v>347.10741999999999</v>
      </c>
      <c r="AB128" s="44">
        <v>14.775917</v>
      </c>
      <c r="AC128" s="44">
        <v>12.136056</v>
      </c>
      <c r="AD128" s="44">
        <v>129945.89870600001</v>
      </c>
    </row>
    <row r="129" spans="1:30" x14ac:dyDescent="0.25">
      <c r="A129">
        <v>128</v>
      </c>
      <c r="B129" t="s">
        <v>101</v>
      </c>
      <c r="C129" t="s">
        <v>102</v>
      </c>
      <c r="D129" t="s">
        <v>103</v>
      </c>
      <c r="E129" t="s">
        <v>104</v>
      </c>
      <c r="F129" s="48">
        <f>VLOOKUP(A129,'TAZ definitions'!$A$1:$E$1902,2,FALSE)</f>
        <v>0.83298969072164952</v>
      </c>
      <c r="G129" s="48">
        <f>VLOOKUP(A129,'TAZ definitions'!$A$1:$E$1902,4,FALSE)</f>
        <v>0.53352769679300294</v>
      </c>
      <c r="H129" s="44">
        <v>941300</v>
      </c>
      <c r="I129" s="44">
        <v>898426</v>
      </c>
      <c r="J129" s="44">
        <v>106636</v>
      </c>
      <c r="K129" s="44">
        <v>99075</v>
      </c>
      <c r="L129" s="44">
        <v>62456</v>
      </c>
      <c r="M129" s="44">
        <v>157305</v>
      </c>
      <c r="N129" s="44">
        <v>2133</v>
      </c>
      <c r="O129" s="44">
        <v>3156.5</v>
      </c>
      <c r="P129" s="44">
        <v>38.398375999999999</v>
      </c>
      <c r="Q129" s="44">
        <v>38.305900999999999</v>
      </c>
      <c r="R129" s="44">
        <v>32.949973999999997</v>
      </c>
      <c r="S129" s="44">
        <v>34.223461</v>
      </c>
      <c r="T129" s="44">
        <v>924146.9375</v>
      </c>
      <c r="U129" s="44">
        <v>103610.992188</v>
      </c>
      <c r="V129" s="44">
        <v>100403.078125</v>
      </c>
      <c r="W129" s="44">
        <v>2542.4807129999999</v>
      </c>
      <c r="X129" s="44">
        <v>327045.23876099999</v>
      </c>
      <c r="Y129" s="44">
        <v>448545.197896</v>
      </c>
      <c r="Z129" s="44">
        <v>54582.674720000003</v>
      </c>
      <c r="AA129" s="44">
        <v>678.66247799999996</v>
      </c>
      <c r="AB129" s="44">
        <v>33.520581</v>
      </c>
      <c r="AC129" s="44">
        <v>23.644031999999999</v>
      </c>
      <c r="AD129" s="44">
        <v>259683.74765</v>
      </c>
    </row>
    <row r="130" spans="1:30" x14ac:dyDescent="0.25">
      <c r="A130">
        <v>129</v>
      </c>
      <c r="B130" t="s">
        <v>101</v>
      </c>
      <c r="C130" t="s">
        <v>102</v>
      </c>
      <c r="D130" t="s">
        <v>103</v>
      </c>
      <c r="E130" t="s">
        <v>104</v>
      </c>
      <c r="F130" s="48">
        <f>VLOOKUP(A130,'TAZ definitions'!$A$1:$E$1902,2,FALSE)</f>
        <v>0.55988023952095811</v>
      </c>
      <c r="G130" s="48">
        <f>VLOOKUP(A130,'TAZ definitions'!$A$1:$E$1902,4,FALSE)</f>
        <v>0</v>
      </c>
      <c r="H130" s="44">
        <v>903318</v>
      </c>
      <c r="I130" s="44">
        <v>859699</v>
      </c>
      <c r="J130" s="44">
        <v>101607</v>
      </c>
      <c r="K130" s="44">
        <v>93531</v>
      </c>
      <c r="L130" s="44">
        <v>25117</v>
      </c>
      <c r="M130" s="44">
        <v>144696</v>
      </c>
      <c r="N130" s="44">
        <v>2133</v>
      </c>
      <c r="O130" s="44">
        <v>2067.5</v>
      </c>
      <c r="P130" s="44">
        <v>46.702908000000001</v>
      </c>
      <c r="Q130" s="44">
        <v>45.050033999999997</v>
      </c>
      <c r="R130" s="44">
        <v>43.163643</v>
      </c>
      <c r="S130" s="44">
        <v>45.718826</v>
      </c>
      <c r="T130" s="44">
        <v>889482.4375</v>
      </c>
      <c r="U130" s="44">
        <v>99045.367188000004</v>
      </c>
      <c r="V130" s="44">
        <v>63046.414062999997</v>
      </c>
      <c r="W130" s="44">
        <v>2112.2241210000002</v>
      </c>
      <c r="X130" s="44">
        <v>478577.59048800002</v>
      </c>
      <c r="Y130" s="44">
        <v>630149.94877699995</v>
      </c>
      <c r="Z130" s="44">
        <v>54411.289054000001</v>
      </c>
      <c r="AA130" s="44">
        <v>971.62550799999997</v>
      </c>
      <c r="AB130" s="44">
        <v>86.772425999999996</v>
      </c>
      <c r="AC130" s="44">
        <v>36.251762999999997</v>
      </c>
      <c r="AD130" s="44">
        <v>443979.67855800001</v>
      </c>
    </row>
    <row r="131" spans="1:30" x14ac:dyDescent="0.25">
      <c r="A131">
        <v>130</v>
      </c>
      <c r="B131" t="s">
        <v>101</v>
      </c>
      <c r="C131" t="s">
        <v>102</v>
      </c>
      <c r="D131" t="s">
        <v>103</v>
      </c>
      <c r="E131" t="s">
        <v>104</v>
      </c>
      <c r="F131" s="48">
        <f>VLOOKUP(A131,'TAZ definitions'!$A$1:$E$1902,2,FALSE)</f>
        <v>0</v>
      </c>
      <c r="G131" s="48">
        <f>VLOOKUP(A131,'TAZ definitions'!$A$1:$E$1902,4,FALSE)</f>
        <v>0</v>
      </c>
      <c r="H131" s="44">
        <v>934398</v>
      </c>
      <c r="I131" s="44">
        <v>890301</v>
      </c>
      <c r="J131" s="44">
        <v>110359</v>
      </c>
      <c r="K131" s="44">
        <v>96281</v>
      </c>
      <c r="L131" s="44">
        <v>40976</v>
      </c>
      <c r="M131" s="44">
        <v>121798</v>
      </c>
      <c r="N131" s="44">
        <v>1979</v>
      </c>
      <c r="O131" s="44">
        <v>1192</v>
      </c>
      <c r="P131" s="44">
        <v>43.408405000000002</v>
      </c>
      <c r="Q131" s="44">
        <v>43.377505999999997</v>
      </c>
      <c r="R131" s="44">
        <v>37.318745</v>
      </c>
      <c r="S131" s="44">
        <v>40.947830000000003</v>
      </c>
      <c r="T131" s="44">
        <v>928432.5625</v>
      </c>
      <c r="U131" s="44">
        <v>108454.53125</v>
      </c>
      <c r="V131" s="44">
        <v>51909.601562999997</v>
      </c>
      <c r="W131" s="44">
        <v>1872.534668</v>
      </c>
      <c r="X131" s="44">
        <v>1142008.8405299999</v>
      </c>
      <c r="Y131" s="44">
        <v>1466858.2626730001</v>
      </c>
      <c r="Z131" s="44">
        <v>83626.664432000005</v>
      </c>
      <c r="AA131" s="44">
        <v>1514.6207850000001</v>
      </c>
      <c r="AB131" s="44">
        <v>76.787902000000003</v>
      </c>
      <c r="AC131" s="44">
        <v>41.794845000000002</v>
      </c>
      <c r="AD131" s="44">
        <v>483373.817171</v>
      </c>
    </row>
    <row r="132" spans="1:30" x14ac:dyDescent="0.25">
      <c r="A132">
        <v>131</v>
      </c>
      <c r="B132" t="s">
        <v>101</v>
      </c>
      <c r="C132" t="s">
        <v>102</v>
      </c>
      <c r="D132" t="s">
        <v>103</v>
      </c>
      <c r="E132" t="s">
        <v>104</v>
      </c>
      <c r="F132" s="48">
        <f>VLOOKUP(A132,'TAZ definitions'!$A$1:$E$1902,2,FALSE)</f>
        <v>0.79034391534391535</v>
      </c>
      <c r="G132" s="48">
        <f>VLOOKUP(A132,'TAZ definitions'!$A$1:$E$1902,4,FALSE)</f>
        <v>0</v>
      </c>
      <c r="H132" s="44">
        <v>841352</v>
      </c>
      <c r="I132" s="44">
        <v>915171</v>
      </c>
      <c r="J132" s="44">
        <v>93484</v>
      </c>
      <c r="K132" s="44">
        <v>99098</v>
      </c>
      <c r="L132" s="44">
        <v>44582</v>
      </c>
      <c r="M132" s="44">
        <v>165667</v>
      </c>
      <c r="N132" s="44">
        <v>2307</v>
      </c>
      <c r="O132" s="44">
        <v>1366</v>
      </c>
      <c r="P132" s="44">
        <v>37.104176000000002</v>
      </c>
      <c r="Q132" s="44">
        <v>37.801257999999997</v>
      </c>
      <c r="R132" s="44">
        <v>28.921295000000001</v>
      </c>
      <c r="S132" s="44">
        <v>31.9268</v>
      </c>
      <c r="T132" s="44">
        <v>855275.375</v>
      </c>
      <c r="U132" s="44">
        <v>94542.890625</v>
      </c>
      <c r="V132" s="44">
        <v>67420.546875</v>
      </c>
      <c r="W132" s="44">
        <v>2129.5124510000001</v>
      </c>
      <c r="X132" s="44">
        <v>265069.45276800002</v>
      </c>
      <c r="Y132" s="44">
        <v>290583.045881</v>
      </c>
      <c r="Z132" s="44">
        <v>25832.998604</v>
      </c>
      <c r="AA132" s="44">
        <v>395.88489700000002</v>
      </c>
      <c r="AB132" s="44">
        <v>23.619509000000001</v>
      </c>
      <c r="AC132" s="44">
        <v>13.117215</v>
      </c>
      <c r="AD132" s="44">
        <v>151734.85634100001</v>
      </c>
    </row>
    <row r="133" spans="1:30" x14ac:dyDescent="0.25">
      <c r="A133">
        <v>132</v>
      </c>
      <c r="B133" t="s">
        <v>101</v>
      </c>
      <c r="C133" t="s">
        <v>102</v>
      </c>
      <c r="D133" t="s">
        <v>103</v>
      </c>
      <c r="E133" t="s">
        <v>104</v>
      </c>
      <c r="F133" s="48">
        <f>VLOOKUP(A133,'TAZ definitions'!$A$1:$E$1902,2,FALSE)</f>
        <v>0</v>
      </c>
      <c r="G133" s="48">
        <f>VLOOKUP(A133,'TAZ definitions'!$A$1:$E$1902,4,FALSE)</f>
        <v>0</v>
      </c>
      <c r="H133" s="44">
        <v>780966</v>
      </c>
      <c r="I133" s="44">
        <v>908494</v>
      </c>
      <c r="J133" s="44">
        <v>86189</v>
      </c>
      <c r="K133" s="44">
        <v>98610</v>
      </c>
      <c r="L133" s="44">
        <v>40301</v>
      </c>
      <c r="M133" s="44">
        <v>165667</v>
      </c>
      <c r="N133" s="44">
        <v>2307</v>
      </c>
      <c r="O133" s="44">
        <v>1366</v>
      </c>
      <c r="P133" s="44">
        <v>40.096611000000003</v>
      </c>
      <c r="Q133" s="44">
        <v>40.688023000000001</v>
      </c>
      <c r="R133" s="44">
        <v>34.530613000000002</v>
      </c>
      <c r="S133" s="44">
        <v>36.981952999999997</v>
      </c>
      <c r="T133" s="44">
        <v>804330.875</v>
      </c>
      <c r="U133" s="44">
        <v>88464.695313000004</v>
      </c>
      <c r="V133" s="44">
        <v>63269.753905999998</v>
      </c>
      <c r="W133" s="44">
        <v>2134.5961910000001</v>
      </c>
      <c r="X133" s="44">
        <v>151229.84577700001</v>
      </c>
      <c r="Y133" s="44">
        <v>212913.59556399999</v>
      </c>
      <c r="Z133" s="44">
        <v>23316.887875</v>
      </c>
      <c r="AA133" s="44">
        <v>280.25620300000003</v>
      </c>
      <c r="AB133" s="44">
        <v>9.1449239999999996</v>
      </c>
      <c r="AC133" s="44">
        <v>8.7839460000000003</v>
      </c>
      <c r="AD133" s="44">
        <v>93253.528009000001</v>
      </c>
    </row>
    <row r="134" spans="1:30" x14ac:dyDescent="0.25">
      <c r="A134">
        <v>133</v>
      </c>
      <c r="B134" t="s">
        <v>101</v>
      </c>
      <c r="C134" t="s">
        <v>102</v>
      </c>
      <c r="D134" t="s">
        <v>103</v>
      </c>
      <c r="E134" t="s">
        <v>104</v>
      </c>
      <c r="F134" s="48">
        <f>VLOOKUP(A134,'TAZ definitions'!$A$1:$E$1902,2,FALSE)</f>
        <v>0.36607142857142855</v>
      </c>
      <c r="G134" s="48">
        <f>VLOOKUP(A134,'TAZ definitions'!$A$1:$E$1902,4,FALSE)</f>
        <v>0.47422680412371132</v>
      </c>
      <c r="H134" s="44">
        <v>609091</v>
      </c>
      <c r="I134" s="44">
        <v>935680</v>
      </c>
      <c r="J134" s="44">
        <v>74188</v>
      </c>
      <c r="K134" s="44">
        <v>102541</v>
      </c>
      <c r="L134" s="44">
        <v>30326</v>
      </c>
      <c r="M134" s="44">
        <v>170470</v>
      </c>
      <c r="N134" s="44">
        <v>2307</v>
      </c>
      <c r="O134" s="44">
        <v>1366</v>
      </c>
      <c r="P134" s="44">
        <v>32.965671999999998</v>
      </c>
      <c r="Q134" s="44">
        <v>33.881045999999998</v>
      </c>
      <c r="R134" s="44">
        <v>22.775722999999999</v>
      </c>
      <c r="S134" s="44">
        <v>23.610949000000002</v>
      </c>
      <c r="T134" s="44">
        <v>660711.1875</v>
      </c>
      <c r="U134" s="44">
        <v>78669.429688000004</v>
      </c>
      <c r="V134" s="44">
        <v>52476.933594000002</v>
      </c>
      <c r="W134" s="44">
        <v>2158.2670899999998</v>
      </c>
      <c r="X134" s="44">
        <v>1208156.9579149999</v>
      </c>
      <c r="Y134" s="44">
        <v>1285207.6295479999</v>
      </c>
      <c r="Z134" s="44">
        <v>89715.199596000006</v>
      </c>
      <c r="AA134" s="44">
        <v>1322.4063860000001</v>
      </c>
      <c r="AB134" s="44">
        <v>58.935326000000003</v>
      </c>
      <c r="AC134" s="44">
        <v>41.111516999999999</v>
      </c>
      <c r="AD134" s="44">
        <v>462294.09826200001</v>
      </c>
    </row>
    <row r="135" spans="1:30" x14ac:dyDescent="0.25">
      <c r="A135">
        <v>134</v>
      </c>
      <c r="B135" t="s">
        <v>101</v>
      </c>
      <c r="C135" t="s">
        <v>102</v>
      </c>
      <c r="D135" t="s">
        <v>103</v>
      </c>
      <c r="E135" t="s">
        <v>104</v>
      </c>
      <c r="F135" s="48">
        <f>VLOOKUP(A135,'TAZ definitions'!$A$1:$E$1902,2,FALSE)</f>
        <v>0.2906486941870261</v>
      </c>
      <c r="G135" s="48">
        <f>VLOOKUP(A135,'TAZ definitions'!$A$1:$E$1902,4,FALSE)</f>
        <v>0.47019867549668876</v>
      </c>
      <c r="H135" s="44">
        <v>614086</v>
      </c>
      <c r="I135" s="44">
        <v>934477</v>
      </c>
      <c r="J135" s="44">
        <v>73009</v>
      </c>
      <c r="K135" s="44">
        <v>103713</v>
      </c>
      <c r="L135" s="44">
        <v>25983</v>
      </c>
      <c r="M135" s="44">
        <v>170470</v>
      </c>
      <c r="N135" s="44">
        <v>1472</v>
      </c>
      <c r="O135" s="44">
        <v>1366</v>
      </c>
      <c r="P135" s="44">
        <v>31.648972000000001</v>
      </c>
      <c r="Q135" s="44">
        <v>32.665779000000001</v>
      </c>
      <c r="R135" s="44">
        <v>20.015319999999999</v>
      </c>
      <c r="S135" s="44">
        <v>20.346031</v>
      </c>
      <c r="T135" s="44">
        <v>665077.9375</v>
      </c>
      <c r="U135" s="44">
        <v>77895.710938000004</v>
      </c>
      <c r="V135" s="44">
        <v>48978.886719000002</v>
      </c>
      <c r="W135" s="44">
        <v>1455.1295170000001</v>
      </c>
      <c r="X135" s="44">
        <v>563609.18565899995</v>
      </c>
      <c r="Y135" s="44">
        <v>604845.54807400005</v>
      </c>
      <c r="Z135" s="44">
        <v>59282.007853000003</v>
      </c>
      <c r="AA135" s="44">
        <v>784.08816300000001</v>
      </c>
      <c r="AB135" s="44">
        <v>38.306479000000003</v>
      </c>
      <c r="AC135" s="44">
        <v>25.448523999999999</v>
      </c>
      <c r="AD135" s="44">
        <v>282462.84649700002</v>
      </c>
    </row>
    <row r="136" spans="1:30" x14ac:dyDescent="0.25">
      <c r="A136">
        <v>135</v>
      </c>
      <c r="B136" t="s">
        <v>101</v>
      </c>
      <c r="C136" t="s">
        <v>102</v>
      </c>
      <c r="D136" t="s">
        <v>103</v>
      </c>
      <c r="E136" t="s">
        <v>104</v>
      </c>
      <c r="F136" s="48">
        <f>VLOOKUP(A136,'TAZ definitions'!$A$1:$E$1902,2,FALSE)</f>
        <v>0</v>
      </c>
      <c r="G136" s="48">
        <f>VLOOKUP(A136,'TAZ definitions'!$A$1:$E$1902,4,FALSE)</f>
        <v>0</v>
      </c>
      <c r="H136" s="44">
        <v>853334</v>
      </c>
      <c r="I136" s="44">
        <v>948695</v>
      </c>
      <c r="J136" s="44">
        <v>103292</v>
      </c>
      <c r="K136" s="44">
        <v>105138</v>
      </c>
      <c r="L136" s="44">
        <v>40607</v>
      </c>
      <c r="M136" s="44">
        <v>156963</v>
      </c>
      <c r="N136" s="44">
        <v>1147</v>
      </c>
      <c r="O136" s="44">
        <v>745</v>
      </c>
      <c r="P136" s="44">
        <v>33.671173000000003</v>
      </c>
      <c r="Q136" s="44">
        <v>31.483128000000001</v>
      </c>
      <c r="R136" s="44">
        <v>24.393924999999999</v>
      </c>
      <c r="S136" s="44">
        <v>23.443953</v>
      </c>
      <c r="T136" s="44">
        <v>870467.4375</v>
      </c>
      <c r="U136" s="44">
        <v>103623.671875</v>
      </c>
      <c r="V136" s="44">
        <v>61512.617187999997</v>
      </c>
      <c r="W136" s="44">
        <v>1074.7729489999999</v>
      </c>
      <c r="X136" s="44">
        <v>66238.274770999997</v>
      </c>
      <c r="Y136" s="44">
        <v>155126.78388500001</v>
      </c>
      <c r="Z136" s="44">
        <v>9667.5688420000006</v>
      </c>
      <c r="AA136" s="44">
        <v>174.73790199999999</v>
      </c>
      <c r="AB136" s="44">
        <v>8.6602530000000009</v>
      </c>
      <c r="AC136" s="44">
        <v>4.7338459999999998</v>
      </c>
      <c r="AD136" s="44">
        <v>56055.513754</v>
      </c>
    </row>
    <row r="137" spans="1:30" x14ac:dyDescent="0.25">
      <c r="A137">
        <v>136</v>
      </c>
      <c r="B137" t="s">
        <v>101</v>
      </c>
      <c r="C137" t="s">
        <v>102</v>
      </c>
      <c r="D137" t="s">
        <v>103</v>
      </c>
      <c r="E137" t="s">
        <v>104</v>
      </c>
      <c r="F137" s="48">
        <f>VLOOKUP(A137,'TAZ definitions'!$A$1:$E$1902,2,FALSE)</f>
        <v>8.5245901639344257E-2</v>
      </c>
      <c r="G137" s="48">
        <f>VLOOKUP(A137,'TAZ definitions'!$A$1:$E$1902,4,FALSE)</f>
        <v>0.16483516483516483</v>
      </c>
      <c r="H137" s="44">
        <v>859132</v>
      </c>
      <c r="I137" s="44">
        <v>954648</v>
      </c>
      <c r="J137" s="44">
        <v>104520</v>
      </c>
      <c r="K137" s="44">
        <v>107547</v>
      </c>
      <c r="L137" s="44">
        <v>59339</v>
      </c>
      <c r="M137" s="44">
        <v>180463</v>
      </c>
      <c r="N137" s="44">
        <v>1147</v>
      </c>
      <c r="O137" s="44">
        <v>745</v>
      </c>
      <c r="P137" s="44">
        <v>38.184348999999997</v>
      </c>
      <c r="Q137" s="44">
        <v>37.351196000000002</v>
      </c>
      <c r="R137" s="44">
        <v>32.961601000000002</v>
      </c>
      <c r="S137" s="44">
        <v>32.707034999999998</v>
      </c>
      <c r="T137" s="44">
        <v>876006</v>
      </c>
      <c r="U137" s="44">
        <v>105054.757813</v>
      </c>
      <c r="V137" s="44">
        <v>80736.96875</v>
      </c>
      <c r="W137" s="44">
        <v>1075.9820560000001</v>
      </c>
      <c r="X137" s="44">
        <v>137989.47149</v>
      </c>
      <c r="Y137" s="44">
        <v>237009.07155299999</v>
      </c>
      <c r="Z137" s="44">
        <v>19973.031164</v>
      </c>
      <c r="AA137" s="44">
        <v>323.38334700000001</v>
      </c>
      <c r="AB137" s="44">
        <v>17.462675000000001</v>
      </c>
      <c r="AC137" s="44">
        <v>10.310817</v>
      </c>
      <c r="AD137" s="44">
        <v>118209.806824</v>
      </c>
    </row>
    <row r="138" spans="1:30" x14ac:dyDescent="0.25">
      <c r="A138">
        <v>137</v>
      </c>
      <c r="B138" t="s">
        <v>101</v>
      </c>
      <c r="C138" t="s">
        <v>102</v>
      </c>
      <c r="D138" t="s">
        <v>103</v>
      </c>
      <c r="E138" t="s">
        <v>104</v>
      </c>
      <c r="F138" s="48">
        <f>VLOOKUP(A138,'TAZ definitions'!$A$1:$E$1902,2,FALSE)</f>
        <v>0.1</v>
      </c>
      <c r="G138" s="48">
        <f>VLOOKUP(A138,'TAZ definitions'!$A$1:$E$1902,4,FALSE)</f>
        <v>0.14893617021276595</v>
      </c>
      <c r="H138" s="44">
        <v>859848</v>
      </c>
      <c r="I138" s="44">
        <v>986128</v>
      </c>
      <c r="J138" s="44">
        <v>105020</v>
      </c>
      <c r="K138" s="44">
        <v>110294</v>
      </c>
      <c r="L138" s="44">
        <v>59339</v>
      </c>
      <c r="M138" s="44">
        <v>219547</v>
      </c>
      <c r="N138" s="44">
        <v>1147</v>
      </c>
      <c r="O138" s="44">
        <v>4151.8334960000002</v>
      </c>
      <c r="P138" s="44">
        <v>34.912475999999998</v>
      </c>
      <c r="Q138" s="44">
        <v>34.544173999999998</v>
      </c>
      <c r="R138" s="44">
        <v>32.095557999999997</v>
      </c>
      <c r="S138" s="44">
        <v>31.972318999999999</v>
      </c>
      <c r="T138" s="44">
        <v>885784.6875</v>
      </c>
      <c r="U138" s="44">
        <v>106103.226563</v>
      </c>
      <c r="V138" s="44">
        <v>92244.117188000004</v>
      </c>
      <c r="W138" s="44">
        <v>1764.1625979999999</v>
      </c>
      <c r="X138" s="44">
        <v>455064.94260499999</v>
      </c>
      <c r="Y138" s="44">
        <v>713017.39737300004</v>
      </c>
      <c r="Z138" s="44">
        <v>59450.864783999998</v>
      </c>
      <c r="AA138" s="44">
        <v>900.641347</v>
      </c>
      <c r="AB138" s="44">
        <v>40.119591999999997</v>
      </c>
      <c r="AC138" s="44">
        <v>27.218461000000001</v>
      </c>
      <c r="AD138" s="44">
        <v>307087.46563200001</v>
      </c>
    </row>
    <row r="139" spans="1:30" x14ac:dyDescent="0.25">
      <c r="A139">
        <v>138</v>
      </c>
      <c r="B139" t="s">
        <v>101</v>
      </c>
      <c r="C139" t="s">
        <v>102</v>
      </c>
      <c r="D139" t="s">
        <v>103</v>
      </c>
      <c r="E139" t="s">
        <v>104</v>
      </c>
      <c r="F139" s="48">
        <f>VLOOKUP(A139,'TAZ definitions'!$A$1:$E$1902,2,FALSE)</f>
        <v>0</v>
      </c>
      <c r="G139" s="48">
        <f>VLOOKUP(A139,'TAZ definitions'!$A$1:$E$1902,4,FALSE)</f>
        <v>0</v>
      </c>
      <c r="H139" s="44">
        <v>851931</v>
      </c>
      <c r="I139" s="44">
        <v>904431</v>
      </c>
      <c r="J139" s="44">
        <v>104406</v>
      </c>
      <c r="K139" s="44">
        <v>98810</v>
      </c>
      <c r="L139" s="44">
        <v>28475</v>
      </c>
      <c r="M139" s="44">
        <v>130208</v>
      </c>
      <c r="N139" s="44">
        <v>1117</v>
      </c>
      <c r="O139" s="44">
        <v>745</v>
      </c>
      <c r="P139" s="44">
        <v>42.567810000000001</v>
      </c>
      <c r="Q139" s="44">
        <v>40.528163999999997</v>
      </c>
      <c r="R139" s="44">
        <v>37.234645999999998</v>
      </c>
      <c r="S139" s="44">
        <v>38.573222999999999</v>
      </c>
      <c r="T139" s="44">
        <v>861162.6875</v>
      </c>
      <c r="U139" s="44">
        <v>103421.992188</v>
      </c>
      <c r="V139" s="44">
        <v>46363.800780999998</v>
      </c>
      <c r="W139" s="44">
        <v>1051.587158</v>
      </c>
      <c r="X139" s="44">
        <v>23276.787490999999</v>
      </c>
      <c r="Y139" s="44">
        <v>198523.401529</v>
      </c>
      <c r="Z139" s="44">
        <v>13850.749938999999</v>
      </c>
      <c r="AA139" s="44">
        <v>225.709732</v>
      </c>
      <c r="AB139" s="44">
        <v>10.489112</v>
      </c>
      <c r="AC139" s="44">
        <v>6.0871370000000002</v>
      </c>
      <c r="AD139" s="44">
        <v>71536.522979000001</v>
      </c>
    </row>
    <row r="140" spans="1:30" x14ac:dyDescent="0.25">
      <c r="A140">
        <v>139</v>
      </c>
      <c r="B140" t="s">
        <v>101</v>
      </c>
      <c r="C140" t="s">
        <v>102</v>
      </c>
      <c r="D140" t="s">
        <v>103</v>
      </c>
      <c r="E140" t="s">
        <v>104</v>
      </c>
      <c r="F140" s="48">
        <f>VLOOKUP(A140,'TAZ definitions'!$A$1:$E$1902,2,FALSE)</f>
        <v>0.18091168091168092</v>
      </c>
      <c r="G140" s="48">
        <f>VLOOKUP(A140,'TAZ definitions'!$A$1:$E$1902,4,FALSE)</f>
        <v>0.17050691244239632</v>
      </c>
      <c r="H140" s="44">
        <v>916681</v>
      </c>
      <c r="I140" s="44">
        <v>939319</v>
      </c>
      <c r="J140" s="44">
        <v>113472</v>
      </c>
      <c r="K140" s="44">
        <v>104937</v>
      </c>
      <c r="L140" s="44">
        <v>59339</v>
      </c>
      <c r="M140" s="44">
        <v>204631</v>
      </c>
      <c r="N140" s="44">
        <v>1147</v>
      </c>
      <c r="O140" s="44">
        <v>2229.5</v>
      </c>
      <c r="P140" s="44">
        <v>37.861454000000002</v>
      </c>
      <c r="Q140" s="44">
        <v>35.378326000000001</v>
      </c>
      <c r="R140" s="44">
        <v>33.192653999999997</v>
      </c>
      <c r="S140" s="44">
        <v>34.520378000000001</v>
      </c>
      <c r="T140" s="44">
        <v>921296.125</v>
      </c>
      <c r="U140" s="44">
        <v>111732.03125</v>
      </c>
      <c r="V140" s="44">
        <v>88958.648438000004</v>
      </c>
      <c r="W140" s="44">
        <v>1367.6816409999999</v>
      </c>
      <c r="X140" s="44">
        <v>561481.19116100005</v>
      </c>
      <c r="Y140" s="44">
        <v>841736.57152200001</v>
      </c>
      <c r="Z140" s="44">
        <v>74057.941040000005</v>
      </c>
      <c r="AA140" s="44">
        <v>993.18224799999996</v>
      </c>
      <c r="AB140" s="44">
        <v>38.632558000000003</v>
      </c>
      <c r="AC140" s="44">
        <v>29.398530999999998</v>
      </c>
      <c r="AD140" s="44">
        <v>323350.916157</v>
      </c>
    </row>
    <row r="141" spans="1:30" x14ac:dyDescent="0.25">
      <c r="A141">
        <v>140</v>
      </c>
      <c r="B141" t="s">
        <v>101</v>
      </c>
      <c r="C141" t="s">
        <v>102</v>
      </c>
      <c r="D141" t="s">
        <v>103</v>
      </c>
      <c r="E141" t="s">
        <v>104</v>
      </c>
      <c r="F141" s="48">
        <f>VLOOKUP(A141,'TAZ definitions'!$A$1:$E$1902,2,FALSE)</f>
        <v>0</v>
      </c>
      <c r="G141" s="48">
        <f>VLOOKUP(A141,'TAZ definitions'!$A$1:$E$1902,4,FALSE)</f>
        <v>0</v>
      </c>
      <c r="H141" s="44">
        <v>805993</v>
      </c>
      <c r="I141" s="44">
        <v>885828</v>
      </c>
      <c r="J141" s="44">
        <v>95856</v>
      </c>
      <c r="K141" s="44">
        <v>95895</v>
      </c>
      <c r="L141" s="44">
        <v>22160</v>
      </c>
      <c r="M141" s="44">
        <v>62627</v>
      </c>
      <c r="N141" s="44">
        <v>1117</v>
      </c>
      <c r="O141" s="44">
        <v>745</v>
      </c>
      <c r="P141" s="44">
        <v>39.740574000000002</v>
      </c>
      <c r="Q141" s="44">
        <v>39.216064000000003</v>
      </c>
      <c r="R141" s="44">
        <v>31.543264000000001</v>
      </c>
      <c r="S141" s="44">
        <v>32.394252999999999</v>
      </c>
      <c r="T141" s="44">
        <v>821752</v>
      </c>
      <c r="U141" s="44">
        <v>95863.695313000004</v>
      </c>
      <c r="V141" s="44">
        <v>30147.978515999999</v>
      </c>
      <c r="W141" s="44">
        <v>1043.569092</v>
      </c>
      <c r="X141" s="44">
        <v>790006.62578500004</v>
      </c>
      <c r="Y141" s="44">
        <v>1184427.9623199999</v>
      </c>
      <c r="Z141" s="44">
        <v>108185.654668</v>
      </c>
      <c r="AA141" s="44">
        <v>1337.2937039999999</v>
      </c>
      <c r="AB141" s="44">
        <v>48.399616000000002</v>
      </c>
      <c r="AC141" s="44">
        <v>41.464457000000003</v>
      </c>
      <c r="AD141" s="44">
        <v>454897.77917699999</v>
      </c>
    </row>
    <row r="142" spans="1:30" x14ac:dyDescent="0.25">
      <c r="A142">
        <v>141</v>
      </c>
      <c r="B142" t="s">
        <v>101</v>
      </c>
      <c r="C142" t="s">
        <v>102</v>
      </c>
      <c r="D142" t="s">
        <v>103</v>
      </c>
      <c r="E142" t="s">
        <v>104</v>
      </c>
      <c r="F142" s="48">
        <f>VLOOKUP(A142,'TAZ definitions'!$A$1:$E$1902,2,FALSE)</f>
        <v>0</v>
      </c>
      <c r="G142" s="48">
        <f>VLOOKUP(A142,'TAZ definitions'!$A$1:$E$1902,4,FALSE)</f>
        <v>0</v>
      </c>
      <c r="H142" s="44">
        <v>740200</v>
      </c>
      <c r="I142" s="44">
        <v>878408</v>
      </c>
      <c r="J142" s="44">
        <v>86937</v>
      </c>
      <c r="K142" s="44">
        <v>94653</v>
      </c>
      <c r="L142" s="44">
        <v>2874</v>
      </c>
      <c r="M142" s="44">
        <v>56594</v>
      </c>
      <c r="N142" s="44">
        <v>1117</v>
      </c>
      <c r="O142" s="44">
        <v>745</v>
      </c>
      <c r="P142" s="44">
        <v>39.293083000000003</v>
      </c>
      <c r="Q142" s="44">
        <v>40.842334999999999</v>
      </c>
      <c r="R142" s="44">
        <v>29.857529</v>
      </c>
      <c r="S142" s="44">
        <v>30.413098999999999</v>
      </c>
      <c r="T142" s="44">
        <v>761811.5</v>
      </c>
      <c r="U142" s="44">
        <v>88143.546875</v>
      </c>
      <c r="V142" s="44">
        <v>11274.163086</v>
      </c>
      <c r="W142" s="44">
        <v>1058.830688</v>
      </c>
      <c r="X142" s="44">
        <v>0</v>
      </c>
      <c r="Y142" s="44">
        <v>0</v>
      </c>
      <c r="Z142" s="44">
        <v>0</v>
      </c>
      <c r="AA142" s="44">
        <v>0</v>
      </c>
      <c r="AB142" s="44">
        <v>0</v>
      </c>
      <c r="AC142" s="44">
        <v>0</v>
      </c>
      <c r="AD142" s="44">
        <v>0</v>
      </c>
    </row>
    <row r="143" spans="1:30" x14ac:dyDescent="0.25">
      <c r="A143">
        <v>142</v>
      </c>
      <c r="B143" t="s">
        <v>101</v>
      </c>
      <c r="C143" t="s">
        <v>102</v>
      </c>
      <c r="D143" t="s">
        <v>103</v>
      </c>
      <c r="E143" t="s">
        <v>104</v>
      </c>
      <c r="F143" s="48">
        <f>VLOOKUP(A143,'TAZ definitions'!$A$1:$E$1902,2,FALSE)</f>
        <v>0.25120772946859904</v>
      </c>
      <c r="G143" s="48">
        <f>VLOOKUP(A143,'TAZ definitions'!$A$1:$E$1902,4,FALSE)</f>
        <v>0</v>
      </c>
      <c r="H143" s="44">
        <v>641170</v>
      </c>
      <c r="I143" s="44">
        <v>864985</v>
      </c>
      <c r="J143" s="44">
        <v>71873</v>
      </c>
      <c r="K143" s="44">
        <v>93331</v>
      </c>
      <c r="L143" s="44">
        <v>2139</v>
      </c>
      <c r="M143" s="44">
        <v>37942</v>
      </c>
      <c r="N143" s="44">
        <v>262</v>
      </c>
      <c r="O143" s="44">
        <v>745</v>
      </c>
      <c r="P143" s="44">
        <v>44.813198</v>
      </c>
      <c r="Q143" s="44">
        <v>43.597019000000003</v>
      </c>
      <c r="R143" s="44">
        <v>39.068587999999998</v>
      </c>
      <c r="S143" s="44">
        <v>39.649918</v>
      </c>
      <c r="T143" s="44">
        <v>679794.3125</v>
      </c>
      <c r="U143" s="44">
        <v>75576.054688000004</v>
      </c>
      <c r="V143" s="44">
        <v>8317.6074219999991</v>
      </c>
      <c r="W143" s="44">
        <v>345.35247800000002</v>
      </c>
      <c r="X143" s="44">
        <v>11925.275197000001</v>
      </c>
      <c r="Y143" s="44">
        <v>37987.4548</v>
      </c>
      <c r="Z143" s="44">
        <v>2256.5635560000001</v>
      </c>
      <c r="AA143" s="44">
        <v>42.357607000000002</v>
      </c>
      <c r="AB143" s="44">
        <v>2.05593</v>
      </c>
      <c r="AC143" s="44">
        <v>1.107388</v>
      </c>
      <c r="AD143" s="44">
        <v>13249.509862999999</v>
      </c>
    </row>
    <row r="144" spans="1:30" x14ac:dyDescent="0.25">
      <c r="A144">
        <v>143</v>
      </c>
      <c r="B144" t="s">
        <v>101</v>
      </c>
      <c r="C144" t="s">
        <v>102</v>
      </c>
      <c r="D144" t="s">
        <v>103</v>
      </c>
      <c r="E144" t="s">
        <v>104</v>
      </c>
      <c r="F144" s="48">
        <f>VLOOKUP(A144,'TAZ definitions'!$A$1:$E$1902,2,FALSE)</f>
        <v>0</v>
      </c>
      <c r="G144" s="48">
        <f>VLOOKUP(A144,'TAZ definitions'!$A$1:$E$1902,4,FALSE)</f>
        <v>0</v>
      </c>
      <c r="H144" s="44">
        <v>873100</v>
      </c>
      <c r="I144" s="44">
        <v>979567</v>
      </c>
      <c r="J144" s="44">
        <v>107260</v>
      </c>
      <c r="K144" s="44">
        <v>109671</v>
      </c>
      <c r="L144" s="44">
        <v>59339</v>
      </c>
      <c r="M144" s="44">
        <v>219460</v>
      </c>
      <c r="N144" s="44">
        <v>1147</v>
      </c>
      <c r="O144" s="44">
        <v>3231.8332519999999</v>
      </c>
      <c r="P144" s="44">
        <v>35.392901999999999</v>
      </c>
      <c r="Q144" s="44">
        <v>35.167682999999997</v>
      </c>
      <c r="R144" s="44">
        <v>32.198051</v>
      </c>
      <c r="S144" s="44">
        <v>32.848216999999998</v>
      </c>
      <c r="T144" s="44">
        <v>896271.0625</v>
      </c>
      <c r="U144" s="44">
        <v>107784.71875</v>
      </c>
      <c r="V144" s="44">
        <v>94187.054688000004</v>
      </c>
      <c r="W144" s="44">
        <v>1600.7342530000001</v>
      </c>
      <c r="X144" s="44">
        <v>0</v>
      </c>
      <c r="Y144" s="44">
        <v>0</v>
      </c>
      <c r="Z144" s="44">
        <v>0</v>
      </c>
      <c r="AA144" s="44">
        <v>0</v>
      </c>
      <c r="AB144" s="44">
        <v>0</v>
      </c>
      <c r="AC144" s="44">
        <v>0</v>
      </c>
      <c r="AD144" s="44">
        <v>0</v>
      </c>
    </row>
    <row r="145" spans="1:30" x14ac:dyDescent="0.25">
      <c r="A145">
        <v>144</v>
      </c>
      <c r="B145" t="s">
        <v>101</v>
      </c>
      <c r="C145" t="s">
        <v>102</v>
      </c>
      <c r="D145" t="s">
        <v>103</v>
      </c>
      <c r="E145" t="s">
        <v>104</v>
      </c>
      <c r="F145" s="48">
        <f>VLOOKUP(A145,'TAZ definitions'!$A$1:$E$1902,2,FALSE)</f>
        <v>0</v>
      </c>
      <c r="G145" s="48">
        <f>VLOOKUP(A145,'TAZ definitions'!$A$1:$E$1902,4,FALSE)</f>
        <v>0</v>
      </c>
      <c r="H145" s="44">
        <v>846704</v>
      </c>
      <c r="I145" s="44">
        <v>969650</v>
      </c>
      <c r="J145" s="44">
        <v>103740</v>
      </c>
      <c r="K145" s="44">
        <v>108753</v>
      </c>
      <c r="L145" s="44">
        <v>59339</v>
      </c>
      <c r="M145" s="44">
        <v>219460</v>
      </c>
      <c r="N145" s="44">
        <v>1147</v>
      </c>
      <c r="O145" s="44">
        <v>3231.8332519999999</v>
      </c>
      <c r="P145" s="44">
        <v>36.560146000000003</v>
      </c>
      <c r="Q145" s="44">
        <v>36.132458</v>
      </c>
      <c r="R145" s="44">
        <v>33.567534999999999</v>
      </c>
      <c r="S145" s="44">
        <v>34.283047000000003</v>
      </c>
      <c r="T145" s="44">
        <v>871021.5</v>
      </c>
      <c r="U145" s="44">
        <v>104731.515625</v>
      </c>
      <c r="V145" s="44">
        <v>91009.367188000004</v>
      </c>
      <c r="W145" s="44">
        <v>1559.3598629999999</v>
      </c>
      <c r="X145" s="44">
        <v>508963.64523600001</v>
      </c>
      <c r="Y145" s="44">
        <v>1199910.90702</v>
      </c>
      <c r="Z145" s="44">
        <v>48242.97019</v>
      </c>
      <c r="AA145" s="44">
        <v>1352.308088</v>
      </c>
      <c r="AB145" s="44">
        <v>52.603765000000003</v>
      </c>
      <c r="AC145" s="44">
        <v>28.494260000000001</v>
      </c>
      <c r="AD145" s="44">
        <v>318093.04609800002</v>
      </c>
    </row>
    <row r="146" spans="1:30" x14ac:dyDescent="0.25">
      <c r="A146">
        <v>145</v>
      </c>
      <c r="B146" t="s">
        <v>101</v>
      </c>
      <c r="C146" t="s">
        <v>102</v>
      </c>
      <c r="D146" t="s">
        <v>103</v>
      </c>
      <c r="E146" t="s">
        <v>104</v>
      </c>
      <c r="F146" s="48">
        <f>VLOOKUP(A146,'TAZ definitions'!$A$1:$E$1902,2,FALSE)</f>
        <v>0.124282982791587</v>
      </c>
      <c r="G146" s="48">
        <f>VLOOKUP(A146,'TAZ definitions'!$A$1:$E$1902,4,FALSE)</f>
        <v>0.25477707006369427</v>
      </c>
      <c r="H146" s="44">
        <v>887634</v>
      </c>
      <c r="I146" s="44">
        <v>940950</v>
      </c>
      <c r="J146" s="44">
        <v>110153</v>
      </c>
      <c r="K146" s="44">
        <v>103363</v>
      </c>
      <c r="L146" s="44">
        <v>47207</v>
      </c>
      <c r="M146" s="44">
        <v>173746</v>
      </c>
      <c r="N146" s="44">
        <v>1840</v>
      </c>
      <c r="O146" s="44">
        <v>2403.5</v>
      </c>
      <c r="P146" s="44">
        <v>34.751384999999999</v>
      </c>
      <c r="Q146" s="44">
        <v>35.497421000000003</v>
      </c>
      <c r="R146" s="44">
        <v>26.403352999999999</v>
      </c>
      <c r="S146" s="44">
        <v>27.499047999999998</v>
      </c>
      <c r="T146" s="44">
        <v>896863</v>
      </c>
      <c r="U146" s="44">
        <v>108977.648438</v>
      </c>
      <c r="V146" s="44">
        <v>69111.03125</v>
      </c>
      <c r="W146" s="44">
        <v>1937.5424800000001</v>
      </c>
      <c r="X146" s="44">
        <v>487.35829999999999</v>
      </c>
      <c r="Y146" s="44">
        <v>1489.0463279999999</v>
      </c>
      <c r="Z146" s="44">
        <v>114.084906</v>
      </c>
      <c r="AA146" s="44">
        <v>1.7457769999999999</v>
      </c>
      <c r="AB146" s="44">
        <v>8.5140999999999994E-2</v>
      </c>
      <c r="AC146" s="44">
        <v>4.9081E-2</v>
      </c>
      <c r="AD146" s="44">
        <v>566.64029000000005</v>
      </c>
    </row>
    <row r="147" spans="1:30" x14ac:dyDescent="0.25">
      <c r="A147">
        <v>146</v>
      </c>
      <c r="B147" t="s">
        <v>101</v>
      </c>
      <c r="C147" t="s">
        <v>102</v>
      </c>
      <c r="D147" t="s">
        <v>103</v>
      </c>
      <c r="E147" t="s">
        <v>104</v>
      </c>
      <c r="F147" s="48">
        <f>VLOOKUP(A147,'TAZ definitions'!$A$1:$E$1902,2,FALSE)</f>
        <v>0</v>
      </c>
      <c r="G147" s="48">
        <f>VLOOKUP(A147,'TAZ definitions'!$A$1:$E$1902,4,FALSE)</f>
        <v>0</v>
      </c>
      <c r="H147" s="44">
        <v>844921</v>
      </c>
      <c r="I147" s="44">
        <v>964856</v>
      </c>
      <c r="J147" s="44">
        <v>101790</v>
      </c>
      <c r="K147" s="44">
        <v>108141</v>
      </c>
      <c r="L147" s="44">
        <v>58805</v>
      </c>
      <c r="M147" s="44">
        <v>219460</v>
      </c>
      <c r="N147" s="44">
        <v>1840</v>
      </c>
      <c r="O147" s="44">
        <v>3231.8332519999999</v>
      </c>
      <c r="P147" s="44">
        <v>40.083903999999997</v>
      </c>
      <c r="Q147" s="44">
        <v>39.722197999999999</v>
      </c>
      <c r="R147" s="44">
        <v>44.557369000000001</v>
      </c>
      <c r="S147" s="44">
        <v>45.538592999999999</v>
      </c>
      <c r="T147" s="44">
        <v>870404.6875</v>
      </c>
      <c r="U147" s="44">
        <v>103139.460938</v>
      </c>
      <c r="V147" s="44">
        <v>92940.765625</v>
      </c>
      <c r="W147" s="44">
        <v>2135.735107</v>
      </c>
      <c r="X147" s="44">
        <v>68006.691170999999</v>
      </c>
      <c r="Y147" s="44">
        <v>98108.279888000005</v>
      </c>
      <c r="Z147" s="44">
        <v>18462.343390000002</v>
      </c>
      <c r="AA147" s="44">
        <v>165.893079</v>
      </c>
      <c r="AB147" s="44">
        <v>6.5942179999999997</v>
      </c>
      <c r="AC147" s="44">
        <v>6.0428559999999996</v>
      </c>
      <c r="AD147" s="44">
        <v>63769.826193000001</v>
      </c>
    </row>
    <row r="148" spans="1:30" x14ac:dyDescent="0.25">
      <c r="A148">
        <v>147</v>
      </c>
      <c r="B148" t="s">
        <v>101</v>
      </c>
      <c r="C148" t="s">
        <v>102</v>
      </c>
      <c r="D148" t="s">
        <v>103</v>
      </c>
      <c r="E148" t="s">
        <v>104</v>
      </c>
      <c r="F148" s="48">
        <f>VLOOKUP(A148,'TAZ definitions'!$A$1:$E$1902,2,FALSE)</f>
        <v>0.2398427260812582</v>
      </c>
      <c r="G148" s="48">
        <f>VLOOKUP(A148,'TAZ definitions'!$A$1:$E$1902,4,FALSE)</f>
        <v>0.25733634311512416</v>
      </c>
      <c r="H148" s="44">
        <v>838870</v>
      </c>
      <c r="I148" s="44">
        <v>971412</v>
      </c>
      <c r="J148" s="44">
        <v>100594</v>
      </c>
      <c r="K148" s="44">
        <v>108328</v>
      </c>
      <c r="L148" s="44">
        <v>47940</v>
      </c>
      <c r="M148" s="44">
        <v>219547</v>
      </c>
      <c r="N148" s="44">
        <v>2014</v>
      </c>
      <c r="O148" s="44">
        <v>4376.8334960000002</v>
      </c>
      <c r="P148" s="44">
        <v>27.872692000000001</v>
      </c>
      <c r="Q148" s="44">
        <v>28.645568999999998</v>
      </c>
      <c r="R148" s="44">
        <v>24.601818000000002</v>
      </c>
      <c r="S148" s="44">
        <v>25.719857999999999</v>
      </c>
      <c r="T148" s="44">
        <v>865022.8125</v>
      </c>
      <c r="U148" s="44">
        <v>102120.046875</v>
      </c>
      <c r="V148" s="44">
        <v>81800.976563000004</v>
      </c>
      <c r="W148" s="44">
        <v>2480.227539</v>
      </c>
      <c r="X148" s="44">
        <v>64143.924733</v>
      </c>
      <c r="Y148" s="44">
        <v>145212.747041</v>
      </c>
      <c r="Z148" s="44">
        <v>10982.65828</v>
      </c>
      <c r="AA148" s="44">
        <v>168.896873</v>
      </c>
      <c r="AB148" s="44">
        <v>8.3429520000000004</v>
      </c>
      <c r="AC148" s="44">
        <v>5.0000530000000003</v>
      </c>
      <c r="AD148" s="44">
        <v>57501.073895000001</v>
      </c>
    </row>
    <row r="149" spans="1:30" x14ac:dyDescent="0.25">
      <c r="A149">
        <v>148</v>
      </c>
      <c r="B149" t="s">
        <v>101</v>
      </c>
      <c r="C149" t="s">
        <v>102</v>
      </c>
      <c r="D149" t="s">
        <v>103</v>
      </c>
      <c r="E149" t="s">
        <v>104</v>
      </c>
      <c r="F149" s="48">
        <f>VLOOKUP(A149,'TAZ definitions'!$A$1:$E$1902,2,FALSE)</f>
        <v>0</v>
      </c>
      <c r="G149" s="48">
        <f>VLOOKUP(A149,'TAZ definitions'!$A$1:$E$1902,4,FALSE)</f>
        <v>0</v>
      </c>
      <c r="H149" s="44">
        <v>882060</v>
      </c>
      <c r="I149" s="44">
        <v>891245</v>
      </c>
      <c r="J149" s="44">
        <v>109672</v>
      </c>
      <c r="K149" s="44">
        <v>95991</v>
      </c>
      <c r="L149" s="44">
        <v>47207</v>
      </c>
      <c r="M149" s="44">
        <v>60307</v>
      </c>
      <c r="N149" s="44">
        <v>1840</v>
      </c>
      <c r="O149" s="44">
        <v>449</v>
      </c>
      <c r="P149" s="44">
        <v>40.854506999999998</v>
      </c>
      <c r="Q149" s="44">
        <v>41.076641000000002</v>
      </c>
      <c r="R149" s="44">
        <v>28.195485999999999</v>
      </c>
      <c r="S149" s="44">
        <v>29.474675999999999</v>
      </c>
      <c r="T149" s="44">
        <v>883342.625</v>
      </c>
      <c r="U149" s="44">
        <v>107761.507813</v>
      </c>
      <c r="V149" s="44">
        <v>49036.351562999997</v>
      </c>
      <c r="W149" s="44">
        <v>1645.7532960000001</v>
      </c>
      <c r="X149" s="44">
        <v>91071.619231999997</v>
      </c>
      <c r="Y149" s="44">
        <v>156531.06529100001</v>
      </c>
      <c r="Z149" s="44">
        <v>14280.848708</v>
      </c>
      <c r="AA149" s="44">
        <v>192.097803</v>
      </c>
      <c r="AB149" s="44">
        <v>8.7892709999999994</v>
      </c>
      <c r="AC149" s="44">
        <v>5.8608099999999999</v>
      </c>
      <c r="AD149" s="44">
        <v>66410.974560000002</v>
      </c>
    </row>
    <row r="150" spans="1:30" x14ac:dyDescent="0.25">
      <c r="A150">
        <v>149</v>
      </c>
      <c r="B150" t="s">
        <v>101</v>
      </c>
      <c r="C150" t="s">
        <v>102</v>
      </c>
      <c r="D150" t="s">
        <v>103</v>
      </c>
      <c r="E150" t="s">
        <v>104</v>
      </c>
      <c r="F150" s="48">
        <f>VLOOKUP(A150,'TAZ definitions'!$A$1:$E$1902,2,FALSE)</f>
        <v>0</v>
      </c>
      <c r="G150" s="48">
        <f>VLOOKUP(A150,'TAZ definitions'!$A$1:$E$1902,4,FALSE)</f>
        <v>0</v>
      </c>
      <c r="H150" s="44">
        <v>881226</v>
      </c>
      <c r="I150" s="44">
        <v>896084</v>
      </c>
      <c r="J150" s="44">
        <v>108362</v>
      </c>
      <c r="K150" s="44">
        <v>97508</v>
      </c>
      <c r="L150" s="44">
        <v>47207</v>
      </c>
      <c r="M150" s="44">
        <v>52307</v>
      </c>
      <c r="N150" s="44">
        <v>1117</v>
      </c>
      <c r="O150" s="44">
        <v>745</v>
      </c>
      <c r="P150" s="44">
        <v>43.374671999999997</v>
      </c>
      <c r="Q150" s="44">
        <v>41.325783000000001</v>
      </c>
      <c r="R150" s="44">
        <v>36.216197999999999</v>
      </c>
      <c r="S150" s="44">
        <v>37.591766</v>
      </c>
      <c r="T150" s="44">
        <v>883643.3125</v>
      </c>
      <c r="U150" s="44">
        <v>106596.070313</v>
      </c>
      <c r="V150" s="44">
        <v>48036.761719000002</v>
      </c>
      <c r="W150" s="44">
        <v>1056.4760739999999</v>
      </c>
      <c r="X150" s="44">
        <v>0</v>
      </c>
      <c r="Y150" s="44">
        <v>0</v>
      </c>
      <c r="Z150" s="44">
        <v>0</v>
      </c>
      <c r="AA150" s="44">
        <v>0</v>
      </c>
      <c r="AB150" s="44">
        <v>0</v>
      </c>
      <c r="AC150" s="44">
        <v>0</v>
      </c>
      <c r="AD150" s="44">
        <v>0</v>
      </c>
    </row>
    <row r="151" spans="1:30" x14ac:dyDescent="0.25">
      <c r="A151">
        <v>150</v>
      </c>
      <c r="B151" t="s">
        <v>101</v>
      </c>
      <c r="C151" t="s">
        <v>102</v>
      </c>
      <c r="D151" t="s">
        <v>103</v>
      </c>
      <c r="E151" t="s">
        <v>104</v>
      </c>
      <c r="F151" s="48">
        <f>VLOOKUP(A151,'TAZ definitions'!$A$1:$E$1902,2,FALSE)</f>
        <v>0.10606060606060606</v>
      </c>
      <c r="G151" s="48">
        <f>VLOOKUP(A151,'TAZ definitions'!$A$1:$E$1902,4,FALSE)</f>
        <v>0.17073170731707318</v>
      </c>
      <c r="H151" s="44">
        <v>834216</v>
      </c>
      <c r="I151" s="44">
        <v>875074</v>
      </c>
      <c r="J151" s="44">
        <v>103812</v>
      </c>
      <c r="K151" s="44">
        <v>96740</v>
      </c>
      <c r="L151" s="44">
        <v>30458</v>
      </c>
      <c r="M151" s="44">
        <v>42390</v>
      </c>
      <c r="N151" s="44">
        <v>1544</v>
      </c>
      <c r="O151" s="44">
        <v>745</v>
      </c>
      <c r="P151" s="44">
        <v>38.501246999999999</v>
      </c>
      <c r="Q151" s="44">
        <v>39.156753999999999</v>
      </c>
      <c r="R151" s="44">
        <v>24.549382999999999</v>
      </c>
      <c r="S151" s="44">
        <v>25.063421000000002</v>
      </c>
      <c r="T151" s="44">
        <v>840634.625</v>
      </c>
      <c r="U151" s="44">
        <v>102701.015625</v>
      </c>
      <c r="V151" s="44">
        <v>32332.46875</v>
      </c>
      <c r="W151" s="44">
        <v>1418.4803469999999</v>
      </c>
      <c r="X151" s="44">
        <v>0</v>
      </c>
      <c r="Y151" s="44">
        <v>0</v>
      </c>
      <c r="Z151" s="44">
        <v>0</v>
      </c>
      <c r="AA151" s="44">
        <v>0</v>
      </c>
      <c r="AB151" s="44">
        <v>0</v>
      </c>
      <c r="AC151" s="44">
        <v>0</v>
      </c>
      <c r="AD151" s="44">
        <v>0</v>
      </c>
    </row>
    <row r="152" spans="1:30" x14ac:dyDescent="0.25">
      <c r="A152">
        <v>151</v>
      </c>
      <c r="B152" t="s">
        <v>101</v>
      </c>
      <c r="C152" t="s">
        <v>102</v>
      </c>
      <c r="D152" t="s">
        <v>103</v>
      </c>
      <c r="E152" t="s">
        <v>104</v>
      </c>
      <c r="F152" s="48">
        <f>VLOOKUP(A152,'TAZ definitions'!$A$1:$E$1902,2,FALSE)</f>
        <v>0.14326375711574951</v>
      </c>
      <c r="G152" s="48">
        <f>VLOOKUP(A152,'TAZ definitions'!$A$1:$E$1902,4,FALSE)</f>
        <v>0.19964973730297722</v>
      </c>
      <c r="H152" s="44">
        <v>850521</v>
      </c>
      <c r="I152" s="44">
        <v>942416</v>
      </c>
      <c r="J152" s="44">
        <v>104779</v>
      </c>
      <c r="K152" s="44">
        <v>104216</v>
      </c>
      <c r="L152" s="44">
        <v>32549</v>
      </c>
      <c r="M152" s="44">
        <v>203828</v>
      </c>
      <c r="N152" s="44">
        <v>2014</v>
      </c>
      <c r="O152" s="44">
        <v>2403.5</v>
      </c>
      <c r="P152" s="44">
        <v>29.584351999999999</v>
      </c>
      <c r="Q152" s="44">
        <v>30.121948</v>
      </c>
      <c r="R152" s="44">
        <v>18.829470000000001</v>
      </c>
      <c r="S152" s="44">
        <v>19.211216</v>
      </c>
      <c r="T152" s="44">
        <v>867204.625</v>
      </c>
      <c r="U152" s="44">
        <v>104676.789063</v>
      </c>
      <c r="V152" s="44">
        <v>63644.78125</v>
      </c>
      <c r="W152" s="44">
        <v>2084.7138669999999</v>
      </c>
      <c r="X152" s="44">
        <v>58715.607227</v>
      </c>
      <c r="Y152" s="44">
        <v>144092.26870099999</v>
      </c>
      <c r="Z152" s="44">
        <v>11534.010343</v>
      </c>
      <c r="AA152" s="44">
        <v>177.70775800000001</v>
      </c>
      <c r="AB152" s="44">
        <v>6.4142599999999996</v>
      </c>
      <c r="AC152" s="44">
        <v>4.990704</v>
      </c>
      <c r="AD152" s="44">
        <v>55225.598425999997</v>
      </c>
    </row>
    <row r="153" spans="1:30" x14ac:dyDescent="0.25">
      <c r="A153">
        <v>152</v>
      </c>
      <c r="B153" t="s">
        <v>101</v>
      </c>
      <c r="C153" t="s">
        <v>102</v>
      </c>
      <c r="D153" t="s">
        <v>103</v>
      </c>
      <c r="E153" t="s">
        <v>104</v>
      </c>
      <c r="F153" s="48">
        <f>VLOOKUP(A153,'TAZ definitions'!$A$1:$E$1902,2,FALSE)</f>
        <v>0.56497948016415867</v>
      </c>
      <c r="G153" s="48">
        <f>VLOOKUP(A153,'TAZ definitions'!$A$1:$E$1902,4,FALSE)</f>
        <v>0.54514480408858601</v>
      </c>
      <c r="H153" s="44">
        <v>820854</v>
      </c>
      <c r="I153" s="44">
        <v>939502</v>
      </c>
      <c r="J153" s="44">
        <v>99231</v>
      </c>
      <c r="K153" s="44">
        <v>103694</v>
      </c>
      <c r="L153" s="44">
        <v>32549</v>
      </c>
      <c r="M153" s="44">
        <v>203828</v>
      </c>
      <c r="N153" s="44">
        <v>2014</v>
      </c>
      <c r="O153" s="44">
        <v>2403.5</v>
      </c>
      <c r="P153" s="44">
        <v>29.409455999999999</v>
      </c>
      <c r="Q153" s="44">
        <v>30.121731</v>
      </c>
      <c r="R153" s="44">
        <v>18.054974000000001</v>
      </c>
      <c r="S153" s="44">
        <v>18.220192000000001</v>
      </c>
      <c r="T153" s="44">
        <v>842072.1875</v>
      </c>
      <c r="U153" s="44">
        <v>100029.125</v>
      </c>
      <c r="V153" s="44">
        <v>63179.339844000002</v>
      </c>
      <c r="W153" s="44">
        <v>2083.655518</v>
      </c>
      <c r="X153" s="44">
        <v>37413.84693</v>
      </c>
      <c r="Y153" s="44">
        <v>66825.164365000004</v>
      </c>
      <c r="Z153" s="44">
        <v>5872.9769560000004</v>
      </c>
      <c r="AA153" s="44">
        <v>84.469065000000001</v>
      </c>
      <c r="AB153" s="44">
        <v>2.4879530000000001</v>
      </c>
      <c r="AC153" s="44">
        <v>2.4143319999999999</v>
      </c>
      <c r="AD153" s="44">
        <v>25846.626585000002</v>
      </c>
    </row>
    <row r="154" spans="1:30" x14ac:dyDescent="0.25">
      <c r="A154">
        <v>153</v>
      </c>
      <c r="B154" t="s">
        <v>101</v>
      </c>
      <c r="C154" t="s">
        <v>102</v>
      </c>
      <c r="D154" t="s">
        <v>103</v>
      </c>
      <c r="E154" t="s">
        <v>104</v>
      </c>
      <c r="F154" s="48">
        <f>VLOOKUP(A154,'TAZ definitions'!$A$1:$E$1902,2,FALSE)</f>
        <v>0.11843027330063069</v>
      </c>
      <c r="G154" s="48">
        <f>VLOOKUP(A154,'TAZ definitions'!$A$1:$E$1902,4,FALSE)</f>
        <v>0.2213225371120108</v>
      </c>
      <c r="H154" s="44">
        <v>736184</v>
      </c>
      <c r="I154" s="44">
        <v>921548</v>
      </c>
      <c r="J154" s="44">
        <v>87762</v>
      </c>
      <c r="K154" s="44">
        <v>101276</v>
      </c>
      <c r="L154" s="44">
        <v>32549</v>
      </c>
      <c r="M154" s="44">
        <v>159118</v>
      </c>
      <c r="N154" s="44">
        <v>1718</v>
      </c>
      <c r="O154" s="44">
        <v>1366</v>
      </c>
      <c r="P154" s="44">
        <v>32.090049999999998</v>
      </c>
      <c r="Q154" s="44">
        <v>33.537757999999997</v>
      </c>
      <c r="R154" s="44">
        <v>20.074235999999999</v>
      </c>
      <c r="S154" s="44">
        <v>20.057064</v>
      </c>
      <c r="T154" s="44">
        <v>769130.3125</v>
      </c>
      <c r="U154" s="44">
        <v>90163.960938000004</v>
      </c>
      <c r="V154" s="44">
        <v>55045.210937999997</v>
      </c>
      <c r="W154" s="44">
        <v>1655.435913</v>
      </c>
      <c r="X154" s="44">
        <v>96230.207674000005</v>
      </c>
      <c r="Y154" s="44">
        <v>154764.10473699999</v>
      </c>
      <c r="Z154" s="44">
        <v>10486.437932999999</v>
      </c>
      <c r="AA154" s="44">
        <v>172.50732600000001</v>
      </c>
      <c r="AB154" s="44">
        <v>6.348884</v>
      </c>
      <c r="AC154" s="44">
        <v>4.7947050000000004</v>
      </c>
      <c r="AD154" s="44">
        <v>53538.558035000002</v>
      </c>
    </row>
    <row r="155" spans="1:30" x14ac:dyDescent="0.25">
      <c r="A155">
        <v>154</v>
      </c>
      <c r="B155" t="s">
        <v>101</v>
      </c>
      <c r="C155" t="s">
        <v>102</v>
      </c>
      <c r="D155" t="s">
        <v>103</v>
      </c>
      <c r="E155" t="s">
        <v>104</v>
      </c>
      <c r="F155" s="48">
        <f>VLOOKUP(A155,'TAZ definitions'!$A$1:$E$1902,2,FALSE)</f>
        <v>0.10723192019950124</v>
      </c>
      <c r="G155" s="48">
        <f>VLOOKUP(A155,'TAZ definitions'!$A$1:$E$1902,4,FALSE)</f>
        <v>0.25636942675159236</v>
      </c>
      <c r="H155" s="44">
        <v>718690</v>
      </c>
      <c r="I155" s="44">
        <v>951002</v>
      </c>
      <c r="J155" s="44">
        <v>87225</v>
      </c>
      <c r="K155" s="44">
        <v>104984</v>
      </c>
      <c r="L155" s="44">
        <v>26120</v>
      </c>
      <c r="M155" s="44">
        <v>210167</v>
      </c>
      <c r="N155" s="44">
        <v>1718</v>
      </c>
      <c r="O155" s="44">
        <v>2515.5</v>
      </c>
      <c r="P155" s="44">
        <v>28.796923</v>
      </c>
      <c r="Q155" s="44">
        <v>29.340326000000001</v>
      </c>
      <c r="R155" s="44">
        <v>22.617059999999999</v>
      </c>
      <c r="S155" s="44">
        <v>22.798224999999999</v>
      </c>
      <c r="T155" s="44">
        <v>764327.75</v>
      </c>
      <c r="U155" s="44">
        <v>90713.757813000004</v>
      </c>
      <c r="V155" s="44">
        <v>62276.0625</v>
      </c>
      <c r="W155" s="44">
        <v>1874.6689449999999</v>
      </c>
      <c r="X155" s="44">
        <v>108351.873607</v>
      </c>
      <c r="Y155" s="44">
        <v>161516.29268000001</v>
      </c>
      <c r="Z155" s="44">
        <v>11169.180725</v>
      </c>
      <c r="AA155" s="44">
        <v>180.07173499999999</v>
      </c>
      <c r="AB155" s="44">
        <v>6.7398179999999996</v>
      </c>
      <c r="AC155" s="44">
        <v>5.0495960000000002</v>
      </c>
      <c r="AD155" s="44">
        <v>56517.414134999999</v>
      </c>
    </row>
    <row r="156" spans="1:30" x14ac:dyDescent="0.25">
      <c r="A156">
        <v>155</v>
      </c>
      <c r="B156" t="s">
        <v>101</v>
      </c>
      <c r="C156" t="s">
        <v>102</v>
      </c>
      <c r="D156" t="s">
        <v>103</v>
      </c>
      <c r="E156" t="s">
        <v>104</v>
      </c>
      <c r="F156" s="48">
        <f>VLOOKUP(A156,'TAZ definitions'!$A$1:$E$1902,2,FALSE)</f>
        <v>0.66455460305628034</v>
      </c>
      <c r="G156" s="48">
        <f>VLOOKUP(A156,'TAZ definitions'!$A$1:$E$1902,4,FALSE)</f>
        <v>0.66253574833174456</v>
      </c>
      <c r="H156" s="44">
        <v>688445</v>
      </c>
      <c r="I156" s="44">
        <v>940764</v>
      </c>
      <c r="J156" s="44">
        <v>82368</v>
      </c>
      <c r="K156" s="44">
        <v>104318</v>
      </c>
      <c r="L156" s="44">
        <v>26537</v>
      </c>
      <c r="M156" s="44">
        <v>172279</v>
      </c>
      <c r="N156" s="44">
        <v>1344</v>
      </c>
      <c r="O156" s="44">
        <v>2141.5</v>
      </c>
      <c r="P156" s="44">
        <v>28.748873</v>
      </c>
      <c r="Q156" s="44">
        <v>29.537275000000001</v>
      </c>
      <c r="R156" s="44">
        <v>17.321404000000001</v>
      </c>
      <c r="S156" s="44">
        <v>17.388126</v>
      </c>
      <c r="T156" s="44">
        <v>735633</v>
      </c>
      <c r="U156" s="44">
        <v>86473.03125</v>
      </c>
      <c r="V156" s="44">
        <v>53793.277344000002</v>
      </c>
      <c r="W156" s="44">
        <v>1493.146362</v>
      </c>
      <c r="X156" s="44">
        <v>66198.731660999998</v>
      </c>
      <c r="Y156" s="44">
        <v>105887.04415099999</v>
      </c>
      <c r="Z156" s="44">
        <v>7698.7619549999999</v>
      </c>
      <c r="AA156" s="44">
        <v>119.477665</v>
      </c>
      <c r="AB156" s="44">
        <v>4.3929070000000001</v>
      </c>
      <c r="AC156" s="44">
        <v>3.2902480000000001</v>
      </c>
      <c r="AD156" s="44">
        <v>36693.142118999996</v>
      </c>
    </row>
    <row r="157" spans="1:30" x14ac:dyDescent="0.25">
      <c r="A157">
        <v>156</v>
      </c>
      <c r="B157" t="s">
        <v>101</v>
      </c>
      <c r="C157" t="s">
        <v>102</v>
      </c>
      <c r="D157" t="s">
        <v>103</v>
      </c>
      <c r="E157" t="s">
        <v>104</v>
      </c>
      <c r="F157" s="48">
        <f>VLOOKUP(A157,'TAZ definitions'!$A$1:$E$1902,2,FALSE)</f>
        <v>9.9559147685525345E-2</v>
      </c>
      <c r="G157" s="48">
        <f>VLOOKUP(A157,'TAZ definitions'!$A$1:$E$1902,4,FALSE)</f>
        <v>0.2091798344620015</v>
      </c>
      <c r="H157" s="44">
        <v>750370</v>
      </c>
      <c r="I157" s="44">
        <v>878972</v>
      </c>
      <c r="J157" s="44">
        <v>90207</v>
      </c>
      <c r="K157" s="44">
        <v>95569</v>
      </c>
      <c r="L157" s="44">
        <v>31191</v>
      </c>
      <c r="M157" s="44">
        <v>78425</v>
      </c>
      <c r="N157" s="44">
        <v>1718</v>
      </c>
      <c r="O157" s="44">
        <v>1192</v>
      </c>
      <c r="P157" s="44">
        <v>33.940258</v>
      </c>
      <c r="Q157" s="44">
        <v>33.903365999999998</v>
      </c>
      <c r="R157" s="44">
        <v>19.915631999999999</v>
      </c>
      <c r="S157" s="44">
        <v>20.006841999999999</v>
      </c>
      <c r="T157" s="44">
        <v>771117.625</v>
      </c>
      <c r="U157" s="44">
        <v>91072.054688000004</v>
      </c>
      <c r="V157" s="44">
        <v>38811.351562999997</v>
      </c>
      <c r="W157" s="44">
        <v>1633.139404</v>
      </c>
      <c r="X157" s="44">
        <v>36641.631572999999</v>
      </c>
      <c r="Y157" s="44">
        <v>103320.126833</v>
      </c>
      <c r="Z157" s="44">
        <v>8168.7230479999998</v>
      </c>
      <c r="AA157" s="44">
        <v>126.776695</v>
      </c>
      <c r="AB157" s="44">
        <v>4.5381220000000004</v>
      </c>
      <c r="AC157" s="44">
        <v>3.6186120000000002</v>
      </c>
      <c r="AD157" s="44">
        <v>39978.660941000002</v>
      </c>
    </row>
    <row r="158" spans="1:30" x14ac:dyDescent="0.25">
      <c r="A158">
        <v>157</v>
      </c>
      <c r="B158" t="s">
        <v>101</v>
      </c>
      <c r="C158" t="s">
        <v>102</v>
      </c>
      <c r="D158" t="s">
        <v>103</v>
      </c>
      <c r="E158" t="s">
        <v>104</v>
      </c>
      <c r="F158" s="48">
        <f>VLOOKUP(A158,'TAZ definitions'!$A$1:$E$1902,2,FALSE)</f>
        <v>5.536332179930796E-2</v>
      </c>
      <c r="G158" s="48">
        <f>VLOOKUP(A158,'TAZ definitions'!$A$1:$E$1902,4,FALSE)</f>
        <v>0.20987654320987653</v>
      </c>
      <c r="H158" s="44">
        <v>708015</v>
      </c>
      <c r="I158" s="44">
        <v>737980</v>
      </c>
      <c r="J158" s="44">
        <v>86529</v>
      </c>
      <c r="K158" s="44">
        <v>81956</v>
      </c>
      <c r="L158" s="44">
        <v>26120</v>
      </c>
      <c r="M158" s="44">
        <v>3497</v>
      </c>
      <c r="N158" s="44">
        <v>995</v>
      </c>
      <c r="O158" s="44">
        <v>0</v>
      </c>
      <c r="P158" s="44">
        <v>44.164378999999997</v>
      </c>
      <c r="Q158" s="44">
        <v>44.324745</v>
      </c>
      <c r="R158" s="44">
        <v>30.997288000000001</v>
      </c>
      <c r="S158" s="44">
        <v>31.949418999999999</v>
      </c>
      <c r="T158" s="44">
        <v>711815.6875</v>
      </c>
      <c r="U158" s="44">
        <v>85948.96875</v>
      </c>
      <c r="V158" s="44">
        <v>23250.539063</v>
      </c>
      <c r="W158" s="44">
        <v>868.79595900000004</v>
      </c>
      <c r="X158" s="44">
        <v>105119.27404800001</v>
      </c>
      <c r="Y158" s="44">
        <v>162267.00290600001</v>
      </c>
      <c r="Z158" s="44">
        <v>15741.733211000001</v>
      </c>
      <c r="AA158" s="44">
        <v>211.88430700000001</v>
      </c>
      <c r="AB158" s="44">
        <v>8.0152180000000008</v>
      </c>
      <c r="AC158" s="44">
        <v>6.4403129999999997</v>
      </c>
      <c r="AD158" s="44">
        <v>70571.564685999998</v>
      </c>
    </row>
    <row r="159" spans="1:30" x14ac:dyDescent="0.25">
      <c r="A159">
        <v>158</v>
      </c>
      <c r="B159" t="s">
        <v>101</v>
      </c>
      <c r="C159" t="s">
        <v>102</v>
      </c>
      <c r="D159" t="s">
        <v>103</v>
      </c>
      <c r="E159" t="s">
        <v>104</v>
      </c>
      <c r="F159" s="48">
        <f>VLOOKUP(A159,'TAZ definitions'!$A$1:$E$1902,2,FALSE)</f>
        <v>5.0295857988165681E-2</v>
      </c>
      <c r="G159" s="48">
        <f>VLOOKUP(A159,'TAZ definitions'!$A$1:$E$1902,4,FALSE)</f>
        <v>0.1951219512195122</v>
      </c>
      <c r="H159" s="44">
        <v>652489</v>
      </c>
      <c r="I159" s="44">
        <v>420063</v>
      </c>
      <c r="J159" s="44">
        <v>76598</v>
      </c>
      <c r="K159" s="44">
        <v>46136</v>
      </c>
      <c r="L159" s="44">
        <v>20871</v>
      </c>
      <c r="M159" s="44">
        <v>2139</v>
      </c>
      <c r="N159" s="44">
        <v>447</v>
      </c>
      <c r="O159" s="44">
        <v>0</v>
      </c>
      <c r="P159" s="44">
        <v>48.696944999999999</v>
      </c>
      <c r="Q159" s="44">
        <v>47.784255999999999</v>
      </c>
      <c r="R159" s="44">
        <v>23.44183</v>
      </c>
      <c r="S159" s="44">
        <v>23.853907</v>
      </c>
      <c r="T159" s="44">
        <v>622683.8125</v>
      </c>
      <c r="U159" s="44">
        <v>72691.703125</v>
      </c>
      <c r="V159" s="44">
        <v>18468.902343999998</v>
      </c>
      <c r="W159" s="44">
        <v>389.67892499999999</v>
      </c>
      <c r="X159" s="44">
        <v>103329.972461</v>
      </c>
      <c r="Y159" s="44">
        <v>146932.284911</v>
      </c>
      <c r="Z159" s="44">
        <v>13829.827746999999</v>
      </c>
      <c r="AA159" s="44">
        <v>191.23704499999999</v>
      </c>
      <c r="AB159" s="44">
        <v>7.6524939999999999</v>
      </c>
      <c r="AC159" s="44">
        <v>5.7835020000000004</v>
      </c>
      <c r="AD159" s="44">
        <v>63010.523074999997</v>
      </c>
    </row>
    <row r="160" spans="1:30" x14ac:dyDescent="0.25">
      <c r="A160">
        <v>159</v>
      </c>
      <c r="B160" t="s">
        <v>101</v>
      </c>
      <c r="C160" t="s">
        <v>102</v>
      </c>
      <c r="D160" t="s">
        <v>103</v>
      </c>
      <c r="E160" t="s">
        <v>104</v>
      </c>
      <c r="F160" s="48">
        <f>VLOOKUP(A160,'TAZ definitions'!$A$1:$E$1902,2,FALSE)</f>
        <v>0</v>
      </c>
      <c r="G160" s="48">
        <f>VLOOKUP(A160,'TAZ definitions'!$A$1:$E$1902,4,FALSE)</f>
        <v>0</v>
      </c>
      <c r="H160" s="44">
        <v>573830</v>
      </c>
      <c r="I160" s="44">
        <v>190498</v>
      </c>
      <c r="J160" s="44">
        <v>63612</v>
      </c>
      <c r="K160" s="44">
        <v>15940</v>
      </c>
      <c r="L160" s="44">
        <v>20871</v>
      </c>
      <c r="M160" s="44">
        <v>0</v>
      </c>
      <c r="N160" s="44">
        <v>262</v>
      </c>
      <c r="O160" s="44">
        <v>0</v>
      </c>
      <c r="P160" s="44">
        <v>65.124008000000003</v>
      </c>
      <c r="Q160" s="44">
        <v>75.147354000000007</v>
      </c>
      <c r="R160" s="44">
        <v>33.831614999999999</v>
      </c>
      <c r="S160" s="44">
        <v>34.287070999999997</v>
      </c>
      <c r="T160" s="44">
        <v>438820.8125</v>
      </c>
      <c r="U160" s="44">
        <v>46821.964844000002</v>
      </c>
      <c r="V160" s="44">
        <v>13520.252930000001</v>
      </c>
      <c r="W160" s="44">
        <v>169.72383099999999</v>
      </c>
      <c r="X160" s="44">
        <v>0</v>
      </c>
      <c r="Y160" s="44">
        <v>0</v>
      </c>
      <c r="Z160" s="44">
        <v>0</v>
      </c>
      <c r="AA160" s="44">
        <v>0</v>
      </c>
      <c r="AB160" s="44">
        <v>0</v>
      </c>
      <c r="AC160" s="44">
        <v>0</v>
      </c>
      <c r="AD160" s="44">
        <v>0</v>
      </c>
    </row>
    <row r="161" spans="1:30" x14ac:dyDescent="0.25">
      <c r="A161">
        <v>160</v>
      </c>
      <c r="B161" t="s">
        <v>101</v>
      </c>
      <c r="C161" t="s">
        <v>102</v>
      </c>
      <c r="D161" t="s">
        <v>103</v>
      </c>
      <c r="E161" t="s">
        <v>104</v>
      </c>
      <c r="F161" s="48">
        <f>VLOOKUP(A161,'TAZ definitions'!$A$1:$E$1902,2,FALSE)</f>
        <v>3.1715521383950021E-2</v>
      </c>
      <c r="G161" s="48">
        <f>VLOOKUP(A161,'TAZ definitions'!$A$1:$E$1902,4,FALSE)</f>
        <v>0.19685863874345549</v>
      </c>
      <c r="H161" s="44">
        <v>630265</v>
      </c>
      <c r="I161" s="44">
        <v>504717</v>
      </c>
      <c r="J161" s="44">
        <v>73543</v>
      </c>
      <c r="K161" s="44">
        <v>51961</v>
      </c>
      <c r="L161" s="44">
        <v>21604</v>
      </c>
      <c r="M161" s="44">
        <v>0</v>
      </c>
      <c r="N161" s="44">
        <v>621</v>
      </c>
      <c r="O161" s="44">
        <v>0</v>
      </c>
      <c r="P161" s="44">
        <v>46.088230000000003</v>
      </c>
      <c r="Q161" s="44">
        <v>52.367851000000002</v>
      </c>
      <c r="R161" s="44">
        <v>18.500484</v>
      </c>
      <c r="S161" s="44">
        <v>18.506125999999998</v>
      </c>
      <c r="T161" s="44">
        <v>611918.625</v>
      </c>
      <c r="U161" s="44">
        <v>70389.21875</v>
      </c>
      <c r="V161" s="44">
        <v>18447.003906000002</v>
      </c>
      <c r="W161" s="44">
        <v>530.25317399999994</v>
      </c>
      <c r="X161" s="44">
        <v>0</v>
      </c>
      <c r="Y161" s="44">
        <v>6337.3590469999999</v>
      </c>
      <c r="Z161" s="44">
        <v>356.65787499999999</v>
      </c>
      <c r="AA161" s="44">
        <v>6.394768</v>
      </c>
      <c r="AB161" s="44">
        <v>0.25452799999999998</v>
      </c>
      <c r="AC161" s="44">
        <v>0.16459299999999999</v>
      </c>
      <c r="AD161" s="44">
        <v>1914.1223199999999</v>
      </c>
    </row>
    <row r="162" spans="1:30" x14ac:dyDescent="0.25">
      <c r="A162">
        <v>161</v>
      </c>
      <c r="B162" t="s">
        <v>101</v>
      </c>
      <c r="C162" t="s">
        <v>102</v>
      </c>
      <c r="D162" t="s">
        <v>103</v>
      </c>
      <c r="E162" t="s">
        <v>104</v>
      </c>
      <c r="F162" s="48">
        <f>VLOOKUP(A162,'TAZ definitions'!$A$1:$E$1902,2,FALSE)</f>
        <v>2.7116768123962368E-2</v>
      </c>
      <c r="G162" s="48">
        <f>VLOOKUP(A162,'TAZ definitions'!$A$1:$E$1902,4,FALSE)</f>
        <v>0.21247113163972287</v>
      </c>
      <c r="H162" s="44">
        <v>657732</v>
      </c>
      <c r="I162" s="44">
        <v>648250</v>
      </c>
      <c r="J162" s="44">
        <v>77488</v>
      </c>
      <c r="K162" s="44">
        <v>71233</v>
      </c>
      <c r="L162" s="44">
        <v>20871</v>
      </c>
      <c r="M162" s="44">
        <v>0</v>
      </c>
      <c r="N162" s="44">
        <v>447</v>
      </c>
      <c r="O162" s="44">
        <v>0</v>
      </c>
      <c r="P162" s="44">
        <v>43.801890999999998</v>
      </c>
      <c r="Q162" s="44">
        <v>49.514614000000002</v>
      </c>
      <c r="R162" s="44">
        <v>20.537420000000001</v>
      </c>
      <c r="S162" s="44">
        <v>20.858951999999999</v>
      </c>
      <c r="T162" s="44">
        <v>656301</v>
      </c>
      <c r="U162" s="44">
        <v>76544.03125</v>
      </c>
      <c r="V162" s="44">
        <v>17721.279297000001</v>
      </c>
      <c r="W162" s="44">
        <v>379.54153400000001</v>
      </c>
      <c r="X162" s="44">
        <v>0</v>
      </c>
      <c r="Y162" s="44">
        <v>9484.2711550000004</v>
      </c>
      <c r="Z162" s="44">
        <v>541.91139399999997</v>
      </c>
      <c r="AA162" s="44">
        <v>10.049607999999999</v>
      </c>
      <c r="AB162" s="44">
        <v>0.35957499999999998</v>
      </c>
      <c r="AC162" s="44">
        <v>0.257191</v>
      </c>
      <c r="AD162" s="44">
        <v>2932.1163999999999</v>
      </c>
    </row>
    <row r="163" spans="1:30" x14ac:dyDescent="0.25">
      <c r="A163">
        <v>162</v>
      </c>
      <c r="B163" t="s">
        <v>101</v>
      </c>
      <c r="C163" t="s">
        <v>102</v>
      </c>
      <c r="D163" t="s">
        <v>103</v>
      </c>
      <c r="E163" t="s">
        <v>104</v>
      </c>
      <c r="F163" s="48">
        <f>VLOOKUP(A163,'TAZ definitions'!$A$1:$E$1902,2,FALSE)</f>
        <v>2.6487523992322456E-2</v>
      </c>
      <c r="G163" s="48">
        <f>VLOOKUP(A163,'TAZ definitions'!$A$1:$E$1902,4,FALSE)</f>
        <v>0.20827178729689808</v>
      </c>
      <c r="H163" s="44">
        <v>639396</v>
      </c>
      <c r="I163" s="44">
        <v>532283</v>
      </c>
      <c r="J163" s="44">
        <v>74523</v>
      </c>
      <c r="K163" s="44">
        <v>54083</v>
      </c>
      <c r="L163" s="44">
        <v>21604</v>
      </c>
      <c r="M163" s="44">
        <v>0</v>
      </c>
      <c r="N163" s="44">
        <v>621</v>
      </c>
      <c r="O163" s="44">
        <v>0</v>
      </c>
      <c r="P163" s="44">
        <v>46.668453</v>
      </c>
      <c r="Q163" s="44">
        <v>49.578831000000001</v>
      </c>
      <c r="R163" s="44">
        <v>17.856092</v>
      </c>
      <c r="S163" s="44">
        <v>17.892489999999999</v>
      </c>
      <c r="T163" s="44">
        <v>624902.4375</v>
      </c>
      <c r="U163" s="44">
        <v>71757.25</v>
      </c>
      <c r="V163" s="44">
        <v>18680.751952999999</v>
      </c>
      <c r="W163" s="44">
        <v>536.97216800000001</v>
      </c>
      <c r="X163" s="44">
        <v>9469.9362770000007</v>
      </c>
      <c r="Y163" s="44">
        <v>40698.458546000002</v>
      </c>
      <c r="Z163" s="44">
        <v>2396.8770979999999</v>
      </c>
      <c r="AA163" s="44">
        <v>42.567365000000002</v>
      </c>
      <c r="AB163" s="44">
        <v>1.4430970000000001</v>
      </c>
      <c r="AC163" s="44">
        <v>1.1225130000000001</v>
      </c>
      <c r="AD163" s="44">
        <v>12592.280342</v>
      </c>
    </row>
    <row r="164" spans="1:30" x14ac:dyDescent="0.25">
      <c r="A164">
        <v>163</v>
      </c>
      <c r="B164" t="s">
        <v>101</v>
      </c>
      <c r="C164" t="s">
        <v>102</v>
      </c>
      <c r="D164" t="s">
        <v>103</v>
      </c>
      <c r="E164" t="s">
        <v>104</v>
      </c>
      <c r="F164" s="48">
        <f>VLOOKUP(A164,'TAZ definitions'!$A$1:$E$1902,2,FALSE)</f>
        <v>4.1570438799076209E-2</v>
      </c>
      <c r="G164" s="48">
        <f>VLOOKUP(A164,'TAZ definitions'!$A$1:$E$1902,4,FALSE)</f>
        <v>0.22688356164383561</v>
      </c>
      <c r="H164" s="44">
        <v>703514</v>
      </c>
      <c r="I164" s="44">
        <v>777371</v>
      </c>
      <c r="J164" s="44">
        <v>85997</v>
      </c>
      <c r="K164" s="44">
        <v>83646</v>
      </c>
      <c r="L164" s="44">
        <v>26120</v>
      </c>
      <c r="M164" s="44">
        <v>7945</v>
      </c>
      <c r="N164" s="44">
        <v>621</v>
      </c>
      <c r="O164" s="44">
        <v>0</v>
      </c>
      <c r="P164" s="44">
        <v>40.444282999999999</v>
      </c>
      <c r="Q164" s="44">
        <v>41.957901</v>
      </c>
      <c r="R164" s="44">
        <v>20.264590999999999</v>
      </c>
      <c r="S164" s="44">
        <v>20.556992999999999</v>
      </c>
      <c r="T164" s="44">
        <v>714385.625</v>
      </c>
      <c r="U164" s="44">
        <v>85650.9375</v>
      </c>
      <c r="V164" s="44">
        <v>23444.664063</v>
      </c>
      <c r="W164" s="44">
        <v>529.58966099999998</v>
      </c>
      <c r="X164" s="44">
        <v>56096.700772999997</v>
      </c>
      <c r="Y164" s="44">
        <v>159919.11129199999</v>
      </c>
      <c r="Z164" s="44">
        <v>10200.101194999999</v>
      </c>
      <c r="AA164" s="44">
        <v>177.73582200000001</v>
      </c>
      <c r="AB164" s="44">
        <v>6.9539770000000001</v>
      </c>
      <c r="AC164" s="44">
        <v>4.7145099999999998</v>
      </c>
      <c r="AD164" s="44">
        <v>53871.925499999998</v>
      </c>
    </row>
    <row r="165" spans="1:30" x14ac:dyDescent="0.25">
      <c r="A165">
        <v>164</v>
      </c>
      <c r="B165" t="s">
        <v>101</v>
      </c>
      <c r="C165" t="s">
        <v>102</v>
      </c>
      <c r="D165" t="s">
        <v>103</v>
      </c>
      <c r="E165" t="s">
        <v>104</v>
      </c>
      <c r="F165" s="48">
        <f>VLOOKUP(A165,'TAZ definitions'!$A$1:$E$1902,2,FALSE)</f>
        <v>3.811659192825112E-2</v>
      </c>
      <c r="G165" s="48">
        <f>VLOOKUP(A165,'TAZ definitions'!$A$1:$E$1902,4,FALSE)</f>
        <v>0.2874432677760968</v>
      </c>
      <c r="H165" s="44">
        <v>693017</v>
      </c>
      <c r="I165" s="44">
        <v>710312</v>
      </c>
      <c r="J165" s="44">
        <v>84086</v>
      </c>
      <c r="K165" s="44">
        <v>77435</v>
      </c>
      <c r="L165" s="44">
        <v>24831</v>
      </c>
      <c r="M165" s="44">
        <v>2139</v>
      </c>
      <c r="N165" s="44">
        <v>621</v>
      </c>
      <c r="O165" s="44">
        <v>0</v>
      </c>
      <c r="P165" s="44">
        <v>41.708187000000002</v>
      </c>
      <c r="Q165" s="44">
        <v>42.499251999999998</v>
      </c>
      <c r="R165" s="44">
        <v>17.950248999999999</v>
      </c>
      <c r="S165" s="44">
        <v>17.860586000000001</v>
      </c>
      <c r="T165" s="44">
        <v>695484.0625</v>
      </c>
      <c r="U165" s="44">
        <v>83137.28125</v>
      </c>
      <c r="V165" s="44">
        <v>21594.121093999998</v>
      </c>
      <c r="W165" s="44">
        <v>532.41803000000004</v>
      </c>
      <c r="X165" s="44">
        <v>1276.7071920000001</v>
      </c>
      <c r="Y165" s="44">
        <v>10559.136113</v>
      </c>
      <c r="Z165" s="44">
        <v>768.00516300000004</v>
      </c>
      <c r="AA165" s="44">
        <v>12.3574</v>
      </c>
      <c r="AB165" s="44">
        <v>0.36348799999999998</v>
      </c>
      <c r="AC165" s="44">
        <v>0.32970100000000002</v>
      </c>
      <c r="AD165" s="44">
        <v>3585.0297500000001</v>
      </c>
    </row>
    <row r="166" spans="1:30" x14ac:dyDescent="0.25">
      <c r="A166">
        <v>165</v>
      </c>
      <c r="B166" t="s">
        <v>101</v>
      </c>
      <c r="C166" t="s">
        <v>102</v>
      </c>
      <c r="D166" t="s">
        <v>103</v>
      </c>
      <c r="E166" t="s">
        <v>104</v>
      </c>
      <c r="F166" s="48">
        <f>VLOOKUP(A166,'TAZ definitions'!$A$1:$E$1902,2,FALSE)</f>
        <v>4.8937540244687702E-2</v>
      </c>
      <c r="G166" s="48">
        <f>VLOOKUP(A166,'TAZ definitions'!$A$1:$E$1902,4,FALSE)</f>
        <v>0.29166666666666669</v>
      </c>
      <c r="H166" s="44">
        <v>663208</v>
      </c>
      <c r="I166" s="44">
        <v>825354</v>
      </c>
      <c r="J166" s="44">
        <v>78898</v>
      </c>
      <c r="K166" s="44">
        <v>88256</v>
      </c>
      <c r="L166" s="44">
        <v>24831</v>
      </c>
      <c r="M166" s="44">
        <v>33896</v>
      </c>
      <c r="N166" s="44">
        <v>1344</v>
      </c>
      <c r="O166" s="44">
        <v>419</v>
      </c>
      <c r="P166" s="44">
        <v>37.602519999999998</v>
      </c>
      <c r="Q166" s="44">
        <v>38.791331999999997</v>
      </c>
      <c r="R166" s="44">
        <v>18.212316999999999</v>
      </c>
      <c r="S166" s="44">
        <v>18.417358</v>
      </c>
      <c r="T166" s="44">
        <v>685490.5625</v>
      </c>
      <c r="U166" s="44">
        <v>80184.007813000004</v>
      </c>
      <c r="V166" s="44">
        <v>26076.740234000001</v>
      </c>
      <c r="W166" s="44">
        <v>1216.883789</v>
      </c>
      <c r="X166" s="44">
        <v>31426.82358</v>
      </c>
      <c r="Y166" s="44">
        <v>124539.17425</v>
      </c>
      <c r="Z166" s="44">
        <v>8109.9597720000002</v>
      </c>
      <c r="AA166" s="44">
        <v>135.251183</v>
      </c>
      <c r="AB166" s="44">
        <v>4.3678569999999999</v>
      </c>
      <c r="AC166" s="44">
        <v>3.6348769999999999</v>
      </c>
      <c r="AD166" s="44">
        <v>40253.943107999999</v>
      </c>
    </row>
    <row r="167" spans="1:30" x14ac:dyDescent="0.25">
      <c r="A167">
        <v>166</v>
      </c>
      <c r="B167" t="s">
        <v>101</v>
      </c>
      <c r="C167" t="s">
        <v>102</v>
      </c>
      <c r="D167" t="s">
        <v>103</v>
      </c>
      <c r="E167" t="s">
        <v>104</v>
      </c>
      <c r="F167" s="48">
        <f>VLOOKUP(A167,'TAZ definitions'!$A$1:$E$1902,2,FALSE)</f>
        <v>7.7818181818181814E-2</v>
      </c>
      <c r="G167" s="48">
        <f>VLOOKUP(A167,'TAZ definitions'!$A$1:$E$1902,4,FALSE)</f>
        <v>0.43346774193548387</v>
      </c>
      <c r="H167" s="44">
        <v>704241</v>
      </c>
      <c r="I167" s="44">
        <v>896074</v>
      </c>
      <c r="J167" s="44">
        <v>85422</v>
      </c>
      <c r="K167" s="44">
        <v>97169</v>
      </c>
      <c r="L167" s="44">
        <v>26120</v>
      </c>
      <c r="M167" s="44">
        <v>85876</v>
      </c>
      <c r="N167" s="44">
        <v>1718</v>
      </c>
      <c r="O167" s="44">
        <v>1007</v>
      </c>
      <c r="P167" s="44">
        <v>34.346367000000001</v>
      </c>
      <c r="Q167" s="44">
        <v>35.392254000000001</v>
      </c>
      <c r="R167" s="44">
        <v>20.388506</v>
      </c>
      <c r="S167" s="44">
        <v>20.512367000000001</v>
      </c>
      <c r="T167" s="44">
        <v>735536.0625</v>
      </c>
      <c r="U167" s="44">
        <v>87338.367188000004</v>
      </c>
      <c r="V167" s="44">
        <v>35868.410155999998</v>
      </c>
      <c r="W167" s="44">
        <v>1602.009644</v>
      </c>
      <c r="X167" s="44">
        <v>6738.2649709999996</v>
      </c>
      <c r="Y167" s="44">
        <v>33728.405881999999</v>
      </c>
      <c r="Z167" s="44">
        <v>1774.431879</v>
      </c>
      <c r="AA167" s="44">
        <v>34.505896999999997</v>
      </c>
      <c r="AB167" s="44">
        <v>1.455802</v>
      </c>
      <c r="AC167" s="44">
        <v>0.87059299999999995</v>
      </c>
      <c r="AD167" s="44">
        <v>10251.686099</v>
      </c>
    </row>
    <row r="168" spans="1:30" x14ac:dyDescent="0.25">
      <c r="A168">
        <v>167</v>
      </c>
      <c r="B168" t="s">
        <v>101</v>
      </c>
      <c r="C168" t="s">
        <v>102</v>
      </c>
      <c r="D168" t="s">
        <v>103</v>
      </c>
      <c r="E168" t="s">
        <v>104</v>
      </c>
      <c r="F168" s="48">
        <f>VLOOKUP(A168,'TAZ definitions'!$A$1:$E$1902,2,FALSE)</f>
        <v>0.71522665633475402</v>
      </c>
      <c r="G168" s="48">
        <f>VLOOKUP(A168,'TAZ definitions'!$A$1:$E$1902,4,FALSE)</f>
        <v>0.80211081794195249</v>
      </c>
      <c r="H168" s="44">
        <v>664516</v>
      </c>
      <c r="I168" s="44">
        <v>966460</v>
      </c>
      <c r="J168" s="44">
        <v>79020</v>
      </c>
      <c r="K168" s="44">
        <v>109167</v>
      </c>
      <c r="L168" s="44">
        <v>26537</v>
      </c>
      <c r="M168" s="44">
        <v>212545</v>
      </c>
      <c r="N168" s="44">
        <v>1846</v>
      </c>
      <c r="O168" s="44">
        <v>3043.8332519999999</v>
      </c>
      <c r="P168" s="44">
        <v>27.155083000000001</v>
      </c>
      <c r="Q168" s="44">
        <v>27.967659000000001</v>
      </c>
      <c r="R168" s="44">
        <v>16.736651999999999</v>
      </c>
      <c r="S168" s="44">
        <v>16.629435999999998</v>
      </c>
      <c r="T168" s="44">
        <v>719432.75</v>
      </c>
      <c r="U168" s="44">
        <v>84503.054688000004</v>
      </c>
      <c r="V168" s="44">
        <v>60367.636719000002</v>
      </c>
      <c r="W168" s="44">
        <v>2063.858643</v>
      </c>
      <c r="X168" s="44">
        <v>157766.68316399999</v>
      </c>
      <c r="Y168" s="44">
        <v>260700.02542799999</v>
      </c>
      <c r="Z168" s="44">
        <v>17939.178324</v>
      </c>
      <c r="AA168" s="44">
        <v>284.01244300000002</v>
      </c>
      <c r="AB168" s="44">
        <v>9.4233750000000001</v>
      </c>
      <c r="AC168" s="44">
        <v>7.8203379999999996</v>
      </c>
      <c r="AD168" s="44">
        <v>85981.034771000006</v>
      </c>
    </row>
    <row r="169" spans="1:30" x14ac:dyDescent="0.25">
      <c r="A169">
        <v>168</v>
      </c>
      <c r="B169" t="s">
        <v>101</v>
      </c>
      <c r="C169" t="s">
        <v>102</v>
      </c>
      <c r="D169" t="s">
        <v>103</v>
      </c>
      <c r="E169" t="s">
        <v>104</v>
      </c>
      <c r="F169" s="48">
        <f>VLOOKUP(A169,'TAZ definitions'!$A$1:$E$1902,2,FALSE)</f>
        <v>0.21875</v>
      </c>
      <c r="G169" s="48">
        <f>VLOOKUP(A169,'TAZ definitions'!$A$1:$E$1902,4,FALSE)</f>
        <v>0.41176470588235292</v>
      </c>
      <c r="H169" s="44">
        <v>354523</v>
      </c>
      <c r="I169" s="44">
        <v>832815</v>
      </c>
      <c r="J169" s="44">
        <v>44198</v>
      </c>
      <c r="K169" s="44">
        <v>87802</v>
      </c>
      <c r="L169" s="44">
        <v>0</v>
      </c>
      <c r="M169" s="44">
        <v>86571</v>
      </c>
      <c r="N169" s="44">
        <v>244</v>
      </c>
      <c r="O169" s="44">
        <v>745</v>
      </c>
      <c r="P169" s="44">
        <v>37.678691999999998</v>
      </c>
      <c r="Q169" s="44">
        <v>39.052470999999997</v>
      </c>
      <c r="R169" s="44">
        <v>23.026785</v>
      </c>
      <c r="S169" s="44">
        <v>24.524563000000001</v>
      </c>
      <c r="T169" s="44">
        <v>430754.4375</v>
      </c>
      <c r="U169" s="44">
        <v>51147.722655999998</v>
      </c>
      <c r="V169" s="44">
        <v>13797.910156</v>
      </c>
      <c r="W169" s="44">
        <v>323.85067700000002</v>
      </c>
      <c r="X169" s="44">
        <v>7417.7174599999998</v>
      </c>
      <c r="Y169" s="44">
        <v>21993.705319000001</v>
      </c>
      <c r="Z169" s="44">
        <v>1506.942145</v>
      </c>
      <c r="AA169" s="44">
        <v>24.889454000000001</v>
      </c>
      <c r="AB169" s="44">
        <v>0.88739500000000004</v>
      </c>
      <c r="AC169" s="44">
        <v>0.67661000000000004</v>
      </c>
      <c r="AD169" s="44">
        <v>7507.838718</v>
      </c>
    </row>
    <row r="170" spans="1:30" x14ac:dyDescent="0.25">
      <c r="A170">
        <v>169</v>
      </c>
      <c r="B170" t="s">
        <v>101</v>
      </c>
      <c r="C170" t="s">
        <v>102</v>
      </c>
      <c r="D170" t="s">
        <v>103</v>
      </c>
      <c r="E170" t="s">
        <v>104</v>
      </c>
      <c r="F170" s="48">
        <f>VLOOKUP(A170,'TAZ definitions'!$A$1:$E$1902,2,FALSE)</f>
        <v>0.43587558585428204</v>
      </c>
      <c r="G170" s="48">
        <f>VLOOKUP(A170,'TAZ definitions'!$A$1:$E$1902,4,FALSE)</f>
        <v>0.36580516898608351</v>
      </c>
      <c r="H170" s="44">
        <v>390303</v>
      </c>
      <c r="I170" s="44">
        <v>909019</v>
      </c>
      <c r="J170" s="44">
        <v>48600</v>
      </c>
      <c r="K170" s="44">
        <v>100286</v>
      </c>
      <c r="L170" s="44">
        <v>0</v>
      </c>
      <c r="M170" s="44">
        <v>151005</v>
      </c>
      <c r="N170" s="44">
        <v>244</v>
      </c>
      <c r="O170" s="44">
        <v>966</v>
      </c>
      <c r="P170" s="44">
        <v>31.21265</v>
      </c>
      <c r="Q170" s="44">
        <v>32.668765999999998</v>
      </c>
      <c r="R170" s="44">
        <v>19.318687000000001</v>
      </c>
      <c r="S170" s="44">
        <v>20.613171000000001</v>
      </c>
      <c r="T170" s="44">
        <v>495901.5</v>
      </c>
      <c r="U170" s="44">
        <v>59122.066405999998</v>
      </c>
      <c r="V170" s="44">
        <v>30741.109375</v>
      </c>
      <c r="W170" s="44">
        <v>390.98242199999999</v>
      </c>
      <c r="X170" s="44">
        <v>0</v>
      </c>
      <c r="Y170" s="44">
        <v>0</v>
      </c>
      <c r="Z170" s="44">
        <v>0</v>
      </c>
      <c r="AA170" s="44">
        <v>0</v>
      </c>
      <c r="AB170" s="44">
        <v>0</v>
      </c>
      <c r="AC170" s="44">
        <v>0</v>
      </c>
      <c r="AD170" s="44">
        <v>0</v>
      </c>
    </row>
    <row r="171" spans="1:30" x14ac:dyDescent="0.25">
      <c r="A171">
        <v>170</v>
      </c>
      <c r="B171" t="s">
        <v>101</v>
      </c>
      <c r="C171" t="s">
        <v>102</v>
      </c>
      <c r="D171" t="s">
        <v>103</v>
      </c>
      <c r="E171" t="s">
        <v>104</v>
      </c>
      <c r="F171" s="48">
        <f>VLOOKUP(A171,'TAZ definitions'!$A$1:$E$1902,2,FALSE)</f>
        <v>0.55965417867435163</v>
      </c>
      <c r="G171" s="48">
        <f>VLOOKUP(A171,'TAZ definitions'!$A$1:$E$1902,4,FALSE)</f>
        <v>0.43935309973045822</v>
      </c>
      <c r="H171" s="44">
        <v>344053</v>
      </c>
      <c r="I171" s="44">
        <v>956803</v>
      </c>
      <c r="J171" s="44">
        <v>43331</v>
      </c>
      <c r="K171" s="44">
        <v>106638</v>
      </c>
      <c r="L171" s="44">
        <v>0</v>
      </c>
      <c r="M171" s="44">
        <v>162718</v>
      </c>
      <c r="N171" s="44">
        <v>244</v>
      </c>
      <c r="O171" s="44">
        <v>3957.8332519999999</v>
      </c>
      <c r="P171" s="44">
        <v>25.868819999999999</v>
      </c>
      <c r="Q171" s="44">
        <v>27.031987999999998</v>
      </c>
      <c r="R171" s="44">
        <v>18.613361000000001</v>
      </c>
      <c r="S171" s="44">
        <v>19.473185999999998</v>
      </c>
      <c r="T171" s="44">
        <v>479811.09375</v>
      </c>
      <c r="U171" s="44">
        <v>57357.007812999997</v>
      </c>
      <c r="V171" s="44">
        <v>36051.058594000002</v>
      </c>
      <c r="W171" s="44">
        <v>1066.8199460000001</v>
      </c>
      <c r="X171" s="44">
        <v>6066.848978</v>
      </c>
      <c r="Y171" s="44">
        <v>34886.560086999998</v>
      </c>
      <c r="Z171" s="44">
        <v>2892.4580259999998</v>
      </c>
      <c r="AA171" s="44">
        <v>42.720694999999999</v>
      </c>
      <c r="AB171" s="44">
        <v>1.4172070000000001</v>
      </c>
      <c r="AC171" s="44">
        <v>1.1929829999999999</v>
      </c>
      <c r="AD171" s="44">
        <v>13091.480405</v>
      </c>
    </row>
    <row r="172" spans="1:30" x14ac:dyDescent="0.25">
      <c r="A172">
        <v>171</v>
      </c>
      <c r="B172" t="s">
        <v>101</v>
      </c>
      <c r="C172" t="s">
        <v>102</v>
      </c>
      <c r="D172" t="s">
        <v>103</v>
      </c>
      <c r="E172" t="s">
        <v>104</v>
      </c>
      <c r="F172" s="48">
        <f>VLOOKUP(A172,'TAZ definitions'!$A$1:$E$1902,2,FALSE)</f>
        <v>0.80920060331825039</v>
      </c>
      <c r="G172" s="48">
        <f>VLOOKUP(A172,'TAZ definitions'!$A$1:$E$1902,4,FALSE)</f>
        <v>0.46085011185682329</v>
      </c>
      <c r="H172" s="44">
        <v>311264</v>
      </c>
      <c r="I172" s="44">
        <v>972225</v>
      </c>
      <c r="J172" s="44">
        <v>42982</v>
      </c>
      <c r="K172" s="44">
        <v>109646</v>
      </c>
      <c r="L172" s="44">
        <v>0</v>
      </c>
      <c r="M172" s="44">
        <v>174744</v>
      </c>
      <c r="N172" s="44">
        <v>244</v>
      </c>
      <c r="O172" s="44">
        <v>4005.8332519999999</v>
      </c>
      <c r="P172" s="44">
        <v>25.780951000000002</v>
      </c>
      <c r="Q172" s="44">
        <v>27.185354</v>
      </c>
      <c r="R172" s="44">
        <v>23.656759000000001</v>
      </c>
      <c r="S172" s="44">
        <v>24.096430000000002</v>
      </c>
      <c r="T172" s="44">
        <v>461596.15625</v>
      </c>
      <c r="U172" s="44">
        <v>58144.378905999998</v>
      </c>
      <c r="V172" s="44">
        <v>39744.617187999997</v>
      </c>
      <c r="W172" s="44">
        <v>1099.609375</v>
      </c>
      <c r="X172" s="44">
        <v>36984.469570000001</v>
      </c>
      <c r="Y172" s="44">
        <v>140254.84348499999</v>
      </c>
      <c r="Z172" s="44">
        <v>8214.5711179999998</v>
      </c>
      <c r="AA172" s="44">
        <v>152.863438</v>
      </c>
      <c r="AB172" s="44">
        <v>5.5538629999999998</v>
      </c>
      <c r="AC172" s="44">
        <v>3.872395</v>
      </c>
      <c r="AD172" s="44">
        <v>44330.498239</v>
      </c>
    </row>
    <row r="173" spans="1:30" x14ac:dyDescent="0.25">
      <c r="A173">
        <v>172</v>
      </c>
      <c r="B173" t="s">
        <v>101</v>
      </c>
      <c r="C173" t="s">
        <v>102</v>
      </c>
      <c r="D173" t="s">
        <v>103</v>
      </c>
      <c r="E173" t="s">
        <v>104</v>
      </c>
      <c r="F173" s="48">
        <f>VLOOKUP(A173,'TAZ definitions'!$A$1:$E$1902,2,FALSE)</f>
        <v>0.69225721784776906</v>
      </c>
      <c r="G173" s="48">
        <f>VLOOKUP(A173,'TAZ definitions'!$A$1:$E$1902,4,FALSE)</f>
        <v>0.75490196078431371</v>
      </c>
      <c r="H173" s="44">
        <v>301966</v>
      </c>
      <c r="I173" s="44">
        <v>965411</v>
      </c>
      <c r="J173" s="44">
        <v>42113</v>
      </c>
      <c r="K173" s="44">
        <v>108165</v>
      </c>
      <c r="L173" s="44">
        <v>0</v>
      </c>
      <c r="M173" s="44">
        <v>174744</v>
      </c>
      <c r="N173" s="44">
        <v>244</v>
      </c>
      <c r="O173" s="44">
        <v>4005.8332519999999</v>
      </c>
      <c r="P173" s="44">
        <v>23.687595000000002</v>
      </c>
      <c r="Q173" s="44">
        <v>24.630973999999998</v>
      </c>
      <c r="R173" s="44">
        <v>17.491156</v>
      </c>
      <c r="S173" s="44">
        <v>17.415400999999999</v>
      </c>
      <c r="T173" s="44">
        <v>440328.78125</v>
      </c>
      <c r="U173" s="44">
        <v>55888.277344000002</v>
      </c>
      <c r="V173" s="44">
        <v>36443.203125</v>
      </c>
      <c r="W173" s="44">
        <v>1028.53772</v>
      </c>
      <c r="X173" s="44">
        <v>0</v>
      </c>
      <c r="Y173" s="44">
        <v>17045.336052999999</v>
      </c>
      <c r="Z173" s="44">
        <v>1280.3965490000001</v>
      </c>
      <c r="AA173" s="44">
        <v>19.905587000000001</v>
      </c>
      <c r="AB173" s="44">
        <v>0.65546899999999997</v>
      </c>
      <c r="AC173" s="44">
        <v>0.54131399999999996</v>
      </c>
      <c r="AD173" s="44">
        <v>5983.4127930000004</v>
      </c>
    </row>
    <row r="174" spans="1:30" x14ac:dyDescent="0.25">
      <c r="A174">
        <v>173</v>
      </c>
      <c r="B174" t="s">
        <v>101</v>
      </c>
      <c r="C174" t="s">
        <v>102</v>
      </c>
      <c r="D174" t="s">
        <v>103</v>
      </c>
      <c r="E174" t="s">
        <v>104</v>
      </c>
      <c r="F174" s="48">
        <f>VLOOKUP(A174,'TAZ definitions'!$A$1:$E$1902,2,FALSE)</f>
        <v>0.76563677467972868</v>
      </c>
      <c r="G174" s="48">
        <f>VLOOKUP(A174,'TAZ definitions'!$A$1:$E$1902,4,FALSE)</f>
        <v>0.62203023758099352</v>
      </c>
      <c r="H174" s="44">
        <v>338273</v>
      </c>
      <c r="I174" s="44">
        <v>915519</v>
      </c>
      <c r="J174" s="44">
        <v>44493</v>
      </c>
      <c r="K174" s="44">
        <v>100911</v>
      </c>
      <c r="L174" s="44">
        <v>0</v>
      </c>
      <c r="M174" s="44">
        <v>151005</v>
      </c>
      <c r="N174" s="44">
        <v>244</v>
      </c>
      <c r="O174" s="44">
        <v>966</v>
      </c>
      <c r="P174" s="44">
        <v>29.493535999999999</v>
      </c>
      <c r="Q174" s="44">
        <v>30.415285000000001</v>
      </c>
      <c r="R174" s="44">
        <v>21.351963000000001</v>
      </c>
      <c r="S174" s="44">
        <v>21.477982999999998</v>
      </c>
      <c r="T174" s="44">
        <v>437203.6875</v>
      </c>
      <c r="U174" s="44">
        <v>54162.136719000002</v>
      </c>
      <c r="V174" s="44">
        <v>25879.830077999999</v>
      </c>
      <c r="W174" s="44">
        <v>367.73922700000003</v>
      </c>
      <c r="X174" s="44">
        <v>537876.44628899998</v>
      </c>
      <c r="Y174" s="44">
        <v>654770.21913099999</v>
      </c>
      <c r="Z174" s="44">
        <v>77332.065545000005</v>
      </c>
      <c r="AA174" s="44">
        <v>792.46092699999997</v>
      </c>
      <c r="AB174" s="44">
        <v>34.323216000000002</v>
      </c>
      <c r="AC174" s="44">
        <v>27.322617000000001</v>
      </c>
      <c r="AD174" s="44">
        <v>302314.40819300001</v>
      </c>
    </row>
    <row r="175" spans="1:30" x14ac:dyDescent="0.25">
      <c r="A175">
        <v>174</v>
      </c>
      <c r="B175" t="s">
        <v>101</v>
      </c>
      <c r="C175" t="s">
        <v>102</v>
      </c>
      <c r="D175" t="s">
        <v>103</v>
      </c>
      <c r="E175" t="s">
        <v>104</v>
      </c>
      <c r="F175" s="48">
        <f>VLOOKUP(A175,'TAZ definitions'!$A$1:$E$1902,2,FALSE)</f>
        <v>0.68350810295519537</v>
      </c>
      <c r="G175" s="48">
        <f>VLOOKUP(A175,'TAZ definitions'!$A$1:$E$1902,4,FALSE)</f>
        <v>0.48866498740554154</v>
      </c>
      <c r="H175" s="44">
        <v>314076</v>
      </c>
      <c r="I175" s="44">
        <v>932735</v>
      </c>
      <c r="J175" s="44">
        <v>40816</v>
      </c>
      <c r="K175" s="44">
        <v>103893</v>
      </c>
      <c r="L175" s="44">
        <v>0</v>
      </c>
      <c r="M175" s="44">
        <v>160340</v>
      </c>
      <c r="N175" s="44">
        <v>244</v>
      </c>
      <c r="O175" s="44">
        <v>2706.5</v>
      </c>
      <c r="P175" s="44">
        <v>27.796548999999999</v>
      </c>
      <c r="Q175" s="44">
        <v>29.119247000000001</v>
      </c>
      <c r="R175" s="44">
        <v>21.327888000000002</v>
      </c>
      <c r="S175" s="44">
        <v>20.992152999999998</v>
      </c>
      <c r="T175" s="44">
        <v>452845.53125</v>
      </c>
      <c r="U175" s="44">
        <v>54964.613280999998</v>
      </c>
      <c r="V175" s="44">
        <v>35965.382812999997</v>
      </c>
      <c r="W175" s="44">
        <v>796.35595699999999</v>
      </c>
      <c r="X175" s="44">
        <v>271811.16996700002</v>
      </c>
      <c r="Y175" s="44">
        <v>432258.680001</v>
      </c>
      <c r="Z175" s="44">
        <v>21941.998459999999</v>
      </c>
      <c r="AA175" s="44">
        <v>450.02810199999999</v>
      </c>
      <c r="AB175" s="44">
        <v>21.75731</v>
      </c>
      <c r="AC175" s="44">
        <v>12.013411</v>
      </c>
      <c r="AD175" s="44">
        <v>139889.05352799999</v>
      </c>
    </row>
    <row r="176" spans="1:30" x14ac:dyDescent="0.25">
      <c r="A176">
        <v>175</v>
      </c>
      <c r="B176" t="s">
        <v>101</v>
      </c>
      <c r="C176" t="s">
        <v>102</v>
      </c>
      <c r="D176" t="s">
        <v>103</v>
      </c>
      <c r="E176" t="s">
        <v>104</v>
      </c>
      <c r="F176" s="48">
        <f>VLOOKUP(A176,'TAZ definitions'!$A$1:$E$1902,2,FALSE)</f>
        <v>0.72910147518998658</v>
      </c>
      <c r="G176" s="48">
        <f>VLOOKUP(A176,'TAZ definitions'!$A$1:$E$1902,4,FALSE)</f>
        <v>0.53234501347708896</v>
      </c>
      <c r="H176" s="44">
        <v>273486</v>
      </c>
      <c r="I176" s="44">
        <v>872147</v>
      </c>
      <c r="J176" s="44">
        <v>43063</v>
      </c>
      <c r="K176" s="44">
        <v>94998</v>
      </c>
      <c r="L176" s="44">
        <v>15391</v>
      </c>
      <c r="M176" s="44">
        <v>86750</v>
      </c>
      <c r="N176" s="44">
        <v>244</v>
      </c>
      <c r="O176" s="44">
        <v>901</v>
      </c>
      <c r="P176" s="44">
        <v>33.955143</v>
      </c>
      <c r="Q176" s="44">
        <v>35.037525000000002</v>
      </c>
      <c r="R176" s="44">
        <v>19.353106</v>
      </c>
      <c r="S176" s="44">
        <v>19.129245999999998</v>
      </c>
      <c r="T176" s="44">
        <v>392415.96875</v>
      </c>
      <c r="U176" s="44">
        <v>53380.402344000002</v>
      </c>
      <c r="V176" s="44">
        <v>29567.177734000001</v>
      </c>
      <c r="W176" s="44">
        <v>374.51959199999999</v>
      </c>
      <c r="X176" s="44">
        <v>66051.515985999999</v>
      </c>
      <c r="Y176" s="44">
        <v>102784.32058499999</v>
      </c>
      <c r="Z176" s="44">
        <v>11172.020277</v>
      </c>
      <c r="AA176" s="44">
        <v>137.49398099999999</v>
      </c>
      <c r="AB176" s="44">
        <v>5.1361540000000003</v>
      </c>
      <c r="AC176" s="44">
        <v>4.341418</v>
      </c>
      <c r="AD176" s="44">
        <v>47144.566404999998</v>
      </c>
    </row>
    <row r="177" spans="1:30" x14ac:dyDescent="0.25">
      <c r="A177">
        <v>176</v>
      </c>
      <c r="B177" t="s">
        <v>101</v>
      </c>
      <c r="C177" t="s">
        <v>102</v>
      </c>
      <c r="D177" t="s">
        <v>103</v>
      </c>
      <c r="E177" t="s">
        <v>104</v>
      </c>
      <c r="F177" s="48">
        <f>VLOOKUP(A177,'TAZ definitions'!$A$1:$E$1902,2,FALSE)</f>
        <v>0.72572402044293016</v>
      </c>
      <c r="G177" s="48">
        <f>VLOOKUP(A177,'TAZ definitions'!$A$1:$E$1902,4,FALSE)</f>
        <v>0.35057471264367818</v>
      </c>
      <c r="H177" s="44">
        <v>254213</v>
      </c>
      <c r="I177" s="44">
        <v>863353</v>
      </c>
      <c r="J177" s="44">
        <v>42264</v>
      </c>
      <c r="K177" s="44">
        <v>92774</v>
      </c>
      <c r="L177" s="44">
        <v>15391</v>
      </c>
      <c r="M177" s="44">
        <v>98333</v>
      </c>
      <c r="N177" s="44">
        <v>244</v>
      </c>
      <c r="O177" s="44">
        <v>745</v>
      </c>
      <c r="P177" s="44">
        <v>35.192822</v>
      </c>
      <c r="Q177" s="44">
        <v>36.384940999999998</v>
      </c>
      <c r="R177" s="44">
        <v>23.111908</v>
      </c>
      <c r="S177" s="44">
        <v>23.069284</v>
      </c>
      <c r="T177" s="44">
        <v>378173.6875</v>
      </c>
      <c r="U177" s="44">
        <v>52542.84375</v>
      </c>
      <c r="V177" s="44">
        <v>32269.791015999999</v>
      </c>
      <c r="W177" s="44">
        <v>345.954071</v>
      </c>
      <c r="X177" s="44">
        <v>52951.025251999999</v>
      </c>
      <c r="Y177" s="44">
        <v>105933.133023</v>
      </c>
      <c r="Z177" s="44">
        <v>15155.527764</v>
      </c>
      <c r="AA177" s="44">
        <v>145.54183900000001</v>
      </c>
      <c r="AB177" s="44">
        <v>5.2295749999999996</v>
      </c>
      <c r="AC177" s="44">
        <v>4.7574290000000001</v>
      </c>
      <c r="AD177" s="44">
        <v>50714.794359</v>
      </c>
    </row>
    <row r="178" spans="1:30" x14ac:dyDescent="0.25">
      <c r="A178">
        <v>177</v>
      </c>
      <c r="B178" t="s">
        <v>101</v>
      </c>
      <c r="C178" t="s">
        <v>102</v>
      </c>
      <c r="D178" t="s">
        <v>103</v>
      </c>
      <c r="E178" t="s">
        <v>104</v>
      </c>
      <c r="F178" s="48">
        <f>VLOOKUP(A178,'TAZ definitions'!$A$1:$E$1902,2,FALSE)</f>
        <v>0.72285886610373939</v>
      </c>
      <c r="G178" s="48">
        <f>VLOOKUP(A178,'TAZ definitions'!$A$1:$E$1902,4,FALSE)</f>
        <v>0.42896425297891844</v>
      </c>
      <c r="H178" s="44">
        <v>293142</v>
      </c>
      <c r="I178" s="44">
        <v>908020</v>
      </c>
      <c r="J178" s="44">
        <v>41295</v>
      </c>
      <c r="K178" s="44">
        <v>99944</v>
      </c>
      <c r="L178" s="44">
        <v>0</v>
      </c>
      <c r="M178" s="44">
        <v>144696</v>
      </c>
      <c r="N178" s="44">
        <v>244</v>
      </c>
      <c r="O178" s="44">
        <v>745</v>
      </c>
      <c r="P178" s="44">
        <v>31.197846999999999</v>
      </c>
      <c r="Q178" s="44">
        <v>32.543171000000001</v>
      </c>
      <c r="R178" s="44">
        <v>20.166674</v>
      </c>
      <c r="S178" s="44">
        <v>20.151392000000001</v>
      </c>
      <c r="T178" s="44">
        <v>437044.46875</v>
      </c>
      <c r="U178" s="44">
        <v>55020.871094000002</v>
      </c>
      <c r="V178" s="44">
        <v>33863.808594000002</v>
      </c>
      <c r="W178" s="44">
        <v>361.25109900000001</v>
      </c>
      <c r="X178" s="44">
        <v>0</v>
      </c>
      <c r="Y178" s="44">
        <v>23024.859698</v>
      </c>
      <c r="Z178" s="44">
        <v>1747.693812</v>
      </c>
      <c r="AA178" s="44">
        <v>27.283913999999999</v>
      </c>
      <c r="AB178" s="44">
        <v>0.86916700000000002</v>
      </c>
      <c r="AC178" s="44">
        <v>0.73267300000000002</v>
      </c>
      <c r="AD178" s="44">
        <v>8045.8168939999996</v>
      </c>
    </row>
    <row r="179" spans="1:30" x14ac:dyDescent="0.25">
      <c r="A179">
        <v>178</v>
      </c>
      <c r="B179" t="s">
        <v>101</v>
      </c>
      <c r="C179" t="s">
        <v>102</v>
      </c>
      <c r="D179" t="s">
        <v>103</v>
      </c>
      <c r="E179" t="s">
        <v>104</v>
      </c>
      <c r="F179" s="48">
        <f>VLOOKUP(A179,'TAZ definitions'!$A$1:$E$1902,2,FALSE)</f>
        <v>0.70958593306863305</v>
      </c>
      <c r="G179" s="48">
        <f>VLOOKUP(A179,'TAZ definitions'!$A$1:$E$1902,4,FALSE)</f>
        <v>0.42487046632124353</v>
      </c>
      <c r="H179" s="44">
        <v>253300</v>
      </c>
      <c r="I179" s="44">
        <v>900838</v>
      </c>
      <c r="J179" s="44">
        <v>40494</v>
      </c>
      <c r="K179" s="44">
        <v>99053</v>
      </c>
      <c r="L179" s="44">
        <v>0</v>
      </c>
      <c r="M179" s="44">
        <v>146202</v>
      </c>
      <c r="N179" s="44">
        <v>244</v>
      </c>
      <c r="O179" s="44">
        <v>745</v>
      </c>
      <c r="P179" s="44">
        <v>30.906523</v>
      </c>
      <c r="Q179" s="44">
        <v>32.238791999999997</v>
      </c>
      <c r="R179" s="44">
        <v>18.585135999999999</v>
      </c>
      <c r="S179" s="44">
        <v>18.310677999999999</v>
      </c>
      <c r="T179" s="44">
        <v>402041.6875</v>
      </c>
      <c r="U179" s="44">
        <v>53945.199219000002</v>
      </c>
      <c r="V179" s="44">
        <v>33583.09375</v>
      </c>
      <c r="W179" s="44">
        <v>359.08139</v>
      </c>
      <c r="X179" s="44">
        <v>0</v>
      </c>
      <c r="Y179" s="44">
        <v>6264.2194079999999</v>
      </c>
      <c r="Z179" s="44">
        <v>629.14655700000003</v>
      </c>
      <c r="AA179" s="44">
        <v>8.2823360000000008</v>
      </c>
      <c r="AB179" s="44">
        <v>0.254718</v>
      </c>
      <c r="AC179" s="44">
        <v>0.24685699999999999</v>
      </c>
      <c r="AD179" s="44">
        <v>2634.2996029999999</v>
      </c>
    </row>
    <row r="180" spans="1:30" x14ac:dyDescent="0.25">
      <c r="A180">
        <v>179</v>
      </c>
      <c r="B180" t="s">
        <v>101</v>
      </c>
      <c r="C180" t="s">
        <v>102</v>
      </c>
      <c r="D180" t="s">
        <v>103</v>
      </c>
      <c r="E180" t="s">
        <v>104</v>
      </c>
      <c r="F180" s="48">
        <f>VLOOKUP(A180,'TAZ definitions'!$A$1:$E$1902,2,FALSE)</f>
        <v>0.73465442242629286</v>
      </c>
      <c r="G180" s="48">
        <f>VLOOKUP(A180,'TAZ definitions'!$A$1:$E$1902,4,FALSE)</f>
        <v>0.35905511811023622</v>
      </c>
      <c r="H180" s="44">
        <v>279391</v>
      </c>
      <c r="I180" s="44">
        <v>902516</v>
      </c>
      <c r="J180" s="44">
        <v>43465</v>
      </c>
      <c r="K180" s="44">
        <v>98754</v>
      </c>
      <c r="L180" s="44">
        <v>0</v>
      </c>
      <c r="M180" s="44">
        <v>146202</v>
      </c>
      <c r="N180" s="44">
        <v>244</v>
      </c>
      <c r="O180" s="44">
        <v>745</v>
      </c>
      <c r="P180" s="44">
        <v>32.102069999999998</v>
      </c>
      <c r="Q180" s="44">
        <v>33.372971</v>
      </c>
      <c r="R180" s="44">
        <v>21.971087000000001</v>
      </c>
      <c r="S180" s="44">
        <v>21.959505</v>
      </c>
      <c r="T180" s="44">
        <v>416365.03125</v>
      </c>
      <c r="U180" s="44">
        <v>55618.511719000002</v>
      </c>
      <c r="V180" s="44">
        <v>32137.8125</v>
      </c>
      <c r="W180" s="44">
        <v>354.12875400000001</v>
      </c>
      <c r="X180" s="44">
        <v>117389.017785</v>
      </c>
      <c r="Y180" s="44">
        <v>218313.80385</v>
      </c>
      <c r="Z180" s="44">
        <v>15809.534202999999</v>
      </c>
      <c r="AA180" s="44">
        <v>233.55547999999999</v>
      </c>
      <c r="AB180" s="44">
        <v>9.5419730000000005</v>
      </c>
      <c r="AC180" s="44">
        <v>6.9219340000000003</v>
      </c>
      <c r="AD180" s="44">
        <v>77135.861541999999</v>
      </c>
    </row>
    <row r="181" spans="1:30" x14ac:dyDescent="0.25">
      <c r="A181">
        <v>180</v>
      </c>
      <c r="B181" t="s">
        <v>101</v>
      </c>
      <c r="C181" t="s">
        <v>102</v>
      </c>
      <c r="D181" t="s">
        <v>103</v>
      </c>
      <c r="E181" t="s">
        <v>104</v>
      </c>
      <c r="F181" s="48">
        <f>VLOOKUP(A181,'TAZ definitions'!$A$1:$E$1902,2,FALSE)</f>
        <v>0.73309765797613791</v>
      </c>
      <c r="G181" s="48">
        <f>VLOOKUP(A181,'TAZ definitions'!$A$1:$E$1902,4,FALSE)</f>
        <v>0.44619602467443453</v>
      </c>
      <c r="H181" s="44">
        <v>290350</v>
      </c>
      <c r="I181" s="44">
        <v>918445</v>
      </c>
      <c r="J181" s="44">
        <v>42362</v>
      </c>
      <c r="K181" s="44">
        <v>101851</v>
      </c>
      <c r="L181" s="44">
        <v>0</v>
      </c>
      <c r="M181" s="44">
        <v>151005</v>
      </c>
      <c r="N181" s="44">
        <v>244</v>
      </c>
      <c r="O181" s="44">
        <v>1064</v>
      </c>
      <c r="P181" s="44">
        <v>29.959886999999998</v>
      </c>
      <c r="Q181" s="44">
        <v>31.335374999999999</v>
      </c>
      <c r="R181" s="44">
        <v>19.689820999999998</v>
      </c>
      <c r="S181" s="44">
        <v>19.814978</v>
      </c>
      <c r="T181" s="44">
        <v>445596.125</v>
      </c>
      <c r="U181" s="44">
        <v>57065.882812999997</v>
      </c>
      <c r="V181" s="44">
        <v>37323.875</v>
      </c>
      <c r="W181" s="44">
        <v>446.67923000000002</v>
      </c>
      <c r="X181" s="44">
        <v>28431.291099999999</v>
      </c>
      <c r="Y181" s="44">
        <v>129045.708243</v>
      </c>
      <c r="Z181" s="44">
        <v>8709.5607560000008</v>
      </c>
      <c r="AA181" s="44">
        <v>146.94410300000001</v>
      </c>
      <c r="AB181" s="44">
        <v>5.2529450000000004</v>
      </c>
      <c r="AC181" s="44">
        <v>3.938669</v>
      </c>
      <c r="AD181" s="44">
        <v>44049.057504999997</v>
      </c>
    </row>
    <row r="182" spans="1:30" x14ac:dyDescent="0.25">
      <c r="A182">
        <v>181</v>
      </c>
      <c r="B182" t="s">
        <v>101</v>
      </c>
      <c r="C182" t="s">
        <v>102</v>
      </c>
      <c r="D182" t="s">
        <v>103</v>
      </c>
      <c r="E182" t="s">
        <v>104</v>
      </c>
      <c r="F182" s="48">
        <f>VLOOKUP(A182,'TAZ definitions'!$A$1:$E$1902,2,FALSE)</f>
        <v>0.6061522945032779</v>
      </c>
      <c r="G182" s="48">
        <f>VLOOKUP(A182,'TAZ definitions'!$A$1:$E$1902,4,FALSE)</f>
        <v>0.49241379310344829</v>
      </c>
      <c r="H182" s="44">
        <v>368262</v>
      </c>
      <c r="I182" s="44">
        <v>919463</v>
      </c>
      <c r="J182" s="44">
        <v>44758</v>
      </c>
      <c r="K182" s="44">
        <v>101787</v>
      </c>
      <c r="L182" s="44">
        <v>0</v>
      </c>
      <c r="M182" s="44">
        <v>152534</v>
      </c>
      <c r="N182" s="44">
        <v>244</v>
      </c>
      <c r="O182" s="44">
        <v>1779</v>
      </c>
      <c r="P182" s="44">
        <v>30.047903000000002</v>
      </c>
      <c r="Q182" s="44">
        <v>31.416422000000001</v>
      </c>
      <c r="R182" s="44">
        <v>18.394241000000001</v>
      </c>
      <c r="S182" s="44">
        <v>19.216975999999999</v>
      </c>
      <c r="T182" s="44">
        <v>472108.875</v>
      </c>
      <c r="U182" s="44">
        <v>55502.328125</v>
      </c>
      <c r="V182" s="44">
        <v>28737.574218999998</v>
      </c>
      <c r="W182" s="44">
        <v>533.19574</v>
      </c>
      <c r="X182" s="44">
        <v>3885.7466060000002</v>
      </c>
      <c r="Y182" s="44">
        <v>42791.701132000002</v>
      </c>
      <c r="Z182" s="44">
        <v>2562.1631040000002</v>
      </c>
      <c r="AA182" s="44">
        <v>47.180351000000002</v>
      </c>
      <c r="AB182" s="44">
        <v>1.8352649999999999</v>
      </c>
      <c r="AC182" s="44">
        <v>1.188917</v>
      </c>
      <c r="AD182" s="44">
        <v>13786.835313</v>
      </c>
    </row>
    <row r="183" spans="1:30" x14ac:dyDescent="0.25">
      <c r="A183">
        <v>182</v>
      </c>
      <c r="B183" t="s">
        <v>101</v>
      </c>
      <c r="C183" t="s">
        <v>102</v>
      </c>
      <c r="D183" t="s">
        <v>103</v>
      </c>
      <c r="E183" t="s">
        <v>104</v>
      </c>
      <c r="F183" s="48">
        <f>VLOOKUP(A183,'TAZ definitions'!$A$1:$E$1902,2,FALSE)</f>
        <v>0</v>
      </c>
      <c r="G183" s="48">
        <f>VLOOKUP(A183,'TAZ definitions'!$A$1:$E$1902,4,FALSE)</f>
        <v>0</v>
      </c>
      <c r="H183" s="44">
        <v>329436</v>
      </c>
      <c r="I183" s="44">
        <v>919806</v>
      </c>
      <c r="J183" s="44">
        <v>44575</v>
      </c>
      <c r="K183" s="44">
        <v>101091</v>
      </c>
      <c r="L183" s="44">
        <v>0</v>
      </c>
      <c r="M183" s="44">
        <v>151005</v>
      </c>
      <c r="N183" s="44">
        <v>244</v>
      </c>
      <c r="O183" s="44">
        <v>1122</v>
      </c>
      <c r="P183" s="44">
        <v>34.27319</v>
      </c>
      <c r="Q183" s="44">
        <v>35.060749000000001</v>
      </c>
      <c r="R183" s="44">
        <v>29.146391000000001</v>
      </c>
      <c r="S183" s="44">
        <v>44.147990999999998</v>
      </c>
      <c r="T183" s="44">
        <v>441766.6875</v>
      </c>
      <c r="U183" s="44">
        <v>55328.394530999998</v>
      </c>
      <c r="V183" s="44">
        <v>28731.976563</v>
      </c>
      <c r="W183" s="44">
        <v>411.05856299999999</v>
      </c>
      <c r="X183" s="44">
        <v>107876.18994900001</v>
      </c>
      <c r="Y183" s="44">
        <v>198526.01586799999</v>
      </c>
      <c r="Z183" s="44">
        <v>12312.993214</v>
      </c>
      <c r="AA183" s="44">
        <v>204.14213799999999</v>
      </c>
      <c r="AB183" s="44">
        <v>8.4164300000000001</v>
      </c>
      <c r="AC183" s="44">
        <v>5.7685690000000003</v>
      </c>
      <c r="AD183" s="44">
        <v>65051.476792000001</v>
      </c>
    </row>
    <row r="184" spans="1:30" x14ac:dyDescent="0.25">
      <c r="A184">
        <v>183</v>
      </c>
      <c r="B184" t="s">
        <v>101</v>
      </c>
      <c r="C184" t="s">
        <v>102</v>
      </c>
      <c r="D184" t="s">
        <v>103</v>
      </c>
      <c r="E184" t="s">
        <v>104</v>
      </c>
      <c r="F184" s="48">
        <f>VLOOKUP(A184,'TAZ definitions'!$A$1:$E$1902,2,FALSE)</f>
        <v>0.33676092544987146</v>
      </c>
      <c r="G184" s="48">
        <f>VLOOKUP(A184,'TAZ definitions'!$A$1:$E$1902,4,FALSE)</f>
        <v>5.0847457627118647E-2</v>
      </c>
      <c r="H184" s="44">
        <v>423387</v>
      </c>
      <c r="I184" s="44">
        <v>893420</v>
      </c>
      <c r="J184" s="44">
        <v>52558</v>
      </c>
      <c r="K184" s="44">
        <v>98012</v>
      </c>
      <c r="L184" s="44">
        <v>0</v>
      </c>
      <c r="M184" s="44">
        <v>144696</v>
      </c>
      <c r="N184" s="44">
        <v>244</v>
      </c>
      <c r="O184" s="44">
        <v>745</v>
      </c>
      <c r="P184" s="44">
        <v>36.953845999999999</v>
      </c>
      <c r="Q184" s="44">
        <v>37.958561000000003</v>
      </c>
      <c r="R184" s="44">
        <v>31.081657</v>
      </c>
      <c r="S184" s="44">
        <v>33.719653999999998</v>
      </c>
      <c r="T184" s="44">
        <v>501833.4375</v>
      </c>
      <c r="U184" s="44">
        <v>60144.074219000002</v>
      </c>
      <c r="V184" s="44">
        <v>24149.134765999999</v>
      </c>
      <c r="W184" s="44">
        <v>327.61471599999999</v>
      </c>
      <c r="X184" s="44">
        <v>454926.492065</v>
      </c>
      <c r="Y184" s="44">
        <v>898787.92108700005</v>
      </c>
      <c r="Z184" s="44">
        <v>57798.911671000002</v>
      </c>
      <c r="AA184" s="44">
        <v>935.39876600000002</v>
      </c>
      <c r="AB184" s="44">
        <v>36.021501999999998</v>
      </c>
      <c r="AC184" s="44">
        <v>25.924824000000001</v>
      </c>
      <c r="AD184" s="44">
        <v>290474.04768900003</v>
      </c>
    </row>
    <row r="185" spans="1:30" x14ac:dyDescent="0.25">
      <c r="A185">
        <v>184</v>
      </c>
      <c r="B185" t="s">
        <v>101</v>
      </c>
      <c r="C185" t="s">
        <v>102</v>
      </c>
      <c r="D185" t="s">
        <v>103</v>
      </c>
      <c r="E185" t="s">
        <v>104</v>
      </c>
      <c r="F185" s="48">
        <f>VLOOKUP(A185,'TAZ definitions'!$A$1:$E$1902,2,FALSE)</f>
        <v>0</v>
      </c>
      <c r="G185" s="48">
        <f>VLOOKUP(A185,'TAZ definitions'!$A$1:$E$1902,4,FALSE)</f>
        <v>0</v>
      </c>
      <c r="H185" s="44">
        <v>291740</v>
      </c>
      <c r="I185" s="44">
        <v>565875</v>
      </c>
      <c r="J185" s="44">
        <v>32794</v>
      </c>
      <c r="K185" s="44">
        <v>60497</v>
      </c>
      <c r="L185" s="44">
        <v>0</v>
      </c>
      <c r="M185" s="44">
        <v>0</v>
      </c>
      <c r="N185" s="44">
        <v>156</v>
      </c>
      <c r="O185" s="44">
        <v>0</v>
      </c>
      <c r="P185" s="44">
        <v>59.352809999999998</v>
      </c>
      <c r="Q185" s="44">
        <v>54.310645999999998</v>
      </c>
      <c r="R185" s="44">
        <v>38.430210000000002</v>
      </c>
      <c r="S185" s="44">
        <v>41.296387000000003</v>
      </c>
      <c r="T185" s="44">
        <v>321682.59375</v>
      </c>
      <c r="U185" s="44">
        <v>35819.882812999997</v>
      </c>
      <c r="V185" s="44">
        <v>0</v>
      </c>
      <c r="W185" s="44">
        <v>138.96077</v>
      </c>
      <c r="X185" s="44">
        <v>300469.82979599998</v>
      </c>
      <c r="Y185" s="44">
        <v>406239.90220200003</v>
      </c>
      <c r="Z185" s="44">
        <v>38028.174964999998</v>
      </c>
      <c r="AA185" s="44">
        <v>445.85857099999998</v>
      </c>
      <c r="AB185" s="44">
        <v>15.738797</v>
      </c>
      <c r="AC185" s="44">
        <v>14.173005</v>
      </c>
      <c r="AD185" s="44">
        <v>154637.389822</v>
      </c>
    </row>
    <row r="186" spans="1:30" x14ac:dyDescent="0.25">
      <c r="A186">
        <v>185</v>
      </c>
      <c r="B186" t="s">
        <v>101</v>
      </c>
      <c r="C186" t="s">
        <v>102</v>
      </c>
      <c r="D186" t="s">
        <v>103</v>
      </c>
      <c r="E186" t="s">
        <v>104</v>
      </c>
      <c r="F186" s="48">
        <f>VLOOKUP(A186,'TAZ definitions'!$A$1:$E$1902,2,FALSE)</f>
        <v>0</v>
      </c>
      <c r="G186" s="48">
        <f>VLOOKUP(A186,'TAZ definitions'!$A$1:$E$1902,4,FALSE)</f>
        <v>0</v>
      </c>
      <c r="H186" s="44">
        <v>478954</v>
      </c>
      <c r="I186" s="44">
        <v>837333</v>
      </c>
      <c r="J186" s="44">
        <v>57895</v>
      </c>
      <c r="K186" s="44">
        <v>88532</v>
      </c>
      <c r="L186" s="44">
        <v>0</v>
      </c>
      <c r="M186" s="44">
        <v>49295</v>
      </c>
      <c r="N186" s="44">
        <v>244</v>
      </c>
      <c r="O186" s="44">
        <v>449</v>
      </c>
      <c r="P186" s="44">
        <v>57.414454999999997</v>
      </c>
      <c r="Q186" s="44">
        <v>57.980995</v>
      </c>
      <c r="R186" s="44">
        <v>44.444889000000003</v>
      </c>
      <c r="S186" s="44">
        <v>45.413597000000003</v>
      </c>
      <c r="T186" s="44">
        <v>527648.75</v>
      </c>
      <c r="U186" s="44">
        <v>62057.804687999997</v>
      </c>
      <c r="V186" s="44">
        <v>6697.9604490000002</v>
      </c>
      <c r="W186" s="44">
        <v>271.85437000000002</v>
      </c>
      <c r="X186" s="44">
        <v>9492.0186460000004</v>
      </c>
      <c r="Y186" s="44">
        <v>17415.356577999999</v>
      </c>
      <c r="Z186" s="44">
        <v>1216.4083740000001</v>
      </c>
      <c r="AA186" s="44">
        <v>19.879618000000001</v>
      </c>
      <c r="AB186" s="44">
        <v>0.73740099999999997</v>
      </c>
      <c r="AC186" s="44">
        <v>0.56867800000000002</v>
      </c>
      <c r="AD186" s="44">
        <v>6343.1982909999997</v>
      </c>
    </row>
    <row r="187" spans="1:30" x14ac:dyDescent="0.25">
      <c r="A187">
        <v>186</v>
      </c>
      <c r="B187" t="s">
        <v>101</v>
      </c>
      <c r="C187" t="s">
        <v>102</v>
      </c>
      <c r="D187" t="s">
        <v>103</v>
      </c>
      <c r="E187" t="s">
        <v>104</v>
      </c>
      <c r="F187" s="48">
        <f>VLOOKUP(A187,'TAZ definitions'!$A$1:$E$1902,2,FALSE)</f>
        <v>0.47071307300509335</v>
      </c>
      <c r="G187" s="48">
        <f>VLOOKUP(A187,'TAZ definitions'!$A$1:$E$1902,4,FALSE)</f>
        <v>0.43064876957494408</v>
      </c>
      <c r="H187" s="44">
        <v>145433</v>
      </c>
      <c r="I187" s="44">
        <v>859103</v>
      </c>
      <c r="J187" s="44">
        <v>26339</v>
      </c>
      <c r="K187" s="44">
        <v>91618</v>
      </c>
      <c r="L187" s="44">
        <v>0</v>
      </c>
      <c r="M187" s="44">
        <v>93070</v>
      </c>
      <c r="N187" s="44">
        <v>244</v>
      </c>
      <c r="O187" s="44">
        <v>745</v>
      </c>
      <c r="P187" s="44">
        <v>34.865284000000003</v>
      </c>
      <c r="Q187" s="44">
        <v>35.883301000000003</v>
      </c>
      <c r="R187" s="44">
        <v>22.675464999999999</v>
      </c>
      <c r="S187" s="44">
        <v>22.323608</v>
      </c>
      <c r="T187" s="44">
        <v>243661.421875</v>
      </c>
      <c r="U187" s="44">
        <v>35323.898437999997</v>
      </c>
      <c r="V187" s="44">
        <v>12810.009765999999</v>
      </c>
      <c r="W187" s="44">
        <v>312.95684799999998</v>
      </c>
      <c r="X187" s="44">
        <v>72941.489111000003</v>
      </c>
      <c r="Y187" s="44">
        <v>144125.93904500001</v>
      </c>
      <c r="Z187" s="44">
        <v>9874.5553039999995</v>
      </c>
      <c r="AA187" s="44">
        <v>166.950287</v>
      </c>
      <c r="AB187" s="44">
        <v>5.8946990000000001</v>
      </c>
      <c r="AC187" s="44">
        <v>4.4399009999999999</v>
      </c>
      <c r="AD187" s="44">
        <v>48932.133204999998</v>
      </c>
    </row>
    <row r="188" spans="1:30" x14ac:dyDescent="0.25">
      <c r="A188">
        <v>187</v>
      </c>
      <c r="B188" t="s">
        <v>101</v>
      </c>
      <c r="C188" t="s">
        <v>102</v>
      </c>
      <c r="D188" t="s">
        <v>103</v>
      </c>
      <c r="E188" t="s">
        <v>104</v>
      </c>
      <c r="F188" s="48">
        <f>VLOOKUP(A188,'TAZ definitions'!$A$1:$E$1902,2,FALSE)</f>
        <v>0.47121951219512193</v>
      </c>
      <c r="G188" s="48">
        <f>VLOOKUP(A188,'TAZ definitions'!$A$1:$E$1902,4,FALSE)</f>
        <v>0.43394077448747154</v>
      </c>
      <c r="H188" s="44">
        <v>172131</v>
      </c>
      <c r="I188" s="44">
        <v>864958</v>
      </c>
      <c r="J188" s="44">
        <v>29052</v>
      </c>
      <c r="K188" s="44">
        <v>93237</v>
      </c>
      <c r="L188" s="44">
        <v>0</v>
      </c>
      <c r="M188" s="44">
        <v>98333</v>
      </c>
      <c r="N188" s="44">
        <v>244</v>
      </c>
      <c r="O188" s="44">
        <v>745</v>
      </c>
      <c r="P188" s="44">
        <v>35.030422000000002</v>
      </c>
      <c r="Q188" s="44">
        <v>35.975155000000001</v>
      </c>
      <c r="R188" s="44">
        <v>23.883932000000001</v>
      </c>
      <c r="S188" s="44">
        <v>23.196686</v>
      </c>
      <c r="T188" s="44">
        <v>274111.96875</v>
      </c>
      <c r="U188" s="44">
        <v>38499.738280999998</v>
      </c>
      <c r="V188" s="44">
        <v>14474.168944999999</v>
      </c>
      <c r="W188" s="44">
        <v>317.744934</v>
      </c>
      <c r="X188" s="44">
        <v>277300.61917399999</v>
      </c>
      <c r="Y188" s="44">
        <v>409064.95719799999</v>
      </c>
      <c r="Z188" s="44">
        <v>26464.365418000001</v>
      </c>
      <c r="AA188" s="44">
        <v>409.10700000000003</v>
      </c>
      <c r="AB188" s="44">
        <v>18.285723000000001</v>
      </c>
      <c r="AC188" s="44">
        <v>12.518065</v>
      </c>
      <c r="AD188" s="44">
        <v>141784.43064000001</v>
      </c>
    </row>
    <row r="189" spans="1:30" x14ac:dyDescent="0.25">
      <c r="A189">
        <v>188</v>
      </c>
      <c r="B189" t="s">
        <v>101</v>
      </c>
      <c r="C189" t="s">
        <v>102</v>
      </c>
      <c r="D189" t="s">
        <v>103</v>
      </c>
      <c r="E189" t="s">
        <v>104</v>
      </c>
      <c r="F189" s="48">
        <f>VLOOKUP(A189,'TAZ definitions'!$A$1:$E$1902,2,FALSE)</f>
        <v>0.53508771929824561</v>
      </c>
      <c r="G189" s="48">
        <f>VLOOKUP(A189,'TAZ definitions'!$A$1:$E$1902,4,FALSE)</f>
        <v>0.47289972899728999</v>
      </c>
      <c r="H189" s="44">
        <v>167925</v>
      </c>
      <c r="I189" s="44">
        <v>932056</v>
      </c>
      <c r="J189" s="44">
        <v>29972</v>
      </c>
      <c r="K189" s="44">
        <v>105793</v>
      </c>
      <c r="L189" s="44">
        <v>0</v>
      </c>
      <c r="M189" s="44">
        <v>151005</v>
      </c>
      <c r="N189" s="44">
        <v>244</v>
      </c>
      <c r="O189" s="44">
        <v>1064</v>
      </c>
      <c r="P189" s="44">
        <v>29.296203999999999</v>
      </c>
      <c r="Q189" s="44">
        <v>30.65579</v>
      </c>
      <c r="R189" s="44">
        <v>19.051390000000001</v>
      </c>
      <c r="S189" s="44">
        <v>18.662462000000001</v>
      </c>
      <c r="T189" s="44">
        <v>301219.375</v>
      </c>
      <c r="U189" s="44">
        <v>43198.152344000002</v>
      </c>
      <c r="V189" s="44">
        <v>26341.1875</v>
      </c>
      <c r="W189" s="44">
        <v>387.04013099999997</v>
      </c>
      <c r="X189" s="44">
        <v>26016.552597000002</v>
      </c>
      <c r="Y189" s="44">
        <v>41953.664357000001</v>
      </c>
      <c r="Z189" s="44">
        <v>3165.1635200000001</v>
      </c>
      <c r="AA189" s="44">
        <v>49.834614999999999</v>
      </c>
      <c r="AB189" s="44">
        <v>1.658603</v>
      </c>
      <c r="AC189" s="44">
        <v>1.3821479999999999</v>
      </c>
      <c r="AD189" s="44">
        <v>15220.038501999999</v>
      </c>
    </row>
    <row r="190" spans="1:30" x14ac:dyDescent="0.25">
      <c r="A190">
        <v>189</v>
      </c>
      <c r="B190" t="s">
        <v>101</v>
      </c>
      <c r="C190" t="s">
        <v>102</v>
      </c>
      <c r="D190" t="s">
        <v>103</v>
      </c>
      <c r="E190" t="s">
        <v>104</v>
      </c>
      <c r="F190" s="48">
        <f>VLOOKUP(A190,'TAZ definitions'!$A$1:$E$1902,2,FALSE)</f>
        <v>0.50649975926817525</v>
      </c>
      <c r="G190" s="48">
        <f>VLOOKUP(A190,'TAZ definitions'!$A$1:$E$1902,4,FALSE)</f>
        <v>0.47183098591549294</v>
      </c>
      <c r="H190" s="44">
        <v>172809</v>
      </c>
      <c r="I190" s="44">
        <v>834833</v>
      </c>
      <c r="J190" s="44">
        <v>30103</v>
      </c>
      <c r="K190" s="44">
        <v>88439</v>
      </c>
      <c r="L190" s="44">
        <v>0</v>
      </c>
      <c r="M190" s="44">
        <v>86571</v>
      </c>
      <c r="N190" s="44">
        <v>244</v>
      </c>
      <c r="O190" s="44">
        <v>745</v>
      </c>
      <c r="P190" s="44">
        <v>37.184024999999998</v>
      </c>
      <c r="Q190" s="44">
        <v>38.305442999999997</v>
      </c>
      <c r="R190" s="44">
        <v>21.524014000000001</v>
      </c>
      <c r="S190" s="44">
        <v>21.382453999999999</v>
      </c>
      <c r="T190" s="44">
        <v>263546.15625</v>
      </c>
      <c r="U190" s="44">
        <v>38098.542969000002</v>
      </c>
      <c r="V190" s="44">
        <v>11865.438477</v>
      </c>
      <c r="W190" s="44">
        <v>312.667145</v>
      </c>
      <c r="X190" s="44">
        <v>1470.361721</v>
      </c>
      <c r="Y190" s="44">
        <v>15772.997334</v>
      </c>
      <c r="Z190" s="44">
        <v>1129.970759</v>
      </c>
      <c r="AA190" s="44">
        <v>19.069337999999998</v>
      </c>
      <c r="AB190" s="44">
        <v>0.67987699999999995</v>
      </c>
      <c r="AC190" s="44">
        <v>0.52248799999999995</v>
      </c>
      <c r="AD190" s="44">
        <v>5782.8111150000004</v>
      </c>
    </row>
    <row r="191" spans="1:30" x14ac:dyDescent="0.25">
      <c r="A191">
        <v>190</v>
      </c>
      <c r="B191" t="s">
        <v>101</v>
      </c>
      <c r="C191" t="s">
        <v>102</v>
      </c>
      <c r="D191" t="s">
        <v>103</v>
      </c>
      <c r="E191" t="s">
        <v>104</v>
      </c>
      <c r="F191" s="48">
        <f>VLOOKUP(A191,'TAZ definitions'!$A$1:$E$1902,2,FALSE)</f>
        <v>0</v>
      </c>
      <c r="G191" s="48">
        <f>VLOOKUP(A191,'TAZ definitions'!$A$1:$E$1902,4,FALSE)</f>
        <v>0</v>
      </c>
      <c r="H191" s="44">
        <v>191188</v>
      </c>
      <c r="I191" s="44">
        <v>883820</v>
      </c>
      <c r="J191" s="44">
        <v>32630</v>
      </c>
      <c r="K191" s="44">
        <v>96205</v>
      </c>
      <c r="L191" s="44">
        <v>0</v>
      </c>
      <c r="M191" s="44">
        <v>101560</v>
      </c>
      <c r="N191" s="44">
        <v>244</v>
      </c>
      <c r="O191" s="44">
        <v>745</v>
      </c>
      <c r="P191" s="44">
        <v>37.084041999999997</v>
      </c>
      <c r="Q191" s="44">
        <v>37.904156</v>
      </c>
      <c r="R191" s="44">
        <v>24.364478999999999</v>
      </c>
      <c r="S191" s="44">
        <v>24.821541</v>
      </c>
      <c r="T191" s="44">
        <v>318231.96875</v>
      </c>
      <c r="U191" s="44">
        <v>44291.058594000002</v>
      </c>
      <c r="V191" s="44">
        <v>18628.345702999999</v>
      </c>
      <c r="W191" s="44">
        <v>335.89443999999997</v>
      </c>
      <c r="X191" s="44">
        <v>0</v>
      </c>
      <c r="Y191" s="44">
        <v>0</v>
      </c>
      <c r="Z191" s="44">
        <v>0</v>
      </c>
      <c r="AA191" s="44">
        <v>0</v>
      </c>
      <c r="AB191" s="44">
        <v>0</v>
      </c>
      <c r="AC191" s="44">
        <v>0</v>
      </c>
      <c r="AD191" s="44">
        <v>0</v>
      </c>
    </row>
    <row r="192" spans="1:30" x14ac:dyDescent="0.25">
      <c r="A192">
        <v>191</v>
      </c>
      <c r="B192" t="s">
        <v>101</v>
      </c>
      <c r="C192" t="s">
        <v>102</v>
      </c>
      <c r="D192" t="s">
        <v>103</v>
      </c>
      <c r="E192" t="s">
        <v>104</v>
      </c>
      <c r="F192" s="48">
        <f>VLOOKUP(A192,'TAZ definitions'!$A$1:$E$1902,2,FALSE)</f>
        <v>0.34713556437889959</v>
      </c>
      <c r="G192" s="48">
        <f>VLOOKUP(A192,'TAZ definitions'!$A$1:$E$1902,4,FALSE)</f>
        <v>0.47584187408491946</v>
      </c>
      <c r="H192" s="44">
        <v>167879</v>
      </c>
      <c r="I192" s="44">
        <v>888445</v>
      </c>
      <c r="J192" s="44">
        <v>29787</v>
      </c>
      <c r="K192" s="44">
        <v>96657</v>
      </c>
      <c r="L192" s="44">
        <v>0</v>
      </c>
      <c r="M192" s="44">
        <v>101560</v>
      </c>
      <c r="N192" s="44">
        <v>244</v>
      </c>
      <c r="O192" s="44">
        <v>745</v>
      </c>
      <c r="P192" s="44">
        <v>34.646220999999997</v>
      </c>
      <c r="Q192" s="44">
        <v>35.920901999999998</v>
      </c>
      <c r="R192" s="44">
        <v>22.144166999999999</v>
      </c>
      <c r="S192" s="44">
        <v>21.925084999999999</v>
      </c>
      <c r="T192" s="44">
        <v>287417.0625</v>
      </c>
      <c r="U192" s="44">
        <v>40880.375</v>
      </c>
      <c r="V192" s="44">
        <v>16848.263672000001</v>
      </c>
      <c r="W192" s="44">
        <v>327.11322000000001</v>
      </c>
      <c r="X192" s="44">
        <v>34341.482332</v>
      </c>
      <c r="Y192" s="44">
        <v>56273.364630999997</v>
      </c>
      <c r="Z192" s="44">
        <v>6925.5443359999999</v>
      </c>
      <c r="AA192" s="44">
        <v>77.820717999999999</v>
      </c>
      <c r="AB192" s="44">
        <v>2.8370410000000001</v>
      </c>
      <c r="AC192" s="44">
        <v>2.5218630000000002</v>
      </c>
      <c r="AD192" s="44">
        <v>27214.179142000001</v>
      </c>
    </row>
    <row r="193" spans="1:30" x14ac:dyDescent="0.25">
      <c r="A193">
        <v>192</v>
      </c>
      <c r="B193" t="s">
        <v>101</v>
      </c>
      <c r="C193" t="s">
        <v>102</v>
      </c>
      <c r="D193" t="s">
        <v>103</v>
      </c>
      <c r="E193" t="s">
        <v>104</v>
      </c>
      <c r="F193" s="48">
        <f>VLOOKUP(A193,'TAZ definitions'!$A$1:$E$1902,2,FALSE)</f>
        <v>0.10460251046025104</v>
      </c>
      <c r="G193" s="48">
        <f>VLOOKUP(A193,'TAZ definitions'!$A$1:$E$1902,4,FALSE)</f>
        <v>0.203125</v>
      </c>
      <c r="H193" s="44">
        <v>709066</v>
      </c>
      <c r="I193" s="44">
        <v>891802</v>
      </c>
      <c r="J193" s="44">
        <v>85320</v>
      </c>
      <c r="K193" s="44">
        <v>99033</v>
      </c>
      <c r="L193" s="44">
        <v>41434</v>
      </c>
      <c r="M193" s="44">
        <v>157387</v>
      </c>
      <c r="N193" s="44">
        <v>795</v>
      </c>
      <c r="O193" s="44">
        <v>970</v>
      </c>
      <c r="P193" s="44">
        <v>38.776276000000003</v>
      </c>
      <c r="Q193" s="44">
        <v>42.349865000000001</v>
      </c>
      <c r="R193" s="44">
        <v>31.633904999999999</v>
      </c>
      <c r="S193" s="44">
        <v>32.171753000000002</v>
      </c>
      <c r="T193" s="44">
        <v>731914.5625</v>
      </c>
      <c r="U193" s="44">
        <v>87034.617188000004</v>
      </c>
      <c r="V193" s="44">
        <v>55932.28125</v>
      </c>
      <c r="W193" s="44">
        <v>816.88128700000004</v>
      </c>
      <c r="X193" s="44">
        <v>1051056.4431489999</v>
      </c>
      <c r="Y193" s="44">
        <v>1478130.149305</v>
      </c>
      <c r="Z193" s="44">
        <v>92055.533425999995</v>
      </c>
      <c r="AA193" s="44">
        <v>1541.1623970000001</v>
      </c>
      <c r="AB193" s="44">
        <v>73.499459000000002</v>
      </c>
      <c r="AC193" s="44">
        <v>45.422418</v>
      </c>
      <c r="AD193" s="44">
        <v>515498.08245500003</v>
      </c>
    </row>
    <row r="194" spans="1:30" x14ac:dyDescent="0.25">
      <c r="A194">
        <v>193</v>
      </c>
      <c r="B194" t="s">
        <v>101</v>
      </c>
      <c r="C194" t="s">
        <v>102</v>
      </c>
      <c r="D194" t="s">
        <v>103</v>
      </c>
      <c r="E194" t="s">
        <v>104</v>
      </c>
      <c r="F194" s="48">
        <f>VLOOKUP(A194,'TAZ definitions'!$A$1:$E$1902,2,FALSE)</f>
        <v>0.12203791469194313</v>
      </c>
      <c r="G194" s="48">
        <f>VLOOKUP(A194,'TAZ definitions'!$A$1:$E$1902,4,FALSE)</f>
        <v>0.44798301486199577</v>
      </c>
      <c r="H194" s="44">
        <v>687112</v>
      </c>
      <c r="I194" s="44">
        <v>769789</v>
      </c>
      <c r="J194" s="44">
        <v>82727</v>
      </c>
      <c r="K194" s="44">
        <v>80876</v>
      </c>
      <c r="L194" s="44">
        <v>41434</v>
      </c>
      <c r="M194" s="44">
        <v>66313</v>
      </c>
      <c r="N194" s="44">
        <v>570</v>
      </c>
      <c r="O194" s="44">
        <v>745</v>
      </c>
      <c r="P194" s="44">
        <v>39.816710999999998</v>
      </c>
      <c r="Q194" s="44">
        <v>41.353138000000001</v>
      </c>
      <c r="R194" s="44">
        <v>25.364747999999999</v>
      </c>
      <c r="S194" s="44">
        <v>26.171756999999999</v>
      </c>
      <c r="T194" s="44">
        <v>696529.875</v>
      </c>
      <c r="U194" s="44">
        <v>82516.148438000004</v>
      </c>
      <c r="V194" s="44">
        <v>44267.996094000002</v>
      </c>
      <c r="W194" s="44">
        <v>589.93444799999997</v>
      </c>
      <c r="X194" s="44">
        <v>0</v>
      </c>
      <c r="Y194" s="44">
        <v>12535.313736</v>
      </c>
      <c r="Z194" s="44">
        <v>490.424331</v>
      </c>
      <c r="AA194" s="44">
        <v>10.685995</v>
      </c>
      <c r="AB194" s="44">
        <v>0.57559300000000002</v>
      </c>
      <c r="AC194" s="44">
        <v>0.27017099999999999</v>
      </c>
      <c r="AD194" s="44">
        <v>3387.5295900000001</v>
      </c>
    </row>
    <row r="195" spans="1:30" x14ac:dyDescent="0.25">
      <c r="A195">
        <v>194</v>
      </c>
      <c r="B195" t="s">
        <v>101</v>
      </c>
      <c r="C195" t="s">
        <v>102</v>
      </c>
      <c r="D195" t="s">
        <v>103</v>
      </c>
      <c r="E195" t="s">
        <v>104</v>
      </c>
      <c r="F195" s="48">
        <f>VLOOKUP(A195,'TAZ definitions'!$A$1:$E$1902,2,FALSE)</f>
        <v>0.11053984575835475</v>
      </c>
      <c r="G195" s="48">
        <f>VLOOKUP(A195,'TAZ definitions'!$A$1:$E$1902,4,FALSE)</f>
        <v>0.44571428571428573</v>
      </c>
      <c r="H195" s="44">
        <v>636807</v>
      </c>
      <c r="I195" s="44">
        <v>695303</v>
      </c>
      <c r="J195" s="44">
        <v>75182</v>
      </c>
      <c r="K195" s="44">
        <v>69911</v>
      </c>
      <c r="L195" s="44">
        <v>41434</v>
      </c>
      <c r="M195" s="44">
        <v>35468</v>
      </c>
      <c r="N195" s="44">
        <v>570</v>
      </c>
      <c r="O195" s="44">
        <v>700</v>
      </c>
      <c r="P195" s="44">
        <v>49.188507000000001</v>
      </c>
      <c r="Q195" s="44">
        <v>47.094265</v>
      </c>
      <c r="R195" s="44">
        <v>31.802038</v>
      </c>
      <c r="S195" s="44">
        <v>32.329501999999998</v>
      </c>
      <c r="T195" s="44">
        <v>644216.5</v>
      </c>
      <c r="U195" s="44">
        <v>74514.335938000004</v>
      </c>
      <c r="V195" s="44">
        <v>40678.296875</v>
      </c>
      <c r="W195" s="44">
        <v>586.46673599999997</v>
      </c>
      <c r="X195" s="44">
        <v>0</v>
      </c>
      <c r="Y195" s="44">
        <v>431.56343800000002</v>
      </c>
      <c r="Z195" s="44">
        <v>28.770983999999999</v>
      </c>
      <c r="AA195" s="44">
        <v>0.50223099999999998</v>
      </c>
      <c r="AB195" s="44">
        <v>3.0668000000000001E-2</v>
      </c>
      <c r="AC195" s="44">
        <v>1.291E-2</v>
      </c>
      <c r="AD195" s="44">
        <v>163.23314300000001</v>
      </c>
    </row>
    <row r="196" spans="1:30" x14ac:dyDescent="0.25">
      <c r="A196">
        <v>195</v>
      </c>
      <c r="B196" t="s">
        <v>101</v>
      </c>
      <c r="C196" t="s">
        <v>102</v>
      </c>
      <c r="D196" t="s">
        <v>103</v>
      </c>
      <c r="E196" t="s">
        <v>104</v>
      </c>
      <c r="F196" s="48">
        <f>VLOOKUP(A196,'TAZ definitions'!$A$1:$E$1902,2,FALSE)</f>
        <v>0.30769230769230771</v>
      </c>
      <c r="G196" s="48">
        <f>VLOOKUP(A196,'TAZ definitions'!$A$1:$E$1902,4,FALSE)</f>
        <v>0</v>
      </c>
      <c r="H196" s="44">
        <v>671109</v>
      </c>
      <c r="I196" s="44">
        <v>698495</v>
      </c>
      <c r="J196" s="44">
        <v>81750</v>
      </c>
      <c r="K196" s="44">
        <v>69804</v>
      </c>
      <c r="L196" s="44">
        <v>30668</v>
      </c>
      <c r="M196" s="44">
        <v>28258</v>
      </c>
      <c r="N196" s="44">
        <v>795</v>
      </c>
      <c r="O196" s="44">
        <v>700</v>
      </c>
      <c r="P196" s="44">
        <v>51.723415000000003</v>
      </c>
      <c r="Q196" s="44">
        <v>52.232551999999998</v>
      </c>
      <c r="R196" s="44">
        <v>35.558861</v>
      </c>
      <c r="S196" s="44">
        <v>36.011181000000001</v>
      </c>
      <c r="T196" s="44">
        <v>673381.0625</v>
      </c>
      <c r="U196" s="44">
        <v>80758.898438000004</v>
      </c>
      <c r="V196" s="44">
        <v>30468.052734000001</v>
      </c>
      <c r="W196" s="44">
        <v>787.11834699999997</v>
      </c>
      <c r="X196" s="44">
        <v>0</v>
      </c>
      <c r="Y196" s="44">
        <v>10624.744811</v>
      </c>
      <c r="Z196" s="44">
        <v>537.15636500000005</v>
      </c>
      <c r="AA196" s="44">
        <v>11.045541999999999</v>
      </c>
      <c r="AB196" s="44">
        <v>0.51922500000000005</v>
      </c>
      <c r="AC196" s="44">
        <v>0.26346399999999998</v>
      </c>
      <c r="AD196" s="44">
        <v>3248.6426689999998</v>
      </c>
    </row>
    <row r="197" spans="1:30" x14ac:dyDescent="0.25">
      <c r="A197">
        <v>196</v>
      </c>
      <c r="B197" t="s">
        <v>101</v>
      </c>
      <c r="C197" t="s">
        <v>102</v>
      </c>
      <c r="D197" t="s">
        <v>103</v>
      </c>
      <c r="E197" t="s">
        <v>104</v>
      </c>
      <c r="F197" s="48">
        <f>VLOOKUP(A197,'TAZ definitions'!$A$1:$E$1902,2,FALSE)</f>
        <v>0.84562926224426538</v>
      </c>
      <c r="G197" s="48">
        <f>VLOOKUP(A197,'TAZ definitions'!$A$1:$E$1902,4,FALSE)</f>
        <v>0.42158516020236086</v>
      </c>
      <c r="H197" s="44">
        <v>700454</v>
      </c>
      <c r="I197" s="44">
        <v>805545</v>
      </c>
      <c r="J197" s="44">
        <v>84902</v>
      </c>
      <c r="K197" s="44">
        <v>86186</v>
      </c>
      <c r="L197" s="44">
        <v>41434</v>
      </c>
      <c r="M197" s="44">
        <v>66313</v>
      </c>
      <c r="N197" s="44">
        <v>2135</v>
      </c>
      <c r="O197" s="44">
        <v>745</v>
      </c>
      <c r="P197" s="44">
        <v>37.079315000000001</v>
      </c>
      <c r="Q197" s="44">
        <v>37.557502999999997</v>
      </c>
      <c r="R197" s="44">
        <v>17.916108999999999</v>
      </c>
      <c r="S197" s="44">
        <v>17.77383</v>
      </c>
      <c r="T197" s="44">
        <v>713413.5625</v>
      </c>
      <c r="U197" s="44">
        <v>85060.335938000004</v>
      </c>
      <c r="V197" s="44">
        <v>44502.003905999998</v>
      </c>
      <c r="W197" s="44">
        <v>1963.5893550000001</v>
      </c>
      <c r="X197" s="44">
        <v>0</v>
      </c>
      <c r="Y197" s="44">
        <v>60648.750254999999</v>
      </c>
      <c r="Z197" s="44">
        <v>2552.5329390000002</v>
      </c>
      <c r="AA197" s="44">
        <v>53.565516000000002</v>
      </c>
      <c r="AB197" s="44">
        <v>2.7764890000000002</v>
      </c>
      <c r="AC197" s="44">
        <v>1.359299</v>
      </c>
      <c r="AD197" s="44">
        <v>16846.474264</v>
      </c>
    </row>
    <row r="198" spans="1:30" x14ac:dyDescent="0.25">
      <c r="A198">
        <v>197</v>
      </c>
      <c r="B198" t="s">
        <v>101</v>
      </c>
      <c r="C198" t="s">
        <v>102</v>
      </c>
      <c r="D198" t="s">
        <v>103</v>
      </c>
      <c r="E198" t="s">
        <v>104</v>
      </c>
      <c r="F198" s="48">
        <f>VLOOKUP(A198,'TAZ definitions'!$A$1:$E$1902,2,FALSE)</f>
        <v>6.7412140575079868E-2</v>
      </c>
      <c r="G198" s="48">
        <f>VLOOKUP(A198,'TAZ definitions'!$A$1:$E$1902,4,FALSE)</f>
        <v>0.30069052102950405</v>
      </c>
      <c r="H198" s="44">
        <v>771854</v>
      </c>
      <c r="I198" s="44">
        <v>911377</v>
      </c>
      <c r="J198" s="44">
        <v>95628</v>
      </c>
      <c r="K198" s="44">
        <v>102466</v>
      </c>
      <c r="L198" s="44">
        <v>41434</v>
      </c>
      <c r="M198" s="44">
        <v>105499</v>
      </c>
      <c r="N198" s="44">
        <v>2135</v>
      </c>
      <c r="O198" s="44">
        <v>1420</v>
      </c>
      <c r="P198" s="44">
        <v>34.773586000000002</v>
      </c>
      <c r="Q198" s="44">
        <v>36.076157000000002</v>
      </c>
      <c r="R198" s="44">
        <v>18.581427000000001</v>
      </c>
      <c r="S198" s="44">
        <v>19.159348999999999</v>
      </c>
      <c r="T198" s="44">
        <v>792471.4375</v>
      </c>
      <c r="U198" s="44">
        <v>96638.460938000004</v>
      </c>
      <c r="V198" s="44">
        <v>50900.957030999998</v>
      </c>
      <c r="W198" s="44">
        <v>2029.3438719999999</v>
      </c>
      <c r="X198" s="44">
        <v>1281380.8659039999</v>
      </c>
      <c r="Y198" s="44">
        <v>1534069.030276</v>
      </c>
      <c r="Z198" s="44">
        <v>136946.555494</v>
      </c>
      <c r="AA198" s="44">
        <v>1684.229257</v>
      </c>
      <c r="AB198" s="44">
        <v>60.623370000000001</v>
      </c>
      <c r="AC198" s="44">
        <v>55.043295000000001</v>
      </c>
      <c r="AD198" s="44">
        <v>599251.07555399998</v>
      </c>
    </row>
    <row r="199" spans="1:30" x14ac:dyDescent="0.25">
      <c r="A199">
        <v>198</v>
      </c>
      <c r="B199" t="s">
        <v>101</v>
      </c>
      <c r="C199" t="s">
        <v>102</v>
      </c>
      <c r="D199" t="s">
        <v>103</v>
      </c>
      <c r="E199" t="s">
        <v>104</v>
      </c>
      <c r="F199" s="48">
        <f>VLOOKUP(A199,'TAZ definitions'!$A$1:$E$1902,2,FALSE)</f>
        <v>5.378151260504202E-2</v>
      </c>
      <c r="G199" s="48">
        <f>VLOOKUP(A199,'TAZ definitions'!$A$1:$E$1902,4,FALSE)</f>
        <v>0.30532212885154064</v>
      </c>
      <c r="H199" s="44">
        <v>807291</v>
      </c>
      <c r="I199" s="44">
        <v>969008</v>
      </c>
      <c r="J199" s="44">
        <v>100952</v>
      </c>
      <c r="K199" s="44">
        <v>109926</v>
      </c>
      <c r="L199" s="44">
        <v>41434</v>
      </c>
      <c r="M199" s="44">
        <v>172366</v>
      </c>
      <c r="N199" s="44">
        <v>2135</v>
      </c>
      <c r="O199" s="44">
        <v>4163</v>
      </c>
      <c r="P199" s="44">
        <v>34.036422999999999</v>
      </c>
      <c r="Q199" s="44">
        <v>34.826248</v>
      </c>
      <c r="R199" s="44">
        <v>26.471169</v>
      </c>
      <c r="S199" s="44">
        <v>27.578754</v>
      </c>
      <c r="T199" s="44">
        <v>835645.25</v>
      </c>
      <c r="U199" s="44">
        <v>102525.429688</v>
      </c>
      <c r="V199" s="44">
        <v>64390.636719000002</v>
      </c>
      <c r="W199" s="44">
        <v>2490.5742190000001</v>
      </c>
      <c r="X199" s="44">
        <v>1197899.0971639999</v>
      </c>
      <c r="Y199" s="44">
        <v>1564284.5915689999</v>
      </c>
      <c r="Z199" s="44">
        <v>252282.45914699999</v>
      </c>
      <c r="AA199" s="44">
        <v>1804.801387</v>
      </c>
      <c r="AB199" s="44">
        <v>74.168417000000005</v>
      </c>
      <c r="AC199" s="44">
        <v>56.875686999999999</v>
      </c>
      <c r="AD199" s="44">
        <v>626317.68579599995</v>
      </c>
    </row>
    <row r="200" spans="1:30" x14ac:dyDescent="0.25">
      <c r="A200">
        <v>199</v>
      </c>
      <c r="B200" t="s">
        <v>101</v>
      </c>
      <c r="C200" t="s">
        <v>102</v>
      </c>
      <c r="D200" t="s">
        <v>103</v>
      </c>
      <c r="E200" t="s">
        <v>104</v>
      </c>
      <c r="F200" s="48">
        <f>VLOOKUP(A200,'TAZ definitions'!$A$1:$E$1902,2,FALSE)</f>
        <v>0.30046082949308756</v>
      </c>
      <c r="G200" s="48">
        <f>VLOOKUP(A200,'TAZ definitions'!$A$1:$E$1902,4,FALSE)</f>
        <v>0.45766590389016021</v>
      </c>
      <c r="H200" s="44">
        <v>827542</v>
      </c>
      <c r="I200" s="44">
        <v>959979</v>
      </c>
      <c r="J200" s="44">
        <v>104597</v>
      </c>
      <c r="K200" s="44">
        <v>109336</v>
      </c>
      <c r="L200" s="44">
        <v>53460</v>
      </c>
      <c r="M200" s="44">
        <v>170899</v>
      </c>
      <c r="N200" s="44">
        <v>2135</v>
      </c>
      <c r="O200" s="44">
        <v>2119</v>
      </c>
      <c r="P200" s="44">
        <v>31.672239000000001</v>
      </c>
      <c r="Q200" s="44">
        <v>32.341197999999999</v>
      </c>
      <c r="R200" s="44">
        <v>17.937992000000001</v>
      </c>
      <c r="S200" s="44">
        <v>18.245916000000001</v>
      </c>
      <c r="T200" s="44">
        <v>847533.8125</v>
      </c>
      <c r="U200" s="44">
        <v>105312.359375</v>
      </c>
      <c r="V200" s="44">
        <v>71187.835938000004</v>
      </c>
      <c r="W200" s="44">
        <v>2132.5847170000002</v>
      </c>
      <c r="X200" s="44">
        <v>0</v>
      </c>
      <c r="Y200" s="44">
        <v>0</v>
      </c>
      <c r="Z200" s="44">
        <v>0</v>
      </c>
      <c r="AA200" s="44">
        <v>0</v>
      </c>
      <c r="AB200" s="44">
        <v>0</v>
      </c>
      <c r="AC200" s="44">
        <v>0</v>
      </c>
      <c r="AD200" s="44">
        <v>0</v>
      </c>
    </row>
    <row r="201" spans="1:30" x14ac:dyDescent="0.25">
      <c r="A201">
        <v>200</v>
      </c>
      <c r="B201" t="s">
        <v>101</v>
      </c>
      <c r="C201" t="s">
        <v>102</v>
      </c>
      <c r="D201" t="s">
        <v>103</v>
      </c>
      <c r="E201" t="s">
        <v>104</v>
      </c>
      <c r="F201" s="48">
        <f>VLOOKUP(A201,'TAZ definitions'!$A$1:$E$1902,2,FALSE)</f>
        <v>6.2706270627062702E-2</v>
      </c>
      <c r="G201" s="48">
        <f>VLOOKUP(A201,'TAZ definitions'!$A$1:$E$1902,4,FALSE)</f>
        <v>0.28104575163398693</v>
      </c>
      <c r="H201" s="44">
        <v>792124</v>
      </c>
      <c r="I201" s="44">
        <v>912529</v>
      </c>
      <c r="J201" s="44">
        <v>98325</v>
      </c>
      <c r="K201" s="44">
        <v>101777</v>
      </c>
      <c r="L201" s="44">
        <v>53460</v>
      </c>
      <c r="M201" s="44">
        <v>146202</v>
      </c>
      <c r="N201" s="44">
        <v>2135</v>
      </c>
      <c r="O201" s="44">
        <v>1641</v>
      </c>
      <c r="P201" s="44">
        <v>32.837715000000003</v>
      </c>
      <c r="Q201" s="44">
        <v>34.156131999999999</v>
      </c>
      <c r="R201" s="44">
        <v>18.520583999999999</v>
      </c>
      <c r="S201" s="44">
        <v>18.89152</v>
      </c>
      <c r="T201" s="44">
        <v>810174</v>
      </c>
      <c r="U201" s="44">
        <v>98842.492188000004</v>
      </c>
      <c r="V201" s="44">
        <v>67362.984375</v>
      </c>
      <c r="W201" s="44">
        <v>2060.944336</v>
      </c>
      <c r="X201" s="44">
        <v>82758.595312000005</v>
      </c>
      <c r="Y201" s="44">
        <v>162919.24445500001</v>
      </c>
      <c r="Z201" s="44">
        <v>10041.746241999999</v>
      </c>
      <c r="AA201" s="44">
        <v>181.655845</v>
      </c>
      <c r="AB201" s="44">
        <v>7.656269</v>
      </c>
      <c r="AC201" s="44">
        <v>4.9844879999999998</v>
      </c>
      <c r="AD201" s="44">
        <v>57222.298497999996</v>
      </c>
    </row>
    <row r="202" spans="1:30" x14ac:dyDescent="0.25">
      <c r="A202">
        <v>201</v>
      </c>
      <c r="B202" t="s">
        <v>101</v>
      </c>
      <c r="C202" t="s">
        <v>102</v>
      </c>
      <c r="D202" t="s">
        <v>103</v>
      </c>
      <c r="E202" t="s">
        <v>104</v>
      </c>
      <c r="F202" s="48">
        <f>VLOOKUP(A202,'TAZ definitions'!$A$1:$E$1902,2,FALSE)</f>
        <v>5.1724137931034482E-2</v>
      </c>
      <c r="G202" s="48">
        <f>VLOOKUP(A202,'TAZ definitions'!$A$1:$E$1902,4,FALSE)</f>
        <v>0.2107409925220938</v>
      </c>
      <c r="H202" s="44">
        <v>744319</v>
      </c>
      <c r="I202" s="44">
        <v>899983</v>
      </c>
      <c r="J202" s="44">
        <v>93558</v>
      </c>
      <c r="K202" s="44">
        <v>100757</v>
      </c>
      <c r="L202" s="44">
        <v>53460</v>
      </c>
      <c r="M202" s="44">
        <v>95240</v>
      </c>
      <c r="N202" s="44">
        <v>2135</v>
      </c>
      <c r="O202" s="44">
        <v>1420</v>
      </c>
      <c r="P202" s="44">
        <v>34.532516000000001</v>
      </c>
      <c r="Q202" s="44">
        <v>35.989967</v>
      </c>
      <c r="R202" s="44">
        <v>18.400901999999999</v>
      </c>
      <c r="S202" s="44">
        <v>17.431818</v>
      </c>
      <c r="T202" s="44">
        <v>766869.9375</v>
      </c>
      <c r="U202" s="44">
        <v>94600.90625</v>
      </c>
      <c r="V202" s="44">
        <v>59512.636719000002</v>
      </c>
      <c r="W202" s="44">
        <v>2031.418457</v>
      </c>
      <c r="X202" s="44">
        <v>73366.093133000002</v>
      </c>
      <c r="Y202" s="44">
        <v>94727.081951999993</v>
      </c>
      <c r="Z202" s="44">
        <v>6323.0190890000003</v>
      </c>
      <c r="AA202" s="44">
        <v>110.460246</v>
      </c>
      <c r="AB202" s="44">
        <v>4.804227</v>
      </c>
      <c r="AC202" s="44">
        <v>3.1797810000000002</v>
      </c>
      <c r="AD202" s="44">
        <v>36117.663400999998</v>
      </c>
    </row>
    <row r="203" spans="1:30" x14ac:dyDescent="0.25">
      <c r="A203">
        <v>202</v>
      </c>
      <c r="B203" t="s">
        <v>101</v>
      </c>
      <c r="C203" t="s">
        <v>102</v>
      </c>
      <c r="D203" t="s">
        <v>103</v>
      </c>
      <c r="E203" t="s">
        <v>104</v>
      </c>
      <c r="F203" s="48">
        <f>VLOOKUP(A203,'TAZ definitions'!$A$1:$E$1902,2,FALSE)</f>
        <v>0</v>
      </c>
      <c r="G203" s="48">
        <f>VLOOKUP(A203,'TAZ definitions'!$A$1:$E$1902,4,FALSE)</f>
        <v>0</v>
      </c>
      <c r="H203" s="44">
        <v>698771</v>
      </c>
      <c r="I203" s="44">
        <v>914392</v>
      </c>
      <c r="J203" s="44">
        <v>86172</v>
      </c>
      <c r="K203" s="44">
        <v>102391</v>
      </c>
      <c r="L203" s="44">
        <v>42160</v>
      </c>
      <c r="M203" s="44">
        <v>95240</v>
      </c>
      <c r="N203" s="44">
        <v>2105</v>
      </c>
      <c r="O203" s="44">
        <v>1420</v>
      </c>
      <c r="P203" s="44">
        <v>39.262774999999998</v>
      </c>
      <c r="Q203" s="44">
        <v>39.915325000000003</v>
      </c>
      <c r="R203" s="44">
        <v>31.458943999999999</v>
      </c>
      <c r="S203" s="44">
        <v>30.210910999999999</v>
      </c>
      <c r="T203" s="44">
        <v>730387.75</v>
      </c>
      <c r="U203" s="44">
        <v>88550.203125</v>
      </c>
      <c r="V203" s="44">
        <v>49943.191405999998</v>
      </c>
      <c r="W203" s="44">
        <v>2004.5576169999999</v>
      </c>
      <c r="X203" s="44">
        <v>82329.997898999995</v>
      </c>
      <c r="Y203" s="44">
        <v>96773.226186</v>
      </c>
      <c r="Z203" s="44">
        <v>39060.803285000002</v>
      </c>
      <c r="AA203" s="44">
        <v>151.442553</v>
      </c>
      <c r="AB203" s="44">
        <v>6.7731019999999997</v>
      </c>
      <c r="AC203" s="44">
        <v>5.4508380000000001</v>
      </c>
      <c r="AD203" s="44">
        <v>58671.95003</v>
      </c>
    </row>
    <row r="204" spans="1:30" x14ac:dyDescent="0.25">
      <c r="A204">
        <v>203</v>
      </c>
      <c r="B204" t="s">
        <v>101</v>
      </c>
      <c r="C204" t="s">
        <v>102</v>
      </c>
      <c r="D204" t="s">
        <v>103</v>
      </c>
      <c r="E204" t="s">
        <v>104</v>
      </c>
      <c r="F204" s="48">
        <f>VLOOKUP(A204,'TAZ definitions'!$A$1:$E$1902,2,FALSE)</f>
        <v>0</v>
      </c>
      <c r="G204" s="48">
        <f>VLOOKUP(A204,'TAZ definitions'!$A$1:$E$1902,4,FALSE)</f>
        <v>0</v>
      </c>
      <c r="H204" s="44">
        <v>840420</v>
      </c>
      <c r="I204" s="44">
        <v>1045064</v>
      </c>
      <c r="J204" s="44">
        <v>106322</v>
      </c>
      <c r="K204" s="44">
        <v>122215</v>
      </c>
      <c r="L204" s="44">
        <v>54966</v>
      </c>
      <c r="M204" s="44">
        <v>159633</v>
      </c>
      <c r="N204" s="44">
        <v>2418.5</v>
      </c>
      <c r="O204" s="44">
        <v>5174.3334960000002</v>
      </c>
      <c r="P204" s="44">
        <v>40.207577000000001</v>
      </c>
      <c r="Q204" s="44">
        <v>39.03754</v>
      </c>
      <c r="R204" s="44">
        <v>27.971626000000001</v>
      </c>
      <c r="S204" s="44">
        <v>28.889438999999999</v>
      </c>
      <c r="T204" s="44">
        <v>871256.0625</v>
      </c>
      <c r="U204" s="44">
        <v>108716.789063</v>
      </c>
      <c r="V204" s="44">
        <v>70737.40625</v>
      </c>
      <c r="W204" s="44">
        <v>2833.7539059999999</v>
      </c>
      <c r="X204" s="44">
        <v>195383.67770999999</v>
      </c>
      <c r="Y204" s="44">
        <v>284009.23067399999</v>
      </c>
      <c r="Z204" s="44">
        <v>10428.319734000001</v>
      </c>
      <c r="AA204" s="44">
        <v>259.036496</v>
      </c>
      <c r="AB204" s="44">
        <v>13.684531</v>
      </c>
      <c r="AC204" s="44">
        <v>6.1789880000000004</v>
      </c>
      <c r="AD204" s="44">
        <v>76085.130722999995</v>
      </c>
    </row>
    <row r="205" spans="1:30" x14ac:dyDescent="0.25">
      <c r="A205">
        <v>204</v>
      </c>
      <c r="B205" t="s">
        <v>101</v>
      </c>
      <c r="C205" t="s">
        <v>102</v>
      </c>
      <c r="D205" t="s">
        <v>103</v>
      </c>
      <c r="E205" t="s">
        <v>104</v>
      </c>
      <c r="F205" s="48">
        <f>VLOOKUP(A205,'TAZ definitions'!$A$1:$E$1902,2,FALSE)</f>
        <v>0</v>
      </c>
      <c r="G205" s="48">
        <f>VLOOKUP(A205,'TAZ definitions'!$A$1:$E$1902,4,FALSE)</f>
        <v>0</v>
      </c>
      <c r="H205" s="44">
        <v>624582</v>
      </c>
      <c r="I205" s="44">
        <v>960332</v>
      </c>
      <c r="J205" s="44">
        <v>71787</v>
      </c>
      <c r="K205" s="44">
        <v>109737</v>
      </c>
      <c r="L205" s="44">
        <v>27163</v>
      </c>
      <c r="M205" s="44">
        <v>170899</v>
      </c>
      <c r="N205" s="44">
        <v>2105</v>
      </c>
      <c r="O205" s="44">
        <v>2441.5</v>
      </c>
      <c r="P205" s="44">
        <v>34.903717</v>
      </c>
      <c r="Q205" s="44">
        <v>35.679870999999999</v>
      </c>
      <c r="R205" s="44">
        <v>32.542411999999999</v>
      </c>
      <c r="S205" s="44">
        <v>31.407088999999999</v>
      </c>
      <c r="T205" s="44">
        <v>687525.8125</v>
      </c>
      <c r="U205" s="44">
        <v>78901.570313000004</v>
      </c>
      <c r="V205" s="44">
        <v>54109.515625</v>
      </c>
      <c r="W205" s="44">
        <v>2168.0842290000001</v>
      </c>
      <c r="X205" s="44">
        <v>0</v>
      </c>
      <c r="Y205" s="44">
        <v>174.15156200000001</v>
      </c>
      <c r="Z205" s="44">
        <v>17.417915000000001</v>
      </c>
      <c r="AA205" s="44">
        <v>0.23405899999999999</v>
      </c>
      <c r="AB205" s="44">
        <v>1.0415000000000001E-2</v>
      </c>
      <c r="AC205" s="44">
        <v>6.8919999999999997E-3</v>
      </c>
      <c r="AD205" s="44">
        <v>78.133722000000006</v>
      </c>
    </row>
    <row r="206" spans="1:30" x14ac:dyDescent="0.25">
      <c r="A206">
        <v>205</v>
      </c>
      <c r="B206" t="s">
        <v>101</v>
      </c>
      <c r="C206" t="s">
        <v>102</v>
      </c>
      <c r="D206" t="s">
        <v>103</v>
      </c>
      <c r="E206" t="s">
        <v>104</v>
      </c>
      <c r="F206" s="48">
        <f>VLOOKUP(A206,'TAZ definitions'!$A$1:$E$1902,2,FALSE)</f>
        <v>0.20824742268041238</v>
      </c>
      <c r="G206" s="48">
        <f>VLOOKUP(A206,'TAZ definitions'!$A$1:$E$1902,4,FALSE)</f>
        <v>0.16470588235294117</v>
      </c>
      <c r="H206" s="44">
        <v>732620</v>
      </c>
      <c r="I206" s="44">
        <v>1010318</v>
      </c>
      <c r="J206" s="44">
        <v>92219</v>
      </c>
      <c r="K206" s="44">
        <v>116773</v>
      </c>
      <c r="L206" s="44">
        <v>42694</v>
      </c>
      <c r="M206" s="44">
        <v>174744</v>
      </c>
      <c r="N206" s="44">
        <v>2585</v>
      </c>
      <c r="O206" s="44">
        <v>4428.8334960000002</v>
      </c>
      <c r="P206" s="44">
        <v>29.133499</v>
      </c>
      <c r="Q206" s="44">
        <v>29.741631000000002</v>
      </c>
      <c r="R206" s="44">
        <v>25.402842</v>
      </c>
      <c r="S206" s="44">
        <v>25.639862000000001</v>
      </c>
      <c r="T206" s="44">
        <v>791800.8125</v>
      </c>
      <c r="U206" s="44">
        <v>97451.75</v>
      </c>
      <c r="V206" s="44">
        <v>70835.4375</v>
      </c>
      <c r="W206" s="44">
        <v>2977.943115</v>
      </c>
      <c r="X206" s="44">
        <v>1375530.1226929999</v>
      </c>
      <c r="Y206" s="44">
        <v>1788935.2858909999</v>
      </c>
      <c r="Z206" s="44">
        <v>139593.857976</v>
      </c>
      <c r="AA206" s="44">
        <v>1954.233424</v>
      </c>
      <c r="AB206" s="44">
        <v>102.331509</v>
      </c>
      <c r="AC206" s="44">
        <v>53.762740000000001</v>
      </c>
      <c r="AD206" s="44">
        <v>621685.08477800002</v>
      </c>
    </row>
    <row r="207" spans="1:30" x14ac:dyDescent="0.25">
      <c r="A207">
        <v>206</v>
      </c>
      <c r="B207" t="s">
        <v>101</v>
      </c>
      <c r="C207" t="s">
        <v>102</v>
      </c>
      <c r="D207" t="s">
        <v>103</v>
      </c>
      <c r="E207" t="s">
        <v>104</v>
      </c>
      <c r="F207" s="48">
        <f>VLOOKUP(A207,'TAZ definitions'!$A$1:$E$1902,2,FALSE)</f>
        <v>0</v>
      </c>
      <c r="G207" s="48">
        <f>VLOOKUP(A207,'TAZ definitions'!$A$1:$E$1902,4,FALSE)</f>
        <v>0</v>
      </c>
      <c r="H207" s="44">
        <v>866504</v>
      </c>
      <c r="I207" s="44">
        <v>1005539</v>
      </c>
      <c r="J207" s="44">
        <v>111575</v>
      </c>
      <c r="K207" s="44">
        <v>115927</v>
      </c>
      <c r="L207" s="44">
        <v>53460</v>
      </c>
      <c r="M207" s="44">
        <v>174744</v>
      </c>
      <c r="N207" s="44">
        <v>2585</v>
      </c>
      <c r="O207" s="44">
        <v>4712.3334960000002</v>
      </c>
      <c r="P207" s="44">
        <v>33.188445999999999</v>
      </c>
      <c r="Q207" s="44">
        <v>34.006504</v>
      </c>
      <c r="R207" s="44">
        <v>32.118172000000001</v>
      </c>
      <c r="S207" s="44">
        <v>32.341403999999997</v>
      </c>
      <c r="T207" s="44">
        <v>895182.0625</v>
      </c>
      <c r="U207" s="44">
        <v>112472.664063</v>
      </c>
      <c r="V207" s="44">
        <v>78476.625</v>
      </c>
      <c r="W207" s="44">
        <v>3023.7944339999999</v>
      </c>
      <c r="X207" s="44">
        <v>93236.096348999999</v>
      </c>
      <c r="Y207" s="44">
        <v>100810.443952</v>
      </c>
      <c r="Z207" s="44">
        <v>16607.047036</v>
      </c>
      <c r="AA207" s="44">
        <v>143.51960700000001</v>
      </c>
      <c r="AB207" s="44">
        <v>7.2428610000000004</v>
      </c>
      <c r="AC207" s="44">
        <v>4.9925649999999999</v>
      </c>
      <c r="AD207" s="44">
        <v>54579.238742000001</v>
      </c>
    </row>
    <row r="208" spans="1:30" x14ac:dyDescent="0.25">
      <c r="A208">
        <v>207</v>
      </c>
      <c r="B208" t="s">
        <v>101</v>
      </c>
      <c r="C208" t="s">
        <v>102</v>
      </c>
      <c r="D208" t="s">
        <v>103</v>
      </c>
      <c r="E208" t="s">
        <v>104</v>
      </c>
      <c r="F208" s="48">
        <f>VLOOKUP(A208,'TAZ definitions'!$A$1:$E$1902,2,FALSE)</f>
        <v>0.26744624669935874</v>
      </c>
      <c r="G208" s="48">
        <f>VLOOKUP(A208,'TAZ definitions'!$A$1:$E$1902,4,FALSE)</f>
        <v>0.3359840954274354</v>
      </c>
      <c r="H208" s="44">
        <v>376833</v>
      </c>
      <c r="I208" s="44">
        <v>66006</v>
      </c>
      <c r="J208" s="44">
        <v>52582</v>
      </c>
      <c r="K208" s="44">
        <v>10564</v>
      </c>
      <c r="L208" s="44">
        <v>28567</v>
      </c>
      <c r="M208" s="44">
        <v>17536</v>
      </c>
      <c r="N208" s="44">
        <v>1154</v>
      </c>
      <c r="O208" s="44">
        <v>359</v>
      </c>
      <c r="P208" s="44">
        <v>61.763210000000001</v>
      </c>
      <c r="Q208" s="44">
        <v>59.947192999999999</v>
      </c>
      <c r="R208" s="44">
        <v>19.854883000000001</v>
      </c>
      <c r="S208" s="44">
        <v>19.233387</v>
      </c>
      <c r="T208" s="44">
        <v>354412.03125</v>
      </c>
      <c r="U208" s="44">
        <v>49551.101562999997</v>
      </c>
      <c r="V208" s="44">
        <v>27771.296875</v>
      </c>
      <c r="W208" s="44">
        <v>1096.6539310000001</v>
      </c>
      <c r="X208" s="44">
        <v>31104.472245000001</v>
      </c>
      <c r="Y208" s="44">
        <v>40968.223510999997</v>
      </c>
      <c r="Z208" s="44">
        <v>3311.0282900000002</v>
      </c>
      <c r="AA208" s="44">
        <v>50.107922000000002</v>
      </c>
      <c r="AB208" s="44">
        <v>1.657092</v>
      </c>
      <c r="AC208" s="44">
        <v>1.4606060000000001</v>
      </c>
      <c r="AD208" s="44">
        <v>15915.276110000001</v>
      </c>
    </row>
    <row r="209" spans="1:30" x14ac:dyDescent="0.25">
      <c r="A209">
        <v>208</v>
      </c>
      <c r="B209" t="s">
        <v>101</v>
      </c>
      <c r="C209" t="s">
        <v>102</v>
      </c>
      <c r="D209" t="s">
        <v>103</v>
      </c>
      <c r="E209" t="s">
        <v>104</v>
      </c>
      <c r="F209" s="48">
        <f>VLOOKUP(A209,'TAZ definitions'!$A$1:$E$1902,2,FALSE)</f>
        <v>0.26246509772636617</v>
      </c>
      <c r="G209" s="48">
        <f>VLOOKUP(A209,'TAZ definitions'!$A$1:$E$1902,4,FALSE)</f>
        <v>0.36073500967117988</v>
      </c>
      <c r="H209" s="44">
        <v>355930</v>
      </c>
      <c r="I209" s="44">
        <v>75617</v>
      </c>
      <c r="J209" s="44">
        <v>50814</v>
      </c>
      <c r="K209" s="44">
        <v>11093</v>
      </c>
      <c r="L209" s="44">
        <v>22211</v>
      </c>
      <c r="M209" s="44">
        <v>17536</v>
      </c>
      <c r="N209" s="44">
        <v>1040</v>
      </c>
      <c r="O209" s="44">
        <v>359</v>
      </c>
      <c r="P209" s="44">
        <v>54.831229999999998</v>
      </c>
      <c r="Q209" s="44">
        <v>58.315520999999997</v>
      </c>
      <c r="R209" s="44">
        <v>20.052859999999999</v>
      </c>
      <c r="S209" s="44">
        <v>19.493144999999998</v>
      </c>
      <c r="T209" s="44">
        <v>330927.0625</v>
      </c>
      <c r="U209" s="44">
        <v>47271.023437999997</v>
      </c>
      <c r="V209" s="44">
        <v>21794.005859000001</v>
      </c>
      <c r="W209" s="44">
        <v>979.25720200000001</v>
      </c>
      <c r="X209" s="44">
        <v>63144.473789000003</v>
      </c>
      <c r="Y209" s="44">
        <v>104203.884068</v>
      </c>
      <c r="Z209" s="44">
        <v>6083.4695929999998</v>
      </c>
      <c r="AA209" s="44">
        <v>107.191158</v>
      </c>
      <c r="AB209" s="44">
        <v>3.8290090000000001</v>
      </c>
      <c r="AC209" s="44">
        <v>2.8424830000000001</v>
      </c>
      <c r="AD209" s="44">
        <v>32114.533286999998</v>
      </c>
    </row>
    <row r="210" spans="1:30" x14ac:dyDescent="0.25">
      <c r="A210">
        <v>209</v>
      </c>
      <c r="B210" t="s">
        <v>101</v>
      </c>
      <c r="C210" t="s">
        <v>102</v>
      </c>
      <c r="D210" t="s">
        <v>103</v>
      </c>
      <c r="E210" t="s">
        <v>104</v>
      </c>
      <c r="F210" s="48">
        <f>VLOOKUP(A210,'TAZ definitions'!$A$1:$E$1902,2,FALSE)</f>
        <v>0.29358237547892718</v>
      </c>
      <c r="G210" s="48">
        <f>VLOOKUP(A210,'TAZ definitions'!$A$1:$E$1902,4,FALSE)</f>
        <v>0.39069767441860465</v>
      </c>
      <c r="H210" s="44">
        <v>348792</v>
      </c>
      <c r="I210" s="44">
        <v>330402</v>
      </c>
      <c r="J210" s="44">
        <v>45201</v>
      </c>
      <c r="K210" s="44">
        <v>38619</v>
      </c>
      <c r="L210" s="44">
        <v>23881</v>
      </c>
      <c r="M210" s="44">
        <v>17082</v>
      </c>
      <c r="N210" s="44">
        <v>674</v>
      </c>
      <c r="O210" s="44">
        <v>427</v>
      </c>
      <c r="P210" s="44">
        <v>47.005046999999998</v>
      </c>
      <c r="Q210" s="44">
        <v>46.100098000000003</v>
      </c>
      <c r="R210" s="44">
        <v>20.734639999999999</v>
      </c>
      <c r="S210" s="44">
        <v>20.032253000000001</v>
      </c>
      <c r="T210" s="44">
        <v>345889.25</v>
      </c>
      <c r="U210" s="44">
        <v>44162.066405999998</v>
      </c>
      <c r="V210" s="44">
        <v>22807.810547000001</v>
      </c>
      <c r="W210" s="44">
        <v>635.01226799999995</v>
      </c>
      <c r="X210" s="44">
        <v>105652.427325</v>
      </c>
      <c r="Y210" s="44">
        <v>162441.61240899999</v>
      </c>
      <c r="Z210" s="44">
        <v>8310.2500700000001</v>
      </c>
      <c r="AA210" s="44">
        <v>162.700875</v>
      </c>
      <c r="AB210" s="44">
        <v>6.1140109999999996</v>
      </c>
      <c r="AC210" s="44">
        <v>4.1797839999999997</v>
      </c>
      <c r="AD210" s="44">
        <v>47915.815029999998</v>
      </c>
    </row>
    <row r="211" spans="1:30" x14ac:dyDescent="0.25">
      <c r="A211">
        <v>210</v>
      </c>
      <c r="B211" t="s">
        <v>101</v>
      </c>
      <c r="C211" t="s">
        <v>102</v>
      </c>
      <c r="D211" t="s">
        <v>103</v>
      </c>
      <c r="E211" t="s">
        <v>104</v>
      </c>
      <c r="F211" s="48">
        <f>VLOOKUP(A211,'TAZ definitions'!$A$1:$E$1902,2,FALSE)</f>
        <v>0.26793361884368311</v>
      </c>
      <c r="G211" s="48">
        <f>VLOOKUP(A211,'TAZ definitions'!$A$1:$E$1902,4,FALSE)</f>
        <v>0.52579852579852582</v>
      </c>
      <c r="H211" s="44">
        <v>362641</v>
      </c>
      <c r="I211" s="44">
        <v>254055</v>
      </c>
      <c r="J211" s="44">
        <v>49506</v>
      </c>
      <c r="K211" s="44">
        <v>32640</v>
      </c>
      <c r="L211" s="44">
        <v>26051</v>
      </c>
      <c r="M211" s="44">
        <v>666</v>
      </c>
      <c r="N211" s="44">
        <v>796</v>
      </c>
      <c r="O211" s="44">
        <v>299</v>
      </c>
      <c r="P211" s="44">
        <v>55.316422000000003</v>
      </c>
      <c r="Q211" s="44">
        <v>54.448025000000001</v>
      </c>
      <c r="R211" s="44">
        <v>22.93177</v>
      </c>
      <c r="S211" s="44">
        <v>22.953044999999999</v>
      </c>
      <c r="T211" s="44">
        <v>340809.1875</v>
      </c>
      <c r="U211" s="44">
        <v>46115</v>
      </c>
      <c r="V211" s="44">
        <v>20947.201172000001</v>
      </c>
      <c r="W211" s="44">
        <v>696.075378</v>
      </c>
      <c r="X211" s="44">
        <v>13530.328562000001</v>
      </c>
      <c r="Y211" s="44">
        <v>29314.705978999998</v>
      </c>
      <c r="Z211" s="44">
        <v>1384.223542</v>
      </c>
      <c r="AA211" s="44">
        <v>28.19464</v>
      </c>
      <c r="AB211" s="44">
        <v>1.0639240000000001</v>
      </c>
      <c r="AC211" s="44">
        <v>0.71190799999999999</v>
      </c>
      <c r="AD211" s="44">
        <v>8129.6323510000002</v>
      </c>
    </row>
    <row r="212" spans="1:30" x14ac:dyDescent="0.25">
      <c r="A212">
        <v>211</v>
      </c>
      <c r="B212" t="s">
        <v>101</v>
      </c>
      <c r="C212" t="s">
        <v>102</v>
      </c>
      <c r="D212" t="s">
        <v>103</v>
      </c>
      <c r="E212" t="s">
        <v>104</v>
      </c>
      <c r="F212" s="48">
        <f>VLOOKUP(A212,'TAZ definitions'!$A$1:$E$1902,2,FALSE)</f>
        <v>0.22743425728500355</v>
      </c>
      <c r="G212" s="48">
        <f>VLOOKUP(A212,'TAZ definitions'!$A$1:$E$1902,4,FALSE)</f>
        <v>0.53711201079622128</v>
      </c>
      <c r="H212" s="44">
        <v>414607</v>
      </c>
      <c r="I212" s="44">
        <v>798951</v>
      </c>
      <c r="J212" s="44">
        <v>53346</v>
      </c>
      <c r="K212" s="44">
        <v>85917</v>
      </c>
      <c r="L212" s="44">
        <v>24532</v>
      </c>
      <c r="M212" s="44">
        <v>108475</v>
      </c>
      <c r="N212" s="44">
        <v>2152</v>
      </c>
      <c r="O212" s="44">
        <v>2385.8332519999999</v>
      </c>
      <c r="P212" s="44">
        <v>38.260674000000002</v>
      </c>
      <c r="Q212" s="44">
        <v>38.476661999999997</v>
      </c>
      <c r="R212" s="44">
        <v>20.753133999999999</v>
      </c>
      <c r="S212" s="44">
        <v>21.014316999999998</v>
      </c>
      <c r="T212" s="44">
        <v>470568.6875</v>
      </c>
      <c r="U212" s="44">
        <v>58088.4375</v>
      </c>
      <c r="V212" s="44">
        <v>36754.359375</v>
      </c>
      <c r="W212" s="44">
        <v>2186.046875</v>
      </c>
      <c r="X212" s="44">
        <v>131582.13271199999</v>
      </c>
      <c r="Y212" s="44">
        <v>199418.79544799999</v>
      </c>
      <c r="Z212" s="44">
        <v>13680.134612</v>
      </c>
      <c r="AA212" s="44">
        <v>213.65022099999999</v>
      </c>
      <c r="AB212" s="44">
        <v>8.1654719999999994</v>
      </c>
      <c r="AC212" s="44">
        <v>5.8759730000000001</v>
      </c>
      <c r="AD212" s="44">
        <v>66169.168971999999</v>
      </c>
    </row>
    <row r="213" spans="1:30" x14ac:dyDescent="0.25">
      <c r="A213">
        <v>212</v>
      </c>
      <c r="B213" t="s">
        <v>101</v>
      </c>
      <c r="C213" t="s">
        <v>102</v>
      </c>
      <c r="D213" t="s">
        <v>103</v>
      </c>
      <c r="E213" t="s">
        <v>104</v>
      </c>
      <c r="F213" s="48">
        <f>VLOOKUP(A213,'TAZ definitions'!$A$1:$E$1902,2,FALSE)</f>
        <v>0.21496259351620947</v>
      </c>
      <c r="G213" s="48">
        <f>VLOOKUP(A213,'TAZ definitions'!$A$1:$E$1902,4,FALSE)</f>
        <v>0.37305699481865284</v>
      </c>
      <c r="H213" s="44">
        <v>371041</v>
      </c>
      <c r="I213" s="44">
        <v>184099</v>
      </c>
      <c r="J213" s="44">
        <v>50467</v>
      </c>
      <c r="K213" s="44">
        <v>29559</v>
      </c>
      <c r="L213" s="44">
        <v>58877</v>
      </c>
      <c r="M213" s="44">
        <v>17536</v>
      </c>
      <c r="N213" s="44">
        <v>814</v>
      </c>
      <c r="O213" s="44">
        <v>359</v>
      </c>
      <c r="P213" s="44">
        <v>53.417549000000001</v>
      </c>
      <c r="Q213" s="44">
        <v>54.439140000000002</v>
      </c>
      <c r="R213" s="44">
        <v>18.677488</v>
      </c>
      <c r="S213" s="44">
        <v>17.642472999999999</v>
      </c>
      <c r="T213" s="44">
        <v>354111.90625</v>
      </c>
      <c r="U213" s="44">
        <v>48573.613280999998</v>
      </c>
      <c r="V213" s="44">
        <v>55133.25</v>
      </c>
      <c r="W213" s="44">
        <v>772.79614300000003</v>
      </c>
      <c r="X213" s="44">
        <v>43718.821904999997</v>
      </c>
      <c r="Y213" s="44">
        <v>89588.357982000001</v>
      </c>
      <c r="Z213" s="44">
        <v>6220.0647220000001</v>
      </c>
      <c r="AA213" s="44">
        <v>100.185672</v>
      </c>
      <c r="AB213" s="44">
        <v>3.6250810000000002</v>
      </c>
      <c r="AC213" s="44">
        <v>2.7117360000000001</v>
      </c>
      <c r="AD213" s="44">
        <v>30451.654116000002</v>
      </c>
    </row>
    <row r="214" spans="1:30" x14ac:dyDescent="0.25">
      <c r="A214">
        <v>213</v>
      </c>
      <c r="B214" t="s">
        <v>101</v>
      </c>
      <c r="C214" t="s">
        <v>102</v>
      </c>
      <c r="D214" t="s">
        <v>103</v>
      </c>
      <c r="E214" t="s">
        <v>104</v>
      </c>
      <c r="F214" s="48">
        <f>VLOOKUP(A214,'TAZ definitions'!$A$1:$E$1902,2,FALSE)</f>
        <v>0.27301337529504327</v>
      </c>
      <c r="G214" s="48">
        <f>VLOOKUP(A214,'TAZ definitions'!$A$1:$E$1902,4,FALSE)</f>
        <v>0.38621940163191298</v>
      </c>
      <c r="H214" s="44">
        <v>379082</v>
      </c>
      <c r="I214" s="44">
        <v>202514</v>
      </c>
      <c r="J214" s="44">
        <v>49769</v>
      </c>
      <c r="K214" s="44">
        <v>30995</v>
      </c>
      <c r="L214" s="44">
        <v>23968</v>
      </c>
      <c r="M214" s="44">
        <v>17536</v>
      </c>
      <c r="N214" s="44">
        <v>645</v>
      </c>
      <c r="O214" s="44">
        <v>359</v>
      </c>
      <c r="P214" s="44">
        <v>49.299934</v>
      </c>
      <c r="Q214" s="44">
        <v>48.627983</v>
      </c>
      <c r="R214" s="44">
        <v>18.588348</v>
      </c>
      <c r="S214" s="44">
        <v>17.481535000000001</v>
      </c>
      <c r="T214" s="44">
        <v>362271.8125</v>
      </c>
      <c r="U214" s="44">
        <v>47981.621094000002</v>
      </c>
      <c r="V214" s="44">
        <v>23355.640625</v>
      </c>
      <c r="W214" s="44">
        <v>617.77130099999999</v>
      </c>
      <c r="X214" s="44">
        <v>43375.611462000001</v>
      </c>
      <c r="Y214" s="44">
        <v>80103.894837999993</v>
      </c>
      <c r="Z214" s="44">
        <v>5025.6559379999999</v>
      </c>
      <c r="AA214" s="44">
        <v>86.234447000000003</v>
      </c>
      <c r="AB214" s="44">
        <v>3.0477050000000001</v>
      </c>
      <c r="AC214" s="44">
        <v>2.3186249999999999</v>
      </c>
      <c r="AD214" s="44">
        <v>26072.758891000001</v>
      </c>
    </row>
    <row r="215" spans="1:30" x14ac:dyDescent="0.25">
      <c r="A215">
        <v>214</v>
      </c>
      <c r="B215" t="s">
        <v>101</v>
      </c>
      <c r="C215" t="s">
        <v>102</v>
      </c>
      <c r="D215" t="s">
        <v>103</v>
      </c>
      <c r="E215" t="s">
        <v>104</v>
      </c>
      <c r="F215" s="48">
        <f>VLOOKUP(A215,'TAZ definitions'!$A$1:$E$1902,2,FALSE)</f>
        <v>0.19559902200488999</v>
      </c>
      <c r="G215" s="48">
        <f>VLOOKUP(A215,'TAZ definitions'!$A$1:$E$1902,4,FALSE)</f>
        <v>0.42972972972972973</v>
      </c>
      <c r="H215" s="44">
        <v>370763</v>
      </c>
      <c r="I215" s="44">
        <v>286960</v>
      </c>
      <c r="J215" s="44">
        <v>49565</v>
      </c>
      <c r="K215" s="44">
        <v>35865</v>
      </c>
      <c r="L215" s="44">
        <v>23968</v>
      </c>
      <c r="M215" s="44">
        <v>17536</v>
      </c>
      <c r="N215" s="44">
        <v>645</v>
      </c>
      <c r="O215" s="44">
        <v>359</v>
      </c>
      <c r="P215" s="44">
        <v>48.005287000000003</v>
      </c>
      <c r="Q215" s="44">
        <v>47.531815000000002</v>
      </c>
      <c r="R215" s="44">
        <v>19.572588</v>
      </c>
      <c r="S215" s="44">
        <v>18.643540999999999</v>
      </c>
      <c r="T215" s="44">
        <v>362086.0625</v>
      </c>
      <c r="U215" s="44">
        <v>48146.507812999997</v>
      </c>
      <c r="V215" s="44">
        <v>23302.035156000002</v>
      </c>
      <c r="W215" s="44">
        <v>615.38769500000001</v>
      </c>
      <c r="X215" s="44">
        <v>142432.855832</v>
      </c>
      <c r="Y215" s="44">
        <v>194649.582417</v>
      </c>
      <c r="Z215" s="44">
        <v>12891.673273</v>
      </c>
      <c r="AA215" s="44">
        <v>216.33949100000001</v>
      </c>
      <c r="AB215" s="44">
        <v>7.8874300000000002</v>
      </c>
      <c r="AC215" s="44">
        <v>5.9392399999999999</v>
      </c>
      <c r="AD215" s="44">
        <v>66489.927162000007</v>
      </c>
    </row>
    <row r="216" spans="1:30" x14ac:dyDescent="0.25">
      <c r="A216">
        <v>215</v>
      </c>
      <c r="B216" t="s">
        <v>101</v>
      </c>
      <c r="C216" t="s">
        <v>102</v>
      </c>
      <c r="D216" t="s">
        <v>103</v>
      </c>
      <c r="E216" t="s">
        <v>104</v>
      </c>
      <c r="F216" s="48">
        <f>VLOOKUP(A216,'TAZ definitions'!$A$1:$E$1902,2,FALSE)</f>
        <v>0.26376256582096697</v>
      </c>
      <c r="G216" s="48">
        <f>VLOOKUP(A216,'TAZ definitions'!$A$1:$E$1902,4,FALSE)</f>
        <v>0.42687277051129607</v>
      </c>
      <c r="H216" s="44">
        <v>376952</v>
      </c>
      <c r="I216" s="44">
        <v>555798</v>
      </c>
      <c r="J216" s="44">
        <v>51070</v>
      </c>
      <c r="K216" s="44">
        <v>57361</v>
      </c>
      <c r="L216" s="44">
        <v>24619</v>
      </c>
      <c r="M216" s="44">
        <v>22138</v>
      </c>
      <c r="N216" s="44">
        <v>871</v>
      </c>
      <c r="O216" s="44">
        <v>502</v>
      </c>
      <c r="P216" s="44">
        <v>44.279620999999999</v>
      </c>
      <c r="Q216" s="44">
        <v>43.069629999999997</v>
      </c>
      <c r="R216" s="44">
        <v>17.492386</v>
      </c>
      <c r="S216" s="44">
        <v>17.434017000000001</v>
      </c>
      <c r="T216" s="44">
        <v>400090.21875</v>
      </c>
      <c r="U216" s="44">
        <v>51883.898437999997</v>
      </c>
      <c r="V216" s="44">
        <v>24298.021484000001</v>
      </c>
      <c r="W216" s="44">
        <v>823.26068099999998</v>
      </c>
      <c r="X216" s="44">
        <v>111930.93298300001</v>
      </c>
      <c r="Y216" s="44">
        <v>162809.16017799999</v>
      </c>
      <c r="Z216" s="44">
        <v>9115.5303000000004</v>
      </c>
      <c r="AA216" s="44">
        <v>168.579196</v>
      </c>
      <c r="AB216" s="44">
        <v>6.5695779999999999</v>
      </c>
      <c r="AC216" s="44">
        <v>4.5284750000000003</v>
      </c>
      <c r="AD216" s="44">
        <v>51734.246683999998</v>
      </c>
    </row>
    <row r="217" spans="1:30" x14ac:dyDescent="0.25">
      <c r="A217">
        <v>216</v>
      </c>
      <c r="B217" t="s">
        <v>101</v>
      </c>
      <c r="C217" t="s">
        <v>102</v>
      </c>
      <c r="D217" t="s">
        <v>103</v>
      </c>
      <c r="E217" t="s">
        <v>104</v>
      </c>
      <c r="F217" s="48">
        <f>VLOOKUP(A217,'TAZ definitions'!$A$1:$E$1902,2,FALSE)</f>
        <v>0.26202603282399545</v>
      </c>
      <c r="G217" s="48">
        <f>VLOOKUP(A217,'TAZ definitions'!$A$1:$E$1902,4,FALSE)</f>
        <v>0.5</v>
      </c>
      <c r="H217" s="44">
        <v>423201</v>
      </c>
      <c r="I217" s="44">
        <v>557870</v>
      </c>
      <c r="J217" s="44">
        <v>51399</v>
      </c>
      <c r="K217" s="44">
        <v>56508</v>
      </c>
      <c r="L217" s="44">
        <v>22754</v>
      </c>
      <c r="M217" s="44">
        <v>25704</v>
      </c>
      <c r="N217" s="44">
        <v>645</v>
      </c>
      <c r="O217" s="44">
        <v>427</v>
      </c>
      <c r="P217" s="44">
        <v>41.627952999999998</v>
      </c>
      <c r="Q217" s="44">
        <v>41.081181000000001</v>
      </c>
      <c r="R217" s="44">
        <v>18.945357999999999</v>
      </c>
      <c r="S217" s="44">
        <v>18.381423999999999</v>
      </c>
      <c r="T217" s="44">
        <v>440405.59375</v>
      </c>
      <c r="U217" s="44">
        <v>52051.695312999997</v>
      </c>
      <c r="V217" s="44">
        <v>23130.876952999999</v>
      </c>
      <c r="W217" s="44">
        <v>617.14947500000005</v>
      </c>
      <c r="X217" s="44">
        <v>53427.365921999997</v>
      </c>
      <c r="Y217" s="44">
        <v>85104.510548000006</v>
      </c>
      <c r="Z217" s="44">
        <v>4920.2772580000001</v>
      </c>
      <c r="AA217" s="44">
        <v>90.627431999999999</v>
      </c>
      <c r="AB217" s="44">
        <v>3.4205480000000001</v>
      </c>
      <c r="AC217" s="44">
        <v>2.4060079999999999</v>
      </c>
      <c r="AD217" s="44">
        <v>27311.386416000001</v>
      </c>
    </row>
    <row r="218" spans="1:30" x14ac:dyDescent="0.25">
      <c r="A218">
        <v>217</v>
      </c>
      <c r="B218" t="s">
        <v>101</v>
      </c>
      <c r="C218" t="s">
        <v>102</v>
      </c>
      <c r="D218" t="s">
        <v>103</v>
      </c>
      <c r="E218" t="s">
        <v>104</v>
      </c>
      <c r="F218" s="48">
        <f>VLOOKUP(A218,'TAZ definitions'!$A$1:$E$1902,2,FALSE)</f>
        <v>0.28459343794579173</v>
      </c>
      <c r="G218" s="48">
        <f>VLOOKUP(A218,'TAZ definitions'!$A$1:$E$1902,4,FALSE)</f>
        <v>0.54642475987193173</v>
      </c>
      <c r="H218" s="44">
        <v>377539</v>
      </c>
      <c r="I218" s="44">
        <v>671419</v>
      </c>
      <c r="J218" s="44">
        <v>50215</v>
      </c>
      <c r="K218" s="44">
        <v>69039</v>
      </c>
      <c r="L218" s="44">
        <v>24619</v>
      </c>
      <c r="M218" s="44">
        <v>68721</v>
      </c>
      <c r="N218" s="44">
        <v>993</v>
      </c>
      <c r="O218" s="44">
        <v>1003.333313</v>
      </c>
      <c r="P218" s="44">
        <v>40.065010000000001</v>
      </c>
      <c r="Q218" s="44">
        <v>41.813640999999997</v>
      </c>
      <c r="R218" s="44">
        <v>18.217915000000001</v>
      </c>
      <c r="S218" s="44">
        <v>17.922369</v>
      </c>
      <c r="T218" s="44">
        <v>417052.71875</v>
      </c>
      <c r="U218" s="44">
        <v>52745.988280999998</v>
      </c>
      <c r="V218" s="44">
        <v>30548.744140999999</v>
      </c>
      <c r="W218" s="44">
        <v>994.38940400000001</v>
      </c>
      <c r="X218" s="44">
        <v>202745.77950800001</v>
      </c>
      <c r="Y218" s="44">
        <v>341013.42745399999</v>
      </c>
      <c r="Z218" s="44">
        <v>17621.831094000001</v>
      </c>
      <c r="AA218" s="44">
        <v>339.365362</v>
      </c>
      <c r="AB218" s="44">
        <v>14.172585</v>
      </c>
      <c r="AC218" s="44">
        <v>9.0555719999999997</v>
      </c>
      <c r="AD218" s="44">
        <v>104856.511195</v>
      </c>
    </row>
    <row r="219" spans="1:30" x14ac:dyDescent="0.25">
      <c r="A219">
        <v>218</v>
      </c>
      <c r="B219" t="s">
        <v>101</v>
      </c>
      <c r="C219" t="s">
        <v>102</v>
      </c>
      <c r="D219" t="s">
        <v>103</v>
      </c>
      <c r="E219" t="s">
        <v>104</v>
      </c>
      <c r="F219" s="48">
        <f>VLOOKUP(A219,'TAZ definitions'!$A$1:$E$1902,2,FALSE)</f>
        <v>0.29271479908526626</v>
      </c>
      <c r="G219" s="48">
        <f>VLOOKUP(A219,'TAZ definitions'!$A$1:$E$1902,4,FALSE)</f>
        <v>0.54527027027027031</v>
      </c>
      <c r="H219" s="44">
        <v>430896</v>
      </c>
      <c r="I219" s="44">
        <v>642911</v>
      </c>
      <c r="J219" s="44">
        <v>54840</v>
      </c>
      <c r="K219" s="44">
        <v>65442</v>
      </c>
      <c r="L219" s="44">
        <v>24619</v>
      </c>
      <c r="M219" s="44">
        <v>26724</v>
      </c>
      <c r="N219" s="44">
        <v>645</v>
      </c>
      <c r="O219" s="44">
        <v>427</v>
      </c>
      <c r="P219" s="44">
        <v>40.602080999999998</v>
      </c>
      <c r="Q219" s="44">
        <v>39.561149999999998</v>
      </c>
      <c r="R219" s="44">
        <v>16.276689999999999</v>
      </c>
      <c r="S219" s="44">
        <v>15.837389</v>
      </c>
      <c r="T219" s="44">
        <v>458418.15625</v>
      </c>
      <c r="U219" s="44">
        <v>56216.269530999998</v>
      </c>
      <c r="V219" s="44">
        <v>24892.255859000001</v>
      </c>
      <c r="W219" s="44">
        <v>616.70092799999998</v>
      </c>
      <c r="X219" s="44">
        <v>113215.171954</v>
      </c>
      <c r="Y219" s="44">
        <v>154650.10365400001</v>
      </c>
      <c r="Z219" s="44">
        <v>8512.0073159999993</v>
      </c>
      <c r="AA219" s="44">
        <v>165.09804</v>
      </c>
      <c r="AB219" s="44">
        <v>6.6050789999999999</v>
      </c>
      <c r="AC219" s="44">
        <v>4.3662850000000004</v>
      </c>
      <c r="AD219" s="44">
        <v>50029.922413</v>
      </c>
    </row>
    <row r="220" spans="1:30" x14ac:dyDescent="0.25">
      <c r="A220">
        <v>219</v>
      </c>
      <c r="B220" t="s">
        <v>101</v>
      </c>
      <c r="C220" t="s">
        <v>102</v>
      </c>
      <c r="D220" t="s">
        <v>103</v>
      </c>
      <c r="E220" t="s">
        <v>104</v>
      </c>
      <c r="F220" s="48">
        <f>VLOOKUP(A220,'TAZ definitions'!$A$1:$E$1902,2,FALSE)</f>
        <v>0.22624703087885986</v>
      </c>
      <c r="G220" s="48">
        <f>VLOOKUP(A220,'TAZ definitions'!$A$1:$E$1902,4,FALSE)</f>
        <v>0.52497451580020382</v>
      </c>
      <c r="H220" s="44">
        <v>386438</v>
      </c>
      <c r="I220" s="44">
        <v>686914</v>
      </c>
      <c r="J220" s="44">
        <v>49829</v>
      </c>
      <c r="K220" s="44">
        <v>72667</v>
      </c>
      <c r="L220" s="44">
        <v>24619</v>
      </c>
      <c r="M220" s="44">
        <v>75750</v>
      </c>
      <c r="N220" s="44">
        <v>993</v>
      </c>
      <c r="O220" s="44">
        <v>2287.8332519999999</v>
      </c>
      <c r="P220" s="44">
        <v>38.603523000000003</v>
      </c>
      <c r="Q220" s="44">
        <v>37.658462999999998</v>
      </c>
      <c r="R220" s="44">
        <v>17.482153</v>
      </c>
      <c r="S220" s="44">
        <v>16.777312999999999</v>
      </c>
      <c r="T220" s="44">
        <v>431811.15625</v>
      </c>
      <c r="U220" s="44">
        <v>53277.636719000002</v>
      </c>
      <c r="V220" s="44">
        <v>32340.005859000001</v>
      </c>
      <c r="W220" s="44">
        <v>1188.525513</v>
      </c>
      <c r="X220" s="44">
        <v>156472.19360599999</v>
      </c>
      <c r="Y220" s="44">
        <v>283943.54470500001</v>
      </c>
      <c r="Z220" s="44">
        <v>16264.559969</v>
      </c>
      <c r="AA220" s="44">
        <v>287.26128699999998</v>
      </c>
      <c r="AB220" s="44">
        <v>11.608482</v>
      </c>
      <c r="AC220" s="44">
        <v>7.7896020000000004</v>
      </c>
      <c r="AD220" s="44">
        <v>89147.319978</v>
      </c>
    </row>
    <row r="221" spans="1:30" x14ac:dyDescent="0.25">
      <c r="A221">
        <v>220</v>
      </c>
      <c r="B221" t="s">
        <v>101</v>
      </c>
      <c r="C221" t="s">
        <v>102</v>
      </c>
      <c r="D221" t="s">
        <v>103</v>
      </c>
      <c r="E221" t="s">
        <v>104</v>
      </c>
      <c r="F221" s="48">
        <f>VLOOKUP(A221,'TAZ definitions'!$A$1:$E$1902,2,FALSE)</f>
        <v>0.21122994652406418</v>
      </c>
      <c r="G221" s="48">
        <f>VLOOKUP(A221,'TAZ definitions'!$A$1:$E$1902,4,FALSE)</f>
        <v>0.52571967909391226</v>
      </c>
      <c r="H221" s="44">
        <v>376315</v>
      </c>
      <c r="I221" s="44">
        <v>704394</v>
      </c>
      <c r="J221" s="44">
        <v>48760</v>
      </c>
      <c r="K221" s="44">
        <v>74861</v>
      </c>
      <c r="L221" s="44">
        <v>24532</v>
      </c>
      <c r="M221" s="44">
        <v>80553</v>
      </c>
      <c r="N221" s="44">
        <v>796</v>
      </c>
      <c r="O221" s="44">
        <v>2287.8332519999999</v>
      </c>
      <c r="P221" s="44">
        <v>39.407223000000002</v>
      </c>
      <c r="Q221" s="44">
        <v>38.343037000000002</v>
      </c>
      <c r="R221" s="44">
        <v>17.787704000000002</v>
      </c>
      <c r="S221" s="44">
        <v>17.176573000000001</v>
      </c>
      <c r="T221" s="44">
        <v>426242.34375</v>
      </c>
      <c r="U221" s="44">
        <v>52732.074219000002</v>
      </c>
      <c r="V221" s="44">
        <v>33057.328125</v>
      </c>
      <c r="W221" s="44">
        <v>1023.028564</v>
      </c>
      <c r="X221" s="44">
        <v>0</v>
      </c>
      <c r="Y221" s="44">
        <v>16963.271605000002</v>
      </c>
      <c r="Z221" s="44">
        <v>700.88418100000001</v>
      </c>
      <c r="AA221" s="44">
        <v>14.056614</v>
      </c>
      <c r="AB221" s="44">
        <v>0.613286</v>
      </c>
      <c r="AC221" s="44">
        <v>0.36484699999999998</v>
      </c>
      <c r="AD221" s="44">
        <v>4367.0090319999999</v>
      </c>
    </row>
    <row r="222" spans="1:30" x14ac:dyDescent="0.25">
      <c r="A222">
        <v>221</v>
      </c>
      <c r="B222" t="s">
        <v>101</v>
      </c>
      <c r="C222" t="s">
        <v>102</v>
      </c>
      <c r="D222" t="s">
        <v>103</v>
      </c>
      <c r="E222" t="s">
        <v>104</v>
      </c>
      <c r="F222" s="48">
        <f>VLOOKUP(A222,'TAZ definitions'!$A$1:$E$1902,2,FALSE)</f>
        <v>0.18244084682440848</v>
      </c>
      <c r="G222" s="48">
        <f>VLOOKUP(A222,'TAZ definitions'!$A$1:$E$1902,4,FALSE)</f>
        <v>0.5618101545253863</v>
      </c>
      <c r="H222" s="44">
        <v>480196</v>
      </c>
      <c r="I222" s="44">
        <v>676060</v>
      </c>
      <c r="J222" s="44">
        <v>59703</v>
      </c>
      <c r="K222" s="44">
        <v>69079</v>
      </c>
      <c r="L222" s="44">
        <v>24221</v>
      </c>
      <c r="M222" s="44">
        <v>77146</v>
      </c>
      <c r="N222" s="44">
        <v>1395</v>
      </c>
      <c r="O222" s="44">
        <v>502</v>
      </c>
      <c r="P222" s="44">
        <v>39.616165000000002</v>
      </c>
      <c r="Q222" s="44">
        <v>39.270218</v>
      </c>
      <c r="R222" s="44">
        <v>16.302427000000002</v>
      </c>
      <c r="S222" s="44">
        <v>15.984067</v>
      </c>
      <c r="T222" s="44">
        <v>507219.125</v>
      </c>
      <c r="U222" s="44">
        <v>60996.597655999998</v>
      </c>
      <c r="V222" s="44">
        <v>31523.001952999999</v>
      </c>
      <c r="W222" s="44">
        <v>1271.793823</v>
      </c>
      <c r="X222" s="44">
        <v>0</v>
      </c>
      <c r="Y222" s="44">
        <v>0</v>
      </c>
      <c r="Z222" s="44">
        <v>0</v>
      </c>
      <c r="AA222" s="44">
        <v>0</v>
      </c>
      <c r="AB222" s="44">
        <v>0</v>
      </c>
      <c r="AC222" s="44">
        <v>0</v>
      </c>
      <c r="AD222" s="44">
        <v>0</v>
      </c>
    </row>
    <row r="223" spans="1:30" x14ac:dyDescent="0.25">
      <c r="A223">
        <v>222</v>
      </c>
      <c r="B223" t="s">
        <v>101</v>
      </c>
      <c r="C223" t="s">
        <v>102</v>
      </c>
      <c r="D223" t="s">
        <v>103</v>
      </c>
      <c r="E223" t="s">
        <v>104</v>
      </c>
      <c r="F223" s="48">
        <f>VLOOKUP(A223,'TAZ definitions'!$A$1:$E$1902,2,FALSE)</f>
        <v>0.92156862745098034</v>
      </c>
      <c r="G223" s="48">
        <f>VLOOKUP(A223,'TAZ definitions'!$A$1:$E$1902,4,FALSE)</f>
        <v>0.33333333333333331</v>
      </c>
      <c r="H223" s="44">
        <v>483292</v>
      </c>
      <c r="I223" s="44">
        <v>201446</v>
      </c>
      <c r="J223" s="44">
        <v>66175</v>
      </c>
      <c r="K223" s="44">
        <v>30863</v>
      </c>
      <c r="L223" s="44">
        <v>67350</v>
      </c>
      <c r="M223" s="44">
        <v>0</v>
      </c>
      <c r="N223" s="44">
        <v>1097.5</v>
      </c>
      <c r="O223" s="44">
        <v>359</v>
      </c>
      <c r="P223" s="44">
        <v>57.35519</v>
      </c>
      <c r="Q223" s="44">
        <v>55.702755000000003</v>
      </c>
      <c r="R223" s="44">
        <v>23.746675</v>
      </c>
      <c r="S223" s="44">
        <v>22.985748000000001</v>
      </c>
      <c r="T223" s="44">
        <v>460985.59375</v>
      </c>
      <c r="U223" s="44">
        <v>63380.269530999998</v>
      </c>
      <c r="V223" s="44">
        <v>62019.65625</v>
      </c>
      <c r="W223" s="44">
        <v>1039.052124</v>
      </c>
      <c r="X223" s="44">
        <v>482699.96498599998</v>
      </c>
      <c r="Y223" s="44">
        <v>703072.69579899998</v>
      </c>
      <c r="Z223" s="44">
        <v>36187.011844000001</v>
      </c>
      <c r="AA223" s="44">
        <v>713.78444999999999</v>
      </c>
      <c r="AB223" s="44">
        <v>29.489787</v>
      </c>
      <c r="AC223" s="44">
        <v>17.995325000000001</v>
      </c>
      <c r="AD223" s="44">
        <v>204492.273934</v>
      </c>
    </row>
    <row r="224" spans="1:30" x14ac:dyDescent="0.25">
      <c r="A224">
        <v>223</v>
      </c>
      <c r="B224" t="s">
        <v>101</v>
      </c>
      <c r="C224" t="s">
        <v>102</v>
      </c>
      <c r="D224" t="s">
        <v>103</v>
      </c>
      <c r="E224" t="s">
        <v>104</v>
      </c>
      <c r="F224" s="48">
        <f>VLOOKUP(A224,'TAZ definitions'!$A$1:$E$1902,2,FALSE)</f>
        <v>0.52702702702702697</v>
      </c>
      <c r="G224" s="48">
        <f>VLOOKUP(A224,'TAZ definitions'!$A$1:$E$1902,4,FALSE)</f>
        <v>0.46511627906976744</v>
      </c>
      <c r="H224" s="44">
        <v>447525</v>
      </c>
      <c r="I224" s="44">
        <v>505221</v>
      </c>
      <c r="J224" s="44">
        <v>60938</v>
      </c>
      <c r="K224" s="44">
        <v>51459</v>
      </c>
      <c r="L224" s="44">
        <v>67242</v>
      </c>
      <c r="M224" s="44">
        <v>845</v>
      </c>
      <c r="N224" s="44">
        <v>814</v>
      </c>
      <c r="O224" s="44">
        <v>427</v>
      </c>
      <c r="P224" s="44">
        <v>51.888683</v>
      </c>
      <c r="Q224" s="44">
        <v>48.087550999999998</v>
      </c>
      <c r="R224" s="44">
        <v>30.00703</v>
      </c>
      <c r="S224" s="44">
        <v>29.641537</v>
      </c>
      <c r="T224" s="44">
        <v>453478</v>
      </c>
      <c r="U224" s="44">
        <v>59959.964844000002</v>
      </c>
      <c r="V224" s="44">
        <v>60391.246094000002</v>
      </c>
      <c r="W224" s="44">
        <v>774.069885</v>
      </c>
      <c r="X224" s="44">
        <v>426193.17540800001</v>
      </c>
      <c r="Y224" s="44">
        <v>588468.70721599995</v>
      </c>
      <c r="Z224" s="44">
        <v>32104.856692000001</v>
      </c>
      <c r="AA224" s="44">
        <v>600.03419899999994</v>
      </c>
      <c r="AB224" s="44">
        <v>25.596354000000002</v>
      </c>
      <c r="AC224" s="44">
        <v>16.480899000000001</v>
      </c>
      <c r="AD224" s="44">
        <v>186267.11653100001</v>
      </c>
    </row>
    <row r="225" spans="1:30" x14ac:dyDescent="0.25">
      <c r="A225">
        <v>224</v>
      </c>
      <c r="B225" t="s">
        <v>101</v>
      </c>
      <c r="C225" t="s">
        <v>102</v>
      </c>
      <c r="D225" t="s">
        <v>103</v>
      </c>
      <c r="E225" t="s">
        <v>104</v>
      </c>
      <c r="F225" s="48">
        <f>VLOOKUP(A225,'TAZ definitions'!$A$1:$E$1902,2,FALSE)</f>
        <v>0.62077294685990336</v>
      </c>
      <c r="G225" s="48">
        <f>VLOOKUP(A225,'TAZ definitions'!$A$1:$E$1902,4,FALSE)</f>
        <v>0.41935483870967744</v>
      </c>
      <c r="H225" s="44">
        <v>435404</v>
      </c>
      <c r="I225" s="44">
        <v>288643</v>
      </c>
      <c r="J225" s="44">
        <v>57924</v>
      </c>
      <c r="K225" s="44">
        <v>40614</v>
      </c>
      <c r="L225" s="44">
        <v>67242</v>
      </c>
      <c r="M225" s="44">
        <v>666</v>
      </c>
      <c r="N225" s="44">
        <v>814</v>
      </c>
      <c r="O225" s="44">
        <v>427</v>
      </c>
      <c r="P225" s="44">
        <v>52.292839000000001</v>
      </c>
      <c r="Q225" s="44">
        <v>49.119602</v>
      </c>
      <c r="R225" s="44">
        <v>20.156580000000002</v>
      </c>
      <c r="S225" s="44">
        <v>19.330860000000001</v>
      </c>
      <c r="T225" s="44">
        <v>420296.96875</v>
      </c>
      <c r="U225" s="44">
        <v>56142.171875</v>
      </c>
      <c r="V225" s="44">
        <v>60388.910155999998</v>
      </c>
      <c r="W225" s="44">
        <v>774.163635</v>
      </c>
      <c r="X225" s="44">
        <v>0</v>
      </c>
      <c r="Y225" s="44">
        <v>0</v>
      </c>
      <c r="Z225" s="44">
        <v>0</v>
      </c>
      <c r="AA225" s="44">
        <v>0</v>
      </c>
      <c r="AB225" s="44">
        <v>0</v>
      </c>
      <c r="AC225" s="44">
        <v>0</v>
      </c>
      <c r="AD225" s="44">
        <v>0</v>
      </c>
    </row>
    <row r="226" spans="1:30" x14ac:dyDescent="0.25">
      <c r="A226">
        <v>225</v>
      </c>
      <c r="B226" t="s">
        <v>101</v>
      </c>
      <c r="C226" t="s">
        <v>102</v>
      </c>
      <c r="D226" t="s">
        <v>103</v>
      </c>
      <c r="E226" t="s">
        <v>104</v>
      </c>
      <c r="F226" s="48">
        <f>VLOOKUP(A226,'TAZ definitions'!$A$1:$E$1902,2,FALSE)</f>
        <v>0.28143133462282399</v>
      </c>
      <c r="G226" s="48">
        <f>VLOOKUP(A226,'TAZ definitions'!$A$1:$E$1902,4,FALSE)</f>
        <v>0.4259927797833935</v>
      </c>
      <c r="H226" s="44">
        <v>404278</v>
      </c>
      <c r="I226" s="44">
        <v>495635</v>
      </c>
      <c r="J226" s="44">
        <v>52950</v>
      </c>
      <c r="K226" s="44">
        <v>49886</v>
      </c>
      <c r="L226" s="44">
        <v>52660</v>
      </c>
      <c r="M226" s="44">
        <v>17715</v>
      </c>
      <c r="N226" s="44">
        <v>645</v>
      </c>
      <c r="O226" s="44">
        <v>427</v>
      </c>
      <c r="P226" s="44">
        <v>44.736271000000002</v>
      </c>
      <c r="Q226" s="44">
        <v>44.238190000000003</v>
      </c>
      <c r="R226" s="44">
        <v>17.602312000000001</v>
      </c>
      <c r="S226" s="44">
        <v>16.890872999999999</v>
      </c>
      <c r="T226" s="44">
        <v>415204.8125</v>
      </c>
      <c r="U226" s="44">
        <v>52583.53125</v>
      </c>
      <c r="V226" s="44">
        <v>48480.378905999998</v>
      </c>
      <c r="W226" s="44">
        <v>618.92596400000002</v>
      </c>
      <c r="X226" s="44">
        <v>35370.409908000001</v>
      </c>
      <c r="Y226" s="44">
        <v>54521.595999999998</v>
      </c>
      <c r="Z226" s="44">
        <v>4054.8642249999998</v>
      </c>
      <c r="AA226" s="44">
        <v>62.414181999999997</v>
      </c>
      <c r="AB226" s="44">
        <v>2.575253</v>
      </c>
      <c r="AC226" s="44">
        <v>1.785544</v>
      </c>
      <c r="AD226" s="44">
        <v>20225.799276000002</v>
      </c>
    </row>
    <row r="227" spans="1:30" x14ac:dyDescent="0.25">
      <c r="A227">
        <v>226</v>
      </c>
      <c r="B227" t="s">
        <v>101</v>
      </c>
      <c r="C227" t="s">
        <v>102</v>
      </c>
      <c r="D227" t="s">
        <v>103</v>
      </c>
      <c r="E227" t="s">
        <v>104</v>
      </c>
      <c r="F227" s="48">
        <f>VLOOKUP(A227,'TAZ definitions'!$A$1:$E$1902,2,FALSE)</f>
        <v>0.27710843373493976</v>
      </c>
      <c r="G227" s="48">
        <f>VLOOKUP(A227,'TAZ definitions'!$A$1:$E$1902,4,FALSE)</f>
        <v>0.42677824267782427</v>
      </c>
      <c r="H227" s="44">
        <v>402994</v>
      </c>
      <c r="I227" s="44">
        <v>465674</v>
      </c>
      <c r="J227" s="44">
        <v>52636</v>
      </c>
      <c r="K227" s="44">
        <v>47968</v>
      </c>
      <c r="L227" s="44">
        <v>22298</v>
      </c>
      <c r="M227" s="44">
        <v>17927</v>
      </c>
      <c r="N227" s="44">
        <v>645</v>
      </c>
      <c r="O227" s="44">
        <v>427</v>
      </c>
      <c r="P227" s="44">
        <v>43.741267999999998</v>
      </c>
      <c r="Q227" s="44">
        <v>44.057465000000001</v>
      </c>
      <c r="R227" s="44">
        <v>20.112604000000001</v>
      </c>
      <c r="S227" s="44">
        <v>19.482863999999999</v>
      </c>
      <c r="T227" s="44">
        <v>411135.5</v>
      </c>
      <c r="U227" s="44">
        <v>52029.675780999998</v>
      </c>
      <c r="V227" s="44">
        <v>21730.251952999999</v>
      </c>
      <c r="W227" s="44">
        <v>616.68402100000003</v>
      </c>
      <c r="X227" s="44">
        <v>198995.55861499999</v>
      </c>
      <c r="Y227" s="44">
        <v>279515.84597199998</v>
      </c>
      <c r="Z227" s="44">
        <v>18972.528836000001</v>
      </c>
      <c r="AA227" s="44">
        <v>318.12872700000003</v>
      </c>
      <c r="AB227" s="44">
        <v>12.429898</v>
      </c>
      <c r="AC227" s="44">
        <v>8.8261149999999997</v>
      </c>
      <c r="AD227" s="44">
        <v>99709.018419999993</v>
      </c>
    </row>
    <row r="228" spans="1:30" x14ac:dyDescent="0.25">
      <c r="A228">
        <v>227</v>
      </c>
      <c r="B228" t="s">
        <v>101</v>
      </c>
      <c r="C228" t="s">
        <v>102</v>
      </c>
      <c r="D228" t="s">
        <v>103</v>
      </c>
      <c r="E228" t="s">
        <v>104</v>
      </c>
      <c r="F228" s="48">
        <f>VLOOKUP(A228,'TAZ definitions'!$A$1:$E$1902,2,FALSE)</f>
        <v>0.27338563669281835</v>
      </c>
      <c r="G228" s="48">
        <f>VLOOKUP(A228,'TAZ definitions'!$A$1:$E$1902,4,FALSE)</f>
        <v>0.63179916317991636</v>
      </c>
      <c r="H228" s="44">
        <v>483674</v>
      </c>
      <c r="I228" s="44">
        <v>684887</v>
      </c>
      <c r="J228" s="44">
        <v>61095</v>
      </c>
      <c r="K228" s="44">
        <v>70477</v>
      </c>
      <c r="L228" s="44">
        <v>93363</v>
      </c>
      <c r="M228" s="44">
        <v>54293</v>
      </c>
      <c r="N228" s="44">
        <v>645</v>
      </c>
      <c r="O228" s="44">
        <v>367</v>
      </c>
      <c r="P228" s="44">
        <v>39.893517000000003</v>
      </c>
      <c r="Q228" s="44">
        <v>40.079773000000003</v>
      </c>
      <c r="R228" s="44">
        <v>19.602989000000001</v>
      </c>
      <c r="S228" s="44">
        <v>19.315134</v>
      </c>
      <c r="T228" s="44">
        <v>510169.1875</v>
      </c>
      <c r="U228" s="44">
        <v>62330.394530999998</v>
      </c>
      <c r="V228" s="44">
        <v>88218.367188000004</v>
      </c>
      <c r="W228" s="44">
        <v>608.39373799999998</v>
      </c>
      <c r="X228" s="44">
        <v>126108.510539</v>
      </c>
      <c r="Y228" s="44">
        <v>167356.706779</v>
      </c>
      <c r="Z228" s="44">
        <v>12601.900478</v>
      </c>
      <c r="AA228" s="44">
        <v>201.125302</v>
      </c>
      <c r="AB228" s="44">
        <v>8.3222799999999992</v>
      </c>
      <c r="AC228" s="44">
        <v>5.805326</v>
      </c>
      <c r="AD228" s="44">
        <v>65344.510942000001</v>
      </c>
    </row>
    <row r="229" spans="1:30" x14ac:dyDescent="0.25">
      <c r="A229">
        <v>228</v>
      </c>
      <c r="B229" t="s">
        <v>101</v>
      </c>
      <c r="C229" t="s">
        <v>102</v>
      </c>
      <c r="D229" t="s">
        <v>103</v>
      </c>
      <c r="E229" t="s">
        <v>104</v>
      </c>
      <c r="F229" s="48">
        <f>VLOOKUP(A229,'TAZ definitions'!$A$1:$E$1902,2,FALSE)</f>
        <v>0</v>
      </c>
      <c r="G229" s="48">
        <f>VLOOKUP(A229,'TAZ definitions'!$A$1:$E$1902,4,FALSE)</f>
        <v>0</v>
      </c>
      <c r="H229" s="44">
        <v>438125</v>
      </c>
      <c r="I229" s="44">
        <v>597785</v>
      </c>
      <c r="J229" s="44">
        <v>55418</v>
      </c>
      <c r="K229" s="44">
        <v>60633</v>
      </c>
      <c r="L229" s="44">
        <v>22103</v>
      </c>
      <c r="M229" s="44">
        <v>66586</v>
      </c>
      <c r="N229" s="44">
        <v>645</v>
      </c>
      <c r="O229" s="44">
        <v>180</v>
      </c>
      <c r="P229" s="44">
        <v>49.299895999999997</v>
      </c>
      <c r="Q229" s="44">
        <v>48.596786000000002</v>
      </c>
      <c r="R229" s="44">
        <v>32.048533999999997</v>
      </c>
      <c r="S229" s="44">
        <v>31.648803999999998</v>
      </c>
      <c r="T229" s="44">
        <v>459043.28125</v>
      </c>
      <c r="U229" s="44">
        <v>56101.253905999998</v>
      </c>
      <c r="V229" s="44">
        <v>27931.056640999999</v>
      </c>
      <c r="W229" s="44">
        <v>584.07678199999998</v>
      </c>
      <c r="X229" s="44">
        <v>31064.016262000001</v>
      </c>
      <c r="Y229" s="44">
        <v>43171.194584999997</v>
      </c>
      <c r="Z229" s="44">
        <v>2839.871525</v>
      </c>
      <c r="AA229" s="44">
        <v>50.096102999999999</v>
      </c>
      <c r="AB229" s="44">
        <v>2.103653</v>
      </c>
      <c r="AC229" s="44">
        <v>1.3872580000000001</v>
      </c>
      <c r="AD229" s="44">
        <v>15808.006907999999</v>
      </c>
    </row>
    <row r="230" spans="1:30" x14ac:dyDescent="0.25">
      <c r="A230">
        <v>229</v>
      </c>
      <c r="B230" t="s">
        <v>101</v>
      </c>
      <c r="C230" t="s">
        <v>102</v>
      </c>
      <c r="D230" t="s">
        <v>103</v>
      </c>
      <c r="E230" t="s">
        <v>104</v>
      </c>
      <c r="F230" s="48">
        <f>VLOOKUP(A230,'TAZ definitions'!$A$1:$E$1902,2,FALSE)</f>
        <v>0.71550497866287344</v>
      </c>
      <c r="G230" s="48">
        <f>VLOOKUP(A230,'TAZ definitions'!$A$1:$E$1902,4,FALSE)</f>
        <v>0.6711111111111111</v>
      </c>
      <c r="H230" s="44">
        <v>470456</v>
      </c>
      <c r="I230" s="44">
        <v>687388</v>
      </c>
      <c r="J230" s="44">
        <v>58423</v>
      </c>
      <c r="K230" s="44">
        <v>71132</v>
      </c>
      <c r="L230" s="44">
        <v>63457</v>
      </c>
      <c r="M230" s="44">
        <v>81558</v>
      </c>
      <c r="N230" s="44">
        <v>645</v>
      </c>
      <c r="O230" s="44">
        <v>375</v>
      </c>
      <c r="P230" s="44">
        <v>39.373859000000003</v>
      </c>
      <c r="Q230" s="44">
        <v>39.734366999999999</v>
      </c>
      <c r="R230" s="44">
        <v>18.70513</v>
      </c>
      <c r="S230" s="44">
        <v>18.206648000000001</v>
      </c>
      <c r="T230" s="44">
        <v>498565.65625</v>
      </c>
      <c r="U230" s="44">
        <v>60069.8125</v>
      </c>
      <c r="V230" s="44">
        <v>65802.5</v>
      </c>
      <c r="W230" s="44">
        <v>610.01385500000004</v>
      </c>
      <c r="X230" s="44">
        <v>0</v>
      </c>
      <c r="Y230" s="44">
        <v>0</v>
      </c>
      <c r="Z230" s="44">
        <v>0</v>
      </c>
      <c r="AA230" s="44">
        <v>0</v>
      </c>
      <c r="AB230" s="44">
        <v>0</v>
      </c>
      <c r="AC230" s="44">
        <v>0</v>
      </c>
      <c r="AD230" s="44">
        <v>0</v>
      </c>
    </row>
    <row r="231" spans="1:30" x14ac:dyDescent="0.25">
      <c r="A231">
        <v>230</v>
      </c>
      <c r="B231" t="s">
        <v>101</v>
      </c>
      <c r="C231" t="s">
        <v>102</v>
      </c>
      <c r="D231" t="s">
        <v>103</v>
      </c>
      <c r="E231" t="s">
        <v>104</v>
      </c>
      <c r="F231" s="48">
        <f>VLOOKUP(A231,'TAZ definitions'!$A$1:$E$1902,2,FALSE)</f>
        <v>0.35682819383259912</v>
      </c>
      <c r="G231" s="48">
        <f>VLOOKUP(A231,'TAZ definitions'!$A$1:$E$1902,4,FALSE)</f>
        <v>0.64314247669773639</v>
      </c>
      <c r="H231" s="44">
        <v>510162</v>
      </c>
      <c r="I231" s="44">
        <v>706361</v>
      </c>
      <c r="J231" s="44">
        <v>64665</v>
      </c>
      <c r="K231" s="44">
        <v>74583</v>
      </c>
      <c r="L231" s="44">
        <v>101108</v>
      </c>
      <c r="M231" s="44">
        <v>84241</v>
      </c>
      <c r="N231" s="44">
        <v>645</v>
      </c>
      <c r="O231" s="44">
        <v>928.33331299999998</v>
      </c>
      <c r="P231" s="44">
        <v>38.739353000000001</v>
      </c>
      <c r="Q231" s="44">
        <v>38.564383999999997</v>
      </c>
      <c r="R231" s="44">
        <v>17.175560000000001</v>
      </c>
      <c r="S231" s="44">
        <v>17.081385000000001</v>
      </c>
      <c r="T231" s="44">
        <v>535445.625</v>
      </c>
      <c r="U231" s="44">
        <v>65943.101563000004</v>
      </c>
      <c r="V231" s="44">
        <v>98934.390625</v>
      </c>
      <c r="W231" s="44">
        <v>681.51232900000002</v>
      </c>
      <c r="X231" s="44">
        <v>90485.816196999993</v>
      </c>
      <c r="Y231" s="44">
        <v>117344.17847100001</v>
      </c>
      <c r="Z231" s="44">
        <v>8081.8015260000002</v>
      </c>
      <c r="AA231" s="44">
        <v>136.85000600000001</v>
      </c>
      <c r="AB231" s="44">
        <v>4.7419960000000003</v>
      </c>
      <c r="AC231" s="44">
        <v>3.7437960000000001</v>
      </c>
      <c r="AD231" s="44">
        <v>41588.984671999999</v>
      </c>
    </row>
    <row r="232" spans="1:30" x14ac:dyDescent="0.25">
      <c r="A232">
        <v>231</v>
      </c>
      <c r="B232" t="s">
        <v>101</v>
      </c>
      <c r="C232" t="s">
        <v>102</v>
      </c>
      <c r="D232" t="s">
        <v>103</v>
      </c>
      <c r="E232" t="s">
        <v>104</v>
      </c>
      <c r="F232" s="48">
        <f>VLOOKUP(A232,'TAZ definitions'!$A$1:$E$1902,2,FALSE)</f>
        <v>0.34059829059829061</v>
      </c>
      <c r="G232" s="48">
        <f>VLOOKUP(A232,'TAZ definitions'!$A$1:$E$1902,4,FALSE)</f>
        <v>0.57502095557418276</v>
      </c>
      <c r="H232" s="44">
        <v>479312</v>
      </c>
      <c r="I232" s="44">
        <v>686213</v>
      </c>
      <c r="J232" s="44">
        <v>59237</v>
      </c>
      <c r="K232" s="44">
        <v>71447</v>
      </c>
      <c r="L232" s="44">
        <v>65103</v>
      </c>
      <c r="M232" s="44">
        <v>82952</v>
      </c>
      <c r="N232" s="44">
        <v>1128</v>
      </c>
      <c r="O232" s="44">
        <v>427</v>
      </c>
      <c r="P232" s="44">
        <v>39.811779000000001</v>
      </c>
      <c r="Q232" s="44">
        <v>39.348765999999998</v>
      </c>
      <c r="R232" s="44">
        <v>16.991302000000001</v>
      </c>
      <c r="S232" s="44">
        <v>16.461590000000001</v>
      </c>
      <c r="T232" s="44">
        <v>509712.28125</v>
      </c>
      <c r="U232" s="44">
        <v>61031.03125</v>
      </c>
      <c r="V232" s="44">
        <v>67725.578125</v>
      </c>
      <c r="W232" s="44">
        <v>1025.0009769999999</v>
      </c>
      <c r="X232" s="44">
        <v>417941.19228299998</v>
      </c>
      <c r="Y232" s="44">
        <v>569415.59278499999</v>
      </c>
      <c r="Z232" s="44">
        <v>37903.795002999999</v>
      </c>
      <c r="AA232" s="44">
        <v>615.22252600000002</v>
      </c>
      <c r="AB232" s="44">
        <v>25.824608000000001</v>
      </c>
      <c r="AC232" s="44">
        <v>16.910246999999998</v>
      </c>
      <c r="AD232" s="44">
        <v>193539.40518500001</v>
      </c>
    </row>
    <row r="233" spans="1:30" x14ac:dyDescent="0.25">
      <c r="A233">
        <v>232</v>
      </c>
      <c r="B233" t="s">
        <v>101</v>
      </c>
      <c r="C233" t="s">
        <v>102</v>
      </c>
      <c r="D233" t="s">
        <v>103</v>
      </c>
      <c r="E233" t="s">
        <v>104</v>
      </c>
      <c r="F233" s="48">
        <f>VLOOKUP(A233,'TAZ definitions'!$A$1:$E$1902,2,FALSE)</f>
        <v>0.27639424763240966</v>
      </c>
      <c r="G233" s="48">
        <f>VLOOKUP(A233,'TAZ definitions'!$A$1:$E$1902,4,FALSE)</f>
        <v>0.57956015523932725</v>
      </c>
      <c r="H233" s="44">
        <v>483852</v>
      </c>
      <c r="I233" s="44">
        <v>669271</v>
      </c>
      <c r="J233" s="44">
        <v>61200</v>
      </c>
      <c r="K233" s="44">
        <v>67107</v>
      </c>
      <c r="L233" s="44">
        <v>65103</v>
      </c>
      <c r="M233" s="44">
        <v>77146</v>
      </c>
      <c r="N233" s="44">
        <v>1277</v>
      </c>
      <c r="O233" s="44">
        <v>454</v>
      </c>
      <c r="P233" s="44">
        <v>41.130992999999997</v>
      </c>
      <c r="Q233" s="44">
        <v>42.957450999999999</v>
      </c>
      <c r="R233" s="44">
        <v>17.386610000000001</v>
      </c>
      <c r="S233" s="44">
        <v>17.042266999999999</v>
      </c>
      <c r="T233" s="44">
        <v>508719.5625</v>
      </c>
      <c r="U233" s="44">
        <v>61992.222655999998</v>
      </c>
      <c r="V233" s="44">
        <v>66718.15625</v>
      </c>
      <c r="W233" s="44">
        <v>1166.6229249999999</v>
      </c>
      <c r="X233" s="44">
        <v>349945.18077199999</v>
      </c>
      <c r="Y233" s="44">
        <v>547981.83963599999</v>
      </c>
      <c r="Z233" s="44">
        <v>34847.346563999999</v>
      </c>
      <c r="AA233" s="44">
        <v>610.81607699999995</v>
      </c>
      <c r="AB233" s="44">
        <v>24.312953</v>
      </c>
      <c r="AC233" s="44">
        <v>16.980919</v>
      </c>
      <c r="AD233" s="44">
        <v>192304.69876200001</v>
      </c>
    </row>
    <row r="234" spans="1:30" x14ac:dyDescent="0.25">
      <c r="A234">
        <v>233</v>
      </c>
      <c r="B234" t="s">
        <v>101</v>
      </c>
      <c r="C234" t="s">
        <v>102</v>
      </c>
      <c r="D234" t="s">
        <v>103</v>
      </c>
      <c r="E234" t="s">
        <v>104</v>
      </c>
      <c r="F234" s="48">
        <f>VLOOKUP(A234,'TAZ definitions'!$A$1:$E$1902,2,FALSE)</f>
        <v>0.3800524934383202</v>
      </c>
      <c r="G234" s="48">
        <f>VLOOKUP(A234,'TAZ definitions'!$A$1:$E$1902,4,FALSE)</f>
        <v>0.46065259117082535</v>
      </c>
      <c r="H234" s="44">
        <v>539205</v>
      </c>
      <c r="I234" s="44">
        <v>754124</v>
      </c>
      <c r="J234" s="44">
        <v>68582</v>
      </c>
      <c r="K234" s="44">
        <v>79863</v>
      </c>
      <c r="L234" s="44">
        <v>72284</v>
      </c>
      <c r="M234" s="44">
        <v>110491</v>
      </c>
      <c r="N234" s="44">
        <v>1656.333374</v>
      </c>
      <c r="O234" s="44">
        <v>1329.333374</v>
      </c>
      <c r="P234" s="44">
        <v>36.740814</v>
      </c>
      <c r="Q234" s="44">
        <v>36.369185999999999</v>
      </c>
      <c r="R234" s="44">
        <v>17.783352000000001</v>
      </c>
      <c r="S234" s="44">
        <v>17.482347000000001</v>
      </c>
      <c r="T234" s="44">
        <v>574991.3125</v>
      </c>
      <c r="U234" s="44">
        <v>70460.414063000004</v>
      </c>
      <c r="V234" s="44">
        <v>78645.875</v>
      </c>
      <c r="W234" s="44">
        <v>1601.8842770000001</v>
      </c>
      <c r="X234" s="44">
        <v>306136.50687899999</v>
      </c>
      <c r="Y234" s="44">
        <v>423358.99764399999</v>
      </c>
      <c r="Z234" s="44">
        <v>26218.880891000001</v>
      </c>
      <c r="AA234" s="44">
        <v>455.38185700000002</v>
      </c>
      <c r="AB234" s="44">
        <v>19.826319999999999</v>
      </c>
      <c r="AC234" s="44">
        <v>12.616312000000001</v>
      </c>
      <c r="AD234" s="44">
        <v>144394.40369400001</v>
      </c>
    </row>
    <row r="235" spans="1:30" x14ac:dyDescent="0.25">
      <c r="A235">
        <v>234</v>
      </c>
      <c r="B235" t="s">
        <v>101</v>
      </c>
      <c r="C235" t="s">
        <v>102</v>
      </c>
      <c r="D235" t="s">
        <v>103</v>
      </c>
      <c r="E235" t="s">
        <v>104</v>
      </c>
      <c r="F235" s="48">
        <f>VLOOKUP(A235,'TAZ definitions'!$A$1:$E$1902,2,FALSE)</f>
        <v>0.51614987080103358</v>
      </c>
      <c r="G235" s="48">
        <f>VLOOKUP(A235,'TAZ definitions'!$A$1:$E$1902,4,FALSE)</f>
        <v>0.49184782608695654</v>
      </c>
      <c r="H235" s="44">
        <v>517032</v>
      </c>
      <c r="I235" s="44">
        <v>787373</v>
      </c>
      <c r="J235" s="44">
        <v>65981</v>
      </c>
      <c r="K235" s="44">
        <v>86311</v>
      </c>
      <c r="L235" s="44">
        <v>69906</v>
      </c>
      <c r="M235" s="44">
        <v>140355</v>
      </c>
      <c r="N235" s="44">
        <v>1155</v>
      </c>
      <c r="O235" s="44">
        <v>1672.833374</v>
      </c>
      <c r="P235" s="44">
        <v>35.424518999999997</v>
      </c>
      <c r="Q235" s="44">
        <v>35.011032</v>
      </c>
      <c r="R235" s="44">
        <v>17.079784</v>
      </c>
      <c r="S235" s="44">
        <v>16.793876999999998</v>
      </c>
      <c r="T235" s="44">
        <v>563772.8125</v>
      </c>
      <c r="U235" s="44">
        <v>69495.96875</v>
      </c>
      <c r="V235" s="44">
        <v>82086.335938000004</v>
      </c>
      <c r="W235" s="44">
        <v>1244.5311280000001</v>
      </c>
      <c r="X235" s="44">
        <v>162337.736511</v>
      </c>
      <c r="Y235" s="44">
        <v>162337.736511</v>
      </c>
      <c r="Z235" s="44">
        <v>13937.0957</v>
      </c>
      <c r="AA235" s="44">
        <v>225.36049199999999</v>
      </c>
      <c r="AB235" s="44">
        <v>12.750146000000001</v>
      </c>
      <c r="AC235" s="44">
        <v>7.4245549999999998</v>
      </c>
      <c r="AD235" s="44">
        <v>85384.995135000005</v>
      </c>
    </row>
    <row r="236" spans="1:30" x14ac:dyDescent="0.25">
      <c r="A236">
        <v>235</v>
      </c>
      <c r="B236" t="s">
        <v>101</v>
      </c>
      <c r="C236" t="s">
        <v>102</v>
      </c>
      <c r="D236" t="s">
        <v>103</v>
      </c>
      <c r="E236" t="s">
        <v>104</v>
      </c>
      <c r="F236" s="48">
        <f>VLOOKUP(A236,'TAZ definitions'!$A$1:$E$1902,2,FALSE)</f>
        <v>0.31622602384655263</v>
      </c>
      <c r="G236" s="48">
        <f>VLOOKUP(A236,'TAZ definitions'!$A$1:$E$1902,4,FALSE)</f>
        <v>0.47144592952612396</v>
      </c>
      <c r="H236" s="44">
        <v>523630</v>
      </c>
      <c r="I236" s="44">
        <v>752450</v>
      </c>
      <c r="J236" s="44">
        <v>68994</v>
      </c>
      <c r="K236" s="44">
        <v>80938</v>
      </c>
      <c r="L236" s="44">
        <v>70101</v>
      </c>
      <c r="M236" s="44">
        <v>82855</v>
      </c>
      <c r="N236" s="44">
        <v>693</v>
      </c>
      <c r="O236" s="44">
        <v>928.33331299999998</v>
      </c>
      <c r="P236" s="44">
        <v>37.442267999999999</v>
      </c>
      <c r="Q236" s="44">
        <v>37.623913000000002</v>
      </c>
      <c r="R236" s="44">
        <v>18.005109999999998</v>
      </c>
      <c r="S236" s="44">
        <v>17.635092</v>
      </c>
      <c r="T236" s="44">
        <v>559759.8125</v>
      </c>
      <c r="U236" s="44">
        <v>70879.90625</v>
      </c>
      <c r="V236" s="44">
        <v>72114.804688000004</v>
      </c>
      <c r="W236" s="44">
        <v>730.15820299999996</v>
      </c>
      <c r="X236" s="44">
        <v>0</v>
      </c>
      <c r="Y236" s="44">
        <v>0</v>
      </c>
      <c r="Z236" s="44">
        <v>0</v>
      </c>
      <c r="AA236" s="44">
        <v>0</v>
      </c>
      <c r="AB236" s="44">
        <v>0</v>
      </c>
      <c r="AC236" s="44">
        <v>0</v>
      </c>
      <c r="AD236" s="44">
        <v>0</v>
      </c>
    </row>
    <row r="237" spans="1:30" x14ac:dyDescent="0.25">
      <c r="A237">
        <v>236</v>
      </c>
      <c r="B237" t="s">
        <v>101</v>
      </c>
      <c r="C237" t="s">
        <v>102</v>
      </c>
      <c r="D237" t="s">
        <v>103</v>
      </c>
      <c r="E237" t="s">
        <v>104</v>
      </c>
      <c r="F237" s="48">
        <f>VLOOKUP(A237,'TAZ definitions'!$A$1:$E$1902,2,FALSE)</f>
        <v>0.3270397842211733</v>
      </c>
      <c r="G237" s="48">
        <f>VLOOKUP(A237,'TAZ definitions'!$A$1:$E$1902,4,FALSE)</f>
        <v>0.71945701357466063</v>
      </c>
      <c r="H237" s="44">
        <v>547537</v>
      </c>
      <c r="I237" s="44">
        <v>763941</v>
      </c>
      <c r="J237" s="44">
        <v>68909</v>
      </c>
      <c r="K237" s="44">
        <v>82208</v>
      </c>
      <c r="L237" s="44">
        <v>73125</v>
      </c>
      <c r="M237" s="44">
        <v>112924</v>
      </c>
      <c r="N237" s="44">
        <v>1656.333374</v>
      </c>
      <c r="O237" s="44">
        <v>1329.333374</v>
      </c>
      <c r="P237" s="44">
        <v>36.609408999999999</v>
      </c>
      <c r="Q237" s="44">
        <v>36.960048999999998</v>
      </c>
      <c r="R237" s="44">
        <v>19.952307000000001</v>
      </c>
      <c r="S237" s="44">
        <v>19.921745000000001</v>
      </c>
      <c r="T237" s="44">
        <v>580338.6875</v>
      </c>
      <c r="U237" s="44">
        <v>70924.8125</v>
      </c>
      <c r="V237" s="44">
        <v>79157.570313000004</v>
      </c>
      <c r="W237" s="44">
        <v>1606.768188</v>
      </c>
      <c r="X237" s="44">
        <v>189896.64989100001</v>
      </c>
      <c r="Y237" s="44">
        <v>224105.262231</v>
      </c>
      <c r="Z237" s="44">
        <v>15083.457833</v>
      </c>
      <c r="AA237" s="44">
        <v>264.06785200000002</v>
      </c>
      <c r="AB237" s="44">
        <v>11.082779</v>
      </c>
      <c r="AC237" s="44">
        <v>7.4911690000000002</v>
      </c>
      <c r="AD237" s="44">
        <v>84442.147467000003</v>
      </c>
    </row>
    <row r="238" spans="1:30" x14ac:dyDescent="0.25">
      <c r="A238">
        <v>237</v>
      </c>
      <c r="B238" t="s">
        <v>101</v>
      </c>
      <c r="C238" t="s">
        <v>102</v>
      </c>
      <c r="D238" t="s">
        <v>103</v>
      </c>
      <c r="E238" t="s">
        <v>104</v>
      </c>
      <c r="F238" s="48">
        <f>VLOOKUP(A238,'TAZ definitions'!$A$1:$E$1902,2,FALSE)</f>
        <v>0.45718654434250766</v>
      </c>
      <c r="G238" s="48">
        <f>VLOOKUP(A238,'TAZ definitions'!$A$1:$E$1902,4,FALSE)</f>
        <v>0.71584699453551914</v>
      </c>
      <c r="H238" s="44">
        <v>556071</v>
      </c>
      <c r="I238" s="44">
        <v>762158</v>
      </c>
      <c r="J238" s="44">
        <v>70100</v>
      </c>
      <c r="K238" s="44">
        <v>82106</v>
      </c>
      <c r="L238" s="44">
        <v>78171</v>
      </c>
      <c r="M238" s="44">
        <v>139802</v>
      </c>
      <c r="N238" s="44">
        <v>1656.333374</v>
      </c>
      <c r="O238" s="44">
        <v>1329.333374</v>
      </c>
      <c r="P238" s="44">
        <v>35.155318999999999</v>
      </c>
      <c r="Q238" s="44">
        <v>35.689072000000003</v>
      </c>
      <c r="R238" s="44">
        <v>18.761327999999999</v>
      </c>
      <c r="S238" s="44">
        <v>19.018875000000001</v>
      </c>
      <c r="T238" s="44">
        <v>590973.6875</v>
      </c>
      <c r="U238" s="44">
        <v>72133.320313000004</v>
      </c>
      <c r="V238" s="44">
        <v>88608.765625</v>
      </c>
      <c r="W238" s="44">
        <v>1600.9528809999999</v>
      </c>
      <c r="X238" s="44">
        <v>555567.80531700002</v>
      </c>
      <c r="Y238" s="44">
        <v>807762.23126599996</v>
      </c>
      <c r="Z238" s="44">
        <v>52529.962065</v>
      </c>
      <c r="AA238" s="44">
        <v>897.17598799999996</v>
      </c>
      <c r="AB238" s="44">
        <v>35.722884000000001</v>
      </c>
      <c r="AC238" s="44">
        <v>25.609359000000001</v>
      </c>
      <c r="AD238" s="44">
        <v>283937.71636899997</v>
      </c>
    </row>
    <row r="239" spans="1:30" x14ac:dyDescent="0.25">
      <c r="A239">
        <v>238</v>
      </c>
      <c r="B239" t="s">
        <v>101</v>
      </c>
      <c r="C239" t="s">
        <v>102</v>
      </c>
      <c r="D239" t="s">
        <v>103</v>
      </c>
      <c r="E239" t="s">
        <v>104</v>
      </c>
      <c r="F239" s="48">
        <f>VLOOKUP(A239,'TAZ definitions'!$A$1:$E$1902,2,FALSE)</f>
        <v>0</v>
      </c>
      <c r="G239" s="48">
        <f>VLOOKUP(A239,'TAZ definitions'!$A$1:$E$1902,4,FALSE)</f>
        <v>0</v>
      </c>
      <c r="H239" s="44">
        <v>557770</v>
      </c>
      <c r="I239" s="44">
        <v>865807</v>
      </c>
      <c r="J239" s="44">
        <v>75189</v>
      </c>
      <c r="K239" s="44">
        <v>95272</v>
      </c>
      <c r="L239" s="44">
        <v>102483</v>
      </c>
      <c r="M239" s="44">
        <v>83327</v>
      </c>
      <c r="N239" s="44">
        <v>1132.5</v>
      </c>
      <c r="O239" s="44">
        <v>1450.5</v>
      </c>
      <c r="P239" s="44">
        <v>42.685654</v>
      </c>
      <c r="Q239" s="44">
        <v>46.314568000000001</v>
      </c>
      <c r="R239" s="44">
        <v>23.356228000000002</v>
      </c>
      <c r="S239" s="44">
        <v>22.678944000000001</v>
      </c>
      <c r="T239" s="44">
        <v>627480.125</v>
      </c>
      <c r="U239" s="44">
        <v>79733.875</v>
      </c>
      <c r="V239" s="44">
        <v>98147.90625</v>
      </c>
      <c r="W239" s="44">
        <v>1204.4648440000001</v>
      </c>
      <c r="X239" s="44">
        <v>178122.60808100001</v>
      </c>
      <c r="Y239" s="44">
        <v>404489.66645399999</v>
      </c>
      <c r="Z239" s="44">
        <v>18697.765393999998</v>
      </c>
      <c r="AA239" s="44">
        <v>413.434752</v>
      </c>
      <c r="AB239" s="44">
        <v>17.05631</v>
      </c>
      <c r="AC239" s="44">
        <v>9.8800050000000006</v>
      </c>
      <c r="AD239" s="44">
        <v>111806.817927</v>
      </c>
    </row>
    <row r="240" spans="1:30" x14ac:dyDescent="0.25">
      <c r="A240">
        <v>239</v>
      </c>
      <c r="B240" t="s">
        <v>101</v>
      </c>
      <c r="C240" t="s">
        <v>102</v>
      </c>
      <c r="D240" t="s">
        <v>103</v>
      </c>
      <c r="E240" t="s">
        <v>104</v>
      </c>
      <c r="F240" s="48">
        <f>VLOOKUP(A240,'TAZ definitions'!$A$1:$E$1902,2,FALSE)</f>
        <v>0.85611510791366907</v>
      </c>
      <c r="G240" s="48">
        <f>VLOOKUP(A240,'TAZ definitions'!$A$1:$E$1902,4,FALSE)</f>
        <v>0.46</v>
      </c>
      <c r="H240" s="44">
        <v>491553</v>
      </c>
      <c r="I240" s="44">
        <v>241864</v>
      </c>
      <c r="J240" s="44">
        <v>70963</v>
      </c>
      <c r="K240" s="44">
        <v>29485</v>
      </c>
      <c r="L240" s="44">
        <v>66503</v>
      </c>
      <c r="M240" s="44">
        <v>0</v>
      </c>
      <c r="N240" s="44">
        <v>1076.5</v>
      </c>
      <c r="O240" s="44">
        <v>359</v>
      </c>
      <c r="P240" s="44">
        <v>57.511929000000002</v>
      </c>
      <c r="Q240" s="44">
        <v>52.22184</v>
      </c>
      <c r="R240" s="44">
        <v>30.717312</v>
      </c>
      <c r="S240" s="44">
        <v>30.668783000000001</v>
      </c>
      <c r="T240" s="44">
        <v>466823.09375</v>
      </c>
      <c r="U240" s="44">
        <v>66854.898438000004</v>
      </c>
      <c r="V240" s="44">
        <v>59916.351562999997</v>
      </c>
      <c r="W240" s="44">
        <v>1005.436768</v>
      </c>
      <c r="X240" s="44">
        <v>200757.08312200001</v>
      </c>
      <c r="Y240" s="44">
        <v>359129.50138099998</v>
      </c>
      <c r="Z240" s="44">
        <v>16554.535029999999</v>
      </c>
      <c r="AA240" s="44">
        <v>334.900936</v>
      </c>
      <c r="AB240" s="44">
        <v>13.473614</v>
      </c>
      <c r="AC240" s="44">
        <v>8.5373009999999994</v>
      </c>
      <c r="AD240" s="44">
        <v>97968.780169999998</v>
      </c>
    </row>
    <row r="241" spans="1:30" x14ac:dyDescent="0.25">
      <c r="A241">
        <v>240</v>
      </c>
      <c r="B241" t="s">
        <v>101</v>
      </c>
      <c r="C241" t="s">
        <v>102</v>
      </c>
      <c r="D241" t="s">
        <v>103</v>
      </c>
      <c r="E241" t="s">
        <v>104</v>
      </c>
      <c r="F241" s="48">
        <f>VLOOKUP(A241,'TAZ definitions'!$A$1:$E$1902,2,FALSE)</f>
        <v>0.48007246376811596</v>
      </c>
      <c r="G241" s="48">
        <f>VLOOKUP(A241,'TAZ definitions'!$A$1:$E$1902,4,FALSE)</f>
        <v>0.46932006633499168</v>
      </c>
      <c r="H241" s="44">
        <v>471051</v>
      </c>
      <c r="I241" s="44">
        <v>286677</v>
      </c>
      <c r="J241" s="44">
        <v>68592</v>
      </c>
      <c r="K241" s="44">
        <v>42151</v>
      </c>
      <c r="L241" s="44">
        <v>65485</v>
      </c>
      <c r="M241" s="44">
        <v>0</v>
      </c>
      <c r="N241" s="44">
        <v>1097.5</v>
      </c>
      <c r="O241" s="44">
        <v>359</v>
      </c>
      <c r="P241" s="44">
        <v>54.116394</v>
      </c>
      <c r="Q241" s="44">
        <v>52.006858999999999</v>
      </c>
      <c r="R241" s="44">
        <v>24.873643999999999</v>
      </c>
      <c r="S241" s="44">
        <v>24.079606999999999</v>
      </c>
      <c r="T241" s="44">
        <v>451985.9375</v>
      </c>
      <c r="U241" s="44">
        <v>65857.882813000004</v>
      </c>
      <c r="V241" s="44">
        <v>58713.566405999998</v>
      </c>
      <c r="W241" s="44">
        <v>1021.135925</v>
      </c>
      <c r="X241" s="44">
        <v>54627.177075</v>
      </c>
      <c r="Y241" s="44">
        <v>95637.459705000001</v>
      </c>
      <c r="Z241" s="44">
        <v>4865.7629230000002</v>
      </c>
      <c r="AA241" s="44">
        <v>97.059030000000007</v>
      </c>
      <c r="AB241" s="44">
        <v>5.6786110000000001</v>
      </c>
      <c r="AC241" s="44">
        <v>2.5268480000000002</v>
      </c>
      <c r="AD241" s="44">
        <v>31539.178370000001</v>
      </c>
    </row>
    <row r="242" spans="1:30" x14ac:dyDescent="0.25">
      <c r="A242">
        <v>241</v>
      </c>
      <c r="B242" t="s">
        <v>101</v>
      </c>
      <c r="C242" t="s">
        <v>102</v>
      </c>
      <c r="D242" t="s">
        <v>103</v>
      </c>
      <c r="E242" t="s">
        <v>104</v>
      </c>
      <c r="F242" s="48">
        <f>VLOOKUP(A242,'TAZ definitions'!$A$1:$E$1902,2,FALSE)</f>
        <v>0.37692307692307692</v>
      </c>
      <c r="G242" s="48">
        <f>VLOOKUP(A242,'TAZ definitions'!$A$1:$E$1902,4,FALSE)</f>
        <v>0.46808510638297873</v>
      </c>
      <c r="H242" s="44">
        <v>478380</v>
      </c>
      <c r="I242" s="44">
        <v>383012</v>
      </c>
      <c r="J242" s="44">
        <v>67511</v>
      </c>
      <c r="K242" s="44">
        <v>47689</v>
      </c>
      <c r="L242" s="44">
        <v>66636</v>
      </c>
      <c r="M242" s="44">
        <v>0</v>
      </c>
      <c r="N242" s="44">
        <v>1097.5</v>
      </c>
      <c r="O242" s="44">
        <v>307</v>
      </c>
      <c r="P242" s="44">
        <v>49.319775</v>
      </c>
      <c r="Q242" s="44">
        <v>46.671574</v>
      </c>
      <c r="R242" s="44">
        <v>23.482098000000001</v>
      </c>
      <c r="S242" s="44">
        <v>23.163803000000001</v>
      </c>
      <c r="T242" s="44">
        <v>468602.5625</v>
      </c>
      <c r="U242" s="44">
        <v>65478.777344000002</v>
      </c>
      <c r="V242" s="44">
        <v>59804.253905999998</v>
      </c>
      <c r="W242" s="44">
        <v>1016.455261</v>
      </c>
      <c r="X242" s="44">
        <v>125165.62319499999</v>
      </c>
      <c r="Y242" s="44">
        <v>170865.450579</v>
      </c>
      <c r="Z242" s="44">
        <v>5298.8814679999996</v>
      </c>
      <c r="AA242" s="44">
        <v>166.171368</v>
      </c>
      <c r="AB242" s="44">
        <v>7.4993040000000004</v>
      </c>
      <c r="AC242" s="44">
        <v>3.3594889999999999</v>
      </c>
      <c r="AD242" s="44">
        <v>39854.020825</v>
      </c>
    </row>
    <row r="243" spans="1:30" x14ac:dyDescent="0.25">
      <c r="A243">
        <v>242</v>
      </c>
      <c r="B243" t="s">
        <v>101</v>
      </c>
      <c r="C243" t="s">
        <v>102</v>
      </c>
      <c r="D243" t="s">
        <v>103</v>
      </c>
      <c r="E243" t="s">
        <v>104</v>
      </c>
      <c r="F243" s="48">
        <f>VLOOKUP(A243,'TAZ definitions'!$A$1:$E$1902,2,FALSE)</f>
        <v>0.33209417596034696</v>
      </c>
      <c r="G243" s="48">
        <f>VLOOKUP(A243,'TAZ definitions'!$A$1:$E$1902,4,FALSE)</f>
        <v>0.49415692821368951</v>
      </c>
      <c r="H243" s="44">
        <v>527100</v>
      </c>
      <c r="I243" s="44">
        <v>737898</v>
      </c>
      <c r="J243" s="44">
        <v>71955</v>
      </c>
      <c r="K243" s="44">
        <v>80996</v>
      </c>
      <c r="L243" s="44">
        <v>60475</v>
      </c>
      <c r="M243" s="44">
        <v>13544</v>
      </c>
      <c r="N243" s="44">
        <v>1097.5</v>
      </c>
      <c r="O243" s="44">
        <v>504</v>
      </c>
      <c r="P243" s="44">
        <v>45.402954000000001</v>
      </c>
      <c r="Q243" s="44">
        <v>45.994064000000002</v>
      </c>
      <c r="R243" s="44">
        <v>20.899152999999998</v>
      </c>
      <c r="S243" s="44">
        <v>20.316168000000001</v>
      </c>
      <c r="T243" s="44">
        <v>551365.875</v>
      </c>
      <c r="U243" s="44">
        <v>72995.75</v>
      </c>
      <c r="V243" s="44">
        <v>55072.558594000002</v>
      </c>
      <c r="W243" s="44">
        <v>1029.179443</v>
      </c>
      <c r="X243" s="44">
        <v>470356.77991500002</v>
      </c>
      <c r="Y243" s="44">
        <v>641168.84483199997</v>
      </c>
      <c r="Z243" s="44">
        <v>23444.028136000001</v>
      </c>
      <c r="AA243" s="44">
        <v>642.13723000000005</v>
      </c>
      <c r="AB243" s="44">
        <v>30.152062000000001</v>
      </c>
      <c r="AC243" s="44">
        <v>14.008929999999999</v>
      </c>
      <c r="AD243" s="44">
        <v>166400.07118699999</v>
      </c>
    </row>
    <row r="244" spans="1:30" x14ac:dyDescent="0.25">
      <c r="A244">
        <v>243</v>
      </c>
      <c r="B244" t="s">
        <v>101</v>
      </c>
      <c r="C244" t="s">
        <v>102</v>
      </c>
      <c r="D244" t="s">
        <v>103</v>
      </c>
      <c r="E244" t="s">
        <v>104</v>
      </c>
      <c r="F244" s="48">
        <f>VLOOKUP(A244,'TAZ definitions'!$A$1:$E$1902,2,FALSE)</f>
        <v>0.44897959183673469</v>
      </c>
      <c r="G244" s="48">
        <f>VLOOKUP(A244,'TAZ definitions'!$A$1:$E$1902,4,FALSE)</f>
        <v>0.53837953091684432</v>
      </c>
      <c r="H244" s="44">
        <v>592958</v>
      </c>
      <c r="I244" s="44">
        <v>697304</v>
      </c>
      <c r="J244" s="44">
        <v>79359</v>
      </c>
      <c r="K244" s="44">
        <v>75702</v>
      </c>
      <c r="L244" s="44">
        <v>61601</v>
      </c>
      <c r="M244" s="44">
        <v>62203</v>
      </c>
      <c r="N244" s="44">
        <v>1133.5</v>
      </c>
      <c r="O244" s="44">
        <v>556</v>
      </c>
      <c r="P244" s="44">
        <v>44.297009000000003</v>
      </c>
      <c r="Q244" s="44">
        <v>44.875636999999998</v>
      </c>
      <c r="R244" s="44">
        <v>19.395073</v>
      </c>
      <c r="S244" s="44">
        <v>18.550114000000001</v>
      </c>
      <c r="T244" s="44">
        <v>606159.75</v>
      </c>
      <c r="U244" s="44">
        <v>78896.320313000004</v>
      </c>
      <c r="V244" s="44">
        <v>61677.160155999998</v>
      </c>
      <c r="W244" s="44">
        <v>1060.4351810000001</v>
      </c>
      <c r="X244" s="44">
        <v>109841.384238</v>
      </c>
      <c r="Y244" s="44">
        <v>173908.69630099999</v>
      </c>
      <c r="Z244" s="44">
        <v>8745.6107439999996</v>
      </c>
      <c r="AA244" s="44">
        <v>176.545378</v>
      </c>
      <c r="AB244" s="44">
        <v>9.0772189999999995</v>
      </c>
      <c r="AC244" s="44">
        <v>4.570532</v>
      </c>
      <c r="AD244" s="44">
        <v>55239.663161999997</v>
      </c>
    </row>
    <row r="245" spans="1:30" x14ac:dyDescent="0.25">
      <c r="A245">
        <v>244</v>
      </c>
      <c r="B245" t="s">
        <v>101</v>
      </c>
      <c r="C245" t="s">
        <v>102</v>
      </c>
      <c r="D245" t="s">
        <v>103</v>
      </c>
      <c r="E245" t="s">
        <v>104</v>
      </c>
      <c r="F245" s="48">
        <f>VLOOKUP(A245,'TAZ definitions'!$A$1:$E$1902,2,FALSE)</f>
        <v>0.48321928967090255</v>
      </c>
      <c r="G245" s="48">
        <f>VLOOKUP(A245,'TAZ definitions'!$A$1:$E$1902,4,FALSE)</f>
        <v>0.57900807381776243</v>
      </c>
      <c r="H245" s="44">
        <v>552596</v>
      </c>
      <c r="I245" s="44">
        <v>874251</v>
      </c>
      <c r="J245" s="44">
        <v>74581</v>
      </c>
      <c r="K245" s="44">
        <v>95569</v>
      </c>
      <c r="L245" s="44">
        <v>101089</v>
      </c>
      <c r="M245" s="44">
        <v>83327</v>
      </c>
      <c r="N245" s="44">
        <v>1132.5</v>
      </c>
      <c r="O245" s="44">
        <v>1450.5</v>
      </c>
      <c r="P245" s="44">
        <v>42.283188000000003</v>
      </c>
      <c r="Q245" s="44">
        <v>45.017795999999997</v>
      </c>
      <c r="R245" s="44">
        <v>23.069272999999999</v>
      </c>
      <c r="S245" s="44">
        <v>22.050083000000001</v>
      </c>
      <c r="T245" s="44">
        <v>609508.1875</v>
      </c>
      <c r="U245" s="44">
        <v>78294.53125</v>
      </c>
      <c r="V245" s="44">
        <v>97946.265625</v>
      </c>
      <c r="W245" s="44">
        <v>1188.7655030000001</v>
      </c>
      <c r="X245" s="44">
        <v>77456.872531999994</v>
      </c>
      <c r="Y245" s="44">
        <v>211114.53982599999</v>
      </c>
      <c r="Z245" s="44">
        <v>5520.3148590000001</v>
      </c>
      <c r="AA245" s="44">
        <v>230.719841</v>
      </c>
      <c r="AB245" s="44">
        <v>9.4498759999999997</v>
      </c>
      <c r="AC245" s="44">
        <v>4.032794</v>
      </c>
      <c r="AD245" s="44">
        <v>46012.253527000001</v>
      </c>
    </row>
    <row r="246" spans="1:30" x14ac:dyDescent="0.25">
      <c r="A246">
        <v>245</v>
      </c>
      <c r="B246" t="s">
        <v>101</v>
      </c>
      <c r="C246" t="s">
        <v>102</v>
      </c>
      <c r="D246" t="s">
        <v>103</v>
      </c>
      <c r="E246" t="s">
        <v>104</v>
      </c>
      <c r="F246" s="48">
        <f>VLOOKUP(A246,'TAZ definitions'!$A$1:$E$1902,2,FALSE)</f>
        <v>0.34645669291338582</v>
      </c>
      <c r="G246" s="48">
        <f>VLOOKUP(A246,'TAZ definitions'!$A$1:$E$1902,4,FALSE)</f>
        <v>0.57407407407407407</v>
      </c>
      <c r="H246" s="44">
        <v>578545</v>
      </c>
      <c r="I246" s="44">
        <v>834698</v>
      </c>
      <c r="J246" s="44">
        <v>77804</v>
      </c>
      <c r="K246" s="44">
        <v>90202</v>
      </c>
      <c r="L246" s="44">
        <v>102483</v>
      </c>
      <c r="M246" s="44">
        <v>40637</v>
      </c>
      <c r="N246" s="44">
        <v>907.5</v>
      </c>
      <c r="O246" s="44">
        <v>991</v>
      </c>
      <c r="P246" s="44">
        <v>46.104652000000002</v>
      </c>
      <c r="Q246" s="44">
        <v>48.554431999999998</v>
      </c>
      <c r="R246" s="44">
        <v>33.091259000000001</v>
      </c>
      <c r="S246" s="44">
        <v>31.992806999999999</v>
      </c>
      <c r="T246" s="44">
        <v>624289.0625</v>
      </c>
      <c r="U246" s="44">
        <v>80018.046875</v>
      </c>
      <c r="V246" s="44">
        <v>91438.460938000004</v>
      </c>
      <c r="W246" s="44">
        <v>922.41149900000005</v>
      </c>
      <c r="X246" s="44">
        <v>156463.93908899999</v>
      </c>
      <c r="Y246" s="44">
        <v>292655.91567199997</v>
      </c>
      <c r="Z246" s="44">
        <v>19991.388401</v>
      </c>
      <c r="AA246" s="44">
        <v>329.52093500000001</v>
      </c>
      <c r="AB246" s="44">
        <v>13.906252</v>
      </c>
      <c r="AC246" s="44">
        <v>9.1654970000000002</v>
      </c>
      <c r="AD246" s="44">
        <v>103161.199505</v>
      </c>
    </row>
    <row r="247" spans="1:30" x14ac:dyDescent="0.25">
      <c r="A247">
        <v>246</v>
      </c>
      <c r="B247" t="s">
        <v>101</v>
      </c>
      <c r="C247" t="s">
        <v>102</v>
      </c>
      <c r="D247" t="s">
        <v>103</v>
      </c>
      <c r="E247" t="s">
        <v>104</v>
      </c>
      <c r="F247" s="48">
        <f>VLOOKUP(A247,'TAZ definitions'!$A$1:$E$1902,2,FALSE)</f>
        <v>0</v>
      </c>
      <c r="G247" s="48">
        <f>VLOOKUP(A247,'TAZ definitions'!$A$1:$E$1902,4,FALSE)</f>
        <v>0</v>
      </c>
      <c r="H247" s="44">
        <v>703080</v>
      </c>
      <c r="I247" s="44">
        <v>736386</v>
      </c>
      <c r="J247" s="44">
        <v>85557</v>
      </c>
      <c r="K247" s="44">
        <v>78836</v>
      </c>
      <c r="L247" s="44">
        <v>128471</v>
      </c>
      <c r="M247" s="44">
        <v>73380</v>
      </c>
      <c r="N247" s="44">
        <v>1133.5</v>
      </c>
      <c r="O247" s="44">
        <v>472</v>
      </c>
      <c r="P247" s="44">
        <v>45.712584999999997</v>
      </c>
      <c r="Q247" s="44">
        <v>45.164985999999999</v>
      </c>
      <c r="R247" s="44">
        <v>27.99633</v>
      </c>
      <c r="S247" s="44">
        <v>27.634609000000001</v>
      </c>
      <c r="T247" s="44">
        <v>707690.875</v>
      </c>
      <c r="U247" s="44">
        <v>84626.5625</v>
      </c>
      <c r="V247" s="44">
        <v>120844.320313</v>
      </c>
      <c r="W247" s="44">
        <v>1041.9233400000001</v>
      </c>
      <c r="X247" s="44">
        <v>1120753.921663</v>
      </c>
      <c r="Y247" s="44">
        <v>1629612.4872900001</v>
      </c>
      <c r="Z247" s="44">
        <v>105335.61098500001</v>
      </c>
      <c r="AA247" s="44">
        <v>1657.210274</v>
      </c>
      <c r="AB247" s="44">
        <v>68.624167</v>
      </c>
      <c r="AC247" s="44">
        <v>46.692307</v>
      </c>
      <c r="AD247" s="44">
        <v>522474.138447</v>
      </c>
    </row>
    <row r="248" spans="1:30" x14ac:dyDescent="0.25">
      <c r="A248">
        <v>247</v>
      </c>
      <c r="B248" t="s">
        <v>101</v>
      </c>
      <c r="C248" t="s">
        <v>102</v>
      </c>
      <c r="D248" t="s">
        <v>103</v>
      </c>
      <c r="E248" t="s">
        <v>104</v>
      </c>
      <c r="F248" s="48">
        <f>VLOOKUP(A248,'TAZ definitions'!$A$1:$E$1902,2,FALSE)</f>
        <v>0.64925373134328357</v>
      </c>
      <c r="G248" s="48">
        <f>VLOOKUP(A248,'TAZ definitions'!$A$1:$E$1902,4,FALSE)</f>
        <v>0.5611510791366906</v>
      </c>
      <c r="H248" s="44">
        <v>500685</v>
      </c>
      <c r="I248" s="44">
        <v>671122</v>
      </c>
      <c r="J248" s="44">
        <v>65893</v>
      </c>
      <c r="K248" s="44">
        <v>67136</v>
      </c>
      <c r="L248" s="44">
        <v>101963</v>
      </c>
      <c r="M248" s="44">
        <v>55696</v>
      </c>
      <c r="N248" s="44">
        <v>645</v>
      </c>
      <c r="O248" s="44">
        <v>427</v>
      </c>
      <c r="P248" s="44">
        <v>42.621864000000002</v>
      </c>
      <c r="Q248" s="44">
        <v>40.810065999999999</v>
      </c>
      <c r="R248" s="44">
        <v>20.656130000000001</v>
      </c>
      <c r="S248" s="44">
        <v>20.420258</v>
      </c>
      <c r="T248" s="44">
        <v>525860</v>
      </c>
      <c r="U248" s="44">
        <v>66076.601563000004</v>
      </c>
      <c r="V248" s="44">
        <v>95128.976563000004</v>
      </c>
      <c r="W248" s="44">
        <v>612.79956100000004</v>
      </c>
      <c r="X248" s="44">
        <v>356132.79026500002</v>
      </c>
      <c r="Y248" s="44">
        <v>590019.81362399994</v>
      </c>
      <c r="Z248" s="44">
        <v>51898.581451999999</v>
      </c>
      <c r="AA248" s="44">
        <v>590.271165</v>
      </c>
      <c r="AB248" s="44">
        <v>28.991883000000001</v>
      </c>
      <c r="AC248" s="44">
        <v>17.253025999999998</v>
      </c>
      <c r="AD248" s="44">
        <v>198962.87434400001</v>
      </c>
    </row>
    <row r="249" spans="1:30" x14ac:dyDescent="0.25">
      <c r="A249">
        <v>248</v>
      </c>
      <c r="B249" t="s">
        <v>101</v>
      </c>
      <c r="C249" t="s">
        <v>102</v>
      </c>
      <c r="D249" t="s">
        <v>103</v>
      </c>
      <c r="E249" t="s">
        <v>104</v>
      </c>
      <c r="F249" s="48">
        <f>VLOOKUP(A249,'TAZ definitions'!$A$1:$E$1902,2,FALSE)</f>
        <v>0.54351395730706076</v>
      </c>
      <c r="G249" s="48">
        <f>VLOOKUP(A249,'TAZ definitions'!$A$1:$E$1902,4,FALSE)</f>
        <v>0.56603773584905659</v>
      </c>
      <c r="H249" s="44">
        <v>515534</v>
      </c>
      <c r="I249" s="44">
        <v>725768</v>
      </c>
      <c r="J249" s="44">
        <v>68620</v>
      </c>
      <c r="K249" s="44">
        <v>76550</v>
      </c>
      <c r="L249" s="44">
        <v>99812</v>
      </c>
      <c r="M249" s="44">
        <v>68105</v>
      </c>
      <c r="N249" s="44">
        <v>645</v>
      </c>
      <c r="O249" s="44">
        <v>427</v>
      </c>
      <c r="P249" s="44">
        <v>39.405898999999998</v>
      </c>
      <c r="Q249" s="44">
        <v>39.585163000000001</v>
      </c>
      <c r="R249" s="44">
        <v>21.222117999999998</v>
      </c>
      <c r="S249" s="44">
        <v>21.027517</v>
      </c>
      <c r="T249" s="44">
        <v>550023.75</v>
      </c>
      <c r="U249" s="44">
        <v>69920.953125</v>
      </c>
      <c r="V249" s="44">
        <v>94610.34375</v>
      </c>
      <c r="W249" s="44">
        <v>609.236267</v>
      </c>
      <c r="X249" s="44">
        <v>212522.64268600001</v>
      </c>
      <c r="Y249" s="44">
        <v>280228.074976</v>
      </c>
      <c r="Z249" s="44">
        <v>19313.299180000002</v>
      </c>
      <c r="AA249" s="44">
        <v>328.98490900000002</v>
      </c>
      <c r="AB249" s="44">
        <v>14.903846</v>
      </c>
      <c r="AC249" s="44">
        <v>9.3143279999999997</v>
      </c>
      <c r="AD249" s="44">
        <v>107532.379161</v>
      </c>
    </row>
    <row r="250" spans="1:30" x14ac:dyDescent="0.25">
      <c r="A250">
        <v>249</v>
      </c>
      <c r="B250" t="s">
        <v>101</v>
      </c>
      <c r="C250" t="s">
        <v>102</v>
      </c>
      <c r="D250" t="s">
        <v>103</v>
      </c>
      <c r="E250" t="s">
        <v>104</v>
      </c>
      <c r="F250" s="48">
        <f>VLOOKUP(A250,'TAZ definitions'!$A$1:$E$1902,2,FALSE)</f>
        <v>0.37644444444444447</v>
      </c>
      <c r="G250" s="48">
        <f>VLOOKUP(A250,'TAZ definitions'!$A$1:$E$1902,4,FALSE)</f>
        <v>0.56369785794813976</v>
      </c>
      <c r="H250" s="44">
        <v>545111</v>
      </c>
      <c r="I250" s="44">
        <v>750195</v>
      </c>
      <c r="J250" s="44">
        <v>69884</v>
      </c>
      <c r="K250" s="44">
        <v>80615</v>
      </c>
      <c r="L250" s="44">
        <v>73320</v>
      </c>
      <c r="M250" s="44">
        <v>93621</v>
      </c>
      <c r="N250" s="44">
        <v>1656.333374</v>
      </c>
      <c r="O250" s="44">
        <v>1350.333374</v>
      </c>
      <c r="P250" s="44">
        <v>36.397365999999998</v>
      </c>
      <c r="Q250" s="44">
        <v>35.946339000000002</v>
      </c>
      <c r="R250" s="44">
        <v>17.829139999999999</v>
      </c>
      <c r="S250" s="44">
        <v>17.685980000000001</v>
      </c>
      <c r="T250" s="44">
        <v>581545.8125</v>
      </c>
      <c r="U250" s="44">
        <v>71790.453125</v>
      </c>
      <c r="V250" s="44">
        <v>76926.640625</v>
      </c>
      <c r="W250" s="44">
        <v>1601.969971</v>
      </c>
      <c r="X250" s="44">
        <v>0</v>
      </c>
      <c r="Y250" s="44">
        <v>0</v>
      </c>
      <c r="Z250" s="44">
        <v>0</v>
      </c>
      <c r="AA250" s="44">
        <v>0</v>
      </c>
      <c r="AB250" s="44">
        <v>0</v>
      </c>
      <c r="AC250" s="44">
        <v>0</v>
      </c>
      <c r="AD250" s="44">
        <v>0</v>
      </c>
    </row>
    <row r="251" spans="1:30" x14ac:dyDescent="0.25">
      <c r="A251">
        <v>250</v>
      </c>
      <c r="B251" t="s">
        <v>101</v>
      </c>
      <c r="C251" t="s">
        <v>102</v>
      </c>
      <c r="D251" t="s">
        <v>103</v>
      </c>
      <c r="E251" t="s">
        <v>104</v>
      </c>
      <c r="F251" s="48">
        <f>VLOOKUP(A251,'TAZ definitions'!$A$1:$E$1902,2,FALSE)</f>
        <v>0.38356164383561642</v>
      </c>
      <c r="G251" s="48">
        <f>VLOOKUP(A251,'TAZ definitions'!$A$1:$E$1902,4,FALSE)</f>
        <v>0.56140350877192979</v>
      </c>
      <c r="H251" s="44">
        <v>579005</v>
      </c>
      <c r="I251" s="44">
        <v>823262</v>
      </c>
      <c r="J251" s="44">
        <v>73956</v>
      </c>
      <c r="K251" s="44">
        <v>89947</v>
      </c>
      <c r="L251" s="44">
        <v>78171</v>
      </c>
      <c r="M251" s="44">
        <v>138412</v>
      </c>
      <c r="N251" s="44">
        <v>1656.333374</v>
      </c>
      <c r="O251" s="44">
        <v>2459.8332519999999</v>
      </c>
      <c r="P251" s="44">
        <v>34.885139000000002</v>
      </c>
      <c r="Q251" s="44">
        <v>33.249744</v>
      </c>
      <c r="R251" s="44">
        <v>21.142157000000001</v>
      </c>
      <c r="S251" s="44">
        <v>21.151741000000001</v>
      </c>
      <c r="T251" s="44">
        <v>626113.6875</v>
      </c>
      <c r="U251" s="44">
        <v>77040.101563000004</v>
      </c>
      <c r="V251" s="44">
        <v>89789.382813000004</v>
      </c>
      <c r="W251" s="44">
        <v>1811.3004149999999</v>
      </c>
      <c r="X251" s="44">
        <v>216332.93684499999</v>
      </c>
      <c r="Y251" s="44">
        <v>293480.80885299999</v>
      </c>
      <c r="Z251" s="44">
        <v>20540.089028999999</v>
      </c>
      <c r="AA251" s="44">
        <v>359.974065</v>
      </c>
      <c r="AB251" s="44">
        <v>14.532978</v>
      </c>
      <c r="AC251" s="44">
        <v>10.579053999999999</v>
      </c>
      <c r="AD251" s="44">
        <v>119805.386254</v>
      </c>
    </row>
    <row r="252" spans="1:30" x14ac:dyDescent="0.25">
      <c r="A252">
        <v>251</v>
      </c>
      <c r="B252" t="s">
        <v>101</v>
      </c>
      <c r="C252" t="s">
        <v>102</v>
      </c>
      <c r="D252" t="s">
        <v>103</v>
      </c>
      <c r="E252" t="s">
        <v>104</v>
      </c>
      <c r="F252" s="48">
        <f>VLOOKUP(A252,'TAZ definitions'!$A$1:$E$1902,2,FALSE)</f>
        <v>0.36078431372549019</v>
      </c>
      <c r="G252" s="48">
        <f>VLOOKUP(A252,'TAZ definitions'!$A$1:$E$1902,4,FALSE)</f>
        <v>0</v>
      </c>
      <c r="H252" s="44">
        <v>682861</v>
      </c>
      <c r="I252" s="44">
        <v>854983</v>
      </c>
      <c r="J252" s="44">
        <v>80530</v>
      </c>
      <c r="K252" s="44">
        <v>92188</v>
      </c>
      <c r="L252" s="44">
        <v>145651</v>
      </c>
      <c r="M252" s="44">
        <v>138209</v>
      </c>
      <c r="N252" s="44">
        <v>2811.8332519999999</v>
      </c>
      <c r="O252" s="44">
        <v>2489.8332519999999</v>
      </c>
      <c r="P252" s="44">
        <v>32.906109000000001</v>
      </c>
      <c r="Q252" s="44">
        <v>31.290417000000001</v>
      </c>
      <c r="R252" s="44">
        <v>26.284230999999998</v>
      </c>
      <c r="S252" s="44">
        <v>25.589289000000001</v>
      </c>
      <c r="T252" s="44">
        <v>730163.9375</v>
      </c>
      <c r="U252" s="44">
        <v>83733.875</v>
      </c>
      <c r="V252" s="44">
        <v>143605.78125</v>
      </c>
      <c r="W252" s="44">
        <v>2723.3405760000001</v>
      </c>
      <c r="X252" s="44">
        <v>250991.625367</v>
      </c>
      <c r="Y252" s="44">
        <v>342581.21327800001</v>
      </c>
      <c r="Z252" s="44">
        <v>27106.734200999999</v>
      </c>
      <c r="AA252" s="44">
        <v>404.51226000000003</v>
      </c>
      <c r="AB252" s="44">
        <v>15.78997</v>
      </c>
      <c r="AC252" s="44">
        <v>12.034670999999999</v>
      </c>
      <c r="AD252" s="44">
        <v>132327.089783</v>
      </c>
    </row>
    <row r="253" spans="1:30" x14ac:dyDescent="0.25">
      <c r="A253">
        <v>252</v>
      </c>
      <c r="B253" t="s">
        <v>101</v>
      </c>
      <c r="C253" t="s">
        <v>102</v>
      </c>
      <c r="D253" t="s">
        <v>103</v>
      </c>
      <c r="E253" t="s">
        <v>104</v>
      </c>
      <c r="F253" s="48">
        <f>VLOOKUP(A253,'TAZ definitions'!$A$1:$E$1902,2,FALSE)</f>
        <v>0.32253313696612668</v>
      </c>
      <c r="G253" s="48">
        <f>VLOOKUP(A253,'TAZ definitions'!$A$1:$E$1902,4,FALSE)</f>
        <v>0</v>
      </c>
      <c r="H253" s="44">
        <v>613209</v>
      </c>
      <c r="I253" s="44">
        <v>833563</v>
      </c>
      <c r="J253" s="44">
        <v>75244</v>
      </c>
      <c r="K253" s="44">
        <v>90016</v>
      </c>
      <c r="L253" s="44">
        <v>85172</v>
      </c>
      <c r="M253" s="44">
        <v>139078</v>
      </c>
      <c r="N253" s="44">
        <v>1656.333374</v>
      </c>
      <c r="O253" s="44">
        <v>2459.8332519999999</v>
      </c>
      <c r="P253" s="44">
        <v>31.500118000000001</v>
      </c>
      <c r="Q253" s="44">
        <v>30.211213999999998</v>
      </c>
      <c r="R253" s="44">
        <v>24.360516000000001</v>
      </c>
      <c r="S253" s="44">
        <v>24.154423000000001</v>
      </c>
      <c r="T253" s="44">
        <v>693553</v>
      </c>
      <c r="U253" s="44">
        <v>80630.070313000004</v>
      </c>
      <c r="V253" s="44">
        <v>104826.851563</v>
      </c>
      <c r="W253" s="44">
        <v>1949.3000489999999</v>
      </c>
      <c r="X253" s="44">
        <v>332945.72534300003</v>
      </c>
      <c r="Y253" s="44">
        <v>453101.68203099997</v>
      </c>
      <c r="Z253" s="44">
        <v>41365.396028000003</v>
      </c>
      <c r="AA253" s="44">
        <v>581.29013499999996</v>
      </c>
      <c r="AB253" s="44">
        <v>22.566549999999999</v>
      </c>
      <c r="AC253" s="44">
        <v>18.113486999999999</v>
      </c>
      <c r="AD253" s="44">
        <v>198960.10037599999</v>
      </c>
    </row>
    <row r="254" spans="1:30" x14ac:dyDescent="0.25">
      <c r="A254">
        <v>253</v>
      </c>
      <c r="B254" t="s">
        <v>101</v>
      </c>
      <c r="C254" t="s">
        <v>102</v>
      </c>
      <c r="D254" t="s">
        <v>103</v>
      </c>
      <c r="E254" t="s">
        <v>104</v>
      </c>
      <c r="F254" s="48">
        <f>VLOOKUP(A254,'TAZ definitions'!$A$1:$E$1902,2,FALSE)</f>
        <v>0.28000000000000003</v>
      </c>
      <c r="G254" s="48">
        <f>VLOOKUP(A254,'TAZ definitions'!$A$1:$E$1902,4,FALSE)</f>
        <v>0.72727272727272729</v>
      </c>
      <c r="H254" s="44">
        <v>878751</v>
      </c>
      <c r="I254" s="44">
        <v>924196</v>
      </c>
      <c r="J254" s="44">
        <v>98424</v>
      </c>
      <c r="K254" s="44">
        <v>102032</v>
      </c>
      <c r="L254" s="44">
        <v>187791</v>
      </c>
      <c r="M254" s="44">
        <v>164324</v>
      </c>
      <c r="N254" s="44">
        <v>3193.3332519999999</v>
      </c>
      <c r="O254" s="44">
        <v>3366.8332519999999</v>
      </c>
      <c r="P254" s="44">
        <v>32.497275999999999</v>
      </c>
      <c r="Q254" s="44">
        <v>30.645175999999999</v>
      </c>
      <c r="R254" s="44">
        <v>24.118914</v>
      </c>
      <c r="S254" s="44">
        <v>23.860997999999999</v>
      </c>
      <c r="T254" s="44">
        <v>887941</v>
      </c>
      <c r="U254" s="44">
        <v>99153.617188000004</v>
      </c>
      <c r="V254" s="44">
        <v>183045.484375</v>
      </c>
      <c r="W254" s="44">
        <v>3228.4187010000001</v>
      </c>
      <c r="X254" s="44">
        <v>1280797.1085729999</v>
      </c>
      <c r="Y254" s="44">
        <v>1522179.211438</v>
      </c>
      <c r="Z254" s="44">
        <v>101900.538453</v>
      </c>
      <c r="AA254" s="44">
        <v>1653.968558</v>
      </c>
      <c r="AB254" s="44">
        <v>58.453892000000003</v>
      </c>
      <c r="AC254" s="44">
        <v>48.339564000000003</v>
      </c>
      <c r="AD254" s="44">
        <v>522254.00855199998</v>
      </c>
    </row>
    <row r="255" spans="1:30" x14ac:dyDescent="0.25">
      <c r="A255">
        <v>254</v>
      </c>
      <c r="B255" t="s">
        <v>101</v>
      </c>
      <c r="C255" t="s">
        <v>102</v>
      </c>
      <c r="D255" t="s">
        <v>103</v>
      </c>
      <c r="E255" t="s">
        <v>104</v>
      </c>
      <c r="F255" s="48">
        <f>VLOOKUP(A255,'TAZ definitions'!$A$1:$E$1902,2,FALSE)</f>
        <v>0.42388059701492536</v>
      </c>
      <c r="G255" s="48">
        <f>VLOOKUP(A255,'TAZ definitions'!$A$1:$E$1902,4,FALSE)</f>
        <v>0.71764705882352942</v>
      </c>
      <c r="H255" s="44">
        <v>867481</v>
      </c>
      <c r="I255" s="44">
        <v>929149</v>
      </c>
      <c r="J255" s="44">
        <v>96714</v>
      </c>
      <c r="K255" s="44">
        <v>102861</v>
      </c>
      <c r="L255" s="44">
        <v>187920</v>
      </c>
      <c r="M255" s="44">
        <v>163770</v>
      </c>
      <c r="N255" s="44">
        <v>3193.3332519999999</v>
      </c>
      <c r="O255" s="44">
        <v>2553.8332519999999</v>
      </c>
      <c r="P255" s="44">
        <v>26.400217000000001</v>
      </c>
      <c r="Q255" s="44">
        <v>24.772013000000001</v>
      </c>
      <c r="R255" s="44">
        <v>26.832153000000002</v>
      </c>
      <c r="S255" s="44">
        <v>27.407139000000001</v>
      </c>
      <c r="T255" s="44">
        <v>888782.1875</v>
      </c>
      <c r="U255" s="44">
        <v>98837.28125</v>
      </c>
      <c r="V255" s="44">
        <v>179578.1875</v>
      </c>
      <c r="W255" s="44">
        <v>2972.439453</v>
      </c>
      <c r="X255" s="44">
        <v>0</v>
      </c>
      <c r="Y255" s="44">
        <v>0</v>
      </c>
      <c r="Z255" s="44">
        <v>0</v>
      </c>
      <c r="AA255" s="44">
        <v>0</v>
      </c>
      <c r="AB255" s="44">
        <v>0</v>
      </c>
      <c r="AC255" s="44">
        <v>0</v>
      </c>
      <c r="AD255" s="44">
        <v>0</v>
      </c>
    </row>
    <row r="256" spans="1:30" x14ac:dyDescent="0.25">
      <c r="A256">
        <v>255</v>
      </c>
      <c r="B256" t="s">
        <v>101</v>
      </c>
      <c r="C256" t="s">
        <v>102</v>
      </c>
      <c r="D256" t="s">
        <v>103</v>
      </c>
      <c r="E256" t="s">
        <v>104</v>
      </c>
      <c r="F256" s="48">
        <f>VLOOKUP(A256,'TAZ definitions'!$A$1:$E$1902,2,FALSE)</f>
        <v>0.47115384615384615</v>
      </c>
      <c r="G256" s="48">
        <f>VLOOKUP(A256,'TAZ definitions'!$A$1:$E$1902,4,FALSE)</f>
        <v>0.73469387755102045</v>
      </c>
      <c r="H256" s="44">
        <v>889248</v>
      </c>
      <c r="I256" s="44">
        <v>954400</v>
      </c>
      <c r="J256" s="44">
        <v>100594</v>
      </c>
      <c r="K256" s="44">
        <v>107031</v>
      </c>
      <c r="L256" s="44">
        <v>201913</v>
      </c>
      <c r="M256" s="44">
        <v>121188</v>
      </c>
      <c r="N256" s="44">
        <v>4014.3332519999999</v>
      </c>
      <c r="O256" s="44">
        <v>2404.8332519999999</v>
      </c>
      <c r="P256" s="44">
        <v>26.982685</v>
      </c>
      <c r="Q256" s="44">
        <v>25.944579999999998</v>
      </c>
      <c r="R256" s="44">
        <v>43.397091000000003</v>
      </c>
      <c r="S256" s="44">
        <v>44.646960999999997</v>
      </c>
      <c r="T256" s="44">
        <v>924993.625</v>
      </c>
      <c r="U256" s="44">
        <v>104125.664063</v>
      </c>
      <c r="V256" s="44">
        <v>157623.25</v>
      </c>
      <c r="W256" s="44">
        <v>3131.2814939999998</v>
      </c>
      <c r="X256" s="44">
        <v>0</v>
      </c>
      <c r="Y256" s="44">
        <v>0</v>
      </c>
      <c r="Z256" s="44">
        <v>0</v>
      </c>
      <c r="AA256" s="44">
        <v>0</v>
      </c>
      <c r="AB256" s="44">
        <v>0</v>
      </c>
      <c r="AC256" s="44">
        <v>0</v>
      </c>
      <c r="AD256" s="44">
        <v>0</v>
      </c>
    </row>
    <row r="257" spans="1:30" x14ac:dyDescent="0.25">
      <c r="A257">
        <v>256</v>
      </c>
      <c r="B257" t="s">
        <v>101</v>
      </c>
      <c r="C257" t="s">
        <v>102</v>
      </c>
      <c r="D257" t="s">
        <v>103</v>
      </c>
      <c r="E257" t="s">
        <v>104</v>
      </c>
      <c r="F257" s="48">
        <f>VLOOKUP(A257,'TAZ definitions'!$A$1:$E$1902,2,FALSE)</f>
        <v>0.36145146088595664</v>
      </c>
      <c r="G257" s="48">
        <f>VLOOKUP(A257,'TAZ definitions'!$A$1:$E$1902,4,FALSE)</f>
        <v>0.48380129589632831</v>
      </c>
      <c r="H257" s="44">
        <v>890533</v>
      </c>
      <c r="I257" s="44">
        <v>971586</v>
      </c>
      <c r="J257" s="44">
        <v>100880</v>
      </c>
      <c r="K257" s="44">
        <v>110690</v>
      </c>
      <c r="L257" s="44">
        <v>202252</v>
      </c>
      <c r="M257" s="44">
        <v>163473</v>
      </c>
      <c r="N257" s="44">
        <v>4044.3332519999999</v>
      </c>
      <c r="O257" s="44">
        <v>4125.8334960000002</v>
      </c>
      <c r="P257" s="44">
        <v>22.895938999999998</v>
      </c>
      <c r="Q257" s="44">
        <v>21.111419999999999</v>
      </c>
      <c r="R257" s="44">
        <v>25.842333</v>
      </c>
      <c r="S257" s="44">
        <v>25.469908</v>
      </c>
      <c r="T257" s="44">
        <v>925726.5</v>
      </c>
      <c r="U257" s="44">
        <v>105139.53125</v>
      </c>
      <c r="V257" s="44">
        <v>185414.03125</v>
      </c>
      <c r="W257" s="44">
        <v>4079.7209469999998</v>
      </c>
      <c r="X257" s="44">
        <v>338460.47768000001</v>
      </c>
      <c r="Y257" s="44">
        <v>468613.75079299998</v>
      </c>
      <c r="Z257" s="44">
        <v>40941.698428999996</v>
      </c>
      <c r="AA257" s="44">
        <v>560.86569399999996</v>
      </c>
      <c r="AB257" s="44">
        <v>19.445492000000002</v>
      </c>
      <c r="AC257" s="44">
        <v>17.148658000000001</v>
      </c>
      <c r="AD257" s="44">
        <v>184878.850194</v>
      </c>
    </row>
    <row r="258" spans="1:30" x14ac:dyDescent="0.25">
      <c r="A258">
        <v>257</v>
      </c>
      <c r="B258" t="s">
        <v>101</v>
      </c>
      <c r="C258" t="s">
        <v>102</v>
      </c>
      <c r="D258" t="s">
        <v>103</v>
      </c>
      <c r="E258" t="s">
        <v>104</v>
      </c>
      <c r="F258" s="48">
        <f>VLOOKUP(A258,'TAZ definitions'!$A$1:$E$1902,2,FALSE)</f>
        <v>0.31607262945527909</v>
      </c>
      <c r="G258" s="48">
        <f>VLOOKUP(A258,'TAZ definitions'!$A$1:$E$1902,4,FALSE)</f>
        <v>0.48208955223880595</v>
      </c>
      <c r="H258" s="44">
        <v>982570</v>
      </c>
      <c r="I258" s="44">
        <v>971444</v>
      </c>
      <c r="J258" s="44">
        <v>111483</v>
      </c>
      <c r="K258" s="44">
        <v>110297</v>
      </c>
      <c r="L258" s="44">
        <v>205418</v>
      </c>
      <c r="M258" s="44">
        <v>164324</v>
      </c>
      <c r="N258" s="44">
        <v>4340.3334960000002</v>
      </c>
      <c r="O258" s="44">
        <v>4642.8334960000002</v>
      </c>
      <c r="P258" s="44">
        <v>26.400047000000001</v>
      </c>
      <c r="Q258" s="44">
        <v>25.197372000000001</v>
      </c>
      <c r="R258" s="44">
        <v>19.901831000000001</v>
      </c>
      <c r="S258" s="44">
        <v>20.514617999999999</v>
      </c>
      <c r="T258" s="44">
        <v>979038</v>
      </c>
      <c r="U258" s="44">
        <v>111106.5</v>
      </c>
      <c r="V258" s="44">
        <v>192372.234375</v>
      </c>
      <c r="W258" s="44">
        <v>4436.3657229999999</v>
      </c>
      <c r="X258" s="44">
        <v>890141.92232899996</v>
      </c>
      <c r="Y258" s="44">
        <v>1146404.4463559999</v>
      </c>
      <c r="Z258" s="44">
        <v>133884.773839</v>
      </c>
      <c r="AA258" s="44">
        <v>1563.8489830000001</v>
      </c>
      <c r="AB258" s="44">
        <v>74.372056000000001</v>
      </c>
      <c r="AC258" s="44">
        <v>53.813065000000002</v>
      </c>
      <c r="AD258" s="44">
        <v>591066.26042299997</v>
      </c>
    </row>
    <row r="259" spans="1:30" x14ac:dyDescent="0.25">
      <c r="A259">
        <v>258</v>
      </c>
      <c r="B259" t="s">
        <v>101</v>
      </c>
      <c r="C259" t="s">
        <v>102</v>
      </c>
      <c r="D259" t="s">
        <v>103</v>
      </c>
      <c r="E259" t="s">
        <v>104</v>
      </c>
      <c r="F259" s="48">
        <f>VLOOKUP(A259,'TAZ definitions'!$A$1:$E$1902,2,FALSE)</f>
        <v>0.43027718550106608</v>
      </c>
      <c r="G259" s="48">
        <f>VLOOKUP(A259,'TAZ definitions'!$A$1:$E$1902,4,FALSE)</f>
        <v>0.72445820433436536</v>
      </c>
      <c r="H259" s="44">
        <v>881236</v>
      </c>
      <c r="I259" s="44">
        <v>942838</v>
      </c>
      <c r="J259" s="44">
        <v>98590</v>
      </c>
      <c r="K259" s="44">
        <v>105653</v>
      </c>
      <c r="L259" s="44">
        <v>191147</v>
      </c>
      <c r="M259" s="44">
        <v>164324</v>
      </c>
      <c r="N259" s="44">
        <v>4014.3332519999999</v>
      </c>
      <c r="O259" s="44">
        <v>2651.8332519999999</v>
      </c>
      <c r="P259" s="44">
        <v>26.488056</v>
      </c>
      <c r="Q259" s="44">
        <v>25.681370000000001</v>
      </c>
      <c r="R259" s="44">
        <v>25.082232999999999</v>
      </c>
      <c r="S259" s="44">
        <v>24.769490999999999</v>
      </c>
      <c r="T259" s="44">
        <v>900395.8125</v>
      </c>
      <c r="U259" s="44">
        <v>100786.773438</v>
      </c>
      <c r="V259" s="44">
        <v>182804.359375</v>
      </c>
      <c r="W259" s="44">
        <v>3590.5610350000002</v>
      </c>
      <c r="X259" s="44">
        <v>253098.984688</v>
      </c>
      <c r="Y259" s="44">
        <v>308540.60115200002</v>
      </c>
      <c r="Z259" s="44">
        <v>21983.949002000001</v>
      </c>
      <c r="AA259" s="44">
        <v>361.06243599999999</v>
      </c>
      <c r="AB259" s="44">
        <v>18.159085999999999</v>
      </c>
      <c r="AC259" s="44">
        <v>10.742442</v>
      </c>
      <c r="AD259" s="44">
        <v>123306.90211700001</v>
      </c>
    </row>
    <row r="260" spans="1:30" x14ac:dyDescent="0.25">
      <c r="A260">
        <v>259</v>
      </c>
      <c r="B260" t="s">
        <v>101</v>
      </c>
      <c r="C260" t="s">
        <v>102</v>
      </c>
      <c r="D260" t="s">
        <v>103</v>
      </c>
      <c r="E260" t="s">
        <v>104</v>
      </c>
      <c r="F260" s="48">
        <f>VLOOKUP(A260,'TAZ definitions'!$A$1:$E$1902,2,FALSE)</f>
        <v>0.3577371048252912</v>
      </c>
      <c r="G260" s="48">
        <f>VLOOKUP(A260,'TAZ definitions'!$A$1:$E$1902,4,FALSE)</f>
        <v>0.48403575989782888</v>
      </c>
      <c r="H260" s="44">
        <v>980340</v>
      </c>
      <c r="I260" s="44">
        <v>970654</v>
      </c>
      <c r="J260" s="44">
        <v>110768</v>
      </c>
      <c r="K260" s="44">
        <v>110261</v>
      </c>
      <c r="L260" s="44">
        <v>203279</v>
      </c>
      <c r="M260" s="44">
        <v>163424</v>
      </c>
      <c r="N260" s="44">
        <v>4340.3334960000002</v>
      </c>
      <c r="O260" s="44">
        <v>4560.8334960000002</v>
      </c>
      <c r="P260" s="44">
        <v>30.877357</v>
      </c>
      <c r="Q260" s="44">
        <v>28.864044</v>
      </c>
      <c r="R260" s="44">
        <v>24.872589000000001</v>
      </c>
      <c r="S260" s="44">
        <v>25.836148999999999</v>
      </c>
      <c r="T260" s="44">
        <v>978029</v>
      </c>
      <c r="U260" s="44">
        <v>110647.03125</v>
      </c>
      <c r="V260" s="44">
        <v>193769.625</v>
      </c>
      <c r="W260" s="44">
        <v>4392.9448240000002</v>
      </c>
      <c r="X260" s="44">
        <v>1162357.932028</v>
      </c>
      <c r="Y260" s="44">
        <v>1555068.138182</v>
      </c>
      <c r="Z260" s="44">
        <v>144882.46148599999</v>
      </c>
      <c r="AA260" s="44">
        <v>1930.0555320000001</v>
      </c>
      <c r="AB260" s="44">
        <v>83.201599000000002</v>
      </c>
      <c r="AC260" s="44">
        <v>61.775969000000003</v>
      </c>
      <c r="AD260" s="44">
        <v>681592.03505299997</v>
      </c>
    </row>
    <row r="261" spans="1:30" x14ac:dyDescent="0.25">
      <c r="A261">
        <v>260</v>
      </c>
      <c r="B261" t="s">
        <v>101</v>
      </c>
      <c r="C261" t="s">
        <v>102</v>
      </c>
      <c r="D261" t="s">
        <v>103</v>
      </c>
      <c r="E261" t="s">
        <v>104</v>
      </c>
      <c r="F261" s="48">
        <f>VLOOKUP(A261,'TAZ definitions'!$A$1:$E$1902,2,FALSE)</f>
        <v>0.38699360341151384</v>
      </c>
      <c r="G261" s="48">
        <f>VLOOKUP(A261,'TAZ definitions'!$A$1:$E$1902,4,FALSE)</f>
        <v>0.62790697674418605</v>
      </c>
      <c r="H261" s="44">
        <v>813851</v>
      </c>
      <c r="I261" s="44">
        <v>930080</v>
      </c>
      <c r="J261" s="44">
        <v>91965</v>
      </c>
      <c r="K261" s="44">
        <v>102519</v>
      </c>
      <c r="L261" s="44">
        <v>185393</v>
      </c>
      <c r="M261" s="44">
        <v>161097</v>
      </c>
      <c r="N261" s="44">
        <v>3315.3332519999999</v>
      </c>
      <c r="O261" s="44">
        <v>2183.8332519999999</v>
      </c>
      <c r="P261" s="44">
        <v>27.789579</v>
      </c>
      <c r="Q261" s="44">
        <v>26.864996000000001</v>
      </c>
      <c r="R261" s="44">
        <v>24.571549999999998</v>
      </c>
      <c r="S261" s="44">
        <v>23.865704999999998</v>
      </c>
      <c r="T261" s="44">
        <v>857154.3125</v>
      </c>
      <c r="U261" s="44">
        <v>95897.085938000004</v>
      </c>
      <c r="V261" s="44">
        <v>176341.078125</v>
      </c>
      <c r="W261" s="44">
        <v>2893.7722170000002</v>
      </c>
      <c r="X261" s="44">
        <v>221239.52333200001</v>
      </c>
      <c r="Y261" s="44">
        <v>336648.91415999999</v>
      </c>
      <c r="Z261" s="44">
        <v>27696.269641999999</v>
      </c>
      <c r="AA261" s="44">
        <v>429.40272299999998</v>
      </c>
      <c r="AB261" s="44">
        <v>14.3811</v>
      </c>
      <c r="AC261" s="44">
        <v>12.665459999999999</v>
      </c>
      <c r="AD261" s="44">
        <v>138230.986378</v>
      </c>
    </row>
    <row r="262" spans="1:30" x14ac:dyDescent="0.25">
      <c r="A262">
        <v>261</v>
      </c>
      <c r="B262" t="s">
        <v>101</v>
      </c>
      <c r="C262" t="s">
        <v>102</v>
      </c>
      <c r="D262" t="s">
        <v>103</v>
      </c>
      <c r="E262" t="s">
        <v>104</v>
      </c>
      <c r="F262" s="48">
        <f>VLOOKUP(A262,'TAZ definitions'!$A$1:$E$1902,2,FALSE)</f>
        <v>0.25</v>
      </c>
      <c r="G262" s="48">
        <f>VLOOKUP(A262,'TAZ definitions'!$A$1:$E$1902,4,FALSE)</f>
        <v>0.62480620155038757</v>
      </c>
      <c r="H262" s="44">
        <v>876167</v>
      </c>
      <c r="I262" s="44">
        <v>949400</v>
      </c>
      <c r="J262" s="44">
        <v>99672</v>
      </c>
      <c r="K262" s="44">
        <v>105522</v>
      </c>
      <c r="L262" s="44">
        <v>190823</v>
      </c>
      <c r="M262" s="44">
        <v>161703</v>
      </c>
      <c r="N262" s="44">
        <v>4074.3332519999999</v>
      </c>
      <c r="O262" s="44">
        <v>3119.8332519999999</v>
      </c>
      <c r="P262" s="44">
        <v>30.089663000000002</v>
      </c>
      <c r="Q262" s="44">
        <v>28.663322000000001</v>
      </c>
      <c r="R262" s="44">
        <v>18.375717000000002</v>
      </c>
      <c r="S262" s="44">
        <v>17.727135000000001</v>
      </c>
      <c r="T262" s="44">
        <v>892443.875</v>
      </c>
      <c r="U262" s="44">
        <v>100972.226563</v>
      </c>
      <c r="V262" s="44">
        <v>184350.734375</v>
      </c>
      <c r="W262" s="44">
        <v>3862.1840820000002</v>
      </c>
      <c r="X262" s="44">
        <v>1627739.0587210001</v>
      </c>
      <c r="Y262" s="44">
        <v>2172097.70028</v>
      </c>
      <c r="Z262" s="44">
        <v>123534.70568499999</v>
      </c>
      <c r="AA262" s="44">
        <v>2193.6901790000002</v>
      </c>
      <c r="AB262" s="44">
        <v>90.767173999999997</v>
      </c>
      <c r="AC262" s="44">
        <v>60.432308999999997</v>
      </c>
      <c r="AD262" s="44">
        <v>685923.02636999998</v>
      </c>
    </row>
    <row r="263" spans="1:30" x14ac:dyDescent="0.25">
      <c r="A263">
        <v>262</v>
      </c>
      <c r="B263" t="s">
        <v>101</v>
      </c>
      <c r="C263" t="s">
        <v>102</v>
      </c>
      <c r="D263" t="s">
        <v>103</v>
      </c>
      <c r="E263" t="s">
        <v>104</v>
      </c>
      <c r="F263" s="48">
        <f>VLOOKUP(A263,'TAZ definitions'!$A$1:$E$1902,2,FALSE)</f>
        <v>0.12903225806451613</v>
      </c>
      <c r="G263" s="48">
        <f>VLOOKUP(A263,'TAZ definitions'!$A$1:$E$1902,4,FALSE)</f>
        <v>0.6428571428571429</v>
      </c>
      <c r="H263" s="44">
        <v>905695</v>
      </c>
      <c r="I263" s="44">
        <v>937010</v>
      </c>
      <c r="J263" s="44">
        <v>103522</v>
      </c>
      <c r="K263" s="44">
        <v>103163</v>
      </c>
      <c r="L263" s="44">
        <v>184643</v>
      </c>
      <c r="M263" s="44">
        <v>159591</v>
      </c>
      <c r="N263" s="44">
        <v>4611.8334960000002</v>
      </c>
      <c r="O263" s="44">
        <v>3225.8332519999999</v>
      </c>
      <c r="P263" s="44">
        <v>34.486153000000002</v>
      </c>
      <c r="Q263" s="44">
        <v>33.262585000000001</v>
      </c>
      <c r="R263" s="44">
        <v>25.611325999999998</v>
      </c>
      <c r="S263" s="44">
        <v>26.243683000000001</v>
      </c>
      <c r="T263" s="44">
        <v>911920.3125</v>
      </c>
      <c r="U263" s="44">
        <v>103450.625</v>
      </c>
      <c r="V263" s="44">
        <v>179662.734375</v>
      </c>
      <c r="W263" s="44">
        <v>4336.3002930000002</v>
      </c>
      <c r="X263" s="44">
        <v>310941.41214899998</v>
      </c>
      <c r="Y263" s="44">
        <v>440938.75198900001</v>
      </c>
      <c r="Z263" s="44">
        <v>41385.276958000002</v>
      </c>
      <c r="AA263" s="44">
        <v>587.86278100000004</v>
      </c>
      <c r="AB263" s="44">
        <v>25.433187</v>
      </c>
      <c r="AC263" s="44">
        <v>18.408051</v>
      </c>
      <c r="AD263" s="44">
        <v>204137.303514</v>
      </c>
    </row>
    <row r="264" spans="1:30" x14ac:dyDescent="0.25">
      <c r="A264">
        <v>263</v>
      </c>
      <c r="B264" t="s">
        <v>101</v>
      </c>
      <c r="C264" t="s">
        <v>102</v>
      </c>
      <c r="D264" t="s">
        <v>103</v>
      </c>
      <c r="E264" t="s">
        <v>104</v>
      </c>
      <c r="F264" s="48">
        <f>VLOOKUP(A264,'TAZ definitions'!$A$1:$E$1902,2,FALSE)</f>
        <v>0</v>
      </c>
      <c r="G264" s="48">
        <f>VLOOKUP(A264,'TAZ definitions'!$A$1:$E$1902,4,FALSE)</f>
        <v>0</v>
      </c>
      <c r="H264" s="44">
        <v>903437</v>
      </c>
      <c r="I264" s="44">
        <v>932362</v>
      </c>
      <c r="J264" s="44">
        <v>103096</v>
      </c>
      <c r="K264" s="44">
        <v>102045</v>
      </c>
      <c r="L264" s="44">
        <v>194803</v>
      </c>
      <c r="M264" s="44">
        <v>161452</v>
      </c>
      <c r="N264" s="44">
        <v>3852.8332519999999</v>
      </c>
      <c r="O264" s="44">
        <v>2844.8332519999999</v>
      </c>
      <c r="P264" s="44">
        <v>37.754707000000003</v>
      </c>
      <c r="Q264" s="44">
        <v>36.227093000000004</v>
      </c>
      <c r="R264" s="44">
        <v>30.744475999999999</v>
      </c>
      <c r="S264" s="44">
        <v>31.461945</v>
      </c>
      <c r="T264" s="44">
        <v>908995</v>
      </c>
      <c r="U264" s="44">
        <v>102894.054688</v>
      </c>
      <c r="V264" s="44">
        <v>188394.5625</v>
      </c>
      <c r="W264" s="44">
        <v>3659.1445309999999</v>
      </c>
      <c r="X264" s="44">
        <v>27712.524804000001</v>
      </c>
      <c r="Y264" s="44">
        <v>42140.476933999998</v>
      </c>
      <c r="Z264" s="44">
        <v>2937.4453760000001</v>
      </c>
      <c r="AA264" s="44">
        <v>49.925502999999999</v>
      </c>
      <c r="AB264" s="44">
        <v>2.173305</v>
      </c>
      <c r="AC264" s="44">
        <v>1.366892</v>
      </c>
      <c r="AD264" s="44">
        <v>15779.29232</v>
      </c>
    </row>
    <row r="265" spans="1:30" x14ac:dyDescent="0.25">
      <c r="A265">
        <v>264</v>
      </c>
      <c r="B265" t="s">
        <v>101</v>
      </c>
      <c r="C265" t="s">
        <v>102</v>
      </c>
      <c r="D265" t="s">
        <v>103</v>
      </c>
      <c r="E265" t="s">
        <v>104</v>
      </c>
      <c r="F265" s="48">
        <f>VLOOKUP(A265,'TAZ definitions'!$A$1:$E$1902,2,FALSE)</f>
        <v>0.35302593659942361</v>
      </c>
      <c r="G265" s="48">
        <f>VLOOKUP(A265,'TAZ definitions'!$A$1:$E$1902,4,FALSE)</f>
        <v>0.57858769931662868</v>
      </c>
      <c r="H265" s="44">
        <v>907594</v>
      </c>
      <c r="I265" s="44">
        <v>908980</v>
      </c>
      <c r="J265" s="44">
        <v>103424</v>
      </c>
      <c r="K265" s="44">
        <v>99071</v>
      </c>
      <c r="L265" s="44">
        <v>202252</v>
      </c>
      <c r="M265" s="44">
        <v>160058</v>
      </c>
      <c r="N265" s="44">
        <v>3882.8332519999999</v>
      </c>
      <c r="O265" s="44">
        <v>3530.8332519999999</v>
      </c>
      <c r="P265" s="44">
        <v>33.505367</v>
      </c>
      <c r="Q265" s="44">
        <v>32.478828</v>
      </c>
      <c r="R265" s="44">
        <v>20.839286999999999</v>
      </c>
      <c r="S265" s="44">
        <v>21.313137000000001</v>
      </c>
      <c r="T265" s="44">
        <v>907862.6875</v>
      </c>
      <c r="U265" s="44">
        <v>102580.117188</v>
      </c>
      <c r="V265" s="44">
        <v>194072.203125</v>
      </c>
      <c r="W265" s="44">
        <v>3814.59375</v>
      </c>
      <c r="X265" s="44">
        <v>483004.40827999997</v>
      </c>
      <c r="Y265" s="44">
        <v>627550.14654500003</v>
      </c>
      <c r="Z265" s="44">
        <v>56189.817720999999</v>
      </c>
      <c r="AA265" s="44">
        <v>797.05340899999999</v>
      </c>
      <c r="AB265" s="44">
        <v>29.131588000000001</v>
      </c>
      <c r="AC265" s="44">
        <v>24.086476000000001</v>
      </c>
      <c r="AD265" s="44">
        <v>262818.828163</v>
      </c>
    </row>
    <row r="266" spans="1:30" x14ac:dyDescent="0.25">
      <c r="A266">
        <v>265</v>
      </c>
      <c r="B266" t="s">
        <v>101</v>
      </c>
      <c r="C266" t="s">
        <v>102</v>
      </c>
      <c r="D266" t="s">
        <v>103</v>
      </c>
      <c r="E266" t="s">
        <v>104</v>
      </c>
      <c r="F266" s="48">
        <f>VLOOKUP(A266,'TAZ definitions'!$A$1:$E$1902,2,FALSE)</f>
        <v>0.34757118927973202</v>
      </c>
      <c r="G266" s="48">
        <f>VLOOKUP(A266,'TAZ definitions'!$A$1:$E$1902,4,FALSE)</f>
        <v>0.67577413479052828</v>
      </c>
      <c r="H266" s="44">
        <v>895442</v>
      </c>
      <c r="I266" s="44">
        <v>961787</v>
      </c>
      <c r="J266" s="44">
        <v>101293</v>
      </c>
      <c r="K266" s="44">
        <v>108723</v>
      </c>
      <c r="L266" s="44">
        <v>177267</v>
      </c>
      <c r="M266" s="44">
        <v>164134</v>
      </c>
      <c r="N266" s="44">
        <v>4453.8334960000002</v>
      </c>
      <c r="O266" s="44">
        <v>4395.8334960000002</v>
      </c>
      <c r="P266" s="44">
        <v>29.591507</v>
      </c>
      <c r="Q266" s="44">
        <v>28.960373000000001</v>
      </c>
      <c r="R266" s="44">
        <v>26.891145999999999</v>
      </c>
      <c r="S266" s="44">
        <v>25.773409000000001</v>
      </c>
      <c r="T266" s="44">
        <v>911875.375</v>
      </c>
      <c r="U266" s="44">
        <v>103133.382813</v>
      </c>
      <c r="V266" s="44">
        <v>174014</v>
      </c>
      <c r="W266" s="44">
        <v>4439.466797</v>
      </c>
      <c r="X266" s="44">
        <v>624516.07840600004</v>
      </c>
      <c r="Y266" s="44">
        <v>917965.94559999998</v>
      </c>
      <c r="Z266" s="44">
        <v>61227.947736000002</v>
      </c>
      <c r="AA266" s="44">
        <v>990.64419099999998</v>
      </c>
      <c r="AB266" s="44">
        <v>45.606006000000001</v>
      </c>
      <c r="AC266" s="44">
        <v>29.099309999999999</v>
      </c>
      <c r="AD266" s="44">
        <v>330279.40411300003</v>
      </c>
    </row>
    <row r="267" spans="1:30" x14ac:dyDescent="0.25">
      <c r="A267">
        <v>266</v>
      </c>
      <c r="B267" t="s">
        <v>101</v>
      </c>
      <c r="C267" t="s">
        <v>102</v>
      </c>
      <c r="D267" t="s">
        <v>103</v>
      </c>
      <c r="E267" t="s">
        <v>104</v>
      </c>
      <c r="F267" s="48">
        <f>VLOOKUP(A267,'TAZ definitions'!$A$1:$E$1902,2,FALSE)</f>
        <v>0.5</v>
      </c>
      <c r="G267" s="48">
        <f>VLOOKUP(A267,'TAZ definitions'!$A$1:$E$1902,4,FALSE)</f>
        <v>0.63458856345885639</v>
      </c>
      <c r="H267" s="44">
        <v>894944</v>
      </c>
      <c r="I267" s="44">
        <v>959372</v>
      </c>
      <c r="J267" s="44">
        <v>101602</v>
      </c>
      <c r="K267" s="44">
        <v>107733</v>
      </c>
      <c r="L267" s="44">
        <v>176987</v>
      </c>
      <c r="M267" s="44">
        <v>164975</v>
      </c>
      <c r="N267" s="44">
        <v>4453.8334960000002</v>
      </c>
      <c r="O267" s="44">
        <v>4395.8334960000002</v>
      </c>
      <c r="P267" s="44">
        <v>27.274172</v>
      </c>
      <c r="Q267" s="44">
        <v>26.929016000000001</v>
      </c>
      <c r="R267" s="44">
        <v>19.415585</v>
      </c>
      <c r="S267" s="44">
        <v>17.719920999999999</v>
      </c>
      <c r="T267" s="44">
        <v>910137</v>
      </c>
      <c r="U267" s="44">
        <v>103047.78125</v>
      </c>
      <c r="V267" s="44">
        <v>174154.390625</v>
      </c>
      <c r="W267" s="44">
        <v>4440.1557620000003</v>
      </c>
      <c r="X267" s="44">
        <v>24563.113602000001</v>
      </c>
      <c r="Y267" s="44">
        <v>34056.174117000002</v>
      </c>
      <c r="Z267" s="44">
        <v>2257.5329379999998</v>
      </c>
      <c r="AA267" s="44">
        <v>37.817087000000001</v>
      </c>
      <c r="AB267" s="44">
        <v>1.412865</v>
      </c>
      <c r="AC267" s="44">
        <v>1.013566</v>
      </c>
      <c r="AD267" s="44">
        <v>11441.057779999999</v>
      </c>
    </row>
    <row r="268" spans="1:30" x14ac:dyDescent="0.25">
      <c r="A268">
        <v>267</v>
      </c>
      <c r="B268" t="s">
        <v>101</v>
      </c>
      <c r="C268" t="s">
        <v>102</v>
      </c>
      <c r="D268" t="s">
        <v>103</v>
      </c>
      <c r="E268" t="s">
        <v>104</v>
      </c>
      <c r="F268" s="48">
        <f>VLOOKUP(A268,'TAZ definitions'!$A$1:$E$1902,2,FALSE)</f>
        <v>0.28112449799196787</v>
      </c>
      <c r="G268" s="48">
        <f>VLOOKUP(A268,'TAZ definitions'!$A$1:$E$1902,4,FALSE)</f>
        <v>0.63320463320463316</v>
      </c>
      <c r="H268" s="44">
        <v>928811</v>
      </c>
      <c r="I268" s="44">
        <v>970543</v>
      </c>
      <c r="J268" s="44">
        <v>104070</v>
      </c>
      <c r="K268" s="44">
        <v>110277</v>
      </c>
      <c r="L268" s="44">
        <v>178633</v>
      </c>
      <c r="M268" s="44">
        <v>164975</v>
      </c>
      <c r="N268" s="44">
        <v>5063.3334960000002</v>
      </c>
      <c r="O268" s="44">
        <v>4395.8334960000002</v>
      </c>
      <c r="P268" s="44">
        <v>28.173369999999998</v>
      </c>
      <c r="Q268" s="44">
        <v>28.018345</v>
      </c>
      <c r="R268" s="44">
        <v>22.969546999999999</v>
      </c>
      <c r="S268" s="44">
        <v>22.812092</v>
      </c>
      <c r="T268" s="44">
        <v>938864.375</v>
      </c>
      <c r="U268" s="44">
        <v>105565.28125</v>
      </c>
      <c r="V268" s="44">
        <v>175342.75</v>
      </c>
      <c r="W268" s="44">
        <v>4902.5307620000003</v>
      </c>
      <c r="X268" s="44">
        <v>0</v>
      </c>
      <c r="Y268" s="44">
        <v>0</v>
      </c>
      <c r="Z268" s="44">
        <v>0</v>
      </c>
      <c r="AA268" s="44">
        <v>0</v>
      </c>
      <c r="AB268" s="44">
        <v>0</v>
      </c>
      <c r="AC268" s="44">
        <v>0</v>
      </c>
      <c r="AD268" s="44">
        <v>0</v>
      </c>
    </row>
    <row r="269" spans="1:30" x14ac:dyDescent="0.25">
      <c r="A269">
        <v>268</v>
      </c>
      <c r="B269" t="s">
        <v>101</v>
      </c>
      <c r="C269" t="s">
        <v>102</v>
      </c>
      <c r="D269" t="s">
        <v>103</v>
      </c>
      <c r="E269" t="s">
        <v>104</v>
      </c>
      <c r="F269" s="48">
        <f>VLOOKUP(A269,'TAZ definitions'!$A$1:$E$1902,2,FALSE)</f>
        <v>0.47729918509895225</v>
      </c>
      <c r="G269" s="48">
        <f>VLOOKUP(A269,'TAZ definitions'!$A$1:$E$1902,4,FALSE)</f>
        <v>0.57894736842105265</v>
      </c>
      <c r="H269" s="44">
        <v>910214</v>
      </c>
      <c r="I269" s="44">
        <v>939506</v>
      </c>
      <c r="J269" s="44">
        <v>103625</v>
      </c>
      <c r="K269" s="44">
        <v>103868</v>
      </c>
      <c r="L269" s="44">
        <v>154281</v>
      </c>
      <c r="M269" s="44">
        <v>156113</v>
      </c>
      <c r="N269" s="44">
        <v>4611.8334960000002</v>
      </c>
      <c r="O269" s="44">
        <v>3309.8332519999999</v>
      </c>
      <c r="P269" s="44">
        <v>29.419955999999999</v>
      </c>
      <c r="Q269" s="44">
        <v>28.724518</v>
      </c>
      <c r="R269" s="44">
        <v>26.650062999999999</v>
      </c>
      <c r="S269" s="44">
        <v>27.347172</v>
      </c>
      <c r="T269" s="44">
        <v>920423</v>
      </c>
      <c r="U269" s="44">
        <v>103709.6875</v>
      </c>
      <c r="V269" s="44">
        <v>154919.5</v>
      </c>
      <c r="W269" s="44">
        <v>4158.0551759999998</v>
      </c>
      <c r="X269" s="44">
        <v>0</v>
      </c>
      <c r="Y269" s="44">
        <v>0</v>
      </c>
      <c r="Z269" s="44">
        <v>0</v>
      </c>
      <c r="AA269" s="44">
        <v>0</v>
      </c>
      <c r="AB269" s="44">
        <v>0</v>
      </c>
      <c r="AC269" s="44">
        <v>0</v>
      </c>
      <c r="AD269" s="44">
        <v>0</v>
      </c>
    </row>
    <row r="270" spans="1:30" x14ac:dyDescent="0.25">
      <c r="A270">
        <v>269</v>
      </c>
      <c r="B270" t="s">
        <v>101</v>
      </c>
      <c r="C270" t="s">
        <v>102</v>
      </c>
      <c r="D270" t="s">
        <v>103</v>
      </c>
      <c r="E270" t="s">
        <v>104</v>
      </c>
      <c r="F270" s="48">
        <f>VLOOKUP(A270,'TAZ definitions'!$A$1:$E$1902,2,FALSE)</f>
        <v>0.32326071679550245</v>
      </c>
      <c r="G270" s="48">
        <f>VLOOKUP(A270,'TAZ definitions'!$A$1:$E$1902,4,FALSE)</f>
        <v>0.5766081871345029</v>
      </c>
      <c r="H270" s="44">
        <v>913734</v>
      </c>
      <c r="I270" s="44">
        <v>911916</v>
      </c>
      <c r="J270" s="44">
        <v>104103</v>
      </c>
      <c r="K270" s="44">
        <v>99694</v>
      </c>
      <c r="L270" s="44">
        <v>184363</v>
      </c>
      <c r="M270" s="44">
        <v>162103</v>
      </c>
      <c r="N270" s="44">
        <v>4611.8334960000002</v>
      </c>
      <c r="O270" s="44">
        <v>4365.8334960000002</v>
      </c>
      <c r="P270" s="44">
        <v>31.950205</v>
      </c>
      <c r="Q270" s="44">
        <v>33.062381999999999</v>
      </c>
      <c r="R270" s="44">
        <v>20.181982000000001</v>
      </c>
      <c r="S270" s="44">
        <v>20.334928999999999</v>
      </c>
      <c r="T270" s="44">
        <v>913383.625</v>
      </c>
      <c r="U270" s="44">
        <v>103253.453125</v>
      </c>
      <c r="V270" s="44">
        <v>180073.859375</v>
      </c>
      <c r="W270" s="44">
        <v>4564.4331050000001</v>
      </c>
      <c r="X270" s="44">
        <v>267852.45058200002</v>
      </c>
      <c r="Y270" s="44">
        <v>398497.01272900001</v>
      </c>
      <c r="Z270" s="44">
        <v>30086.191070000001</v>
      </c>
      <c r="AA270" s="44">
        <v>470.48929199999998</v>
      </c>
      <c r="AB270" s="44">
        <v>17.396442</v>
      </c>
      <c r="AC270" s="44">
        <v>13.404954</v>
      </c>
      <c r="AD270" s="44">
        <v>148092.92934100001</v>
      </c>
    </row>
    <row r="271" spans="1:30" x14ac:dyDescent="0.25">
      <c r="A271">
        <v>270</v>
      </c>
      <c r="B271" t="s">
        <v>101</v>
      </c>
      <c r="C271" t="s">
        <v>102</v>
      </c>
      <c r="D271" t="s">
        <v>103</v>
      </c>
      <c r="E271" t="s">
        <v>104</v>
      </c>
      <c r="F271" s="48">
        <f>VLOOKUP(A271,'TAZ definitions'!$A$1:$E$1902,2,FALSE)</f>
        <v>0.33634020618556704</v>
      </c>
      <c r="G271" s="48">
        <f>VLOOKUP(A271,'TAZ definitions'!$A$1:$E$1902,4,FALSE)</f>
        <v>0.43453510436432635</v>
      </c>
      <c r="H271" s="44">
        <v>913222</v>
      </c>
      <c r="I271" s="44">
        <v>883663</v>
      </c>
      <c r="J271" s="44">
        <v>103378</v>
      </c>
      <c r="K271" s="44">
        <v>96366</v>
      </c>
      <c r="L271" s="44">
        <v>153675</v>
      </c>
      <c r="M271" s="44">
        <v>162103</v>
      </c>
      <c r="N271" s="44">
        <v>4575.8334960000002</v>
      </c>
      <c r="O271" s="44">
        <v>4313.8334960000002</v>
      </c>
      <c r="P271" s="44">
        <v>32.266871999999999</v>
      </c>
      <c r="Q271" s="44">
        <v>34.001373000000001</v>
      </c>
      <c r="R271" s="44">
        <v>19.369026000000002</v>
      </c>
      <c r="S271" s="44">
        <v>19.0228</v>
      </c>
      <c r="T271" s="44">
        <v>907244.9375</v>
      </c>
      <c r="U271" s="44">
        <v>101960.125</v>
      </c>
      <c r="V271" s="44">
        <v>155379.203125</v>
      </c>
      <c r="W271" s="44">
        <v>4522.8554690000001</v>
      </c>
      <c r="X271" s="44">
        <v>17148.431400000001</v>
      </c>
      <c r="Y271" s="44">
        <v>62593.376829000001</v>
      </c>
      <c r="Z271" s="44">
        <v>3492.1188259999999</v>
      </c>
      <c r="AA271" s="44">
        <v>64.915059999999997</v>
      </c>
      <c r="AB271" s="44">
        <v>2.5494970000000001</v>
      </c>
      <c r="AC271" s="44">
        <v>1.671422</v>
      </c>
      <c r="AD271" s="44">
        <v>19417.404076999999</v>
      </c>
    </row>
    <row r="272" spans="1:30" x14ac:dyDescent="0.25">
      <c r="A272">
        <v>271</v>
      </c>
      <c r="B272" t="s">
        <v>101</v>
      </c>
      <c r="C272" t="s">
        <v>102</v>
      </c>
      <c r="D272" t="s">
        <v>103</v>
      </c>
      <c r="E272" t="s">
        <v>104</v>
      </c>
      <c r="F272" s="48">
        <f>VLOOKUP(A272,'TAZ definitions'!$A$1:$E$1902,2,FALSE)</f>
        <v>0.29484638255698714</v>
      </c>
      <c r="G272" s="48">
        <f>VLOOKUP(A272,'TAZ definitions'!$A$1:$E$1902,4,FALSE)</f>
        <v>0.47076923076923077</v>
      </c>
      <c r="H272" s="44">
        <v>893076</v>
      </c>
      <c r="I272" s="44">
        <v>886734</v>
      </c>
      <c r="J272" s="44">
        <v>101224</v>
      </c>
      <c r="K272" s="44">
        <v>96731</v>
      </c>
      <c r="L272" s="44">
        <v>154281</v>
      </c>
      <c r="M272" s="44">
        <v>162103</v>
      </c>
      <c r="N272" s="44">
        <v>4611.8334960000002</v>
      </c>
      <c r="O272" s="44">
        <v>4313.8334960000002</v>
      </c>
      <c r="P272" s="44">
        <v>30.943536999999999</v>
      </c>
      <c r="Q272" s="44">
        <v>31.526033000000002</v>
      </c>
      <c r="R272" s="44">
        <v>18.660291999999998</v>
      </c>
      <c r="S272" s="44">
        <v>18.011305</v>
      </c>
      <c r="T272" s="44">
        <v>891721.75</v>
      </c>
      <c r="U272" s="44">
        <v>100264.554688</v>
      </c>
      <c r="V272" s="44">
        <v>155951.34375</v>
      </c>
      <c r="W272" s="44">
        <v>4548.1972660000001</v>
      </c>
      <c r="X272" s="44">
        <v>57904.589760000003</v>
      </c>
      <c r="Y272" s="44">
        <v>113902.32547700001</v>
      </c>
      <c r="Z272" s="44">
        <v>7601.4753689999998</v>
      </c>
      <c r="AA272" s="44">
        <v>128.81944899999999</v>
      </c>
      <c r="AB272" s="44">
        <v>3.7896429999999999</v>
      </c>
      <c r="AC272" s="44">
        <v>3.4527969999999999</v>
      </c>
      <c r="AD272" s="44">
        <v>37881.140270999997</v>
      </c>
    </row>
    <row r="273" spans="1:30" x14ac:dyDescent="0.25">
      <c r="A273">
        <v>272</v>
      </c>
      <c r="B273" t="s">
        <v>101</v>
      </c>
      <c r="C273" t="s">
        <v>102</v>
      </c>
      <c r="D273" t="s">
        <v>103</v>
      </c>
      <c r="E273" t="s">
        <v>104</v>
      </c>
      <c r="F273" s="48">
        <f>VLOOKUP(A273,'TAZ definitions'!$A$1:$E$1902,2,FALSE)</f>
        <v>0.30102389078498293</v>
      </c>
      <c r="G273" s="48">
        <f>VLOOKUP(A273,'TAZ definitions'!$A$1:$E$1902,4,FALSE)</f>
        <v>0.80555555555555558</v>
      </c>
      <c r="H273" s="44">
        <v>903925</v>
      </c>
      <c r="I273" s="44">
        <v>940949</v>
      </c>
      <c r="J273" s="44">
        <v>103261</v>
      </c>
      <c r="K273" s="44">
        <v>102549</v>
      </c>
      <c r="L273" s="44">
        <v>166221</v>
      </c>
      <c r="M273" s="44">
        <v>162930</v>
      </c>
      <c r="N273" s="44">
        <v>4453.8334960000002</v>
      </c>
      <c r="O273" s="44">
        <v>4283.8334960000002</v>
      </c>
      <c r="P273" s="44">
        <v>23.86964</v>
      </c>
      <c r="Q273" s="44">
        <v>23.306954999999999</v>
      </c>
      <c r="R273" s="44">
        <v>18.998619000000001</v>
      </c>
      <c r="S273" s="44">
        <v>18.577009</v>
      </c>
      <c r="T273" s="44">
        <v>922957.5</v>
      </c>
      <c r="U273" s="44">
        <v>102894.992188</v>
      </c>
      <c r="V273" s="44">
        <v>164529.234375</v>
      </c>
      <c r="W273" s="44">
        <v>4366.4433589999999</v>
      </c>
      <c r="X273" s="44">
        <v>183808.014004</v>
      </c>
      <c r="Y273" s="44">
        <v>276573.54055600002</v>
      </c>
      <c r="Z273" s="44">
        <v>24229.640985999999</v>
      </c>
      <c r="AA273" s="44">
        <v>341.807998</v>
      </c>
      <c r="AB273" s="44">
        <v>14.250261</v>
      </c>
      <c r="AC273" s="44">
        <v>10.537125</v>
      </c>
      <c r="AD273" s="44">
        <v>116640.256356</v>
      </c>
    </row>
    <row r="274" spans="1:30" x14ac:dyDescent="0.25">
      <c r="A274">
        <v>273</v>
      </c>
      <c r="B274" t="s">
        <v>101</v>
      </c>
      <c r="C274" t="s">
        <v>102</v>
      </c>
      <c r="D274" t="s">
        <v>103</v>
      </c>
      <c r="E274" t="s">
        <v>104</v>
      </c>
      <c r="F274" s="48">
        <f>VLOOKUP(A274,'TAZ definitions'!$A$1:$E$1902,2,FALSE)</f>
        <v>0.328516787080323</v>
      </c>
      <c r="G274" s="48">
        <f>VLOOKUP(A274,'TAZ definitions'!$A$1:$E$1902,4,FALSE)</f>
        <v>0.7601054481546573</v>
      </c>
      <c r="H274" s="44">
        <v>888159</v>
      </c>
      <c r="I274" s="44">
        <v>968892</v>
      </c>
      <c r="J274" s="44">
        <v>99630</v>
      </c>
      <c r="K274" s="44">
        <v>108761</v>
      </c>
      <c r="L274" s="44">
        <v>136139</v>
      </c>
      <c r="M274" s="44">
        <v>164975</v>
      </c>
      <c r="N274" s="44">
        <v>4453.8334960000002</v>
      </c>
      <c r="O274" s="44">
        <v>4283.8334960000002</v>
      </c>
      <c r="P274" s="44">
        <v>26.983015000000002</v>
      </c>
      <c r="Q274" s="44">
        <v>27.056801</v>
      </c>
      <c r="R274" s="44">
        <v>21.043564</v>
      </c>
      <c r="S274" s="44">
        <v>19.691144999999999</v>
      </c>
      <c r="T274" s="44">
        <v>907848.1875</v>
      </c>
      <c r="U274" s="44">
        <v>101856.875</v>
      </c>
      <c r="V274" s="44">
        <v>143171.546875</v>
      </c>
      <c r="W274" s="44">
        <v>4412.3740230000003</v>
      </c>
      <c r="X274" s="44">
        <v>188948.63591700001</v>
      </c>
      <c r="Y274" s="44">
        <v>262446.58840499999</v>
      </c>
      <c r="Z274" s="44">
        <v>19760.453716</v>
      </c>
      <c r="AA274" s="44">
        <v>314.177795</v>
      </c>
      <c r="AB274" s="44">
        <v>14.432888</v>
      </c>
      <c r="AC274" s="44">
        <v>9.0692740000000001</v>
      </c>
      <c r="AD274" s="44">
        <v>103536.50657899999</v>
      </c>
    </row>
    <row r="275" spans="1:30" x14ac:dyDescent="0.25">
      <c r="A275">
        <v>274</v>
      </c>
      <c r="B275" t="s">
        <v>101</v>
      </c>
      <c r="C275" t="s">
        <v>102</v>
      </c>
      <c r="D275" t="s">
        <v>103</v>
      </c>
      <c r="E275" t="s">
        <v>104</v>
      </c>
      <c r="F275" s="48">
        <f>VLOOKUP(A275,'TAZ definitions'!$A$1:$E$1902,2,FALSE)</f>
        <v>0.84180790960451979</v>
      </c>
      <c r="G275" s="48">
        <f>VLOOKUP(A275,'TAZ definitions'!$A$1:$E$1902,4,FALSE)</f>
        <v>0.63917525773195871</v>
      </c>
      <c r="H275" s="44">
        <v>921186</v>
      </c>
      <c r="I275" s="44">
        <v>952868</v>
      </c>
      <c r="J275" s="44">
        <v>104277</v>
      </c>
      <c r="K275" s="44">
        <v>105185</v>
      </c>
      <c r="L275" s="44">
        <v>154281</v>
      </c>
      <c r="M275" s="44">
        <v>162930</v>
      </c>
      <c r="N275" s="44">
        <v>4611.8334960000002</v>
      </c>
      <c r="O275" s="44">
        <v>4215.8334960000002</v>
      </c>
      <c r="P275" s="44">
        <v>35.631691000000004</v>
      </c>
      <c r="Q275" s="44">
        <v>34.703842000000002</v>
      </c>
      <c r="R275" s="44">
        <v>33.803936</v>
      </c>
      <c r="S275" s="44">
        <v>36.532626999999998</v>
      </c>
      <c r="T275" s="44">
        <v>928085.625</v>
      </c>
      <c r="U275" s="44">
        <v>104474.75</v>
      </c>
      <c r="V275" s="44">
        <v>156164.546875</v>
      </c>
      <c r="W275" s="44">
        <v>4525.5942379999997</v>
      </c>
      <c r="X275" s="44">
        <v>195594.811006</v>
      </c>
      <c r="Y275" s="44">
        <v>308333.60326499998</v>
      </c>
      <c r="Z275" s="44">
        <v>25365.724868000001</v>
      </c>
      <c r="AA275" s="44">
        <v>393.399563</v>
      </c>
      <c r="AB275" s="44">
        <v>18.222487999999998</v>
      </c>
      <c r="AC275" s="44">
        <v>12.29209</v>
      </c>
      <c r="AD275" s="44">
        <v>137755.00442899999</v>
      </c>
    </row>
    <row r="276" spans="1:30" x14ac:dyDescent="0.25">
      <c r="A276">
        <v>275</v>
      </c>
      <c r="B276" t="s">
        <v>101</v>
      </c>
      <c r="C276" t="s">
        <v>102</v>
      </c>
      <c r="D276" t="s">
        <v>103</v>
      </c>
      <c r="E276" t="s">
        <v>104</v>
      </c>
      <c r="F276" s="48">
        <f>VLOOKUP(A276,'TAZ definitions'!$A$1:$E$1902,2,FALSE)</f>
        <v>0.34497816593886466</v>
      </c>
      <c r="G276" s="48">
        <f>VLOOKUP(A276,'TAZ definitions'!$A$1:$E$1902,4,FALSE)</f>
        <v>0.75981524249422627</v>
      </c>
      <c r="H276" s="44">
        <v>888542</v>
      </c>
      <c r="I276" s="44">
        <v>935383</v>
      </c>
      <c r="J276" s="44">
        <v>100363</v>
      </c>
      <c r="K276" s="44">
        <v>101370</v>
      </c>
      <c r="L276" s="44">
        <v>136139</v>
      </c>
      <c r="M276" s="44">
        <v>162930</v>
      </c>
      <c r="N276" s="44">
        <v>4453.8334960000002</v>
      </c>
      <c r="O276" s="44">
        <v>4283.8334960000002</v>
      </c>
      <c r="P276" s="44">
        <v>29.357309000000001</v>
      </c>
      <c r="Q276" s="44">
        <v>28.845499</v>
      </c>
      <c r="R276" s="44">
        <v>19.063032</v>
      </c>
      <c r="S276" s="44">
        <v>18.381678000000001</v>
      </c>
      <c r="T276" s="44">
        <v>901105.375</v>
      </c>
      <c r="U276" s="44">
        <v>100633.085938</v>
      </c>
      <c r="V276" s="44">
        <v>143324.6875</v>
      </c>
      <c r="W276" s="44">
        <v>4408.2373049999997</v>
      </c>
      <c r="X276" s="44">
        <v>0</v>
      </c>
      <c r="Y276" s="44">
        <v>0</v>
      </c>
      <c r="Z276" s="44">
        <v>0</v>
      </c>
      <c r="AA276" s="44">
        <v>0</v>
      </c>
      <c r="AB276" s="44">
        <v>0</v>
      </c>
      <c r="AC276" s="44">
        <v>0</v>
      </c>
      <c r="AD276" s="44">
        <v>0</v>
      </c>
    </row>
    <row r="277" spans="1:30" x14ac:dyDescent="0.25">
      <c r="A277">
        <v>276</v>
      </c>
      <c r="B277" t="s">
        <v>101</v>
      </c>
      <c r="C277" t="s">
        <v>102</v>
      </c>
      <c r="D277" t="s">
        <v>103</v>
      </c>
      <c r="E277" t="s">
        <v>104</v>
      </c>
      <c r="F277" s="48">
        <f>VLOOKUP(A277,'TAZ definitions'!$A$1:$E$1902,2,FALSE)</f>
        <v>0.28439059158945118</v>
      </c>
      <c r="G277" s="48">
        <f>VLOOKUP(A277,'TAZ definitions'!$A$1:$E$1902,4,FALSE)</f>
        <v>0.76996805111821087</v>
      </c>
      <c r="H277" s="44">
        <v>898386</v>
      </c>
      <c r="I277" s="44">
        <v>957453</v>
      </c>
      <c r="J277" s="44">
        <v>102558</v>
      </c>
      <c r="K277" s="44">
        <v>104882</v>
      </c>
      <c r="L277" s="44">
        <v>136139</v>
      </c>
      <c r="M277" s="44">
        <v>157451</v>
      </c>
      <c r="N277" s="44">
        <v>4453.8334960000002</v>
      </c>
      <c r="O277" s="44">
        <v>4283.8334960000002</v>
      </c>
      <c r="P277" s="44">
        <v>24.99213</v>
      </c>
      <c r="Q277" s="44">
        <v>24.594377999999999</v>
      </c>
      <c r="R277" s="44">
        <v>33.516418000000002</v>
      </c>
      <c r="S277" s="44">
        <v>34.664817999999997</v>
      </c>
      <c r="T277" s="44">
        <v>929318.5</v>
      </c>
      <c r="U277" s="44">
        <v>103775.046875</v>
      </c>
      <c r="V277" s="44">
        <v>147299.796875</v>
      </c>
      <c r="W277" s="44">
        <v>4364.8071289999998</v>
      </c>
      <c r="X277" s="44">
        <v>0</v>
      </c>
      <c r="Y277" s="44">
        <v>0</v>
      </c>
      <c r="Z277" s="44">
        <v>0</v>
      </c>
      <c r="AA277" s="44">
        <v>0</v>
      </c>
      <c r="AB277" s="44">
        <v>0</v>
      </c>
      <c r="AC277" s="44">
        <v>0</v>
      </c>
      <c r="AD277" s="44">
        <v>0</v>
      </c>
    </row>
    <row r="278" spans="1:30" x14ac:dyDescent="0.25">
      <c r="A278">
        <v>277</v>
      </c>
      <c r="B278" t="s">
        <v>101</v>
      </c>
      <c r="C278" t="s">
        <v>102</v>
      </c>
      <c r="D278" t="s">
        <v>103</v>
      </c>
      <c r="E278" t="s">
        <v>104</v>
      </c>
      <c r="F278" s="48">
        <f>VLOOKUP(A278,'TAZ definitions'!$A$1:$E$1902,2,FALSE)</f>
        <v>0.56549935149156938</v>
      </c>
      <c r="G278" s="48">
        <f>VLOOKUP(A278,'TAZ definitions'!$A$1:$E$1902,4,FALSE)</f>
        <v>0.80341880341880345</v>
      </c>
      <c r="H278" s="44">
        <v>980395</v>
      </c>
      <c r="I278" s="44">
        <v>1009280</v>
      </c>
      <c r="J278" s="44">
        <v>114266</v>
      </c>
      <c r="K278" s="44">
        <v>115255</v>
      </c>
      <c r="L278" s="44">
        <v>138191</v>
      </c>
      <c r="M278" s="44">
        <v>163861</v>
      </c>
      <c r="N278" s="44">
        <v>4167.8334960000002</v>
      </c>
      <c r="O278" s="44">
        <v>4508.8334960000002</v>
      </c>
      <c r="P278" s="44">
        <v>28.194974999999999</v>
      </c>
      <c r="Q278" s="44">
        <v>28.281390999999999</v>
      </c>
      <c r="R278" s="44">
        <v>24.863007</v>
      </c>
      <c r="S278" s="44">
        <v>25.809622000000001</v>
      </c>
      <c r="T278" s="44">
        <v>986852.375</v>
      </c>
      <c r="U278" s="44">
        <v>114487.09375</v>
      </c>
      <c r="V278" s="44">
        <v>143929.6875</v>
      </c>
      <c r="W278" s="44">
        <v>4244.0664059999999</v>
      </c>
      <c r="X278" s="44">
        <v>251153.52142400001</v>
      </c>
      <c r="Y278" s="44">
        <v>293693.70676999999</v>
      </c>
      <c r="Z278" s="44">
        <v>45849.397099000002</v>
      </c>
      <c r="AA278" s="44">
        <v>476.31000299999999</v>
      </c>
      <c r="AB278" s="44">
        <v>28.793702</v>
      </c>
      <c r="AC278" s="44">
        <v>17.415130000000001</v>
      </c>
      <c r="AD278" s="44">
        <v>195976.282557</v>
      </c>
    </row>
    <row r="279" spans="1:30" x14ac:dyDescent="0.25">
      <c r="A279">
        <v>278</v>
      </c>
      <c r="B279" t="s">
        <v>101</v>
      </c>
      <c r="C279" t="s">
        <v>102</v>
      </c>
      <c r="D279" t="s">
        <v>103</v>
      </c>
      <c r="E279" t="s">
        <v>104</v>
      </c>
      <c r="F279" s="48">
        <f>VLOOKUP(A279,'TAZ definitions'!$A$1:$E$1902,2,FALSE)</f>
        <v>0.21668029435813574</v>
      </c>
      <c r="G279" s="48">
        <f>VLOOKUP(A279,'TAZ definitions'!$A$1:$E$1902,4,FALSE)</f>
        <v>0.66666666666666663</v>
      </c>
      <c r="H279" s="44">
        <v>952522</v>
      </c>
      <c r="I279" s="44">
        <v>982490</v>
      </c>
      <c r="J279" s="44">
        <v>110605</v>
      </c>
      <c r="K279" s="44">
        <v>109887</v>
      </c>
      <c r="L279" s="44">
        <v>134633</v>
      </c>
      <c r="M279" s="44">
        <v>95349</v>
      </c>
      <c r="N279" s="44">
        <v>4611.8334960000002</v>
      </c>
      <c r="O279" s="44">
        <v>4215.8334960000002</v>
      </c>
      <c r="P279" s="44">
        <v>29.948343000000001</v>
      </c>
      <c r="Q279" s="44">
        <v>30.267838999999999</v>
      </c>
      <c r="R279" s="44">
        <v>39.715468999999999</v>
      </c>
      <c r="S279" s="44">
        <v>42.739254000000003</v>
      </c>
      <c r="T279" s="44">
        <v>965244.3125</v>
      </c>
      <c r="U279" s="44">
        <v>110300.179688</v>
      </c>
      <c r="V279" s="44">
        <v>117955.617188</v>
      </c>
      <c r="W279" s="44">
        <v>4443.7182620000003</v>
      </c>
      <c r="X279" s="44">
        <v>186082.933728</v>
      </c>
      <c r="Y279" s="44">
        <v>246940.605453</v>
      </c>
      <c r="Z279" s="44">
        <v>24197.761965999998</v>
      </c>
      <c r="AA279" s="44">
        <v>347.61693200000002</v>
      </c>
      <c r="AB279" s="44">
        <v>19.097719999999999</v>
      </c>
      <c r="AC279" s="44">
        <v>11.585146</v>
      </c>
      <c r="AD279" s="44">
        <v>131314.93505999999</v>
      </c>
    </row>
    <row r="280" spans="1:30" x14ac:dyDescent="0.25">
      <c r="A280">
        <v>279</v>
      </c>
      <c r="B280" t="s">
        <v>101</v>
      </c>
      <c r="C280" t="s">
        <v>102</v>
      </c>
      <c r="D280" t="s">
        <v>103</v>
      </c>
      <c r="E280" t="s">
        <v>104</v>
      </c>
      <c r="F280" s="48">
        <f>VLOOKUP(A280,'TAZ definitions'!$A$1:$E$1902,2,FALSE)</f>
        <v>0.2232360097323601</v>
      </c>
      <c r="G280" s="48">
        <f>VLOOKUP(A280,'TAZ definitions'!$A$1:$E$1902,4,FALSE)</f>
        <v>0.625</v>
      </c>
      <c r="H280" s="44">
        <v>867240</v>
      </c>
      <c r="I280" s="44">
        <v>920242</v>
      </c>
      <c r="J280" s="44">
        <v>97774</v>
      </c>
      <c r="K280" s="44">
        <v>102234</v>
      </c>
      <c r="L280" s="44">
        <v>136616</v>
      </c>
      <c r="M280" s="44">
        <v>162976</v>
      </c>
      <c r="N280" s="44">
        <v>4765.8334960000002</v>
      </c>
      <c r="O280" s="44">
        <v>4294.8334960000002</v>
      </c>
      <c r="P280" s="44">
        <v>25.875586999999999</v>
      </c>
      <c r="Q280" s="44">
        <v>24.197638999999999</v>
      </c>
      <c r="R280" s="44">
        <v>27.997654000000001</v>
      </c>
      <c r="S280" s="44">
        <v>28.148828999999999</v>
      </c>
      <c r="T280" s="44">
        <v>893124.5625</v>
      </c>
      <c r="U280" s="44">
        <v>99952.125</v>
      </c>
      <c r="V280" s="44">
        <v>149489.40625</v>
      </c>
      <c r="W280" s="44">
        <v>4535.8120120000003</v>
      </c>
      <c r="X280" s="44">
        <v>518070.31655400002</v>
      </c>
      <c r="Y280" s="44">
        <v>703602.22408800002</v>
      </c>
      <c r="Z280" s="44">
        <v>56104.368141999999</v>
      </c>
      <c r="AA280" s="44">
        <v>848.94954399999995</v>
      </c>
      <c r="AB280" s="44">
        <v>31.912365000000001</v>
      </c>
      <c r="AC280" s="44">
        <v>25.211200000000002</v>
      </c>
      <c r="AD280" s="44">
        <v>276581.375069</v>
      </c>
    </row>
    <row r="281" spans="1:30" x14ac:dyDescent="0.25">
      <c r="A281">
        <v>280</v>
      </c>
      <c r="B281" t="s">
        <v>101</v>
      </c>
      <c r="C281" t="s">
        <v>102</v>
      </c>
      <c r="D281" t="s">
        <v>103</v>
      </c>
      <c r="E281" t="s">
        <v>104</v>
      </c>
      <c r="F281" s="48">
        <f>VLOOKUP(A281,'TAZ definitions'!$A$1:$E$1902,2,FALSE)</f>
        <v>0.29553508150248053</v>
      </c>
      <c r="G281" s="48">
        <f>VLOOKUP(A281,'TAZ definitions'!$A$1:$E$1902,4,FALSE)</f>
        <v>0</v>
      </c>
      <c r="H281" s="44">
        <v>888206</v>
      </c>
      <c r="I281" s="44">
        <v>882516</v>
      </c>
      <c r="J281" s="44">
        <v>100386</v>
      </c>
      <c r="K281" s="44">
        <v>97293</v>
      </c>
      <c r="L281" s="44">
        <v>141687</v>
      </c>
      <c r="M281" s="44">
        <v>159725</v>
      </c>
      <c r="N281" s="44">
        <v>5139.8334960000002</v>
      </c>
      <c r="O281" s="44">
        <v>3752.5</v>
      </c>
      <c r="P281" s="44">
        <v>35.702655999999998</v>
      </c>
      <c r="Q281" s="44">
        <v>34.327083999999999</v>
      </c>
      <c r="R281" s="44">
        <v>37.197273000000003</v>
      </c>
      <c r="S281" s="44">
        <v>38.246738000000001</v>
      </c>
      <c r="T281" s="44">
        <v>886761.875</v>
      </c>
      <c r="U281" s="44">
        <v>99600.976563000004</v>
      </c>
      <c r="V281" s="44">
        <v>146265.21875</v>
      </c>
      <c r="W281" s="44">
        <v>4787.7153319999998</v>
      </c>
      <c r="X281" s="44">
        <v>65013.039398000001</v>
      </c>
      <c r="Y281" s="44">
        <v>101298.05562299999</v>
      </c>
      <c r="Z281" s="44">
        <v>8612.3185699999995</v>
      </c>
      <c r="AA281" s="44">
        <v>127.915655</v>
      </c>
      <c r="AB281" s="44">
        <v>6.0507049999999998</v>
      </c>
      <c r="AC281" s="44">
        <v>3.9339309999999998</v>
      </c>
      <c r="AD281" s="44">
        <v>44491.167548999998</v>
      </c>
    </row>
    <row r="282" spans="1:30" x14ac:dyDescent="0.25">
      <c r="A282">
        <v>281</v>
      </c>
      <c r="B282" t="s">
        <v>101</v>
      </c>
      <c r="C282" t="s">
        <v>102</v>
      </c>
      <c r="D282" t="s">
        <v>103</v>
      </c>
      <c r="E282" t="s">
        <v>104</v>
      </c>
      <c r="F282" s="48">
        <f>VLOOKUP(A282,'TAZ definitions'!$A$1:$E$1902,2,FALSE)</f>
        <v>0</v>
      </c>
      <c r="G282" s="48">
        <f>VLOOKUP(A282,'TAZ definitions'!$A$1:$E$1902,4,FALSE)</f>
        <v>0</v>
      </c>
      <c r="H282" s="44">
        <v>908205</v>
      </c>
      <c r="I282" s="44">
        <v>906705</v>
      </c>
      <c r="J282" s="44">
        <v>103897</v>
      </c>
      <c r="K282" s="44">
        <v>95249</v>
      </c>
      <c r="L282" s="44">
        <v>154281</v>
      </c>
      <c r="M282" s="44">
        <v>157130</v>
      </c>
      <c r="N282" s="44">
        <v>5336.8334960000002</v>
      </c>
      <c r="O282" s="44">
        <v>4283.8334960000002</v>
      </c>
      <c r="P282" s="44">
        <v>40.266818999999998</v>
      </c>
      <c r="Q282" s="44">
        <v>38.841320000000003</v>
      </c>
      <c r="R282" s="44">
        <v>32.013866</v>
      </c>
      <c r="S282" s="44">
        <v>34.708618000000001</v>
      </c>
      <c r="T282" s="44">
        <v>907921.75</v>
      </c>
      <c r="U282" s="44">
        <v>102264.015625</v>
      </c>
      <c r="V282" s="44">
        <v>154818.984375</v>
      </c>
      <c r="W282" s="44">
        <v>5137.9965819999998</v>
      </c>
      <c r="X282" s="44">
        <v>197674.48756000001</v>
      </c>
      <c r="Y282" s="44">
        <v>247307.92965800001</v>
      </c>
      <c r="Z282" s="44">
        <v>36733.766244999999</v>
      </c>
      <c r="AA282" s="44">
        <v>378.18879700000002</v>
      </c>
      <c r="AB282" s="44">
        <v>10.270674</v>
      </c>
      <c r="AC282" s="44">
        <v>12.954679</v>
      </c>
      <c r="AD282" s="44">
        <v>132941.019501</v>
      </c>
    </row>
    <row r="283" spans="1:30" x14ac:dyDescent="0.25">
      <c r="A283">
        <v>282</v>
      </c>
      <c r="B283" t="s">
        <v>101</v>
      </c>
      <c r="C283" t="s">
        <v>102</v>
      </c>
      <c r="D283" t="s">
        <v>103</v>
      </c>
      <c r="E283" t="s">
        <v>104</v>
      </c>
      <c r="F283" s="48">
        <f>VLOOKUP(A283,'TAZ definitions'!$A$1:$E$1902,2,FALSE)</f>
        <v>0.33496631965707285</v>
      </c>
      <c r="G283" s="48">
        <f>VLOOKUP(A283,'TAZ definitions'!$A$1:$E$1902,4,FALSE)</f>
        <v>0.61403508771929827</v>
      </c>
      <c r="H283" s="44">
        <v>927655</v>
      </c>
      <c r="I283" s="44">
        <v>933557</v>
      </c>
      <c r="J283" s="44">
        <v>105707</v>
      </c>
      <c r="K283" s="44">
        <v>100357</v>
      </c>
      <c r="L283" s="44">
        <v>154281</v>
      </c>
      <c r="M283" s="44">
        <v>160936</v>
      </c>
      <c r="N283" s="44">
        <v>4611.8334960000002</v>
      </c>
      <c r="O283" s="44">
        <v>4215.8334960000002</v>
      </c>
      <c r="P283" s="44">
        <v>26.131557000000001</v>
      </c>
      <c r="Q283" s="44">
        <v>26.641575</v>
      </c>
      <c r="R283" s="44">
        <v>27.432196000000001</v>
      </c>
      <c r="S283" s="44">
        <v>30.082301999999999</v>
      </c>
      <c r="T283" s="44">
        <v>930184.8125</v>
      </c>
      <c r="U283" s="44">
        <v>103413.859375</v>
      </c>
      <c r="V283" s="44">
        <v>157133.5</v>
      </c>
      <c r="W283" s="44">
        <v>4442.0981449999999</v>
      </c>
      <c r="X283" s="44">
        <v>258955.25030799999</v>
      </c>
      <c r="Y283" s="44">
        <v>410034.53564999998</v>
      </c>
      <c r="Z283" s="44">
        <v>32364.404961</v>
      </c>
      <c r="AA283" s="44">
        <v>542.25252499999999</v>
      </c>
      <c r="AB283" s="44">
        <v>25.328150000000001</v>
      </c>
      <c r="AC283" s="44">
        <v>17.269248000000001</v>
      </c>
      <c r="AD283" s="44">
        <v>194106.41583000001</v>
      </c>
    </row>
    <row r="284" spans="1:30" x14ac:dyDescent="0.25">
      <c r="A284">
        <v>283</v>
      </c>
      <c r="B284" t="s">
        <v>101</v>
      </c>
      <c r="C284" t="s">
        <v>102</v>
      </c>
      <c r="D284" t="s">
        <v>103</v>
      </c>
      <c r="E284" t="s">
        <v>104</v>
      </c>
      <c r="F284" s="48">
        <f>VLOOKUP(A284,'TAZ definitions'!$A$1:$E$1902,2,FALSE)</f>
        <v>0.33333333333333331</v>
      </c>
      <c r="G284" s="48">
        <f>VLOOKUP(A284,'TAZ definitions'!$A$1:$E$1902,4,FALSE)</f>
        <v>0</v>
      </c>
      <c r="H284" s="44">
        <v>760969</v>
      </c>
      <c r="I284" s="44">
        <v>888992</v>
      </c>
      <c r="J284" s="44">
        <v>90048</v>
      </c>
      <c r="K284" s="44">
        <v>95837</v>
      </c>
      <c r="L284" s="44">
        <v>133198</v>
      </c>
      <c r="M284" s="44">
        <v>152171</v>
      </c>
      <c r="N284" s="44">
        <v>4318.8334960000002</v>
      </c>
      <c r="O284" s="44">
        <v>3510.8332519999999</v>
      </c>
      <c r="P284" s="44">
        <v>44.348391999999997</v>
      </c>
      <c r="Q284" s="44">
        <v>41.410010999999997</v>
      </c>
      <c r="R284" s="44">
        <v>40.359425000000002</v>
      </c>
      <c r="S284" s="44">
        <v>41.215477</v>
      </c>
      <c r="T284" s="44">
        <v>785126.125</v>
      </c>
      <c r="U284" s="44">
        <v>91140.351563000004</v>
      </c>
      <c r="V284" s="44">
        <v>136778.09375</v>
      </c>
      <c r="W284" s="44">
        <v>4166.3691410000001</v>
      </c>
      <c r="X284" s="44">
        <v>0</v>
      </c>
      <c r="Y284" s="44">
        <v>0</v>
      </c>
      <c r="Z284" s="44">
        <v>0</v>
      </c>
      <c r="AA284" s="44">
        <v>0</v>
      </c>
      <c r="AB284" s="44">
        <v>0</v>
      </c>
      <c r="AC284" s="44">
        <v>0</v>
      </c>
      <c r="AD284" s="44">
        <v>0</v>
      </c>
    </row>
    <row r="285" spans="1:30" x14ac:dyDescent="0.25">
      <c r="A285">
        <v>284</v>
      </c>
      <c r="B285" t="s">
        <v>101</v>
      </c>
      <c r="C285" t="s">
        <v>102</v>
      </c>
      <c r="D285" t="s">
        <v>103</v>
      </c>
      <c r="E285" t="s">
        <v>104</v>
      </c>
      <c r="F285" s="48">
        <f>VLOOKUP(A285,'TAZ definitions'!$A$1:$E$1902,2,FALSE)</f>
        <v>1</v>
      </c>
      <c r="G285" s="48">
        <f>VLOOKUP(A285,'TAZ definitions'!$A$1:$E$1902,4,FALSE)</f>
        <v>0</v>
      </c>
      <c r="H285" s="44">
        <v>772199</v>
      </c>
      <c r="I285" s="44">
        <v>875646</v>
      </c>
      <c r="J285" s="44">
        <v>90798</v>
      </c>
      <c r="K285" s="44">
        <v>94624</v>
      </c>
      <c r="L285" s="44">
        <v>133198</v>
      </c>
      <c r="M285" s="44">
        <v>133807</v>
      </c>
      <c r="N285" s="44">
        <v>4318.8334960000002</v>
      </c>
      <c r="O285" s="44">
        <v>3462.8332519999999</v>
      </c>
      <c r="P285" s="44">
        <v>42.872044000000002</v>
      </c>
      <c r="Q285" s="44">
        <v>40.533417</v>
      </c>
      <c r="R285" s="44">
        <v>35.910052999999998</v>
      </c>
      <c r="S285" s="44">
        <v>36.727657000000001</v>
      </c>
      <c r="T285" s="44">
        <v>790865.875</v>
      </c>
      <c r="U285" s="44">
        <v>91488.398438000004</v>
      </c>
      <c r="V285" s="44">
        <v>133307.890625</v>
      </c>
      <c r="W285" s="44">
        <v>4164.3691410000001</v>
      </c>
      <c r="X285" s="44">
        <v>1588136.4113410001</v>
      </c>
      <c r="Y285" s="44">
        <v>2048812.6986789999</v>
      </c>
      <c r="Z285" s="44">
        <v>249614.185401</v>
      </c>
      <c r="AA285" s="44">
        <v>2863.7767130000002</v>
      </c>
      <c r="AB285" s="44">
        <v>117.6168</v>
      </c>
      <c r="AC285" s="44">
        <v>95.619364000000004</v>
      </c>
      <c r="AD285" s="44">
        <v>1032204.945026</v>
      </c>
    </row>
    <row r="286" spans="1:30" x14ac:dyDescent="0.25">
      <c r="A286">
        <v>285</v>
      </c>
      <c r="B286" t="s">
        <v>101</v>
      </c>
      <c r="C286" t="s">
        <v>102</v>
      </c>
      <c r="D286" t="s">
        <v>103</v>
      </c>
      <c r="E286" t="s">
        <v>104</v>
      </c>
      <c r="F286" s="48">
        <f>VLOOKUP(A286,'TAZ definitions'!$A$1:$E$1902,2,FALSE)</f>
        <v>0.56074766355140182</v>
      </c>
      <c r="G286" s="48">
        <f>VLOOKUP(A286,'TAZ definitions'!$A$1:$E$1902,4,FALSE)</f>
        <v>0.72592592592592597</v>
      </c>
      <c r="H286" s="44">
        <v>804562</v>
      </c>
      <c r="I286" s="44">
        <v>878268</v>
      </c>
      <c r="J286" s="44">
        <v>93949</v>
      </c>
      <c r="K286" s="44">
        <v>94865</v>
      </c>
      <c r="L286" s="44">
        <v>135110</v>
      </c>
      <c r="M286" s="44">
        <v>159964</v>
      </c>
      <c r="N286" s="44">
        <v>4765.8334960000002</v>
      </c>
      <c r="O286" s="44">
        <v>3973.8332519999999</v>
      </c>
      <c r="P286" s="44">
        <v>42.831023999999999</v>
      </c>
      <c r="Q286" s="44">
        <v>40.879916999999999</v>
      </c>
      <c r="R286" s="44">
        <v>36.042293999999998</v>
      </c>
      <c r="S286" s="44">
        <v>36.962176999999997</v>
      </c>
      <c r="T286" s="44">
        <v>818242.1875</v>
      </c>
      <c r="U286" s="44">
        <v>94119.015625</v>
      </c>
      <c r="V286" s="44">
        <v>139723.03125</v>
      </c>
      <c r="W286" s="44">
        <v>4618.8339839999999</v>
      </c>
      <c r="X286" s="44">
        <v>173156.62798799999</v>
      </c>
      <c r="Y286" s="44">
        <v>225137.29313000001</v>
      </c>
      <c r="Z286" s="44">
        <v>26602.093385</v>
      </c>
      <c r="AA286" s="44">
        <v>373.73020300000002</v>
      </c>
      <c r="AB286" s="44">
        <v>25.497551999999999</v>
      </c>
      <c r="AC286" s="44">
        <v>13.816027</v>
      </c>
      <c r="AD286" s="44">
        <v>159064.94352999999</v>
      </c>
    </row>
    <row r="287" spans="1:30" x14ac:dyDescent="0.25">
      <c r="A287">
        <v>286</v>
      </c>
      <c r="B287" t="s">
        <v>101</v>
      </c>
      <c r="C287" t="s">
        <v>102</v>
      </c>
      <c r="D287" t="s">
        <v>103</v>
      </c>
      <c r="E287" t="s">
        <v>104</v>
      </c>
      <c r="F287" s="48">
        <f>VLOOKUP(A287,'TAZ definitions'!$A$1:$E$1902,2,FALSE)</f>
        <v>0.18518518518518517</v>
      </c>
      <c r="G287" s="48">
        <f>VLOOKUP(A287,'TAZ definitions'!$A$1:$E$1902,4,FALSE)</f>
        <v>0</v>
      </c>
      <c r="H287" s="44">
        <v>878549</v>
      </c>
      <c r="I287" s="44">
        <v>899578</v>
      </c>
      <c r="J287" s="44">
        <v>99504</v>
      </c>
      <c r="K287" s="44">
        <v>97416</v>
      </c>
      <c r="L287" s="44">
        <v>135110</v>
      </c>
      <c r="M287" s="44">
        <v>162935</v>
      </c>
      <c r="N287" s="44">
        <v>5139.8334960000002</v>
      </c>
      <c r="O287" s="44">
        <v>3863.3332519999999</v>
      </c>
      <c r="P287" s="44">
        <v>40.016922000000001</v>
      </c>
      <c r="Q287" s="44">
        <v>38.590729000000003</v>
      </c>
      <c r="R287" s="44">
        <v>35.511063</v>
      </c>
      <c r="S287" s="44">
        <v>38.084538000000002</v>
      </c>
      <c r="T287" s="44">
        <v>882683.3125</v>
      </c>
      <c r="U287" s="44">
        <v>99093.507813000004</v>
      </c>
      <c r="V287" s="44">
        <v>140580.3125</v>
      </c>
      <c r="W287" s="44">
        <v>4888.8779299999997</v>
      </c>
      <c r="X287" s="44">
        <v>188379.83478400001</v>
      </c>
      <c r="Y287" s="44">
        <v>234603.97145800001</v>
      </c>
      <c r="Z287" s="44">
        <v>27119.420994</v>
      </c>
      <c r="AA287" s="44">
        <v>369.54229900000001</v>
      </c>
      <c r="AB287" s="44">
        <v>27.177835000000002</v>
      </c>
      <c r="AC287" s="44">
        <v>13.620850000000001</v>
      </c>
      <c r="AD287" s="44">
        <v>159554.62912600001</v>
      </c>
    </row>
    <row r="288" spans="1:30" x14ac:dyDescent="0.25">
      <c r="A288">
        <v>287</v>
      </c>
      <c r="B288" t="s">
        <v>101</v>
      </c>
      <c r="C288" t="s">
        <v>102</v>
      </c>
      <c r="D288" t="s">
        <v>103</v>
      </c>
      <c r="E288" t="s">
        <v>104</v>
      </c>
      <c r="F288" s="48">
        <f>VLOOKUP(A288,'TAZ definitions'!$A$1:$E$1902,2,FALSE)</f>
        <v>0</v>
      </c>
      <c r="G288" s="48">
        <f>VLOOKUP(A288,'TAZ definitions'!$A$1:$E$1902,4,FALSE)</f>
        <v>0</v>
      </c>
      <c r="H288" s="44">
        <v>832919</v>
      </c>
      <c r="I288" s="44">
        <v>889191</v>
      </c>
      <c r="J288" s="44">
        <v>96354</v>
      </c>
      <c r="K288" s="44">
        <v>97442</v>
      </c>
      <c r="L288" s="44">
        <v>140181</v>
      </c>
      <c r="M288" s="44">
        <v>162075</v>
      </c>
      <c r="N288" s="44">
        <v>5139.8334960000002</v>
      </c>
      <c r="O288" s="44">
        <v>3500.8332519999999</v>
      </c>
      <c r="P288" s="44">
        <v>42.588444000000003</v>
      </c>
      <c r="Q288" s="44">
        <v>40.677917000000001</v>
      </c>
      <c r="R288" s="44">
        <v>42.076973000000002</v>
      </c>
      <c r="S288" s="44">
        <v>44.888976999999997</v>
      </c>
      <c r="T288" s="44">
        <v>844849</v>
      </c>
      <c r="U288" s="44">
        <v>96584.664063000004</v>
      </c>
      <c r="V288" s="44">
        <v>144822.65625</v>
      </c>
      <c r="W288" s="44">
        <v>4792.3559569999998</v>
      </c>
      <c r="X288" s="44">
        <v>0</v>
      </c>
      <c r="Y288" s="44">
        <v>0</v>
      </c>
      <c r="Z288" s="44">
        <v>0</v>
      </c>
      <c r="AA288" s="44">
        <v>0</v>
      </c>
      <c r="AB288" s="44">
        <v>0</v>
      </c>
      <c r="AC288" s="44">
        <v>0</v>
      </c>
      <c r="AD288" s="44">
        <v>0</v>
      </c>
    </row>
    <row r="289" spans="1:30" x14ac:dyDescent="0.25">
      <c r="A289">
        <v>288</v>
      </c>
      <c r="B289" t="s">
        <v>101</v>
      </c>
      <c r="C289" t="s">
        <v>102</v>
      </c>
      <c r="D289" t="s">
        <v>103</v>
      </c>
      <c r="E289" t="s">
        <v>104</v>
      </c>
      <c r="F289" s="48">
        <f>VLOOKUP(A289,'TAZ definitions'!$A$1:$E$1902,2,FALSE)</f>
        <v>0.13078291814946619</v>
      </c>
      <c r="G289" s="48">
        <f>VLOOKUP(A289,'TAZ definitions'!$A$1:$E$1902,4,FALSE)</f>
        <v>0</v>
      </c>
      <c r="H289" s="44">
        <v>926204</v>
      </c>
      <c r="I289" s="44">
        <v>954519</v>
      </c>
      <c r="J289" s="44">
        <v>105386</v>
      </c>
      <c r="K289" s="44">
        <v>104739</v>
      </c>
      <c r="L289" s="44">
        <v>152775</v>
      </c>
      <c r="M289" s="44">
        <v>158995</v>
      </c>
      <c r="N289" s="44">
        <v>4611.8334960000002</v>
      </c>
      <c r="O289" s="44">
        <v>4215.8334960000002</v>
      </c>
      <c r="P289" s="44">
        <v>27.544505999999998</v>
      </c>
      <c r="Q289" s="44">
        <v>27.601538000000001</v>
      </c>
      <c r="R289" s="44">
        <v>35.995418999999998</v>
      </c>
      <c r="S289" s="44">
        <v>39.248859000000003</v>
      </c>
      <c r="T289" s="44">
        <v>937632.5</v>
      </c>
      <c r="U289" s="44">
        <v>105124.851563</v>
      </c>
      <c r="V289" s="44">
        <v>155285.515625</v>
      </c>
      <c r="W289" s="44">
        <v>4451.9995120000003</v>
      </c>
      <c r="X289" s="44">
        <v>295905.51219099999</v>
      </c>
      <c r="Y289" s="44">
        <v>395335.99798599997</v>
      </c>
      <c r="Z289" s="44">
        <v>36047.032717000002</v>
      </c>
      <c r="AA289" s="44">
        <v>535.747929</v>
      </c>
      <c r="AB289" s="44">
        <v>31.501214000000001</v>
      </c>
      <c r="AC289" s="44">
        <v>17.752880999999999</v>
      </c>
      <c r="AD289" s="44">
        <v>204098.479475</v>
      </c>
    </row>
    <row r="290" spans="1:30" x14ac:dyDescent="0.25">
      <c r="A290">
        <v>289</v>
      </c>
      <c r="B290" t="s">
        <v>101</v>
      </c>
      <c r="C290" t="s">
        <v>102</v>
      </c>
      <c r="D290" t="s">
        <v>103</v>
      </c>
      <c r="E290" t="s">
        <v>104</v>
      </c>
      <c r="F290" s="48">
        <f>VLOOKUP(A290,'TAZ definitions'!$A$1:$E$1902,2,FALSE)</f>
        <v>0.9306640625</v>
      </c>
      <c r="G290" s="48">
        <f>VLOOKUP(A290,'TAZ definitions'!$A$1:$E$1902,4,FALSE)</f>
        <v>0.81914893617021278</v>
      </c>
      <c r="H290" s="44">
        <v>905584</v>
      </c>
      <c r="I290" s="44">
        <v>950506</v>
      </c>
      <c r="J290" s="44">
        <v>106603</v>
      </c>
      <c r="K290" s="44">
        <v>105233</v>
      </c>
      <c r="L290" s="44">
        <v>139644</v>
      </c>
      <c r="M290" s="44">
        <v>122878</v>
      </c>
      <c r="N290" s="44">
        <v>5139.8334960000002</v>
      </c>
      <c r="O290" s="44">
        <v>4215.8334960000002</v>
      </c>
      <c r="P290" s="44">
        <v>30.247543</v>
      </c>
      <c r="Q290" s="44">
        <v>30.310590999999999</v>
      </c>
      <c r="R290" s="44">
        <v>22.717649000000002</v>
      </c>
      <c r="S290" s="44">
        <v>24.639174000000001</v>
      </c>
      <c r="T290" s="44">
        <v>913766.75</v>
      </c>
      <c r="U290" s="44">
        <v>106353.453125</v>
      </c>
      <c r="V290" s="44">
        <v>136589.96875</v>
      </c>
      <c r="W290" s="44">
        <v>4971.5219729999999</v>
      </c>
      <c r="X290" s="44">
        <v>92186.836578000002</v>
      </c>
      <c r="Y290" s="44">
        <v>92186.836578000002</v>
      </c>
      <c r="Z290" s="44">
        <v>37663.731915999997</v>
      </c>
      <c r="AA290" s="44">
        <v>179.93537000000001</v>
      </c>
      <c r="AB290" s="44">
        <v>9.3867239999999992</v>
      </c>
      <c r="AC290" s="44">
        <v>7.2710790000000003</v>
      </c>
      <c r="AD290" s="44">
        <v>77367.519925000001</v>
      </c>
    </row>
    <row r="291" spans="1:30" x14ac:dyDescent="0.25">
      <c r="A291">
        <v>290</v>
      </c>
      <c r="B291" t="s">
        <v>101</v>
      </c>
      <c r="C291" t="s">
        <v>102</v>
      </c>
      <c r="D291" t="s">
        <v>103</v>
      </c>
      <c r="E291" t="s">
        <v>104</v>
      </c>
      <c r="F291" s="48">
        <f>VLOOKUP(A291,'TAZ definitions'!$A$1:$E$1902,2,FALSE)</f>
        <v>0.24824561403508771</v>
      </c>
      <c r="G291" s="48">
        <f>VLOOKUP(A291,'TAZ definitions'!$A$1:$E$1902,4,FALSE)</f>
        <v>0.6</v>
      </c>
      <c r="H291" s="44">
        <v>868699</v>
      </c>
      <c r="I291" s="44">
        <v>985569</v>
      </c>
      <c r="J291" s="44">
        <v>98475</v>
      </c>
      <c r="K291" s="44">
        <v>111798</v>
      </c>
      <c r="L291" s="44">
        <v>80385</v>
      </c>
      <c r="M291" s="44">
        <v>163581</v>
      </c>
      <c r="N291" s="44">
        <v>4691.8334960000002</v>
      </c>
      <c r="O291" s="44">
        <v>4215.8334960000002</v>
      </c>
      <c r="P291" s="44">
        <v>31.432732000000001</v>
      </c>
      <c r="Q291" s="44">
        <v>31.287817</v>
      </c>
      <c r="R291" s="44">
        <v>36.130104000000003</v>
      </c>
      <c r="S291" s="44">
        <v>38.166038999999998</v>
      </c>
      <c r="T291" s="44">
        <v>901481.125</v>
      </c>
      <c r="U291" s="44">
        <v>102212.109375</v>
      </c>
      <c r="V291" s="44">
        <v>103721.53125</v>
      </c>
      <c r="W291" s="44">
        <v>4558.3149409999996</v>
      </c>
      <c r="X291" s="44">
        <v>436101.29511800001</v>
      </c>
      <c r="Y291" s="44">
        <v>579752.03117700003</v>
      </c>
      <c r="Z291" s="44">
        <v>63694.026167000004</v>
      </c>
      <c r="AA291" s="44">
        <v>771.13011100000006</v>
      </c>
      <c r="AB291" s="44">
        <v>38.516846000000001</v>
      </c>
      <c r="AC291" s="44">
        <v>24.966087999999999</v>
      </c>
      <c r="AD291" s="44">
        <v>280343.33256399998</v>
      </c>
    </row>
    <row r="292" spans="1:30" x14ac:dyDescent="0.25">
      <c r="A292">
        <v>291</v>
      </c>
      <c r="B292" t="s">
        <v>101</v>
      </c>
      <c r="C292" t="s">
        <v>102</v>
      </c>
      <c r="D292" t="s">
        <v>103</v>
      </c>
      <c r="E292" t="s">
        <v>104</v>
      </c>
      <c r="F292" s="48">
        <f>VLOOKUP(A292,'TAZ definitions'!$A$1:$E$1902,2,FALSE)</f>
        <v>0.74148296593186369</v>
      </c>
      <c r="G292" s="48">
        <f>VLOOKUP(A292,'TAZ definitions'!$A$1:$E$1902,4,FALSE)</f>
        <v>0.68779342723004699</v>
      </c>
      <c r="H292" s="44">
        <v>886812</v>
      </c>
      <c r="I292" s="44">
        <v>950162</v>
      </c>
      <c r="J292" s="44">
        <v>101227</v>
      </c>
      <c r="K292" s="44">
        <v>105041</v>
      </c>
      <c r="L292" s="44">
        <v>140916</v>
      </c>
      <c r="M292" s="44">
        <v>162692</v>
      </c>
      <c r="N292" s="44">
        <v>5139.8334960000002</v>
      </c>
      <c r="O292" s="44">
        <v>4215.8334960000002</v>
      </c>
      <c r="P292" s="44">
        <v>30.374025</v>
      </c>
      <c r="Q292" s="44">
        <v>30.209258999999999</v>
      </c>
      <c r="R292" s="44">
        <v>19.391117000000001</v>
      </c>
      <c r="S292" s="44">
        <v>21.507328000000001</v>
      </c>
      <c r="T292" s="44">
        <v>897828.625</v>
      </c>
      <c r="U292" s="44">
        <v>101890.257813</v>
      </c>
      <c r="V292" s="44">
        <v>144702.84375</v>
      </c>
      <c r="W292" s="44">
        <v>4979.1499020000001</v>
      </c>
      <c r="X292" s="44">
        <v>104097.643857</v>
      </c>
      <c r="Y292" s="44">
        <v>134486.467619</v>
      </c>
      <c r="Z292" s="44">
        <v>25957.292842999999</v>
      </c>
      <c r="AA292" s="44">
        <v>213.99583200000001</v>
      </c>
      <c r="AB292" s="44">
        <v>15.58699</v>
      </c>
      <c r="AC292" s="44">
        <v>7.8373109999999997</v>
      </c>
      <c r="AD292" s="44">
        <v>91688.388361999998</v>
      </c>
    </row>
    <row r="293" spans="1:30" x14ac:dyDescent="0.25">
      <c r="A293">
        <v>292</v>
      </c>
      <c r="B293" t="s">
        <v>101</v>
      </c>
      <c r="C293" t="s">
        <v>102</v>
      </c>
      <c r="D293" t="s">
        <v>103</v>
      </c>
      <c r="E293" t="s">
        <v>104</v>
      </c>
      <c r="F293" s="48">
        <f>VLOOKUP(A293,'TAZ definitions'!$A$1:$E$1902,2,FALSE)</f>
        <v>0.40428713858424725</v>
      </c>
      <c r="G293" s="48">
        <f>VLOOKUP(A293,'TAZ definitions'!$A$1:$E$1902,4,FALSE)</f>
        <v>0.43206256109481916</v>
      </c>
      <c r="H293" s="44">
        <v>855824</v>
      </c>
      <c r="I293" s="44">
        <v>905294</v>
      </c>
      <c r="J293" s="44">
        <v>97183</v>
      </c>
      <c r="K293" s="44">
        <v>96783</v>
      </c>
      <c r="L293" s="44">
        <v>140181</v>
      </c>
      <c r="M293" s="44">
        <v>163581</v>
      </c>
      <c r="N293" s="44">
        <v>5139.8334960000002</v>
      </c>
      <c r="O293" s="44">
        <v>4215.8334960000002</v>
      </c>
      <c r="P293" s="44">
        <v>30.839047999999998</v>
      </c>
      <c r="Q293" s="44">
        <v>30.167862</v>
      </c>
      <c r="R293" s="44">
        <v>21.019704999999998</v>
      </c>
      <c r="S293" s="44">
        <v>22.869295000000001</v>
      </c>
      <c r="T293" s="44">
        <v>865539.375</v>
      </c>
      <c r="U293" s="44">
        <v>97104.445313000004</v>
      </c>
      <c r="V293" s="44">
        <v>144776.515625</v>
      </c>
      <c r="W293" s="44">
        <v>4958.3701170000004</v>
      </c>
      <c r="X293" s="44">
        <v>214400.500165</v>
      </c>
      <c r="Y293" s="44">
        <v>318037.75227699999</v>
      </c>
      <c r="Z293" s="44">
        <v>20543.002358999998</v>
      </c>
      <c r="AA293" s="44">
        <v>365.64749799999998</v>
      </c>
      <c r="AB293" s="44">
        <v>21.565213</v>
      </c>
      <c r="AC293" s="44">
        <v>10.695413</v>
      </c>
      <c r="AD293" s="44">
        <v>128261.383719</v>
      </c>
    </row>
    <row r="294" spans="1:30" x14ac:dyDescent="0.25">
      <c r="A294">
        <v>293</v>
      </c>
      <c r="B294" t="s">
        <v>101</v>
      </c>
      <c r="C294" t="s">
        <v>102</v>
      </c>
      <c r="D294" t="s">
        <v>103</v>
      </c>
      <c r="E294" t="s">
        <v>104</v>
      </c>
      <c r="F294" s="48">
        <f>VLOOKUP(A294,'TAZ definitions'!$A$1:$E$1902,2,FALSE)</f>
        <v>0.72116843702579669</v>
      </c>
      <c r="G294" s="48">
        <f>VLOOKUP(A294,'TAZ definitions'!$A$1:$E$1902,4,FALSE)</f>
        <v>0.7327447833065811</v>
      </c>
      <c r="H294" s="44">
        <v>796479</v>
      </c>
      <c r="I294" s="44">
        <v>886766</v>
      </c>
      <c r="J294" s="44">
        <v>93027</v>
      </c>
      <c r="K294" s="44">
        <v>95793</v>
      </c>
      <c r="L294" s="44">
        <v>135110</v>
      </c>
      <c r="M294" s="44">
        <v>162103</v>
      </c>
      <c r="N294" s="44">
        <v>4765.8334960000002</v>
      </c>
      <c r="O294" s="44">
        <v>4068.8332519999999</v>
      </c>
      <c r="P294" s="44">
        <v>34.820259</v>
      </c>
      <c r="Q294" s="44">
        <v>33.156956000000001</v>
      </c>
      <c r="R294" s="44">
        <v>22.485323000000001</v>
      </c>
      <c r="S294" s="44">
        <v>22.849377</v>
      </c>
      <c r="T294" s="44">
        <v>813832.5</v>
      </c>
      <c r="U294" s="44">
        <v>93558.632813000004</v>
      </c>
      <c r="V294" s="44">
        <v>140298.171875</v>
      </c>
      <c r="W294" s="44">
        <v>4631.8671880000002</v>
      </c>
      <c r="X294" s="44">
        <v>588802.88948899996</v>
      </c>
      <c r="Y294" s="44">
        <v>737669.39546799997</v>
      </c>
      <c r="Z294" s="44">
        <v>89190.968005999996</v>
      </c>
      <c r="AA294" s="44">
        <v>983.27551400000004</v>
      </c>
      <c r="AB294" s="44">
        <v>43.408371000000002</v>
      </c>
      <c r="AC294" s="44">
        <v>32.325237999999999</v>
      </c>
      <c r="AD294" s="44">
        <v>354466.01963599998</v>
      </c>
    </row>
    <row r="295" spans="1:30" x14ac:dyDescent="0.25">
      <c r="A295">
        <v>294</v>
      </c>
      <c r="B295" t="s">
        <v>101</v>
      </c>
      <c r="C295" t="s">
        <v>102</v>
      </c>
      <c r="D295" t="s">
        <v>103</v>
      </c>
      <c r="E295" t="s">
        <v>104</v>
      </c>
      <c r="F295" s="48">
        <f>VLOOKUP(A295,'TAZ definitions'!$A$1:$E$1902,2,FALSE)</f>
        <v>0.31045003813882532</v>
      </c>
      <c r="G295" s="48">
        <f>VLOOKUP(A295,'TAZ definitions'!$A$1:$E$1902,4,FALSE)</f>
        <v>0.60344827586206895</v>
      </c>
      <c r="H295" s="44">
        <v>822891</v>
      </c>
      <c r="I295" s="44">
        <v>880444</v>
      </c>
      <c r="J295" s="44">
        <v>94658</v>
      </c>
      <c r="K295" s="44">
        <v>93979</v>
      </c>
      <c r="L295" s="44">
        <v>135110</v>
      </c>
      <c r="M295" s="44">
        <v>163469</v>
      </c>
      <c r="N295" s="44">
        <v>5139.8334960000002</v>
      </c>
      <c r="O295" s="44">
        <v>4215.8334960000002</v>
      </c>
      <c r="P295" s="44">
        <v>31.705269000000001</v>
      </c>
      <c r="Q295" s="44">
        <v>31.813326</v>
      </c>
      <c r="R295" s="44">
        <v>18.393889999999999</v>
      </c>
      <c r="S295" s="44">
        <v>20.036511999999998</v>
      </c>
      <c r="T295" s="44">
        <v>833495.5</v>
      </c>
      <c r="U295" s="44">
        <v>94532.890625</v>
      </c>
      <c r="V295" s="44">
        <v>140335.3125</v>
      </c>
      <c r="W295" s="44">
        <v>4969.5815430000002</v>
      </c>
      <c r="X295" s="44">
        <v>27579.532041999999</v>
      </c>
      <c r="Y295" s="44">
        <v>90233.969329</v>
      </c>
      <c r="Z295" s="44">
        <v>5861.1018860000004</v>
      </c>
      <c r="AA295" s="44">
        <v>101.355075</v>
      </c>
      <c r="AB295" s="44">
        <v>3.4844300000000001</v>
      </c>
      <c r="AC295" s="44">
        <v>2.614268</v>
      </c>
      <c r="AD295" s="44">
        <v>29673.342864999999</v>
      </c>
    </row>
    <row r="296" spans="1:30" x14ac:dyDescent="0.25">
      <c r="A296">
        <v>295</v>
      </c>
      <c r="B296" t="s">
        <v>101</v>
      </c>
      <c r="C296" t="s">
        <v>102</v>
      </c>
      <c r="D296" t="s">
        <v>103</v>
      </c>
      <c r="E296" t="s">
        <v>104</v>
      </c>
      <c r="F296" s="48">
        <f>VLOOKUP(A296,'TAZ definitions'!$A$1:$E$1902,2,FALSE)</f>
        <v>0.35664335664335667</v>
      </c>
      <c r="G296" s="48">
        <f>VLOOKUP(A296,'TAZ definitions'!$A$1:$E$1902,4,FALSE)</f>
        <v>0.46875</v>
      </c>
      <c r="H296" s="44">
        <v>776844</v>
      </c>
      <c r="I296" s="44">
        <v>884582</v>
      </c>
      <c r="J296" s="44">
        <v>92024</v>
      </c>
      <c r="K296" s="44">
        <v>95174</v>
      </c>
      <c r="L296" s="44">
        <v>135110</v>
      </c>
      <c r="M296" s="44">
        <v>157272</v>
      </c>
      <c r="N296" s="44">
        <v>5139.8334960000002</v>
      </c>
      <c r="O296" s="44">
        <v>3776.8332519999999</v>
      </c>
      <c r="P296" s="44">
        <v>38.498798000000001</v>
      </c>
      <c r="Q296" s="44">
        <v>38.117637999999999</v>
      </c>
      <c r="R296" s="44">
        <v>29.476216999999998</v>
      </c>
      <c r="S296" s="44">
        <v>32.855300999999997</v>
      </c>
      <c r="T296" s="44">
        <v>796010.6875</v>
      </c>
      <c r="U296" s="44">
        <v>92584.390625</v>
      </c>
      <c r="V296" s="44">
        <v>139052.625</v>
      </c>
      <c r="W296" s="44">
        <v>4897.3559569999998</v>
      </c>
      <c r="X296" s="44">
        <v>0</v>
      </c>
      <c r="Y296" s="44">
        <v>0</v>
      </c>
      <c r="Z296" s="44">
        <v>0</v>
      </c>
      <c r="AA296" s="44">
        <v>0</v>
      </c>
      <c r="AB296" s="44">
        <v>0</v>
      </c>
      <c r="AC296" s="44">
        <v>0</v>
      </c>
      <c r="AD296" s="44">
        <v>0</v>
      </c>
    </row>
    <row r="297" spans="1:30" x14ac:dyDescent="0.25">
      <c r="A297">
        <v>296</v>
      </c>
      <c r="B297" t="s">
        <v>101</v>
      </c>
      <c r="C297" t="s">
        <v>102</v>
      </c>
      <c r="D297" t="s">
        <v>103</v>
      </c>
      <c r="E297" t="s">
        <v>104</v>
      </c>
      <c r="F297" s="48">
        <f>VLOOKUP(A297,'TAZ definitions'!$A$1:$E$1902,2,FALSE)</f>
        <v>0.60290742157612853</v>
      </c>
      <c r="G297" s="48">
        <f>VLOOKUP(A297,'TAZ definitions'!$A$1:$E$1902,4,FALSE)</f>
        <v>0.42155919153031762</v>
      </c>
      <c r="H297" s="44">
        <v>581848</v>
      </c>
      <c r="I297" s="44">
        <v>811044</v>
      </c>
      <c r="J297" s="44">
        <v>70413</v>
      </c>
      <c r="K297" s="44">
        <v>86675</v>
      </c>
      <c r="L297" s="44">
        <v>127703</v>
      </c>
      <c r="M297" s="44">
        <v>147953</v>
      </c>
      <c r="N297" s="44">
        <v>4318.8334960000002</v>
      </c>
      <c r="O297" s="44">
        <v>3158.5</v>
      </c>
      <c r="P297" s="44">
        <v>36.656429000000003</v>
      </c>
      <c r="Q297" s="44">
        <v>38.342758000000003</v>
      </c>
      <c r="R297" s="44">
        <v>19.26108</v>
      </c>
      <c r="S297" s="44">
        <v>18.682759999999998</v>
      </c>
      <c r="T297" s="44">
        <v>619814.0625</v>
      </c>
      <c r="U297" s="44">
        <v>73106.78125</v>
      </c>
      <c r="V297" s="44">
        <v>131057.398438</v>
      </c>
      <c r="W297" s="44">
        <v>4126.6254879999997</v>
      </c>
      <c r="X297" s="44">
        <v>88805.469221000007</v>
      </c>
      <c r="Y297" s="44">
        <v>137953.00436600001</v>
      </c>
      <c r="Z297" s="44">
        <v>13566.853934999999</v>
      </c>
      <c r="AA297" s="44">
        <v>176.339159</v>
      </c>
      <c r="AB297" s="44">
        <v>7.3293790000000003</v>
      </c>
      <c r="AC297" s="44">
        <v>5.4354120000000004</v>
      </c>
      <c r="AD297" s="44">
        <v>60171.854182000003</v>
      </c>
    </row>
    <row r="298" spans="1:30" x14ac:dyDescent="0.25">
      <c r="A298">
        <v>297</v>
      </c>
      <c r="B298" t="s">
        <v>101</v>
      </c>
      <c r="C298" t="s">
        <v>102</v>
      </c>
      <c r="D298" t="s">
        <v>103</v>
      </c>
      <c r="E298" t="s">
        <v>104</v>
      </c>
      <c r="F298" s="48">
        <f>VLOOKUP(A298,'TAZ definitions'!$A$1:$E$1902,2,FALSE)</f>
        <v>0.44140625</v>
      </c>
      <c r="G298" s="48">
        <f>VLOOKUP(A298,'TAZ definitions'!$A$1:$E$1902,4,FALSE)</f>
        <v>0.42033898305084744</v>
      </c>
      <c r="H298" s="44">
        <v>442755</v>
      </c>
      <c r="I298" s="44">
        <v>840978</v>
      </c>
      <c r="J298" s="44">
        <v>58124</v>
      </c>
      <c r="K298" s="44">
        <v>91419</v>
      </c>
      <c r="L298" s="44">
        <v>34825</v>
      </c>
      <c r="M298" s="44">
        <v>144573</v>
      </c>
      <c r="N298" s="44">
        <v>4014.3332519999999</v>
      </c>
      <c r="O298" s="44">
        <v>3510.8332519999999</v>
      </c>
      <c r="P298" s="44">
        <v>38.932834999999997</v>
      </c>
      <c r="Q298" s="44">
        <v>36.522075999999998</v>
      </c>
      <c r="R298" s="44">
        <v>23.171880999999999</v>
      </c>
      <c r="S298" s="44">
        <v>22.420223</v>
      </c>
      <c r="T298" s="44">
        <v>510423.71875</v>
      </c>
      <c r="U298" s="44">
        <v>63781.710937999997</v>
      </c>
      <c r="V298" s="44">
        <v>53474.117187999997</v>
      </c>
      <c r="W298" s="44">
        <v>3928.7751459999999</v>
      </c>
      <c r="X298" s="44">
        <v>356325.19816099998</v>
      </c>
      <c r="Y298" s="44">
        <v>409132.89104800002</v>
      </c>
      <c r="Z298" s="44">
        <v>48061.020369999998</v>
      </c>
      <c r="AA298" s="44">
        <v>547.59609899999998</v>
      </c>
      <c r="AB298" s="44">
        <v>17.923117000000001</v>
      </c>
      <c r="AC298" s="44">
        <v>18.108011000000001</v>
      </c>
      <c r="AD298" s="44">
        <v>191197.90418799999</v>
      </c>
    </row>
    <row r="299" spans="1:30" x14ac:dyDescent="0.25">
      <c r="A299">
        <v>298</v>
      </c>
      <c r="B299" t="s">
        <v>101</v>
      </c>
      <c r="C299" t="s">
        <v>102</v>
      </c>
      <c r="D299" t="s">
        <v>103</v>
      </c>
      <c r="E299" t="s">
        <v>104</v>
      </c>
      <c r="F299" s="48">
        <f>VLOOKUP(A299,'TAZ definitions'!$A$1:$E$1902,2,FALSE)</f>
        <v>0.48526522593320237</v>
      </c>
      <c r="G299" s="48">
        <f>VLOOKUP(A299,'TAZ definitions'!$A$1:$E$1902,4,FALSE)</f>
        <v>0.2857142857142857</v>
      </c>
      <c r="H299" s="44">
        <v>460064</v>
      </c>
      <c r="I299" s="44">
        <v>811160</v>
      </c>
      <c r="J299" s="44">
        <v>53582</v>
      </c>
      <c r="K299" s="44">
        <v>86471</v>
      </c>
      <c r="L299" s="44">
        <v>7752</v>
      </c>
      <c r="M299" s="44">
        <v>105339</v>
      </c>
      <c r="N299" s="44">
        <v>2333</v>
      </c>
      <c r="O299" s="44">
        <v>2723.5</v>
      </c>
      <c r="P299" s="44">
        <v>43.274802999999999</v>
      </c>
      <c r="Q299" s="44">
        <v>42.576050000000002</v>
      </c>
      <c r="R299" s="44">
        <v>28.436565000000002</v>
      </c>
      <c r="S299" s="44">
        <v>27.443787</v>
      </c>
      <c r="T299" s="44">
        <v>510146.875</v>
      </c>
      <c r="U299" s="44">
        <v>58273.527344000002</v>
      </c>
      <c r="V299" s="44">
        <v>21672.523438</v>
      </c>
      <c r="W299" s="44">
        <v>2388.703857</v>
      </c>
      <c r="X299" s="44">
        <v>0</v>
      </c>
      <c r="Y299" s="44">
        <v>0</v>
      </c>
      <c r="Z299" s="44">
        <v>0</v>
      </c>
      <c r="AA299" s="44">
        <v>0</v>
      </c>
      <c r="AB299" s="44">
        <v>0</v>
      </c>
      <c r="AC299" s="44">
        <v>0</v>
      </c>
      <c r="AD299" s="44">
        <v>0</v>
      </c>
    </row>
    <row r="300" spans="1:30" x14ac:dyDescent="0.25">
      <c r="A300">
        <v>299</v>
      </c>
      <c r="B300" t="s">
        <v>101</v>
      </c>
      <c r="C300" t="s">
        <v>102</v>
      </c>
      <c r="D300" t="s">
        <v>103</v>
      </c>
      <c r="E300" t="s">
        <v>104</v>
      </c>
      <c r="F300" s="48">
        <f>VLOOKUP(A300,'TAZ definitions'!$A$1:$E$1902,2,FALSE)</f>
        <v>0.62090680100755669</v>
      </c>
      <c r="G300" s="48">
        <f>VLOOKUP(A300,'TAZ definitions'!$A$1:$E$1902,4,FALSE)</f>
        <v>0.59608540925266906</v>
      </c>
      <c r="H300" s="44">
        <v>484588</v>
      </c>
      <c r="I300" s="44">
        <v>896214</v>
      </c>
      <c r="J300" s="44">
        <v>57564</v>
      </c>
      <c r="K300" s="44">
        <v>95344</v>
      </c>
      <c r="L300" s="44">
        <v>6956</v>
      </c>
      <c r="M300" s="44">
        <v>157500</v>
      </c>
      <c r="N300" s="44">
        <v>2692</v>
      </c>
      <c r="O300" s="44">
        <v>4170.8334960000002</v>
      </c>
      <c r="P300" s="44">
        <v>35.766716000000002</v>
      </c>
      <c r="Q300" s="44">
        <v>35.438800999999998</v>
      </c>
      <c r="R300" s="44">
        <v>20.179255000000001</v>
      </c>
      <c r="S300" s="44">
        <v>19.326933</v>
      </c>
      <c r="T300" s="44">
        <v>546840.125</v>
      </c>
      <c r="U300" s="44">
        <v>63277.644530999998</v>
      </c>
      <c r="V300" s="44">
        <v>29723.46875</v>
      </c>
      <c r="W300" s="44">
        <v>2915.6508789999998</v>
      </c>
      <c r="X300" s="44">
        <v>74662.369292999996</v>
      </c>
      <c r="Y300" s="44">
        <v>111538.079029</v>
      </c>
      <c r="Z300" s="44">
        <v>9355.1776840000002</v>
      </c>
      <c r="AA300" s="44">
        <v>136.19313099999999</v>
      </c>
      <c r="AB300" s="44">
        <v>4.817412</v>
      </c>
      <c r="AC300" s="44">
        <v>3.9976240000000001</v>
      </c>
      <c r="AD300" s="44">
        <v>44121.662675</v>
      </c>
    </row>
    <row r="301" spans="1:30" x14ac:dyDescent="0.25">
      <c r="A301">
        <v>300</v>
      </c>
      <c r="B301" t="s">
        <v>101</v>
      </c>
      <c r="C301" t="s">
        <v>102</v>
      </c>
      <c r="D301" t="s">
        <v>103</v>
      </c>
      <c r="E301" t="s">
        <v>104</v>
      </c>
      <c r="F301" s="48">
        <f>VLOOKUP(A301,'TAZ definitions'!$A$1:$E$1902,2,FALSE)</f>
        <v>0.26778882938026016</v>
      </c>
      <c r="G301" s="48">
        <f>VLOOKUP(A301,'TAZ definitions'!$A$1:$E$1902,4,FALSE)</f>
        <v>0.30140845070422534</v>
      </c>
      <c r="H301" s="44">
        <v>413858</v>
      </c>
      <c r="I301" s="44">
        <v>748917</v>
      </c>
      <c r="J301" s="44">
        <v>51920</v>
      </c>
      <c r="K301" s="44">
        <v>77104</v>
      </c>
      <c r="L301" s="44">
        <v>30472</v>
      </c>
      <c r="M301" s="44">
        <v>115415</v>
      </c>
      <c r="N301" s="44">
        <v>3128.3332519999999</v>
      </c>
      <c r="O301" s="44">
        <v>3492.8332519999999</v>
      </c>
      <c r="P301" s="44">
        <v>41.062027</v>
      </c>
      <c r="Q301" s="44">
        <v>42.124760000000002</v>
      </c>
      <c r="R301" s="44">
        <v>20.029655000000002</v>
      </c>
      <c r="S301" s="44">
        <v>19.156578</v>
      </c>
      <c r="T301" s="44">
        <v>461012.6875</v>
      </c>
      <c r="U301" s="44">
        <v>55464.28125</v>
      </c>
      <c r="V301" s="44">
        <v>42426.492187999997</v>
      </c>
      <c r="W301" s="44">
        <v>3179.6315920000002</v>
      </c>
      <c r="X301" s="44">
        <v>371108.06502699998</v>
      </c>
      <c r="Y301" s="44">
        <v>408623.68842199998</v>
      </c>
      <c r="Z301" s="44">
        <v>45178.914513999996</v>
      </c>
      <c r="AA301" s="44">
        <v>520.88096199999995</v>
      </c>
      <c r="AB301" s="44">
        <v>14.771769000000001</v>
      </c>
      <c r="AC301" s="44">
        <v>16.414663999999998</v>
      </c>
      <c r="AD301" s="44">
        <v>171803.946891</v>
      </c>
    </row>
    <row r="302" spans="1:30" x14ac:dyDescent="0.25">
      <c r="A302">
        <v>301</v>
      </c>
      <c r="B302" t="s">
        <v>101</v>
      </c>
      <c r="C302" t="s">
        <v>102</v>
      </c>
      <c r="D302" t="s">
        <v>103</v>
      </c>
      <c r="E302" t="s">
        <v>104</v>
      </c>
      <c r="F302" s="48">
        <f>VLOOKUP(A302,'TAZ definitions'!$A$1:$E$1902,2,FALSE)</f>
        <v>0.9830985915492958</v>
      </c>
      <c r="G302" s="48">
        <f>VLOOKUP(A302,'TAZ definitions'!$A$1:$E$1902,4,FALSE)</f>
        <v>0.75898801597869503</v>
      </c>
      <c r="H302" s="44">
        <v>543097</v>
      </c>
      <c r="I302" s="44">
        <v>924470</v>
      </c>
      <c r="J302" s="44">
        <v>64001</v>
      </c>
      <c r="K302" s="44">
        <v>100074</v>
      </c>
      <c r="L302" s="44">
        <v>7298</v>
      </c>
      <c r="M302" s="44">
        <v>162075</v>
      </c>
      <c r="N302" s="44">
        <v>2801</v>
      </c>
      <c r="O302" s="44">
        <v>4170.8334960000002</v>
      </c>
      <c r="P302" s="44">
        <v>32.652191000000002</v>
      </c>
      <c r="Q302" s="44">
        <v>32.969875000000002</v>
      </c>
      <c r="R302" s="44">
        <v>18.781509</v>
      </c>
      <c r="S302" s="44">
        <v>16.866510000000002</v>
      </c>
      <c r="T302" s="44">
        <v>606576.125</v>
      </c>
      <c r="U302" s="44">
        <v>70005.3125</v>
      </c>
      <c r="V302" s="44">
        <v>33060.476562999997</v>
      </c>
      <c r="W302" s="44">
        <v>3029.0073240000002</v>
      </c>
      <c r="X302" s="44">
        <v>184137.87442800001</v>
      </c>
      <c r="Y302" s="44">
        <v>228520.29653299999</v>
      </c>
      <c r="Z302" s="44">
        <v>32471.705824000001</v>
      </c>
      <c r="AA302" s="44">
        <v>320.43340499999999</v>
      </c>
      <c r="AB302" s="44">
        <v>11.786248000000001</v>
      </c>
      <c r="AC302" s="44">
        <v>10.516192999999999</v>
      </c>
      <c r="AD302" s="44">
        <v>112937.79038000001</v>
      </c>
    </row>
    <row r="303" spans="1:30" x14ac:dyDescent="0.25">
      <c r="A303">
        <v>302</v>
      </c>
      <c r="B303" t="s">
        <v>101</v>
      </c>
      <c r="C303" t="s">
        <v>102</v>
      </c>
      <c r="D303" t="s">
        <v>103</v>
      </c>
      <c r="E303" t="s">
        <v>104</v>
      </c>
      <c r="F303" s="48">
        <f>VLOOKUP(A303,'TAZ definitions'!$A$1:$E$1902,2,FALSE)</f>
        <v>0.23756288429290107</v>
      </c>
      <c r="G303" s="48">
        <f>VLOOKUP(A303,'TAZ definitions'!$A$1:$E$1902,4,FALSE)</f>
        <v>0.20408163265306123</v>
      </c>
      <c r="H303" s="44">
        <v>369204</v>
      </c>
      <c r="I303" s="44">
        <v>732121</v>
      </c>
      <c r="J303" s="44">
        <v>45362</v>
      </c>
      <c r="K303" s="44">
        <v>74196</v>
      </c>
      <c r="L303" s="44">
        <v>7101</v>
      </c>
      <c r="M303" s="44">
        <v>65596</v>
      </c>
      <c r="N303" s="44">
        <v>2963</v>
      </c>
      <c r="O303" s="44">
        <v>3519.8332519999999</v>
      </c>
      <c r="P303" s="44">
        <v>41.570911000000002</v>
      </c>
      <c r="Q303" s="44">
        <v>42.050159000000001</v>
      </c>
      <c r="R303" s="44">
        <v>19.351980000000001</v>
      </c>
      <c r="S303" s="44">
        <v>18.467455000000001</v>
      </c>
      <c r="T303" s="44">
        <v>409088.53125</v>
      </c>
      <c r="U303" s="44">
        <v>48530.855469000002</v>
      </c>
      <c r="V303" s="44">
        <v>13529.59375</v>
      </c>
      <c r="W303" s="44">
        <v>3024.195557</v>
      </c>
      <c r="X303" s="44">
        <v>290171.11186800001</v>
      </c>
      <c r="Y303" s="44">
        <v>342845.20076199999</v>
      </c>
      <c r="Z303" s="44">
        <v>33851.849691000003</v>
      </c>
      <c r="AA303" s="44">
        <v>430.13675799999999</v>
      </c>
      <c r="AB303" s="44">
        <v>12.870823</v>
      </c>
      <c r="AC303" s="44">
        <v>13.314861000000001</v>
      </c>
      <c r="AD303" s="44">
        <v>140973.65229599999</v>
      </c>
    </row>
    <row r="304" spans="1:30" x14ac:dyDescent="0.25">
      <c r="A304">
        <v>303</v>
      </c>
      <c r="B304" t="s">
        <v>101</v>
      </c>
      <c r="C304" t="s">
        <v>102</v>
      </c>
      <c r="D304" t="s">
        <v>103</v>
      </c>
      <c r="E304" t="s">
        <v>104</v>
      </c>
      <c r="F304" s="48">
        <f>VLOOKUP(A304,'TAZ definitions'!$A$1:$E$1902,2,FALSE)</f>
        <v>0.24967824967824967</v>
      </c>
      <c r="G304" s="48">
        <f>VLOOKUP(A304,'TAZ definitions'!$A$1:$E$1902,4,FALSE)</f>
        <v>0.14843006660323502</v>
      </c>
      <c r="H304" s="44">
        <v>337302</v>
      </c>
      <c r="I304" s="44">
        <v>853243</v>
      </c>
      <c r="J304" s="44">
        <v>43705</v>
      </c>
      <c r="K304" s="44">
        <v>90903</v>
      </c>
      <c r="L304" s="44">
        <v>6744</v>
      </c>
      <c r="M304" s="44">
        <v>154064</v>
      </c>
      <c r="N304" s="44">
        <v>2432</v>
      </c>
      <c r="O304" s="44">
        <v>4292.8334960000002</v>
      </c>
      <c r="P304" s="44">
        <v>36.536324</v>
      </c>
      <c r="Q304" s="44">
        <v>36.668182000000002</v>
      </c>
      <c r="R304" s="44">
        <v>18.967593999999998</v>
      </c>
      <c r="S304" s="44">
        <v>17.987079999999999</v>
      </c>
      <c r="T304" s="44">
        <v>419206.96875</v>
      </c>
      <c r="U304" s="44">
        <v>51197.617187999997</v>
      </c>
      <c r="V304" s="44">
        <v>30130.845702999999</v>
      </c>
      <c r="W304" s="44">
        <v>2727.4047850000002</v>
      </c>
      <c r="X304" s="44">
        <v>20284.641101000001</v>
      </c>
      <c r="Y304" s="44">
        <v>39177.199115000003</v>
      </c>
      <c r="Z304" s="44">
        <v>2682.5718200000001</v>
      </c>
      <c r="AA304" s="44">
        <v>45.328822000000002</v>
      </c>
      <c r="AB304" s="44">
        <v>1.3686020000000001</v>
      </c>
      <c r="AC304" s="44">
        <v>1.1766799999999999</v>
      </c>
      <c r="AD304" s="44">
        <v>12996.252979000001</v>
      </c>
    </row>
    <row r="305" spans="1:30" x14ac:dyDescent="0.25">
      <c r="A305">
        <v>304</v>
      </c>
      <c r="B305" t="s">
        <v>101</v>
      </c>
      <c r="C305" t="s">
        <v>102</v>
      </c>
      <c r="D305" t="s">
        <v>103</v>
      </c>
      <c r="E305" t="s">
        <v>104</v>
      </c>
      <c r="F305" s="48">
        <f>VLOOKUP(A305,'TAZ definitions'!$A$1:$E$1902,2,FALSE)</f>
        <v>0.67224367224367221</v>
      </c>
      <c r="G305" s="48">
        <f>VLOOKUP(A305,'TAZ definitions'!$A$1:$E$1902,4,FALSE)</f>
        <v>0.34741784037558687</v>
      </c>
      <c r="H305" s="44">
        <v>435324</v>
      </c>
      <c r="I305" s="44">
        <v>898553</v>
      </c>
      <c r="J305" s="44">
        <v>53067</v>
      </c>
      <c r="K305" s="44">
        <v>97296</v>
      </c>
      <c r="L305" s="44">
        <v>6744</v>
      </c>
      <c r="M305" s="44">
        <v>160334</v>
      </c>
      <c r="N305" s="44">
        <v>2801</v>
      </c>
      <c r="O305" s="44">
        <v>4170.8334960000002</v>
      </c>
      <c r="P305" s="44">
        <v>34.188575999999998</v>
      </c>
      <c r="Q305" s="44">
        <v>34.120784999999998</v>
      </c>
      <c r="R305" s="44">
        <v>18.355761999999999</v>
      </c>
      <c r="S305" s="44">
        <v>17.542100999999999</v>
      </c>
      <c r="T305" s="44">
        <v>509195.09375</v>
      </c>
      <c r="U305" s="44">
        <v>60120.195312999997</v>
      </c>
      <c r="V305" s="44">
        <v>31236.986327999999</v>
      </c>
      <c r="W305" s="44">
        <v>3019.4470209999999</v>
      </c>
      <c r="X305" s="44">
        <v>62015.943393000001</v>
      </c>
      <c r="Y305" s="44">
        <v>122221.11689999999</v>
      </c>
      <c r="Z305" s="44">
        <v>9972.9679479999995</v>
      </c>
      <c r="AA305" s="44">
        <v>149.10471899999999</v>
      </c>
      <c r="AB305" s="44">
        <v>4.3021839999999996</v>
      </c>
      <c r="AC305" s="44">
        <v>4.131494</v>
      </c>
      <c r="AD305" s="44">
        <v>44744.038931000003</v>
      </c>
    </row>
    <row r="306" spans="1:30" x14ac:dyDescent="0.25">
      <c r="A306">
        <v>305</v>
      </c>
      <c r="B306" t="s">
        <v>101</v>
      </c>
      <c r="C306" t="s">
        <v>102</v>
      </c>
      <c r="D306" t="s">
        <v>103</v>
      </c>
      <c r="E306" t="s">
        <v>104</v>
      </c>
      <c r="F306" s="48">
        <f>VLOOKUP(A306,'TAZ definitions'!$A$1:$E$1902,2,FALSE)</f>
        <v>0.26354082457558609</v>
      </c>
      <c r="G306" s="48">
        <f>VLOOKUP(A306,'TAZ definitions'!$A$1:$E$1902,4,FALSE)</f>
        <v>0.21942446043165467</v>
      </c>
      <c r="H306" s="44">
        <v>288487</v>
      </c>
      <c r="I306" s="44">
        <v>879635</v>
      </c>
      <c r="J306" s="44">
        <v>37209</v>
      </c>
      <c r="K306" s="44">
        <v>95023</v>
      </c>
      <c r="L306" s="44">
        <v>5495</v>
      </c>
      <c r="M306" s="44">
        <v>155531</v>
      </c>
      <c r="N306" s="44">
        <v>2432</v>
      </c>
      <c r="O306" s="44">
        <v>4174.8334960000002</v>
      </c>
      <c r="P306" s="44">
        <v>35.485928000000001</v>
      </c>
      <c r="Q306" s="44">
        <v>35.670025000000003</v>
      </c>
      <c r="R306" s="44">
        <v>19.32921</v>
      </c>
      <c r="S306" s="44">
        <v>18.328635999999999</v>
      </c>
      <c r="T306" s="44">
        <v>377953.90625</v>
      </c>
      <c r="U306" s="44">
        <v>45958.820312999997</v>
      </c>
      <c r="V306" s="44">
        <v>28202.099609000001</v>
      </c>
      <c r="W306" s="44">
        <v>2695.7678219999998</v>
      </c>
      <c r="X306" s="44">
        <v>50992.497981</v>
      </c>
      <c r="Y306" s="44">
        <v>99697.451669000002</v>
      </c>
      <c r="Z306" s="44">
        <v>7097.5383810000003</v>
      </c>
      <c r="AA306" s="44">
        <v>115.098668</v>
      </c>
      <c r="AB306" s="44">
        <v>3.6845940000000001</v>
      </c>
      <c r="AC306" s="44">
        <v>3.112231</v>
      </c>
      <c r="AD306" s="44">
        <v>34304.569062000002</v>
      </c>
    </row>
    <row r="307" spans="1:30" x14ac:dyDescent="0.25">
      <c r="A307">
        <v>306</v>
      </c>
      <c r="B307" t="s">
        <v>101</v>
      </c>
      <c r="C307" t="s">
        <v>102</v>
      </c>
      <c r="D307" t="s">
        <v>103</v>
      </c>
      <c r="E307" t="s">
        <v>104</v>
      </c>
      <c r="F307" s="48">
        <f>VLOOKUP(A307,'TAZ definitions'!$A$1:$E$1902,2,FALSE)</f>
        <v>0.23609756097560974</v>
      </c>
      <c r="G307" s="48">
        <f>VLOOKUP(A307,'TAZ definitions'!$A$1:$E$1902,4,FALSE)</f>
        <v>0.14017341040462428</v>
      </c>
      <c r="H307" s="44">
        <v>263721</v>
      </c>
      <c r="I307" s="44">
        <v>485024</v>
      </c>
      <c r="J307" s="44">
        <v>39896</v>
      </c>
      <c r="K307" s="44">
        <v>43154</v>
      </c>
      <c r="L307" s="44">
        <v>9075</v>
      </c>
      <c r="M307" s="44">
        <v>0</v>
      </c>
      <c r="N307" s="44">
        <v>2963</v>
      </c>
      <c r="O307" s="44">
        <v>761</v>
      </c>
      <c r="P307" s="44">
        <v>57.383128999999997</v>
      </c>
      <c r="Q307" s="44">
        <v>56.908886000000003</v>
      </c>
      <c r="R307" s="44">
        <v>24.852598</v>
      </c>
      <c r="S307" s="44">
        <v>25.866423000000001</v>
      </c>
      <c r="T307" s="44">
        <v>277158.34375</v>
      </c>
      <c r="U307" s="44">
        <v>40093.824219000002</v>
      </c>
      <c r="V307" s="44">
        <v>8523.9726559999999</v>
      </c>
      <c r="W307" s="44">
        <v>2829.2963869999999</v>
      </c>
      <c r="X307" s="44">
        <v>72904.176577999999</v>
      </c>
      <c r="Y307" s="44">
        <v>111499.571045</v>
      </c>
      <c r="Z307" s="44">
        <v>8315.3732299999992</v>
      </c>
      <c r="AA307" s="44">
        <v>119.90752999999999</v>
      </c>
      <c r="AB307" s="44">
        <v>3.908776</v>
      </c>
      <c r="AC307" s="44">
        <v>3.4428179999999999</v>
      </c>
      <c r="AD307" s="44">
        <v>37258.647955</v>
      </c>
    </row>
    <row r="308" spans="1:30" x14ac:dyDescent="0.25">
      <c r="A308">
        <v>307</v>
      </c>
      <c r="B308" t="s">
        <v>101</v>
      </c>
      <c r="C308" t="s">
        <v>102</v>
      </c>
      <c r="D308" t="s">
        <v>103</v>
      </c>
      <c r="E308" t="s">
        <v>104</v>
      </c>
      <c r="F308" s="48">
        <f>VLOOKUP(A308,'TAZ definitions'!$A$1:$E$1902,2,FALSE)</f>
        <v>0.16543490619670267</v>
      </c>
      <c r="G308" s="48">
        <f>VLOOKUP(A308,'TAZ definitions'!$A$1:$E$1902,4,FALSE)</f>
        <v>0.11428571428571428</v>
      </c>
      <c r="H308" s="44">
        <v>309055</v>
      </c>
      <c r="I308" s="44">
        <v>781876</v>
      </c>
      <c r="J308" s="44">
        <v>39697</v>
      </c>
      <c r="K308" s="44">
        <v>83003</v>
      </c>
      <c r="L308" s="44">
        <v>10177</v>
      </c>
      <c r="M308" s="44">
        <v>84761</v>
      </c>
      <c r="N308" s="44">
        <v>3055</v>
      </c>
      <c r="O308" s="44">
        <v>3695.5</v>
      </c>
      <c r="P308" s="44">
        <v>41.539383000000001</v>
      </c>
      <c r="Q308" s="44">
        <v>41.813403999999998</v>
      </c>
      <c r="R308" s="44">
        <v>20.438362000000001</v>
      </c>
      <c r="S308" s="44">
        <v>20.156096000000002</v>
      </c>
      <c r="T308" s="44">
        <v>364795.9375</v>
      </c>
      <c r="U308" s="44">
        <v>44802.351562999997</v>
      </c>
      <c r="V308" s="44">
        <v>18969.722656000002</v>
      </c>
      <c r="W308" s="44">
        <v>3130.5085450000001</v>
      </c>
      <c r="X308" s="44">
        <v>73599.955025000003</v>
      </c>
      <c r="Y308" s="44">
        <v>90948.615518999999</v>
      </c>
      <c r="Z308" s="44">
        <v>8712.9519189999992</v>
      </c>
      <c r="AA308" s="44">
        <v>115.567211</v>
      </c>
      <c r="AB308" s="44">
        <v>3.8736700000000002</v>
      </c>
      <c r="AC308" s="44">
        <v>3.5048089999999998</v>
      </c>
      <c r="AD308" s="44">
        <v>37990.680206999998</v>
      </c>
    </row>
    <row r="309" spans="1:30" x14ac:dyDescent="0.25">
      <c r="A309">
        <v>308</v>
      </c>
      <c r="B309" t="s">
        <v>101</v>
      </c>
      <c r="C309" t="s">
        <v>102</v>
      </c>
      <c r="D309" t="s">
        <v>103</v>
      </c>
      <c r="E309" t="s">
        <v>104</v>
      </c>
      <c r="F309" s="48">
        <f>VLOOKUP(A309,'TAZ definitions'!$A$1:$E$1902,2,FALSE)</f>
        <v>0.23002680965147454</v>
      </c>
      <c r="G309" s="48">
        <f>VLOOKUP(A309,'TAZ definitions'!$A$1:$E$1902,4,FALSE)</f>
        <v>0.25749741468459153</v>
      </c>
      <c r="H309" s="44">
        <v>280757</v>
      </c>
      <c r="I309" s="44">
        <v>841921</v>
      </c>
      <c r="J309" s="44">
        <v>38263</v>
      </c>
      <c r="K309" s="44">
        <v>89463</v>
      </c>
      <c r="L309" s="44">
        <v>8783</v>
      </c>
      <c r="M309" s="44">
        <v>111995</v>
      </c>
      <c r="N309" s="44">
        <v>3055</v>
      </c>
      <c r="O309" s="44">
        <v>3827.8332519999999</v>
      </c>
      <c r="P309" s="44">
        <v>39.829391000000001</v>
      </c>
      <c r="Q309" s="44">
        <v>39.301537000000003</v>
      </c>
      <c r="R309" s="44">
        <v>22.017706</v>
      </c>
      <c r="S309" s="44">
        <v>21.588535</v>
      </c>
      <c r="T309" s="44">
        <v>356782.25</v>
      </c>
      <c r="U309" s="44">
        <v>45199.460937999997</v>
      </c>
      <c r="V309" s="44">
        <v>22765.935547000001</v>
      </c>
      <c r="W309" s="44">
        <v>3159.7014159999999</v>
      </c>
      <c r="X309" s="44">
        <v>37940.614565999997</v>
      </c>
      <c r="Y309" s="44">
        <v>89201.292944999994</v>
      </c>
      <c r="Z309" s="44">
        <v>5598.6543110000002</v>
      </c>
      <c r="AA309" s="44">
        <v>98.315675999999996</v>
      </c>
      <c r="AB309" s="44">
        <v>3.3561730000000001</v>
      </c>
      <c r="AC309" s="44">
        <v>2.5596610000000002</v>
      </c>
      <c r="AD309" s="44">
        <v>28818.955807999999</v>
      </c>
    </row>
    <row r="310" spans="1:30" x14ac:dyDescent="0.25">
      <c r="A310">
        <v>309</v>
      </c>
      <c r="B310" t="s">
        <v>101</v>
      </c>
      <c r="C310" t="s">
        <v>102</v>
      </c>
      <c r="D310" t="s">
        <v>103</v>
      </c>
      <c r="E310" t="s">
        <v>104</v>
      </c>
      <c r="F310" s="48">
        <f>VLOOKUP(A310,'TAZ definitions'!$A$1:$E$1902,2,FALSE)</f>
        <v>0.3175033921302578</v>
      </c>
      <c r="G310" s="48">
        <f>VLOOKUP(A310,'TAZ definitions'!$A$1:$E$1902,4,FALSE)</f>
        <v>0.32365439093484422</v>
      </c>
      <c r="H310" s="44">
        <v>279390</v>
      </c>
      <c r="I310" s="44">
        <v>872584</v>
      </c>
      <c r="J310" s="44">
        <v>41199</v>
      </c>
      <c r="K310" s="44">
        <v>93608</v>
      </c>
      <c r="L310" s="44">
        <v>8783</v>
      </c>
      <c r="M310" s="44">
        <v>154064</v>
      </c>
      <c r="N310" s="44">
        <v>3055</v>
      </c>
      <c r="O310" s="44">
        <v>3857.8332519999999</v>
      </c>
      <c r="P310" s="44">
        <v>38.286579000000003</v>
      </c>
      <c r="Q310" s="44">
        <v>37.934021000000001</v>
      </c>
      <c r="R310" s="44">
        <v>18.427399000000001</v>
      </c>
      <c r="S310" s="44">
        <v>18.498251</v>
      </c>
      <c r="T310" s="44">
        <v>367652.53125</v>
      </c>
      <c r="U310" s="44">
        <v>48997.042969000002</v>
      </c>
      <c r="V310" s="44">
        <v>30399.654297000001</v>
      </c>
      <c r="W310" s="44">
        <v>3174.455078</v>
      </c>
      <c r="X310" s="44">
        <v>38848.291029</v>
      </c>
      <c r="Y310" s="44">
        <v>52489.420483000002</v>
      </c>
      <c r="Z310" s="44">
        <v>4241.8347549999999</v>
      </c>
      <c r="AA310" s="44">
        <v>57.091700000000003</v>
      </c>
      <c r="AB310" s="44">
        <v>2.0022959999999999</v>
      </c>
      <c r="AC310" s="44">
        <v>1.727436</v>
      </c>
      <c r="AD310" s="44">
        <v>18913.292183000001</v>
      </c>
    </row>
    <row r="311" spans="1:30" x14ac:dyDescent="0.25">
      <c r="A311">
        <v>310</v>
      </c>
      <c r="B311" t="s">
        <v>101</v>
      </c>
      <c r="C311" t="s">
        <v>102</v>
      </c>
      <c r="D311" t="s">
        <v>103</v>
      </c>
      <c r="E311" t="s">
        <v>104</v>
      </c>
      <c r="F311" s="48">
        <f>VLOOKUP(A311,'TAZ definitions'!$A$1:$E$1902,2,FALSE)</f>
        <v>0.21052631578947367</v>
      </c>
      <c r="G311" s="48">
        <f>VLOOKUP(A311,'TAZ definitions'!$A$1:$E$1902,4,FALSE)</f>
        <v>0.24</v>
      </c>
      <c r="H311" s="44">
        <v>217785</v>
      </c>
      <c r="I311" s="44">
        <v>824297</v>
      </c>
      <c r="J311" s="44">
        <v>33449</v>
      </c>
      <c r="K311" s="44">
        <v>88439</v>
      </c>
      <c r="L311" s="44">
        <v>5045</v>
      </c>
      <c r="M311" s="44">
        <v>99572</v>
      </c>
      <c r="N311" s="44">
        <v>3034</v>
      </c>
      <c r="O311" s="44">
        <v>3659.8332519999999</v>
      </c>
      <c r="P311" s="44">
        <v>44.309269</v>
      </c>
      <c r="Q311" s="44">
        <v>43.781075000000001</v>
      </c>
      <c r="R311" s="44">
        <v>26.717533</v>
      </c>
      <c r="S311" s="44">
        <v>27.546522</v>
      </c>
      <c r="T311" s="44">
        <v>287780.8125</v>
      </c>
      <c r="U311" s="44">
        <v>39795.238280999998</v>
      </c>
      <c r="V311" s="44">
        <v>15954.090819999999</v>
      </c>
      <c r="W311" s="44">
        <v>3106.2253420000002</v>
      </c>
      <c r="X311" s="44">
        <v>135010.97915200001</v>
      </c>
      <c r="Y311" s="44">
        <v>193054.95663100001</v>
      </c>
      <c r="Z311" s="44">
        <v>12452.848113</v>
      </c>
      <c r="AA311" s="44">
        <v>195.13968800000001</v>
      </c>
      <c r="AB311" s="44">
        <v>6.7150879999999997</v>
      </c>
      <c r="AC311" s="44">
        <v>5.6036510000000002</v>
      </c>
      <c r="AD311" s="44">
        <v>61142.217428999997</v>
      </c>
    </row>
    <row r="312" spans="1:30" x14ac:dyDescent="0.25">
      <c r="A312">
        <v>311</v>
      </c>
      <c r="B312" t="s">
        <v>101</v>
      </c>
      <c r="C312" t="s">
        <v>102</v>
      </c>
      <c r="D312" t="s">
        <v>103</v>
      </c>
      <c r="E312" t="s">
        <v>104</v>
      </c>
      <c r="F312" s="48">
        <f>VLOOKUP(A312,'TAZ definitions'!$A$1:$E$1902,2,FALSE)</f>
        <v>0.91842397336293002</v>
      </c>
      <c r="G312" s="48">
        <f>VLOOKUP(A312,'TAZ definitions'!$A$1:$E$1902,4,FALSE)</f>
        <v>0.36814159292035398</v>
      </c>
      <c r="H312" s="44">
        <v>250976</v>
      </c>
      <c r="I312" s="44">
        <v>783436</v>
      </c>
      <c r="J312" s="44">
        <v>40910</v>
      </c>
      <c r="K312" s="44">
        <v>83515</v>
      </c>
      <c r="L312" s="44">
        <v>5045</v>
      </c>
      <c r="M312" s="44">
        <v>84761</v>
      </c>
      <c r="N312" s="44">
        <v>3034</v>
      </c>
      <c r="O312" s="44">
        <v>3695.5</v>
      </c>
      <c r="P312" s="44">
        <v>42.360053999999998</v>
      </c>
      <c r="Q312" s="44">
        <v>42.681721000000003</v>
      </c>
      <c r="R312" s="44">
        <v>18.583130000000001</v>
      </c>
      <c r="S312" s="44">
        <v>19.261827</v>
      </c>
      <c r="T312" s="44">
        <v>320222.65625</v>
      </c>
      <c r="U312" s="44">
        <v>46450.796875</v>
      </c>
      <c r="V312" s="44">
        <v>15412.097656</v>
      </c>
      <c r="W312" s="44">
        <v>3120.0280760000001</v>
      </c>
      <c r="X312" s="44">
        <v>126130.009192</v>
      </c>
      <c r="Y312" s="44">
        <v>126130.009192</v>
      </c>
      <c r="Z312" s="44">
        <v>9570.8179189999992</v>
      </c>
      <c r="AA312" s="44">
        <v>147.94830400000001</v>
      </c>
      <c r="AB312" s="44">
        <v>6.9944410000000001</v>
      </c>
      <c r="AC312" s="44">
        <v>4.3831179999999996</v>
      </c>
      <c r="AD312" s="44">
        <v>49926.419414999997</v>
      </c>
    </row>
    <row r="313" spans="1:30" x14ac:dyDescent="0.25">
      <c r="A313">
        <v>312</v>
      </c>
      <c r="B313" t="s">
        <v>101</v>
      </c>
      <c r="C313" t="s">
        <v>102</v>
      </c>
      <c r="D313" t="s">
        <v>103</v>
      </c>
      <c r="E313" t="s">
        <v>104</v>
      </c>
      <c r="F313" s="48">
        <f>VLOOKUP(A313,'TAZ definitions'!$A$1:$E$1902,2,FALSE)</f>
        <v>0.4161311053984576</v>
      </c>
      <c r="G313" s="48">
        <f>VLOOKUP(A313,'TAZ definitions'!$A$1:$E$1902,4,FALSE)</f>
        <v>0.53252032520325199</v>
      </c>
      <c r="H313" s="44">
        <v>890955</v>
      </c>
      <c r="I313" s="44">
        <v>965303</v>
      </c>
      <c r="J313" s="44">
        <v>99134</v>
      </c>
      <c r="K313" s="44">
        <v>107469</v>
      </c>
      <c r="L313" s="44">
        <v>119572</v>
      </c>
      <c r="M313" s="44">
        <v>163581</v>
      </c>
      <c r="N313" s="44">
        <v>2854.3332519999999</v>
      </c>
      <c r="O313" s="44">
        <v>4215.8334960000002</v>
      </c>
      <c r="P313" s="44">
        <v>27.346572999999999</v>
      </c>
      <c r="Q313" s="44">
        <v>27.762931999999999</v>
      </c>
      <c r="R313" s="44">
        <v>20.776119000000001</v>
      </c>
      <c r="S313" s="44">
        <v>21.584002000000002</v>
      </c>
      <c r="T313" s="44">
        <v>909506.1875</v>
      </c>
      <c r="U313" s="44">
        <v>101213.734375</v>
      </c>
      <c r="V313" s="44">
        <v>130553.070313</v>
      </c>
      <c r="W313" s="44">
        <v>3194.0529790000001</v>
      </c>
      <c r="X313" s="44">
        <v>360322.21991699998</v>
      </c>
      <c r="Y313" s="44">
        <v>444838.53264500003</v>
      </c>
      <c r="Z313" s="44">
        <v>42072.058734999999</v>
      </c>
      <c r="AA313" s="44">
        <v>587.94327999999996</v>
      </c>
      <c r="AB313" s="44">
        <v>22.859658</v>
      </c>
      <c r="AC313" s="44">
        <v>18.129204000000001</v>
      </c>
      <c r="AD313" s="44">
        <v>198179.34387000001</v>
      </c>
    </row>
    <row r="314" spans="1:30" x14ac:dyDescent="0.25">
      <c r="A314">
        <v>313</v>
      </c>
      <c r="B314" t="s">
        <v>101</v>
      </c>
      <c r="C314" t="s">
        <v>102</v>
      </c>
      <c r="D314" t="s">
        <v>103</v>
      </c>
      <c r="E314" t="s">
        <v>104</v>
      </c>
      <c r="F314" s="48">
        <f>VLOOKUP(A314,'TAZ definitions'!$A$1:$E$1902,2,FALSE)</f>
        <v>0.86148062463851938</v>
      </c>
      <c r="G314" s="48">
        <f>VLOOKUP(A314,'TAZ definitions'!$A$1:$E$1902,4,FALSE)</f>
        <v>0.72889498970487299</v>
      </c>
      <c r="H314" s="44">
        <v>973393</v>
      </c>
      <c r="I314" s="44">
        <v>912062</v>
      </c>
      <c r="J314" s="44">
        <v>111270</v>
      </c>
      <c r="K314" s="44">
        <v>98530</v>
      </c>
      <c r="L314" s="44">
        <v>110855</v>
      </c>
      <c r="M314" s="44">
        <v>163369</v>
      </c>
      <c r="N314" s="44">
        <v>2353</v>
      </c>
      <c r="O314" s="44">
        <v>4215.8334960000002</v>
      </c>
      <c r="P314" s="44">
        <v>27.927813</v>
      </c>
      <c r="Q314" s="44">
        <v>28.022597999999999</v>
      </c>
      <c r="R314" s="44">
        <v>17.005504999999999</v>
      </c>
      <c r="S314" s="44">
        <v>17.113652999999999</v>
      </c>
      <c r="T314" s="44">
        <v>960885.0625</v>
      </c>
      <c r="U314" s="44">
        <v>108671.789063</v>
      </c>
      <c r="V314" s="44">
        <v>121564.773438</v>
      </c>
      <c r="W314" s="44">
        <v>2732.9089359999998</v>
      </c>
      <c r="X314" s="44">
        <v>177168.12640499999</v>
      </c>
      <c r="Y314" s="44">
        <v>238803.54193800001</v>
      </c>
      <c r="Z314" s="44">
        <v>21526.359348000002</v>
      </c>
      <c r="AA314" s="44">
        <v>320.67570000000001</v>
      </c>
      <c r="AB314" s="44">
        <v>17.156579000000001</v>
      </c>
      <c r="AC314" s="44">
        <v>10.232932</v>
      </c>
      <c r="AD314" s="44">
        <v>117054.731159</v>
      </c>
    </row>
    <row r="315" spans="1:30" x14ac:dyDescent="0.25">
      <c r="A315">
        <v>314</v>
      </c>
      <c r="B315" t="s">
        <v>101</v>
      </c>
      <c r="C315" t="s">
        <v>102</v>
      </c>
      <c r="D315" t="s">
        <v>103</v>
      </c>
      <c r="E315" t="s">
        <v>104</v>
      </c>
      <c r="F315" s="48">
        <f>VLOOKUP(A315,'TAZ definitions'!$A$1:$E$1902,2,FALSE)</f>
        <v>0.83072625698324021</v>
      </c>
      <c r="G315" s="48">
        <f>VLOOKUP(A315,'TAZ definitions'!$A$1:$E$1902,4,FALSE)</f>
        <v>0.64944649446494462</v>
      </c>
      <c r="H315" s="44">
        <v>983541</v>
      </c>
      <c r="I315" s="44">
        <v>863368</v>
      </c>
      <c r="J315" s="44">
        <v>113675</v>
      </c>
      <c r="K315" s="44">
        <v>93885</v>
      </c>
      <c r="L315" s="44">
        <v>107533</v>
      </c>
      <c r="M315" s="44">
        <v>149440</v>
      </c>
      <c r="N315" s="44">
        <v>2133</v>
      </c>
      <c r="O315" s="44">
        <v>4170.8334960000002</v>
      </c>
      <c r="P315" s="44">
        <v>36.981079000000001</v>
      </c>
      <c r="Q315" s="44">
        <v>35.765877000000003</v>
      </c>
      <c r="R315" s="44">
        <v>31.026486999999999</v>
      </c>
      <c r="S315" s="44">
        <v>32.375214</v>
      </c>
      <c r="T315" s="44">
        <v>961260.3125</v>
      </c>
      <c r="U315" s="44">
        <v>110005.828125</v>
      </c>
      <c r="V315" s="44">
        <v>115302.78125</v>
      </c>
      <c r="W315" s="44">
        <v>2510.8251949999999</v>
      </c>
      <c r="X315" s="44">
        <v>180335.181828</v>
      </c>
      <c r="Y315" s="44">
        <v>244788.96236</v>
      </c>
      <c r="Z315" s="44">
        <v>26814.690624999999</v>
      </c>
      <c r="AA315" s="44">
        <v>348.48562199999998</v>
      </c>
      <c r="AB315" s="44">
        <v>15.154719</v>
      </c>
      <c r="AC315" s="44">
        <v>11.331415</v>
      </c>
      <c r="AD315" s="44">
        <v>124294.62787900001</v>
      </c>
    </row>
    <row r="316" spans="1:30" x14ac:dyDescent="0.25">
      <c r="A316">
        <v>315</v>
      </c>
      <c r="B316" t="s">
        <v>101</v>
      </c>
      <c r="C316" t="s">
        <v>102</v>
      </c>
      <c r="D316" t="s">
        <v>103</v>
      </c>
      <c r="E316" t="s">
        <v>104</v>
      </c>
      <c r="F316" s="48">
        <f>VLOOKUP(A316,'TAZ definitions'!$A$1:$E$1902,2,FALSE)</f>
        <v>1</v>
      </c>
      <c r="G316" s="48">
        <f>VLOOKUP(A316,'TAZ definitions'!$A$1:$E$1902,4,FALSE)</f>
        <v>0</v>
      </c>
      <c r="H316" s="44">
        <v>958242</v>
      </c>
      <c r="I316" s="44">
        <v>876133</v>
      </c>
      <c r="J316" s="44">
        <v>109365</v>
      </c>
      <c r="K316" s="44">
        <v>94883</v>
      </c>
      <c r="L316" s="44">
        <v>103892</v>
      </c>
      <c r="M316" s="44">
        <v>137897</v>
      </c>
      <c r="N316" s="44">
        <v>2307</v>
      </c>
      <c r="O316" s="44">
        <v>2860.5</v>
      </c>
      <c r="P316" s="44">
        <v>37.823959000000002</v>
      </c>
      <c r="Q316" s="44">
        <v>36.850372</v>
      </c>
      <c r="R316" s="44">
        <v>27.468060999999999</v>
      </c>
      <c r="S316" s="44">
        <v>28.916803000000002</v>
      </c>
      <c r="T316" s="44">
        <v>943786.75</v>
      </c>
      <c r="U316" s="44">
        <v>106815.445313</v>
      </c>
      <c r="V316" s="44">
        <v>109878.578125</v>
      </c>
      <c r="W316" s="44">
        <v>2404.4436040000001</v>
      </c>
      <c r="X316" s="44">
        <v>150636.84190599999</v>
      </c>
      <c r="Y316" s="44">
        <v>162439.04416600001</v>
      </c>
      <c r="Z316" s="44">
        <v>17558.624079000001</v>
      </c>
      <c r="AA316" s="44">
        <v>234.276724</v>
      </c>
      <c r="AB316" s="44">
        <v>15.959599000000001</v>
      </c>
      <c r="AC316" s="44">
        <v>7.9939580000000001</v>
      </c>
      <c r="AD316" s="44">
        <v>93802.427899000002</v>
      </c>
    </row>
    <row r="317" spans="1:30" x14ac:dyDescent="0.25">
      <c r="A317">
        <v>316</v>
      </c>
      <c r="B317" t="s">
        <v>101</v>
      </c>
      <c r="C317" t="s">
        <v>102</v>
      </c>
      <c r="D317" t="s">
        <v>103</v>
      </c>
      <c r="E317" t="s">
        <v>104</v>
      </c>
      <c r="F317" s="48">
        <f>VLOOKUP(A317,'TAZ definitions'!$A$1:$E$1902,2,FALSE)</f>
        <v>0.75225225225225223</v>
      </c>
      <c r="G317" s="48">
        <f>VLOOKUP(A317,'TAZ definitions'!$A$1:$E$1902,4,FALSE)</f>
        <v>0.72105263157894739</v>
      </c>
      <c r="H317" s="44">
        <v>792444</v>
      </c>
      <c r="I317" s="44">
        <v>854456</v>
      </c>
      <c r="J317" s="44">
        <v>86921</v>
      </c>
      <c r="K317" s="44">
        <v>91388</v>
      </c>
      <c r="L317" s="44">
        <v>41602</v>
      </c>
      <c r="M317" s="44">
        <v>82776</v>
      </c>
      <c r="N317" s="44">
        <v>2307</v>
      </c>
      <c r="O317" s="44">
        <v>902</v>
      </c>
      <c r="P317" s="44">
        <v>40.175781000000001</v>
      </c>
      <c r="Q317" s="44">
        <v>40.414223</v>
      </c>
      <c r="R317" s="44">
        <v>26.375778</v>
      </c>
      <c r="S317" s="44">
        <v>27.511244000000001</v>
      </c>
      <c r="T317" s="44">
        <v>801579.1875</v>
      </c>
      <c r="U317" s="44">
        <v>87579.046875</v>
      </c>
      <c r="V317" s="44">
        <v>47667.511719000002</v>
      </c>
      <c r="W317" s="44">
        <v>2100.0234380000002</v>
      </c>
      <c r="X317" s="44">
        <v>93435.883977999998</v>
      </c>
      <c r="Y317" s="44">
        <v>142577.50408399999</v>
      </c>
      <c r="Z317" s="44">
        <v>14966.675961999999</v>
      </c>
      <c r="AA317" s="44">
        <v>198.89127099999999</v>
      </c>
      <c r="AB317" s="44">
        <v>11.196711000000001</v>
      </c>
      <c r="AC317" s="44">
        <v>6.5661699999999996</v>
      </c>
      <c r="AD317" s="44">
        <v>74763.848517999999</v>
      </c>
    </row>
    <row r="318" spans="1:30" x14ac:dyDescent="0.25">
      <c r="A318">
        <v>317</v>
      </c>
      <c r="B318" t="s">
        <v>101</v>
      </c>
      <c r="C318" t="s">
        <v>102</v>
      </c>
      <c r="D318" t="s">
        <v>103</v>
      </c>
      <c r="E318" t="s">
        <v>104</v>
      </c>
      <c r="F318" s="48">
        <f>VLOOKUP(A318,'TAZ definitions'!$A$1:$E$1902,2,FALSE)</f>
        <v>0.95293627655143687</v>
      </c>
      <c r="G318" s="48">
        <f>VLOOKUP(A318,'TAZ definitions'!$A$1:$E$1902,4,FALSE)</f>
        <v>0.59924146649810361</v>
      </c>
      <c r="H318" s="44">
        <v>665997</v>
      </c>
      <c r="I318" s="44">
        <v>718310</v>
      </c>
      <c r="J318" s="44">
        <v>75702</v>
      </c>
      <c r="K318" s="44">
        <v>78386</v>
      </c>
      <c r="L318" s="44">
        <v>31061</v>
      </c>
      <c r="M318" s="44">
        <v>5366</v>
      </c>
      <c r="N318" s="44">
        <v>2307</v>
      </c>
      <c r="O318" s="44">
        <v>447</v>
      </c>
      <c r="P318" s="44">
        <v>43.272407999999999</v>
      </c>
      <c r="Q318" s="44">
        <v>43.520606999999998</v>
      </c>
      <c r="R318" s="44">
        <v>20.661097000000002</v>
      </c>
      <c r="S318" s="44">
        <v>21.022597999999999</v>
      </c>
      <c r="T318" s="44">
        <v>672733.8125</v>
      </c>
      <c r="U318" s="44">
        <v>76047.648438000004</v>
      </c>
      <c r="V318" s="44">
        <v>27752.041015999999</v>
      </c>
      <c r="W318" s="44">
        <v>2067.4724120000001</v>
      </c>
      <c r="X318" s="44">
        <v>87791.564035000003</v>
      </c>
      <c r="Y318" s="44">
        <v>132006.582134</v>
      </c>
      <c r="Z318" s="44">
        <v>10054.548831</v>
      </c>
      <c r="AA318" s="44">
        <v>157.40702899999999</v>
      </c>
      <c r="AB318" s="44">
        <v>5.3667189999999998</v>
      </c>
      <c r="AC318" s="44">
        <v>4.4825290000000004</v>
      </c>
      <c r="AD318" s="44">
        <v>49288.019194</v>
      </c>
    </row>
    <row r="319" spans="1:30" x14ac:dyDescent="0.25">
      <c r="A319">
        <v>318</v>
      </c>
      <c r="B319" t="s">
        <v>101</v>
      </c>
      <c r="C319" t="s">
        <v>102</v>
      </c>
      <c r="D319" t="s">
        <v>103</v>
      </c>
      <c r="E319" t="s">
        <v>104</v>
      </c>
      <c r="F319" s="48">
        <f>VLOOKUP(A319,'TAZ definitions'!$A$1:$E$1902,2,FALSE)</f>
        <v>0.76041666666666663</v>
      </c>
      <c r="G319" s="48">
        <f>VLOOKUP(A319,'TAZ definitions'!$A$1:$E$1902,4,FALSE)</f>
        <v>0.5</v>
      </c>
      <c r="H319" s="44">
        <v>624696</v>
      </c>
      <c r="I319" s="44">
        <v>848163</v>
      </c>
      <c r="J319" s="44">
        <v>75534</v>
      </c>
      <c r="K319" s="44">
        <v>90775</v>
      </c>
      <c r="L319" s="44">
        <v>30326</v>
      </c>
      <c r="M319" s="44">
        <v>32538</v>
      </c>
      <c r="N319" s="44">
        <v>2307</v>
      </c>
      <c r="O319" s="44">
        <v>492</v>
      </c>
      <c r="P319" s="44">
        <v>45.995621</v>
      </c>
      <c r="Q319" s="44">
        <v>48.066299000000001</v>
      </c>
      <c r="R319" s="44">
        <v>33.449370999999999</v>
      </c>
      <c r="S319" s="44">
        <v>35.218837999999998</v>
      </c>
      <c r="T319" s="44">
        <v>653860.5</v>
      </c>
      <c r="U319" s="44">
        <v>77523.085938000004</v>
      </c>
      <c r="V319" s="44">
        <v>30614.6875</v>
      </c>
      <c r="W319" s="44">
        <v>2070.126221</v>
      </c>
      <c r="X319" s="44">
        <v>5889.5027650000002</v>
      </c>
      <c r="Y319" s="44">
        <v>17900.213759999999</v>
      </c>
      <c r="Z319" s="44">
        <v>975.52556900000002</v>
      </c>
      <c r="AA319" s="44">
        <v>18.711783</v>
      </c>
      <c r="AB319" s="44">
        <v>0.65328200000000003</v>
      </c>
      <c r="AC319" s="44">
        <v>0.47262900000000002</v>
      </c>
      <c r="AD319" s="44">
        <v>5380.0567179999998</v>
      </c>
    </row>
    <row r="320" spans="1:30" x14ac:dyDescent="0.25">
      <c r="A320">
        <v>319</v>
      </c>
      <c r="B320" t="s">
        <v>101</v>
      </c>
      <c r="C320" t="s">
        <v>102</v>
      </c>
      <c r="D320" t="s">
        <v>103</v>
      </c>
      <c r="E320" t="s">
        <v>104</v>
      </c>
      <c r="F320" s="48">
        <f>VLOOKUP(A320,'TAZ definitions'!$A$1:$E$1902,2,FALSE)</f>
        <v>0.92125984251968507</v>
      </c>
      <c r="G320" s="48">
        <f>VLOOKUP(A320,'TAZ definitions'!$A$1:$E$1902,4,FALSE)</f>
        <v>0.60330578512396693</v>
      </c>
      <c r="H320" s="44">
        <v>576383</v>
      </c>
      <c r="I320" s="44">
        <v>818754</v>
      </c>
      <c r="J320" s="44">
        <v>70237</v>
      </c>
      <c r="K320" s="44">
        <v>88999</v>
      </c>
      <c r="L320" s="44">
        <v>31478</v>
      </c>
      <c r="M320" s="44">
        <v>32538</v>
      </c>
      <c r="N320" s="44">
        <v>2307</v>
      </c>
      <c r="O320" s="44">
        <v>866</v>
      </c>
      <c r="P320" s="44">
        <v>39.309649999999998</v>
      </c>
      <c r="Q320" s="44">
        <v>40.560501000000002</v>
      </c>
      <c r="R320" s="44">
        <v>18.327878999999999</v>
      </c>
      <c r="S320" s="44">
        <v>18.880441999999999</v>
      </c>
      <c r="T320" s="44">
        <v>609134.375</v>
      </c>
      <c r="U320" s="44">
        <v>72772.296875</v>
      </c>
      <c r="V320" s="44">
        <v>31621.240234000001</v>
      </c>
      <c r="W320" s="44">
        <v>2112.2788089999999</v>
      </c>
      <c r="X320" s="44">
        <v>0</v>
      </c>
      <c r="Y320" s="44">
        <v>0</v>
      </c>
      <c r="Z320" s="44">
        <v>0</v>
      </c>
      <c r="AA320" s="44">
        <v>0</v>
      </c>
      <c r="AB320" s="44">
        <v>0</v>
      </c>
      <c r="AC320" s="44">
        <v>0</v>
      </c>
      <c r="AD320" s="44">
        <v>0</v>
      </c>
    </row>
    <row r="321" spans="1:30" x14ac:dyDescent="0.25">
      <c r="A321">
        <v>320</v>
      </c>
      <c r="B321" t="s">
        <v>101</v>
      </c>
      <c r="C321" t="s">
        <v>102</v>
      </c>
      <c r="D321" t="s">
        <v>103</v>
      </c>
      <c r="E321" t="s">
        <v>104</v>
      </c>
      <c r="F321" s="48">
        <f>VLOOKUP(A321,'TAZ definitions'!$A$1:$E$1902,2,FALSE)</f>
        <v>0.99014404852160731</v>
      </c>
      <c r="G321" s="48">
        <f>VLOOKUP(A321,'TAZ definitions'!$A$1:$E$1902,4,FALSE)</f>
        <v>0.72796934865900387</v>
      </c>
      <c r="H321" s="44">
        <v>869160</v>
      </c>
      <c r="I321" s="44">
        <v>910546</v>
      </c>
      <c r="J321" s="44">
        <v>95996</v>
      </c>
      <c r="K321" s="44">
        <v>98859</v>
      </c>
      <c r="L321" s="44">
        <v>62737</v>
      </c>
      <c r="M321" s="44">
        <v>161863</v>
      </c>
      <c r="N321" s="44">
        <v>2255</v>
      </c>
      <c r="O321" s="44">
        <v>4215.8334960000002</v>
      </c>
      <c r="P321" s="44">
        <v>31.1891</v>
      </c>
      <c r="Q321" s="44">
        <v>31.1738</v>
      </c>
      <c r="R321" s="44">
        <v>20.339417000000001</v>
      </c>
      <c r="S321" s="44">
        <v>20.042895999999999</v>
      </c>
      <c r="T321" s="44">
        <v>877785.125</v>
      </c>
      <c r="U321" s="44">
        <v>96592.679688000004</v>
      </c>
      <c r="V321" s="44">
        <v>83395.492188000004</v>
      </c>
      <c r="W321" s="44">
        <v>2663.6501459999999</v>
      </c>
      <c r="X321" s="44">
        <v>358947.02452799998</v>
      </c>
      <c r="Y321" s="44">
        <v>436767.41134799999</v>
      </c>
      <c r="Z321" s="44">
        <v>27929.377752</v>
      </c>
      <c r="AA321" s="44">
        <v>514.96874200000002</v>
      </c>
      <c r="AB321" s="44">
        <v>36.547376999999997</v>
      </c>
      <c r="AC321" s="44">
        <v>15.574211</v>
      </c>
      <c r="AD321" s="44">
        <v>192068.25747300001</v>
      </c>
    </row>
    <row r="322" spans="1:30" x14ac:dyDescent="0.25">
      <c r="A322">
        <v>321</v>
      </c>
      <c r="B322" t="s">
        <v>101</v>
      </c>
      <c r="C322" t="s">
        <v>102</v>
      </c>
      <c r="D322" t="s">
        <v>103</v>
      </c>
      <c r="E322" t="s">
        <v>104</v>
      </c>
      <c r="F322" s="48">
        <f>VLOOKUP(A322,'TAZ definitions'!$A$1:$E$1902,2,FALSE)</f>
        <v>0.99491094147582693</v>
      </c>
      <c r="G322" s="48">
        <f>VLOOKUP(A322,'TAZ definitions'!$A$1:$E$1902,4,FALSE)</f>
        <v>0.69124423963133641</v>
      </c>
      <c r="H322" s="44">
        <v>776531</v>
      </c>
      <c r="I322" s="44">
        <v>892388</v>
      </c>
      <c r="J322" s="44">
        <v>86891</v>
      </c>
      <c r="K322" s="44">
        <v>94784</v>
      </c>
      <c r="L322" s="44">
        <v>55239</v>
      </c>
      <c r="M322" s="44">
        <v>160334</v>
      </c>
      <c r="N322" s="44">
        <v>2527</v>
      </c>
      <c r="O322" s="44">
        <v>4170.8334960000002</v>
      </c>
      <c r="P322" s="44">
        <v>33.174477000000003</v>
      </c>
      <c r="Q322" s="44">
        <v>37.666378000000002</v>
      </c>
      <c r="R322" s="44">
        <v>21.910145</v>
      </c>
      <c r="S322" s="44">
        <v>21.682293000000001</v>
      </c>
      <c r="T322" s="44">
        <v>796946.9375</v>
      </c>
      <c r="U322" s="44">
        <v>88281.882813000004</v>
      </c>
      <c r="V322" s="44">
        <v>73758.5</v>
      </c>
      <c r="W322" s="44">
        <v>2816.671143</v>
      </c>
      <c r="X322" s="44">
        <v>193993.95423900001</v>
      </c>
      <c r="Y322" s="44">
        <v>263069.780646</v>
      </c>
      <c r="Z322" s="44">
        <v>20286.434821999999</v>
      </c>
      <c r="AA322" s="44">
        <v>319.728341</v>
      </c>
      <c r="AB322" s="44">
        <v>13.210872999999999</v>
      </c>
      <c r="AC322" s="44">
        <v>9.4964910000000007</v>
      </c>
      <c r="AD322" s="44">
        <v>105099.88002300001</v>
      </c>
    </row>
    <row r="323" spans="1:30" x14ac:dyDescent="0.25">
      <c r="A323">
        <v>322</v>
      </c>
      <c r="B323" t="s">
        <v>101</v>
      </c>
      <c r="C323" t="s">
        <v>102</v>
      </c>
      <c r="D323" t="s">
        <v>103</v>
      </c>
      <c r="E323" t="s">
        <v>104</v>
      </c>
      <c r="F323" s="48">
        <f>VLOOKUP(A323,'TAZ definitions'!$A$1:$E$1902,2,FALSE)</f>
        <v>0.89249146757679176</v>
      </c>
      <c r="G323" s="48">
        <f>VLOOKUP(A323,'TAZ definitions'!$A$1:$E$1902,4,FALSE)</f>
        <v>0.71726190476190477</v>
      </c>
      <c r="H323" s="44">
        <v>837886</v>
      </c>
      <c r="I323" s="44">
        <v>778679</v>
      </c>
      <c r="J323" s="44">
        <v>92507</v>
      </c>
      <c r="K323" s="44">
        <v>80219</v>
      </c>
      <c r="L323" s="44">
        <v>52728</v>
      </c>
      <c r="M323" s="44">
        <v>99572</v>
      </c>
      <c r="N323" s="44">
        <v>2429</v>
      </c>
      <c r="O323" s="44">
        <v>3409.8332519999999</v>
      </c>
      <c r="P323" s="44">
        <v>36.613674000000003</v>
      </c>
      <c r="Q323" s="44">
        <v>35.949210999999998</v>
      </c>
      <c r="R323" s="44">
        <v>23.591622999999998</v>
      </c>
      <c r="S323" s="44">
        <v>23.771045999999998</v>
      </c>
      <c r="T323" s="44">
        <v>826716.0625</v>
      </c>
      <c r="U323" s="44">
        <v>90188.75</v>
      </c>
      <c r="V323" s="44">
        <v>61565.574219000002</v>
      </c>
      <c r="W323" s="44">
        <v>2614.0439449999999</v>
      </c>
      <c r="X323" s="44">
        <v>311279.75260599999</v>
      </c>
      <c r="Y323" s="44">
        <v>406577.75942800002</v>
      </c>
      <c r="Z323" s="44">
        <v>37569.706544000001</v>
      </c>
      <c r="AA323" s="44">
        <v>540.80411500000002</v>
      </c>
      <c r="AB323" s="44">
        <v>26.268483</v>
      </c>
      <c r="AC323" s="44">
        <v>17.088217</v>
      </c>
      <c r="AD323" s="44">
        <v>192106.62507499999</v>
      </c>
    </row>
    <row r="324" spans="1:30" x14ac:dyDescent="0.25">
      <c r="A324">
        <v>323</v>
      </c>
      <c r="B324" t="s">
        <v>101</v>
      </c>
      <c r="C324" t="s">
        <v>102</v>
      </c>
      <c r="D324" t="s">
        <v>103</v>
      </c>
      <c r="E324" t="s">
        <v>104</v>
      </c>
      <c r="F324" s="48">
        <f>VLOOKUP(A324,'TAZ definitions'!$A$1:$E$1902,2,FALSE)</f>
        <v>0.9579638752052545</v>
      </c>
      <c r="G324" s="48">
        <f>VLOOKUP(A324,'TAZ definitions'!$A$1:$E$1902,4,FALSE)</f>
        <v>0.72735191637630658</v>
      </c>
      <c r="H324" s="44">
        <v>882400</v>
      </c>
      <c r="I324" s="44">
        <v>778578</v>
      </c>
      <c r="J324" s="44">
        <v>97793</v>
      </c>
      <c r="K324" s="44">
        <v>82663</v>
      </c>
      <c r="L324" s="44">
        <v>58207</v>
      </c>
      <c r="M324" s="44">
        <v>77771</v>
      </c>
      <c r="N324" s="44">
        <v>2429</v>
      </c>
      <c r="O324" s="44">
        <v>2538</v>
      </c>
      <c r="P324" s="44">
        <v>38.219124000000001</v>
      </c>
      <c r="Q324" s="44">
        <v>36.576717000000002</v>
      </c>
      <c r="R324" s="44">
        <v>20.360624000000001</v>
      </c>
      <c r="S324" s="44">
        <v>20.579649</v>
      </c>
      <c r="T324" s="44">
        <v>865135.375</v>
      </c>
      <c r="U324" s="44">
        <v>95277.015625</v>
      </c>
      <c r="V324" s="44">
        <v>61460.320312999997</v>
      </c>
      <c r="W324" s="44">
        <v>2447.125732</v>
      </c>
      <c r="X324" s="44">
        <v>116447.681948</v>
      </c>
      <c r="Y324" s="44">
        <v>152567.32995099999</v>
      </c>
      <c r="Z324" s="44">
        <v>13655.531118999999</v>
      </c>
      <c r="AA324" s="44">
        <v>200.26548299999999</v>
      </c>
      <c r="AB324" s="44">
        <v>8.9271849999999997</v>
      </c>
      <c r="AC324" s="44">
        <v>6.2745280000000001</v>
      </c>
      <c r="AD324" s="44">
        <v>69680.765643999999</v>
      </c>
    </row>
    <row r="325" spans="1:30" x14ac:dyDescent="0.25">
      <c r="A325">
        <v>324</v>
      </c>
      <c r="B325" t="s">
        <v>101</v>
      </c>
      <c r="C325" t="s">
        <v>102</v>
      </c>
      <c r="D325" t="s">
        <v>103</v>
      </c>
      <c r="E325" t="s">
        <v>104</v>
      </c>
      <c r="F325" s="48">
        <f>VLOOKUP(A325,'TAZ definitions'!$A$1:$E$1902,2,FALSE)</f>
        <v>0.84918793503480283</v>
      </c>
      <c r="G325" s="48">
        <f>VLOOKUP(A325,'TAZ definitions'!$A$1:$E$1902,4,FALSE)</f>
        <v>0.54736842105263162</v>
      </c>
      <c r="H325" s="44">
        <v>740777</v>
      </c>
      <c r="I325" s="44">
        <v>928103</v>
      </c>
      <c r="J325" s="44">
        <v>82261</v>
      </c>
      <c r="K325" s="44">
        <v>100463</v>
      </c>
      <c r="L325" s="44">
        <v>51799</v>
      </c>
      <c r="M325" s="44">
        <v>160142</v>
      </c>
      <c r="N325" s="44">
        <v>3252</v>
      </c>
      <c r="O325" s="44">
        <v>4215.8334960000002</v>
      </c>
      <c r="P325" s="44">
        <v>35.390179000000003</v>
      </c>
      <c r="Q325" s="44">
        <v>35.133105999999998</v>
      </c>
      <c r="R325" s="44">
        <v>25.311588</v>
      </c>
      <c r="S325" s="44">
        <v>25.339161000000001</v>
      </c>
      <c r="T325" s="44">
        <v>775749.75</v>
      </c>
      <c r="U325" s="44">
        <v>85659.21875</v>
      </c>
      <c r="V325" s="44">
        <v>72026.0625</v>
      </c>
      <c r="W325" s="44">
        <v>3431.9426269999999</v>
      </c>
      <c r="X325" s="44">
        <v>674250.10477800004</v>
      </c>
      <c r="Y325" s="44">
        <v>1040876.831606</v>
      </c>
      <c r="Z325" s="44">
        <v>76999.712392000001</v>
      </c>
      <c r="AA325" s="44">
        <v>1210.8215680000001</v>
      </c>
      <c r="AB325" s="44">
        <v>54.412201000000003</v>
      </c>
      <c r="AC325" s="44">
        <v>35.284691000000002</v>
      </c>
      <c r="AD325" s="44">
        <v>401354.41386999999</v>
      </c>
    </row>
    <row r="326" spans="1:30" x14ac:dyDescent="0.25">
      <c r="A326">
        <v>325</v>
      </c>
      <c r="B326" t="s">
        <v>101</v>
      </c>
      <c r="C326" t="s">
        <v>102</v>
      </c>
      <c r="D326" t="s">
        <v>103</v>
      </c>
      <c r="E326" t="s">
        <v>104</v>
      </c>
      <c r="F326" s="48">
        <f>VLOOKUP(A326,'TAZ definitions'!$A$1:$E$1902,2,FALSE)</f>
        <v>0.85995955510616784</v>
      </c>
      <c r="G326" s="48">
        <f>VLOOKUP(A326,'TAZ definitions'!$A$1:$E$1902,4,FALSE)</f>
        <v>0.57846506300114553</v>
      </c>
      <c r="H326" s="44">
        <v>733875</v>
      </c>
      <c r="I326" s="44">
        <v>817035</v>
      </c>
      <c r="J326" s="44">
        <v>79205</v>
      </c>
      <c r="K326" s="44">
        <v>84776</v>
      </c>
      <c r="L326" s="44">
        <v>19658</v>
      </c>
      <c r="M326" s="44">
        <v>97845</v>
      </c>
      <c r="N326" s="44">
        <v>3154</v>
      </c>
      <c r="O326" s="44">
        <v>3343.5</v>
      </c>
      <c r="P326" s="44">
        <v>36.686954</v>
      </c>
      <c r="Q326" s="44">
        <v>41.823486000000003</v>
      </c>
      <c r="R326" s="44">
        <v>20.348579000000001</v>
      </c>
      <c r="S326" s="44">
        <v>20.225249999999999</v>
      </c>
      <c r="T326" s="44">
        <v>747777.5</v>
      </c>
      <c r="U326" s="44">
        <v>80136.34375</v>
      </c>
      <c r="V326" s="44">
        <v>32729.078125</v>
      </c>
      <c r="W326" s="44">
        <v>3185.6804200000001</v>
      </c>
      <c r="X326" s="44">
        <v>55544.148663</v>
      </c>
      <c r="Y326" s="44">
        <v>112087.565113</v>
      </c>
      <c r="Z326" s="44">
        <v>10032.599846999999</v>
      </c>
      <c r="AA326" s="44">
        <v>136.19555199999999</v>
      </c>
      <c r="AB326" s="44">
        <v>4.9917629999999997</v>
      </c>
      <c r="AC326" s="44">
        <v>4.0205820000000001</v>
      </c>
      <c r="AD326" s="44">
        <v>44092.494494999999</v>
      </c>
    </row>
    <row r="327" spans="1:30" x14ac:dyDescent="0.25">
      <c r="A327">
        <v>326</v>
      </c>
      <c r="B327" t="s">
        <v>101</v>
      </c>
      <c r="C327" t="s">
        <v>102</v>
      </c>
      <c r="D327" t="s">
        <v>103</v>
      </c>
      <c r="E327" t="s">
        <v>104</v>
      </c>
      <c r="F327" s="48">
        <f>VLOOKUP(A327,'TAZ definitions'!$A$1:$E$1902,2,FALSE)</f>
        <v>0.97610513739546001</v>
      </c>
      <c r="G327" s="48">
        <f>VLOOKUP(A327,'TAZ definitions'!$A$1:$E$1902,4,FALSE)</f>
        <v>0.6963746223564955</v>
      </c>
      <c r="H327" s="44">
        <v>677483</v>
      </c>
      <c r="I327" s="44">
        <v>746290</v>
      </c>
      <c r="J327" s="44">
        <v>74602</v>
      </c>
      <c r="K327" s="44">
        <v>77197</v>
      </c>
      <c r="L327" s="44">
        <v>12329</v>
      </c>
      <c r="M327" s="44">
        <v>66660</v>
      </c>
      <c r="N327" s="44">
        <v>2429</v>
      </c>
      <c r="O327" s="44">
        <v>3268.5</v>
      </c>
      <c r="P327" s="44">
        <v>37.855476000000003</v>
      </c>
      <c r="Q327" s="44">
        <v>38.218491</v>
      </c>
      <c r="R327" s="44">
        <v>16.395219999999998</v>
      </c>
      <c r="S327" s="44">
        <v>15.969504000000001</v>
      </c>
      <c r="T327" s="44">
        <v>687797.4375</v>
      </c>
      <c r="U327" s="44">
        <v>74991</v>
      </c>
      <c r="V327" s="44">
        <v>20473.433593999998</v>
      </c>
      <c r="W327" s="44">
        <v>2554.844482</v>
      </c>
      <c r="X327" s="44">
        <v>104953.220288</v>
      </c>
      <c r="Y327" s="44">
        <v>163324.51285200001</v>
      </c>
      <c r="Z327" s="44">
        <v>14514.117763</v>
      </c>
      <c r="AA327" s="44">
        <v>195.903132</v>
      </c>
      <c r="AB327" s="44">
        <v>6.505547</v>
      </c>
      <c r="AC327" s="44">
        <v>5.6523370000000002</v>
      </c>
      <c r="AD327" s="44">
        <v>61546.494740000002</v>
      </c>
    </row>
    <row r="328" spans="1:30" x14ac:dyDescent="0.25">
      <c r="A328">
        <v>327</v>
      </c>
      <c r="B328" t="s">
        <v>101</v>
      </c>
      <c r="C328" t="s">
        <v>102</v>
      </c>
      <c r="D328" t="s">
        <v>103</v>
      </c>
      <c r="E328" t="s">
        <v>104</v>
      </c>
      <c r="F328" s="48">
        <f>VLOOKUP(A328,'TAZ definitions'!$A$1:$E$1902,2,FALSE)</f>
        <v>0.98413747521480499</v>
      </c>
      <c r="G328" s="48">
        <f>VLOOKUP(A328,'TAZ definitions'!$A$1:$E$1902,4,FALSE)</f>
        <v>0.69661016949152543</v>
      </c>
      <c r="H328" s="44">
        <v>514536</v>
      </c>
      <c r="I328" s="44">
        <v>755392</v>
      </c>
      <c r="J328" s="44">
        <v>61344</v>
      </c>
      <c r="K328" s="44">
        <v>80069</v>
      </c>
      <c r="L328" s="44">
        <v>5393</v>
      </c>
      <c r="M328" s="44">
        <v>66660</v>
      </c>
      <c r="N328" s="44">
        <v>2780</v>
      </c>
      <c r="O328" s="44">
        <v>2833.5</v>
      </c>
      <c r="P328" s="44">
        <v>38.518768000000001</v>
      </c>
      <c r="Q328" s="44">
        <v>38.724620999999999</v>
      </c>
      <c r="R328" s="44">
        <v>18.014526</v>
      </c>
      <c r="S328" s="44">
        <v>17.734365</v>
      </c>
      <c r="T328" s="44">
        <v>549592.375</v>
      </c>
      <c r="U328" s="44">
        <v>64069.40625</v>
      </c>
      <c r="V328" s="44">
        <v>14310.357421999999</v>
      </c>
      <c r="W328" s="44">
        <v>2787.786865</v>
      </c>
      <c r="X328" s="44">
        <v>57072.719379000002</v>
      </c>
      <c r="Y328" s="44">
        <v>87325.116643999994</v>
      </c>
      <c r="Z328" s="44">
        <v>5407.6072979999999</v>
      </c>
      <c r="AA328" s="44">
        <v>93.607692999999998</v>
      </c>
      <c r="AB328" s="44">
        <v>3.2466849999999998</v>
      </c>
      <c r="AC328" s="44">
        <v>2.5032559999999999</v>
      </c>
      <c r="AD328" s="44">
        <v>27840.142897999998</v>
      </c>
    </row>
    <row r="329" spans="1:30" x14ac:dyDescent="0.25">
      <c r="A329">
        <v>328</v>
      </c>
      <c r="B329" t="s">
        <v>101</v>
      </c>
      <c r="C329" t="s">
        <v>102</v>
      </c>
      <c r="D329" t="s">
        <v>103</v>
      </c>
      <c r="E329" t="s">
        <v>104</v>
      </c>
      <c r="F329" s="48">
        <f>VLOOKUP(A329,'TAZ definitions'!$A$1:$E$1902,2,FALSE)</f>
        <v>0.96927488734125355</v>
      </c>
      <c r="G329" s="48">
        <f>VLOOKUP(A329,'TAZ definitions'!$A$1:$E$1902,4,FALSE)</f>
        <v>0.67718940936863548</v>
      </c>
      <c r="H329" s="44">
        <v>558280</v>
      </c>
      <c r="I329" s="44">
        <v>559267</v>
      </c>
      <c r="J329" s="44">
        <v>66511</v>
      </c>
      <c r="K329" s="44">
        <v>54445</v>
      </c>
      <c r="L329" s="44">
        <v>11594</v>
      </c>
      <c r="M329" s="44">
        <v>30994</v>
      </c>
      <c r="N329" s="44">
        <v>2429</v>
      </c>
      <c r="O329" s="44">
        <v>1206</v>
      </c>
      <c r="P329" s="44">
        <v>42.723640000000003</v>
      </c>
      <c r="Q329" s="44">
        <v>42.042057</v>
      </c>
      <c r="R329" s="44">
        <v>17.563113999999999</v>
      </c>
      <c r="S329" s="44">
        <v>16.907330000000002</v>
      </c>
      <c r="T329" s="44">
        <v>558416.4375</v>
      </c>
      <c r="U329" s="44">
        <v>64843.4375</v>
      </c>
      <c r="V329" s="44">
        <v>14275.153319999999</v>
      </c>
      <c r="W329" s="44">
        <v>2259.976807</v>
      </c>
      <c r="X329" s="44">
        <v>93219.387015999993</v>
      </c>
      <c r="Y329" s="44">
        <v>114149.644898</v>
      </c>
      <c r="Z329" s="44">
        <v>9972.2714699999997</v>
      </c>
      <c r="AA329" s="44">
        <v>144.08299</v>
      </c>
      <c r="AB329" s="44">
        <v>4.6503389999999998</v>
      </c>
      <c r="AC329" s="44">
        <v>4.3002000000000002</v>
      </c>
      <c r="AD329" s="44">
        <v>46309.564144999997</v>
      </c>
    </row>
    <row r="330" spans="1:30" x14ac:dyDescent="0.25">
      <c r="A330">
        <v>329</v>
      </c>
      <c r="B330" t="s">
        <v>101</v>
      </c>
      <c r="C330" t="s">
        <v>102</v>
      </c>
      <c r="D330" t="s">
        <v>103</v>
      </c>
      <c r="E330" t="s">
        <v>104</v>
      </c>
      <c r="F330" s="48">
        <f>VLOOKUP(A330,'TAZ definitions'!$A$1:$E$1902,2,FALSE)</f>
        <v>0.96890459363957593</v>
      </c>
      <c r="G330" s="48">
        <f>VLOOKUP(A330,'TAZ definitions'!$A$1:$E$1902,4,FALSE)</f>
        <v>0.61904761904761907</v>
      </c>
      <c r="H330" s="44">
        <v>543162</v>
      </c>
      <c r="I330" s="44">
        <v>554501</v>
      </c>
      <c r="J330" s="44">
        <v>67260</v>
      </c>
      <c r="K330" s="44">
        <v>57815</v>
      </c>
      <c r="L330" s="44">
        <v>30326</v>
      </c>
      <c r="M330" s="44">
        <v>0</v>
      </c>
      <c r="N330" s="44">
        <v>2307</v>
      </c>
      <c r="O330" s="44">
        <v>1170</v>
      </c>
      <c r="P330" s="44">
        <v>45.493366000000002</v>
      </c>
      <c r="Q330" s="44">
        <v>44.244636999999997</v>
      </c>
      <c r="R330" s="44">
        <v>18.378902</v>
      </c>
      <c r="S330" s="44">
        <v>18.319268999999998</v>
      </c>
      <c r="T330" s="44">
        <v>544512.1875</v>
      </c>
      <c r="U330" s="44">
        <v>66135.328125</v>
      </c>
      <c r="V330" s="44">
        <v>26714.90625</v>
      </c>
      <c r="W330" s="44">
        <v>2171.6108399999998</v>
      </c>
      <c r="X330" s="44">
        <v>56403.533338000001</v>
      </c>
      <c r="Y330" s="44">
        <v>77332.393303999997</v>
      </c>
      <c r="Z330" s="44">
        <v>4954.6523719999996</v>
      </c>
      <c r="AA330" s="44">
        <v>86.829791</v>
      </c>
      <c r="AB330" s="44">
        <v>2.709193</v>
      </c>
      <c r="AC330" s="44">
        <v>2.289479</v>
      </c>
      <c r="AD330" s="44">
        <v>25296.618084999998</v>
      </c>
    </row>
    <row r="331" spans="1:30" x14ac:dyDescent="0.25">
      <c r="A331">
        <v>330</v>
      </c>
      <c r="B331" t="s">
        <v>101</v>
      </c>
      <c r="C331" t="s">
        <v>102</v>
      </c>
      <c r="D331" t="s">
        <v>103</v>
      </c>
      <c r="E331" t="s">
        <v>104</v>
      </c>
      <c r="F331" s="48">
        <f>VLOOKUP(A331,'TAZ definitions'!$A$1:$E$1902,2,FALSE)</f>
        <v>0.96381260096930532</v>
      </c>
      <c r="G331" s="48">
        <f>VLOOKUP(A331,'TAZ definitions'!$A$1:$E$1902,4,FALSE)</f>
        <v>0.6413586413586414</v>
      </c>
      <c r="H331" s="44">
        <v>425242</v>
      </c>
      <c r="I331" s="44">
        <v>128246</v>
      </c>
      <c r="J331" s="44">
        <v>52672</v>
      </c>
      <c r="K331" s="44">
        <v>15801</v>
      </c>
      <c r="L331" s="44">
        <v>4611</v>
      </c>
      <c r="M331" s="44">
        <v>0</v>
      </c>
      <c r="N331" s="44">
        <v>2055</v>
      </c>
      <c r="O331" s="44">
        <v>985</v>
      </c>
      <c r="P331" s="44">
        <v>53.314819</v>
      </c>
      <c r="Q331" s="44">
        <v>48.775489999999998</v>
      </c>
      <c r="R331" s="44">
        <v>17.361827999999999</v>
      </c>
      <c r="S331" s="44">
        <v>16.942055</v>
      </c>
      <c r="T331" s="44">
        <v>395154.28125</v>
      </c>
      <c r="U331" s="44">
        <v>48936.714844000002</v>
      </c>
      <c r="V331" s="44">
        <v>4143.8740230000003</v>
      </c>
      <c r="W331" s="44">
        <v>1946.6016850000001</v>
      </c>
      <c r="X331" s="44">
        <v>51164.472156999997</v>
      </c>
      <c r="Y331" s="44">
        <v>66811.670133000007</v>
      </c>
      <c r="Z331" s="44">
        <v>5573.4702809999999</v>
      </c>
      <c r="AA331" s="44">
        <v>81.820577</v>
      </c>
      <c r="AB331" s="44">
        <v>2.79799</v>
      </c>
      <c r="AC331" s="44">
        <v>2.4082140000000001</v>
      </c>
      <c r="AD331" s="44">
        <v>26312.591400000001</v>
      </c>
    </row>
    <row r="332" spans="1:30" x14ac:dyDescent="0.25">
      <c r="A332">
        <v>331</v>
      </c>
      <c r="B332" t="s">
        <v>101</v>
      </c>
      <c r="C332" t="s">
        <v>102</v>
      </c>
      <c r="D332" t="s">
        <v>103</v>
      </c>
      <c r="E332" t="s">
        <v>104</v>
      </c>
      <c r="F332" s="48">
        <f>VLOOKUP(A332,'TAZ definitions'!$A$1:$E$1902,2,FALSE)</f>
        <v>0.92284688995215314</v>
      </c>
      <c r="G332" s="48">
        <f>VLOOKUP(A332,'TAZ definitions'!$A$1:$E$1902,4,FALSE)</f>
        <v>0.5948905109489051</v>
      </c>
      <c r="H332" s="44">
        <v>499228</v>
      </c>
      <c r="I332" s="44">
        <v>662945</v>
      </c>
      <c r="J332" s="44">
        <v>64375</v>
      </c>
      <c r="K332" s="44">
        <v>72154</v>
      </c>
      <c r="L332" s="44">
        <v>25194</v>
      </c>
      <c r="M332" s="44">
        <v>2139</v>
      </c>
      <c r="N332" s="44">
        <v>2025</v>
      </c>
      <c r="O332" s="44">
        <v>262</v>
      </c>
      <c r="P332" s="44">
        <v>43.968764999999998</v>
      </c>
      <c r="Q332" s="44">
        <v>45.550803999999999</v>
      </c>
      <c r="R332" s="44">
        <v>18.149121999999998</v>
      </c>
      <c r="S332" s="44">
        <v>18.431287999999999</v>
      </c>
      <c r="T332" s="44">
        <v>518976.3125</v>
      </c>
      <c r="U332" s="44">
        <v>65313.34375</v>
      </c>
      <c r="V332" s="44">
        <v>22412.998047000001</v>
      </c>
      <c r="W332" s="44">
        <v>1812.338745</v>
      </c>
      <c r="X332" s="44">
        <v>158671.451589</v>
      </c>
      <c r="Y332" s="44">
        <v>221243.11963900001</v>
      </c>
      <c r="Z332" s="44">
        <v>18519.911801999999</v>
      </c>
      <c r="AA332" s="44">
        <v>260.11769299999997</v>
      </c>
      <c r="AB332" s="44">
        <v>9.3385789999999993</v>
      </c>
      <c r="AC332" s="44">
        <v>7.4174160000000002</v>
      </c>
      <c r="AD332" s="44">
        <v>82747.880382000003</v>
      </c>
    </row>
    <row r="333" spans="1:30" x14ac:dyDescent="0.25">
      <c r="A333">
        <v>332</v>
      </c>
      <c r="B333" t="s">
        <v>101</v>
      </c>
      <c r="C333" t="s">
        <v>102</v>
      </c>
      <c r="D333" t="s">
        <v>103</v>
      </c>
      <c r="E333" t="s">
        <v>104</v>
      </c>
      <c r="F333" s="48">
        <f>VLOOKUP(A333,'TAZ definitions'!$A$1:$E$1902,2,FALSE)</f>
        <v>0.79610389610389609</v>
      </c>
      <c r="G333" s="48">
        <f>VLOOKUP(A333,'TAZ definitions'!$A$1:$E$1902,4,FALSE)</f>
        <v>0.5810593900481541</v>
      </c>
      <c r="H333" s="44">
        <v>592486</v>
      </c>
      <c r="I333" s="44">
        <v>885316</v>
      </c>
      <c r="J333" s="44">
        <v>66838</v>
      </c>
      <c r="K333" s="44">
        <v>94871</v>
      </c>
      <c r="L333" s="44">
        <v>11822</v>
      </c>
      <c r="M333" s="44">
        <v>160334</v>
      </c>
      <c r="N333" s="44">
        <v>3154</v>
      </c>
      <c r="O333" s="44">
        <v>4170.8334960000002</v>
      </c>
      <c r="P333" s="44">
        <v>33.264366000000003</v>
      </c>
      <c r="Q333" s="44">
        <v>33.770836000000003</v>
      </c>
      <c r="R333" s="44">
        <v>17.833082000000001</v>
      </c>
      <c r="S333" s="44">
        <v>17.304110999999999</v>
      </c>
      <c r="T333" s="44">
        <v>645668</v>
      </c>
      <c r="U333" s="44">
        <v>71929.179688000004</v>
      </c>
      <c r="V333" s="44">
        <v>38793.84375</v>
      </c>
      <c r="W333" s="44">
        <v>3338.671143</v>
      </c>
      <c r="X333" s="44">
        <v>128691.97405400001</v>
      </c>
      <c r="Y333" s="44">
        <v>194112.03388900001</v>
      </c>
      <c r="Z333" s="44">
        <v>16156.619885</v>
      </c>
      <c r="AA333" s="44">
        <v>235.23649700000001</v>
      </c>
      <c r="AB333" s="44">
        <v>9.3326390000000004</v>
      </c>
      <c r="AC333" s="44">
        <v>7.0660679999999996</v>
      </c>
      <c r="AD333" s="44">
        <v>78139.862307000003</v>
      </c>
    </row>
    <row r="334" spans="1:30" x14ac:dyDescent="0.25">
      <c r="A334">
        <v>333</v>
      </c>
      <c r="B334" t="s">
        <v>101</v>
      </c>
      <c r="C334" t="s">
        <v>102</v>
      </c>
      <c r="D334" t="s">
        <v>103</v>
      </c>
      <c r="E334" t="s">
        <v>104</v>
      </c>
      <c r="F334" s="48">
        <f>VLOOKUP(A334,'TAZ definitions'!$A$1:$E$1902,2,FALSE)</f>
        <v>0.93985215053763438</v>
      </c>
      <c r="G334" s="48">
        <f>VLOOKUP(A334,'TAZ definitions'!$A$1:$E$1902,4,FALSE)</f>
        <v>0.70692567567567566</v>
      </c>
      <c r="H334" s="44">
        <v>459652</v>
      </c>
      <c r="I334" s="44">
        <v>928346</v>
      </c>
      <c r="J334" s="44">
        <v>57358</v>
      </c>
      <c r="K334" s="44">
        <v>102092</v>
      </c>
      <c r="L334" s="44">
        <v>4839</v>
      </c>
      <c r="M334" s="44">
        <v>163369</v>
      </c>
      <c r="N334" s="44">
        <v>2780</v>
      </c>
      <c r="O334" s="44">
        <v>4215.8334960000002</v>
      </c>
      <c r="P334" s="44">
        <v>30.872364000000001</v>
      </c>
      <c r="Q334" s="44">
        <v>31.069110999999999</v>
      </c>
      <c r="R334" s="44">
        <v>19.080856000000001</v>
      </c>
      <c r="S334" s="44">
        <v>18.808491</v>
      </c>
      <c r="T334" s="44">
        <v>541096.3125</v>
      </c>
      <c r="U334" s="44">
        <v>65131.367187999997</v>
      </c>
      <c r="V334" s="44">
        <v>32386.544922000001</v>
      </c>
      <c r="W334" s="44">
        <v>3029.5029300000001</v>
      </c>
      <c r="X334" s="44">
        <v>195492.64303599999</v>
      </c>
      <c r="Y334" s="44">
        <v>249513.63164599999</v>
      </c>
      <c r="Z334" s="44">
        <v>15610.099586</v>
      </c>
      <c r="AA334" s="44">
        <v>276.925299</v>
      </c>
      <c r="AB334" s="44">
        <v>12.819754</v>
      </c>
      <c r="AC334" s="44">
        <v>7.7191919999999996</v>
      </c>
      <c r="AD334" s="44">
        <v>89612.772238000005</v>
      </c>
    </row>
    <row r="335" spans="1:30" x14ac:dyDescent="0.25">
      <c r="A335">
        <v>334</v>
      </c>
      <c r="B335" t="s">
        <v>101</v>
      </c>
      <c r="C335" t="s">
        <v>102</v>
      </c>
      <c r="D335" t="s">
        <v>103</v>
      </c>
      <c r="E335" t="s">
        <v>104</v>
      </c>
      <c r="F335" s="48">
        <f>VLOOKUP(A335,'TAZ definitions'!$A$1:$E$1902,2,FALSE)</f>
        <v>0.95497259201252938</v>
      </c>
      <c r="G335" s="48">
        <f>VLOOKUP(A335,'TAZ definitions'!$A$1:$E$1902,4,FALSE)</f>
        <v>0.65196998123827388</v>
      </c>
      <c r="H335" s="44">
        <v>451829</v>
      </c>
      <c r="I335" s="44">
        <v>851571</v>
      </c>
      <c r="J335" s="44">
        <v>55650</v>
      </c>
      <c r="K335" s="44">
        <v>90702</v>
      </c>
      <c r="L335" s="44">
        <v>4984</v>
      </c>
      <c r="M335" s="44">
        <v>154064</v>
      </c>
      <c r="N335" s="44">
        <v>2780</v>
      </c>
      <c r="O335" s="44">
        <v>3447.8332519999999</v>
      </c>
      <c r="P335" s="44">
        <v>34.914188000000003</v>
      </c>
      <c r="Q335" s="44">
        <v>35.202064999999997</v>
      </c>
      <c r="R335" s="44">
        <v>18.215097</v>
      </c>
      <c r="S335" s="44">
        <v>17.862020000000001</v>
      </c>
      <c r="T335" s="44">
        <v>515198.34375</v>
      </c>
      <c r="U335" s="44">
        <v>61206.632812999997</v>
      </c>
      <c r="V335" s="44">
        <v>28616.994140999999</v>
      </c>
      <c r="W335" s="44">
        <v>2885.8686520000001</v>
      </c>
      <c r="X335" s="44">
        <v>115853.52542599999</v>
      </c>
      <c r="Y335" s="44">
        <v>188363.15729100001</v>
      </c>
      <c r="Z335" s="44">
        <v>10852.339352000001</v>
      </c>
      <c r="AA335" s="44">
        <v>198.44017299999999</v>
      </c>
      <c r="AB335" s="44">
        <v>7.169009</v>
      </c>
      <c r="AC335" s="44">
        <v>5.2241689999999998</v>
      </c>
      <c r="AD335" s="44">
        <v>59140.768499999998</v>
      </c>
    </row>
    <row r="336" spans="1:30" x14ac:dyDescent="0.25">
      <c r="A336">
        <v>335</v>
      </c>
      <c r="B336" t="s">
        <v>101</v>
      </c>
      <c r="C336" t="s">
        <v>102</v>
      </c>
      <c r="D336" t="s">
        <v>103</v>
      </c>
      <c r="E336" t="s">
        <v>104</v>
      </c>
      <c r="F336" s="48">
        <f>VLOOKUP(A336,'TAZ definitions'!$A$1:$E$1902,2,FALSE)</f>
        <v>0.97661691542288553</v>
      </c>
      <c r="G336" s="48">
        <f>VLOOKUP(A336,'TAZ definitions'!$A$1:$E$1902,4,FALSE)</f>
        <v>0.62387676508344025</v>
      </c>
      <c r="H336" s="44">
        <v>457414</v>
      </c>
      <c r="I336" s="44">
        <v>785049</v>
      </c>
      <c r="J336" s="44">
        <v>56653</v>
      </c>
      <c r="K336" s="44">
        <v>84001</v>
      </c>
      <c r="L336" s="44">
        <v>8044</v>
      </c>
      <c r="M336" s="44">
        <v>84761</v>
      </c>
      <c r="N336" s="44">
        <v>2872</v>
      </c>
      <c r="O336" s="44">
        <v>3110.5</v>
      </c>
      <c r="P336" s="44">
        <v>37.854771</v>
      </c>
      <c r="Q336" s="44">
        <v>38.250110999999997</v>
      </c>
      <c r="R336" s="44">
        <v>16.726049</v>
      </c>
      <c r="S336" s="44">
        <v>16.305796000000001</v>
      </c>
      <c r="T336" s="44">
        <v>501716.09375</v>
      </c>
      <c r="U336" s="44">
        <v>60350.9375</v>
      </c>
      <c r="V336" s="44">
        <v>18417.509765999999</v>
      </c>
      <c r="W336" s="44">
        <v>2904.2495119999999</v>
      </c>
      <c r="X336" s="44">
        <v>2274.8797850000001</v>
      </c>
      <c r="Y336" s="44">
        <v>14980.169029999999</v>
      </c>
      <c r="Z336" s="44">
        <v>683.03739900000005</v>
      </c>
      <c r="AA336" s="44">
        <v>14.353844</v>
      </c>
      <c r="AB336" s="44">
        <v>0.617564</v>
      </c>
      <c r="AC336" s="44">
        <v>0.35857099999999997</v>
      </c>
      <c r="AD336" s="44">
        <v>4284.2693019999997</v>
      </c>
    </row>
    <row r="337" spans="1:30" x14ac:dyDescent="0.25">
      <c r="A337">
        <v>336</v>
      </c>
      <c r="B337" t="s">
        <v>101</v>
      </c>
      <c r="C337" t="s">
        <v>102</v>
      </c>
      <c r="D337" t="s">
        <v>103</v>
      </c>
      <c r="E337" t="s">
        <v>104</v>
      </c>
      <c r="F337" s="48">
        <f>VLOOKUP(A337,'TAZ definitions'!$A$1:$E$1902,2,FALSE)</f>
        <v>0.98277841561423651</v>
      </c>
      <c r="G337" s="48">
        <f>VLOOKUP(A337,'TAZ definitions'!$A$1:$E$1902,4,FALSE)</f>
        <v>0.58643617021276595</v>
      </c>
      <c r="H337" s="44">
        <v>456693</v>
      </c>
      <c r="I337" s="44">
        <v>700697</v>
      </c>
      <c r="J337" s="44">
        <v>58598</v>
      </c>
      <c r="K337" s="44">
        <v>72580</v>
      </c>
      <c r="L337" s="44">
        <v>4756</v>
      </c>
      <c r="M337" s="44">
        <v>53053</v>
      </c>
      <c r="N337" s="44">
        <v>2872</v>
      </c>
      <c r="O337" s="44">
        <v>1349</v>
      </c>
      <c r="P337" s="44">
        <v>40.403210000000001</v>
      </c>
      <c r="Q337" s="44">
        <v>41.487926000000002</v>
      </c>
      <c r="R337" s="44">
        <v>16.8794</v>
      </c>
      <c r="S337" s="44">
        <v>16.530888000000001</v>
      </c>
      <c r="T337" s="44">
        <v>487875.625</v>
      </c>
      <c r="U337" s="44">
        <v>60384.835937999997</v>
      </c>
      <c r="V337" s="44">
        <v>10928.139648</v>
      </c>
      <c r="W337" s="44">
        <v>2677.367432</v>
      </c>
      <c r="X337" s="44">
        <v>124341.24253600001</v>
      </c>
      <c r="Y337" s="44">
        <v>209699.91688800001</v>
      </c>
      <c r="Z337" s="44">
        <v>13479.088236</v>
      </c>
      <c r="AA337" s="44">
        <v>228.93613199999999</v>
      </c>
      <c r="AB337" s="44">
        <v>7.7397390000000001</v>
      </c>
      <c r="AC337" s="44">
        <v>6.2328109999999999</v>
      </c>
      <c r="AD337" s="44">
        <v>69363.751476999998</v>
      </c>
    </row>
    <row r="338" spans="1:30" x14ac:dyDescent="0.25">
      <c r="A338">
        <v>337</v>
      </c>
      <c r="B338" t="s">
        <v>101</v>
      </c>
      <c r="C338" t="s">
        <v>102</v>
      </c>
      <c r="D338" t="s">
        <v>103</v>
      </c>
      <c r="E338" t="s">
        <v>104</v>
      </c>
      <c r="F338" s="48">
        <f>VLOOKUP(A338,'TAZ definitions'!$A$1:$E$1902,2,FALSE)</f>
        <v>0.98456260720411659</v>
      </c>
      <c r="G338" s="48">
        <f>VLOOKUP(A338,'TAZ definitions'!$A$1:$E$1902,4,FALSE)</f>
        <v>0.6026785714285714</v>
      </c>
      <c r="H338" s="44">
        <v>451249</v>
      </c>
      <c r="I338" s="44">
        <v>531810</v>
      </c>
      <c r="J338" s="44">
        <v>57334</v>
      </c>
      <c r="K338" s="44">
        <v>53398</v>
      </c>
      <c r="L338" s="44">
        <v>4756</v>
      </c>
      <c r="M338" s="44">
        <v>35368</v>
      </c>
      <c r="N338" s="44">
        <v>2147</v>
      </c>
      <c r="O338" s="44">
        <v>1251</v>
      </c>
      <c r="P338" s="44">
        <v>44.697788000000003</v>
      </c>
      <c r="Q338" s="44">
        <v>43.176544</v>
      </c>
      <c r="R338" s="44">
        <v>18.572572999999998</v>
      </c>
      <c r="S338" s="44">
        <v>18.28396</v>
      </c>
      <c r="T338" s="44">
        <v>461696.71875</v>
      </c>
      <c r="U338" s="44">
        <v>56823.554687999997</v>
      </c>
      <c r="V338" s="44">
        <v>8725.9667969999991</v>
      </c>
      <c r="W338" s="44">
        <v>2030.8007809999999</v>
      </c>
      <c r="X338" s="44">
        <v>132272.57730400001</v>
      </c>
      <c r="Y338" s="44">
        <v>183554.75142300001</v>
      </c>
      <c r="Z338" s="44">
        <v>13005.219986</v>
      </c>
      <c r="AA338" s="44">
        <v>209.60929400000001</v>
      </c>
      <c r="AB338" s="44">
        <v>6.919651</v>
      </c>
      <c r="AC338" s="44">
        <v>5.8055149999999998</v>
      </c>
      <c r="AD338" s="44">
        <v>63966.092170999997</v>
      </c>
    </row>
    <row r="339" spans="1:30" x14ac:dyDescent="0.25">
      <c r="A339">
        <v>338</v>
      </c>
      <c r="B339" t="s">
        <v>101</v>
      </c>
      <c r="C339" t="s">
        <v>102</v>
      </c>
      <c r="D339" t="s">
        <v>103</v>
      </c>
      <c r="E339" t="s">
        <v>104</v>
      </c>
      <c r="F339" s="48">
        <f>VLOOKUP(A339,'TAZ definitions'!$A$1:$E$1902,2,FALSE)</f>
        <v>0.98504137492043287</v>
      </c>
      <c r="G339" s="48">
        <f>VLOOKUP(A339,'TAZ definitions'!$A$1:$E$1902,4,FALSE)</f>
        <v>0.63181818181818183</v>
      </c>
      <c r="H339" s="44">
        <v>333655</v>
      </c>
      <c r="I339" s="44">
        <v>348413</v>
      </c>
      <c r="J339" s="44">
        <v>44250</v>
      </c>
      <c r="K339" s="44">
        <v>34814</v>
      </c>
      <c r="L339" s="44">
        <v>4756</v>
      </c>
      <c r="M339" s="44">
        <v>0</v>
      </c>
      <c r="N339" s="44">
        <v>1700</v>
      </c>
      <c r="O339" s="44">
        <v>723</v>
      </c>
      <c r="P339" s="44">
        <v>48.898212000000001</v>
      </c>
      <c r="Q339" s="44">
        <v>44.373103999999998</v>
      </c>
      <c r="R339" s="44">
        <v>16.311181999999999</v>
      </c>
      <c r="S339" s="44">
        <v>15.776177000000001</v>
      </c>
      <c r="T339" s="44">
        <v>334974.09375</v>
      </c>
      <c r="U339" s="44">
        <v>43406.609375</v>
      </c>
      <c r="V339" s="44">
        <v>4330.908203</v>
      </c>
      <c r="W339" s="44">
        <v>1612.6755370000001</v>
      </c>
      <c r="X339" s="44">
        <v>20483.128827</v>
      </c>
      <c r="Y339" s="44">
        <v>29532.611776999998</v>
      </c>
      <c r="Z339" s="44">
        <v>2108.7211889999999</v>
      </c>
      <c r="AA339" s="44">
        <v>33.403832999999999</v>
      </c>
      <c r="AB339" s="44">
        <v>1.304287</v>
      </c>
      <c r="AC339" s="44">
        <v>0.97033899999999995</v>
      </c>
      <c r="AD339" s="44">
        <v>10800.246592</v>
      </c>
    </row>
    <row r="340" spans="1:30" x14ac:dyDescent="0.25">
      <c r="A340">
        <v>339</v>
      </c>
      <c r="B340" t="s">
        <v>101</v>
      </c>
      <c r="C340" t="s">
        <v>102</v>
      </c>
      <c r="D340" t="s">
        <v>103</v>
      </c>
      <c r="E340" t="s">
        <v>104</v>
      </c>
      <c r="F340" s="48">
        <f>VLOOKUP(A340,'TAZ definitions'!$A$1:$E$1902,2,FALSE)</f>
        <v>0.98237885462555063</v>
      </c>
      <c r="G340" s="48">
        <f>VLOOKUP(A340,'TAZ definitions'!$A$1:$E$1902,4,FALSE)</f>
        <v>0.74968553459119491</v>
      </c>
      <c r="H340" s="44">
        <v>272886</v>
      </c>
      <c r="I340" s="44">
        <v>551435</v>
      </c>
      <c r="J340" s="44">
        <v>39057</v>
      </c>
      <c r="K340" s="44">
        <v>53780</v>
      </c>
      <c r="L340" s="44">
        <v>9196</v>
      </c>
      <c r="M340" s="44">
        <v>0</v>
      </c>
      <c r="N340" s="44">
        <v>1700</v>
      </c>
      <c r="O340" s="44">
        <v>759</v>
      </c>
      <c r="P340" s="44">
        <v>44.676819000000002</v>
      </c>
      <c r="Q340" s="44">
        <v>44.945484</v>
      </c>
      <c r="R340" s="44">
        <v>18.178008999999999</v>
      </c>
      <c r="S340" s="44">
        <v>17.534469999999999</v>
      </c>
      <c r="T340" s="44">
        <v>301977.75</v>
      </c>
      <c r="U340" s="44">
        <v>40594.671875</v>
      </c>
      <c r="V340" s="44">
        <v>8235.5683590000008</v>
      </c>
      <c r="W340" s="44">
        <v>1601.7219239999999</v>
      </c>
      <c r="X340" s="44">
        <v>159367.65102700001</v>
      </c>
      <c r="Y340" s="44">
        <v>229236.66003200001</v>
      </c>
      <c r="Z340" s="44">
        <v>14552.638628000001</v>
      </c>
      <c r="AA340" s="44">
        <v>245.824556</v>
      </c>
      <c r="AB340" s="44">
        <v>9.5110779999999995</v>
      </c>
      <c r="AC340" s="44">
        <v>6.6719090000000003</v>
      </c>
      <c r="AD340" s="44">
        <v>75984.424188000005</v>
      </c>
    </row>
    <row r="341" spans="1:30" x14ac:dyDescent="0.25">
      <c r="A341">
        <v>340</v>
      </c>
      <c r="B341" t="s">
        <v>101</v>
      </c>
      <c r="C341" t="s">
        <v>102</v>
      </c>
      <c r="D341" t="s">
        <v>103</v>
      </c>
      <c r="E341" t="s">
        <v>104</v>
      </c>
      <c r="F341" s="48">
        <f>VLOOKUP(A341,'TAZ definitions'!$A$1:$E$1902,2,FALSE)</f>
        <v>0.98303622771707877</v>
      </c>
      <c r="G341" s="48">
        <f>VLOOKUP(A341,'TAZ definitions'!$A$1:$E$1902,4,FALSE)</f>
        <v>0.74209078404401652</v>
      </c>
      <c r="H341" s="44">
        <v>381710</v>
      </c>
      <c r="I341" s="44">
        <v>540268</v>
      </c>
      <c r="J341" s="44">
        <v>49292</v>
      </c>
      <c r="K341" s="44">
        <v>50480</v>
      </c>
      <c r="L341" s="44">
        <v>8044</v>
      </c>
      <c r="M341" s="44">
        <v>3227</v>
      </c>
      <c r="N341" s="44">
        <v>2425</v>
      </c>
      <c r="O341" s="44">
        <v>877</v>
      </c>
      <c r="P341" s="44">
        <v>41.902515000000001</v>
      </c>
      <c r="Q341" s="44">
        <v>41.439582999999999</v>
      </c>
      <c r="R341" s="44">
        <v>16.532</v>
      </c>
      <c r="S341" s="44">
        <v>16.041809000000001</v>
      </c>
      <c r="T341" s="44">
        <v>402254.5625</v>
      </c>
      <c r="U341" s="44">
        <v>49445.929687999997</v>
      </c>
      <c r="V341" s="44">
        <v>7419.8544920000004</v>
      </c>
      <c r="W341" s="44">
        <v>2224.4233399999998</v>
      </c>
      <c r="X341" s="44">
        <v>53480.005109999998</v>
      </c>
      <c r="Y341" s="44">
        <v>74189.277176999996</v>
      </c>
      <c r="Z341" s="44">
        <v>3041.4907159999998</v>
      </c>
      <c r="AA341" s="44">
        <v>65.533867000000001</v>
      </c>
      <c r="AB341" s="44">
        <v>2.6536740000000001</v>
      </c>
      <c r="AC341" s="44">
        <v>1.656318</v>
      </c>
      <c r="AD341" s="44">
        <v>19320.092068000002</v>
      </c>
    </row>
    <row r="342" spans="1:30" x14ac:dyDescent="0.25">
      <c r="A342">
        <v>341</v>
      </c>
      <c r="B342" t="s">
        <v>101</v>
      </c>
      <c r="C342" t="s">
        <v>102</v>
      </c>
      <c r="D342" t="s">
        <v>103</v>
      </c>
      <c r="E342" t="s">
        <v>104</v>
      </c>
      <c r="F342" s="48">
        <f>VLOOKUP(A342,'TAZ definitions'!$A$1:$E$1902,2,FALSE)</f>
        <v>0.99065084501977707</v>
      </c>
      <c r="G342" s="48">
        <f>VLOOKUP(A342,'TAZ definitions'!$A$1:$E$1902,4,FALSE)</f>
        <v>0.80675422138836772</v>
      </c>
      <c r="H342" s="44">
        <v>279356</v>
      </c>
      <c r="I342" s="44">
        <v>441852</v>
      </c>
      <c r="J342" s="44">
        <v>40971</v>
      </c>
      <c r="K342" s="44">
        <v>41679</v>
      </c>
      <c r="L342" s="44">
        <v>8044</v>
      </c>
      <c r="M342" s="44">
        <v>0</v>
      </c>
      <c r="N342" s="44">
        <v>2425</v>
      </c>
      <c r="O342" s="44">
        <v>723</v>
      </c>
      <c r="P342" s="44">
        <v>42.491135</v>
      </c>
      <c r="Q342" s="44">
        <v>44.967041000000002</v>
      </c>
      <c r="R342" s="44">
        <v>16.494572000000002</v>
      </c>
      <c r="S342" s="44">
        <v>15.9209</v>
      </c>
      <c r="T342" s="44">
        <v>299371.59375</v>
      </c>
      <c r="U342" s="44">
        <v>41058.207030999998</v>
      </c>
      <c r="V342" s="44">
        <v>7053.1733400000003</v>
      </c>
      <c r="W342" s="44">
        <v>2215.3547359999998</v>
      </c>
      <c r="X342" s="44">
        <v>201405.87611899999</v>
      </c>
      <c r="Y342" s="44">
        <v>280077.55574600003</v>
      </c>
      <c r="Z342" s="44">
        <v>20864.064622000002</v>
      </c>
      <c r="AA342" s="44">
        <v>311.46955700000001</v>
      </c>
      <c r="AB342" s="44">
        <v>10.863606000000001</v>
      </c>
      <c r="AC342" s="44">
        <v>8.8914430000000007</v>
      </c>
      <c r="AD342" s="44">
        <v>97122.926795000007</v>
      </c>
    </row>
    <row r="343" spans="1:30" x14ac:dyDescent="0.25">
      <c r="A343">
        <v>342</v>
      </c>
      <c r="B343" t="s">
        <v>101</v>
      </c>
      <c r="C343" t="s">
        <v>102</v>
      </c>
      <c r="D343" t="s">
        <v>103</v>
      </c>
      <c r="E343" t="s">
        <v>104</v>
      </c>
      <c r="F343" s="48">
        <f>VLOOKUP(A343,'TAZ definitions'!$A$1:$E$1902,2,FALSE)</f>
        <v>0.98423817863397545</v>
      </c>
      <c r="G343" s="48">
        <f>VLOOKUP(A343,'TAZ definitions'!$A$1:$E$1902,4,FALSE)</f>
        <v>0.61813186813186816</v>
      </c>
      <c r="H343" s="44">
        <v>248052</v>
      </c>
      <c r="I343" s="44">
        <v>443781</v>
      </c>
      <c r="J343" s="44">
        <v>35765</v>
      </c>
      <c r="K343" s="44">
        <v>44849</v>
      </c>
      <c r="L343" s="44">
        <v>9196</v>
      </c>
      <c r="M343" s="44">
        <v>0</v>
      </c>
      <c r="N343" s="44">
        <v>1700</v>
      </c>
      <c r="O343" s="44">
        <v>759</v>
      </c>
      <c r="P343" s="44">
        <v>43.054721999999998</v>
      </c>
      <c r="Q343" s="44">
        <v>44.564776999999999</v>
      </c>
      <c r="R343" s="44">
        <v>17.585743000000001</v>
      </c>
      <c r="S343" s="44">
        <v>16.585051</v>
      </c>
      <c r="T343" s="44">
        <v>272605.5625</v>
      </c>
      <c r="U343" s="44">
        <v>36904.558594000002</v>
      </c>
      <c r="V343" s="44">
        <v>8042.3911129999997</v>
      </c>
      <c r="W343" s="44">
        <v>1581.9544679999999</v>
      </c>
      <c r="X343" s="44">
        <v>335189.37031199998</v>
      </c>
      <c r="Y343" s="44">
        <v>483411.64336599997</v>
      </c>
      <c r="Z343" s="44">
        <v>34792.370075999999</v>
      </c>
      <c r="AA343" s="44">
        <v>548.82846300000006</v>
      </c>
      <c r="AB343" s="44">
        <v>19.631848000000002</v>
      </c>
      <c r="AC343" s="44">
        <v>15.658245000000001</v>
      </c>
      <c r="AD343" s="44">
        <v>172372.30863399999</v>
      </c>
    </row>
    <row r="344" spans="1:30" x14ac:dyDescent="0.25">
      <c r="A344">
        <v>343</v>
      </c>
      <c r="B344" t="s">
        <v>101</v>
      </c>
      <c r="C344" t="s">
        <v>102</v>
      </c>
      <c r="D344" t="s">
        <v>103</v>
      </c>
      <c r="E344" t="s">
        <v>104</v>
      </c>
      <c r="F344" s="48">
        <f>VLOOKUP(A344,'TAZ definitions'!$A$1:$E$1902,2,FALSE)</f>
        <v>0.61576971214017517</v>
      </c>
      <c r="G344" s="48">
        <f>VLOOKUP(A344,'TAZ definitions'!$A$1:$E$1902,4,FALSE)</f>
        <v>0.35902851108764522</v>
      </c>
      <c r="H344" s="44">
        <v>354854</v>
      </c>
      <c r="I344" s="44">
        <v>912626</v>
      </c>
      <c r="J344" s="44">
        <v>43399</v>
      </c>
      <c r="K344" s="44">
        <v>99165</v>
      </c>
      <c r="L344" s="44">
        <v>8272</v>
      </c>
      <c r="M344" s="44">
        <v>161863</v>
      </c>
      <c r="N344" s="44">
        <v>2411</v>
      </c>
      <c r="O344" s="44">
        <v>4292.8334960000002</v>
      </c>
      <c r="P344" s="44">
        <v>34.054130999999998</v>
      </c>
      <c r="Q344" s="44">
        <v>34.730823999999998</v>
      </c>
      <c r="R344" s="44">
        <v>20.603745</v>
      </c>
      <c r="S344" s="44">
        <v>20.197392000000001</v>
      </c>
      <c r="T344" s="44">
        <v>450367.53125</v>
      </c>
      <c r="U344" s="44">
        <v>52948.433594000002</v>
      </c>
      <c r="V344" s="44">
        <v>34573.09375</v>
      </c>
      <c r="W344" s="44">
        <v>2733.2475589999999</v>
      </c>
      <c r="X344" s="44">
        <v>200439.10105600001</v>
      </c>
      <c r="Y344" s="44">
        <v>233982.647027</v>
      </c>
      <c r="Z344" s="44">
        <v>17964.199549000001</v>
      </c>
      <c r="AA344" s="44">
        <v>282.30887000000001</v>
      </c>
      <c r="AB344" s="44">
        <v>13.827603</v>
      </c>
      <c r="AC344" s="44">
        <v>8.2871450000000006</v>
      </c>
      <c r="AD344" s="44">
        <v>95759.191460000002</v>
      </c>
    </row>
    <row r="345" spans="1:30" x14ac:dyDescent="0.25">
      <c r="A345">
        <v>344</v>
      </c>
      <c r="B345" t="s">
        <v>101</v>
      </c>
      <c r="C345" t="s">
        <v>102</v>
      </c>
      <c r="D345" t="s">
        <v>103</v>
      </c>
      <c r="E345" t="s">
        <v>104</v>
      </c>
      <c r="F345" s="48">
        <f>VLOOKUP(A345,'TAZ definitions'!$A$1:$E$1902,2,FALSE)</f>
        <v>0.65817825661116547</v>
      </c>
      <c r="G345" s="48">
        <f>VLOOKUP(A345,'TAZ definitions'!$A$1:$E$1902,4,FALSE)</f>
        <v>0.4504424778761062</v>
      </c>
      <c r="H345" s="44">
        <v>332752</v>
      </c>
      <c r="I345" s="44">
        <v>833412</v>
      </c>
      <c r="J345" s="44">
        <v>42143</v>
      </c>
      <c r="K345" s="44">
        <v>89011</v>
      </c>
      <c r="L345" s="44">
        <v>8272</v>
      </c>
      <c r="M345" s="44">
        <v>100223</v>
      </c>
      <c r="N345" s="44">
        <v>2425</v>
      </c>
      <c r="O345" s="44">
        <v>3844.8332519999999</v>
      </c>
      <c r="P345" s="44">
        <v>36.468105000000001</v>
      </c>
      <c r="Q345" s="44">
        <v>36.969593000000003</v>
      </c>
      <c r="R345" s="44">
        <v>17.522905000000002</v>
      </c>
      <c r="S345" s="44">
        <v>17.038906000000001</v>
      </c>
      <c r="T345" s="44">
        <v>413050.90625</v>
      </c>
      <c r="U345" s="44">
        <v>49659.976562999997</v>
      </c>
      <c r="V345" s="44">
        <v>23019.662109000001</v>
      </c>
      <c r="W345" s="44">
        <v>2652.7216800000001</v>
      </c>
      <c r="X345" s="44">
        <v>2917.5746819999999</v>
      </c>
      <c r="Y345" s="44">
        <v>11417.670797999999</v>
      </c>
      <c r="Z345" s="44">
        <v>688.46434999999997</v>
      </c>
      <c r="AA345" s="44">
        <v>12.927161</v>
      </c>
      <c r="AB345" s="44">
        <v>0.36099500000000001</v>
      </c>
      <c r="AC345" s="44">
        <v>0.323772</v>
      </c>
      <c r="AD345" s="44">
        <v>3584.887444</v>
      </c>
    </row>
    <row r="346" spans="1:30" x14ac:dyDescent="0.25">
      <c r="A346">
        <v>345</v>
      </c>
      <c r="B346" t="s">
        <v>101</v>
      </c>
      <c r="C346" t="s">
        <v>102</v>
      </c>
      <c r="D346" t="s">
        <v>103</v>
      </c>
      <c r="E346" t="s">
        <v>104</v>
      </c>
      <c r="F346" s="48">
        <f>VLOOKUP(A346,'TAZ definitions'!$A$1:$E$1902,2,FALSE)</f>
        <v>0.58174904942965777</v>
      </c>
      <c r="G346" s="48">
        <f>VLOOKUP(A346,'TAZ definitions'!$A$1:$E$1902,4,FALSE)</f>
        <v>0.43619489559164731</v>
      </c>
      <c r="H346" s="44">
        <v>274536</v>
      </c>
      <c r="I346" s="44">
        <v>887711</v>
      </c>
      <c r="J346" s="44">
        <v>35663</v>
      </c>
      <c r="K346" s="44">
        <v>96194</v>
      </c>
      <c r="L346" s="44">
        <v>8272</v>
      </c>
      <c r="M346" s="44">
        <v>160334</v>
      </c>
      <c r="N346" s="44">
        <v>2503</v>
      </c>
      <c r="O346" s="44">
        <v>4292.8334960000002</v>
      </c>
      <c r="P346" s="44">
        <v>35.779353999999998</v>
      </c>
      <c r="Q346" s="44">
        <v>36.195495999999999</v>
      </c>
      <c r="R346" s="44">
        <v>19.167695999999999</v>
      </c>
      <c r="S346" s="44">
        <v>18.858986000000002</v>
      </c>
      <c r="T346" s="44">
        <v>368664</v>
      </c>
      <c r="U346" s="44">
        <v>44955.066405999998</v>
      </c>
      <c r="V346" s="44">
        <v>31614.912109000001</v>
      </c>
      <c r="W346" s="44">
        <v>2777.7558589999999</v>
      </c>
      <c r="X346" s="44">
        <v>44223.773544000003</v>
      </c>
      <c r="Y346" s="44">
        <v>68123.682425999999</v>
      </c>
      <c r="Z346" s="44">
        <v>4535.6094560000001</v>
      </c>
      <c r="AA346" s="44">
        <v>79.169121000000004</v>
      </c>
      <c r="AB346" s="44">
        <v>3.3814739999999999</v>
      </c>
      <c r="AC346" s="44">
        <v>2.192091</v>
      </c>
      <c r="AD346" s="44">
        <v>25056.170751000001</v>
      </c>
    </row>
    <row r="347" spans="1:30" x14ac:dyDescent="0.25">
      <c r="A347">
        <v>346</v>
      </c>
      <c r="B347" t="s">
        <v>101</v>
      </c>
      <c r="C347" t="s">
        <v>102</v>
      </c>
      <c r="D347" t="s">
        <v>103</v>
      </c>
      <c r="E347" t="s">
        <v>104</v>
      </c>
      <c r="F347" s="48">
        <f>VLOOKUP(A347,'TAZ definitions'!$A$1:$E$1902,2,FALSE)</f>
        <v>0</v>
      </c>
      <c r="G347" s="48">
        <f>VLOOKUP(A347,'TAZ definitions'!$A$1:$E$1902,4,FALSE)</f>
        <v>0</v>
      </c>
      <c r="H347" s="44">
        <v>271471</v>
      </c>
      <c r="I347" s="44">
        <v>711153</v>
      </c>
      <c r="J347" s="44">
        <v>36986</v>
      </c>
      <c r="K347" s="44">
        <v>74770</v>
      </c>
      <c r="L347" s="44">
        <v>8272</v>
      </c>
      <c r="M347" s="44">
        <v>53053</v>
      </c>
      <c r="N347" s="44">
        <v>2425</v>
      </c>
      <c r="O347" s="44">
        <v>1349</v>
      </c>
      <c r="P347" s="44">
        <v>49.370685999999999</v>
      </c>
      <c r="Q347" s="44">
        <v>48.348202000000001</v>
      </c>
      <c r="R347" s="44">
        <v>30.143875000000001</v>
      </c>
      <c r="S347" s="44">
        <v>30.276968</v>
      </c>
      <c r="T347" s="44">
        <v>314492.0625</v>
      </c>
      <c r="U347" s="44">
        <v>40683.007812999997</v>
      </c>
      <c r="V347" s="44">
        <v>12653.634765999999</v>
      </c>
      <c r="W347" s="44">
        <v>2319.718018</v>
      </c>
      <c r="X347" s="44">
        <v>109475.500346</v>
      </c>
      <c r="Y347" s="44">
        <v>153726.80588299999</v>
      </c>
      <c r="Z347" s="44">
        <v>9614.0087480000002</v>
      </c>
      <c r="AA347" s="44">
        <v>164.744337</v>
      </c>
      <c r="AB347" s="44">
        <v>5.9600739999999996</v>
      </c>
      <c r="AC347" s="44">
        <v>4.4190849999999999</v>
      </c>
      <c r="AD347" s="44">
        <v>49759.406776000003</v>
      </c>
    </row>
    <row r="348" spans="1:30" x14ac:dyDescent="0.25">
      <c r="A348">
        <v>347</v>
      </c>
      <c r="B348" t="s">
        <v>101</v>
      </c>
      <c r="C348" t="s">
        <v>102</v>
      </c>
      <c r="D348" t="s">
        <v>103</v>
      </c>
      <c r="E348" t="s">
        <v>104</v>
      </c>
      <c r="F348" s="48">
        <f>VLOOKUP(A348,'TAZ definitions'!$A$1:$E$1902,2,FALSE)</f>
        <v>0.3991130820399113</v>
      </c>
      <c r="G348" s="48">
        <f>VLOOKUP(A348,'TAZ definitions'!$A$1:$E$1902,4,FALSE)</f>
        <v>0.42926829268292682</v>
      </c>
      <c r="H348" s="44">
        <v>248443</v>
      </c>
      <c r="I348" s="44">
        <v>841797</v>
      </c>
      <c r="J348" s="44">
        <v>36959</v>
      </c>
      <c r="K348" s="44">
        <v>90832</v>
      </c>
      <c r="L348" s="44">
        <v>8272</v>
      </c>
      <c r="M348" s="44">
        <v>99572</v>
      </c>
      <c r="N348" s="44">
        <v>3034</v>
      </c>
      <c r="O348" s="44">
        <v>3844.8332519999999</v>
      </c>
      <c r="P348" s="44">
        <v>39.599648000000002</v>
      </c>
      <c r="Q348" s="44">
        <v>40.159053999999998</v>
      </c>
      <c r="R348" s="44">
        <v>23.408159000000001</v>
      </c>
      <c r="S348" s="44">
        <v>22.945246000000001</v>
      </c>
      <c r="T348" s="44">
        <v>337788.84375</v>
      </c>
      <c r="U348" s="44">
        <v>45071.074219000002</v>
      </c>
      <c r="V348" s="44">
        <v>22019.740234000001</v>
      </c>
      <c r="W348" s="44">
        <v>3156.0935060000002</v>
      </c>
      <c r="X348" s="44">
        <v>164664.53604199999</v>
      </c>
      <c r="Y348" s="44">
        <v>195573.69782599999</v>
      </c>
      <c r="Z348" s="44">
        <v>18441.409926</v>
      </c>
      <c r="AA348" s="44">
        <v>251.94469699999999</v>
      </c>
      <c r="AB348" s="44">
        <v>12.450647999999999</v>
      </c>
      <c r="AC348" s="44">
        <v>8.0191970000000001</v>
      </c>
      <c r="AD348" s="44">
        <v>90516.992499999993</v>
      </c>
    </row>
    <row r="349" spans="1:30" x14ac:dyDescent="0.25">
      <c r="A349">
        <v>348</v>
      </c>
      <c r="B349" t="s">
        <v>101</v>
      </c>
      <c r="C349" t="s">
        <v>102</v>
      </c>
      <c r="D349" t="s">
        <v>103</v>
      </c>
      <c r="E349" t="s">
        <v>104</v>
      </c>
      <c r="F349" s="48">
        <f>VLOOKUP(A349,'TAZ definitions'!$A$1:$E$1902,2,FALSE)</f>
        <v>0.40314960629921259</v>
      </c>
      <c r="G349" s="48">
        <f>VLOOKUP(A349,'TAZ definitions'!$A$1:$E$1902,4,FALSE)</f>
        <v>0.37127071823204422</v>
      </c>
      <c r="H349" s="44">
        <v>240674</v>
      </c>
      <c r="I349" s="44">
        <v>922877</v>
      </c>
      <c r="J349" s="44">
        <v>37976</v>
      </c>
      <c r="K349" s="44">
        <v>100394</v>
      </c>
      <c r="L349" s="44">
        <v>5045</v>
      </c>
      <c r="M349" s="44">
        <v>159683</v>
      </c>
      <c r="N349" s="44">
        <v>3034</v>
      </c>
      <c r="O349" s="44">
        <v>4981.8334960000002</v>
      </c>
      <c r="P349" s="44">
        <v>35.276249</v>
      </c>
      <c r="Q349" s="44">
        <v>37.348247999999998</v>
      </c>
      <c r="R349" s="44">
        <v>19.702209</v>
      </c>
      <c r="S349" s="44">
        <v>19.581989</v>
      </c>
      <c r="T349" s="44">
        <v>357362.4375</v>
      </c>
      <c r="U349" s="44">
        <v>48652.378905999998</v>
      </c>
      <c r="V349" s="44">
        <v>31495.291015999999</v>
      </c>
      <c r="W349" s="44">
        <v>3367.169922</v>
      </c>
      <c r="X349" s="44">
        <v>410035.97182199999</v>
      </c>
      <c r="Y349" s="44">
        <v>659256.13156300003</v>
      </c>
      <c r="Z349" s="44">
        <v>38527.784311000003</v>
      </c>
      <c r="AA349" s="44">
        <v>652.27723300000002</v>
      </c>
      <c r="AB349" s="44">
        <v>26.193688999999999</v>
      </c>
      <c r="AC349" s="44">
        <v>18.249283999999999</v>
      </c>
      <c r="AD349" s="44">
        <v>204892.796389</v>
      </c>
    </row>
    <row r="350" spans="1:30" x14ac:dyDescent="0.25">
      <c r="A350">
        <v>349</v>
      </c>
      <c r="B350" t="s">
        <v>101</v>
      </c>
      <c r="C350" t="s">
        <v>102</v>
      </c>
      <c r="D350" t="s">
        <v>103</v>
      </c>
      <c r="E350" t="s">
        <v>104</v>
      </c>
      <c r="F350" s="48">
        <f>VLOOKUP(A350,'TAZ definitions'!$A$1:$E$1902,2,FALSE)</f>
        <v>0.56140350877192979</v>
      </c>
      <c r="G350" s="48">
        <f>VLOOKUP(A350,'TAZ definitions'!$A$1:$E$1902,4,FALSE)</f>
        <v>0.66666666666666663</v>
      </c>
      <c r="H350" s="44">
        <v>223660</v>
      </c>
      <c r="I350" s="44">
        <v>777035</v>
      </c>
      <c r="J350" s="44">
        <v>34948</v>
      </c>
      <c r="K350" s="44">
        <v>82054</v>
      </c>
      <c r="L350" s="44">
        <v>5045</v>
      </c>
      <c r="M350" s="44">
        <v>69370</v>
      </c>
      <c r="N350" s="44">
        <v>2956</v>
      </c>
      <c r="O350" s="44">
        <v>2821.5</v>
      </c>
      <c r="P350" s="44">
        <v>45.827213</v>
      </c>
      <c r="Q350" s="44">
        <v>50.548873999999998</v>
      </c>
      <c r="R350" s="44">
        <v>29.021571999999999</v>
      </c>
      <c r="S350" s="44">
        <v>28.273308</v>
      </c>
      <c r="T350" s="44">
        <v>271931.1875</v>
      </c>
      <c r="U350" s="44">
        <v>39057.078125</v>
      </c>
      <c r="V350" s="44">
        <v>10656.101563</v>
      </c>
      <c r="W350" s="44">
        <v>2944.2673340000001</v>
      </c>
      <c r="X350" s="44">
        <v>16294.514950000001</v>
      </c>
      <c r="Y350" s="44">
        <v>22316.652452999999</v>
      </c>
      <c r="Z350" s="44">
        <v>863.35964200000001</v>
      </c>
      <c r="AA350" s="44">
        <v>18.594881999999998</v>
      </c>
      <c r="AB350" s="44">
        <v>0.76702599999999999</v>
      </c>
      <c r="AC350" s="44">
        <v>0.468358</v>
      </c>
      <c r="AD350" s="44">
        <v>5373.0207799999998</v>
      </c>
    </row>
    <row r="351" spans="1:30" x14ac:dyDescent="0.25">
      <c r="A351">
        <v>350</v>
      </c>
      <c r="B351" t="s">
        <v>101</v>
      </c>
      <c r="C351" t="s">
        <v>102</v>
      </c>
      <c r="D351" t="s">
        <v>103</v>
      </c>
      <c r="E351" t="s">
        <v>104</v>
      </c>
      <c r="F351" s="48">
        <f>VLOOKUP(A351,'TAZ definitions'!$A$1:$E$1902,2,FALSE)</f>
        <v>0.98936170212765961</v>
      </c>
      <c r="G351" s="48">
        <f>VLOOKUP(A351,'TAZ definitions'!$A$1:$E$1902,4,FALSE)</f>
        <v>0.69415807560137455</v>
      </c>
      <c r="H351" s="44">
        <v>213396</v>
      </c>
      <c r="I351" s="44">
        <v>296447</v>
      </c>
      <c r="J351" s="44">
        <v>34493</v>
      </c>
      <c r="K351" s="44">
        <v>27908</v>
      </c>
      <c r="L351" s="44">
        <v>4166</v>
      </c>
      <c r="M351" s="44">
        <v>0</v>
      </c>
      <c r="N351" s="44">
        <v>1990</v>
      </c>
      <c r="O351" s="44">
        <v>0</v>
      </c>
      <c r="P351" s="44">
        <v>50.719298999999999</v>
      </c>
      <c r="Q351" s="44">
        <v>48.576065</v>
      </c>
      <c r="R351" s="44">
        <v>19.243635000000001</v>
      </c>
      <c r="S351" s="44">
        <v>18.593449</v>
      </c>
      <c r="T351" s="44">
        <v>222773.921875</v>
      </c>
      <c r="U351" s="44">
        <v>33749.4375</v>
      </c>
      <c r="V351" s="44">
        <v>3695.5844729999999</v>
      </c>
      <c r="W351" s="44">
        <v>1765.2935789999999</v>
      </c>
      <c r="X351" s="44">
        <v>0</v>
      </c>
      <c r="Y351" s="44">
        <v>0</v>
      </c>
      <c r="Z351" s="44">
        <v>0</v>
      </c>
      <c r="AA351" s="44">
        <v>0</v>
      </c>
      <c r="AB351" s="44">
        <v>0</v>
      </c>
      <c r="AC351" s="44">
        <v>0</v>
      </c>
      <c r="AD351" s="44">
        <v>0</v>
      </c>
    </row>
    <row r="352" spans="1:30" x14ac:dyDescent="0.25">
      <c r="A352">
        <v>351</v>
      </c>
      <c r="B352" t="s">
        <v>101</v>
      </c>
      <c r="C352" t="s">
        <v>102</v>
      </c>
      <c r="D352" t="s">
        <v>103</v>
      </c>
      <c r="E352" t="s">
        <v>104</v>
      </c>
      <c r="F352" s="48">
        <f>VLOOKUP(A352,'TAZ definitions'!$A$1:$E$1902,2,FALSE)</f>
        <v>0.80249999999999999</v>
      </c>
      <c r="G352" s="48">
        <f>VLOOKUP(A352,'TAZ definitions'!$A$1:$E$1902,4,FALSE)</f>
        <v>0.73750000000000004</v>
      </c>
      <c r="H352" s="44">
        <v>215953</v>
      </c>
      <c r="I352" s="44">
        <v>599178</v>
      </c>
      <c r="J352" s="44">
        <v>36374</v>
      </c>
      <c r="K352" s="44">
        <v>58824</v>
      </c>
      <c r="L352" s="44">
        <v>5318</v>
      </c>
      <c r="M352" s="44">
        <v>31727</v>
      </c>
      <c r="N352" s="44">
        <v>1990</v>
      </c>
      <c r="O352" s="44">
        <v>328</v>
      </c>
      <c r="P352" s="44">
        <v>44.494255000000003</v>
      </c>
      <c r="Q352" s="44">
        <v>46.512123000000003</v>
      </c>
      <c r="R352" s="44">
        <v>19.474142000000001</v>
      </c>
      <c r="S352" s="44">
        <v>19.451321</v>
      </c>
      <c r="T352" s="44">
        <v>258610.421875</v>
      </c>
      <c r="U352" s="44">
        <v>38872.945312999997</v>
      </c>
      <c r="V352" s="44">
        <v>8257.6308590000008</v>
      </c>
      <c r="W352" s="44">
        <v>1805</v>
      </c>
      <c r="X352" s="44">
        <v>131564.74851800001</v>
      </c>
      <c r="Y352" s="44">
        <v>225073.88701999999</v>
      </c>
      <c r="Z352" s="44">
        <v>9021.6161990000001</v>
      </c>
      <c r="AA352" s="44">
        <v>203.363978</v>
      </c>
      <c r="AB352" s="44">
        <v>8.1228960000000008</v>
      </c>
      <c r="AC352" s="44">
        <v>4.9788940000000004</v>
      </c>
      <c r="AD352" s="44">
        <v>57268.634422000003</v>
      </c>
    </row>
    <row r="353" spans="1:30" x14ac:dyDescent="0.25">
      <c r="A353">
        <v>352</v>
      </c>
      <c r="B353" t="s">
        <v>101</v>
      </c>
      <c r="C353" t="s">
        <v>102</v>
      </c>
      <c r="D353" t="s">
        <v>103</v>
      </c>
      <c r="E353" t="s">
        <v>104</v>
      </c>
      <c r="F353" s="48">
        <f>VLOOKUP(A353,'TAZ definitions'!$A$1:$E$1902,2,FALSE)</f>
        <v>0.98408186469584991</v>
      </c>
      <c r="G353" s="48">
        <f>VLOOKUP(A353,'TAZ definitions'!$A$1:$E$1902,4,FALSE)</f>
        <v>0.64084507042253525</v>
      </c>
      <c r="H353" s="44">
        <v>215561</v>
      </c>
      <c r="I353" s="44">
        <v>664134</v>
      </c>
      <c r="J353" s="44">
        <v>36083</v>
      </c>
      <c r="K353" s="44">
        <v>65372</v>
      </c>
      <c r="L353" s="44">
        <v>5318</v>
      </c>
      <c r="M353" s="44">
        <v>36101</v>
      </c>
      <c r="N353" s="44">
        <v>2153</v>
      </c>
      <c r="O353" s="44">
        <v>1425</v>
      </c>
      <c r="P353" s="44">
        <v>40.325133999999998</v>
      </c>
      <c r="Q353" s="44">
        <v>44.794006000000003</v>
      </c>
      <c r="R353" s="44">
        <v>20.218613000000001</v>
      </c>
      <c r="S353" s="44">
        <v>19.870242999999999</v>
      </c>
      <c r="T353" s="44">
        <v>268589.15625</v>
      </c>
      <c r="U353" s="44">
        <v>39545.40625</v>
      </c>
      <c r="V353" s="44">
        <v>8957.0205079999996</v>
      </c>
      <c r="W353" s="44">
        <v>2066.9392090000001</v>
      </c>
      <c r="X353" s="44">
        <v>127013.386375</v>
      </c>
      <c r="Y353" s="44">
        <v>189461.68437100001</v>
      </c>
      <c r="Z353" s="44">
        <v>11571.40445</v>
      </c>
      <c r="AA353" s="44">
        <v>201.49468400000001</v>
      </c>
      <c r="AB353" s="44">
        <v>7.1271110000000002</v>
      </c>
      <c r="AC353" s="44">
        <v>5.382644</v>
      </c>
      <c r="AD353" s="44">
        <v>60793.812362999997</v>
      </c>
    </row>
    <row r="354" spans="1:30" x14ac:dyDescent="0.25">
      <c r="A354">
        <v>353</v>
      </c>
      <c r="B354" t="s">
        <v>101</v>
      </c>
      <c r="C354" t="s">
        <v>102</v>
      </c>
      <c r="D354" t="s">
        <v>103</v>
      </c>
      <c r="E354" t="s">
        <v>104</v>
      </c>
      <c r="F354" s="48">
        <f>VLOOKUP(A354,'TAZ definitions'!$A$1:$E$1902,2,FALSE)</f>
        <v>0.69346978557504868</v>
      </c>
      <c r="G354" s="48">
        <f>VLOOKUP(A354,'TAZ definitions'!$A$1:$E$1902,4,FALSE)</f>
        <v>0.38743455497382201</v>
      </c>
      <c r="H354" s="44">
        <v>572264</v>
      </c>
      <c r="I354" s="44">
        <v>895981</v>
      </c>
      <c r="J354" s="44">
        <v>71004</v>
      </c>
      <c r="K354" s="44">
        <v>96219</v>
      </c>
      <c r="L354" s="44">
        <v>24398</v>
      </c>
      <c r="M354" s="44">
        <v>62952</v>
      </c>
      <c r="N354" s="44">
        <v>2399</v>
      </c>
      <c r="O354" s="44">
        <v>1366</v>
      </c>
      <c r="P354" s="44">
        <v>35.791420000000002</v>
      </c>
      <c r="Q354" s="44">
        <v>38.004677000000001</v>
      </c>
      <c r="R354" s="44">
        <v>17.680008000000001</v>
      </c>
      <c r="S354" s="44">
        <v>18.162307999999999</v>
      </c>
      <c r="T354" s="44">
        <v>629044.875</v>
      </c>
      <c r="U354" s="44">
        <v>75426.789063000004</v>
      </c>
      <c r="V354" s="44">
        <v>31160.482422000001</v>
      </c>
      <c r="W354" s="44">
        <v>2217.8088379999999</v>
      </c>
      <c r="X354" s="44">
        <v>215316.19881</v>
      </c>
      <c r="Y354" s="44">
        <v>268622.17280900001</v>
      </c>
      <c r="Z354" s="44">
        <v>27370.910478999998</v>
      </c>
      <c r="AA354" s="44">
        <v>352.56356799999998</v>
      </c>
      <c r="AB354" s="44">
        <v>13.324901000000001</v>
      </c>
      <c r="AC354" s="44">
        <v>11.162127</v>
      </c>
      <c r="AD354" s="44">
        <v>120825.301418</v>
      </c>
    </row>
    <row r="355" spans="1:30" x14ac:dyDescent="0.25">
      <c r="A355">
        <v>354</v>
      </c>
      <c r="B355" t="s">
        <v>101</v>
      </c>
      <c r="C355" t="s">
        <v>102</v>
      </c>
      <c r="D355" t="s">
        <v>103</v>
      </c>
      <c r="E355" t="s">
        <v>104</v>
      </c>
      <c r="F355" s="48">
        <f>VLOOKUP(A355,'TAZ definitions'!$A$1:$E$1902,2,FALSE)</f>
        <v>0.53469387755102038</v>
      </c>
      <c r="G355" s="48">
        <f>VLOOKUP(A355,'TAZ definitions'!$A$1:$E$1902,4,FALSE)</f>
        <v>0.39743589743589741</v>
      </c>
      <c r="H355" s="44">
        <v>562106</v>
      </c>
      <c r="I355" s="44">
        <v>933974</v>
      </c>
      <c r="J355" s="44">
        <v>69662</v>
      </c>
      <c r="K355" s="44">
        <v>103716</v>
      </c>
      <c r="L355" s="44">
        <v>23844</v>
      </c>
      <c r="M355" s="44">
        <v>167243</v>
      </c>
      <c r="N355" s="44">
        <v>1590</v>
      </c>
      <c r="O355" s="44">
        <v>1344</v>
      </c>
      <c r="P355" s="44">
        <v>32.434382999999997</v>
      </c>
      <c r="Q355" s="44">
        <v>33.84816</v>
      </c>
      <c r="R355" s="44">
        <v>17.925915</v>
      </c>
      <c r="S355" s="44">
        <v>18.542793</v>
      </c>
      <c r="T355" s="44">
        <v>631161.125</v>
      </c>
      <c r="U355" s="44">
        <v>75985.757813000004</v>
      </c>
      <c r="V355" s="44">
        <v>50472.914062999997</v>
      </c>
      <c r="W355" s="44">
        <v>1544.318237</v>
      </c>
      <c r="X355" s="44">
        <v>29068.129695</v>
      </c>
      <c r="Y355" s="44">
        <v>40910.544191000001</v>
      </c>
      <c r="Z355" s="44">
        <v>2828.443111</v>
      </c>
      <c r="AA355" s="44">
        <v>48.857095999999999</v>
      </c>
      <c r="AB355" s="44">
        <v>2.2881710000000002</v>
      </c>
      <c r="AC355" s="44">
        <v>1.465767</v>
      </c>
      <c r="AD355" s="44">
        <v>16529.981284000001</v>
      </c>
    </row>
    <row r="356" spans="1:30" x14ac:dyDescent="0.25">
      <c r="A356">
        <v>355</v>
      </c>
      <c r="B356" t="s">
        <v>101</v>
      </c>
      <c r="C356" t="s">
        <v>102</v>
      </c>
      <c r="D356" t="s">
        <v>103</v>
      </c>
      <c r="E356" t="s">
        <v>104</v>
      </c>
      <c r="F356" s="48">
        <f>VLOOKUP(A356,'TAZ definitions'!$A$1:$E$1902,2,FALSE)</f>
        <v>0</v>
      </c>
      <c r="G356" s="48">
        <f>VLOOKUP(A356,'TAZ definitions'!$A$1:$E$1902,4,FALSE)</f>
        <v>0</v>
      </c>
      <c r="H356" s="44">
        <v>603840</v>
      </c>
      <c r="I356" s="44">
        <v>931825</v>
      </c>
      <c r="J356" s="44">
        <v>70136</v>
      </c>
      <c r="K356" s="44">
        <v>103624</v>
      </c>
      <c r="L356" s="44">
        <v>25983</v>
      </c>
      <c r="M356" s="44">
        <v>170470</v>
      </c>
      <c r="N356" s="44">
        <v>1635</v>
      </c>
      <c r="O356" s="44">
        <v>1529</v>
      </c>
      <c r="P356" s="44">
        <v>33.502620999999998</v>
      </c>
      <c r="Q356" s="44">
        <v>34.163795</v>
      </c>
      <c r="R356" s="44">
        <v>25.249082999999999</v>
      </c>
      <c r="S356" s="44">
        <v>25.274381999999999</v>
      </c>
      <c r="T356" s="44">
        <v>661875.6875</v>
      </c>
      <c r="U356" s="44">
        <v>76061.570313000004</v>
      </c>
      <c r="V356" s="44">
        <v>51549.429687999997</v>
      </c>
      <c r="W356" s="44">
        <v>1616.2436520000001</v>
      </c>
      <c r="X356" s="44">
        <v>128589.762971</v>
      </c>
      <c r="Y356" s="44">
        <v>219673.035217</v>
      </c>
      <c r="Z356" s="44">
        <v>16045.056482</v>
      </c>
      <c r="AA356" s="44">
        <v>253.87576899999999</v>
      </c>
      <c r="AB356" s="44">
        <v>10.007115000000001</v>
      </c>
      <c r="AC356" s="44">
        <v>7.2757459999999998</v>
      </c>
      <c r="AD356" s="44">
        <v>81553.832553999993</v>
      </c>
    </row>
    <row r="357" spans="1:30" x14ac:dyDescent="0.25">
      <c r="A357">
        <v>356</v>
      </c>
      <c r="B357" t="s">
        <v>101</v>
      </c>
      <c r="C357" t="s">
        <v>102</v>
      </c>
      <c r="D357" t="s">
        <v>103</v>
      </c>
      <c r="E357" t="s">
        <v>104</v>
      </c>
      <c r="F357" s="48">
        <f>VLOOKUP(A357,'TAZ definitions'!$A$1:$E$1902,2,FALSE)</f>
        <v>0.66804846938775508</v>
      </c>
      <c r="G357" s="48">
        <f>VLOOKUP(A357,'TAZ definitions'!$A$1:$E$1902,4,FALSE)</f>
        <v>0.66613290632506006</v>
      </c>
      <c r="H357" s="44">
        <v>483889</v>
      </c>
      <c r="I357" s="44">
        <v>879281</v>
      </c>
      <c r="J357" s="44">
        <v>55956</v>
      </c>
      <c r="K357" s="44">
        <v>94453</v>
      </c>
      <c r="L357" s="44">
        <v>20617</v>
      </c>
      <c r="M357" s="44">
        <v>81684</v>
      </c>
      <c r="N357" s="44">
        <v>1414</v>
      </c>
      <c r="O357" s="44">
        <v>1181</v>
      </c>
      <c r="P357" s="44">
        <v>35.353146000000002</v>
      </c>
      <c r="Q357" s="44">
        <v>36.090454000000001</v>
      </c>
      <c r="R357" s="44">
        <v>19.069174</v>
      </c>
      <c r="S357" s="44">
        <v>18.832910999999999</v>
      </c>
      <c r="T357" s="44">
        <v>543226.5</v>
      </c>
      <c r="U357" s="44">
        <v>61733.34375</v>
      </c>
      <c r="V357" s="44">
        <v>29781.488281000002</v>
      </c>
      <c r="W357" s="44">
        <v>1379.0329589999999</v>
      </c>
      <c r="X357" s="44">
        <v>0</v>
      </c>
      <c r="Y357" s="44">
        <v>2626.5869969999999</v>
      </c>
      <c r="Z357" s="44">
        <v>131.96476799999999</v>
      </c>
      <c r="AA357" s="44">
        <v>2.6544219999999998</v>
      </c>
      <c r="AB357" s="44">
        <v>9.1925000000000007E-2</v>
      </c>
      <c r="AC357" s="44">
        <v>6.5033999999999995E-2</v>
      </c>
      <c r="AD357" s="44">
        <v>745.931558</v>
      </c>
    </row>
    <row r="358" spans="1:30" x14ac:dyDescent="0.25">
      <c r="A358">
        <v>357</v>
      </c>
      <c r="B358" t="s">
        <v>101</v>
      </c>
      <c r="C358" t="s">
        <v>102</v>
      </c>
      <c r="D358" t="s">
        <v>103</v>
      </c>
      <c r="E358" t="s">
        <v>104</v>
      </c>
      <c r="F358" s="48">
        <f>VLOOKUP(A358,'TAZ definitions'!$A$1:$E$1902,2,FALSE)</f>
        <v>0</v>
      </c>
      <c r="G358" s="48">
        <f>VLOOKUP(A358,'TAZ definitions'!$A$1:$E$1902,4,FALSE)</f>
        <v>0</v>
      </c>
      <c r="H358" s="44">
        <v>387259</v>
      </c>
      <c r="I358" s="44">
        <v>816287</v>
      </c>
      <c r="J358" s="44">
        <v>46200</v>
      </c>
      <c r="K358" s="44">
        <v>88126</v>
      </c>
      <c r="L358" s="44">
        <v>20617</v>
      </c>
      <c r="M358" s="44">
        <v>32538</v>
      </c>
      <c r="N358" s="44">
        <v>266</v>
      </c>
      <c r="O358" s="44">
        <v>419</v>
      </c>
      <c r="P358" s="44">
        <v>49.582489000000002</v>
      </c>
      <c r="Q358" s="44">
        <v>51.080058999999999</v>
      </c>
      <c r="R358" s="44">
        <v>34.925986999999999</v>
      </c>
      <c r="S358" s="44">
        <v>34.338535</v>
      </c>
      <c r="T358" s="44">
        <v>422175.15625</v>
      </c>
      <c r="U358" s="44">
        <v>49612.121094000002</v>
      </c>
      <c r="V358" s="44">
        <v>21587.181640999999</v>
      </c>
      <c r="W358" s="44">
        <v>278.45178199999998</v>
      </c>
      <c r="X358" s="44">
        <v>61015.527822999997</v>
      </c>
      <c r="Y358" s="44">
        <v>103112.876445</v>
      </c>
      <c r="Z358" s="44">
        <v>8288.5729040000006</v>
      </c>
      <c r="AA358" s="44">
        <v>124.49006900000001</v>
      </c>
      <c r="AB358" s="44">
        <v>4.1638989999999998</v>
      </c>
      <c r="AC358" s="44">
        <v>3.7417250000000002</v>
      </c>
      <c r="AD358" s="44">
        <v>40548.771982999999</v>
      </c>
    </row>
    <row r="359" spans="1:30" x14ac:dyDescent="0.25">
      <c r="A359">
        <v>358</v>
      </c>
      <c r="B359" t="s">
        <v>101</v>
      </c>
      <c r="C359" t="s">
        <v>102</v>
      </c>
      <c r="D359" t="s">
        <v>103</v>
      </c>
      <c r="E359" t="s">
        <v>104</v>
      </c>
      <c r="F359" s="48">
        <f>VLOOKUP(A359,'TAZ definitions'!$A$1:$E$1902,2,FALSE)</f>
        <v>0.3956228956228956</v>
      </c>
      <c r="G359" s="48">
        <f>VLOOKUP(A359,'TAZ definitions'!$A$1:$E$1902,4,FALSE)</f>
        <v>0.66666666666666663</v>
      </c>
      <c r="H359" s="44">
        <v>492979</v>
      </c>
      <c r="I359" s="44">
        <v>890777</v>
      </c>
      <c r="J359" s="44">
        <v>56833</v>
      </c>
      <c r="K359" s="44">
        <v>95561</v>
      </c>
      <c r="L359" s="44">
        <v>20617</v>
      </c>
      <c r="M359" s="44">
        <v>87163</v>
      </c>
      <c r="N359" s="44">
        <v>1414</v>
      </c>
      <c r="O359" s="44">
        <v>1181</v>
      </c>
      <c r="P359" s="44">
        <v>37.544398999999999</v>
      </c>
      <c r="Q359" s="44">
        <v>38.136474999999997</v>
      </c>
      <c r="R359" s="44">
        <v>23.284761</v>
      </c>
      <c r="S359" s="44">
        <v>23.691573999999999</v>
      </c>
      <c r="T359" s="44">
        <v>547122.9375</v>
      </c>
      <c r="U359" s="44">
        <v>62104.230469000002</v>
      </c>
      <c r="V359" s="44">
        <v>29674.513672000001</v>
      </c>
      <c r="W359" s="44">
        <v>1382.286499</v>
      </c>
      <c r="X359" s="44">
        <v>98071.298301000003</v>
      </c>
      <c r="Y359" s="44">
        <v>225219.60530900001</v>
      </c>
      <c r="Z359" s="44">
        <v>15454.969048999999</v>
      </c>
      <c r="AA359" s="44">
        <v>244.092521</v>
      </c>
      <c r="AB359" s="44">
        <v>8.7959770000000006</v>
      </c>
      <c r="AC359" s="44">
        <v>6.7564500000000001</v>
      </c>
      <c r="AD359" s="44">
        <v>75359.516900000002</v>
      </c>
    </row>
    <row r="360" spans="1:30" x14ac:dyDescent="0.25">
      <c r="A360">
        <v>359</v>
      </c>
      <c r="B360" t="s">
        <v>101</v>
      </c>
      <c r="C360" t="s">
        <v>102</v>
      </c>
      <c r="D360" t="s">
        <v>103</v>
      </c>
      <c r="E360" t="s">
        <v>104</v>
      </c>
      <c r="F360" s="48">
        <f>VLOOKUP(A360,'TAZ definitions'!$A$1:$E$1902,2,FALSE)</f>
        <v>0</v>
      </c>
      <c r="G360" s="48">
        <f>VLOOKUP(A360,'TAZ definitions'!$A$1:$E$1902,4,FALSE)</f>
        <v>0</v>
      </c>
      <c r="H360" s="44">
        <v>595794</v>
      </c>
      <c r="I360" s="44">
        <v>955907</v>
      </c>
      <c r="J360" s="44">
        <v>68973</v>
      </c>
      <c r="K360" s="44">
        <v>107233</v>
      </c>
      <c r="L360" s="44">
        <v>25983</v>
      </c>
      <c r="M360" s="44">
        <v>211319</v>
      </c>
      <c r="N360" s="44">
        <v>1635</v>
      </c>
      <c r="O360" s="44">
        <v>2602.5</v>
      </c>
      <c r="P360" s="44">
        <v>32.529998999999997</v>
      </c>
      <c r="Q360" s="44">
        <v>33.083950000000002</v>
      </c>
      <c r="R360" s="44">
        <v>29.138403</v>
      </c>
      <c r="S360" s="44">
        <v>29.757572</v>
      </c>
      <c r="T360" s="44">
        <v>669539.125</v>
      </c>
      <c r="U360" s="44">
        <v>76808.015625</v>
      </c>
      <c r="V360" s="44">
        <v>63936.742187999997</v>
      </c>
      <c r="W360" s="44">
        <v>1833.127808</v>
      </c>
      <c r="X360" s="44">
        <v>999969.739894</v>
      </c>
      <c r="Y360" s="44">
        <v>1204100.0675600001</v>
      </c>
      <c r="Z360" s="44">
        <v>62109.297025</v>
      </c>
      <c r="AA360" s="44">
        <v>1194.1051259999999</v>
      </c>
      <c r="AB360" s="44">
        <v>54.004058000000001</v>
      </c>
      <c r="AC360" s="44">
        <v>31.180319999999998</v>
      </c>
      <c r="AD360" s="44">
        <v>359094.73285099998</v>
      </c>
    </row>
    <row r="361" spans="1:30" x14ac:dyDescent="0.25">
      <c r="A361">
        <v>360</v>
      </c>
      <c r="B361" t="s">
        <v>101</v>
      </c>
      <c r="C361" t="s">
        <v>102</v>
      </c>
      <c r="D361" t="s">
        <v>103</v>
      </c>
      <c r="E361" t="s">
        <v>104</v>
      </c>
      <c r="F361" s="48">
        <f>VLOOKUP(A361,'TAZ definitions'!$A$1:$E$1902,2,FALSE)</f>
        <v>0.15715344699777614</v>
      </c>
      <c r="G361" s="48">
        <f>VLOOKUP(A361,'TAZ definitions'!$A$1:$E$1902,4,FALSE)</f>
        <v>0.37747336377473362</v>
      </c>
      <c r="H361" s="44">
        <v>328721</v>
      </c>
      <c r="I361" s="44">
        <v>913009</v>
      </c>
      <c r="J361" s="44">
        <v>40091</v>
      </c>
      <c r="K361" s="44">
        <v>99100</v>
      </c>
      <c r="L361" s="44">
        <v>1885</v>
      </c>
      <c r="M361" s="44">
        <v>154744</v>
      </c>
      <c r="N361" s="44">
        <v>1188</v>
      </c>
      <c r="O361" s="44">
        <v>1366</v>
      </c>
      <c r="P361" s="44">
        <v>35.155552</v>
      </c>
      <c r="Q361" s="44">
        <v>36.127968000000003</v>
      </c>
      <c r="R361" s="44">
        <v>20.270354999999999</v>
      </c>
      <c r="S361" s="44">
        <v>19.139811000000002</v>
      </c>
      <c r="T361" s="44">
        <v>419560.34375</v>
      </c>
      <c r="U361" s="44">
        <v>49265.132812999997</v>
      </c>
      <c r="V361" s="44">
        <v>25650.007813</v>
      </c>
      <c r="W361" s="44">
        <v>1215.673706</v>
      </c>
      <c r="X361" s="44">
        <v>1025444.923612</v>
      </c>
      <c r="Y361" s="44">
        <v>1091006.3828110001</v>
      </c>
      <c r="Z361" s="44">
        <v>82292.094408999998</v>
      </c>
      <c r="AA361" s="44">
        <v>1185.1635510000001</v>
      </c>
      <c r="AB361" s="44">
        <v>48.354557999999997</v>
      </c>
      <c r="AC361" s="44">
        <v>36.873860000000001</v>
      </c>
      <c r="AD361" s="44">
        <v>405817.62790000002</v>
      </c>
    </row>
    <row r="362" spans="1:30" x14ac:dyDescent="0.25">
      <c r="A362">
        <v>361</v>
      </c>
      <c r="B362" t="s">
        <v>101</v>
      </c>
      <c r="C362" t="s">
        <v>102</v>
      </c>
      <c r="D362" t="s">
        <v>103</v>
      </c>
      <c r="E362" t="s">
        <v>104</v>
      </c>
      <c r="F362" s="48">
        <f>VLOOKUP(A362,'TAZ definitions'!$A$1:$E$1902,2,FALSE)</f>
        <v>0.53780487804878052</v>
      </c>
      <c r="G362" s="48">
        <f>VLOOKUP(A362,'TAZ definitions'!$A$1:$E$1902,4,FALSE)</f>
        <v>0.34415584415584416</v>
      </c>
      <c r="H362" s="44">
        <v>466491</v>
      </c>
      <c r="I362" s="44">
        <v>924956</v>
      </c>
      <c r="J362" s="44">
        <v>57916</v>
      </c>
      <c r="K362" s="44">
        <v>101621</v>
      </c>
      <c r="L362" s="44">
        <v>23844</v>
      </c>
      <c r="M362" s="44">
        <v>154744</v>
      </c>
      <c r="N362" s="44">
        <v>1753</v>
      </c>
      <c r="O362" s="44">
        <v>919</v>
      </c>
      <c r="P362" s="44">
        <v>35.187961999999999</v>
      </c>
      <c r="Q362" s="44">
        <v>36.662716000000003</v>
      </c>
      <c r="R362" s="44">
        <v>18.224747000000001</v>
      </c>
      <c r="S362" s="44">
        <v>18.469584999999999</v>
      </c>
      <c r="T362" s="44">
        <v>547066.75</v>
      </c>
      <c r="U362" s="44">
        <v>65597.210938000004</v>
      </c>
      <c r="V362" s="44">
        <v>46849.820312999997</v>
      </c>
      <c r="W362" s="44">
        <v>1606.4235839999999</v>
      </c>
      <c r="X362" s="44">
        <v>72099.840855000002</v>
      </c>
      <c r="Y362" s="44">
        <v>92258.66459</v>
      </c>
      <c r="Z362" s="44">
        <v>8542.1687199999997</v>
      </c>
      <c r="AA362" s="44">
        <v>119.624279</v>
      </c>
      <c r="AB362" s="44">
        <v>4.7662880000000003</v>
      </c>
      <c r="AC362" s="44">
        <v>3.7824430000000002</v>
      </c>
      <c r="AD362" s="44">
        <v>41181.638147999998</v>
      </c>
    </row>
    <row r="363" spans="1:30" x14ac:dyDescent="0.25">
      <c r="A363">
        <v>362</v>
      </c>
      <c r="B363" t="s">
        <v>101</v>
      </c>
      <c r="C363" t="s">
        <v>102</v>
      </c>
      <c r="D363" t="s">
        <v>103</v>
      </c>
      <c r="E363" t="s">
        <v>104</v>
      </c>
      <c r="F363" s="48">
        <f>VLOOKUP(A363,'TAZ definitions'!$A$1:$E$1902,2,FALSE)</f>
        <v>0.7431229773462783</v>
      </c>
      <c r="G363" s="48">
        <f>VLOOKUP(A363,'TAZ definitions'!$A$1:$E$1902,4,FALSE)</f>
        <v>0.45517241379310347</v>
      </c>
      <c r="H363" s="44">
        <v>323644</v>
      </c>
      <c r="I363" s="44">
        <v>807206</v>
      </c>
      <c r="J363" s="44">
        <v>40182</v>
      </c>
      <c r="K363" s="44">
        <v>86617</v>
      </c>
      <c r="L363" s="44">
        <v>5112</v>
      </c>
      <c r="M363" s="44">
        <v>31216</v>
      </c>
      <c r="N363" s="44">
        <v>1143</v>
      </c>
      <c r="O363" s="44">
        <v>174</v>
      </c>
      <c r="P363" s="44">
        <v>41.582489000000002</v>
      </c>
      <c r="Q363" s="44">
        <v>43.433632000000003</v>
      </c>
      <c r="R363" s="44">
        <v>18.515139000000001</v>
      </c>
      <c r="S363" s="44">
        <v>18.733635</v>
      </c>
      <c r="T363" s="44">
        <v>383493.375</v>
      </c>
      <c r="U363" s="44">
        <v>45929.15625</v>
      </c>
      <c r="V363" s="44">
        <v>8342.8330079999996</v>
      </c>
      <c r="W363" s="44">
        <v>1023.069031</v>
      </c>
      <c r="X363" s="44">
        <v>121166.75855</v>
      </c>
      <c r="Y363" s="44">
        <v>159163.24653800001</v>
      </c>
      <c r="Z363" s="44">
        <v>15017.623004999999</v>
      </c>
      <c r="AA363" s="44">
        <v>196.64267599999999</v>
      </c>
      <c r="AB363" s="44">
        <v>6.9442149999999998</v>
      </c>
      <c r="AC363" s="44">
        <v>5.9571120000000004</v>
      </c>
      <c r="AD363" s="44">
        <v>64600.721075000001</v>
      </c>
    </row>
    <row r="364" spans="1:30" x14ac:dyDescent="0.25">
      <c r="A364">
        <v>363</v>
      </c>
      <c r="B364" t="s">
        <v>101</v>
      </c>
      <c r="C364" t="s">
        <v>102</v>
      </c>
      <c r="D364" t="s">
        <v>103</v>
      </c>
      <c r="E364" t="s">
        <v>104</v>
      </c>
      <c r="F364" s="48">
        <f>VLOOKUP(A364,'TAZ definitions'!$A$1:$E$1902,2,FALSE)</f>
        <v>0.64279766860949206</v>
      </c>
      <c r="G364" s="48">
        <f>VLOOKUP(A364,'TAZ definitions'!$A$1:$E$1902,4,FALSE)</f>
        <v>0.3783783783783784</v>
      </c>
      <c r="H364" s="44">
        <v>342078</v>
      </c>
      <c r="I364" s="44">
        <v>906184</v>
      </c>
      <c r="J364" s="44">
        <v>41821</v>
      </c>
      <c r="K364" s="44">
        <v>97606</v>
      </c>
      <c r="L364" s="44">
        <v>5112</v>
      </c>
      <c r="M364" s="44">
        <v>154744</v>
      </c>
      <c r="N364" s="44">
        <v>1188</v>
      </c>
      <c r="O364" s="44">
        <v>1366</v>
      </c>
      <c r="P364" s="44">
        <v>36.921692</v>
      </c>
      <c r="Q364" s="44">
        <v>37.725268999999997</v>
      </c>
      <c r="R364" s="44">
        <v>20.195032000000001</v>
      </c>
      <c r="S364" s="44">
        <v>20.176268</v>
      </c>
      <c r="T364" s="44">
        <v>418098.09375</v>
      </c>
      <c r="U364" s="44">
        <v>49338.703125</v>
      </c>
      <c r="V364" s="44">
        <v>25276.71875</v>
      </c>
      <c r="W364" s="44">
        <v>1211.9876710000001</v>
      </c>
      <c r="X364" s="44">
        <v>92006.978768000001</v>
      </c>
      <c r="Y364" s="44">
        <v>124732.400587</v>
      </c>
      <c r="Z364" s="44">
        <v>10519.846577</v>
      </c>
      <c r="AA364" s="44">
        <v>152.202383</v>
      </c>
      <c r="AB364" s="44">
        <v>5.6058969999999997</v>
      </c>
      <c r="AC364" s="44">
        <v>4.4791150000000002</v>
      </c>
      <c r="AD364" s="44">
        <v>49272.494177</v>
      </c>
    </row>
    <row r="365" spans="1:30" x14ac:dyDescent="0.25">
      <c r="A365">
        <v>364</v>
      </c>
      <c r="B365" t="s">
        <v>101</v>
      </c>
      <c r="C365" t="s">
        <v>102</v>
      </c>
      <c r="D365" t="s">
        <v>103</v>
      </c>
      <c r="E365" t="s">
        <v>104</v>
      </c>
      <c r="F365" s="48">
        <f>VLOOKUP(A365,'TAZ definitions'!$A$1:$E$1902,2,FALSE)</f>
        <v>0.95009535918626831</v>
      </c>
      <c r="G365" s="48">
        <f>VLOOKUP(A365,'TAZ definitions'!$A$1:$E$1902,4,FALSE)</f>
        <v>0.50877192982456143</v>
      </c>
      <c r="H365" s="44">
        <v>325704</v>
      </c>
      <c r="I365" s="44">
        <v>788590</v>
      </c>
      <c r="J365" s="44">
        <v>40854</v>
      </c>
      <c r="K365" s="44">
        <v>85361</v>
      </c>
      <c r="L365" s="44">
        <v>5908</v>
      </c>
      <c r="M365" s="44">
        <v>31216</v>
      </c>
      <c r="N365" s="44">
        <v>1741</v>
      </c>
      <c r="O365" s="44">
        <v>174</v>
      </c>
      <c r="P365" s="44">
        <v>42.209240000000001</v>
      </c>
      <c r="Q365" s="44">
        <v>42.901122999999998</v>
      </c>
      <c r="R365" s="44">
        <v>18.098223000000001</v>
      </c>
      <c r="S365" s="44">
        <v>18.077379000000001</v>
      </c>
      <c r="T365" s="44">
        <v>382278.25</v>
      </c>
      <c r="U365" s="44">
        <v>46293.675780999998</v>
      </c>
      <c r="V365" s="44">
        <v>9001.1621090000008</v>
      </c>
      <c r="W365" s="44">
        <v>1549.4801030000001</v>
      </c>
      <c r="X365" s="44">
        <v>118188.87776</v>
      </c>
      <c r="Y365" s="44">
        <v>155484.89112700001</v>
      </c>
      <c r="Z365" s="44">
        <v>14803.914358</v>
      </c>
      <c r="AA365" s="44">
        <v>196.79618600000001</v>
      </c>
      <c r="AB365" s="44">
        <v>6.5971590000000004</v>
      </c>
      <c r="AC365" s="44">
        <v>5.9724769999999996</v>
      </c>
      <c r="AD365" s="44">
        <v>63944.828547999998</v>
      </c>
    </row>
    <row r="366" spans="1:30" x14ac:dyDescent="0.25">
      <c r="A366">
        <v>365</v>
      </c>
      <c r="B366" t="s">
        <v>101</v>
      </c>
      <c r="C366" t="s">
        <v>102</v>
      </c>
      <c r="D366" t="s">
        <v>103</v>
      </c>
      <c r="E366" t="s">
        <v>104</v>
      </c>
      <c r="F366" s="48">
        <f>VLOOKUP(A366,'TAZ definitions'!$A$1:$E$1902,2,FALSE)</f>
        <v>0.871786197564276</v>
      </c>
      <c r="G366" s="48">
        <f>VLOOKUP(A366,'TAZ definitions'!$A$1:$E$1902,4,FALSE)</f>
        <v>0.53908629441624367</v>
      </c>
      <c r="H366" s="44">
        <v>243415</v>
      </c>
      <c r="I366" s="44">
        <v>867274</v>
      </c>
      <c r="J366" s="44">
        <v>33243</v>
      </c>
      <c r="K366" s="44">
        <v>92549</v>
      </c>
      <c r="L366" s="44">
        <v>1885</v>
      </c>
      <c r="M366" s="44">
        <v>79158</v>
      </c>
      <c r="N366" s="44">
        <v>1188</v>
      </c>
      <c r="O366" s="44">
        <v>919</v>
      </c>
      <c r="P366" s="44">
        <v>39.639004</v>
      </c>
      <c r="Q366" s="44">
        <v>40.114182</v>
      </c>
      <c r="R366" s="44">
        <v>19.852243000000001</v>
      </c>
      <c r="S366" s="44">
        <v>19.793399999999998</v>
      </c>
      <c r="T366" s="44">
        <v>309655.65625</v>
      </c>
      <c r="U366" s="44">
        <v>39540.042969000002</v>
      </c>
      <c r="V366" s="44">
        <v>10089.759765999999</v>
      </c>
      <c r="W366" s="44">
        <v>1159.437866</v>
      </c>
      <c r="X366" s="44">
        <v>185946.46722600001</v>
      </c>
      <c r="Y366" s="44">
        <v>239502.49757400001</v>
      </c>
      <c r="Z366" s="44">
        <v>19898.522236000001</v>
      </c>
      <c r="AA366" s="44">
        <v>280.55735800000002</v>
      </c>
      <c r="AB366" s="44">
        <v>10.345924</v>
      </c>
      <c r="AC366" s="44">
        <v>8.1719109999999997</v>
      </c>
      <c r="AD366" s="44">
        <v>90227.588147999995</v>
      </c>
    </row>
    <row r="367" spans="1:30" x14ac:dyDescent="0.25">
      <c r="A367">
        <v>366</v>
      </c>
      <c r="B367" t="s">
        <v>101</v>
      </c>
      <c r="C367" t="s">
        <v>102</v>
      </c>
      <c r="D367" t="s">
        <v>103</v>
      </c>
      <c r="E367" t="s">
        <v>104</v>
      </c>
      <c r="F367" s="48">
        <f>VLOOKUP(A367,'TAZ definitions'!$A$1:$E$1902,2,FALSE)</f>
        <v>0.96176129779837771</v>
      </c>
      <c r="G367" s="48">
        <f>VLOOKUP(A367,'TAZ definitions'!$A$1:$E$1902,4,FALSE)</f>
        <v>0.53934740882917465</v>
      </c>
      <c r="H367" s="44">
        <v>247457</v>
      </c>
      <c r="I367" s="44">
        <v>740955</v>
      </c>
      <c r="J367" s="44">
        <v>34916</v>
      </c>
      <c r="K367" s="44">
        <v>78808</v>
      </c>
      <c r="L367" s="44">
        <v>5908</v>
      </c>
      <c r="M367" s="44">
        <v>7943</v>
      </c>
      <c r="N367" s="44">
        <v>1578</v>
      </c>
      <c r="O367" s="44">
        <v>174</v>
      </c>
      <c r="P367" s="44">
        <v>43.946728</v>
      </c>
      <c r="Q367" s="44">
        <v>45.151817000000001</v>
      </c>
      <c r="R367" s="44">
        <v>18.144259999999999</v>
      </c>
      <c r="S367" s="44">
        <v>17.649425999999998</v>
      </c>
      <c r="T367" s="44">
        <v>299508.9375</v>
      </c>
      <c r="U367" s="44">
        <v>39545.527344000002</v>
      </c>
      <c r="V367" s="44">
        <v>6122.642578</v>
      </c>
      <c r="W367" s="44">
        <v>1429.912231</v>
      </c>
      <c r="X367" s="44">
        <v>142218.45755200001</v>
      </c>
      <c r="Y367" s="44">
        <v>206140.39185700001</v>
      </c>
      <c r="Z367" s="44">
        <v>15700.974217999999</v>
      </c>
      <c r="AA367" s="44">
        <v>239.55103399999999</v>
      </c>
      <c r="AB367" s="44">
        <v>8.4952989999999993</v>
      </c>
      <c r="AC367" s="44">
        <v>6.8283240000000003</v>
      </c>
      <c r="AD367" s="44">
        <v>75279.110371000002</v>
      </c>
    </row>
    <row r="368" spans="1:30" x14ac:dyDescent="0.25">
      <c r="A368">
        <v>367</v>
      </c>
      <c r="B368" t="s">
        <v>101</v>
      </c>
      <c r="C368" t="s">
        <v>102</v>
      </c>
      <c r="D368" t="s">
        <v>103</v>
      </c>
      <c r="E368" t="s">
        <v>104</v>
      </c>
      <c r="F368" s="48">
        <f>VLOOKUP(A368,'TAZ definitions'!$A$1:$E$1902,2,FALSE)</f>
        <v>0.88819633813790422</v>
      </c>
      <c r="G368" s="48">
        <f>VLOOKUP(A368,'TAZ definitions'!$A$1:$E$1902,4,FALSE)</f>
        <v>0.53459119496855345</v>
      </c>
      <c r="H368" s="44">
        <v>235578</v>
      </c>
      <c r="I368" s="44">
        <v>800620</v>
      </c>
      <c r="J368" s="44">
        <v>33120</v>
      </c>
      <c r="K368" s="44">
        <v>86590</v>
      </c>
      <c r="L368" s="44">
        <v>2030</v>
      </c>
      <c r="M368" s="44">
        <v>31216</v>
      </c>
      <c r="N368" s="44">
        <v>1306</v>
      </c>
      <c r="O368" s="44">
        <v>174</v>
      </c>
      <c r="P368" s="44">
        <v>42.026077000000001</v>
      </c>
      <c r="Q368" s="44">
        <v>42.567008999999999</v>
      </c>
      <c r="R368" s="44">
        <v>17.538989999999998</v>
      </c>
      <c r="S368" s="44">
        <v>16.998169000000001</v>
      </c>
      <c r="T368" s="44">
        <v>303399.25</v>
      </c>
      <c r="U368" s="44">
        <v>39537.933594000002</v>
      </c>
      <c r="V368" s="44">
        <v>5533.15625</v>
      </c>
      <c r="W368" s="44">
        <v>1170.127563</v>
      </c>
      <c r="X368" s="44">
        <v>0</v>
      </c>
      <c r="Y368" s="44">
        <v>0</v>
      </c>
      <c r="Z368" s="44">
        <v>0</v>
      </c>
      <c r="AA368" s="44">
        <v>0</v>
      </c>
      <c r="AB368" s="44">
        <v>0</v>
      </c>
      <c r="AC368" s="44">
        <v>0</v>
      </c>
      <c r="AD368" s="44">
        <v>0</v>
      </c>
    </row>
    <row r="369" spans="1:30" x14ac:dyDescent="0.25">
      <c r="A369">
        <v>368</v>
      </c>
      <c r="B369" t="s">
        <v>101</v>
      </c>
      <c r="C369" t="s">
        <v>102</v>
      </c>
      <c r="D369" t="s">
        <v>103</v>
      </c>
      <c r="E369" t="s">
        <v>104</v>
      </c>
      <c r="F369" s="48">
        <f>VLOOKUP(A369,'TAZ definitions'!$A$1:$E$1902,2,FALSE)</f>
        <v>0.93500797448165873</v>
      </c>
      <c r="G369" s="48">
        <f>VLOOKUP(A369,'TAZ definitions'!$A$1:$E$1902,4,FALSE)</f>
        <v>0.49876237623762376</v>
      </c>
      <c r="H369" s="44">
        <v>208814</v>
      </c>
      <c r="I369" s="44">
        <v>894924</v>
      </c>
      <c r="J369" s="44">
        <v>30767</v>
      </c>
      <c r="K369" s="44">
        <v>95977</v>
      </c>
      <c r="L369" s="44">
        <v>2030</v>
      </c>
      <c r="M369" s="44">
        <v>87163</v>
      </c>
      <c r="N369" s="44">
        <v>1306</v>
      </c>
      <c r="O369" s="44">
        <v>1181</v>
      </c>
      <c r="P369" s="44">
        <v>37.016193000000001</v>
      </c>
      <c r="Q369" s="44">
        <v>37.765121000000001</v>
      </c>
      <c r="R369" s="44">
        <v>18.046794999999999</v>
      </c>
      <c r="S369" s="44">
        <v>17.601496000000001</v>
      </c>
      <c r="T369" s="44">
        <v>311791.6875</v>
      </c>
      <c r="U369" s="44">
        <v>40554.316405999998</v>
      </c>
      <c r="V369" s="44">
        <v>14807.541992</v>
      </c>
      <c r="W369" s="44">
        <v>1287.2388920000001</v>
      </c>
      <c r="X369" s="44">
        <v>38601.993559000002</v>
      </c>
      <c r="Y369" s="44">
        <v>57268.749325999997</v>
      </c>
      <c r="Z369" s="44">
        <v>3406.2711399999998</v>
      </c>
      <c r="AA369" s="44">
        <v>61.914876999999997</v>
      </c>
      <c r="AB369" s="44">
        <v>2.2815279999999998</v>
      </c>
      <c r="AC369" s="44">
        <v>1.6207739999999999</v>
      </c>
      <c r="AD369" s="44">
        <v>18436.348071</v>
      </c>
    </row>
    <row r="370" spans="1:30" x14ac:dyDescent="0.25">
      <c r="A370">
        <v>369</v>
      </c>
      <c r="B370" t="s">
        <v>101</v>
      </c>
      <c r="C370" t="s">
        <v>102</v>
      </c>
      <c r="D370" t="s">
        <v>103</v>
      </c>
      <c r="E370" t="s">
        <v>104</v>
      </c>
      <c r="F370" s="48">
        <f>VLOOKUP(A370,'TAZ definitions'!$A$1:$E$1902,2,FALSE)</f>
        <v>0.95192829983704508</v>
      </c>
      <c r="G370" s="48">
        <f>VLOOKUP(A370,'TAZ definitions'!$A$1:$E$1902,4,FALSE)</f>
        <v>0.50459558823529416</v>
      </c>
      <c r="H370" s="44">
        <v>220233</v>
      </c>
      <c r="I370" s="44">
        <v>884413</v>
      </c>
      <c r="J370" s="44">
        <v>32419</v>
      </c>
      <c r="K370" s="44">
        <v>95153</v>
      </c>
      <c r="L370" s="44">
        <v>5318</v>
      </c>
      <c r="M370" s="44">
        <v>81684</v>
      </c>
      <c r="N370" s="44">
        <v>1306</v>
      </c>
      <c r="O370" s="44">
        <v>1181</v>
      </c>
      <c r="P370" s="44">
        <v>37.266475999999997</v>
      </c>
      <c r="Q370" s="44">
        <v>38.291015999999999</v>
      </c>
      <c r="R370" s="44">
        <v>16.809190999999998</v>
      </c>
      <c r="S370" s="44">
        <v>16.365725999999999</v>
      </c>
      <c r="T370" s="44">
        <v>316290.75</v>
      </c>
      <c r="U370" s="44">
        <v>41491.976562999997</v>
      </c>
      <c r="V370" s="44">
        <v>16362.518555000001</v>
      </c>
      <c r="W370" s="44">
        <v>1287.9217530000001</v>
      </c>
      <c r="X370" s="44">
        <v>14700.726699000001</v>
      </c>
      <c r="Y370" s="44">
        <v>20255.258061</v>
      </c>
      <c r="Z370" s="44">
        <v>1297.0170390000001</v>
      </c>
      <c r="AA370" s="44">
        <v>22.795441</v>
      </c>
      <c r="AB370" s="44">
        <v>0.81934600000000002</v>
      </c>
      <c r="AC370" s="44">
        <v>0.61656500000000003</v>
      </c>
      <c r="AD370" s="44">
        <v>6940.0890849999996</v>
      </c>
    </row>
    <row r="371" spans="1:30" x14ac:dyDescent="0.25">
      <c r="A371">
        <v>370</v>
      </c>
      <c r="B371" t="s">
        <v>101</v>
      </c>
      <c r="C371" t="s">
        <v>102</v>
      </c>
      <c r="D371" t="s">
        <v>103</v>
      </c>
      <c r="E371" t="s">
        <v>104</v>
      </c>
      <c r="F371" s="48">
        <f>VLOOKUP(A371,'TAZ definitions'!$A$1:$E$1902,2,FALSE)</f>
        <v>0.97342883548983361</v>
      </c>
      <c r="G371" s="48">
        <f>VLOOKUP(A371,'TAZ definitions'!$A$1:$E$1902,4,FALSE)</f>
        <v>0.53823953823953818</v>
      </c>
      <c r="H371" s="44">
        <v>231109</v>
      </c>
      <c r="I371" s="44">
        <v>773751</v>
      </c>
      <c r="J371" s="44">
        <v>33970</v>
      </c>
      <c r="K371" s="44">
        <v>82255</v>
      </c>
      <c r="L371" s="44">
        <v>5969</v>
      </c>
      <c r="M371" s="44">
        <v>8678</v>
      </c>
      <c r="N371" s="44">
        <v>1578</v>
      </c>
      <c r="O371" s="44">
        <v>174</v>
      </c>
      <c r="P371" s="44">
        <v>41.609169000000001</v>
      </c>
      <c r="Q371" s="44">
        <v>44.414969999999997</v>
      </c>
      <c r="R371" s="44">
        <v>17.724350000000001</v>
      </c>
      <c r="S371" s="44">
        <v>16.985996</v>
      </c>
      <c r="T371" s="44">
        <v>294484.5</v>
      </c>
      <c r="U371" s="44">
        <v>39609.238280999998</v>
      </c>
      <c r="V371" s="44">
        <v>6285.3862300000001</v>
      </c>
      <c r="W371" s="44">
        <v>1414.0257570000001</v>
      </c>
      <c r="X371" s="44">
        <v>64432.795442000002</v>
      </c>
      <c r="Y371" s="44">
        <v>93529.088508000001</v>
      </c>
      <c r="Z371" s="44">
        <v>6222.8027910000001</v>
      </c>
      <c r="AA371" s="44">
        <v>106.083372</v>
      </c>
      <c r="AB371" s="44">
        <v>3.5334469999999998</v>
      </c>
      <c r="AC371" s="44">
        <v>2.8636970000000002</v>
      </c>
      <c r="AD371" s="44">
        <v>31838.782169999999</v>
      </c>
    </row>
    <row r="372" spans="1:30" x14ac:dyDescent="0.25">
      <c r="A372">
        <v>371</v>
      </c>
      <c r="B372" t="s">
        <v>101</v>
      </c>
      <c r="C372" t="s">
        <v>102</v>
      </c>
      <c r="D372" t="s">
        <v>103</v>
      </c>
      <c r="E372" t="s">
        <v>104</v>
      </c>
      <c r="F372" s="48">
        <f>VLOOKUP(A372,'TAZ definitions'!$A$1:$E$1902,2,FALSE)</f>
        <v>0.98450026723677175</v>
      </c>
      <c r="G372" s="48">
        <f>VLOOKUP(A372,'TAZ definitions'!$A$1:$E$1902,4,FALSE)</f>
        <v>0.66293810589112601</v>
      </c>
      <c r="H372" s="44">
        <v>224616</v>
      </c>
      <c r="I372" s="44">
        <v>171084</v>
      </c>
      <c r="J372" s="44">
        <v>34103</v>
      </c>
      <c r="K372" s="44">
        <v>18648</v>
      </c>
      <c r="L372" s="44">
        <v>8044</v>
      </c>
      <c r="M372" s="44">
        <v>0</v>
      </c>
      <c r="N372" s="44">
        <v>1700</v>
      </c>
      <c r="O372" s="44">
        <v>723</v>
      </c>
      <c r="P372" s="44">
        <v>48.452831000000003</v>
      </c>
      <c r="Q372" s="44">
        <v>46.251792999999999</v>
      </c>
      <c r="R372" s="44">
        <v>16.857064999999999</v>
      </c>
      <c r="S372" s="44">
        <v>15.744596</v>
      </c>
      <c r="T372" s="44">
        <v>218697.21875</v>
      </c>
      <c r="U372" s="44">
        <v>32394.207031000002</v>
      </c>
      <c r="V372" s="44">
        <v>7154.6103519999997</v>
      </c>
      <c r="W372" s="44">
        <v>1591.9774170000001</v>
      </c>
      <c r="X372" s="44">
        <v>57275.042909999996</v>
      </c>
      <c r="Y372" s="44">
        <v>84614.79638</v>
      </c>
      <c r="Z372" s="44">
        <v>5776.7951750000002</v>
      </c>
      <c r="AA372" s="44">
        <v>92.848949000000005</v>
      </c>
      <c r="AB372" s="44">
        <v>3.2668979999999999</v>
      </c>
      <c r="AC372" s="44">
        <v>2.6023149999999999</v>
      </c>
      <c r="AD372" s="44">
        <v>28412.778837000002</v>
      </c>
    </row>
    <row r="373" spans="1:30" x14ac:dyDescent="0.25">
      <c r="A373">
        <v>372</v>
      </c>
      <c r="B373" t="s">
        <v>101</v>
      </c>
      <c r="C373" t="s">
        <v>102</v>
      </c>
      <c r="D373" t="s">
        <v>103</v>
      </c>
      <c r="E373" t="s">
        <v>104</v>
      </c>
      <c r="F373" s="48">
        <f>VLOOKUP(A373,'TAZ definitions'!$A$1:$E$1902,2,FALSE)</f>
        <v>0.98273310310804141</v>
      </c>
      <c r="G373" s="48">
        <f>VLOOKUP(A373,'TAZ definitions'!$A$1:$E$1902,4,FALSE)</f>
        <v>0.68888888888888888</v>
      </c>
      <c r="H373" s="44">
        <v>214303</v>
      </c>
      <c r="I373" s="44">
        <v>431750</v>
      </c>
      <c r="J373" s="44">
        <v>33033</v>
      </c>
      <c r="K373" s="44">
        <v>47180</v>
      </c>
      <c r="L373" s="44">
        <v>5318</v>
      </c>
      <c r="M373" s="44">
        <v>733</v>
      </c>
      <c r="N373" s="44">
        <v>1428</v>
      </c>
      <c r="O373" s="44">
        <v>174</v>
      </c>
      <c r="P373" s="44">
        <v>47.069907999999998</v>
      </c>
      <c r="Q373" s="44">
        <v>45.169215999999999</v>
      </c>
      <c r="R373" s="44">
        <v>17.693688999999999</v>
      </c>
      <c r="S373" s="44">
        <v>16.971304</v>
      </c>
      <c r="T373" s="44">
        <v>237502.328125</v>
      </c>
      <c r="U373" s="44">
        <v>34542.335937999997</v>
      </c>
      <c r="V373" s="44">
        <v>4828.828125</v>
      </c>
      <c r="W373" s="44">
        <v>1294.2113039999999</v>
      </c>
      <c r="X373" s="44">
        <v>92507.513143999997</v>
      </c>
      <c r="Y373" s="44">
        <v>132884.92501499999</v>
      </c>
      <c r="Z373" s="44">
        <v>7198.4508059999998</v>
      </c>
      <c r="AA373" s="44">
        <v>136.065327</v>
      </c>
      <c r="AB373" s="44">
        <v>4.9693709999999998</v>
      </c>
      <c r="AC373" s="44">
        <v>3.5513219999999999</v>
      </c>
      <c r="AD373" s="44">
        <v>40417.356723999997</v>
      </c>
    </row>
    <row r="374" spans="1:30" x14ac:dyDescent="0.25">
      <c r="A374">
        <v>373</v>
      </c>
      <c r="B374" t="s">
        <v>101</v>
      </c>
      <c r="C374" t="s">
        <v>102</v>
      </c>
      <c r="D374" t="s">
        <v>103</v>
      </c>
      <c r="E374" t="s">
        <v>104</v>
      </c>
      <c r="F374" s="48">
        <f>VLOOKUP(A374,'TAZ definitions'!$A$1:$E$1902,2,FALSE)</f>
        <v>0.98375388869685443</v>
      </c>
      <c r="G374" s="48">
        <f>VLOOKUP(A374,'TAZ definitions'!$A$1:$E$1902,4,FALSE)</f>
        <v>0.54707112970711302</v>
      </c>
      <c r="H374" s="44">
        <v>220024</v>
      </c>
      <c r="I374" s="44">
        <v>808355</v>
      </c>
      <c r="J374" s="44">
        <v>33185</v>
      </c>
      <c r="K374" s="44">
        <v>87537</v>
      </c>
      <c r="L374" s="44">
        <v>5318</v>
      </c>
      <c r="M374" s="44">
        <v>31216</v>
      </c>
      <c r="N374" s="44">
        <v>1306</v>
      </c>
      <c r="O374" s="44">
        <v>548</v>
      </c>
      <c r="P374" s="44">
        <v>41.110928000000001</v>
      </c>
      <c r="Q374" s="44">
        <v>42.063755</v>
      </c>
      <c r="R374" s="44">
        <v>17.991810000000001</v>
      </c>
      <c r="S374" s="44">
        <v>17.623311999999999</v>
      </c>
      <c r="T374" s="44">
        <v>291264.46875</v>
      </c>
      <c r="U374" s="44">
        <v>39766.433594000002</v>
      </c>
      <c r="V374" s="44">
        <v>8453.9648440000001</v>
      </c>
      <c r="W374" s="44">
        <v>1214.2144780000001</v>
      </c>
      <c r="X374" s="44">
        <v>62204.546554</v>
      </c>
      <c r="Y374" s="44">
        <v>84107.717929999999</v>
      </c>
      <c r="Z374" s="44">
        <v>5575.1222889999999</v>
      </c>
      <c r="AA374" s="44">
        <v>96.199422999999996</v>
      </c>
      <c r="AB374" s="44">
        <v>3.1197849999999998</v>
      </c>
      <c r="AC374" s="44">
        <v>2.6048800000000001</v>
      </c>
      <c r="AD374" s="44">
        <v>28809.790088000002</v>
      </c>
    </row>
    <row r="375" spans="1:30" x14ac:dyDescent="0.25">
      <c r="A375">
        <v>374</v>
      </c>
      <c r="B375" t="s">
        <v>101</v>
      </c>
      <c r="C375" t="s">
        <v>102</v>
      </c>
      <c r="D375" t="s">
        <v>103</v>
      </c>
      <c r="E375" t="s">
        <v>104</v>
      </c>
      <c r="F375" s="48">
        <f>VLOOKUP(A375,'TAZ definitions'!$A$1:$E$1902,2,FALSE)</f>
        <v>0.80204572803850782</v>
      </c>
      <c r="G375" s="48">
        <f>VLOOKUP(A375,'TAZ definitions'!$A$1:$E$1902,4,FALSE)</f>
        <v>0.35618729096989965</v>
      </c>
      <c r="H375" s="44">
        <v>212778</v>
      </c>
      <c r="I375" s="44">
        <v>885999</v>
      </c>
      <c r="J375" s="44">
        <v>33800</v>
      </c>
      <c r="K375" s="44">
        <v>95109</v>
      </c>
      <c r="L375" s="44">
        <v>5318</v>
      </c>
      <c r="M375" s="44">
        <v>81684</v>
      </c>
      <c r="N375" s="44">
        <v>1306</v>
      </c>
      <c r="O375" s="44">
        <v>1181</v>
      </c>
      <c r="P375" s="44">
        <v>37.278660000000002</v>
      </c>
      <c r="Q375" s="44">
        <v>38.449570000000001</v>
      </c>
      <c r="R375" s="44">
        <v>17.573622</v>
      </c>
      <c r="S375" s="44">
        <v>17.298635000000001</v>
      </c>
      <c r="T375" s="44">
        <v>304868.34375</v>
      </c>
      <c r="U375" s="44">
        <v>42186.496094000002</v>
      </c>
      <c r="V375" s="44">
        <v>15764.157227</v>
      </c>
      <c r="W375" s="44">
        <v>1288.9011230000001</v>
      </c>
      <c r="X375" s="44">
        <v>0</v>
      </c>
      <c r="Y375" s="44">
        <v>37308.975864</v>
      </c>
      <c r="Z375" s="44">
        <v>1880.1249989999999</v>
      </c>
      <c r="AA375" s="44">
        <v>38.527757000000001</v>
      </c>
      <c r="AB375" s="44">
        <v>1.3108029999999999</v>
      </c>
      <c r="AC375" s="44">
        <v>0.93956499999999998</v>
      </c>
      <c r="AD375" s="44">
        <v>10771.35036</v>
      </c>
    </row>
    <row r="376" spans="1:30" x14ac:dyDescent="0.25">
      <c r="A376">
        <v>375</v>
      </c>
      <c r="B376" t="s">
        <v>101</v>
      </c>
      <c r="C376" t="s">
        <v>102</v>
      </c>
      <c r="D376" t="s">
        <v>103</v>
      </c>
      <c r="E376" t="s">
        <v>104</v>
      </c>
      <c r="F376" s="48">
        <f>VLOOKUP(A376,'TAZ definitions'!$A$1:$E$1902,2,FALSE)</f>
        <v>0.75637225844694722</v>
      </c>
      <c r="G376" s="48">
        <f>VLOOKUP(A376,'TAZ definitions'!$A$1:$E$1902,4,FALSE)</f>
        <v>0.35820895522388058</v>
      </c>
      <c r="H376" s="44">
        <v>206285</v>
      </c>
      <c r="I376" s="44">
        <v>898227</v>
      </c>
      <c r="J376" s="44">
        <v>32236</v>
      </c>
      <c r="K376" s="44">
        <v>95919</v>
      </c>
      <c r="L376" s="44">
        <v>5318</v>
      </c>
      <c r="M376" s="44">
        <v>87163</v>
      </c>
      <c r="N376" s="44">
        <v>1188</v>
      </c>
      <c r="O376" s="44">
        <v>1181</v>
      </c>
      <c r="P376" s="44">
        <v>36.728251999999998</v>
      </c>
      <c r="Q376" s="44">
        <v>37.661735999999998</v>
      </c>
      <c r="R376" s="44">
        <v>18.034058000000002</v>
      </c>
      <c r="S376" s="44">
        <v>17.860115</v>
      </c>
      <c r="T376" s="44">
        <v>301032.1875</v>
      </c>
      <c r="U376" s="44">
        <v>40956.070312999997</v>
      </c>
      <c r="V376" s="44">
        <v>16524.984375</v>
      </c>
      <c r="W376" s="44">
        <v>1187.041504</v>
      </c>
      <c r="X376" s="44">
        <v>7466.97732</v>
      </c>
      <c r="Y376" s="44">
        <v>33662.918066999999</v>
      </c>
      <c r="Z376" s="44">
        <v>1759.6051279999999</v>
      </c>
      <c r="AA376" s="44">
        <v>34.832966999999996</v>
      </c>
      <c r="AB376" s="44">
        <v>1.249549</v>
      </c>
      <c r="AC376" s="44">
        <v>0.86007599999999995</v>
      </c>
      <c r="AD376" s="44">
        <v>9907.0647200000003</v>
      </c>
    </row>
    <row r="377" spans="1:30" x14ac:dyDescent="0.25">
      <c r="A377">
        <v>376</v>
      </c>
      <c r="B377" t="s">
        <v>101</v>
      </c>
      <c r="C377" t="s">
        <v>102</v>
      </c>
      <c r="D377" t="s">
        <v>103</v>
      </c>
      <c r="E377" t="s">
        <v>104</v>
      </c>
      <c r="F377" s="48">
        <f>VLOOKUP(A377,'TAZ definitions'!$A$1:$E$1902,2,FALSE)</f>
        <v>0.83118279569892473</v>
      </c>
      <c r="G377" s="48">
        <f>VLOOKUP(A377,'TAZ definitions'!$A$1:$E$1902,4,FALSE)</f>
        <v>0.42236024844720499</v>
      </c>
      <c r="H377" s="44">
        <v>212194</v>
      </c>
      <c r="I377" s="44">
        <v>916014</v>
      </c>
      <c r="J377" s="44">
        <v>31109</v>
      </c>
      <c r="K377" s="44">
        <v>99390</v>
      </c>
      <c r="L377" s="44">
        <v>5318</v>
      </c>
      <c r="M377" s="44">
        <v>154744</v>
      </c>
      <c r="N377" s="44">
        <v>1188</v>
      </c>
      <c r="O377" s="44">
        <v>1366</v>
      </c>
      <c r="P377" s="44">
        <v>37.031165999999999</v>
      </c>
      <c r="Q377" s="44">
        <v>37.639296999999999</v>
      </c>
      <c r="R377" s="44">
        <v>21.841942</v>
      </c>
      <c r="S377" s="44">
        <v>21.833679</v>
      </c>
      <c r="T377" s="44">
        <v>321154.25</v>
      </c>
      <c r="U377" s="44">
        <v>41679.765625</v>
      </c>
      <c r="V377" s="44">
        <v>28451.039063</v>
      </c>
      <c r="W377" s="44">
        <v>1215.5566409999999</v>
      </c>
      <c r="X377" s="44">
        <v>134289.25122400001</v>
      </c>
      <c r="Y377" s="44">
        <v>185299.691418</v>
      </c>
      <c r="Z377" s="44">
        <v>13591.02181</v>
      </c>
      <c r="AA377" s="44">
        <v>218.20111900000001</v>
      </c>
      <c r="AB377" s="44">
        <v>7.8906749999999999</v>
      </c>
      <c r="AC377" s="44">
        <v>6.2498310000000004</v>
      </c>
      <c r="AD377" s="44">
        <v>69074.299706000005</v>
      </c>
    </row>
    <row r="378" spans="1:30" x14ac:dyDescent="0.25">
      <c r="A378">
        <v>377</v>
      </c>
      <c r="B378" t="s">
        <v>101</v>
      </c>
      <c r="C378" t="s">
        <v>102</v>
      </c>
      <c r="D378" t="s">
        <v>103</v>
      </c>
      <c r="E378" t="s">
        <v>104</v>
      </c>
      <c r="F378" s="48">
        <f>VLOOKUP(A378,'TAZ definitions'!$A$1:$E$1902,2,FALSE)</f>
        <v>0.44573082489146165</v>
      </c>
      <c r="G378" s="48">
        <f>VLOOKUP(A378,'TAZ definitions'!$A$1:$E$1902,4,FALSE)</f>
        <v>0.42279411764705882</v>
      </c>
      <c r="H378" s="44">
        <v>213674</v>
      </c>
      <c r="I378" s="44">
        <v>845227</v>
      </c>
      <c r="J378" s="44">
        <v>32221</v>
      </c>
      <c r="K378" s="44">
        <v>90221</v>
      </c>
      <c r="L378" s="44">
        <v>2030</v>
      </c>
      <c r="M378" s="44">
        <v>56786</v>
      </c>
      <c r="N378" s="44">
        <v>1204</v>
      </c>
      <c r="O378" s="44">
        <v>623</v>
      </c>
      <c r="P378" s="44">
        <v>43.271538</v>
      </c>
      <c r="Q378" s="44">
        <v>43.625404000000003</v>
      </c>
      <c r="R378" s="44">
        <v>22.017351000000001</v>
      </c>
      <c r="S378" s="44">
        <v>21.953592</v>
      </c>
      <c r="T378" s="44">
        <v>283309.78125</v>
      </c>
      <c r="U378" s="44">
        <v>38616.144530999998</v>
      </c>
      <c r="V378" s="44">
        <v>8067.4594729999999</v>
      </c>
      <c r="W378" s="44">
        <v>1139.9383539999999</v>
      </c>
      <c r="X378" s="44">
        <v>86519.333077999996</v>
      </c>
      <c r="Y378" s="44">
        <v>130213.06239599999</v>
      </c>
      <c r="Z378" s="44">
        <v>8093.0272320000004</v>
      </c>
      <c r="AA378" s="44">
        <v>141.016212</v>
      </c>
      <c r="AB378" s="44">
        <v>5.1995579999999997</v>
      </c>
      <c r="AC378" s="44">
        <v>3.8662559999999999</v>
      </c>
      <c r="AD378" s="44">
        <v>43371.245622000002</v>
      </c>
    </row>
    <row r="379" spans="1:30" x14ac:dyDescent="0.25">
      <c r="A379">
        <v>378</v>
      </c>
      <c r="B379" t="s">
        <v>101</v>
      </c>
      <c r="C379" t="s">
        <v>102</v>
      </c>
      <c r="D379" t="s">
        <v>103</v>
      </c>
      <c r="E379" t="s">
        <v>104</v>
      </c>
      <c r="F379" s="48">
        <f>VLOOKUP(A379,'TAZ definitions'!$A$1:$E$1902,2,FALSE)</f>
        <v>0.38408779149519889</v>
      </c>
      <c r="G379" s="48">
        <f>VLOOKUP(A379,'TAZ definitions'!$A$1:$E$1902,4,FALSE)</f>
        <v>0.42662116040955633</v>
      </c>
      <c r="H379" s="44">
        <v>230545</v>
      </c>
      <c r="I379" s="44">
        <v>803906</v>
      </c>
      <c r="J379" s="44">
        <v>33438</v>
      </c>
      <c r="K379" s="44">
        <v>86714</v>
      </c>
      <c r="L379" s="44">
        <v>2030</v>
      </c>
      <c r="M379" s="44">
        <v>31216</v>
      </c>
      <c r="N379" s="44">
        <v>1204</v>
      </c>
      <c r="O379" s="44">
        <v>593</v>
      </c>
      <c r="P379" s="44">
        <v>44.018344999999997</v>
      </c>
      <c r="Q379" s="44">
        <v>44.400016999999998</v>
      </c>
      <c r="R379" s="44">
        <v>19.95384</v>
      </c>
      <c r="S379" s="44">
        <v>19.965330000000002</v>
      </c>
      <c r="T379" s="44">
        <v>295557.15625</v>
      </c>
      <c r="U379" s="44">
        <v>39478.851562999997</v>
      </c>
      <c r="V379" s="44">
        <v>5339.3388670000004</v>
      </c>
      <c r="W379" s="44">
        <v>1134.719971</v>
      </c>
      <c r="X379" s="44">
        <v>712209.51908300002</v>
      </c>
      <c r="Y379" s="44">
        <v>775153.73756000004</v>
      </c>
      <c r="Z379" s="44">
        <v>47688.254777000002</v>
      </c>
      <c r="AA379" s="44">
        <v>755.93570099999999</v>
      </c>
      <c r="AB379" s="44">
        <v>32.722031999999999</v>
      </c>
      <c r="AC379" s="44">
        <v>21.633120000000002</v>
      </c>
      <c r="AD379" s="44">
        <v>245836.04151099999</v>
      </c>
    </row>
    <row r="380" spans="1:30" x14ac:dyDescent="0.25">
      <c r="A380">
        <v>379</v>
      </c>
      <c r="B380" t="s">
        <v>101</v>
      </c>
      <c r="C380" t="s">
        <v>102</v>
      </c>
      <c r="D380" t="s">
        <v>103</v>
      </c>
      <c r="E380" t="s">
        <v>104</v>
      </c>
      <c r="F380" s="48">
        <f>VLOOKUP(A380,'TAZ definitions'!$A$1:$E$1902,2,FALSE)</f>
        <v>0.99543100822418518</v>
      </c>
      <c r="G380" s="48">
        <f>VLOOKUP(A380,'TAZ definitions'!$A$1:$E$1902,4,FALSE)</f>
        <v>0.64310645724258286</v>
      </c>
      <c r="H380" s="44">
        <v>210501</v>
      </c>
      <c r="I380" s="44">
        <v>448212</v>
      </c>
      <c r="J380" s="44">
        <v>34290</v>
      </c>
      <c r="K380" s="44">
        <v>48500</v>
      </c>
      <c r="L380" s="44">
        <v>5318</v>
      </c>
      <c r="M380" s="44">
        <v>0</v>
      </c>
      <c r="N380" s="44">
        <v>1428</v>
      </c>
      <c r="O380" s="44">
        <v>0</v>
      </c>
      <c r="P380" s="44">
        <v>47.306499000000002</v>
      </c>
      <c r="Q380" s="44">
        <v>48.314957</v>
      </c>
      <c r="R380" s="44">
        <v>18.136700000000001</v>
      </c>
      <c r="S380" s="44">
        <v>17.678771999999999</v>
      </c>
      <c r="T380" s="44">
        <v>233614.03125</v>
      </c>
      <c r="U380" s="44">
        <v>35671.660155999998</v>
      </c>
      <c r="V380" s="44">
        <v>4800.921875</v>
      </c>
      <c r="W380" s="44">
        <v>1289.153198</v>
      </c>
      <c r="X380" s="44">
        <v>68233.011436999994</v>
      </c>
      <c r="Y380" s="44">
        <v>115810.647061</v>
      </c>
      <c r="Z380" s="44">
        <v>5635.3762980000001</v>
      </c>
      <c r="AA380" s="44">
        <v>110.77356399999999</v>
      </c>
      <c r="AB380" s="44">
        <v>4.2595650000000003</v>
      </c>
      <c r="AC380" s="44">
        <v>2.836541</v>
      </c>
      <c r="AD380" s="44">
        <v>32608.499014000001</v>
      </c>
    </row>
    <row r="381" spans="1:30" x14ac:dyDescent="0.25">
      <c r="A381">
        <v>380</v>
      </c>
      <c r="B381" t="s">
        <v>101</v>
      </c>
      <c r="C381" t="s">
        <v>102</v>
      </c>
      <c r="D381" t="s">
        <v>103</v>
      </c>
      <c r="E381" t="s">
        <v>104</v>
      </c>
      <c r="F381" s="48">
        <f>VLOOKUP(A381,'TAZ definitions'!$A$1:$E$1902,2,FALSE)</f>
        <v>0.96952908587257614</v>
      </c>
      <c r="G381" s="48">
        <f>VLOOKUP(A381,'TAZ definitions'!$A$1:$E$1902,4,FALSE)</f>
        <v>0.45714285714285713</v>
      </c>
      <c r="H381" s="44">
        <v>210332</v>
      </c>
      <c r="I381" s="44">
        <v>799893</v>
      </c>
      <c r="J381" s="44">
        <v>35610</v>
      </c>
      <c r="K381" s="44">
        <v>86274</v>
      </c>
      <c r="L381" s="44">
        <v>5318</v>
      </c>
      <c r="M381" s="44">
        <v>31216</v>
      </c>
      <c r="N381" s="44">
        <v>1188</v>
      </c>
      <c r="O381" s="44">
        <v>174</v>
      </c>
      <c r="P381" s="44">
        <v>42.263081</v>
      </c>
      <c r="Q381" s="44">
        <v>42.722861999999999</v>
      </c>
      <c r="R381" s="44">
        <v>18.978898999999998</v>
      </c>
      <c r="S381" s="44">
        <v>18.725449000000001</v>
      </c>
      <c r="T381" s="44">
        <v>273558.46875</v>
      </c>
      <c r="U381" s="44">
        <v>41043.375</v>
      </c>
      <c r="V381" s="44">
        <v>8095.3867190000001</v>
      </c>
      <c r="W381" s="44">
        <v>1079.255249</v>
      </c>
      <c r="X381" s="44">
        <v>50868.583778</v>
      </c>
      <c r="Y381" s="44">
        <v>66100.412714000006</v>
      </c>
      <c r="Z381" s="44">
        <v>3790.3941639999998</v>
      </c>
      <c r="AA381" s="44">
        <v>69.689871999999994</v>
      </c>
      <c r="AB381" s="44">
        <v>2.5824769999999999</v>
      </c>
      <c r="AC381" s="44">
        <v>1.81619</v>
      </c>
      <c r="AD381" s="44">
        <v>20774.356242000002</v>
      </c>
    </row>
    <row r="382" spans="1:30" x14ac:dyDescent="0.25">
      <c r="A382">
        <v>381</v>
      </c>
      <c r="B382" t="s">
        <v>101</v>
      </c>
      <c r="C382" t="s">
        <v>102</v>
      </c>
      <c r="D382" t="s">
        <v>103</v>
      </c>
      <c r="E382" t="s">
        <v>104</v>
      </c>
      <c r="F382" s="48">
        <f>VLOOKUP(A382,'TAZ definitions'!$A$1:$E$1902,2,FALSE)</f>
        <v>0.68590522478736327</v>
      </c>
      <c r="G382" s="48">
        <f>VLOOKUP(A382,'TAZ definitions'!$A$1:$E$1902,4,FALSE)</f>
        <v>0.44906743185078912</v>
      </c>
      <c r="H382" s="44">
        <v>208864</v>
      </c>
      <c r="I382" s="44">
        <v>847629</v>
      </c>
      <c r="J382" s="44">
        <v>35345</v>
      </c>
      <c r="K382" s="44">
        <v>90269</v>
      </c>
      <c r="L382" s="44">
        <v>5318</v>
      </c>
      <c r="M382" s="44">
        <v>56786</v>
      </c>
      <c r="N382" s="44">
        <v>1188</v>
      </c>
      <c r="O382" s="44">
        <v>623</v>
      </c>
      <c r="P382" s="44">
        <v>38.482021000000003</v>
      </c>
      <c r="Q382" s="44">
        <v>39.952984000000001</v>
      </c>
      <c r="R382" s="44">
        <v>18.106054</v>
      </c>
      <c r="S382" s="44">
        <v>17.798931</v>
      </c>
      <c r="T382" s="44">
        <v>296801.84375</v>
      </c>
      <c r="U382" s="44">
        <v>42906.308594000002</v>
      </c>
      <c r="V382" s="44">
        <v>12403.523438</v>
      </c>
      <c r="W382" s="44">
        <v>1110.2172849999999</v>
      </c>
      <c r="X382" s="44">
        <v>77850.060433000006</v>
      </c>
      <c r="Y382" s="44">
        <v>125037.251472</v>
      </c>
      <c r="Z382" s="44">
        <v>7960.5336980000002</v>
      </c>
      <c r="AA382" s="44">
        <v>134.03103999999999</v>
      </c>
      <c r="AB382" s="44">
        <v>5.028683</v>
      </c>
      <c r="AC382" s="44">
        <v>3.6574179999999998</v>
      </c>
      <c r="AD382" s="44">
        <v>41330.375271999997</v>
      </c>
    </row>
    <row r="383" spans="1:30" x14ac:dyDescent="0.25">
      <c r="A383">
        <v>382</v>
      </c>
      <c r="B383" t="s">
        <v>101</v>
      </c>
      <c r="C383" t="s">
        <v>102</v>
      </c>
      <c r="D383" t="s">
        <v>103</v>
      </c>
      <c r="E383" t="s">
        <v>104</v>
      </c>
      <c r="F383" s="48">
        <f>VLOOKUP(A383,'TAZ definitions'!$A$1:$E$1902,2,FALSE)</f>
        <v>0.8826868495742668</v>
      </c>
      <c r="G383" s="48">
        <f>VLOOKUP(A383,'TAZ definitions'!$A$1:$E$1902,4,FALSE)</f>
        <v>0.46057571964956195</v>
      </c>
      <c r="H383" s="44">
        <v>205327</v>
      </c>
      <c r="I383" s="44">
        <v>904679</v>
      </c>
      <c r="J383" s="44">
        <v>33036</v>
      </c>
      <c r="K383" s="44">
        <v>96886</v>
      </c>
      <c r="L383" s="44">
        <v>5318</v>
      </c>
      <c r="M383" s="44">
        <v>87163</v>
      </c>
      <c r="N383" s="44">
        <v>1188</v>
      </c>
      <c r="O383" s="44">
        <v>1181</v>
      </c>
      <c r="P383" s="44">
        <v>36.637993000000002</v>
      </c>
      <c r="Q383" s="44">
        <v>37.919670000000004</v>
      </c>
      <c r="R383" s="44">
        <v>19.815339999999999</v>
      </c>
      <c r="S383" s="44">
        <v>19.587402000000001</v>
      </c>
      <c r="T383" s="44">
        <v>312436.9375</v>
      </c>
      <c r="U383" s="44">
        <v>42815.011719000002</v>
      </c>
      <c r="V383" s="44">
        <v>17853.052734000001</v>
      </c>
      <c r="W383" s="44">
        <v>1186.9279790000001</v>
      </c>
      <c r="X383" s="44">
        <v>77361.583278000006</v>
      </c>
      <c r="Y383" s="44">
        <v>133571.465883</v>
      </c>
      <c r="Z383" s="44">
        <v>6471.99629</v>
      </c>
      <c r="AA383" s="44">
        <v>130.77995200000001</v>
      </c>
      <c r="AB383" s="44">
        <v>4.8045799999999996</v>
      </c>
      <c r="AC383" s="44">
        <v>3.272122</v>
      </c>
      <c r="AD383" s="44">
        <v>37785.787194999997</v>
      </c>
    </row>
    <row r="384" spans="1:30" x14ac:dyDescent="0.25">
      <c r="A384">
        <v>383</v>
      </c>
      <c r="B384" t="s">
        <v>101</v>
      </c>
      <c r="C384" t="s">
        <v>102</v>
      </c>
      <c r="D384" t="s">
        <v>103</v>
      </c>
      <c r="E384" t="s">
        <v>104</v>
      </c>
      <c r="F384" s="48">
        <f>VLOOKUP(A384,'TAZ definitions'!$A$1:$E$1902,2,FALSE)</f>
        <v>0.76401725200246462</v>
      </c>
      <c r="G384" s="48">
        <f>VLOOKUP(A384,'TAZ definitions'!$A$1:$E$1902,4,FALSE)</f>
        <v>0.42479489516864177</v>
      </c>
      <c r="H384" s="44">
        <v>203807</v>
      </c>
      <c r="I384" s="44">
        <v>844761</v>
      </c>
      <c r="J384" s="44">
        <v>31526</v>
      </c>
      <c r="K384" s="44">
        <v>90240</v>
      </c>
      <c r="L384" s="44">
        <v>5318</v>
      </c>
      <c r="M384" s="44">
        <v>56786</v>
      </c>
      <c r="N384" s="44">
        <v>1188</v>
      </c>
      <c r="O384" s="44">
        <v>623</v>
      </c>
      <c r="P384" s="44">
        <v>40.916415999999998</v>
      </c>
      <c r="Q384" s="44">
        <v>41.717818999999999</v>
      </c>
      <c r="R384" s="44">
        <v>18.007373999999999</v>
      </c>
      <c r="S384" s="44">
        <v>17.519860999999999</v>
      </c>
      <c r="T384" s="44">
        <v>288317.21875</v>
      </c>
      <c r="U384" s="44">
        <v>39267.480469000002</v>
      </c>
      <c r="V384" s="44">
        <v>12104.088867</v>
      </c>
      <c r="W384" s="44">
        <v>1113.5042719999999</v>
      </c>
      <c r="X384" s="44">
        <v>77433.438007000004</v>
      </c>
      <c r="Y384" s="44">
        <v>133721.84487199999</v>
      </c>
      <c r="Z384" s="44">
        <v>7417.0720540000002</v>
      </c>
      <c r="AA384" s="44">
        <v>140.13610800000001</v>
      </c>
      <c r="AB384" s="44">
        <v>4.9109150000000001</v>
      </c>
      <c r="AC384" s="44">
        <v>3.666709</v>
      </c>
      <c r="AD384" s="44">
        <v>41460.454512999997</v>
      </c>
    </row>
    <row r="385" spans="1:30" x14ac:dyDescent="0.25">
      <c r="A385">
        <v>384</v>
      </c>
      <c r="B385" t="s">
        <v>101</v>
      </c>
      <c r="C385" t="s">
        <v>102</v>
      </c>
      <c r="D385" t="s">
        <v>103</v>
      </c>
      <c r="E385" t="s">
        <v>104</v>
      </c>
      <c r="F385" s="48">
        <f>VLOOKUP(A385,'TAZ definitions'!$A$1:$E$1902,2,FALSE)</f>
        <v>0.784257748776509</v>
      </c>
      <c r="G385" s="48">
        <f>VLOOKUP(A385,'TAZ definitions'!$A$1:$E$1902,4,FALSE)</f>
        <v>0.38244853737811485</v>
      </c>
      <c r="H385" s="44">
        <v>208757</v>
      </c>
      <c r="I385" s="44">
        <v>837299</v>
      </c>
      <c r="J385" s="44">
        <v>34340</v>
      </c>
      <c r="K385" s="44">
        <v>89529</v>
      </c>
      <c r="L385" s="44">
        <v>5318</v>
      </c>
      <c r="M385" s="44">
        <v>53895</v>
      </c>
      <c r="N385" s="44">
        <v>465</v>
      </c>
      <c r="O385" s="44">
        <v>623</v>
      </c>
      <c r="P385" s="44">
        <v>40.525379000000001</v>
      </c>
      <c r="Q385" s="44">
        <v>42.075710000000001</v>
      </c>
      <c r="R385" s="44">
        <v>18.416204</v>
      </c>
      <c r="S385" s="44">
        <v>18.244564</v>
      </c>
      <c r="T385" s="44">
        <v>294788.53125</v>
      </c>
      <c r="U385" s="44">
        <v>41893.980469000002</v>
      </c>
      <c r="V385" s="44">
        <v>11966.964844</v>
      </c>
      <c r="W385" s="44">
        <v>486.62616000000003</v>
      </c>
      <c r="X385" s="44">
        <v>0</v>
      </c>
      <c r="Y385" s="44">
        <v>0</v>
      </c>
      <c r="Z385" s="44">
        <v>0</v>
      </c>
      <c r="AA385" s="44">
        <v>0</v>
      </c>
      <c r="AB385" s="44">
        <v>0</v>
      </c>
      <c r="AC385" s="44">
        <v>0</v>
      </c>
      <c r="AD385" s="44">
        <v>0</v>
      </c>
    </row>
    <row r="386" spans="1:30" x14ac:dyDescent="0.25">
      <c r="A386">
        <v>385</v>
      </c>
      <c r="B386" t="s">
        <v>101</v>
      </c>
      <c r="C386" t="s">
        <v>102</v>
      </c>
      <c r="D386" t="s">
        <v>103</v>
      </c>
      <c r="E386" t="s">
        <v>104</v>
      </c>
      <c r="F386" s="48">
        <f>VLOOKUP(A386,'TAZ definitions'!$A$1:$E$1902,2,FALSE)</f>
        <v>0.59176029962546817</v>
      </c>
      <c r="G386" s="48">
        <f>VLOOKUP(A386,'TAZ definitions'!$A$1:$E$1902,4,FALSE)</f>
        <v>0.38786008230452673</v>
      </c>
      <c r="H386" s="44">
        <v>206105</v>
      </c>
      <c r="I386" s="44">
        <v>698468</v>
      </c>
      <c r="J386" s="44">
        <v>32598</v>
      </c>
      <c r="K386" s="44">
        <v>75049</v>
      </c>
      <c r="L386" s="44">
        <v>5318</v>
      </c>
      <c r="M386" s="44">
        <v>733</v>
      </c>
      <c r="N386" s="44">
        <v>481</v>
      </c>
      <c r="O386" s="44">
        <v>174</v>
      </c>
      <c r="P386" s="44">
        <v>45.764178999999999</v>
      </c>
      <c r="Q386" s="44">
        <v>46.225594000000001</v>
      </c>
      <c r="R386" s="44">
        <v>17.910281999999999</v>
      </c>
      <c r="S386" s="44">
        <v>17.747831000000001</v>
      </c>
      <c r="T386" s="44">
        <v>260038.203125</v>
      </c>
      <c r="U386" s="44">
        <v>37248.0625</v>
      </c>
      <c r="V386" s="44">
        <v>4815.7617190000001</v>
      </c>
      <c r="W386" s="44">
        <v>447.371399</v>
      </c>
      <c r="X386" s="44">
        <v>30644.880185000002</v>
      </c>
      <c r="Y386" s="44">
        <v>35213.003341000003</v>
      </c>
      <c r="Z386" s="44">
        <v>1541.930321</v>
      </c>
      <c r="AA386" s="44">
        <v>32.562980000000003</v>
      </c>
      <c r="AB386" s="44">
        <v>1.210202</v>
      </c>
      <c r="AC386" s="44">
        <v>0.82739799999999997</v>
      </c>
      <c r="AD386" s="44">
        <v>9520.3110969999998</v>
      </c>
    </row>
    <row r="387" spans="1:30" x14ac:dyDescent="0.25">
      <c r="A387">
        <v>386</v>
      </c>
      <c r="B387" t="s">
        <v>101</v>
      </c>
      <c r="C387" t="s">
        <v>102</v>
      </c>
      <c r="D387" t="s">
        <v>103</v>
      </c>
      <c r="E387" t="s">
        <v>104</v>
      </c>
      <c r="F387" s="48">
        <f>VLOOKUP(A387,'TAZ definitions'!$A$1:$E$1902,2,FALSE)</f>
        <v>0.3051502145922747</v>
      </c>
      <c r="G387" s="48">
        <f>VLOOKUP(A387,'TAZ definitions'!$A$1:$E$1902,4,FALSE)</f>
        <v>0.32397408207343414</v>
      </c>
      <c r="H387" s="44">
        <v>213765</v>
      </c>
      <c r="I387" s="44">
        <v>607405</v>
      </c>
      <c r="J387" s="44">
        <v>33272</v>
      </c>
      <c r="K387" s="44">
        <v>66915</v>
      </c>
      <c r="L387" s="44">
        <v>5318</v>
      </c>
      <c r="M387" s="44">
        <v>733</v>
      </c>
      <c r="N387" s="44">
        <v>481</v>
      </c>
      <c r="O387" s="44">
        <v>174</v>
      </c>
      <c r="P387" s="44">
        <v>48.549877000000002</v>
      </c>
      <c r="Q387" s="44">
        <v>48.884064000000002</v>
      </c>
      <c r="R387" s="44">
        <v>18.863503000000001</v>
      </c>
      <c r="S387" s="44">
        <v>18.997492000000001</v>
      </c>
      <c r="T387" s="44">
        <v>249290.96875</v>
      </c>
      <c r="U387" s="44">
        <v>36308.273437999997</v>
      </c>
      <c r="V387" s="44">
        <v>4904.2045900000003</v>
      </c>
      <c r="W387" s="44">
        <v>453.29330399999998</v>
      </c>
      <c r="X387" s="44">
        <v>73970.040825000004</v>
      </c>
      <c r="Y387" s="44">
        <v>132037.05604900001</v>
      </c>
      <c r="Z387" s="44">
        <v>6999.8428119999999</v>
      </c>
      <c r="AA387" s="44">
        <v>129.515894</v>
      </c>
      <c r="AB387" s="44">
        <v>4.5816790000000003</v>
      </c>
      <c r="AC387" s="44">
        <v>3.366879</v>
      </c>
      <c r="AD387" s="44">
        <v>38140.832333999999</v>
      </c>
    </row>
    <row r="388" spans="1:30" x14ac:dyDescent="0.25">
      <c r="A388">
        <v>387</v>
      </c>
      <c r="B388" t="s">
        <v>101</v>
      </c>
      <c r="C388" t="s">
        <v>102</v>
      </c>
      <c r="D388" t="s">
        <v>103</v>
      </c>
      <c r="E388" t="s">
        <v>104</v>
      </c>
      <c r="F388" s="48">
        <f>VLOOKUP(A388,'TAZ definitions'!$A$1:$E$1902,2,FALSE)</f>
        <v>0.25748502994011974</v>
      </c>
      <c r="G388" s="48">
        <f>VLOOKUP(A388,'TAZ definitions'!$A$1:$E$1902,4,FALSE)</f>
        <v>0.26258992805755393</v>
      </c>
      <c r="H388" s="44">
        <v>203003</v>
      </c>
      <c r="I388" s="44">
        <v>429186</v>
      </c>
      <c r="J388" s="44">
        <v>32145</v>
      </c>
      <c r="K388" s="44">
        <v>47041</v>
      </c>
      <c r="L388" s="44">
        <v>5318</v>
      </c>
      <c r="M388" s="44">
        <v>733</v>
      </c>
      <c r="N388" s="44">
        <v>481</v>
      </c>
      <c r="O388" s="44">
        <v>174</v>
      </c>
      <c r="P388" s="44">
        <v>57.350883000000003</v>
      </c>
      <c r="Q388" s="44">
        <v>57.737456999999999</v>
      </c>
      <c r="R388" s="44">
        <v>24.362138999999999</v>
      </c>
      <c r="S388" s="44">
        <v>24.865697999999998</v>
      </c>
      <c r="T388" s="44">
        <v>216843.90625</v>
      </c>
      <c r="U388" s="44">
        <v>33056.535155999998</v>
      </c>
      <c r="V388" s="44">
        <v>5037.4277339999999</v>
      </c>
      <c r="W388" s="44">
        <v>462.21356200000002</v>
      </c>
      <c r="X388" s="44">
        <v>1086856.46927</v>
      </c>
      <c r="Y388" s="44">
        <v>1231342.4465350001</v>
      </c>
      <c r="Z388" s="44">
        <v>78906.447138000003</v>
      </c>
      <c r="AA388" s="44">
        <v>1220.0321080000001</v>
      </c>
      <c r="AB388" s="44">
        <v>54.543821999999999</v>
      </c>
      <c r="AC388" s="44">
        <v>37.268863000000003</v>
      </c>
      <c r="AD388" s="44">
        <v>419448.08643199998</v>
      </c>
    </row>
    <row r="389" spans="1:30" x14ac:dyDescent="0.25">
      <c r="A389">
        <v>388</v>
      </c>
      <c r="B389" t="s">
        <v>101</v>
      </c>
      <c r="C389" t="s">
        <v>102</v>
      </c>
      <c r="D389" t="s">
        <v>103</v>
      </c>
      <c r="E389" t="s">
        <v>104</v>
      </c>
      <c r="F389" s="48">
        <f>VLOOKUP(A389,'TAZ definitions'!$A$1:$E$1902,2,FALSE)</f>
        <v>0.98672407606745605</v>
      </c>
      <c r="G389" s="48">
        <f>VLOOKUP(A389,'TAZ definitions'!$A$1:$E$1902,4,FALSE)</f>
        <v>0.56353591160220995</v>
      </c>
      <c r="H389" s="44">
        <v>210076</v>
      </c>
      <c r="I389" s="44">
        <v>561866</v>
      </c>
      <c r="J389" s="44">
        <v>33764</v>
      </c>
      <c r="K389" s="44">
        <v>53567</v>
      </c>
      <c r="L389" s="44">
        <v>5318</v>
      </c>
      <c r="M389" s="44">
        <v>28645</v>
      </c>
      <c r="N389" s="44">
        <v>1428</v>
      </c>
      <c r="O389" s="44">
        <v>328</v>
      </c>
      <c r="P389" s="44">
        <v>43.152779000000002</v>
      </c>
      <c r="Q389" s="44">
        <v>46.768642</v>
      </c>
      <c r="R389" s="44">
        <v>17.228429999999999</v>
      </c>
      <c r="S389" s="44">
        <v>16.867713999999999</v>
      </c>
      <c r="T389" s="44">
        <v>249997.0625</v>
      </c>
      <c r="U389" s="44">
        <v>36011.238280999998</v>
      </c>
      <c r="V389" s="44">
        <v>7965.1430659999996</v>
      </c>
      <c r="W389" s="44">
        <v>1303.172241</v>
      </c>
      <c r="X389" s="44">
        <v>59770.861975</v>
      </c>
      <c r="Y389" s="44">
        <v>104929.81916499999</v>
      </c>
      <c r="Z389" s="44">
        <v>5703.5738110000002</v>
      </c>
      <c r="AA389" s="44">
        <v>108.58676</v>
      </c>
      <c r="AB389" s="44">
        <v>3.9363640000000002</v>
      </c>
      <c r="AC389" s="44">
        <v>2.8136939999999999</v>
      </c>
      <c r="AD389" s="44">
        <v>32021.460792000002</v>
      </c>
    </row>
    <row r="390" spans="1:30" x14ac:dyDescent="0.25">
      <c r="A390">
        <v>389</v>
      </c>
      <c r="B390" t="s">
        <v>101</v>
      </c>
      <c r="C390" t="s">
        <v>102</v>
      </c>
      <c r="D390" t="s">
        <v>103</v>
      </c>
      <c r="E390" t="s">
        <v>104</v>
      </c>
      <c r="F390" s="48">
        <f>VLOOKUP(A390,'TAZ definitions'!$A$1:$E$1902,2,FALSE)</f>
        <v>0.96071733561058925</v>
      </c>
      <c r="G390" s="48">
        <f>VLOOKUP(A390,'TAZ definitions'!$A$1:$E$1902,4,FALSE)</f>
        <v>0.45104602510460251</v>
      </c>
      <c r="H390" s="44">
        <v>209542</v>
      </c>
      <c r="I390" s="44">
        <v>493013</v>
      </c>
      <c r="J390" s="44">
        <v>34557</v>
      </c>
      <c r="K390" s="44">
        <v>50630</v>
      </c>
      <c r="L390" s="44">
        <v>5318</v>
      </c>
      <c r="M390" s="44">
        <v>878</v>
      </c>
      <c r="N390" s="44">
        <v>705</v>
      </c>
      <c r="O390" s="44">
        <v>210</v>
      </c>
      <c r="P390" s="44">
        <v>46.845714999999998</v>
      </c>
      <c r="Q390" s="44">
        <v>47.809677000000001</v>
      </c>
      <c r="R390" s="44">
        <v>18.391214000000002</v>
      </c>
      <c r="S390" s="44">
        <v>18.002666000000001</v>
      </c>
      <c r="T390" s="44">
        <v>239257.453125</v>
      </c>
      <c r="U390" s="44">
        <v>36241.886719000002</v>
      </c>
      <c r="V390" s="44">
        <v>4852.5678710000002</v>
      </c>
      <c r="W390" s="44">
        <v>653.11059599999999</v>
      </c>
      <c r="X390" s="44">
        <v>3288.234402</v>
      </c>
      <c r="Y390" s="44">
        <v>31096.243519</v>
      </c>
      <c r="Z390" s="44">
        <v>1482.767372</v>
      </c>
      <c r="AA390" s="44">
        <v>29.754922000000001</v>
      </c>
      <c r="AB390" s="44">
        <v>1.094767</v>
      </c>
      <c r="AC390" s="44">
        <v>0.74865099999999996</v>
      </c>
      <c r="AD390" s="44">
        <v>8703.8496020000002</v>
      </c>
    </row>
    <row r="391" spans="1:30" x14ac:dyDescent="0.25">
      <c r="A391">
        <v>390</v>
      </c>
      <c r="B391" t="s">
        <v>101</v>
      </c>
      <c r="C391" t="s">
        <v>102</v>
      </c>
      <c r="D391" t="s">
        <v>103</v>
      </c>
      <c r="E391" t="s">
        <v>104</v>
      </c>
      <c r="F391" s="48">
        <f>VLOOKUP(A391,'TAZ definitions'!$A$1:$E$1902,2,FALSE)</f>
        <v>0.94391304347826088</v>
      </c>
      <c r="G391" s="48">
        <f>VLOOKUP(A391,'TAZ definitions'!$A$1:$E$1902,4,FALSE)</f>
        <v>0.42749054224464061</v>
      </c>
      <c r="H391" s="44">
        <v>207285</v>
      </c>
      <c r="I391" s="44">
        <v>659784</v>
      </c>
      <c r="J391" s="44">
        <v>34375</v>
      </c>
      <c r="K391" s="44">
        <v>72491</v>
      </c>
      <c r="L391" s="44">
        <v>5318</v>
      </c>
      <c r="M391" s="44">
        <v>733</v>
      </c>
      <c r="N391" s="44">
        <v>465</v>
      </c>
      <c r="O391" s="44">
        <v>174</v>
      </c>
      <c r="P391" s="44">
        <v>45.302894999999999</v>
      </c>
      <c r="Q391" s="44">
        <v>46.078732000000002</v>
      </c>
      <c r="R391" s="44">
        <v>17.81671</v>
      </c>
      <c r="S391" s="44">
        <v>17.594612000000001</v>
      </c>
      <c r="T391" s="44">
        <v>256864.390625</v>
      </c>
      <c r="U391" s="44">
        <v>38551.292969000002</v>
      </c>
      <c r="V391" s="44">
        <v>4815.6308589999999</v>
      </c>
      <c r="W391" s="44">
        <v>433.115723</v>
      </c>
      <c r="X391" s="44">
        <v>11974.529828999999</v>
      </c>
      <c r="Y391" s="44">
        <v>14441.320921</v>
      </c>
      <c r="Z391" s="44">
        <v>772.32954700000005</v>
      </c>
      <c r="AA391" s="44">
        <v>14.910717</v>
      </c>
      <c r="AB391" s="44">
        <v>0.52038600000000002</v>
      </c>
      <c r="AC391" s="44">
        <v>0.37759700000000002</v>
      </c>
      <c r="AD391" s="44">
        <v>4300.5862960000004</v>
      </c>
    </row>
    <row r="392" spans="1:30" x14ac:dyDescent="0.25">
      <c r="A392">
        <v>391</v>
      </c>
      <c r="B392" t="s">
        <v>101</v>
      </c>
      <c r="C392" t="s">
        <v>102</v>
      </c>
      <c r="D392" t="s">
        <v>103</v>
      </c>
      <c r="E392" t="s">
        <v>104</v>
      </c>
      <c r="F392" s="48">
        <f>VLOOKUP(A392,'TAZ definitions'!$A$1:$E$1902,2,FALSE)</f>
        <v>0.82304326689353424</v>
      </c>
      <c r="G392" s="48">
        <f>VLOOKUP(A392,'TAZ definitions'!$A$1:$E$1902,4,FALSE)</f>
        <v>0.42792792792792794</v>
      </c>
      <c r="H392" s="44">
        <v>221915</v>
      </c>
      <c r="I392" s="44">
        <v>871093</v>
      </c>
      <c r="J392" s="44">
        <v>37180</v>
      </c>
      <c r="K392" s="44">
        <v>93634</v>
      </c>
      <c r="L392" s="44">
        <v>5318</v>
      </c>
      <c r="M392" s="44">
        <v>78604</v>
      </c>
      <c r="N392" s="44">
        <v>465</v>
      </c>
      <c r="O392" s="44">
        <v>919</v>
      </c>
      <c r="P392" s="44">
        <v>38.908852000000003</v>
      </c>
      <c r="Q392" s="44">
        <v>40.107933000000003</v>
      </c>
      <c r="R392" s="44">
        <v>17.893588999999999</v>
      </c>
      <c r="S392" s="44">
        <v>17.820955000000001</v>
      </c>
      <c r="T392" s="44">
        <v>313693.03125</v>
      </c>
      <c r="U392" s="44">
        <v>45161.226562999997</v>
      </c>
      <c r="V392" s="44">
        <v>15678.862305000001</v>
      </c>
      <c r="W392" s="44">
        <v>529.18463099999997</v>
      </c>
      <c r="X392" s="44">
        <v>88651.480269000007</v>
      </c>
      <c r="Y392" s="44">
        <v>144940.48678899999</v>
      </c>
      <c r="Z392" s="44">
        <v>8017.6116099999999</v>
      </c>
      <c r="AA392" s="44">
        <v>151.067511</v>
      </c>
      <c r="AB392" s="44">
        <v>5.6492040000000001</v>
      </c>
      <c r="AC392" s="44">
        <v>3.949424</v>
      </c>
      <c r="AD392" s="44">
        <v>45182.871336999997</v>
      </c>
    </row>
    <row r="393" spans="1:30" x14ac:dyDescent="0.25">
      <c r="A393">
        <v>392</v>
      </c>
      <c r="B393" t="s">
        <v>101</v>
      </c>
      <c r="C393" t="s">
        <v>102</v>
      </c>
      <c r="D393" t="s">
        <v>103</v>
      </c>
      <c r="E393" t="s">
        <v>104</v>
      </c>
      <c r="F393" s="48">
        <f>VLOOKUP(A393,'TAZ definitions'!$A$1:$E$1902,2,FALSE)</f>
        <v>0.4648036788114609</v>
      </c>
      <c r="G393" s="48">
        <f>VLOOKUP(A393,'TAZ definitions'!$A$1:$E$1902,4,FALSE)</f>
        <v>0.35144312393887944</v>
      </c>
      <c r="H393" s="44">
        <v>220453</v>
      </c>
      <c r="I393" s="44">
        <v>874522</v>
      </c>
      <c r="J393" s="44">
        <v>36097</v>
      </c>
      <c r="K393" s="44">
        <v>93856</v>
      </c>
      <c r="L393" s="44">
        <v>5318</v>
      </c>
      <c r="M393" s="44">
        <v>79337</v>
      </c>
      <c r="N393" s="44">
        <v>481</v>
      </c>
      <c r="O393" s="44">
        <v>1273</v>
      </c>
      <c r="P393" s="44">
        <v>37.537300000000002</v>
      </c>
      <c r="Q393" s="44">
        <v>38.781131999999999</v>
      </c>
      <c r="R393" s="44">
        <v>17.794231</v>
      </c>
      <c r="S393" s="44">
        <v>17.766211999999999</v>
      </c>
      <c r="T393" s="44">
        <v>316034.25</v>
      </c>
      <c r="U393" s="44">
        <v>44537.511719000002</v>
      </c>
      <c r="V393" s="44">
        <v>16134.636719</v>
      </c>
      <c r="W393" s="44">
        <v>596.73761000000002</v>
      </c>
      <c r="X393" s="44">
        <v>71422.123766000004</v>
      </c>
      <c r="Y393" s="44">
        <v>122889.698302</v>
      </c>
      <c r="Z393" s="44">
        <v>6993.4591289999998</v>
      </c>
      <c r="AA393" s="44">
        <v>128.06805299999999</v>
      </c>
      <c r="AB393" s="44">
        <v>4.8984610000000002</v>
      </c>
      <c r="AC393" s="44">
        <v>3.3719920000000001</v>
      </c>
      <c r="AD393" s="44">
        <v>38534.589419000004</v>
      </c>
    </row>
    <row r="394" spans="1:30" x14ac:dyDescent="0.25">
      <c r="A394">
        <v>393</v>
      </c>
      <c r="B394" t="s">
        <v>101</v>
      </c>
      <c r="C394" t="s">
        <v>102</v>
      </c>
      <c r="D394" t="s">
        <v>103</v>
      </c>
      <c r="E394" t="s">
        <v>104</v>
      </c>
      <c r="F394" s="48">
        <f>VLOOKUP(A394,'TAZ definitions'!$A$1:$E$1902,2,FALSE)</f>
        <v>0.11767222935387249</v>
      </c>
      <c r="G394" s="48">
        <f>VLOOKUP(A394,'TAZ definitions'!$A$1:$E$1902,4,FALSE)</f>
        <v>0.30532786885245899</v>
      </c>
      <c r="H394" s="44">
        <v>211700</v>
      </c>
      <c r="I394" s="44">
        <v>749542</v>
      </c>
      <c r="J394" s="44">
        <v>34191</v>
      </c>
      <c r="K394" s="44">
        <v>79054</v>
      </c>
      <c r="L394" s="44">
        <v>5318</v>
      </c>
      <c r="M394" s="44">
        <v>8678</v>
      </c>
      <c r="N394" s="44">
        <v>481</v>
      </c>
      <c r="O394" s="44">
        <v>174</v>
      </c>
      <c r="P394" s="44">
        <v>44.146667000000001</v>
      </c>
      <c r="Q394" s="44">
        <v>44.479754999999997</v>
      </c>
      <c r="R394" s="44">
        <v>18.825600000000001</v>
      </c>
      <c r="S394" s="44">
        <v>18.986084000000002</v>
      </c>
      <c r="T394" s="44">
        <v>262895.4375</v>
      </c>
      <c r="U394" s="44">
        <v>38461.367187999997</v>
      </c>
      <c r="V394" s="44">
        <v>5637.8271480000003</v>
      </c>
      <c r="W394" s="44">
        <v>451.77761800000002</v>
      </c>
      <c r="X394" s="44">
        <v>33086.939010000002</v>
      </c>
      <c r="Y394" s="44">
        <v>103310.522723</v>
      </c>
      <c r="Z394" s="44">
        <v>4373.0909840000004</v>
      </c>
      <c r="AA394" s="44">
        <v>93.864063000000002</v>
      </c>
      <c r="AB394" s="44">
        <v>4.1043859999999999</v>
      </c>
      <c r="AC394" s="44">
        <v>2.3280370000000001</v>
      </c>
      <c r="AD394" s="44">
        <v>27311.299058000001</v>
      </c>
    </row>
    <row r="395" spans="1:30" x14ac:dyDescent="0.25">
      <c r="A395">
        <v>394</v>
      </c>
      <c r="B395" t="s">
        <v>101</v>
      </c>
      <c r="C395" t="s">
        <v>102</v>
      </c>
      <c r="D395" t="s">
        <v>103</v>
      </c>
      <c r="E395" t="s">
        <v>104</v>
      </c>
      <c r="F395" s="48">
        <f>VLOOKUP(A395,'TAZ definitions'!$A$1:$E$1902,2,FALSE)</f>
        <v>0.11533303531515422</v>
      </c>
      <c r="G395" s="48">
        <f>VLOOKUP(A395,'TAZ definitions'!$A$1:$E$1902,4,FALSE)</f>
        <v>0.31403336604514231</v>
      </c>
      <c r="H395" s="44">
        <v>216116</v>
      </c>
      <c r="I395" s="44">
        <v>743616</v>
      </c>
      <c r="J395" s="44">
        <v>36226</v>
      </c>
      <c r="K395" s="44">
        <v>78707</v>
      </c>
      <c r="L395" s="44">
        <v>5318</v>
      </c>
      <c r="M395" s="44">
        <v>2872</v>
      </c>
      <c r="N395" s="44">
        <v>481</v>
      </c>
      <c r="O395" s="44">
        <v>174</v>
      </c>
      <c r="P395" s="44">
        <v>44.236896999999999</v>
      </c>
      <c r="Q395" s="44">
        <v>45.460728000000003</v>
      </c>
      <c r="R395" s="44">
        <v>19.658024000000001</v>
      </c>
      <c r="S395" s="44">
        <v>19.539308999999999</v>
      </c>
      <c r="T395" s="44">
        <v>267459.09375</v>
      </c>
      <c r="U395" s="44">
        <v>40360.796875</v>
      </c>
      <c r="V395" s="44">
        <v>5079.9233400000003</v>
      </c>
      <c r="W395" s="44">
        <v>451.11880500000001</v>
      </c>
      <c r="X395" s="44">
        <v>386951.01962600002</v>
      </c>
      <c r="Y395" s="44">
        <v>491195.97825099999</v>
      </c>
      <c r="Z395" s="44">
        <v>27519.941331999999</v>
      </c>
      <c r="AA395" s="44">
        <v>475.47718800000001</v>
      </c>
      <c r="AB395" s="44">
        <v>20.749828000000001</v>
      </c>
      <c r="AC395" s="44">
        <v>13.189045999999999</v>
      </c>
      <c r="AD395" s="44">
        <v>150810.283149</v>
      </c>
    </row>
    <row r="396" spans="1:30" x14ac:dyDescent="0.25">
      <c r="A396">
        <v>395</v>
      </c>
      <c r="B396" t="s">
        <v>101</v>
      </c>
      <c r="C396" t="s">
        <v>102</v>
      </c>
      <c r="D396" t="s">
        <v>103</v>
      </c>
      <c r="E396" t="s">
        <v>104</v>
      </c>
      <c r="F396" s="48">
        <f>VLOOKUP(A396,'TAZ definitions'!$A$1:$E$1902,2,FALSE)</f>
        <v>0.4138755980861244</v>
      </c>
      <c r="G396" s="48">
        <f>VLOOKUP(A396,'TAZ definitions'!$A$1:$E$1902,4,FALSE)</f>
        <v>0.35391400220507169</v>
      </c>
      <c r="H396" s="44">
        <v>220067</v>
      </c>
      <c r="I396" s="44">
        <v>796178</v>
      </c>
      <c r="J396" s="44">
        <v>36573</v>
      </c>
      <c r="K396" s="44">
        <v>86069</v>
      </c>
      <c r="L396" s="44">
        <v>5318</v>
      </c>
      <c r="M396" s="44">
        <v>30483</v>
      </c>
      <c r="N396" s="44">
        <v>465</v>
      </c>
      <c r="O396" s="44">
        <v>0</v>
      </c>
      <c r="P396" s="44">
        <v>44.737834999999997</v>
      </c>
      <c r="Q396" s="44">
        <v>45.580455999999998</v>
      </c>
      <c r="R396" s="44">
        <v>22.089621999999999</v>
      </c>
      <c r="S396" s="44">
        <v>22.368092000000001</v>
      </c>
      <c r="T396" s="44">
        <v>282373.4375</v>
      </c>
      <c r="U396" s="44">
        <v>41925.996094000002</v>
      </c>
      <c r="V396" s="44">
        <v>8039.595703</v>
      </c>
      <c r="W396" s="44">
        <v>414.71023600000001</v>
      </c>
      <c r="X396" s="44">
        <v>70627.015828999996</v>
      </c>
      <c r="Y396" s="44">
        <v>106455.102722</v>
      </c>
      <c r="Z396" s="44">
        <v>4763.7052720000002</v>
      </c>
      <c r="AA396" s="44">
        <v>102.20321199999999</v>
      </c>
      <c r="AB396" s="44">
        <v>3.968146</v>
      </c>
      <c r="AC396" s="44">
        <v>2.5395949999999998</v>
      </c>
      <c r="AD396" s="44">
        <v>29518.679831000001</v>
      </c>
    </row>
    <row r="397" spans="1:30" x14ac:dyDescent="0.25">
      <c r="A397">
        <v>396</v>
      </c>
      <c r="B397" t="s">
        <v>101</v>
      </c>
      <c r="C397" t="s">
        <v>102</v>
      </c>
      <c r="D397" t="s">
        <v>103</v>
      </c>
      <c r="E397" t="s">
        <v>104</v>
      </c>
      <c r="F397" s="48">
        <f>VLOOKUP(A397,'TAZ definitions'!$A$1:$E$1902,2,FALSE)</f>
        <v>0</v>
      </c>
      <c r="G397" s="48">
        <f>VLOOKUP(A397,'TAZ definitions'!$A$1:$E$1902,4,FALSE)</f>
        <v>0</v>
      </c>
      <c r="H397" s="44">
        <v>17774</v>
      </c>
      <c r="I397" s="44">
        <v>0</v>
      </c>
      <c r="J397" s="44">
        <v>2522</v>
      </c>
      <c r="K397" s="44">
        <v>0</v>
      </c>
      <c r="L397" s="44">
        <v>0</v>
      </c>
      <c r="M397" s="44">
        <v>0</v>
      </c>
      <c r="N397" s="44">
        <v>0</v>
      </c>
      <c r="O397" s="44">
        <v>0</v>
      </c>
      <c r="P397" s="44">
        <v>0</v>
      </c>
      <c r="Q397" s="44">
        <v>0</v>
      </c>
      <c r="R397" s="44">
        <v>59.063983999999998</v>
      </c>
      <c r="S397" s="44">
        <v>58.688282000000001</v>
      </c>
      <c r="T397" s="44">
        <v>17774</v>
      </c>
      <c r="U397" s="44">
        <v>2522</v>
      </c>
      <c r="V397" s="44">
        <v>0</v>
      </c>
      <c r="W397" s="44">
        <v>0</v>
      </c>
      <c r="X397" s="44">
        <v>0</v>
      </c>
      <c r="Y397" s="44">
        <v>5.5370000000000003E-3</v>
      </c>
      <c r="Z397" s="44">
        <v>2.7700000000000001E-4</v>
      </c>
      <c r="AA397" s="44">
        <v>5.0000000000000004E-6</v>
      </c>
      <c r="AB397" s="44">
        <v>0</v>
      </c>
      <c r="AC397" s="44">
        <v>0</v>
      </c>
      <c r="AD397" s="44">
        <v>1.526E-3</v>
      </c>
    </row>
    <row r="398" spans="1:30" x14ac:dyDescent="0.25">
      <c r="A398">
        <v>397</v>
      </c>
      <c r="B398" t="s">
        <v>101</v>
      </c>
      <c r="C398" t="s">
        <v>102</v>
      </c>
      <c r="D398" t="s">
        <v>103</v>
      </c>
      <c r="E398" t="s">
        <v>104</v>
      </c>
      <c r="F398" s="48">
        <f>VLOOKUP(A398,'TAZ definitions'!$A$1:$E$1902,2,FALSE)</f>
        <v>0</v>
      </c>
      <c r="G398" s="48">
        <f>VLOOKUP(A398,'TAZ definitions'!$A$1:$E$1902,4,FALSE)</f>
        <v>0</v>
      </c>
      <c r="H398" s="44">
        <v>87463</v>
      </c>
      <c r="I398" s="44">
        <v>0</v>
      </c>
      <c r="J398" s="44">
        <v>16044</v>
      </c>
      <c r="K398" s="44">
        <v>0</v>
      </c>
      <c r="L398" s="44">
        <v>1152</v>
      </c>
      <c r="M398" s="44">
        <v>0</v>
      </c>
      <c r="N398" s="44">
        <v>179</v>
      </c>
      <c r="O398" s="44">
        <v>0</v>
      </c>
      <c r="P398" s="44">
        <v>7.7775590000000001</v>
      </c>
      <c r="Q398" s="44">
        <v>65.061065999999997</v>
      </c>
      <c r="R398" s="44">
        <v>39.349220000000003</v>
      </c>
      <c r="S398" s="44">
        <v>39.063816000000003</v>
      </c>
      <c r="T398" s="44">
        <v>87384.234375</v>
      </c>
      <c r="U398" s="44">
        <v>16029.550781</v>
      </c>
      <c r="V398" s="44">
        <v>1150.962524</v>
      </c>
      <c r="W398" s="44">
        <v>178.83880600000001</v>
      </c>
      <c r="X398" s="44">
        <v>0</v>
      </c>
      <c r="Y398" s="44">
        <v>0</v>
      </c>
      <c r="Z398" s="44">
        <v>0</v>
      </c>
      <c r="AA398" s="44">
        <v>0</v>
      </c>
      <c r="AB398" s="44">
        <v>0</v>
      </c>
      <c r="AC398" s="44">
        <v>0</v>
      </c>
      <c r="AD398" s="44">
        <v>0</v>
      </c>
    </row>
    <row r="399" spans="1:30" x14ac:dyDescent="0.25">
      <c r="A399">
        <v>398</v>
      </c>
      <c r="B399" t="s">
        <v>101</v>
      </c>
      <c r="C399" t="s">
        <v>102</v>
      </c>
      <c r="D399" t="s">
        <v>103</v>
      </c>
      <c r="E399" t="s">
        <v>104</v>
      </c>
      <c r="F399" s="48">
        <f>VLOOKUP(A399,'TAZ definitions'!$A$1:$E$1902,2,FALSE)</f>
        <v>0.69418386491557227</v>
      </c>
      <c r="G399" s="48">
        <f>VLOOKUP(A399,'TAZ definitions'!$A$1:$E$1902,4,FALSE)</f>
        <v>0</v>
      </c>
      <c r="H399" s="44">
        <v>52477</v>
      </c>
      <c r="I399" s="44">
        <v>0</v>
      </c>
      <c r="J399" s="44">
        <v>8475</v>
      </c>
      <c r="K399" s="44">
        <v>0</v>
      </c>
      <c r="L399" s="44">
        <v>1152</v>
      </c>
      <c r="M399" s="44">
        <v>0</v>
      </c>
      <c r="N399" s="44">
        <v>0</v>
      </c>
      <c r="O399" s="44">
        <v>0</v>
      </c>
      <c r="P399" s="44">
        <v>0</v>
      </c>
      <c r="Q399" s="44">
        <v>0</v>
      </c>
      <c r="R399" s="44">
        <v>44.333838999999998</v>
      </c>
      <c r="S399" s="44">
        <v>43.808146999999998</v>
      </c>
      <c r="T399" s="44">
        <v>52477</v>
      </c>
      <c r="U399" s="44">
        <v>8475</v>
      </c>
      <c r="V399" s="44">
        <v>1152</v>
      </c>
      <c r="W399" s="44">
        <v>0</v>
      </c>
      <c r="X399" s="44">
        <v>0</v>
      </c>
      <c r="Y399" s="44">
        <v>1981.6985609999999</v>
      </c>
      <c r="Z399" s="44">
        <v>66.056644000000006</v>
      </c>
      <c r="AA399" s="44">
        <v>1.61964</v>
      </c>
      <c r="AB399" s="44">
        <v>8.8579000000000005E-2</v>
      </c>
      <c r="AC399" s="44">
        <v>3.8445E-2</v>
      </c>
      <c r="AD399" s="44">
        <v>479.55422399999998</v>
      </c>
    </row>
    <row r="400" spans="1:30" x14ac:dyDescent="0.25">
      <c r="A400">
        <v>399</v>
      </c>
      <c r="B400" t="s">
        <v>101</v>
      </c>
      <c r="C400" t="s">
        <v>102</v>
      </c>
      <c r="D400" t="s">
        <v>103</v>
      </c>
      <c r="E400" t="s">
        <v>104</v>
      </c>
      <c r="F400" s="48">
        <f>VLOOKUP(A400,'TAZ definitions'!$A$1:$E$1902,2,FALSE)</f>
        <v>0</v>
      </c>
      <c r="G400" s="48">
        <f>VLOOKUP(A400,'TAZ definitions'!$A$1:$E$1902,4,FALSE)</f>
        <v>0</v>
      </c>
      <c r="H400" s="44">
        <v>4038</v>
      </c>
      <c r="I400" s="44">
        <v>0</v>
      </c>
      <c r="J400" s="44">
        <v>1085</v>
      </c>
      <c r="K400" s="44">
        <v>0</v>
      </c>
      <c r="L400" s="44">
        <v>0</v>
      </c>
      <c r="M400" s="44">
        <v>0</v>
      </c>
      <c r="N400" s="44">
        <v>0</v>
      </c>
      <c r="O400" s="44">
        <v>0</v>
      </c>
      <c r="P400" s="44">
        <v>0</v>
      </c>
      <c r="Q400" s="44">
        <v>0</v>
      </c>
      <c r="R400" s="44">
        <v>98.521468999999996</v>
      </c>
      <c r="S400" s="44">
        <v>94.211678000000006</v>
      </c>
      <c r="T400" s="44">
        <v>4038</v>
      </c>
      <c r="U400" s="44">
        <v>1085</v>
      </c>
      <c r="V400" s="44">
        <v>0</v>
      </c>
      <c r="W400" s="44">
        <v>0</v>
      </c>
      <c r="X400" s="44">
        <v>0</v>
      </c>
      <c r="Y400" s="44">
        <v>0</v>
      </c>
      <c r="Z400" s="44">
        <v>0</v>
      </c>
      <c r="AA400" s="44">
        <v>0</v>
      </c>
      <c r="AB400" s="44">
        <v>0</v>
      </c>
      <c r="AC400" s="44">
        <v>0</v>
      </c>
      <c r="AD400" s="44">
        <v>0</v>
      </c>
    </row>
    <row r="401" spans="1:30" x14ac:dyDescent="0.25">
      <c r="A401">
        <v>400</v>
      </c>
      <c r="B401" t="s">
        <v>101</v>
      </c>
      <c r="C401" t="s">
        <v>102</v>
      </c>
      <c r="D401" t="s">
        <v>103</v>
      </c>
      <c r="E401" t="s">
        <v>104</v>
      </c>
      <c r="F401" s="48">
        <f>VLOOKUP(A401,'TAZ definitions'!$A$1:$E$1902,2,FALSE)</f>
        <v>0.7919655667144907</v>
      </c>
      <c r="G401" s="48">
        <f>VLOOKUP(A401,'TAZ definitions'!$A$1:$E$1902,4,FALSE)</f>
        <v>0.50970873786407767</v>
      </c>
      <c r="H401" s="44">
        <v>218318</v>
      </c>
      <c r="I401" s="44">
        <v>571447</v>
      </c>
      <c r="J401" s="44">
        <v>35407</v>
      </c>
      <c r="K401" s="44">
        <v>60333</v>
      </c>
      <c r="L401" s="44">
        <v>5318</v>
      </c>
      <c r="M401" s="44">
        <v>733</v>
      </c>
      <c r="N401" s="44">
        <v>465</v>
      </c>
      <c r="O401" s="44">
        <v>174</v>
      </c>
      <c r="P401" s="44">
        <v>46.35754</v>
      </c>
      <c r="Q401" s="44">
        <v>47.074897999999997</v>
      </c>
      <c r="R401" s="44">
        <v>17.263939000000001</v>
      </c>
      <c r="S401" s="44">
        <v>17.054933999999999</v>
      </c>
      <c r="T401" s="44">
        <v>252960.046875</v>
      </c>
      <c r="U401" s="44">
        <v>37852.25</v>
      </c>
      <c r="V401" s="44">
        <v>4868.2104490000002</v>
      </c>
      <c r="W401" s="44">
        <v>436.45281999999997</v>
      </c>
      <c r="X401" s="44">
        <v>126491.884789</v>
      </c>
      <c r="Y401" s="44">
        <v>201465.12677</v>
      </c>
      <c r="Z401" s="44">
        <v>7729.2499660000003</v>
      </c>
      <c r="AA401" s="44">
        <v>174.18981199999999</v>
      </c>
      <c r="AB401" s="44">
        <v>7.4234819999999999</v>
      </c>
      <c r="AC401" s="44">
        <v>4.2868269999999997</v>
      </c>
      <c r="AD401" s="44">
        <v>50633.495093999998</v>
      </c>
    </row>
    <row r="402" spans="1:30" x14ac:dyDescent="0.25">
      <c r="A402">
        <v>401</v>
      </c>
      <c r="B402" t="s">
        <v>101</v>
      </c>
      <c r="C402" t="s">
        <v>102</v>
      </c>
      <c r="D402" t="s">
        <v>103</v>
      </c>
      <c r="E402" t="s">
        <v>104</v>
      </c>
      <c r="F402" s="48">
        <f>VLOOKUP(A402,'TAZ definitions'!$A$1:$E$1902,2,FALSE)</f>
        <v>0.77048260381593714</v>
      </c>
      <c r="G402" s="48">
        <f>VLOOKUP(A402,'TAZ definitions'!$A$1:$E$1902,4,FALSE)</f>
        <v>0.41823056300268097</v>
      </c>
      <c r="H402" s="44">
        <v>224804</v>
      </c>
      <c r="I402" s="44">
        <v>714538</v>
      </c>
      <c r="J402" s="44">
        <v>37046</v>
      </c>
      <c r="K402" s="44">
        <v>77450</v>
      </c>
      <c r="L402" s="44">
        <v>5318</v>
      </c>
      <c r="M402" s="44">
        <v>2872</v>
      </c>
      <c r="N402" s="44">
        <v>465</v>
      </c>
      <c r="O402" s="44">
        <v>174</v>
      </c>
      <c r="P402" s="44">
        <v>46.095393999999999</v>
      </c>
      <c r="Q402" s="44">
        <v>45.601894000000001</v>
      </c>
      <c r="R402" s="44">
        <v>18.790714000000001</v>
      </c>
      <c r="S402" s="44">
        <v>18.870287000000001</v>
      </c>
      <c r="T402" s="44">
        <v>269282.28125</v>
      </c>
      <c r="U402" s="44">
        <v>40715.542969000002</v>
      </c>
      <c r="V402" s="44">
        <v>5095.8510740000002</v>
      </c>
      <c r="W402" s="44">
        <v>438.57098400000001</v>
      </c>
      <c r="X402" s="44">
        <v>94529.956502999994</v>
      </c>
      <c r="Y402" s="44">
        <v>128528.596995</v>
      </c>
      <c r="Z402" s="44">
        <v>7628.5035120000002</v>
      </c>
      <c r="AA402" s="44">
        <v>130.94194400000001</v>
      </c>
      <c r="AB402" s="44">
        <v>4.7313080000000003</v>
      </c>
      <c r="AC402" s="44">
        <v>3.4836640000000001</v>
      </c>
      <c r="AD402" s="44">
        <v>39084.243684000001</v>
      </c>
    </row>
    <row r="403" spans="1:30" x14ac:dyDescent="0.25">
      <c r="A403">
        <v>402</v>
      </c>
      <c r="B403" t="s">
        <v>101</v>
      </c>
      <c r="C403" t="s">
        <v>102</v>
      </c>
      <c r="D403" t="s">
        <v>103</v>
      </c>
      <c r="E403" t="s">
        <v>104</v>
      </c>
      <c r="F403" s="48">
        <f>VLOOKUP(A403,'TAZ definitions'!$A$1:$E$1902,2,FALSE)</f>
        <v>0.94515948517067716</v>
      </c>
      <c r="G403" s="48">
        <f>VLOOKUP(A403,'TAZ definitions'!$A$1:$E$1902,4,FALSE)</f>
        <v>0.67193675889328064</v>
      </c>
      <c r="H403" s="44">
        <v>213310</v>
      </c>
      <c r="I403" s="44">
        <v>428960</v>
      </c>
      <c r="J403" s="44">
        <v>35557</v>
      </c>
      <c r="K403" s="44">
        <v>42473</v>
      </c>
      <c r="L403" s="44">
        <v>5318</v>
      </c>
      <c r="M403" s="44">
        <v>733</v>
      </c>
      <c r="N403" s="44">
        <v>465</v>
      </c>
      <c r="O403" s="44">
        <v>174</v>
      </c>
      <c r="P403" s="44">
        <v>51.05003</v>
      </c>
      <c r="Q403" s="44">
        <v>52.401206999999999</v>
      </c>
      <c r="R403" s="44">
        <v>19.093312999999998</v>
      </c>
      <c r="S403" s="44">
        <v>19.639361999999998</v>
      </c>
      <c r="T403" s="44">
        <v>234613.3125</v>
      </c>
      <c r="U403" s="44">
        <v>36240.203125</v>
      </c>
      <c r="V403" s="44">
        <v>4865.0639650000003</v>
      </c>
      <c r="W403" s="44">
        <v>436.25311299999998</v>
      </c>
      <c r="X403" s="44">
        <v>39724.882310000001</v>
      </c>
      <c r="Y403" s="44">
        <v>48708.301486999997</v>
      </c>
      <c r="Z403" s="44">
        <v>2141.544304</v>
      </c>
      <c r="AA403" s="44">
        <v>45.697206999999999</v>
      </c>
      <c r="AB403" s="44">
        <v>1.798657</v>
      </c>
      <c r="AC403" s="44">
        <v>1.1282080000000001</v>
      </c>
      <c r="AD403" s="44">
        <v>13087.749452</v>
      </c>
    </row>
    <row r="404" spans="1:30" x14ac:dyDescent="0.25">
      <c r="A404">
        <v>403</v>
      </c>
      <c r="B404" t="s">
        <v>101</v>
      </c>
      <c r="C404" t="s">
        <v>102</v>
      </c>
      <c r="D404" t="s">
        <v>103</v>
      </c>
      <c r="E404" t="s">
        <v>104</v>
      </c>
      <c r="F404" s="48">
        <f>VLOOKUP(A404,'TAZ definitions'!$A$1:$E$1902,2,FALSE)</f>
        <v>0.98567708333333337</v>
      </c>
      <c r="G404" s="48">
        <f>VLOOKUP(A404,'TAZ definitions'!$A$1:$E$1902,4,FALSE)</f>
        <v>0.72900335946248596</v>
      </c>
      <c r="H404" s="44">
        <v>211554</v>
      </c>
      <c r="I404" s="44">
        <v>420638</v>
      </c>
      <c r="J404" s="44">
        <v>34692</v>
      </c>
      <c r="K404" s="44">
        <v>40163</v>
      </c>
      <c r="L404" s="44">
        <v>5318</v>
      </c>
      <c r="M404" s="44">
        <v>733</v>
      </c>
      <c r="N404" s="44">
        <v>465</v>
      </c>
      <c r="O404" s="44">
        <v>210</v>
      </c>
      <c r="P404" s="44">
        <v>47.833843000000002</v>
      </c>
      <c r="Q404" s="44">
        <v>49.72184</v>
      </c>
      <c r="R404" s="44">
        <v>18.572937</v>
      </c>
      <c r="S404" s="44">
        <v>18.608252</v>
      </c>
      <c r="T404" s="44">
        <v>232018.609375</v>
      </c>
      <c r="U404" s="44">
        <v>35227.484375</v>
      </c>
      <c r="V404" s="44">
        <v>4869.2319340000004</v>
      </c>
      <c r="W404" s="44">
        <v>440.04122899999999</v>
      </c>
      <c r="X404" s="44">
        <v>79952.401926999999</v>
      </c>
      <c r="Y404" s="44">
        <v>109382.307109</v>
      </c>
      <c r="Z404" s="44">
        <v>4730.0981149999998</v>
      </c>
      <c r="AA404" s="44">
        <v>104.060801</v>
      </c>
      <c r="AB404" s="44">
        <v>4.2268239999999997</v>
      </c>
      <c r="AC404" s="44">
        <v>2.537407</v>
      </c>
      <c r="AD404" s="44">
        <v>29597.011117999999</v>
      </c>
    </row>
    <row r="405" spans="1:30" x14ac:dyDescent="0.25">
      <c r="A405">
        <v>404</v>
      </c>
      <c r="B405" t="s">
        <v>101</v>
      </c>
      <c r="C405" t="s">
        <v>102</v>
      </c>
      <c r="D405" t="s">
        <v>103</v>
      </c>
      <c r="E405" t="s">
        <v>104</v>
      </c>
      <c r="F405" s="48">
        <f>VLOOKUP(A405,'TAZ definitions'!$A$1:$E$1902,2,FALSE)</f>
        <v>0.99116202945990184</v>
      </c>
      <c r="G405" s="48">
        <f>VLOOKUP(A405,'TAZ definitions'!$A$1:$E$1902,4,FALSE)</f>
        <v>0.61284046692607008</v>
      </c>
      <c r="H405" s="44">
        <v>209328</v>
      </c>
      <c r="I405" s="44">
        <v>582396</v>
      </c>
      <c r="J405" s="44">
        <v>33746</v>
      </c>
      <c r="K405" s="44">
        <v>56482</v>
      </c>
      <c r="L405" s="44">
        <v>5318</v>
      </c>
      <c r="M405" s="44">
        <v>31872</v>
      </c>
      <c r="N405" s="44">
        <v>1428</v>
      </c>
      <c r="O405" s="44">
        <v>328</v>
      </c>
      <c r="P405" s="44">
        <v>40.405498999999999</v>
      </c>
      <c r="Q405" s="44">
        <v>44.772357999999997</v>
      </c>
      <c r="R405" s="44">
        <v>17.693033</v>
      </c>
      <c r="S405" s="44">
        <v>16.860239</v>
      </c>
      <c r="T405" s="44">
        <v>251138.6875</v>
      </c>
      <c r="U405" s="44">
        <v>36294.082030999998</v>
      </c>
      <c r="V405" s="44">
        <v>8293.9746090000008</v>
      </c>
      <c r="W405" s="44">
        <v>1304.7202150000001</v>
      </c>
      <c r="X405" s="44">
        <v>335410.83875200001</v>
      </c>
      <c r="Y405" s="44">
        <v>450481.73685300001</v>
      </c>
      <c r="Z405" s="44">
        <v>22586.073392999999</v>
      </c>
      <c r="AA405" s="44">
        <v>433.968999</v>
      </c>
      <c r="AB405" s="44">
        <v>16.876328000000001</v>
      </c>
      <c r="AC405" s="44">
        <v>11.437196</v>
      </c>
      <c r="AD405" s="44">
        <v>129656.279301</v>
      </c>
    </row>
    <row r="406" spans="1:30" x14ac:dyDescent="0.25">
      <c r="A406">
        <v>405</v>
      </c>
      <c r="B406" t="s">
        <v>101</v>
      </c>
      <c r="C406" t="s">
        <v>102</v>
      </c>
      <c r="D406" t="s">
        <v>103</v>
      </c>
      <c r="E406" t="s">
        <v>104</v>
      </c>
      <c r="F406" s="48">
        <f>VLOOKUP(A406,'TAZ definitions'!$A$1:$E$1902,2,FALSE)</f>
        <v>0.99080824088748021</v>
      </c>
      <c r="G406" s="48">
        <f>VLOOKUP(A406,'TAZ definitions'!$A$1:$E$1902,4,FALSE)</f>
        <v>0.35305343511450382</v>
      </c>
      <c r="H406" s="44">
        <v>218926</v>
      </c>
      <c r="I406" s="44">
        <v>550942</v>
      </c>
      <c r="J406" s="44">
        <v>36479</v>
      </c>
      <c r="K406" s="44">
        <v>53225</v>
      </c>
      <c r="L406" s="44">
        <v>5318</v>
      </c>
      <c r="M406" s="44">
        <v>31727</v>
      </c>
      <c r="N406" s="44">
        <v>2153</v>
      </c>
      <c r="O406" s="44">
        <v>328</v>
      </c>
      <c r="P406" s="44">
        <v>43.545586</v>
      </c>
      <c r="Q406" s="44">
        <v>48.659438999999999</v>
      </c>
      <c r="R406" s="44">
        <v>17.745329000000002</v>
      </c>
      <c r="S406" s="44">
        <v>17.480613999999999</v>
      </c>
      <c r="T406" s="44">
        <v>258643.140625</v>
      </c>
      <c r="U406" s="44">
        <v>38482.226562999997</v>
      </c>
      <c r="V406" s="44">
        <v>8477.1552730000003</v>
      </c>
      <c r="W406" s="44">
        <v>1934.685913</v>
      </c>
      <c r="X406" s="44">
        <v>54182.991433000003</v>
      </c>
      <c r="Y406" s="44">
        <v>79360.076405</v>
      </c>
      <c r="Z406" s="44">
        <v>2842.5105189999999</v>
      </c>
      <c r="AA406" s="44">
        <v>67.549752999999995</v>
      </c>
      <c r="AB406" s="44">
        <v>2.8653390000000001</v>
      </c>
      <c r="AC406" s="44">
        <v>1.660085</v>
      </c>
      <c r="AD406" s="44">
        <v>19534.618616</v>
      </c>
    </row>
    <row r="407" spans="1:30" x14ac:dyDescent="0.25">
      <c r="A407">
        <v>406</v>
      </c>
      <c r="B407" t="s">
        <v>101</v>
      </c>
      <c r="C407" t="s">
        <v>102</v>
      </c>
      <c r="D407" t="s">
        <v>103</v>
      </c>
      <c r="E407" t="s">
        <v>104</v>
      </c>
      <c r="F407" s="48">
        <f>VLOOKUP(A407,'TAZ definitions'!$A$1:$E$1902,2,FALSE)</f>
        <v>0.978391356542617</v>
      </c>
      <c r="G407" s="48">
        <f>VLOOKUP(A407,'TAZ definitions'!$A$1:$E$1902,4,FALSE)</f>
        <v>0.55642458100558656</v>
      </c>
      <c r="H407" s="44">
        <v>212607</v>
      </c>
      <c r="I407" s="44">
        <v>337804</v>
      </c>
      <c r="J407" s="44">
        <v>34648</v>
      </c>
      <c r="K407" s="44">
        <v>34125</v>
      </c>
      <c r="L407" s="44">
        <v>4166</v>
      </c>
      <c r="M407" s="44">
        <v>878</v>
      </c>
      <c r="N407" s="44">
        <v>705</v>
      </c>
      <c r="O407" s="44">
        <v>210</v>
      </c>
      <c r="P407" s="44">
        <v>49.628577999999997</v>
      </c>
      <c r="Q407" s="44">
        <v>54.844658000000003</v>
      </c>
      <c r="R407" s="44">
        <v>18.899746</v>
      </c>
      <c r="S407" s="44">
        <v>18.711479000000001</v>
      </c>
      <c r="T407" s="44">
        <v>224331.921875</v>
      </c>
      <c r="U407" s="44">
        <v>34599.019530999998</v>
      </c>
      <c r="V407" s="44">
        <v>3858.0722660000001</v>
      </c>
      <c r="W407" s="44">
        <v>658.64233400000001</v>
      </c>
      <c r="X407" s="44">
        <v>67103.285793000003</v>
      </c>
      <c r="Y407" s="44">
        <v>121091.268629</v>
      </c>
      <c r="Z407" s="44">
        <v>5504.6078680000001</v>
      </c>
      <c r="AA407" s="44">
        <v>110.08830399999999</v>
      </c>
      <c r="AB407" s="44">
        <v>4.4766769999999996</v>
      </c>
      <c r="AC407" s="44">
        <v>2.766203</v>
      </c>
      <c r="AD407" s="44">
        <v>32031.820080000001</v>
      </c>
    </row>
    <row r="408" spans="1:30" x14ac:dyDescent="0.25">
      <c r="A408">
        <v>407</v>
      </c>
      <c r="B408" t="s">
        <v>101</v>
      </c>
      <c r="C408" t="s">
        <v>102</v>
      </c>
      <c r="D408" t="s">
        <v>103</v>
      </c>
      <c r="E408" t="s">
        <v>104</v>
      </c>
      <c r="F408" s="48">
        <f>VLOOKUP(A408,'TAZ definitions'!$A$1:$E$1902,2,FALSE)</f>
        <v>0.96816976127320953</v>
      </c>
      <c r="G408" s="48">
        <f>VLOOKUP(A408,'TAZ definitions'!$A$1:$E$1902,4,FALSE)</f>
        <v>0.61428571428571432</v>
      </c>
      <c r="H408" s="44">
        <v>231132</v>
      </c>
      <c r="I408" s="44">
        <v>692336</v>
      </c>
      <c r="J408" s="44">
        <v>38225</v>
      </c>
      <c r="K408" s="44">
        <v>74003</v>
      </c>
      <c r="L408" s="44">
        <v>4166</v>
      </c>
      <c r="M408" s="44">
        <v>2872</v>
      </c>
      <c r="N408" s="44">
        <v>1190</v>
      </c>
      <c r="O408" s="44">
        <v>302</v>
      </c>
      <c r="P408" s="44">
        <v>40.968380000000003</v>
      </c>
      <c r="Q408" s="44">
        <v>42.734904999999998</v>
      </c>
      <c r="R408" s="44">
        <v>19.830658</v>
      </c>
      <c r="S408" s="44">
        <v>20.515305999999999</v>
      </c>
      <c r="T408" s="44">
        <v>286822.375</v>
      </c>
      <c r="U408" s="44">
        <v>42545.191405999998</v>
      </c>
      <c r="V408" s="44">
        <v>4009.749268</v>
      </c>
      <c r="W408" s="44">
        <v>1082.774048</v>
      </c>
      <c r="X408" s="44">
        <v>133318.42046699999</v>
      </c>
      <c r="Y408" s="44">
        <v>245330.46670399999</v>
      </c>
      <c r="Z408" s="44">
        <v>9443.4837609999995</v>
      </c>
      <c r="AA408" s="44">
        <v>226.954498</v>
      </c>
      <c r="AB408" s="44">
        <v>9.5611650000000008</v>
      </c>
      <c r="AC408" s="44">
        <v>5.3218490000000003</v>
      </c>
      <c r="AD408" s="44">
        <v>61151.236765000001</v>
      </c>
    </row>
    <row r="409" spans="1:30" x14ac:dyDescent="0.25">
      <c r="A409">
        <v>408</v>
      </c>
      <c r="B409" t="s">
        <v>101</v>
      </c>
      <c r="C409" t="s">
        <v>102</v>
      </c>
      <c r="D409" t="s">
        <v>103</v>
      </c>
      <c r="E409" t="s">
        <v>104</v>
      </c>
      <c r="F409" s="48">
        <f>VLOOKUP(A409,'TAZ definitions'!$A$1:$E$1902,2,FALSE)</f>
        <v>0.97411593146190301</v>
      </c>
      <c r="G409" s="48">
        <f>VLOOKUP(A409,'TAZ definitions'!$A$1:$E$1902,4,FALSE)</f>
        <v>0.48648648648648651</v>
      </c>
      <c r="H409" s="44">
        <v>215960</v>
      </c>
      <c r="I409" s="44">
        <v>422668</v>
      </c>
      <c r="J409" s="44">
        <v>35838</v>
      </c>
      <c r="K409" s="44">
        <v>44898</v>
      </c>
      <c r="L409" s="44">
        <v>4166</v>
      </c>
      <c r="M409" s="44">
        <v>878</v>
      </c>
      <c r="N409" s="44">
        <v>1190</v>
      </c>
      <c r="O409" s="44">
        <v>174</v>
      </c>
      <c r="P409" s="44">
        <v>48.071582999999997</v>
      </c>
      <c r="Q409" s="44">
        <v>48.462466999999997</v>
      </c>
      <c r="R409" s="44">
        <v>17.837983999999999</v>
      </c>
      <c r="S409" s="44">
        <v>17.604706</v>
      </c>
      <c r="T409" s="44">
        <v>235385.03125</v>
      </c>
      <c r="U409" s="44">
        <v>36689.394530999998</v>
      </c>
      <c r="V409" s="44">
        <v>3857.015625</v>
      </c>
      <c r="W409" s="44">
        <v>1094.523193</v>
      </c>
      <c r="X409" s="44">
        <v>238.93834799999999</v>
      </c>
      <c r="Y409" s="44">
        <v>52303.715628999998</v>
      </c>
      <c r="Z409" s="44">
        <v>1268.7780069999999</v>
      </c>
      <c r="AA409" s="44">
        <v>40.354039</v>
      </c>
      <c r="AB409" s="44">
        <v>2.2789239999999999</v>
      </c>
      <c r="AC409" s="44">
        <v>0.89732800000000001</v>
      </c>
      <c r="AD409" s="44">
        <v>10978.419884999999</v>
      </c>
    </row>
    <row r="410" spans="1:30" x14ac:dyDescent="0.25">
      <c r="A410">
        <v>409</v>
      </c>
      <c r="B410" t="s">
        <v>101</v>
      </c>
      <c r="C410" t="s">
        <v>102</v>
      </c>
      <c r="D410" t="s">
        <v>103</v>
      </c>
      <c r="E410" t="s">
        <v>104</v>
      </c>
      <c r="F410" s="48">
        <f>VLOOKUP(A410,'TAZ definitions'!$A$1:$E$1902,2,FALSE)</f>
        <v>0.97067644118627128</v>
      </c>
      <c r="G410" s="48">
        <f>VLOOKUP(A410,'TAZ definitions'!$A$1:$E$1902,4,FALSE)</f>
        <v>0.42509025270758122</v>
      </c>
      <c r="H410" s="44">
        <v>221171</v>
      </c>
      <c r="I410" s="44">
        <v>467526</v>
      </c>
      <c r="J410" s="44">
        <v>37453</v>
      </c>
      <c r="K410" s="44">
        <v>48029</v>
      </c>
      <c r="L410" s="44">
        <v>4166</v>
      </c>
      <c r="M410" s="44">
        <v>733</v>
      </c>
      <c r="N410" s="44">
        <v>465</v>
      </c>
      <c r="O410" s="44">
        <v>174</v>
      </c>
      <c r="P410" s="44">
        <v>49.872326000000001</v>
      </c>
      <c r="Q410" s="44">
        <v>51.006053999999999</v>
      </c>
      <c r="R410" s="44">
        <v>21.126068</v>
      </c>
      <c r="S410" s="44">
        <v>20.615154</v>
      </c>
      <c r="T410" s="44">
        <v>243679.78125</v>
      </c>
      <c r="U410" s="44">
        <v>38419.296875</v>
      </c>
      <c r="V410" s="44">
        <v>3852.336182</v>
      </c>
      <c r="W410" s="44">
        <v>438.41214000000002</v>
      </c>
      <c r="X410" s="44">
        <v>34617.486520999999</v>
      </c>
      <c r="Y410" s="44">
        <v>82856.713661000002</v>
      </c>
      <c r="Z410" s="44">
        <v>2681.879567</v>
      </c>
      <c r="AA410" s="44">
        <v>68.783288999999996</v>
      </c>
      <c r="AB410" s="44">
        <v>3.2788940000000002</v>
      </c>
      <c r="AC410" s="44">
        <v>1.6277239999999999</v>
      </c>
      <c r="AD410" s="44">
        <v>19391.933392999999</v>
      </c>
    </row>
    <row r="411" spans="1:30" x14ac:dyDescent="0.25">
      <c r="A411">
        <v>410</v>
      </c>
      <c r="B411" t="s">
        <v>101</v>
      </c>
      <c r="C411" t="s">
        <v>102</v>
      </c>
      <c r="D411" t="s">
        <v>103</v>
      </c>
      <c r="E411" t="s">
        <v>104</v>
      </c>
      <c r="F411" s="48">
        <f>VLOOKUP(A411,'TAZ definitions'!$A$1:$E$1902,2,FALSE)</f>
        <v>0.9611273080660836</v>
      </c>
      <c r="G411" s="48">
        <f>VLOOKUP(A411,'TAZ definitions'!$A$1:$E$1902,4,FALSE)</f>
        <v>0.37631327602674308</v>
      </c>
      <c r="H411" s="44">
        <v>222552</v>
      </c>
      <c r="I411" s="44">
        <v>290910</v>
      </c>
      <c r="J411" s="44">
        <v>38505</v>
      </c>
      <c r="K411" s="44">
        <v>27789</v>
      </c>
      <c r="L411" s="44">
        <v>4166</v>
      </c>
      <c r="M411" s="44">
        <v>878</v>
      </c>
      <c r="N411" s="44">
        <v>1721</v>
      </c>
      <c r="O411" s="44">
        <v>174</v>
      </c>
      <c r="P411" s="44">
        <v>51.955539999999999</v>
      </c>
      <c r="Q411" s="44">
        <v>55.584716999999998</v>
      </c>
      <c r="R411" s="44">
        <v>18.273320999999999</v>
      </c>
      <c r="S411" s="44">
        <v>17.887177999999999</v>
      </c>
      <c r="T411" s="44">
        <v>228082.046875</v>
      </c>
      <c r="U411" s="44">
        <v>37638.09375</v>
      </c>
      <c r="V411" s="44">
        <v>3900.0061040000001</v>
      </c>
      <c r="W411" s="44">
        <v>1595.85022</v>
      </c>
      <c r="X411" s="44">
        <v>36875.575733999998</v>
      </c>
      <c r="Y411" s="44">
        <v>68473.183592000001</v>
      </c>
      <c r="Z411" s="44">
        <v>2357.6871259999998</v>
      </c>
      <c r="AA411" s="44">
        <v>58.201134000000003</v>
      </c>
      <c r="AB411" s="44">
        <v>2.6869450000000001</v>
      </c>
      <c r="AC411" s="44">
        <v>1.379569</v>
      </c>
      <c r="AD411" s="44">
        <v>16418.332600999998</v>
      </c>
    </row>
    <row r="412" spans="1:30" x14ac:dyDescent="0.25">
      <c r="A412">
        <v>411</v>
      </c>
      <c r="B412" t="s">
        <v>101</v>
      </c>
      <c r="C412" t="s">
        <v>102</v>
      </c>
      <c r="D412" t="s">
        <v>103</v>
      </c>
      <c r="E412" t="s">
        <v>104</v>
      </c>
      <c r="F412" s="48">
        <f>VLOOKUP(A412,'TAZ definitions'!$A$1:$E$1902,2,FALSE)</f>
        <v>0.88196218702095042</v>
      </c>
      <c r="G412" s="48">
        <f>VLOOKUP(A412,'TAZ definitions'!$A$1:$E$1902,4,FALSE)</f>
        <v>0.35693215339233036</v>
      </c>
      <c r="H412" s="44">
        <v>228010</v>
      </c>
      <c r="I412" s="44">
        <v>345275</v>
      </c>
      <c r="J412" s="44">
        <v>39920</v>
      </c>
      <c r="K412" s="44">
        <v>33172</v>
      </c>
      <c r="L412" s="44">
        <v>4166</v>
      </c>
      <c r="M412" s="44">
        <v>145</v>
      </c>
      <c r="N412" s="44">
        <v>1680</v>
      </c>
      <c r="O412" s="44">
        <v>36</v>
      </c>
      <c r="P412" s="44">
        <v>50.849620999999999</v>
      </c>
      <c r="Q412" s="44">
        <v>53.559902000000001</v>
      </c>
      <c r="R412" s="44">
        <v>20.097456000000001</v>
      </c>
      <c r="S412" s="44">
        <v>19.820038</v>
      </c>
      <c r="T412" s="44">
        <v>238411.546875</v>
      </c>
      <c r="U412" s="44">
        <v>39321.441405999998</v>
      </c>
      <c r="V412" s="44">
        <v>3809.3317870000001</v>
      </c>
      <c r="W412" s="44">
        <v>1534.174927</v>
      </c>
      <c r="X412" s="44">
        <v>25266.875807</v>
      </c>
      <c r="Y412" s="44">
        <v>48512.995874</v>
      </c>
      <c r="Z412" s="44">
        <v>2028.0074059999999</v>
      </c>
      <c r="AA412" s="44">
        <v>43.133685999999997</v>
      </c>
      <c r="AB412" s="44">
        <v>1.8917809999999999</v>
      </c>
      <c r="AC412" s="44">
        <v>1.094916</v>
      </c>
      <c r="AD412" s="44">
        <v>12831.386761</v>
      </c>
    </row>
    <row r="413" spans="1:30" x14ac:dyDescent="0.25">
      <c r="A413">
        <v>412</v>
      </c>
      <c r="B413" t="s">
        <v>101</v>
      </c>
      <c r="C413" t="s">
        <v>102</v>
      </c>
      <c r="D413" t="s">
        <v>103</v>
      </c>
      <c r="E413" t="s">
        <v>104</v>
      </c>
      <c r="F413" s="48">
        <f>VLOOKUP(A413,'TAZ definitions'!$A$1:$E$1902,2,FALSE)</f>
        <v>0.82751937984496127</v>
      </c>
      <c r="G413" s="48">
        <f>VLOOKUP(A413,'TAZ definitions'!$A$1:$E$1902,4,FALSE)</f>
        <v>0.42974238875878218</v>
      </c>
      <c r="H413" s="44">
        <v>229109</v>
      </c>
      <c r="I413" s="44">
        <v>505783</v>
      </c>
      <c r="J413" s="44">
        <v>39634</v>
      </c>
      <c r="K413" s="44">
        <v>46683</v>
      </c>
      <c r="L413" s="44">
        <v>4166</v>
      </c>
      <c r="M413" s="44">
        <v>145</v>
      </c>
      <c r="N413" s="44">
        <v>1798</v>
      </c>
      <c r="O413" s="44">
        <v>154</v>
      </c>
      <c r="P413" s="44">
        <v>47.120441</v>
      </c>
      <c r="Q413" s="44">
        <v>51.032226999999999</v>
      </c>
      <c r="R413" s="44">
        <v>18.360128</v>
      </c>
      <c r="S413" s="44">
        <v>18.165861</v>
      </c>
      <c r="T413" s="44">
        <v>259550.75</v>
      </c>
      <c r="U413" s="44">
        <v>40409.582030999998</v>
      </c>
      <c r="V413" s="44">
        <v>3723.5791020000001</v>
      </c>
      <c r="W413" s="44">
        <v>1617.114624</v>
      </c>
      <c r="X413" s="44">
        <v>15778.227231999999</v>
      </c>
      <c r="Y413" s="44">
        <v>117988.88297200001</v>
      </c>
      <c r="Z413" s="44">
        <v>4992.1875730000002</v>
      </c>
      <c r="AA413" s="44">
        <v>103.267652</v>
      </c>
      <c r="AB413" s="44">
        <v>4.6030509999999998</v>
      </c>
      <c r="AC413" s="44">
        <v>2.6495570000000002</v>
      </c>
      <c r="AD413" s="44">
        <v>30865.315330000001</v>
      </c>
    </row>
    <row r="414" spans="1:30" x14ac:dyDescent="0.25">
      <c r="A414">
        <v>413</v>
      </c>
      <c r="B414" t="s">
        <v>101</v>
      </c>
      <c r="C414" t="s">
        <v>102</v>
      </c>
      <c r="D414" t="s">
        <v>103</v>
      </c>
      <c r="E414" t="s">
        <v>104</v>
      </c>
      <c r="F414" s="48">
        <f>VLOOKUP(A414,'TAZ definitions'!$A$1:$E$1902,2,FALSE)</f>
        <v>0.53958691910499135</v>
      </c>
      <c r="G414" s="48">
        <f>VLOOKUP(A414,'TAZ definitions'!$A$1:$E$1902,4,FALSE)</f>
        <v>0.3276247207743857</v>
      </c>
      <c r="H414" s="44">
        <v>236082</v>
      </c>
      <c r="I414" s="44">
        <v>59058</v>
      </c>
      <c r="J414" s="44">
        <v>41097</v>
      </c>
      <c r="K414" s="44">
        <v>5509</v>
      </c>
      <c r="L414" s="44">
        <v>4166</v>
      </c>
      <c r="M414" s="44">
        <v>145</v>
      </c>
      <c r="N414" s="44">
        <v>1876</v>
      </c>
      <c r="O414" s="44">
        <v>0</v>
      </c>
      <c r="P414" s="44">
        <v>63.645198999999998</v>
      </c>
      <c r="Q414" s="44">
        <v>60.63232</v>
      </c>
      <c r="R414" s="44">
        <v>19.201879999999999</v>
      </c>
      <c r="S414" s="44">
        <v>19.250713000000001</v>
      </c>
      <c r="T414" s="44">
        <v>224579.4375</v>
      </c>
      <c r="U414" s="44">
        <v>38784.585937999997</v>
      </c>
      <c r="V414" s="44">
        <v>3904.7258299999999</v>
      </c>
      <c r="W414" s="44">
        <v>1754.1022949999999</v>
      </c>
      <c r="X414" s="44">
        <v>5913.2889219999997</v>
      </c>
      <c r="Y414" s="44">
        <v>8029.7840130000004</v>
      </c>
      <c r="Z414" s="44">
        <v>896.78060000000005</v>
      </c>
      <c r="AA414" s="44">
        <v>11.156665</v>
      </c>
      <c r="AB414" s="44">
        <v>0.34517100000000001</v>
      </c>
      <c r="AC414" s="44">
        <v>0.36807200000000001</v>
      </c>
      <c r="AD414" s="44">
        <v>3895.0824320000002</v>
      </c>
    </row>
    <row r="415" spans="1:30" x14ac:dyDescent="0.25">
      <c r="A415">
        <v>414</v>
      </c>
      <c r="B415" t="s">
        <v>101</v>
      </c>
      <c r="C415" t="s">
        <v>102</v>
      </c>
      <c r="D415" t="s">
        <v>103</v>
      </c>
      <c r="E415" t="s">
        <v>104</v>
      </c>
      <c r="F415" s="48">
        <f>VLOOKUP(A415,'TAZ definitions'!$A$1:$E$1902,2,FALSE)</f>
        <v>0.8936256597645148</v>
      </c>
      <c r="G415" s="48">
        <f>VLOOKUP(A415,'TAZ definitions'!$A$1:$E$1902,4,FALSE)</f>
        <v>0.45477386934673369</v>
      </c>
      <c r="H415" s="44">
        <v>231344</v>
      </c>
      <c r="I415" s="44">
        <v>133093</v>
      </c>
      <c r="J415" s="44">
        <v>39597</v>
      </c>
      <c r="K415" s="44">
        <v>14698</v>
      </c>
      <c r="L415" s="44">
        <v>4166</v>
      </c>
      <c r="M415" s="44">
        <v>145</v>
      </c>
      <c r="N415" s="44">
        <v>1558</v>
      </c>
      <c r="O415" s="44">
        <v>0</v>
      </c>
      <c r="P415" s="44">
        <v>54.374065000000002</v>
      </c>
      <c r="Q415" s="44">
        <v>55.316391000000003</v>
      </c>
      <c r="R415" s="44">
        <v>18.090589999999999</v>
      </c>
      <c r="S415" s="44">
        <v>17.989981</v>
      </c>
      <c r="T415" s="44">
        <v>223933.15625</v>
      </c>
      <c r="U415" s="44">
        <v>37718.925780999998</v>
      </c>
      <c r="V415" s="44">
        <v>3862.705078</v>
      </c>
      <c r="W415" s="44">
        <v>1440.483643</v>
      </c>
      <c r="X415" s="44">
        <v>47563.528237999999</v>
      </c>
      <c r="Y415" s="44">
        <v>87191.873345999993</v>
      </c>
      <c r="Z415" s="44">
        <v>3582.753138</v>
      </c>
      <c r="AA415" s="44">
        <v>78.119943000000006</v>
      </c>
      <c r="AB415" s="44">
        <v>3.0202300000000002</v>
      </c>
      <c r="AC415" s="44">
        <v>1.9098889999999999</v>
      </c>
      <c r="AD415" s="44">
        <v>22083.953235000001</v>
      </c>
    </row>
    <row r="416" spans="1:30" x14ac:dyDescent="0.25">
      <c r="A416">
        <v>415</v>
      </c>
      <c r="B416" t="s">
        <v>101</v>
      </c>
      <c r="C416" t="s">
        <v>102</v>
      </c>
      <c r="D416" t="s">
        <v>103</v>
      </c>
      <c r="E416" t="s">
        <v>104</v>
      </c>
      <c r="F416" s="48">
        <f>VLOOKUP(A416,'TAZ definitions'!$A$1:$E$1902,2,FALSE)</f>
        <v>0.82591943957968472</v>
      </c>
      <c r="G416" s="48">
        <f>VLOOKUP(A416,'TAZ definitions'!$A$1:$E$1902,4,FALSE)</f>
        <v>0.41256544502617803</v>
      </c>
      <c r="H416" s="44">
        <v>242368</v>
      </c>
      <c r="I416" s="44">
        <v>171313</v>
      </c>
      <c r="J416" s="44">
        <v>41625</v>
      </c>
      <c r="K416" s="44">
        <v>18332</v>
      </c>
      <c r="L416" s="44">
        <v>4166</v>
      </c>
      <c r="M416" s="44">
        <v>145</v>
      </c>
      <c r="N416" s="44">
        <v>1558</v>
      </c>
      <c r="O416" s="44">
        <v>36</v>
      </c>
      <c r="P416" s="44">
        <v>50.916409000000002</v>
      </c>
      <c r="Q416" s="44">
        <v>54.405501999999998</v>
      </c>
      <c r="R416" s="44">
        <v>18.826675000000002</v>
      </c>
      <c r="S416" s="44">
        <v>18.939223999999999</v>
      </c>
      <c r="T416" s="44">
        <v>236053.921875</v>
      </c>
      <c r="U416" s="44">
        <v>39555.136719000002</v>
      </c>
      <c r="V416" s="44">
        <v>3808.6853030000002</v>
      </c>
      <c r="W416" s="44">
        <v>1422.751831</v>
      </c>
      <c r="X416" s="44">
        <v>96834.873712000001</v>
      </c>
      <c r="Y416" s="44">
        <v>112486.150377</v>
      </c>
      <c r="Z416" s="44">
        <v>6230.5578530000003</v>
      </c>
      <c r="AA416" s="44">
        <v>118.97345300000001</v>
      </c>
      <c r="AB416" s="44">
        <v>4.7251029999999998</v>
      </c>
      <c r="AC416" s="44">
        <v>3.2063609999999998</v>
      </c>
      <c r="AD416" s="44">
        <v>36287.315542999997</v>
      </c>
    </row>
    <row r="417" spans="1:30" x14ac:dyDescent="0.25">
      <c r="A417">
        <v>416</v>
      </c>
      <c r="B417" t="s">
        <v>101</v>
      </c>
      <c r="C417" t="s">
        <v>102</v>
      </c>
      <c r="D417" t="s">
        <v>103</v>
      </c>
      <c r="E417" t="s">
        <v>104</v>
      </c>
      <c r="F417" s="48">
        <f>VLOOKUP(A417,'TAZ definitions'!$A$1:$E$1902,2,FALSE)</f>
        <v>0.70084033613445373</v>
      </c>
      <c r="G417" s="48">
        <f>VLOOKUP(A417,'TAZ definitions'!$A$1:$E$1902,4,FALSE)</f>
        <v>0.36447876447876448</v>
      </c>
      <c r="H417" s="44">
        <v>260298</v>
      </c>
      <c r="I417" s="44">
        <v>372316</v>
      </c>
      <c r="J417" s="44">
        <v>43732</v>
      </c>
      <c r="K417" s="44">
        <v>37350</v>
      </c>
      <c r="L417" s="44">
        <v>4166</v>
      </c>
      <c r="M417" s="44">
        <v>31951</v>
      </c>
      <c r="N417" s="44">
        <v>1558</v>
      </c>
      <c r="O417" s="44">
        <v>0</v>
      </c>
      <c r="P417" s="44">
        <v>56.333801000000001</v>
      </c>
      <c r="Q417" s="44">
        <v>50.833523</v>
      </c>
      <c r="R417" s="44">
        <v>19.075354000000001</v>
      </c>
      <c r="S417" s="44">
        <v>19.177229000000001</v>
      </c>
      <c r="T417" s="44">
        <v>268965.46875</v>
      </c>
      <c r="U417" s="44">
        <v>43238.1875</v>
      </c>
      <c r="V417" s="44">
        <v>6315.8823240000002</v>
      </c>
      <c r="W417" s="44">
        <v>1437.4487300000001</v>
      </c>
      <c r="X417" s="44">
        <v>22257.953446</v>
      </c>
      <c r="Y417" s="44">
        <v>43695.678425999999</v>
      </c>
      <c r="Z417" s="44">
        <v>2035.0414290000001</v>
      </c>
      <c r="AA417" s="44">
        <v>41.385675999999997</v>
      </c>
      <c r="AB417" s="44">
        <v>1.452939</v>
      </c>
      <c r="AC417" s="44">
        <v>1.0445930000000001</v>
      </c>
      <c r="AD417" s="44">
        <v>11865.076555</v>
      </c>
    </row>
    <row r="418" spans="1:30" x14ac:dyDescent="0.25">
      <c r="A418">
        <v>417</v>
      </c>
      <c r="B418" t="s">
        <v>101</v>
      </c>
      <c r="C418" t="s">
        <v>102</v>
      </c>
      <c r="D418" t="s">
        <v>103</v>
      </c>
      <c r="E418" t="s">
        <v>104</v>
      </c>
      <c r="F418" s="48">
        <f>VLOOKUP(A418,'TAZ definitions'!$A$1:$E$1902,2,FALSE)</f>
        <v>0.71691003297220912</v>
      </c>
      <c r="G418" s="48">
        <f>VLOOKUP(A418,'TAZ definitions'!$A$1:$E$1902,4,FALSE)</f>
        <v>0.42857142857142855</v>
      </c>
      <c r="H418" s="44">
        <v>259955</v>
      </c>
      <c r="I418" s="44">
        <v>435866</v>
      </c>
      <c r="J418" s="44">
        <v>42261</v>
      </c>
      <c r="K418" s="44">
        <v>45578</v>
      </c>
      <c r="L418" s="44">
        <v>4166</v>
      </c>
      <c r="M418" s="44">
        <v>43276</v>
      </c>
      <c r="N418" s="44">
        <v>1646</v>
      </c>
      <c r="O418" s="44">
        <v>0</v>
      </c>
      <c r="P418" s="44">
        <v>53.447392000000001</v>
      </c>
      <c r="Q418" s="44">
        <v>49.627749999999999</v>
      </c>
      <c r="R418" s="44">
        <v>21.188597000000001</v>
      </c>
      <c r="S418" s="44">
        <v>21.400500999999998</v>
      </c>
      <c r="T418" s="44">
        <v>273388.78125</v>
      </c>
      <c r="U418" s="44">
        <v>42514.3125</v>
      </c>
      <c r="V418" s="44">
        <v>7152.7094729999999</v>
      </c>
      <c r="W418" s="44">
        <v>1520.3001710000001</v>
      </c>
      <c r="X418" s="44">
        <v>106224.483507</v>
      </c>
      <c r="Y418" s="44">
        <v>151985.73788100001</v>
      </c>
      <c r="Z418" s="44">
        <v>7753.7475270000004</v>
      </c>
      <c r="AA418" s="44">
        <v>149.270782</v>
      </c>
      <c r="AB418" s="44">
        <v>6.4974059999999998</v>
      </c>
      <c r="AC418" s="44">
        <v>3.920382</v>
      </c>
      <c r="AD418" s="44">
        <v>45202.016823999998</v>
      </c>
    </row>
    <row r="419" spans="1:30" x14ac:dyDescent="0.25">
      <c r="A419">
        <v>418</v>
      </c>
      <c r="B419" t="s">
        <v>101</v>
      </c>
      <c r="C419" t="s">
        <v>102</v>
      </c>
      <c r="D419" t="s">
        <v>103</v>
      </c>
      <c r="E419" t="s">
        <v>104</v>
      </c>
      <c r="F419" s="48">
        <f>VLOOKUP(A419,'TAZ definitions'!$A$1:$E$1902,2,FALSE)</f>
        <v>0.45570012391573728</v>
      </c>
      <c r="G419" s="48">
        <f>VLOOKUP(A419,'TAZ definitions'!$A$1:$E$1902,4,FALSE)</f>
        <v>0.30837004405286345</v>
      </c>
      <c r="H419" s="44">
        <v>254269</v>
      </c>
      <c r="I419" s="44">
        <v>391094</v>
      </c>
      <c r="J419" s="44">
        <v>42129</v>
      </c>
      <c r="K419" s="44">
        <v>38354</v>
      </c>
      <c r="L419" s="44">
        <v>4166</v>
      </c>
      <c r="M419" s="44">
        <v>3288</v>
      </c>
      <c r="N419" s="44">
        <v>921</v>
      </c>
      <c r="O419" s="44">
        <v>0</v>
      </c>
      <c r="P419" s="44">
        <v>57.948310999999997</v>
      </c>
      <c r="Q419" s="44">
        <v>57.819267000000004</v>
      </c>
      <c r="R419" s="44">
        <v>21.075614999999999</v>
      </c>
      <c r="S419" s="44">
        <v>20.743366000000002</v>
      </c>
      <c r="T419" s="44">
        <v>262053.96875</v>
      </c>
      <c r="U419" s="44">
        <v>41914.210937999997</v>
      </c>
      <c r="V419" s="44">
        <v>4116.0444340000004</v>
      </c>
      <c r="W419" s="44">
        <v>868.59765600000003</v>
      </c>
      <c r="X419" s="44">
        <v>3638.585497</v>
      </c>
      <c r="Y419" s="44">
        <v>26298.825529000002</v>
      </c>
      <c r="Z419" s="44">
        <v>936.55449999999996</v>
      </c>
      <c r="AA419" s="44">
        <v>22.288356</v>
      </c>
      <c r="AB419" s="44">
        <v>0.97330899999999998</v>
      </c>
      <c r="AC419" s="44">
        <v>0.53522099999999995</v>
      </c>
      <c r="AD419" s="44">
        <v>6287.620336</v>
      </c>
    </row>
    <row r="420" spans="1:30" x14ac:dyDescent="0.25">
      <c r="A420">
        <v>419</v>
      </c>
      <c r="B420" t="s">
        <v>101</v>
      </c>
      <c r="C420" t="s">
        <v>102</v>
      </c>
      <c r="D420" t="s">
        <v>103</v>
      </c>
      <c r="E420" t="s">
        <v>104</v>
      </c>
      <c r="F420" s="48">
        <f>VLOOKUP(A420,'TAZ definitions'!$A$1:$E$1902,2,FALSE)</f>
        <v>0.72892074198988199</v>
      </c>
      <c r="G420" s="48">
        <f>VLOOKUP(A420,'TAZ definitions'!$A$1:$E$1902,4,FALSE)</f>
        <v>0.30722154222766218</v>
      </c>
      <c r="H420" s="44">
        <v>253007</v>
      </c>
      <c r="I420" s="44">
        <v>524681</v>
      </c>
      <c r="J420" s="44">
        <v>41145</v>
      </c>
      <c r="K420" s="44">
        <v>50046</v>
      </c>
      <c r="L420" s="44">
        <v>4166</v>
      </c>
      <c r="M420" s="44">
        <v>30311</v>
      </c>
      <c r="N420" s="44">
        <v>921</v>
      </c>
      <c r="O420" s="44">
        <v>0</v>
      </c>
      <c r="P420" s="44">
        <v>56.752934000000003</v>
      </c>
      <c r="Q420" s="44">
        <v>56.140625</v>
      </c>
      <c r="R420" s="44">
        <v>19.820581000000001</v>
      </c>
      <c r="S420" s="44">
        <v>19.52121</v>
      </c>
      <c r="T420" s="44">
        <v>268006.78125</v>
      </c>
      <c r="U420" s="44">
        <v>41636.449219000002</v>
      </c>
      <c r="V420" s="44">
        <v>5609.5297849999997</v>
      </c>
      <c r="W420" s="44">
        <v>870.14935300000002</v>
      </c>
      <c r="X420" s="44">
        <v>2038.6721640000001</v>
      </c>
      <c r="Y420" s="44">
        <v>83593.381267000004</v>
      </c>
      <c r="Z420" s="44">
        <v>2448.8487599999999</v>
      </c>
      <c r="AA420" s="44">
        <v>66.945196999999993</v>
      </c>
      <c r="AB420" s="44">
        <v>3.53409</v>
      </c>
      <c r="AC420" s="44">
        <v>1.544357</v>
      </c>
      <c r="AD420" s="44">
        <v>18751.083176</v>
      </c>
    </row>
    <row r="421" spans="1:30" x14ac:dyDescent="0.25">
      <c r="A421">
        <v>420</v>
      </c>
      <c r="B421" t="s">
        <v>101</v>
      </c>
      <c r="C421" t="s">
        <v>102</v>
      </c>
      <c r="D421" t="s">
        <v>103</v>
      </c>
      <c r="E421" t="s">
        <v>104</v>
      </c>
      <c r="F421" s="48">
        <f>VLOOKUP(A421,'TAZ definitions'!$A$1:$E$1902,2,FALSE)</f>
        <v>0.47926829268292681</v>
      </c>
      <c r="G421" s="48">
        <f>VLOOKUP(A421,'TAZ definitions'!$A$1:$E$1902,4,FALSE)</f>
        <v>0.27848101265822783</v>
      </c>
      <c r="H421" s="44">
        <v>271139</v>
      </c>
      <c r="I421" s="44">
        <v>303117</v>
      </c>
      <c r="J421" s="44">
        <v>43932</v>
      </c>
      <c r="K421" s="44">
        <v>29693</v>
      </c>
      <c r="L421" s="44">
        <v>3433</v>
      </c>
      <c r="M421" s="44">
        <v>30311</v>
      </c>
      <c r="N421" s="44">
        <v>747</v>
      </c>
      <c r="O421" s="44">
        <v>0</v>
      </c>
      <c r="P421" s="44">
        <v>65.141463999999999</v>
      </c>
      <c r="Q421" s="44">
        <v>62.390560000000001</v>
      </c>
      <c r="R421" s="44">
        <v>23.737034000000001</v>
      </c>
      <c r="S421" s="44">
        <v>23.812432999999999</v>
      </c>
      <c r="T421" s="44">
        <v>273385.875</v>
      </c>
      <c r="U421" s="44">
        <v>42931.535155999998</v>
      </c>
      <c r="V421" s="44">
        <v>5321.5083009999998</v>
      </c>
      <c r="W421" s="44">
        <v>694.51415999999995</v>
      </c>
      <c r="X421" s="44">
        <v>41801.463023999997</v>
      </c>
      <c r="Y421" s="44">
        <v>68994.095751000001</v>
      </c>
      <c r="Z421" s="44">
        <v>3045.1931930000001</v>
      </c>
      <c r="AA421" s="44">
        <v>63.425688999999998</v>
      </c>
      <c r="AB421" s="44">
        <v>2.958415</v>
      </c>
      <c r="AC421" s="44">
        <v>1.628371</v>
      </c>
      <c r="AD421" s="44">
        <v>18882.717307999999</v>
      </c>
    </row>
    <row r="422" spans="1:30" x14ac:dyDescent="0.25">
      <c r="A422">
        <v>421</v>
      </c>
      <c r="B422" t="s">
        <v>101</v>
      </c>
      <c r="C422" t="s">
        <v>102</v>
      </c>
      <c r="D422" t="s">
        <v>103</v>
      </c>
      <c r="E422" t="s">
        <v>104</v>
      </c>
      <c r="F422" s="48">
        <f>VLOOKUP(A422,'TAZ definitions'!$A$1:$E$1902,2,FALSE)</f>
        <v>0.44336412250850754</v>
      </c>
      <c r="G422" s="48">
        <f>VLOOKUP(A422,'TAZ definitions'!$A$1:$E$1902,4,FALSE)</f>
        <v>0.39901477832512317</v>
      </c>
      <c r="H422" s="44">
        <v>255215</v>
      </c>
      <c r="I422" s="44">
        <v>493999</v>
      </c>
      <c r="J422" s="44">
        <v>41507</v>
      </c>
      <c r="K422" s="44">
        <v>49092</v>
      </c>
      <c r="L422" s="44">
        <v>3433</v>
      </c>
      <c r="M422" s="44">
        <v>30311</v>
      </c>
      <c r="N422" s="44">
        <v>873.5</v>
      </c>
      <c r="O422" s="44">
        <v>0</v>
      </c>
      <c r="P422" s="44">
        <v>63.271801000000004</v>
      </c>
      <c r="Q422" s="44">
        <v>63.97345</v>
      </c>
      <c r="R422" s="44">
        <v>23.902926999999998</v>
      </c>
      <c r="S422" s="44">
        <v>24.289401999999999</v>
      </c>
      <c r="T422" s="44">
        <v>269715.65625</v>
      </c>
      <c r="U422" s="44">
        <v>41967.613280999998</v>
      </c>
      <c r="V422" s="44">
        <v>5065.2221680000002</v>
      </c>
      <c r="W422" s="44">
        <v>820.45489499999996</v>
      </c>
      <c r="X422" s="44">
        <v>40300.139313</v>
      </c>
      <c r="Y422" s="44">
        <v>71084.125226999997</v>
      </c>
      <c r="Z422" s="44">
        <v>2819.063819</v>
      </c>
      <c r="AA422" s="44">
        <v>63.695343000000001</v>
      </c>
      <c r="AB422" s="44">
        <v>2.769396</v>
      </c>
      <c r="AC422" s="44">
        <v>1.556049</v>
      </c>
      <c r="AD422" s="44">
        <v>18299.367391</v>
      </c>
    </row>
    <row r="423" spans="1:30" x14ac:dyDescent="0.25">
      <c r="A423">
        <v>422</v>
      </c>
      <c r="B423" t="s">
        <v>101</v>
      </c>
      <c r="C423" t="s">
        <v>102</v>
      </c>
      <c r="D423" t="s">
        <v>103</v>
      </c>
      <c r="E423" t="s">
        <v>104</v>
      </c>
      <c r="F423" s="48">
        <f>VLOOKUP(A423,'TAZ definitions'!$A$1:$E$1902,2,FALSE)</f>
        <v>0.8610227550770736</v>
      </c>
      <c r="G423" s="48">
        <f>VLOOKUP(A423,'TAZ definitions'!$A$1:$E$1902,4,FALSE)</f>
        <v>0.50637156270959083</v>
      </c>
      <c r="H423" s="44">
        <v>218503</v>
      </c>
      <c r="I423" s="44">
        <v>91257</v>
      </c>
      <c r="J423" s="44">
        <v>38566</v>
      </c>
      <c r="K423" s="44">
        <v>9083</v>
      </c>
      <c r="L423" s="44">
        <v>3433</v>
      </c>
      <c r="M423" s="44">
        <v>0</v>
      </c>
      <c r="N423" s="44">
        <v>1598.5</v>
      </c>
      <c r="O423" s="44">
        <v>0</v>
      </c>
      <c r="P423" s="44">
        <v>63.177867999999997</v>
      </c>
      <c r="Q423" s="44">
        <v>65.887946999999997</v>
      </c>
      <c r="R423" s="44">
        <v>20.596941000000001</v>
      </c>
      <c r="S423" s="44">
        <v>20.580694000000001</v>
      </c>
      <c r="T423" s="44">
        <v>213258.484375</v>
      </c>
      <c r="U423" s="44">
        <v>37350.84375</v>
      </c>
      <c r="V423" s="44">
        <v>3291.506836</v>
      </c>
      <c r="W423" s="44">
        <v>1532.616943</v>
      </c>
      <c r="X423" s="44">
        <v>18959.466391999998</v>
      </c>
      <c r="Y423" s="44">
        <v>49300.13912</v>
      </c>
      <c r="Z423" s="44">
        <v>1827.3243849999999</v>
      </c>
      <c r="AA423" s="44">
        <v>42.514057000000001</v>
      </c>
      <c r="AB423" s="44">
        <v>1.5952219999999999</v>
      </c>
      <c r="AC423" s="44">
        <v>1.0310509999999999</v>
      </c>
      <c r="AD423" s="44">
        <v>11797.637280999999</v>
      </c>
    </row>
    <row r="424" spans="1:30" x14ac:dyDescent="0.25">
      <c r="A424">
        <v>423</v>
      </c>
      <c r="B424" t="s">
        <v>101</v>
      </c>
      <c r="C424" t="s">
        <v>102</v>
      </c>
      <c r="D424" t="s">
        <v>103</v>
      </c>
      <c r="E424" t="s">
        <v>104</v>
      </c>
      <c r="F424" s="48">
        <f>VLOOKUP(A424,'TAZ definitions'!$A$1:$E$1902,2,FALSE)</f>
        <v>0.48079161816065191</v>
      </c>
      <c r="G424" s="48">
        <f>VLOOKUP(A424,'TAZ definitions'!$A$1:$E$1902,4,FALSE)</f>
        <v>0.31792975970425141</v>
      </c>
      <c r="H424" s="44">
        <v>208173</v>
      </c>
      <c r="I424" s="44">
        <v>734634</v>
      </c>
      <c r="J424" s="44">
        <v>34568</v>
      </c>
      <c r="K424" s="44">
        <v>77035</v>
      </c>
      <c r="L424" s="44">
        <v>4166</v>
      </c>
      <c r="M424" s="44">
        <v>65089</v>
      </c>
      <c r="N424" s="44">
        <v>1798</v>
      </c>
      <c r="O424" s="44">
        <v>2386.5</v>
      </c>
      <c r="P424" s="44">
        <v>43.584716999999998</v>
      </c>
      <c r="Q424" s="44">
        <v>43.704329999999999</v>
      </c>
      <c r="R424" s="44">
        <v>18.036732000000001</v>
      </c>
      <c r="S424" s="44">
        <v>18.141928</v>
      </c>
      <c r="T424" s="44">
        <v>265196.75</v>
      </c>
      <c r="U424" s="44">
        <v>39167.820312999997</v>
      </c>
      <c r="V424" s="44">
        <v>10764.886719</v>
      </c>
      <c r="W424" s="44">
        <v>1861.743408</v>
      </c>
      <c r="X424" s="44">
        <v>26365.971181000001</v>
      </c>
      <c r="Y424" s="44">
        <v>112759.154467</v>
      </c>
      <c r="Z424" s="44">
        <v>6453.037789</v>
      </c>
      <c r="AA424" s="44">
        <v>108.39071300000001</v>
      </c>
      <c r="AB424" s="44">
        <v>4.5293150000000004</v>
      </c>
      <c r="AC424" s="44">
        <v>3.0391029999999999</v>
      </c>
      <c r="AD424" s="44">
        <v>34373.881677999998</v>
      </c>
    </row>
    <row r="425" spans="1:30" x14ac:dyDescent="0.25">
      <c r="A425">
        <v>424</v>
      </c>
      <c r="B425" t="s">
        <v>101</v>
      </c>
      <c r="C425" t="s">
        <v>102</v>
      </c>
      <c r="D425" t="s">
        <v>103</v>
      </c>
      <c r="E425" t="s">
        <v>104</v>
      </c>
      <c r="F425" s="48">
        <f>VLOOKUP(A425,'TAZ definitions'!$A$1:$E$1902,2,FALSE)</f>
        <v>0.78251121076233188</v>
      </c>
      <c r="G425" s="48">
        <f>VLOOKUP(A425,'TAZ definitions'!$A$1:$E$1902,4,FALSE)</f>
        <v>0.37090432503276538</v>
      </c>
      <c r="H425" s="44">
        <v>213152</v>
      </c>
      <c r="I425" s="44">
        <v>638218</v>
      </c>
      <c r="J425" s="44">
        <v>36530</v>
      </c>
      <c r="K425" s="44">
        <v>60750</v>
      </c>
      <c r="L425" s="44">
        <v>4166</v>
      </c>
      <c r="M425" s="44">
        <v>35368</v>
      </c>
      <c r="N425" s="44">
        <v>1798</v>
      </c>
      <c r="O425" s="44">
        <v>528</v>
      </c>
      <c r="P425" s="44">
        <v>44.869022000000001</v>
      </c>
      <c r="Q425" s="44">
        <v>48.328032999999998</v>
      </c>
      <c r="R425" s="44">
        <v>19.734345999999999</v>
      </c>
      <c r="S425" s="44">
        <v>19.992602999999999</v>
      </c>
      <c r="T425" s="44">
        <v>248215.6875</v>
      </c>
      <c r="U425" s="44">
        <v>38527.910155999998</v>
      </c>
      <c r="V425" s="44">
        <v>6739.8525390000004</v>
      </c>
      <c r="W425" s="44">
        <v>1693.2376710000001</v>
      </c>
      <c r="X425" s="44">
        <v>97721.198019999996</v>
      </c>
      <c r="Y425" s="44">
        <v>177550.64058599999</v>
      </c>
      <c r="Z425" s="44">
        <v>8390.7988409999998</v>
      </c>
      <c r="AA425" s="44">
        <v>170.40233499999999</v>
      </c>
      <c r="AB425" s="44">
        <v>6.7701399999999996</v>
      </c>
      <c r="AC425" s="44">
        <v>4.3367399999999998</v>
      </c>
      <c r="AD425" s="44">
        <v>49955.630734999999</v>
      </c>
    </row>
    <row r="426" spans="1:30" x14ac:dyDescent="0.25">
      <c r="A426">
        <v>425</v>
      </c>
      <c r="B426" t="s">
        <v>101</v>
      </c>
      <c r="C426" t="s">
        <v>102</v>
      </c>
      <c r="D426" t="s">
        <v>103</v>
      </c>
      <c r="E426" t="s">
        <v>104</v>
      </c>
      <c r="F426" s="48">
        <f>VLOOKUP(A426,'TAZ definitions'!$A$1:$E$1902,2,FALSE)</f>
        <v>0.76489151873767258</v>
      </c>
      <c r="G426" s="48">
        <f>VLOOKUP(A426,'TAZ definitions'!$A$1:$E$1902,4,FALSE)</f>
        <v>0.41418764302059496</v>
      </c>
      <c r="H426" s="44">
        <v>225497</v>
      </c>
      <c r="I426" s="44">
        <v>676687</v>
      </c>
      <c r="J426" s="44">
        <v>35629</v>
      </c>
      <c r="K426" s="44">
        <v>67274</v>
      </c>
      <c r="L426" s="44">
        <v>5045</v>
      </c>
      <c r="M426" s="44">
        <v>39090</v>
      </c>
      <c r="N426" s="44">
        <v>3034</v>
      </c>
      <c r="O426" s="44">
        <v>2074</v>
      </c>
      <c r="P426" s="44">
        <v>44.507496000000003</v>
      </c>
      <c r="Q426" s="44">
        <v>47.962555000000002</v>
      </c>
      <c r="R426" s="44">
        <v>19.278223000000001</v>
      </c>
      <c r="S426" s="44">
        <v>19.701775000000001</v>
      </c>
      <c r="T426" s="44">
        <v>269871.8125</v>
      </c>
      <c r="U426" s="44">
        <v>38741.308594000002</v>
      </c>
      <c r="V426" s="44">
        <v>8393.3466800000006</v>
      </c>
      <c r="W426" s="44">
        <v>2939.5832519999999</v>
      </c>
      <c r="X426" s="44">
        <v>72742.377865999995</v>
      </c>
      <c r="Y426" s="44">
        <v>95816.919582000002</v>
      </c>
      <c r="Z426" s="44">
        <v>3684.3046469999999</v>
      </c>
      <c r="AA426" s="44">
        <v>83.600330999999997</v>
      </c>
      <c r="AB426" s="44">
        <v>4.2782220000000004</v>
      </c>
      <c r="AC426" s="44">
        <v>2.0773839999999999</v>
      </c>
      <c r="AD426" s="44">
        <v>25410.012455</v>
      </c>
    </row>
    <row r="427" spans="1:30" x14ac:dyDescent="0.25">
      <c r="A427">
        <v>426</v>
      </c>
      <c r="B427" t="s">
        <v>101</v>
      </c>
      <c r="C427" t="s">
        <v>102</v>
      </c>
      <c r="D427" t="s">
        <v>103</v>
      </c>
      <c r="E427" t="s">
        <v>104</v>
      </c>
      <c r="F427" s="48">
        <f>VLOOKUP(A427,'TAZ definitions'!$A$1:$E$1902,2,FALSE)</f>
        <v>0.53240418118466903</v>
      </c>
      <c r="G427" s="48">
        <f>VLOOKUP(A427,'TAZ definitions'!$A$1:$E$1902,4,FALSE)</f>
        <v>0.4</v>
      </c>
      <c r="H427" s="44">
        <v>239261</v>
      </c>
      <c r="I427" s="44">
        <v>505683</v>
      </c>
      <c r="J427" s="44">
        <v>40745</v>
      </c>
      <c r="K427" s="44">
        <v>47561</v>
      </c>
      <c r="L427" s="44">
        <v>4166</v>
      </c>
      <c r="M427" s="44">
        <v>0</v>
      </c>
      <c r="N427" s="44">
        <v>1876</v>
      </c>
      <c r="O427" s="44">
        <v>36</v>
      </c>
      <c r="P427" s="44">
        <v>46.311737000000001</v>
      </c>
      <c r="Q427" s="44">
        <v>51.414954999999999</v>
      </c>
      <c r="R427" s="44">
        <v>17.720583000000001</v>
      </c>
      <c r="S427" s="44">
        <v>18.391929999999999</v>
      </c>
      <c r="T427" s="44">
        <v>263119.6875</v>
      </c>
      <c r="U427" s="44">
        <v>41355.390625</v>
      </c>
      <c r="V427" s="44">
        <v>3792.9257809999999</v>
      </c>
      <c r="W427" s="44">
        <v>1711.224121</v>
      </c>
      <c r="X427" s="44">
        <v>55591.145352</v>
      </c>
      <c r="Y427" s="44">
        <v>73846.268303999997</v>
      </c>
      <c r="Z427" s="44">
        <v>4799.7931840000001</v>
      </c>
      <c r="AA427" s="44">
        <v>82.587682999999998</v>
      </c>
      <c r="AB427" s="44">
        <v>3.6354160000000002</v>
      </c>
      <c r="AC427" s="44">
        <v>2.2953220000000001</v>
      </c>
      <c r="AD427" s="44">
        <v>26130.107736999998</v>
      </c>
    </row>
    <row r="428" spans="1:30" x14ac:dyDescent="0.25">
      <c r="A428">
        <v>427</v>
      </c>
      <c r="B428" t="s">
        <v>101</v>
      </c>
      <c r="C428" t="s">
        <v>102</v>
      </c>
      <c r="D428" t="s">
        <v>103</v>
      </c>
      <c r="E428" t="s">
        <v>104</v>
      </c>
      <c r="F428" s="48">
        <f>VLOOKUP(A428,'TAZ definitions'!$A$1:$E$1902,2,FALSE)</f>
        <v>0.445069667738478</v>
      </c>
      <c r="G428" s="48">
        <f>VLOOKUP(A428,'TAZ definitions'!$A$1:$E$1902,4,FALSE)</f>
        <v>0.36138613861386137</v>
      </c>
      <c r="H428" s="44">
        <v>242176</v>
      </c>
      <c r="I428" s="44">
        <v>506567</v>
      </c>
      <c r="J428" s="44">
        <v>41437</v>
      </c>
      <c r="K428" s="44">
        <v>47994</v>
      </c>
      <c r="L428" s="44">
        <v>4817</v>
      </c>
      <c r="M428" s="44">
        <v>0</v>
      </c>
      <c r="N428" s="44">
        <v>1876</v>
      </c>
      <c r="O428" s="44">
        <v>36</v>
      </c>
      <c r="P428" s="44">
        <v>49.287818999999999</v>
      </c>
      <c r="Q428" s="44">
        <v>52.400627</v>
      </c>
      <c r="R428" s="44">
        <v>17.375475000000002</v>
      </c>
      <c r="S428" s="44">
        <v>18.287873999999999</v>
      </c>
      <c r="T428" s="44">
        <v>267615.875</v>
      </c>
      <c r="U428" s="44">
        <v>42067.917969000002</v>
      </c>
      <c r="V428" s="44">
        <v>4353.5048829999996</v>
      </c>
      <c r="W428" s="44">
        <v>1698.9539789999999</v>
      </c>
      <c r="X428" s="44">
        <v>95141.315352000005</v>
      </c>
      <c r="Y428" s="44">
        <v>154334.11464499999</v>
      </c>
      <c r="Z428" s="44">
        <v>7467.6203999999998</v>
      </c>
      <c r="AA428" s="44">
        <v>146.84284400000001</v>
      </c>
      <c r="AB428" s="44">
        <v>6.2329309999999998</v>
      </c>
      <c r="AC428" s="44">
        <v>3.8047550000000001</v>
      </c>
      <c r="AD428" s="44">
        <v>44234.705997999998</v>
      </c>
    </row>
    <row r="429" spans="1:30" x14ac:dyDescent="0.25">
      <c r="A429">
        <v>428</v>
      </c>
      <c r="B429" t="s">
        <v>101</v>
      </c>
      <c r="C429" t="s">
        <v>102</v>
      </c>
      <c r="D429" t="s">
        <v>103</v>
      </c>
      <c r="E429" t="s">
        <v>104</v>
      </c>
      <c r="F429" s="48">
        <f>VLOOKUP(A429,'TAZ definitions'!$A$1:$E$1902,2,FALSE)</f>
        <v>0.77080610021786489</v>
      </c>
      <c r="G429" s="48">
        <f>VLOOKUP(A429,'TAZ definitions'!$A$1:$E$1902,4,FALSE)</f>
        <v>0.58829787234042552</v>
      </c>
      <c r="H429" s="44">
        <v>228751</v>
      </c>
      <c r="I429" s="44">
        <v>148542</v>
      </c>
      <c r="J429" s="44">
        <v>39301</v>
      </c>
      <c r="K429" s="44">
        <v>18435</v>
      </c>
      <c r="L429" s="44">
        <v>4952</v>
      </c>
      <c r="M429" s="44">
        <v>0</v>
      </c>
      <c r="N429" s="44">
        <v>1702</v>
      </c>
      <c r="O429" s="44">
        <v>36</v>
      </c>
      <c r="P429" s="44">
        <v>54.208637000000003</v>
      </c>
      <c r="Q429" s="44">
        <v>56.397376999999999</v>
      </c>
      <c r="R429" s="44">
        <v>17.862831</v>
      </c>
      <c r="S429" s="44">
        <v>18.803051</v>
      </c>
      <c r="T429" s="44">
        <v>222760.875</v>
      </c>
      <c r="U429" s="44">
        <v>37742.691405999998</v>
      </c>
      <c r="V429" s="44">
        <v>4582.1767579999996</v>
      </c>
      <c r="W429" s="44">
        <v>1577.5804439999999</v>
      </c>
      <c r="X429" s="44">
        <v>21104.750075</v>
      </c>
      <c r="Y429" s="44">
        <v>40410.990731999998</v>
      </c>
      <c r="Z429" s="44">
        <v>2041.851277</v>
      </c>
      <c r="AA429" s="44">
        <v>39.488050000000001</v>
      </c>
      <c r="AB429" s="44">
        <v>1.6502330000000001</v>
      </c>
      <c r="AC429" s="44">
        <v>1.056986</v>
      </c>
      <c r="AD429" s="44">
        <v>12138.025947</v>
      </c>
    </row>
    <row r="430" spans="1:30" x14ac:dyDescent="0.25">
      <c r="A430">
        <v>429</v>
      </c>
      <c r="B430" t="s">
        <v>101</v>
      </c>
      <c r="C430" t="s">
        <v>102</v>
      </c>
      <c r="D430" t="s">
        <v>103</v>
      </c>
      <c r="E430" t="s">
        <v>104</v>
      </c>
      <c r="F430" s="48">
        <f>VLOOKUP(A430,'TAZ definitions'!$A$1:$E$1902,2,FALSE)</f>
        <v>0.20611916264090177</v>
      </c>
      <c r="G430" s="48">
        <f>VLOOKUP(A430,'TAZ definitions'!$A$1:$E$1902,4,FALSE)</f>
        <v>0.27726432532347506</v>
      </c>
      <c r="H430" s="44">
        <v>234293</v>
      </c>
      <c r="I430" s="44">
        <v>326266</v>
      </c>
      <c r="J430" s="44">
        <v>39843</v>
      </c>
      <c r="K430" s="44">
        <v>29853</v>
      </c>
      <c r="L430" s="44">
        <v>5913</v>
      </c>
      <c r="M430" s="44">
        <v>0</v>
      </c>
      <c r="N430" s="44">
        <v>1876</v>
      </c>
      <c r="O430" s="44">
        <v>883</v>
      </c>
      <c r="P430" s="44">
        <v>52.293194</v>
      </c>
      <c r="Q430" s="44">
        <v>50.838348000000003</v>
      </c>
      <c r="R430" s="44">
        <v>19.145489000000001</v>
      </c>
      <c r="S430" s="44">
        <v>20.541177999999999</v>
      </c>
      <c r="T430" s="44">
        <v>241059.0625</v>
      </c>
      <c r="U430" s="44">
        <v>39108.078125</v>
      </c>
      <c r="V430" s="44">
        <v>5478.0043949999999</v>
      </c>
      <c r="W430" s="44">
        <v>1802.948975</v>
      </c>
      <c r="X430" s="44">
        <v>36683.476210000001</v>
      </c>
      <c r="Y430" s="44">
        <v>52101.761815999998</v>
      </c>
      <c r="Z430" s="44">
        <v>3766.7390340000002</v>
      </c>
      <c r="AA430" s="44">
        <v>59.365122</v>
      </c>
      <c r="AB430" s="44">
        <v>2.0958830000000002</v>
      </c>
      <c r="AC430" s="44">
        <v>1.667662</v>
      </c>
      <c r="AD430" s="44">
        <v>18457.739088999999</v>
      </c>
    </row>
    <row r="431" spans="1:30" x14ac:dyDescent="0.25">
      <c r="A431">
        <v>430</v>
      </c>
      <c r="B431" t="s">
        <v>101</v>
      </c>
      <c r="C431" t="s">
        <v>102</v>
      </c>
      <c r="D431" t="s">
        <v>103</v>
      </c>
      <c r="E431" t="s">
        <v>104</v>
      </c>
      <c r="F431" s="48">
        <f>VLOOKUP(A431,'TAZ definitions'!$A$1:$E$1902,2,FALSE)</f>
        <v>0.42324246771879481</v>
      </c>
      <c r="G431" s="48">
        <f>VLOOKUP(A431,'TAZ definitions'!$A$1:$E$1902,4,FALSE)</f>
        <v>0.3235294117647059</v>
      </c>
      <c r="H431" s="44">
        <v>238032</v>
      </c>
      <c r="I431" s="44">
        <v>541938</v>
      </c>
      <c r="J431" s="44">
        <v>40659</v>
      </c>
      <c r="K431" s="44">
        <v>51686</v>
      </c>
      <c r="L431" s="44">
        <v>5685</v>
      </c>
      <c r="M431" s="44">
        <v>0</v>
      </c>
      <c r="N431" s="44">
        <v>1876</v>
      </c>
      <c r="O431" s="44">
        <v>879</v>
      </c>
      <c r="P431" s="44">
        <v>46.138168</v>
      </c>
      <c r="Q431" s="44">
        <v>50.116996999999998</v>
      </c>
      <c r="R431" s="44">
        <v>18.951789999999999</v>
      </c>
      <c r="S431" s="44">
        <v>20.39395</v>
      </c>
      <c r="T431" s="44">
        <v>266018.1875</v>
      </c>
      <c r="U431" s="44">
        <v>41674.453125</v>
      </c>
      <c r="V431" s="44">
        <v>5161.4780270000001</v>
      </c>
      <c r="W431" s="44">
        <v>1784.1879879999999</v>
      </c>
      <c r="X431" s="44">
        <v>62361.433855000003</v>
      </c>
      <c r="Y431" s="44">
        <v>86803.600313000003</v>
      </c>
      <c r="Z431" s="44">
        <v>5874.7882019999997</v>
      </c>
      <c r="AA431" s="44">
        <v>92.633095999999995</v>
      </c>
      <c r="AB431" s="44">
        <v>4.3646529999999997</v>
      </c>
      <c r="AC431" s="44">
        <v>2.6446649999999998</v>
      </c>
      <c r="AD431" s="44">
        <v>30383.199370999999</v>
      </c>
    </row>
    <row r="432" spans="1:30" x14ac:dyDescent="0.25">
      <c r="A432">
        <v>431</v>
      </c>
      <c r="B432" t="s">
        <v>101</v>
      </c>
      <c r="C432" t="s">
        <v>102</v>
      </c>
      <c r="D432" t="s">
        <v>103</v>
      </c>
      <c r="E432" t="s">
        <v>104</v>
      </c>
      <c r="F432" s="48">
        <f>VLOOKUP(A432,'TAZ definitions'!$A$1:$E$1902,2,FALSE)</f>
        <v>0.3032904148783977</v>
      </c>
      <c r="G432" s="48">
        <f>VLOOKUP(A432,'TAZ definitions'!$A$1:$E$1902,4,FALSE)</f>
        <v>0.2802275960170697</v>
      </c>
      <c r="H432" s="44">
        <v>224316</v>
      </c>
      <c r="I432" s="44">
        <v>313881</v>
      </c>
      <c r="J432" s="44">
        <v>36296</v>
      </c>
      <c r="K432" s="44">
        <v>32183</v>
      </c>
      <c r="L432" s="44">
        <v>5685</v>
      </c>
      <c r="M432" s="44">
        <v>0</v>
      </c>
      <c r="N432" s="44">
        <v>1876</v>
      </c>
      <c r="O432" s="44">
        <v>761</v>
      </c>
      <c r="P432" s="44">
        <v>54.297997000000002</v>
      </c>
      <c r="Q432" s="44">
        <v>54.245201000000002</v>
      </c>
      <c r="R432" s="44">
        <v>18.267310999999999</v>
      </c>
      <c r="S432" s="44">
        <v>19.237995000000002</v>
      </c>
      <c r="T432" s="44">
        <v>231788.578125</v>
      </c>
      <c r="U432" s="44">
        <v>35952.84375</v>
      </c>
      <c r="V432" s="44">
        <v>5210.6889650000003</v>
      </c>
      <c r="W432" s="44">
        <v>1782.9731449999999</v>
      </c>
      <c r="X432" s="44">
        <v>109028.101318</v>
      </c>
      <c r="Y432" s="44">
        <v>201156.479903</v>
      </c>
      <c r="Z432" s="44">
        <v>6973.6192449999999</v>
      </c>
      <c r="AA432" s="44">
        <v>168.60446999999999</v>
      </c>
      <c r="AB432" s="44">
        <v>7.8621540000000003</v>
      </c>
      <c r="AC432" s="44">
        <v>4.0891409999999997</v>
      </c>
      <c r="AD432" s="44">
        <v>48623.777048999997</v>
      </c>
    </row>
    <row r="433" spans="1:30" x14ac:dyDescent="0.25">
      <c r="A433">
        <v>432</v>
      </c>
      <c r="B433" t="s">
        <v>101</v>
      </c>
      <c r="C433" t="s">
        <v>102</v>
      </c>
      <c r="D433" t="s">
        <v>103</v>
      </c>
      <c r="E433" t="s">
        <v>104</v>
      </c>
      <c r="F433" s="48">
        <f>VLOOKUP(A433,'TAZ definitions'!$A$1:$E$1902,2,FALSE)</f>
        <v>0.16556627729812087</v>
      </c>
      <c r="G433" s="48">
        <f>VLOOKUP(A433,'TAZ definitions'!$A$1:$E$1902,4,FALSE)</f>
        <v>0.28331402085747392</v>
      </c>
      <c r="H433" s="44">
        <v>232347</v>
      </c>
      <c r="I433" s="44">
        <v>189317</v>
      </c>
      <c r="J433" s="44">
        <v>36557</v>
      </c>
      <c r="K433" s="44">
        <v>19282</v>
      </c>
      <c r="L433" s="44">
        <v>5913</v>
      </c>
      <c r="M433" s="44">
        <v>0</v>
      </c>
      <c r="N433" s="44">
        <v>1876</v>
      </c>
      <c r="O433" s="44">
        <v>761</v>
      </c>
      <c r="P433" s="44">
        <v>56.605392000000002</v>
      </c>
      <c r="Q433" s="44">
        <v>53.804459000000001</v>
      </c>
      <c r="R433" s="44">
        <v>18.617041</v>
      </c>
      <c r="S433" s="44">
        <v>19.853062000000001</v>
      </c>
      <c r="T433" s="44">
        <v>229298.34375</v>
      </c>
      <c r="U433" s="44">
        <v>35333.066405999998</v>
      </c>
      <c r="V433" s="44">
        <v>5494.064453</v>
      </c>
      <c r="W433" s="44">
        <v>1797.0024410000001</v>
      </c>
      <c r="X433" s="44">
        <v>62261.375601</v>
      </c>
      <c r="Y433" s="44">
        <v>143981.38455799999</v>
      </c>
      <c r="Z433" s="44">
        <v>6313.4616839999999</v>
      </c>
      <c r="AA433" s="44">
        <v>130.41487100000001</v>
      </c>
      <c r="AB433" s="44">
        <v>5.1296549999999996</v>
      </c>
      <c r="AC433" s="44">
        <v>3.3489749999999998</v>
      </c>
      <c r="AD433" s="44">
        <v>38105.289934</v>
      </c>
    </row>
    <row r="434" spans="1:30" x14ac:dyDescent="0.25">
      <c r="A434">
        <v>433</v>
      </c>
      <c r="B434" t="s">
        <v>101</v>
      </c>
      <c r="C434" t="s">
        <v>102</v>
      </c>
      <c r="D434" t="s">
        <v>103</v>
      </c>
      <c r="E434" t="s">
        <v>104</v>
      </c>
      <c r="F434" s="48">
        <f>VLOOKUP(A434,'TAZ definitions'!$A$1:$E$1902,2,FALSE)</f>
        <v>0.10726256983240223</v>
      </c>
      <c r="G434" s="48">
        <f>VLOOKUP(A434,'TAZ definitions'!$A$1:$E$1902,4,FALSE)</f>
        <v>0.30064308681672025</v>
      </c>
      <c r="H434" s="44">
        <v>256582</v>
      </c>
      <c r="I434" s="44">
        <v>19879</v>
      </c>
      <c r="J434" s="44">
        <v>38470</v>
      </c>
      <c r="K434" s="44">
        <v>3039</v>
      </c>
      <c r="L434" s="44">
        <v>24551</v>
      </c>
      <c r="M434" s="44">
        <v>0</v>
      </c>
      <c r="N434" s="44">
        <v>2240</v>
      </c>
      <c r="O434" s="44">
        <v>122</v>
      </c>
      <c r="P434" s="44">
        <v>68.517432999999997</v>
      </c>
      <c r="Q434" s="44">
        <v>68.132423000000003</v>
      </c>
      <c r="R434" s="44">
        <v>25.703399999999998</v>
      </c>
      <c r="S434" s="44">
        <v>28.156663999999999</v>
      </c>
      <c r="T434" s="44">
        <v>245856.5</v>
      </c>
      <c r="U434" s="44">
        <v>36864.546875</v>
      </c>
      <c r="V434" s="44">
        <v>23438.542968999998</v>
      </c>
      <c r="W434" s="44">
        <v>2144.0290530000002</v>
      </c>
      <c r="X434" s="44">
        <v>70678.115336999996</v>
      </c>
      <c r="Y434" s="44">
        <v>133354.694414</v>
      </c>
      <c r="Z434" s="44">
        <v>7604.7125850000002</v>
      </c>
      <c r="AA434" s="44">
        <v>133.82178300000001</v>
      </c>
      <c r="AB434" s="44">
        <v>4.8265450000000003</v>
      </c>
      <c r="AC434" s="44">
        <v>3.68499</v>
      </c>
      <c r="AD434" s="44">
        <v>40893.697070000002</v>
      </c>
    </row>
    <row r="435" spans="1:30" x14ac:dyDescent="0.25">
      <c r="A435">
        <v>434</v>
      </c>
      <c r="B435" t="s">
        <v>101</v>
      </c>
      <c r="C435" t="s">
        <v>102</v>
      </c>
      <c r="D435" t="s">
        <v>103</v>
      </c>
      <c r="E435" t="s">
        <v>104</v>
      </c>
      <c r="F435" s="48">
        <f>VLOOKUP(A435,'TAZ definitions'!$A$1:$E$1902,2,FALSE)</f>
        <v>0.42008547008547009</v>
      </c>
      <c r="G435" s="48">
        <f>VLOOKUP(A435,'TAZ definitions'!$A$1:$E$1902,4,FALSE)</f>
        <v>0.54922779922779918</v>
      </c>
      <c r="H435" s="44">
        <v>246846</v>
      </c>
      <c r="I435" s="44">
        <v>27608</v>
      </c>
      <c r="J435" s="44">
        <v>39855</v>
      </c>
      <c r="K435" s="44">
        <v>6002</v>
      </c>
      <c r="L435" s="44">
        <v>4952</v>
      </c>
      <c r="M435" s="44">
        <v>0</v>
      </c>
      <c r="N435" s="44">
        <v>1905.5</v>
      </c>
      <c r="O435" s="44">
        <v>0</v>
      </c>
      <c r="P435" s="44">
        <v>66.200890000000001</v>
      </c>
      <c r="Q435" s="44">
        <v>73.027030999999994</v>
      </c>
      <c r="R435" s="44">
        <v>19.690125999999999</v>
      </c>
      <c r="S435" s="44">
        <v>20.365687999999999</v>
      </c>
      <c r="T435" s="44">
        <v>232899.390625</v>
      </c>
      <c r="U435" s="44">
        <v>37701.472655999998</v>
      </c>
      <c r="V435" s="44">
        <v>4636.9833980000003</v>
      </c>
      <c r="W435" s="44">
        <v>1784.283447</v>
      </c>
      <c r="X435" s="44">
        <v>82335.281984000001</v>
      </c>
      <c r="Y435" s="44">
        <v>134904.59276</v>
      </c>
      <c r="Z435" s="44">
        <v>5005.1139279999998</v>
      </c>
      <c r="AA435" s="44">
        <v>116.60461599999999</v>
      </c>
      <c r="AB435" s="44">
        <v>4.9456619999999996</v>
      </c>
      <c r="AC435" s="44">
        <v>2.850428</v>
      </c>
      <c r="AD435" s="44">
        <v>33389.694356</v>
      </c>
    </row>
    <row r="436" spans="1:30" x14ac:dyDescent="0.25">
      <c r="A436">
        <v>435</v>
      </c>
      <c r="B436" t="s">
        <v>101</v>
      </c>
      <c r="C436" t="s">
        <v>102</v>
      </c>
      <c r="D436" t="s">
        <v>103</v>
      </c>
      <c r="E436" t="s">
        <v>104</v>
      </c>
      <c r="F436" s="48">
        <f>VLOOKUP(A436,'TAZ definitions'!$A$1:$E$1902,2,FALSE)</f>
        <v>0.30919661733615222</v>
      </c>
      <c r="G436" s="48">
        <f>VLOOKUP(A436,'TAZ definitions'!$A$1:$E$1902,4,FALSE)</f>
        <v>0.32273838630806845</v>
      </c>
      <c r="H436" s="44">
        <v>236343</v>
      </c>
      <c r="I436" s="44">
        <v>32173</v>
      </c>
      <c r="J436" s="44">
        <v>35954</v>
      </c>
      <c r="K436" s="44">
        <v>6767</v>
      </c>
      <c r="L436" s="44">
        <v>4952</v>
      </c>
      <c r="M436" s="44">
        <v>0</v>
      </c>
      <c r="N436" s="44">
        <v>1976.5</v>
      </c>
      <c r="O436" s="44">
        <v>531</v>
      </c>
      <c r="P436" s="44">
        <v>64.510177999999996</v>
      </c>
      <c r="Q436" s="44">
        <v>63.894973999999998</v>
      </c>
      <c r="R436" s="44">
        <v>19.118708000000002</v>
      </c>
      <c r="S436" s="44">
        <v>19.919809000000001</v>
      </c>
      <c r="T436" s="44">
        <v>224090.265625</v>
      </c>
      <c r="U436" s="44">
        <v>34202.417969000002</v>
      </c>
      <c r="V436" s="44">
        <v>4654.8188479999999</v>
      </c>
      <c r="W436" s="44">
        <v>1889.7520750000001</v>
      </c>
      <c r="X436" s="44">
        <v>27569.198745000002</v>
      </c>
      <c r="Y436" s="44">
        <v>39000.054742</v>
      </c>
      <c r="Z436" s="44">
        <v>1599.7061819999999</v>
      </c>
      <c r="AA436" s="44">
        <v>35.563554000000003</v>
      </c>
      <c r="AB436" s="44">
        <v>1.6155079999999999</v>
      </c>
      <c r="AC436" s="44">
        <v>0.88883100000000004</v>
      </c>
      <c r="AD436" s="44">
        <v>10554.400487999999</v>
      </c>
    </row>
    <row r="437" spans="1:30" x14ac:dyDescent="0.25">
      <c r="A437">
        <v>436</v>
      </c>
      <c r="B437" t="s">
        <v>101</v>
      </c>
      <c r="C437" t="s">
        <v>102</v>
      </c>
      <c r="D437" t="s">
        <v>103</v>
      </c>
      <c r="E437" t="s">
        <v>104</v>
      </c>
      <c r="F437" s="48">
        <f>VLOOKUP(A437,'TAZ definitions'!$A$1:$E$1902,2,FALSE)</f>
        <v>0.22594142259414227</v>
      </c>
      <c r="G437" s="48">
        <f>VLOOKUP(A437,'TAZ definitions'!$A$1:$E$1902,4,FALSE)</f>
        <v>0.30818414322250637</v>
      </c>
      <c r="H437" s="44">
        <v>236223</v>
      </c>
      <c r="I437" s="44">
        <v>23475</v>
      </c>
      <c r="J437" s="44">
        <v>37457</v>
      </c>
      <c r="K437" s="44">
        <v>5670</v>
      </c>
      <c r="L437" s="44">
        <v>4952</v>
      </c>
      <c r="M437" s="44">
        <v>0</v>
      </c>
      <c r="N437" s="44">
        <v>1854.5</v>
      </c>
      <c r="O437" s="44">
        <v>0</v>
      </c>
      <c r="P437" s="44">
        <v>72.245536999999999</v>
      </c>
      <c r="Q437" s="44">
        <v>76.354218000000003</v>
      </c>
      <c r="R437" s="44">
        <v>20.683537999999999</v>
      </c>
      <c r="S437" s="44">
        <v>20.963348</v>
      </c>
      <c r="T437" s="44">
        <v>225498.734375</v>
      </c>
      <c r="U437" s="44">
        <v>35854.671875</v>
      </c>
      <c r="V437" s="44">
        <v>4702.3779299999997</v>
      </c>
      <c r="W437" s="44">
        <v>1761.017822</v>
      </c>
      <c r="X437" s="44">
        <v>60863.771246999997</v>
      </c>
      <c r="Y437" s="44">
        <v>119339.93290299999</v>
      </c>
      <c r="Z437" s="44">
        <v>4159.7771069999999</v>
      </c>
      <c r="AA437" s="44">
        <v>100.864096</v>
      </c>
      <c r="AB437" s="44">
        <v>4.7499929999999999</v>
      </c>
      <c r="AC437" s="44">
        <v>2.4469069999999999</v>
      </c>
      <c r="AD437" s="44">
        <v>29378.219432000002</v>
      </c>
    </row>
    <row r="438" spans="1:30" x14ac:dyDescent="0.25">
      <c r="A438">
        <v>437</v>
      </c>
      <c r="B438" t="s">
        <v>101</v>
      </c>
      <c r="C438" t="s">
        <v>102</v>
      </c>
      <c r="D438" t="s">
        <v>103</v>
      </c>
      <c r="E438" t="s">
        <v>104</v>
      </c>
      <c r="F438" s="48">
        <f>VLOOKUP(A438,'TAZ definitions'!$A$1:$E$1902,2,FALSE)</f>
        <v>0.207492795389049</v>
      </c>
      <c r="G438" s="48">
        <f>VLOOKUP(A438,'TAZ definitions'!$A$1:$E$1902,4,FALSE)</f>
        <v>0.2857142857142857</v>
      </c>
      <c r="H438" s="44">
        <v>258909</v>
      </c>
      <c r="I438" s="44">
        <v>26018</v>
      </c>
      <c r="J438" s="44">
        <v>40252</v>
      </c>
      <c r="K438" s="44">
        <v>4552</v>
      </c>
      <c r="L438" s="44">
        <v>4952</v>
      </c>
      <c r="M438" s="44">
        <v>0</v>
      </c>
      <c r="N438" s="44">
        <v>1854.5</v>
      </c>
      <c r="O438" s="44">
        <v>531</v>
      </c>
      <c r="P438" s="44">
        <v>73.192740999999998</v>
      </c>
      <c r="Q438" s="44">
        <v>66.737503000000004</v>
      </c>
      <c r="R438" s="44">
        <v>21.842341999999999</v>
      </c>
      <c r="S438" s="44">
        <v>22.400427000000001</v>
      </c>
      <c r="T438" s="44">
        <v>253148.0625</v>
      </c>
      <c r="U438" s="44">
        <v>39368.902344000002</v>
      </c>
      <c r="V438" s="44">
        <v>4829.5043949999999</v>
      </c>
      <c r="W438" s="44">
        <v>1821.7611079999999</v>
      </c>
      <c r="X438" s="44">
        <v>139824.78227500001</v>
      </c>
      <c r="Y438" s="44">
        <v>273279.107594</v>
      </c>
      <c r="Z438" s="44">
        <v>8957.6727159999991</v>
      </c>
      <c r="AA438" s="44">
        <v>228.631812</v>
      </c>
      <c r="AB438" s="44">
        <v>10.840764</v>
      </c>
      <c r="AC438" s="44">
        <v>5.4143530000000002</v>
      </c>
      <c r="AD438" s="44">
        <v>63772.230936</v>
      </c>
    </row>
    <row r="439" spans="1:30" x14ac:dyDescent="0.25">
      <c r="A439">
        <v>438</v>
      </c>
      <c r="B439" t="s">
        <v>101</v>
      </c>
      <c r="C439" t="s">
        <v>102</v>
      </c>
      <c r="D439" t="s">
        <v>103</v>
      </c>
      <c r="E439" t="s">
        <v>104</v>
      </c>
      <c r="F439" s="48">
        <f>VLOOKUP(A439,'TAZ definitions'!$A$1:$E$1902,2,FALSE)</f>
        <v>0.20173707066719304</v>
      </c>
      <c r="G439" s="48">
        <f>VLOOKUP(A439,'TAZ definitions'!$A$1:$E$1902,4,FALSE)</f>
        <v>0.28389444949954507</v>
      </c>
      <c r="H439" s="44">
        <v>243267</v>
      </c>
      <c r="I439" s="44">
        <v>31757</v>
      </c>
      <c r="J439" s="44">
        <v>36271</v>
      </c>
      <c r="K439" s="44">
        <v>5247</v>
      </c>
      <c r="L439" s="44">
        <v>4952</v>
      </c>
      <c r="M439" s="44">
        <v>0</v>
      </c>
      <c r="N439" s="44">
        <v>1976.5</v>
      </c>
      <c r="O439" s="44">
        <v>531</v>
      </c>
      <c r="P439" s="44">
        <v>59.892563000000003</v>
      </c>
      <c r="Q439" s="44">
        <v>57.867038999999998</v>
      </c>
      <c r="R439" s="44">
        <v>19.465019000000002</v>
      </c>
      <c r="S439" s="44">
        <v>19.997655999999999</v>
      </c>
      <c r="T439" s="44">
        <v>234593.8125</v>
      </c>
      <c r="U439" s="44">
        <v>34998.828125</v>
      </c>
      <c r="V439" s="44">
        <v>4748.9379879999997</v>
      </c>
      <c r="W439" s="44">
        <v>1917.2258300000001</v>
      </c>
      <c r="X439" s="44">
        <v>61770.243770000001</v>
      </c>
      <c r="Y439" s="44">
        <v>119600.255223</v>
      </c>
      <c r="Z439" s="44">
        <v>4682.074278</v>
      </c>
      <c r="AA439" s="44">
        <v>106.098704</v>
      </c>
      <c r="AB439" s="44">
        <v>4.6806580000000002</v>
      </c>
      <c r="AC439" s="44">
        <v>2.5968629999999999</v>
      </c>
      <c r="AD439" s="44">
        <v>30848.222806000002</v>
      </c>
    </row>
    <row r="440" spans="1:30" x14ac:dyDescent="0.25">
      <c r="A440">
        <v>439</v>
      </c>
      <c r="B440" t="s">
        <v>101</v>
      </c>
      <c r="C440" t="s">
        <v>102</v>
      </c>
      <c r="D440" t="s">
        <v>103</v>
      </c>
      <c r="E440" t="s">
        <v>104</v>
      </c>
      <c r="F440" s="48">
        <f>VLOOKUP(A440,'TAZ definitions'!$A$1:$E$1902,2,FALSE)</f>
        <v>0.18687872763419483</v>
      </c>
      <c r="G440" s="48">
        <f>VLOOKUP(A440,'TAZ definitions'!$A$1:$E$1902,4,FALSE)</f>
        <v>0.13810483870967741</v>
      </c>
      <c r="H440" s="44">
        <v>221330</v>
      </c>
      <c r="I440" s="44">
        <v>44191</v>
      </c>
      <c r="J440" s="44">
        <v>36257</v>
      </c>
      <c r="K440" s="44">
        <v>6645</v>
      </c>
      <c r="L440" s="44">
        <v>4952</v>
      </c>
      <c r="M440" s="44">
        <v>0</v>
      </c>
      <c r="N440" s="44">
        <v>1798.5</v>
      </c>
      <c r="O440" s="44">
        <v>0</v>
      </c>
      <c r="P440" s="44">
        <v>60.443320999999997</v>
      </c>
      <c r="Q440" s="44">
        <v>62.675995</v>
      </c>
      <c r="R440" s="44">
        <v>19.071503</v>
      </c>
      <c r="S440" s="44">
        <v>19.942350000000001</v>
      </c>
      <c r="T440" s="44">
        <v>208924.96875</v>
      </c>
      <c r="U440" s="44">
        <v>34183.273437999997</v>
      </c>
      <c r="V440" s="44">
        <v>4605.2114259999998</v>
      </c>
      <c r="W440" s="44">
        <v>1672.551025</v>
      </c>
      <c r="X440" s="44">
        <v>15763.143196000001</v>
      </c>
      <c r="Y440" s="44">
        <v>41215.961678</v>
      </c>
      <c r="Z440" s="44">
        <v>1407.1650279999999</v>
      </c>
      <c r="AA440" s="44">
        <v>34.913187999999998</v>
      </c>
      <c r="AB440" s="44">
        <v>1.5737110000000001</v>
      </c>
      <c r="AC440" s="44">
        <v>0.84256399999999998</v>
      </c>
      <c r="AD440" s="44">
        <v>10005.071062999999</v>
      </c>
    </row>
    <row r="441" spans="1:30" x14ac:dyDescent="0.25">
      <c r="A441">
        <v>440</v>
      </c>
      <c r="B441" t="s">
        <v>101</v>
      </c>
      <c r="C441" t="s">
        <v>102</v>
      </c>
      <c r="D441" t="s">
        <v>103</v>
      </c>
      <c r="E441" t="s">
        <v>104</v>
      </c>
      <c r="F441" s="48">
        <f>VLOOKUP(A441,'TAZ definitions'!$A$1:$E$1902,2,FALSE)</f>
        <v>0.14142480211081795</v>
      </c>
      <c r="G441" s="48">
        <f>VLOOKUP(A441,'TAZ definitions'!$A$1:$E$1902,4,FALSE)</f>
        <v>0.13797634691195795</v>
      </c>
      <c r="H441" s="44">
        <v>232420</v>
      </c>
      <c r="I441" s="44">
        <v>418625</v>
      </c>
      <c r="J441" s="44">
        <v>35233</v>
      </c>
      <c r="K441" s="44">
        <v>42772</v>
      </c>
      <c r="L441" s="44">
        <v>4952</v>
      </c>
      <c r="M441" s="44">
        <v>0</v>
      </c>
      <c r="N441" s="44">
        <v>1610</v>
      </c>
      <c r="O441" s="44">
        <v>567</v>
      </c>
      <c r="P441" s="44">
        <v>52.843333999999999</v>
      </c>
      <c r="Q441" s="44">
        <v>55.663933</v>
      </c>
      <c r="R441" s="44">
        <v>19.930959999999999</v>
      </c>
      <c r="S441" s="44">
        <v>21.001685999999999</v>
      </c>
      <c r="T441" s="44">
        <v>243554.046875</v>
      </c>
      <c r="U441" s="44">
        <v>35683.792969000002</v>
      </c>
      <c r="V441" s="44">
        <v>4655.8969729999999</v>
      </c>
      <c r="W441" s="44">
        <v>1547.6342770000001</v>
      </c>
      <c r="X441" s="44">
        <v>44829.213241999998</v>
      </c>
      <c r="Y441" s="44">
        <v>70958.974293000007</v>
      </c>
      <c r="Z441" s="44">
        <v>3068.095687</v>
      </c>
      <c r="AA441" s="44">
        <v>66.025495000000006</v>
      </c>
      <c r="AB441" s="44">
        <v>2.7881339999999999</v>
      </c>
      <c r="AC441" s="44">
        <v>1.648971</v>
      </c>
      <c r="AD441" s="44">
        <v>19250.053462</v>
      </c>
    </row>
    <row r="442" spans="1:30" x14ac:dyDescent="0.25">
      <c r="A442">
        <v>441</v>
      </c>
      <c r="B442" t="s">
        <v>101</v>
      </c>
      <c r="C442" t="s">
        <v>102</v>
      </c>
      <c r="D442" t="s">
        <v>103</v>
      </c>
      <c r="E442" t="s">
        <v>104</v>
      </c>
      <c r="F442" s="48">
        <f>VLOOKUP(A442,'TAZ definitions'!$A$1:$E$1902,2,FALSE)</f>
        <v>0.14358322744599747</v>
      </c>
      <c r="G442" s="48">
        <f>VLOOKUP(A442,'TAZ definitions'!$A$1:$E$1902,4,FALSE)</f>
        <v>0.22257720979765708</v>
      </c>
      <c r="H442" s="44">
        <v>230873</v>
      </c>
      <c r="I442" s="44">
        <v>218090</v>
      </c>
      <c r="J442" s="44">
        <v>35214</v>
      </c>
      <c r="K442" s="44">
        <v>21889</v>
      </c>
      <c r="L442" s="44">
        <v>4952</v>
      </c>
      <c r="M442" s="44">
        <v>0</v>
      </c>
      <c r="N442" s="44">
        <v>1610</v>
      </c>
      <c r="O442" s="44">
        <v>1256</v>
      </c>
      <c r="P442" s="44">
        <v>57.957203</v>
      </c>
      <c r="Q442" s="44">
        <v>55.175747000000001</v>
      </c>
      <c r="R442" s="44">
        <v>20.241167000000001</v>
      </c>
      <c r="S442" s="44">
        <v>21.478296</v>
      </c>
      <c r="T442" s="44">
        <v>230115.46875</v>
      </c>
      <c r="U442" s="44">
        <v>34424.347655999998</v>
      </c>
      <c r="V442" s="44">
        <v>4658.5395509999998</v>
      </c>
      <c r="W442" s="44">
        <v>1589.0217290000001</v>
      </c>
      <c r="X442" s="44">
        <v>28324.604476</v>
      </c>
      <c r="Y442" s="44">
        <v>43742.799024</v>
      </c>
      <c r="Z442" s="44">
        <v>1958.2443989999999</v>
      </c>
      <c r="AA442" s="44">
        <v>42.430627000000001</v>
      </c>
      <c r="AB442" s="44">
        <v>1.8185359999999999</v>
      </c>
      <c r="AC442" s="44">
        <v>1.047606</v>
      </c>
      <c r="AD442" s="44">
        <v>12286.628976</v>
      </c>
    </row>
    <row r="443" spans="1:30" x14ac:dyDescent="0.25">
      <c r="A443">
        <v>442</v>
      </c>
      <c r="B443" t="s">
        <v>101</v>
      </c>
      <c r="C443" t="s">
        <v>102</v>
      </c>
      <c r="D443" t="s">
        <v>103</v>
      </c>
      <c r="E443" t="s">
        <v>104</v>
      </c>
      <c r="F443" s="48">
        <f>VLOOKUP(A443,'TAZ definitions'!$A$1:$E$1902,2,FALSE)</f>
        <v>0.17606042998256827</v>
      </c>
      <c r="G443" s="48">
        <f>VLOOKUP(A443,'TAZ definitions'!$A$1:$E$1902,4,FALSE)</f>
        <v>0.26345609065155806</v>
      </c>
      <c r="H443" s="44">
        <v>251365</v>
      </c>
      <c r="I443" s="44">
        <v>22510</v>
      </c>
      <c r="J443" s="44">
        <v>39165</v>
      </c>
      <c r="K443" s="44">
        <v>3900</v>
      </c>
      <c r="L443" s="44">
        <v>6297</v>
      </c>
      <c r="M443" s="44">
        <v>0</v>
      </c>
      <c r="N443" s="44">
        <v>1631</v>
      </c>
      <c r="O443" s="44">
        <v>803</v>
      </c>
      <c r="P443" s="44">
        <v>63.773167000000001</v>
      </c>
      <c r="Q443" s="44">
        <v>59.651878000000004</v>
      </c>
      <c r="R443" s="44">
        <v>18.907596999999999</v>
      </c>
      <c r="S443" s="44">
        <v>20.722486</v>
      </c>
      <c r="T443" s="44">
        <v>241736.515625</v>
      </c>
      <c r="U443" s="44">
        <v>37681.316405999998</v>
      </c>
      <c r="V443" s="44">
        <v>6032.0698240000002</v>
      </c>
      <c r="W443" s="44">
        <v>1596.1639399999999</v>
      </c>
      <c r="X443" s="44">
        <v>46700.668283999999</v>
      </c>
      <c r="Y443" s="44">
        <v>109546.34520900001</v>
      </c>
      <c r="Z443" s="44">
        <v>5384.7183070000001</v>
      </c>
      <c r="AA443" s="44">
        <v>106.038549</v>
      </c>
      <c r="AB443" s="44">
        <v>4.1854079999999998</v>
      </c>
      <c r="AC443" s="44">
        <v>2.8922699999999999</v>
      </c>
      <c r="AD443" s="44">
        <v>32067.208917</v>
      </c>
    </row>
    <row r="444" spans="1:30" x14ac:dyDescent="0.25">
      <c r="A444">
        <v>443</v>
      </c>
      <c r="B444" t="s">
        <v>101</v>
      </c>
      <c r="C444" t="s">
        <v>102</v>
      </c>
      <c r="D444" t="s">
        <v>103</v>
      </c>
      <c r="E444" t="s">
        <v>104</v>
      </c>
      <c r="F444" s="48">
        <f>VLOOKUP(A444,'TAZ definitions'!$A$1:$E$1902,2,FALSE)</f>
        <v>7.9522862823061632E-2</v>
      </c>
      <c r="G444" s="48">
        <f>VLOOKUP(A444,'TAZ definitions'!$A$1:$E$1902,4,FALSE)</f>
        <v>0.23151515151515151</v>
      </c>
      <c r="H444" s="44">
        <v>229649</v>
      </c>
      <c r="I444" s="44">
        <v>208906</v>
      </c>
      <c r="J444" s="44">
        <v>35484</v>
      </c>
      <c r="K444" s="44">
        <v>20492</v>
      </c>
      <c r="L444" s="44">
        <v>5691</v>
      </c>
      <c r="M444" s="44">
        <v>0</v>
      </c>
      <c r="N444" s="44">
        <v>1513</v>
      </c>
      <c r="O444" s="44">
        <v>531</v>
      </c>
      <c r="P444" s="44">
        <v>61.238093999999997</v>
      </c>
      <c r="Q444" s="44">
        <v>58.453617000000001</v>
      </c>
      <c r="R444" s="44">
        <v>19.892050000000001</v>
      </c>
      <c r="S444" s="44">
        <v>21.094982000000002</v>
      </c>
      <c r="T444" s="44">
        <v>228565.046875</v>
      </c>
      <c r="U444" s="44">
        <v>34700.574219000002</v>
      </c>
      <c r="V444" s="44">
        <v>5393.6098629999997</v>
      </c>
      <c r="W444" s="44">
        <v>1461.6843260000001</v>
      </c>
      <c r="X444" s="44">
        <v>45752.594071</v>
      </c>
      <c r="Y444" s="44">
        <v>75750.686650999996</v>
      </c>
      <c r="Z444" s="44">
        <v>3209.8464749999998</v>
      </c>
      <c r="AA444" s="44">
        <v>68.226680999999999</v>
      </c>
      <c r="AB444" s="44">
        <v>3.0388500000000001</v>
      </c>
      <c r="AC444" s="44">
        <v>1.7262759999999999</v>
      </c>
      <c r="AD444" s="44">
        <v>20353.293798999999</v>
      </c>
    </row>
    <row r="445" spans="1:30" x14ac:dyDescent="0.25">
      <c r="A445">
        <v>444</v>
      </c>
      <c r="B445" t="s">
        <v>101</v>
      </c>
      <c r="C445" t="s">
        <v>102</v>
      </c>
      <c r="D445" t="s">
        <v>103</v>
      </c>
      <c r="E445" t="s">
        <v>104</v>
      </c>
      <c r="F445" s="48">
        <f>VLOOKUP(A445,'TAZ definitions'!$A$1:$E$1902,2,FALSE)</f>
        <v>0.1316916488222698</v>
      </c>
      <c r="G445" s="48">
        <f>VLOOKUP(A445,'TAZ definitions'!$A$1:$E$1902,4,FALSE)</f>
        <v>0.24260869565217391</v>
      </c>
      <c r="H445" s="44">
        <v>229584</v>
      </c>
      <c r="I445" s="44">
        <v>79999</v>
      </c>
      <c r="J445" s="44">
        <v>34097</v>
      </c>
      <c r="K445" s="44">
        <v>10120</v>
      </c>
      <c r="L445" s="44">
        <v>5558</v>
      </c>
      <c r="M445" s="44">
        <v>0</v>
      </c>
      <c r="N445" s="44">
        <v>1533</v>
      </c>
      <c r="O445" s="44">
        <v>0</v>
      </c>
      <c r="P445" s="44">
        <v>65.918625000000006</v>
      </c>
      <c r="Q445" s="44">
        <v>68.188231999999999</v>
      </c>
      <c r="R445" s="44">
        <v>20.214791999999999</v>
      </c>
      <c r="S445" s="44">
        <v>21.296951</v>
      </c>
      <c r="T445" s="44">
        <v>222625.40625</v>
      </c>
      <c r="U445" s="44">
        <v>32981.605469000002</v>
      </c>
      <c r="V445" s="44">
        <v>5299.4453130000002</v>
      </c>
      <c r="W445" s="44">
        <v>1461.6857910000001</v>
      </c>
      <c r="X445" s="44">
        <v>45879.721847000001</v>
      </c>
      <c r="Y445" s="44">
        <v>70909.760821000003</v>
      </c>
      <c r="Z445" s="44">
        <v>3421.78033</v>
      </c>
      <c r="AA445" s="44">
        <v>68.042644999999993</v>
      </c>
      <c r="AB445" s="44">
        <v>2.4284490000000001</v>
      </c>
      <c r="AC445" s="44">
        <v>1.738634</v>
      </c>
      <c r="AD445" s="44">
        <v>19627.981032</v>
      </c>
    </row>
    <row r="446" spans="1:30" x14ac:dyDescent="0.25">
      <c r="A446">
        <v>445</v>
      </c>
      <c r="B446" t="s">
        <v>101</v>
      </c>
      <c r="C446" t="s">
        <v>102</v>
      </c>
      <c r="D446" t="s">
        <v>103</v>
      </c>
      <c r="E446" t="s">
        <v>104</v>
      </c>
      <c r="F446" s="48">
        <f>VLOOKUP(A446,'TAZ definitions'!$A$1:$E$1902,2,FALSE)</f>
        <v>0.244140625</v>
      </c>
      <c r="G446" s="48">
        <f>VLOOKUP(A446,'TAZ definitions'!$A$1:$E$1902,4,FALSE)</f>
        <v>0.28421052631578947</v>
      </c>
      <c r="H446" s="44">
        <v>242835</v>
      </c>
      <c r="I446" s="44">
        <v>133506</v>
      </c>
      <c r="J446" s="44">
        <v>35600</v>
      </c>
      <c r="K446" s="44">
        <v>15428</v>
      </c>
      <c r="L446" s="44">
        <v>4952</v>
      </c>
      <c r="M446" s="44">
        <v>0</v>
      </c>
      <c r="N446" s="44">
        <v>1976.5</v>
      </c>
      <c r="O446" s="44">
        <v>531</v>
      </c>
      <c r="P446" s="44">
        <v>59.817813999999998</v>
      </c>
      <c r="Q446" s="44">
        <v>58.831654</v>
      </c>
      <c r="R446" s="44">
        <v>20.386821999999999</v>
      </c>
      <c r="S446" s="44">
        <v>21.262861000000001</v>
      </c>
      <c r="T446" s="44">
        <v>237544.90625</v>
      </c>
      <c r="U446" s="44">
        <v>34623.9375</v>
      </c>
      <c r="V446" s="44">
        <v>4712.3876950000003</v>
      </c>
      <c r="W446" s="44">
        <v>1906.5566409999999</v>
      </c>
      <c r="X446" s="44">
        <v>5852.5729970000002</v>
      </c>
      <c r="Y446" s="44">
        <v>7097.8099910000001</v>
      </c>
      <c r="Z446" s="44">
        <v>346.07671399999998</v>
      </c>
      <c r="AA446" s="44">
        <v>7.3010650000000004</v>
      </c>
      <c r="AB446" s="44">
        <v>0.32370500000000002</v>
      </c>
      <c r="AC446" s="44">
        <v>0.18633</v>
      </c>
      <c r="AD446" s="44">
        <v>2199.0897650000002</v>
      </c>
    </row>
    <row r="447" spans="1:30" x14ac:dyDescent="0.25">
      <c r="A447">
        <v>446</v>
      </c>
      <c r="B447" t="s">
        <v>101</v>
      </c>
      <c r="C447" t="s">
        <v>102</v>
      </c>
      <c r="D447" t="s">
        <v>103</v>
      </c>
      <c r="E447" t="s">
        <v>104</v>
      </c>
      <c r="F447" s="48">
        <f>VLOOKUP(A447,'TAZ definitions'!$A$1:$E$1902,2,FALSE)</f>
        <v>0.18658892128279883</v>
      </c>
      <c r="G447" s="48">
        <f>VLOOKUP(A447,'TAZ definitions'!$A$1:$E$1902,4,FALSE)</f>
        <v>0.28289473684210525</v>
      </c>
      <c r="H447" s="44">
        <v>225869</v>
      </c>
      <c r="I447" s="44">
        <v>11974</v>
      </c>
      <c r="J447" s="44">
        <v>33467</v>
      </c>
      <c r="K447" s="44">
        <v>3038</v>
      </c>
      <c r="L447" s="44">
        <v>4952</v>
      </c>
      <c r="M447" s="44">
        <v>0</v>
      </c>
      <c r="N447" s="44">
        <v>1854.5</v>
      </c>
      <c r="O447" s="44">
        <v>0</v>
      </c>
      <c r="P447" s="44">
        <v>71.968727000000001</v>
      </c>
      <c r="Q447" s="44">
        <v>66.243767000000005</v>
      </c>
      <c r="R447" s="44">
        <v>25.266016</v>
      </c>
      <c r="S447" s="44">
        <v>26.244617000000002</v>
      </c>
      <c r="T447" s="44">
        <v>220991.25</v>
      </c>
      <c r="U447" s="44">
        <v>32773.085937999997</v>
      </c>
      <c r="V447" s="44">
        <v>4839.0727539999998</v>
      </c>
      <c r="W447" s="44">
        <v>1812.2092290000001</v>
      </c>
      <c r="X447" s="44">
        <v>61047.989621000001</v>
      </c>
      <c r="Y447" s="44">
        <v>87686.180152999994</v>
      </c>
      <c r="Z447" s="44">
        <v>4338.7638209999996</v>
      </c>
      <c r="AA447" s="44">
        <v>82.968912000000003</v>
      </c>
      <c r="AB447" s="44">
        <v>2.9353639999999999</v>
      </c>
      <c r="AC447" s="44">
        <v>2.145972</v>
      </c>
      <c r="AD447" s="44">
        <v>24282.559487999999</v>
      </c>
    </row>
    <row r="448" spans="1:30" x14ac:dyDescent="0.25">
      <c r="A448">
        <v>447</v>
      </c>
      <c r="B448" t="s">
        <v>101</v>
      </c>
      <c r="C448" t="s">
        <v>102</v>
      </c>
      <c r="D448" t="s">
        <v>103</v>
      </c>
      <c r="E448" t="s">
        <v>104</v>
      </c>
      <c r="F448" s="48">
        <f>VLOOKUP(A448,'TAZ definitions'!$A$1:$E$1902,2,FALSE)</f>
        <v>0.30372208436724568</v>
      </c>
      <c r="G448" s="48">
        <f>VLOOKUP(A448,'TAZ definitions'!$A$1:$E$1902,4,FALSE)</f>
        <v>0.25234521575984992</v>
      </c>
      <c r="H448" s="44">
        <v>250468</v>
      </c>
      <c r="I448" s="44">
        <v>24773</v>
      </c>
      <c r="J448" s="44">
        <v>38788</v>
      </c>
      <c r="K448" s="44">
        <v>2149</v>
      </c>
      <c r="L448" s="44">
        <v>6297</v>
      </c>
      <c r="M448" s="44">
        <v>0</v>
      </c>
      <c r="N448" s="44">
        <v>1631</v>
      </c>
      <c r="O448" s="44">
        <v>78</v>
      </c>
      <c r="P448" s="44">
        <v>72.344031999999999</v>
      </c>
      <c r="Q448" s="44">
        <v>65.284996000000007</v>
      </c>
      <c r="R448" s="44">
        <v>19.447244999999999</v>
      </c>
      <c r="S448" s="44">
        <v>21.502161000000001</v>
      </c>
      <c r="T448" s="44">
        <v>242204.546875</v>
      </c>
      <c r="U448" s="44">
        <v>37446.523437999997</v>
      </c>
      <c r="V448" s="44">
        <v>6066.4458009999998</v>
      </c>
      <c r="W448" s="44">
        <v>1574.1395259999999</v>
      </c>
      <c r="X448" s="44">
        <v>44027.225731999999</v>
      </c>
      <c r="Y448" s="44">
        <v>64502.992954000001</v>
      </c>
      <c r="Z448" s="44">
        <v>3270.1610599999999</v>
      </c>
      <c r="AA448" s="44">
        <v>63.536634999999997</v>
      </c>
      <c r="AB448" s="44">
        <v>2.3778679999999999</v>
      </c>
      <c r="AC448" s="44">
        <v>1.6340060000000001</v>
      </c>
      <c r="AD448" s="44">
        <v>18515.431994999999</v>
      </c>
    </row>
    <row r="449" spans="1:30" x14ac:dyDescent="0.25">
      <c r="A449">
        <v>448</v>
      </c>
      <c r="B449" t="s">
        <v>101</v>
      </c>
      <c r="C449" t="s">
        <v>102</v>
      </c>
      <c r="D449" t="s">
        <v>105</v>
      </c>
      <c r="E449" t="s">
        <v>104</v>
      </c>
      <c r="F449" s="48">
        <f>VLOOKUP(A449,'TAZ definitions'!$A$1:$E$1902,2,FALSE)</f>
        <v>0.10616740088105726</v>
      </c>
      <c r="G449" s="48">
        <f>VLOOKUP(A449,'TAZ definitions'!$A$1:$E$1902,4,FALSE)</f>
        <v>0.30646672914714151</v>
      </c>
      <c r="H449" s="44">
        <v>24591</v>
      </c>
      <c r="I449" s="44">
        <v>0</v>
      </c>
      <c r="J449" s="44">
        <v>4563</v>
      </c>
      <c r="K449" s="44">
        <v>0</v>
      </c>
      <c r="L449" s="44">
        <v>0</v>
      </c>
      <c r="M449" s="44">
        <v>0</v>
      </c>
      <c r="N449" s="44">
        <v>0</v>
      </c>
      <c r="O449" s="44">
        <v>0</v>
      </c>
      <c r="P449" s="44">
        <v>0</v>
      </c>
      <c r="Q449" s="44">
        <v>0</v>
      </c>
      <c r="R449" s="44">
        <v>21.214005</v>
      </c>
      <c r="S449" s="44">
        <v>21.127199000000001</v>
      </c>
      <c r="T449" s="44">
        <v>24591</v>
      </c>
      <c r="U449" s="44">
        <v>4563</v>
      </c>
      <c r="V449" s="44">
        <v>0</v>
      </c>
      <c r="W449" s="44">
        <v>0</v>
      </c>
      <c r="X449" s="44">
        <v>27490.899909</v>
      </c>
      <c r="Y449" s="44">
        <v>52897.213580000003</v>
      </c>
      <c r="Z449" s="44">
        <v>2591.8376109999999</v>
      </c>
      <c r="AA449" s="44">
        <v>51.776304000000003</v>
      </c>
      <c r="AB449" s="44">
        <v>2.09117</v>
      </c>
      <c r="AC449" s="44">
        <v>1.2877000000000001</v>
      </c>
      <c r="AD449" s="44">
        <v>15192.308859000001</v>
      </c>
    </row>
    <row r="450" spans="1:30" x14ac:dyDescent="0.25">
      <c r="A450">
        <v>449</v>
      </c>
      <c r="B450" t="s">
        <v>101</v>
      </c>
      <c r="C450" t="s">
        <v>102</v>
      </c>
      <c r="D450" t="s">
        <v>105</v>
      </c>
      <c r="E450" t="s">
        <v>104</v>
      </c>
      <c r="F450" s="48">
        <f>VLOOKUP(A450,'TAZ definitions'!$A$1:$E$1902,2,FALSE)</f>
        <v>0.18444561219127692</v>
      </c>
      <c r="G450" s="48">
        <f>VLOOKUP(A450,'TAZ definitions'!$A$1:$E$1902,4,FALSE)</f>
        <v>0.29685807150595883</v>
      </c>
      <c r="H450" s="44">
        <v>77943</v>
      </c>
      <c r="I450" s="44">
        <v>3580</v>
      </c>
      <c r="J450" s="44">
        <v>13300</v>
      </c>
      <c r="K450" s="44">
        <v>467</v>
      </c>
      <c r="L450" s="44">
        <v>0</v>
      </c>
      <c r="M450" s="44">
        <v>0</v>
      </c>
      <c r="N450" s="44">
        <v>0</v>
      </c>
      <c r="O450" s="44">
        <v>0</v>
      </c>
      <c r="P450" s="44">
        <v>91.658157000000003</v>
      </c>
      <c r="Q450" s="44">
        <v>69.907927999999998</v>
      </c>
      <c r="R450" s="44">
        <v>17.741610000000001</v>
      </c>
      <c r="S450" s="44">
        <v>17.788333999999999</v>
      </c>
      <c r="T450" s="44">
        <v>77191.132813000004</v>
      </c>
      <c r="U450" s="44">
        <v>13170.248046999999</v>
      </c>
      <c r="V450" s="44">
        <v>0</v>
      </c>
      <c r="W450" s="44">
        <v>0</v>
      </c>
      <c r="X450" s="44">
        <v>0</v>
      </c>
      <c r="Y450" s="44">
        <v>47122.599925000002</v>
      </c>
      <c r="Z450" s="44">
        <v>2206.2365220000002</v>
      </c>
      <c r="AA450" s="44">
        <v>44.340370999999998</v>
      </c>
      <c r="AB450" s="44">
        <v>1.786114</v>
      </c>
      <c r="AC450" s="44">
        <v>1.107658</v>
      </c>
      <c r="AD450" s="44">
        <v>13065.774227</v>
      </c>
    </row>
    <row r="451" spans="1:30" x14ac:dyDescent="0.25">
      <c r="A451">
        <v>450</v>
      </c>
      <c r="B451" t="s">
        <v>101</v>
      </c>
      <c r="C451" t="s">
        <v>102</v>
      </c>
      <c r="D451" t="s">
        <v>105</v>
      </c>
      <c r="E451" t="s">
        <v>104</v>
      </c>
      <c r="F451" s="48">
        <f>VLOOKUP(A451,'TAZ definitions'!$A$1:$E$1902,2,FALSE)</f>
        <v>6.5497076023391818E-2</v>
      </c>
      <c r="G451" s="48">
        <f>VLOOKUP(A451,'TAZ definitions'!$A$1:$E$1902,4,FALSE)</f>
        <v>0.32791327913279134</v>
      </c>
      <c r="H451" s="44">
        <v>71903</v>
      </c>
      <c r="I451" s="44">
        <v>691</v>
      </c>
      <c r="J451" s="44">
        <v>12294</v>
      </c>
      <c r="K451" s="44">
        <v>102</v>
      </c>
      <c r="L451" s="44">
        <v>0</v>
      </c>
      <c r="M451" s="44">
        <v>0</v>
      </c>
      <c r="N451" s="44">
        <v>0</v>
      </c>
      <c r="O451" s="44">
        <v>0</v>
      </c>
      <c r="P451" s="44">
        <v>95.297905</v>
      </c>
      <c r="Q451" s="44">
        <v>76.502212999999998</v>
      </c>
      <c r="R451" s="44">
        <v>16.518234</v>
      </c>
      <c r="S451" s="44">
        <v>16.578831000000001</v>
      </c>
      <c r="T451" s="44">
        <v>71356.367188000004</v>
      </c>
      <c r="U451" s="44">
        <v>12200.413086</v>
      </c>
      <c r="V451" s="44">
        <v>0</v>
      </c>
      <c r="W451" s="44">
        <v>0</v>
      </c>
      <c r="X451" s="44">
        <v>0</v>
      </c>
      <c r="Y451" s="44">
        <v>18584.916052</v>
      </c>
      <c r="Z451" s="44">
        <v>815.418723</v>
      </c>
      <c r="AA451" s="44">
        <v>16.459056</v>
      </c>
      <c r="AB451" s="44">
        <v>0.69259400000000004</v>
      </c>
      <c r="AC451" s="44">
        <v>0.41792600000000002</v>
      </c>
      <c r="AD451" s="44">
        <v>4974.5342659999997</v>
      </c>
    </row>
    <row r="452" spans="1:30" x14ac:dyDescent="0.25">
      <c r="A452">
        <v>451</v>
      </c>
      <c r="B452" t="s">
        <v>101</v>
      </c>
      <c r="C452" t="s">
        <v>102</v>
      </c>
      <c r="D452" t="s">
        <v>105</v>
      </c>
      <c r="E452" t="s">
        <v>104</v>
      </c>
      <c r="F452" s="48">
        <f>VLOOKUP(A452,'TAZ definitions'!$A$1:$E$1902,2,FALSE)</f>
        <v>8.4323922734026752E-2</v>
      </c>
      <c r="G452" s="48">
        <f>VLOOKUP(A452,'TAZ definitions'!$A$1:$E$1902,4,FALSE)</f>
        <v>0.25633528265107214</v>
      </c>
      <c r="H452" s="44">
        <v>66300</v>
      </c>
      <c r="I452" s="44">
        <v>461989</v>
      </c>
      <c r="J452" s="44">
        <v>11244</v>
      </c>
      <c r="K452" s="44">
        <v>49531</v>
      </c>
      <c r="L452" s="44">
        <v>0</v>
      </c>
      <c r="M452" s="44">
        <v>0</v>
      </c>
      <c r="N452" s="44">
        <v>0</v>
      </c>
      <c r="O452" s="44">
        <v>0</v>
      </c>
      <c r="P452" s="44">
        <v>53.761226999999998</v>
      </c>
      <c r="Q452" s="44">
        <v>55.400016999999998</v>
      </c>
      <c r="R452" s="44">
        <v>16.173435000000001</v>
      </c>
      <c r="S452" s="44">
        <v>16.427301</v>
      </c>
      <c r="T452" s="44">
        <v>88287.671875</v>
      </c>
      <c r="U452" s="44">
        <v>13371.533203000001</v>
      </c>
      <c r="V452" s="44">
        <v>0</v>
      </c>
      <c r="W452" s="44">
        <v>0</v>
      </c>
      <c r="X452" s="44">
        <v>0</v>
      </c>
      <c r="Y452" s="44">
        <v>6438.1080629999997</v>
      </c>
      <c r="Z452" s="44">
        <v>263.470326</v>
      </c>
      <c r="AA452" s="44">
        <v>5.2851509999999999</v>
      </c>
      <c r="AB452" s="44">
        <v>0.24618300000000001</v>
      </c>
      <c r="AC452" s="44">
        <v>0.13791600000000001</v>
      </c>
      <c r="AD452" s="44">
        <v>1670.604102</v>
      </c>
    </row>
    <row r="453" spans="1:30" x14ac:dyDescent="0.25">
      <c r="A453">
        <v>452</v>
      </c>
      <c r="B453" t="s">
        <v>101</v>
      </c>
      <c r="C453" t="s">
        <v>102</v>
      </c>
      <c r="D453" t="s">
        <v>105</v>
      </c>
      <c r="E453" t="s">
        <v>104</v>
      </c>
      <c r="F453" s="48">
        <f>VLOOKUP(A453,'TAZ definitions'!$A$1:$E$1902,2,FALSE)</f>
        <v>0.15618742490989188</v>
      </c>
      <c r="G453" s="48">
        <f>VLOOKUP(A453,'TAZ definitions'!$A$1:$E$1902,4,FALSE)</f>
        <v>0.43821391484942884</v>
      </c>
      <c r="H453" s="44">
        <v>75697</v>
      </c>
      <c r="I453" s="44">
        <v>671202</v>
      </c>
      <c r="J453" s="44">
        <v>12838</v>
      </c>
      <c r="K453" s="44">
        <v>71130</v>
      </c>
      <c r="L453" s="44">
        <v>0</v>
      </c>
      <c r="M453" s="44">
        <v>12905</v>
      </c>
      <c r="N453" s="44">
        <v>0</v>
      </c>
      <c r="O453" s="44">
        <v>0</v>
      </c>
      <c r="P453" s="44">
        <v>46.489037000000003</v>
      </c>
      <c r="Q453" s="44">
        <v>47.772514000000001</v>
      </c>
      <c r="R453" s="44">
        <v>15.893238</v>
      </c>
      <c r="S453" s="44">
        <v>16.136990000000001</v>
      </c>
      <c r="T453" s="44">
        <v>118028.484375</v>
      </c>
      <c r="U453" s="44">
        <v>16981.6875</v>
      </c>
      <c r="V453" s="44">
        <v>917.35223399999995</v>
      </c>
      <c r="W453" s="44">
        <v>0</v>
      </c>
      <c r="X453" s="44">
        <v>10434.900073000001</v>
      </c>
      <c r="Y453" s="44">
        <v>39966.245081000001</v>
      </c>
      <c r="Z453" s="44">
        <v>2205.6639839999998</v>
      </c>
      <c r="AA453" s="44">
        <v>40.173355999999998</v>
      </c>
      <c r="AB453" s="44">
        <v>1.6538219999999999</v>
      </c>
      <c r="AC453" s="44">
        <v>1.0818460000000001</v>
      </c>
      <c r="AD453" s="44">
        <v>12516.427758</v>
      </c>
    </row>
    <row r="454" spans="1:30" x14ac:dyDescent="0.25">
      <c r="A454">
        <v>453</v>
      </c>
      <c r="B454" t="s">
        <v>101</v>
      </c>
      <c r="C454" t="s">
        <v>102</v>
      </c>
      <c r="D454" t="s">
        <v>105</v>
      </c>
      <c r="E454" t="s">
        <v>104</v>
      </c>
      <c r="F454" s="48">
        <f>VLOOKUP(A454,'TAZ definitions'!$A$1:$E$1902,2,FALSE)</f>
        <v>0.19451697127937337</v>
      </c>
      <c r="G454" s="48">
        <f>VLOOKUP(A454,'TAZ definitions'!$A$1:$E$1902,4,FALSE)</f>
        <v>0.43445692883895132</v>
      </c>
      <c r="H454" s="44">
        <v>88076</v>
      </c>
      <c r="I454" s="44">
        <v>449953</v>
      </c>
      <c r="J454" s="44">
        <v>15859</v>
      </c>
      <c r="K454" s="44">
        <v>47390</v>
      </c>
      <c r="L454" s="44">
        <v>0</v>
      </c>
      <c r="M454" s="44">
        <v>0</v>
      </c>
      <c r="N454" s="44">
        <v>0</v>
      </c>
      <c r="O454" s="44">
        <v>0</v>
      </c>
      <c r="P454" s="44">
        <v>54.998393999999998</v>
      </c>
      <c r="Q454" s="44">
        <v>56.459868999999998</v>
      </c>
      <c r="R454" s="44">
        <v>16.435317999999999</v>
      </c>
      <c r="S454" s="44">
        <v>16.530884</v>
      </c>
      <c r="T454" s="44">
        <v>108420</v>
      </c>
      <c r="U454" s="44">
        <v>17631.607422000001</v>
      </c>
      <c r="V454" s="44">
        <v>0</v>
      </c>
      <c r="W454" s="44">
        <v>0</v>
      </c>
      <c r="X454" s="44">
        <v>0</v>
      </c>
      <c r="Y454" s="44">
        <v>0</v>
      </c>
      <c r="Z454" s="44">
        <v>0</v>
      </c>
      <c r="AA454" s="44">
        <v>0</v>
      </c>
      <c r="AB454" s="44">
        <v>0</v>
      </c>
      <c r="AC454" s="44">
        <v>0</v>
      </c>
      <c r="AD454" s="44">
        <v>0</v>
      </c>
    </row>
    <row r="455" spans="1:30" x14ac:dyDescent="0.25">
      <c r="A455">
        <v>454</v>
      </c>
      <c r="B455" t="s">
        <v>101</v>
      </c>
      <c r="C455" t="s">
        <v>102</v>
      </c>
      <c r="D455" t="s">
        <v>105</v>
      </c>
      <c r="E455" t="s">
        <v>104</v>
      </c>
      <c r="F455" s="48">
        <f>VLOOKUP(A455,'TAZ definitions'!$A$1:$E$1902,2,FALSE)</f>
        <v>8.7967326421614825E-2</v>
      </c>
      <c r="G455" s="48">
        <f>VLOOKUP(A455,'TAZ definitions'!$A$1:$E$1902,4,FALSE)</f>
        <v>0.43287491814014406</v>
      </c>
      <c r="H455" s="44">
        <v>92280</v>
      </c>
      <c r="I455" s="44">
        <v>419746</v>
      </c>
      <c r="J455" s="44">
        <v>16832</v>
      </c>
      <c r="K455" s="44">
        <v>42284</v>
      </c>
      <c r="L455" s="44">
        <v>0</v>
      </c>
      <c r="M455" s="44">
        <v>0</v>
      </c>
      <c r="N455" s="44">
        <v>0</v>
      </c>
      <c r="O455" s="44">
        <v>0</v>
      </c>
      <c r="P455" s="44">
        <v>54.280890999999997</v>
      </c>
      <c r="Q455" s="44">
        <v>55.525908999999999</v>
      </c>
      <c r="R455" s="44">
        <v>16.838327</v>
      </c>
      <c r="S455" s="44">
        <v>16.959944</v>
      </c>
      <c r="T455" s="44">
        <v>111791.390625</v>
      </c>
      <c r="U455" s="44">
        <v>18348.503906000002</v>
      </c>
      <c r="V455" s="44">
        <v>0</v>
      </c>
      <c r="W455" s="44">
        <v>0</v>
      </c>
      <c r="X455" s="44">
        <v>32326.139284000001</v>
      </c>
      <c r="Y455" s="44">
        <v>66240.466599000007</v>
      </c>
      <c r="Z455" s="44">
        <v>7771.1228570000003</v>
      </c>
      <c r="AA455" s="44">
        <v>83.229350999999994</v>
      </c>
      <c r="AB455" s="44">
        <v>2.8250359999999999</v>
      </c>
      <c r="AC455" s="44">
        <v>2.6315240000000002</v>
      </c>
      <c r="AD455" s="44">
        <v>28470.953446</v>
      </c>
    </row>
    <row r="456" spans="1:30" x14ac:dyDescent="0.25">
      <c r="A456">
        <v>455</v>
      </c>
      <c r="B456" t="s">
        <v>101</v>
      </c>
      <c r="C456" t="s">
        <v>102</v>
      </c>
      <c r="D456" t="s">
        <v>106</v>
      </c>
      <c r="E456" t="s">
        <v>104</v>
      </c>
      <c r="F456" s="48">
        <f>VLOOKUP(A456,'TAZ definitions'!$A$1:$E$1902,2,FALSE)</f>
        <v>0.53196930946291565</v>
      </c>
      <c r="G456" s="48">
        <f>VLOOKUP(A456,'TAZ definitions'!$A$1:$E$1902,4,FALSE)</f>
        <v>0.44927536231884058</v>
      </c>
      <c r="H456" s="44">
        <v>312504</v>
      </c>
      <c r="I456" s="44">
        <v>795575</v>
      </c>
      <c r="J456" s="44">
        <v>47619</v>
      </c>
      <c r="K456" s="44">
        <v>85884</v>
      </c>
      <c r="L456" s="44">
        <v>15391</v>
      </c>
      <c r="M456" s="44">
        <v>37523</v>
      </c>
      <c r="N456" s="44">
        <v>244</v>
      </c>
      <c r="O456" s="44">
        <v>231</v>
      </c>
      <c r="P456" s="44">
        <v>39.546539000000003</v>
      </c>
      <c r="Q456" s="44">
        <v>39.987087000000002</v>
      </c>
      <c r="R456" s="44">
        <v>20.508292999999998</v>
      </c>
      <c r="S456" s="44">
        <v>20.313268999999998</v>
      </c>
      <c r="T456" s="44">
        <v>371955.46875</v>
      </c>
      <c r="U456" s="44">
        <v>52328.265625</v>
      </c>
      <c r="V456" s="44">
        <v>18114.78125</v>
      </c>
      <c r="W456" s="44">
        <v>242.40010100000001</v>
      </c>
      <c r="X456" s="44">
        <v>24364.229801000001</v>
      </c>
      <c r="Y456" s="44">
        <v>85869.845644999994</v>
      </c>
      <c r="Z456" s="44">
        <v>5642.5188459999999</v>
      </c>
      <c r="AA456" s="44">
        <v>92.509581999999995</v>
      </c>
      <c r="AB456" s="44">
        <v>3.7314889999999998</v>
      </c>
      <c r="AC456" s="44">
        <v>2.5939489999999998</v>
      </c>
      <c r="AD456" s="44">
        <v>29424.363809999999</v>
      </c>
    </row>
    <row r="457" spans="1:30" x14ac:dyDescent="0.25">
      <c r="A457">
        <v>456</v>
      </c>
      <c r="B457" t="s">
        <v>101</v>
      </c>
      <c r="C457" t="s">
        <v>102</v>
      </c>
      <c r="D457" t="s">
        <v>106</v>
      </c>
      <c r="E457" t="s">
        <v>104</v>
      </c>
      <c r="F457" s="48">
        <f>VLOOKUP(A457,'TAZ definitions'!$A$1:$E$1902,2,FALSE)</f>
        <v>0.32657200811359027</v>
      </c>
      <c r="G457" s="48">
        <f>VLOOKUP(A457,'TAZ definitions'!$A$1:$E$1902,4,FALSE)</f>
        <v>0.37809187279151946</v>
      </c>
      <c r="H457" s="44">
        <v>397407</v>
      </c>
      <c r="I457" s="44">
        <v>539171</v>
      </c>
      <c r="J457" s="44">
        <v>52663</v>
      </c>
      <c r="K457" s="44">
        <v>63180</v>
      </c>
      <c r="L457" s="44">
        <v>15391</v>
      </c>
      <c r="M457" s="44">
        <v>0</v>
      </c>
      <c r="N457" s="44">
        <v>244</v>
      </c>
      <c r="O457" s="44">
        <v>244</v>
      </c>
      <c r="P457" s="44">
        <v>39.526978</v>
      </c>
      <c r="Q457" s="44">
        <v>40.863247000000001</v>
      </c>
      <c r="R457" s="44">
        <v>18.866790999999999</v>
      </c>
      <c r="S457" s="44">
        <v>18.297633999999999</v>
      </c>
      <c r="T457" s="44">
        <v>413603.34375</v>
      </c>
      <c r="U457" s="44">
        <v>53864.550780999998</v>
      </c>
      <c r="V457" s="44">
        <v>13632.596680000001</v>
      </c>
      <c r="W457" s="44">
        <v>244</v>
      </c>
      <c r="X457" s="44">
        <v>85170.717455999998</v>
      </c>
      <c r="Y457" s="44">
        <v>159264.549894</v>
      </c>
      <c r="Z457" s="44">
        <v>15514.202077</v>
      </c>
      <c r="AA457" s="44">
        <v>194.21478099999999</v>
      </c>
      <c r="AB457" s="44">
        <v>8.0269239999999993</v>
      </c>
      <c r="AC457" s="44">
        <v>6.1384410000000003</v>
      </c>
      <c r="AD457" s="44">
        <v>66926.029916</v>
      </c>
    </row>
    <row r="458" spans="1:30" x14ac:dyDescent="0.25">
      <c r="A458">
        <v>457</v>
      </c>
      <c r="B458" t="s">
        <v>101</v>
      </c>
      <c r="C458" t="s">
        <v>102</v>
      </c>
      <c r="D458" t="s">
        <v>106</v>
      </c>
      <c r="E458" t="s">
        <v>104</v>
      </c>
      <c r="F458" s="48">
        <f>VLOOKUP(A458,'TAZ definitions'!$A$1:$E$1902,2,FALSE)</f>
        <v>0.91540891540891545</v>
      </c>
      <c r="G458" s="48">
        <f>VLOOKUP(A458,'TAZ definitions'!$A$1:$E$1902,4,FALSE)</f>
        <v>0.43706777316735823</v>
      </c>
      <c r="H458" s="44">
        <v>352722</v>
      </c>
      <c r="I458" s="44">
        <v>740822</v>
      </c>
      <c r="J458" s="44">
        <v>50366</v>
      </c>
      <c r="K458" s="44">
        <v>78815</v>
      </c>
      <c r="L458" s="44">
        <v>15391</v>
      </c>
      <c r="M458" s="44">
        <v>34636</v>
      </c>
      <c r="N458" s="44">
        <v>244</v>
      </c>
      <c r="O458" s="44">
        <v>274</v>
      </c>
      <c r="P458" s="44">
        <v>38.575885999999997</v>
      </c>
      <c r="Q458" s="44">
        <v>40.646037999999997</v>
      </c>
      <c r="R458" s="44">
        <v>16.53265</v>
      </c>
      <c r="S458" s="44">
        <v>16.022846000000001</v>
      </c>
      <c r="T458" s="44">
        <v>401464.9375</v>
      </c>
      <c r="U458" s="44">
        <v>53939.019530999998</v>
      </c>
      <c r="V458" s="44">
        <v>17808.052734000001</v>
      </c>
      <c r="W458" s="44">
        <v>247.767807</v>
      </c>
      <c r="X458" s="44">
        <v>0</v>
      </c>
      <c r="Y458" s="44">
        <v>18336.494782000002</v>
      </c>
      <c r="Z458" s="44">
        <v>945.76863900000001</v>
      </c>
      <c r="AA458" s="44">
        <v>18.967199000000001</v>
      </c>
      <c r="AB458" s="44">
        <v>0.66526799999999997</v>
      </c>
      <c r="AC458" s="44">
        <v>0.46093299999999998</v>
      </c>
      <c r="AD458" s="44">
        <v>5321.6770429999997</v>
      </c>
    </row>
    <row r="459" spans="1:30" x14ac:dyDescent="0.25">
      <c r="A459">
        <v>458</v>
      </c>
      <c r="B459" t="s">
        <v>101</v>
      </c>
      <c r="C459" t="s">
        <v>102</v>
      </c>
      <c r="D459" t="s">
        <v>106</v>
      </c>
      <c r="E459" t="s">
        <v>104</v>
      </c>
      <c r="F459" s="48">
        <f>VLOOKUP(A459,'TAZ definitions'!$A$1:$E$1902,2,FALSE)</f>
        <v>0.84146341463414631</v>
      </c>
      <c r="G459" s="48">
        <f>VLOOKUP(A459,'TAZ definitions'!$A$1:$E$1902,4,FALSE)</f>
        <v>0.39759036144578314</v>
      </c>
      <c r="H459" s="44">
        <v>405345</v>
      </c>
      <c r="I459" s="44">
        <v>599742</v>
      </c>
      <c r="J459" s="44">
        <v>54012</v>
      </c>
      <c r="K459" s="44">
        <v>68416</v>
      </c>
      <c r="L459" s="44">
        <v>15391</v>
      </c>
      <c r="M459" s="44">
        <v>0</v>
      </c>
      <c r="N459" s="44">
        <v>244</v>
      </c>
      <c r="O459" s="44">
        <v>244</v>
      </c>
      <c r="P459" s="44">
        <v>38.329478999999999</v>
      </c>
      <c r="Q459" s="44">
        <v>39.352786999999999</v>
      </c>
      <c r="R459" s="44">
        <v>16.513860999999999</v>
      </c>
      <c r="S459" s="44">
        <v>16.370123</v>
      </c>
      <c r="T459" s="44">
        <v>427582.9375</v>
      </c>
      <c r="U459" s="44">
        <v>55659.742187999997</v>
      </c>
      <c r="V459" s="44">
        <v>13630.351563</v>
      </c>
      <c r="W459" s="44">
        <v>243.99998500000001</v>
      </c>
      <c r="X459" s="44">
        <v>63352.966283000002</v>
      </c>
      <c r="Y459" s="44">
        <v>130495.954036</v>
      </c>
      <c r="Z459" s="44">
        <v>5398.9825929999997</v>
      </c>
      <c r="AA459" s="44">
        <v>117.767979</v>
      </c>
      <c r="AB459" s="44">
        <v>4.6668520000000004</v>
      </c>
      <c r="AC459" s="44">
        <v>2.9106350000000001</v>
      </c>
      <c r="AD459" s="44">
        <v>33965.422564</v>
      </c>
    </row>
    <row r="460" spans="1:30" x14ac:dyDescent="0.25">
      <c r="A460">
        <v>459</v>
      </c>
      <c r="B460" t="s">
        <v>101</v>
      </c>
      <c r="C460" t="s">
        <v>102</v>
      </c>
      <c r="D460" t="s">
        <v>106</v>
      </c>
      <c r="E460" t="s">
        <v>104</v>
      </c>
      <c r="F460" s="48">
        <f>VLOOKUP(A460,'TAZ definitions'!$A$1:$E$1902,2,FALSE)</f>
        <v>0.90799396681749622</v>
      </c>
      <c r="G460" s="48">
        <f>VLOOKUP(A460,'TAZ definitions'!$A$1:$E$1902,4,FALSE)</f>
        <v>0.39836065573770491</v>
      </c>
      <c r="H460" s="44">
        <v>404585</v>
      </c>
      <c r="I460" s="44">
        <v>675410</v>
      </c>
      <c r="J460" s="44">
        <v>54077</v>
      </c>
      <c r="K460" s="44">
        <v>76263</v>
      </c>
      <c r="L460" s="44">
        <v>15391</v>
      </c>
      <c r="M460" s="44">
        <v>28296</v>
      </c>
      <c r="N460" s="44">
        <v>244</v>
      </c>
      <c r="O460" s="44">
        <v>244</v>
      </c>
      <c r="P460" s="44">
        <v>39.037384000000003</v>
      </c>
      <c r="Q460" s="44">
        <v>39.349330999999999</v>
      </c>
      <c r="R460" s="44">
        <v>18.016335999999999</v>
      </c>
      <c r="S460" s="44">
        <v>17.798962</v>
      </c>
      <c r="T460" s="44">
        <v>439174.59375</v>
      </c>
      <c r="U460" s="44">
        <v>56910.582030999998</v>
      </c>
      <c r="V460" s="44">
        <v>17039.220702999999</v>
      </c>
      <c r="W460" s="44">
        <v>244.00001499999999</v>
      </c>
      <c r="X460" s="44">
        <v>5602.097847</v>
      </c>
      <c r="Y460" s="44">
        <v>25301.991332000001</v>
      </c>
      <c r="Z460" s="44">
        <v>1218.913366</v>
      </c>
      <c r="AA460" s="44">
        <v>24.169526000000001</v>
      </c>
      <c r="AB460" s="44">
        <v>0.82163900000000001</v>
      </c>
      <c r="AC460" s="44">
        <v>0.58849700000000005</v>
      </c>
      <c r="AD460" s="44">
        <v>6830.3041290000001</v>
      </c>
    </row>
    <row r="461" spans="1:30" x14ac:dyDescent="0.25">
      <c r="A461">
        <v>460</v>
      </c>
      <c r="B461" t="s">
        <v>101</v>
      </c>
      <c r="C461" t="s">
        <v>102</v>
      </c>
      <c r="D461" t="s">
        <v>106</v>
      </c>
      <c r="E461" t="s">
        <v>104</v>
      </c>
      <c r="F461" s="48">
        <f>VLOOKUP(A461,'TAZ definitions'!$A$1:$E$1902,2,FALSE)</f>
        <v>0.8814589665653495</v>
      </c>
      <c r="G461" s="48">
        <f>VLOOKUP(A461,'TAZ definitions'!$A$1:$E$1902,4,FALSE)</f>
        <v>0.45785123966942148</v>
      </c>
      <c r="H461" s="44">
        <v>352652</v>
      </c>
      <c r="I461" s="44">
        <v>749619</v>
      </c>
      <c r="J461" s="44">
        <v>50835</v>
      </c>
      <c r="K461" s="44">
        <v>79858</v>
      </c>
      <c r="L461" s="44">
        <v>15391</v>
      </c>
      <c r="M461" s="44">
        <v>34636</v>
      </c>
      <c r="N461" s="44">
        <v>244</v>
      </c>
      <c r="O461" s="44">
        <v>570</v>
      </c>
      <c r="P461" s="44">
        <v>39.604579999999999</v>
      </c>
      <c r="Q461" s="44">
        <v>40.777206</v>
      </c>
      <c r="R461" s="44">
        <v>16.575379999999999</v>
      </c>
      <c r="S461" s="44">
        <v>16.180761</v>
      </c>
      <c r="T461" s="44">
        <v>405966.25</v>
      </c>
      <c r="U461" s="44">
        <v>54732.90625</v>
      </c>
      <c r="V461" s="44">
        <v>17975.681640999999</v>
      </c>
      <c r="W461" s="44">
        <v>287.78311200000002</v>
      </c>
      <c r="X461" s="44">
        <v>0</v>
      </c>
      <c r="Y461" s="44">
        <v>1972.6325420000001</v>
      </c>
      <c r="Z461" s="44">
        <v>98.774068999999997</v>
      </c>
      <c r="AA461" s="44">
        <v>2.0046620000000002</v>
      </c>
      <c r="AB461" s="44">
        <v>6.3957E-2</v>
      </c>
      <c r="AC461" s="44">
        <v>4.8901E-2</v>
      </c>
      <c r="AD461" s="44">
        <v>553.97124099999996</v>
      </c>
    </row>
    <row r="462" spans="1:30" x14ac:dyDescent="0.25">
      <c r="A462">
        <v>461</v>
      </c>
      <c r="B462" t="s">
        <v>101</v>
      </c>
      <c r="C462" t="s">
        <v>102</v>
      </c>
      <c r="D462" t="s">
        <v>106</v>
      </c>
      <c r="E462" t="s">
        <v>104</v>
      </c>
      <c r="F462" s="48">
        <f>VLOOKUP(A462,'TAZ definitions'!$A$1:$E$1902,2,FALSE)</f>
        <v>0.90871512228728901</v>
      </c>
      <c r="G462" s="48">
        <f>VLOOKUP(A462,'TAZ definitions'!$A$1:$E$1902,4,FALSE)</f>
        <v>0.4570673712021136</v>
      </c>
      <c r="H462" s="44">
        <v>359021</v>
      </c>
      <c r="I462" s="44">
        <v>799108</v>
      </c>
      <c r="J462" s="44">
        <v>51466</v>
      </c>
      <c r="K462" s="44">
        <v>87201</v>
      </c>
      <c r="L462" s="44">
        <v>15391</v>
      </c>
      <c r="M462" s="44">
        <v>35468</v>
      </c>
      <c r="N462" s="44">
        <v>244</v>
      </c>
      <c r="O462" s="44">
        <v>615</v>
      </c>
      <c r="P462" s="44">
        <v>36.257736000000001</v>
      </c>
      <c r="Q462" s="44">
        <v>37.985218000000003</v>
      </c>
      <c r="R462" s="44">
        <v>15.998806</v>
      </c>
      <c r="S462" s="44">
        <v>15.961266999999999</v>
      </c>
      <c r="T462" s="44">
        <v>419560.53125</v>
      </c>
      <c r="U462" s="44">
        <v>56381.804687999997</v>
      </c>
      <c r="V462" s="44">
        <v>18152.845702999999</v>
      </c>
      <c r="W462" s="44">
        <v>295.03576700000002</v>
      </c>
      <c r="X462" s="44">
        <v>4288.3658020000003</v>
      </c>
      <c r="Y462" s="44">
        <v>31346.912053</v>
      </c>
      <c r="Z462" s="44">
        <v>1734.251964</v>
      </c>
      <c r="AA462" s="44">
        <v>33.150753000000002</v>
      </c>
      <c r="AB462" s="44">
        <v>1.199125</v>
      </c>
      <c r="AC462" s="44">
        <v>0.82641900000000001</v>
      </c>
      <c r="AD462" s="44">
        <v>9505.3687950000003</v>
      </c>
    </row>
    <row r="463" spans="1:30" x14ac:dyDescent="0.25">
      <c r="A463">
        <v>462</v>
      </c>
      <c r="B463" t="s">
        <v>101</v>
      </c>
      <c r="C463" t="s">
        <v>102</v>
      </c>
      <c r="D463" t="s">
        <v>106</v>
      </c>
      <c r="E463" t="s">
        <v>104</v>
      </c>
      <c r="F463" s="48">
        <f>VLOOKUP(A463,'TAZ definitions'!$A$1:$E$1902,2,FALSE)</f>
        <v>0.39698200812536272</v>
      </c>
      <c r="G463" s="48">
        <f>VLOOKUP(A463,'TAZ definitions'!$A$1:$E$1902,4,FALSE)</f>
        <v>0.39559286463798532</v>
      </c>
      <c r="H463" s="44">
        <v>406277</v>
      </c>
      <c r="I463" s="44">
        <v>508229</v>
      </c>
      <c r="J463" s="44">
        <v>53684</v>
      </c>
      <c r="K463" s="44">
        <v>58270</v>
      </c>
      <c r="L463" s="44">
        <v>15391</v>
      </c>
      <c r="M463" s="44">
        <v>0</v>
      </c>
      <c r="N463" s="44">
        <v>244</v>
      </c>
      <c r="O463" s="44">
        <v>244</v>
      </c>
      <c r="P463" s="44">
        <v>42.978274999999996</v>
      </c>
      <c r="Q463" s="44">
        <v>42.941322</v>
      </c>
      <c r="R463" s="44">
        <v>17.754214999999999</v>
      </c>
      <c r="S463" s="44">
        <v>17.114146999999999</v>
      </c>
      <c r="T463" s="44">
        <v>416454.375</v>
      </c>
      <c r="U463" s="44">
        <v>54141.804687999997</v>
      </c>
      <c r="V463" s="44">
        <v>13854.589844</v>
      </c>
      <c r="W463" s="44">
        <v>244.00001499999999</v>
      </c>
      <c r="X463" s="44">
        <v>400246.68171500001</v>
      </c>
      <c r="Y463" s="44">
        <v>559921.454409</v>
      </c>
      <c r="Z463" s="44">
        <v>37976.519325000001</v>
      </c>
      <c r="AA463" s="44">
        <v>619.30520000000001</v>
      </c>
      <c r="AB463" s="44">
        <v>23.170487000000001</v>
      </c>
      <c r="AC463" s="44">
        <v>18.780038000000001</v>
      </c>
      <c r="AD463" s="44">
        <v>204096.64515299999</v>
      </c>
    </row>
    <row r="464" spans="1:30" x14ac:dyDescent="0.25">
      <c r="A464">
        <v>463</v>
      </c>
      <c r="B464" t="s">
        <v>101</v>
      </c>
      <c r="C464" t="s">
        <v>102</v>
      </c>
      <c r="D464" t="s">
        <v>106</v>
      </c>
      <c r="E464" t="s">
        <v>104</v>
      </c>
      <c r="F464" s="48">
        <f>VLOOKUP(A464,'TAZ definitions'!$A$1:$E$1902,2,FALSE)</f>
        <v>0.85933503836317138</v>
      </c>
      <c r="G464" s="48">
        <f>VLOOKUP(A464,'TAZ definitions'!$A$1:$E$1902,4,FALSE)</f>
        <v>0.57954545454545459</v>
      </c>
      <c r="H464" s="44">
        <v>399566</v>
      </c>
      <c r="I464" s="44">
        <v>743047</v>
      </c>
      <c r="J464" s="44">
        <v>55391</v>
      </c>
      <c r="K464" s="44">
        <v>80887</v>
      </c>
      <c r="L464" s="44">
        <v>15391</v>
      </c>
      <c r="M464" s="44">
        <v>35468</v>
      </c>
      <c r="N464" s="44">
        <v>244</v>
      </c>
      <c r="O464" s="44">
        <v>570</v>
      </c>
      <c r="P464" s="44">
        <v>37.850368000000003</v>
      </c>
      <c r="Q464" s="44">
        <v>39.139682999999998</v>
      </c>
      <c r="R464" s="44">
        <v>17.883759000000001</v>
      </c>
      <c r="S464" s="44">
        <v>17.765588999999999</v>
      </c>
      <c r="T464" s="44">
        <v>441560.84375</v>
      </c>
      <c r="U464" s="44">
        <v>58508.203125</v>
      </c>
      <c r="V464" s="44">
        <v>17845.662109000001</v>
      </c>
      <c r="W464" s="44">
        <v>283.85754400000002</v>
      </c>
      <c r="X464" s="44">
        <v>156841.83299600001</v>
      </c>
      <c r="Y464" s="44">
        <v>279708.87284099997</v>
      </c>
      <c r="Z464" s="44">
        <v>16240.332001999999</v>
      </c>
      <c r="AA464" s="44">
        <v>296.18464399999999</v>
      </c>
      <c r="AB464" s="44">
        <v>10.843403</v>
      </c>
      <c r="AC464" s="44">
        <v>7.8011980000000003</v>
      </c>
      <c r="AD464" s="44">
        <v>88749.571943999996</v>
      </c>
    </row>
    <row r="465" spans="1:30" x14ac:dyDescent="0.25">
      <c r="A465">
        <v>464</v>
      </c>
      <c r="B465" t="s">
        <v>101</v>
      </c>
      <c r="C465" t="s">
        <v>102</v>
      </c>
      <c r="D465" t="s">
        <v>106</v>
      </c>
      <c r="E465" t="s">
        <v>104</v>
      </c>
      <c r="F465" s="48">
        <f>VLOOKUP(A465,'TAZ definitions'!$A$1:$E$1902,2,FALSE)</f>
        <v>0.92875318066157764</v>
      </c>
      <c r="G465" s="48">
        <f>VLOOKUP(A465,'TAZ definitions'!$A$1:$E$1902,4,FALSE)</f>
        <v>0.56481481481481477</v>
      </c>
      <c r="H465" s="44">
        <v>455572</v>
      </c>
      <c r="I465" s="44">
        <v>700322</v>
      </c>
      <c r="J465" s="44">
        <v>59941</v>
      </c>
      <c r="K465" s="44">
        <v>77994</v>
      </c>
      <c r="L465" s="44">
        <v>15391</v>
      </c>
      <c r="M465" s="44">
        <v>30397</v>
      </c>
      <c r="N465" s="44">
        <v>244</v>
      </c>
      <c r="O465" s="44">
        <v>570</v>
      </c>
      <c r="P465" s="44">
        <v>39.595768</v>
      </c>
      <c r="Q465" s="44">
        <v>40.277828</v>
      </c>
      <c r="R465" s="44">
        <v>18.805669999999999</v>
      </c>
      <c r="S465" s="44">
        <v>19.195865999999999</v>
      </c>
      <c r="T465" s="44">
        <v>480593.5</v>
      </c>
      <c r="U465" s="44">
        <v>61786.613280999998</v>
      </c>
      <c r="V465" s="44">
        <v>16925.107422000001</v>
      </c>
      <c r="W465" s="44">
        <v>277.32797199999999</v>
      </c>
      <c r="X465" s="44">
        <v>403018.17738900002</v>
      </c>
      <c r="Y465" s="44">
        <v>620060.82472799998</v>
      </c>
      <c r="Z465" s="44">
        <v>24822.187295</v>
      </c>
      <c r="AA465" s="44">
        <v>636.073666</v>
      </c>
      <c r="AB465" s="44">
        <v>26.78811</v>
      </c>
      <c r="AC465" s="44">
        <v>13.848751</v>
      </c>
      <c r="AD465" s="44">
        <v>159122.2568</v>
      </c>
    </row>
    <row r="466" spans="1:30" x14ac:dyDescent="0.25">
      <c r="A466">
        <v>465</v>
      </c>
      <c r="B466" t="s">
        <v>101</v>
      </c>
      <c r="C466" t="s">
        <v>102</v>
      </c>
      <c r="D466" t="s">
        <v>106</v>
      </c>
      <c r="E466" t="s">
        <v>104</v>
      </c>
      <c r="F466" s="48">
        <f>VLOOKUP(A466,'TAZ definitions'!$A$1:$E$1902,2,FALSE)</f>
        <v>0</v>
      </c>
      <c r="G466" s="48">
        <f>VLOOKUP(A466,'TAZ definitions'!$A$1:$E$1902,4,FALSE)</f>
        <v>0</v>
      </c>
      <c r="H466" s="44">
        <v>543730</v>
      </c>
      <c r="I466" s="44">
        <v>527505</v>
      </c>
      <c r="J466" s="44">
        <v>67865</v>
      </c>
      <c r="K466" s="44">
        <v>60297</v>
      </c>
      <c r="L466" s="44">
        <v>15391</v>
      </c>
      <c r="M466" s="44">
        <v>0</v>
      </c>
      <c r="N466" s="44">
        <v>244</v>
      </c>
      <c r="O466" s="44">
        <v>244</v>
      </c>
      <c r="P466" s="44">
        <v>47.444488999999997</v>
      </c>
      <c r="Q466" s="44">
        <v>45.084743000000003</v>
      </c>
      <c r="R466" s="44">
        <v>23.105889999999999</v>
      </c>
      <c r="S466" s="44">
        <v>23.547007000000001</v>
      </c>
      <c r="T466" s="44">
        <v>541974.25</v>
      </c>
      <c r="U466" s="44">
        <v>67046.054688000004</v>
      </c>
      <c r="V466" s="44">
        <v>13725.506836</v>
      </c>
      <c r="W466" s="44">
        <v>244</v>
      </c>
      <c r="X466" s="44">
        <v>144108.58234600001</v>
      </c>
      <c r="Y466" s="44">
        <v>220993.60795500001</v>
      </c>
      <c r="Z466" s="44">
        <v>16509.414474000001</v>
      </c>
      <c r="AA466" s="44">
        <v>264.43456400000002</v>
      </c>
      <c r="AB466" s="44">
        <v>10.076772</v>
      </c>
      <c r="AC466" s="44">
        <v>7.8154789999999998</v>
      </c>
      <c r="AD466" s="44">
        <v>86924.946286000006</v>
      </c>
    </row>
    <row r="467" spans="1:30" x14ac:dyDescent="0.25">
      <c r="A467">
        <v>466</v>
      </c>
      <c r="B467" t="s">
        <v>101</v>
      </c>
      <c r="C467" t="s">
        <v>102</v>
      </c>
      <c r="D467" t="s">
        <v>106</v>
      </c>
      <c r="E467" t="s">
        <v>104</v>
      </c>
      <c r="F467" s="48">
        <f>VLOOKUP(A467,'TAZ definitions'!$A$1:$E$1902,2,FALSE)</f>
        <v>0</v>
      </c>
      <c r="G467" s="48">
        <f>VLOOKUP(A467,'TAZ definitions'!$A$1:$E$1902,4,FALSE)</f>
        <v>0</v>
      </c>
      <c r="H467" s="44">
        <v>478904</v>
      </c>
      <c r="I467" s="44">
        <v>783175</v>
      </c>
      <c r="J467" s="44">
        <v>61855</v>
      </c>
      <c r="K467" s="44">
        <v>85719</v>
      </c>
      <c r="L467" s="44">
        <v>15391</v>
      </c>
      <c r="M467" s="44">
        <v>35468</v>
      </c>
      <c r="N467" s="44">
        <v>244</v>
      </c>
      <c r="O467" s="44">
        <v>570</v>
      </c>
      <c r="P467" s="44">
        <v>38.531875999999997</v>
      </c>
      <c r="Q467" s="44">
        <v>38.955128000000002</v>
      </c>
      <c r="R467" s="44">
        <v>21.502320999999998</v>
      </c>
      <c r="S467" s="44">
        <v>21.985766999999999</v>
      </c>
      <c r="T467" s="44">
        <v>515792.625</v>
      </c>
      <c r="U467" s="44">
        <v>64748.175780999998</v>
      </c>
      <c r="V467" s="44">
        <v>17825.056640999999</v>
      </c>
      <c r="W467" s="44">
        <v>283.52298000000002</v>
      </c>
      <c r="X467" s="44">
        <v>79603.657460000002</v>
      </c>
      <c r="Y467" s="44">
        <v>102195.961631</v>
      </c>
      <c r="Z467" s="44">
        <v>7206.0780189999996</v>
      </c>
      <c r="AA467" s="44">
        <v>120.71074400000001</v>
      </c>
      <c r="AB467" s="44">
        <v>5.0590580000000003</v>
      </c>
      <c r="AC467" s="44">
        <v>3.5724200000000002</v>
      </c>
      <c r="AD467" s="44">
        <v>40193.973325999999</v>
      </c>
    </row>
    <row r="468" spans="1:30" x14ac:dyDescent="0.25">
      <c r="A468">
        <v>467</v>
      </c>
      <c r="B468" t="s">
        <v>101</v>
      </c>
      <c r="C468" t="s">
        <v>102</v>
      </c>
      <c r="D468" t="s">
        <v>106</v>
      </c>
      <c r="E468" t="s">
        <v>104</v>
      </c>
      <c r="F468" s="48">
        <f>VLOOKUP(A468,'TAZ definitions'!$A$1:$E$1902,2,FALSE)</f>
        <v>0.36690647482014388</v>
      </c>
      <c r="G468" s="48">
        <f>VLOOKUP(A468,'TAZ definitions'!$A$1:$E$1902,4,FALSE)</f>
        <v>0.46621621621621623</v>
      </c>
      <c r="H468" s="44">
        <v>273199</v>
      </c>
      <c r="I468" s="44">
        <v>782709</v>
      </c>
      <c r="J468" s="44">
        <v>44665</v>
      </c>
      <c r="K468" s="44">
        <v>84763</v>
      </c>
      <c r="L468" s="44">
        <v>15391</v>
      </c>
      <c r="M468" s="44">
        <v>35468</v>
      </c>
      <c r="N468" s="44">
        <v>244</v>
      </c>
      <c r="O468" s="44">
        <v>231</v>
      </c>
      <c r="P468" s="44">
        <v>41.432338999999999</v>
      </c>
      <c r="Q468" s="44">
        <v>41.143749</v>
      </c>
      <c r="R468" s="44">
        <v>30.052326000000001</v>
      </c>
      <c r="S468" s="44">
        <v>35.427166</v>
      </c>
      <c r="T468" s="44">
        <v>324869.75</v>
      </c>
      <c r="U468" s="44">
        <v>48731.441405999998</v>
      </c>
      <c r="V468" s="44">
        <v>17427.060547000001</v>
      </c>
      <c r="W468" s="44">
        <v>242.68164100000001</v>
      </c>
      <c r="X468" s="44">
        <v>42449.292007999997</v>
      </c>
      <c r="Y468" s="44">
        <v>59348.200431999998</v>
      </c>
      <c r="Z468" s="44">
        <v>2697.5601999999999</v>
      </c>
      <c r="AA468" s="44">
        <v>58.744929999999997</v>
      </c>
      <c r="AB468" s="44">
        <v>2.4904480000000002</v>
      </c>
      <c r="AC468" s="44">
        <v>1.4672559999999999</v>
      </c>
      <c r="AD468" s="44">
        <v>17179.552369000001</v>
      </c>
    </row>
    <row r="469" spans="1:30" x14ac:dyDescent="0.25">
      <c r="A469">
        <v>468</v>
      </c>
      <c r="B469" t="s">
        <v>101</v>
      </c>
      <c r="C469" t="s">
        <v>102</v>
      </c>
      <c r="D469" t="s">
        <v>106</v>
      </c>
      <c r="E469" t="s">
        <v>104</v>
      </c>
      <c r="F469" s="48">
        <f>VLOOKUP(A469,'TAZ definitions'!$A$1:$E$1902,2,FALSE)</f>
        <v>0.72332597498160411</v>
      </c>
      <c r="G469" s="48">
        <f>VLOOKUP(A469,'TAZ definitions'!$A$1:$E$1902,4,FALSE)</f>
        <v>0.47544642857142855</v>
      </c>
      <c r="H469" s="44">
        <v>281301</v>
      </c>
      <c r="I469" s="44">
        <v>256790</v>
      </c>
      <c r="J469" s="44">
        <v>46172</v>
      </c>
      <c r="K469" s="44">
        <v>27854</v>
      </c>
      <c r="L469" s="44">
        <v>15391</v>
      </c>
      <c r="M469" s="44">
        <v>0</v>
      </c>
      <c r="N469" s="44">
        <v>244</v>
      </c>
      <c r="O469" s="44">
        <v>156</v>
      </c>
      <c r="P469" s="44">
        <v>44.159405</v>
      </c>
      <c r="Q469" s="44">
        <v>42.543526</v>
      </c>
      <c r="R469" s="44">
        <v>14.478528000000001</v>
      </c>
      <c r="S469" s="44">
        <v>14.310397999999999</v>
      </c>
      <c r="T469" s="44">
        <v>279263</v>
      </c>
      <c r="U469" s="44">
        <v>44648.9375</v>
      </c>
      <c r="V469" s="44">
        <v>14111.306640999999</v>
      </c>
      <c r="W469" s="44">
        <v>236.68318199999999</v>
      </c>
      <c r="X469" s="44">
        <v>34224.406019000002</v>
      </c>
      <c r="Y469" s="44">
        <v>87255.849344999995</v>
      </c>
      <c r="Z469" s="44">
        <v>5777.7707689999997</v>
      </c>
      <c r="AA469" s="44">
        <v>95.362521000000001</v>
      </c>
      <c r="AB469" s="44">
        <v>3.6450559999999999</v>
      </c>
      <c r="AC469" s="44">
        <v>2.725333</v>
      </c>
      <c r="AD469" s="44">
        <v>30666.566197</v>
      </c>
    </row>
    <row r="470" spans="1:30" x14ac:dyDescent="0.25">
      <c r="A470">
        <v>469</v>
      </c>
      <c r="B470" t="s">
        <v>101</v>
      </c>
      <c r="C470" t="s">
        <v>102</v>
      </c>
      <c r="D470" t="s">
        <v>106</v>
      </c>
      <c r="E470" t="s">
        <v>104</v>
      </c>
      <c r="F470" s="48">
        <f>VLOOKUP(A470,'TAZ definitions'!$A$1:$E$1902,2,FALSE)</f>
        <v>0.64462299134734236</v>
      </c>
      <c r="G470" s="48">
        <f>VLOOKUP(A470,'TAZ definitions'!$A$1:$E$1902,4,FALSE)</f>
        <v>0.46825396825396826</v>
      </c>
      <c r="H470" s="44">
        <v>292697</v>
      </c>
      <c r="I470" s="44">
        <v>337945</v>
      </c>
      <c r="J470" s="44">
        <v>47476</v>
      </c>
      <c r="K470" s="44">
        <v>36315</v>
      </c>
      <c r="L470" s="44">
        <v>15391</v>
      </c>
      <c r="M470" s="44">
        <v>0</v>
      </c>
      <c r="N470" s="44">
        <v>244</v>
      </c>
      <c r="O470" s="44">
        <v>244</v>
      </c>
      <c r="P470" s="44">
        <v>43.418441999999999</v>
      </c>
      <c r="Q470" s="44">
        <v>43.078086999999996</v>
      </c>
      <c r="R470" s="44">
        <v>16.903393000000001</v>
      </c>
      <c r="S470" s="44">
        <v>16.587478999999998</v>
      </c>
      <c r="T470" s="44">
        <v>297636</v>
      </c>
      <c r="U470" s="44">
        <v>46257.734375</v>
      </c>
      <c r="V470" s="44">
        <v>13711.013671999999</v>
      </c>
      <c r="W470" s="44">
        <v>243.99998500000001</v>
      </c>
      <c r="X470" s="44">
        <v>79033.727184999996</v>
      </c>
      <c r="Y470" s="44">
        <v>123121.68865700001</v>
      </c>
      <c r="Z470" s="44">
        <v>6957.0544909999999</v>
      </c>
      <c r="AA470" s="44">
        <v>127.73862800000001</v>
      </c>
      <c r="AB470" s="44">
        <v>4.7872339999999998</v>
      </c>
      <c r="AC470" s="44">
        <v>3.3967749999999999</v>
      </c>
      <c r="AD470" s="44">
        <v>38695.530402999997</v>
      </c>
    </row>
    <row r="471" spans="1:30" x14ac:dyDescent="0.25">
      <c r="A471">
        <v>470</v>
      </c>
      <c r="B471" t="s">
        <v>101</v>
      </c>
      <c r="C471" t="s">
        <v>102</v>
      </c>
      <c r="D471" t="s">
        <v>106</v>
      </c>
      <c r="E471" t="s">
        <v>104</v>
      </c>
      <c r="F471" s="48">
        <f>VLOOKUP(A471,'TAZ definitions'!$A$1:$E$1902,2,FALSE)</f>
        <v>0.81466227347611198</v>
      </c>
      <c r="G471" s="48">
        <f>VLOOKUP(A471,'TAZ definitions'!$A$1:$E$1902,4,FALSE)</f>
        <v>0.47117794486215536</v>
      </c>
      <c r="H471" s="44">
        <v>349868</v>
      </c>
      <c r="I471" s="44">
        <v>701215</v>
      </c>
      <c r="J471" s="44">
        <v>50977</v>
      </c>
      <c r="K471" s="44">
        <v>76253</v>
      </c>
      <c r="L471" s="44">
        <v>15391</v>
      </c>
      <c r="M471" s="44">
        <v>13439</v>
      </c>
      <c r="N471" s="44">
        <v>244</v>
      </c>
      <c r="O471" s="44">
        <v>570</v>
      </c>
      <c r="P471" s="44">
        <v>37.723545000000001</v>
      </c>
      <c r="Q471" s="44">
        <v>38.911242999999999</v>
      </c>
      <c r="R471" s="44">
        <v>16.777201000000002</v>
      </c>
      <c r="S471" s="44">
        <v>16.676327000000001</v>
      </c>
      <c r="T471" s="44">
        <v>393773.625</v>
      </c>
      <c r="U471" s="44">
        <v>54135.582030999998</v>
      </c>
      <c r="V471" s="44">
        <v>15147.070313</v>
      </c>
      <c r="W471" s="44">
        <v>284.738159</v>
      </c>
      <c r="X471" s="44">
        <v>40359.533242999998</v>
      </c>
      <c r="Y471" s="44">
        <v>118874.769451</v>
      </c>
      <c r="Z471" s="44">
        <v>4881.8044159999999</v>
      </c>
      <c r="AA471" s="44">
        <v>105.144536</v>
      </c>
      <c r="AB471" s="44">
        <v>4.2476760000000002</v>
      </c>
      <c r="AC471" s="44">
        <v>2.6014599999999999</v>
      </c>
      <c r="AD471" s="44">
        <v>30761.300915</v>
      </c>
    </row>
    <row r="472" spans="1:30" x14ac:dyDescent="0.25">
      <c r="A472">
        <v>471</v>
      </c>
      <c r="B472" t="s">
        <v>101</v>
      </c>
      <c r="C472" t="s">
        <v>102</v>
      </c>
      <c r="D472" t="s">
        <v>106</v>
      </c>
      <c r="E472" t="s">
        <v>104</v>
      </c>
      <c r="F472" s="48">
        <f>VLOOKUP(A472,'TAZ definitions'!$A$1:$E$1902,2,FALSE)</f>
        <v>0.79385610347615199</v>
      </c>
      <c r="G472" s="48">
        <f>VLOOKUP(A472,'TAZ definitions'!$A$1:$E$1902,4,FALSE)</f>
        <v>0.58021978021978027</v>
      </c>
      <c r="H472" s="44">
        <v>419648</v>
      </c>
      <c r="I472" s="44">
        <v>778277</v>
      </c>
      <c r="J472" s="44">
        <v>57067</v>
      </c>
      <c r="K472" s="44">
        <v>84995</v>
      </c>
      <c r="L472" s="44">
        <v>15391</v>
      </c>
      <c r="M472" s="44">
        <v>35468</v>
      </c>
      <c r="N472" s="44">
        <v>244</v>
      </c>
      <c r="O472" s="44">
        <v>570</v>
      </c>
      <c r="P472" s="44">
        <v>36.374859000000001</v>
      </c>
      <c r="Q472" s="44">
        <v>38.331840999999997</v>
      </c>
      <c r="R472" s="44">
        <v>14.649941</v>
      </c>
      <c r="S472" s="44">
        <v>14.721403</v>
      </c>
      <c r="T472" s="44">
        <v>463025.28125</v>
      </c>
      <c r="U472" s="44">
        <v>60444.980469000002</v>
      </c>
      <c r="V472" s="44">
        <v>17819.375</v>
      </c>
      <c r="W472" s="44">
        <v>283.43069500000001</v>
      </c>
      <c r="X472" s="44">
        <v>71685.409996000002</v>
      </c>
      <c r="Y472" s="44">
        <v>159355.39598900001</v>
      </c>
      <c r="Z472" s="44">
        <v>8402.2907720000003</v>
      </c>
      <c r="AA472" s="44">
        <v>161.12800999999999</v>
      </c>
      <c r="AB472" s="44">
        <v>5.8413449999999996</v>
      </c>
      <c r="AC472" s="44">
        <v>4.0667390000000001</v>
      </c>
      <c r="AD472" s="44">
        <v>46766.624849</v>
      </c>
    </row>
    <row r="473" spans="1:30" x14ac:dyDescent="0.25">
      <c r="A473">
        <v>472</v>
      </c>
      <c r="B473" t="s">
        <v>101</v>
      </c>
      <c r="C473" t="s">
        <v>102</v>
      </c>
      <c r="D473" t="s">
        <v>106</v>
      </c>
      <c r="E473" t="s">
        <v>104</v>
      </c>
      <c r="F473" s="48">
        <f>VLOOKUP(A473,'TAZ definitions'!$A$1:$E$1902,2,FALSE)</f>
        <v>0.86340084785680637</v>
      </c>
      <c r="G473" s="48">
        <f>VLOOKUP(A473,'TAZ definitions'!$A$1:$E$1902,4,FALSE)</f>
        <v>0.58481421647819065</v>
      </c>
      <c r="H473" s="44">
        <v>423574</v>
      </c>
      <c r="I473" s="44">
        <v>665027</v>
      </c>
      <c r="J473" s="44">
        <v>57115</v>
      </c>
      <c r="K473" s="44">
        <v>74618</v>
      </c>
      <c r="L473" s="44">
        <v>15391</v>
      </c>
      <c r="M473" s="44">
        <v>18896</v>
      </c>
      <c r="N473" s="44">
        <v>244</v>
      </c>
      <c r="O473" s="44">
        <v>570</v>
      </c>
      <c r="P473" s="44">
        <v>38.375667999999997</v>
      </c>
      <c r="Q473" s="44">
        <v>39.330497999999999</v>
      </c>
      <c r="R473" s="44">
        <v>15.13824</v>
      </c>
      <c r="S473" s="44">
        <v>14.470596</v>
      </c>
      <c r="T473" s="44">
        <v>450994.03125</v>
      </c>
      <c r="U473" s="44">
        <v>59102.6875</v>
      </c>
      <c r="V473" s="44">
        <v>15789.037109000001</v>
      </c>
      <c r="W473" s="44">
        <v>281.02139299999999</v>
      </c>
      <c r="X473" s="44">
        <v>61428.711851</v>
      </c>
      <c r="Y473" s="44">
        <v>109245.974118</v>
      </c>
      <c r="Z473" s="44">
        <v>6643.4524789999996</v>
      </c>
      <c r="AA473" s="44">
        <v>122.34318399999999</v>
      </c>
      <c r="AB473" s="44">
        <v>4.1401300000000001</v>
      </c>
      <c r="AC473" s="44">
        <v>3.1822870000000001</v>
      </c>
      <c r="AD473" s="44">
        <v>35945.680770999999</v>
      </c>
    </row>
    <row r="474" spans="1:30" x14ac:dyDescent="0.25">
      <c r="A474">
        <v>473</v>
      </c>
      <c r="B474" t="s">
        <v>101</v>
      </c>
      <c r="C474" t="s">
        <v>102</v>
      </c>
      <c r="D474" t="s">
        <v>106</v>
      </c>
      <c r="E474" t="s">
        <v>104</v>
      </c>
      <c r="F474" s="48">
        <f>VLOOKUP(A474,'TAZ definitions'!$A$1:$E$1902,2,FALSE)</f>
        <v>1</v>
      </c>
      <c r="G474" s="48">
        <f>VLOOKUP(A474,'TAZ definitions'!$A$1:$E$1902,4,FALSE)</f>
        <v>0</v>
      </c>
      <c r="H474" s="44">
        <v>463873</v>
      </c>
      <c r="I474" s="44">
        <v>745918</v>
      </c>
      <c r="J474" s="44">
        <v>59139</v>
      </c>
      <c r="K474" s="44">
        <v>80752</v>
      </c>
      <c r="L474" s="44">
        <v>15391</v>
      </c>
      <c r="M474" s="44">
        <v>34636</v>
      </c>
      <c r="N474" s="44">
        <v>244</v>
      </c>
      <c r="O474" s="44">
        <v>570</v>
      </c>
      <c r="P474" s="44">
        <v>37.485500000000002</v>
      </c>
      <c r="Q474" s="44">
        <v>37.288291999999998</v>
      </c>
      <c r="R474" s="44">
        <v>16.433342</v>
      </c>
      <c r="S474" s="44">
        <v>16.537102000000001</v>
      </c>
      <c r="T474" s="44">
        <v>493157.53125</v>
      </c>
      <c r="U474" s="44">
        <v>61383.0625</v>
      </c>
      <c r="V474" s="44">
        <v>17389.195313</v>
      </c>
      <c r="W474" s="44">
        <v>277.848389</v>
      </c>
      <c r="X474" s="44">
        <v>199563.624679</v>
      </c>
      <c r="Y474" s="44">
        <v>328731.68369199999</v>
      </c>
      <c r="Z474" s="44">
        <v>16897.310292999999</v>
      </c>
      <c r="AA474" s="44">
        <v>356.171943</v>
      </c>
      <c r="AB474" s="44">
        <v>14.786317</v>
      </c>
      <c r="AC474" s="44">
        <v>8.9596409999999995</v>
      </c>
      <c r="AD474" s="44">
        <v>101286.04929700001</v>
      </c>
    </row>
    <row r="475" spans="1:30" x14ac:dyDescent="0.25">
      <c r="A475">
        <v>474</v>
      </c>
      <c r="B475" t="s">
        <v>101</v>
      </c>
      <c r="C475" t="s">
        <v>102</v>
      </c>
      <c r="D475" t="s">
        <v>106</v>
      </c>
      <c r="E475" t="s">
        <v>104</v>
      </c>
      <c r="F475" s="48">
        <f>VLOOKUP(A475,'TAZ definitions'!$A$1:$E$1902,2,FALSE)</f>
        <v>0.68299531981279249</v>
      </c>
      <c r="G475" s="48">
        <f>VLOOKUP(A475,'TAZ definitions'!$A$1:$E$1902,4,FALSE)</f>
        <v>0.51242236024844723</v>
      </c>
      <c r="H475" s="44">
        <v>378586</v>
      </c>
      <c r="I475" s="44">
        <v>681580</v>
      </c>
      <c r="J475" s="44">
        <v>52739</v>
      </c>
      <c r="K475" s="44">
        <v>76755</v>
      </c>
      <c r="L475" s="44">
        <v>15391</v>
      </c>
      <c r="M475" s="44">
        <v>12905</v>
      </c>
      <c r="N475" s="44">
        <v>244</v>
      </c>
      <c r="O475" s="44">
        <v>540</v>
      </c>
      <c r="P475" s="44">
        <v>38.680481</v>
      </c>
      <c r="Q475" s="44">
        <v>40.208075999999998</v>
      </c>
      <c r="R475" s="44">
        <v>16.621687000000001</v>
      </c>
      <c r="S475" s="44">
        <v>16.428125000000001</v>
      </c>
      <c r="T475" s="44">
        <v>415306.1875</v>
      </c>
      <c r="U475" s="44">
        <v>55649.523437999997</v>
      </c>
      <c r="V475" s="44">
        <v>15089.71875</v>
      </c>
      <c r="W475" s="44">
        <v>279.872589</v>
      </c>
      <c r="X475" s="44">
        <v>0</v>
      </c>
      <c r="Y475" s="44">
        <v>1800.6483499999999</v>
      </c>
      <c r="Z475" s="44">
        <v>78.296621999999999</v>
      </c>
      <c r="AA475" s="44">
        <v>1.4924299999999999</v>
      </c>
      <c r="AB475" s="44">
        <v>6.6531999999999994E-2</v>
      </c>
      <c r="AC475" s="44">
        <v>3.8600000000000002E-2</v>
      </c>
      <c r="AD475" s="44">
        <v>465.17747200000002</v>
      </c>
    </row>
    <row r="476" spans="1:30" x14ac:dyDescent="0.25">
      <c r="A476">
        <v>475</v>
      </c>
      <c r="B476" t="s">
        <v>101</v>
      </c>
      <c r="C476" t="s">
        <v>102</v>
      </c>
      <c r="D476" t="s">
        <v>106</v>
      </c>
      <c r="E476" t="s">
        <v>104</v>
      </c>
      <c r="F476" s="48">
        <f>VLOOKUP(A476,'TAZ definitions'!$A$1:$E$1902,2,FALSE)</f>
        <v>0.62008329477093937</v>
      </c>
      <c r="G476" s="48">
        <f>VLOOKUP(A476,'TAZ definitions'!$A$1:$E$1902,4,FALSE)</f>
        <v>0.460093896713615</v>
      </c>
      <c r="H476" s="44">
        <v>397707</v>
      </c>
      <c r="I476" s="44">
        <v>333745</v>
      </c>
      <c r="J476" s="44">
        <v>55842</v>
      </c>
      <c r="K476" s="44">
        <v>33730</v>
      </c>
      <c r="L476" s="44">
        <v>15391</v>
      </c>
      <c r="M476" s="44">
        <v>0</v>
      </c>
      <c r="N476" s="44">
        <v>244</v>
      </c>
      <c r="O476" s="44">
        <v>88</v>
      </c>
      <c r="P476" s="44">
        <v>44.705325999999999</v>
      </c>
      <c r="Q476" s="44">
        <v>45.403637000000003</v>
      </c>
      <c r="R476" s="44">
        <v>17.225989999999999</v>
      </c>
      <c r="S476" s="44">
        <v>16.674053000000001</v>
      </c>
      <c r="T476" s="44">
        <v>391197.1875</v>
      </c>
      <c r="U476" s="44">
        <v>53591.523437999997</v>
      </c>
      <c r="V476" s="44">
        <v>13824.560546999999</v>
      </c>
      <c r="W476" s="44">
        <v>228.122894</v>
      </c>
      <c r="X476" s="44">
        <v>76155.386960000003</v>
      </c>
      <c r="Y476" s="44">
        <v>121729.54652600001</v>
      </c>
      <c r="Z476" s="44">
        <v>5648.2129139999997</v>
      </c>
      <c r="AA476" s="44">
        <v>125.754131</v>
      </c>
      <c r="AB476" s="44">
        <v>5.240253</v>
      </c>
      <c r="AC476" s="44">
        <v>2.90448</v>
      </c>
      <c r="AD476" s="44">
        <v>33406.245796000003</v>
      </c>
    </row>
    <row r="477" spans="1:30" x14ac:dyDescent="0.25">
      <c r="A477">
        <v>476</v>
      </c>
      <c r="B477" t="s">
        <v>101</v>
      </c>
      <c r="C477" t="s">
        <v>102</v>
      </c>
      <c r="D477" t="s">
        <v>106</v>
      </c>
      <c r="E477" t="s">
        <v>104</v>
      </c>
      <c r="F477" s="48">
        <f>VLOOKUP(A477,'TAZ definitions'!$A$1:$E$1902,2,FALSE)</f>
        <v>0.65703805593764331</v>
      </c>
      <c r="G477" s="48">
        <f>VLOOKUP(A477,'TAZ definitions'!$A$1:$E$1902,4,FALSE)</f>
        <v>0.43734335839598998</v>
      </c>
      <c r="H477" s="44">
        <v>411217</v>
      </c>
      <c r="I477" s="44">
        <v>310980</v>
      </c>
      <c r="J477" s="44">
        <v>56554</v>
      </c>
      <c r="K477" s="44">
        <v>32571</v>
      </c>
      <c r="L477" s="44">
        <v>15391</v>
      </c>
      <c r="M477" s="44">
        <v>0</v>
      </c>
      <c r="N477" s="44">
        <v>244</v>
      </c>
      <c r="O477" s="44">
        <v>244</v>
      </c>
      <c r="P477" s="44">
        <v>46.542915000000001</v>
      </c>
      <c r="Q477" s="44">
        <v>46.221325</v>
      </c>
      <c r="R477" s="44">
        <v>16.026859000000002</v>
      </c>
      <c r="S477" s="44">
        <v>15.803576</v>
      </c>
      <c r="T477" s="44">
        <v>401842.1875</v>
      </c>
      <c r="U477" s="44">
        <v>54310.953125</v>
      </c>
      <c r="V477" s="44">
        <v>13951.534180000001</v>
      </c>
      <c r="W477" s="44">
        <v>244</v>
      </c>
      <c r="X477" s="44">
        <v>152932.91910299999</v>
      </c>
      <c r="Y477" s="44">
        <v>247672.81048300001</v>
      </c>
      <c r="Z477" s="44">
        <v>11477.250361</v>
      </c>
      <c r="AA477" s="44">
        <v>208.614293</v>
      </c>
      <c r="AB477" s="44">
        <v>9.5160979999999995</v>
      </c>
      <c r="AC477" s="44">
        <v>5.9120730000000004</v>
      </c>
      <c r="AD477" s="44">
        <v>69466.389989000003</v>
      </c>
    </row>
    <row r="478" spans="1:30" x14ac:dyDescent="0.25">
      <c r="A478">
        <v>477</v>
      </c>
      <c r="B478" t="s">
        <v>101</v>
      </c>
      <c r="C478" t="s">
        <v>102</v>
      </c>
      <c r="D478" t="s">
        <v>106</v>
      </c>
      <c r="E478" t="s">
        <v>104</v>
      </c>
      <c r="F478" s="48">
        <f>VLOOKUP(A478,'TAZ definitions'!$A$1:$E$1902,2,FALSE)</f>
        <v>0.54418061502530168</v>
      </c>
      <c r="G478" s="48">
        <f>VLOOKUP(A478,'TAZ definitions'!$A$1:$E$1902,4,FALSE)</f>
        <v>0.44091903719912473</v>
      </c>
      <c r="H478" s="44">
        <v>413109</v>
      </c>
      <c r="I478" s="44">
        <v>411870</v>
      </c>
      <c r="J478" s="44">
        <v>55527</v>
      </c>
      <c r="K478" s="44">
        <v>43049</v>
      </c>
      <c r="L478" s="44">
        <v>15391</v>
      </c>
      <c r="M478" s="44">
        <v>0</v>
      </c>
      <c r="N478" s="44">
        <v>694</v>
      </c>
      <c r="O478" s="44">
        <v>244</v>
      </c>
      <c r="P478" s="44">
        <v>45.046439999999997</v>
      </c>
      <c r="Q478" s="44">
        <v>45.314067999999999</v>
      </c>
      <c r="R478" s="44">
        <v>14.961370000000001</v>
      </c>
      <c r="S478" s="44">
        <v>14.823028000000001</v>
      </c>
      <c r="T478" s="44">
        <v>413002.71875</v>
      </c>
      <c r="U478" s="44">
        <v>54456.511719000002</v>
      </c>
      <c r="V478" s="44">
        <v>14070.597656</v>
      </c>
      <c r="W478" s="44">
        <v>655.39428699999996</v>
      </c>
      <c r="X478" s="44">
        <v>210961.27257100001</v>
      </c>
      <c r="Y478" s="44">
        <v>362276.026426</v>
      </c>
      <c r="Z478" s="44">
        <v>16268.736045</v>
      </c>
      <c r="AA478" s="44">
        <v>344.088975</v>
      </c>
      <c r="AB478" s="44">
        <v>14.577913000000001</v>
      </c>
      <c r="AC478" s="44">
        <v>8.7153559999999999</v>
      </c>
      <c r="AD478" s="44">
        <v>100978.093469</v>
      </c>
    </row>
    <row r="479" spans="1:30" x14ac:dyDescent="0.25">
      <c r="A479">
        <v>478</v>
      </c>
      <c r="B479" t="s">
        <v>101</v>
      </c>
      <c r="C479" t="s">
        <v>102</v>
      </c>
      <c r="D479" t="s">
        <v>107</v>
      </c>
      <c r="E479" t="s">
        <v>104</v>
      </c>
      <c r="F479" s="48">
        <f>VLOOKUP(A479,'TAZ definitions'!$A$1:$E$1902,2,FALSE)</f>
        <v>0.33914940021810253</v>
      </c>
      <c r="G479" s="48">
        <f>VLOOKUP(A479,'TAZ definitions'!$A$1:$E$1902,4,FALSE)</f>
        <v>0.40528052805280529</v>
      </c>
      <c r="H479" s="44">
        <v>168177</v>
      </c>
      <c r="I479" s="44">
        <v>901242</v>
      </c>
      <c r="J479" s="44">
        <v>29895</v>
      </c>
      <c r="K479" s="44">
        <v>100047</v>
      </c>
      <c r="L479" s="44">
        <v>0</v>
      </c>
      <c r="M479" s="44">
        <v>142263</v>
      </c>
      <c r="N479" s="44">
        <v>244</v>
      </c>
      <c r="O479" s="44">
        <v>745</v>
      </c>
      <c r="P479" s="44">
        <v>33.343395000000001</v>
      </c>
      <c r="Q479" s="44">
        <v>33.740017000000002</v>
      </c>
      <c r="R479" s="44">
        <v>16.090132000000001</v>
      </c>
      <c r="S479" s="44">
        <v>16.409566999999999</v>
      </c>
      <c r="T479" s="44">
        <v>266228.78125</v>
      </c>
      <c r="U479" s="44">
        <v>39278.25</v>
      </c>
      <c r="V479" s="44">
        <v>19028.521484000001</v>
      </c>
      <c r="W479" s="44">
        <v>311.01171900000003</v>
      </c>
      <c r="X479" s="44">
        <v>45616.890968</v>
      </c>
      <c r="Y479" s="44">
        <v>90723.261958000003</v>
      </c>
      <c r="Z479" s="44">
        <v>8377.1077280000009</v>
      </c>
      <c r="AA479" s="44">
        <v>109.749861</v>
      </c>
      <c r="AB479" s="44">
        <v>4.0276529999999999</v>
      </c>
      <c r="AC479" s="44">
        <v>3.2209629999999998</v>
      </c>
      <c r="AD479" s="44">
        <v>35658.031880000002</v>
      </c>
    </row>
    <row r="480" spans="1:30" x14ac:dyDescent="0.25">
      <c r="A480">
        <v>479</v>
      </c>
      <c r="B480" t="s">
        <v>101</v>
      </c>
      <c r="C480" t="s">
        <v>102</v>
      </c>
      <c r="D480" t="s">
        <v>107</v>
      </c>
      <c r="E480" t="s">
        <v>104</v>
      </c>
      <c r="F480" s="48">
        <f>VLOOKUP(A480,'TAZ definitions'!$A$1:$E$1902,2,FALSE)</f>
        <v>0.33870180575890679</v>
      </c>
      <c r="G480" s="48">
        <f>VLOOKUP(A480,'TAZ definitions'!$A$1:$E$1902,4,FALSE)</f>
        <v>0.44235033259423501</v>
      </c>
      <c r="H480" s="44">
        <v>187386</v>
      </c>
      <c r="I480" s="44">
        <v>852178</v>
      </c>
      <c r="J480" s="44">
        <v>32902</v>
      </c>
      <c r="K480" s="44">
        <v>92605</v>
      </c>
      <c r="L480" s="44">
        <v>349</v>
      </c>
      <c r="M480" s="44">
        <v>86750</v>
      </c>
      <c r="N480" s="44">
        <v>244</v>
      </c>
      <c r="O480" s="44">
        <v>745</v>
      </c>
      <c r="P480" s="44">
        <v>37.043148000000002</v>
      </c>
      <c r="Q480" s="44">
        <v>38.111431000000003</v>
      </c>
      <c r="R480" s="44">
        <v>16.505316000000001</v>
      </c>
      <c r="S480" s="44">
        <v>16.370733000000001</v>
      </c>
      <c r="T480" s="44">
        <v>273447.65625</v>
      </c>
      <c r="U480" s="44">
        <v>40630.941405999998</v>
      </c>
      <c r="V480" s="44">
        <v>11534.169921999999</v>
      </c>
      <c r="W480" s="44">
        <v>308.85772700000001</v>
      </c>
      <c r="X480" s="44">
        <v>18922.421593999999</v>
      </c>
      <c r="Y480" s="44">
        <v>115497.01461300001</v>
      </c>
      <c r="Z480" s="44">
        <v>5029.1498039999997</v>
      </c>
      <c r="AA480" s="44">
        <v>104.31519</v>
      </c>
      <c r="AB480" s="44">
        <v>3.631008</v>
      </c>
      <c r="AC480" s="44">
        <v>2.5944229999999999</v>
      </c>
      <c r="AD480" s="44">
        <v>29928.671708999998</v>
      </c>
    </row>
    <row r="481" spans="1:30" x14ac:dyDescent="0.25">
      <c r="A481">
        <v>480</v>
      </c>
      <c r="B481" t="s">
        <v>101</v>
      </c>
      <c r="C481" t="s">
        <v>102</v>
      </c>
      <c r="D481" t="s">
        <v>107</v>
      </c>
      <c r="E481" t="s">
        <v>104</v>
      </c>
      <c r="F481" s="48">
        <f>VLOOKUP(A481,'TAZ definitions'!$A$1:$E$1902,2,FALSE)</f>
        <v>0.49343469246717347</v>
      </c>
      <c r="G481" s="48">
        <f>VLOOKUP(A481,'TAZ definitions'!$A$1:$E$1902,4,FALSE)</f>
        <v>0.55277280858676203</v>
      </c>
      <c r="H481" s="44">
        <v>191894</v>
      </c>
      <c r="I481" s="44">
        <v>868183</v>
      </c>
      <c r="J481" s="44">
        <v>32830</v>
      </c>
      <c r="K481" s="44">
        <v>93799</v>
      </c>
      <c r="L481" s="44">
        <v>349</v>
      </c>
      <c r="M481" s="44">
        <v>93070</v>
      </c>
      <c r="N481" s="44">
        <v>244</v>
      </c>
      <c r="O481" s="44">
        <v>745</v>
      </c>
      <c r="P481" s="44">
        <v>35.895961999999997</v>
      </c>
      <c r="Q481" s="44">
        <v>37.030914000000003</v>
      </c>
      <c r="R481" s="44">
        <v>15.719044999999999</v>
      </c>
      <c r="S481" s="44">
        <v>15.471707</v>
      </c>
      <c r="T481" s="44">
        <v>303496.84375</v>
      </c>
      <c r="U481" s="44">
        <v>42891.253905999998</v>
      </c>
      <c r="V481" s="44">
        <v>15650.044921999999</v>
      </c>
      <c r="W481" s="44">
        <v>326.67623900000001</v>
      </c>
      <c r="X481" s="44">
        <v>28453.410292</v>
      </c>
      <c r="Y481" s="44">
        <v>97720.137017000001</v>
      </c>
      <c r="Z481" s="44">
        <v>4561.7223009999998</v>
      </c>
      <c r="AA481" s="44">
        <v>92.346872000000005</v>
      </c>
      <c r="AB481" s="44">
        <v>3.909043</v>
      </c>
      <c r="AC481" s="44">
        <v>2.367972</v>
      </c>
      <c r="AD481" s="44">
        <v>27671.294327</v>
      </c>
    </row>
    <row r="482" spans="1:30" x14ac:dyDescent="0.25">
      <c r="A482">
        <v>481</v>
      </c>
      <c r="B482" t="s">
        <v>101</v>
      </c>
      <c r="C482" t="s">
        <v>102</v>
      </c>
      <c r="D482" t="s">
        <v>107</v>
      </c>
      <c r="E482" t="s">
        <v>104</v>
      </c>
      <c r="F482" s="48">
        <f>VLOOKUP(A482,'TAZ definitions'!$A$1:$E$1902,2,FALSE)</f>
        <v>0.30392156862745096</v>
      </c>
      <c r="G482" s="48">
        <f>VLOOKUP(A482,'TAZ definitions'!$A$1:$E$1902,4,FALSE)</f>
        <v>0.58498023715415015</v>
      </c>
      <c r="H482" s="44">
        <v>206024</v>
      </c>
      <c r="I482" s="44">
        <v>831837</v>
      </c>
      <c r="J482" s="44">
        <v>35424</v>
      </c>
      <c r="K482" s="44">
        <v>88704</v>
      </c>
      <c r="L482" s="44">
        <v>0</v>
      </c>
      <c r="M482" s="44">
        <v>41494</v>
      </c>
      <c r="N482" s="44">
        <v>244</v>
      </c>
      <c r="O482" s="44">
        <v>745</v>
      </c>
      <c r="P482" s="44">
        <v>38.604438999999999</v>
      </c>
      <c r="Q482" s="44">
        <v>39.551895000000002</v>
      </c>
      <c r="R482" s="44">
        <v>17.814228</v>
      </c>
      <c r="S482" s="44">
        <v>18.343979000000001</v>
      </c>
      <c r="T482" s="44">
        <v>278032.78125</v>
      </c>
      <c r="U482" s="44">
        <v>41554.628905999998</v>
      </c>
      <c r="V482" s="44">
        <v>4774.4809569999998</v>
      </c>
      <c r="W482" s="44">
        <v>301.64724699999999</v>
      </c>
      <c r="X482" s="44">
        <v>122876.393555</v>
      </c>
      <c r="Y482" s="44">
        <v>198961.45734699999</v>
      </c>
      <c r="Z482" s="44">
        <v>9328.6656079999993</v>
      </c>
      <c r="AA482" s="44">
        <v>183.85252399999999</v>
      </c>
      <c r="AB482" s="44">
        <v>8.218693</v>
      </c>
      <c r="AC482" s="44">
        <v>4.9719059999999997</v>
      </c>
      <c r="AD482" s="44">
        <v>57850.921266999998</v>
      </c>
    </row>
    <row r="483" spans="1:30" x14ac:dyDescent="0.25">
      <c r="A483">
        <v>482</v>
      </c>
      <c r="B483" t="s">
        <v>101</v>
      </c>
      <c r="C483" t="s">
        <v>102</v>
      </c>
      <c r="D483" t="s">
        <v>107</v>
      </c>
      <c r="E483" t="s">
        <v>104</v>
      </c>
      <c r="F483" s="48">
        <f>VLOOKUP(A483,'TAZ definitions'!$A$1:$E$1902,2,FALSE)</f>
        <v>0.57408312958435204</v>
      </c>
      <c r="G483" s="48">
        <f>VLOOKUP(A483,'TAZ definitions'!$A$1:$E$1902,4,FALSE)</f>
        <v>0.52193645990922843</v>
      </c>
      <c r="H483" s="44">
        <v>210910</v>
      </c>
      <c r="I483" s="44">
        <v>816219</v>
      </c>
      <c r="J483" s="44">
        <v>37940</v>
      </c>
      <c r="K483" s="44">
        <v>86879</v>
      </c>
      <c r="L483" s="44">
        <v>349</v>
      </c>
      <c r="M483" s="44">
        <v>40940</v>
      </c>
      <c r="N483" s="44">
        <v>244</v>
      </c>
      <c r="O483" s="44">
        <v>745</v>
      </c>
      <c r="P483" s="44">
        <v>38.564793000000002</v>
      </c>
      <c r="Q483" s="44">
        <v>40.129894</v>
      </c>
      <c r="R483" s="44">
        <v>15.631648999999999</v>
      </c>
      <c r="S483" s="44">
        <v>15.766139000000001</v>
      </c>
      <c r="T483" s="44">
        <v>288825.75</v>
      </c>
      <c r="U483" s="44">
        <v>44239.457030999998</v>
      </c>
      <c r="V483" s="44">
        <v>5573.8989259999998</v>
      </c>
      <c r="W483" s="44">
        <v>308.48904399999998</v>
      </c>
      <c r="X483" s="44">
        <v>62161.505466000002</v>
      </c>
      <c r="Y483" s="44">
        <v>110990.851368</v>
      </c>
      <c r="Z483" s="44">
        <v>4653.6472999999996</v>
      </c>
      <c r="AA483" s="44">
        <v>99.349022000000005</v>
      </c>
      <c r="AB483" s="44">
        <v>4.0184769999999999</v>
      </c>
      <c r="AC483" s="44">
        <v>2.4901420000000001</v>
      </c>
      <c r="AD483" s="44">
        <v>29212.228864000001</v>
      </c>
    </row>
    <row r="484" spans="1:30" x14ac:dyDescent="0.25">
      <c r="A484">
        <v>483</v>
      </c>
      <c r="B484" t="s">
        <v>101</v>
      </c>
      <c r="C484" t="s">
        <v>102</v>
      </c>
      <c r="D484" t="s">
        <v>107</v>
      </c>
      <c r="E484" t="s">
        <v>104</v>
      </c>
      <c r="F484" s="48">
        <f>VLOOKUP(A484,'TAZ definitions'!$A$1:$E$1902,2,FALSE)</f>
        <v>0.72359496124031009</v>
      </c>
      <c r="G484" s="48">
        <f>VLOOKUP(A484,'TAZ definitions'!$A$1:$E$1902,4,FALSE)</f>
        <v>0.51982049364248317</v>
      </c>
      <c r="H484" s="44">
        <v>193112</v>
      </c>
      <c r="I484" s="44">
        <v>854880</v>
      </c>
      <c r="J484" s="44">
        <v>33662</v>
      </c>
      <c r="K484" s="44">
        <v>92300</v>
      </c>
      <c r="L484" s="44">
        <v>349</v>
      </c>
      <c r="M484" s="44">
        <v>86750</v>
      </c>
      <c r="N484" s="44">
        <v>244</v>
      </c>
      <c r="O484" s="44">
        <v>745</v>
      </c>
      <c r="P484" s="44">
        <v>35.759585999999999</v>
      </c>
      <c r="Q484" s="44">
        <v>37.580050999999997</v>
      </c>
      <c r="R484" s="44">
        <v>16.054317000000001</v>
      </c>
      <c r="S484" s="44">
        <v>15.464105</v>
      </c>
      <c r="T484" s="44">
        <v>285283.4375</v>
      </c>
      <c r="U484" s="44">
        <v>41829.132812999997</v>
      </c>
      <c r="V484" s="44">
        <v>12382.983398</v>
      </c>
      <c r="W484" s="44">
        <v>313.77960200000001</v>
      </c>
      <c r="X484" s="44">
        <v>0</v>
      </c>
      <c r="Y484" s="44">
        <v>16548.927452</v>
      </c>
      <c r="Z484" s="44">
        <v>758.18788800000004</v>
      </c>
      <c r="AA484" s="44">
        <v>15.392039</v>
      </c>
      <c r="AB484" s="44">
        <v>0.60614400000000002</v>
      </c>
      <c r="AC484" s="44">
        <v>0.38426399999999999</v>
      </c>
      <c r="AD484" s="44">
        <v>4525.7248300000001</v>
      </c>
    </row>
    <row r="485" spans="1:30" x14ac:dyDescent="0.25">
      <c r="A485">
        <v>484</v>
      </c>
      <c r="B485" t="s">
        <v>101</v>
      </c>
      <c r="C485" t="s">
        <v>102</v>
      </c>
      <c r="D485" t="s">
        <v>107</v>
      </c>
      <c r="E485" t="s">
        <v>104</v>
      </c>
      <c r="F485" s="48">
        <f>VLOOKUP(A485,'TAZ definitions'!$A$1:$E$1902,2,FALSE)</f>
        <v>0.32046783625730996</v>
      </c>
      <c r="G485" s="48">
        <f>VLOOKUP(A485,'TAZ definitions'!$A$1:$E$1902,4,FALSE)</f>
        <v>0.47058823529411764</v>
      </c>
      <c r="H485" s="44">
        <v>184376</v>
      </c>
      <c r="I485" s="44">
        <v>889079</v>
      </c>
      <c r="J485" s="44">
        <v>32844</v>
      </c>
      <c r="K485" s="44">
        <v>97823</v>
      </c>
      <c r="L485" s="44">
        <v>349</v>
      </c>
      <c r="M485" s="44">
        <v>98333</v>
      </c>
      <c r="N485" s="44">
        <v>244</v>
      </c>
      <c r="O485" s="44">
        <v>745</v>
      </c>
      <c r="P485" s="44">
        <v>33.359417000000001</v>
      </c>
      <c r="Q485" s="44">
        <v>35.652653000000001</v>
      </c>
      <c r="R485" s="44">
        <v>17.665461000000001</v>
      </c>
      <c r="S485" s="44">
        <v>17.809508999999998</v>
      </c>
      <c r="T485" s="44">
        <v>286271.15625</v>
      </c>
      <c r="U485" s="44">
        <v>42239.515625</v>
      </c>
      <c r="V485" s="44">
        <v>14516.804688</v>
      </c>
      <c r="W485" s="44">
        <v>316.44113199999998</v>
      </c>
      <c r="X485" s="44">
        <v>14575.771253999999</v>
      </c>
      <c r="Y485" s="44">
        <v>119475.091803</v>
      </c>
      <c r="Z485" s="44">
        <v>5880.4941500000004</v>
      </c>
      <c r="AA485" s="44">
        <v>113.691574</v>
      </c>
      <c r="AB485" s="44">
        <v>3.923692</v>
      </c>
      <c r="AC485" s="44">
        <v>2.9114529999999998</v>
      </c>
      <c r="AD485" s="44">
        <v>33590.112171000001</v>
      </c>
    </row>
    <row r="486" spans="1:30" x14ac:dyDescent="0.25">
      <c r="A486">
        <v>485</v>
      </c>
      <c r="B486" t="s">
        <v>101</v>
      </c>
      <c r="C486" t="s">
        <v>102</v>
      </c>
      <c r="D486" t="s">
        <v>107</v>
      </c>
      <c r="E486" t="s">
        <v>104</v>
      </c>
      <c r="F486" s="48">
        <f>VLOOKUP(A486,'TAZ definitions'!$A$1:$E$1902,2,FALSE)</f>
        <v>0.7350427350427351</v>
      </c>
      <c r="G486" s="48">
        <f>VLOOKUP(A486,'TAZ definitions'!$A$1:$E$1902,4,FALSE)</f>
        <v>0.54285714285714282</v>
      </c>
      <c r="H486" s="44">
        <v>188013</v>
      </c>
      <c r="I486" s="44">
        <v>858496</v>
      </c>
      <c r="J486" s="44">
        <v>32668</v>
      </c>
      <c r="K486" s="44">
        <v>93036</v>
      </c>
      <c r="L486" s="44">
        <v>349</v>
      </c>
      <c r="M486" s="44">
        <v>86750</v>
      </c>
      <c r="N486" s="44">
        <v>244</v>
      </c>
      <c r="O486" s="44">
        <v>745</v>
      </c>
      <c r="P486" s="44">
        <v>33.611691</v>
      </c>
      <c r="Q486" s="44">
        <v>35.531750000000002</v>
      </c>
      <c r="R486" s="44">
        <v>16.868663999999999</v>
      </c>
      <c r="S486" s="44">
        <v>16.653116000000001</v>
      </c>
      <c r="T486" s="44">
        <v>260689.71875</v>
      </c>
      <c r="U486" s="44">
        <v>39211.5625</v>
      </c>
      <c r="V486" s="44">
        <v>9714.4013670000004</v>
      </c>
      <c r="W486" s="44">
        <v>298.30569500000001</v>
      </c>
      <c r="X486" s="44">
        <v>113105.535636</v>
      </c>
      <c r="Y486" s="44">
        <v>199828.87710000001</v>
      </c>
      <c r="Z486" s="44">
        <v>13964.849667</v>
      </c>
      <c r="AA486" s="44">
        <v>185.242132</v>
      </c>
      <c r="AB486" s="44">
        <v>8.6704240000000006</v>
      </c>
      <c r="AC486" s="44">
        <v>6.1071299999999997</v>
      </c>
      <c r="AD486" s="44">
        <v>69457.316598000005</v>
      </c>
    </row>
    <row r="487" spans="1:30" x14ac:dyDescent="0.25">
      <c r="A487">
        <v>486</v>
      </c>
      <c r="B487" t="s">
        <v>101</v>
      </c>
      <c r="C487" t="s">
        <v>102</v>
      </c>
      <c r="D487" t="s">
        <v>107</v>
      </c>
      <c r="E487" t="s">
        <v>104</v>
      </c>
      <c r="F487" s="48">
        <f>VLOOKUP(A487,'TAZ definitions'!$A$1:$E$1902,2,FALSE)</f>
        <v>0.48378378378378378</v>
      </c>
      <c r="G487" s="48">
        <f>VLOOKUP(A487,'TAZ definitions'!$A$1:$E$1902,4,FALSE)</f>
        <v>0.42063492063492064</v>
      </c>
      <c r="H487" s="44">
        <v>203918</v>
      </c>
      <c r="I487" s="44">
        <v>755237</v>
      </c>
      <c r="J487" s="44">
        <v>34496</v>
      </c>
      <c r="K487" s="44">
        <v>79445</v>
      </c>
      <c r="L487" s="44">
        <v>349</v>
      </c>
      <c r="M487" s="44">
        <v>34636</v>
      </c>
      <c r="N487" s="44">
        <v>244</v>
      </c>
      <c r="O487" s="44">
        <v>404</v>
      </c>
      <c r="P487" s="44">
        <v>37.806725</v>
      </c>
      <c r="Q487" s="44">
        <v>38.906868000000003</v>
      </c>
      <c r="R487" s="44">
        <v>15.991463</v>
      </c>
      <c r="S487" s="44">
        <v>16.369118</v>
      </c>
      <c r="T487" s="44">
        <v>261153.09375</v>
      </c>
      <c r="U487" s="44">
        <v>39162.371094000002</v>
      </c>
      <c r="V487" s="44">
        <v>3908.4978030000002</v>
      </c>
      <c r="W487" s="44">
        <v>260.61038200000002</v>
      </c>
      <c r="X487" s="44">
        <v>138210.660194</v>
      </c>
      <c r="Y487" s="44">
        <v>235018.024091</v>
      </c>
      <c r="Z487" s="44">
        <v>12207.795367000001</v>
      </c>
      <c r="AA487" s="44">
        <v>215.808862</v>
      </c>
      <c r="AB487" s="44">
        <v>10.083724999999999</v>
      </c>
      <c r="AC487" s="44">
        <v>6.0469249999999999</v>
      </c>
      <c r="AD487" s="44">
        <v>70186.275164000006</v>
      </c>
    </row>
    <row r="488" spans="1:30" x14ac:dyDescent="0.25">
      <c r="A488">
        <v>487</v>
      </c>
      <c r="B488" t="s">
        <v>101</v>
      </c>
      <c r="C488" t="s">
        <v>102</v>
      </c>
      <c r="D488" t="s">
        <v>107</v>
      </c>
      <c r="E488" t="s">
        <v>104</v>
      </c>
      <c r="F488" s="48">
        <f>VLOOKUP(A488,'TAZ definitions'!$A$1:$E$1902,2,FALSE)</f>
        <v>0.34332988624612204</v>
      </c>
      <c r="G488" s="48">
        <f>VLOOKUP(A488,'TAZ definitions'!$A$1:$E$1902,4,FALSE)</f>
        <v>0.42339832869080779</v>
      </c>
      <c r="H488" s="44">
        <v>215278</v>
      </c>
      <c r="I488" s="44">
        <v>531507</v>
      </c>
      <c r="J488" s="44">
        <v>37835</v>
      </c>
      <c r="K488" s="44">
        <v>61019</v>
      </c>
      <c r="L488" s="44">
        <v>0</v>
      </c>
      <c r="M488" s="44">
        <v>0</v>
      </c>
      <c r="N488" s="44">
        <v>244</v>
      </c>
      <c r="O488" s="44">
        <v>156</v>
      </c>
      <c r="P488" s="44">
        <v>39.166718000000003</v>
      </c>
      <c r="Q488" s="44">
        <v>42.697201</v>
      </c>
      <c r="R488" s="44">
        <v>13.797707000000001</v>
      </c>
      <c r="S488" s="44">
        <v>13.604032999999999</v>
      </c>
      <c r="T488" s="44">
        <v>247104.546875</v>
      </c>
      <c r="U488" s="44">
        <v>40168.328125</v>
      </c>
      <c r="V488" s="44">
        <v>0</v>
      </c>
      <c r="W488" s="44">
        <v>235.143326</v>
      </c>
      <c r="X488" s="44">
        <v>43777.468058999999</v>
      </c>
      <c r="Y488" s="44">
        <v>62660.150465999999</v>
      </c>
      <c r="Z488" s="44">
        <v>2921.0949030000002</v>
      </c>
      <c r="AA488" s="44">
        <v>57.659072999999999</v>
      </c>
      <c r="AB488" s="44">
        <v>2.2268509999999999</v>
      </c>
      <c r="AC488" s="44">
        <v>1.4842919999999999</v>
      </c>
      <c r="AD488" s="44">
        <v>17012.628745000002</v>
      </c>
    </row>
    <row r="489" spans="1:30" x14ac:dyDescent="0.25">
      <c r="A489">
        <v>488</v>
      </c>
      <c r="B489" t="s">
        <v>101</v>
      </c>
      <c r="C489" t="s">
        <v>102</v>
      </c>
      <c r="D489" t="s">
        <v>107</v>
      </c>
      <c r="E489" t="s">
        <v>104</v>
      </c>
      <c r="F489" s="48">
        <f>VLOOKUP(A489,'TAZ definitions'!$A$1:$E$1902,2,FALSE)</f>
        <v>0.40664048554087828</v>
      </c>
      <c r="G489" s="48">
        <f>VLOOKUP(A489,'TAZ definitions'!$A$1:$E$1902,4,FALSE)</f>
        <v>0.42289039767216297</v>
      </c>
      <c r="H489" s="44">
        <v>250074</v>
      </c>
      <c r="I489" s="44">
        <v>479825</v>
      </c>
      <c r="J489" s="44">
        <v>43391</v>
      </c>
      <c r="K489" s="44">
        <v>54425</v>
      </c>
      <c r="L489" s="44">
        <v>15391</v>
      </c>
      <c r="M489" s="44">
        <v>0</v>
      </c>
      <c r="N489" s="44">
        <v>244</v>
      </c>
      <c r="O489" s="44">
        <v>156</v>
      </c>
      <c r="P489" s="44">
        <v>42.491515999999997</v>
      </c>
      <c r="Q489" s="44">
        <v>43.910763000000003</v>
      </c>
      <c r="R489" s="44">
        <v>15.629156999999999</v>
      </c>
      <c r="S489" s="44">
        <v>15.619592000000001</v>
      </c>
      <c r="T489" s="44">
        <v>274064.9375</v>
      </c>
      <c r="U489" s="44">
        <v>44543.1875</v>
      </c>
      <c r="V489" s="44">
        <v>13783.848633</v>
      </c>
      <c r="W489" s="44">
        <v>234.81089800000001</v>
      </c>
      <c r="X489" s="44">
        <v>162057.485235</v>
      </c>
      <c r="Y489" s="44">
        <v>294727.41433200001</v>
      </c>
      <c r="Z489" s="44">
        <v>14831.694868</v>
      </c>
      <c r="AA489" s="44">
        <v>275.54744899999997</v>
      </c>
      <c r="AB489" s="44">
        <v>11.3102</v>
      </c>
      <c r="AC489" s="44">
        <v>7.4437879999999996</v>
      </c>
      <c r="AD489" s="44">
        <v>86020.905062999998</v>
      </c>
    </row>
    <row r="490" spans="1:30" x14ac:dyDescent="0.25">
      <c r="A490">
        <v>489</v>
      </c>
      <c r="B490" t="s">
        <v>101</v>
      </c>
      <c r="C490" t="s">
        <v>102</v>
      </c>
      <c r="D490" t="s">
        <v>107</v>
      </c>
      <c r="E490" t="s">
        <v>104</v>
      </c>
      <c r="F490" s="48">
        <f>VLOOKUP(A490,'TAZ definitions'!$A$1:$E$1902,2,FALSE)</f>
        <v>0.51054481546572938</v>
      </c>
      <c r="G490" s="48">
        <f>VLOOKUP(A490,'TAZ definitions'!$A$1:$E$1902,4,FALSE)</f>
        <v>0.45259165613147911</v>
      </c>
      <c r="H490" s="44">
        <v>250379</v>
      </c>
      <c r="I490" s="44">
        <v>431842</v>
      </c>
      <c r="J490" s="44">
        <v>43670</v>
      </c>
      <c r="K490" s="44">
        <v>46843</v>
      </c>
      <c r="L490" s="44">
        <v>15391</v>
      </c>
      <c r="M490" s="44">
        <v>0</v>
      </c>
      <c r="N490" s="44">
        <v>244</v>
      </c>
      <c r="O490" s="44">
        <v>244</v>
      </c>
      <c r="P490" s="44">
        <v>43.476799</v>
      </c>
      <c r="Q490" s="44">
        <v>44.196148000000001</v>
      </c>
      <c r="R490" s="44">
        <v>15.397891</v>
      </c>
      <c r="S490" s="44">
        <v>15.27144</v>
      </c>
      <c r="T490" s="44">
        <v>268009.25</v>
      </c>
      <c r="U490" s="44">
        <v>43978.273437999997</v>
      </c>
      <c r="V490" s="44">
        <v>13895.672852</v>
      </c>
      <c r="W490" s="44">
        <v>244</v>
      </c>
      <c r="X490" s="44">
        <v>22679.134760000001</v>
      </c>
      <c r="Y490" s="44">
        <v>59891.331413</v>
      </c>
      <c r="Z490" s="44">
        <v>2999.7785509999999</v>
      </c>
      <c r="AA490" s="44">
        <v>59.458677000000002</v>
      </c>
      <c r="AB490" s="44">
        <v>2.1100720000000002</v>
      </c>
      <c r="AC490" s="44">
        <v>1.4880100000000001</v>
      </c>
      <c r="AD490" s="44">
        <v>17092.137096999999</v>
      </c>
    </row>
    <row r="491" spans="1:30" x14ac:dyDescent="0.25">
      <c r="A491">
        <v>490</v>
      </c>
      <c r="B491" t="s">
        <v>101</v>
      </c>
      <c r="C491" t="s">
        <v>102</v>
      </c>
      <c r="D491" t="s">
        <v>107</v>
      </c>
      <c r="E491" t="s">
        <v>104</v>
      </c>
      <c r="F491" s="48">
        <f>VLOOKUP(A491,'TAZ definitions'!$A$1:$E$1902,2,FALSE)</f>
        <v>0.37644675925925924</v>
      </c>
      <c r="G491" s="48">
        <f>VLOOKUP(A491,'TAZ definitions'!$A$1:$E$1902,4,FALSE)</f>
        <v>0.42671480144404333</v>
      </c>
      <c r="H491" s="44">
        <v>267983</v>
      </c>
      <c r="I491" s="44">
        <v>234442</v>
      </c>
      <c r="J491" s="44">
        <v>44936</v>
      </c>
      <c r="K491" s="44">
        <v>24598</v>
      </c>
      <c r="L491" s="44">
        <v>15391</v>
      </c>
      <c r="M491" s="44">
        <v>0</v>
      </c>
      <c r="N491" s="44">
        <v>244</v>
      </c>
      <c r="O491" s="44">
        <v>156</v>
      </c>
      <c r="P491" s="44">
        <v>47.383567999999997</v>
      </c>
      <c r="Q491" s="44">
        <v>50.427956000000002</v>
      </c>
      <c r="R491" s="44">
        <v>15.309263</v>
      </c>
      <c r="S491" s="44">
        <v>15.610557</v>
      </c>
      <c r="T491" s="44">
        <v>264994</v>
      </c>
      <c r="U491" s="44">
        <v>43123.5625</v>
      </c>
      <c r="V491" s="44">
        <v>14019.416015999999</v>
      </c>
      <c r="W491" s="44">
        <v>236.15777600000001</v>
      </c>
      <c r="X491" s="44">
        <v>167368.75311600001</v>
      </c>
      <c r="Y491" s="44">
        <v>305241.39106699999</v>
      </c>
      <c r="Z491" s="44">
        <v>12472.696115999999</v>
      </c>
      <c r="AA491" s="44">
        <v>303.78586000000001</v>
      </c>
      <c r="AB491" s="44">
        <v>13.370739</v>
      </c>
      <c r="AC491" s="44">
        <v>7.0645629999999997</v>
      </c>
      <c r="AD491" s="44">
        <v>81777.866907000003</v>
      </c>
    </row>
    <row r="492" spans="1:30" x14ac:dyDescent="0.25">
      <c r="A492">
        <v>491</v>
      </c>
      <c r="B492" t="s">
        <v>101</v>
      </c>
      <c r="C492" t="s">
        <v>102</v>
      </c>
      <c r="D492" t="s">
        <v>107</v>
      </c>
      <c r="E492" t="s">
        <v>104</v>
      </c>
      <c r="F492" s="48">
        <f>VLOOKUP(A492,'TAZ definitions'!$A$1:$E$1902,2,FALSE)</f>
        <v>0.30910784998835311</v>
      </c>
      <c r="G492" s="48">
        <f>VLOOKUP(A492,'TAZ definitions'!$A$1:$E$1902,4,FALSE)</f>
        <v>0.44704353476283298</v>
      </c>
      <c r="H492" s="44">
        <v>274094</v>
      </c>
      <c r="I492" s="44">
        <v>189249</v>
      </c>
      <c r="J492" s="44">
        <v>45305</v>
      </c>
      <c r="K492" s="44">
        <v>23017</v>
      </c>
      <c r="L492" s="44">
        <v>15391</v>
      </c>
      <c r="M492" s="44">
        <v>0</v>
      </c>
      <c r="N492" s="44">
        <v>244</v>
      </c>
      <c r="O492" s="44">
        <v>244</v>
      </c>
      <c r="P492" s="44">
        <v>50.537781000000003</v>
      </c>
      <c r="Q492" s="44">
        <v>53.777531000000003</v>
      </c>
      <c r="R492" s="44">
        <v>15.345731000000001</v>
      </c>
      <c r="S492" s="44">
        <v>15.321292</v>
      </c>
      <c r="T492" s="44">
        <v>266169.15625</v>
      </c>
      <c r="U492" s="44">
        <v>43223.21875</v>
      </c>
      <c r="V492" s="44">
        <v>13953.421875</v>
      </c>
      <c r="W492" s="44">
        <v>244</v>
      </c>
      <c r="X492" s="44">
        <v>100436.89249300001</v>
      </c>
      <c r="Y492" s="44">
        <v>174426.51828300001</v>
      </c>
      <c r="Z492" s="44">
        <v>5419.9493789999997</v>
      </c>
      <c r="AA492" s="44">
        <v>179.209124</v>
      </c>
      <c r="AB492" s="44">
        <v>7.8435810000000004</v>
      </c>
      <c r="AC492" s="44">
        <v>3.4887000000000001</v>
      </c>
      <c r="AD492" s="44">
        <v>41102.298015</v>
      </c>
    </row>
    <row r="493" spans="1:30" x14ac:dyDescent="0.25">
      <c r="A493">
        <v>492</v>
      </c>
      <c r="B493" t="s">
        <v>101</v>
      </c>
      <c r="C493" t="s">
        <v>102</v>
      </c>
      <c r="D493" t="s">
        <v>107</v>
      </c>
      <c r="E493" t="s">
        <v>104</v>
      </c>
      <c r="F493" s="48">
        <f>VLOOKUP(A493,'TAZ definitions'!$A$1:$E$1902,2,FALSE)</f>
        <v>0.26315789473684209</v>
      </c>
      <c r="G493" s="48">
        <f>VLOOKUP(A493,'TAZ definitions'!$A$1:$E$1902,4,FALSE)</f>
        <v>0.44183168316831684</v>
      </c>
      <c r="H493" s="44">
        <v>224197</v>
      </c>
      <c r="I493" s="44">
        <v>180646</v>
      </c>
      <c r="J493" s="44">
        <v>38875</v>
      </c>
      <c r="K493" s="44">
        <v>19163</v>
      </c>
      <c r="L493" s="44">
        <v>0</v>
      </c>
      <c r="M493" s="44">
        <v>0</v>
      </c>
      <c r="N493" s="44">
        <v>244</v>
      </c>
      <c r="O493" s="44">
        <v>0</v>
      </c>
      <c r="P493" s="44">
        <v>50.995514</v>
      </c>
      <c r="Q493" s="44">
        <v>48.576056999999999</v>
      </c>
      <c r="R493" s="44">
        <v>15.613916</v>
      </c>
      <c r="S493" s="44">
        <v>15.213673</v>
      </c>
      <c r="T493" s="44">
        <v>220666.15625</v>
      </c>
      <c r="U493" s="44">
        <v>37276.878905999998</v>
      </c>
      <c r="V493" s="44">
        <v>0</v>
      </c>
      <c r="W493" s="44">
        <v>224.21809400000001</v>
      </c>
      <c r="X493" s="44">
        <v>25082.873059000001</v>
      </c>
      <c r="Y493" s="44">
        <v>88507.570198000001</v>
      </c>
      <c r="Z493" s="44">
        <v>5363.580285</v>
      </c>
      <c r="AA493" s="44">
        <v>96.792229000000006</v>
      </c>
      <c r="AB493" s="44">
        <v>3.17082</v>
      </c>
      <c r="AC493" s="44">
        <v>2.4861680000000002</v>
      </c>
      <c r="AD493" s="44">
        <v>27964.672718999998</v>
      </c>
    </row>
    <row r="494" spans="1:30" x14ac:dyDescent="0.25">
      <c r="A494">
        <v>493</v>
      </c>
      <c r="B494" t="s">
        <v>101</v>
      </c>
      <c r="C494" t="s">
        <v>102</v>
      </c>
      <c r="D494" t="s">
        <v>107</v>
      </c>
      <c r="E494" t="s">
        <v>104</v>
      </c>
      <c r="F494" s="48">
        <f>VLOOKUP(A494,'TAZ definitions'!$A$1:$E$1902,2,FALSE)</f>
        <v>0.18731247321045863</v>
      </c>
      <c r="G494" s="48">
        <f>VLOOKUP(A494,'TAZ definitions'!$A$1:$E$1902,4,FALSE)</f>
        <v>0.40579710144927539</v>
      </c>
      <c r="H494" s="44">
        <v>254919</v>
      </c>
      <c r="I494" s="44">
        <v>11572</v>
      </c>
      <c r="J494" s="44">
        <v>44786</v>
      </c>
      <c r="K494" s="44">
        <v>2455</v>
      </c>
      <c r="L494" s="44">
        <v>15391</v>
      </c>
      <c r="M494" s="44">
        <v>0</v>
      </c>
      <c r="N494" s="44">
        <v>593</v>
      </c>
      <c r="O494" s="44">
        <v>0</v>
      </c>
      <c r="P494" s="44">
        <v>66.480193999999997</v>
      </c>
      <c r="Q494" s="44">
        <v>56.840366000000003</v>
      </c>
      <c r="R494" s="44">
        <v>15.724257</v>
      </c>
      <c r="S494" s="44">
        <v>15.248176000000001</v>
      </c>
      <c r="T494" s="44">
        <v>241208.921875</v>
      </c>
      <c r="U494" s="44">
        <v>42401.085937999997</v>
      </c>
      <c r="V494" s="44">
        <v>14523.875977</v>
      </c>
      <c r="W494" s="44">
        <v>559.59057600000006</v>
      </c>
      <c r="X494" s="44">
        <v>4373.7809299999999</v>
      </c>
      <c r="Y494" s="44">
        <v>12368.836041</v>
      </c>
      <c r="Z494" s="44">
        <v>754.61429299999998</v>
      </c>
      <c r="AA494" s="44">
        <v>13.829867</v>
      </c>
      <c r="AB494" s="44">
        <v>0.43121300000000001</v>
      </c>
      <c r="AC494" s="44">
        <v>0.35644500000000001</v>
      </c>
      <c r="AD494" s="44">
        <v>3974.2427950000001</v>
      </c>
    </row>
    <row r="495" spans="1:30" x14ac:dyDescent="0.25">
      <c r="A495">
        <v>494</v>
      </c>
      <c r="B495" t="s">
        <v>101</v>
      </c>
      <c r="C495" t="s">
        <v>102</v>
      </c>
      <c r="D495" t="s">
        <v>107</v>
      </c>
      <c r="E495" t="s">
        <v>104</v>
      </c>
      <c r="F495" s="48">
        <f>VLOOKUP(A495,'TAZ definitions'!$A$1:$E$1902,2,FALSE)</f>
        <v>0.16264090177133655</v>
      </c>
      <c r="G495" s="48">
        <f>VLOOKUP(A495,'TAZ definitions'!$A$1:$E$1902,4,FALSE)</f>
        <v>0.43640897755610975</v>
      </c>
      <c r="H495" s="44">
        <v>110255</v>
      </c>
      <c r="I495" s="44">
        <v>130271</v>
      </c>
      <c r="J495" s="44">
        <v>22238</v>
      </c>
      <c r="K495" s="44">
        <v>15503</v>
      </c>
      <c r="L495" s="44">
        <v>10887</v>
      </c>
      <c r="M495" s="44">
        <v>0</v>
      </c>
      <c r="N495" s="44">
        <v>147</v>
      </c>
      <c r="O495" s="44">
        <v>0</v>
      </c>
      <c r="P495" s="44">
        <v>63.809714999999997</v>
      </c>
      <c r="Q495" s="44">
        <v>73.451096000000007</v>
      </c>
      <c r="R495" s="44">
        <v>17.031320999999998</v>
      </c>
      <c r="S495" s="44">
        <v>14.706147</v>
      </c>
      <c r="T495" s="44">
        <v>110896.039063</v>
      </c>
      <c r="U495" s="44">
        <v>22022.300781000002</v>
      </c>
      <c r="V495" s="44">
        <v>10538.327148</v>
      </c>
      <c r="W495" s="44">
        <v>142.29209900000001</v>
      </c>
      <c r="X495" s="44">
        <v>76850.604275000005</v>
      </c>
      <c r="Y495" s="44">
        <v>110711.02263199999</v>
      </c>
      <c r="Z495" s="44">
        <v>4382.7357890000003</v>
      </c>
      <c r="AA495" s="44">
        <v>101.167755</v>
      </c>
      <c r="AB495" s="44">
        <v>4.5276719999999999</v>
      </c>
      <c r="AC495" s="44">
        <v>2.4619909999999998</v>
      </c>
      <c r="AD495" s="44">
        <v>28821.297803000001</v>
      </c>
    </row>
    <row r="496" spans="1:30" x14ac:dyDescent="0.25">
      <c r="A496">
        <v>495</v>
      </c>
      <c r="B496" t="s">
        <v>101</v>
      </c>
      <c r="C496" t="s">
        <v>102</v>
      </c>
      <c r="D496" t="s">
        <v>107</v>
      </c>
      <c r="E496" t="s">
        <v>104</v>
      </c>
      <c r="F496" s="48">
        <f>VLOOKUP(A496,'TAZ definitions'!$A$1:$E$1902,2,FALSE)</f>
        <v>0.27592661924372897</v>
      </c>
      <c r="G496" s="48">
        <f>VLOOKUP(A496,'TAZ definitions'!$A$1:$E$1902,4,FALSE)</f>
        <v>0.45938375350140054</v>
      </c>
      <c r="H496" s="44">
        <v>154261</v>
      </c>
      <c r="I496" s="44">
        <v>531303</v>
      </c>
      <c r="J496" s="44">
        <v>29543</v>
      </c>
      <c r="K496" s="44">
        <v>58824</v>
      </c>
      <c r="L496" s="44">
        <v>349</v>
      </c>
      <c r="M496" s="44">
        <v>0</v>
      </c>
      <c r="N496" s="44">
        <v>156</v>
      </c>
      <c r="O496" s="44">
        <v>0</v>
      </c>
      <c r="P496" s="44">
        <v>48.089272000000001</v>
      </c>
      <c r="Q496" s="44">
        <v>48.989632</v>
      </c>
      <c r="R496" s="44">
        <v>17.714362999999999</v>
      </c>
      <c r="S496" s="44">
        <v>16.879963</v>
      </c>
      <c r="T496" s="44">
        <v>182147.96875</v>
      </c>
      <c r="U496" s="44">
        <v>31708.695313</v>
      </c>
      <c r="V496" s="44">
        <v>323.18710299999998</v>
      </c>
      <c r="W496" s="44">
        <v>144.461838</v>
      </c>
      <c r="X496" s="44">
        <v>86640.761324999999</v>
      </c>
      <c r="Y496" s="44">
        <v>130452.910365</v>
      </c>
      <c r="Z496" s="44">
        <v>8756.5982619999995</v>
      </c>
      <c r="AA496" s="44">
        <v>137.364204</v>
      </c>
      <c r="AB496" s="44">
        <v>5.7675229999999997</v>
      </c>
      <c r="AC496" s="44">
        <v>4.2337109999999996</v>
      </c>
      <c r="AD496" s="44">
        <v>47129.804136999999</v>
      </c>
    </row>
    <row r="497" spans="1:30" x14ac:dyDescent="0.25">
      <c r="A497">
        <v>496</v>
      </c>
      <c r="B497" t="s">
        <v>101</v>
      </c>
      <c r="C497" t="s">
        <v>102</v>
      </c>
      <c r="D497" t="s">
        <v>107</v>
      </c>
      <c r="E497" t="s">
        <v>104</v>
      </c>
      <c r="F497" s="48">
        <f>VLOOKUP(A497,'TAZ definitions'!$A$1:$E$1902,2,FALSE)</f>
        <v>0.36716417910447763</v>
      </c>
      <c r="G497" s="48">
        <f>VLOOKUP(A497,'TAZ definitions'!$A$1:$E$1902,4,FALSE)</f>
        <v>0.47496206373292865</v>
      </c>
      <c r="H497" s="44">
        <v>202302</v>
      </c>
      <c r="I497" s="44">
        <v>714215</v>
      </c>
      <c r="J497" s="44">
        <v>34599</v>
      </c>
      <c r="K497" s="44">
        <v>72762</v>
      </c>
      <c r="L497" s="44">
        <v>349</v>
      </c>
      <c r="M497" s="44">
        <v>34636</v>
      </c>
      <c r="N497" s="44">
        <v>244</v>
      </c>
      <c r="O497" s="44">
        <v>30</v>
      </c>
      <c r="P497" s="44">
        <v>41.146523000000002</v>
      </c>
      <c r="Q497" s="44">
        <v>42.169373</v>
      </c>
      <c r="R497" s="44">
        <v>16.206491</v>
      </c>
      <c r="S497" s="44">
        <v>16.417324000000001</v>
      </c>
      <c r="T497" s="44">
        <v>255585</v>
      </c>
      <c r="U497" s="44">
        <v>38571.238280999998</v>
      </c>
      <c r="V497" s="44">
        <v>3917.7983399999998</v>
      </c>
      <c r="W497" s="44">
        <v>221.72558599999999</v>
      </c>
      <c r="X497" s="44">
        <v>52437.302889999999</v>
      </c>
      <c r="Y497" s="44">
        <v>87747.654737999997</v>
      </c>
      <c r="Z497" s="44">
        <v>3971.0244320000002</v>
      </c>
      <c r="AA497" s="44">
        <v>87.563292000000004</v>
      </c>
      <c r="AB497" s="44">
        <v>3.7156820000000002</v>
      </c>
      <c r="AC497" s="44">
        <v>2.1111059999999999</v>
      </c>
      <c r="AD497" s="44">
        <v>24354.597089999999</v>
      </c>
    </row>
    <row r="498" spans="1:30" x14ac:dyDescent="0.25">
      <c r="A498">
        <v>497</v>
      </c>
      <c r="B498" t="s">
        <v>101</v>
      </c>
      <c r="C498" t="s">
        <v>102</v>
      </c>
      <c r="D498" t="s">
        <v>107</v>
      </c>
      <c r="E498" t="s">
        <v>104</v>
      </c>
      <c r="F498" s="48">
        <f>VLOOKUP(A498,'TAZ definitions'!$A$1:$E$1902,2,FALSE)</f>
        <v>0.35920992191088652</v>
      </c>
      <c r="G498" s="48">
        <f>VLOOKUP(A498,'TAZ definitions'!$A$1:$E$1902,4,FALSE)</f>
        <v>0.43728018757327081</v>
      </c>
      <c r="H498" s="44">
        <v>206706</v>
      </c>
      <c r="I498" s="44">
        <v>318298</v>
      </c>
      <c r="J498" s="44">
        <v>35341</v>
      </c>
      <c r="K498" s="44">
        <v>30854</v>
      </c>
      <c r="L498" s="44">
        <v>349</v>
      </c>
      <c r="M498" s="44">
        <v>0</v>
      </c>
      <c r="N498" s="44">
        <v>244</v>
      </c>
      <c r="O498" s="44">
        <v>0</v>
      </c>
      <c r="P498" s="44">
        <v>50.316947999999996</v>
      </c>
      <c r="Q498" s="44">
        <v>47.903621999999999</v>
      </c>
      <c r="R498" s="44">
        <v>16.131889000000001</v>
      </c>
      <c r="S498" s="44">
        <v>15.825634000000001</v>
      </c>
      <c r="T498" s="44">
        <v>216463.640625</v>
      </c>
      <c r="U498" s="44">
        <v>34948.65625</v>
      </c>
      <c r="V498" s="44">
        <v>318.48333700000001</v>
      </c>
      <c r="W498" s="44">
        <v>222.66456600000001</v>
      </c>
      <c r="X498" s="44">
        <v>83378.270390999998</v>
      </c>
      <c r="Y498" s="44">
        <v>143680.47221599999</v>
      </c>
      <c r="Z498" s="44">
        <v>9630.2021629999999</v>
      </c>
      <c r="AA498" s="44">
        <v>156.047237</v>
      </c>
      <c r="AB498" s="44">
        <v>6.3069829999999998</v>
      </c>
      <c r="AC498" s="44">
        <v>4.1695659999999997</v>
      </c>
      <c r="AD498" s="44">
        <v>47532.680025000001</v>
      </c>
    </row>
    <row r="499" spans="1:30" x14ac:dyDescent="0.25">
      <c r="A499">
        <v>498</v>
      </c>
      <c r="B499" t="s">
        <v>101</v>
      </c>
      <c r="C499" t="s">
        <v>102</v>
      </c>
      <c r="D499" t="s">
        <v>107</v>
      </c>
      <c r="E499" t="s">
        <v>104</v>
      </c>
      <c r="F499" s="48">
        <f>VLOOKUP(A499,'TAZ definitions'!$A$1:$E$1902,2,FALSE)</f>
        <v>0.23463485177151119</v>
      </c>
      <c r="G499" s="48">
        <f>VLOOKUP(A499,'TAZ definitions'!$A$1:$E$1902,4,FALSE)</f>
        <v>0.37914230019493178</v>
      </c>
      <c r="H499" s="44">
        <v>251580</v>
      </c>
      <c r="I499" s="44">
        <v>156023</v>
      </c>
      <c r="J499" s="44">
        <v>45041</v>
      </c>
      <c r="K499" s="44">
        <v>15056</v>
      </c>
      <c r="L499" s="44">
        <v>0</v>
      </c>
      <c r="M499" s="44">
        <v>0</v>
      </c>
      <c r="N499" s="44">
        <v>593</v>
      </c>
      <c r="O499" s="44">
        <v>0</v>
      </c>
      <c r="P499" s="44">
        <v>57.605941999999999</v>
      </c>
      <c r="Q499" s="44">
        <v>56.518700000000003</v>
      </c>
      <c r="R499" s="44">
        <v>16.386263</v>
      </c>
      <c r="S499" s="44">
        <v>16.357672000000001</v>
      </c>
      <c r="T499" s="44">
        <v>245867.71875</v>
      </c>
      <c r="U499" s="44">
        <v>43248.527344000002</v>
      </c>
      <c r="V499" s="44">
        <v>0</v>
      </c>
      <c r="W499" s="44">
        <v>557.55114700000001</v>
      </c>
      <c r="X499" s="44">
        <v>46617.831627</v>
      </c>
      <c r="Y499" s="44">
        <v>80296.650364999994</v>
      </c>
      <c r="Z499" s="44">
        <v>5382.5244339999999</v>
      </c>
      <c r="AA499" s="44">
        <v>81.055047000000002</v>
      </c>
      <c r="AB499" s="44">
        <v>3.0759059999999998</v>
      </c>
      <c r="AC499" s="44">
        <v>2.5717110000000001</v>
      </c>
      <c r="AD499" s="44">
        <v>28716.315053999999</v>
      </c>
    </row>
    <row r="500" spans="1:30" x14ac:dyDescent="0.25">
      <c r="A500">
        <v>499</v>
      </c>
      <c r="B500" t="s">
        <v>101</v>
      </c>
      <c r="C500" t="s">
        <v>102</v>
      </c>
      <c r="D500" t="s">
        <v>107</v>
      </c>
      <c r="E500" t="s">
        <v>104</v>
      </c>
      <c r="F500" s="48">
        <f>VLOOKUP(A500,'TAZ definitions'!$A$1:$E$1902,2,FALSE)</f>
        <v>0.25612244897959185</v>
      </c>
      <c r="G500" s="48">
        <f>VLOOKUP(A500,'TAZ definitions'!$A$1:$E$1902,4,FALSE)</f>
        <v>0.36887608069164263</v>
      </c>
      <c r="H500" s="44">
        <v>292842</v>
      </c>
      <c r="I500" s="44">
        <v>21275</v>
      </c>
      <c r="J500" s="44">
        <v>52183</v>
      </c>
      <c r="K500" s="44">
        <v>3834</v>
      </c>
      <c r="L500" s="44">
        <v>15391</v>
      </c>
      <c r="M500" s="44">
        <v>0</v>
      </c>
      <c r="N500" s="44">
        <v>1043</v>
      </c>
      <c r="O500" s="44">
        <v>0</v>
      </c>
      <c r="P500" s="44">
        <v>66.639633000000003</v>
      </c>
      <c r="Q500" s="44">
        <v>61.887034999999997</v>
      </c>
      <c r="R500" s="44">
        <v>16.344925</v>
      </c>
      <c r="S500" s="44">
        <v>16.20937</v>
      </c>
      <c r="T500" s="44">
        <v>272675.3125</v>
      </c>
      <c r="U500" s="44">
        <v>48592.578125</v>
      </c>
      <c r="V500" s="44">
        <v>14248.057617</v>
      </c>
      <c r="W500" s="44">
        <v>965.54626499999995</v>
      </c>
      <c r="X500" s="44">
        <v>389115.46729499998</v>
      </c>
      <c r="Y500" s="44">
        <v>694002.66278000001</v>
      </c>
      <c r="Z500" s="44">
        <v>19609.214197000001</v>
      </c>
      <c r="AA500" s="44">
        <v>738.54064400000004</v>
      </c>
      <c r="AB500" s="44">
        <v>33.826056000000001</v>
      </c>
      <c r="AC500" s="44">
        <v>13.467399</v>
      </c>
      <c r="AD500" s="44">
        <v>159305.088101</v>
      </c>
    </row>
    <row r="501" spans="1:30" x14ac:dyDescent="0.25">
      <c r="A501">
        <v>500</v>
      </c>
      <c r="B501" t="s">
        <v>101</v>
      </c>
      <c r="C501" t="s">
        <v>102</v>
      </c>
      <c r="D501" t="s">
        <v>107</v>
      </c>
      <c r="E501" t="s">
        <v>104</v>
      </c>
      <c r="F501" s="48">
        <f>VLOOKUP(A501,'TAZ definitions'!$A$1:$E$1902,2,FALSE)</f>
        <v>0.43591772151898733</v>
      </c>
      <c r="G501" s="48">
        <f>VLOOKUP(A501,'TAZ definitions'!$A$1:$E$1902,4,FALSE)</f>
        <v>0.44039735099337746</v>
      </c>
      <c r="H501" s="44">
        <v>244788</v>
      </c>
      <c r="I501" s="44">
        <v>96143</v>
      </c>
      <c r="J501" s="44">
        <v>44645</v>
      </c>
      <c r="K501" s="44">
        <v>9557</v>
      </c>
      <c r="L501" s="44">
        <v>0</v>
      </c>
      <c r="M501" s="44">
        <v>0</v>
      </c>
      <c r="N501" s="44">
        <v>593</v>
      </c>
      <c r="O501" s="44">
        <v>0</v>
      </c>
      <c r="P501" s="44">
        <v>55.545302999999997</v>
      </c>
      <c r="Q501" s="44">
        <v>53.214390000000002</v>
      </c>
      <c r="R501" s="44">
        <v>16.631706000000001</v>
      </c>
      <c r="S501" s="44">
        <v>16.865873000000001</v>
      </c>
      <c r="T501" s="44">
        <v>235130.65625</v>
      </c>
      <c r="U501" s="44">
        <v>42365.359375</v>
      </c>
      <c r="V501" s="44">
        <v>0</v>
      </c>
      <c r="W501" s="44">
        <v>554.47326699999996</v>
      </c>
      <c r="X501" s="44">
        <v>82168.357189000002</v>
      </c>
      <c r="Y501" s="44">
        <v>122456.250543</v>
      </c>
      <c r="Z501" s="44">
        <v>6083.4040599999998</v>
      </c>
      <c r="AA501" s="44">
        <v>117.751758</v>
      </c>
      <c r="AB501" s="44">
        <v>5.2610749999999999</v>
      </c>
      <c r="AC501" s="44">
        <v>3.03789</v>
      </c>
      <c r="AD501" s="44">
        <v>35109.072065</v>
      </c>
    </row>
    <row r="502" spans="1:30" x14ac:dyDescent="0.25">
      <c r="A502">
        <v>501</v>
      </c>
      <c r="B502" t="s">
        <v>101</v>
      </c>
      <c r="C502" t="s">
        <v>102</v>
      </c>
      <c r="D502" t="s">
        <v>107</v>
      </c>
      <c r="E502" t="s">
        <v>104</v>
      </c>
      <c r="F502" s="48">
        <f>VLOOKUP(A502,'TAZ definitions'!$A$1:$E$1902,2,FALSE)</f>
        <v>0.3685071574642127</v>
      </c>
      <c r="G502" s="48">
        <f>VLOOKUP(A502,'TAZ definitions'!$A$1:$E$1902,4,FALSE)</f>
        <v>0.36132075471698111</v>
      </c>
      <c r="H502" s="44">
        <v>219026</v>
      </c>
      <c r="I502" s="44">
        <v>10270</v>
      </c>
      <c r="J502" s="44">
        <v>41582</v>
      </c>
      <c r="K502" s="44">
        <v>3095</v>
      </c>
      <c r="L502" s="44">
        <v>0</v>
      </c>
      <c r="M502" s="44">
        <v>0</v>
      </c>
      <c r="N502" s="44">
        <v>593</v>
      </c>
      <c r="O502" s="44">
        <v>0</v>
      </c>
      <c r="P502" s="44">
        <v>89.526832999999996</v>
      </c>
      <c r="Q502" s="44">
        <v>68.545364000000006</v>
      </c>
      <c r="R502" s="44">
        <v>20.363240999999999</v>
      </c>
      <c r="S502" s="44">
        <v>19.671492000000001</v>
      </c>
      <c r="T502" s="44">
        <v>211654.140625</v>
      </c>
      <c r="U502" s="44">
        <v>40222.894530999998</v>
      </c>
      <c r="V502" s="44">
        <v>0</v>
      </c>
      <c r="W502" s="44">
        <v>572.05920400000002</v>
      </c>
      <c r="X502" s="44">
        <v>86545.642141999997</v>
      </c>
      <c r="Y502" s="44">
        <v>113567.180716</v>
      </c>
      <c r="Z502" s="44">
        <v>6974.8941269999996</v>
      </c>
      <c r="AA502" s="44">
        <v>118.812862</v>
      </c>
      <c r="AB502" s="44">
        <v>4.714823</v>
      </c>
      <c r="AC502" s="44">
        <v>3.3780260000000002</v>
      </c>
      <c r="AD502" s="44">
        <v>37613.976854</v>
      </c>
    </row>
    <row r="503" spans="1:30" x14ac:dyDescent="0.25">
      <c r="A503">
        <v>502</v>
      </c>
      <c r="B503" t="s">
        <v>101</v>
      </c>
      <c r="C503" t="s">
        <v>108</v>
      </c>
      <c r="D503" t="s">
        <v>109</v>
      </c>
      <c r="E503" t="s">
        <v>104</v>
      </c>
      <c r="F503" s="48">
        <f>VLOOKUP(A503,'TAZ definitions'!$A$1:$E$1902,2,FALSE)</f>
        <v>0.61782178217821782</v>
      </c>
      <c r="G503" s="48">
        <f>VLOOKUP(A503,'TAZ definitions'!$A$1:$E$1902,4,FALSE)</f>
        <v>0.49584487534626037</v>
      </c>
      <c r="H503" s="44">
        <v>705417</v>
      </c>
      <c r="I503" s="44">
        <v>614526</v>
      </c>
      <c r="J503" s="44">
        <v>87016</v>
      </c>
      <c r="K503" s="44">
        <v>68530</v>
      </c>
      <c r="L503" s="44">
        <v>42694</v>
      </c>
      <c r="M503" s="44">
        <v>15391</v>
      </c>
      <c r="N503" s="44">
        <v>2585</v>
      </c>
      <c r="O503" s="44">
        <v>88</v>
      </c>
      <c r="P503" s="44">
        <v>48.904651999999999</v>
      </c>
      <c r="Q503" s="44">
        <v>55.562064999999997</v>
      </c>
      <c r="R503" s="44">
        <v>33.323338</v>
      </c>
      <c r="S503" s="44">
        <v>34.304713999999997</v>
      </c>
      <c r="T503" s="44">
        <v>702117.125</v>
      </c>
      <c r="U503" s="44">
        <v>86344.859375</v>
      </c>
      <c r="V503" s="44">
        <v>41702.746094000002</v>
      </c>
      <c r="W503" s="44">
        <v>2494.344971</v>
      </c>
      <c r="X503" s="44">
        <v>81202.138334000003</v>
      </c>
      <c r="Y503" s="44">
        <v>120047.910472</v>
      </c>
      <c r="Z503" s="44">
        <v>6315.4392280000002</v>
      </c>
      <c r="AA503" s="44">
        <v>118.95902100000001</v>
      </c>
      <c r="AB503" s="44">
        <v>5.609019</v>
      </c>
      <c r="AC503" s="44">
        <v>3.25257</v>
      </c>
      <c r="AD503" s="44">
        <v>37921.886152999999</v>
      </c>
    </row>
    <row r="504" spans="1:30" x14ac:dyDescent="0.25">
      <c r="A504">
        <v>503</v>
      </c>
      <c r="B504" t="s">
        <v>101</v>
      </c>
      <c r="C504" t="s">
        <v>108</v>
      </c>
      <c r="D504" t="s">
        <v>109</v>
      </c>
      <c r="E504" t="s">
        <v>104</v>
      </c>
      <c r="F504" s="48">
        <f>VLOOKUP(A504,'TAZ definitions'!$A$1:$E$1902,2,FALSE)</f>
        <v>0.46961325966850831</v>
      </c>
      <c r="G504" s="48">
        <f>VLOOKUP(A504,'TAZ definitions'!$A$1:$E$1902,4,FALSE)</f>
        <v>0.49846153846153846</v>
      </c>
      <c r="H504" s="44">
        <v>553311</v>
      </c>
      <c r="I504" s="44">
        <v>717721</v>
      </c>
      <c r="J504" s="44">
        <v>66387</v>
      </c>
      <c r="K504" s="44">
        <v>76807</v>
      </c>
      <c r="L504" s="44">
        <v>15391</v>
      </c>
      <c r="M504" s="44">
        <v>17492</v>
      </c>
      <c r="N504" s="44">
        <v>1339</v>
      </c>
      <c r="O504" s="44">
        <v>414</v>
      </c>
      <c r="P504" s="44">
        <v>42.923755999999997</v>
      </c>
      <c r="Q504" s="44">
        <v>45.680393000000002</v>
      </c>
      <c r="R504" s="44">
        <v>18.978237</v>
      </c>
      <c r="S504" s="44">
        <v>20.062075</v>
      </c>
      <c r="T504" s="44">
        <v>567359</v>
      </c>
      <c r="U504" s="44">
        <v>67277.34375</v>
      </c>
      <c r="V504" s="44">
        <v>15570.519531</v>
      </c>
      <c r="W504" s="44">
        <v>1259.963379</v>
      </c>
      <c r="X504" s="44">
        <v>63406.905409999999</v>
      </c>
      <c r="Y504" s="44">
        <v>99354.864040999993</v>
      </c>
      <c r="Z504" s="44">
        <v>8469.2572949999994</v>
      </c>
      <c r="AA504" s="44">
        <v>103.6123</v>
      </c>
      <c r="AB504" s="44">
        <v>4.5315890000000003</v>
      </c>
      <c r="AC504" s="44">
        <v>3.2419150000000001</v>
      </c>
      <c r="AD504" s="44">
        <v>36302.002246999997</v>
      </c>
    </row>
    <row r="505" spans="1:30" x14ac:dyDescent="0.25">
      <c r="A505">
        <v>504</v>
      </c>
      <c r="B505" t="s">
        <v>101</v>
      </c>
      <c r="C505" t="s">
        <v>108</v>
      </c>
      <c r="D505" t="s">
        <v>109</v>
      </c>
      <c r="E505" t="s">
        <v>104</v>
      </c>
      <c r="F505" s="48">
        <f>VLOOKUP(A505,'TAZ definitions'!$A$1:$E$1902,2,FALSE)</f>
        <v>0.42603550295857989</v>
      </c>
      <c r="G505" s="48">
        <f>VLOOKUP(A505,'TAZ definitions'!$A$1:$E$1902,4,FALSE)</f>
        <v>0.48739495798319327</v>
      </c>
      <c r="H505" s="44">
        <v>507142</v>
      </c>
      <c r="I505" s="44">
        <v>500494</v>
      </c>
      <c r="J505" s="44">
        <v>64870</v>
      </c>
      <c r="K505" s="44">
        <v>54601</v>
      </c>
      <c r="L505" s="44">
        <v>15391</v>
      </c>
      <c r="M505" s="44">
        <v>0</v>
      </c>
      <c r="N505" s="44">
        <v>694</v>
      </c>
      <c r="O505" s="44">
        <v>244</v>
      </c>
      <c r="P505" s="44">
        <v>44.242339999999999</v>
      </c>
      <c r="Q505" s="44">
        <v>45.241528000000002</v>
      </c>
      <c r="R505" s="44">
        <v>18.160140999999999</v>
      </c>
      <c r="S505" s="44">
        <v>18.116484</v>
      </c>
      <c r="T505" s="44">
        <v>506492.40625</v>
      </c>
      <c r="U505" s="44">
        <v>63866.621094000002</v>
      </c>
      <c r="V505" s="44">
        <v>13887.157227</v>
      </c>
      <c r="W505" s="44">
        <v>650.03088400000001</v>
      </c>
      <c r="X505" s="44">
        <v>25339.535104999999</v>
      </c>
      <c r="Y505" s="44">
        <v>39664.898132000002</v>
      </c>
      <c r="Z505" s="44">
        <v>2636.8482170000002</v>
      </c>
      <c r="AA505" s="44">
        <v>44.512568000000002</v>
      </c>
      <c r="AB505" s="44">
        <v>1.8938170000000001</v>
      </c>
      <c r="AC505" s="44">
        <v>1.2759849999999999</v>
      </c>
      <c r="AD505" s="44">
        <v>14504.548940000001</v>
      </c>
    </row>
    <row r="506" spans="1:30" x14ac:dyDescent="0.25">
      <c r="A506">
        <v>505</v>
      </c>
      <c r="B506" t="s">
        <v>101</v>
      </c>
      <c r="C506" t="s">
        <v>108</v>
      </c>
      <c r="D506" t="s">
        <v>109</v>
      </c>
      <c r="E506" t="s">
        <v>104</v>
      </c>
      <c r="F506" s="48">
        <f>VLOOKUP(A506,'TAZ definitions'!$A$1:$E$1902,2,FALSE)</f>
        <v>0.49404761904761907</v>
      </c>
      <c r="G506" s="48">
        <f>VLOOKUP(A506,'TAZ definitions'!$A$1:$E$1902,4,FALSE)</f>
        <v>0.4809917355371901</v>
      </c>
      <c r="H506" s="44">
        <v>542546</v>
      </c>
      <c r="I506" s="44">
        <v>605121</v>
      </c>
      <c r="J506" s="44">
        <v>66303</v>
      </c>
      <c r="K506" s="44">
        <v>69266</v>
      </c>
      <c r="L506" s="44">
        <v>15391</v>
      </c>
      <c r="M506" s="44">
        <v>15391</v>
      </c>
      <c r="N506" s="44">
        <v>694</v>
      </c>
      <c r="O506" s="44">
        <v>244</v>
      </c>
      <c r="P506" s="44">
        <v>40.062114999999999</v>
      </c>
      <c r="Q506" s="44">
        <v>44.597442999999998</v>
      </c>
      <c r="R506" s="44">
        <v>16.627351999999998</v>
      </c>
      <c r="S506" s="44">
        <v>16.423369999999998</v>
      </c>
      <c r="T506" s="44">
        <v>549459.3125</v>
      </c>
      <c r="U506" s="44">
        <v>66630.351563000004</v>
      </c>
      <c r="V506" s="44">
        <v>15391</v>
      </c>
      <c r="W506" s="44">
        <v>644.28393600000004</v>
      </c>
      <c r="X506" s="44">
        <v>430888.775303</v>
      </c>
      <c r="Y506" s="44">
        <v>651380.713628</v>
      </c>
      <c r="Z506" s="44">
        <v>32604.864867</v>
      </c>
      <c r="AA506" s="44">
        <v>580.91166699999997</v>
      </c>
      <c r="AB506" s="44">
        <v>25.508122</v>
      </c>
      <c r="AC506" s="44">
        <v>16.522663000000001</v>
      </c>
      <c r="AD506" s="44">
        <v>193277.09791700001</v>
      </c>
    </row>
    <row r="507" spans="1:30" x14ac:dyDescent="0.25">
      <c r="A507">
        <v>506</v>
      </c>
      <c r="B507" t="s">
        <v>101</v>
      </c>
      <c r="C507" t="s">
        <v>108</v>
      </c>
      <c r="D507" t="s">
        <v>109</v>
      </c>
      <c r="E507" t="s">
        <v>104</v>
      </c>
      <c r="F507" s="48">
        <f>VLOOKUP(A507,'TAZ definitions'!$A$1:$E$1902,2,FALSE)</f>
        <v>0.52268339768339767</v>
      </c>
      <c r="G507" s="48">
        <f>VLOOKUP(A507,'TAZ definitions'!$A$1:$E$1902,4,FALSE)</f>
        <v>0.43973063973063975</v>
      </c>
      <c r="H507" s="44">
        <v>471929</v>
      </c>
      <c r="I507" s="44">
        <v>504293</v>
      </c>
      <c r="J507" s="44">
        <v>60858</v>
      </c>
      <c r="K507" s="44">
        <v>55264</v>
      </c>
      <c r="L507" s="44">
        <v>15391</v>
      </c>
      <c r="M507" s="44">
        <v>0</v>
      </c>
      <c r="N507" s="44">
        <v>694</v>
      </c>
      <c r="O507" s="44">
        <v>244</v>
      </c>
      <c r="P507" s="44">
        <v>44.913089999999997</v>
      </c>
      <c r="Q507" s="44">
        <v>45.773361000000001</v>
      </c>
      <c r="R507" s="44">
        <v>15.517923</v>
      </c>
      <c r="S507" s="44">
        <v>15.406007000000001</v>
      </c>
      <c r="T507" s="44">
        <v>475075.875</v>
      </c>
      <c r="U507" s="44">
        <v>60314.066405999998</v>
      </c>
      <c r="V507" s="44">
        <v>13894.464844</v>
      </c>
      <c r="W507" s="44">
        <v>650.244507</v>
      </c>
      <c r="X507" s="44">
        <v>44496.380270000001</v>
      </c>
      <c r="Y507" s="44">
        <v>97775.683386000004</v>
      </c>
      <c r="Z507" s="44">
        <v>5025.4223959999999</v>
      </c>
      <c r="AA507" s="44">
        <v>97.964194000000006</v>
      </c>
      <c r="AB507" s="44">
        <v>3.6992609999999999</v>
      </c>
      <c r="AC507" s="44">
        <v>2.4931510000000001</v>
      </c>
      <c r="AD507" s="44">
        <v>28907.218250000002</v>
      </c>
    </row>
    <row r="508" spans="1:30" x14ac:dyDescent="0.25">
      <c r="A508">
        <v>507</v>
      </c>
      <c r="B508" t="s">
        <v>101</v>
      </c>
      <c r="C508" t="s">
        <v>108</v>
      </c>
      <c r="D508" t="s">
        <v>109</v>
      </c>
      <c r="E508" t="s">
        <v>104</v>
      </c>
      <c r="F508" s="48">
        <f>VLOOKUP(A508,'TAZ definitions'!$A$1:$E$1902,2,FALSE)</f>
        <v>0.47741487143849898</v>
      </c>
      <c r="G508" s="48">
        <f>VLOOKUP(A508,'TAZ definitions'!$A$1:$E$1902,4,FALSE)</f>
        <v>0.48936170212765956</v>
      </c>
      <c r="H508" s="44">
        <v>526996</v>
      </c>
      <c r="I508" s="44">
        <v>566397</v>
      </c>
      <c r="J508" s="44">
        <v>66197</v>
      </c>
      <c r="K508" s="44">
        <v>64029</v>
      </c>
      <c r="L508" s="44">
        <v>15391</v>
      </c>
      <c r="M508" s="44">
        <v>15391</v>
      </c>
      <c r="N508" s="44">
        <v>1043</v>
      </c>
      <c r="O508" s="44">
        <v>244</v>
      </c>
      <c r="P508" s="44">
        <v>40.780121000000001</v>
      </c>
      <c r="Q508" s="44">
        <v>47.882263000000002</v>
      </c>
      <c r="R508" s="44">
        <v>15.938160999999999</v>
      </c>
      <c r="S508" s="44">
        <v>15.703802</v>
      </c>
      <c r="T508" s="44">
        <v>531391.4375</v>
      </c>
      <c r="U508" s="44">
        <v>65955.148438000004</v>
      </c>
      <c r="V508" s="44">
        <v>15391</v>
      </c>
      <c r="W508" s="44">
        <v>953.86541699999998</v>
      </c>
      <c r="X508" s="44">
        <v>31616.508214000001</v>
      </c>
      <c r="Y508" s="44">
        <v>77115.580881000002</v>
      </c>
      <c r="Z508" s="44">
        <v>3957.9135719999999</v>
      </c>
      <c r="AA508" s="44">
        <v>77.274242000000001</v>
      </c>
      <c r="AB508" s="44">
        <v>2.9165809999999999</v>
      </c>
      <c r="AC508" s="44">
        <v>1.95896</v>
      </c>
      <c r="AD508" s="44">
        <v>22658.259733999999</v>
      </c>
    </row>
    <row r="509" spans="1:30" x14ac:dyDescent="0.25">
      <c r="A509">
        <v>508</v>
      </c>
      <c r="B509" t="s">
        <v>101</v>
      </c>
      <c r="C509" t="s">
        <v>108</v>
      </c>
      <c r="D509" t="s">
        <v>109</v>
      </c>
      <c r="E509" t="s">
        <v>104</v>
      </c>
      <c r="F509" s="48">
        <f>VLOOKUP(A509,'TAZ definitions'!$A$1:$E$1902,2,FALSE)</f>
        <v>0.46548004314994607</v>
      </c>
      <c r="G509" s="48">
        <f>VLOOKUP(A509,'TAZ definitions'!$A$1:$E$1902,4,FALSE)</f>
        <v>0.35088967971530249</v>
      </c>
      <c r="H509" s="44">
        <v>508294</v>
      </c>
      <c r="I509" s="44">
        <v>511469</v>
      </c>
      <c r="J509" s="44">
        <v>64857</v>
      </c>
      <c r="K509" s="44">
        <v>57686</v>
      </c>
      <c r="L509" s="44">
        <v>15391</v>
      </c>
      <c r="M509" s="44">
        <v>15391</v>
      </c>
      <c r="N509" s="44">
        <v>1043</v>
      </c>
      <c r="O509" s="44">
        <v>88</v>
      </c>
      <c r="P509" s="44">
        <v>45.995536999999999</v>
      </c>
      <c r="Q509" s="44">
        <v>47.926945000000003</v>
      </c>
      <c r="R509" s="44">
        <v>15.724525</v>
      </c>
      <c r="S509" s="44">
        <v>15.856862</v>
      </c>
      <c r="T509" s="44">
        <v>508588.25</v>
      </c>
      <c r="U509" s="44">
        <v>64192.367187999997</v>
      </c>
      <c r="V509" s="44">
        <v>15391</v>
      </c>
      <c r="W509" s="44">
        <v>954.48748799999998</v>
      </c>
      <c r="X509" s="44">
        <v>110598.439253</v>
      </c>
      <c r="Y509" s="44">
        <v>195706.07505399999</v>
      </c>
      <c r="Z509" s="44">
        <v>11849.720755</v>
      </c>
      <c r="AA509" s="44">
        <v>199.46231599999999</v>
      </c>
      <c r="AB509" s="44">
        <v>8.0805729999999993</v>
      </c>
      <c r="AC509" s="44">
        <v>5.7038080000000004</v>
      </c>
      <c r="AD509" s="44">
        <v>65088.301029000002</v>
      </c>
    </row>
    <row r="510" spans="1:30" x14ac:dyDescent="0.25">
      <c r="A510">
        <v>509</v>
      </c>
      <c r="B510" t="s">
        <v>101</v>
      </c>
      <c r="C510" t="s">
        <v>108</v>
      </c>
      <c r="D510" t="s">
        <v>109</v>
      </c>
      <c r="E510" t="s">
        <v>104</v>
      </c>
      <c r="F510" s="48">
        <f>VLOOKUP(A510,'TAZ definitions'!$A$1:$E$1902,2,FALSE)</f>
        <v>0.44923076923076921</v>
      </c>
      <c r="G510" s="48">
        <f>VLOOKUP(A510,'TAZ definitions'!$A$1:$E$1902,4,FALSE)</f>
        <v>0.49736564805057953</v>
      </c>
      <c r="H510" s="44">
        <v>549054</v>
      </c>
      <c r="I510" s="44">
        <v>685566</v>
      </c>
      <c r="J510" s="44">
        <v>66171</v>
      </c>
      <c r="K510" s="44">
        <v>75782</v>
      </c>
      <c r="L510" s="44">
        <v>15391</v>
      </c>
      <c r="M510" s="44">
        <v>15391</v>
      </c>
      <c r="N510" s="44">
        <v>1339</v>
      </c>
      <c r="O510" s="44">
        <v>244</v>
      </c>
      <c r="P510" s="44">
        <v>37.981032999999996</v>
      </c>
      <c r="Q510" s="44">
        <v>42.549132999999998</v>
      </c>
      <c r="R510" s="44">
        <v>17.526924000000001</v>
      </c>
      <c r="S510" s="44">
        <v>17.739533999999999</v>
      </c>
      <c r="T510" s="44">
        <v>565700.0625</v>
      </c>
      <c r="U510" s="44">
        <v>67342.953125</v>
      </c>
      <c r="V510" s="44">
        <v>15391.000977</v>
      </c>
      <c r="W510" s="44">
        <v>1205.4772949999999</v>
      </c>
      <c r="X510" s="44">
        <v>78553.311142000006</v>
      </c>
      <c r="Y510" s="44">
        <v>130327.17417899999</v>
      </c>
      <c r="Z510" s="44">
        <v>8103.0925420000003</v>
      </c>
      <c r="AA510" s="44">
        <v>144.212401</v>
      </c>
      <c r="AB510" s="44">
        <v>5.8283189999999996</v>
      </c>
      <c r="AC510" s="44">
        <v>3.9507180000000002</v>
      </c>
      <c r="AD510" s="44">
        <v>45149.175947999996</v>
      </c>
    </row>
    <row r="511" spans="1:30" x14ac:dyDescent="0.25">
      <c r="A511">
        <v>510</v>
      </c>
      <c r="B511" t="s">
        <v>101</v>
      </c>
      <c r="C511" t="s">
        <v>108</v>
      </c>
      <c r="D511" t="s">
        <v>109</v>
      </c>
      <c r="E511" t="s">
        <v>104</v>
      </c>
      <c r="F511" s="48">
        <f>VLOOKUP(A511,'TAZ definitions'!$A$1:$E$1902,2,FALSE)</f>
        <v>0.41406693136698808</v>
      </c>
      <c r="G511" s="48">
        <f>VLOOKUP(A511,'TAZ definitions'!$A$1:$E$1902,4,FALSE)</f>
        <v>0.33382570162481534</v>
      </c>
      <c r="H511" s="44">
        <v>498759</v>
      </c>
      <c r="I511" s="44">
        <v>478722</v>
      </c>
      <c r="J511" s="44">
        <v>63985</v>
      </c>
      <c r="K511" s="44">
        <v>54182</v>
      </c>
      <c r="L511" s="44">
        <v>15391</v>
      </c>
      <c r="M511" s="44">
        <v>0</v>
      </c>
      <c r="N511" s="44">
        <v>1043</v>
      </c>
      <c r="O511" s="44">
        <v>88</v>
      </c>
      <c r="P511" s="44">
        <v>47.473061000000001</v>
      </c>
      <c r="Q511" s="44">
        <v>46.389243999999998</v>
      </c>
      <c r="R511" s="44">
        <v>16.280563000000001</v>
      </c>
      <c r="S511" s="44">
        <v>16.414580999999998</v>
      </c>
      <c r="T511" s="44">
        <v>496707.65625</v>
      </c>
      <c r="U511" s="44">
        <v>62981.371094000002</v>
      </c>
      <c r="V511" s="44">
        <v>13815.275390999999</v>
      </c>
      <c r="W511" s="44">
        <v>945.22741699999995</v>
      </c>
      <c r="X511" s="44">
        <v>0</v>
      </c>
      <c r="Y511" s="44">
        <v>3123.3076329999999</v>
      </c>
      <c r="Z511" s="44">
        <v>159.479084</v>
      </c>
      <c r="AA511" s="44">
        <v>3.1745580000000002</v>
      </c>
      <c r="AB511" s="44">
        <v>0.11390699999999999</v>
      </c>
      <c r="AC511" s="44">
        <v>7.7366000000000004E-2</v>
      </c>
      <c r="AD511" s="44">
        <v>894.89289299999996</v>
      </c>
    </row>
    <row r="512" spans="1:30" x14ac:dyDescent="0.25">
      <c r="A512">
        <v>511</v>
      </c>
      <c r="B512" t="s">
        <v>101</v>
      </c>
      <c r="C512" t="s">
        <v>108</v>
      </c>
      <c r="D512" t="s">
        <v>109</v>
      </c>
      <c r="E512" t="s">
        <v>104</v>
      </c>
      <c r="F512" s="48">
        <f>VLOOKUP(A512,'TAZ definitions'!$A$1:$E$1902,2,FALSE)</f>
        <v>0.44240111034004165</v>
      </c>
      <c r="G512" s="48">
        <f>VLOOKUP(A512,'TAZ definitions'!$A$1:$E$1902,4,FALSE)</f>
        <v>0.28137254901960784</v>
      </c>
      <c r="H512" s="44">
        <v>464954</v>
      </c>
      <c r="I512" s="44">
        <v>444253</v>
      </c>
      <c r="J512" s="44">
        <v>59931</v>
      </c>
      <c r="K512" s="44">
        <v>48360</v>
      </c>
      <c r="L512" s="44">
        <v>15391</v>
      </c>
      <c r="M512" s="44">
        <v>0</v>
      </c>
      <c r="N512" s="44">
        <v>1043</v>
      </c>
      <c r="O512" s="44">
        <v>88</v>
      </c>
      <c r="P512" s="44">
        <v>46.911952999999997</v>
      </c>
      <c r="Q512" s="44">
        <v>49.279800000000002</v>
      </c>
      <c r="R512" s="44">
        <v>15.758018</v>
      </c>
      <c r="S512" s="44">
        <v>16.003353000000001</v>
      </c>
      <c r="T512" s="44">
        <v>462906.53125</v>
      </c>
      <c r="U512" s="44">
        <v>58786.519530999998</v>
      </c>
      <c r="V512" s="44">
        <v>13868.685546999999</v>
      </c>
      <c r="W512" s="44">
        <v>948.54156499999999</v>
      </c>
      <c r="X512" s="44">
        <v>20030.527813000001</v>
      </c>
      <c r="Y512" s="44">
        <v>53420.558796999998</v>
      </c>
      <c r="Z512" s="44">
        <v>3343.7879750000002</v>
      </c>
      <c r="AA512" s="44">
        <v>59.043635999999999</v>
      </c>
      <c r="AB512" s="44">
        <v>1.9380269999999999</v>
      </c>
      <c r="AC512" s="44">
        <v>1.542205</v>
      </c>
      <c r="AD512" s="44">
        <v>17295.947391000002</v>
      </c>
    </row>
    <row r="513" spans="1:30" x14ac:dyDescent="0.25">
      <c r="A513">
        <v>512</v>
      </c>
      <c r="B513" t="s">
        <v>101</v>
      </c>
      <c r="C513" t="s">
        <v>108</v>
      </c>
      <c r="D513" t="s">
        <v>109</v>
      </c>
      <c r="E513" t="s">
        <v>104</v>
      </c>
      <c r="F513" s="48">
        <f>VLOOKUP(A513,'TAZ definitions'!$A$1:$E$1902,2,FALSE)</f>
        <v>0.438180956892468</v>
      </c>
      <c r="G513" s="48">
        <f>VLOOKUP(A513,'TAZ definitions'!$A$1:$E$1902,4,FALSE)</f>
        <v>0.48412698412698413</v>
      </c>
      <c r="H513" s="44">
        <v>452962</v>
      </c>
      <c r="I513" s="44">
        <v>391198</v>
      </c>
      <c r="J513" s="44">
        <v>58170</v>
      </c>
      <c r="K513" s="44">
        <v>42274</v>
      </c>
      <c r="L513" s="44">
        <v>15391</v>
      </c>
      <c r="M513" s="44">
        <v>0</v>
      </c>
      <c r="N513" s="44">
        <v>1043</v>
      </c>
      <c r="O513" s="44">
        <v>156</v>
      </c>
      <c r="P513" s="44">
        <v>47.920448</v>
      </c>
      <c r="Q513" s="44">
        <v>48.400883</v>
      </c>
      <c r="R513" s="44">
        <v>16.273478999999998</v>
      </c>
      <c r="S513" s="44">
        <v>16.322171999999998</v>
      </c>
      <c r="T513" s="44">
        <v>447700.8125</v>
      </c>
      <c r="U513" s="44">
        <v>56815.945312999997</v>
      </c>
      <c r="V513" s="44">
        <v>14079.959961</v>
      </c>
      <c r="W513" s="44">
        <v>967.44335899999999</v>
      </c>
      <c r="X513" s="44">
        <v>14042.454845</v>
      </c>
      <c r="Y513" s="44">
        <v>30730.876683999999</v>
      </c>
      <c r="Z513" s="44">
        <v>1387.9035120000001</v>
      </c>
      <c r="AA513" s="44">
        <v>28.699515000000002</v>
      </c>
      <c r="AB513" s="44">
        <v>1.133718</v>
      </c>
      <c r="AC513" s="44">
        <v>0.71612600000000004</v>
      </c>
      <c r="AD513" s="44">
        <v>8435.101858</v>
      </c>
    </row>
    <row r="514" spans="1:30" x14ac:dyDescent="0.25">
      <c r="A514">
        <v>513</v>
      </c>
      <c r="B514" t="s">
        <v>101</v>
      </c>
      <c r="C514" t="s">
        <v>108</v>
      </c>
      <c r="D514" t="s">
        <v>109</v>
      </c>
      <c r="E514" t="s">
        <v>104</v>
      </c>
      <c r="F514" s="48">
        <f>VLOOKUP(A514,'TAZ definitions'!$A$1:$E$1902,2,FALSE)</f>
        <v>0.5060882800608828</v>
      </c>
      <c r="G514" s="48">
        <f>VLOOKUP(A514,'TAZ definitions'!$A$1:$E$1902,4,FALSE)</f>
        <v>0.49204665959703076</v>
      </c>
      <c r="H514" s="44">
        <v>510520</v>
      </c>
      <c r="I514" s="44">
        <v>440041</v>
      </c>
      <c r="J514" s="44">
        <v>65245</v>
      </c>
      <c r="K514" s="44">
        <v>45843</v>
      </c>
      <c r="L514" s="44">
        <v>15391</v>
      </c>
      <c r="M514" s="44">
        <v>0</v>
      </c>
      <c r="N514" s="44">
        <v>1043</v>
      </c>
      <c r="O514" s="44">
        <v>244</v>
      </c>
      <c r="P514" s="44">
        <v>43.391987</v>
      </c>
      <c r="Q514" s="44">
        <v>48.808228</v>
      </c>
      <c r="R514" s="44">
        <v>15.279393000000001</v>
      </c>
      <c r="S514" s="44">
        <v>15.36318</v>
      </c>
      <c r="T514" s="44">
        <v>503285.15625</v>
      </c>
      <c r="U514" s="44">
        <v>63253.339844000002</v>
      </c>
      <c r="V514" s="44">
        <v>13811.075194999999</v>
      </c>
      <c r="W514" s="44">
        <v>960.98065199999996</v>
      </c>
      <c r="X514" s="44">
        <v>67749.921398000006</v>
      </c>
      <c r="Y514" s="44">
        <v>103328.547786</v>
      </c>
      <c r="Z514" s="44">
        <v>6389.762616</v>
      </c>
      <c r="AA514" s="44">
        <v>111.030992</v>
      </c>
      <c r="AB514" s="44">
        <v>4.4266930000000002</v>
      </c>
      <c r="AC514" s="44">
        <v>3.0895899999999998</v>
      </c>
      <c r="AD514" s="44">
        <v>35100.443910000002</v>
      </c>
    </row>
    <row r="515" spans="1:30" x14ac:dyDescent="0.25">
      <c r="A515">
        <v>514</v>
      </c>
      <c r="B515" t="s">
        <v>101</v>
      </c>
      <c r="C515" t="s">
        <v>108</v>
      </c>
      <c r="D515" t="s">
        <v>109</v>
      </c>
      <c r="E515" t="s">
        <v>104</v>
      </c>
      <c r="F515" s="48">
        <f>VLOOKUP(A515,'TAZ definitions'!$A$1:$E$1902,2,FALSE)</f>
        <v>0.48961156278229451</v>
      </c>
      <c r="G515" s="48">
        <f>VLOOKUP(A515,'TAZ definitions'!$A$1:$E$1902,4,FALSE)</f>
        <v>0.42505592841163309</v>
      </c>
      <c r="H515" s="44">
        <v>499476</v>
      </c>
      <c r="I515" s="44">
        <v>191046</v>
      </c>
      <c r="J515" s="44">
        <v>63914</v>
      </c>
      <c r="K515" s="44">
        <v>21111</v>
      </c>
      <c r="L515" s="44">
        <v>15391</v>
      </c>
      <c r="M515" s="44">
        <v>0</v>
      </c>
      <c r="N515" s="44">
        <v>1043</v>
      </c>
      <c r="O515" s="44">
        <v>88</v>
      </c>
      <c r="P515" s="44">
        <v>50.837158000000002</v>
      </c>
      <c r="Q515" s="44">
        <v>49.749381999999997</v>
      </c>
      <c r="R515" s="44">
        <v>15.857385000000001</v>
      </c>
      <c r="S515" s="44">
        <v>16.046516</v>
      </c>
      <c r="T515" s="44">
        <v>470741.46875</v>
      </c>
      <c r="U515" s="44">
        <v>59926.300780999998</v>
      </c>
      <c r="V515" s="44">
        <v>13957.115234000001</v>
      </c>
      <c r="W515" s="44">
        <v>954.028503</v>
      </c>
      <c r="X515" s="44">
        <v>12660.172914999999</v>
      </c>
      <c r="Y515" s="44">
        <v>29801.814404000001</v>
      </c>
      <c r="Z515" s="44">
        <v>1290.6230880000001</v>
      </c>
      <c r="AA515" s="44">
        <v>27.746766000000001</v>
      </c>
      <c r="AB515" s="44">
        <v>1.109942</v>
      </c>
      <c r="AC515" s="44">
        <v>0.68910199999999999</v>
      </c>
      <c r="AD515" s="44">
        <v>8129.6550589999997</v>
      </c>
    </row>
    <row r="516" spans="1:30" x14ac:dyDescent="0.25">
      <c r="A516">
        <v>515</v>
      </c>
      <c r="B516" t="s">
        <v>101</v>
      </c>
      <c r="C516" t="s">
        <v>108</v>
      </c>
      <c r="D516" t="s">
        <v>109</v>
      </c>
      <c r="E516" t="s">
        <v>104</v>
      </c>
      <c r="F516" s="48">
        <f>VLOOKUP(A516,'TAZ definitions'!$A$1:$E$1902,2,FALSE)</f>
        <v>0.46054667354306345</v>
      </c>
      <c r="G516" s="48">
        <f>VLOOKUP(A516,'TAZ definitions'!$A$1:$E$1902,4,FALSE)</f>
        <v>0.4252136752136752</v>
      </c>
      <c r="H516" s="44">
        <v>430075</v>
      </c>
      <c r="I516" s="44">
        <v>296059</v>
      </c>
      <c r="J516" s="44">
        <v>55642</v>
      </c>
      <c r="K516" s="44">
        <v>31358</v>
      </c>
      <c r="L516" s="44">
        <v>15391</v>
      </c>
      <c r="M516" s="44">
        <v>0</v>
      </c>
      <c r="N516" s="44">
        <v>1043</v>
      </c>
      <c r="O516" s="44">
        <v>88</v>
      </c>
      <c r="P516" s="44">
        <v>49.304324999999999</v>
      </c>
      <c r="Q516" s="44">
        <v>48.981819000000002</v>
      </c>
      <c r="R516" s="44">
        <v>16.130521999999999</v>
      </c>
      <c r="S516" s="44">
        <v>15.884380999999999</v>
      </c>
      <c r="T516" s="44">
        <v>418046.28125</v>
      </c>
      <c r="U516" s="44">
        <v>53462.367187999997</v>
      </c>
      <c r="V516" s="44">
        <v>14009.567383</v>
      </c>
      <c r="W516" s="44">
        <v>957.283142</v>
      </c>
      <c r="X516" s="44">
        <v>62150.592339000003</v>
      </c>
      <c r="Y516" s="44">
        <v>120117.127035</v>
      </c>
      <c r="Z516" s="44">
        <v>7389.6530970000003</v>
      </c>
      <c r="AA516" s="44">
        <v>129.344425</v>
      </c>
      <c r="AB516" s="44">
        <v>4.6412589999999998</v>
      </c>
      <c r="AC516" s="44">
        <v>3.4907330000000001</v>
      </c>
      <c r="AD516" s="44">
        <v>39405.647981000002</v>
      </c>
    </row>
    <row r="517" spans="1:30" x14ac:dyDescent="0.25">
      <c r="A517">
        <v>516</v>
      </c>
      <c r="B517" t="s">
        <v>101</v>
      </c>
      <c r="C517" t="s">
        <v>108</v>
      </c>
      <c r="D517" t="s">
        <v>109</v>
      </c>
      <c r="E517" t="s">
        <v>104</v>
      </c>
      <c r="F517" s="48">
        <f>VLOOKUP(A517,'TAZ definitions'!$A$1:$E$1902,2,FALSE)</f>
        <v>0.40669577874818047</v>
      </c>
      <c r="G517" s="48">
        <f>VLOOKUP(A517,'TAZ definitions'!$A$1:$E$1902,4,FALSE)</f>
        <v>0.52745424292845255</v>
      </c>
      <c r="H517" s="44">
        <v>397579</v>
      </c>
      <c r="I517" s="44">
        <v>304953</v>
      </c>
      <c r="J517" s="44">
        <v>53626</v>
      </c>
      <c r="K517" s="44">
        <v>32165</v>
      </c>
      <c r="L517" s="44">
        <v>15391</v>
      </c>
      <c r="M517" s="44">
        <v>0</v>
      </c>
      <c r="N517" s="44">
        <v>1043</v>
      </c>
      <c r="O517" s="44">
        <v>244</v>
      </c>
      <c r="P517" s="44">
        <v>48.067340999999999</v>
      </c>
      <c r="Q517" s="44">
        <v>50.680840000000003</v>
      </c>
      <c r="R517" s="44">
        <v>16.161985000000001</v>
      </c>
      <c r="S517" s="44">
        <v>15.959339</v>
      </c>
      <c r="T517" s="44">
        <v>388959.5625</v>
      </c>
      <c r="U517" s="44">
        <v>51628.914062999997</v>
      </c>
      <c r="V517" s="44">
        <v>13958.767578000001</v>
      </c>
      <c r="W517" s="44">
        <v>968.64782700000001</v>
      </c>
      <c r="X517" s="44">
        <v>30620.990111999999</v>
      </c>
      <c r="Y517" s="44">
        <v>68783.129300999994</v>
      </c>
      <c r="Z517" s="44">
        <v>3734.9965440000001</v>
      </c>
      <c r="AA517" s="44">
        <v>70.400711000000001</v>
      </c>
      <c r="AB517" s="44">
        <v>2.4594819999999999</v>
      </c>
      <c r="AC517" s="44">
        <v>1.812362</v>
      </c>
      <c r="AD517" s="44">
        <v>20628.057003000002</v>
      </c>
    </row>
    <row r="518" spans="1:30" x14ac:dyDescent="0.25">
      <c r="A518">
        <v>517</v>
      </c>
      <c r="B518" t="s">
        <v>101</v>
      </c>
      <c r="C518" t="s">
        <v>108</v>
      </c>
      <c r="D518" t="s">
        <v>109</v>
      </c>
      <c r="E518" t="s">
        <v>104</v>
      </c>
      <c r="F518" s="48">
        <f>VLOOKUP(A518,'TAZ definitions'!$A$1:$E$1902,2,FALSE)</f>
        <v>0.52750809061488668</v>
      </c>
      <c r="G518" s="48">
        <f>VLOOKUP(A518,'TAZ definitions'!$A$1:$E$1902,4,FALSE)</f>
        <v>0.61467889908256879</v>
      </c>
      <c r="H518" s="44">
        <v>465502</v>
      </c>
      <c r="I518" s="44">
        <v>309091</v>
      </c>
      <c r="J518" s="44">
        <v>59468</v>
      </c>
      <c r="K518" s="44">
        <v>34565</v>
      </c>
      <c r="L518" s="44">
        <v>15391</v>
      </c>
      <c r="M518" s="44">
        <v>0</v>
      </c>
      <c r="N518" s="44">
        <v>1043</v>
      </c>
      <c r="O518" s="44">
        <v>244</v>
      </c>
      <c r="P518" s="44">
        <v>40.462905999999997</v>
      </c>
      <c r="Q518" s="44">
        <v>41.983989999999999</v>
      </c>
      <c r="R518" s="44">
        <v>14.438516</v>
      </c>
      <c r="S518" s="44">
        <v>14.590881</v>
      </c>
      <c r="T518" s="44">
        <v>448727.5625</v>
      </c>
      <c r="U518" s="44">
        <v>56797.257812999997</v>
      </c>
      <c r="V518" s="44">
        <v>13740.379883</v>
      </c>
      <c r="W518" s="44">
        <v>957.310608</v>
      </c>
      <c r="X518" s="44">
        <v>3433.049927</v>
      </c>
      <c r="Y518" s="44">
        <v>11998.431578</v>
      </c>
      <c r="Z518" s="44">
        <v>725.59584600000005</v>
      </c>
      <c r="AA518" s="44">
        <v>14.029427999999999</v>
      </c>
      <c r="AB518" s="44">
        <v>0.39308900000000002</v>
      </c>
      <c r="AC518" s="44">
        <v>0.34936200000000001</v>
      </c>
      <c r="AD518" s="44">
        <v>3869.9145960000001</v>
      </c>
    </row>
    <row r="519" spans="1:30" x14ac:dyDescent="0.25">
      <c r="A519">
        <v>518</v>
      </c>
      <c r="B519" t="s">
        <v>101</v>
      </c>
      <c r="C519" t="s">
        <v>108</v>
      </c>
      <c r="D519" t="s">
        <v>109</v>
      </c>
      <c r="E519" t="s">
        <v>104</v>
      </c>
      <c r="F519" s="48">
        <f>VLOOKUP(A519,'TAZ definitions'!$A$1:$E$1902,2,FALSE)</f>
        <v>0.44845567589249902</v>
      </c>
      <c r="G519" s="48">
        <f>VLOOKUP(A519,'TAZ definitions'!$A$1:$E$1902,4,FALSE)</f>
        <v>0.42342342342342343</v>
      </c>
      <c r="H519" s="44">
        <v>420757</v>
      </c>
      <c r="I519" s="44">
        <v>164266</v>
      </c>
      <c r="J519" s="44">
        <v>56723</v>
      </c>
      <c r="K519" s="44">
        <v>18346</v>
      </c>
      <c r="L519" s="44">
        <v>15391</v>
      </c>
      <c r="M519" s="44">
        <v>0</v>
      </c>
      <c r="N519" s="44">
        <v>1043</v>
      </c>
      <c r="O519" s="44">
        <v>88</v>
      </c>
      <c r="P519" s="44">
        <v>49.474682000000001</v>
      </c>
      <c r="Q519" s="44">
        <v>47.689940999999997</v>
      </c>
      <c r="R519" s="44">
        <v>15.237866</v>
      </c>
      <c r="S519" s="44">
        <v>15.181146</v>
      </c>
      <c r="T519" s="44">
        <v>400285.625</v>
      </c>
      <c r="U519" s="44">
        <v>53660.007812999997</v>
      </c>
      <c r="V519" s="44">
        <v>14162.595703000001</v>
      </c>
      <c r="W519" s="44">
        <v>966.77844200000004</v>
      </c>
      <c r="X519" s="44">
        <v>7164.4612820000002</v>
      </c>
      <c r="Y519" s="44">
        <v>38218.384153999999</v>
      </c>
      <c r="Z519" s="44">
        <v>2080.4252139999999</v>
      </c>
      <c r="AA519" s="44">
        <v>39.764504000000002</v>
      </c>
      <c r="AB519" s="44">
        <v>1.2704359999999999</v>
      </c>
      <c r="AC519" s="44">
        <v>0.99351100000000003</v>
      </c>
      <c r="AD519" s="44">
        <v>11269.451367</v>
      </c>
    </row>
    <row r="520" spans="1:30" x14ac:dyDescent="0.25">
      <c r="A520">
        <v>519</v>
      </c>
      <c r="B520" t="s">
        <v>101</v>
      </c>
      <c r="C520" t="s">
        <v>108</v>
      </c>
      <c r="D520" t="s">
        <v>109</v>
      </c>
      <c r="E520" t="s">
        <v>104</v>
      </c>
      <c r="F520" s="48">
        <f>VLOOKUP(A520,'TAZ definitions'!$A$1:$E$1902,2,FALSE)</f>
        <v>0.36597252990695611</v>
      </c>
      <c r="G520" s="48">
        <f>VLOOKUP(A520,'TAZ definitions'!$A$1:$E$1902,4,FALSE)</f>
        <v>0.57716701902748413</v>
      </c>
      <c r="H520" s="44">
        <v>425735</v>
      </c>
      <c r="I520" s="44">
        <v>55160</v>
      </c>
      <c r="J520" s="44">
        <v>57469</v>
      </c>
      <c r="K520" s="44">
        <v>8995</v>
      </c>
      <c r="L520" s="44">
        <v>15391</v>
      </c>
      <c r="M520" s="44">
        <v>0</v>
      </c>
      <c r="N520" s="44">
        <v>1043</v>
      </c>
      <c r="O520" s="44">
        <v>88</v>
      </c>
      <c r="P520" s="44">
        <v>54.68018</v>
      </c>
      <c r="Q520" s="44">
        <v>52.409412000000003</v>
      </c>
      <c r="R520" s="44">
        <v>16.757636999999999</v>
      </c>
      <c r="S520" s="44">
        <v>16.800830999999999</v>
      </c>
      <c r="T520" s="44">
        <v>395827.0625</v>
      </c>
      <c r="U520" s="44">
        <v>53556.816405999998</v>
      </c>
      <c r="V520" s="44">
        <v>14148.841796999999</v>
      </c>
      <c r="W520" s="44">
        <v>965.92492700000003</v>
      </c>
      <c r="X520" s="44">
        <v>35770.302975999999</v>
      </c>
      <c r="Y520" s="44">
        <v>71920.423750999995</v>
      </c>
      <c r="Z520" s="44">
        <v>4171.9714480000002</v>
      </c>
      <c r="AA520" s="44">
        <v>77.310044000000005</v>
      </c>
      <c r="AB520" s="44">
        <v>2.646649</v>
      </c>
      <c r="AC520" s="44">
        <v>1.9769080000000001</v>
      </c>
      <c r="AD520" s="44">
        <v>22468.599025</v>
      </c>
    </row>
    <row r="521" spans="1:30" x14ac:dyDescent="0.25">
      <c r="A521">
        <v>520</v>
      </c>
      <c r="B521" t="s">
        <v>101</v>
      </c>
      <c r="C521" t="s">
        <v>108</v>
      </c>
      <c r="D521" t="s">
        <v>110</v>
      </c>
      <c r="E521" t="s">
        <v>104</v>
      </c>
      <c r="F521" s="48">
        <f>VLOOKUP(A521,'TAZ definitions'!$A$1:$E$1902,2,FALSE)</f>
        <v>0.35804701627486435</v>
      </c>
      <c r="G521" s="48">
        <f>VLOOKUP(A521,'TAZ definitions'!$A$1:$E$1902,4,FALSE)</f>
        <v>0.29899497487437188</v>
      </c>
      <c r="H521" s="44">
        <v>314052</v>
      </c>
      <c r="I521" s="44">
        <v>167261</v>
      </c>
      <c r="J521" s="44">
        <v>54538</v>
      </c>
      <c r="K521" s="44">
        <v>18235</v>
      </c>
      <c r="L521" s="44">
        <v>15391</v>
      </c>
      <c r="M521" s="44">
        <v>0</v>
      </c>
      <c r="N521" s="44">
        <v>1043</v>
      </c>
      <c r="O521" s="44">
        <v>0</v>
      </c>
      <c r="P521" s="44">
        <v>54.603988999999999</v>
      </c>
      <c r="Q521" s="44">
        <v>61.969830000000002</v>
      </c>
      <c r="R521" s="44">
        <v>19.278105</v>
      </c>
      <c r="S521" s="44">
        <v>19.572925999999999</v>
      </c>
      <c r="T521" s="44">
        <v>303147.25</v>
      </c>
      <c r="U521" s="44">
        <v>51841.140625</v>
      </c>
      <c r="V521" s="44">
        <v>14247.641602</v>
      </c>
      <c r="W521" s="44">
        <v>965.51818800000001</v>
      </c>
      <c r="X521" s="44">
        <v>44800.335917999997</v>
      </c>
      <c r="Y521" s="44">
        <v>92208.596716999993</v>
      </c>
      <c r="Z521" s="44">
        <v>4024.9583750000002</v>
      </c>
      <c r="AA521" s="44">
        <v>84.826849999999993</v>
      </c>
      <c r="AB521" s="44">
        <v>3.68207</v>
      </c>
      <c r="AC521" s="44">
        <v>2.1693060000000002</v>
      </c>
      <c r="AD521" s="44">
        <v>25531.711108</v>
      </c>
    </row>
    <row r="522" spans="1:30" x14ac:dyDescent="0.25">
      <c r="A522">
        <v>521</v>
      </c>
      <c r="B522" t="s">
        <v>101</v>
      </c>
      <c r="C522" t="s">
        <v>108</v>
      </c>
      <c r="D522" t="s">
        <v>110</v>
      </c>
      <c r="E522" t="s">
        <v>104</v>
      </c>
      <c r="F522" s="48">
        <f>VLOOKUP(A522,'TAZ definitions'!$A$1:$E$1902,2,FALSE)</f>
        <v>0.57242864835756602</v>
      </c>
      <c r="G522" s="48">
        <f>VLOOKUP(A522,'TAZ definitions'!$A$1:$E$1902,4,FALSE)</f>
        <v>0.53672316384180796</v>
      </c>
      <c r="H522" s="44">
        <v>361559</v>
      </c>
      <c r="I522" s="44">
        <v>408455</v>
      </c>
      <c r="J522" s="44">
        <v>54071</v>
      </c>
      <c r="K522" s="44">
        <v>41773</v>
      </c>
      <c r="L522" s="44">
        <v>15391</v>
      </c>
      <c r="M522" s="44">
        <v>0</v>
      </c>
      <c r="N522" s="44">
        <v>1043</v>
      </c>
      <c r="O522" s="44">
        <v>88</v>
      </c>
      <c r="P522" s="44">
        <v>45.466681999999999</v>
      </c>
      <c r="Q522" s="44">
        <v>47.133544999999998</v>
      </c>
      <c r="R522" s="44">
        <v>18.013739000000001</v>
      </c>
      <c r="S522" s="44">
        <v>18.110673999999999</v>
      </c>
      <c r="T522" s="44">
        <v>365343.8125</v>
      </c>
      <c r="U522" s="44">
        <v>53078.476562999997</v>
      </c>
      <c r="V522" s="44">
        <v>14148.851563</v>
      </c>
      <c r="W522" s="44">
        <v>965.92559800000004</v>
      </c>
      <c r="X522" s="44">
        <v>35452.316829000003</v>
      </c>
      <c r="Y522" s="44">
        <v>50812.473389999999</v>
      </c>
      <c r="Z522" s="44">
        <v>2604.7979730000002</v>
      </c>
      <c r="AA522" s="44">
        <v>51.754192000000003</v>
      </c>
      <c r="AB522" s="44">
        <v>2.2805279999999999</v>
      </c>
      <c r="AC522" s="44">
        <v>1.3887039999999999</v>
      </c>
      <c r="AD522" s="44">
        <v>16186.175197</v>
      </c>
    </row>
    <row r="523" spans="1:30" x14ac:dyDescent="0.25">
      <c r="A523">
        <v>522</v>
      </c>
      <c r="B523" t="s">
        <v>101</v>
      </c>
      <c r="C523" t="s">
        <v>108</v>
      </c>
      <c r="D523" t="s">
        <v>110</v>
      </c>
      <c r="E523" t="s">
        <v>104</v>
      </c>
      <c r="F523" s="48">
        <f>VLOOKUP(A523,'TAZ definitions'!$A$1:$E$1902,2,FALSE)</f>
        <v>0.52668845315904145</v>
      </c>
      <c r="G523" s="48">
        <f>VLOOKUP(A523,'TAZ definitions'!$A$1:$E$1902,4,FALSE)</f>
        <v>0.57834394904458597</v>
      </c>
      <c r="H523" s="44">
        <v>323728</v>
      </c>
      <c r="I523" s="44">
        <v>531404</v>
      </c>
      <c r="J523" s="44">
        <v>48650</v>
      </c>
      <c r="K523" s="44">
        <v>59346</v>
      </c>
      <c r="L523" s="44">
        <v>15391</v>
      </c>
      <c r="M523" s="44">
        <v>15391</v>
      </c>
      <c r="N523" s="44">
        <v>1043</v>
      </c>
      <c r="O523" s="44">
        <v>450</v>
      </c>
      <c r="P523" s="44">
        <v>44.896541999999997</v>
      </c>
      <c r="Q523" s="44">
        <v>46.578685999999998</v>
      </c>
      <c r="R523" s="44">
        <v>17.121044000000001</v>
      </c>
      <c r="S523" s="44">
        <v>17.120752</v>
      </c>
      <c r="T523" s="44">
        <v>341906.65625</v>
      </c>
      <c r="U523" s="44">
        <v>49586.261719000002</v>
      </c>
      <c r="V523" s="44">
        <v>15390.999023</v>
      </c>
      <c r="W523" s="44">
        <v>991.09228499999995</v>
      </c>
      <c r="X523" s="44">
        <v>74300.737961999999</v>
      </c>
      <c r="Y523" s="44">
        <v>93556.338419000007</v>
      </c>
      <c r="Z523" s="44">
        <v>4883.3850560000001</v>
      </c>
      <c r="AA523" s="44">
        <v>95.657476000000003</v>
      </c>
      <c r="AB523" s="44">
        <v>4.071377</v>
      </c>
      <c r="AC523" s="44">
        <v>2.5319609999999999</v>
      </c>
      <c r="AD523" s="44">
        <v>29549.539553999999</v>
      </c>
    </row>
    <row r="524" spans="1:30" x14ac:dyDescent="0.25">
      <c r="A524">
        <v>523</v>
      </c>
      <c r="B524" t="s">
        <v>101</v>
      </c>
      <c r="C524" t="s">
        <v>108</v>
      </c>
      <c r="D524" t="s">
        <v>110</v>
      </c>
      <c r="E524" t="s">
        <v>104</v>
      </c>
      <c r="F524" s="48">
        <f>VLOOKUP(A524,'TAZ definitions'!$A$1:$E$1902,2,FALSE)</f>
        <v>0.59185750636132317</v>
      </c>
      <c r="G524" s="48">
        <f>VLOOKUP(A524,'TAZ definitions'!$A$1:$E$1902,4,FALSE)</f>
        <v>0.45671641791044776</v>
      </c>
      <c r="H524" s="44">
        <v>358911</v>
      </c>
      <c r="I524" s="44">
        <v>603226</v>
      </c>
      <c r="J524" s="44">
        <v>50371</v>
      </c>
      <c r="K524" s="44">
        <v>66859</v>
      </c>
      <c r="L524" s="44">
        <v>15391</v>
      </c>
      <c r="M524" s="44">
        <v>15391</v>
      </c>
      <c r="N524" s="44">
        <v>1043</v>
      </c>
      <c r="O524" s="44">
        <v>88</v>
      </c>
      <c r="P524" s="44">
        <v>45.497875000000001</v>
      </c>
      <c r="Q524" s="44">
        <v>46.061874000000003</v>
      </c>
      <c r="R524" s="44">
        <v>16.721703999999999</v>
      </c>
      <c r="S524" s="44">
        <v>16.730345</v>
      </c>
      <c r="T524" s="44">
        <v>380233.03125</v>
      </c>
      <c r="U524" s="44">
        <v>51809.953125</v>
      </c>
      <c r="V524" s="44">
        <v>15391</v>
      </c>
      <c r="W524" s="44">
        <v>959.65448000000004</v>
      </c>
      <c r="X524" s="44">
        <v>27048.257815000001</v>
      </c>
      <c r="Y524" s="44">
        <v>41532.668931</v>
      </c>
      <c r="Z524" s="44">
        <v>2726.496893</v>
      </c>
      <c r="AA524" s="44">
        <v>45.871777999999999</v>
      </c>
      <c r="AB524" s="44">
        <v>1.570573</v>
      </c>
      <c r="AC524" s="44">
        <v>1.211849</v>
      </c>
      <c r="AD524" s="44">
        <v>13639.525274</v>
      </c>
    </row>
    <row r="525" spans="1:30" x14ac:dyDescent="0.25">
      <c r="A525">
        <v>524</v>
      </c>
      <c r="B525" t="s">
        <v>101</v>
      </c>
      <c r="C525" t="s">
        <v>108</v>
      </c>
      <c r="D525" t="s">
        <v>110</v>
      </c>
      <c r="E525" t="s">
        <v>104</v>
      </c>
      <c r="F525" s="48">
        <f>VLOOKUP(A525,'TAZ definitions'!$A$1:$E$1902,2,FALSE)</f>
        <v>0.65095927297206324</v>
      </c>
      <c r="G525" s="48">
        <f>VLOOKUP(A525,'TAZ definitions'!$A$1:$E$1902,4,FALSE)</f>
        <v>0.42058823529411765</v>
      </c>
      <c r="H525" s="44">
        <v>307524</v>
      </c>
      <c r="I525" s="44">
        <v>753019</v>
      </c>
      <c r="J525" s="44">
        <v>47268</v>
      </c>
      <c r="K525" s="44">
        <v>77864</v>
      </c>
      <c r="L525" s="44">
        <v>15391</v>
      </c>
      <c r="M525" s="44">
        <v>28258</v>
      </c>
      <c r="N525" s="44">
        <v>1043</v>
      </c>
      <c r="O525" s="44">
        <v>788</v>
      </c>
      <c r="P525" s="44">
        <v>43.181640999999999</v>
      </c>
      <c r="Q525" s="44">
        <v>42.773457000000001</v>
      </c>
      <c r="R525" s="44">
        <v>17.40485</v>
      </c>
      <c r="S525" s="44">
        <v>17.311313999999999</v>
      </c>
      <c r="T525" s="44">
        <v>347449</v>
      </c>
      <c r="U525" s="44">
        <v>50009.996094000002</v>
      </c>
      <c r="V525" s="44">
        <v>16544.134765999999</v>
      </c>
      <c r="W525" s="44">
        <v>1020.147156</v>
      </c>
      <c r="X525" s="44">
        <v>93404.962887999995</v>
      </c>
      <c r="Y525" s="44">
        <v>179533.473513</v>
      </c>
      <c r="Z525" s="44">
        <v>10012.839935</v>
      </c>
      <c r="AA525" s="44">
        <v>186.93803299999999</v>
      </c>
      <c r="AB525" s="44">
        <v>7.4506550000000002</v>
      </c>
      <c r="AC525" s="44">
        <v>5.0801679999999996</v>
      </c>
      <c r="AD525" s="44">
        <v>58210.030242000001</v>
      </c>
    </row>
    <row r="526" spans="1:30" x14ac:dyDescent="0.25">
      <c r="A526">
        <v>525</v>
      </c>
      <c r="B526" t="s">
        <v>101</v>
      </c>
      <c r="C526" t="s">
        <v>108</v>
      </c>
      <c r="D526" t="s">
        <v>110</v>
      </c>
      <c r="E526" t="s">
        <v>104</v>
      </c>
      <c r="F526" s="48">
        <f>VLOOKUP(A526,'TAZ definitions'!$A$1:$E$1902,2,FALSE)</f>
        <v>0.53163580246913578</v>
      </c>
      <c r="G526" s="48">
        <f>VLOOKUP(A526,'TAZ definitions'!$A$1:$E$1902,4,FALSE)</f>
        <v>0.34050179211469533</v>
      </c>
      <c r="H526" s="44">
        <v>401154</v>
      </c>
      <c r="I526" s="44">
        <v>779639</v>
      </c>
      <c r="J526" s="44">
        <v>53224</v>
      </c>
      <c r="K526" s="44">
        <v>81534</v>
      </c>
      <c r="L526" s="44">
        <v>15391</v>
      </c>
      <c r="M526" s="44">
        <v>35468</v>
      </c>
      <c r="N526" s="44">
        <v>1043</v>
      </c>
      <c r="O526" s="44">
        <v>788</v>
      </c>
      <c r="P526" s="44">
        <v>40.276482000000001</v>
      </c>
      <c r="Q526" s="44">
        <v>40.805996</v>
      </c>
      <c r="R526" s="44">
        <v>16.831990999999999</v>
      </c>
      <c r="S526" s="44">
        <v>16.965644999999999</v>
      </c>
      <c r="T526" s="44">
        <v>441177.46875</v>
      </c>
      <c r="U526" s="44">
        <v>56217.6875</v>
      </c>
      <c r="V526" s="44">
        <v>17514.072265999999</v>
      </c>
      <c r="W526" s="44">
        <v>1016.034668</v>
      </c>
      <c r="X526" s="44">
        <v>74640.822174000001</v>
      </c>
      <c r="Y526" s="44">
        <v>120131.74253600001</v>
      </c>
      <c r="Z526" s="44">
        <v>8098.759129</v>
      </c>
      <c r="AA526" s="44">
        <v>137.19300699999999</v>
      </c>
      <c r="AB526" s="44">
        <v>4.7530270000000003</v>
      </c>
      <c r="AC526" s="44">
        <v>3.766969</v>
      </c>
      <c r="AD526" s="44">
        <v>41984.363513999997</v>
      </c>
    </row>
    <row r="527" spans="1:30" x14ac:dyDescent="0.25">
      <c r="A527">
        <v>526</v>
      </c>
      <c r="B527" t="s">
        <v>101</v>
      </c>
      <c r="C527" t="s">
        <v>108</v>
      </c>
      <c r="D527" t="s">
        <v>110</v>
      </c>
      <c r="E527" t="s">
        <v>104</v>
      </c>
      <c r="F527" s="48">
        <f>VLOOKUP(A527,'TAZ definitions'!$A$1:$E$1902,2,FALSE)</f>
        <v>0.45026178010471202</v>
      </c>
      <c r="G527" s="48">
        <f>VLOOKUP(A527,'TAZ definitions'!$A$1:$E$1902,4,FALSE)</f>
        <v>0.37446808510638296</v>
      </c>
      <c r="H527" s="44">
        <v>372138</v>
      </c>
      <c r="I527" s="44">
        <v>797296</v>
      </c>
      <c r="J527" s="44">
        <v>50707</v>
      </c>
      <c r="K527" s="44">
        <v>85567</v>
      </c>
      <c r="L527" s="44">
        <v>15391</v>
      </c>
      <c r="M527" s="44">
        <v>35468</v>
      </c>
      <c r="N527" s="44">
        <v>1043</v>
      </c>
      <c r="O527" s="44">
        <v>700</v>
      </c>
      <c r="P527" s="44">
        <v>39.852443999999998</v>
      </c>
      <c r="Q527" s="44">
        <v>41.345222</v>
      </c>
      <c r="R527" s="44">
        <v>17.706032</v>
      </c>
      <c r="S527" s="44">
        <v>17.630113999999999</v>
      </c>
      <c r="T527" s="44">
        <v>417097.71875</v>
      </c>
      <c r="U527" s="44">
        <v>54393.386719000002</v>
      </c>
      <c r="V527" s="44">
        <v>17514.109375</v>
      </c>
      <c r="W527" s="44">
        <v>1006.728333</v>
      </c>
      <c r="X527" s="44">
        <v>28979.583934999999</v>
      </c>
      <c r="Y527" s="44">
        <v>47418.155208999997</v>
      </c>
      <c r="Z527" s="44">
        <v>3579.170595</v>
      </c>
      <c r="AA527" s="44">
        <v>55.442126000000002</v>
      </c>
      <c r="AB527" s="44">
        <v>1.723014</v>
      </c>
      <c r="AC527" s="44">
        <v>1.6025689999999999</v>
      </c>
      <c r="AD527" s="44">
        <v>17388.356618000002</v>
      </c>
    </row>
    <row r="528" spans="1:30" x14ac:dyDescent="0.25">
      <c r="A528">
        <v>527</v>
      </c>
      <c r="B528" t="s">
        <v>101</v>
      </c>
      <c r="C528" t="s">
        <v>108</v>
      </c>
      <c r="D528" t="s">
        <v>110</v>
      </c>
      <c r="E528" t="s">
        <v>104</v>
      </c>
      <c r="F528" s="48">
        <f>VLOOKUP(A528,'TAZ definitions'!$A$1:$E$1902,2,FALSE)</f>
        <v>0.58333333333333337</v>
      </c>
      <c r="G528" s="48">
        <f>VLOOKUP(A528,'TAZ definitions'!$A$1:$E$1902,4,FALSE)</f>
        <v>0</v>
      </c>
      <c r="H528" s="44">
        <v>309475</v>
      </c>
      <c r="I528" s="44">
        <v>922834</v>
      </c>
      <c r="J528" s="44">
        <v>47424</v>
      </c>
      <c r="K528" s="44">
        <v>102492</v>
      </c>
      <c r="L528" s="44">
        <v>15391</v>
      </c>
      <c r="M528" s="44">
        <v>95240</v>
      </c>
      <c r="N528" s="44">
        <v>2383</v>
      </c>
      <c r="O528" s="44">
        <v>1195</v>
      </c>
      <c r="P528" s="44">
        <v>33.81279</v>
      </c>
      <c r="Q528" s="44">
        <v>35.171154000000001</v>
      </c>
      <c r="R528" s="44">
        <v>23.214290999999999</v>
      </c>
      <c r="S528" s="44">
        <v>23.565518999999998</v>
      </c>
      <c r="T528" s="44">
        <v>374170.84375</v>
      </c>
      <c r="U528" s="44">
        <v>53232.460937999997</v>
      </c>
      <c r="V528" s="44">
        <v>23813.308593999998</v>
      </c>
      <c r="W528" s="44">
        <v>2257.6921390000002</v>
      </c>
      <c r="X528" s="44">
        <v>149801.82184799999</v>
      </c>
      <c r="Y528" s="44">
        <v>221633.02751399999</v>
      </c>
      <c r="Z528" s="44">
        <v>20906.475506999999</v>
      </c>
      <c r="AA528" s="44">
        <v>268.679665</v>
      </c>
      <c r="AB528" s="44">
        <v>9.4860179999999996</v>
      </c>
      <c r="AC528" s="44">
        <v>7.9822319999999998</v>
      </c>
      <c r="AD528" s="44">
        <v>87600.115711000006</v>
      </c>
    </row>
    <row r="529" spans="1:30" x14ac:dyDescent="0.25">
      <c r="A529">
        <v>528</v>
      </c>
      <c r="B529" t="s">
        <v>101</v>
      </c>
      <c r="C529" t="s">
        <v>108</v>
      </c>
      <c r="D529" t="s">
        <v>110</v>
      </c>
      <c r="E529" t="s">
        <v>104</v>
      </c>
      <c r="F529" s="48">
        <f>VLOOKUP(A529,'TAZ definitions'!$A$1:$E$1902,2,FALSE)</f>
        <v>0</v>
      </c>
      <c r="G529" s="48">
        <f>VLOOKUP(A529,'TAZ definitions'!$A$1:$E$1902,4,FALSE)</f>
        <v>0</v>
      </c>
      <c r="H529" s="44">
        <v>283231</v>
      </c>
      <c r="I529" s="44">
        <v>853117</v>
      </c>
      <c r="J529" s="44">
        <v>44685</v>
      </c>
      <c r="K529" s="44">
        <v>92635</v>
      </c>
      <c r="L529" s="44">
        <v>15391</v>
      </c>
      <c r="M529" s="44">
        <v>51207</v>
      </c>
      <c r="N529" s="44">
        <v>2383</v>
      </c>
      <c r="O529" s="44">
        <v>1195</v>
      </c>
      <c r="P529" s="44">
        <v>44.702801000000001</v>
      </c>
      <c r="Q529" s="44">
        <v>44.820259</v>
      </c>
      <c r="R529" s="44">
        <v>29.371221999999999</v>
      </c>
      <c r="S529" s="44">
        <v>29.7789</v>
      </c>
      <c r="T529" s="44">
        <v>352850.09375</v>
      </c>
      <c r="U529" s="44">
        <v>50542.726562999997</v>
      </c>
      <c r="V529" s="44">
        <v>19766.398438</v>
      </c>
      <c r="W529" s="44">
        <v>2237.8701169999999</v>
      </c>
      <c r="X529" s="44">
        <v>70176.50576</v>
      </c>
      <c r="Y529" s="44">
        <v>244936.888508</v>
      </c>
      <c r="Z529" s="44">
        <v>11693.655726999999</v>
      </c>
      <c r="AA529" s="44">
        <v>228.831355</v>
      </c>
      <c r="AB529" s="44">
        <v>10.135619999999999</v>
      </c>
      <c r="AC529" s="44">
        <v>5.9559639999999998</v>
      </c>
      <c r="AD529" s="44">
        <v>70761.686872000006</v>
      </c>
    </row>
    <row r="530" spans="1:30" x14ac:dyDescent="0.25">
      <c r="A530">
        <v>529</v>
      </c>
      <c r="B530" t="s">
        <v>101</v>
      </c>
      <c r="C530" t="s">
        <v>108</v>
      </c>
      <c r="D530" t="s">
        <v>110</v>
      </c>
      <c r="E530" t="s">
        <v>104</v>
      </c>
      <c r="F530" s="48">
        <f>VLOOKUP(A530,'TAZ definitions'!$A$1:$E$1902,2,FALSE)</f>
        <v>0.37395659432387313</v>
      </c>
      <c r="G530" s="48">
        <f>VLOOKUP(A530,'TAZ definitions'!$A$1:$E$1902,4,FALSE)</f>
        <v>0.32971800433839482</v>
      </c>
      <c r="H530" s="44">
        <v>301254</v>
      </c>
      <c r="I530" s="44">
        <v>246687</v>
      </c>
      <c r="J530" s="44">
        <v>54679</v>
      </c>
      <c r="K530" s="44">
        <v>23835</v>
      </c>
      <c r="L530" s="44">
        <v>15391</v>
      </c>
      <c r="M530" s="44">
        <v>0</v>
      </c>
      <c r="N530" s="44">
        <v>1043</v>
      </c>
      <c r="O530" s="44">
        <v>0</v>
      </c>
      <c r="P530" s="44">
        <v>53.070231999999997</v>
      </c>
      <c r="Q530" s="44">
        <v>54.756641000000002</v>
      </c>
      <c r="R530" s="44">
        <v>17.666481000000001</v>
      </c>
      <c r="S530" s="44">
        <v>17.862404000000002</v>
      </c>
      <c r="T530" s="44">
        <v>296866.84375</v>
      </c>
      <c r="U530" s="44">
        <v>52199.144530999998</v>
      </c>
      <c r="V530" s="44">
        <v>14153.564453000001</v>
      </c>
      <c r="W530" s="44">
        <v>959.14288299999998</v>
      </c>
      <c r="X530" s="44">
        <v>171038.213387</v>
      </c>
      <c r="Y530" s="44">
        <v>268621.59495200001</v>
      </c>
      <c r="Z530" s="44">
        <v>11511.539717</v>
      </c>
      <c r="AA530" s="44">
        <v>240.871747</v>
      </c>
      <c r="AB530" s="44">
        <v>10.084235</v>
      </c>
      <c r="AC530" s="44">
        <v>6.1459159999999997</v>
      </c>
      <c r="AD530" s="44">
        <v>71253.596323999998</v>
      </c>
    </row>
    <row r="531" spans="1:30" x14ac:dyDescent="0.25">
      <c r="A531">
        <v>530</v>
      </c>
      <c r="B531" t="s">
        <v>101</v>
      </c>
      <c r="C531" t="s">
        <v>108</v>
      </c>
      <c r="D531" t="s">
        <v>110</v>
      </c>
      <c r="E531" t="s">
        <v>104</v>
      </c>
      <c r="F531" s="48">
        <f>VLOOKUP(A531,'TAZ definitions'!$A$1:$E$1902,2,FALSE)</f>
        <v>0.3357271095152603</v>
      </c>
      <c r="G531" s="48">
        <f>VLOOKUP(A531,'TAZ definitions'!$A$1:$E$1902,4,FALSE)</f>
        <v>0.3326271186440678</v>
      </c>
      <c r="H531" s="44">
        <v>274997</v>
      </c>
      <c r="I531" s="44">
        <v>228942</v>
      </c>
      <c r="J531" s="44">
        <v>50319</v>
      </c>
      <c r="K531" s="44">
        <v>22328</v>
      </c>
      <c r="L531" s="44">
        <v>0</v>
      </c>
      <c r="M531" s="44">
        <v>0</v>
      </c>
      <c r="N531" s="44">
        <v>1043</v>
      </c>
      <c r="O531" s="44">
        <v>0</v>
      </c>
      <c r="P531" s="44">
        <v>55.340023000000002</v>
      </c>
      <c r="Q531" s="44">
        <v>59.134082999999997</v>
      </c>
      <c r="R531" s="44">
        <v>19.121666000000001</v>
      </c>
      <c r="S531" s="44">
        <v>19.193731</v>
      </c>
      <c r="T531" s="44">
        <v>271860.9375</v>
      </c>
      <c r="U531" s="44">
        <v>48412.996094000002</v>
      </c>
      <c r="V531" s="44">
        <v>0</v>
      </c>
      <c r="W531" s="44">
        <v>971.97845500000005</v>
      </c>
      <c r="X531" s="44">
        <v>39385.857545999999</v>
      </c>
      <c r="Y531" s="44">
        <v>59520.835835999998</v>
      </c>
      <c r="Z531" s="44">
        <v>3365.0701709999998</v>
      </c>
      <c r="AA531" s="44">
        <v>63.948220999999997</v>
      </c>
      <c r="AB531" s="44">
        <v>2.5066099999999998</v>
      </c>
      <c r="AC531" s="44">
        <v>1.697549</v>
      </c>
      <c r="AD531" s="44">
        <v>19292.806167999999</v>
      </c>
    </row>
    <row r="532" spans="1:30" x14ac:dyDescent="0.25">
      <c r="A532">
        <v>531</v>
      </c>
      <c r="B532" t="s">
        <v>101</v>
      </c>
      <c r="C532" t="s">
        <v>108</v>
      </c>
      <c r="D532" t="s">
        <v>110</v>
      </c>
      <c r="E532" t="s">
        <v>104</v>
      </c>
      <c r="F532" s="48">
        <f>VLOOKUP(A532,'TAZ definitions'!$A$1:$E$1902,2,FALSE)</f>
        <v>0.53715170278637769</v>
      </c>
      <c r="G532" s="48">
        <f>VLOOKUP(A532,'TAZ definitions'!$A$1:$E$1902,4,FALSE)</f>
        <v>0.33029197080291972</v>
      </c>
      <c r="H532" s="44">
        <v>282336</v>
      </c>
      <c r="I532" s="44">
        <v>321029</v>
      </c>
      <c r="J532" s="44">
        <v>51217</v>
      </c>
      <c r="K532" s="44">
        <v>32676</v>
      </c>
      <c r="L532" s="44">
        <v>0</v>
      </c>
      <c r="M532" s="44">
        <v>0</v>
      </c>
      <c r="N532" s="44">
        <v>1043</v>
      </c>
      <c r="O532" s="44">
        <v>0</v>
      </c>
      <c r="P532" s="44">
        <v>51.415447</v>
      </c>
      <c r="Q532" s="44">
        <v>55.935307000000002</v>
      </c>
      <c r="R532" s="44">
        <v>18.107123999999999</v>
      </c>
      <c r="S532" s="44">
        <v>18.302166</v>
      </c>
      <c r="T532" s="44">
        <v>285328.90625</v>
      </c>
      <c r="U532" s="44">
        <v>49782.835937999997</v>
      </c>
      <c r="V532" s="44">
        <v>0</v>
      </c>
      <c r="W532" s="44">
        <v>962.32293700000002</v>
      </c>
      <c r="X532" s="44">
        <v>35501.428613999997</v>
      </c>
      <c r="Y532" s="44">
        <v>56992.255168999996</v>
      </c>
      <c r="Z532" s="44">
        <v>2484.0390929999999</v>
      </c>
      <c r="AA532" s="44">
        <v>54.523999000000003</v>
      </c>
      <c r="AB532" s="44">
        <v>2.1982569999999999</v>
      </c>
      <c r="AC532" s="44">
        <v>1.3416699999999999</v>
      </c>
      <c r="AD532" s="44">
        <v>15721.362755</v>
      </c>
    </row>
    <row r="533" spans="1:30" x14ac:dyDescent="0.25">
      <c r="A533">
        <v>532</v>
      </c>
      <c r="B533" t="s">
        <v>101</v>
      </c>
      <c r="C533" t="s">
        <v>108</v>
      </c>
      <c r="D533" t="s">
        <v>110</v>
      </c>
      <c r="E533" t="s">
        <v>104</v>
      </c>
      <c r="F533" s="48">
        <f>VLOOKUP(A533,'TAZ definitions'!$A$1:$E$1902,2,FALSE)</f>
        <v>0.51000834028356967</v>
      </c>
      <c r="G533" s="48">
        <f>VLOOKUP(A533,'TAZ definitions'!$A$1:$E$1902,4,FALSE)</f>
        <v>0.32983794089609153</v>
      </c>
      <c r="H533" s="44">
        <v>307428</v>
      </c>
      <c r="I533" s="44">
        <v>489142</v>
      </c>
      <c r="J533" s="44">
        <v>53753</v>
      </c>
      <c r="K533" s="44">
        <v>56754</v>
      </c>
      <c r="L533" s="44">
        <v>15391</v>
      </c>
      <c r="M533" s="44">
        <v>0</v>
      </c>
      <c r="N533" s="44">
        <v>1043</v>
      </c>
      <c r="O533" s="44">
        <v>450</v>
      </c>
      <c r="P533" s="44">
        <v>45.944729000000002</v>
      </c>
      <c r="Q533" s="44">
        <v>51.401325</v>
      </c>
      <c r="R533" s="44">
        <v>16.269302</v>
      </c>
      <c r="S533" s="44">
        <v>16.708109</v>
      </c>
      <c r="T533" s="44">
        <v>323183.4375</v>
      </c>
      <c r="U533" s="44">
        <v>54013.199219000002</v>
      </c>
      <c r="V533" s="44">
        <v>14056.529296999999</v>
      </c>
      <c r="W533" s="44">
        <v>991.58416699999998</v>
      </c>
      <c r="X533" s="44">
        <v>4279.4186600000003</v>
      </c>
      <c r="Y533" s="44">
        <v>21596.131679999999</v>
      </c>
      <c r="Z533" s="44">
        <v>1100.77781</v>
      </c>
      <c r="AA533" s="44">
        <v>22.334143999999998</v>
      </c>
      <c r="AB533" s="44">
        <v>0.71852000000000005</v>
      </c>
      <c r="AC533" s="44">
        <v>0.54174999999999995</v>
      </c>
      <c r="AD533" s="44">
        <v>6185.1034419999996</v>
      </c>
    </row>
    <row r="534" spans="1:30" x14ac:dyDescent="0.25">
      <c r="A534">
        <v>533</v>
      </c>
      <c r="B534" t="s">
        <v>101</v>
      </c>
      <c r="C534" t="s">
        <v>108</v>
      </c>
      <c r="D534" t="s">
        <v>110</v>
      </c>
      <c r="E534" t="s">
        <v>104</v>
      </c>
      <c r="F534" s="48">
        <f>VLOOKUP(A534,'TAZ definitions'!$A$1:$E$1902,2,FALSE)</f>
        <v>0.38887112248161176</v>
      </c>
      <c r="G534" s="48">
        <f>VLOOKUP(A534,'TAZ definitions'!$A$1:$E$1902,4,FALSE)</f>
        <v>0.3838120104438642</v>
      </c>
      <c r="H534" s="44">
        <v>305046</v>
      </c>
      <c r="I534" s="44">
        <v>479697</v>
      </c>
      <c r="J534" s="44">
        <v>52287</v>
      </c>
      <c r="K534" s="44">
        <v>54435</v>
      </c>
      <c r="L534" s="44">
        <v>15391</v>
      </c>
      <c r="M534" s="44">
        <v>15391</v>
      </c>
      <c r="N534" s="44">
        <v>1043</v>
      </c>
      <c r="O534" s="44">
        <v>450</v>
      </c>
      <c r="P534" s="44">
        <v>46.156269000000002</v>
      </c>
      <c r="Q534" s="44">
        <v>49.298107000000002</v>
      </c>
      <c r="R534" s="44">
        <v>16.636377</v>
      </c>
      <c r="S534" s="44">
        <v>16.975327</v>
      </c>
      <c r="T534" s="44">
        <v>318778.15625</v>
      </c>
      <c r="U534" s="44">
        <v>52455.890625</v>
      </c>
      <c r="V534" s="44">
        <v>15390.999023</v>
      </c>
      <c r="W534" s="44">
        <v>996.37463400000001</v>
      </c>
      <c r="X534" s="44">
        <v>14340.659401999999</v>
      </c>
      <c r="Y534" s="44">
        <v>21633.855629000001</v>
      </c>
      <c r="Z534" s="44">
        <v>1021.724904</v>
      </c>
      <c r="AA534" s="44">
        <v>21.715627999999999</v>
      </c>
      <c r="AB534" s="44">
        <v>0.88297199999999998</v>
      </c>
      <c r="AC534" s="44">
        <v>0.54218200000000005</v>
      </c>
      <c r="AD534" s="44">
        <v>6304.9198969999998</v>
      </c>
    </row>
    <row r="535" spans="1:30" x14ac:dyDescent="0.25">
      <c r="A535">
        <v>534</v>
      </c>
      <c r="B535" t="s">
        <v>101</v>
      </c>
      <c r="C535" t="s">
        <v>108</v>
      </c>
      <c r="D535" t="s">
        <v>110</v>
      </c>
      <c r="E535" t="s">
        <v>104</v>
      </c>
      <c r="F535" s="48">
        <f>VLOOKUP(A535,'TAZ definitions'!$A$1:$E$1902,2,FALSE)</f>
        <v>0.47042120208234739</v>
      </c>
      <c r="G535" s="48">
        <f>VLOOKUP(A535,'TAZ definitions'!$A$1:$E$1902,4,FALSE)</f>
        <v>0.57746478873239437</v>
      </c>
      <c r="H535" s="44">
        <v>300460</v>
      </c>
      <c r="I535" s="44">
        <v>634066</v>
      </c>
      <c r="J535" s="44">
        <v>51054</v>
      </c>
      <c r="K535" s="44">
        <v>71859</v>
      </c>
      <c r="L535" s="44">
        <v>15391</v>
      </c>
      <c r="M535" s="44">
        <v>15391</v>
      </c>
      <c r="N535" s="44">
        <v>1043</v>
      </c>
      <c r="O535" s="44">
        <v>450</v>
      </c>
      <c r="P535" s="44">
        <v>40.724716000000001</v>
      </c>
      <c r="Q535" s="44">
        <v>45.650066000000002</v>
      </c>
      <c r="R535" s="44">
        <v>16.259271999999999</v>
      </c>
      <c r="S535" s="44">
        <v>16.665571</v>
      </c>
      <c r="T535" s="44">
        <v>332352.0625</v>
      </c>
      <c r="U535" s="44">
        <v>53042.914062999997</v>
      </c>
      <c r="V535" s="44">
        <v>15391</v>
      </c>
      <c r="W535" s="44">
        <v>986.31036400000005</v>
      </c>
      <c r="X535" s="44">
        <v>84494.671189000001</v>
      </c>
      <c r="Y535" s="44">
        <v>136672.038986</v>
      </c>
      <c r="Z535" s="44">
        <v>7713.859751</v>
      </c>
      <c r="AA535" s="44">
        <v>144.46678</v>
      </c>
      <c r="AB535" s="44">
        <v>5.1496839999999997</v>
      </c>
      <c r="AC535" s="44">
        <v>3.7111010000000002</v>
      </c>
      <c r="AD535" s="44">
        <v>42300.708956000002</v>
      </c>
    </row>
    <row r="536" spans="1:30" x14ac:dyDescent="0.25">
      <c r="A536">
        <v>535</v>
      </c>
      <c r="B536" t="s">
        <v>101</v>
      </c>
      <c r="C536" t="s">
        <v>108</v>
      </c>
      <c r="D536" t="s">
        <v>110</v>
      </c>
      <c r="E536" t="s">
        <v>104</v>
      </c>
      <c r="F536" s="48">
        <f>VLOOKUP(A536,'TAZ definitions'!$A$1:$E$1902,2,FALSE)</f>
        <v>0.33370247323735697</v>
      </c>
      <c r="G536" s="48">
        <f>VLOOKUP(A536,'TAZ definitions'!$A$1:$E$1902,4,FALSE)</f>
        <v>0.40773286467486819</v>
      </c>
      <c r="H536" s="44">
        <v>268590</v>
      </c>
      <c r="I536" s="44">
        <v>609459</v>
      </c>
      <c r="J536" s="44">
        <v>45811</v>
      </c>
      <c r="K536" s="44">
        <v>68411</v>
      </c>
      <c r="L536" s="44">
        <v>15391</v>
      </c>
      <c r="M536" s="44">
        <v>15391</v>
      </c>
      <c r="N536" s="44">
        <v>1043</v>
      </c>
      <c r="O536" s="44">
        <v>450</v>
      </c>
      <c r="P536" s="44">
        <v>42.10107</v>
      </c>
      <c r="Q536" s="44">
        <v>47.761059000000003</v>
      </c>
      <c r="R536" s="44">
        <v>16.39011</v>
      </c>
      <c r="S536" s="44">
        <v>17.025718999999999</v>
      </c>
      <c r="T536" s="44">
        <v>300297.46875</v>
      </c>
      <c r="U536" s="44">
        <v>47913.238280999998</v>
      </c>
      <c r="V536" s="44">
        <v>15391.000977</v>
      </c>
      <c r="W536" s="44">
        <v>987.83947799999999</v>
      </c>
      <c r="X536" s="44">
        <v>36061.253623999997</v>
      </c>
      <c r="Y536" s="44">
        <v>81957.766468999995</v>
      </c>
      <c r="Z536" s="44">
        <v>4569.9319779999996</v>
      </c>
      <c r="AA536" s="44">
        <v>85.592427000000001</v>
      </c>
      <c r="AB536" s="44">
        <v>2.8582109999999998</v>
      </c>
      <c r="AC536" s="44">
        <v>2.1791969999999998</v>
      </c>
      <c r="AD536" s="44">
        <v>24683.225576000001</v>
      </c>
    </row>
    <row r="537" spans="1:30" x14ac:dyDescent="0.25">
      <c r="A537">
        <v>536</v>
      </c>
      <c r="B537" t="s">
        <v>101</v>
      </c>
      <c r="C537" t="s">
        <v>108</v>
      </c>
      <c r="D537" t="s">
        <v>110</v>
      </c>
      <c r="E537" t="s">
        <v>104</v>
      </c>
      <c r="F537" s="48">
        <f>VLOOKUP(A537,'TAZ definitions'!$A$1:$E$1902,2,FALSE)</f>
        <v>0.2643997224149896</v>
      </c>
      <c r="G537" s="48">
        <f>VLOOKUP(A537,'TAZ definitions'!$A$1:$E$1902,4,FALSE)</f>
        <v>0.41300675675675674</v>
      </c>
      <c r="H537" s="44">
        <v>255782</v>
      </c>
      <c r="I537" s="44">
        <v>517353</v>
      </c>
      <c r="J537" s="44">
        <v>42884</v>
      </c>
      <c r="K537" s="44">
        <v>57638</v>
      </c>
      <c r="L537" s="44">
        <v>0</v>
      </c>
      <c r="M537" s="44">
        <v>15391</v>
      </c>
      <c r="N537" s="44">
        <v>1043</v>
      </c>
      <c r="O537" s="44">
        <v>0</v>
      </c>
      <c r="P537" s="44">
        <v>47.047297999999998</v>
      </c>
      <c r="Q537" s="44">
        <v>48.285575999999999</v>
      </c>
      <c r="R537" s="44">
        <v>16.358494</v>
      </c>
      <c r="S537" s="44">
        <v>16.879179000000001</v>
      </c>
      <c r="T537" s="44">
        <v>275321.5625</v>
      </c>
      <c r="U537" s="44">
        <v>43986.136719000002</v>
      </c>
      <c r="V537" s="44">
        <v>1149.7204589999999</v>
      </c>
      <c r="W537" s="44">
        <v>965.08703600000001</v>
      </c>
      <c r="X537" s="44">
        <v>21865.773003999999</v>
      </c>
      <c r="Y537" s="44">
        <v>43817.481821000001</v>
      </c>
      <c r="Z537" s="44">
        <v>2835.732622</v>
      </c>
      <c r="AA537" s="44">
        <v>48.795321000000001</v>
      </c>
      <c r="AB537" s="44">
        <v>1.606101</v>
      </c>
      <c r="AC537" s="44">
        <v>1.2920039999999999</v>
      </c>
      <c r="AD537" s="44">
        <v>14403.306439</v>
      </c>
    </row>
    <row r="538" spans="1:30" x14ac:dyDescent="0.25">
      <c r="A538">
        <v>537</v>
      </c>
      <c r="B538" t="s">
        <v>101</v>
      </c>
      <c r="C538" t="s">
        <v>108</v>
      </c>
      <c r="D538" t="s">
        <v>110</v>
      </c>
      <c r="E538" t="s">
        <v>104</v>
      </c>
      <c r="F538" s="48">
        <f>VLOOKUP(A538,'TAZ definitions'!$A$1:$E$1902,2,FALSE)</f>
        <v>0.50902934537246047</v>
      </c>
      <c r="G538" s="48">
        <f>VLOOKUP(A538,'TAZ definitions'!$A$1:$E$1902,4,FALSE)</f>
        <v>0.4</v>
      </c>
      <c r="H538" s="44">
        <v>287720</v>
      </c>
      <c r="I538" s="44">
        <v>833214</v>
      </c>
      <c r="J538" s="44">
        <v>46056</v>
      </c>
      <c r="K538" s="44">
        <v>90507</v>
      </c>
      <c r="L538" s="44">
        <v>15391</v>
      </c>
      <c r="M538" s="44">
        <v>36826</v>
      </c>
      <c r="N538" s="44">
        <v>1043</v>
      </c>
      <c r="O538" s="44">
        <v>1195</v>
      </c>
      <c r="P538" s="44">
        <v>32.863940999999997</v>
      </c>
      <c r="Q538" s="44">
        <v>34.820210000000003</v>
      </c>
      <c r="R538" s="44">
        <v>16.153196000000001</v>
      </c>
      <c r="S538" s="44">
        <v>16.606967999999998</v>
      </c>
      <c r="T538" s="44">
        <v>354903.71875</v>
      </c>
      <c r="U538" s="44">
        <v>51530.636719000002</v>
      </c>
      <c r="V538" s="44">
        <v>18030.960938</v>
      </c>
      <c r="W538" s="44">
        <v>1061.720581</v>
      </c>
      <c r="X538" s="44">
        <v>68141.300902999996</v>
      </c>
      <c r="Y538" s="44">
        <v>158185.33838599999</v>
      </c>
      <c r="Z538" s="44">
        <v>8047.5669010000001</v>
      </c>
      <c r="AA538" s="44">
        <v>155.499101</v>
      </c>
      <c r="AB538" s="44">
        <v>6.701581</v>
      </c>
      <c r="AC538" s="44">
        <v>4.0809749999999996</v>
      </c>
      <c r="AD538" s="44">
        <v>47816.747909999998</v>
      </c>
    </row>
    <row r="539" spans="1:30" x14ac:dyDescent="0.25">
      <c r="A539">
        <v>538</v>
      </c>
      <c r="B539" t="s">
        <v>101</v>
      </c>
      <c r="C539" t="s">
        <v>108</v>
      </c>
      <c r="D539" t="s">
        <v>110</v>
      </c>
      <c r="E539" t="s">
        <v>104</v>
      </c>
      <c r="F539" s="48">
        <f>VLOOKUP(A539,'TAZ definitions'!$A$1:$E$1902,2,FALSE)</f>
        <v>0.53060587133041848</v>
      </c>
      <c r="G539" s="48">
        <f>VLOOKUP(A539,'TAZ definitions'!$A$1:$E$1902,4,FALSE)</f>
        <v>0.41297208538587848</v>
      </c>
      <c r="H539" s="44">
        <v>269102</v>
      </c>
      <c r="I539" s="44">
        <v>721113</v>
      </c>
      <c r="J539" s="44">
        <v>43669</v>
      </c>
      <c r="K539" s="44">
        <v>77041</v>
      </c>
      <c r="L539" s="44">
        <v>15391</v>
      </c>
      <c r="M539" s="44">
        <v>28258</v>
      </c>
      <c r="N539" s="44">
        <v>1043</v>
      </c>
      <c r="O539" s="44">
        <v>776</v>
      </c>
      <c r="P539" s="44">
        <v>40.715274999999998</v>
      </c>
      <c r="Q539" s="44">
        <v>42.194941999999998</v>
      </c>
      <c r="R539" s="44">
        <v>15.765093</v>
      </c>
      <c r="S539" s="44">
        <v>16.272825000000001</v>
      </c>
      <c r="T539" s="44">
        <v>314825.96875</v>
      </c>
      <c r="U539" s="44">
        <v>47044.804687999997</v>
      </c>
      <c r="V539" s="44">
        <v>16692.583984000001</v>
      </c>
      <c r="W539" s="44">
        <v>1015.991211</v>
      </c>
      <c r="X539" s="44">
        <v>29876.214435000002</v>
      </c>
      <c r="Y539" s="44">
        <v>48161.663427</v>
      </c>
      <c r="Z539" s="44">
        <v>3165.5146650000002</v>
      </c>
      <c r="AA539" s="44">
        <v>53.334688</v>
      </c>
      <c r="AB539" s="44">
        <v>1.766956</v>
      </c>
      <c r="AC539" s="44">
        <v>1.398604</v>
      </c>
      <c r="AD539" s="44">
        <v>15705.233297000001</v>
      </c>
    </row>
    <row r="540" spans="1:30" x14ac:dyDescent="0.25">
      <c r="A540">
        <v>539</v>
      </c>
      <c r="B540" t="s">
        <v>101</v>
      </c>
      <c r="C540" t="s">
        <v>108</v>
      </c>
      <c r="D540" t="s">
        <v>110</v>
      </c>
      <c r="E540" t="s">
        <v>104</v>
      </c>
      <c r="F540" s="48">
        <f>VLOOKUP(A540,'TAZ definitions'!$A$1:$E$1902,2,FALSE)</f>
        <v>0.56913407821229045</v>
      </c>
      <c r="G540" s="48">
        <f>VLOOKUP(A540,'TAZ definitions'!$A$1:$E$1902,4,FALSE)</f>
        <v>0.45785123966942148</v>
      </c>
      <c r="H540" s="44">
        <v>284986</v>
      </c>
      <c r="I540" s="44">
        <v>887681</v>
      </c>
      <c r="J540" s="44">
        <v>45428</v>
      </c>
      <c r="K540" s="44">
        <v>97849</v>
      </c>
      <c r="L540" s="44">
        <v>15391</v>
      </c>
      <c r="M540" s="44">
        <v>84691</v>
      </c>
      <c r="N540" s="44">
        <v>2383</v>
      </c>
      <c r="O540" s="44">
        <v>1195</v>
      </c>
      <c r="P540" s="44">
        <v>36.281692999999997</v>
      </c>
      <c r="Q540" s="44">
        <v>37.659427999999998</v>
      </c>
      <c r="R540" s="44">
        <v>17.849543000000001</v>
      </c>
      <c r="S540" s="44">
        <v>17.93647</v>
      </c>
      <c r="T540" s="44">
        <v>366667.65625</v>
      </c>
      <c r="U540" s="44">
        <v>52532.480469000002</v>
      </c>
      <c r="V540" s="44">
        <v>24783.044922000001</v>
      </c>
      <c r="W540" s="44">
        <v>2221.9936520000001</v>
      </c>
      <c r="X540" s="44">
        <v>52736.954099000002</v>
      </c>
      <c r="Y540" s="44">
        <v>100608.92264600001</v>
      </c>
      <c r="Z540" s="44">
        <v>5454.1046740000002</v>
      </c>
      <c r="AA540" s="44">
        <v>105.419264</v>
      </c>
      <c r="AB540" s="44">
        <v>4.083736</v>
      </c>
      <c r="AC540" s="44">
        <v>2.7105980000000001</v>
      </c>
      <c r="AD540" s="44">
        <v>31307.511708000002</v>
      </c>
    </row>
    <row r="541" spans="1:30" x14ac:dyDescent="0.25">
      <c r="A541">
        <v>540</v>
      </c>
      <c r="B541" t="s">
        <v>101</v>
      </c>
      <c r="C541" t="s">
        <v>108</v>
      </c>
      <c r="D541" t="s">
        <v>110</v>
      </c>
      <c r="E541" t="s">
        <v>104</v>
      </c>
      <c r="F541" s="48">
        <f>VLOOKUP(A541,'TAZ definitions'!$A$1:$E$1902,2,FALSE)</f>
        <v>0.71062839410395651</v>
      </c>
      <c r="G541" s="48">
        <f>VLOOKUP(A541,'TAZ definitions'!$A$1:$E$1902,4,FALSE)</f>
        <v>0.52641509433962264</v>
      </c>
      <c r="H541" s="44">
        <v>290579</v>
      </c>
      <c r="I541" s="44">
        <v>898658</v>
      </c>
      <c r="J541" s="44">
        <v>45969</v>
      </c>
      <c r="K541" s="44">
        <v>98817</v>
      </c>
      <c r="L541" s="44">
        <v>15391</v>
      </c>
      <c r="M541" s="44">
        <v>84691</v>
      </c>
      <c r="N541" s="44">
        <v>2383</v>
      </c>
      <c r="O541" s="44">
        <v>1195</v>
      </c>
      <c r="P541" s="44">
        <v>34.963734000000002</v>
      </c>
      <c r="Q541" s="44">
        <v>37.243195</v>
      </c>
      <c r="R541" s="44">
        <v>19.624758</v>
      </c>
      <c r="S541" s="44">
        <v>19.607064999999999</v>
      </c>
      <c r="T541" s="44">
        <v>371601.09375</v>
      </c>
      <c r="U541" s="44">
        <v>53010.609375</v>
      </c>
      <c r="V541" s="44">
        <v>24624.71875</v>
      </c>
      <c r="W541" s="44">
        <v>2224.7077640000002</v>
      </c>
      <c r="X541" s="44">
        <v>17578.289816</v>
      </c>
      <c r="Y541" s="44">
        <v>53440.250891000003</v>
      </c>
      <c r="Z541" s="44">
        <v>2730.0886260000002</v>
      </c>
      <c r="AA541" s="44">
        <v>54.327821</v>
      </c>
      <c r="AB541" s="44">
        <v>2.079628</v>
      </c>
      <c r="AC541" s="44">
        <v>1.366077</v>
      </c>
      <c r="AD541" s="44">
        <v>15904.112236000001</v>
      </c>
    </row>
    <row r="542" spans="1:30" x14ac:dyDescent="0.25">
      <c r="A542">
        <v>541</v>
      </c>
      <c r="B542" t="s">
        <v>101</v>
      </c>
      <c r="C542" t="s">
        <v>108</v>
      </c>
      <c r="D542" t="s">
        <v>110</v>
      </c>
      <c r="E542" t="s">
        <v>104</v>
      </c>
      <c r="F542" s="48">
        <f>VLOOKUP(A542,'TAZ definitions'!$A$1:$E$1902,2,FALSE)</f>
        <v>0.59579439252336452</v>
      </c>
      <c r="G542" s="48">
        <f>VLOOKUP(A542,'TAZ definitions'!$A$1:$E$1902,4,FALSE)</f>
        <v>0.52966101694915257</v>
      </c>
      <c r="H542" s="44">
        <v>283083</v>
      </c>
      <c r="I542" s="44">
        <v>944057</v>
      </c>
      <c r="J542" s="44">
        <v>45288</v>
      </c>
      <c r="K542" s="44">
        <v>106185</v>
      </c>
      <c r="L542" s="44">
        <v>15391</v>
      </c>
      <c r="M542" s="44">
        <v>146202</v>
      </c>
      <c r="N542" s="44">
        <v>2383</v>
      </c>
      <c r="O542" s="44">
        <v>1420</v>
      </c>
      <c r="P542" s="44">
        <v>35.234057999999997</v>
      </c>
      <c r="Q542" s="44">
        <v>36.108215000000001</v>
      </c>
      <c r="R542" s="44">
        <v>19.014885</v>
      </c>
      <c r="S542" s="44">
        <v>19.237055000000002</v>
      </c>
      <c r="T542" s="44">
        <v>376978.53125</v>
      </c>
      <c r="U542" s="44">
        <v>53938.800780999998</v>
      </c>
      <c r="V542" s="44">
        <v>33973.527344000002</v>
      </c>
      <c r="W542" s="44">
        <v>2246.1997070000002</v>
      </c>
      <c r="X542" s="44">
        <v>186042.70862799999</v>
      </c>
      <c r="Y542" s="44">
        <v>349221.35891399998</v>
      </c>
      <c r="Z542" s="44">
        <v>19818.426141</v>
      </c>
      <c r="AA542" s="44">
        <v>365.21436299999999</v>
      </c>
      <c r="AB542" s="44">
        <v>14.658008000000001</v>
      </c>
      <c r="AC542" s="44">
        <v>9.5734499999999993</v>
      </c>
      <c r="AD542" s="44">
        <v>110036.71583299999</v>
      </c>
    </row>
    <row r="543" spans="1:30" x14ac:dyDescent="0.25">
      <c r="A543">
        <v>542</v>
      </c>
      <c r="B543" t="s">
        <v>101</v>
      </c>
      <c r="C543" t="s">
        <v>108</v>
      </c>
      <c r="D543" t="s">
        <v>110</v>
      </c>
      <c r="E543" t="s">
        <v>104</v>
      </c>
      <c r="F543" s="48">
        <f>VLOOKUP(A543,'TAZ definitions'!$A$1:$E$1902,2,FALSE)</f>
        <v>0.5468025949953661</v>
      </c>
      <c r="G543" s="48">
        <f>VLOOKUP(A543,'TAZ definitions'!$A$1:$E$1902,4,FALSE)</f>
        <v>0.52701212789415652</v>
      </c>
      <c r="H543" s="44">
        <v>276850</v>
      </c>
      <c r="I543" s="44">
        <v>864245</v>
      </c>
      <c r="J543" s="44">
        <v>46005</v>
      </c>
      <c r="K543" s="44">
        <v>93709</v>
      </c>
      <c r="L543" s="44">
        <v>15391</v>
      </c>
      <c r="M543" s="44">
        <v>78085</v>
      </c>
      <c r="N543" s="44">
        <v>2383</v>
      </c>
      <c r="O543" s="44">
        <v>1544</v>
      </c>
      <c r="P543" s="44">
        <v>38.734444000000003</v>
      </c>
      <c r="Q543" s="44">
        <v>39.069698000000002</v>
      </c>
      <c r="R543" s="44">
        <v>16.568919999999999</v>
      </c>
      <c r="S543" s="44">
        <v>16.913563</v>
      </c>
      <c r="T543" s="44">
        <v>341836.3125</v>
      </c>
      <c r="U543" s="44">
        <v>51282.726562999997</v>
      </c>
      <c r="V543" s="44">
        <v>22327.136718999998</v>
      </c>
      <c r="W543" s="44">
        <v>2290.17749</v>
      </c>
      <c r="X543" s="44">
        <v>98416.505606999999</v>
      </c>
      <c r="Y543" s="44">
        <v>216804.096204</v>
      </c>
      <c r="Z543" s="44">
        <v>12068.999932000001</v>
      </c>
      <c r="AA543" s="44">
        <v>229.05281099999999</v>
      </c>
      <c r="AB543" s="44">
        <v>8.5798620000000003</v>
      </c>
      <c r="AC543" s="44">
        <v>5.907362</v>
      </c>
      <c r="AD543" s="44">
        <v>67763.349847000005</v>
      </c>
    </row>
    <row r="544" spans="1:30" x14ac:dyDescent="0.25">
      <c r="A544">
        <v>543</v>
      </c>
      <c r="B544" t="s">
        <v>101</v>
      </c>
      <c r="C544" t="s">
        <v>108</v>
      </c>
      <c r="D544" t="s">
        <v>110</v>
      </c>
      <c r="E544" t="s">
        <v>104</v>
      </c>
      <c r="F544" s="48">
        <f>VLOOKUP(A544,'TAZ definitions'!$A$1:$E$1902,2,FALSE)</f>
        <v>0.43316736882420531</v>
      </c>
      <c r="G544" s="48">
        <f>VLOOKUP(A544,'TAZ definitions'!$A$1:$E$1902,4,FALSE)</f>
        <v>0.44011976047904194</v>
      </c>
      <c r="H544" s="44">
        <v>294900</v>
      </c>
      <c r="I544" s="44">
        <v>709261</v>
      </c>
      <c r="J544" s="44">
        <v>47390</v>
      </c>
      <c r="K544" s="44">
        <v>75461</v>
      </c>
      <c r="L544" s="44">
        <v>0</v>
      </c>
      <c r="M544" s="44">
        <v>17492</v>
      </c>
      <c r="N544" s="44">
        <v>2383</v>
      </c>
      <c r="O544" s="44">
        <v>2116</v>
      </c>
      <c r="P544" s="44">
        <v>41.774096999999998</v>
      </c>
      <c r="Q544" s="44">
        <v>41.930824000000001</v>
      </c>
      <c r="R544" s="44">
        <v>18.384087000000001</v>
      </c>
      <c r="S544" s="44">
        <v>19.039335000000001</v>
      </c>
      <c r="T544" s="44">
        <v>333919.6875</v>
      </c>
      <c r="U544" s="44">
        <v>50033.398437999997</v>
      </c>
      <c r="V544" s="44">
        <v>1647.1923830000001</v>
      </c>
      <c r="W544" s="44">
        <v>2357.8571780000002</v>
      </c>
      <c r="X544" s="44">
        <v>127092.742208</v>
      </c>
      <c r="Y544" s="44">
        <v>181789.059802</v>
      </c>
      <c r="Z544" s="44">
        <v>16870.204398000002</v>
      </c>
      <c r="AA544" s="44">
        <v>219.41559599999999</v>
      </c>
      <c r="AB544" s="44">
        <v>6.8703180000000001</v>
      </c>
      <c r="AC544" s="44">
        <v>6.4538209999999996</v>
      </c>
      <c r="AD544" s="44">
        <v>69580.634007000001</v>
      </c>
    </row>
    <row r="545" spans="1:30" x14ac:dyDescent="0.25">
      <c r="A545">
        <v>544</v>
      </c>
      <c r="B545" t="s">
        <v>101</v>
      </c>
      <c r="C545" t="s">
        <v>108</v>
      </c>
      <c r="D545" t="s">
        <v>110</v>
      </c>
      <c r="E545" t="s">
        <v>104</v>
      </c>
      <c r="F545" s="48">
        <f>VLOOKUP(A545,'TAZ definitions'!$A$1:$E$1902,2,FALSE)</f>
        <v>0.5772921108742004</v>
      </c>
      <c r="G545" s="48">
        <f>VLOOKUP(A545,'TAZ definitions'!$A$1:$E$1902,4,FALSE)</f>
        <v>0.44081632653061226</v>
      </c>
      <c r="H545" s="44">
        <v>301874</v>
      </c>
      <c r="I545" s="44">
        <v>904389</v>
      </c>
      <c r="J545" s="44">
        <v>47985</v>
      </c>
      <c r="K545" s="44">
        <v>99680</v>
      </c>
      <c r="L545" s="44">
        <v>15391</v>
      </c>
      <c r="M545" s="44">
        <v>89954</v>
      </c>
      <c r="N545" s="44">
        <v>2383</v>
      </c>
      <c r="O545" s="44">
        <v>1195</v>
      </c>
      <c r="P545" s="44">
        <v>35.974617000000002</v>
      </c>
      <c r="Q545" s="44">
        <v>36.881920000000001</v>
      </c>
      <c r="R545" s="44">
        <v>16.247301</v>
      </c>
      <c r="S545" s="44">
        <v>16.772296999999998</v>
      </c>
      <c r="T545" s="44">
        <v>375486.90625</v>
      </c>
      <c r="U545" s="44">
        <v>54300.890625</v>
      </c>
      <c r="V545" s="44">
        <v>24500.8125</v>
      </c>
      <c r="W545" s="44">
        <v>2237.8547359999998</v>
      </c>
      <c r="X545" s="44">
        <v>96798.375669999994</v>
      </c>
      <c r="Y545" s="44">
        <v>130785.23783500001</v>
      </c>
      <c r="Z545" s="44">
        <v>10342.240647000001</v>
      </c>
      <c r="AA545" s="44">
        <v>155.480018</v>
      </c>
      <c r="AB545" s="44">
        <v>4.9607359999999998</v>
      </c>
      <c r="AC545" s="44">
        <v>4.4354959999999997</v>
      </c>
      <c r="AD545" s="44">
        <v>48363.753874000002</v>
      </c>
    </row>
    <row r="546" spans="1:30" x14ac:dyDescent="0.25">
      <c r="A546">
        <v>545</v>
      </c>
      <c r="B546" t="s">
        <v>101</v>
      </c>
      <c r="C546" t="s">
        <v>108</v>
      </c>
      <c r="D546" t="s">
        <v>110</v>
      </c>
      <c r="E546" t="s">
        <v>104</v>
      </c>
      <c r="F546" s="48">
        <f>VLOOKUP(A546,'TAZ definitions'!$A$1:$E$1902,2,FALSE)</f>
        <v>0.45297342893293968</v>
      </c>
      <c r="G546" s="48">
        <f>VLOOKUP(A546,'TAZ definitions'!$A$1:$E$1902,4,FALSE)</f>
        <v>0.44186046511627908</v>
      </c>
      <c r="H546" s="44">
        <v>273691</v>
      </c>
      <c r="I546" s="44">
        <v>838302</v>
      </c>
      <c r="J546" s="44">
        <v>43132</v>
      </c>
      <c r="K546" s="44">
        <v>91550</v>
      </c>
      <c r="L546" s="44">
        <v>0</v>
      </c>
      <c r="M546" s="44">
        <v>36826</v>
      </c>
      <c r="N546" s="44">
        <v>2560</v>
      </c>
      <c r="O546" s="44">
        <v>2535</v>
      </c>
      <c r="P546" s="44">
        <v>37.140777999999997</v>
      </c>
      <c r="Q546" s="44">
        <v>38.222298000000002</v>
      </c>
      <c r="R546" s="44">
        <v>16.502243</v>
      </c>
      <c r="S546" s="44">
        <v>17.067108000000001</v>
      </c>
      <c r="T546" s="44">
        <v>333440.8125</v>
      </c>
      <c r="U546" s="44">
        <v>48255.824219000002</v>
      </c>
      <c r="V546" s="44">
        <v>3897.101318</v>
      </c>
      <c r="W546" s="44">
        <v>2557.3544919999999</v>
      </c>
      <c r="X546" s="44">
        <v>34357.306768000002</v>
      </c>
      <c r="Y546" s="44">
        <v>64038.500163999997</v>
      </c>
      <c r="Z546" s="44">
        <v>3255.1130050000002</v>
      </c>
      <c r="AA546" s="44">
        <v>63.400117999999999</v>
      </c>
      <c r="AB546" s="44">
        <v>2.0776029999999999</v>
      </c>
      <c r="AC546" s="44">
        <v>1.5942860000000001</v>
      </c>
      <c r="AD546" s="44">
        <v>17772.861718</v>
      </c>
    </row>
    <row r="547" spans="1:30" x14ac:dyDescent="0.25">
      <c r="A547">
        <v>546</v>
      </c>
      <c r="B547" t="s">
        <v>101</v>
      </c>
      <c r="C547" t="s">
        <v>108</v>
      </c>
      <c r="D547" t="s">
        <v>110</v>
      </c>
      <c r="E547" t="s">
        <v>104</v>
      </c>
      <c r="F547" s="48">
        <f>VLOOKUP(A547,'TAZ definitions'!$A$1:$E$1902,2,FALSE)</f>
        <v>0.55237741456166423</v>
      </c>
      <c r="G547" s="48">
        <f>VLOOKUP(A547,'TAZ definitions'!$A$1:$E$1902,4,FALSE)</f>
        <v>0.40861931364724663</v>
      </c>
      <c r="H547" s="44">
        <v>276493</v>
      </c>
      <c r="I547" s="44">
        <v>906361</v>
      </c>
      <c r="J547" s="44">
        <v>46468</v>
      </c>
      <c r="K547" s="44">
        <v>100374</v>
      </c>
      <c r="L547" s="44">
        <v>15391</v>
      </c>
      <c r="M547" s="44">
        <v>89954</v>
      </c>
      <c r="N547" s="44">
        <v>2383</v>
      </c>
      <c r="O547" s="44">
        <v>1195</v>
      </c>
      <c r="P547" s="44">
        <v>37.112164</v>
      </c>
      <c r="Q547" s="44">
        <v>37.476204000000003</v>
      </c>
      <c r="R547" s="44">
        <v>16.28866</v>
      </c>
      <c r="S547" s="44">
        <v>16.715392999999999</v>
      </c>
      <c r="T547" s="44">
        <v>351543.09375</v>
      </c>
      <c r="U547" s="44">
        <v>52891.011719000002</v>
      </c>
      <c r="V547" s="44">
        <v>24275.339843999998</v>
      </c>
      <c r="W547" s="44">
        <v>2241.4472660000001</v>
      </c>
      <c r="X547" s="44">
        <v>31415.074178999999</v>
      </c>
      <c r="Y547" s="44">
        <v>94882.730660999994</v>
      </c>
      <c r="Z547" s="44">
        <v>5164.3992909999997</v>
      </c>
      <c r="AA547" s="44">
        <v>99.351602</v>
      </c>
      <c r="AB547" s="44">
        <v>3.9336410000000002</v>
      </c>
      <c r="AC547" s="44">
        <v>2.505528</v>
      </c>
      <c r="AD547" s="44">
        <v>29248.640658</v>
      </c>
    </row>
    <row r="548" spans="1:30" x14ac:dyDescent="0.25">
      <c r="A548">
        <v>547</v>
      </c>
      <c r="B548" t="s">
        <v>101</v>
      </c>
      <c r="C548" t="s">
        <v>108</v>
      </c>
      <c r="D548" t="s">
        <v>110</v>
      </c>
      <c r="E548" t="s">
        <v>104</v>
      </c>
      <c r="F548" s="48">
        <f>VLOOKUP(A548,'TAZ definitions'!$A$1:$E$1902,2,FALSE)</f>
        <v>0.39605389797882579</v>
      </c>
      <c r="G548" s="48">
        <f>VLOOKUP(A548,'TAZ definitions'!$A$1:$E$1902,4,FALSE)</f>
        <v>0.41657077100115075</v>
      </c>
      <c r="H548" s="44">
        <v>270932</v>
      </c>
      <c r="I548" s="44">
        <v>907204</v>
      </c>
      <c r="J548" s="44">
        <v>43606</v>
      </c>
      <c r="K548" s="44">
        <v>100126</v>
      </c>
      <c r="L548" s="44">
        <v>0</v>
      </c>
      <c r="M548" s="44">
        <v>89954</v>
      </c>
      <c r="N548" s="44">
        <v>2383</v>
      </c>
      <c r="O548" s="44">
        <v>1195</v>
      </c>
      <c r="P548" s="44">
        <v>36.574142000000002</v>
      </c>
      <c r="Q548" s="44">
        <v>37.128943999999997</v>
      </c>
      <c r="R548" s="44">
        <v>15.584059</v>
      </c>
      <c r="S548" s="44">
        <v>16.077835</v>
      </c>
      <c r="T548" s="44">
        <v>344209.8125</v>
      </c>
      <c r="U548" s="44">
        <v>50115.261719000002</v>
      </c>
      <c r="V548" s="44">
        <v>10359.771484000001</v>
      </c>
      <c r="W548" s="44">
        <v>2246.1809079999998</v>
      </c>
      <c r="X548" s="44">
        <v>50091.640873999997</v>
      </c>
      <c r="Y548" s="44">
        <v>90262.160692999998</v>
      </c>
      <c r="Z548" s="44">
        <v>5884.3817959999997</v>
      </c>
      <c r="AA548" s="44">
        <v>99.694862000000001</v>
      </c>
      <c r="AB548" s="44">
        <v>3.5212249999999998</v>
      </c>
      <c r="AC548" s="44">
        <v>2.6968589999999999</v>
      </c>
      <c r="AD548" s="44">
        <v>30277.925238</v>
      </c>
    </row>
    <row r="549" spans="1:30" x14ac:dyDescent="0.25">
      <c r="A549">
        <v>548</v>
      </c>
      <c r="B549" t="s">
        <v>101</v>
      </c>
      <c r="C549" t="s">
        <v>108</v>
      </c>
      <c r="D549" t="s">
        <v>110</v>
      </c>
      <c r="E549" t="s">
        <v>104</v>
      </c>
      <c r="F549" s="48">
        <f>VLOOKUP(A549,'TAZ definitions'!$A$1:$E$1902,2,FALSE)</f>
        <v>0.30039525691699603</v>
      </c>
      <c r="G549" s="48">
        <f>VLOOKUP(A549,'TAZ definitions'!$A$1:$E$1902,4,FALSE)</f>
        <v>0.47184466019417476</v>
      </c>
      <c r="H549" s="44">
        <v>268242</v>
      </c>
      <c r="I549" s="44">
        <v>761684</v>
      </c>
      <c r="J549" s="44">
        <v>42506</v>
      </c>
      <c r="K549" s="44">
        <v>78536</v>
      </c>
      <c r="L549" s="44">
        <v>0</v>
      </c>
      <c r="M549" s="44">
        <v>30397</v>
      </c>
      <c r="N549" s="44">
        <v>2560</v>
      </c>
      <c r="O549" s="44">
        <v>700</v>
      </c>
      <c r="P549" s="44">
        <v>42.078933999999997</v>
      </c>
      <c r="Q549" s="44">
        <v>44.016120999999998</v>
      </c>
      <c r="R549" s="44">
        <v>17.342542999999999</v>
      </c>
      <c r="S549" s="44">
        <v>17.854199999999999</v>
      </c>
      <c r="T549" s="44">
        <v>315747.9375</v>
      </c>
      <c r="U549" s="44">
        <v>45974.773437999997</v>
      </c>
      <c r="V549" s="44">
        <v>2926.459961</v>
      </c>
      <c r="W549" s="44">
        <v>2380.9289549999999</v>
      </c>
      <c r="X549" s="44">
        <v>155691.85416300001</v>
      </c>
      <c r="Y549" s="44">
        <v>246205.656196</v>
      </c>
      <c r="Z549" s="44">
        <v>17274.397065000001</v>
      </c>
      <c r="AA549" s="44">
        <v>283.38124099999999</v>
      </c>
      <c r="AB549" s="44">
        <v>10.982403</v>
      </c>
      <c r="AC549" s="44">
        <v>8.1961910000000007</v>
      </c>
      <c r="AD549" s="44">
        <v>91418.585707000006</v>
      </c>
    </row>
    <row r="550" spans="1:30" x14ac:dyDescent="0.25">
      <c r="A550">
        <v>549</v>
      </c>
      <c r="B550" t="s">
        <v>101</v>
      </c>
      <c r="C550" t="s">
        <v>108</v>
      </c>
      <c r="D550" t="s">
        <v>110</v>
      </c>
      <c r="E550" t="s">
        <v>104</v>
      </c>
      <c r="F550" s="48">
        <f>VLOOKUP(A550,'TAZ definitions'!$A$1:$E$1902,2,FALSE)</f>
        <v>0.33170533170533173</v>
      </c>
      <c r="G550" s="48">
        <f>VLOOKUP(A550,'TAZ definitions'!$A$1:$E$1902,4,FALSE)</f>
        <v>0.28463203463203463</v>
      </c>
      <c r="H550" s="44">
        <v>276856</v>
      </c>
      <c r="I550" s="44">
        <v>850602</v>
      </c>
      <c r="J550" s="44">
        <v>44350</v>
      </c>
      <c r="K550" s="44">
        <v>91894</v>
      </c>
      <c r="L550" s="44">
        <v>0</v>
      </c>
      <c r="M550" s="44">
        <v>78085</v>
      </c>
      <c r="N550" s="44">
        <v>2383</v>
      </c>
      <c r="O550" s="44">
        <v>1195</v>
      </c>
      <c r="P550" s="44">
        <v>40.086632000000002</v>
      </c>
      <c r="Q550" s="44">
        <v>39.953957000000003</v>
      </c>
      <c r="R550" s="44">
        <v>16.612976</v>
      </c>
      <c r="S550" s="44">
        <v>17.067308000000001</v>
      </c>
      <c r="T550" s="44">
        <v>333635.375</v>
      </c>
      <c r="U550" s="44">
        <v>49055.074219000002</v>
      </c>
      <c r="V550" s="44">
        <v>7727.4912109999996</v>
      </c>
      <c r="W550" s="44">
        <v>2265.4323730000001</v>
      </c>
      <c r="X550" s="44">
        <v>36197.508717999997</v>
      </c>
      <c r="Y550" s="44">
        <v>68472.792073000004</v>
      </c>
      <c r="Z550" s="44">
        <v>4109.2161859999997</v>
      </c>
      <c r="AA550" s="44">
        <v>72.628326999999999</v>
      </c>
      <c r="AB550" s="44">
        <v>2.4116930000000001</v>
      </c>
      <c r="AC550" s="44">
        <v>1.9163429999999999</v>
      </c>
      <c r="AD550" s="44">
        <v>21506.670579000001</v>
      </c>
    </row>
    <row r="551" spans="1:30" x14ac:dyDescent="0.25">
      <c r="A551">
        <v>550</v>
      </c>
      <c r="B551" t="s">
        <v>101</v>
      </c>
      <c r="C551" t="s">
        <v>108</v>
      </c>
      <c r="D551" t="s">
        <v>111</v>
      </c>
      <c r="E551" t="s">
        <v>104</v>
      </c>
      <c r="F551" s="48">
        <f>VLOOKUP(A551,'TAZ definitions'!$A$1:$E$1902,2,FALSE)</f>
        <v>0.33187772925764192</v>
      </c>
      <c r="G551" s="48">
        <f>VLOOKUP(A551,'TAZ definitions'!$A$1:$E$1902,4,FALSE)</f>
        <v>0.28354080221300137</v>
      </c>
      <c r="H551" s="44">
        <v>527650</v>
      </c>
      <c r="I551" s="44">
        <v>801120</v>
      </c>
      <c r="J551" s="44">
        <v>64365</v>
      </c>
      <c r="K551" s="44">
        <v>84087</v>
      </c>
      <c r="L551" s="44">
        <v>27417</v>
      </c>
      <c r="M551" s="44">
        <v>96424</v>
      </c>
      <c r="N551" s="44">
        <v>2103</v>
      </c>
      <c r="O551" s="44">
        <v>970</v>
      </c>
      <c r="P551" s="44">
        <v>35.802460000000004</v>
      </c>
      <c r="Q551" s="44">
        <v>36.614544000000002</v>
      </c>
      <c r="R551" s="44">
        <v>16.769119</v>
      </c>
      <c r="S551" s="44">
        <v>17.040562000000001</v>
      </c>
      <c r="T551" s="44">
        <v>560092.9375</v>
      </c>
      <c r="U551" s="44">
        <v>66704.703125</v>
      </c>
      <c r="V551" s="44">
        <v>35603.597655999998</v>
      </c>
      <c r="W551" s="44">
        <v>1968.587524</v>
      </c>
      <c r="X551" s="44">
        <v>33042.354567000002</v>
      </c>
      <c r="Y551" s="44">
        <v>48797.470566999997</v>
      </c>
      <c r="Z551" s="44">
        <v>3644.4537289999998</v>
      </c>
      <c r="AA551" s="44">
        <v>56.070836</v>
      </c>
      <c r="AB551" s="44">
        <v>1.693667</v>
      </c>
      <c r="AC551" s="44">
        <v>1.5316419999999999</v>
      </c>
      <c r="AD551" s="44">
        <v>16825.687342000001</v>
      </c>
    </row>
    <row r="552" spans="1:30" x14ac:dyDescent="0.25">
      <c r="A552">
        <v>551</v>
      </c>
      <c r="B552" t="s">
        <v>101</v>
      </c>
      <c r="C552" t="s">
        <v>108</v>
      </c>
      <c r="D552" t="s">
        <v>111</v>
      </c>
      <c r="E552" t="s">
        <v>104</v>
      </c>
      <c r="F552" s="48">
        <f>VLOOKUP(A552,'TAZ definitions'!$A$1:$E$1902,2,FALSE)</f>
        <v>0.68813559322033901</v>
      </c>
      <c r="G552" s="48">
        <f>VLOOKUP(A552,'TAZ definitions'!$A$1:$E$1902,4,FALSE)</f>
        <v>0.33846153846153848</v>
      </c>
      <c r="H552" s="44">
        <v>489970</v>
      </c>
      <c r="I552" s="44">
        <v>612875</v>
      </c>
      <c r="J552" s="44">
        <v>62366</v>
      </c>
      <c r="K552" s="44">
        <v>66201</v>
      </c>
      <c r="L552" s="44">
        <v>27417</v>
      </c>
      <c r="M552" s="44">
        <v>27417</v>
      </c>
      <c r="N552" s="44">
        <v>2103</v>
      </c>
      <c r="O552" s="44">
        <v>521</v>
      </c>
      <c r="P552" s="44">
        <v>43.210189999999997</v>
      </c>
      <c r="Q552" s="44">
        <v>44.698188999999999</v>
      </c>
      <c r="R552" s="44">
        <v>20.603273000000002</v>
      </c>
      <c r="S552" s="44">
        <v>20.360900999999998</v>
      </c>
      <c r="T552" s="44">
        <v>500631.0625</v>
      </c>
      <c r="U552" s="44">
        <v>62698.652344000002</v>
      </c>
      <c r="V552" s="44">
        <v>27416.998047000001</v>
      </c>
      <c r="W552" s="44">
        <v>1965.773193</v>
      </c>
      <c r="X552" s="44">
        <v>644461.81701400003</v>
      </c>
      <c r="Y552" s="44">
        <v>879422.93961400003</v>
      </c>
      <c r="Z552" s="44">
        <v>37562.578465999999</v>
      </c>
      <c r="AA552" s="44">
        <v>820.552459</v>
      </c>
      <c r="AB552" s="44">
        <v>39.428105000000002</v>
      </c>
      <c r="AC552" s="44">
        <v>20.566649999999999</v>
      </c>
      <c r="AD552" s="44">
        <v>241969.933647</v>
      </c>
    </row>
    <row r="553" spans="1:30" x14ac:dyDescent="0.25">
      <c r="A553">
        <v>552</v>
      </c>
      <c r="B553" t="s">
        <v>101</v>
      </c>
      <c r="C553" t="s">
        <v>108</v>
      </c>
      <c r="D553" t="s">
        <v>111</v>
      </c>
      <c r="E553" t="s">
        <v>104</v>
      </c>
      <c r="F553" s="48">
        <f>VLOOKUP(A553,'TAZ definitions'!$A$1:$E$1902,2,FALSE)</f>
        <v>0.24810510358767054</v>
      </c>
      <c r="G553" s="48">
        <f>VLOOKUP(A553,'TAZ definitions'!$A$1:$E$1902,4,FALSE)</f>
        <v>0.33177570093457942</v>
      </c>
      <c r="H553" s="44">
        <v>439475</v>
      </c>
      <c r="I553" s="44">
        <v>658277</v>
      </c>
      <c r="J553" s="44">
        <v>60211</v>
      </c>
      <c r="K553" s="44">
        <v>72923</v>
      </c>
      <c r="L553" s="44">
        <v>27417</v>
      </c>
      <c r="M553" s="44">
        <v>40021</v>
      </c>
      <c r="N553" s="44">
        <v>2192</v>
      </c>
      <c r="O553" s="44">
        <v>2311</v>
      </c>
      <c r="P553" s="44">
        <v>39.605590999999997</v>
      </c>
      <c r="Q553" s="44">
        <v>39.783436000000002</v>
      </c>
      <c r="R553" s="44">
        <v>17.950308</v>
      </c>
      <c r="S553" s="44">
        <v>17.778212</v>
      </c>
      <c r="T553" s="44">
        <v>461396</v>
      </c>
      <c r="U553" s="44">
        <v>61484.574219000002</v>
      </c>
      <c r="V553" s="44">
        <v>28679.75</v>
      </c>
      <c r="W553" s="44">
        <v>2203.9223630000001</v>
      </c>
      <c r="X553" s="44">
        <v>549909.89919000003</v>
      </c>
      <c r="Y553" s="44">
        <v>821924.57819000003</v>
      </c>
      <c r="Z553" s="44">
        <v>42704.562675000001</v>
      </c>
      <c r="AA553" s="44">
        <v>810.63805100000002</v>
      </c>
      <c r="AB553" s="44">
        <v>38.246274</v>
      </c>
      <c r="AC553" s="44">
        <v>21.931677000000001</v>
      </c>
      <c r="AD553" s="44">
        <v>252932.99001400001</v>
      </c>
    </row>
    <row r="554" spans="1:30" x14ac:dyDescent="0.25">
      <c r="A554">
        <v>553</v>
      </c>
      <c r="B554" t="s">
        <v>101</v>
      </c>
      <c r="C554" t="s">
        <v>108</v>
      </c>
      <c r="D554" t="s">
        <v>111</v>
      </c>
      <c r="E554" t="s">
        <v>104</v>
      </c>
      <c r="F554" s="48">
        <f>VLOOKUP(A554,'TAZ definitions'!$A$1:$E$1902,2,FALSE)</f>
        <v>0.20767494356659141</v>
      </c>
      <c r="G554" s="48">
        <f>VLOOKUP(A554,'TAZ definitions'!$A$1:$E$1902,4,FALSE)</f>
        <v>0.25413402959094866</v>
      </c>
      <c r="H554" s="44">
        <v>446554</v>
      </c>
      <c r="I554" s="44">
        <v>784805</v>
      </c>
      <c r="J554" s="44">
        <v>59826</v>
      </c>
      <c r="K554" s="44">
        <v>83716</v>
      </c>
      <c r="L554" s="44">
        <v>27417</v>
      </c>
      <c r="M554" s="44">
        <v>84476</v>
      </c>
      <c r="N554" s="44">
        <v>2192</v>
      </c>
      <c r="O554" s="44">
        <v>1213</v>
      </c>
      <c r="P554" s="44">
        <v>37.196362000000001</v>
      </c>
      <c r="Q554" s="44">
        <v>38.217551999999998</v>
      </c>
      <c r="R554" s="44">
        <v>16.944828000000001</v>
      </c>
      <c r="S554" s="44">
        <v>16.942178999999999</v>
      </c>
      <c r="T554" s="44">
        <v>484493.59375</v>
      </c>
      <c r="U554" s="44">
        <v>62505.597655999998</v>
      </c>
      <c r="V554" s="44">
        <v>33816.96875</v>
      </c>
      <c r="W554" s="44">
        <v>2082.1914059999999</v>
      </c>
      <c r="X554" s="44">
        <v>17215.972881000002</v>
      </c>
      <c r="Y554" s="44">
        <v>19185.769054</v>
      </c>
      <c r="Z554" s="44">
        <v>1620.077661</v>
      </c>
      <c r="AA554" s="44">
        <v>25.826222000000001</v>
      </c>
      <c r="AB554" s="44">
        <v>1.350948</v>
      </c>
      <c r="AC554" s="44">
        <v>0.82958799999999999</v>
      </c>
      <c r="AD554" s="44">
        <v>9404.8345300000001</v>
      </c>
    </row>
    <row r="555" spans="1:30" x14ac:dyDescent="0.25">
      <c r="A555">
        <v>554</v>
      </c>
      <c r="B555" t="s">
        <v>101</v>
      </c>
      <c r="C555" t="s">
        <v>108</v>
      </c>
      <c r="D555" t="s">
        <v>111</v>
      </c>
      <c r="E555" t="s">
        <v>104</v>
      </c>
      <c r="F555" s="48">
        <f>VLOOKUP(A555,'TAZ definitions'!$A$1:$E$1902,2,FALSE)</f>
        <v>0.26416482707873434</v>
      </c>
      <c r="G555" s="48">
        <f>VLOOKUP(A555,'TAZ definitions'!$A$1:$E$1902,4,FALSE)</f>
        <v>0.31907308377896615</v>
      </c>
      <c r="H555" s="44">
        <v>395268</v>
      </c>
      <c r="I555" s="44">
        <v>672933</v>
      </c>
      <c r="J555" s="44">
        <v>59151</v>
      </c>
      <c r="K555" s="44">
        <v>73473</v>
      </c>
      <c r="L555" s="44">
        <v>27417</v>
      </c>
      <c r="M555" s="44">
        <v>28249</v>
      </c>
      <c r="N555" s="44">
        <v>2192</v>
      </c>
      <c r="O555" s="44">
        <v>2311</v>
      </c>
      <c r="P555" s="44">
        <v>40.539745000000003</v>
      </c>
      <c r="Q555" s="44">
        <v>40.046630999999998</v>
      </c>
      <c r="R555" s="44">
        <v>19.622786000000001</v>
      </c>
      <c r="S555" s="44">
        <v>19.920611999999998</v>
      </c>
      <c r="T555" s="44">
        <v>425662.90625</v>
      </c>
      <c r="U555" s="44">
        <v>60718.773437999997</v>
      </c>
      <c r="V555" s="44">
        <v>27508.076172000001</v>
      </c>
      <c r="W555" s="44">
        <v>2205.0266109999998</v>
      </c>
      <c r="X555" s="44">
        <v>138430.11684199999</v>
      </c>
      <c r="Y555" s="44">
        <v>198336.151836</v>
      </c>
      <c r="Z555" s="44">
        <v>12116.659621999999</v>
      </c>
      <c r="AA555" s="44">
        <v>203.19395700000001</v>
      </c>
      <c r="AB555" s="44">
        <v>7.3062930000000001</v>
      </c>
      <c r="AC555" s="44">
        <v>5.6403189999999999</v>
      </c>
      <c r="AD555" s="44">
        <v>62974.257418000001</v>
      </c>
    </row>
    <row r="556" spans="1:30" x14ac:dyDescent="0.25">
      <c r="A556">
        <v>555</v>
      </c>
      <c r="B556" t="s">
        <v>101</v>
      </c>
      <c r="C556" t="s">
        <v>108</v>
      </c>
      <c r="D556" t="s">
        <v>111</v>
      </c>
      <c r="E556" t="s">
        <v>104</v>
      </c>
      <c r="F556" s="48">
        <f>VLOOKUP(A556,'TAZ definitions'!$A$1:$E$1902,2,FALSE)</f>
        <v>0.26064648537711649</v>
      </c>
      <c r="G556" s="48">
        <f>VLOOKUP(A556,'TAZ definitions'!$A$1:$E$1902,4,FALSE)</f>
        <v>0.28634361233480177</v>
      </c>
      <c r="H556" s="44">
        <v>343768</v>
      </c>
      <c r="I556" s="44">
        <v>793579</v>
      </c>
      <c r="J556" s="44">
        <v>53537</v>
      </c>
      <c r="K556" s="44">
        <v>86928</v>
      </c>
      <c r="L556" s="44">
        <v>12540</v>
      </c>
      <c r="M556" s="44">
        <v>66460</v>
      </c>
      <c r="N556" s="44">
        <v>2402</v>
      </c>
      <c r="O556" s="44">
        <v>521</v>
      </c>
      <c r="P556" s="44">
        <v>8.5249269999999999</v>
      </c>
      <c r="Q556" s="44">
        <v>8.3557369999999995</v>
      </c>
      <c r="R556" s="44">
        <v>24.256478999999999</v>
      </c>
      <c r="S556" s="44">
        <v>24.045715000000001</v>
      </c>
      <c r="T556" s="44">
        <v>496340.0625</v>
      </c>
      <c r="U556" s="44">
        <v>64862.949219000002</v>
      </c>
      <c r="V556" s="44">
        <v>30829.205077999999</v>
      </c>
      <c r="W556" s="44">
        <v>1763.980957</v>
      </c>
      <c r="X556" s="44">
        <v>40172.175057</v>
      </c>
      <c r="Y556" s="44">
        <v>76172.460787999997</v>
      </c>
      <c r="Z556" s="44">
        <v>6324.701145</v>
      </c>
      <c r="AA556" s="44">
        <v>91.727762999999996</v>
      </c>
      <c r="AB556" s="44">
        <v>4.2096929999999997</v>
      </c>
      <c r="AC556" s="44">
        <v>2.7772230000000002</v>
      </c>
      <c r="AD556" s="44">
        <v>31415.626370000002</v>
      </c>
    </row>
    <row r="557" spans="1:30" x14ac:dyDescent="0.25">
      <c r="A557">
        <v>556</v>
      </c>
      <c r="B557" t="s">
        <v>101</v>
      </c>
      <c r="C557" t="s">
        <v>108</v>
      </c>
      <c r="D557" t="s">
        <v>111</v>
      </c>
      <c r="E557" t="s">
        <v>104</v>
      </c>
      <c r="F557" s="48">
        <f>VLOOKUP(A557,'TAZ definitions'!$A$1:$E$1902,2,FALSE)</f>
        <v>0.16473616473616473</v>
      </c>
      <c r="G557" s="48">
        <f>VLOOKUP(A557,'TAZ definitions'!$A$1:$E$1902,4,FALSE)</f>
        <v>0.32089552238805968</v>
      </c>
      <c r="H557" s="44">
        <v>347970</v>
      </c>
      <c r="I557" s="44">
        <v>688200</v>
      </c>
      <c r="J557" s="44">
        <v>53407</v>
      </c>
      <c r="K557" s="44">
        <v>76332</v>
      </c>
      <c r="L557" s="44">
        <v>12026</v>
      </c>
      <c r="M557" s="44">
        <v>27417</v>
      </c>
      <c r="N557" s="44">
        <v>2402</v>
      </c>
      <c r="O557" s="44">
        <v>2311</v>
      </c>
      <c r="P557" s="44">
        <v>40.308990000000001</v>
      </c>
      <c r="Q557" s="44">
        <v>40.328983000000001</v>
      </c>
      <c r="R557" s="44">
        <v>19.64678</v>
      </c>
      <c r="S557" s="44">
        <v>19.295870000000001</v>
      </c>
      <c r="T557" s="44">
        <v>381252.1875</v>
      </c>
      <c r="U557" s="44">
        <v>55649.582030999998</v>
      </c>
      <c r="V557" s="44">
        <v>13531.586914</v>
      </c>
      <c r="W557" s="44">
        <v>2393.0983890000002</v>
      </c>
      <c r="X557" s="44">
        <v>34525.376300000004</v>
      </c>
      <c r="Y557" s="44">
        <v>79534.343062999993</v>
      </c>
      <c r="Z557" s="44">
        <v>6988.1142609999997</v>
      </c>
      <c r="AA557" s="44">
        <v>96.727179000000007</v>
      </c>
      <c r="AB557" s="44">
        <v>3.0997460000000001</v>
      </c>
      <c r="AC557" s="44">
        <v>2.7601819999999999</v>
      </c>
      <c r="AD557" s="44">
        <v>30003.623929000001</v>
      </c>
    </row>
    <row r="558" spans="1:30" x14ac:dyDescent="0.25">
      <c r="A558">
        <v>557</v>
      </c>
      <c r="B558" t="s">
        <v>101</v>
      </c>
      <c r="C558" t="s">
        <v>108</v>
      </c>
      <c r="D558" t="s">
        <v>111</v>
      </c>
      <c r="E558" t="s">
        <v>104</v>
      </c>
      <c r="F558" s="48">
        <f>VLOOKUP(A558,'TAZ definitions'!$A$1:$E$1902,2,FALSE)</f>
        <v>0.18141097424412095</v>
      </c>
      <c r="G558" s="48">
        <f>VLOOKUP(A558,'TAZ definitions'!$A$1:$E$1902,4,FALSE)</f>
        <v>0.36268068331143233</v>
      </c>
      <c r="H558" s="44">
        <v>306771</v>
      </c>
      <c r="I558" s="44">
        <v>642255</v>
      </c>
      <c r="J558" s="44">
        <v>47902</v>
      </c>
      <c r="K558" s="44">
        <v>69273</v>
      </c>
      <c r="L558" s="44">
        <v>12540</v>
      </c>
      <c r="M558" s="44">
        <v>27417</v>
      </c>
      <c r="N558" s="44">
        <v>2402</v>
      </c>
      <c r="O558" s="44">
        <v>1861</v>
      </c>
      <c r="P558" s="44">
        <v>36.590434999999999</v>
      </c>
      <c r="Q558" s="44">
        <v>38.03228</v>
      </c>
      <c r="R558" s="44">
        <v>18.459247999999999</v>
      </c>
      <c r="S558" s="44">
        <v>18.034292000000001</v>
      </c>
      <c r="T558" s="44">
        <v>340014.53125</v>
      </c>
      <c r="U558" s="44">
        <v>50019.675780999998</v>
      </c>
      <c r="V558" s="44">
        <v>14014.179688</v>
      </c>
      <c r="W558" s="44">
        <v>2348.3916020000001</v>
      </c>
      <c r="X558" s="44">
        <v>62643.162279999997</v>
      </c>
      <c r="Y558" s="44">
        <v>94231.920511000004</v>
      </c>
      <c r="Z558" s="44">
        <v>7081.3836160000001</v>
      </c>
      <c r="AA558" s="44">
        <v>112.51148000000001</v>
      </c>
      <c r="AB558" s="44">
        <v>3.9154490000000002</v>
      </c>
      <c r="AC558" s="44">
        <v>3.2121230000000001</v>
      </c>
      <c r="AD558" s="44">
        <v>35427.124872</v>
      </c>
    </row>
    <row r="559" spans="1:30" x14ac:dyDescent="0.25">
      <c r="A559">
        <v>558</v>
      </c>
      <c r="B559" t="s">
        <v>101</v>
      </c>
      <c r="C559" t="s">
        <v>108</v>
      </c>
      <c r="D559" t="s">
        <v>111</v>
      </c>
      <c r="E559" t="s">
        <v>104</v>
      </c>
      <c r="F559" s="48">
        <f>VLOOKUP(A559,'TAZ definitions'!$A$1:$E$1902,2,FALSE)</f>
        <v>0.19415584415584416</v>
      </c>
      <c r="G559" s="48">
        <f>VLOOKUP(A559,'TAZ definitions'!$A$1:$E$1902,4,FALSE)</f>
        <v>0.35864978902953587</v>
      </c>
      <c r="H559" s="44">
        <v>329599</v>
      </c>
      <c r="I559" s="44">
        <v>620531</v>
      </c>
      <c r="J559" s="44">
        <v>50301</v>
      </c>
      <c r="K559" s="44">
        <v>67692</v>
      </c>
      <c r="L559" s="44">
        <v>12540</v>
      </c>
      <c r="M559" s="44">
        <v>12026</v>
      </c>
      <c r="N559" s="44">
        <v>2402</v>
      </c>
      <c r="O559" s="44">
        <v>1861</v>
      </c>
      <c r="P559" s="44">
        <v>40.120852999999997</v>
      </c>
      <c r="Q559" s="44">
        <v>42.765563999999998</v>
      </c>
      <c r="R559" s="44">
        <v>16.833970999999998</v>
      </c>
      <c r="S559" s="44">
        <v>16.702103000000001</v>
      </c>
      <c r="T559" s="44">
        <v>356757.34375</v>
      </c>
      <c r="U559" s="44">
        <v>51924.441405999998</v>
      </c>
      <c r="V559" s="44">
        <v>12492.018555000001</v>
      </c>
      <c r="W559" s="44">
        <v>2351.498047</v>
      </c>
      <c r="X559" s="44">
        <v>48536.794378999999</v>
      </c>
      <c r="Y559" s="44">
        <v>82762.649682999996</v>
      </c>
      <c r="Z559" s="44">
        <v>9171.6072060000006</v>
      </c>
      <c r="AA559" s="44">
        <v>110.01099499999999</v>
      </c>
      <c r="AB559" s="44">
        <v>3.6656719999999998</v>
      </c>
      <c r="AC559" s="44">
        <v>3.4106000000000001</v>
      </c>
      <c r="AD559" s="44">
        <v>36579.855308999999</v>
      </c>
    </row>
    <row r="560" spans="1:30" x14ac:dyDescent="0.25">
      <c r="A560">
        <v>559</v>
      </c>
      <c r="B560" t="s">
        <v>101</v>
      </c>
      <c r="C560" t="s">
        <v>108</v>
      </c>
      <c r="D560" t="s">
        <v>111</v>
      </c>
      <c r="E560" t="s">
        <v>104</v>
      </c>
      <c r="F560" s="48">
        <f>VLOOKUP(A560,'TAZ definitions'!$A$1:$E$1902,2,FALSE)</f>
        <v>0.40419708029197082</v>
      </c>
      <c r="G560" s="48">
        <f>VLOOKUP(A560,'TAZ definitions'!$A$1:$E$1902,4,FALSE)</f>
        <v>0.24758842443729903</v>
      </c>
      <c r="H560" s="44">
        <v>273453</v>
      </c>
      <c r="I560" s="44">
        <v>936838</v>
      </c>
      <c r="J560" s="44">
        <v>45076</v>
      </c>
      <c r="K560" s="44">
        <v>104734</v>
      </c>
      <c r="L560" s="44">
        <v>27417</v>
      </c>
      <c r="M560" s="44">
        <v>146202</v>
      </c>
      <c r="N560" s="44">
        <v>2383</v>
      </c>
      <c r="O560" s="44">
        <v>1420</v>
      </c>
      <c r="P560" s="44">
        <v>34.834518000000003</v>
      </c>
      <c r="Q560" s="44">
        <v>35.293056</v>
      </c>
      <c r="R560" s="44">
        <v>19.609192</v>
      </c>
      <c r="S560" s="44">
        <v>17.797937000000001</v>
      </c>
      <c r="T560" s="44">
        <v>358124.75</v>
      </c>
      <c r="U560" s="44">
        <v>52690.5</v>
      </c>
      <c r="V560" s="44">
        <v>42578.226562999997</v>
      </c>
      <c r="W560" s="44">
        <v>2260.0866700000001</v>
      </c>
      <c r="X560" s="44">
        <v>1664.4035120000001</v>
      </c>
      <c r="Y560" s="44">
        <v>11111.182413</v>
      </c>
      <c r="Z560" s="44">
        <v>581.45706299999995</v>
      </c>
      <c r="AA560" s="44">
        <v>10.883418000000001</v>
      </c>
      <c r="AB560" s="44">
        <v>0.38453100000000001</v>
      </c>
      <c r="AC560" s="44">
        <v>0.28590599999999999</v>
      </c>
      <c r="AD560" s="44">
        <v>3234.983268</v>
      </c>
    </row>
    <row r="561" spans="1:30" x14ac:dyDescent="0.25">
      <c r="A561">
        <v>560</v>
      </c>
      <c r="B561" t="s">
        <v>101</v>
      </c>
      <c r="C561" t="s">
        <v>108</v>
      </c>
      <c r="D561" t="s">
        <v>111</v>
      </c>
      <c r="E561" t="s">
        <v>104</v>
      </c>
      <c r="F561" s="48">
        <f>VLOOKUP(A561,'TAZ definitions'!$A$1:$E$1902,2,FALSE)</f>
        <v>0.33701657458563539</v>
      </c>
      <c r="G561" s="48">
        <f>VLOOKUP(A561,'TAZ definitions'!$A$1:$E$1902,4,FALSE)</f>
        <v>0.24509803921568626</v>
      </c>
      <c r="H561" s="44">
        <v>245356</v>
      </c>
      <c r="I561" s="44">
        <v>913669</v>
      </c>
      <c r="J561" s="44">
        <v>38160</v>
      </c>
      <c r="K561" s="44">
        <v>102775</v>
      </c>
      <c r="L561" s="44">
        <v>15391</v>
      </c>
      <c r="M561" s="44">
        <v>95240</v>
      </c>
      <c r="N561" s="44">
        <v>2383</v>
      </c>
      <c r="O561" s="44">
        <v>1420</v>
      </c>
      <c r="P561" s="44">
        <v>38.185859999999998</v>
      </c>
      <c r="Q561" s="44">
        <v>39.193806000000002</v>
      </c>
      <c r="R561" s="44">
        <v>21.445415000000001</v>
      </c>
      <c r="S561" s="44">
        <v>20.373456999999998</v>
      </c>
      <c r="T561" s="44">
        <v>323053.28125</v>
      </c>
      <c r="U561" s="44">
        <v>45672.066405999998</v>
      </c>
      <c r="V561" s="44">
        <v>24674.150390999999</v>
      </c>
      <c r="W561" s="44">
        <v>2271.0427249999998</v>
      </c>
      <c r="X561" s="44">
        <v>223170.663145</v>
      </c>
      <c r="Y561" s="44">
        <v>275099.66950600001</v>
      </c>
      <c r="Z561" s="44">
        <v>34901.163275999999</v>
      </c>
      <c r="AA561" s="44">
        <v>348.28415999999999</v>
      </c>
      <c r="AB561" s="44">
        <v>14.755235000000001</v>
      </c>
      <c r="AC561" s="44">
        <v>12.247304</v>
      </c>
      <c r="AD561" s="44">
        <v>133994.50163700001</v>
      </c>
    </row>
    <row r="562" spans="1:30" x14ac:dyDescent="0.25">
      <c r="A562">
        <v>561</v>
      </c>
      <c r="B562" t="s">
        <v>101</v>
      </c>
      <c r="C562" t="s">
        <v>108</v>
      </c>
      <c r="D562" t="s">
        <v>111</v>
      </c>
      <c r="E562" t="s">
        <v>104</v>
      </c>
      <c r="F562" s="48">
        <f>VLOOKUP(A562,'TAZ definitions'!$A$1:$E$1902,2,FALSE)</f>
        <v>0.37683823529411764</v>
      </c>
      <c r="G562" s="48">
        <f>VLOOKUP(A562,'TAZ definitions'!$A$1:$E$1902,4,FALSE)</f>
        <v>0.24867724867724866</v>
      </c>
      <c r="H562" s="44">
        <v>265197</v>
      </c>
      <c r="I562" s="44">
        <v>762310</v>
      </c>
      <c r="J562" s="44">
        <v>44632</v>
      </c>
      <c r="K562" s="44">
        <v>80292</v>
      </c>
      <c r="L562" s="44">
        <v>12026</v>
      </c>
      <c r="M562" s="44">
        <v>35468</v>
      </c>
      <c r="N562" s="44">
        <v>2227</v>
      </c>
      <c r="O562" s="44">
        <v>1150</v>
      </c>
      <c r="P562" s="44">
        <v>41.476624000000001</v>
      </c>
      <c r="Q562" s="44">
        <v>45.189788999999998</v>
      </c>
      <c r="R562" s="44">
        <v>18.173114999999999</v>
      </c>
      <c r="S562" s="44">
        <v>18.222359000000001</v>
      </c>
      <c r="T562" s="44">
        <v>308120.125</v>
      </c>
      <c r="U562" s="44">
        <v>47711.054687999997</v>
      </c>
      <c r="V562" s="44">
        <v>14050.094727</v>
      </c>
      <c r="W562" s="44">
        <v>2134.0065920000002</v>
      </c>
      <c r="X562" s="44">
        <v>250417.766363</v>
      </c>
      <c r="Y562" s="44">
        <v>303647.10434700001</v>
      </c>
      <c r="Z562" s="44">
        <v>32588.710075999999</v>
      </c>
      <c r="AA562" s="44">
        <v>371.562453</v>
      </c>
      <c r="AB562" s="44">
        <v>16.111477000000001</v>
      </c>
      <c r="AC562" s="44">
        <v>12.695142000000001</v>
      </c>
      <c r="AD562" s="44">
        <v>140145.974625</v>
      </c>
    </row>
    <row r="563" spans="1:30" x14ac:dyDescent="0.25">
      <c r="A563">
        <v>562</v>
      </c>
      <c r="B563" t="s">
        <v>101</v>
      </c>
      <c r="C563" t="s">
        <v>108</v>
      </c>
      <c r="D563" t="s">
        <v>111</v>
      </c>
      <c r="E563" t="s">
        <v>104</v>
      </c>
      <c r="F563" s="48">
        <f>VLOOKUP(A563,'TAZ definitions'!$A$1:$E$1902,2,FALSE)</f>
        <v>0.33352144469525957</v>
      </c>
      <c r="G563" s="48">
        <f>VLOOKUP(A563,'TAZ definitions'!$A$1:$E$1902,4,FALSE)</f>
        <v>0.27596017069701279</v>
      </c>
      <c r="H563" s="44">
        <v>291086</v>
      </c>
      <c r="I563" s="44">
        <v>810809</v>
      </c>
      <c r="J563" s="44">
        <v>47504</v>
      </c>
      <c r="K563" s="44">
        <v>87554</v>
      </c>
      <c r="L563" s="44">
        <v>12026</v>
      </c>
      <c r="M563" s="44">
        <v>35468</v>
      </c>
      <c r="N563" s="44">
        <v>2227</v>
      </c>
      <c r="O563" s="44">
        <v>1195</v>
      </c>
      <c r="P563" s="44">
        <v>38.651313999999999</v>
      </c>
      <c r="Q563" s="44">
        <v>40.931927000000002</v>
      </c>
      <c r="R563" s="44">
        <v>17.222328000000001</v>
      </c>
      <c r="S563" s="44">
        <v>17.811333000000001</v>
      </c>
      <c r="T563" s="44">
        <v>338658.875</v>
      </c>
      <c r="U563" s="44">
        <v>51169.980469000002</v>
      </c>
      <c r="V563" s="44">
        <v>14171.764648</v>
      </c>
      <c r="W563" s="44">
        <v>2132.5358890000002</v>
      </c>
      <c r="X563" s="44">
        <v>52316.037497999998</v>
      </c>
      <c r="Y563" s="44">
        <v>83692.069533999995</v>
      </c>
      <c r="Z563" s="44">
        <v>3952.6953239999998</v>
      </c>
      <c r="AA563" s="44">
        <v>80.337225000000004</v>
      </c>
      <c r="AB563" s="44">
        <v>2.6873140000000002</v>
      </c>
      <c r="AC563" s="44">
        <v>2.0498270000000001</v>
      </c>
      <c r="AD563" s="44">
        <v>22950.111658999998</v>
      </c>
    </row>
    <row r="564" spans="1:30" x14ac:dyDescent="0.25">
      <c r="A564">
        <v>563</v>
      </c>
      <c r="B564" t="s">
        <v>101</v>
      </c>
      <c r="C564" t="s">
        <v>108</v>
      </c>
      <c r="D564" t="s">
        <v>111</v>
      </c>
      <c r="E564" t="s">
        <v>104</v>
      </c>
      <c r="F564" s="48">
        <f>VLOOKUP(A564,'TAZ definitions'!$A$1:$E$1902,2,FALSE)</f>
        <v>0</v>
      </c>
      <c r="G564" s="48">
        <f>VLOOKUP(A564,'TAZ definitions'!$A$1:$E$1902,4,FALSE)</f>
        <v>0</v>
      </c>
      <c r="H564" s="44">
        <v>284549</v>
      </c>
      <c r="I564" s="44">
        <v>819947</v>
      </c>
      <c r="J564" s="44">
        <v>47496</v>
      </c>
      <c r="K564" s="44">
        <v>88305</v>
      </c>
      <c r="L564" s="44">
        <v>12026</v>
      </c>
      <c r="M564" s="44">
        <v>36826</v>
      </c>
      <c r="N564" s="44">
        <v>2227</v>
      </c>
      <c r="O564" s="44">
        <v>1195</v>
      </c>
      <c r="P564" s="44">
        <v>41.179062000000002</v>
      </c>
      <c r="Q564" s="44">
        <v>41.797297999999998</v>
      </c>
      <c r="R564" s="44">
        <v>21.216426999999999</v>
      </c>
      <c r="S564" s="44">
        <v>21.866434000000002</v>
      </c>
      <c r="T564" s="44">
        <v>326437.3125</v>
      </c>
      <c r="U564" s="44">
        <v>50688.804687999997</v>
      </c>
      <c r="V564" s="44">
        <v>13966.295898</v>
      </c>
      <c r="W564" s="44">
        <v>2146.258789</v>
      </c>
      <c r="X564" s="44">
        <v>62628.764485</v>
      </c>
      <c r="Y564" s="44">
        <v>216982.32246200001</v>
      </c>
      <c r="Z564" s="44">
        <v>7969.5282010000001</v>
      </c>
      <c r="AA564" s="44">
        <v>184.021365</v>
      </c>
      <c r="AB564" s="44">
        <v>7.0774609999999996</v>
      </c>
      <c r="AC564" s="44">
        <v>4.4885849999999996</v>
      </c>
      <c r="AD564" s="44">
        <v>51208.086758999998</v>
      </c>
    </row>
    <row r="565" spans="1:30" x14ac:dyDescent="0.25">
      <c r="A565">
        <v>564</v>
      </c>
      <c r="B565" t="s">
        <v>101</v>
      </c>
      <c r="C565" t="s">
        <v>108</v>
      </c>
      <c r="D565" t="s">
        <v>111</v>
      </c>
      <c r="E565" t="s">
        <v>104</v>
      </c>
      <c r="F565" s="48">
        <f>VLOOKUP(A565,'TAZ definitions'!$A$1:$E$1902,2,FALSE)</f>
        <v>0</v>
      </c>
      <c r="G565" s="48">
        <f>VLOOKUP(A565,'TAZ definitions'!$A$1:$E$1902,4,FALSE)</f>
        <v>0</v>
      </c>
      <c r="H565" s="44">
        <v>274998</v>
      </c>
      <c r="I565" s="44">
        <v>735293</v>
      </c>
      <c r="J565" s="44">
        <v>45870</v>
      </c>
      <c r="K565" s="44">
        <v>76423</v>
      </c>
      <c r="L565" s="44">
        <v>12026</v>
      </c>
      <c r="M565" s="44">
        <v>28258</v>
      </c>
      <c r="N565" s="44">
        <v>2227</v>
      </c>
      <c r="O565" s="44">
        <v>1150</v>
      </c>
      <c r="P565" s="44">
        <v>46.380085000000001</v>
      </c>
      <c r="Q565" s="44">
        <v>46.915951</v>
      </c>
      <c r="R565" s="44">
        <v>25.018084000000002</v>
      </c>
      <c r="S565" s="44">
        <v>25.704052000000001</v>
      </c>
      <c r="T565" s="44">
        <v>312997.25</v>
      </c>
      <c r="U565" s="44">
        <v>48392.273437999997</v>
      </c>
      <c r="V565" s="44">
        <v>13366.016602</v>
      </c>
      <c r="W565" s="44">
        <v>2138.0893550000001</v>
      </c>
      <c r="X565" s="44">
        <v>29003.899162000002</v>
      </c>
      <c r="Y565" s="44">
        <v>64386.940367000003</v>
      </c>
      <c r="Z565" s="44">
        <v>3948.8634999999999</v>
      </c>
      <c r="AA565" s="44">
        <v>70.904252</v>
      </c>
      <c r="AB565" s="44">
        <v>2.4512420000000001</v>
      </c>
      <c r="AC565" s="44">
        <v>1.828527</v>
      </c>
      <c r="AD565" s="44">
        <v>20731.287284000002</v>
      </c>
    </row>
    <row r="566" spans="1:30" x14ac:dyDescent="0.25">
      <c r="A566">
        <v>565</v>
      </c>
      <c r="B566" t="s">
        <v>101</v>
      </c>
      <c r="C566" t="s">
        <v>108</v>
      </c>
      <c r="D566" t="s">
        <v>111</v>
      </c>
      <c r="E566" t="s">
        <v>104</v>
      </c>
      <c r="F566" s="48">
        <f>VLOOKUP(A566,'TAZ definitions'!$A$1:$E$1902,2,FALSE)</f>
        <v>0.28433268858800775</v>
      </c>
      <c r="G566" s="48">
        <f>VLOOKUP(A566,'TAZ definitions'!$A$1:$E$1902,4,FALSE)</f>
        <v>0.42910447761194032</v>
      </c>
      <c r="H566" s="44">
        <v>286899</v>
      </c>
      <c r="I566" s="44">
        <v>655633</v>
      </c>
      <c r="J566" s="44">
        <v>47921</v>
      </c>
      <c r="K566" s="44">
        <v>70239</v>
      </c>
      <c r="L566" s="44">
        <v>12026</v>
      </c>
      <c r="M566" s="44">
        <v>15391</v>
      </c>
      <c r="N566" s="44">
        <v>2452</v>
      </c>
      <c r="O566" s="44">
        <v>0</v>
      </c>
      <c r="P566" s="44">
        <v>45.253098000000001</v>
      </c>
      <c r="Q566" s="44">
        <v>44.733868000000001</v>
      </c>
      <c r="R566" s="44">
        <v>18.385072999999998</v>
      </c>
      <c r="S566" s="44">
        <v>19.009329000000001</v>
      </c>
      <c r="T566" s="44">
        <v>311279.6875</v>
      </c>
      <c r="U566" s="44">
        <v>49396.664062999997</v>
      </c>
      <c r="V566" s="44">
        <v>12248.493164</v>
      </c>
      <c r="W566" s="44">
        <v>2289.873779</v>
      </c>
      <c r="X566" s="44">
        <v>198447.492764</v>
      </c>
      <c r="Y566" s="44">
        <v>244168.121705</v>
      </c>
      <c r="Z566" s="44">
        <v>28709.059937000002</v>
      </c>
      <c r="AA566" s="44">
        <v>256.46734500000002</v>
      </c>
      <c r="AB566" s="44">
        <v>11.296251</v>
      </c>
      <c r="AC566" s="44">
        <v>8.7307690000000004</v>
      </c>
      <c r="AD566" s="44">
        <v>96886.236162999994</v>
      </c>
    </row>
    <row r="567" spans="1:30" x14ac:dyDescent="0.25">
      <c r="A567">
        <v>566</v>
      </c>
      <c r="B567" t="s">
        <v>101</v>
      </c>
      <c r="C567" t="s">
        <v>108</v>
      </c>
      <c r="D567" t="s">
        <v>111</v>
      </c>
      <c r="E567" t="s">
        <v>104</v>
      </c>
      <c r="F567" s="48">
        <f>VLOOKUP(A567,'TAZ definitions'!$A$1:$E$1902,2,FALSE)</f>
        <v>0.3780843725126028</v>
      </c>
      <c r="G567" s="48">
        <f>VLOOKUP(A567,'TAZ definitions'!$A$1:$E$1902,4,FALSE)</f>
        <v>0.42941176470588233</v>
      </c>
      <c r="H567" s="44">
        <v>262457</v>
      </c>
      <c r="I567" s="44">
        <v>331891</v>
      </c>
      <c r="J567" s="44">
        <v>42682</v>
      </c>
      <c r="K567" s="44">
        <v>33018</v>
      </c>
      <c r="L567" s="44">
        <v>12026</v>
      </c>
      <c r="M567" s="44">
        <v>0</v>
      </c>
      <c r="N567" s="44">
        <v>2227</v>
      </c>
      <c r="O567" s="44">
        <v>1790</v>
      </c>
      <c r="P567" s="44">
        <v>49.851151000000002</v>
      </c>
      <c r="Q567" s="44">
        <v>44.905208999999999</v>
      </c>
      <c r="R567" s="44">
        <v>17.371991999999999</v>
      </c>
      <c r="S567" s="44">
        <v>17.620443000000002</v>
      </c>
      <c r="T567" s="44">
        <v>267011.09375</v>
      </c>
      <c r="U567" s="44">
        <v>42048.15625</v>
      </c>
      <c r="V567" s="44">
        <v>11237.233398</v>
      </c>
      <c r="W567" s="44">
        <v>2198.3378910000001</v>
      </c>
      <c r="X567" s="44">
        <v>121193.275391</v>
      </c>
      <c r="Y567" s="44">
        <v>144422.75623999999</v>
      </c>
      <c r="Z567" s="44">
        <v>8197.7824280000004</v>
      </c>
      <c r="AA567" s="44">
        <v>150.153424</v>
      </c>
      <c r="AB567" s="44">
        <v>6.0958750000000004</v>
      </c>
      <c r="AC567" s="44">
        <v>3.9181780000000002</v>
      </c>
      <c r="AD567" s="44">
        <v>44966.529795000002</v>
      </c>
    </row>
    <row r="568" spans="1:30" x14ac:dyDescent="0.25">
      <c r="A568">
        <v>567</v>
      </c>
      <c r="B568" t="s">
        <v>101</v>
      </c>
      <c r="C568" t="s">
        <v>108</v>
      </c>
      <c r="D568" t="s">
        <v>111</v>
      </c>
      <c r="E568" t="s">
        <v>104</v>
      </c>
      <c r="F568" s="48">
        <f>VLOOKUP(A568,'TAZ definitions'!$A$1:$E$1902,2,FALSE)</f>
        <v>0.22442120985810307</v>
      </c>
      <c r="G568" s="48">
        <f>VLOOKUP(A568,'TAZ definitions'!$A$1:$E$1902,4,FALSE)</f>
        <v>0.29054640069384213</v>
      </c>
      <c r="H568" s="44">
        <v>282290</v>
      </c>
      <c r="I568" s="44">
        <v>594374</v>
      </c>
      <c r="J568" s="44">
        <v>46531</v>
      </c>
      <c r="K568" s="44">
        <v>64712</v>
      </c>
      <c r="L568" s="44">
        <v>12026</v>
      </c>
      <c r="M568" s="44">
        <v>15391</v>
      </c>
      <c r="N568" s="44">
        <v>2404</v>
      </c>
      <c r="O568" s="44">
        <v>1790</v>
      </c>
      <c r="P568" s="44">
        <v>43.165962</v>
      </c>
      <c r="Q568" s="44">
        <v>46.528191</v>
      </c>
      <c r="R568" s="44">
        <v>17.435808000000002</v>
      </c>
      <c r="S568" s="44">
        <v>18.351234000000002</v>
      </c>
      <c r="T568" s="44">
        <v>310976.15625</v>
      </c>
      <c r="U568" s="44">
        <v>48202.160155999998</v>
      </c>
      <c r="V568" s="44">
        <v>12335.303711</v>
      </c>
      <c r="W568" s="44">
        <v>2347.5622560000002</v>
      </c>
      <c r="X568" s="44">
        <v>52692.104756000001</v>
      </c>
      <c r="Y568" s="44">
        <v>105270.73287599999</v>
      </c>
      <c r="Z568" s="44">
        <v>5514.1365619999997</v>
      </c>
      <c r="AA568" s="44">
        <v>105.22899099999999</v>
      </c>
      <c r="AB568" s="44">
        <v>3.530637</v>
      </c>
      <c r="AC568" s="44">
        <v>2.715357</v>
      </c>
      <c r="AD568" s="44">
        <v>30396.752054</v>
      </c>
    </row>
    <row r="569" spans="1:30" x14ac:dyDescent="0.25">
      <c r="A569">
        <v>568</v>
      </c>
      <c r="B569" t="s">
        <v>101</v>
      </c>
      <c r="C569" t="s">
        <v>108</v>
      </c>
      <c r="D569" t="s">
        <v>111</v>
      </c>
      <c r="E569" t="s">
        <v>104</v>
      </c>
      <c r="F569" s="48">
        <f>VLOOKUP(A569,'TAZ definitions'!$A$1:$E$1902,2,FALSE)</f>
        <v>0.25842696629213485</v>
      </c>
      <c r="G569" s="48">
        <f>VLOOKUP(A569,'TAZ definitions'!$A$1:$E$1902,4,FALSE)</f>
        <v>0.29880478087649404</v>
      </c>
      <c r="H569" s="44">
        <v>265083</v>
      </c>
      <c r="I569" s="44">
        <v>550691</v>
      </c>
      <c r="J569" s="44">
        <v>43239</v>
      </c>
      <c r="K569" s="44">
        <v>63029</v>
      </c>
      <c r="L569" s="44">
        <v>12026</v>
      </c>
      <c r="M569" s="44">
        <v>27417</v>
      </c>
      <c r="N569" s="44">
        <v>2404</v>
      </c>
      <c r="O569" s="44">
        <v>1790</v>
      </c>
      <c r="P569" s="44">
        <v>45.78154</v>
      </c>
      <c r="Q569" s="44">
        <v>47.020336</v>
      </c>
      <c r="R569" s="44">
        <v>17.812709999999999</v>
      </c>
      <c r="S569" s="44">
        <v>18.185790999999998</v>
      </c>
      <c r="T569" s="44">
        <v>288599.84375</v>
      </c>
      <c r="U569" s="44">
        <v>44868.5</v>
      </c>
      <c r="V569" s="44">
        <v>13293.289063</v>
      </c>
      <c r="W569" s="44">
        <v>2353.4433589999999</v>
      </c>
      <c r="X569" s="44">
        <v>2868.0730530000001</v>
      </c>
      <c r="Y569" s="44">
        <v>23784.480404000002</v>
      </c>
      <c r="Z569" s="44">
        <v>1341.134376</v>
      </c>
      <c r="AA569" s="44">
        <v>25.378506999999999</v>
      </c>
      <c r="AB569" s="44">
        <v>0.85069399999999995</v>
      </c>
      <c r="AC569" s="44">
        <v>0.62459600000000004</v>
      </c>
      <c r="AD569" s="44">
        <v>7129.2491730000002</v>
      </c>
    </row>
    <row r="570" spans="1:30" x14ac:dyDescent="0.25">
      <c r="A570">
        <v>569</v>
      </c>
      <c r="B570" t="s">
        <v>101</v>
      </c>
      <c r="C570" t="s">
        <v>108</v>
      </c>
      <c r="D570" t="s">
        <v>111</v>
      </c>
      <c r="E570" t="s">
        <v>104</v>
      </c>
      <c r="F570" s="48">
        <f>VLOOKUP(A570,'TAZ definitions'!$A$1:$E$1902,2,FALSE)</f>
        <v>0.30878951426368545</v>
      </c>
      <c r="G570" s="48">
        <f>VLOOKUP(A570,'TAZ definitions'!$A$1:$E$1902,4,FALSE)</f>
        <v>0.38831291234684262</v>
      </c>
      <c r="H570" s="44">
        <v>270999</v>
      </c>
      <c r="I570" s="44">
        <v>615297</v>
      </c>
      <c r="J570" s="44">
        <v>44281</v>
      </c>
      <c r="K570" s="44">
        <v>68831</v>
      </c>
      <c r="L570" s="44">
        <v>12026</v>
      </c>
      <c r="M570" s="44">
        <v>27417</v>
      </c>
      <c r="N570" s="44">
        <v>2404</v>
      </c>
      <c r="O570" s="44">
        <v>1790</v>
      </c>
      <c r="P570" s="44">
        <v>42.092812000000002</v>
      </c>
      <c r="Q570" s="44">
        <v>43.767651000000001</v>
      </c>
      <c r="R570" s="44">
        <v>17.525455000000001</v>
      </c>
      <c r="S570" s="44">
        <v>17.870321000000001</v>
      </c>
      <c r="T570" s="44">
        <v>298779.9375</v>
      </c>
      <c r="U570" s="44">
        <v>46261.902344000002</v>
      </c>
      <c r="V570" s="44">
        <v>13267.878906</v>
      </c>
      <c r="W570" s="44">
        <v>2354.4572750000002</v>
      </c>
      <c r="X570" s="44">
        <v>520738.90661800001</v>
      </c>
      <c r="Y570" s="44">
        <v>712739.070159</v>
      </c>
      <c r="Z570" s="44">
        <v>31744.583404000001</v>
      </c>
      <c r="AA570" s="44">
        <v>698.504548</v>
      </c>
      <c r="AB570" s="44">
        <v>35.369352999999997</v>
      </c>
      <c r="AC570" s="44">
        <v>16.898819</v>
      </c>
      <c r="AD570" s="44">
        <v>201818.254128</v>
      </c>
    </row>
    <row r="571" spans="1:30" x14ac:dyDescent="0.25">
      <c r="A571">
        <v>570</v>
      </c>
      <c r="B571" t="s">
        <v>101</v>
      </c>
      <c r="C571" t="s">
        <v>108</v>
      </c>
      <c r="D571" t="s">
        <v>111</v>
      </c>
      <c r="E571" t="s">
        <v>104</v>
      </c>
      <c r="F571" s="48">
        <f>VLOOKUP(A571,'TAZ definitions'!$A$1:$E$1902,2,FALSE)</f>
        <v>0.18172790466732869</v>
      </c>
      <c r="G571" s="48">
        <f>VLOOKUP(A571,'TAZ definitions'!$A$1:$E$1902,4,FALSE)</f>
        <v>0.17108874656907594</v>
      </c>
      <c r="H571" s="44">
        <v>271339</v>
      </c>
      <c r="I571" s="44">
        <v>562425</v>
      </c>
      <c r="J571" s="44">
        <v>44111</v>
      </c>
      <c r="K571" s="44">
        <v>63588</v>
      </c>
      <c r="L571" s="44">
        <v>0</v>
      </c>
      <c r="M571" s="44">
        <v>15391</v>
      </c>
      <c r="N571" s="44">
        <v>2404</v>
      </c>
      <c r="O571" s="44">
        <v>1790</v>
      </c>
      <c r="P571" s="44">
        <v>45.582107999999998</v>
      </c>
      <c r="Q571" s="44">
        <v>48.786372999999998</v>
      </c>
      <c r="R571" s="44">
        <v>18.036251</v>
      </c>
      <c r="S571" s="44">
        <v>18.468541999999999</v>
      </c>
      <c r="T571" s="44">
        <v>291709.40625</v>
      </c>
      <c r="U571" s="44">
        <v>45474.015625</v>
      </c>
      <c r="V571" s="44">
        <v>1077.0738530000001</v>
      </c>
      <c r="W571" s="44">
        <v>2361.0317380000001</v>
      </c>
      <c r="X571" s="44">
        <v>168424.45394199999</v>
      </c>
      <c r="Y571" s="44">
        <v>257502.17202999999</v>
      </c>
      <c r="Z571" s="44">
        <v>12425.352698000001</v>
      </c>
      <c r="AA571" s="44">
        <v>265.82938300000001</v>
      </c>
      <c r="AB571" s="44">
        <v>10.900091</v>
      </c>
      <c r="AC571" s="44">
        <v>6.3494440000000001</v>
      </c>
      <c r="AD571" s="44">
        <v>72724.193606999994</v>
      </c>
    </row>
    <row r="572" spans="1:30" x14ac:dyDescent="0.25">
      <c r="A572">
        <v>571</v>
      </c>
      <c r="B572" t="s">
        <v>101</v>
      </c>
      <c r="C572" t="s">
        <v>108</v>
      </c>
      <c r="D572" t="s">
        <v>111</v>
      </c>
      <c r="E572" t="s">
        <v>104</v>
      </c>
      <c r="F572" s="48">
        <f>VLOOKUP(A572,'TAZ definitions'!$A$1:$E$1902,2,FALSE)</f>
        <v>0.11351503231244732</v>
      </c>
      <c r="G572" s="48">
        <f>VLOOKUP(A572,'TAZ definitions'!$A$1:$E$1902,4,FALSE)</f>
        <v>0.17206790123456789</v>
      </c>
      <c r="H572" s="44">
        <v>274017</v>
      </c>
      <c r="I572" s="44">
        <v>390134</v>
      </c>
      <c r="J572" s="44">
        <v>43647</v>
      </c>
      <c r="K572" s="44">
        <v>36835</v>
      </c>
      <c r="L572" s="44">
        <v>0</v>
      </c>
      <c r="M572" s="44">
        <v>0</v>
      </c>
      <c r="N572" s="44">
        <v>2404</v>
      </c>
      <c r="O572" s="44">
        <v>1790</v>
      </c>
      <c r="P572" s="44">
        <v>54.071365</v>
      </c>
      <c r="Q572" s="44">
        <v>53.710456999999998</v>
      </c>
      <c r="R572" s="44">
        <v>17.817443999999998</v>
      </c>
      <c r="S572" s="44">
        <v>18.493402</v>
      </c>
      <c r="T572" s="44">
        <v>280100.625</v>
      </c>
      <c r="U572" s="44">
        <v>43290.105469000002</v>
      </c>
      <c r="V572" s="44">
        <v>0</v>
      </c>
      <c r="W572" s="44">
        <v>2371.8312989999999</v>
      </c>
      <c r="X572" s="44">
        <v>56643.725846000001</v>
      </c>
      <c r="Y572" s="44">
        <v>84458.154227000006</v>
      </c>
      <c r="Z572" s="44">
        <v>3523.364032</v>
      </c>
      <c r="AA572" s="44">
        <v>78.807784999999996</v>
      </c>
      <c r="AB572" s="44">
        <v>3.2643719999999998</v>
      </c>
      <c r="AC572" s="44">
        <v>1.921581</v>
      </c>
      <c r="AD572" s="44">
        <v>22378.511265000001</v>
      </c>
    </row>
    <row r="573" spans="1:30" x14ac:dyDescent="0.25">
      <c r="A573">
        <v>572</v>
      </c>
      <c r="B573" t="s">
        <v>101</v>
      </c>
      <c r="C573" t="s">
        <v>108</v>
      </c>
      <c r="D573" t="s">
        <v>111</v>
      </c>
      <c r="E573" t="s">
        <v>104</v>
      </c>
      <c r="F573" s="48">
        <f>VLOOKUP(A573,'TAZ definitions'!$A$1:$E$1902,2,FALSE)</f>
        <v>0.19106407995296884</v>
      </c>
      <c r="G573" s="48">
        <f>VLOOKUP(A573,'TAZ definitions'!$A$1:$E$1902,4,FALSE)</f>
        <v>0.39066788655077767</v>
      </c>
      <c r="H573" s="44">
        <v>346984</v>
      </c>
      <c r="I573" s="44">
        <v>568290</v>
      </c>
      <c r="J573" s="44">
        <v>58680</v>
      </c>
      <c r="K573" s="44">
        <v>63472</v>
      </c>
      <c r="L573" s="44">
        <v>12026</v>
      </c>
      <c r="M573" s="44">
        <v>12026</v>
      </c>
      <c r="N573" s="44">
        <v>2751</v>
      </c>
      <c r="O573" s="44">
        <v>2015</v>
      </c>
      <c r="P573" s="44">
        <v>44.088821000000003</v>
      </c>
      <c r="Q573" s="44">
        <v>46.738734999999998</v>
      </c>
      <c r="R573" s="44">
        <v>18.885190999999999</v>
      </c>
      <c r="S573" s="44">
        <v>19.537928000000001</v>
      </c>
      <c r="T573" s="44">
        <v>364976.78125</v>
      </c>
      <c r="U573" s="44">
        <v>59069.605469000002</v>
      </c>
      <c r="V573" s="44">
        <v>12026</v>
      </c>
      <c r="W573" s="44">
        <v>2691.1611330000001</v>
      </c>
      <c r="X573" s="44">
        <v>299881.85579200002</v>
      </c>
      <c r="Y573" s="44">
        <v>426761.71826699999</v>
      </c>
      <c r="Z573" s="44">
        <v>23728.520670000002</v>
      </c>
      <c r="AA573" s="44">
        <v>423.66229399999997</v>
      </c>
      <c r="AB573" s="44">
        <v>19.608187000000001</v>
      </c>
      <c r="AC573" s="44">
        <v>11.785577999999999</v>
      </c>
      <c r="AD573" s="44">
        <v>134608.09495900001</v>
      </c>
    </row>
    <row r="574" spans="1:30" x14ac:dyDescent="0.25">
      <c r="A574">
        <v>573</v>
      </c>
      <c r="B574" t="s">
        <v>101</v>
      </c>
      <c r="C574" t="s">
        <v>108</v>
      </c>
      <c r="D574" t="s">
        <v>111</v>
      </c>
      <c r="E574" t="s">
        <v>104</v>
      </c>
      <c r="F574" s="48">
        <f>VLOOKUP(A574,'TAZ definitions'!$A$1:$E$1902,2,FALSE)</f>
        <v>9.5215079748670856E-2</v>
      </c>
      <c r="G574" s="48">
        <f>VLOOKUP(A574,'TAZ definitions'!$A$1:$E$1902,4,FALSE)</f>
        <v>0.38940092165898615</v>
      </c>
      <c r="H574" s="44">
        <v>326306</v>
      </c>
      <c r="I574" s="44">
        <v>132148</v>
      </c>
      <c r="J574" s="44">
        <v>53407</v>
      </c>
      <c r="K574" s="44">
        <v>16998</v>
      </c>
      <c r="L574" s="44">
        <v>12026</v>
      </c>
      <c r="M574" s="44">
        <v>12026</v>
      </c>
      <c r="N574" s="44">
        <v>2402</v>
      </c>
      <c r="O574" s="44">
        <v>1340</v>
      </c>
      <c r="P574" s="44">
        <v>49.187736999999998</v>
      </c>
      <c r="Q574" s="44">
        <v>47.434055000000001</v>
      </c>
      <c r="R574" s="44">
        <v>17.870169000000001</v>
      </c>
      <c r="S574" s="44">
        <v>18.662519</v>
      </c>
      <c r="T574" s="44">
        <v>314193.8125</v>
      </c>
      <c r="U574" s="44">
        <v>51135.6875</v>
      </c>
      <c r="V574" s="44">
        <v>12026</v>
      </c>
      <c r="W574" s="44">
        <v>2335.7490229999999</v>
      </c>
      <c r="X574" s="44">
        <v>70204.178633999996</v>
      </c>
      <c r="Y574" s="44">
        <v>74454.419773000001</v>
      </c>
      <c r="Z574" s="44">
        <v>7838.4588970000004</v>
      </c>
      <c r="AA574" s="44">
        <v>102.911321</v>
      </c>
      <c r="AB574" s="44">
        <v>3.424614</v>
      </c>
      <c r="AC574" s="44">
        <v>3.3791540000000002</v>
      </c>
      <c r="AD574" s="44">
        <v>35613.404868999998</v>
      </c>
    </row>
    <row r="575" spans="1:30" x14ac:dyDescent="0.25">
      <c r="A575">
        <v>574</v>
      </c>
      <c r="B575" t="s">
        <v>101</v>
      </c>
      <c r="C575" t="s">
        <v>108</v>
      </c>
      <c r="D575" t="s">
        <v>111</v>
      </c>
      <c r="E575" t="s">
        <v>104</v>
      </c>
      <c r="F575" s="48">
        <f>VLOOKUP(A575,'TAZ definitions'!$A$1:$E$1902,2,FALSE)</f>
        <v>0.10923276983094929</v>
      </c>
      <c r="G575" s="48">
        <f>VLOOKUP(A575,'TAZ definitions'!$A$1:$E$1902,4,FALSE)</f>
        <v>0.3888888888888889</v>
      </c>
      <c r="H575" s="44">
        <v>321140</v>
      </c>
      <c r="I575" s="44">
        <v>74057</v>
      </c>
      <c r="J575" s="44">
        <v>53331</v>
      </c>
      <c r="K575" s="44">
        <v>11735</v>
      </c>
      <c r="L575" s="44">
        <v>12026</v>
      </c>
      <c r="M575" s="44">
        <v>12026</v>
      </c>
      <c r="N575" s="44">
        <v>2526</v>
      </c>
      <c r="O575" s="44">
        <v>450</v>
      </c>
      <c r="P575" s="44">
        <v>53.203960000000002</v>
      </c>
      <c r="Q575" s="44">
        <v>55.042701999999998</v>
      </c>
      <c r="R575" s="44">
        <v>19.927629</v>
      </c>
      <c r="S575" s="44">
        <v>20.807766000000001</v>
      </c>
      <c r="T575" s="44">
        <v>307508.84375</v>
      </c>
      <c r="U575" s="44">
        <v>51036.222655999998</v>
      </c>
      <c r="V575" s="44">
        <v>12026</v>
      </c>
      <c r="W575" s="44">
        <v>2411.470703</v>
      </c>
      <c r="X575" s="44">
        <v>79545.521972000002</v>
      </c>
      <c r="Y575" s="44">
        <v>114989.41841</v>
      </c>
      <c r="Z575" s="44">
        <v>4817.9515890000002</v>
      </c>
      <c r="AA575" s="44">
        <v>116.46405</v>
      </c>
      <c r="AB575" s="44">
        <v>5.096336</v>
      </c>
      <c r="AC575" s="44">
        <v>2.6127500000000001</v>
      </c>
      <c r="AD575" s="44">
        <v>30181.386204999999</v>
      </c>
    </row>
    <row r="576" spans="1:30" x14ac:dyDescent="0.25">
      <c r="A576">
        <v>575</v>
      </c>
      <c r="B576" t="s">
        <v>101</v>
      </c>
      <c r="C576" t="s">
        <v>108</v>
      </c>
      <c r="D576" t="s">
        <v>111</v>
      </c>
      <c r="E576" t="s">
        <v>104</v>
      </c>
      <c r="F576" s="48">
        <f>VLOOKUP(A576,'TAZ definitions'!$A$1:$E$1902,2,FALSE)</f>
        <v>0.11833910034602076</v>
      </c>
      <c r="G576" s="48">
        <f>VLOOKUP(A576,'TAZ definitions'!$A$1:$E$1902,4,FALSE)</f>
        <v>0.19894829097283084</v>
      </c>
      <c r="H576" s="44">
        <v>318642</v>
      </c>
      <c r="I576" s="44">
        <v>364892</v>
      </c>
      <c r="J576" s="44">
        <v>49871</v>
      </c>
      <c r="K576" s="44">
        <v>40319</v>
      </c>
      <c r="L576" s="44">
        <v>12540</v>
      </c>
      <c r="M576" s="44">
        <v>12026</v>
      </c>
      <c r="N576" s="44">
        <v>2402</v>
      </c>
      <c r="O576" s="44">
        <v>1340</v>
      </c>
      <c r="P576" s="44">
        <v>48.927273</v>
      </c>
      <c r="Q576" s="44">
        <v>46.739291999999999</v>
      </c>
      <c r="R576" s="44">
        <v>16.781319</v>
      </c>
      <c r="S576" s="44">
        <v>17.162392000000001</v>
      </c>
      <c r="T576" s="44">
        <v>321685.75</v>
      </c>
      <c r="U576" s="44">
        <v>49242.371094000002</v>
      </c>
      <c r="V576" s="44">
        <v>12506.172852</v>
      </c>
      <c r="W576" s="44">
        <v>2332.108643</v>
      </c>
      <c r="X576" s="44">
        <v>124319.99024899999</v>
      </c>
      <c r="Y576" s="44">
        <v>157496.05816399999</v>
      </c>
      <c r="Z576" s="44">
        <v>10085.022045</v>
      </c>
      <c r="AA576" s="44">
        <v>171.25258299999999</v>
      </c>
      <c r="AB576" s="44">
        <v>6.6362649999999999</v>
      </c>
      <c r="AC576" s="44">
        <v>4.6880319999999998</v>
      </c>
      <c r="AD576" s="44">
        <v>52733.774931</v>
      </c>
    </row>
    <row r="577" spans="1:30" x14ac:dyDescent="0.25">
      <c r="A577">
        <v>576</v>
      </c>
      <c r="B577" t="s">
        <v>101</v>
      </c>
      <c r="C577" t="s">
        <v>108</v>
      </c>
      <c r="D577" t="s">
        <v>111</v>
      </c>
      <c r="E577" t="s">
        <v>104</v>
      </c>
      <c r="F577" s="48">
        <f>VLOOKUP(A577,'TAZ definitions'!$A$1:$E$1902,2,FALSE)</f>
        <v>9.7222222222222224E-2</v>
      </c>
      <c r="G577" s="48">
        <f>VLOOKUP(A577,'TAZ definitions'!$A$1:$E$1902,4,FALSE)</f>
        <v>0.19217877094972066</v>
      </c>
      <c r="H577" s="44">
        <v>295187</v>
      </c>
      <c r="I577" s="44">
        <v>358788</v>
      </c>
      <c r="J577" s="44">
        <v>44098</v>
      </c>
      <c r="K577" s="44">
        <v>34662</v>
      </c>
      <c r="L577" s="44">
        <v>12540</v>
      </c>
      <c r="M577" s="44">
        <v>0</v>
      </c>
      <c r="N577" s="44">
        <v>2177</v>
      </c>
      <c r="O577" s="44">
        <v>1340</v>
      </c>
      <c r="P577" s="44">
        <v>51.902602999999999</v>
      </c>
      <c r="Q577" s="44">
        <v>49.348472999999998</v>
      </c>
      <c r="R577" s="44">
        <v>16.031507000000001</v>
      </c>
      <c r="S577" s="44">
        <v>16.31963</v>
      </c>
      <c r="T577" s="44">
        <v>298434.25</v>
      </c>
      <c r="U577" s="44">
        <v>43616.230469000002</v>
      </c>
      <c r="V577" s="44">
        <v>11899.749023</v>
      </c>
      <c r="W577" s="44">
        <v>2134.265625</v>
      </c>
      <c r="X577" s="44">
        <v>17154.747066</v>
      </c>
      <c r="Y577" s="44">
        <v>32800.034771999999</v>
      </c>
      <c r="Z577" s="44">
        <v>1627.192843</v>
      </c>
      <c r="AA577" s="44">
        <v>31.529803000000001</v>
      </c>
      <c r="AB577" s="44">
        <v>1.3287100000000001</v>
      </c>
      <c r="AC577" s="44">
        <v>0.80817600000000001</v>
      </c>
      <c r="AD577" s="44">
        <v>9431.2956630000008</v>
      </c>
    </row>
    <row r="578" spans="1:30" x14ac:dyDescent="0.25">
      <c r="A578">
        <v>577</v>
      </c>
      <c r="B578" t="s">
        <v>101</v>
      </c>
      <c r="C578" t="s">
        <v>108</v>
      </c>
      <c r="D578" t="s">
        <v>111</v>
      </c>
      <c r="E578" t="s">
        <v>104</v>
      </c>
      <c r="F578" s="48">
        <f>VLOOKUP(A578,'TAZ definitions'!$A$1:$E$1902,2,FALSE)</f>
        <v>0.49575911789652249</v>
      </c>
      <c r="G578" s="48">
        <f>VLOOKUP(A578,'TAZ definitions'!$A$1:$E$1902,4,FALSE)</f>
        <v>0.33022774327122151</v>
      </c>
      <c r="H578" s="44">
        <v>300539</v>
      </c>
      <c r="I578" s="44">
        <v>391184</v>
      </c>
      <c r="J578" s="44">
        <v>47092</v>
      </c>
      <c r="K578" s="44">
        <v>45523</v>
      </c>
      <c r="L578" s="44">
        <v>12540</v>
      </c>
      <c r="M578" s="44">
        <v>12858</v>
      </c>
      <c r="N578" s="44">
        <v>2402</v>
      </c>
      <c r="O578" s="44">
        <v>0</v>
      </c>
      <c r="P578" s="44">
        <v>44.245434000000003</v>
      </c>
      <c r="Q578" s="44">
        <v>44.067782999999999</v>
      </c>
      <c r="R578" s="44">
        <v>16.780518000000001</v>
      </c>
      <c r="S578" s="44">
        <v>17.001021999999999</v>
      </c>
      <c r="T578" s="44">
        <v>307210.4375</v>
      </c>
      <c r="U578" s="44">
        <v>46976.523437999997</v>
      </c>
      <c r="V578" s="44">
        <v>12563.405273</v>
      </c>
      <c r="W578" s="44">
        <v>2225.2133789999998</v>
      </c>
      <c r="X578" s="44">
        <v>20439.173271</v>
      </c>
      <c r="Y578" s="44">
        <v>35605.963539999997</v>
      </c>
      <c r="Z578" s="44">
        <v>2436.4111560000001</v>
      </c>
      <c r="AA578" s="44">
        <v>40.127062000000002</v>
      </c>
      <c r="AB578" s="44">
        <v>1.6117300000000001</v>
      </c>
      <c r="AC578" s="44">
        <v>1.0976619999999999</v>
      </c>
      <c r="AD578" s="44">
        <v>12507.483106</v>
      </c>
    </row>
    <row r="579" spans="1:30" x14ac:dyDescent="0.25">
      <c r="A579">
        <v>578</v>
      </c>
      <c r="B579" t="s">
        <v>101</v>
      </c>
      <c r="C579" t="s">
        <v>108</v>
      </c>
      <c r="D579" t="s">
        <v>111</v>
      </c>
      <c r="E579" t="s">
        <v>104</v>
      </c>
      <c r="F579" s="48">
        <f>VLOOKUP(A579,'TAZ definitions'!$A$1:$E$1902,2,FALSE)</f>
        <v>7.23725613593455E-2</v>
      </c>
      <c r="G579" s="48">
        <f>VLOOKUP(A579,'TAZ definitions'!$A$1:$E$1902,4,FALSE)</f>
        <v>0.15843270868824533</v>
      </c>
      <c r="H579" s="44">
        <v>298200</v>
      </c>
      <c r="I579" s="44">
        <v>266785</v>
      </c>
      <c r="J579" s="44">
        <v>46917</v>
      </c>
      <c r="K579" s="44">
        <v>28440</v>
      </c>
      <c r="L579" s="44">
        <v>12540</v>
      </c>
      <c r="M579" s="44">
        <v>0</v>
      </c>
      <c r="N579" s="44">
        <v>1952</v>
      </c>
      <c r="O579" s="44">
        <v>0</v>
      </c>
      <c r="P579" s="44">
        <v>50.472385000000003</v>
      </c>
      <c r="Q579" s="44">
        <v>50.288761000000001</v>
      </c>
      <c r="R579" s="44">
        <v>16.902317</v>
      </c>
      <c r="S579" s="44">
        <v>17.094211999999999</v>
      </c>
      <c r="T579" s="44">
        <v>296452.21875</v>
      </c>
      <c r="U579" s="44">
        <v>45889.035155999998</v>
      </c>
      <c r="V579" s="44">
        <v>11842.339844</v>
      </c>
      <c r="W579" s="44">
        <v>1843.4007570000001</v>
      </c>
      <c r="X579" s="44">
        <v>40565.516563999998</v>
      </c>
      <c r="Y579" s="44">
        <v>73398.131632000004</v>
      </c>
      <c r="Z579" s="44">
        <v>4769.5034740000001</v>
      </c>
      <c r="AA579" s="44">
        <v>80.531937999999997</v>
      </c>
      <c r="AB579" s="44">
        <v>3.009544</v>
      </c>
      <c r="AC579" s="44">
        <v>2.1967940000000001</v>
      </c>
      <c r="AD579" s="44">
        <v>24754.550262000001</v>
      </c>
    </row>
    <row r="580" spans="1:30" x14ac:dyDescent="0.25">
      <c r="A580">
        <v>579</v>
      </c>
      <c r="B580" t="s">
        <v>101</v>
      </c>
      <c r="C580" t="s">
        <v>108</v>
      </c>
      <c r="D580" t="s">
        <v>112</v>
      </c>
      <c r="E580" t="s">
        <v>104</v>
      </c>
      <c r="F580" s="48">
        <f>VLOOKUP(A580,'TAZ definitions'!$A$1:$E$1902,2,FALSE)</f>
        <v>0</v>
      </c>
      <c r="G580" s="48">
        <f>VLOOKUP(A580,'TAZ definitions'!$A$1:$E$1902,4,FALSE)</f>
        <v>0</v>
      </c>
      <c r="H580" s="44">
        <v>482634</v>
      </c>
      <c r="I580" s="44">
        <v>825131</v>
      </c>
      <c r="J580" s="44">
        <v>55259</v>
      </c>
      <c r="K580" s="44">
        <v>90261</v>
      </c>
      <c r="L580" s="44">
        <v>15391</v>
      </c>
      <c r="M580" s="44">
        <v>92170</v>
      </c>
      <c r="N580" s="44">
        <v>469</v>
      </c>
      <c r="O580" s="44">
        <v>970</v>
      </c>
      <c r="P580" s="44">
        <v>40.636158000000002</v>
      </c>
      <c r="Q580" s="44">
        <v>40.442528000000003</v>
      </c>
      <c r="R580" s="44">
        <v>36.549255000000002</v>
      </c>
      <c r="S580" s="44">
        <v>40.871741999999998</v>
      </c>
      <c r="T580" s="44">
        <v>539513.125</v>
      </c>
      <c r="U580" s="44">
        <v>61071.851562999997</v>
      </c>
      <c r="V580" s="44">
        <v>28141.847656000002</v>
      </c>
      <c r="W580" s="44">
        <v>552.20208700000001</v>
      </c>
      <c r="X580" s="44">
        <v>14408.025234000001</v>
      </c>
      <c r="Y580" s="44">
        <v>14408.025234000001</v>
      </c>
      <c r="Z580" s="44">
        <v>15847.353369</v>
      </c>
      <c r="AA580" s="44">
        <v>34.560842999999998</v>
      </c>
      <c r="AB580" s="44">
        <v>1.607882</v>
      </c>
      <c r="AC580" s="44">
        <v>1.477902</v>
      </c>
      <c r="AD580" s="44">
        <v>15430.958617</v>
      </c>
    </row>
    <row r="581" spans="1:30" x14ac:dyDescent="0.25">
      <c r="A581">
        <v>580</v>
      </c>
      <c r="B581" t="s">
        <v>101</v>
      </c>
      <c r="C581" t="s">
        <v>108</v>
      </c>
      <c r="D581" t="s">
        <v>112</v>
      </c>
      <c r="E581" t="s">
        <v>104</v>
      </c>
      <c r="F581" s="48">
        <f>VLOOKUP(A581,'TAZ definitions'!$A$1:$E$1902,2,FALSE)</f>
        <v>0.27272727272727271</v>
      </c>
      <c r="G581" s="48">
        <f>VLOOKUP(A581,'TAZ definitions'!$A$1:$E$1902,4,FALSE)</f>
        <v>0.46188340807174888</v>
      </c>
      <c r="H581" s="44">
        <v>721034</v>
      </c>
      <c r="I581" s="44">
        <v>921405</v>
      </c>
      <c r="J581" s="44">
        <v>89559</v>
      </c>
      <c r="K581" s="44">
        <v>103166</v>
      </c>
      <c r="L581" s="44">
        <v>42160</v>
      </c>
      <c r="M581" s="44">
        <v>158228</v>
      </c>
      <c r="N581" s="44">
        <v>2555</v>
      </c>
      <c r="O581" s="44">
        <v>1420</v>
      </c>
      <c r="P581" s="44">
        <v>30.952418999999999</v>
      </c>
      <c r="Q581" s="44">
        <v>31.216609999999999</v>
      </c>
      <c r="R581" s="44">
        <v>19.131481000000001</v>
      </c>
      <c r="S581" s="44">
        <v>19.466837000000002</v>
      </c>
      <c r="T581" s="44">
        <v>755782.125</v>
      </c>
      <c r="U581" s="44">
        <v>91918.710938000004</v>
      </c>
      <c r="V581" s="44">
        <v>62288.402344000002</v>
      </c>
      <c r="W581" s="44">
        <v>2358.1694339999999</v>
      </c>
      <c r="X581" s="44">
        <v>209871.253612</v>
      </c>
      <c r="Y581" s="44">
        <v>311947.43829000002</v>
      </c>
      <c r="Z581" s="44">
        <v>28997.019035000001</v>
      </c>
      <c r="AA581" s="44">
        <v>305.77249</v>
      </c>
      <c r="AB581" s="44">
        <v>14.754265</v>
      </c>
      <c r="AC581" s="44">
        <v>7.9716579999999997</v>
      </c>
      <c r="AD581" s="44">
        <v>92707.830532000007</v>
      </c>
    </row>
    <row r="582" spans="1:30" x14ac:dyDescent="0.25">
      <c r="A582">
        <v>581</v>
      </c>
      <c r="B582" t="s">
        <v>101</v>
      </c>
      <c r="C582" t="s">
        <v>108</v>
      </c>
      <c r="D582" t="s">
        <v>112</v>
      </c>
      <c r="E582" t="s">
        <v>104</v>
      </c>
      <c r="F582" s="48">
        <f>VLOOKUP(A582,'TAZ definitions'!$A$1:$E$1902,2,FALSE)</f>
        <v>0.14285714285714285</v>
      </c>
      <c r="G582" s="48">
        <f>VLOOKUP(A582,'TAZ definitions'!$A$1:$E$1902,4,FALSE)</f>
        <v>0.45945945945945948</v>
      </c>
      <c r="H582" s="44">
        <v>573629</v>
      </c>
      <c r="I582" s="44">
        <v>924915</v>
      </c>
      <c r="J582" s="44">
        <v>66364</v>
      </c>
      <c r="K582" s="44">
        <v>104587</v>
      </c>
      <c r="L582" s="44">
        <v>57499</v>
      </c>
      <c r="M582" s="44">
        <v>186285</v>
      </c>
      <c r="N582" s="44">
        <v>2838.5</v>
      </c>
      <c r="O582" s="44">
        <v>1208.5</v>
      </c>
      <c r="P582" s="44">
        <v>31.236495999999999</v>
      </c>
      <c r="Q582" s="44">
        <v>29.613333000000001</v>
      </c>
      <c r="R582" s="44">
        <v>21.913485000000001</v>
      </c>
      <c r="S582" s="44">
        <v>20.87265</v>
      </c>
      <c r="T582" s="44">
        <v>632684.875</v>
      </c>
      <c r="U582" s="44">
        <v>72789.796875</v>
      </c>
      <c r="V582" s="44">
        <v>79149.632813000004</v>
      </c>
      <c r="W582" s="44">
        <v>2564.4753420000002</v>
      </c>
      <c r="X582" s="44">
        <v>169344.18929800001</v>
      </c>
      <c r="Y582" s="44">
        <v>268902.61722199997</v>
      </c>
      <c r="Z582" s="44">
        <v>19621.135542</v>
      </c>
      <c r="AA582" s="44">
        <v>283.25846799999999</v>
      </c>
      <c r="AB582" s="44">
        <v>10.093036</v>
      </c>
      <c r="AC582" s="44">
        <v>9.2663220000000006</v>
      </c>
      <c r="AD582" s="44">
        <v>103387.546433</v>
      </c>
    </row>
    <row r="583" spans="1:30" x14ac:dyDescent="0.25">
      <c r="A583">
        <v>582</v>
      </c>
      <c r="B583" t="s">
        <v>101</v>
      </c>
      <c r="C583" t="s">
        <v>108</v>
      </c>
      <c r="D583" t="s">
        <v>112</v>
      </c>
      <c r="E583" t="s">
        <v>104</v>
      </c>
      <c r="F583" s="48">
        <f>VLOOKUP(A583,'TAZ definitions'!$A$1:$E$1902,2,FALSE)</f>
        <v>0.34580838323353291</v>
      </c>
      <c r="G583" s="48">
        <f>VLOOKUP(A583,'TAZ definitions'!$A$1:$E$1902,4,FALSE)</f>
        <v>0.46130952380952384</v>
      </c>
      <c r="H583" s="44">
        <v>773986</v>
      </c>
      <c r="I583" s="44">
        <v>862781</v>
      </c>
      <c r="J583" s="44">
        <v>95311</v>
      </c>
      <c r="K583" s="44">
        <v>93012</v>
      </c>
      <c r="L583" s="44">
        <v>79265</v>
      </c>
      <c r="M583" s="44">
        <v>74684</v>
      </c>
      <c r="N583" s="44">
        <v>1245.5</v>
      </c>
      <c r="O583" s="44">
        <v>1253.5</v>
      </c>
      <c r="P583" s="44">
        <v>35.161144</v>
      </c>
      <c r="Q583" s="44">
        <v>34.074264999999997</v>
      </c>
      <c r="R583" s="44">
        <v>18.733433000000002</v>
      </c>
      <c r="S583" s="44">
        <v>20.121361</v>
      </c>
      <c r="T583" s="44">
        <v>787311.8125</v>
      </c>
      <c r="U583" s="44">
        <v>94965.984375</v>
      </c>
      <c r="V583" s="44">
        <v>78577.515625</v>
      </c>
      <c r="W583" s="44">
        <v>1246.7006839999999</v>
      </c>
      <c r="X583" s="44">
        <v>53811.782819</v>
      </c>
      <c r="Y583" s="44">
        <v>68395.785013999994</v>
      </c>
      <c r="Z583" s="44">
        <v>7170.6399760000004</v>
      </c>
      <c r="AA583" s="44">
        <v>94.700406000000001</v>
      </c>
      <c r="AB583" s="44">
        <v>3.8337840000000001</v>
      </c>
      <c r="AC583" s="44">
        <v>3.0333039999999998</v>
      </c>
      <c r="AD583" s="44">
        <v>33155.460120000003</v>
      </c>
    </row>
    <row r="584" spans="1:30" x14ac:dyDescent="0.25">
      <c r="A584">
        <v>583</v>
      </c>
      <c r="B584" t="s">
        <v>101</v>
      </c>
      <c r="C584" t="s">
        <v>108</v>
      </c>
      <c r="D584" t="s">
        <v>112</v>
      </c>
      <c r="E584" t="s">
        <v>104</v>
      </c>
      <c r="F584" s="48">
        <f>VLOOKUP(A584,'TAZ definitions'!$A$1:$E$1902,2,FALSE)</f>
        <v>0.56987115956392465</v>
      </c>
      <c r="G584" s="48">
        <f>VLOOKUP(A584,'TAZ definitions'!$A$1:$E$1902,4,FALSE)</f>
        <v>0.45888594164456231</v>
      </c>
      <c r="H584" s="44">
        <v>714650</v>
      </c>
      <c r="I584" s="44">
        <v>913959</v>
      </c>
      <c r="J584" s="44">
        <v>90662</v>
      </c>
      <c r="K584" s="44">
        <v>101838</v>
      </c>
      <c r="L584" s="44">
        <v>78254</v>
      </c>
      <c r="M584" s="44">
        <v>190515</v>
      </c>
      <c r="N584" s="44">
        <v>949.5</v>
      </c>
      <c r="O584" s="44">
        <v>1208.5</v>
      </c>
      <c r="P584" s="44">
        <v>31.681034</v>
      </c>
      <c r="Q584" s="44">
        <v>30.731985000000002</v>
      </c>
      <c r="R584" s="44">
        <v>18.484438000000001</v>
      </c>
      <c r="S584" s="44">
        <v>19.32085</v>
      </c>
      <c r="T584" s="44">
        <v>747723.8125</v>
      </c>
      <c r="U584" s="44">
        <v>92516.578125</v>
      </c>
      <c r="V584" s="44">
        <v>96882.84375</v>
      </c>
      <c r="W584" s="44">
        <v>992.47900400000003</v>
      </c>
      <c r="X584" s="44">
        <v>491605.72908700001</v>
      </c>
      <c r="Y584" s="44">
        <v>610656.19392500003</v>
      </c>
      <c r="Z584" s="44">
        <v>72269.397796999998</v>
      </c>
      <c r="AA584" s="44">
        <v>806.34008100000005</v>
      </c>
      <c r="AB584" s="44">
        <v>34.398764999999997</v>
      </c>
      <c r="AC584" s="44">
        <v>29.255728999999999</v>
      </c>
      <c r="AD584" s="44">
        <v>314161.80879400001</v>
      </c>
    </row>
    <row r="585" spans="1:30" x14ac:dyDescent="0.25">
      <c r="A585">
        <v>584</v>
      </c>
      <c r="B585" t="s">
        <v>101</v>
      </c>
      <c r="C585" t="s">
        <v>108</v>
      </c>
      <c r="D585" t="s">
        <v>112</v>
      </c>
      <c r="E585" t="s">
        <v>104</v>
      </c>
      <c r="F585" s="48">
        <f>VLOOKUP(A585,'TAZ definitions'!$A$1:$E$1902,2,FALSE)</f>
        <v>0.24110807113543092</v>
      </c>
      <c r="G585" s="48">
        <f>VLOOKUP(A585,'TAZ definitions'!$A$1:$E$1902,4,FALSE)</f>
        <v>0.27938931297709924</v>
      </c>
      <c r="H585" s="44">
        <v>733452</v>
      </c>
      <c r="I585" s="44">
        <v>906730</v>
      </c>
      <c r="J585" s="44">
        <v>89909</v>
      </c>
      <c r="K585" s="44">
        <v>100473</v>
      </c>
      <c r="L585" s="44">
        <v>78433</v>
      </c>
      <c r="M585" s="44">
        <v>93634</v>
      </c>
      <c r="N585" s="44">
        <v>705.5</v>
      </c>
      <c r="O585" s="44">
        <v>1450.5</v>
      </c>
      <c r="P585" s="44">
        <v>33.447186000000002</v>
      </c>
      <c r="Q585" s="44">
        <v>32.178581000000001</v>
      </c>
      <c r="R585" s="44">
        <v>15.036325</v>
      </c>
      <c r="S585" s="44">
        <v>17.044777</v>
      </c>
      <c r="T585" s="44">
        <v>757500.4375</v>
      </c>
      <c r="U585" s="44">
        <v>91375.132813000004</v>
      </c>
      <c r="V585" s="44">
        <v>80542.679688000004</v>
      </c>
      <c r="W585" s="44">
        <v>808.895264</v>
      </c>
      <c r="X585" s="44">
        <v>91990.284606000001</v>
      </c>
      <c r="Y585" s="44">
        <v>149693.43601599999</v>
      </c>
      <c r="Z585" s="44">
        <v>12348.938758</v>
      </c>
      <c r="AA585" s="44">
        <v>185.44277600000001</v>
      </c>
      <c r="AB585" s="44">
        <v>6.858492</v>
      </c>
      <c r="AC585" s="44">
        <v>5.4586629999999996</v>
      </c>
      <c r="AD585" s="44">
        <v>60229.511879999998</v>
      </c>
    </row>
    <row r="586" spans="1:30" x14ac:dyDescent="0.25">
      <c r="A586">
        <v>585</v>
      </c>
      <c r="B586" t="s">
        <v>101</v>
      </c>
      <c r="C586" t="s">
        <v>108</v>
      </c>
      <c r="D586" t="s">
        <v>112</v>
      </c>
      <c r="E586" t="s">
        <v>104</v>
      </c>
      <c r="F586" s="48">
        <f>VLOOKUP(A586,'TAZ definitions'!$A$1:$E$1902,2,FALSE)</f>
        <v>0.22378804960541149</v>
      </c>
      <c r="G586" s="48">
        <f>VLOOKUP(A586,'TAZ definitions'!$A$1:$E$1902,4,FALSE)</f>
        <v>0.28883183568677789</v>
      </c>
      <c r="H586" s="44">
        <v>570342</v>
      </c>
      <c r="I586" s="44">
        <v>835008</v>
      </c>
      <c r="J586" s="44">
        <v>76677</v>
      </c>
      <c r="K586" s="44">
        <v>89559</v>
      </c>
      <c r="L586" s="44">
        <v>78254</v>
      </c>
      <c r="M586" s="44">
        <v>67386</v>
      </c>
      <c r="N586" s="44">
        <v>705.5</v>
      </c>
      <c r="O586" s="44">
        <v>1178.5</v>
      </c>
      <c r="P586" s="44">
        <v>36.837848999999999</v>
      </c>
      <c r="Q586" s="44">
        <v>34.613303999999999</v>
      </c>
      <c r="R586" s="44">
        <v>15.989530999999999</v>
      </c>
      <c r="S586" s="44">
        <v>16.917465</v>
      </c>
      <c r="T586" s="44">
        <v>603234.1875</v>
      </c>
      <c r="U586" s="44">
        <v>78277.953125</v>
      </c>
      <c r="V586" s="44">
        <v>76903.34375</v>
      </c>
      <c r="W586" s="44">
        <v>764.28356900000006</v>
      </c>
      <c r="X586" s="44">
        <v>112384.87057299999</v>
      </c>
      <c r="Y586" s="44">
        <v>140492.411635</v>
      </c>
      <c r="Z586" s="44">
        <v>14279.367199</v>
      </c>
      <c r="AA586" s="44">
        <v>186.770779</v>
      </c>
      <c r="AB586" s="44">
        <v>7.5002789999999999</v>
      </c>
      <c r="AC586" s="44">
        <v>5.8660740000000002</v>
      </c>
      <c r="AD586" s="44">
        <v>64414.244287000001</v>
      </c>
    </row>
    <row r="587" spans="1:30" x14ac:dyDescent="0.25">
      <c r="A587">
        <v>586</v>
      </c>
      <c r="B587" t="s">
        <v>101</v>
      </c>
      <c r="C587" t="s">
        <v>108</v>
      </c>
      <c r="D587" t="s">
        <v>112</v>
      </c>
      <c r="E587" t="s">
        <v>104</v>
      </c>
      <c r="F587" s="48">
        <f>VLOOKUP(A587,'TAZ definitions'!$A$1:$E$1902,2,FALSE)</f>
        <v>0.28586781300376141</v>
      </c>
      <c r="G587" s="48">
        <f>VLOOKUP(A587,'TAZ definitions'!$A$1:$E$1902,4,FALSE)</f>
        <v>0.29099307159353349</v>
      </c>
      <c r="H587" s="44">
        <v>418425</v>
      </c>
      <c r="I587" s="44">
        <v>844819</v>
      </c>
      <c r="J587" s="44">
        <v>58589</v>
      </c>
      <c r="K587" s="44">
        <v>88701</v>
      </c>
      <c r="L587" s="44">
        <v>66482</v>
      </c>
      <c r="M587" s="44">
        <v>88839</v>
      </c>
      <c r="N587" s="44">
        <v>705.5</v>
      </c>
      <c r="O587" s="44">
        <v>1450.5</v>
      </c>
      <c r="P587" s="44">
        <v>35.385505999999999</v>
      </c>
      <c r="Q587" s="44">
        <v>36.317131000000003</v>
      </c>
      <c r="R587" s="44">
        <v>17.166861000000001</v>
      </c>
      <c r="S587" s="44">
        <v>17.39649</v>
      </c>
      <c r="T587" s="44">
        <v>466079.5</v>
      </c>
      <c r="U587" s="44">
        <v>61954.363280999998</v>
      </c>
      <c r="V587" s="44">
        <v>68980.65625</v>
      </c>
      <c r="W587" s="44">
        <v>788.76232900000002</v>
      </c>
      <c r="X587" s="44">
        <v>200248.58587499999</v>
      </c>
      <c r="Y587" s="44">
        <v>281092.23169599997</v>
      </c>
      <c r="Z587" s="44">
        <v>25085.454855</v>
      </c>
      <c r="AA587" s="44">
        <v>340.88487900000001</v>
      </c>
      <c r="AB587" s="44">
        <v>13.168284999999999</v>
      </c>
      <c r="AC587" s="44">
        <v>10.190723</v>
      </c>
      <c r="AD587" s="44">
        <v>112450.615579</v>
      </c>
    </row>
    <row r="588" spans="1:30" x14ac:dyDescent="0.25">
      <c r="A588">
        <v>587</v>
      </c>
      <c r="B588" t="s">
        <v>101</v>
      </c>
      <c r="C588" t="s">
        <v>108</v>
      </c>
      <c r="D588" t="s">
        <v>112</v>
      </c>
      <c r="E588" t="s">
        <v>104</v>
      </c>
      <c r="F588" s="48">
        <f>VLOOKUP(A588,'TAZ definitions'!$A$1:$E$1902,2,FALSE)</f>
        <v>0.50238980350504514</v>
      </c>
      <c r="G588" s="48">
        <f>VLOOKUP(A588,'TAZ definitions'!$A$1:$E$1902,4,FALSE)</f>
        <v>0.44172661870503599</v>
      </c>
      <c r="H588" s="44">
        <v>674885</v>
      </c>
      <c r="I588" s="44">
        <v>909073</v>
      </c>
      <c r="J588" s="44">
        <v>81728</v>
      </c>
      <c r="K588" s="44">
        <v>100413</v>
      </c>
      <c r="L588" s="44">
        <v>39189</v>
      </c>
      <c r="M588" s="44">
        <v>148096</v>
      </c>
      <c r="N588" s="44">
        <v>2555</v>
      </c>
      <c r="O588" s="44">
        <v>970</v>
      </c>
      <c r="P588" s="44">
        <v>30.835326999999999</v>
      </c>
      <c r="Q588" s="44">
        <v>29.607123999999999</v>
      </c>
      <c r="R588" s="44">
        <v>16.187373999999998</v>
      </c>
      <c r="S588" s="44">
        <v>16.005458999999998</v>
      </c>
      <c r="T588" s="44">
        <v>711392.5625</v>
      </c>
      <c r="U588" s="44">
        <v>84640.804688000004</v>
      </c>
      <c r="V588" s="44">
        <v>56166.535155999998</v>
      </c>
      <c r="W588" s="44">
        <v>2307.913818</v>
      </c>
      <c r="X588" s="44">
        <v>108160.22184699999</v>
      </c>
      <c r="Y588" s="44">
        <v>181148.31030899999</v>
      </c>
      <c r="Z588" s="44">
        <v>17616.693783999999</v>
      </c>
      <c r="AA588" s="44">
        <v>240.81890799999999</v>
      </c>
      <c r="AB588" s="44">
        <v>11.08699</v>
      </c>
      <c r="AC588" s="44">
        <v>7.5442229999999997</v>
      </c>
      <c r="AD588" s="44">
        <v>84449.979581000007</v>
      </c>
    </row>
    <row r="589" spans="1:30" x14ac:dyDescent="0.25">
      <c r="A589">
        <v>588</v>
      </c>
      <c r="B589" t="s">
        <v>101</v>
      </c>
      <c r="C589" t="s">
        <v>108</v>
      </c>
      <c r="D589" t="s">
        <v>112</v>
      </c>
      <c r="E589" t="s">
        <v>104</v>
      </c>
      <c r="F589" s="48">
        <f>VLOOKUP(A589,'TAZ definitions'!$A$1:$E$1902,2,FALSE)</f>
        <v>0.54366925064599481</v>
      </c>
      <c r="G589" s="48">
        <f>VLOOKUP(A589,'TAZ definitions'!$A$1:$E$1902,4,FALSE)</f>
        <v>0.44376899696048633</v>
      </c>
      <c r="H589" s="44">
        <v>623790</v>
      </c>
      <c r="I589" s="44">
        <v>888466</v>
      </c>
      <c r="J589" s="44">
        <v>74093</v>
      </c>
      <c r="K589" s="44">
        <v>97568</v>
      </c>
      <c r="L589" s="44">
        <v>27417</v>
      </c>
      <c r="M589" s="44">
        <v>143268</v>
      </c>
      <c r="N589" s="44">
        <v>2555</v>
      </c>
      <c r="O589" s="44">
        <v>925</v>
      </c>
      <c r="P589" s="44">
        <v>32.972332000000002</v>
      </c>
      <c r="Q589" s="44">
        <v>31.586603</v>
      </c>
      <c r="R589" s="44">
        <v>16.336687000000001</v>
      </c>
      <c r="S589" s="44">
        <v>15.338146999999999</v>
      </c>
      <c r="T589" s="44">
        <v>662168</v>
      </c>
      <c r="U589" s="44">
        <v>77496.875</v>
      </c>
      <c r="V589" s="44">
        <v>44215.382812999997</v>
      </c>
      <c r="W589" s="44">
        <v>2318.6499020000001</v>
      </c>
      <c r="X589" s="44">
        <v>32723.490419000002</v>
      </c>
      <c r="Y589" s="44">
        <v>92292.431599000003</v>
      </c>
      <c r="Z589" s="44">
        <v>6038.8370809999997</v>
      </c>
      <c r="AA589" s="44">
        <v>105.19169100000001</v>
      </c>
      <c r="AB589" s="44">
        <v>3.1420189999999999</v>
      </c>
      <c r="AC589" s="44">
        <v>2.728809</v>
      </c>
      <c r="AD589" s="44">
        <v>30114.335545999998</v>
      </c>
    </row>
    <row r="590" spans="1:30" x14ac:dyDescent="0.25">
      <c r="A590">
        <v>589</v>
      </c>
      <c r="B590" t="s">
        <v>101</v>
      </c>
      <c r="C590" t="s">
        <v>108</v>
      </c>
      <c r="D590" t="s">
        <v>112</v>
      </c>
      <c r="E590" t="s">
        <v>104</v>
      </c>
      <c r="F590" s="48">
        <f>VLOOKUP(A590,'TAZ definitions'!$A$1:$E$1902,2,FALSE)</f>
        <v>0.47299578059071729</v>
      </c>
      <c r="G590" s="48">
        <f>VLOOKUP(A590,'TAZ definitions'!$A$1:$E$1902,4,FALSE)</f>
        <v>0.40802348336594912</v>
      </c>
      <c r="H590" s="44">
        <v>712848</v>
      </c>
      <c r="I590" s="44">
        <v>933061</v>
      </c>
      <c r="J590" s="44">
        <v>88631</v>
      </c>
      <c r="K590" s="44">
        <v>105068</v>
      </c>
      <c r="L590" s="44">
        <v>40021</v>
      </c>
      <c r="M590" s="44">
        <v>117525</v>
      </c>
      <c r="N590" s="44">
        <v>2555</v>
      </c>
      <c r="O590" s="44">
        <v>1420</v>
      </c>
      <c r="P590" s="44">
        <v>30.562168</v>
      </c>
      <c r="Q590" s="44">
        <v>31.038460000000001</v>
      </c>
      <c r="R590" s="44">
        <v>16.93947</v>
      </c>
      <c r="S590" s="44">
        <v>16.368109</v>
      </c>
      <c r="T590" s="44">
        <v>748168.25</v>
      </c>
      <c r="U590" s="44">
        <v>91267.359375</v>
      </c>
      <c r="V590" s="44">
        <v>52451.976562999997</v>
      </c>
      <c r="W590" s="44">
        <v>2372.9558109999998</v>
      </c>
      <c r="X590" s="44">
        <v>24216.357865999998</v>
      </c>
      <c r="Y590" s="44">
        <v>115403.556138</v>
      </c>
      <c r="Z590" s="44">
        <v>7660.1097319999999</v>
      </c>
      <c r="AA590" s="44">
        <v>127.252133</v>
      </c>
      <c r="AB590" s="44">
        <v>4.530011</v>
      </c>
      <c r="AC590" s="44">
        <v>3.5210710000000001</v>
      </c>
      <c r="AD590" s="44">
        <v>39317.939595000003</v>
      </c>
    </row>
    <row r="591" spans="1:30" x14ac:dyDescent="0.25">
      <c r="A591">
        <v>590</v>
      </c>
      <c r="B591" t="s">
        <v>101</v>
      </c>
      <c r="C591" t="s">
        <v>108</v>
      </c>
      <c r="D591" t="s">
        <v>112</v>
      </c>
      <c r="E591" t="s">
        <v>104</v>
      </c>
      <c r="F591" s="48">
        <f>VLOOKUP(A591,'TAZ definitions'!$A$1:$E$1902,2,FALSE)</f>
        <v>0.60515873015873012</v>
      </c>
      <c r="G591" s="48">
        <f>VLOOKUP(A591,'TAZ definitions'!$A$1:$E$1902,4,FALSE)</f>
        <v>0.41117764471057883</v>
      </c>
      <c r="H591" s="44">
        <v>676032</v>
      </c>
      <c r="I591" s="44">
        <v>910903</v>
      </c>
      <c r="J591" s="44">
        <v>81678</v>
      </c>
      <c r="K591" s="44">
        <v>101415</v>
      </c>
      <c r="L591" s="44">
        <v>27417</v>
      </c>
      <c r="M591" s="44">
        <v>95494</v>
      </c>
      <c r="N591" s="44">
        <v>2555</v>
      </c>
      <c r="O591" s="44">
        <v>970</v>
      </c>
      <c r="P591" s="44">
        <v>31.248528</v>
      </c>
      <c r="Q591" s="44">
        <v>32.959068000000002</v>
      </c>
      <c r="R591" s="44">
        <v>16.282772000000001</v>
      </c>
      <c r="S591" s="44">
        <v>15.743316999999999</v>
      </c>
      <c r="T591" s="44">
        <v>710563.6875</v>
      </c>
      <c r="U591" s="44">
        <v>84579.8125</v>
      </c>
      <c r="V591" s="44">
        <v>37425.964844000002</v>
      </c>
      <c r="W591" s="44">
        <v>2321.9665530000002</v>
      </c>
      <c r="X591" s="44">
        <v>32051.864656000002</v>
      </c>
      <c r="Y591" s="44">
        <v>75977.1253</v>
      </c>
      <c r="Z591" s="44">
        <v>4155.2212669999999</v>
      </c>
      <c r="AA591" s="44">
        <v>79.398369000000002</v>
      </c>
      <c r="AB591" s="44">
        <v>2.431632</v>
      </c>
      <c r="AC591" s="44">
        <v>1.988445</v>
      </c>
      <c r="AD591" s="44">
        <v>22217.636587000001</v>
      </c>
    </row>
    <row r="592" spans="1:30" x14ac:dyDescent="0.25">
      <c r="A592">
        <v>591</v>
      </c>
      <c r="B592" t="s">
        <v>101</v>
      </c>
      <c r="C592" t="s">
        <v>108</v>
      </c>
      <c r="D592" t="s">
        <v>112</v>
      </c>
      <c r="E592" t="s">
        <v>104</v>
      </c>
      <c r="F592" s="48">
        <f>VLOOKUP(A592,'TAZ definitions'!$A$1:$E$1902,2,FALSE)</f>
        <v>0.47076461769115441</v>
      </c>
      <c r="G592" s="48">
        <f>VLOOKUP(A592,'TAZ definitions'!$A$1:$E$1902,4,FALSE)</f>
        <v>0.53501945525291827</v>
      </c>
      <c r="H592" s="44">
        <v>698914</v>
      </c>
      <c r="I592" s="44">
        <v>908718</v>
      </c>
      <c r="J592" s="44">
        <v>86131</v>
      </c>
      <c r="K592" s="44">
        <v>100642</v>
      </c>
      <c r="L592" s="44">
        <v>39189</v>
      </c>
      <c r="M592" s="44">
        <v>86829</v>
      </c>
      <c r="N592" s="44">
        <v>2555</v>
      </c>
      <c r="O592" s="44">
        <v>970</v>
      </c>
      <c r="P592" s="44">
        <v>32.271008000000002</v>
      </c>
      <c r="Q592" s="44">
        <v>33.934502000000002</v>
      </c>
      <c r="R592" s="44">
        <v>17.595372999999999</v>
      </c>
      <c r="S592" s="44">
        <v>17.109423</v>
      </c>
      <c r="T592" s="44">
        <v>730037.375</v>
      </c>
      <c r="U592" s="44">
        <v>88283.640625</v>
      </c>
      <c r="V592" s="44">
        <v>46256.171875</v>
      </c>
      <c r="W592" s="44">
        <v>2319.8725589999999</v>
      </c>
      <c r="X592" s="44">
        <v>733099.86622900004</v>
      </c>
      <c r="Y592" s="44">
        <v>1028969.201378</v>
      </c>
      <c r="Z592" s="44">
        <v>65678.958058999997</v>
      </c>
      <c r="AA592" s="44">
        <v>1123.0418380000001</v>
      </c>
      <c r="AB592" s="44">
        <v>56.934601000000001</v>
      </c>
      <c r="AC592" s="44">
        <v>31.277156000000002</v>
      </c>
      <c r="AD592" s="44">
        <v>362076.21234799997</v>
      </c>
    </row>
    <row r="593" spans="1:30" x14ac:dyDescent="0.25">
      <c r="A593">
        <v>592</v>
      </c>
      <c r="B593" t="s">
        <v>101</v>
      </c>
      <c r="C593" t="s">
        <v>108</v>
      </c>
      <c r="D593" t="s">
        <v>112</v>
      </c>
      <c r="E593" t="s">
        <v>104</v>
      </c>
      <c r="F593" s="48">
        <f>VLOOKUP(A593,'TAZ definitions'!$A$1:$E$1902,2,FALSE)</f>
        <v>0</v>
      </c>
      <c r="G593" s="48">
        <f>VLOOKUP(A593,'TAZ definitions'!$A$1:$E$1902,4,FALSE)</f>
        <v>0</v>
      </c>
      <c r="H593" s="44">
        <v>663382</v>
      </c>
      <c r="I593" s="44">
        <v>950409</v>
      </c>
      <c r="J593" s="44">
        <v>80201</v>
      </c>
      <c r="K593" s="44">
        <v>107978</v>
      </c>
      <c r="L593" s="44">
        <v>27417</v>
      </c>
      <c r="M593" s="44">
        <v>163031</v>
      </c>
      <c r="N593" s="44">
        <v>2555</v>
      </c>
      <c r="O593" s="44">
        <v>1739</v>
      </c>
      <c r="P593" s="44">
        <v>34.620319000000002</v>
      </c>
      <c r="Q593" s="44">
        <v>35.466372999999997</v>
      </c>
      <c r="R593" s="44">
        <v>21.794944999999998</v>
      </c>
      <c r="S593" s="44">
        <v>21.838360000000002</v>
      </c>
      <c r="T593" s="44">
        <v>707946.5625</v>
      </c>
      <c r="U593" s="44">
        <v>84513.734375</v>
      </c>
      <c r="V593" s="44">
        <v>48472.796875</v>
      </c>
      <c r="W593" s="44">
        <v>2428.305664</v>
      </c>
      <c r="X593" s="44">
        <v>22910.330118000002</v>
      </c>
      <c r="Y593" s="44">
        <v>72387.143708999996</v>
      </c>
      <c r="Z593" s="44">
        <v>4017.4955300000001</v>
      </c>
      <c r="AA593" s="44">
        <v>72.498723999999996</v>
      </c>
      <c r="AB593" s="44">
        <v>3.2408239999999999</v>
      </c>
      <c r="AC593" s="44">
        <v>1.935036</v>
      </c>
      <c r="AD593" s="44">
        <v>22779.175519</v>
      </c>
    </row>
    <row r="594" spans="1:30" x14ac:dyDescent="0.25">
      <c r="A594">
        <v>593</v>
      </c>
      <c r="B594" t="s">
        <v>101</v>
      </c>
      <c r="C594" t="s">
        <v>108</v>
      </c>
      <c r="D594" t="s">
        <v>112</v>
      </c>
      <c r="E594" t="s">
        <v>104</v>
      </c>
      <c r="F594" s="48">
        <f>VLOOKUP(A594,'TAZ definitions'!$A$1:$E$1902,2,FALSE)</f>
        <v>0</v>
      </c>
      <c r="G594" s="48">
        <f>VLOOKUP(A594,'TAZ definitions'!$A$1:$E$1902,4,FALSE)</f>
        <v>0</v>
      </c>
      <c r="H594" s="44">
        <v>691431</v>
      </c>
      <c r="I594" s="44">
        <v>946944</v>
      </c>
      <c r="J594" s="44">
        <v>83128</v>
      </c>
      <c r="K594" s="44">
        <v>107858</v>
      </c>
      <c r="L594" s="44">
        <v>39189</v>
      </c>
      <c r="M594" s="44">
        <v>163031</v>
      </c>
      <c r="N594" s="44">
        <v>2555</v>
      </c>
      <c r="O594" s="44">
        <v>1739</v>
      </c>
      <c r="P594" s="44">
        <v>32.102241999999997</v>
      </c>
      <c r="Q594" s="44">
        <v>32.616504999999997</v>
      </c>
      <c r="R594" s="44">
        <v>20.049244000000002</v>
      </c>
      <c r="S594" s="44">
        <v>19.748676</v>
      </c>
      <c r="T594" s="44">
        <v>730236.0625</v>
      </c>
      <c r="U594" s="44">
        <v>86883.773438000004</v>
      </c>
      <c r="V594" s="44">
        <v>57997.023437999997</v>
      </c>
      <c r="W594" s="44">
        <v>2431.0729980000001</v>
      </c>
      <c r="X594" s="44">
        <v>0</v>
      </c>
      <c r="Y594" s="44">
        <v>0</v>
      </c>
      <c r="Z594" s="44">
        <v>0</v>
      </c>
      <c r="AA594" s="44">
        <v>0</v>
      </c>
      <c r="AB594" s="44">
        <v>0</v>
      </c>
      <c r="AC594" s="44">
        <v>0</v>
      </c>
      <c r="AD594" s="44">
        <v>0</v>
      </c>
    </row>
    <row r="595" spans="1:30" x14ac:dyDescent="0.25">
      <c r="A595">
        <v>594</v>
      </c>
      <c r="B595" t="s">
        <v>101</v>
      </c>
      <c r="C595" t="s">
        <v>108</v>
      </c>
      <c r="D595" t="s">
        <v>112</v>
      </c>
      <c r="E595" t="s">
        <v>104</v>
      </c>
      <c r="F595" s="48">
        <f>VLOOKUP(A595,'TAZ definitions'!$A$1:$E$1902,2,FALSE)</f>
        <v>0</v>
      </c>
      <c r="G595" s="48">
        <f>VLOOKUP(A595,'TAZ definitions'!$A$1:$E$1902,4,FALSE)</f>
        <v>0</v>
      </c>
      <c r="H595" s="44">
        <v>637513</v>
      </c>
      <c r="I595" s="44">
        <v>987760</v>
      </c>
      <c r="J595" s="44">
        <v>76257</v>
      </c>
      <c r="K595" s="44">
        <v>113103</v>
      </c>
      <c r="L595" s="44">
        <v>27417</v>
      </c>
      <c r="M595" s="44">
        <v>172366</v>
      </c>
      <c r="N595" s="44">
        <v>2555</v>
      </c>
      <c r="O595" s="44">
        <v>4163</v>
      </c>
      <c r="P595" s="44">
        <v>31.370573</v>
      </c>
      <c r="Q595" s="44">
        <v>32.231544</v>
      </c>
      <c r="R595" s="44">
        <v>20.248901</v>
      </c>
      <c r="S595" s="44">
        <v>20.170141000000001</v>
      </c>
      <c r="T595" s="44">
        <v>696471.625</v>
      </c>
      <c r="U595" s="44">
        <v>82459.445313000004</v>
      </c>
      <c r="V595" s="44">
        <v>51816.90625</v>
      </c>
      <c r="W595" s="44">
        <v>2825.6813959999999</v>
      </c>
      <c r="X595" s="44">
        <v>28896.161086</v>
      </c>
      <c r="Y595" s="44">
        <v>70644.716274999999</v>
      </c>
      <c r="Z595" s="44">
        <v>4185.5332399999998</v>
      </c>
      <c r="AA595" s="44">
        <v>77.574202999999997</v>
      </c>
      <c r="AB595" s="44">
        <v>3.0458850000000002</v>
      </c>
      <c r="AC595" s="44">
        <v>2.0272770000000002</v>
      </c>
      <c r="AD595" s="44">
        <v>23274.85684</v>
      </c>
    </row>
    <row r="596" spans="1:30" x14ac:dyDescent="0.25">
      <c r="A596">
        <v>595</v>
      </c>
      <c r="B596" t="s">
        <v>101</v>
      </c>
      <c r="C596" t="s">
        <v>108</v>
      </c>
      <c r="D596" t="s">
        <v>112</v>
      </c>
      <c r="E596" t="s">
        <v>104</v>
      </c>
      <c r="F596" s="48">
        <f>VLOOKUP(A596,'TAZ definitions'!$A$1:$E$1902,2,FALSE)</f>
        <v>0</v>
      </c>
      <c r="G596" s="48">
        <f>VLOOKUP(A596,'TAZ definitions'!$A$1:$E$1902,4,FALSE)</f>
        <v>0</v>
      </c>
      <c r="H596" s="44">
        <v>631940</v>
      </c>
      <c r="I596" s="44">
        <v>932995</v>
      </c>
      <c r="J596" s="44">
        <v>76126</v>
      </c>
      <c r="K596" s="44">
        <v>104790</v>
      </c>
      <c r="L596" s="44">
        <v>27417</v>
      </c>
      <c r="M596" s="44">
        <v>146202</v>
      </c>
      <c r="N596" s="44">
        <v>2555</v>
      </c>
      <c r="O596" s="44">
        <v>1420</v>
      </c>
      <c r="P596" s="44">
        <v>35.890284999999999</v>
      </c>
      <c r="Q596" s="44">
        <v>36.176814999999998</v>
      </c>
      <c r="R596" s="44">
        <v>20.534445000000002</v>
      </c>
      <c r="S596" s="44">
        <v>20.176783</v>
      </c>
      <c r="T596" s="44">
        <v>672433.75</v>
      </c>
      <c r="U596" s="44">
        <v>79981.484375</v>
      </c>
      <c r="V596" s="44">
        <v>43394.324219000002</v>
      </c>
      <c r="W596" s="44">
        <v>2402.3354490000002</v>
      </c>
      <c r="X596" s="44">
        <v>59774.147213999997</v>
      </c>
      <c r="Y596" s="44">
        <v>124686.430374</v>
      </c>
      <c r="Z596" s="44">
        <v>6376.2591240000002</v>
      </c>
      <c r="AA596" s="44">
        <v>121.19553500000001</v>
      </c>
      <c r="AB596" s="44">
        <v>6.0144390000000003</v>
      </c>
      <c r="AC596" s="44">
        <v>3.284348</v>
      </c>
      <c r="AD596" s="44">
        <v>39610.688550999999</v>
      </c>
    </row>
    <row r="597" spans="1:30" x14ac:dyDescent="0.25">
      <c r="A597">
        <v>596</v>
      </c>
      <c r="B597" t="s">
        <v>101</v>
      </c>
      <c r="C597" t="s">
        <v>108</v>
      </c>
      <c r="D597" t="s">
        <v>112</v>
      </c>
      <c r="E597" t="s">
        <v>104</v>
      </c>
      <c r="F597" s="48">
        <f>VLOOKUP(A597,'TAZ definitions'!$A$1:$E$1902,2,FALSE)</f>
        <v>0.25206611570247933</v>
      </c>
      <c r="G597" s="48">
        <f>VLOOKUP(A597,'TAZ definitions'!$A$1:$E$1902,4,FALSE)</f>
        <v>0.24547283702213279</v>
      </c>
      <c r="H597" s="44">
        <v>636463</v>
      </c>
      <c r="I597" s="44">
        <v>831535</v>
      </c>
      <c r="J597" s="44">
        <v>76054</v>
      </c>
      <c r="K597" s="44">
        <v>90373</v>
      </c>
      <c r="L597" s="44">
        <v>27417</v>
      </c>
      <c r="M597" s="44">
        <v>49406</v>
      </c>
      <c r="N597" s="44">
        <v>2555</v>
      </c>
      <c r="O597" s="44">
        <v>970</v>
      </c>
      <c r="P597" s="44">
        <v>39.359923999999999</v>
      </c>
      <c r="Q597" s="44">
        <v>39.313125999999997</v>
      </c>
      <c r="R597" s="44">
        <v>17.275782</v>
      </c>
      <c r="S597" s="44">
        <v>16.574809999999999</v>
      </c>
      <c r="T597" s="44">
        <v>659781.5625</v>
      </c>
      <c r="U597" s="44">
        <v>77765.671875</v>
      </c>
      <c r="V597" s="44">
        <v>30045.53125</v>
      </c>
      <c r="W597" s="44">
        <v>2365.5314939999998</v>
      </c>
      <c r="X597" s="44">
        <v>323914.440267</v>
      </c>
      <c r="Y597" s="44">
        <v>458052.148942</v>
      </c>
      <c r="Z597" s="44">
        <v>25959.766034</v>
      </c>
      <c r="AA597" s="44">
        <v>466.53731199999999</v>
      </c>
      <c r="AB597" s="44">
        <v>20.249732999999999</v>
      </c>
      <c r="AC597" s="44">
        <v>13.033770000000001</v>
      </c>
      <c r="AD597" s="44">
        <v>149484.65739800001</v>
      </c>
    </row>
    <row r="598" spans="1:30" x14ac:dyDescent="0.25">
      <c r="A598">
        <v>597</v>
      </c>
      <c r="B598" t="s">
        <v>101</v>
      </c>
      <c r="C598" t="s">
        <v>108</v>
      </c>
      <c r="D598" t="s">
        <v>112</v>
      </c>
      <c r="E598" t="s">
        <v>104</v>
      </c>
      <c r="F598" s="48">
        <f>VLOOKUP(A598,'TAZ definitions'!$A$1:$E$1902,2,FALSE)</f>
        <v>0.67355590885002647</v>
      </c>
      <c r="G598" s="48">
        <f>VLOOKUP(A598,'TAZ definitions'!$A$1:$E$1902,4,FALSE)</f>
        <v>0.54803149606299217</v>
      </c>
      <c r="H598" s="44">
        <v>586669</v>
      </c>
      <c r="I598" s="44">
        <v>758106</v>
      </c>
      <c r="J598" s="44">
        <v>72132</v>
      </c>
      <c r="K598" s="44">
        <v>79613</v>
      </c>
      <c r="L598" s="44">
        <v>27417</v>
      </c>
      <c r="M598" s="44">
        <v>29518</v>
      </c>
      <c r="N598" s="44">
        <v>2259</v>
      </c>
      <c r="O598" s="44">
        <v>925</v>
      </c>
      <c r="P598" s="44">
        <v>37.571449000000001</v>
      </c>
      <c r="Q598" s="44">
        <v>38.938293000000002</v>
      </c>
      <c r="R598" s="44">
        <v>15.871726000000001</v>
      </c>
      <c r="S598" s="44">
        <v>15.751662</v>
      </c>
      <c r="T598" s="44">
        <v>605544.875</v>
      </c>
      <c r="U598" s="44">
        <v>72955.6875</v>
      </c>
      <c r="V598" s="44">
        <v>27648.326172000001</v>
      </c>
      <c r="W598" s="44">
        <v>2112.1210940000001</v>
      </c>
      <c r="X598" s="44">
        <v>147033.655432</v>
      </c>
      <c r="Y598" s="44">
        <v>198694.347782</v>
      </c>
      <c r="Z598" s="44">
        <v>17785.058564999999</v>
      </c>
      <c r="AA598" s="44">
        <v>256.262562</v>
      </c>
      <c r="AB598" s="44">
        <v>10.806056999999999</v>
      </c>
      <c r="AC598" s="44">
        <v>8.0984020000000001</v>
      </c>
      <c r="AD598" s="44">
        <v>89132.507165000003</v>
      </c>
    </row>
    <row r="599" spans="1:30" x14ac:dyDescent="0.25">
      <c r="A599">
        <v>598</v>
      </c>
      <c r="B599" t="s">
        <v>101</v>
      </c>
      <c r="C599" t="s">
        <v>108</v>
      </c>
      <c r="D599" t="s">
        <v>112</v>
      </c>
      <c r="E599" t="s">
        <v>104</v>
      </c>
      <c r="F599" s="48">
        <f>VLOOKUP(A599,'TAZ definitions'!$A$1:$E$1902,2,FALSE)</f>
        <v>0.43267695582756788</v>
      </c>
      <c r="G599" s="48">
        <f>VLOOKUP(A599,'TAZ definitions'!$A$1:$E$1902,4,FALSE)</f>
        <v>0.54810126582278484</v>
      </c>
      <c r="H599" s="44">
        <v>579296</v>
      </c>
      <c r="I599" s="44">
        <v>841164</v>
      </c>
      <c r="J599" s="44">
        <v>71939</v>
      </c>
      <c r="K599" s="44">
        <v>89834</v>
      </c>
      <c r="L599" s="44">
        <v>27417</v>
      </c>
      <c r="M599" s="44">
        <v>62684</v>
      </c>
      <c r="N599" s="44">
        <v>2259</v>
      </c>
      <c r="O599" s="44">
        <v>970</v>
      </c>
      <c r="P599" s="44">
        <v>33.594687999999998</v>
      </c>
      <c r="Q599" s="44">
        <v>35.813094999999997</v>
      </c>
      <c r="R599" s="44">
        <v>16.763390999999999</v>
      </c>
      <c r="S599" s="44">
        <v>16.265661000000001</v>
      </c>
      <c r="T599" s="44">
        <v>615867.6875</v>
      </c>
      <c r="U599" s="44">
        <v>74438.15625</v>
      </c>
      <c r="V599" s="44">
        <v>32342.28125</v>
      </c>
      <c r="W599" s="44">
        <v>2078.982422</v>
      </c>
      <c r="X599" s="44">
        <v>173453.05728000001</v>
      </c>
      <c r="Y599" s="44">
        <v>244742.35983</v>
      </c>
      <c r="Z599" s="44">
        <v>19423.461006000001</v>
      </c>
      <c r="AA599" s="44">
        <v>292.81134600000001</v>
      </c>
      <c r="AB599" s="44">
        <v>9.5195380000000007</v>
      </c>
      <c r="AC599" s="44">
        <v>8.3373270000000002</v>
      </c>
      <c r="AD599" s="44">
        <v>91294.855144000001</v>
      </c>
    </row>
    <row r="600" spans="1:30" x14ac:dyDescent="0.25">
      <c r="A600">
        <v>599</v>
      </c>
      <c r="B600" t="s">
        <v>101</v>
      </c>
      <c r="C600" t="s">
        <v>108</v>
      </c>
      <c r="D600" t="s">
        <v>112</v>
      </c>
      <c r="E600" t="s">
        <v>104</v>
      </c>
      <c r="F600" s="48">
        <f>VLOOKUP(A600,'TAZ definitions'!$A$1:$E$1902,2,FALSE)</f>
        <v>0.57149598867390283</v>
      </c>
      <c r="G600" s="48">
        <f>VLOOKUP(A600,'TAZ definitions'!$A$1:$E$1902,4,FALSE)</f>
        <v>0.54652686762778502</v>
      </c>
      <c r="H600" s="44">
        <v>626777</v>
      </c>
      <c r="I600" s="44">
        <v>864564</v>
      </c>
      <c r="J600" s="44">
        <v>75244</v>
      </c>
      <c r="K600" s="44">
        <v>93339</v>
      </c>
      <c r="L600" s="44">
        <v>27417</v>
      </c>
      <c r="M600" s="44">
        <v>78339</v>
      </c>
      <c r="N600" s="44">
        <v>2555</v>
      </c>
      <c r="O600" s="44">
        <v>970</v>
      </c>
      <c r="P600" s="44">
        <v>33.885120000000001</v>
      </c>
      <c r="Q600" s="44">
        <v>35.910637000000001</v>
      </c>
      <c r="R600" s="44">
        <v>17.193584000000001</v>
      </c>
      <c r="S600" s="44">
        <v>16.417491999999999</v>
      </c>
      <c r="T600" s="44">
        <v>659747.125</v>
      </c>
      <c r="U600" s="44">
        <v>77752.945313000004</v>
      </c>
      <c r="V600" s="44">
        <v>34477.546875</v>
      </c>
      <c r="W600" s="44">
        <v>2335.233154</v>
      </c>
      <c r="X600" s="44">
        <v>1343903.6206360001</v>
      </c>
      <c r="Y600" s="44">
        <v>1878239.10733</v>
      </c>
      <c r="Z600" s="44">
        <v>92469.542954999997</v>
      </c>
      <c r="AA600" s="44">
        <v>1810.819264</v>
      </c>
      <c r="AB600" s="44">
        <v>81.847572</v>
      </c>
      <c r="AC600" s="44">
        <v>46.819372999999999</v>
      </c>
      <c r="AD600" s="44">
        <v>542385.69730700005</v>
      </c>
    </row>
    <row r="601" spans="1:30" x14ac:dyDescent="0.25">
      <c r="A601">
        <v>600</v>
      </c>
      <c r="B601" t="s">
        <v>101</v>
      </c>
      <c r="C601" t="s">
        <v>108</v>
      </c>
      <c r="D601" t="s">
        <v>112</v>
      </c>
      <c r="E601" t="s">
        <v>104</v>
      </c>
      <c r="F601" s="48">
        <f>VLOOKUP(A601,'TAZ definitions'!$A$1:$E$1902,2,FALSE)</f>
        <v>0.46900269541778977</v>
      </c>
      <c r="G601" s="48">
        <f>VLOOKUP(A601,'TAZ definitions'!$A$1:$E$1902,4,FALSE)</f>
        <v>0.32213740458015266</v>
      </c>
      <c r="H601" s="44">
        <v>610034</v>
      </c>
      <c r="I601" s="44">
        <v>871940</v>
      </c>
      <c r="J601" s="44">
        <v>73004</v>
      </c>
      <c r="K601" s="44">
        <v>94936</v>
      </c>
      <c r="L601" s="44">
        <v>27417</v>
      </c>
      <c r="M601" s="44">
        <v>111387</v>
      </c>
      <c r="N601" s="44">
        <v>2838.5</v>
      </c>
      <c r="O601" s="44">
        <v>1253.5</v>
      </c>
      <c r="P601" s="44">
        <v>31.923029</v>
      </c>
      <c r="Q601" s="44">
        <v>30.667793</v>
      </c>
      <c r="R601" s="44">
        <v>15.732462</v>
      </c>
      <c r="S601" s="44">
        <v>15.501645999999999</v>
      </c>
      <c r="T601" s="44">
        <v>649092</v>
      </c>
      <c r="U601" s="44">
        <v>76274.71875</v>
      </c>
      <c r="V601" s="44">
        <v>39939.429687999997</v>
      </c>
      <c r="W601" s="44">
        <v>2602.1293949999999</v>
      </c>
      <c r="X601" s="44">
        <v>251452.284621</v>
      </c>
      <c r="Y601" s="44">
        <v>355672.20137600001</v>
      </c>
      <c r="Z601" s="44">
        <v>25855.710303</v>
      </c>
      <c r="AA601" s="44">
        <v>409.94124099999999</v>
      </c>
      <c r="AB601" s="44">
        <v>14.839667</v>
      </c>
      <c r="AC601" s="44">
        <v>11.624157</v>
      </c>
      <c r="AD601" s="44">
        <v>128411.494618</v>
      </c>
    </row>
    <row r="602" spans="1:30" x14ac:dyDescent="0.25">
      <c r="A602">
        <v>601</v>
      </c>
      <c r="B602" t="s">
        <v>101</v>
      </c>
      <c r="C602" t="s">
        <v>108</v>
      </c>
      <c r="D602" t="s">
        <v>112</v>
      </c>
      <c r="E602" t="s">
        <v>104</v>
      </c>
      <c r="F602" s="48">
        <f>VLOOKUP(A602,'TAZ definitions'!$A$1:$E$1902,2,FALSE)</f>
        <v>0.29278074866310161</v>
      </c>
      <c r="G602" s="48">
        <f>VLOOKUP(A602,'TAZ definitions'!$A$1:$E$1902,4,FALSE)</f>
        <v>0.32854209445585214</v>
      </c>
      <c r="H602" s="44">
        <v>582939</v>
      </c>
      <c r="I602" s="44">
        <v>869965</v>
      </c>
      <c r="J602" s="44">
        <v>73838</v>
      </c>
      <c r="K602" s="44">
        <v>94348</v>
      </c>
      <c r="L602" s="44">
        <v>34332</v>
      </c>
      <c r="M602" s="44">
        <v>71636</v>
      </c>
      <c r="N602" s="44">
        <v>2542.5</v>
      </c>
      <c r="O602" s="44">
        <v>1253.5</v>
      </c>
      <c r="P602" s="44">
        <v>33.073956000000003</v>
      </c>
      <c r="Q602" s="44">
        <v>32.316077999999997</v>
      </c>
      <c r="R602" s="44">
        <v>15.656281</v>
      </c>
      <c r="S602" s="44">
        <v>15.574977000000001</v>
      </c>
      <c r="T602" s="44">
        <v>623302.375</v>
      </c>
      <c r="U602" s="44">
        <v>76722.242188000004</v>
      </c>
      <c r="V602" s="44">
        <v>39577.917969000002</v>
      </c>
      <c r="W602" s="44">
        <v>2361.2329100000002</v>
      </c>
      <c r="X602" s="44">
        <v>23589.721368999999</v>
      </c>
      <c r="Y602" s="44">
        <v>30203.401608</v>
      </c>
      <c r="Z602" s="44">
        <v>2211.4053880000001</v>
      </c>
      <c r="AA602" s="44">
        <v>34.851055000000002</v>
      </c>
      <c r="AB602" s="44">
        <v>1.2266619999999999</v>
      </c>
      <c r="AC602" s="44">
        <v>0.96678299999999995</v>
      </c>
      <c r="AD602" s="44">
        <v>10715.805965</v>
      </c>
    </row>
    <row r="603" spans="1:30" x14ac:dyDescent="0.25">
      <c r="A603">
        <v>602</v>
      </c>
      <c r="B603" t="s">
        <v>101</v>
      </c>
      <c r="C603" t="s">
        <v>108</v>
      </c>
      <c r="D603" t="s">
        <v>112</v>
      </c>
      <c r="E603" t="s">
        <v>104</v>
      </c>
      <c r="F603" s="48">
        <f>VLOOKUP(A603,'TAZ definitions'!$A$1:$E$1902,2,FALSE)</f>
        <v>0.26441691584792826</v>
      </c>
      <c r="G603" s="48">
        <f>VLOOKUP(A603,'TAZ definitions'!$A$1:$E$1902,4,FALSE)</f>
        <v>0.29655870445344129</v>
      </c>
      <c r="H603" s="44">
        <v>518868</v>
      </c>
      <c r="I603" s="44">
        <v>851841</v>
      </c>
      <c r="J603" s="44">
        <v>62248</v>
      </c>
      <c r="K603" s="44">
        <v>91907</v>
      </c>
      <c r="L603" s="44">
        <v>34807</v>
      </c>
      <c r="M603" s="44">
        <v>111482</v>
      </c>
      <c r="N603" s="44">
        <v>2542.5</v>
      </c>
      <c r="O603" s="44">
        <v>925</v>
      </c>
      <c r="P603" s="44">
        <v>33.168751</v>
      </c>
      <c r="Q603" s="44">
        <v>32.580505000000002</v>
      </c>
      <c r="R603" s="44">
        <v>16.831347999999998</v>
      </c>
      <c r="S603" s="44">
        <v>16.95974</v>
      </c>
      <c r="T603" s="44">
        <v>566074.1875</v>
      </c>
      <c r="U603" s="44">
        <v>66452.8125</v>
      </c>
      <c r="V603" s="44">
        <v>45677.363280999998</v>
      </c>
      <c r="W603" s="44">
        <v>2313.1838379999999</v>
      </c>
      <c r="X603" s="44">
        <v>191952.58657499999</v>
      </c>
      <c r="Y603" s="44">
        <v>293484.47323100001</v>
      </c>
      <c r="Z603" s="44">
        <v>22842.062261999999</v>
      </c>
      <c r="AA603" s="44">
        <v>348.37184100000002</v>
      </c>
      <c r="AB603" s="44">
        <v>11.675285000000001</v>
      </c>
      <c r="AC603" s="44">
        <v>10.043182</v>
      </c>
      <c r="AD603" s="44">
        <v>109693.397084</v>
      </c>
    </row>
    <row r="604" spans="1:30" x14ac:dyDescent="0.25">
      <c r="A604">
        <v>603</v>
      </c>
      <c r="B604" t="s">
        <v>101</v>
      </c>
      <c r="C604" t="s">
        <v>108</v>
      </c>
      <c r="D604" t="s">
        <v>112</v>
      </c>
      <c r="E604" t="s">
        <v>104</v>
      </c>
      <c r="F604" s="48">
        <f>VLOOKUP(A604,'TAZ definitions'!$A$1:$E$1902,2,FALSE)</f>
        <v>0.39003250270855905</v>
      </c>
      <c r="G604" s="48">
        <f>VLOOKUP(A604,'TAZ definitions'!$A$1:$E$1902,4,FALSE)</f>
        <v>0.28934010152284262</v>
      </c>
      <c r="H604" s="44">
        <v>499543</v>
      </c>
      <c r="I604" s="44">
        <v>854875</v>
      </c>
      <c r="J604" s="44">
        <v>63243</v>
      </c>
      <c r="K604" s="44">
        <v>92340</v>
      </c>
      <c r="L604" s="44">
        <v>34807</v>
      </c>
      <c r="M604" s="44">
        <v>98650</v>
      </c>
      <c r="N604" s="44">
        <v>2015</v>
      </c>
      <c r="O604" s="44">
        <v>1450.5</v>
      </c>
      <c r="P604" s="44">
        <v>31.819196999999999</v>
      </c>
      <c r="Q604" s="44">
        <v>31.911234</v>
      </c>
      <c r="R604" s="44">
        <v>16.291460000000001</v>
      </c>
      <c r="S604" s="44">
        <v>16.489432999999998</v>
      </c>
      <c r="T604" s="44">
        <v>548103.6875</v>
      </c>
      <c r="U604" s="44">
        <v>67219.476563000004</v>
      </c>
      <c r="V604" s="44">
        <v>43531.960937999997</v>
      </c>
      <c r="W604" s="44">
        <v>1937.854004</v>
      </c>
      <c r="X604" s="44">
        <v>147894.134085</v>
      </c>
      <c r="Y604" s="44">
        <v>186359.49393600001</v>
      </c>
      <c r="Z604" s="44">
        <v>12601.582134</v>
      </c>
      <c r="AA604" s="44">
        <v>207.51329100000001</v>
      </c>
      <c r="AB604" s="44">
        <v>7.0321280000000002</v>
      </c>
      <c r="AC604" s="44">
        <v>5.6178939999999997</v>
      </c>
      <c r="AD604" s="44">
        <v>62259.099006999997</v>
      </c>
    </row>
    <row r="605" spans="1:30" x14ac:dyDescent="0.25">
      <c r="A605">
        <v>604</v>
      </c>
      <c r="B605" t="s">
        <v>101</v>
      </c>
      <c r="C605" t="s">
        <v>108</v>
      </c>
      <c r="D605" t="s">
        <v>112</v>
      </c>
      <c r="E605" t="s">
        <v>104</v>
      </c>
      <c r="F605" s="48">
        <f>VLOOKUP(A605,'TAZ definitions'!$A$1:$E$1902,2,FALSE)</f>
        <v>0.79003558718861211</v>
      </c>
      <c r="G605" s="48">
        <f>VLOOKUP(A605,'TAZ definitions'!$A$1:$E$1902,4,FALSE)</f>
        <v>0.42857142857142855</v>
      </c>
      <c r="H605" s="44">
        <v>597033</v>
      </c>
      <c r="I605" s="44">
        <v>902594</v>
      </c>
      <c r="J605" s="44">
        <v>71819</v>
      </c>
      <c r="K605" s="44">
        <v>99831</v>
      </c>
      <c r="L605" s="44">
        <v>27417</v>
      </c>
      <c r="M605" s="44">
        <v>149646</v>
      </c>
      <c r="N605" s="44">
        <v>2838.5</v>
      </c>
      <c r="O605" s="44">
        <v>1208.5</v>
      </c>
      <c r="P605" s="44">
        <v>33.569339999999997</v>
      </c>
      <c r="Q605" s="44">
        <v>30.434850999999998</v>
      </c>
      <c r="R605" s="44">
        <v>19.038713000000001</v>
      </c>
      <c r="S605" s="44">
        <v>18.246981000000002</v>
      </c>
      <c r="T605" s="44">
        <v>642556</v>
      </c>
      <c r="U605" s="44">
        <v>75992.273438000004</v>
      </c>
      <c r="V605" s="44">
        <v>45626.878905999998</v>
      </c>
      <c r="W605" s="44">
        <v>2595.6599120000001</v>
      </c>
      <c r="X605" s="44">
        <v>1243259.443891</v>
      </c>
      <c r="Y605" s="44">
        <v>1564864.9181299999</v>
      </c>
      <c r="Z605" s="44">
        <v>150134.93888900001</v>
      </c>
      <c r="AA605" s="44">
        <v>1934.8613319999999</v>
      </c>
      <c r="AB605" s="44">
        <v>77.029529999999994</v>
      </c>
      <c r="AC605" s="44">
        <v>65.599006000000003</v>
      </c>
      <c r="AD605" s="44">
        <v>722440.07223100006</v>
      </c>
    </row>
    <row r="606" spans="1:30" x14ac:dyDescent="0.25">
      <c r="A606">
        <v>605</v>
      </c>
      <c r="B606" t="s">
        <v>101</v>
      </c>
      <c r="C606" t="s">
        <v>108</v>
      </c>
      <c r="D606" t="s">
        <v>112</v>
      </c>
      <c r="E606" t="s">
        <v>104</v>
      </c>
      <c r="F606" s="48">
        <f>VLOOKUP(A606,'TAZ definitions'!$A$1:$E$1902,2,FALSE)</f>
        <v>0.25012071463061325</v>
      </c>
      <c r="G606" s="48">
        <f>VLOOKUP(A606,'TAZ definitions'!$A$1:$E$1902,4,FALSE)</f>
        <v>0.41658031088082903</v>
      </c>
      <c r="H606" s="44">
        <v>567225</v>
      </c>
      <c r="I606" s="44">
        <v>882562</v>
      </c>
      <c r="J606" s="44">
        <v>67638</v>
      </c>
      <c r="K606" s="44">
        <v>96713</v>
      </c>
      <c r="L606" s="44">
        <v>66395</v>
      </c>
      <c r="M606" s="44">
        <v>171281</v>
      </c>
      <c r="N606" s="44">
        <v>2542.5</v>
      </c>
      <c r="O606" s="44">
        <v>1208.5</v>
      </c>
      <c r="P606" s="44">
        <v>33.233848999999999</v>
      </c>
      <c r="Q606" s="44">
        <v>32.147675</v>
      </c>
      <c r="R606" s="44">
        <v>18.012991</v>
      </c>
      <c r="S606" s="44">
        <v>17.597069000000001</v>
      </c>
      <c r="T606" s="44">
        <v>615935.375</v>
      </c>
      <c r="U606" s="44">
        <v>72129.25</v>
      </c>
      <c r="V606" s="44">
        <v>82596.828125</v>
      </c>
      <c r="W606" s="44">
        <v>2336.4360350000002</v>
      </c>
      <c r="X606" s="44">
        <v>6084.3196509999998</v>
      </c>
      <c r="Y606" s="44">
        <v>13011.24468</v>
      </c>
      <c r="Z606" s="44">
        <v>810.01502900000003</v>
      </c>
      <c r="AA606" s="44">
        <v>13.995844999999999</v>
      </c>
      <c r="AB606" s="44">
        <v>0.70686499999999997</v>
      </c>
      <c r="AC606" s="44">
        <v>0.38623200000000002</v>
      </c>
      <c r="AD606" s="44">
        <v>4525.8139380000002</v>
      </c>
    </row>
    <row r="607" spans="1:30" x14ac:dyDescent="0.25">
      <c r="A607">
        <v>606</v>
      </c>
      <c r="B607" t="s">
        <v>101</v>
      </c>
      <c r="C607" t="s">
        <v>108</v>
      </c>
      <c r="D607" t="s">
        <v>112</v>
      </c>
      <c r="E607" t="s">
        <v>104</v>
      </c>
      <c r="F607" s="48">
        <f>VLOOKUP(A607,'TAZ definitions'!$A$1:$E$1902,2,FALSE)</f>
        <v>0.2895467160037003</v>
      </c>
      <c r="G607" s="48">
        <f>VLOOKUP(A607,'TAZ definitions'!$A$1:$E$1902,4,FALSE)</f>
        <v>0.4169847328244275</v>
      </c>
      <c r="H607" s="44">
        <v>543018</v>
      </c>
      <c r="I607" s="44">
        <v>821808</v>
      </c>
      <c r="J607" s="44">
        <v>65913</v>
      </c>
      <c r="K607" s="44">
        <v>88180</v>
      </c>
      <c r="L607" s="44">
        <v>66395</v>
      </c>
      <c r="M607" s="44">
        <v>114313</v>
      </c>
      <c r="N607" s="44">
        <v>2542.5</v>
      </c>
      <c r="O607" s="44">
        <v>1223.5</v>
      </c>
      <c r="P607" s="44">
        <v>33.081051000000002</v>
      </c>
      <c r="Q607" s="44">
        <v>31.192526000000001</v>
      </c>
      <c r="R607" s="44">
        <v>16.893349000000001</v>
      </c>
      <c r="S607" s="44">
        <v>17.181304999999998</v>
      </c>
      <c r="T607" s="44">
        <v>584172.0625</v>
      </c>
      <c r="U607" s="44">
        <v>69199.984375</v>
      </c>
      <c r="V607" s="44">
        <v>73468.5</v>
      </c>
      <c r="W607" s="44">
        <v>2347.7934570000002</v>
      </c>
      <c r="X607" s="44">
        <v>218143.733549</v>
      </c>
      <c r="Y607" s="44">
        <v>327781.67988299998</v>
      </c>
      <c r="Z607" s="44">
        <v>24373.768284999998</v>
      </c>
      <c r="AA607" s="44">
        <v>375.15735899999999</v>
      </c>
      <c r="AB607" s="44">
        <v>14.421195000000001</v>
      </c>
      <c r="AC607" s="44">
        <v>10.760441999999999</v>
      </c>
      <c r="AD607" s="44">
        <v>119899.911897</v>
      </c>
    </row>
    <row r="608" spans="1:30" x14ac:dyDescent="0.25">
      <c r="A608">
        <v>607</v>
      </c>
      <c r="B608" t="s">
        <v>101</v>
      </c>
      <c r="C608" t="s">
        <v>108</v>
      </c>
      <c r="D608" t="s">
        <v>112</v>
      </c>
      <c r="E608" t="s">
        <v>104</v>
      </c>
      <c r="F608" s="48">
        <f>VLOOKUP(A608,'TAZ definitions'!$A$1:$E$1902,2,FALSE)</f>
        <v>0.26082771896053897</v>
      </c>
      <c r="G608" s="48">
        <f>VLOOKUP(A608,'TAZ definitions'!$A$1:$E$1902,4,FALSE)</f>
        <v>0.28148657949070888</v>
      </c>
      <c r="H608" s="44">
        <v>441998</v>
      </c>
      <c r="I608" s="44">
        <v>842849</v>
      </c>
      <c r="J608" s="44">
        <v>57925</v>
      </c>
      <c r="K608" s="44">
        <v>89408</v>
      </c>
      <c r="L608" s="44">
        <v>66482</v>
      </c>
      <c r="M608" s="44">
        <v>99644</v>
      </c>
      <c r="N608" s="44">
        <v>2045.5</v>
      </c>
      <c r="O608" s="44">
        <v>1450.5</v>
      </c>
      <c r="P608" s="44">
        <v>32.052298999999998</v>
      </c>
      <c r="Q608" s="44">
        <v>33.062984</v>
      </c>
      <c r="R608" s="44">
        <v>16.228736999999999</v>
      </c>
      <c r="S608" s="44">
        <v>15.768934</v>
      </c>
      <c r="T608" s="44">
        <v>494265.25</v>
      </c>
      <c r="U608" s="44">
        <v>62030.09375</v>
      </c>
      <c r="V608" s="44">
        <v>70806.023438000004</v>
      </c>
      <c r="W608" s="44">
        <v>1967.9176030000001</v>
      </c>
      <c r="X608" s="44">
        <v>51954.875694000002</v>
      </c>
      <c r="Y608" s="44">
        <v>97903.316112999993</v>
      </c>
      <c r="Z608" s="44">
        <v>7761.588643</v>
      </c>
      <c r="AA608" s="44">
        <v>115.774033</v>
      </c>
      <c r="AB608" s="44">
        <v>3.6832639999999999</v>
      </c>
      <c r="AC608" s="44">
        <v>3.2184089999999999</v>
      </c>
      <c r="AD608" s="44">
        <v>35236.260369000003</v>
      </c>
    </row>
    <row r="609" spans="1:30" x14ac:dyDescent="0.25">
      <c r="A609">
        <v>608</v>
      </c>
      <c r="B609" t="s">
        <v>101</v>
      </c>
      <c r="C609" t="s">
        <v>108</v>
      </c>
      <c r="D609" t="s">
        <v>112</v>
      </c>
      <c r="E609" t="s">
        <v>104</v>
      </c>
      <c r="F609" s="48">
        <f>VLOOKUP(A609,'TAZ definitions'!$A$1:$E$1902,2,FALSE)</f>
        <v>0.55810810810810807</v>
      </c>
      <c r="G609" s="48">
        <f>VLOOKUP(A609,'TAZ definitions'!$A$1:$E$1902,4,FALSE)</f>
        <v>0.33333333333333331</v>
      </c>
      <c r="H609" s="44">
        <v>506054</v>
      </c>
      <c r="I609" s="44">
        <v>805960</v>
      </c>
      <c r="J609" s="44">
        <v>61606</v>
      </c>
      <c r="K609" s="44">
        <v>84236</v>
      </c>
      <c r="L609" s="44">
        <v>66482</v>
      </c>
      <c r="M609" s="44">
        <v>67900</v>
      </c>
      <c r="N609" s="44">
        <v>705.5</v>
      </c>
      <c r="O609" s="44">
        <v>1178.5</v>
      </c>
      <c r="P609" s="44">
        <v>34.316360000000003</v>
      </c>
      <c r="Q609" s="44">
        <v>33.084423000000001</v>
      </c>
      <c r="R609" s="44">
        <v>18.707761999999999</v>
      </c>
      <c r="S609" s="44">
        <v>18.638206</v>
      </c>
      <c r="T609" s="44">
        <v>546065.0625</v>
      </c>
      <c r="U609" s="44">
        <v>64625.117187999997</v>
      </c>
      <c r="V609" s="44">
        <v>66671.171875</v>
      </c>
      <c r="W609" s="44">
        <v>768.60394299999996</v>
      </c>
      <c r="X609" s="44">
        <v>278275.81062100001</v>
      </c>
      <c r="Y609" s="44">
        <v>414040.75146200001</v>
      </c>
      <c r="Z609" s="44">
        <v>47771.008322000001</v>
      </c>
      <c r="AA609" s="44">
        <v>532.93044699999996</v>
      </c>
      <c r="AB609" s="44">
        <v>21.498301999999999</v>
      </c>
      <c r="AC609" s="44">
        <v>16.718966999999999</v>
      </c>
      <c r="AD609" s="44">
        <v>183800.108102</v>
      </c>
    </row>
    <row r="610" spans="1:30" x14ac:dyDescent="0.25">
      <c r="A610">
        <v>609</v>
      </c>
      <c r="B610" t="s">
        <v>101</v>
      </c>
      <c r="C610" t="s">
        <v>108</v>
      </c>
      <c r="D610" t="s">
        <v>112</v>
      </c>
      <c r="E610" t="s">
        <v>104</v>
      </c>
      <c r="F610" s="48">
        <f>VLOOKUP(A610,'TAZ definitions'!$A$1:$E$1902,2,FALSE)</f>
        <v>0.45771144278606968</v>
      </c>
      <c r="G610" s="48">
        <f>VLOOKUP(A610,'TAZ definitions'!$A$1:$E$1902,4,FALSE)</f>
        <v>0.31868131868131866</v>
      </c>
      <c r="H610" s="44">
        <v>411323</v>
      </c>
      <c r="I610" s="44">
        <v>866632</v>
      </c>
      <c r="J610" s="44">
        <v>55725</v>
      </c>
      <c r="K610" s="44">
        <v>91608</v>
      </c>
      <c r="L610" s="44">
        <v>66482</v>
      </c>
      <c r="M610" s="44">
        <v>88926</v>
      </c>
      <c r="N610" s="44">
        <v>705.5</v>
      </c>
      <c r="O610" s="44">
        <v>1450.5</v>
      </c>
      <c r="P610" s="44">
        <v>33.952057000000003</v>
      </c>
      <c r="Q610" s="44">
        <v>34.767856999999999</v>
      </c>
      <c r="R610" s="44">
        <v>22.057966</v>
      </c>
      <c r="S610" s="44">
        <v>22.511765</v>
      </c>
      <c r="T610" s="44">
        <v>475088.40625</v>
      </c>
      <c r="U610" s="44">
        <v>60750.363280999998</v>
      </c>
      <c r="V610" s="44">
        <v>69625.25</v>
      </c>
      <c r="W610" s="44">
        <v>809.83618200000001</v>
      </c>
      <c r="X610" s="44">
        <v>201543.01847499999</v>
      </c>
      <c r="Y610" s="44">
        <v>261346.17888299999</v>
      </c>
      <c r="Z610" s="44">
        <v>22211.487321000001</v>
      </c>
      <c r="AA610" s="44">
        <v>320.04154899999997</v>
      </c>
      <c r="AB610" s="44">
        <v>12.203759</v>
      </c>
      <c r="AC610" s="44">
        <v>9.5417159999999992</v>
      </c>
      <c r="AD610" s="44">
        <v>105253.787387</v>
      </c>
    </row>
    <row r="611" spans="1:30" x14ac:dyDescent="0.25">
      <c r="A611">
        <v>610</v>
      </c>
      <c r="B611" t="s">
        <v>101</v>
      </c>
      <c r="C611" t="s">
        <v>108</v>
      </c>
      <c r="D611" t="s">
        <v>112</v>
      </c>
      <c r="E611" t="s">
        <v>104</v>
      </c>
      <c r="F611" s="48">
        <f>VLOOKUP(A611,'TAZ definitions'!$A$1:$E$1902,2,FALSE)</f>
        <v>0.24988495167970548</v>
      </c>
      <c r="G611" s="48">
        <f>VLOOKUP(A611,'TAZ definitions'!$A$1:$E$1902,4,FALSE)</f>
        <v>0.25024727992087042</v>
      </c>
      <c r="H611" s="44">
        <v>504683</v>
      </c>
      <c r="I611" s="44">
        <v>835646</v>
      </c>
      <c r="J611" s="44">
        <v>60639</v>
      </c>
      <c r="K611" s="44">
        <v>89470</v>
      </c>
      <c r="L611" s="44">
        <v>64889</v>
      </c>
      <c r="M611" s="44">
        <v>104677</v>
      </c>
      <c r="N611" s="44">
        <v>1936.5</v>
      </c>
      <c r="O611" s="44">
        <v>1046.5</v>
      </c>
      <c r="P611" s="44">
        <v>31.758659000000002</v>
      </c>
      <c r="Q611" s="44">
        <v>31.826101000000001</v>
      </c>
      <c r="R611" s="44">
        <v>16.414383000000001</v>
      </c>
      <c r="S611" s="44">
        <v>16.309666</v>
      </c>
      <c r="T611" s="44">
        <v>553911.25</v>
      </c>
      <c r="U611" s="44">
        <v>64927.386719000002</v>
      </c>
      <c r="V611" s="44">
        <v>70807.15625</v>
      </c>
      <c r="W611" s="44">
        <v>1804.119263</v>
      </c>
      <c r="X611" s="44">
        <v>64330.665135000003</v>
      </c>
      <c r="Y611" s="44">
        <v>87350.217027000006</v>
      </c>
      <c r="Z611" s="44">
        <v>7144.6720160000004</v>
      </c>
      <c r="AA611" s="44">
        <v>106.907962</v>
      </c>
      <c r="AB611" s="44">
        <v>3.7530920000000001</v>
      </c>
      <c r="AC611" s="44">
        <v>3.0723159999999998</v>
      </c>
      <c r="AD611" s="44">
        <v>33637.736315000002</v>
      </c>
    </row>
    <row r="612" spans="1:30" x14ac:dyDescent="0.25">
      <c r="A612">
        <v>611</v>
      </c>
      <c r="B612" t="s">
        <v>101</v>
      </c>
      <c r="C612" t="s">
        <v>108</v>
      </c>
      <c r="D612" t="s">
        <v>112</v>
      </c>
      <c r="E612" t="s">
        <v>104</v>
      </c>
      <c r="F612" s="48">
        <f>VLOOKUP(A612,'TAZ definitions'!$A$1:$E$1902,2,FALSE)</f>
        <v>0.17159149818558839</v>
      </c>
      <c r="G612" s="48">
        <f>VLOOKUP(A612,'TAZ definitions'!$A$1:$E$1902,4,FALSE)</f>
        <v>0.25136612021857924</v>
      </c>
      <c r="H612" s="44">
        <v>497899</v>
      </c>
      <c r="I612" s="44">
        <v>853787</v>
      </c>
      <c r="J612" s="44">
        <v>62343</v>
      </c>
      <c r="K612" s="44">
        <v>91572</v>
      </c>
      <c r="L612" s="44">
        <v>64976</v>
      </c>
      <c r="M612" s="44">
        <v>108325</v>
      </c>
      <c r="N612" s="44">
        <v>2045.5</v>
      </c>
      <c r="O612" s="44">
        <v>1450.5</v>
      </c>
      <c r="P612" s="44">
        <v>31.661352000000001</v>
      </c>
      <c r="Q612" s="44">
        <v>32.456738000000001</v>
      </c>
      <c r="R612" s="44">
        <v>16.877151000000001</v>
      </c>
      <c r="S612" s="44">
        <v>17.133734</v>
      </c>
      <c r="T612" s="44">
        <v>550468.875</v>
      </c>
      <c r="U612" s="44">
        <v>66660.554688000004</v>
      </c>
      <c r="V612" s="44">
        <v>71379.289063000004</v>
      </c>
      <c r="W612" s="44">
        <v>1957.6098629999999</v>
      </c>
      <c r="X612" s="44">
        <v>101646.31406600001</v>
      </c>
      <c r="Y612" s="44">
        <v>142237.538314</v>
      </c>
      <c r="Z612" s="44">
        <v>11283.704798999999</v>
      </c>
      <c r="AA612" s="44">
        <v>170.50413</v>
      </c>
      <c r="AB612" s="44">
        <v>5.710934</v>
      </c>
      <c r="AC612" s="44">
        <v>4.7728799999999998</v>
      </c>
      <c r="AD612" s="44">
        <v>52488.614857</v>
      </c>
    </row>
    <row r="613" spans="1:30" x14ac:dyDescent="0.25">
      <c r="A613">
        <v>612</v>
      </c>
      <c r="B613" t="s">
        <v>101</v>
      </c>
      <c r="C613" t="s">
        <v>108</v>
      </c>
      <c r="D613" t="s">
        <v>112</v>
      </c>
      <c r="E613" t="s">
        <v>104</v>
      </c>
      <c r="F613" s="48">
        <f>VLOOKUP(A613,'TAZ definitions'!$A$1:$E$1902,2,FALSE)</f>
        <v>0.20126182965299685</v>
      </c>
      <c r="G613" s="48">
        <f>VLOOKUP(A613,'TAZ definitions'!$A$1:$E$1902,4,FALSE)</f>
        <v>0.234375</v>
      </c>
      <c r="H613" s="44">
        <v>445136</v>
      </c>
      <c r="I613" s="44">
        <v>863041</v>
      </c>
      <c r="J613" s="44">
        <v>59282</v>
      </c>
      <c r="K613" s="44">
        <v>91934</v>
      </c>
      <c r="L613" s="44">
        <v>65490</v>
      </c>
      <c r="M613" s="44">
        <v>98761</v>
      </c>
      <c r="N613" s="44">
        <v>2495.5</v>
      </c>
      <c r="O613" s="44">
        <v>1076.5</v>
      </c>
      <c r="P613" s="44">
        <v>32.58802</v>
      </c>
      <c r="Q613" s="44">
        <v>32.514496000000001</v>
      </c>
      <c r="R613" s="44">
        <v>16.088678000000002</v>
      </c>
      <c r="S613" s="44">
        <v>16.411438</v>
      </c>
      <c r="T613" s="44">
        <v>501151.46875</v>
      </c>
      <c r="U613" s="44">
        <v>63658.632812999997</v>
      </c>
      <c r="V613" s="44">
        <v>69949.601563000004</v>
      </c>
      <c r="W613" s="44">
        <v>2305.298828</v>
      </c>
      <c r="X613" s="44">
        <v>38539.859825</v>
      </c>
      <c r="Y613" s="44">
        <v>71835.287343999997</v>
      </c>
      <c r="Z613" s="44">
        <v>4739.1891329999999</v>
      </c>
      <c r="AA613" s="44">
        <v>79.262962000000002</v>
      </c>
      <c r="AB613" s="44">
        <v>2.7162069999999998</v>
      </c>
      <c r="AC613" s="44">
        <v>2.1788110000000001</v>
      </c>
      <c r="AD613" s="44">
        <v>24298.431407</v>
      </c>
    </row>
    <row r="614" spans="1:30" x14ac:dyDescent="0.25">
      <c r="A614">
        <v>613</v>
      </c>
      <c r="B614" t="s">
        <v>101</v>
      </c>
      <c r="C614" t="s">
        <v>108</v>
      </c>
      <c r="D614" t="s">
        <v>112</v>
      </c>
      <c r="E614" t="s">
        <v>104</v>
      </c>
      <c r="F614" s="48">
        <f>VLOOKUP(A614,'TAZ definitions'!$A$1:$E$1902,2,FALSE)</f>
        <v>0.19546191247974068</v>
      </c>
      <c r="G614" s="48">
        <f>VLOOKUP(A614,'TAZ definitions'!$A$1:$E$1902,4,FALSE)</f>
        <v>0.26379928315412188</v>
      </c>
      <c r="H614" s="44">
        <v>481412</v>
      </c>
      <c r="I614" s="44">
        <v>893023</v>
      </c>
      <c r="J614" s="44">
        <v>61657</v>
      </c>
      <c r="K614" s="44">
        <v>97709</v>
      </c>
      <c r="L614" s="44">
        <v>65490</v>
      </c>
      <c r="M614" s="44">
        <v>110744</v>
      </c>
      <c r="N614" s="44">
        <v>2495.5</v>
      </c>
      <c r="O614" s="44">
        <v>1225.5</v>
      </c>
      <c r="P614" s="44">
        <v>31.077110000000001</v>
      </c>
      <c r="Q614" s="44">
        <v>31.567114</v>
      </c>
      <c r="R614" s="44">
        <v>16.482786000000001</v>
      </c>
      <c r="S614" s="44">
        <v>17.071283000000001</v>
      </c>
      <c r="T614" s="44">
        <v>541503.875</v>
      </c>
      <c r="U614" s="44">
        <v>66920.296875</v>
      </c>
      <c r="V614" s="44">
        <v>72096.71875</v>
      </c>
      <c r="W614" s="44">
        <v>2310.0900879999999</v>
      </c>
      <c r="X614" s="44">
        <v>54396.949009999997</v>
      </c>
      <c r="Y614" s="44">
        <v>85868.012604999996</v>
      </c>
      <c r="Z614" s="44">
        <v>6922.3102179999996</v>
      </c>
      <c r="AA614" s="44">
        <v>105.896219</v>
      </c>
      <c r="AB614" s="44">
        <v>3.5057230000000001</v>
      </c>
      <c r="AC614" s="44">
        <v>3.052349</v>
      </c>
      <c r="AD614" s="44">
        <v>33340.101056</v>
      </c>
    </row>
    <row r="615" spans="1:30" x14ac:dyDescent="0.25">
      <c r="A615">
        <v>614</v>
      </c>
      <c r="B615" t="s">
        <v>101</v>
      </c>
      <c r="C615" t="s">
        <v>108</v>
      </c>
      <c r="D615" t="s">
        <v>112</v>
      </c>
      <c r="E615" t="s">
        <v>104</v>
      </c>
      <c r="F615" s="48">
        <f>VLOOKUP(A615,'TAZ definitions'!$A$1:$E$1902,2,FALSE)</f>
        <v>0.19070240922972514</v>
      </c>
      <c r="G615" s="48">
        <f>VLOOKUP(A615,'TAZ definitions'!$A$1:$E$1902,4,FALSE)</f>
        <v>0.2621776504297994</v>
      </c>
      <c r="H615" s="44">
        <v>423327</v>
      </c>
      <c r="I615" s="44">
        <v>911150</v>
      </c>
      <c r="J615" s="44">
        <v>57948</v>
      </c>
      <c r="K615" s="44">
        <v>100139</v>
      </c>
      <c r="L615" s="44">
        <v>66996</v>
      </c>
      <c r="M615" s="44">
        <v>185291</v>
      </c>
      <c r="N615" s="44">
        <v>2045.5</v>
      </c>
      <c r="O615" s="44">
        <v>1253.5</v>
      </c>
      <c r="P615" s="44">
        <v>31.059411999999998</v>
      </c>
      <c r="Q615" s="44">
        <v>32.014740000000003</v>
      </c>
      <c r="R615" s="44">
        <v>16.169447000000002</v>
      </c>
      <c r="S615" s="44">
        <v>16.540035</v>
      </c>
      <c r="T615" s="44">
        <v>491481.71875</v>
      </c>
      <c r="U615" s="44">
        <v>63842.589844000002</v>
      </c>
      <c r="V615" s="44">
        <v>83523.234375</v>
      </c>
      <c r="W615" s="44">
        <v>1934.8482670000001</v>
      </c>
      <c r="X615" s="44">
        <v>93933.506414999996</v>
      </c>
      <c r="Y615" s="44">
        <v>175205.836549</v>
      </c>
      <c r="Z615" s="44">
        <v>12158.250362999999</v>
      </c>
      <c r="AA615" s="44">
        <v>194.041876</v>
      </c>
      <c r="AB615" s="44">
        <v>7.0150309999999996</v>
      </c>
      <c r="AC615" s="44">
        <v>5.3551900000000003</v>
      </c>
      <c r="AD615" s="44">
        <v>59930.386763000002</v>
      </c>
    </row>
    <row r="616" spans="1:30" x14ac:dyDescent="0.25">
      <c r="A616">
        <v>615</v>
      </c>
      <c r="B616" t="s">
        <v>101</v>
      </c>
      <c r="C616" t="s">
        <v>108</v>
      </c>
      <c r="D616" t="s">
        <v>112</v>
      </c>
      <c r="E616" t="s">
        <v>104</v>
      </c>
      <c r="F616" s="48">
        <f>VLOOKUP(A616,'TAZ definitions'!$A$1:$E$1902,2,FALSE)</f>
        <v>0.13610865072335401</v>
      </c>
      <c r="G616" s="48">
        <f>VLOOKUP(A616,'TAZ definitions'!$A$1:$E$1902,4,FALSE)</f>
        <v>0.21688311688311687</v>
      </c>
      <c r="H616" s="44">
        <v>406832</v>
      </c>
      <c r="I616" s="44">
        <v>911833</v>
      </c>
      <c r="J616" s="44">
        <v>55434</v>
      </c>
      <c r="K616" s="44">
        <v>99730</v>
      </c>
      <c r="L616" s="44">
        <v>65490</v>
      </c>
      <c r="M616" s="44">
        <v>185378</v>
      </c>
      <c r="N616" s="44">
        <v>2045.5</v>
      </c>
      <c r="O616" s="44">
        <v>1450.5</v>
      </c>
      <c r="P616" s="44">
        <v>30.633469000000002</v>
      </c>
      <c r="Q616" s="44">
        <v>33.949139000000002</v>
      </c>
      <c r="R616" s="44">
        <v>16.336210000000001</v>
      </c>
      <c r="S616" s="44">
        <v>16.604469000000002</v>
      </c>
      <c r="T616" s="44">
        <v>481115.625</v>
      </c>
      <c r="U616" s="44">
        <v>61949.765625</v>
      </c>
      <c r="V616" s="44">
        <v>83125.046875</v>
      </c>
      <c r="W616" s="44">
        <v>1957.978149</v>
      </c>
      <c r="X616" s="44">
        <v>7368.0123800000001</v>
      </c>
      <c r="Y616" s="44">
        <v>50921.356648000001</v>
      </c>
      <c r="Z616" s="44">
        <v>3080.4119609999998</v>
      </c>
      <c r="AA616" s="44">
        <v>56.030777</v>
      </c>
      <c r="AB616" s="44">
        <v>1.8692880000000001</v>
      </c>
      <c r="AC616" s="44">
        <v>1.4311720000000001</v>
      </c>
      <c r="AD616" s="44">
        <v>16125.009672</v>
      </c>
    </row>
    <row r="617" spans="1:30" x14ac:dyDescent="0.25">
      <c r="A617">
        <v>616</v>
      </c>
      <c r="B617" t="s">
        <v>101</v>
      </c>
      <c r="C617" t="s">
        <v>108</v>
      </c>
      <c r="D617" t="s">
        <v>112</v>
      </c>
      <c r="E617" t="s">
        <v>104</v>
      </c>
      <c r="F617" s="48">
        <f>VLOOKUP(A617,'TAZ definitions'!$A$1:$E$1902,2,FALSE)</f>
        <v>0.14314115308151093</v>
      </c>
      <c r="G617" s="48">
        <f>VLOOKUP(A617,'TAZ definitions'!$A$1:$E$1902,4,FALSE)</f>
        <v>0.21523178807947019</v>
      </c>
      <c r="H617" s="44">
        <v>433264</v>
      </c>
      <c r="I617" s="44">
        <v>917681</v>
      </c>
      <c r="J617" s="44">
        <v>63845</v>
      </c>
      <c r="K617" s="44">
        <v>99587</v>
      </c>
      <c r="L617" s="44">
        <v>65490</v>
      </c>
      <c r="M617" s="44">
        <v>185378</v>
      </c>
      <c r="N617" s="44">
        <v>2045.5</v>
      </c>
      <c r="O617" s="44">
        <v>1450.5</v>
      </c>
      <c r="P617" s="44">
        <v>29.275051000000001</v>
      </c>
      <c r="Q617" s="44">
        <v>31.228870000000001</v>
      </c>
      <c r="R617" s="44">
        <v>16.174032</v>
      </c>
      <c r="S617" s="44">
        <v>16.878864</v>
      </c>
      <c r="T617" s="44">
        <v>502877.125</v>
      </c>
      <c r="U617" s="44">
        <v>68981.304688000004</v>
      </c>
      <c r="V617" s="44">
        <v>82718.507813000004</v>
      </c>
      <c r="W617" s="44">
        <v>1959.9954829999999</v>
      </c>
      <c r="X617" s="44">
        <v>125650.437492</v>
      </c>
      <c r="Y617" s="44">
        <v>223757.17215699999</v>
      </c>
      <c r="Z617" s="44">
        <v>15343.894972</v>
      </c>
      <c r="AA617" s="44">
        <v>257.44373899999999</v>
      </c>
      <c r="AB617" s="44">
        <v>8.9821190000000009</v>
      </c>
      <c r="AC617" s="44">
        <v>7.0984059999999998</v>
      </c>
      <c r="AD617" s="44">
        <v>79101.169953000004</v>
      </c>
    </row>
    <row r="618" spans="1:30" x14ac:dyDescent="0.25">
      <c r="A618">
        <v>617</v>
      </c>
      <c r="B618" t="s">
        <v>101</v>
      </c>
      <c r="C618" t="s">
        <v>108</v>
      </c>
      <c r="D618" t="s">
        <v>112</v>
      </c>
      <c r="E618" t="s">
        <v>104</v>
      </c>
      <c r="F618" s="48">
        <f>VLOOKUP(A618,'TAZ definitions'!$A$1:$E$1902,2,FALSE)</f>
        <v>0.1651305683563748</v>
      </c>
      <c r="G618" s="48">
        <f>VLOOKUP(A618,'TAZ definitions'!$A$1:$E$1902,4,FALSE)</f>
        <v>0.21335268505079827</v>
      </c>
      <c r="H618" s="44">
        <v>377085</v>
      </c>
      <c r="I618" s="44">
        <v>939855</v>
      </c>
      <c r="J618" s="44">
        <v>60061</v>
      </c>
      <c r="K618" s="44">
        <v>102075</v>
      </c>
      <c r="L618" s="44">
        <v>65490</v>
      </c>
      <c r="M618" s="44">
        <v>196988</v>
      </c>
      <c r="N618" s="44">
        <v>2045.5</v>
      </c>
      <c r="O618" s="44">
        <v>1450.5</v>
      </c>
      <c r="P618" s="44">
        <v>30.138586</v>
      </c>
      <c r="Q618" s="44">
        <v>32.506695000000001</v>
      </c>
      <c r="R618" s="44">
        <v>18.485071000000001</v>
      </c>
      <c r="S618" s="44">
        <v>18.332882000000001</v>
      </c>
      <c r="T618" s="44">
        <v>460589.90625</v>
      </c>
      <c r="U618" s="44">
        <v>66295.117188000004</v>
      </c>
      <c r="V618" s="44">
        <v>85001.929688000004</v>
      </c>
      <c r="W618" s="44">
        <v>1957.2128909999999</v>
      </c>
      <c r="X618" s="44">
        <v>121846.236985</v>
      </c>
      <c r="Y618" s="44">
        <v>180016.575962</v>
      </c>
      <c r="Z618" s="44">
        <v>14775.206162</v>
      </c>
      <c r="AA618" s="44">
        <v>220.40010100000001</v>
      </c>
      <c r="AB618" s="44">
        <v>9.0737240000000003</v>
      </c>
      <c r="AC618" s="44">
        <v>6.4420120000000001</v>
      </c>
      <c r="AD618" s="44">
        <v>72390.017456000001</v>
      </c>
    </row>
    <row r="619" spans="1:30" x14ac:dyDescent="0.25">
      <c r="A619">
        <v>618</v>
      </c>
      <c r="B619" t="s">
        <v>101</v>
      </c>
      <c r="C619" t="s">
        <v>108</v>
      </c>
      <c r="D619" t="s">
        <v>112</v>
      </c>
      <c r="E619" t="s">
        <v>104</v>
      </c>
      <c r="F619" s="48">
        <f>VLOOKUP(A619,'TAZ definitions'!$A$1:$E$1902,2,FALSE)</f>
        <v>0.21144139091418956</v>
      </c>
      <c r="G619" s="48">
        <f>VLOOKUP(A619,'TAZ definitions'!$A$1:$E$1902,4,FALSE)</f>
        <v>0.19454329774614473</v>
      </c>
      <c r="H619" s="44">
        <v>360792</v>
      </c>
      <c r="I619" s="44">
        <v>897717</v>
      </c>
      <c r="J619" s="44">
        <v>57479</v>
      </c>
      <c r="K619" s="44">
        <v>98170</v>
      </c>
      <c r="L619" s="44">
        <v>50099</v>
      </c>
      <c r="M619" s="44">
        <v>117797</v>
      </c>
      <c r="N619" s="44">
        <v>1972</v>
      </c>
      <c r="O619" s="44">
        <v>1450.5</v>
      </c>
      <c r="P619" s="44">
        <v>31.670559000000001</v>
      </c>
      <c r="Q619" s="44">
        <v>41.304946999999999</v>
      </c>
      <c r="R619" s="44">
        <v>16.843601</v>
      </c>
      <c r="S619" s="44">
        <v>17.089199000000001</v>
      </c>
      <c r="T619" s="44">
        <v>428374.90625</v>
      </c>
      <c r="U619" s="44">
        <v>62600.789062999997</v>
      </c>
      <c r="V619" s="44">
        <v>58620.171875</v>
      </c>
      <c r="W619" s="44">
        <v>1906.3587649999999</v>
      </c>
      <c r="X619" s="44">
        <v>120177.19533</v>
      </c>
      <c r="Y619" s="44">
        <v>155945.66166499999</v>
      </c>
      <c r="Z619" s="44">
        <v>11248.914789</v>
      </c>
      <c r="AA619" s="44">
        <v>177.866016</v>
      </c>
      <c r="AB619" s="44">
        <v>6.7477660000000004</v>
      </c>
      <c r="AC619" s="44">
        <v>5.0185240000000002</v>
      </c>
      <c r="AD619" s="44">
        <v>56326.764208000001</v>
      </c>
    </row>
    <row r="620" spans="1:30" x14ac:dyDescent="0.25">
      <c r="A620">
        <v>619</v>
      </c>
      <c r="B620" t="s">
        <v>101</v>
      </c>
      <c r="C620" t="s">
        <v>108</v>
      </c>
      <c r="D620" t="s">
        <v>112</v>
      </c>
      <c r="E620" t="s">
        <v>104</v>
      </c>
      <c r="F620" s="48">
        <f>VLOOKUP(A620,'TAZ definitions'!$A$1:$E$1902,2,FALSE)</f>
        <v>0.12523020257826889</v>
      </c>
      <c r="G620" s="48">
        <f>VLOOKUP(A620,'TAZ definitions'!$A$1:$E$1902,4,FALSE)</f>
        <v>0.26301735647530039</v>
      </c>
      <c r="H620" s="44">
        <v>410280</v>
      </c>
      <c r="I620" s="44">
        <v>932679</v>
      </c>
      <c r="J620" s="44">
        <v>63207</v>
      </c>
      <c r="K620" s="44">
        <v>102495</v>
      </c>
      <c r="L620" s="44">
        <v>65490</v>
      </c>
      <c r="M620" s="44">
        <v>185378</v>
      </c>
      <c r="N620" s="44">
        <v>1972</v>
      </c>
      <c r="O620" s="44">
        <v>1450.5</v>
      </c>
      <c r="P620" s="44">
        <v>30.067841000000001</v>
      </c>
      <c r="Q620" s="44">
        <v>32.142670000000003</v>
      </c>
      <c r="R620" s="44">
        <v>17.122166</v>
      </c>
      <c r="S620" s="44">
        <v>17.411438</v>
      </c>
      <c r="T620" s="44">
        <v>478128.46875</v>
      </c>
      <c r="U620" s="44">
        <v>68309.679688000004</v>
      </c>
      <c r="V620" s="44">
        <v>81060.890625</v>
      </c>
      <c r="W620" s="44">
        <v>1904.268311</v>
      </c>
      <c r="X620" s="44">
        <v>99071.028823000001</v>
      </c>
      <c r="Y620" s="44">
        <v>142230.872462</v>
      </c>
      <c r="Z620" s="44">
        <v>11801.151411000001</v>
      </c>
      <c r="AA620" s="44">
        <v>179.57818700000001</v>
      </c>
      <c r="AB620" s="44">
        <v>10.536652999999999</v>
      </c>
      <c r="AC620" s="44">
        <v>5.5913139999999997</v>
      </c>
      <c r="AD620" s="44">
        <v>65681.287007000006</v>
      </c>
    </row>
    <row r="621" spans="1:30" x14ac:dyDescent="0.25">
      <c r="A621">
        <v>620</v>
      </c>
      <c r="B621" t="s">
        <v>101</v>
      </c>
      <c r="C621" t="s">
        <v>108</v>
      </c>
      <c r="D621" t="s">
        <v>112</v>
      </c>
      <c r="E621" t="s">
        <v>104</v>
      </c>
      <c r="F621" s="48">
        <f>VLOOKUP(A621,'TAZ definitions'!$A$1:$E$1902,2,FALSE)</f>
        <v>0.14089729328883946</v>
      </c>
      <c r="G621" s="48">
        <f>VLOOKUP(A621,'TAZ definitions'!$A$1:$E$1902,4,FALSE)</f>
        <v>0.32046678635547576</v>
      </c>
      <c r="H621" s="44">
        <v>358419</v>
      </c>
      <c r="I621" s="44">
        <v>886006</v>
      </c>
      <c r="J621" s="44">
        <v>57832</v>
      </c>
      <c r="K621" s="44">
        <v>95229</v>
      </c>
      <c r="L621" s="44">
        <v>12540</v>
      </c>
      <c r="M621" s="44">
        <v>112318</v>
      </c>
      <c r="N621" s="44">
        <v>1952</v>
      </c>
      <c r="O621" s="44">
        <v>1450.5</v>
      </c>
      <c r="P621" s="44">
        <v>32.933211999999997</v>
      </c>
      <c r="Q621" s="44">
        <v>42.289650000000002</v>
      </c>
      <c r="R621" s="44">
        <v>16.449404000000001</v>
      </c>
      <c r="S621" s="44">
        <v>16.487075999999998</v>
      </c>
      <c r="T621" s="44">
        <v>420240.4375</v>
      </c>
      <c r="U621" s="44">
        <v>62214.097655999998</v>
      </c>
      <c r="V621" s="44">
        <v>24231.757813</v>
      </c>
      <c r="W621" s="44">
        <v>1893.2353519999999</v>
      </c>
      <c r="X621" s="44">
        <v>139930.11489600001</v>
      </c>
      <c r="Y621" s="44">
        <v>195262.04248</v>
      </c>
      <c r="Z621" s="44">
        <v>11384.740175000001</v>
      </c>
      <c r="AA621" s="44">
        <v>200.62137200000001</v>
      </c>
      <c r="AB621" s="44">
        <v>7.5112110000000003</v>
      </c>
      <c r="AC621" s="44">
        <v>5.3680209999999997</v>
      </c>
      <c r="AD621" s="44">
        <v>60971.397022999998</v>
      </c>
    </row>
    <row r="622" spans="1:30" x14ac:dyDescent="0.25">
      <c r="A622">
        <v>621</v>
      </c>
      <c r="B622" t="s">
        <v>101</v>
      </c>
      <c r="C622" t="s">
        <v>108</v>
      </c>
      <c r="D622" t="s">
        <v>112</v>
      </c>
      <c r="E622" t="s">
        <v>104</v>
      </c>
      <c r="F622" s="48">
        <f>VLOOKUP(A622,'TAZ definitions'!$A$1:$E$1902,2,FALSE)</f>
        <v>0.26054590570719605</v>
      </c>
      <c r="G622" s="48">
        <f>VLOOKUP(A622,'TAZ definitions'!$A$1:$E$1902,4,FALSE)</f>
        <v>0.22005571030640669</v>
      </c>
      <c r="H622" s="44">
        <v>345256</v>
      </c>
      <c r="I622" s="44">
        <v>812028</v>
      </c>
      <c r="J622" s="44">
        <v>53002</v>
      </c>
      <c r="K622" s="44">
        <v>86659</v>
      </c>
      <c r="L622" s="44">
        <v>12540</v>
      </c>
      <c r="M622" s="44">
        <v>83644</v>
      </c>
      <c r="N622" s="44">
        <v>2192</v>
      </c>
      <c r="O622" s="44">
        <v>763</v>
      </c>
      <c r="P622" s="44">
        <v>36.325522999999997</v>
      </c>
      <c r="Q622" s="44">
        <v>37.249504000000002</v>
      </c>
      <c r="R622" s="44">
        <v>19.759882000000001</v>
      </c>
      <c r="S622" s="44">
        <v>19.453764</v>
      </c>
      <c r="T622" s="44">
        <v>411074.28125</v>
      </c>
      <c r="U622" s="44">
        <v>57747.882812999997</v>
      </c>
      <c r="V622" s="44">
        <v>22566.183593999998</v>
      </c>
      <c r="W622" s="44">
        <v>1990.5004879999999</v>
      </c>
      <c r="X622" s="44">
        <v>141296.51227199999</v>
      </c>
      <c r="Y622" s="44">
        <v>187993.87860900001</v>
      </c>
      <c r="Z622" s="44">
        <v>16360.644328</v>
      </c>
      <c r="AA622" s="44">
        <v>239.50344100000001</v>
      </c>
      <c r="AB622" s="44">
        <v>9.1475399999999993</v>
      </c>
      <c r="AC622" s="44">
        <v>7.3528650000000004</v>
      </c>
      <c r="AD622" s="44">
        <v>80639.560851000002</v>
      </c>
    </row>
    <row r="623" spans="1:30" x14ac:dyDescent="0.25">
      <c r="A623">
        <v>622</v>
      </c>
      <c r="B623" t="s">
        <v>101</v>
      </c>
      <c r="C623" t="s">
        <v>108</v>
      </c>
      <c r="D623" t="s">
        <v>112</v>
      </c>
      <c r="E623" t="s">
        <v>104</v>
      </c>
      <c r="F623" s="48">
        <f>VLOOKUP(A623,'TAZ definitions'!$A$1:$E$1902,2,FALSE)</f>
        <v>0.33669443226654977</v>
      </c>
      <c r="G623" s="48">
        <f>VLOOKUP(A623,'TAZ definitions'!$A$1:$E$1902,4,FALSE)</f>
        <v>0.41701769165964614</v>
      </c>
      <c r="H623" s="44">
        <v>352715</v>
      </c>
      <c r="I623" s="44">
        <v>867670</v>
      </c>
      <c r="J623" s="44">
        <v>56436</v>
      </c>
      <c r="K623" s="44">
        <v>92417</v>
      </c>
      <c r="L623" s="44">
        <v>12540</v>
      </c>
      <c r="M623" s="44">
        <v>95353</v>
      </c>
      <c r="N623" s="44">
        <v>2121</v>
      </c>
      <c r="O623" s="44">
        <v>1450.5</v>
      </c>
      <c r="P623" s="44">
        <v>34.298271</v>
      </c>
      <c r="Q623" s="44">
        <v>38.403762999999998</v>
      </c>
      <c r="R623" s="44">
        <v>16.372762999999999</v>
      </c>
      <c r="S623" s="44">
        <v>16.740694000000001</v>
      </c>
      <c r="T623" s="44">
        <v>411453.09375</v>
      </c>
      <c r="U623" s="44">
        <v>60540.152344000002</v>
      </c>
      <c r="V623" s="44">
        <v>21986.019531000002</v>
      </c>
      <c r="W623" s="44">
        <v>2044.5198969999999</v>
      </c>
      <c r="X623" s="44">
        <v>261995.047147</v>
      </c>
      <c r="Y623" s="44">
        <v>346484.94267900003</v>
      </c>
      <c r="Z623" s="44">
        <v>25313.595062</v>
      </c>
      <c r="AA623" s="44">
        <v>394.16818999999998</v>
      </c>
      <c r="AB623" s="44">
        <v>12.37063</v>
      </c>
      <c r="AC623" s="44">
        <v>11.100668000000001</v>
      </c>
      <c r="AD623" s="44">
        <v>120790.813841</v>
      </c>
    </row>
    <row r="624" spans="1:30" x14ac:dyDescent="0.25">
      <c r="A624">
        <v>623</v>
      </c>
      <c r="B624" t="s">
        <v>101</v>
      </c>
      <c r="C624" t="s">
        <v>108</v>
      </c>
      <c r="D624" t="s">
        <v>112</v>
      </c>
      <c r="E624" t="s">
        <v>104</v>
      </c>
      <c r="F624" s="48">
        <f>VLOOKUP(A624,'TAZ definitions'!$A$1:$E$1902,2,FALSE)</f>
        <v>0.135678391959799</v>
      </c>
      <c r="G624" s="48">
        <f>VLOOKUP(A624,'TAZ definitions'!$A$1:$E$1902,4,FALSE)</f>
        <v>0.35354838709677422</v>
      </c>
      <c r="H624" s="44">
        <v>319504</v>
      </c>
      <c r="I624" s="44">
        <v>811543</v>
      </c>
      <c r="J624" s="44">
        <v>51530</v>
      </c>
      <c r="K624" s="44">
        <v>85547</v>
      </c>
      <c r="L624" s="44">
        <v>12540</v>
      </c>
      <c r="M624" s="44">
        <v>85509</v>
      </c>
      <c r="N624" s="44">
        <v>2402</v>
      </c>
      <c r="O624" s="44">
        <v>1450.5</v>
      </c>
      <c r="P624" s="44">
        <v>36.820338999999997</v>
      </c>
      <c r="Q624" s="44">
        <v>42.825954000000003</v>
      </c>
      <c r="R624" s="44">
        <v>17.124773000000001</v>
      </c>
      <c r="S624" s="44">
        <v>16.422035000000001</v>
      </c>
      <c r="T624" s="44">
        <v>372257.28125</v>
      </c>
      <c r="U624" s="44">
        <v>55177.085937999997</v>
      </c>
      <c r="V624" s="44">
        <v>20363.273438</v>
      </c>
      <c r="W624" s="44">
        <v>2299.9860840000001</v>
      </c>
      <c r="X624" s="44">
        <v>11922.762135999999</v>
      </c>
      <c r="Y624" s="44">
        <v>23091.246245999999</v>
      </c>
      <c r="Z624" s="44">
        <v>1374.2493509999999</v>
      </c>
      <c r="AA624" s="44">
        <v>25.198611</v>
      </c>
      <c r="AB624" s="44">
        <v>0.83377800000000002</v>
      </c>
      <c r="AC624" s="44">
        <v>0.647339</v>
      </c>
      <c r="AD624" s="44">
        <v>7247.5338689999999</v>
      </c>
    </row>
    <row r="625" spans="1:30" x14ac:dyDescent="0.25">
      <c r="A625">
        <v>624</v>
      </c>
      <c r="B625" t="s">
        <v>101</v>
      </c>
      <c r="C625" t="s">
        <v>108</v>
      </c>
      <c r="D625" t="s">
        <v>112</v>
      </c>
      <c r="E625" t="s">
        <v>104</v>
      </c>
      <c r="F625" s="48">
        <f>VLOOKUP(A625,'TAZ definitions'!$A$1:$E$1902,2,FALSE)</f>
        <v>0.34449760765550241</v>
      </c>
      <c r="G625" s="48">
        <f>VLOOKUP(A625,'TAZ definitions'!$A$1:$E$1902,4,FALSE)</f>
        <v>0.42245370370370372</v>
      </c>
      <c r="H625" s="44">
        <v>319614</v>
      </c>
      <c r="I625" s="44">
        <v>677980</v>
      </c>
      <c r="J625" s="44">
        <v>49817</v>
      </c>
      <c r="K625" s="44">
        <v>71581</v>
      </c>
      <c r="L625" s="44">
        <v>12540</v>
      </c>
      <c r="M625" s="44">
        <v>32219</v>
      </c>
      <c r="N625" s="44">
        <v>2402</v>
      </c>
      <c r="O625" s="44">
        <v>225</v>
      </c>
      <c r="P625" s="44">
        <v>40.116177</v>
      </c>
      <c r="Q625" s="44">
        <v>43.326808999999997</v>
      </c>
      <c r="R625" s="44">
        <v>16.759340000000002</v>
      </c>
      <c r="S625" s="44">
        <v>16.568783</v>
      </c>
      <c r="T625" s="44">
        <v>351985.0625</v>
      </c>
      <c r="U625" s="44">
        <v>51782.933594000002</v>
      </c>
      <c r="V625" s="44">
        <v>14317.596680000001</v>
      </c>
      <c r="W625" s="44">
        <v>2205.352539</v>
      </c>
      <c r="X625" s="44">
        <v>149456.50708499999</v>
      </c>
      <c r="Y625" s="44">
        <v>280837.37372600002</v>
      </c>
      <c r="Z625" s="44">
        <v>18354.048404000001</v>
      </c>
      <c r="AA625" s="44">
        <v>298.79579799999999</v>
      </c>
      <c r="AB625" s="44">
        <v>9.3845530000000004</v>
      </c>
      <c r="AC625" s="44">
        <v>8.2707940000000004</v>
      </c>
      <c r="AD625" s="44">
        <v>90080.353621999995</v>
      </c>
    </row>
    <row r="626" spans="1:30" x14ac:dyDescent="0.25">
      <c r="A626">
        <v>625</v>
      </c>
      <c r="B626" t="s">
        <v>101</v>
      </c>
      <c r="C626" t="s">
        <v>108</v>
      </c>
      <c r="D626" t="s">
        <v>113</v>
      </c>
      <c r="E626" t="s">
        <v>104</v>
      </c>
      <c r="F626" s="48">
        <f>VLOOKUP(A626,'TAZ definitions'!$A$1:$E$1902,2,FALSE)</f>
        <v>0.45888754534461912</v>
      </c>
      <c r="G626" s="48">
        <f>VLOOKUP(A626,'TAZ definitions'!$A$1:$E$1902,4,FALSE)</f>
        <v>0.40763673890608876</v>
      </c>
      <c r="H626" s="44">
        <v>817945</v>
      </c>
      <c r="I626" s="44">
        <v>987542</v>
      </c>
      <c r="J626" s="44">
        <v>97888</v>
      </c>
      <c r="K626" s="44">
        <v>111452</v>
      </c>
      <c r="L626" s="44">
        <v>92358</v>
      </c>
      <c r="M626" s="44">
        <v>174744</v>
      </c>
      <c r="N626" s="44">
        <v>1078.5</v>
      </c>
      <c r="O626" s="44">
        <v>4265.3334960000002</v>
      </c>
      <c r="P626" s="44">
        <v>30.325804000000002</v>
      </c>
      <c r="Q626" s="44">
        <v>28.190453999999999</v>
      </c>
      <c r="R626" s="44">
        <v>21.397995000000002</v>
      </c>
      <c r="S626" s="44">
        <v>21.297803999999999</v>
      </c>
      <c r="T626" s="44">
        <v>855633.75</v>
      </c>
      <c r="U626" s="44">
        <v>100902.273438</v>
      </c>
      <c r="V626" s="44">
        <v>110666.265625</v>
      </c>
      <c r="W626" s="44">
        <v>1786.6953129999999</v>
      </c>
      <c r="X626" s="44">
        <v>1388314.697688</v>
      </c>
      <c r="Y626" s="44">
        <v>1713090.409426</v>
      </c>
      <c r="Z626" s="44">
        <v>141753.155784</v>
      </c>
      <c r="AA626" s="44">
        <v>1887.434884</v>
      </c>
      <c r="AB626" s="44">
        <v>77.001054999999994</v>
      </c>
      <c r="AC626" s="44">
        <v>58.538210999999997</v>
      </c>
      <c r="AD626" s="44">
        <v>647650.224605</v>
      </c>
    </row>
    <row r="627" spans="1:30" x14ac:dyDescent="0.25">
      <c r="A627">
        <v>626</v>
      </c>
      <c r="B627" t="s">
        <v>101</v>
      </c>
      <c r="C627" t="s">
        <v>108</v>
      </c>
      <c r="D627" t="s">
        <v>113</v>
      </c>
      <c r="E627" t="s">
        <v>104</v>
      </c>
      <c r="F627" s="48">
        <f>VLOOKUP(A627,'TAZ definitions'!$A$1:$E$1902,2,FALSE)</f>
        <v>0.29554655870445345</v>
      </c>
      <c r="G627" s="48">
        <f>VLOOKUP(A627,'TAZ definitions'!$A$1:$E$1902,4,FALSE)</f>
        <v>0.2608695652173913</v>
      </c>
      <c r="H627" s="44">
        <v>875553</v>
      </c>
      <c r="I627" s="44">
        <v>951838</v>
      </c>
      <c r="J627" s="44">
        <v>101930</v>
      </c>
      <c r="K627" s="44">
        <v>107033</v>
      </c>
      <c r="L627" s="44">
        <v>146147</v>
      </c>
      <c r="M627" s="44">
        <v>172366</v>
      </c>
      <c r="N627" s="44">
        <v>1164.5</v>
      </c>
      <c r="O627" s="44">
        <v>2962</v>
      </c>
      <c r="P627" s="44">
        <v>34.386355999999999</v>
      </c>
      <c r="Q627" s="44">
        <v>33.551388000000003</v>
      </c>
      <c r="R627" s="44">
        <v>27.854434999999999</v>
      </c>
      <c r="S627" s="44">
        <v>27.617713999999999</v>
      </c>
      <c r="T627" s="44">
        <v>891024.0625</v>
      </c>
      <c r="U627" s="44">
        <v>102964.921875</v>
      </c>
      <c r="V627" s="44">
        <v>151464.34375</v>
      </c>
      <c r="W627" s="44">
        <v>1529.0417480000001</v>
      </c>
      <c r="X627" s="44">
        <v>129298.147117</v>
      </c>
      <c r="Y627" s="44">
        <v>187829.702681</v>
      </c>
      <c r="Z627" s="44">
        <v>18656.881926999999</v>
      </c>
      <c r="AA627" s="44">
        <v>268.72087199999999</v>
      </c>
      <c r="AB627" s="44">
        <v>11.046319</v>
      </c>
      <c r="AC627" s="44">
        <v>8.8736329999999999</v>
      </c>
      <c r="AD627" s="44">
        <v>96481.541469000003</v>
      </c>
    </row>
    <row r="628" spans="1:30" x14ac:dyDescent="0.25">
      <c r="A628">
        <v>627</v>
      </c>
      <c r="B628" t="s">
        <v>101</v>
      </c>
      <c r="C628" t="s">
        <v>108</v>
      </c>
      <c r="D628" t="s">
        <v>113</v>
      </c>
      <c r="E628" t="s">
        <v>104</v>
      </c>
      <c r="F628" s="48">
        <f>VLOOKUP(A628,'TAZ definitions'!$A$1:$E$1902,2,FALSE)</f>
        <v>0.26923076923076922</v>
      </c>
      <c r="G628" s="48">
        <f>VLOOKUP(A628,'TAZ definitions'!$A$1:$E$1902,4,FALSE)</f>
        <v>0.25185185185185183</v>
      </c>
      <c r="H628" s="44">
        <v>891530</v>
      </c>
      <c r="I628" s="44">
        <v>918051</v>
      </c>
      <c r="J628" s="44">
        <v>102716</v>
      </c>
      <c r="K628" s="44">
        <v>100817</v>
      </c>
      <c r="L628" s="44">
        <v>148811</v>
      </c>
      <c r="M628" s="44">
        <v>159857</v>
      </c>
      <c r="N628" s="44">
        <v>1076.5</v>
      </c>
      <c r="O628" s="44">
        <v>1253.5</v>
      </c>
      <c r="P628" s="44">
        <v>35.235610999999999</v>
      </c>
      <c r="Q628" s="44">
        <v>34.745151999999997</v>
      </c>
      <c r="R628" s="44">
        <v>24.903994000000001</v>
      </c>
      <c r="S628" s="44">
        <v>24.288157000000002</v>
      </c>
      <c r="T628" s="44">
        <v>896616.9375</v>
      </c>
      <c r="U628" s="44">
        <v>102351.75</v>
      </c>
      <c r="V628" s="44">
        <v>150929.75</v>
      </c>
      <c r="W628" s="44">
        <v>1110.450562</v>
      </c>
      <c r="X628" s="44">
        <v>0</v>
      </c>
      <c r="Y628" s="44">
        <v>0</v>
      </c>
      <c r="Z628" s="44">
        <v>0</v>
      </c>
      <c r="AA628" s="44">
        <v>0</v>
      </c>
      <c r="AB628" s="44">
        <v>0</v>
      </c>
      <c r="AC628" s="44">
        <v>0</v>
      </c>
      <c r="AD628" s="44">
        <v>0</v>
      </c>
    </row>
    <row r="629" spans="1:30" x14ac:dyDescent="0.25">
      <c r="A629">
        <v>628</v>
      </c>
      <c r="B629" t="s">
        <v>101</v>
      </c>
      <c r="C629" t="s">
        <v>108</v>
      </c>
      <c r="D629" t="s">
        <v>113</v>
      </c>
      <c r="E629" t="s">
        <v>104</v>
      </c>
      <c r="F629" s="48">
        <f>VLOOKUP(A629,'TAZ definitions'!$A$1:$E$1902,2,FALSE)</f>
        <v>0.29199999999999998</v>
      </c>
      <c r="G629" s="48">
        <f>VLOOKUP(A629,'TAZ definitions'!$A$1:$E$1902,4,FALSE)</f>
        <v>0.25333333333333335</v>
      </c>
      <c r="H629" s="44">
        <v>891101</v>
      </c>
      <c r="I629" s="44">
        <v>933691</v>
      </c>
      <c r="J629" s="44">
        <v>102548</v>
      </c>
      <c r="K629" s="44">
        <v>104842</v>
      </c>
      <c r="L629" s="44">
        <v>150950</v>
      </c>
      <c r="M629" s="44">
        <v>163031</v>
      </c>
      <c r="N629" s="44">
        <v>1076.5</v>
      </c>
      <c r="O629" s="44">
        <v>2291</v>
      </c>
      <c r="P629" s="44">
        <v>36.417735999999998</v>
      </c>
      <c r="Q629" s="44">
        <v>35.830649999999999</v>
      </c>
      <c r="R629" s="44">
        <v>26.285008999999999</v>
      </c>
      <c r="S629" s="44">
        <v>25.738174000000001</v>
      </c>
      <c r="T629" s="44">
        <v>898598</v>
      </c>
      <c r="U629" s="44">
        <v>102951.8125</v>
      </c>
      <c r="V629" s="44">
        <v>153076.59375</v>
      </c>
      <c r="W629" s="44">
        <v>1290.2849120000001</v>
      </c>
      <c r="X629" s="44">
        <v>336686.81259099999</v>
      </c>
      <c r="Y629" s="44">
        <v>413782.41749399999</v>
      </c>
      <c r="Z629" s="44">
        <v>36618.229753</v>
      </c>
      <c r="AA629" s="44">
        <v>547.09331899999995</v>
      </c>
      <c r="AB629" s="44">
        <v>24.711891000000001</v>
      </c>
      <c r="AC629" s="44">
        <v>17.468295999999999</v>
      </c>
      <c r="AD629" s="44">
        <v>194223.24594399999</v>
      </c>
    </row>
    <row r="630" spans="1:30" x14ac:dyDescent="0.25">
      <c r="A630">
        <v>629</v>
      </c>
      <c r="B630" t="s">
        <v>101</v>
      </c>
      <c r="C630" t="s">
        <v>108</v>
      </c>
      <c r="D630" t="s">
        <v>113</v>
      </c>
      <c r="E630" t="s">
        <v>104</v>
      </c>
      <c r="F630" s="48">
        <f>VLOOKUP(A630,'TAZ definitions'!$A$1:$E$1902,2,FALSE)</f>
        <v>0.41515837104072401</v>
      </c>
      <c r="G630" s="48">
        <f>VLOOKUP(A630,'TAZ definitions'!$A$1:$E$1902,4,FALSE)</f>
        <v>0.55421686746987953</v>
      </c>
      <c r="H630" s="44">
        <v>830212</v>
      </c>
      <c r="I630" s="44">
        <v>906924</v>
      </c>
      <c r="J630" s="44">
        <v>98783</v>
      </c>
      <c r="K630" s="44">
        <v>100128</v>
      </c>
      <c r="L630" s="44">
        <v>92624</v>
      </c>
      <c r="M630" s="44">
        <v>154447</v>
      </c>
      <c r="N630" s="44">
        <v>1275.5</v>
      </c>
      <c r="O630" s="44">
        <v>1968.5</v>
      </c>
      <c r="P630" s="44">
        <v>32.935276000000002</v>
      </c>
      <c r="Q630" s="44">
        <v>33.935519999999997</v>
      </c>
      <c r="R630" s="44">
        <v>18.195715</v>
      </c>
      <c r="S630" s="44">
        <v>18.724851999999998</v>
      </c>
      <c r="T630" s="44">
        <v>845658.25</v>
      </c>
      <c r="U630" s="44">
        <v>99053.8125</v>
      </c>
      <c r="V630" s="44">
        <v>105072.296875</v>
      </c>
      <c r="W630" s="44">
        <v>1415.0382079999999</v>
      </c>
      <c r="X630" s="44">
        <v>24014.833778</v>
      </c>
      <c r="Y630" s="44">
        <v>38477.546730000002</v>
      </c>
      <c r="Z630" s="44">
        <v>4881.0547660000002</v>
      </c>
      <c r="AA630" s="44">
        <v>56.414577000000001</v>
      </c>
      <c r="AB630" s="44">
        <v>1.732863</v>
      </c>
      <c r="AC630" s="44">
        <v>1.81517</v>
      </c>
      <c r="AD630" s="44">
        <v>19248.536669000001</v>
      </c>
    </row>
    <row r="631" spans="1:30" x14ac:dyDescent="0.25">
      <c r="A631">
        <v>630</v>
      </c>
      <c r="B631" t="s">
        <v>101</v>
      </c>
      <c r="C631" t="s">
        <v>108</v>
      </c>
      <c r="D631" t="s">
        <v>113</v>
      </c>
      <c r="E631" t="s">
        <v>104</v>
      </c>
      <c r="F631" s="48">
        <f>VLOOKUP(A631,'TAZ definitions'!$A$1:$E$1902,2,FALSE)</f>
        <v>0.22106824925816024</v>
      </c>
      <c r="G631" s="48">
        <f>VLOOKUP(A631,'TAZ definitions'!$A$1:$E$1902,4,FALSE)</f>
        <v>0.25225225225225223</v>
      </c>
      <c r="H631" s="44">
        <v>838653</v>
      </c>
      <c r="I631" s="44">
        <v>938638</v>
      </c>
      <c r="J631" s="44">
        <v>99454</v>
      </c>
      <c r="K631" s="44">
        <v>105606</v>
      </c>
      <c r="L631" s="44">
        <v>92624</v>
      </c>
      <c r="M631" s="44">
        <v>172366</v>
      </c>
      <c r="N631" s="44">
        <v>1275.5</v>
      </c>
      <c r="O631" s="44">
        <v>2291</v>
      </c>
      <c r="P631" s="44">
        <v>31.478159000000002</v>
      </c>
      <c r="Q631" s="44">
        <v>30.291240999999999</v>
      </c>
      <c r="R631" s="44">
        <v>21.044627999999999</v>
      </c>
      <c r="S631" s="44">
        <v>21.088515999999998</v>
      </c>
      <c r="T631" s="44">
        <v>858558.75</v>
      </c>
      <c r="U631" s="44">
        <v>100678.78125</v>
      </c>
      <c r="V631" s="44">
        <v>108499.617188</v>
      </c>
      <c r="W631" s="44">
        <v>1477.6732179999999</v>
      </c>
      <c r="X631" s="44">
        <v>261076.80814899999</v>
      </c>
      <c r="Y631" s="44">
        <v>378282.76851299999</v>
      </c>
      <c r="Z631" s="44">
        <v>32706.744567000002</v>
      </c>
      <c r="AA631" s="44">
        <v>488.894205</v>
      </c>
      <c r="AB631" s="44">
        <v>23.200600999999999</v>
      </c>
      <c r="AC631" s="44">
        <v>14.901967000000001</v>
      </c>
      <c r="AD631" s="44">
        <v>168969.70132200001</v>
      </c>
    </row>
    <row r="632" spans="1:30" x14ac:dyDescent="0.25">
      <c r="A632">
        <v>631</v>
      </c>
      <c r="B632" t="s">
        <v>101</v>
      </c>
      <c r="C632" t="s">
        <v>108</v>
      </c>
      <c r="D632" t="s">
        <v>113</v>
      </c>
      <c r="E632" t="s">
        <v>104</v>
      </c>
      <c r="F632" s="48">
        <f>VLOOKUP(A632,'TAZ definitions'!$A$1:$E$1902,2,FALSE)</f>
        <v>0.31173380035026271</v>
      </c>
      <c r="G632" s="48">
        <f>VLOOKUP(A632,'TAZ definitions'!$A$1:$E$1902,4,FALSE)</f>
        <v>0.25161290322580643</v>
      </c>
      <c r="H632" s="44">
        <v>849655</v>
      </c>
      <c r="I632" s="44">
        <v>931943</v>
      </c>
      <c r="J632" s="44">
        <v>98508</v>
      </c>
      <c r="K632" s="44">
        <v>104256</v>
      </c>
      <c r="L632" s="44">
        <v>94679</v>
      </c>
      <c r="M632" s="44">
        <v>172366</v>
      </c>
      <c r="N632" s="44">
        <v>1119.5</v>
      </c>
      <c r="O632" s="44">
        <v>2327</v>
      </c>
      <c r="P632" s="44">
        <v>35.218533000000001</v>
      </c>
      <c r="Q632" s="44">
        <v>33.740169999999999</v>
      </c>
      <c r="R632" s="44">
        <v>29.644745</v>
      </c>
      <c r="S632" s="44">
        <v>29.571680000000001</v>
      </c>
      <c r="T632" s="44">
        <v>867922.875</v>
      </c>
      <c r="U632" s="44">
        <v>99784.054688000004</v>
      </c>
      <c r="V632" s="44">
        <v>111925.421875</v>
      </c>
      <c r="W632" s="44">
        <v>1387.5635990000001</v>
      </c>
      <c r="X632" s="44">
        <v>14477.263799</v>
      </c>
      <c r="Y632" s="44">
        <v>18006.753413999999</v>
      </c>
      <c r="Z632" s="44">
        <v>1703.2714490000001</v>
      </c>
      <c r="AA632" s="44">
        <v>24.086904000000001</v>
      </c>
      <c r="AB632" s="44">
        <v>0.99800299999999997</v>
      </c>
      <c r="AC632" s="44">
        <v>0.740676</v>
      </c>
      <c r="AD632" s="44">
        <v>8208.1476789999997</v>
      </c>
    </row>
    <row r="633" spans="1:30" x14ac:dyDescent="0.25">
      <c r="A633">
        <v>632</v>
      </c>
      <c r="B633" t="s">
        <v>101</v>
      </c>
      <c r="C633" t="s">
        <v>108</v>
      </c>
      <c r="D633" t="s">
        <v>113</v>
      </c>
      <c r="E633" t="s">
        <v>104</v>
      </c>
      <c r="F633" s="48">
        <f>VLOOKUP(A633,'TAZ definitions'!$A$1:$E$1902,2,FALSE)</f>
        <v>0.30389768574908649</v>
      </c>
      <c r="G633" s="48">
        <f>VLOOKUP(A633,'TAZ definitions'!$A$1:$E$1902,4,FALSE)</f>
        <v>0.45554202192448234</v>
      </c>
      <c r="H633" s="44">
        <v>829210</v>
      </c>
      <c r="I633" s="44">
        <v>887051</v>
      </c>
      <c r="J633" s="44">
        <v>96709</v>
      </c>
      <c r="K633" s="44">
        <v>97923</v>
      </c>
      <c r="L633" s="44">
        <v>92624</v>
      </c>
      <c r="M633" s="44">
        <v>151125</v>
      </c>
      <c r="N633" s="44">
        <v>1119.5</v>
      </c>
      <c r="O633" s="44">
        <v>1253.5</v>
      </c>
      <c r="P633" s="44">
        <v>33.425358000000003</v>
      </c>
      <c r="Q633" s="44">
        <v>34.055393000000002</v>
      </c>
      <c r="R633" s="44">
        <v>17.380165000000002</v>
      </c>
      <c r="S633" s="44">
        <v>17.680727000000001</v>
      </c>
      <c r="T633" s="44">
        <v>839154</v>
      </c>
      <c r="U633" s="44">
        <v>96917.710938000004</v>
      </c>
      <c r="V633" s="44">
        <v>102681.445313</v>
      </c>
      <c r="W633" s="44">
        <v>1142.5371090000001</v>
      </c>
      <c r="X633" s="44">
        <v>76902.377106</v>
      </c>
      <c r="Y633" s="44">
        <v>127104.715086</v>
      </c>
      <c r="Z633" s="44">
        <v>14383.661482</v>
      </c>
      <c r="AA633" s="44">
        <v>177.87442799999999</v>
      </c>
      <c r="AB633" s="44">
        <v>8.2009209999999992</v>
      </c>
      <c r="AC633" s="44">
        <v>5.7534700000000001</v>
      </c>
      <c r="AD633" s="44">
        <v>63722.720414000003</v>
      </c>
    </row>
    <row r="634" spans="1:30" x14ac:dyDescent="0.25">
      <c r="A634">
        <v>633</v>
      </c>
      <c r="B634" t="s">
        <v>101</v>
      </c>
      <c r="C634" t="s">
        <v>108</v>
      </c>
      <c r="D634" t="s">
        <v>113</v>
      </c>
      <c r="E634" t="s">
        <v>104</v>
      </c>
      <c r="F634" s="48">
        <f>VLOOKUP(A634,'TAZ definitions'!$A$1:$E$1902,2,FALSE)</f>
        <v>0.31976744186046513</v>
      </c>
      <c r="G634" s="48">
        <f>VLOOKUP(A634,'TAZ definitions'!$A$1:$E$1902,4,FALSE)</f>
        <v>0.36666666666666664</v>
      </c>
      <c r="H634" s="44">
        <v>837225</v>
      </c>
      <c r="I634" s="44">
        <v>900851</v>
      </c>
      <c r="J634" s="44">
        <v>97513</v>
      </c>
      <c r="K634" s="44">
        <v>97139</v>
      </c>
      <c r="L634" s="44">
        <v>142650</v>
      </c>
      <c r="M634" s="44">
        <v>130955</v>
      </c>
      <c r="N634" s="44">
        <v>1031.5</v>
      </c>
      <c r="O634" s="44">
        <v>1450.5</v>
      </c>
      <c r="P634" s="44">
        <v>36.534447</v>
      </c>
      <c r="Q634" s="44">
        <v>40.38147</v>
      </c>
      <c r="R634" s="44">
        <v>26.072855000000001</v>
      </c>
      <c r="S634" s="44">
        <v>26.515644000000002</v>
      </c>
      <c r="T634" s="44">
        <v>846666.375</v>
      </c>
      <c r="U634" s="44">
        <v>97457.507813000004</v>
      </c>
      <c r="V634" s="44">
        <v>140914.59375</v>
      </c>
      <c r="W634" s="44">
        <v>1093.6748050000001</v>
      </c>
      <c r="X634" s="44">
        <v>109695.84133900001</v>
      </c>
      <c r="Y634" s="44">
        <v>184307.10200799999</v>
      </c>
      <c r="Z634" s="44">
        <v>15974.683762000001</v>
      </c>
      <c r="AA634" s="44">
        <v>234.38034099999999</v>
      </c>
      <c r="AB634" s="44">
        <v>10.898895</v>
      </c>
      <c r="AC634" s="44">
        <v>6.9623179999999998</v>
      </c>
      <c r="AD634" s="44">
        <v>79362.501025999998</v>
      </c>
    </row>
    <row r="635" spans="1:30" x14ac:dyDescent="0.25">
      <c r="A635">
        <v>634</v>
      </c>
      <c r="B635" t="s">
        <v>101</v>
      </c>
      <c r="C635" t="s">
        <v>108</v>
      </c>
      <c r="D635" t="s">
        <v>113</v>
      </c>
      <c r="E635" t="s">
        <v>104</v>
      </c>
      <c r="F635" s="48">
        <f>VLOOKUP(A635,'TAZ definitions'!$A$1:$E$1902,2,FALSE)</f>
        <v>0.33298319327731091</v>
      </c>
      <c r="G635" s="48">
        <f>VLOOKUP(A635,'TAZ definitions'!$A$1:$E$1902,4,FALSE)</f>
        <v>0.36865342163355408</v>
      </c>
      <c r="H635" s="44">
        <v>851636</v>
      </c>
      <c r="I635" s="44">
        <v>902204</v>
      </c>
      <c r="J635" s="44">
        <v>98251</v>
      </c>
      <c r="K635" s="44">
        <v>100232</v>
      </c>
      <c r="L635" s="44">
        <v>140428</v>
      </c>
      <c r="M635" s="44">
        <v>160473</v>
      </c>
      <c r="N635" s="44">
        <v>1031.5</v>
      </c>
      <c r="O635" s="44">
        <v>1253.5</v>
      </c>
      <c r="P635" s="44">
        <v>32.79401</v>
      </c>
      <c r="Q635" s="44">
        <v>33.221516000000001</v>
      </c>
      <c r="R635" s="44">
        <v>17.368922999999999</v>
      </c>
      <c r="S635" s="44">
        <v>17.144089000000001</v>
      </c>
      <c r="T635" s="44">
        <v>861645.625</v>
      </c>
      <c r="U635" s="44">
        <v>98643.132813000004</v>
      </c>
      <c r="V635" s="44">
        <v>144395.8125</v>
      </c>
      <c r="W635" s="44">
        <v>1075.443726</v>
      </c>
      <c r="X635" s="44">
        <v>0</v>
      </c>
      <c r="Y635" s="44">
        <v>0</v>
      </c>
      <c r="Z635" s="44">
        <v>0</v>
      </c>
      <c r="AA635" s="44">
        <v>0</v>
      </c>
      <c r="AB635" s="44">
        <v>0</v>
      </c>
      <c r="AC635" s="44">
        <v>0</v>
      </c>
      <c r="AD635" s="44">
        <v>0</v>
      </c>
    </row>
    <row r="636" spans="1:30" x14ac:dyDescent="0.25">
      <c r="A636">
        <v>635</v>
      </c>
      <c r="B636" t="s">
        <v>101</v>
      </c>
      <c r="C636" t="s">
        <v>108</v>
      </c>
      <c r="D636" t="s">
        <v>113</v>
      </c>
      <c r="E636" t="s">
        <v>104</v>
      </c>
      <c r="F636" s="48">
        <f>VLOOKUP(A636,'TAZ definitions'!$A$1:$E$1902,2,FALSE)</f>
        <v>0.32926829268292684</v>
      </c>
      <c r="G636" s="48">
        <f>VLOOKUP(A636,'TAZ definitions'!$A$1:$E$1902,4,FALSE)</f>
        <v>0.37327188940092165</v>
      </c>
      <c r="H636" s="44">
        <v>851241</v>
      </c>
      <c r="I636" s="44">
        <v>904138</v>
      </c>
      <c r="J636" s="44">
        <v>98354</v>
      </c>
      <c r="K636" s="44">
        <v>100197</v>
      </c>
      <c r="L636" s="44">
        <v>142650</v>
      </c>
      <c r="M636" s="44">
        <v>143881</v>
      </c>
      <c r="N636" s="44">
        <v>1031.5</v>
      </c>
      <c r="O636" s="44">
        <v>1167</v>
      </c>
      <c r="P636" s="44">
        <v>35.667011000000002</v>
      </c>
      <c r="Q636" s="44">
        <v>38.262844000000001</v>
      </c>
      <c r="R636" s="44">
        <v>24.660178999999999</v>
      </c>
      <c r="S636" s="44">
        <v>25.224022000000001</v>
      </c>
      <c r="T636" s="44">
        <v>860432.4375</v>
      </c>
      <c r="U636" s="44">
        <v>98674.242188000004</v>
      </c>
      <c r="V636" s="44">
        <v>142863.90625</v>
      </c>
      <c r="W636" s="44">
        <v>1055.044678</v>
      </c>
      <c r="X636" s="44">
        <v>121928.459174</v>
      </c>
      <c r="Y636" s="44">
        <v>202318.093689</v>
      </c>
      <c r="Z636" s="44">
        <v>14269.520533000001</v>
      </c>
      <c r="AA636" s="44">
        <v>247.72732500000001</v>
      </c>
      <c r="AB636" s="44">
        <v>14.521734</v>
      </c>
      <c r="AC636" s="44">
        <v>7.1487780000000001</v>
      </c>
      <c r="AD636" s="44">
        <v>86029.311459999997</v>
      </c>
    </row>
    <row r="637" spans="1:30" x14ac:dyDescent="0.25">
      <c r="A637">
        <v>636</v>
      </c>
      <c r="B637" t="s">
        <v>101</v>
      </c>
      <c r="C637" t="s">
        <v>108</v>
      </c>
      <c r="D637" t="s">
        <v>113</v>
      </c>
      <c r="E637" t="s">
        <v>104</v>
      </c>
      <c r="F637" s="48">
        <f>VLOOKUP(A637,'TAZ definitions'!$A$1:$E$1902,2,FALSE)</f>
        <v>0.26938775510204083</v>
      </c>
      <c r="G637" s="48">
        <f>VLOOKUP(A637,'TAZ definitions'!$A$1:$E$1902,4,FALSE)</f>
        <v>0.3728813559322034</v>
      </c>
      <c r="H637" s="44">
        <v>867652</v>
      </c>
      <c r="I637" s="44">
        <v>919264</v>
      </c>
      <c r="J637" s="44">
        <v>100681</v>
      </c>
      <c r="K637" s="44">
        <v>101961</v>
      </c>
      <c r="L637" s="44">
        <v>144008</v>
      </c>
      <c r="M637" s="44">
        <v>161309</v>
      </c>
      <c r="N637" s="44">
        <v>1076.5</v>
      </c>
      <c r="O637" s="44">
        <v>1167</v>
      </c>
      <c r="P637" s="44">
        <v>35.581963000000002</v>
      </c>
      <c r="Q637" s="44">
        <v>35.346676000000002</v>
      </c>
      <c r="R637" s="44">
        <v>26.445255</v>
      </c>
      <c r="S637" s="44">
        <v>26.184811</v>
      </c>
      <c r="T637" s="44">
        <v>878423.5</v>
      </c>
      <c r="U637" s="44">
        <v>100948.132813</v>
      </c>
      <c r="V637" s="44">
        <v>147618.71875</v>
      </c>
      <c r="W637" s="44">
        <v>1095.3874510000001</v>
      </c>
      <c r="X637" s="44">
        <v>51352.888724999997</v>
      </c>
      <c r="Y637" s="44">
        <v>80243.301728000006</v>
      </c>
      <c r="Z637" s="44">
        <v>6888.3116499999996</v>
      </c>
      <c r="AA637" s="44">
        <v>102.88964300000001</v>
      </c>
      <c r="AB637" s="44">
        <v>5.3355199999999998</v>
      </c>
      <c r="AC637" s="44">
        <v>3.0718290000000001</v>
      </c>
      <c r="AD637" s="44">
        <v>35607.073747000002</v>
      </c>
    </row>
    <row r="638" spans="1:30" x14ac:dyDescent="0.25">
      <c r="A638">
        <v>637</v>
      </c>
      <c r="B638" t="s">
        <v>101</v>
      </c>
      <c r="C638" t="s">
        <v>108</v>
      </c>
      <c r="D638" t="s">
        <v>113</v>
      </c>
      <c r="E638" t="s">
        <v>104</v>
      </c>
      <c r="F638" s="48">
        <f>VLOOKUP(A638,'TAZ definitions'!$A$1:$E$1902,2,FALSE)</f>
        <v>0.53488372093023251</v>
      </c>
      <c r="G638" s="48">
        <f>VLOOKUP(A638,'TAZ definitions'!$A$1:$E$1902,4,FALSE)</f>
        <v>0.37142857142857144</v>
      </c>
      <c r="H638" s="44">
        <v>890955</v>
      </c>
      <c r="I638" s="44">
        <v>929524</v>
      </c>
      <c r="J638" s="44">
        <v>100801</v>
      </c>
      <c r="K638" s="44">
        <v>103422</v>
      </c>
      <c r="L638" s="44">
        <v>150340</v>
      </c>
      <c r="M638" s="44">
        <v>198671</v>
      </c>
      <c r="N638" s="44">
        <v>1076.5</v>
      </c>
      <c r="O638" s="44">
        <v>1167</v>
      </c>
      <c r="P638" s="44">
        <v>37.453457</v>
      </c>
      <c r="Q638" s="44">
        <v>36.866478000000001</v>
      </c>
      <c r="R638" s="44">
        <v>33.014350999999998</v>
      </c>
      <c r="S638" s="44">
        <v>32.995804</v>
      </c>
      <c r="T638" s="44">
        <v>899514.0625</v>
      </c>
      <c r="U638" s="44">
        <v>101382.640625</v>
      </c>
      <c r="V638" s="44">
        <v>161065.4375</v>
      </c>
      <c r="W638" s="44">
        <v>1096.583374</v>
      </c>
      <c r="X638" s="44">
        <v>31676.558351</v>
      </c>
      <c r="Y638" s="44">
        <v>39501.251676</v>
      </c>
      <c r="Z638" s="44">
        <v>2799.1479669999999</v>
      </c>
      <c r="AA638" s="44">
        <v>48.413322000000001</v>
      </c>
      <c r="AB638" s="44">
        <v>2.5114869999999998</v>
      </c>
      <c r="AC638" s="44">
        <v>1.404709</v>
      </c>
      <c r="AD638" s="44">
        <v>16443.456621000001</v>
      </c>
    </row>
    <row r="639" spans="1:30" x14ac:dyDescent="0.25">
      <c r="A639">
        <v>638</v>
      </c>
      <c r="B639" t="s">
        <v>101</v>
      </c>
      <c r="C639" t="s">
        <v>108</v>
      </c>
      <c r="D639" t="s">
        <v>113</v>
      </c>
      <c r="E639" t="s">
        <v>104</v>
      </c>
      <c r="F639" s="48">
        <f>VLOOKUP(A639,'TAZ definitions'!$A$1:$E$1902,2,FALSE)</f>
        <v>0.50502793296089388</v>
      </c>
      <c r="G639" s="48">
        <f>VLOOKUP(A639,'TAZ definitions'!$A$1:$E$1902,4,FALSE)</f>
        <v>0.3693877551020408</v>
      </c>
      <c r="H639" s="44">
        <v>841895</v>
      </c>
      <c r="I639" s="44">
        <v>924915</v>
      </c>
      <c r="J639" s="44">
        <v>96627</v>
      </c>
      <c r="K639" s="44">
        <v>101452</v>
      </c>
      <c r="L639" s="44">
        <v>131982</v>
      </c>
      <c r="M639" s="44">
        <v>210439</v>
      </c>
      <c r="N639" s="44">
        <v>1076.5</v>
      </c>
      <c r="O639" s="44">
        <v>2204.5</v>
      </c>
      <c r="P639" s="44">
        <v>32.201466000000003</v>
      </c>
      <c r="Q639" s="44">
        <v>34.916496000000002</v>
      </c>
      <c r="R639" s="44">
        <v>22.429110999999999</v>
      </c>
      <c r="S639" s="44">
        <v>21.911767999999999</v>
      </c>
      <c r="T639" s="44">
        <v>857872.4375</v>
      </c>
      <c r="U639" s="44">
        <v>97555.585938000004</v>
      </c>
      <c r="V639" s="44">
        <v>147081.296875</v>
      </c>
      <c r="W639" s="44">
        <v>1293.5870359999999</v>
      </c>
      <c r="X639" s="44">
        <v>158108.60511400001</v>
      </c>
      <c r="Y639" s="44">
        <v>299973.90900799999</v>
      </c>
      <c r="Z639" s="44">
        <v>20975.461042999999</v>
      </c>
      <c r="AA639" s="44">
        <v>372.97434199999998</v>
      </c>
      <c r="AB639" s="44">
        <v>22.997057999999999</v>
      </c>
      <c r="AC639" s="44">
        <v>11.485272</v>
      </c>
      <c r="AD639" s="44">
        <v>137089.915079</v>
      </c>
    </row>
    <row r="640" spans="1:30" x14ac:dyDescent="0.25">
      <c r="A640">
        <v>639</v>
      </c>
      <c r="B640" t="s">
        <v>101</v>
      </c>
      <c r="C640" t="s">
        <v>108</v>
      </c>
      <c r="D640" t="s">
        <v>113</v>
      </c>
      <c r="E640" t="s">
        <v>104</v>
      </c>
      <c r="F640" s="48">
        <f>VLOOKUP(A640,'TAZ definitions'!$A$1:$E$1902,2,FALSE)</f>
        <v>0</v>
      </c>
      <c r="G640" s="48">
        <f>VLOOKUP(A640,'TAZ definitions'!$A$1:$E$1902,4,FALSE)</f>
        <v>0</v>
      </c>
      <c r="H640" s="44">
        <v>892424</v>
      </c>
      <c r="I640" s="44">
        <v>948629</v>
      </c>
      <c r="J640" s="44">
        <v>98484</v>
      </c>
      <c r="K640" s="44">
        <v>104154</v>
      </c>
      <c r="L640" s="44">
        <v>138314</v>
      </c>
      <c r="M640" s="44">
        <v>212817</v>
      </c>
      <c r="N640" s="44">
        <v>1256.5</v>
      </c>
      <c r="O640" s="44">
        <v>3016.3332519999999</v>
      </c>
      <c r="P640" s="44">
        <v>31.967264</v>
      </c>
      <c r="Q640" s="44">
        <v>32.294350000000001</v>
      </c>
      <c r="R640" s="44">
        <v>26.802074000000001</v>
      </c>
      <c r="S640" s="44">
        <v>26.702141000000001</v>
      </c>
      <c r="T640" s="44">
        <v>904311.625</v>
      </c>
      <c r="U640" s="44">
        <v>99683.226563000004</v>
      </c>
      <c r="V640" s="44">
        <v>154071.6875</v>
      </c>
      <c r="W640" s="44">
        <v>1628.7116699999999</v>
      </c>
      <c r="X640" s="44">
        <v>295888.624671</v>
      </c>
      <c r="Y640" s="44">
        <v>376813.91879099997</v>
      </c>
      <c r="Z640" s="44">
        <v>35981.945073000003</v>
      </c>
      <c r="AA640" s="44">
        <v>487.54076300000003</v>
      </c>
      <c r="AB640" s="44">
        <v>22.999231000000002</v>
      </c>
      <c r="AC640" s="44">
        <v>15.292598999999999</v>
      </c>
      <c r="AD640" s="44">
        <v>173251.10937600001</v>
      </c>
    </row>
    <row r="641" spans="1:30" x14ac:dyDescent="0.25">
      <c r="A641">
        <v>640</v>
      </c>
      <c r="B641" t="s">
        <v>101</v>
      </c>
      <c r="C641" t="s">
        <v>108</v>
      </c>
      <c r="D641" t="s">
        <v>113</v>
      </c>
      <c r="E641" t="s">
        <v>104</v>
      </c>
      <c r="F641" s="48">
        <f>VLOOKUP(A641,'TAZ definitions'!$A$1:$E$1902,2,FALSE)</f>
        <v>0.82352941176470584</v>
      </c>
      <c r="G641" s="48">
        <f>VLOOKUP(A641,'TAZ definitions'!$A$1:$E$1902,4,FALSE)</f>
        <v>0.77777777777777779</v>
      </c>
      <c r="H641" s="44">
        <v>882729</v>
      </c>
      <c r="I641" s="44">
        <v>999157</v>
      </c>
      <c r="J641" s="44">
        <v>98975</v>
      </c>
      <c r="K641" s="44">
        <v>112198</v>
      </c>
      <c r="L641" s="44">
        <v>138314</v>
      </c>
      <c r="M641" s="44">
        <v>219989</v>
      </c>
      <c r="N641" s="44">
        <v>1503.5</v>
      </c>
      <c r="O641" s="44">
        <v>4921.3334960000002</v>
      </c>
      <c r="P641" s="44">
        <v>27.734365</v>
      </c>
      <c r="Q641" s="44">
        <v>25.782322000000001</v>
      </c>
      <c r="R641" s="44">
        <v>29.890454999999999</v>
      </c>
      <c r="S641" s="44">
        <v>29.350058000000001</v>
      </c>
      <c r="T641" s="44">
        <v>931472.75</v>
      </c>
      <c r="U641" s="44">
        <v>104510.9375</v>
      </c>
      <c r="V641" s="44">
        <v>172508.046875</v>
      </c>
      <c r="W641" s="44">
        <v>2934.4096679999998</v>
      </c>
      <c r="X641" s="44">
        <v>212484.55208200001</v>
      </c>
      <c r="Y641" s="44">
        <v>309671.89074599999</v>
      </c>
      <c r="Z641" s="44">
        <v>30520.656885</v>
      </c>
      <c r="AA641" s="44">
        <v>419.88552099999998</v>
      </c>
      <c r="AB641" s="44">
        <v>22.671412</v>
      </c>
      <c r="AC641" s="44">
        <v>13.672221</v>
      </c>
      <c r="AD641" s="44">
        <v>155759.307183</v>
      </c>
    </row>
    <row r="642" spans="1:30" x14ac:dyDescent="0.25">
      <c r="A642">
        <v>641</v>
      </c>
      <c r="B642" t="s">
        <v>101</v>
      </c>
      <c r="C642" t="s">
        <v>108</v>
      </c>
      <c r="D642" t="s">
        <v>113</v>
      </c>
      <c r="E642" t="s">
        <v>104</v>
      </c>
      <c r="F642" s="48">
        <f>VLOOKUP(A642,'TAZ definitions'!$A$1:$E$1902,2,FALSE)</f>
        <v>0.56806282722513091</v>
      </c>
      <c r="G642" s="48">
        <f>VLOOKUP(A642,'TAZ definitions'!$A$1:$E$1902,4,FALSE)</f>
        <v>0</v>
      </c>
      <c r="H642" s="44">
        <v>916460</v>
      </c>
      <c r="I642" s="44">
        <v>975216</v>
      </c>
      <c r="J642" s="44">
        <v>103372</v>
      </c>
      <c r="K642" s="44">
        <v>109573</v>
      </c>
      <c r="L642" s="44">
        <v>144852</v>
      </c>
      <c r="M642" s="44">
        <v>200791</v>
      </c>
      <c r="N642" s="44">
        <v>1503.5</v>
      </c>
      <c r="O642" s="44">
        <v>3383.3332519999999</v>
      </c>
      <c r="P642" s="44">
        <v>27.839375</v>
      </c>
      <c r="Q642" s="44">
        <v>27.962188999999999</v>
      </c>
      <c r="R642" s="44">
        <v>25.388897</v>
      </c>
      <c r="S642" s="44">
        <v>24.985706</v>
      </c>
      <c r="T642" s="44">
        <v>930763.6875</v>
      </c>
      <c r="U642" s="44">
        <v>104881.585938</v>
      </c>
      <c r="V642" s="44">
        <v>158469.90625</v>
      </c>
      <c r="W642" s="44">
        <v>1961.1301269999999</v>
      </c>
      <c r="X642" s="44">
        <v>228826.66284199999</v>
      </c>
      <c r="Y642" s="44">
        <v>311006.56929499999</v>
      </c>
      <c r="Z642" s="44">
        <v>29000.014308999998</v>
      </c>
      <c r="AA642" s="44">
        <v>406.82283999999999</v>
      </c>
      <c r="AB642" s="44">
        <v>19.763349999999999</v>
      </c>
      <c r="AC642" s="44">
        <v>13.862913000000001</v>
      </c>
      <c r="AD642" s="44">
        <v>154796.88631500001</v>
      </c>
    </row>
    <row r="643" spans="1:30" x14ac:dyDescent="0.25">
      <c r="A643">
        <v>642</v>
      </c>
      <c r="B643" t="s">
        <v>101</v>
      </c>
      <c r="C643" t="s">
        <v>108</v>
      </c>
      <c r="D643" t="s">
        <v>113</v>
      </c>
      <c r="E643" t="s">
        <v>104</v>
      </c>
      <c r="F643" s="48">
        <f>VLOOKUP(A643,'TAZ definitions'!$A$1:$E$1902,2,FALSE)</f>
        <v>0.52045826513911619</v>
      </c>
      <c r="G643" s="48">
        <f>VLOOKUP(A643,'TAZ definitions'!$A$1:$E$1902,4,FALSE)</f>
        <v>0.34538152610441769</v>
      </c>
      <c r="H643" s="44">
        <v>894560</v>
      </c>
      <c r="I643" s="44">
        <v>1001316</v>
      </c>
      <c r="J643" s="44">
        <v>100887</v>
      </c>
      <c r="K643" s="44">
        <v>113122</v>
      </c>
      <c r="L643" s="44">
        <v>139781</v>
      </c>
      <c r="M643" s="44">
        <v>232494</v>
      </c>
      <c r="N643" s="44">
        <v>1503.5</v>
      </c>
      <c r="O643" s="44">
        <v>5095.3334960000002</v>
      </c>
      <c r="P643" s="44">
        <v>25.571749000000001</v>
      </c>
      <c r="Q643" s="44">
        <v>25.808083</v>
      </c>
      <c r="R643" s="44">
        <v>23.421524000000002</v>
      </c>
      <c r="S643" s="44">
        <v>23.341667000000001</v>
      </c>
      <c r="T643" s="44">
        <v>919789.25</v>
      </c>
      <c r="U643" s="44">
        <v>103778.453125</v>
      </c>
      <c r="V643" s="44">
        <v>161691.546875</v>
      </c>
      <c r="W643" s="44">
        <v>2352.3459469999998</v>
      </c>
      <c r="X643" s="44">
        <v>109784.98996399999</v>
      </c>
      <c r="Y643" s="44">
        <v>144310.50435900001</v>
      </c>
      <c r="Z643" s="44">
        <v>9870.071387</v>
      </c>
      <c r="AA643" s="44">
        <v>143.07955699999999</v>
      </c>
      <c r="AB643" s="44">
        <v>5.6232139999999999</v>
      </c>
      <c r="AC643" s="44">
        <v>4.3573940000000002</v>
      </c>
      <c r="AD643" s="44">
        <v>49341.923340000001</v>
      </c>
    </row>
    <row r="644" spans="1:30" x14ac:dyDescent="0.25">
      <c r="A644">
        <v>643</v>
      </c>
      <c r="B644" t="s">
        <v>101</v>
      </c>
      <c r="C644" t="s">
        <v>108</v>
      </c>
      <c r="D644" t="s">
        <v>113</v>
      </c>
      <c r="E644" t="s">
        <v>104</v>
      </c>
      <c r="F644" s="48">
        <f>VLOOKUP(A644,'TAZ definitions'!$A$1:$E$1902,2,FALSE)</f>
        <v>0.43028846153846156</v>
      </c>
      <c r="G644" s="48">
        <f>VLOOKUP(A644,'TAZ definitions'!$A$1:$E$1902,4,FALSE)</f>
        <v>0</v>
      </c>
      <c r="H644" s="44">
        <v>891062</v>
      </c>
      <c r="I644" s="44">
        <v>918565</v>
      </c>
      <c r="J644" s="44">
        <v>100451</v>
      </c>
      <c r="K644" s="44">
        <v>100548</v>
      </c>
      <c r="L644" s="44">
        <v>148404</v>
      </c>
      <c r="M644" s="44">
        <v>159888</v>
      </c>
      <c r="N644" s="44">
        <v>2079.8332519999999</v>
      </c>
      <c r="O644" s="44">
        <v>3064.3332519999999</v>
      </c>
      <c r="P644" s="44">
        <v>33.308619999999998</v>
      </c>
      <c r="Q644" s="44">
        <v>33.268993000000002</v>
      </c>
      <c r="R644" s="44">
        <v>24.302637000000001</v>
      </c>
      <c r="S644" s="44">
        <v>23.990321999999999</v>
      </c>
      <c r="T644" s="44">
        <v>896027.4375</v>
      </c>
      <c r="U644" s="44">
        <v>100468.507813</v>
      </c>
      <c r="V644" s="44">
        <v>150477.375</v>
      </c>
      <c r="W644" s="44">
        <v>2257.5786130000001</v>
      </c>
      <c r="X644" s="44">
        <v>144978.90707099999</v>
      </c>
      <c r="Y644" s="44">
        <v>174772.938402</v>
      </c>
      <c r="Z644" s="44">
        <v>12866.85059</v>
      </c>
      <c r="AA644" s="44">
        <v>210.055825</v>
      </c>
      <c r="AB644" s="44">
        <v>14.908469</v>
      </c>
      <c r="AC644" s="44">
        <v>7.1836039999999999</v>
      </c>
      <c r="AD644" s="44">
        <v>86331.503838999997</v>
      </c>
    </row>
    <row r="645" spans="1:30" x14ac:dyDescent="0.25">
      <c r="A645">
        <v>644</v>
      </c>
      <c r="B645" t="s">
        <v>101</v>
      </c>
      <c r="C645" t="s">
        <v>108</v>
      </c>
      <c r="D645" t="s">
        <v>113</v>
      </c>
      <c r="E645" t="s">
        <v>104</v>
      </c>
      <c r="F645" s="48">
        <f>VLOOKUP(A645,'TAZ definitions'!$A$1:$E$1902,2,FALSE)</f>
        <v>0.61277884880198297</v>
      </c>
      <c r="G645" s="48">
        <f>VLOOKUP(A645,'TAZ definitions'!$A$1:$E$1902,4,FALSE)</f>
        <v>0.34375</v>
      </c>
      <c r="H645" s="44">
        <v>878389</v>
      </c>
      <c r="I645" s="44">
        <v>866469</v>
      </c>
      <c r="J645" s="44">
        <v>100142</v>
      </c>
      <c r="K645" s="44">
        <v>93952</v>
      </c>
      <c r="L645" s="44">
        <v>132459</v>
      </c>
      <c r="M645" s="44">
        <v>156745</v>
      </c>
      <c r="N645" s="44">
        <v>1959.833374</v>
      </c>
      <c r="O645" s="44">
        <v>1505.833374</v>
      </c>
      <c r="P645" s="44">
        <v>32.938816000000003</v>
      </c>
      <c r="Q645" s="44">
        <v>34.294342</v>
      </c>
      <c r="R645" s="44">
        <v>22.530916000000001</v>
      </c>
      <c r="S645" s="44">
        <v>21.949245000000001</v>
      </c>
      <c r="T645" s="44">
        <v>872618</v>
      </c>
      <c r="U645" s="44">
        <v>97145.125</v>
      </c>
      <c r="V645" s="44">
        <v>144217.046875</v>
      </c>
      <c r="W645" s="44">
        <v>1740.0299070000001</v>
      </c>
      <c r="X645" s="44">
        <v>157420.111473</v>
      </c>
      <c r="Y645" s="44">
        <v>207977.560528</v>
      </c>
      <c r="Z645" s="44">
        <v>12866.907674</v>
      </c>
      <c r="AA645" s="44">
        <v>215.390242</v>
      </c>
      <c r="AB645" s="44">
        <v>10.994374000000001</v>
      </c>
      <c r="AC645" s="44">
        <v>6.6497109999999999</v>
      </c>
      <c r="AD645" s="44">
        <v>76748.657055000003</v>
      </c>
    </row>
    <row r="646" spans="1:30" x14ac:dyDescent="0.25">
      <c r="A646">
        <v>645</v>
      </c>
      <c r="B646" t="s">
        <v>101</v>
      </c>
      <c r="C646" t="s">
        <v>108</v>
      </c>
      <c r="D646" t="s">
        <v>113</v>
      </c>
      <c r="E646" t="s">
        <v>104</v>
      </c>
      <c r="F646" s="48">
        <f>VLOOKUP(A646,'TAZ definitions'!$A$1:$E$1902,2,FALSE)</f>
        <v>0</v>
      </c>
      <c r="G646" s="48">
        <f>VLOOKUP(A646,'TAZ definitions'!$A$1:$E$1902,4,FALSE)</f>
        <v>0</v>
      </c>
      <c r="H646" s="44">
        <v>855771</v>
      </c>
      <c r="I646" s="44">
        <v>757841</v>
      </c>
      <c r="J646" s="44">
        <v>97128</v>
      </c>
      <c r="K646" s="44">
        <v>81065</v>
      </c>
      <c r="L646" s="44">
        <v>144552</v>
      </c>
      <c r="M646" s="44">
        <v>81115</v>
      </c>
      <c r="N646" s="44">
        <v>1738.833374</v>
      </c>
      <c r="O646" s="44">
        <v>143</v>
      </c>
      <c r="P646" s="44">
        <v>45.059474999999999</v>
      </c>
      <c r="Q646" s="44">
        <v>45.799956999999999</v>
      </c>
      <c r="R646" s="44">
        <v>24.326222999999999</v>
      </c>
      <c r="S646" s="44">
        <v>23.74465</v>
      </c>
      <c r="T646" s="44">
        <v>845832.5</v>
      </c>
      <c r="U646" s="44">
        <v>95497.835938000004</v>
      </c>
      <c r="V646" s="44">
        <v>138114.046875</v>
      </c>
      <c r="W646" s="44">
        <v>1576.87915</v>
      </c>
      <c r="X646" s="44">
        <v>379052.97162299999</v>
      </c>
      <c r="Y646" s="44">
        <v>485720.32663700002</v>
      </c>
      <c r="Z646" s="44">
        <v>23774.908256999999</v>
      </c>
      <c r="AA646" s="44">
        <v>425.895871</v>
      </c>
      <c r="AB646" s="44">
        <v>13.699393000000001</v>
      </c>
      <c r="AC646" s="44">
        <v>11.954186999999999</v>
      </c>
      <c r="AD646" s="44">
        <v>132788.60059399999</v>
      </c>
    </row>
    <row r="647" spans="1:30" x14ac:dyDescent="0.25">
      <c r="A647">
        <v>646</v>
      </c>
      <c r="B647" t="s">
        <v>101</v>
      </c>
      <c r="C647" t="s">
        <v>108</v>
      </c>
      <c r="D647" t="s">
        <v>113</v>
      </c>
      <c r="E647" t="s">
        <v>104</v>
      </c>
      <c r="F647" s="48">
        <f>VLOOKUP(A647,'TAZ definitions'!$A$1:$E$1902,2,FALSE)</f>
        <v>0.46977547495682209</v>
      </c>
      <c r="G647" s="48">
        <f>VLOOKUP(A647,'TAZ definitions'!$A$1:$E$1902,4,FALSE)</f>
        <v>0.56603773584905659</v>
      </c>
      <c r="H647" s="44">
        <v>816653</v>
      </c>
      <c r="I647" s="44">
        <v>865252</v>
      </c>
      <c r="J647" s="44">
        <v>97479</v>
      </c>
      <c r="K647" s="44">
        <v>94103</v>
      </c>
      <c r="L647" s="44">
        <v>136153</v>
      </c>
      <c r="M647" s="44">
        <v>112688</v>
      </c>
      <c r="N647" s="44">
        <v>1089.5</v>
      </c>
      <c r="O647" s="44">
        <v>1253.5</v>
      </c>
      <c r="P647" s="44">
        <v>34.389870000000002</v>
      </c>
      <c r="Q647" s="44">
        <v>33.826698</v>
      </c>
      <c r="R647" s="44">
        <v>16.487368</v>
      </c>
      <c r="S647" s="44">
        <v>17.871908000000001</v>
      </c>
      <c r="T647" s="44">
        <v>823651.3125</v>
      </c>
      <c r="U647" s="44">
        <v>96992.859375</v>
      </c>
      <c r="V647" s="44">
        <v>132774.0625</v>
      </c>
      <c r="W647" s="44">
        <v>1113.115967</v>
      </c>
      <c r="X647" s="44">
        <v>0</v>
      </c>
      <c r="Y647" s="44">
        <v>4513.3933450000004</v>
      </c>
      <c r="Z647" s="44">
        <v>310.86967099999998</v>
      </c>
      <c r="AA647" s="44">
        <v>5.1000310000000004</v>
      </c>
      <c r="AB647" s="44">
        <v>0.28822500000000001</v>
      </c>
      <c r="AC647" s="44">
        <v>0.134714</v>
      </c>
      <c r="AD647" s="44">
        <v>1648.432129</v>
      </c>
    </row>
    <row r="648" spans="1:30" x14ac:dyDescent="0.25">
      <c r="A648">
        <v>647</v>
      </c>
      <c r="B648" t="s">
        <v>101</v>
      </c>
      <c r="C648" t="s">
        <v>108</v>
      </c>
      <c r="D648" t="s">
        <v>113</v>
      </c>
      <c r="E648" t="s">
        <v>104</v>
      </c>
      <c r="F648" s="48">
        <f>VLOOKUP(A648,'TAZ definitions'!$A$1:$E$1902,2,FALSE)</f>
        <v>0.33382030679327979</v>
      </c>
      <c r="G648" s="48">
        <f>VLOOKUP(A648,'TAZ definitions'!$A$1:$E$1902,4,FALSE)</f>
        <v>0.17132867132867133</v>
      </c>
      <c r="H648" s="44">
        <v>809008</v>
      </c>
      <c r="I648" s="44">
        <v>880654</v>
      </c>
      <c r="J648" s="44">
        <v>95045</v>
      </c>
      <c r="K648" s="44">
        <v>96202</v>
      </c>
      <c r="L648" s="44">
        <v>137682</v>
      </c>
      <c r="M648" s="44">
        <v>117283</v>
      </c>
      <c r="N648" s="44">
        <v>705.5</v>
      </c>
      <c r="O648" s="44">
        <v>1450.5</v>
      </c>
      <c r="P648" s="44">
        <v>34.790168999999999</v>
      </c>
      <c r="Q648" s="44">
        <v>35.025154000000001</v>
      </c>
      <c r="R648" s="44">
        <v>18.520970999999999</v>
      </c>
      <c r="S648" s="44">
        <v>19.734684000000001</v>
      </c>
      <c r="T648" s="44">
        <v>819983.5625</v>
      </c>
      <c r="U648" s="44">
        <v>95222.25</v>
      </c>
      <c r="V648" s="44">
        <v>134557.0625</v>
      </c>
      <c r="W648" s="44">
        <v>819.62750200000005</v>
      </c>
      <c r="X648" s="44">
        <v>55411.675072999999</v>
      </c>
      <c r="Y648" s="44">
        <v>71932.003605000005</v>
      </c>
      <c r="Z648" s="44">
        <v>5288.5991400000003</v>
      </c>
      <c r="AA648" s="44">
        <v>84.858885000000001</v>
      </c>
      <c r="AB648" s="44">
        <v>3.4011819999999999</v>
      </c>
      <c r="AC648" s="44">
        <v>2.4212609999999999</v>
      </c>
      <c r="AD648" s="44">
        <v>27336.865171000001</v>
      </c>
    </row>
    <row r="649" spans="1:30" x14ac:dyDescent="0.25">
      <c r="A649">
        <v>648</v>
      </c>
      <c r="B649" t="s">
        <v>101</v>
      </c>
      <c r="C649" t="s">
        <v>108</v>
      </c>
      <c r="D649" t="s">
        <v>113</v>
      </c>
      <c r="E649" t="s">
        <v>104</v>
      </c>
      <c r="F649" s="48">
        <f>VLOOKUP(A649,'TAZ definitions'!$A$1:$E$1902,2,FALSE)</f>
        <v>0.34782608695652173</v>
      </c>
      <c r="G649" s="48">
        <f>VLOOKUP(A649,'TAZ definitions'!$A$1:$E$1902,4,FALSE)</f>
        <v>0.37346938775510202</v>
      </c>
      <c r="H649" s="44">
        <v>828216</v>
      </c>
      <c r="I649" s="44">
        <v>875346</v>
      </c>
      <c r="J649" s="44">
        <v>94590</v>
      </c>
      <c r="K649" s="44">
        <v>94999</v>
      </c>
      <c r="L649" s="44">
        <v>148982</v>
      </c>
      <c r="M649" s="44">
        <v>99828</v>
      </c>
      <c r="N649" s="44">
        <v>1151.5</v>
      </c>
      <c r="O649" s="44">
        <v>1253.5</v>
      </c>
      <c r="P649" s="44">
        <v>35.875618000000003</v>
      </c>
      <c r="Q649" s="44">
        <v>36.973213000000001</v>
      </c>
      <c r="R649" s="44">
        <v>20.316697999999999</v>
      </c>
      <c r="S649" s="44">
        <v>21.13908</v>
      </c>
      <c r="T649" s="44">
        <v>835736.875</v>
      </c>
      <c r="U649" s="44">
        <v>94655.273438000004</v>
      </c>
      <c r="V649" s="44">
        <v>141138.09375</v>
      </c>
      <c r="W649" s="44">
        <v>1167.7769780000001</v>
      </c>
      <c r="X649" s="44">
        <v>68302.621562999993</v>
      </c>
      <c r="Y649" s="44">
        <v>107549.32116399999</v>
      </c>
      <c r="Z649" s="44">
        <v>9720.5901250000006</v>
      </c>
      <c r="AA649" s="44">
        <v>145.29635999999999</v>
      </c>
      <c r="AB649" s="44">
        <v>6.742737</v>
      </c>
      <c r="AC649" s="44">
        <v>4.7167770000000004</v>
      </c>
      <c r="AD649" s="44">
        <v>52583.039001999998</v>
      </c>
    </row>
    <row r="650" spans="1:30" x14ac:dyDescent="0.25">
      <c r="A650">
        <v>649</v>
      </c>
      <c r="B650" t="s">
        <v>101</v>
      </c>
      <c r="C650" t="s">
        <v>108</v>
      </c>
      <c r="D650" t="s">
        <v>113</v>
      </c>
      <c r="E650" t="s">
        <v>104</v>
      </c>
      <c r="F650" s="48">
        <f>VLOOKUP(A650,'TAZ definitions'!$A$1:$E$1902,2,FALSE)</f>
        <v>0.39717425431711145</v>
      </c>
      <c r="G650" s="48">
        <f>VLOOKUP(A650,'TAZ definitions'!$A$1:$E$1902,4,FALSE)</f>
        <v>0.3719165085388994</v>
      </c>
      <c r="H650" s="44">
        <v>816685</v>
      </c>
      <c r="I650" s="44">
        <v>866936</v>
      </c>
      <c r="J650" s="44">
        <v>96317</v>
      </c>
      <c r="K650" s="44">
        <v>94256</v>
      </c>
      <c r="L650" s="44">
        <v>148982</v>
      </c>
      <c r="M650" s="44">
        <v>66798</v>
      </c>
      <c r="N650" s="44">
        <v>1031.5</v>
      </c>
      <c r="O650" s="44">
        <v>1253.5</v>
      </c>
      <c r="P650" s="44">
        <v>35.803393999999997</v>
      </c>
      <c r="Q650" s="44">
        <v>38.295036000000003</v>
      </c>
      <c r="R650" s="44">
        <v>20.494572000000002</v>
      </c>
      <c r="S650" s="44">
        <v>21.682891999999999</v>
      </c>
      <c r="T650" s="44">
        <v>823759.4375</v>
      </c>
      <c r="U650" s="44">
        <v>96026.851563000004</v>
      </c>
      <c r="V650" s="44">
        <v>137411.96875</v>
      </c>
      <c r="W650" s="44">
        <v>1062.7536620000001</v>
      </c>
      <c r="X650" s="44">
        <v>60988.970888000003</v>
      </c>
      <c r="Y650" s="44">
        <v>107044.47872499999</v>
      </c>
      <c r="Z650" s="44">
        <v>11120.084276</v>
      </c>
      <c r="AA650" s="44">
        <v>143.035145</v>
      </c>
      <c r="AB650" s="44">
        <v>8.4390339999999995</v>
      </c>
      <c r="AC650" s="44">
        <v>4.609318</v>
      </c>
      <c r="AD650" s="44">
        <v>53866.497234000002</v>
      </c>
    </row>
    <row r="651" spans="1:30" x14ac:dyDescent="0.25">
      <c r="A651">
        <v>650</v>
      </c>
      <c r="B651" t="s">
        <v>101</v>
      </c>
      <c r="C651" t="s">
        <v>108</v>
      </c>
      <c r="D651" t="s">
        <v>113</v>
      </c>
      <c r="E651" t="s">
        <v>104</v>
      </c>
      <c r="F651" s="48">
        <f>VLOOKUP(A651,'TAZ definitions'!$A$1:$E$1902,2,FALSE)</f>
        <v>0.43116883116883115</v>
      </c>
      <c r="G651" s="48">
        <f>VLOOKUP(A651,'TAZ definitions'!$A$1:$E$1902,4,FALSE)</f>
        <v>0.55555555555555558</v>
      </c>
      <c r="H651" s="44">
        <v>865875</v>
      </c>
      <c r="I651" s="44">
        <v>895519</v>
      </c>
      <c r="J651" s="44">
        <v>98434</v>
      </c>
      <c r="K651" s="44">
        <v>97375</v>
      </c>
      <c r="L651" s="44">
        <v>148982</v>
      </c>
      <c r="M651" s="44">
        <v>177212</v>
      </c>
      <c r="N651" s="44">
        <v>1458.5</v>
      </c>
      <c r="O651" s="44">
        <v>1450.5</v>
      </c>
      <c r="P651" s="44">
        <v>35.204715999999998</v>
      </c>
      <c r="Q651" s="44">
        <v>39.415173000000003</v>
      </c>
      <c r="R651" s="44">
        <v>23.948941999999999</v>
      </c>
      <c r="S651" s="44">
        <v>24.365220999999998</v>
      </c>
      <c r="T651" s="44">
        <v>870176.5</v>
      </c>
      <c r="U651" s="44">
        <v>98280.328125</v>
      </c>
      <c r="V651" s="44">
        <v>153078.390625</v>
      </c>
      <c r="W651" s="44">
        <v>1457.339111</v>
      </c>
      <c r="X651" s="44">
        <v>141232.25101000001</v>
      </c>
      <c r="Y651" s="44">
        <v>185185.91960600001</v>
      </c>
      <c r="Z651" s="44">
        <v>17211.618112</v>
      </c>
      <c r="AA651" s="44">
        <v>254.69212999999999</v>
      </c>
      <c r="AB651" s="44">
        <v>13.125296000000001</v>
      </c>
      <c r="AC651" s="44">
        <v>8.1661950000000001</v>
      </c>
      <c r="AD651" s="44">
        <v>92925.244839000006</v>
      </c>
    </row>
    <row r="652" spans="1:30" x14ac:dyDescent="0.25">
      <c r="A652">
        <v>651</v>
      </c>
      <c r="B652" t="s">
        <v>101</v>
      </c>
      <c r="C652" t="s">
        <v>108</v>
      </c>
      <c r="D652" t="s">
        <v>113</v>
      </c>
      <c r="E652" t="s">
        <v>104</v>
      </c>
      <c r="F652" s="48">
        <f>VLOOKUP(A652,'TAZ definitions'!$A$1:$E$1902,2,FALSE)</f>
        <v>0.43594306049822062</v>
      </c>
      <c r="G652" s="48">
        <f>VLOOKUP(A652,'TAZ definitions'!$A$1:$E$1902,4,FALSE)</f>
        <v>0.22318526543878656</v>
      </c>
      <c r="H652" s="44">
        <v>838328</v>
      </c>
      <c r="I652" s="44">
        <v>921290</v>
      </c>
      <c r="J652" s="44">
        <v>95663</v>
      </c>
      <c r="K652" s="44">
        <v>101068</v>
      </c>
      <c r="L652" s="44">
        <v>137682</v>
      </c>
      <c r="M652" s="44">
        <v>196708</v>
      </c>
      <c r="N652" s="44">
        <v>885.5</v>
      </c>
      <c r="O652" s="44">
        <v>1450.5</v>
      </c>
      <c r="P652" s="44">
        <v>30.944337999999998</v>
      </c>
      <c r="Q652" s="44">
        <v>31.302565000000001</v>
      </c>
      <c r="R652" s="44">
        <v>14.680104999999999</v>
      </c>
      <c r="S652" s="44">
        <v>15.845516999999999</v>
      </c>
      <c r="T652" s="44">
        <v>850261.375</v>
      </c>
      <c r="U652" s="44">
        <v>96440.46875</v>
      </c>
      <c r="V652" s="44">
        <v>146172.40625</v>
      </c>
      <c r="W652" s="44">
        <v>966.77069100000006</v>
      </c>
      <c r="X652" s="44">
        <v>143593.63473699999</v>
      </c>
      <c r="Y652" s="44">
        <v>188608.24329799999</v>
      </c>
      <c r="Z652" s="44">
        <v>16264.483518999999</v>
      </c>
      <c r="AA652" s="44">
        <v>245.63646</v>
      </c>
      <c r="AB652" s="44">
        <v>10.488082</v>
      </c>
      <c r="AC652" s="44">
        <v>7.5772550000000001</v>
      </c>
      <c r="AD652" s="44">
        <v>84456.961689999996</v>
      </c>
    </row>
    <row r="653" spans="1:30" x14ac:dyDescent="0.25">
      <c r="A653">
        <v>652</v>
      </c>
      <c r="B653" t="s">
        <v>101</v>
      </c>
      <c r="C653" t="s">
        <v>108</v>
      </c>
      <c r="D653" t="s">
        <v>113</v>
      </c>
      <c r="E653" t="s">
        <v>104</v>
      </c>
      <c r="F653" s="48">
        <f>VLOOKUP(A653,'TAZ definitions'!$A$1:$E$1902,2,FALSE)</f>
        <v>0</v>
      </c>
      <c r="G653" s="48">
        <f>VLOOKUP(A653,'TAZ definitions'!$A$1:$E$1902,4,FALSE)</f>
        <v>0</v>
      </c>
      <c r="H653" s="44">
        <v>861873</v>
      </c>
      <c r="I653" s="44">
        <v>946375</v>
      </c>
      <c r="J653" s="44">
        <v>98381</v>
      </c>
      <c r="K653" s="44">
        <v>104573</v>
      </c>
      <c r="L653" s="44">
        <v>138423</v>
      </c>
      <c r="M653" s="44">
        <v>167856</v>
      </c>
      <c r="N653" s="44">
        <v>1458.5</v>
      </c>
      <c r="O653" s="44">
        <v>2488</v>
      </c>
      <c r="P653" s="44">
        <v>32.230694</v>
      </c>
      <c r="Q653" s="44">
        <v>41.024650999999999</v>
      </c>
      <c r="R653" s="44">
        <v>26.904679999999999</v>
      </c>
      <c r="S653" s="44">
        <v>27.006139999999998</v>
      </c>
      <c r="T653" s="44">
        <v>873125.5</v>
      </c>
      <c r="U653" s="44">
        <v>99205.539063000004</v>
      </c>
      <c r="V653" s="44">
        <v>142342.390625</v>
      </c>
      <c r="W653" s="44">
        <v>1595.591797</v>
      </c>
      <c r="X653" s="44">
        <v>79953.567316000001</v>
      </c>
      <c r="Y653" s="44">
        <v>103174.05448999999</v>
      </c>
      <c r="Z653" s="44">
        <v>11106.909432</v>
      </c>
      <c r="AA653" s="44">
        <v>150.67827500000001</v>
      </c>
      <c r="AB653" s="44">
        <v>7.0973800000000002</v>
      </c>
      <c r="AC653" s="44">
        <v>5.0766679999999997</v>
      </c>
      <c r="AD653" s="44">
        <v>56103.294563000003</v>
      </c>
    </row>
    <row r="654" spans="1:30" x14ac:dyDescent="0.25">
      <c r="A654">
        <v>653</v>
      </c>
      <c r="B654" t="s">
        <v>101</v>
      </c>
      <c r="C654" t="s">
        <v>108</v>
      </c>
      <c r="D654" t="s">
        <v>113</v>
      </c>
      <c r="E654" t="s">
        <v>104</v>
      </c>
      <c r="F654" s="48">
        <f>VLOOKUP(A654,'TAZ definitions'!$A$1:$E$1902,2,FALSE)</f>
        <v>0.6748930569266206</v>
      </c>
      <c r="G654" s="48">
        <f>VLOOKUP(A654,'TAZ definitions'!$A$1:$E$1902,4,FALSE)</f>
        <v>0.38598047914818101</v>
      </c>
      <c r="H654" s="44">
        <v>864177</v>
      </c>
      <c r="I654" s="44">
        <v>926076</v>
      </c>
      <c r="J654" s="44">
        <v>97886</v>
      </c>
      <c r="K654" s="44">
        <v>101350</v>
      </c>
      <c r="L654" s="44">
        <v>138423</v>
      </c>
      <c r="M654" s="44">
        <v>184875</v>
      </c>
      <c r="N654" s="44">
        <v>1162.5</v>
      </c>
      <c r="O654" s="44">
        <v>1450.5</v>
      </c>
      <c r="P654" s="44">
        <v>30.460629000000001</v>
      </c>
      <c r="Q654" s="44">
        <v>31.090261000000002</v>
      </c>
      <c r="R654" s="44">
        <v>15.461501999999999</v>
      </c>
      <c r="S654" s="44">
        <v>15.386438</v>
      </c>
      <c r="T654" s="44">
        <v>874146.5</v>
      </c>
      <c r="U654" s="44">
        <v>98443.921875</v>
      </c>
      <c r="V654" s="44">
        <v>145904.625</v>
      </c>
      <c r="W654" s="44">
        <v>1208.8857419999999</v>
      </c>
      <c r="X654" s="44">
        <v>87661.800552000001</v>
      </c>
      <c r="Y654" s="44">
        <v>121970.698716</v>
      </c>
      <c r="Z654" s="44">
        <v>9232.7276220000003</v>
      </c>
      <c r="AA654" s="44">
        <v>147.03197900000001</v>
      </c>
      <c r="AB654" s="44">
        <v>5.0125900000000003</v>
      </c>
      <c r="AC654" s="44">
        <v>4.1765759999999998</v>
      </c>
      <c r="AD654" s="44">
        <v>45950.417865000003</v>
      </c>
    </row>
    <row r="655" spans="1:30" x14ac:dyDescent="0.25">
      <c r="A655">
        <v>654</v>
      </c>
      <c r="B655" t="s">
        <v>101</v>
      </c>
      <c r="C655" t="s">
        <v>108</v>
      </c>
      <c r="D655" t="s">
        <v>113</v>
      </c>
      <c r="E655" t="s">
        <v>104</v>
      </c>
      <c r="F655" s="48">
        <f>VLOOKUP(A655,'TAZ definitions'!$A$1:$E$1902,2,FALSE)</f>
        <v>0.41434262948207173</v>
      </c>
      <c r="G655" s="48">
        <f>VLOOKUP(A655,'TAZ definitions'!$A$1:$E$1902,4,FALSE)</f>
        <v>0.34444444444444444</v>
      </c>
      <c r="H655" s="44">
        <v>869048</v>
      </c>
      <c r="I655" s="44">
        <v>972582</v>
      </c>
      <c r="J655" s="44">
        <v>98694</v>
      </c>
      <c r="K655" s="44">
        <v>110066</v>
      </c>
      <c r="L655" s="44">
        <v>127123</v>
      </c>
      <c r="M655" s="44">
        <v>200704</v>
      </c>
      <c r="N655" s="44">
        <v>1132.5</v>
      </c>
      <c r="O655" s="44">
        <v>2903.3332519999999</v>
      </c>
      <c r="P655" s="44">
        <v>28.001715000000001</v>
      </c>
      <c r="Q655" s="44">
        <v>28.817136999999999</v>
      </c>
      <c r="R655" s="44">
        <v>19.010252000000001</v>
      </c>
      <c r="S655" s="44">
        <v>19.369046999999998</v>
      </c>
      <c r="T655" s="44">
        <v>887833.375</v>
      </c>
      <c r="U655" s="44">
        <v>100757.359375</v>
      </c>
      <c r="V655" s="44">
        <v>140473.65625</v>
      </c>
      <c r="W655" s="44">
        <v>1453.802856</v>
      </c>
      <c r="X655" s="44">
        <v>161389.45860099999</v>
      </c>
      <c r="Y655" s="44">
        <v>261919.74924100001</v>
      </c>
      <c r="Z655" s="44">
        <v>18837.881737</v>
      </c>
      <c r="AA655" s="44">
        <v>309.95742899999999</v>
      </c>
      <c r="AB655" s="44">
        <v>12.500203000000001</v>
      </c>
      <c r="AC655" s="44">
        <v>8.4835919999999998</v>
      </c>
      <c r="AD655" s="44">
        <v>96713.999116999999</v>
      </c>
    </row>
    <row r="656" spans="1:30" x14ac:dyDescent="0.25">
      <c r="A656">
        <v>655</v>
      </c>
      <c r="B656" t="s">
        <v>101</v>
      </c>
      <c r="C656" t="s">
        <v>108</v>
      </c>
      <c r="D656" t="s">
        <v>113</v>
      </c>
      <c r="E656" t="s">
        <v>104</v>
      </c>
      <c r="F656" s="48">
        <f>VLOOKUP(A656,'TAZ definitions'!$A$1:$E$1902,2,FALSE)</f>
        <v>0.49166666666666664</v>
      </c>
      <c r="G656" s="48">
        <f>VLOOKUP(A656,'TAZ definitions'!$A$1:$E$1902,4,FALSE)</f>
        <v>0.25</v>
      </c>
      <c r="H656" s="44">
        <v>880811</v>
      </c>
      <c r="I656" s="44">
        <v>919872</v>
      </c>
      <c r="J656" s="44">
        <v>99922</v>
      </c>
      <c r="K656" s="44">
        <v>100646</v>
      </c>
      <c r="L656" s="44">
        <v>147850</v>
      </c>
      <c r="M656" s="44">
        <v>187412</v>
      </c>
      <c r="N656" s="44">
        <v>1663.833374</v>
      </c>
      <c r="O656" s="44">
        <v>1450.5</v>
      </c>
      <c r="P656" s="44">
        <v>34.847690999999998</v>
      </c>
      <c r="Q656" s="44">
        <v>35.410442000000003</v>
      </c>
      <c r="R656" s="44">
        <v>28.277632000000001</v>
      </c>
      <c r="S656" s="44">
        <v>29.090572000000002</v>
      </c>
      <c r="T656" s="44">
        <v>887515.25</v>
      </c>
      <c r="U656" s="44">
        <v>100046.257813</v>
      </c>
      <c r="V656" s="44">
        <v>154640.171875</v>
      </c>
      <c r="W656" s="44">
        <v>1627.2182620000001</v>
      </c>
      <c r="X656" s="44">
        <v>138936.07884500001</v>
      </c>
      <c r="Y656" s="44">
        <v>205925.45172899999</v>
      </c>
      <c r="Z656" s="44">
        <v>15804.079054</v>
      </c>
      <c r="AA656" s="44">
        <v>248.766637</v>
      </c>
      <c r="AB656" s="44">
        <v>11.662049</v>
      </c>
      <c r="AC656" s="44">
        <v>7.0827489999999997</v>
      </c>
      <c r="AD656" s="44">
        <v>81891.146051000003</v>
      </c>
    </row>
    <row r="657" spans="1:30" x14ac:dyDescent="0.25">
      <c r="A657">
        <v>656</v>
      </c>
      <c r="B657" t="s">
        <v>101</v>
      </c>
      <c r="C657" t="s">
        <v>108</v>
      </c>
      <c r="D657" t="s">
        <v>113</v>
      </c>
      <c r="E657" t="s">
        <v>104</v>
      </c>
      <c r="F657" s="48">
        <f>VLOOKUP(A657,'TAZ definitions'!$A$1:$E$1902,2,FALSE)</f>
        <v>0.57507987220447288</v>
      </c>
      <c r="G657" s="48">
        <f>VLOOKUP(A657,'TAZ definitions'!$A$1:$E$1902,4,FALSE)</f>
        <v>0.32971800433839482</v>
      </c>
      <c r="H657" s="44">
        <v>858140</v>
      </c>
      <c r="I657" s="44">
        <v>953283</v>
      </c>
      <c r="J657" s="44">
        <v>97468</v>
      </c>
      <c r="K657" s="44">
        <v>106172</v>
      </c>
      <c r="L657" s="44">
        <v>127335</v>
      </c>
      <c r="M657" s="44">
        <v>198326</v>
      </c>
      <c r="N657" s="44">
        <v>1132.5</v>
      </c>
      <c r="O657" s="44">
        <v>2488</v>
      </c>
      <c r="P657" s="44">
        <v>29.240507000000001</v>
      </c>
      <c r="Q657" s="44">
        <v>30.143021000000001</v>
      </c>
      <c r="R657" s="44">
        <v>17.211077</v>
      </c>
      <c r="S657" s="44">
        <v>17.347629999999999</v>
      </c>
      <c r="T657" s="44">
        <v>874663.9375</v>
      </c>
      <c r="U657" s="44">
        <v>98979.664063000004</v>
      </c>
      <c r="V657" s="44">
        <v>139664.3125</v>
      </c>
      <c r="W657" s="44">
        <v>1367.9155270000001</v>
      </c>
      <c r="X657" s="44">
        <v>184619.33848999999</v>
      </c>
      <c r="Y657" s="44">
        <v>251519.00362100001</v>
      </c>
      <c r="Z657" s="44">
        <v>19793.736776999998</v>
      </c>
      <c r="AA657" s="44">
        <v>306.07599499999998</v>
      </c>
      <c r="AB657" s="44">
        <v>15.941856</v>
      </c>
      <c r="AC657" s="44">
        <v>8.9293569999999995</v>
      </c>
      <c r="AD657" s="44">
        <v>104572.20802799999</v>
      </c>
    </row>
    <row r="658" spans="1:30" x14ac:dyDescent="0.25">
      <c r="A658">
        <v>657</v>
      </c>
      <c r="B658" t="s">
        <v>101</v>
      </c>
      <c r="C658" t="s">
        <v>108</v>
      </c>
      <c r="D658" t="s">
        <v>113</v>
      </c>
      <c r="E658" t="s">
        <v>104</v>
      </c>
      <c r="F658" s="48">
        <f>VLOOKUP(A658,'TAZ definitions'!$A$1:$E$1902,2,FALSE)</f>
        <v>0.50980392156862742</v>
      </c>
      <c r="G658" s="48">
        <f>VLOOKUP(A658,'TAZ definitions'!$A$1:$E$1902,4,FALSE)</f>
        <v>0</v>
      </c>
      <c r="H658" s="44">
        <v>861809</v>
      </c>
      <c r="I658" s="44">
        <v>931689</v>
      </c>
      <c r="J658" s="44">
        <v>97602</v>
      </c>
      <c r="K658" s="44">
        <v>103384</v>
      </c>
      <c r="L658" s="44">
        <v>144114</v>
      </c>
      <c r="M658" s="44">
        <v>187293</v>
      </c>
      <c r="N658" s="44">
        <v>1162.5</v>
      </c>
      <c r="O658" s="44">
        <v>2488</v>
      </c>
      <c r="P658" s="44">
        <v>35.010544000000003</v>
      </c>
      <c r="Q658" s="44">
        <v>35.405482999999997</v>
      </c>
      <c r="R658" s="44">
        <v>27.534738999999998</v>
      </c>
      <c r="S658" s="44">
        <v>28.298254</v>
      </c>
      <c r="T658" s="44">
        <v>873453.625</v>
      </c>
      <c r="U658" s="44">
        <v>98565.5</v>
      </c>
      <c r="V658" s="44">
        <v>151309.234375</v>
      </c>
      <c r="W658" s="44">
        <v>1383.377808</v>
      </c>
      <c r="X658" s="44">
        <v>69917.338671999998</v>
      </c>
      <c r="Y658" s="44">
        <v>166312.58503300001</v>
      </c>
      <c r="Z658" s="44">
        <v>9070.9519409999994</v>
      </c>
      <c r="AA658" s="44">
        <v>176.82181600000001</v>
      </c>
      <c r="AB658" s="44">
        <v>8.9112299999999998</v>
      </c>
      <c r="AC658" s="44">
        <v>4.4673670000000003</v>
      </c>
      <c r="AD658" s="44">
        <v>54765.987572999999</v>
      </c>
    </row>
    <row r="659" spans="1:30" x14ac:dyDescent="0.25">
      <c r="A659">
        <v>658</v>
      </c>
      <c r="B659" t="s">
        <v>101</v>
      </c>
      <c r="C659" t="s">
        <v>108</v>
      </c>
      <c r="D659" t="s">
        <v>113</v>
      </c>
      <c r="E659" t="s">
        <v>104</v>
      </c>
      <c r="F659" s="48">
        <f>VLOOKUP(A659,'TAZ definitions'!$A$1:$E$1902,2,FALSE)</f>
        <v>0.46635730858468677</v>
      </c>
      <c r="G659" s="48">
        <f>VLOOKUP(A659,'TAZ definitions'!$A$1:$E$1902,4,FALSE)</f>
        <v>0.35135135135135137</v>
      </c>
      <c r="H659" s="44">
        <v>860345</v>
      </c>
      <c r="I659" s="44">
        <v>903308</v>
      </c>
      <c r="J659" s="44">
        <v>97269</v>
      </c>
      <c r="K659" s="44">
        <v>98084</v>
      </c>
      <c r="L659" s="44">
        <v>144114</v>
      </c>
      <c r="M659" s="44">
        <v>182609</v>
      </c>
      <c r="N659" s="44">
        <v>1162.5</v>
      </c>
      <c r="O659" s="44">
        <v>1450.5</v>
      </c>
      <c r="P659" s="44">
        <v>33.359520000000003</v>
      </c>
      <c r="Q659" s="44">
        <v>33.996586000000001</v>
      </c>
      <c r="R659" s="44">
        <v>24.536909000000001</v>
      </c>
      <c r="S659" s="44">
        <v>24.991700999999999</v>
      </c>
      <c r="T659" s="44">
        <v>868095.6875</v>
      </c>
      <c r="U659" s="44">
        <v>97416.039063000004</v>
      </c>
      <c r="V659" s="44">
        <v>151058.671875</v>
      </c>
      <c r="W659" s="44">
        <v>1214.456543</v>
      </c>
      <c r="X659" s="44">
        <v>116594.285151</v>
      </c>
      <c r="Y659" s="44">
        <v>145121.20971</v>
      </c>
      <c r="Z659" s="44">
        <v>13906.346038</v>
      </c>
      <c r="AA659" s="44">
        <v>200.21867700000001</v>
      </c>
      <c r="AB659" s="44">
        <v>10.276078</v>
      </c>
      <c r="AC659" s="44">
        <v>6.4420450000000002</v>
      </c>
      <c r="AD659" s="44">
        <v>73067.588782999999</v>
      </c>
    </row>
    <row r="660" spans="1:30" x14ac:dyDescent="0.25">
      <c r="A660">
        <v>659</v>
      </c>
      <c r="B660" t="s">
        <v>101</v>
      </c>
      <c r="C660" t="s">
        <v>108</v>
      </c>
      <c r="D660" t="s">
        <v>113</v>
      </c>
      <c r="E660" t="s">
        <v>104</v>
      </c>
      <c r="F660" s="48">
        <f>VLOOKUP(A660,'TAZ definitions'!$A$1:$E$1902,2,FALSE)</f>
        <v>0.5537537537537538</v>
      </c>
      <c r="G660" s="48">
        <f>VLOOKUP(A660,'TAZ definitions'!$A$1:$E$1902,4,FALSE)</f>
        <v>0.3125</v>
      </c>
      <c r="H660" s="44">
        <v>854639</v>
      </c>
      <c r="I660" s="44">
        <v>893977</v>
      </c>
      <c r="J660" s="44">
        <v>97025</v>
      </c>
      <c r="K660" s="44">
        <v>95647</v>
      </c>
      <c r="L660" s="44">
        <v>111944</v>
      </c>
      <c r="M660" s="44">
        <v>142708</v>
      </c>
      <c r="N660" s="44">
        <v>1132.5</v>
      </c>
      <c r="O660" s="44">
        <v>1450.5</v>
      </c>
      <c r="P660" s="44">
        <v>29.964697000000001</v>
      </c>
      <c r="Q660" s="44">
        <v>27.438023000000001</v>
      </c>
      <c r="R660" s="44">
        <v>23.632559000000001</v>
      </c>
      <c r="S660" s="44">
        <v>23.518201999999999</v>
      </c>
      <c r="T660" s="44">
        <v>873850.5</v>
      </c>
      <c r="U660" s="44">
        <v>96352.03125</v>
      </c>
      <c r="V660" s="44">
        <v>126968.21875</v>
      </c>
      <c r="W660" s="44">
        <v>1287.8017580000001</v>
      </c>
      <c r="X660" s="44">
        <v>52975.338659000001</v>
      </c>
      <c r="Y660" s="44">
        <v>83978.233999000004</v>
      </c>
      <c r="Z660" s="44">
        <v>5486.6172669999996</v>
      </c>
      <c r="AA660" s="44">
        <v>96.170731000000004</v>
      </c>
      <c r="AB660" s="44">
        <v>5.393173</v>
      </c>
      <c r="AC660" s="44">
        <v>2.545992</v>
      </c>
      <c r="AD660" s="44">
        <v>31259.801732</v>
      </c>
    </row>
    <row r="661" spans="1:30" x14ac:dyDescent="0.25">
      <c r="A661">
        <v>660</v>
      </c>
      <c r="B661" t="s">
        <v>101</v>
      </c>
      <c r="C661" t="s">
        <v>108</v>
      </c>
      <c r="D661" t="s">
        <v>113</v>
      </c>
      <c r="E661" t="s">
        <v>104</v>
      </c>
      <c r="F661" s="48">
        <f>VLOOKUP(A661,'TAZ definitions'!$A$1:$E$1902,2,FALSE)</f>
        <v>0.31234866828087166</v>
      </c>
      <c r="G661" s="48">
        <f>VLOOKUP(A661,'TAZ definitions'!$A$1:$E$1902,4,FALSE)</f>
        <v>0.31134564643799473</v>
      </c>
      <c r="H661" s="44">
        <v>811621</v>
      </c>
      <c r="I661" s="44">
        <v>862186</v>
      </c>
      <c r="J661" s="44">
        <v>94734</v>
      </c>
      <c r="K661" s="44">
        <v>92712</v>
      </c>
      <c r="L661" s="44">
        <v>133252</v>
      </c>
      <c r="M661" s="44">
        <v>125922</v>
      </c>
      <c r="N661" s="44">
        <v>1681.833374</v>
      </c>
      <c r="O661" s="44">
        <v>1235</v>
      </c>
      <c r="P661" s="44">
        <v>39.390464999999999</v>
      </c>
      <c r="Q661" s="44">
        <v>38.370883999999997</v>
      </c>
      <c r="R661" s="44">
        <v>20.676628000000001</v>
      </c>
      <c r="S661" s="44">
        <v>20.364681000000001</v>
      </c>
      <c r="T661" s="44">
        <v>818205.9375</v>
      </c>
      <c r="U661" s="44">
        <v>94470.6875</v>
      </c>
      <c r="V661" s="44">
        <v>132297.4375</v>
      </c>
      <c r="W661" s="44">
        <v>1623.6439210000001</v>
      </c>
      <c r="X661" s="44">
        <v>59648.704442000002</v>
      </c>
      <c r="Y661" s="44">
        <v>123647.445773</v>
      </c>
      <c r="Z661" s="44">
        <v>9484.8208080000004</v>
      </c>
      <c r="AA661" s="44">
        <v>134.65747099999999</v>
      </c>
      <c r="AB661" s="44">
        <v>5.4357360000000003</v>
      </c>
      <c r="AC661" s="44">
        <v>4.0430950000000001</v>
      </c>
      <c r="AD661" s="44">
        <v>45735.727106999999</v>
      </c>
    </row>
    <row r="662" spans="1:30" x14ac:dyDescent="0.25">
      <c r="A662">
        <v>661</v>
      </c>
      <c r="B662" t="s">
        <v>101</v>
      </c>
      <c r="C662" t="s">
        <v>108</v>
      </c>
      <c r="D662" t="s">
        <v>113</v>
      </c>
      <c r="E662" t="s">
        <v>104</v>
      </c>
      <c r="F662" s="48">
        <f>VLOOKUP(A662,'TAZ definitions'!$A$1:$E$1902,2,FALSE)</f>
        <v>0.27107061503416857</v>
      </c>
      <c r="G662" s="48">
        <f>VLOOKUP(A662,'TAZ definitions'!$A$1:$E$1902,4,FALSE)</f>
        <v>0.32625994694960214</v>
      </c>
      <c r="H662" s="44">
        <v>737257</v>
      </c>
      <c r="I662" s="44">
        <v>920259</v>
      </c>
      <c r="J662" s="44">
        <v>91944</v>
      </c>
      <c r="K662" s="44">
        <v>101279</v>
      </c>
      <c r="L662" s="44">
        <v>125014</v>
      </c>
      <c r="M662" s="44">
        <v>185183</v>
      </c>
      <c r="N662" s="44">
        <v>765.5</v>
      </c>
      <c r="O662" s="44">
        <v>1450.5</v>
      </c>
      <c r="P662" s="44">
        <v>31.972918</v>
      </c>
      <c r="Q662" s="44">
        <v>32.315758000000002</v>
      </c>
      <c r="R662" s="44">
        <v>17.069762999999998</v>
      </c>
      <c r="S662" s="44">
        <v>18.828565999999999</v>
      </c>
      <c r="T662" s="44">
        <v>763510.875</v>
      </c>
      <c r="U662" s="44">
        <v>93283.21875</v>
      </c>
      <c r="V662" s="44">
        <v>133645.984375</v>
      </c>
      <c r="W662" s="44">
        <v>863.77179000000001</v>
      </c>
      <c r="X662" s="44">
        <v>562124.48884799995</v>
      </c>
      <c r="Y662" s="44">
        <v>758006.00043799996</v>
      </c>
      <c r="Z662" s="44">
        <v>67958.966969999994</v>
      </c>
      <c r="AA662" s="44">
        <v>981.63346000000001</v>
      </c>
      <c r="AB662" s="44">
        <v>40.505361999999998</v>
      </c>
      <c r="AC662" s="44">
        <v>29.947002999999999</v>
      </c>
      <c r="AD662" s="44">
        <v>332466.48682599998</v>
      </c>
    </row>
    <row r="663" spans="1:30" x14ac:dyDescent="0.25">
      <c r="A663">
        <v>662</v>
      </c>
      <c r="B663" t="s">
        <v>101</v>
      </c>
      <c r="C663" t="s">
        <v>108</v>
      </c>
      <c r="D663" t="s">
        <v>113</v>
      </c>
      <c r="E663" t="s">
        <v>104</v>
      </c>
      <c r="F663" s="48">
        <f>VLOOKUP(A663,'TAZ definitions'!$A$1:$E$1902,2,FALSE)</f>
        <v>0.25710594315245477</v>
      </c>
      <c r="G663" s="48">
        <f>VLOOKUP(A663,'TAZ definitions'!$A$1:$E$1902,4,FALSE)</f>
        <v>0.26301735647530039</v>
      </c>
      <c r="H663" s="44">
        <v>748445</v>
      </c>
      <c r="I663" s="44">
        <v>911531</v>
      </c>
      <c r="J663" s="44">
        <v>92291</v>
      </c>
      <c r="K663" s="44">
        <v>100072</v>
      </c>
      <c r="L663" s="44">
        <v>128459</v>
      </c>
      <c r="M663" s="44">
        <v>184420</v>
      </c>
      <c r="N663" s="44">
        <v>765.5</v>
      </c>
      <c r="O663" s="44">
        <v>1450.5</v>
      </c>
      <c r="P663" s="44">
        <v>32.178215000000002</v>
      </c>
      <c r="Q663" s="44">
        <v>32.576304999999998</v>
      </c>
      <c r="R663" s="44">
        <v>16.411204999999999</v>
      </c>
      <c r="S663" s="44">
        <v>18.008489999999998</v>
      </c>
      <c r="T663" s="44">
        <v>773528.8125</v>
      </c>
      <c r="U663" s="44">
        <v>93487.773438000004</v>
      </c>
      <c r="V663" s="44">
        <v>137066.234375</v>
      </c>
      <c r="W663" s="44">
        <v>870.85821499999997</v>
      </c>
      <c r="X663" s="44">
        <v>11077.616253</v>
      </c>
      <c r="Y663" s="44">
        <v>13476.032982000001</v>
      </c>
      <c r="Z663" s="44">
        <v>1034.4334980000001</v>
      </c>
      <c r="AA663" s="44">
        <v>16.561585999999998</v>
      </c>
      <c r="AB663" s="44">
        <v>0.61701899999999998</v>
      </c>
      <c r="AC663" s="44">
        <v>0.47159600000000002</v>
      </c>
      <c r="AD663" s="44">
        <v>5250.5378739999996</v>
      </c>
    </row>
    <row r="664" spans="1:30" x14ac:dyDescent="0.25">
      <c r="A664">
        <v>663</v>
      </c>
      <c r="B664" t="s">
        <v>101</v>
      </c>
      <c r="C664" t="s">
        <v>108</v>
      </c>
      <c r="D664" t="s">
        <v>113</v>
      </c>
      <c r="E664" t="s">
        <v>104</v>
      </c>
      <c r="F664" s="48">
        <f>VLOOKUP(A664,'TAZ definitions'!$A$1:$E$1902,2,FALSE)</f>
        <v>0.42232630757220924</v>
      </c>
      <c r="G664" s="48">
        <f>VLOOKUP(A664,'TAZ definitions'!$A$1:$E$1902,4,FALSE)</f>
        <v>0.42041522491349481</v>
      </c>
      <c r="H664" s="44">
        <v>834375</v>
      </c>
      <c r="I664" s="44">
        <v>971689</v>
      </c>
      <c r="J664" s="44">
        <v>95719</v>
      </c>
      <c r="K664" s="44">
        <v>110162</v>
      </c>
      <c r="L664" s="44">
        <v>137682</v>
      </c>
      <c r="M664" s="44">
        <v>200704</v>
      </c>
      <c r="N664" s="44">
        <v>1132.5</v>
      </c>
      <c r="O664" s="44">
        <v>2903.3332519999999</v>
      </c>
      <c r="P664" s="44">
        <v>27.802005999999999</v>
      </c>
      <c r="Q664" s="44">
        <v>29.499701999999999</v>
      </c>
      <c r="R664" s="44">
        <v>17.657377</v>
      </c>
      <c r="S664" s="44">
        <v>18.52544</v>
      </c>
      <c r="T664" s="44">
        <v>857890.9375</v>
      </c>
      <c r="U664" s="44">
        <v>98192.460938000004</v>
      </c>
      <c r="V664" s="44">
        <v>148474.9375</v>
      </c>
      <c r="W664" s="44">
        <v>1435.7669679999999</v>
      </c>
      <c r="X664" s="44">
        <v>188789.799585</v>
      </c>
      <c r="Y664" s="44">
        <v>259675.49783499999</v>
      </c>
      <c r="Z664" s="44">
        <v>24255.179171</v>
      </c>
      <c r="AA664" s="44">
        <v>337.36603700000001</v>
      </c>
      <c r="AB664" s="44">
        <v>13.369272</v>
      </c>
      <c r="AC664" s="44">
        <v>10.382215</v>
      </c>
      <c r="AD664" s="44">
        <v>114256.16510100001</v>
      </c>
    </row>
    <row r="665" spans="1:30" x14ac:dyDescent="0.25">
      <c r="A665">
        <v>664</v>
      </c>
      <c r="B665" t="s">
        <v>101</v>
      </c>
      <c r="C665" t="s">
        <v>108</v>
      </c>
      <c r="D665" t="s">
        <v>113</v>
      </c>
      <c r="E665" t="s">
        <v>104</v>
      </c>
      <c r="F665" s="48">
        <f>VLOOKUP(A665,'TAZ definitions'!$A$1:$E$1902,2,FALSE)</f>
        <v>0.43457943925233644</v>
      </c>
      <c r="G665" s="48">
        <f>VLOOKUP(A665,'TAZ definitions'!$A$1:$E$1902,4,FALSE)</f>
        <v>0.41772151898734178</v>
      </c>
      <c r="H665" s="44">
        <v>800557</v>
      </c>
      <c r="I665" s="44">
        <v>986353</v>
      </c>
      <c r="J665" s="44">
        <v>94344</v>
      </c>
      <c r="K665" s="44">
        <v>112783</v>
      </c>
      <c r="L665" s="44">
        <v>110265</v>
      </c>
      <c r="M665" s="44">
        <v>200791</v>
      </c>
      <c r="N665" s="44">
        <v>1132.5</v>
      </c>
      <c r="O665" s="44">
        <v>3645.3332519999999</v>
      </c>
      <c r="P665" s="44">
        <v>29.835691000000001</v>
      </c>
      <c r="Q665" s="44">
        <v>29.795448</v>
      </c>
      <c r="R665" s="44">
        <v>24.855219000000002</v>
      </c>
      <c r="S665" s="44">
        <v>25.044944999999998</v>
      </c>
      <c r="T665" s="44">
        <v>836012.75</v>
      </c>
      <c r="U665" s="44">
        <v>97862.75</v>
      </c>
      <c r="V665" s="44">
        <v>127540.242188</v>
      </c>
      <c r="W665" s="44">
        <v>1612.0288089999999</v>
      </c>
      <c r="X665" s="44">
        <v>258202.85318400001</v>
      </c>
      <c r="Y665" s="44">
        <v>383024.23282799998</v>
      </c>
      <c r="Z665" s="44">
        <v>41156.635134999997</v>
      </c>
      <c r="AA665" s="44">
        <v>530.03203599999995</v>
      </c>
      <c r="AB665" s="44">
        <v>23.365794000000001</v>
      </c>
      <c r="AC665" s="44">
        <v>17.314990000000002</v>
      </c>
      <c r="AD665" s="44">
        <v>191019.94768400001</v>
      </c>
    </row>
    <row r="666" spans="1:30" x14ac:dyDescent="0.25">
      <c r="A666">
        <v>665</v>
      </c>
      <c r="B666" t="s">
        <v>101</v>
      </c>
      <c r="C666" t="s">
        <v>108</v>
      </c>
      <c r="D666" t="s">
        <v>113</v>
      </c>
      <c r="E666" t="s">
        <v>104</v>
      </c>
      <c r="F666" s="48">
        <f>VLOOKUP(A666,'TAZ definitions'!$A$1:$E$1902,2,FALSE)</f>
        <v>0.43745427944403803</v>
      </c>
      <c r="G666" s="48">
        <f>VLOOKUP(A666,'TAZ definitions'!$A$1:$E$1902,4,FALSE)</f>
        <v>0.39357429718875503</v>
      </c>
      <c r="H666" s="44">
        <v>850631</v>
      </c>
      <c r="I666" s="44">
        <v>979572</v>
      </c>
      <c r="J666" s="44">
        <v>96880</v>
      </c>
      <c r="K666" s="44">
        <v>111369</v>
      </c>
      <c r="L666" s="44">
        <v>127335</v>
      </c>
      <c r="M666" s="44">
        <v>200791</v>
      </c>
      <c r="N666" s="44">
        <v>1132.5</v>
      </c>
      <c r="O666" s="44">
        <v>3383.3332519999999</v>
      </c>
      <c r="P666" s="44">
        <v>26.785596999999999</v>
      </c>
      <c r="Q666" s="44">
        <v>27.521540000000002</v>
      </c>
      <c r="R666" s="44">
        <v>17.575499000000001</v>
      </c>
      <c r="S666" s="44">
        <v>18.066696</v>
      </c>
      <c r="T666" s="44">
        <v>874714.3125</v>
      </c>
      <c r="U666" s="44">
        <v>99586.21875</v>
      </c>
      <c r="V666" s="44">
        <v>141054.9375</v>
      </c>
      <c r="W666" s="44">
        <v>1552.9052730000001</v>
      </c>
      <c r="X666" s="44">
        <v>284629.276725</v>
      </c>
      <c r="Y666" s="44">
        <v>527711.25186700001</v>
      </c>
      <c r="Z666" s="44">
        <v>33315.843072999996</v>
      </c>
      <c r="AA666" s="44">
        <v>589.83950000000004</v>
      </c>
      <c r="AB666" s="44">
        <v>27.953385000000001</v>
      </c>
      <c r="AC666" s="44">
        <v>16.048976</v>
      </c>
      <c r="AD666" s="44">
        <v>189100.04054700001</v>
      </c>
    </row>
    <row r="667" spans="1:30" x14ac:dyDescent="0.25">
      <c r="A667">
        <v>666</v>
      </c>
      <c r="B667" t="s">
        <v>101</v>
      </c>
      <c r="C667" t="s">
        <v>108</v>
      </c>
      <c r="D667" t="s">
        <v>113</v>
      </c>
      <c r="E667" t="s">
        <v>104</v>
      </c>
      <c r="F667" s="48">
        <f>VLOOKUP(A667,'TAZ definitions'!$A$1:$E$1902,2,FALSE)</f>
        <v>0.29301599687865781</v>
      </c>
      <c r="G667" s="48">
        <f>VLOOKUP(A667,'TAZ definitions'!$A$1:$E$1902,4,FALSE)</f>
        <v>0.26028547439126787</v>
      </c>
      <c r="H667" s="44">
        <v>831705</v>
      </c>
      <c r="I667" s="44">
        <v>967429</v>
      </c>
      <c r="J667" s="44">
        <v>96394</v>
      </c>
      <c r="K667" s="44">
        <v>109758</v>
      </c>
      <c r="L667" s="44">
        <v>127335</v>
      </c>
      <c r="M667" s="44">
        <v>200704</v>
      </c>
      <c r="N667" s="44">
        <v>1132.5</v>
      </c>
      <c r="O667" s="44">
        <v>2867.3332519999999</v>
      </c>
      <c r="P667" s="44">
        <v>27.898320999999999</v>
      </c>
      <c r="Q667" s="44">
        <v>28.840696000000001</v>
      </c>
      <c r="R667" s="44">
        <v>15.275746</v>
      </c>
      <c r="S667" s="44">
        <v>15.613187</v>
      </c>
      <c r="T667" s="44">
        <v>855985.25</v>
      </c>
      <c r="U667" s="44">
        <v>98784.75</v>
      </c>
      <c r="V667" s="44">
        <v>140460.3125</v>
      </c>
      <c r="W667" s="44">
        <v>1442.8524170000001</v>
      </c>
      <c r="X667" s="44">
        <v>32252.863576</v>
      </c>
      <c r="Y667" s="44">
        <v>106255.989719</v>
      </c>
      <c r="Z667" s="44">
        <v>5951.3321660000001</v>
      </c>
      <c r="AA667" s="44">
        <v>114.033331</v>
      </c>
      <c r="AB667" s="44">
        <v>4.3903080000000001</v>
      </c>
      <c r="AC667" s="44">
        <v>2.9783119999999998</v>
      </c>
      <c r="AD667" s="44">
        <v>34159.094959000002</v>
      </c>
    </row>
    <row r="668" spans="1:30" x14ac:dyDescent="0.25">
      <c r="A668">
        <v>667</v>
      </c>
      <c r="B668" t="s">
        <v>101</v>
      </c>
      <c r="C668" t="s">
        <v>108</v>
      </c>
      <c r="D668" t="s">
        <v>113</v>
      </c>
      <c r="E668" t="s">
        <v>104</v>
      </c>
      <c r="F668" s="48">
        <f>VLOOKUP(A668,'TAZ definitions'!$A$1:$E$1902,2,FALSE)</f>
        <v>0.27365208545269581</v>
      </c>
      <c r="G668" s="48">
        <f>VLOOKUP(A668,'TAZ definitions'!$A$1:$E$1902,4,FALSE)</f>
        <v>0.2613065326633166</v>
      </c>
      <c r="H668" s="44">
        <v>781199</v>
      </c>
      <c r="I668" s="44">
        <v>920906</v>
      </c>
      <c r="J668" s="44">
        <v>93058</v>
      </c>
      <c r="K668" s="44">
        <v>99848</v>
      </c>
      <c r="L668" s="44">
        <v>133252</v>
      </c>
      <c r="M668" s="44">
        <v>184962</v>
      </c>
      <c r="N668" s="44">
        <v>1681.833374</v>
      </c>
      <c r="O668" s="44">
        <v>1518.5</v>
      </c>
      <c r="P668" s="44">
        <v>33.085476</v>
      </c>
      <c r="Q668" s="44">
        <v>32.971705999999998</v>
      </c>
      <c r="R668" s="44">
        <v>15.608905999999999</v>
      </c>
      <c r="S668" s="44">
        <v>15.489613</v>
      </c>
      <c r="T668" s="44">
        <v>801459</v>
      </c>
      <c r="U668" s="44">
        <v>94042.671875</v>
      </c>
      <c r="V668" s="44">
        <v>140750.84375</v>
      </c>
      <c r="W668" s="44">
        <v>1658.147217</v>
      </c>
      <c r="X668" s="44">
        <v>13935.921316</v>
      </c>
      <c r="Y668" s="44">
        <v>95652.157003</v>
      </c>
      <c r="Z668" s="44">
        <v>5202.2442780000001</v>
      </c>
      <c r="AA668" s="44">
        <v>101.197678</v>
      </c>
      <c r="AB668" s="44">
        <v>4.0657350000000001</v>
      </c>
      <c r="AC668" s="44">
        <v>2.5336639999999999</v>
      </c>
      <c r="AD668" s="44">
        <v>29679.888943999998</v>
      </c>
    </row>
    <row r="669" spans="1:30" x14ac:dyDescent="0.25">
      <c r="A669">
        <v>668</v>
      </c>
      <c r="B669" t="s">
        <v>101</v>
      </c>
      <c r="C669" t="s">
        <v>108</v>
      </c>
      <c r="D669" t="s">
        <v>113</v>
      </c>
      <c r="E669" t="s">
        <v>104</v>
      </c>
      <c r="F669" s="48">
        <f>VLOOKUP(A669,'TAZ definitions'!$A$1:$E$1902,2,FALSE)</f>
        <v>0.16162790697674417</v>
      </c>
      <c r="G669" s="48">
        <f>VLOOKUP(A669,'TAZ definitions'!$A$1:$E$1902,4,FALSE)</f>
        <v>0.25814536340852129</v>
      </c>
      <c r="H669" s="44">
        <v>761085</v>
      </c>
      <c r="I669" s="44">
        <v>873874</v>
      </c>
      <c r="J669" s="44">
        <v>91945</v>
      </c>
      <c r="K669" s="44">
        <v>93469</v>
      </c>
      <c r="L669" s="44">
        <v>133252</v>
      </c>
      <c r="M669" s="44">
        <v>148362</v>
      </c>
      <c r="N669" s="44">
        <v>1708.833374</v>
      </c>
      <c r="O669" s="44">
        <v>1570.5</v>
      </c>
      <c r="P669" s="44">
        <v>37.920062999999999</v>
      </c>
      <c r="Q669" s="44">
        <v>37.030182000000003</v>
      </c>
      <c r="R669" s="44">
        <v>17.228161</v>
      </c>
      <c r="S669" s="44">
        <v>17.141396</v>
      </c>
      <c r="T669" s="44">
        <v>774203.3125</v>
      </c>
      <c r="U669" s="44">
        <v>92122.25</v>
      </c>
      <c r="V669" s="44">
        <v>135009.421875</v>
      </c>
      <c r="W669" s="44">
        <v>1692.744263</v>
      </c>
      <c r="X669" s="44">
        <v>289295.87245199998</v>
      </c>
      <c r="Y669" s="44">
        <v>420038.424</v>
      </c>
      <c r="Z669" s="44">
        <v>45767.001522999999</v>
      </c>
      <c r="AA669" s="44">
        <v>465.485432</v>
      </c>
      <c r="AB669" s="44">
        <v>15.497543</v>
      </c>
      <c r="AC669" s="44">
        <v>15.067777</v>
      </c>
      <c r="AD669" s="44">
        <v>162429.835548</v>
      </c>
    </row>
    <row r="670" spans="1:30" x14ac:dyDescent="0.25">
      <c r="A670">
        <v>669</v>
      </c>
      <c r="B670" t="s">
        <v>101</v>
      </c>
      <c r="C670" t="s">
        <v>108</v>
      </c>
      <c r="D670" t="s">
        <v>113</v>
      </c>
      <c r="E670" t="s">
        <v>104</v>
      </c>
      <c r="F670" s="48">
        <f>VLOOKUP(A670,'TAZ definitions'!$A$1:$E$1902,2,FALSE)</f>
        <v>0.69369369369369371</v>
      </c>
      <c r="G670" s="48">
        <f>VLOOKUP(A670,'TAZ definitions'!$A$1:$E$1902,4,FALSE)</f>
        <v>0.25872689938398358</v>
      </c>
      <c r="H670" s="44">
        <v>705325</v>
      </c>
      <c r="I670" s="44">
        <v>896480</v>
      </c>
      <c r="J670" s="44">
        <v>88950</v>
      </c>
      <c r="K670" s="44">
        <v>97496</v>
      </c>
      <c r="L670" s="44">
        <v>106283</v>
      </c>
      <c r="M670" s="44">
        <v>142669</v>
      </c>
      <c r="N670" s="44">
        <v>1132.5</v>
      </c>
      <c r="O670" s="44">
        <v>1518.5</v>
      </c>
      <c r="P670" s="44">
        <v>37.243899999999996</v>
      </c>
      <c r="Q670" s="44">
        <v>37.557609999999997</v>
      </c>
      <c r="R670" s="44">
        <v>19.862860000000001</v>
      </c>
      <c r="S670" s="44">
        <v>19.966442000000001</v>
      </c>
      <c r="T670" s="44">
        <v>729179.8125</v>
      </c>
      <c r="U670" s="44">
        <v>90016.476563000004</v>
      </c>
      <c r="V670" s="44">
        <v>110823.710938</v>
      </c>
      <c r="W670" s="44">
        <v>1180.670044</v>
      </c>
      <c r="X670" s="44">
        <v>339668.29276799998</v>
      </c>
      <c r="Y670" s="44">
        <v>460277.60406899999</v>
      </c>
      <c r="Z670" s="44">
        <v>39349.909161000003</v>
      </c>
      <c r="AA670" s="44">
        <v>532.54521599999998</v>
      </c>
      <c r="AB670" s="44">
        <v>21.098735999999999</v>
      </c>
      <c r="AC670" s="44">
        <v>16.867546000000001</v>
      </c>
      <c r="AD670" s="44">
        <v>186545.27507800001</v>
      </c>
    </row>
    <row r="671" spans="1:30" x14ac:dyDescent="0.25">
      <c r="A671">
        <v>670</v>
      </c>
      <c r="B671" t="s">
        <v>101</v>
      </c>
      <c r="C671" t="s">
        <v>108</v>
      </c>
      <c r="D671" t="s">
        <v>113</v>
      </c>
      <c r="E671" t="s">
        <v>104</v>
      </c>
      <c r="F671" s="48">
        <f>VLOOKUP(A671,'TAZ definitions'!$A$1:$E$1902,2,FALSE)</f>
        <v>0.41929499072356213</v>
      </c>
      <c r="G671" s="48">
        <f>VLOOKUP(A671,'TAZ definitions'!$A$1:$E$1902,4,FALSE)</f>
        <v>0.25985401459854013</v>
      </c>
      <c r="H671" s="44">
        <v>763160</v>
      </c>
      <c r="I671" s="44">
        <v>947389</v>
      </c>
      <c r="J671" s="44">
        <v>92770</v>
      </c>
      <c r="K671" s="44">
        <v>105406</v>
      </c>
      <c r="L671" s="44">
        <v>110099</v>
      </c>
      <c r="M671" s="44">
        <v>188760</v>
      </c>
      <c r="N671" s="44">
        <v>1132.5</v>
      </c>
      <c r="O671" s="44">
        <v>2291</v>
      </c>
      <c r="P671" s="44">
        <v>30.838125000000002</v>
      </c>
      <c r="Q671" s="44">
        <v>31.658187999999999</v>
      </c>
      <c r="R671" s="44">
        <v>15.45865</v>
      </c>
      <c r="S671" s="44">
        <v>15.803464</v>
      </c>
      <c r="T671" s="44">
        <v>794092.375</v>
      </c>
      <c r="U671" s="44">
        <v>94891.601563000004</v>
      </c>
      <c r="V671" s="44">
        <v>123306.304688</v>
      </c>
      <c r="W671" s="44">
        <v>1327.0139160000001</v>
      </c>
      <c r="X671" s="44">
        <v>174440.38660200001</v>
      </c>
      <c r="Y671" s="44">
        <v>239955.733664</v>
      </c>
      <c r="Z671" s="44">
        <v>19286.141563000001</v>
      </c>
      <c r="AA671" s="44">
        <v>292.025125</v>
      </c>
      <c r="AB671" s="44">
        <v>12.260298000000001</v>
      </c>
      <c r="AC671" s="44">
        <v>8.4032630000000008</v>
      </c>
      <c r="AD671" s="44">
        <v>94965.545394999994</v>
      </c>
    </row>
    <row r="672" spans="1:30" x14ac:dyDescent="0.25">
      <c r="A672">
        <v>671</v>
      </c>
      <c r="B672" t="s">
        <v>101</v>
      </c>
      <c r="C672" t="s">
        <v>108</v>
      </c>
      <c r="D672" t="s">
        <v>113</v>
      </c>
      <c r="E672" t="s">
        <v>104</v>
      </c>
      <c r="F672" s="48">
        <f>VLOOKUP(A672,'TAZ definitions'!$A$1:$E$1902,2,FALSE)</f>
        <v>0.59879032258064513</v>
      </c>
      <c r="G672" s="48">
        <f>VLOOKUP(A672,'TAZ definitions'!$A$1:$E$1902,4,FALSE)</f>
        <v>0.3411764705882353</v>
      </c>
      <c r="H672" s="44">
        <v>626038</v>
      </c>
      <c r="I672" s="44">
        <v>917204</v>
      </c>
      <c r="J672" s="44">
        <v>80793</v>
      </c>
      <c r="K672" s="44">
        <v>100797</v>
      </c>
      <c r="L672" s="44">
        <v>105940</v>
      </c>
      <c r="M672" s="44">
        <v>177726</v>
      </c>
      <c r="N672" s="44">
        <v>1132.5</v>
      </c>
      <c r="O672" s="44">
        <v>1450.5</v>
      </c>
      <c r="P672" s="44">
        <v>33.130116000000001</v>
      </c>
      <c r="Q672" s="44">
        <v>33.670845</v>
      </c>
      <c r="R672" s="44">
        <v>13.962514000000001</v>
      </c>
      <c r="S672" s="44">
        <v>14.428869000000001</v>
      </c>
      <c r="T672" s="44">
        <v>658639.0625</v>
      </c>
      <c r="U672" s="44">
        <v>83032.789063000004</v>
      </c>
      <c r="V672" s="44">
        <v>113977.671875</v>
      </c>
      <c r="W672" s="44">
        <v>1168.1054690000001</v>
      </c>
      <c r="X672" s="44">
        <v>0</v>
      </c>
      <c r="Y672" s="44">
        <v>0</v>
      </c>
      <c r="Z672" s="44">
        <v>0</v>
      </c>
      <c r="AA672" s="44">
        <v>0</v>
      </c>
      <c r="AB672" s="44">
        <v>0</v>
      </c>
      <c r="AC672" s="44">
        <v>0</v>
      </c>
      <c r="AD672" s="44">
        <v>0</v>
      </c>
    </row>
    <row r="673" spans="1:30" x14ac:dyDescent="0.25">
      <c r="A673">
        <v>672</v>
      </c>
      <c r="B673" t="s">
        <v>101</v>
      </c>
      <c r="C673" t="s">
        <v>108</v>
      </c>
      <c r="D673" t="s">
        <v>113</v>
      </c>
      <c r="E673" t="s">
        <v>104</v>
      </c>
      <c r="F673" s="48">
        <f>VLOOKUP(A673,'TAZ definitions'!$A$1:$E$1902,2,FALSE)</f>
        <v>0.28616155291170947</v>
      </c>
      <c r="G673" s="48">
        <f>VLOOKUP(A673,'TAZ definitions'!$A$1:$E$1902,4,FALSE)</f>
        <v>0.3396901072705602</v>
      </c>
      <c r="H673" s="44">
        <v>646668</v>
      </c>
      <c r="I673" s="44">
        <v>928315</v>
      </c>
      <c r="J673" s="44">
        <v>82778</v>
      </c>
      <c r="K673" s="44">
        <v>103352</v>
      </c>
      <c r="L673" s="44">
        <v>105274</v>
      </c>
      <c r="M673" s="44">
        <v>184962</v>
      </c>
      <c r="N673" s="44">
        <v>1132.5</v>
      </c>
      <c r="O673" s="44">
        <v>1450.5</v>
      </c>
      <c r="P673" s="44">
        <v>31.683019999999999</v>
      </c>
      <c r="Q673" s="44">
        <v>32.315094000000002</v>
      </c>
      <c r="R673" s="44">
        <v>15.235715000000001</v>
      </c>
      <c r="S673" s="44">
        <v>15.30735</v>
      </c>
      <c r="T673" s="44">
        <v>689672.0625</v>
      </c>
      <c r="U673" s="44">
        <v>85919.40625</v>
      </c>
      <c r="V673" s="44">
        <v>117441.382813</v>
      </c>
      <c r="W673" s="44">
        <v>1181.0546879999999</v>
      </c>
      <c r="X673" s="44">
        <v>0</v>
      </c>
      <c r="Y673" s="44">
        <v>0</v>
      </c>
      <c r="Z673" s="44">
        <v>0</v>
      </c>
      <c r="AA673" s="44">
        <v>0</v>
      </c>
      <c r="AB673" s="44">
        <v>0</v>
      </c>
      <c r="AC673" s="44">
        <v>0</v>
      </c>
      <c r="AD673" s="44">
        <v>0</v>
      </c>
    </row>
    <row r="674" spans="1:30" x14ac:dyDescent="0.25">
      <c r="A674">
        <v>673</v>
      </c>
      <c r="B674" t="s">
        <v>101</v>
      </c>
      <c r="C674" t="s">
        <v>108</v>
      </c>
      <c r="D674" t="s">
        <v>113</v>
      </c>
      <c r="E674" t="s">
        <v>104</v>
      </c>
      <c r="F674" s="48">
        <f>VLOOKUP(A674,'TAZ definitions'!$A$1:$E$1902,2,FALSE)</f>
        <v>0.34798534798534797</v>
      </c>
      <c r="G674" s="48">
        <f>VLOOKUP(A674,'TAZ definitions'!$A$1:$E$1902,4,FALSE)</f>
        <v>0.31178707224334601</v>
      </c>
      <c r="H674" s="44">
        <v>663190</v>
      </c>
      <c r="I674" s="44">
        <v>943528</v>
      </c>
      <c r="J674" s="44">
        <v>84770</v>
      </c>
      <c r="K674" s="44">
        <v>104468</v>
      </c>
      <c r="L674" s="44">
        <v>113068</v>
      </c>
      <c r="M674" s="44">
        <v>196907</v>
      </c>
      <c r="N674" s="44">
        <v>1012.5</v>
      </c>
      <c r="O674" s="44">
        <v>2488</v>
      </c>
      <c r="P674" s="44">
        <v>32.158760000000001</v>
      </c>
      <c r="Q674" s="44">
        <v>32.388195000000003</v>
      </c>
      <c r="R674" s="44">
        <v>22.531642999999999</v>
      </c>
      <c r="S674" s="44">
        <v>22.309065</v>
      </c>
      <c r="T674" s="44">
        <v>705877.6875</v>
      </c>
      <c r="U674" s="44">
        <v>87769.460938000004</v>
      </c>
      <c r="V674" s="44">
        <v>125834.34375</v>
      </c>
      <c r="W674" s="44">
        <v>1237.1777340000001</v>
      </c>
      <c r="X674" s="44">
        <v>269942.54090299999</v>
      </c>
      <c r="Y674" s="44">
        <v>358489.10667399998</v>
      </c>
      <c r="Z674" s="44">
        <v>34398.395046999998</v>
      </c>
      <c r="AA674" s="44">
        <v>473.72857699999997</v>
      </c>
      <c r="AB674" s="44">
        <v>24.752217000000002</v>
      </c>
      <c r="AC674" s="44">
        <v>14.843617999999999</v>
      </c>
      <c r="AD674" s="44">
        <v>170623.02340500001</v>
      </c>
    </row>
    <row r="675" spans="1:30" x14ac:dyDescent="0.25">
      <c r="A675">
        <v>674</v>
      </c>
      <c r="B675" t="s">
        <v>101</v>
      </c>
      <c r="C675" t="s">
        <v>108</v>
      </c>
      <c r="D675" t="s">
        <v>113</v>
      </c>
      <c r="E675" t="s">
        <v>104</v>
      </c>
      <c r="F675" s="48">
        <f>VLOOKUP(A675,'TAZ definitions'!$A$1:$E$1902,2,FALSE)</f>
        <v>0.2912855079441502</v>
      </c>
      <c r="G675" s="48">
        <f>VLOOKUP(A675,'TAZ definitions'!$A$1:$E$1902,4,FALSE)</f>
        <v>0.34809027777777779</v>
      </c>
      <c r="H675" s="44">
        <v>693759</v>
      </c>
      <c r="I675" s="44">
        <v>955596</v>
      </c>
      <c r="J675" s="44">
        <v>86652</v>
      </c>
      <c r="K675" s="44">
        <v>106383</v>
      </c>
      <c r="L675" s="44">
        <v>129988</v>
      </c>
      <c r="M675" s="44">
        <v>198413</v>
      </c>
      <c r="N675" s="44">
        <v>1012.5</v>
      </c>
      <c r="O675" s="44">
        <v>2488</v>
      </c>
      <c r="P675" s="44">
        <v>30.581227999999999</v>
      </c>
      <c r="Q675" s="44">
        <v>31.248152000000001</v>
      </c>
      <c r="R675" s="44">
        <v>18.867659</v>
      </c>
      <c r="S675" s="44">
        <v>19.198630999999999</v>
      </c>
      <c r="T675" s="44">
        <v>736942.75</v>
      </c>
      <c r="U675" s="44">
        <v>89906.15625</v>
      </c>
      <c r="V675" s="44">
        <v>141273.046875</v>
      </c>
      <c r="W675" s="44">
        <v>1255.8481449999999</v>
      </c>
      <c r="X675" s="44">
        <v>56981.178540000001</v>
      </c>
      <c r="Y675" s="44">
        <v>77997.489652999997</v>
      </c>
      <c r="Z675" s="44">
        <v>6892.0729019999999</v>
      </c>
      <c r="AA675" s="44">
        <v>98.857353000000003</v>
      </c>
      <c r="AB675" s="44">
        <v>3.6029879999999999</v>
      </c>
      <c r="AC675" s="44">
        <v>2.9095789999999999</v>
      </c>
      <c r="AD675" s="44">
        <v>31795.806423999999</v>
      </c>
    </row>
    <row r="676" spans="1:30" x14ac:dyDescent="0.25">
      <c r="A676">
        <v>675</v>
      </c>
      <c r="B676" t="s">
        <v>101</v>
      </c>
      <c r="C676" t="s">
        <v>108</v>
      </c>
      <c r="D676" t="s">
        <v>113</v>
      </c>
      <c r="E676" t="s">
        <v>104</v>
      </c>
      <c r="F676" s="48">
        <f>VLOOKUP(A676,'TAZ definitions'!$A$1:$E$1902,2,FALSE)</f>
        <v>0.27211646136618139</v>
      </c>
      <c r="G676" s="48">
        <f>VLOOKUP(A676,'TAZ definitions'!$A$1:$E$1902,4,FALSE)</f>
        <v>0.34434434434434436</v>
      </c>
      <c r="H676" s="44">
        <v>693794</v>
      </c>
      <c r="I676" s="44">
        <v>898600</v>
      </c>
      <c r="J676" s="44">
        <v>88178</v>
      </c>
      <c r="K676" s="44">
        <v>97398</v>
      </c>
      <c r="L676" s="44">
        <v>126404</v>
      </c>
      <c r="M676" s="44">
        <v>177726</v>
      </c>
      <c r="N676" s="44">
        <v>1012.5</v>
      </c>
      <c r="O676" s="44">
        <v>1450.5</v>
      </c>
      <c r="P676" s="44">
        <v>32.492534999999997</v>
      </c>
      <c r="Q676" s="44">
        <v>32.926639999999999</v>
      </c>
      <c r="R676" s="44">
        <v>15.485132999999999</v>
      </c>
      <c r="S676" s="44">
        <v>16.461641</v>
      </c>
      <c r="T676" s="44">
        <v>721719.375</v>
      </c>
      <c r="U676" s="44">
        <v>89435.15625</v>
      </c>
      <c r="V676" s="44">
        <v>133401.78125</v>
      </c>
      <c r="W676" s="44">
        <v>1072.221436</v>
      </c>
      <c r="X676" s="44">
        <v>85625.277012999999</v>
      </c>
      <c r="Y676" s="44">
        <v>124469.87768400001</v>
      </c>
      <c r="Z676" s="44">
        <v>9166.0468440000004</v>
      </c>
      <c r="AA676" s="44">
        <v>142.89361099999999</v>
      </c>
      <c r="AB676" s="44">
        <v>5.8997390000000003</v>
      </c>
      <c r="AC676" s="44">
        <v>4.0175989999999997</v>
      </c>
      <c r="AD676" s="44">
        <v>45604.345506999998</v>
      </c>
    </row>
    <row r="677" spans="1:30" x14ac:dyDescent="0.25">
      <c r="A677">
        <v>676</v>
      </c>
      <c r="B677" t="s">
        <v>101</v>
      </c>
      <c r="C677" t="s">
        <v>108</v>
      </c>
      <c r="D677" t="s">
        <v>113</v>
      </c>
      <c r="E677" t="s">
        <v>104</v>
      </c>
      <c r="F677" s="48">
        <f>VLOOKUP(A677,'TAZ definitions'!$A$1:$E$1902,2,FALSE)</f>
        <v>0.18688024408848208</v>
      </c>
      <c r="G677" s="48">
        <f>VLOOKUP(A677,'TAZ definitions'!$A$1:$E$1902,4,FALSE)</f>
        <v>0.32147742818057456</v>
      </c>
      <c r="H677" s="44">
        <v>648732</v>
      </c>
      <c r="I677" s="44">
        <v>882577</v>
      </c>
      <c r="J677" s="44">
        <v>84286</v>
      </c>
      <c r="K677" s="44">
        <v>96466</v>
      </c>
      <c r="L677" s="44">
        <v>78433</v>
      </c>
      <c r="M677" s="44">
        <v>105771</v>
      </c>
      <c r="N677" s="44">
        <v>765.5</v>
      </c>
      <c r="O677" s="44">
        <v>1450.5</v>
      </c>
      <c r="P677" s="44">
        <v>33.552292000000001</v>
      </c>
      <c r="Q677" s="44">
        <v>34.029282000000002</v>
      </c>
      <c r="R677" s="44">
        <v>15.234823</v>
      </c>
      <c r="S677" s="44">
        <v>15.981246000000001</v>
      </c>
      <c r="T677" s="44">
        <v>682299.1875</v>
      </c>
      <c r="U677" s="44">
        <v>86034.375</v>
      </c>
      <c r="V677" s="44">
        <v>82357.226563000004</v>
      </c>
      <c r="W677" s="44">
        <v>863.828125</v>
      </c>
      <c r="X677" s="44">
        <v>0</v>
      </c>
      <c r="Y677" s="44">
        <v>0</v>
      </c>
      <c r="Z677" s="44">
        <v>0</v>
      </c>
      <c r="AA677" s="44">
        <v>0</v>
      </c>
      <c r="AB677" s="44">
        <v>0</v>
      </c>
      <c r="AC677" s="44">
        <v>0</v>
      </c>
      <c r="AD677" s="44">
        <v>0</v>
      </c>
    </row>
    <row r="678" spans="1:30" x14ac:dyDescent="0.25">
      <c r="A678">
        <v>677</v>
      </c>
      <c r="B678" t="s">
        <v>101</v>
      </c>
      <c r="C678" t="s">
        <v>108</v>
      </c>
      <c r="D678" t="s">
        <v>113</v>
      </c>
      <c r="E678" t="s">
        <v>104</v>
      </c>
      <c r="F678" s="48">
        <f>VLOOKUP(A678,'TAZ definitions'!$A$1:$E$1902,2,FALSE)</f>
        <v>0.16591928251121077</v>
      </c>
      <c r="G678" s="48">
        <f>VLOOKUP(A678,'TAZ definitions'!$A$1:$E$1902,4,FALSE)</f>
        <v>0.42352941176470588</v>
      </c>
      <c r="H678" s="44">
        <v>590198</v>
      </c>
      <c r="I678" s="44">
        <v>837407</v>
      </c>
      <c r="J678" s="44">
        <v>81814</v>
      </c>
      <c r="K678" s="44">
        <v>88252</v>
      </c>
      <c r="L678" s="44">
        <v>78254</v>
      </c>
      <c r="M678" s="44">
        <v>90232</v>
      </c>
      <c r="N678" s="44">
        <v>705.5</v>
      </c>
      <c r="O678" s="44">
        <v>1167</v>
      </c>
      <c r="P678" s="44">
        <v>38.882216999999997</v>
      </c>
      <c r="Q678" s="44">
        <v>39.401245000000003</v>
      </c>
      <c r="R678" s="44">
        <v>24.631426000000001</v>
      </c>
      <c r="S678" s="44">
        <v>25.586948</v>
      </c>
      <c r="T678" s="44">
        <v>624221.875</v>
      </c>
      <c r="U678" s="44">
        <v>82700.078125</v>
      </c>
      <c r="V678" s="44">
        <v>79902.554688000004</v>
      </c>
      <c r="W678" s="44">
        <v>769.01727300000005</v>
      </c>
      <c r="X678" s="44">
        <v>99241.500415999995</v>
      </c>
      <c r="Y678" s="44">
        <v>142654.62306899999</v>
      </c>
      <c r="Z678" s="44">
        <v>12132.69492</v>
      </c>
      <c r="AA678" s="44">
        <v>184.918927</v>
      </c>
      <c r="AB678" s="44">
        <v>8.5213549999999998</v>
      </c>
      <c r="AC678" s="44">
        <v>5.74383</v>
      </c>
      <c r="AD678" s="44">
        <v>64506.433251000002</v>
      </c>
    </row>
    <row r="679" spans="1:30" x14ac:dyDescent="0.25">
      <c r="A679">
        <v>678</v>
      </c>
      <c r="B679" t="s">
        <v>101</v>
      </c>
      <c r="C679" t="s">
        <v>108</v>
      </c>
      <c r="D679" t="s">
        <v>113</v>
      </c>
      <c r="E679" t="s">
        <v>104</v>
      </c>
      <c r="F679" s="48">
        <f>VLOOKUP(A679,'TAZ definitions'!$A$1:$E$1902,2,FALSE)</f>
        <v>0.28911138923654567</v>
      </c>
      <c r="G679" s="48">
        <f>VLOOKUP(A679,'TAZ definitions'!$A$1:$E$1902,4,FALSE)</f>
        <v>0.40625</v>
      </c>
      <c r="H679" s="44">
        <v>581728</v>
      </c>
      <c r="I679" s="44">
        <v>879803</v>
      </c>
      <c r="J679" s="44">
        <v>82426</v>
      </c>
      <c r="K679" s="44">
        <v>95060</v>
      </c>
      <c r="L679" s="44">
        <v>78254</v>
      </c>
      <c r="M679" s="44">
        <v>105771</v>
      </c>
      <c r="N679" s="44">
        <v>765.5</v>
      </c>
      <c r="O679" s="44">
        <v>1450.5</v>
      </c>
      <c r="P679" s="44">
        <v>32.967125000000003</v>
      </c>
      <c r="Q679" s="44">
        <v>33.846038999999998</v>
      </c>
      <c r="R679" s="44">
        <v>16.633623</v>
      </c>
      <c r="S679" s="44">
        <v>17.242376</v>
      </c>
      <c r="T679" s="44">
        <v>620392.9375</v>
      </c>
      <c r="U679" s="44">
        <v>84064.828125</v>
      </c>
      <c r="V679" s="44">
        <v>81823.382813000004</v>
      </c>
      <c r="W679" s="44">
        <v>854.35504200000003</v>
      </c>
      <c r="X679" s="44">
        <v>70484.517481000003</v>
      </c>
      <c r="Y679" s="44">
        <v>79681.959812999994</v>
      </c>
      <c r="Z679" s="44">
        <v>11549.098383</v>
      </c>
      <c r="AA679" s="44">
        <v>116.24488700000001</v>
      </c>
      <c r="AB679" s="44">
        <v>4.7267910000000004</v>
      </c>
      <c r="AC679" s="44">
        <v>3.9540250000000001</v>
      </c>
      <c r="AD679" s="44">
        <v>42358.820083999999</v>
      </c>
    </row>
    <row r="680" spans="1:30" x14ac:dyDescent="0.25">
      <c r="A680">
        <v>679</v>
      </c>
      <c r="B680" t="s">
        <v>101</v>
      </c>
      <c r="C680" t="s">
        <v>108</v>
      </c>
      <c r="D680" t="s">
        <v>113</v>
      </c>
      <c r="E680" t="s">
        <v>104</v>
      </c>
      <c r="F680" s="48">
        <f>VLOOKUP(A680,'TAZ definitions'!$A$1:$E$1902,2,FALSE)</f>
        <v>0.33333333333333331</v>
      </c>
      <c r="G680" s="48">
        <f>VLOOKUP(A680,'TAZ definitions'!$A$1:$E$1902,4,FALSE)</f>
        <v>0.43448275862068964</v>
      </c>
      <c r="H680" s="44">
        <v>594035</v>
      </c>
      <c r="I680" s="44">
        <v>884731</v>
      </c>
      <c r="J680" s="44">
        <v>82889</v>
      </c>
      <c r="K680" s="44">
        <v>95624</v>
      </c>
      <c r="L680" s="44">
        <v>78254</v>
      </c>
      <c r="M680" s="44">
        <v>105771</v>
      </c>
      <c r="N680" s="44">
        <v>765.5</v>
      </c>
      <c r="O680" s="44">
        <v>1450.5</v>
      </c>
      <c r="P680" s="44">
        <v>31.839832000000001</v>
      </c>
      <c r="Q680" s="44">
        <v>32.763378000000003</v>
      </c>
      <c r="R680" s="44">
        <v>15.726020999999999</v>
      </c>
      <c r="S680" s="44">
        <v>16.507849</v>
      </c>
      <c r="T680" s="44">
        <v>627842</v>
      </c>
      <c r="U680" s="44">
        <v>84370.039063000004</v>
      </c>
      <c r="V680" s="44">
        <v>81454.140625</v>
      </c>
      <c r="W680" s="44">
        <v>845.16339100000005</v>
      </c>
      <c r="X680" s="44">
        <v>331179.45060899999</v>
      </c>
      <c r="Y680" s="44">
        <v>464891.47961400001</v>
      </c>
      <c r="Z680" s="44">
        <v>41890.155853999997</v>
      </c>
      <c r="AA680" s="44">
        <v>610.28347799999995</v>
      </c>
      <c r="AB680" s="44">
        <v>27.021789999999999</v>
      </c>
      <c r="AC680" s="44">
        <v>18.765349000000001</v>
      </c>
      <c r="AD680" s="44">
        <v>210310.66599499999</v>
      </c>
    </row>
    <row r="681" spans="1:30" x14ac:dyDescent="0.25">
      <c r="A681">
        <v>680</v>
      </c>
      <c r="B681" t="s">
        <v>101</v>
      </c>
      <c r="C681" t="s">
        <v>108</v>
      </c>
      <c r="D681" t="s">
        <v>113</v>
      </c>
      <c r="E681" t="s">
        <v>104</v>
      </c>
      <c r="F681" s="48">
        <f>VLOOKUP(A681,'TAZ definitions'!$A$1:$E$1902,2,FALSE)</f>
        <v>0.40540540540540543</v>
      </c>
      <c r="G681" s="48">
        <f>VLOOKUP(A681,'TAZ definitions'!$A$1:$E$1902,4,FALSE)</f>
        <v>0.36245353159851301</v>
      </c>
      <c r="H681" s="44">
        <v>587981</v>
      </c>
      <c r="I681" s="44">
        <v>940997</v>
      </c>
      <c r="J681" s="44">
        <v>82226</v>
      </c>
      <c r="K681" s="44">
        <v>103606</v>
      </c>
      <c r="L681" s="44">
        <v>62863</v>
      </c>
      <c r="M681" s="44">
        <v>184962</v>
      </c>
      <c r="N681" s="44">
        <v>1064.5</v>
      </c>
      <c r="O681" s="44">
        <v>1450.5</v>
      </c>
      <c r="P681" s="44">
        <v>30.286754999999999</v>
      </c>
      <c r="Q681" s="44">
        <v>30.971727000000001</v>
      </c>
      <c r="R681" s="44">
        <v>19.348015</v>
      </c>
      <c r="S681" s="44">
        <v>20.258049</v>
      </c>
      <c r="T681" s="44">
        <v>644362</v>
      </c>
      <c r="U681" s="44">
        <v>85640.648438000004</v>
      </c>
      <c r="V681" s="44">
        <v>82363.71875</v>
      </c>
      <c r="W681" s="44">
        <v>1126.1489260000001</v>
      </c>
      <c r="X681" s="44">
        <v>0</v>
      </c>
      <c r="Y681" s="44">
        <v>0</v>
      </c>
      <c r="Z681" s="44">
        <v>0</v>
      </c>
      <c r="AA681" s="44">
        <v>0</v>
      </c>
      <c r="AB681" s="44">
        <v>0</v>
      </c>
      <c r="AC681" s="44">
        <v>0</v>
      </c>
      <c r="AD681" s="44">
        <v>0</v>
      </c>
    </row>
    <row r="682" spans="1:30" x14ac:dyDescent="0.25">
      <c r="A682">
        <v>681</v>
      </c>
      <c r="B682" t="s">
        <v>101</v>
      </c>
      <c r="C682" t="s">
        <v>108</v>
      </c>
      <c r="D682" t="s">
        <v>113</v>
      </c>
      <c r="E682" t="s">
        <v>104</v>
      </c>
      <c r="F682" s="48">
        <f>VLOOKUP(A682,'TAZ definitions'!$A$1:$E$1902,2,FALSE)</f>
        <v>0.26545454545454544</v>
      </c>
      <c r="G682" s="48">
        <f>VLOOKUP(A682,'TAZ definitions'!$A$1:$E$1902,4,FALSE)</f>
        <v>0.32142857142857145</v>
      </c>
      <c r="H682" s="44">
        <v>601312</v>
      </c>
      <c r="I682" s="44">
        <v>923291</v>
      </c>
      <c r="J682" s="44">
        <v>82293</v>
      </c>
      <c r="K682" s="44">
        <v>99653</v>
      </c>
      <c r="L682" s="44">
        <v>63042</v>
      </c>
      <c r="M682" s="44">
        <v>177726</v>
      </c>
      <c r="N682" s="44">
        <v>1064.5</v>
      </c>
      <c r="O682" s="44">
        <v>1450.5</v>
      </c>
      <c r="P682" s="44">
        <v>32.246437</v>
      </c>
      <c r="Q682" s="44">
        <v>33.311584000000003</v>
      </c>
      <c r="R682" s="44">
        <v>17.593851000000001</v>
      </c>
      <c r="S682" s="44">
        <v>17.995156999999999</v>
      </c>
      <c r="T682" s="44">
        <v>642968.25</v>
      </c>
      <c r="U682" s="44">
        <v>84538.960938000004</v>
      </c>
      <c r="V682" s="44">
        <v>77879.3125</v>
      </c>
      <c r="W682" s="44">
        <v>1114.4389650000001</v>
      </c>
      <c r="X682" s="44">
        <v>116811.146144</v>
      </c>
      <c r="Y682" s="44">
        <v>236225.26419700001</v>
      </c>
      <c r="Z682" s="44">
        <v>19864.221667999998</v>
      </c>
      <c r="AA682" s="44">
        <v>294.47971899999999</v>
      </c>
      <c r="AB682" s="44">
        <v>10.568440000000001</v>
      </c>
      <c r="AC682" s="44">
        <v>8.5569009999999999</v>
      </c>
      <c r="AD682" s="44">
        <v>94200.299666000006</v>
      </c>
    </row>
    <row r="683" spans="1:30" x14ac:dyDescent="0.25">
      <c r="A683">
        <v>682</v>
      </c>
      <c r="B683" t="s">
        <v>101</v>
      </c>
      <c r="C683" t="s">
        <v>108</v>
      </c>
      <c r="D683" t="s">
        <v>113</v>
      </c>
      <c r="E683" t="s">
        <v>104</v>
      </c>
      <c r="F683" s="48">
        <f>VLOOKUP(A683,'TAZ definitions'!$A$1:$E$1902,2,FALSE)</f>
        <v>0.4042145593869732</v>
      </c>
      <c r="G683" s="48">
        <f>VLOOKUP(A683,'TAZ definitions'!$A$1:$E$1902,4,FALSE)</f>
        <v>0.46183953033268099</v>
      </c>
      <c r="H683" s="44">
        <v>598726</v>
      </c>
      <c r="I683" s="44">
        <v>933912</v>
      </c>
      <c r="J683" s="44">
        <v>82356</v>
      </c>
      <c r="K683" s="44">
        <v>101232</v>
      </c>
      <c r="L683" s="44">
        <v>105761</v>
      </c>
      <c r="M683" s="44">
        <v>184962</v>
      </c>
      <c r="N683" s="44">
        <v>1301.5</v>
      </c>
      <c r="O683" s="44">
        <v>1450.5</v>
      </c>
      <c r="P683" s="44">
        <v>26.490138999999999</v>
      </c>
      <c r="Q683" s="44">
        <v>26.784761</v>
      </c>
      <c r="R683" s="44">
        <v>16.287537</v>
      </c>
      <c r="S683" s="44">
        <v>16.419203</v>
      </c>
      <c r="T683" s="44">
        <v>705187.375</v>
      </c>
      <c r="U683" s="44">
        <v>88351.367188000004</v>
      </c>
      <c r="V683" s="44">
        <v>130916.710938</v>
      </c>
      <c r="W683" s="44">
        <v>1348.825073</v>
      </c>
      <c r="X683" s="44">
        <v>180930.72644900001</v>
      </c>
      <c r="Y683" s="44">
        <v>261723.056686</v>
      </c>
      <c r="Z683" s="44">
        <v>25265.935416</v>
      </c>
      <c r="AA683" s="44">
        <v>366.23354499999999</v>
      </c>
      <c r="AB683" s="44">
        <v>15.773804999999999</v>
      </c>
      <c r="AC683" s="44">
        <v>12.046604</v>
      </c>
      <c r="AD683" s="44">
        <v>131781.25174099999</v>
      </c>
    </row>
    <row r="684" spans="1:30" x14ac:dyDescent="0.25">
      <c r="A684">
        <v>683</v>
      </c>
      <c r="B684" t="s">
        <v>101</v>
      </c>
      <c r="C684" t="s">
        <v>108</v>
      </c>
      <c r="D684" t="s">
        <v>113</v>
      </c>
      <c r="E684" t="s">
        <v>104</v>
      </c>
      <c r="F684" s="48">
        <f>VLOOKUP(A684,'TAZ definitions'!$A$1:$E$1902,2,FALSE)</f>
        <v>0.5520485584218513</v>
      </c>
      <c r="G684" s="48">
        <f>VLOOKUP(A684,'TAZ definitions'!$A$1:$E$1902,4,FALSE)</f>
        <v>0.46187845303867403</v>
      </c>
      <c r="H684" s="44">
        <v>610298</v>
      </c>
      <c r="I684" s="44">
        <v>897972</v>
      </c>
      <c r="J684" s="44">
        <v>82273</v>
      </c>
      <c r="K684" s="44">
        <v>98045</v>
      </c>
      <c r="L684" s="44">
        <v>105940</v>
      </c>
      <c r="M684" s="44">
        <v>105771</v>
      </c>
      <c r="N684" s="44">
        <v>1301.5</v>
      </c>
      <c r="O684" s="44">
        <v>1450.5</v>
      </c>
      <c r="P684" s="44">
        <v>31.270647</v>
      </c>
      <c r="Q684" s="44">
        <v>30.330819999999999</v>
      </c>
      <c r="R684" s="44">
        <v>16.322517000000001</v>
      </c>
      <c r="S684" s="44">
        <v>16.419778999999998</v>
      </c>
      <c r="T684" s="44">
        <v>684379.375</v>
      </c>
      <c r="U684" s="44">
        <v>86334.585938000004</v>
      </c>
      <c r="V684" s="44">
        <v>105896.484375</v>
      </c>
      <c r="W684" s="44">
        <v>1339.8702390000001</v>
      </c>
      <c r="X684" s="44">
        <v>341786.781731</v>
      </c>
      <c r="Y684" s="44">
        <v>441998.37937699998</v>
      </c>
      <c r="Z684" s="44">
        <v>34066.220647000002</v>
      </c>
      <c r="AA684" s="44">
        <v>473.65622300000001</v>
      </c>
      <c r="AB684" s="44">
        <v>16.399235999999998</v>
      </c>
      <c r="AC684" s="44">
        <v>15.12494</v>
      </c>
      <c r="AD684" s="44">
        <v>165234.64339799999</v>
      </c>
    </row>
    <row r="685" spans="1:30" x14ac:dyDescent="0.25">
      <c r="A685">
        <v>684</v>
      </c>
      <c r="B685" t="s">
        <v>101</v>
      </c>
      <c r="C685" t="s">
        <v>108</v>
      </c>
      <c r="D685" t="s">
        <v>113</v>
      </c>
      <c r="E685" t="s">
        <v>104</v>
      </c>
      <c r="F685" s="48">
        <f>VLOOKUP(A685,'TAZ definitions'!$A$1:$E$1902,2,FALSE)</f>
        <v>0.4024822695035461</v>
      </c>
      <c r="G685" s="48">
        <f>VLOOKUP(A685,'TAZ definitions'!$A$1:$E$1902,4,FALSE)</f>
        <v>0.45161290322580644</v>
      </c>
      <c r="H685" s="44">
        <v>555334</v>
      </c>
      <c r="I685" s="44">
        <v>947037</v>
      </c>
      <c r="J685" s="44">
        <v>79153</v>
      </c>
      <c r="K685" s="44">
        <v>107435</v>
      </c>
      <c r="L685" s="44">
        <v>63529</v>
      </c>
      <c r="M685" s="44">
        <v>195186</v>
      </c>
      <c r="N685" s="44">
        <v>1301.5</v>
      </c>
      <c r="O685" s="44">
        <v>2488</v>
      </c>
      <c r="P685" s="44">
        <v>21.400444</v>
      </c>
      <c r="Q685" s="44">
        <v>21.765491000000001</v>
      </c>
      <c r="R685" s="44">
        <v>20.508631000000001</v>
      </c>
      <c r="S685" s="44">
        <v>20.766273000000002</v>
      </c>
      <c r="T685" s="44">
        <v>724185.625</v>
      </c>
      <c r="U685" s="44">
        <v>91344.539063000004</v>
      </c>
      <c r="V685" s="44">
        <v>120282.445313</v>
      </c>
      <c r="W685" s="44">
        <v>1812.9652100000001</v>
      </c>
      <c r="X685" s="44">
        <v>81318.455858000001</v>
      </c>
      <c r="Y685" s="44">
        <v>114613.002785</v>
      </c>
      <c r="Z685" s="44">
        <v>11486.543061</v>
      </c>
      <c r="AA685" s="44">
        <v>157.642166</v>
      </c>
      <c r="AB685" s="44">
        <v>6.1469560000000003</v>
      </c>
      <c r="AC685" s="44">
        <v>5.0927150000000001</v>
      </c>
      <c r="AD685" s="44">
        <v>55218.096041999997</v>
      </c>
    </row>
    <row r="686" spans="1:30" x14ac:dyDescent="0.25">
      <c r="A686">
        <v>685</v>
      </c>
      <c r="B686" t="s">
        <v>101</v>
      </c>
      <c r="C686" t="s">
        <v>108</v>
      </c>
      <c r="D686" t="s">
        <v>113</v>
      </c>
      <c r="E686" t="s">
        <v>104</v>
      </c>
      <c r="F686" s="48">
        <f>VLOOKUP(A686,'TAZ definitions'!$A$1:$E$1902,2,FALSE)</f>
        <v>0.28915662650602408</v>
      </c>
      <c r="G686" s="48">
        <f>VLOOKUP(A686,'TAZ definitions'!$A$1:$E$1902,4,FALSE)</f>
        <v>0.17</v>
      </c>
      <c r="H686" s="44">
        <v>542814</v>
      </c>
      <c r="I686" s="44">
        <v>949285</v>
      </c>
      <c r="J686" s="44">
        <v>78869</v>
      </c>
      <c r="K686" s="44">
        <v>108201</v>
      </c>
      <c r="L686" s="44">
        <v>64043</v>
      </c>
      <c r="M686" s="44">
        <v>198413</v>
      </c>
      <c r="N686" s="44">
        <v>1301.5</v>
      </c>
      <c r="O686" s="44">
        <v>2488</v>
      </c>
      <c r="P686" s="44">
        <v>32.842208999999997</v>
      </c>
      <c r="Q686" s="44">
        <v>33.949921000000003</v>
      </c>
      <c r="R686" s="44">
        <v>23.050422999999999</v>
      </c>
      <c r="S686" s="44">
        <v>23.156099000000001</v>
      </c>
      <c r="T686" s="44">
        <v>604608</v>
      </c>
      <c r="U686" s="44">
        <v>83328.21875</v>
      </c>
      <c r="V686" s="44">
        <v>84470.671875</v>
      </c>
      <c r="W686" s="44">
        <v>1481.8782960000001</v>
      </c>
      <c r="X686" s="44">
        <v>640000.495918</v>
      </c>
      <c r="Y686" s="44">
        <v>832644.52839999995</v>
      </c>
      <c r="Z686" s="44">
        <v>61959.499107000003</v>
      </c>
      <c r="AA686" s="44">
        <v>876.77279499999997</v>
      </c>
      <c r="AB686" s="44">
        <v>35.856099</v>
      </c>
      <c r="AC686" s="44">
        <v>27.638590000000001</v>
      </c>
      <c r="AD686" s="44">
        <v>306536.02541599999</v>
      </c>
    </row>
    <row r="687" spans="1:30" x14ac:dyDescent="0.25">
      <c r="A687">
        <v>686</v>
      </c>
      <c r="B687" t="s">
        <v>101</v>
      </c>
      <c r="C687" t="s">
        <v>108</v>
      </c>
      <c r="D687" t="s">
        <v>113</v>
      </c>
      <c r="E687" t="s">
        <v>104</v>
      </c>
      <c r="F687" s="48">
        <f>VLOOKUP(A687,'TAZ definitions'!$A$1:$E$1902,2,FALSE)</f>
        <v>0.19072164948453607</v>
      </c>
      <c r="G687" s="48">
        <f>VLOOKUP(A687,'TAZ definitions'!$A$1:$E$1902,4,FALSE)</f>
        <v>0.16738197424892703</v>
      </c>
      <c r="H687" s="44">
        <v>527918</v>
      </c>
      <c r="I687" s="44">
        <v>932418</v>
      </c>
      <c r="J687" s="44">
        <v>77312</v>
      </c>
      <c r="K687" s="44">
        <v>104781</v>
      </c>
      <c r="L687" s="44">
        <v>64043</v>
      </c>
      <c r="M687" s="44">
        <v>184962</v>
      </c>
      <c r="N687" s="44">
        <v>1233.5</v>
      </c>
      <c r="O687" s="44">
        <v>1450.5</v>
      </c>
      <c r="P687" s="44">
        <v>32.795479</v>
      </c>
      <c r="Q687" s="44">
        <v>33.847099</v>
      </c>
      <c r="R687" s="44">
        <v>20.046157999999998</v>
      </c>
      <c r="S687" s="44">
        <v>20.445028000000001</v>
      </c>
      <c r="T687" s="44">
        <v>587409</v>
      </c>
      <c r="U687" s="44">
        <v>81351.945313000004</v>
      </c>
      <c r="V687" s="44">
        <v>81826.921875</v>
      </c>
      <c r="W687" s="44">
        <v>1265.4149170000001</v>
      </c>
      <c r="X687" s="44">
        <v>0</v>
      </c>
      <c r="Y687" s="44">
        <v>0</v>
      </c>
      <c r="Z687" s="44">
        <v>0</v>
      </c>
      <c r="AA687" s="44">
        <v>0</v>
      </c>
      <c r="AB687" s="44">
        <v>0</v>
      </c>
      <c r="AC687" s="44">
        <v>0</v>
      </c>
      <c r="AD687" s="44">
        <v>0</v>
      </c>
    </row>
    <row r="688" spans="1:30" x14ac:dyDescent="0.25">
      <c r="A688">
        <v>687</v>
      </c>
      <c r="B688" t="s">
        <v>101</v>
      </c>
      <c r="C688" t="s">
        <v>108</v>
      </c>
      <c r="D688" t="s">
        <v>113</v>
      </c>
      <c r="E688" t="s">
        <v>104</v>
      </c>
      <c r="F688" s="48">
        <f>VLOOKUP(A688,'TAZ definitions'!$A$1:$E$1902,2,FALSE)</f>
        <v>0.3352112676056338</v>
      </c>
      <c r="G688" s="48">
        <f>VLOOKUP(A688,'TAZ definitions'!$A$1:$E$1902,4,FALSE)</f>
        <v>0.17054263565891473</v>
      </c>
      <c r="H688" s="44">
        <v>517837</v>
      </c>
      <c r="I688" s="44">
        <v>957678</v>
      </c>
      <c r="J688" s="44">
        <v>74944</v>
      </c>
      <c r="K688" s="44">
        <v>108954</v>
      </c>
      <c r="L688" s="44">
        <v>63377</v>
      </c>
      <c r="M688" s="44">
        <v>187380</v>
      </c>
      <c r="N688" s="44">
        <v>1233.5</v>
      </c>
      <c r="O688" s="44">
        <v>2488</v>
      </c>
      <c r="P688" s="44">
        <v>31.013634</v>
      </c>
      <c r="Q688" s="44">
        <v>32.069018999999997</v>
      </c>
      <c r="R688" s="44">
        <v>22.63776</v>
      </c>
      <c r="S688" s="44">
        <v>23.170752</v>
      </c>
      <c r="T688" s="44">
        <v>593179</v>
      </c>
      <c r="U688" s="44">
        <v>80769.695313000004</v>
      </c>
      <c r="V688" s="44">
        <v>84617.945313000004</v>
      </c>
      <c r="W688" s="44">
        <v>1448.388062</v>
      </c>
      <c r="X688" s="44">
        <v>94701.701354000004</v>
      </c>
      <c r="Y688" s="44">
        <v>154454.39611599999</v>
      </c>
      <c r="Z688" s="44">
        <v>13447.026006</v>
      </c>
      <c r="AA688" s="44">
        <v>204.64511100000001</v>
      </c>
      <c r="AB688" s="44">
        <v>9.7493090000000002</v>
      </c>
      <c r="AC688" s="44">
        <v>6.4279929999999998</v>
      </c>
      <c r="AD688" s="44">
        <v>72393.120968000003</v>
      </c>
    </row>
    <row r="689" spans="1:30" x14ac:dyDescent="0.25">
      <c r="A689">
        <v>688</v>
      </c>
      <c r="B689" t="s">
        <v>101</v>
      </c>
      <c r="C689" t="s">
        <v>108</v>
      </c>
      <c r="D689" t="s">
        <v>113</v>
      </c>
      <c r="E689" t="s">
        <v>104</v>
      </c>
      <c r="F689" s="48">
        <f>VLOOKUP(A689,'TAZ definitions'!$A$1:$E$1902,2,FALSE)</f>
        <v>0.2</v>
      </c>
      <c r="G689" s="48">
        <f>VLOOKUP(A689,'TAZ definitions'!$A$1:$E$1902,4,FALSE)</f>
        <v>0</v>
      </c>
      <c r="H689" s="44">
        <v>546448</v>
      </c>
      <c r="I689" s="44">
        <v>963239</v>
      </c>
      <c r="J689" s="44">
        <v>79387</v>
      </c>
      <c r="K689" s="44">
        <v>109755</v>
      </c>
      <c r="L689" s="44">
        <v>63529</v>
      </c>
      <c r="M689" s="44">
        <v>198413</v>
      </c>
      <c r="N689" s="44">
        <v>1233.5</v>
      </c>
      <c r="O689" s="44">
        <v>2488</v>
      </c>
      <c r="P689" s="44">
        <v>31.505533</v>
      </c>
      <c r="Q689" s="44">
        <v>32.432628999999999</v>
      </c>
      <c r="R689" s="44">
        <v>21.147217000000001</v>
      </c>
      <c r="S689" s="44">
        <v>22.0364</v>
      </c>
      <c r="T689" s="44">
        <v>608874.6875</v>
      </c>
      <c r="U689" s="44">
        <v>83935.492188000004</v>
      </c>
      <c r="V689" s="44">
        <v>83731.84375</v>
      </c>
      <c r="W689" s="44">
        <v>1421.398193</v>
      </c>
      <c r="X689" s="44">
        <v>160411.22785699999</v>
      </c>
      <c r="Y689" s="44">
        <v>412749.67381299997</v>
      </c>
      <c r="Z689" s="44">
        <v>22625.638902999999</v>
      </c>
      <c r="AA689" s="44">
        <v>407.081749</v>
      </c>
      <c r="AB689" s="44">
        <v>20.663975000000001</v>
      </c>
      <c r="AC689" s="44">
        <v>11.231335</v>
      </c>
      <c r="AD689" s="44">
        <v>134357.34782200001</v>
      </c>
    </row>
    <row r="690" spans="1:30" x14ac:dyDescent="0.25">
      <c r="A690">
        <v>689</v>
      </c>
      <c r="B690" t="s">
        <v>101</v>
      </c>
      <c r="C690" t="s">
        <v>108</v>
      </c>
      <c r="D690" t="s">
        <v>113</v>
      </c>
      <c r="E690" t="s">
        <v>104</v>
      </c>
      <c r="F690" s="48">
        <f>VLOOKUP(A690,'TAZ definitions'!$A$1:$E$1902,2,FALSE)</f>
        <v>0.45833333333333331</v>
      </c>
      <c r="G690" s="48">
        <f>VLOOKUP(A690,'TAZ definitions'!$A$1:$E$1902,4,FALSE)</f>
        <v>0.375</v>
      </c>
      <c r="H690" s="44">
        <v>538464</v>
      </c>
      <c r="I690" s="44">
        <v>969909</v>
      </c>
      <c r="J690" s="44">
        <v>78065</v>
      </c>
      <c r="K690" s="44">
        <v>111611</v>
      </c>
      <c r="L690" s="44">
        <v>62863</v>
      </c>
      <c r="M690" s="44">
        <v>200791</v>
      </c>
      <c r="N690" s="44">
        <v>1233.5</v>
      </c>
      <c r="O690" s="44">
        <v>3064.3332519999999</v>
      </c>
      <c r="P690" s="44">
        <v>30.323521</v>
      </c>
      <c r="Q690" s="44">
        <v>31.238882</v>
      </c>
      <c r="R690" s="44">
        <v>22.002789</v>
      </c>
      <c r="S690" s="44">
        <v>22.466715000000001</v>
      </c>
      <c r="T690" s="44">
        <v>606452.875</v>
      </c>
      <c r="U690" s="44">
        <v>83351.320313000004</v>
      </c>
      <c r="V690" s="44">
        <v>84598.265625</v>
      </c>
      <c r="W690" s="44">
        <v>1522.010254</v>
      </c>
      <c r="X690" s="44">
        <v>71301.702493999997</v>
      </c>
      <c r="Y690" s="44">
        <v>97995.472640000007</v>
      </c>
      <c r="Z690" s="44">
        <v>6966.4932310000004</v>
      </c>
      <c r="AA690" s="44">
        <v>114.69897</v>
      </c>
      <c r="AB690" s="44">
        <v>5.2575519999999996</v>
      </c>
      <c r="AC690" s="44">
        <v>3.3900070000000002</v>
      </c>
      <c r="AD690" s="44">
        <v>38600.865229000003</v>
      </c>
    </row>
    <row r="691" spans="1:30" x14ac:dyDescent="0.25">
      <c r="A691">
        <v>690</v>
      </c>
      <c r="B691" t="s">
        <v>101</v>
      </c>
      <c r="C691" t="s">
        <v>108</v>
      </c>
      <c r="D691" t="s">
        <v>113</v>
      </c>
      <c r="E691" t="s">
        <v>104</v>
      </c>
      <c r="F691" s="48">
        <f>VLOOKUP(A691,'TAZ definitions'!$A$1:$E$1902,2,FALSE)</f>
        <v>0.42129629629629628</v>
      </c>
      <c r="G691" s="48">
        <f>VLOOKUP(A691,'TAZ definitions'!$A$1:$E$1902,4,FALSE)</f>
        <v>0.43778801843317972</v>
      </c>
      <c r="H691" s="44">
        <v>528302</v>
      </c>
      <c r="I691" s="44">
        <v>953115</v>
      </c>
      <c r="J691" s="44">
        <v>74355</v>
      </c>
      <c r="K691" s="44">
        <v>108512</v>
      </c>
      <c r="L691" s="44">
        <v>62863</v>
      </c>
      <c r="M691" s="44">
        <v>198413</v>
      </c>
      <c r="N691" s="44">
        <v>1064.5</v>
      </c>
      <c r="O691" s="44">
        <v>2488</v>
      </c>
      <c r="P691" s="44">
        <v>27.708262999999999</v>
      </c>
      <c r="Q691" s="44">
        <v>28.563776000000001</v>
      </c>
      <c r="R691" s="44">
        <v>22.523371000000001</v>
      </c>
      <c r="S691" s="44">
        <v>22.126141000000001</v>
      </c>
      <c r="T691" s="44">
        <v>620445.1875</v>
      </c>
      <c r="U691" s="44">
        <v>81763.75</v>
      </c>
      <c r="V691" s="44">
        <v>92264.203125</v>
      </c>
      <c r="W691" s="44">
        <v>1373.261475</v>
      </c>
      <c r="X691" s="44">
        <v>163750.58020900001</v>
      </c>
      <c r="Y691" s="44">
        <v>284393.40957800002</v>
      </c>
      <c r="Z691" s="44">
        <v>22500.532923999999</v>
      </c>
      <c r="AA691" s="44">
        <v>345.76418000000001</v>
      </c>
      <c r="AB691" s="44">
        <v>14.325153999999999</v>
      </c>
      <c r="AC691" s="44">
        <v>9.7374460000000003</v>
      </c>
      <c r="AD691" s="44">
        <v>110664.837316</v>
      </c>
    </row>
    <row r="692" spans="1:30" x14ac:dyDescent="0.25">
      <c r="A692">
        <v>691</v>
      </c>
      <c r="B692" t="s">
        <v>101</v>
      </c>
      <c r="C692" t="s">
        <v>108</v>
      </c>
      <c r="D692" t="s">
        <v>113</v>
      </c>
      <c r="E692" t="s">
        <v>104</v>
      </c>
      <c r="F692" s="48">
        <f>VLOOKUP(A692,'TAZ definitions'!$A$1:$E$1902,2,FALSE)</f>
        <v>0.42808219178082191</v>
      </c>
      <c r="G692" s="48">
        <f>VLOOKUP(A692,'TAZ definitions'!$A$1:$E$1902,4,FALSE)</f>
        <v>0.4</v>
      </c>
      <c r="H692" s="44">
        <v>532261</v>
      </c>
      <c r="I692" s="44">
        <v>966132</v>
      </c>
      <c r="J692" s="44">
        <v>75993</v>
      </c>
      <c r="K692" s="44">
        <v>109739</v>
      </c>
      <c r="L692" s="44">
        <v>62863</v>
      </c>
      <c r="M692" s="44">
        <v>198413</v>
      </c>
      <c r="N692" s="44">
        <v>1064.5</v>
      </c>
      <c r="O692" s="44">
        <v>2488</v>
      </c>
      <c r="P692" s="44">
        <v>24.367044</v>
      </c>
      <c r="Q692" s="44">
        <v>25.354607000000001</v>
      </c>
      <c r="R692" s="44">
        <v>22.026014</v>
      </c>
      <c r="S692" s="44">
        <v>21.916847000000001</v>
      </c>
      <c r="T692" s="44">
        <v>635782.6875</v>
      </c>
      <c r="U692" s="44">
        <v>84044.796875</v>
      </c>
      <c r="V692" s="44">
        <v>95205.234375</v>
      </c>
      <c r="W692" s="44">
        <v>1404.147217</v>
      </c>
      <c r="X692" s="44">
        <v>376583.90341600002</v>
      </c>
      <c r="Y692" s="44">
        <v>548825.13780100003</v>
      </c>
      <c r="Z692" s="44">
        <v>51557.094752999998</v>
      </c>
      <c r="AA692" s="44">
        <v>705.56865300000004</v>
      </c>
      <c r="AB692" s="44">
        <v>29.515554999999999</v>
      </c>
      <c r="AC692" s="44">
        <v>21.713747999999999</v>
      </c>
      <c r="AD692" s="44">
        <v>240926.11431500001</v>
      </c>
    </row>
    <row r="693" spans="1:30" x14ac:dyDescent="0.25">
      <c r="A693">
        <v>692</v>
      </c>
      <c r="B693" t="s">
        <v>101</v>
      </c>
      <c r="C693" t="s">
        <v>108</v>
      </c>
      <c r="D693" t="s">
        <v>113</v>
      </c>
      <c r="E693" t="s">
        <v>104</v>
      </c>
      <c r="F693" s="48">
        <f>VLOOKUP(A693,'TAZ definitions'!$A$1:$E$1902,2,FALSE)</f>
        <v>0</v>
      </c>
      <c r="G693" s="48">
        <f>VLOOKUP(A693,'TAZ definitions'!$A$1:$E$1902,4,FALSE)</f>
        <v>0</v>
      </c>
      <c r="H693" s="44">
        <v>537105</v>
      </c>
      <c r="I693" s="44">
        <v>967496</v>
      </c>
      <c r="J693" s="44">
        <v>79252</v>
      </c>
      <c r="K693" s="44">
        <v>111363</v>
      </c>
      <c r="L693" s="44">
        <v>62863</v>
      </c>
      <c r="M693" s="44">
        <v>200791</v>
      </c>
      <c r="N693" s="44">
        <v>1233.5</v>
      </c>
      <c r="O693" s="44">
        <v>3016.3332519999999</v>
      </c>
      <c r="P693" s="44">
        <v>30.839621000000001</v>
      </c>
      <c r="Q693" s="44">
        <v>31.536173000000002</v>
      </c>
      <c r="R693" s="44">
        <v>21.800449</v>
      </c>
      <c r="S693" s="44">
        <v>22.668571</v>
      </c>
      <c r="T693" s="44">
        <v>604539</v>
      </c>
      <c r="U693" s="44">
        <v>84283.171875</v>
      </c>
      <c r="V693" s="44">
        <v>84473.671875</v>
      </c>
      <c r="W693" s="44">
        <v>1512.8358149999999</v>
      </c>
      <c r="X693" s="44">
        <v>425901.682356</v>
      </c>
      <c r="Y693" s="44">
        <v>495812.37487</v>
      </c>
      <c r="Z693" s="44">
        <v>60680.567371999998</v>
      </c>
      <c r="AA693" s="44">
        <v>782.16188199999999</v>
      </c>
      <c r="AB693" s="44">
        <v>42.841628</v>
      </c>
      <c r="AC693" s="44">
        <v>27.710048</v>
      </c>
      <c r="AD693" s="44">
        <v>309872.11135999998</v>
      </c>
    </row>
    <row r="694" spans="1:30" x14ac:dyDescent="0.25">
      <c r="A694">
        <v>693</v>
      </c>
      <c r="B694" t="s">
        <v>101</v>
      </c>
      <c r="C694" t="s">
        <v>108</v>
      </c>
      <c r="D694" t="s">
        <v>113</v>
      </c>
      <c r="E694" t="s">
        <v>104</v>
      </c>
      <c r="F694" s="48">
        <f>VLOOKUP(A694,'TAZ definitions'!$A$1:$E$1902,2,FALSE)</f>
        <v>0.36666666666666664</v>
      </c>
      <c r="G694" s="48">
        <f>VLOOKUP(A694,'TAZ definitions'!$A$1:$E$1902,4,FALSE)</f>
        <v>0.2</v>
      </c>
      <c r="H694" s="44">
        <v>475551</v>
      </c>
      <c r="I694" s="44">
        <v>933330</v>
      </c>
      <c r="J694" s="44">
        <v>70727</v>
      </c>
      <c r="K694" s="44">
        <v>105299</v>
      </c>
      <c r="L694" s="44">
        <v>63377</v>
      </c>
      <c r="M694" s="44">
        <v>187380</v>
      </c>
      <c r="N694" s="44">
        <v>1181.5</v>
      </c>
      <c r="O694" s="44">
        <v>2488</v>
      </c>
      <c r="P694" s="44">
        <v>32.927284</v>
      </c>
      <c r="Q694" s="44">
        <v>33.730133000000002</v>
      </c>
      <c r="R694" s="44">
        <v>20.943314000000001</v>
      </c>
      <c r="S694" s="44">
        <v>21.350327</v>
      </c>
      <c r="T694" s="44">
        <v>535258.25</v>
      </c>
      <c r="U694" s="44">
        <v>75236.164063000004</v>
      </c>
      <c r="V694" s="44">
        <v>79550.476563000004</v>
      </c>
      <c r="W694" s="44">
        <v>1351.904419</v>
      </c>
      <c r="X694" s="44">
        <v>94891.675308999998</v>
      </c>
      <c r="Y694" s="44">
        <v>123184.42064</v>
      </c>
      <c r="Z694" s="44">
        <v>11374.903404000001</v>
      </c>
      <c r="AA694" s="44">
        <v>160.43816699999999</v>
      </c>
      <c r="AB694" s="44">
        <v>6.341761</v>
      </c>
      <c r="AC694" s="44">
        <v>4.8679620000000003</v>
      </c>
      <c r="AD694" s="44">
        <v>53706.979882</v>
      </c>
    </row>
    <row r="695" spans="1:30" x14ac:dyDescent="0.25">
      <c r="A695">
        <v>694</v>
      </c>
      <c r="B695" t="s">
        <v>101</v>
      </c>
      <c r="C695" t="s">
        <v>108</v>
      </c>
      <c r="D695" t="s">
        <v>113</v>
      </c>
      <c r="E695" t="s">
        <v>104</v>
      </c>
      <c r="F695" s="48">
        <f>VLOOKUP(A695,'TAZ definitions'!$A$1:$E$1902,2,FALSE)</f>
        <v>0.25691699604743085</v>
      </c>
      <c r="G695" s="48">
        <f>VLOOKUP(A695,'TAZ definitions'!$A$1:$E$1902,4,FALSE)</f>
        <v>0.33697347893915758</v>
      </c>
      <c r="H695" s="44">
        <v>484327</v>
      </c>
      <c r="I695" s="44">
        <v>907387</v>
      </c>
      <c r="J695" s="44">
        <v>71168</v>
      </c>
      <c r="K695" s="44">
        <v>98915</v>
      </c>
      <c r="L695" s="44">
        <v>63377</v>
      </c>
      <c r="M695" s="44">
        <v>173072</v>
      </c>
      <c r="N695" s="44">
        <v>1233.5</v>
      </c>
      <c r="O695" s="44">
        <v>1450.5</v>
      </c>
      <c r="P695" s="44">
        <v>31.976915000000002</v>
      </c>
      <c r="Q695" s="44">
        <v>36.615302999999997</v>
      </c>
      <c r="R695" s="44">
        <v>16.932158000000001</v>
      </c>
      <c r="S695" s="44">
        <v>17.126135000000001</v>
      </c>
      <c r="T695" s="44">
        <v>534116.625</v>
      </c>
      <c r="U695" s="44">
        <v>74433.523438000004</v>
      </c>
      <c r="V695" s="44">
        <v>76286.90625</v>
      </c>
      <c r="W695" s="44">
        <v>1259.0385739999999</v>
      </c>
      <c r="X695" s="44">
        <v>163052.12450000001</v>
      </c>
      <c r="Y695" s="44">
        <v>298230.70538399997</v>
      </c>
      <c r="Z695" s="44">
        <v>21737.378519999998</v>
      </c>
      <c r="AA695" s="44">
        <v>347.89237800000001</v>
      </c>
      <c r="AB695" s="44">
        <v>14.16461</v>
      </c>
      <c r="AC695" s="44">
        <v>9.9430569999999996</v>
      </c>
      <c r="AD695" s="44">
        <v>111450.283998</v>
      </c>
    </row>
    <row r="696" spans="1:30" x14ac:dyDescent="0.25">
      <c r="A696">
        <v>695</v>
      </c>
      <c r="B696" t="s">
        <v>101</v>
      </c>
      <c r="C696" t="s">
        <v>108</v>
      </c>
      <c r="D696" t="s">
        <v>113</v>
      </c>
      <c r="E696" t="s">
        <v>104</v>
      </c>
      <c r="F696" s="48">
        <f>VLOOKUP(A696,'TAZ definitions'!$A$1:$E$1902,2,FALSE)</f>
        <v>0.29197860962566846</v>
      </c>
      <c r="G696" s="48">
        <f>VLOOKUP(A696,'TAZ definitions'!$A$1:$E$1902,4,FALSE)</f>
        <v>0.28085106382978725</v>
      </c>
      <c r="H696" s="44">
        <v>466232</v>
      </c>
      <c r="I696" s="44">
        <v>873411</v>
      </c>
      <c r="J696" s="44">
        <v>68753</v>
      </c>
      <c r="K696" s="44">
        <v>94629</v>
      </c>
      <c r="L696" s="44">
        <v>63377</v>
      </c>
      <c r="M696" s="44">
        <v>77145</v>
      </c>
      <c r="N696" s="44">
        <v>1012.5</v>
      </c>
      <c r="O696" s="44">
        <v>1450.5</v>
      </c>
      <c r="P696" s="44">
        <v>27.453102000000001</v>
      </c>
      <c r="Q696" s="44">
        <v>28.597206</v>
      </c>
      <c r="R696" s="44">
        <v>28.201557000000001</v>
      </c>
      <c r="S696" s="44">
        <v>29.499533</v>
      </c>
      <c r="T696" s="44">
        <v>552111.4375</v>
      </c>
      <c r="U696" s="44">
        <v>74210.59375</v>
      </c>
      <c r="V696" s="44">
        <v>66280.851563000004</v>
      </c>
      <c r="W696" s="44">
        <v>1104.880005</v>
      </c>
      <c r="X696" s="44">
        <v>0</v>
      </c>
      <c r="Y696" s="44">
        <v>0</v>
      </c>
      <c r="Z696" s="44">
        <v>0</v>
      </c>
      <c r="AA696" s="44">
        <v>0</v>
      </c>
      <c r="AB696" s="44">
        <v>0</v>
      </c>
      <c r="AC696" s="44">
        <v>0</v>
      </c>
      <c r="AD696" s="44">
        <v>0</v>
      </c>
    </row>
    <row r="697" spans="1:30" x14ac:dyDescent="0.25">
      <c r="A697">
        <v>696</v>
      </c>
      <c r="B697" t="s">
        <v>101</v>
      </c>
      <c r="C697" t="s">
        <v>108</v>
      </c>
      <c r="D697" t="s">
        <v>113</v>
      </c>
      <c r="E697" t="s">
        <v>104</v>
      </c>
      <c r="F697" s="48">
        <f>VLOOKUP(A697,'TAZ definitions'!$A$1:$E$1902,2,FALSE)</f>
        <v>0.41597796143250687</v>
      </c>
      <c r="G697" s="48">
        <f>VLOOKUP(A697,'TAZ definitions'!$A$1:$E$1902,4,FALSE)</f>
        <v>0</v>
      </c>
      <c r="H697" s="44">
        <v>536779</v>
      </c>
      <c r="I697" s="44">
        <v>915918</v>
      </c>
      <c r="J697" s="44">
        <v>78391</v>
      </c>
      <c r="K697" s="44">
        <v>99815</v>
      </c>
      <c r="L697" s="44">
        <v>63377</v>
      </c>
      <c r="M697" s="44">
        <v>143270</v>
      </c>
      <c r="N697" s="44">
        <v>1233.5</v>
      </c>
      <c r="O697" s="44">
        <v>1450.5</v>
      </c>
      <c r="P697" s="44">
        <v>22.387771999999998</v>
      </c>
      <c r="Q697" s="44">
        <v>25.247409999999999</v>
      </c>
      <c r="R697" s="44">
        <v>30.122012999999999</v>
      </c>
      <c r="S697" s="44">
        <v>31.422692999999999</v>
      </c>
      <c r="T697" s="44">
        <v>654168.125</v>
      </c>
      <c r="U697" s="44">
        <v>85024.304688000004</v>
      </c>
      <c r="V697" s="44">
        <v>88113.5</v>
      </c>
      <c r="W697" s="44">
        <v>1300.6876219999999</v>
      </c>
      <c r="X697" s="44">
        <v>166087.77406200001</v>
      </c>
      <c r="Y697" s="44">
        <v>246951.75258599999</v>
      </c>
      <c r="Z697" s="44">
        <v>18987.458235999999</v>
      </c>
      <c r="AA697" s="44">
        <v>306.81489199999999</v>
      </c>
      <c r="AB697" s="44">
        <v>11.845452</v>
      </c>
      <c r="AC697" s="44">
        <v>9.1589220000000005</v>
      </c>
      <c r="AD697" s="44">
        <v>101629.12518800001</v>
      </c>
    </row>
    <row r="698" spans="1:30" x14ac:dyDescent="0.25">
      <c r="A698">
        <v>697</v>
      </c>
      <c r="B698" t="s">
        <v>101</v>
      </c>
      <c r="C698" t="s">
        <v>108</v>
      </c>
      <c r="D698" t="s">
        <v>113</v>
      </c>
      <c r="E698" t="s">
        <v>104</v>
      </c>
      <c r="F698" s="48">
        <f>VLOOKUP(A698,'TAZ definitions'!$A$1:$E$1902,2,FALSE)</f>
        <v>0.28426395939086296</v>
      </c>
      <c r="G698" s="48">
        <f>VLOOKUP(A698,'TAZ definitions'!$A$1:$E$1902,4,FALSE)</f>
        <v>0.28260869565217389</v>
      </c>
      <c r="H698" s="44">
        <v>499382</v>
      </c>
      <c r="I698" s="44">
        <v>869055</v>
      </c>
      <c r="J698" s="44">
        <v>75114</v>
      </c>
      <c r="K698" s="44">
        <v>92903</v>
      </c>
      <c r="L698" s="44">
        <v>78254</v>
      </c>
      <c r="M698" s="44">
        <v>100292</v>
      </c>
      <c r="N698" s="44">
        <v>705.5</v>
      </c>
      <c r="O698" s="44">
        <v>1450.5</v>
      </c>
      <c r="P698" s="44">
        <v>36.047443000000001</v>
      </c>
      <c r="Q698" s="44">
        <v>36.938923000000003</v>
      </c>
      <c r="R698" s="44">
        <v>21.270741000000001</v>
      </c>
      <c r="S698" s="44">
        <v>21.825251000000002</v>
      </c>
      <c r="T698" s="44">
        <v>540025</v>
      </c>
      <c r="U698" s="44">
        <v>77069.773438000004</v>
      </c>
      <c r="V698" s="44">
        <v>80676.929688000004</v>
      </c>
      <c r="W698" s="44">
        <v>787.40759300000002</v>
      </c>
      <c r="X698" s="44">
        <v>31955.192492999999</v>
      </c>
      <c r="Y698" s="44">
        <v>46424.699661999999</v>
      </c>
      <c r="Z698" s="44">
        <v>3553.2516679999999</v>
      </c>
      <c r="AA698" s="44">
        <v>57.053305000000002</v>
      </c>
      <c r="AB698" s="44">
        <v>2.095253</v>
      </c>
      <c r="AC698" s="44">
        <v>1.6884589999999999</v>
      </c>
      <c r="AD698" s="44">
        <v>18534.684138000001</v>
      </c>
    </row>
    <row r="699" spans="1:30" x14ac:dyDescent="0.25">
      <c r="A699">
        <v>698</v>
      </c>
      <c r="B699" t="s">
        <v>101</v>
      </c>
      <c r="C699" t="s">
        <v>108</v>
      </c>
      <c r="D699" t="s">
        <v>113</v>
      </c>
      <c r="E699" t="s">
        <v>104</v>
      </c>
      <c r="F699" s="48">
        <f>VLOOKUP(A699,'TAZ definitions'!$A$1:$E$1902,2,FALSE)</f>
        <v>0.22011585044760401</v>
      </c>
      <c r="G699" s="48">
        <f>VLOOKUP(A699,'TAZ definitions'!$A$1:$E$1902,4,FALSE)</f>
        <v>0.27690447400241835</v>
      </c>
      <c r="H699" s="44">
        <v>451012</v>
      </c>
      <c r="I699" s="44">
        <v>878141</v>
      </c>
      <c r="J699" s="44">
        <v>65037</v>
      </c>
      <c r="K699" s="44">
        <v>95786</v>
      </c>
      <c r="L699" s="44">
        <v>51605</v>
      </c>
      <c r="M699" s="44">
        <v>96927</v>
      </c>
      <c r="N699" s="44">
        <v>765.5</v>
      </c>
      <c r="O699" s="44">
        <v>1450.5</v>
      </c>
      <c r="P699" s="44">
        <v>31.136669000000001</v>
      </c>
      <c r="Q699" s="44">
        <v>31.641779</v>
      </c>
      <c r="R699" s="44">
        <v>16.668583000000002</v>
      </c>
      <c r="S699" s="44">
        <v>16.986090000000001</v>
      </c>
      <c r="T699" s="44">
        <v>513482.375</v>
      </c>
      <c r="U699" s="44">
        <v>69534.242188000004</v>
      </c>
      <c r="V699" s="44">
        <v>58233.636719000002</v>
      </c>
      <c r="W699" s="44">
        <v>865.68566899999996</v>
      </c>
      <c r="X699" s="44">
        <v>78147.318983999998</v>
      </c>
      <c r="Y699" s="44">
        <v>115134.813595</v>
      </c>
      <c r="Z699" s="44">
        <v>9011.8505050000003</v>
      </c>
      <c r="AA699" s="44">
        <v>137.453461</v>
      </c>
      <c r="AB699" s="44">
        <v>4.8769299999999998</v>
      </c>
      <c r="AC699" s="44">
        <v>3.9335</v>
      </c>
      <c r="AD699" s="44">
        <v>43626.766627999998</v>
      </c>
    </row>
    <row r="700" spans="1:30" x14ac:dyDescent="0.25">
      <c r="A700">
        <v>699</v>
      </c>
      <c r="B700" t="s">
        <v>101</v>
      </c>
      <c r="C700" t="s">
        <v>108</v>
      </c>
      <c r="D700" t="s">
        <v>113</v>
      </c>
      <c r="E700" t="s">
        <v>104</v>
      </c>
      <c r="F700" s="48">
        <f>VLOOKUP(A700,'TAZ definitions'!$A$1:$E$1902,2,FALSE)</f>
        <v>0.15887850467289719</v>
      </c>
      <c r="G700" s="48">
        <f>VLOOKUP(A700,'TAZ definitions'!$A$1:$E$1902,4,FALSE)</f>
        <v>0.33647058823529413</v>
      </c>
      <c r="H700" s="44">
        <v>412179</v>
      </c>
      <c r="I700" s="44">
        <v>882747</v>
      </c>
      <c r="J700" s="44">
        <v>58521</v>
      </c>
      <c r="K700" s="44">
        <v>96348</v>
      </c>
      <c r="L700" s="44">
        <v>51605</v>
      </c>
      <c r="M700" s="44">
        <v>105771</v>
      </c>
      <c r="N700" s="44">
        <v>705.5</v>
      </c>
      <c r="O700" s="44">
        <v>1450.5</v>
      </c>
      <c r="P700" s="44">
        <v>34.511837</v>
      </c>
      <c r="Q700" s="44">
        <v>34.926040999999998</v>
      </c>
      <c r="R700" s="44">
        <v>17.986239999999999</v>
      </c>
      <c r="S700" s="44">
        <v>18.062138000000001</v>
      </c>
      <c r="T700" s="44">
        <v>468118.8125</v>
      </c>
      <c r="U700" s="44">
        <v>63017.765625</v>
      </c>
      <c r="V700" s="44">
        <v>58044.105469000002</v>
      </c>
      <c r="W700" s="44">
        <v>794.06353799999999</v>
      </c>
      <c r="X700" s="44">
        <v>56187.322361999999</v>
      </c>
      <c r="Y700" s="44">
        <v>72201.279911999998</v>
      </c>
      <c r="Z700" s="44">
        <v>5422.3964569999998</v>
      </c>
      <c r="AA700" s="44">
        <v>83.107218000000003</v>
      </c>
      <c r="AB700" s="44">
        <v>3.3206419999999999</v>
      </c>
      <c r="AC700" s="44">
        <v>2.491908</v>
      </c>
      <c r="AD700" s="44">
        <v>26993.455547000001</v>
      </c>
    </row>
    <row r="701" spans="1:30" x14ac:dyDescent="0.25">
      <c r="A701">
        <v>700</v>
      </c>
      <c r="B701" t="s">
        <v>101</v>
      </c>
      <c r="C701" t="s">
        <v>108</v>
      </c>
      <c r="D701" t="s">
        <v>113</v>
      </c>
      <c r="E701" t="s">
        <v>104</v>
      </c>
      <c r="F701" s="48">
        <f>VLOOKUP(A701,'TAZ definitions'!$A$1:$E$1902,2,FALSE)</f>
        <v>0.38830715532286214</v>
      </c>
      <c r="G701" s="48">
        <f>VLOOKUP(A701,'TAZ definitions'!$A$1:$E$1902,4,FALSE)</f>
        <v>0.36363636363636365</v>
      </c>
      <c r="H701" s="44">
        <v>414368</v>
      </c>
      <c r="I701" s="44">
        <v>838799</v>
      </c>
      <c r="J701" s="44">
        <v>59764</v>
      </c>
      <c r="K701" s="44">
        <v>89496</v>
      </c>
      <c r="L701" s="44">
        <v>51605</v>
      </c>
      <c r="M701" s="44">
        <v>76900</v>
      </c>
      <c r="N701" s="44">
        <v>874.5</v>
      </c>
      <c r="O701" s="44">
        <v>1154.5</v>
      </c>
      <c r="P701" s="44">
        <v>22.777584000000001</v>
      </c>
      <c r="Q701" s="44">
        <v>22.864522999999998</v>
      </c>
      <c r="R701" s="44">
        <v>17.59186</v>
      </c>
      <c r="S701" s="44">
        <v>17.665469999999999</v>
      </c>
      <c r="T701" s="44">
        <v>593636.5625</v>
      </c>
      <c r="U701" s="44">
        <v>72322.023438000004</v>
      </c>
      <c r="V701" s="44">
        <v>62288.953125</v>
      </c>
      <c r="W701" s="44">
        <v>992.764771</v>
      </c>
      <c r="X701" s="44">
        <v>0</v>
      </c>
      <c r="Y701" s="44">
        <v>0</v>
      </c>
      <c r="Z701" s="44">
        <v>0</v>
      </c>
      <c r="AA701" s="44">
        <v>0</v>
      </c>
      <c r="AB701" s="44">
        <v>0</v>
      </c>
      <c r="AC701" s="44">
        <v>0</v>
      </c>
      <c r="AD701" s="44">
        <v>0</v>
      </c>
    </row>
    <row r="702" spans="1:30" x14ac:dyDescent="0.25">
      <c r="A702">
        <v>701</v>
      </c>
      <c r="B702" t="s">
        <v>101</v>
      </c>
      <c r="C702" t="s">
        <v>108</v>
      </c>
      <c r="D702" t="s">
        <v>113</v>
      </c>
      <c r="E702" t="s">
        <v>104</v>
      </c>
      <c r="F702" s="48">
        <f>VLOOKUP(A702,'TAZ definitions'!$A$1:$E$1902,2,FALSE)</f>
        <v>0.16838487972508592</v>
      </c>
      <c r="G702" s="48">
        <f>VLOOKUP(A702,'TAZ definitions'!$A$1:$E$1902,4,FALSE)</f>
        <v>0.19767441860465115</v>
      </c>
      <c r="H702" s="44">
        <v>418608</v>
      </c>
      <c r="I702" s="44">
        <v>832934</v>
      </c>
      <c r="J702" s="44">
        <v>61322</v>
      </c>
      <c r="K702" s="44">
        <v>88733</v>
      </c>
      <c r="L702" s="44">
        <v>51605</v>
      </c>
      <c r="M702" s="44">
        <v>76900</v>
      </c>
      <c r="N702" s="44">
        <v>934.5</v>
      </c>
      <c r="O702" s="44">
        <v>1154.5</v>
      </c>
      <c r="P702" s="44">
        <v>36.22345</v>
      </c>
      <c r="Q702" s="44">
        <v>42.037148000000002</v>
      </c>
      <c r="R702" s="44">
        <v>16.980267999999999</v>
      </c>
      <c r="S702" s="44">
        <v>17.185858</v>
      </c>
      <c r="T702" s="44">
        <v>462096.09375</v>
      </c>
      <c r="U702" s="44">
        <v>64199.085937999997</v>
      </c>
      <c r="V702" s="44">
        <v>54259.988280999998</v>
      </c>
      <c r="W702" s="44">
        <v>957.59136999999998</v>
      </c>
      <c r="X702" s="44">
        <v>64794.568839</v>
      </c>
      <c r="Y702" s="44">
        <v>96869.886832999997</v>
      </c>
      <c r="Z702" s="44">
        <v>8203.6089709999997</v>
      </c>
      <c r="AA702" s="44">
        <v>121.10433500000001</v>
      </c>
      <c r="AB702" s="44">
        <v>4.0715199999999996</v>
      </c>
      <c r="AC702" s="44">
        <v>3.6320299999999999</v>
      </c>
      <c r="AD702" s="44">
        <v>39450.142408</v>
      </c>
    </row>
    <row r="703" spans="1:30" x14ac:dyDescent="0.25">
      <c r="A703">
        <v>702</v>
      </c>
      <c r="B703" t="s">
        <v>101</v>
      </c>
      <c r="C703" t="s">
        <v>108</v>
      </c>
      <c r="D703" t="s">
        <v>113</v>
      </c>
      <c r="E703" t="s">
        <v>104</v>
      </c>
      <c r="F703" s="48">
        <f>VLOOKUP(A703,'TAZ definitions'!$A$1:$E$1902,2,FALSE)</f>
        <v>0.17322175732217573</v>
      </c>
      <c r="G703" s="48">
        <f>VLOOKUP(A703,'TAZ definitions'!$A$1:$E$1902,4,FALSE)</f>
        <v>0.26923076923076922</v>
      </c>
      <c r="H703" s="44">
        <v>404969</v>
      </c>
      <c r="I703" s="44">
        <v>862580</v>
      </c>
      <c r="J703" s="44">
        <v>58384</v>
      </c>
      <c r="K703" s="44">
        <v>92944</v>
      </c>
      <c r="L703" s="44">
        <v>51605</v>
      </c>
      <c r="M703" s="44">
        <v>83327</v>
      </c>
      <c r="N703" s="44">
        <v>874.5</v>
      </c>
      <c r="O703" s="44">
        <v>1450.5</v>
      </c>
      <c r="P703" s="44">
        <v>36.758682</v>
      </c>
      <c r="Q703" s="44">
        <v>37.304957999999999</v>
      </c>
      <c r="R703" s="44">
        <v>16.925526000000001</v>
      </c>
      <c r="S703" s="44">
        <v>17.269964000000002</v>
      </c>
      <c r="T703" s="44">
        <v>452210.75</v>
      </c>
      <c r="U703" s="44">
        <v>61951.824219000002</v>
      </c>
      <c r="V703" s="44">
        <v>54879.839844000002</v>
      </c>
      <c r="W703" s="44">
        <v>933.96374500000002</v>
      </c>
      <c r="X703" s="44">
        <v>29311.038171</v>
      </c>
      <c r="Y703" s="44">
        <v>75132.259116000001</v>
      </c>
      <c r="Z703" s="44">
        <v>5101.2788860000001</v>
      </c>
      <c r="AA703" s="44">
        <v>86.792722999999995</v>
      </c>
      <c r="AB703" s="44">
        <v>2.7666050000000002</v>
      </c>
      <c r="AC703" s="44">
        <v>2.3285079999999998</v>
      </c>
      <c r="AD703" s="44">
        <v>25729.274946000001</v>
      </c>
    </row>
    <row r="704" spans="1:30" x14ac:dyDescent="0.25">
      <c r="A704">
        <v>703</v>
      </c>
      <c r="B704" t="s">
        <v>101</v>
      </c>
      <c r="C704" t="s">
        <v>108</v>
      </c>
      <c r="D704" t="s">
        <v>113</v>
      </c>
      <c r="E704" t="s">
        <v>104</v>
      </c>
      <c r="F704" s="48">
        <f>VLOOKUP(A704,'TAZ definitions'!$A$1:$E$1902,2,FALSE)</f>
        <v>0.208594881699662</v>
      </c>
      <c r="G704" s="48">
        <f>VLOOKUP(A704,'TAZ definitions'!$A$1:$E$1902,4,FALSE)</f>
        <v>0.26788685524126454</v>
      </c>
      <c r="H704" s="44">
        <v>413179</v>
      </c>
      <c r="I704" s="44">
        <v>942412</v>
      </c>
      <c r="J704" s="44">
        <v>58274</v>
      </c>
      <c r="K704" s="44">
        <v>102996</v>
      </c>
      <c r="L704" s="44">
        <v>51605</v>
      </c>
      <c r="M704" s="44">
        <v>196988</v>
      </c>
      <c r="N704" s="44">
        <v>705.5</v>
      </c>
      <c r="O704" s="44">
        <v>1450.5</v>
      </c>
      <c r="P704" s="44">
        <v>30.778347</v>
      </c>
      <c r="Q704" s="44">
        <v>31.270451000000001</v>
      </c>
      <c r="R704" s="44">
        <v>17.190950000000001</v>
      </c>
      <c r="S704" s="44">
        <v>17.567474000000001</v>
      </c>
      <c r="T704" s="44">
        <v>483264.25</v>
      </c>
      <c r="U704" s="44">
        <v>64196.441405999998</v>
      </c>
      <c r="V704" s="44">
        <v>70857.773438000004</v>
      </c>
      <c r="W704" s="44">
        <v>804.15887499999997</v>
      </c>
      <c r="X704" s="44">
        <v>130928.384615</v>
      </c>
      <c r="Y704" s="44">
        <v>197319.18017100001</v>
      </c>
      <c r="Z704" s="44">
        <v>16761.037194</v>
      </c>
      <c r="AA704" s="44">
        <v>233.31099699999999</v>
      </c>
      <c r="AB704" s="44">
        <v>8.8987590000000001</v>
      </c>
      <c r="AC704" s="44">
        <v>6.8970779999999996</v>
      </c>
      <c r="AD704" s="44">
        <v>76045.013418999995</v>
      </c>
    </row>
    <row r="705" spans="1:30" x14ac:dyDescent="0.25">
      <c r="A705">
        <v>704</v>
      </c>
      <c r="B705" t="s">
        <v>101</v>
      </c>
      <c r="C705" t="s">
        <v>108</v>
      </c>
      <c r="D705" t="s">
        <v>113</v>
      </c>
      <c r="E705" t="s">
        <v>104</v>
      </c>
      <c r="F705" s="48">
        <f>VLOOKUP(A705,'TAZ definitions'!$A$1:$E$1902,2,FALSE)</f>
        <v>0.22266244057052298</v>
      </c>
      <c r="G705" s="48">
        <f>VLOOKUP(A705,'TAZ definitions'!$A$1:$E$1902,4,FALSE)</f>
        <v>0.1554054054054054</v>
      </c>
      <c r="H705" s="44">
        <v>419758</v>
      </c>
      <c r="I705" s="44">
        <v>941346</v>
      </c>
      <c r="J705" s="44">
        <v>60683</v>
      </c>
      <c r="K705" s="44">
        <v>103567</v>
      </c>
      <c r="L705" s="44">
        <v>51605</v>
      </c>
      <c r="M705" s="44">
        <v>189665</v>
      </c>
      <c r="N705" s="44">
        <v>874.5</v>
      </c>
      <c r="O705" s="44">
        <v>1253.5</v>
      </c>
      <c r="P705" s="44">
        <v>30.627192000000001</v>
      </c>
      <c r="Q705" s="44">
        <v>30.854937</v>
      </c>
      <c r="R705" s="44">
        <v>15.917337</v>
      </c>
      <c r="S705" s="44">
        <v>16.112072000000001</v>
      </c>
      <c r="T705" s="44">
        <v>495107.34375</v>
      </c>
      <c r="U705" s="44">
        <v>66878.085938000004</v>
      </c>
      <c r="V705" s="44">
        <v>71549.34375</v>
      </c>
      <c r="W705" s="44">
        <v>929.25091599999996</v>
      </c>
      <c r="X705" s="44">
        <v>82038.478763000006</v>
      </c>
      <c r="Y705" s="44">
        <v>132129.74230799999</v>
      </c>
      <c r="Z705" s="44">
        <v>9305.0459069999997</v>
      </c>
      <c r="AA705" s="44">
        <v>154.17967200000001</v>
      </c>
      <c r="AB705" s="44">
        <v>5.6493060000000002</v>
      </c>
      <c r="AC705" s="44">
        <v>4.3120310000000002</v>
      </c>
      <c r="AD705" s="44">
        <v>47756.970986</v>
      </c>
    </row>
    <row r="706" spans="1:30" x14ac:dyDescent="0.25">
      <c r="A706">
        <v>705</v>
      </c>
      <c r="B706" t="s">
        <v>101</v>
      </c>
      <c r="C706" t="s">
        <v>108</v>
      </c>
      <c r="D706" t="s">
        <v>113</v>
      </c>
      <c r="E706" t="s">
        <v>104</v>
      </c>
      <c r="F706" s="48">
        <f>VLOOKUP(A706,'TAZ definitions'!$A$1:$E$1902,2,FALSE)</f>
        <v>0.6419189034837236</v>
      </c>
      <c r="G706" s="48">
        <f>VLOOKUP(A706,'TAZ definitions'!$A$1:$E$1902,4,FALSE)</f>
        <v>0.25794155019059722</v>
      </c>
      <c r="H706" s="44">
        <v>366790</v>
      </c>
      <c r="I706" s="44">
        <v>740670</v>
      </c>
      <c r="J706" s="44">
        <v>51871</v>
      </c>
      <c r="K706" s="44">
        <v>78205</v>
      </c>
      <c r="L706" s="44">
        <v>51605</v>
      </c>
      <c r="M706" s="44">
        <v>56422</v>
      </c>
      <c r="N706" s="44">
        <v>874.5</v>
      </c>
      <c r="O706" s="44">
        <v>467</v>
      </c>
      <c r="P706" s="44">
        <v>40.762897000000002</v>
      </c>
      <c r="Q706" s="44">
        <v>40.807858000000003</v>
      </c>
      <c r="R706" s="44">
        <v>16.340720999999998</v>
      </c>
      <c r="S706" s="44">
        <v>16.516047</v>
      </c>
      <c r="T706" s="44">
        <v>397792.28125</v>
      </c>
      <c r="U706" s="44">
        <v>54054.628905999998</v>
      </c>
      <c r="V706" s="44">
        <v>52004.429687999997</v>
      </c>
      <c r="W706" s="44">
        <v>840.70996100000002</v>
      </c>
      <c r="X706" s="44">
        <v>92381.029462000006</v>
      </c>
      <c r="Y706" s="44">
        <v>110449.927828</v>
      </c>
      <c r="Z706" s="44">
        <v>10801.010262</v>
      </c>
      <c r="AA706" s="44">
        <v>143.09603899999999</v>
      </c>
      <c r="AB706" s="44">
        <v>4.7205959999999996</v>
      </c>
      <c r="AC706" s="44">
        <v>4.3769220000000004</v>
      </c>
      <c r="AD706" s="44">
        <v>46969.626531000002</v>
      </c>
    </row>
    <row r="707" spans="1:30" x14ac:dyDescent="0.25">
      <c r="A707">
        <v>706</v>
      </c>
      <c r="B707" t="s">
        <v>101</v>
      </c>
      <c r="C707" t="s">
        <v>108</v>
      </c>
      <c r="D707" t="s">
        <v>113</v>
      </c>
      <c r="E707" t="s">
        <v>104</v>
      </c>
      <c r="F707" s="48">
        <f>VLOOKUP(A707,'TAZ definitions'!$A$1:$E$1902,2,FALSE)</f>
        <v>0.37318590186592954</v>
      </c>
      <c r="G707" s="48">
        <f>VLOOKUP(A707,'TAZ definitions'!$A$1:$E$1902,4,FALSE)</f>
        <v>0.25513196480938416</v>
      </c>
      <c r="H707" s="44">
        <v>388819</v>
      </c>
      <c r="I707" s="44">
        <v>635933</v>
      </c>
      <c r="J707" s="44">
        <v>54894</v>
      </c>
      <c r="K707" s="44">
        <v>67180</v>
      </c>
      <c r="L707" s="44">
        <v>51605</v>
      </c>
      <c r="M707" s="44">
        <v>50837</v>
      </c>
      <c r="N707" s="44">
        <v>1038.5</v>
      </c>
      <c r="O707" s="44">
        <v>197</v>
      </c>
      <c r="P707" s="44">
        <v>43.548923000000002</v>
      </c>
      <c r="Q707" s="44">
        <v>43.046847999999997</v>
      </c>
      <c r="R707" s="44">
        <v>17.258976000000001</v>
      </c>
      <c r="S707" s="44">
        <v>17.187380000000001</v>
      </c>
      <c r="T707" s="44">
        <v>412870.875</v>
      </c>
      <c r="U707" s="44">
        <v>56089.8125</v>
      </c>
      <c r="V707" s="44">
        <v>51530.25</v>
      </c>
      <c r="W707" s="44">
        <v>956.59594700000002</v>
      </c>
      <c r="X707" s="44">
        <v>105181.509972</v>
      </c>
      <c r="Y707" s="44">
        <v>142299.806836</v>
      </c>
      <c r="Z707" s="44">
        <v>11809.414778</v>
      </c>
      <c r="AA707" s="44">
        <v>179.060056</v>
      </c>
      <c r="AB707" s="44">
        <v>7.0652759999999999</v>
      </c>
      <c r="AC707" s="44">
        <v>5.4554419999999997</v>
      </c>
      <c r="AD707" s="44">
        <v>60171.731468999998</v>
      </c>
    </row>
    <row r="708" spans="1:30" x14ac:dyDescent="0.25">
      <c r="A708">
        <v>707</v>
      </c>
      <c r="B708" t="s">
        <v>101</v>
      </c>
      <c r="C708" t="s">
        <v>108</v>
      </c>
      <c r="D708" t="s">
        <v>113</v>
      </c>
      <c r="E708" t="s">
        <v>104</v>
      </c>
      <c r="F708" s="48">
        <f>VLOOKUP(A708,'TAZ definitions'!$A$1:$E$1902,2,FALSE)</f>
        <v>0.18743047830923248</v>
      </c>
      <c r="G708" s="48">
        <f>VLOOKUP(A708,'TAZ definitions'!$A$1:$E$1902,4,FALSE)</f>
        <v>0.18478260869565216</v>
      </c>
      <c r="H708" s="44">
        <v>419168</v>
      </c>
      <c r="I708" s="44">
        <v>496991</v>
      </c>
      <c r="J708" s="44">
        <v>60194</v>
      </c>
      <c r="K708" s="44">
        <v>52863</v>
      </c>
      <c r="L708" s="44">
        <v>57766</v>
      </c>
      <c r="M708" s="44">
        <v>37559</v>
      </c>
      <c r="N708" s="44">
        <v>1098.5</v>
      </c>
      <c r="O708" s="44">
        <v>197</v>
      </c>
      <c r="P708" s="44">
        <v>45.923965000000003</v>
      </c>
      <c r="Q708" s="44">
        <v>44.672474000000001</v>
      </c>
      <c r="R708" s="44">
        <v>16.753529</v>
      </c>
      <c r="S708" s="44">
        <v>16.993908000000001</v>
      </c>
      <c r="T708" s="44">
        <v>426483.78125</v>
      </c>
      <c r="U708" s="44">
        <v>59504.847655999998</v>
      </c>
      <c r="V708" s="44">
        <v>55866.429687999997</v>
      </c>
      <c r="W708" s="44">
        <v>1013.75415</v>
      </c>
      <c r="X708" s="44">
        <v>6031.028061</v>
      </c>
      <c r="Y708" s="44">
        <v>7876.5998550000004</v>
      </c>
      <c r="Z708" s="44">
        <v>580.92783499999996</v>
      </c>
      <c r="AA708" s="44">
        <v>8.9787850000000002</v>
      </c>
      <c r="AB708" s="44">
        <v>0.33709800000000001</v>
      </c>
      <c r="AC708" s="44">
        <v>0.24801799999999999</v>
      </c>
      <c r="AD708" s="44">
        <v>2770.5156969999998</v>
      </c>
    </row>
    <row r="709" spans="1:30" x14ac:dyDescent="0.25">
      <c r="A709">
        <v>708</v>
      </c>
      <c r="B709" t="s">
        <v>101</v>
      </c>
      <c r="C709" t="s">
        <v>108</v>
      </c>
      <c r="D709" t="s">
        <v>113</v>
      </c>
      <c r="E709" t="s">
        <v>104</v>
      </c>
      <c r="F709" s="48">
        <f>VLOOKUP(A709,'TAZ definitions'!$A$1:$E$1902,2,FALSE)</f>
        <v>0.19178082191780821</v>
      </c>
      <c r="G709" s="48">
        <f>VLOOKUP(A709,'TAZ definitions'!$A$1:$E$1902,4,FALSE)</f>
        <v>0.17025440313111545</v>
      </c>
      <c r="H709" s="44">
        <v>440658</v>
      </c>
      <c r="I709" s="44">
        <v>864007</v>
      </c>
      <c r="J709" s="44">
        <v>65193</v>
      </c>
      <c r="K709" s="44">
        <v>94132</v>
      </c>
      <c r="L709" s="44">
        <v>51605</v>
      </c>
      <c r="M709" s="44">
        <v>83865</v>
      </c>
      <c r="N709" s="44">
        <v>1181.5</v>
      </c>
      <c r="O709" s="44">
        <v>1450.5</v>
      </c>
      <c r="P709" s="44">
        <v>30.634581000000001</v>
      </c>
      <c r="Q709" s="44">
        <v>34.99794</v>
      </c>
      <c r="R709" s="44">
        <v>17.040419</v>
      </c>
      <c r="S709" s="44">
        <v>17.646775999999999</v>
      </c>
      <c r="T709" s="44">
        <v>502426.75</v>
      </c>
      <c r="U709" s="44">
        <v>69415.34375</v>
      </c>
      <c r="V709" s="44">
        <v>56311.894530999998</v>
      </c>
      <c r="W709" s="44">
        <v>1220.748413</v>
      </c>
      <c r="X709" s="44">
        <v>106590.98056500001</v>
      </c>
      <c r="Y709" s="44">
        <v>173174.29361299999</v>
      </c>
      <c r="Z709" s="44">
        <v>13757.809171000001</v>
      </c>
      <c r="AA709" s="44">
        <v>208.10586799999999</v>
      </c>
      <c r="AB709" s="44">
        <v>8.7795950000000005</v>
      </c>
      <c r="AC709" s="44">
        <v>6.086633</v>
      </c>
      <c r="AD709" s="44">
        <v>68503.893156999999</v>
      </c>
    </row>
    <row r="710" spans="1:30" x14ac:dyDescent="0.25">
      <c r="A710">
        <v>709</v>
      </c>
      <c r="B710" t="s">
        <v>101</v>
      </c>
      <c r="C710" t="s">
        <v>108</v>
      </c>
      <c r="D710" t="s">
        <v>113</v>
      </c>
      <c r="E710" t="s">
        <v>104</v>
      </c>
      <c r="F710" s="48">
        <f>VLOOKUP(A710,'TAZ definitions'!$A$1:$E$1902,2,FALSE)</f>
        <v>9.0814196242171186E-2</v>
      </c>
      <c r="G710" s="48">
        <f>VLOOKUP(A710,'TAZ definitions'!$A$1:$E$1902,4,FALSE)</f>
        <v>0.16414141414141414</v>
      </c>
      <c r="H710" s="44">
        <v>425724</v>
      </c>
      <c r="I710" s="44">
        <v>737178</v>
      </c>
      <c r="J710" s="44">
        <v>64021</v>
      </c>
      <c r="K710" s="44">
        <v>78557</v>
      </c>
      <c r="L710" s="44">
        <v>57766</v>
      </c>
      <c r="M710" s="44">
        <v>55908</v>
      </c>
      <c r="N710" s="44">
        <v>1181.5</v>
      </c>
      <c r="O710" s="44">
        <v>467</v>
      </c>
      <c r="P710" s="44">
        <v>41.429538999999998</v>
      </c>
      <c r="Q710" s="44">
        <v>44.475772999999997</v>
      </c>
      <c r="R710" s="44">
        <v>16.622017</v>
      </c>
      <c r="S710" s="44">
        <v>16.868303000000001</v>
      </c>
      <c r="T710" s="44">
        <v>453635.125</v>
      </c>
      <c r="U710" s="44">
        <v>65323.652344000002</v>
      </c>
      <c r="V710" s="44">
        <v>57599.496094000002</v>
      </c>
      <c r="W710" s="44">
        <v>1117.4696039999999</v>
      </c>
      <c r="X710" s="44">
        <v>58794.921880000002</v>
      </c>
      <c r="Y710" s="44">
        <v>74201.776861000006</v>
      </c>
      <c r="Z710" s="44">
        <v>4949.2115750000003</v>
      </c>
      <c r="AA710" s="44">
        <v>84.363637999999995</v>
      </c>
      <c r="AB710" s="44">
        <v>2.8911959999999999</v>
      </c>
      <c r="AC710" s="44">
        <v>2.288888</v>
      </c>
      <c r="AD710" s="44">
        <v>25472.711526999999</v>
      </c>
    </row>
    <row r="711" spans="1:30" x14ac:dyDescent="0.25">
      <c r="A711">
        <v>710</v>
      </c>
      <c r="B711" t="s">
        <v>101</v>
      </c>
      <c r="C711" t="s">
        <v>108</v>
      </c>
      <c r="D711" t="s">
        <v>113</v>
      </c>
      <c r="E711" t="s">
        <v>104</v>
      </c>
      <c r="F711" s="48">
        <f>VLOOKUP(A711,'TAZ definitions'!$A$1:$E$1902,2,FALSE)</f>
        <v>0.15114235500878734</v>
      </c>
      <c r="G711" s="48">
        <f>VLOOKUP(A711,'TAZ definitions'!$A$1:$E$1902,4,FALSE)</f>
        <v>0.16955017301038061</v>
      </c>
      <c r="H711" s="44">
        <v>452801</v>
      </c>
      <c r="I711" s="44">
        <v>840641</v>
      </c>
      <c r="J711" s="44">
        <v>66272</v>
      </c>
      <c r="K711" s="44">
        <v>90560</v>
      </c>
      <c r="L711" s="44">
        <v>57766</v>
      </c>
      <c r="M711" s="44">
        <v>76813</v>
      </c>
      <c r="N711" s="44">
        <v>1233.5</v>
      </c>
      <c r="O711" s="44">
        <v>871</v>
      </c>
      <c r="P711" s="44">
        <v>35.722656000000001</v>
      </c>
      <c r="Q711" s="44">
        <v>38.513129999999997</v>
      </c>
      <c r="R711" s="44">
        <v>16.866129000000001</v>
      </c>
      <c r="S711" s="44">
        <v>16.166588000000001</v>
      </c>
      <c r="T711" s="44">
        <v>503941.125</v>
      </c>
      <c r="U711" s="44">
        <v>69474.585938000004</v>
      </c>
      <c r="V711" s="44">
        <v>60277.515625</v>
      </c>
      <c r="W711" s="44">
        <v>1185.701172</v>
      </c>
      <c r="X711" s="44">
        <v>172534.14782000001</v>
      </c>
      <c r="Y711" s="44">
        <v>225047.60486699999</v>
      </c>
      <c r="Z711" s="44">
        <v>16647.401889000001</v>
      </c>
      <c r="AA711" s="44">
        <v>256.50017800000001</v>
      </c>
      <c r="AB711" s="44">
        <v>8.6759529999999998</v>
      </c>
      <c r="AC711" s="44">
        <v>7.4628969999999999</v>
      </c>
      <c r="AD711" s="44">
        <v>81493.930372999996</v>
      </c>
    </row>
    <row r="712" spans="1:30" x14ac:dyDescent="0.25">
      <c r="A712">
        <v>711</v>
      </c>
      <c r="B712" t="s">
        <v>101</v>
      </c>
      <c r="C712" t="s">
        <v>108</v>
      </c>
      <c r="D712" t="s">
        <v>113</v>
      </c>
      <c r="E712" t="s">
        <v>104</v>
      </c>
      <c r="F712" s="48">
        <f>VLOOKUP(A712,'TAZ definitions'!$A$1:$E$1902,2,FALSE)</f>
        <v>6.3829787234042548E-2</v>
      </c>
      <c r="G712" s="48">
        <f>VLOOKUP(A712,'TAZ definitions'!$A$1:$E$1902,4,FALSE)</f>
        <v>0.16326530612244897</v>
      </c>
      <c r="H712" s="44">
        <v>438929</v>
      </c>
      <c r="I712" s="44">
        <v>757256</v>
      </c>
      <c r="J712" s="44">
        <v>64784</v>
      </c>
      <c r="K712" s="44">
        <v>81689</v>
      </c>
      <c r="L712" s="44">
        <v>57766</v>
      </c>
      <c r="M712" s="44">
        <v>55908</v>
      </c>
      <c r="N712" s="44">
        <v>1233.5</v>
      </c>
      <c r="O712" s="44">
        <v>553.5</v>
      </c>
      <c r="P712" s="44">
        <v>40.365406</v>
      </c>
      <c r="Q712" s="44">
        <v>43.111739999999998</v>
      </c>
      <c r="R712" s="44">
        <v>27.842972</v>
      </c>
      <c r="S712" s="44">
        <v>27.577759</v>
      </c>
      <c r="T712" s="44">
        <v>477629.46875</v>
      </c>
      <c r="U712" s="44">
        <v>66839.210938000004</v>
      </c>
      <c r="V712" s="44">
        <v>57540.113280999998</v>
      </c>
      <c r="W712" s="44">
        <v>1150.8294679999999</v>
      </c>
      <c r="X712" s="44">
        <v>601291.75715399999</v>
      </c>
      <c r="Y712" s="44">
        <v>823807.92680999998</v>
      </c>
      <c r="Z712" s="44">
        <v>43741.293491999997</v>
      </c>
      <c r="AA712" s="44">
        <v>752.00357299999996</v>
      </c>
      <c r="AB712" s="44">
        <v>27.717285</v>
      </c>
      <c r="AC712" s="44">
        <v>21.474060999999999</v>
      </c>
      <c r="AD712" s="44">
        <v>242685.55012199999</v>
      </c>
    </row>
    <row r="713" spans="1:30" x14ac:dyDescent="0.25">
      <c r="A713">
        <v>712</v>
      </c>
      <c r="B713" t="s">
        <v>101</v>
      </c>
      <c r="C713" t="s">
        <v>108</v>
      </c>
      <c r="D713" t="s">
        <v>113</v>
      </c>
      <c r="E713" t="s">
        <v>104</v>
      </c>
      <c r="F713" s="48">
        <f>VLOOKUP(A713,'TAZ definitions'!$A$1:$E$1902,2,FALSE)</f>
        <v>9.3264248704663211E-2</v>
      </c>
      <c r="G713" s="48">
        <f>VLOOKUP(A713,'TAZ definitions'!$A$1:$E$1902,4,FALSE)</f>
        <v>0.16666666666666666</v>
      </c>
      <c r="H713" s="44">
        <v>452003</v>
      </c>
      <c r="I713" s="44">
        <v>572102</v>
      </c>
      <c r="J713" s="44">
        <v>67879</v>
      </c>
      <c r="K713" s="44">
        <v>61597</v>
      </c>
      <c r="L713" s="44">
        <v>58432</v>
      </c>
      <c r="M713" s="44">
        <v>43922</v>
      </c>
      <c r="N713" s="44">
        <v>1397.5</v>
      </c>
      <c r="O713" s="44">
        <v>197</v>
      </c>
      <c r="P713" s="44">
        <v>39.450932000000002</v>
      </c>
      <c r="Q713" s="44">
        <v>41.059063000000002</v>
      </c>
      <c r="R713" s="44">
        <v>15.315421000000001</v>
      </c>
      <c r="S713" s="44">
        <v>15.274698000000001</v>
      </c>
      <c r="T713" s="44">
        <v>460127.15625</v>
      </c>
      <c r="U713" s="44">
        <v>67454.046875</v>
      </c>
      <c r="V713" s="44">
        <v>57450.464844000002</v>
      </c>
      <c r="W713" s="44">
        <v>1316.2917480000001</v>
      </c>
      <c r="X713" s="44">
        <v>241237.204192</v>
      </c>
      <c r="Y713" s="44">
        <v>354539.47120000003</v>
      </c>
      <c r="Z713" s="44">
        <v>23227.697510999998</v>
      </c>
      <c r="AA713" s="44">
        <v>351.151431</v>
      </c>
      <c r="AB713" s="44">
        <v>11.413715</v>
      </c>
      <c r="AC713" s="44">
        <v>10.160583000000001</v>
      </c>
      <c r="AD713" s="44">
        <v>111155.991675</v>
      </c>
    </row>
    <row r="714" spans="1:30" x14ac:dyDescent="0.25">
      <c r="A714">
        <v>713</v>
      </c>
      <c r="B714" t="s">
        <v>101</v>
      </c>
      <c r="C714" t="s">
        <v>108</v>
      </c>
      <c r="D714" t="s">
        <v>113</v>
      </c>
      <c r="E714" t="s">
        <v>104</v>
      </c>
      <c r="F714" s="48">
        <f>VLOOKUP(A714,'TAZ definitions'!$A$1:$E$1902,2,FALSE)</f>
        <v>0.13590449954086317</v>
      </c>
      <c r="G714" s="48">
        <f>VLOOKUP(A714,'TAZ definitions'!$A$1:$E$1902,4,FALSE)</f>
        <v>0.22821576763485477</v>
      </c>
      <c r="H714" s="44">
        <v>422442</v>
      </c>
      <c r="I714" s="44">
        <v>462826</v>
      </c>
      <c r="J714" s="44">
        <v>63432</v>
      </c>
      <c r="K714" s="44">
        <v>49588</v>
      </c>
      <c r="L714" s="44">
        <v>57766</v>
      </c>
      <c r="M714" s="44">
        <v>282</v>
      </c>
      <c r="N714" s="44">
        <v>1345.5</v>
      </c>
      <c r="O714" s="44">
        <v>197</v>
      </c>
      <c r="P714" s="44">
        <v>47.360016000000002</v>
      </c>
      <c r="Q714" s="44">
        <v>49.979069000000003</v>
      </c>
      <c r="R714" s="44">
        <v>17.038495999999999</v>
      </c>
      <c r="S714" s="44">
        <v>16.585207</v>
      </c>
      <c r="T714" s="44">
        <v>426383.15625</v>
      </c>
      <c r="U714" s="44">
        <v>62080.953125</v>
      </c>
      <c r="V714" s="44">
        <v>52156.09375</v>
      </c>
      <c r="W714" s="44">
        <v>1233.4169919999999</v>
      </c>
      <c r="X714" s="44">
        <v>243253.81812899999</v>
      </c>
      <c r="Y714" s="44">
        <v>325272.332567</v>
      </c>
      <c r="Z714" s="44">
        <v>24603.086960000001</v>
      </c>
      <c r="AA714" s="44">
        <v>319.12895900000001</v>
      </c>
      <c r="AB714" s="44">
        <v>10.776833999999999</v>
      </c>
      <c r="AC714" s="44">
        <v>10.263707</v>
      </c>
      <c r="AD714" s="44">
        <v>111504.696717</v>
      </c>
    </row>
    <row r="715" spans="1:30" x14ac:dyDescent="0.25">
      <c r="A715">
        <v>714</v>
      </c>
      <c r="B715" t="s">
        <v>101</v>
      </c>
      <c r="C715" t="s">
        <v>108</v>
      </c>
      <c r="D715" t="s">
        <v>113</v>
      </c>
      <c r="E715" t="s">
        <v>104</v>
      </c>
      <c r="F715" s="48">
        <f>VLOOKUP(A715,'TAZ definitions'!$A$1:$E$1902,2,FALSE)</f>
        <v>0.3217550274223035</v>
      </c>
      <c r="G715" s="48">
        <f>VLOOKUP(A715,'TAZ definitions'!$A$1:$E$1902,4,FALSE)</f>
        <v>0.35087719298245612</v>
      </c>
      <c r="H715" s="44">
        <v>371729</v>
      </c>
      <c r="I715" s="44">
        <v>483906</v>
      </c>
      <c r="J715" s="44">
        <v>55048</v>
      </c>
      <c r="K715" s="44">
        <v>51515</v>
      </c>
      <c r="L715" s="44">
        <v>57766</v>
      </c>
      <c r="M715" s="44">
        <v>562</v>
      </c>
      <c r="N715" s="44">
        <v>1345.5</v>
      </c>
      <c r="O715" s="44">
        <v>197</v>
      </c>
      <c r="P715" s="44">
        <v>45.835594</v>
      </c>
      <c r="Q715" s="44">
        <v>47.751277999999999</v>
      </c>
      <c r="R715" s="44">
        <v>19.527822</v>
      </c>
      <c r="S715" s="44">
        <v>18.893982000000001</v>
      </c>
      <c r="T715" s="44">
        <v>382164.75</v>
      </c>
      <c r="U715" s="44">
        <v>54719.328125</v>
      </c>
      <c r="V715" s="44">
        <v>52444.359375</v>
      </c>
      <c r="W715" s="44">
        <v>1238.655884</v>
      </c>
      <c r="X715" s="44">
        <v>232656.4553</v>
      </c>
      <c r="Y715" s="44">
        <v>412159.52338000003</v>
      </c>
      <c r="Z715" s="44">
        <v>28042.400140999998</v>
      </c>
      <c r="AA715" s="44">
        <v>451.88837100000001</v>
      </c>
      <c r="AB715" s="44">
        <v>18.295411999999999</v>
      </c>
      <c r="AC715" s="44">
        <v>12.736596</v>
      </c>
      <c r="AD715" s="44">
        <v>144289.05765100001</v>
      </c>
    </row>
    <row r="716" spans="1:30" x14ac:dyDescent="0.25">
      <c r="A716">
        <v>715</v>
      </c>
      <c r="B716" t="s">
        <v>101</v>
      </c>
      <c r="C716" t="s">
        <v>108</v>
      </c>
      <c r="D716" t="s">
        <v>113</v>
      </c>
      <c r="E716" t="s">
        <v>104</v>
      </c>
      <c r="F716" s="48">
        <f>VLOOKUP(A716,'TAZ definitions'!$A$1:$E$1902,2,FALSE)</f>
        <v>0.37239028547081382</v>
      </c>
      <c r="G716" s="48">
        <f>VLOOKUP(A716,'TAZ definitions'!$A$1:$E$1902,4,FALSE)</f>
        <v>0.408622305529522</v>
      </c>
      <c r="H716" s="44">
        <v>354835</v>
      </c>
      <c r="I716" s="44">
        <v>95176</v>
      </c>
      <c r="J716" s="44">
        <v>53033</v>
      </c>
      <c r="K716" s="44">
        <v>14012</v>
      </c>
      <c r="L716" s="44">
        <v>45740</v>
      </c>
      <c r="M716" s="44">
        <v>87</v>
      </c>
      <c r="N716" s="44">
        <v>1062</v>
      </c>
      <c r="O716" s="44">
        <v>197</v>
      </c>
      <c r="P716" s="44">
        <v>53.968086</v>
      </c>
      <c r="Q716" s="44">
        <v>56.250107</v>
      </c>
      <c r="R716" s="44">
        <v>17.216034000000001</v>
      </c>
      <c r="S716" s="44">
        <v>16.704788000000001</v>
      </c>
      <c r="T716" s="44">
        <v>332013.8125</v>
      </c>
      <c r="U716" s="44">
        <v>49603.476562999997</v>
      </c>
      <c r="V716" s="44">
        <v>41727.601562999997</v>
      </c>
      <c r="W716" s="44">
        <v>985.97601299999997</v>
      </c>
      <c r="X716" s="44">
        <v>23754.262580999999</v>
      </c>
      <c r="Y716" s="44">
        <v>37125.292695999997</v>
      </c>
      <c r="Z716" s="44">
        <v>1770.8915509999999</v>
      </c>
      <c r="AA716" s="44">
        <v>35.468922999999997</v>
      </c>
      <c r="AB716" s="44">
        <v>1.2911079999999999</v>
      </c>
      <c r="AC716" s="44">
        <v>0.90853899999999999</v>
      </c>
      <c r="AD716" s="44">
        <v>10347.431573</v>
      </c>
    </row>
    <row r="717" spans="1:30" x14ac:dyDescent="0.25">
      <c r="A717">
        <v>716</v>
      </c>
      <c r="B717" t="s">
        <v>101</v>
      </c>
      <c r="C717" t="s">
        <v>108</v>
      </c>
      <c r="D717" t="s">
        <v>113</v>
      </c>
      <c r="E717" t="s">
        <v>104</v>
      </c>
      <c r="F717" s="48">
        <f>VLOOKUP(A717,'TAZ definitions'!$A$1:$E$1902,2,FALSE)</f>
        <v>0.14285714285714285</v>
      </c>
      <c r="G717" s="48">
        <f>VLOOKUP(A717,'TAZ definitions'!$A$1:$E$1902,4,FALSE)</f>
        <v>0.11764705882352941</v>
      </c>
      <c r="H717" s="44">
        <v>403199</v>
      </c>
      <c r="I717" s="44">
        <v>963473</v>
      </c>
      <c r="J717" s="44">
        <v>56554</v>
      </c>
      <c r="K717" s="44">
        <v>107098</v>
      </c>
      <c r="L717" s="44">
        <v>66996</v>
      </c>
      <c r="M717" s="44">
        <v>200786</v>
      </c>
      <c r="N717" s="44">
        <v>2045.5</v>
      </c>
      <c r="O717" s="44">
        <v>2460</v>
      </c>
      <c r="P717" s="44">
        <v>29.634395999999999</v>
      </c>
      <c r="Q717" s="44">
        <v>30.521993999999999</v>
      </c>
      <c r="R717" s="44">
        <v>20.080653999999999</v>
      </c>
      <c r="S717" s="44">
        <v>19.111038000000001</v>
      </c>
      <c r="T717" s="44">
        <v>473012.71875</v>
      </c>
      <c r="U717" s="44">
        <v>62852.105469000002</v>
      </c>
      <c r="V717" s="44">
        <v>83667.078125</v>
      </c>
      <c r="W717" s="44">
        <v>2097.149414</v>
      </c>
      <c r="X717" s="44">
        <v>0</v>
      </c>
      <c r="Y717" s="44">
        <v>0</v>
      </c>
      <c r="Z717" s="44">
        <v>0</v>
      </c>
      <c r="AA717" s="44">
        <v>0</v>
      </c>
      <c r="AB717" s="44">
        <v>0</v>
      </c>
      <c r="AC717" s="44">
        <v>0</v>
      </c>
      <c r="AD717" s="44">
        <v>0</v>
      </c>
    </row>
    <row r="718" spans="1:30" x14ac:dyDescent="0.25">
      <c r="A718">
        <v>717</v>
      </c>
      <c r="B718" t="s">
        <v>101</v>
      </c>
      <c r="C718" t="s">
        <v>108</v>
      </c>
      <c r="D718" t="s">
        <v>113</v>
      </c>
      <c r="E718" t="s">
        <v>104</v>
      </c>
      <c r="F718" s="48">
        <f>VLOOKUP(A718,'TAZ definitions'!$A$1:$E$1902,2,FALSE)</f>
        <v>0.22663080026899798</v>
      </c>
      <c r="G718" s="48">
        <f>VLOOKUP(A718,'TAZ definitions'!$A$1:$E$1902,4,FALSE)</f>
        <v>0.15712187958883994</v>
      </c>
      <c r="H718" s="44">
        <v>414444</v>
      </c>
      <c r="I718" s="44">
        <v>943045</v>
      </c>
      <c r="J718" s="44">
        <v>60821</v>
      </c>
      <c r="K718" s="44">
        <v>103576</v>
      </c>
      <c r="L718" s="44">
        <v>66996</v>
      </c>
      <c r="M718" s="44">
        <v>189665</v>
      </c>
      <c r="N718" s="44">
        <v>2045.5</v>
      </c>
      <c r="O718" s="44">
        <v>1253.5</v>
      </c>
      <c r="P718" s="44">
        <v>30.072310999999999</v>
      </c>
      <c r="Q718" s="44">
        <v>31.209164000000001</v>
      </c>
      <c r="R718" s="44">
        <v>17.715119999999999</v>
      </c>
      <c r="S718" s="44">
        <v>18.476102999999998</v>
      </c>
      <c r="T718" s="44">
        <v>489677.21875</v>
      </c>
      <c r="U718" s="44">
        <v>66906.109375</v>
      </c>
      <c r="V718" s="44">
        <v>84454.882813000004</v>
      </c>
      <c r="W718" s="44">
        <v>1932.778564</v>
      </c>
      <c r="X718" s="44">
        <v>205033.11477300001</v>
      </c>
      <c r="Y718" s="44">
        <v>243677.87377599999</v>
      </c>
      <c r="Z718" s="44">
        <v>28625.998499000001</v>
      </c>
      <c r="AA718" s="44">
        <v>332.84006299999999</v>
      </c>
      <c r="AB718" s="44">
        <v>13.269587</v>
      </c>
      <c r="AC718" s="44">
        <v>10.900952999999999</v>
      </c>
      <c r="AD718" s="44">
        <v>118008.355085</v>
      </c>
    </row>
    <row r="719" spans="1:30" x14ac:dyDescent="0.25">
      <c r="A719">
        <v>718</v>
      </c>
      <c r="B719" t="s">
        <v>101</v>
      </c>
      <c r="C719" t="s">
        <v>108</v>
      </c>
      <c r="D719" t="s">
        <v>113</v>
      </c>
      <c r="E719" t="s">
        <v>104</v>
      </c>
      <c r="F719" s="48">
        <f>VLOOKUP(A719,'TAZ definitions'!$A$1:$E$1902,2,FALSE)</f>
        <v>0.26918671248568155</v>
      </c>
      <c r="G719" s="48">
        <f>VLOOKUP(A719,'TAZ definitions'!$A$1:$E$1902,4,FALSE)</f>
        <v>0.2560386473429952</v>
      </c>
      <c r="H719" s="44">
        <v>368229</v>
      </c>
      <c r="I719" s="44">
        <v>886454</v>
      </c>
      <c r="J719" s="44">
        <v>58418</v>
      </c>
      <c r="K719" s="44">
        <v>96829</v>
      </c>
      <c r="L719" s="44">
        <v>50099</v>
      </c>
      <c r="M719" s="44">
        <v>117797</v>
      </c>
      <c r="N719" s="44">
        <v>1931</v>
      </c>
      <c r="O719" s="44">
        <v>1450.5</v>
      </c>
      <c r="P719" s="44">
        <v>36.109596000000003</v>
      </c>
      <c r="Q719" s="44">
        <v>37.248801999999998</v>
      </c>
      <c r="R719" s="44">
        <v>21.950529</v>
      </c>
      <c r="S719" s="44">
        <v>21.895081999999999</v>
      </c>
      <c r="T719" s="44">
        <v>437057.625</v>
      </c>
      <c r="U719" s="44">
        <v>63519.601562999997</v>
      </c>
      <c r="V719" s="44">
        <v>59090.386719000002</v>
      </c>
      <c r="W719" s="44">
        <v>1867.1820070000001</v>
      </c>
      <c r="X719" s="44">
        <v>156551.202949</v>
      </c>
      <c r="Y719" s="44">
        <v>217691.777313</v>
      </c>
      <c r="Z719" s="44">
        <v>16517.088287999999</v>
      </c>
      <c r="AA719" s="44">
        <v>258.131168</v>
      </c>
      <c r="AB719" s="44">
        <v>10.954489000000001</v>
      </c>
      <c r="AC719" s="44">
        <v>7.5585820000000004</v>
      </c>
      <c r="AD719" s="44">
        <v>85553.743042999995</v>
      </c>
    </row>
    <row r="720" spans="1:30" x14ac:dyDescent="0.25">
      <c r="A720">
        <v>719</v>
      </c>
      <c r="B720" t="s">
        <v>101</v>
      </c>
      <c r="C720" t="s">
        <v>108</v>
      </c>
      <c r="D720" t="s">
        <v>113</v>
      </c>
      <c r="E720" t="s">
        <v>104</v>
      </c>
      <c r="F720" s="48">
        <f>VLOOKUP(A720,'TAZ definitions'!$A$1:$E$1902,2,FALSE)</f>
        <v>0.30420711974110032</v>
      </c>
      <c r="G720" s="48">
        <f>VLOOKUP(A720,'TAZ definitions'!$A$1:$E$1902,4,FALSE)</f>
        <v>0.34196332254584683</v>
      </c>
      <c r="H720" s="44">
        <v>346871</v>
      </c>
      <c r="I720" s="44">
        <v>774739</v>
      </c>
      <c r="J720" s="44">
        <v>52802</v>
      </c>
      <c r="K720" s="44">
        <v>82562</v>
      </c>
      <c r="L720" s="44">
        <v>20017</v>
      </c>
      <c r="M720" s="44">
        <v>80385</v>
      </c>
      <c r="N720" s="44">
        <v>2305</v>
      </c>
      <c r="O720" s="44">
        <v>780.5</v>
      </c>
      <c r="P720" s="44">
        <v>39.559738000000003</v>
      </c>
      <c r="Q720" s="44">
        <v>40.239029000000002</v>
      </c>
      <c r="R720" s="44">
        <v>18.635452000000001</v>
      </c>
      <c r="S720" s="44">
        <v>18.631015999999999</v>
      </c>
      <c r="T720" s="44">
        <v>389190.0625</v>
      </c>
      <c r="U720" s="44">
        <v>55745.464844000002</v>
      </c>
      <c r="V720" s="44">
        <v>25987.806640999999</v>
      </c>
      <c r="W720" s="44">
        <v>2154.2165530000002</v>
      </c>
      <c r="X720" s="44">
        <v>193001.46339200001</v>
      </c>
      <c r="Y720" s="44">
        <v>252523.52341200001</v>
      </c>
      <c r="Z720" s="44">
        <v>21844.698695999999</v>
      </c>
      <c r="AA720" s="44">
        <v>312.19401299999998</v>
      </c>
      <c r="AB720" s="44">
        <v>11.770163999999999</v>
      </c>
      <c r="AC720" s="44">
        <v>9.6007160000000002</v>
      </c>
      <c r="AD720" s="44">
        <v>104999.90466099999</v>
      </c>
    </row>
    <row r="721" spans="1:30" x14ac:dyDescent="0.25">
      <c r="A721">
        <v>720</v>
      </c>
      <c r="B721" t="s">
        <v>101</v>
      </c>
      <c r="C721" t="s">
        <v>108</v>
      </c>
      <c r="D721" t="s">
        <v>113</v>
      </c>
      <c r="E721" t="s">
        <v>104</v>
      </c>
      <c r="F721" s="48">
        <f>VLOOKUP(A721,'TAZ definitions'!$A$1:$E$1902,2,FALSE)</f>
        <v>0.29631525076765608</v>
      </c>
      <c r="G721" s="48">
        <f>VLOOKUP(A721,'TAZ definitions'!$A$1:$E$1902,4,FALSE)</f>
        <v>0.51</v>
      </c>
      <c r="H721" s="44">
        <v>357325</v>
      </c>
      <c r="I721" s="44">
        <v>843440</v>
      </c>
      <c r="J721" s="44">
        <v>55593</v>
      </c>
      <c r="K721" s="44">
        <v>90507</v>
      </c>
      <c r="L721" s="44">
        <v>50099</v>
      </c>
      <c r="M721" s="44">
        <v>88926</v>
      </c>
      <c r="N721" s="44">
        <v>2095</v>
      </c>
      <c r="O721" s="44">
        <v>1154.5</v>
      </c>
      <c r="P721" s="44">
        <v>36.579956000000003</v>
      </c>
      <c r="Q721" s="44">
        <v>36.785674999999998</v>
      </c>
      <c r="R721" s="44">
        <v>15.832528</v>
      </c>
      <c r="S721" s="44">
        <v>15.792278</v>
      </c>
      <c r="T721" s="44">
        <v>410068.53125</v>
      </c>
      <c r="U721" s="44">
        <v>59381.167969000002</v>
      </c>
      <c r="V721" s="44">
        <v>54311.734375</v>
      </c>
      <c r="W721" s="44">
        <v>1992.955688</v>
      </c>
      <c r="X721" s="44">
        <v>39434.623680999997</v>
      </c>
      <c r="Y721" s="44">
        <v>55836.048459999998</v>
      </c>
      <c r="Z721" s="44">
        <v>5011.9212980000002</v>
      </c>
      <c r="AA721" s="44">
        <v>72.261976000000004</v>
      </c>
      <c r="AB721" s="44">
        <v>2.2616540000000001</v>
      </c>
      <c r="AC721" s="44">
        <v>2.1867749999999999</v>
      </c>
      <c r="AD721" s="44">
        <v>23446.673444</v>
      </c>
    </row>
    <row r="722" spans="1:30" x14ac:dyDescent="0.25">
      <c r="A722">
        <v>721</v>
      </c>
      <c r="B722" t="s">
        <v>101</v>
      </c>
      <c r="C722" t="s">
        <v>108</v>
      </c>
      <c r="D722" t="s">
        <v>113</v>
      </c>
      <c r="E722" t="s">
        <v>104</v>
      </c>
      <c r="F722" s="48">
        <f>VLOOKUP(A722,'TAZ definitions'!$A$1:$E$1902,2,FALSE)</f>
        <v>0.23660714285714285</v>
      </c>
      <c r="G722" s="48">
        <f>VLOOKUP(A722,'TAZ definitions'!$A$1:$E$1902,4,FALSE)</f>
        <v>0.2813102119460501</v>
      </c>
      <c r="H722" s="44">
        <v>366918</v>
      </c>
      <c r="I722" s="44">
        <v>854479</v>
      </c>
      <c r="J722" s="44">
        <v>55013</v>
      </c>
      <c r="K722" s="44">
        <v>90632</v>
      </c>
      <c r="L722" s="44">
        <v>50099</v>
      </c>
      <c r="M722" s="44">
        <v>74561</v>
      </c>
      <c r="N722" s="44">
        <v>1762</v>
      </c>
      <c r="O722" s="44">
        <v>957.5</v>
      </c>
      <c r="P722" s="44">
        <v>36.188510999999998</v>
      </c>
      <c r="Q722" s="44">
        <v>36.670108999999997</v>
      </c>
      <c r="R722" s="44">
        <v>15.371597</v>
      </c>
      <c r="S722" s="44">
        <v>15.445905</v>
      </c>
      <c r="T722" s="44">
        <v>415931.96875</v>
      </c>
      <c r="U722" s="44">
        <v>58593.742187999997</v>
      </c>
      <c r="V722" s="44">
        <v>52558.136719000002</v>
      </c>
      <c r="W722" s="44">
        <v>1681.1245120000001</v>
      </c>
      <c r="X722" s="44">
        <v>67714.251673999999</v>
      </c>
      <c r="Y722" s="44">
        <v>90095.516279999996</v>
      </c>
      <c r="Z722" s="44">
        <v>7238.1881999999996</v>
      </c>
      <c r="AA722" s="44">
        <v>106.466323</v>
      </c>
      <c r="AB722" s="44">
        <v>4.1405690000000002</v>
      </c>
      <c r="AC722" s="44">
        <v>3.1400950000000001</v>
      </c>
      <c r="AD722" s="44">
        <v>34504.508470000001</v>
      </c>
    </row>
    <row r="723" spans="1:30" x14ac:dyDescent="0.25">
      <c r="A723">
        <v>722</v>
      </c>
      <c r="B723" t="s">
        <v>101</v>
      </c>
      <c r="C723" t="s">
        <v>108</v>
      </c>
      <c r="D723" t="s">
        <v>113</v>
      </c>
      <c r="E723" t="s">
        <v>104</v>
      </c>
      <c r="F723" s="48">
        <f>VLOOKUP(A723,'TAZ definitions'!$A$1:$E$1902,2,FALSE)</f>
        <v>0.90935114503816794</v>
      </c>
      <c r="G723" s="48">
        <f>VLOOKUP(A723,'TAZ definitions'!$A$1:$E$1902,4,FALSE)</f>
        <v>0.50967199327165691</v>
      </c>
      <c r="H723" s="44">
        <v>316362</v>
      </c>
      <c r="I723" s="44">
        <v>882791</v>
      </c>
      <c r="J723" s="44">
        <v>47750</v>
      </c>
      <c r="K723" s="44">
        <v>96118</v>
      </c>
      <c r="L723" s="44">
        <v>50099</v>
      </c>
      <c r="M723" s="44">
        <v>84060</v>
      </c>
      <c r="N723" s="44">
        <v>2095</v>
      </c>
      <c r="O723" s="44">
        <v>1450.5</v>
      </c>
      <c r="P723" s="44">
        <v>35.950068999999999</v>
      </c>
      <c r="Q723" s="44">
        <v>36.495547999999999</v>
      </c>
      <c r="R723" s="44">
        <v>16.673470999999999</v>
      </c>
      <c r="S723" s="44">
        <v>16.194756999999999</v>
      </c>
      <c r="T723" s="44">
        <v>380318.75</v>
      </c>
      <c r="U723" s="44">
        <v>53211.335937999997</v>
      </c>
      <c r="V723" s="44">
        <v>53933.613280999998</v>
      </c>
      <c r="W723" s="44">
        <v>2022.228149</v>
      </c>
      <c r="X723" s="44">
        <v>101554.794865</v>
      </c>
      <c r="Y723" s="44">
        <v>125355.651793</v>
      </c>
      <c r="Z723" s="44">
        <v>16055.656695</v>
      </c>
      <c r="AA723" s="44">
        <v>179.21743499999999</v>
      </c>
      <c r="AB723" s="44">
        <v>5.6412839999999997</v>
      </c>
      <c r="AC723" s="44">
        <v>5.9386890000000001</v>
      </c>
      <c r="AD723" s="44">
        <v>62347.732859999996</v>
      </c>
    </row>
    <row r="724" spans="1:30" x14ac:dyDescent="0.25">
      <c r="A724">
        <v>723</v>
      </c>
      <c r="B724" t="s">
        <v>101</v>
      </c>
      <c r="C724" t="s">
        <v>108</v>
      </c>
      <c r="D724" t="s">
        <v>113</v>
      </c>
      <c r="E724" t="s">
        <v>104</v>
      </c>
      <c r="F724" s="48">
        <f>VLOOKUP(A724,'TAZ definitions'!$A$1:$E$1902,2,FALSE)</f>
        <v>0</v>
      </c>
      <c r="G724" s="48">
        <f>VLOOKUP(A724,'TAZ definitions'!$A$1:$E$1902,4,FALSE)</f>
        <v>0</v>
      </c>
      <c r="H724" s="44">
        <v>327150</v>
      </c>
      <c r="I724" s="44">
        <v>849521</v>
      </c>
      <c r="J724" s="44">
        <v>50922</v>
      </c>
      <c r="K724" s="44">
        <v>90164</v>
      </c>
      <c r="L724" s="44">
        <v>56260</v>
      </c>
      <c r="M724" s="44">
        <v>46818</v>
      </c>
      <c r="N724" s="44">
        <v>755</v>
      </c>
      <c r="O724" s="44">
        <v>1154.5</v>
      </c>
      <c r="P724" s="44">
        <v>40.032429</v>
      </c>
      <c r="Q724" s="44">
        <v>39.493831999999998</v>
      </c>
      <c r="R724" s="44">
        <v>21.006706000000001</v>
      </c>
      <c r="S724" s="44">
        <v>20.219806999999999</v>
      </c>
      <c r="T724" s="44">
        <v>373378.84375</v>
      </c>
      <c r="U724" s="44">
        <v>54394.847655999998</v>
      </c>
      <c r="V724" s="44">
        <v>55424.402344000002</v>
      </c>
      <c r="W724" s="44">
        <v>790.35504200000003</v>
      </c>
      <c r="X724" s="44">
        <v>44958.141531000001</v>
      </c>
      <c r="Y724" s="44">
        <v>64526.274085999998</v>
      </c>
      <c r="Z724" s="44">
        <v>5567.500806</v>
      </c>
      <c r="AA724" s="44">
        <v>69.921143999999998</v>
      </c>
      <c r="AB724" s="44">
        <v>2.5753460000000001</v>
      </c>
      <c r="AC724" s="44">
        <v>2.3876490000000001</v>
      </c>
      <c r="AD724" s="44">
        <v>26370.773808000002</v>
      </c>
    </row>
    <row r="725" spans="1:30" x14ac:dyDescent="0.25">
      <c r="A725">
        <v>724</v>
      </c>
      <c r="B725" t="s">
        <v>101</v>
      </c>
      <c r="C725" t="s">
        <v>108</v>
      </c>
      <c r="D725" t="s">
        <v>113</v>
      </c>
      <c r="E725" t="s">
        <v>104</v>
      </c>
      <c r="F725" s="48">
        <f>VLOOKUP(A725,'TAZ definitions'!$A$1:$E$1902,2,FALSE)</f>
        <v>0</v>
      </c>
      <c r="G725" s="48">
        <f>VLOOKUP(A725,'TAZ definitions'!$A$1:$E$1902,4,FALSE)</f>
        <v>0</v>
      </c>
      <c r="H725" s="44">
        <v>296596</v>
      </c>
      <c r="I725" s="44">
        <v>826926</v>
      </c>
      <c r="J725" s="44">
        <v>46961</v>
      </c>
      <c r="K725" s="44">
        <v>87762</v>
      </c>
      <c r="L725" s="44">
        <v>56260</v>
      </c>
      <c r="M725" s="44">
        <v>44479</v>
      </c>
      <c r="N725" s="44">
        <v>755</v>
      </c>
      <c r="O725" s="44">
        <v>957.5</v>
      </c>
      <c r="P725" s="44">
        <v>41.195202000000002</v>
      </c>
      <c r="Q725" s="44">
        <v>40.651978</v>
      </c>
      <c r="R725" s="44">
        <v>21.193162999999998</v>
      </c>
      <c r="S725" s="44">
        <v>20.299261000000001</v>
      </c>
      <c r="T725" s="44">
        <v>341314.5625</v>
      </c>
      <c r="U725" s="44">
        <v>50401.429687999997</v>
      </c>
      <c r="V725" s="44">
        <v>55266.597655999998</v>
      </c>
      <c r="W725" s="44">
        <v>772.07525599999997</v>
      </c>
      <c r="X725" s="44">
        <v>137706.80747299999</v>
      </c>
      <c r="Y725" s="44">
        <v>185008.652263</v>
      </c>
      <c r="Z725" s="44">
        <v>15151.609686</v>
      </c>
      <c r="AA725" s="44">
        <v>235.85172399999999</v>
      </c>
      <c r="AB725" s="44">
        <v>7.9784199999999998</v>
      </c>
      <c r="AC725" s="44">
        <v>7.5950090000000001</v>
      </c>
      <c r="AD725" s="44">
        <v>79934.965482</v>
      </c>
    </row>
    <row r="726" spans="1:30" x14ac:dyDescent="0.25">
      <c r="A726">
        <v>725</v>
      </c>
      <c r="B726" t="s">
        <v>101</v>
      </c>
      <c r="C726" t="s">
        <v>108</v>
      </c>
      <c r="D726" t="s">
        <v>113</v>
      </c>
      <c r="E726" t="s">
        <v>104</v>
      </c>
      <c r="F726" s="48">
        <f>VLOOKUP(A726,'TAZ definitions'!$A$1:$E$1902,2,FALSE)</f>
        <v>0.2878787878787879</v>
      </c>
      <c r="G726" s="48">
        <f>VLOOKUP(A726,'TAZ definitions'!$A$1:$E$1902,4,FALSE)</f>
        <v>0.31764705882352939</v>
      </c>
      <c r="H726" s="44">
        <v>310010</v>
      </c>
      <c r="I726" s="44">
        <v>659552</v>
      </c>
      <c r="J726" s="44">
        <v>49122</v>
      </c>
      <c r="K726" s="44">
        <v>68809</v>
      </c>
      <c r="L726" s="44">
        <v>56260</v>
      </c>
      <c r="M726" s="44">
        <v>20193</v>
      </c>
      <c r="N726" s="44">
        <v>530</v>
      </c>
      <c r="O726" s="44">
        <v>225</v>
      </c>
      <c r="P726" s="44">
        <v>45.495708</v>
      </c>
      <c r="Q726" s="44">
        <v>44.933928999999999</v>
      </c>
      <c r="R726" s="44">
        <v>22.459199999999999</v>
      </c>
      <c r="S726" s="44">
        <v>22.305166</v>
      </c>
      <c r="T726" s="44">
        <v>342114.09375</v>
      </c>
      <c r="U726" s="44">
        <v>50930.179687999997</v>
      </c>
      <c r="V726" s="44">
        <v>52947.386719000002</v>
      </c>
      <c r="W726" s="44">
        <v>501.98693800000001</v>
      </c>
      <c r="X726" s="44">
        <v>93079.525443000006</v>
      </c>
      <c r="Y726" s="44">
        <v>135961.06237900001</v>
      </c>
      <c r="Z726" s="44">
        <v>11819.990882</v>
      </c>
      <c r="AA726" s="44">
        <v>149.26768799999999</v>
      </c>
      <c r="AB726" s="44">
        <v>5.5912430000000004</v>
      </c>
      <c r="AC726" s="44">
        <v>4.9177270000000002</v>
      </c>
      <c r="AD726" s="44">
        <v>53879.211754999997</v>
      </c>
    </row>
    <row r="727" spans="1:30" x14ac:dyDescent="0.25">
      <c r="A727">
        <v>726</v>
      </c>
      <c r="B727" t="s">
        <v>101</v>
      </c>
      <c r="C727" t="s">
        <v>108</v>
      </c>
      <c r="D727" t="s">
        <v>113</v>
      </c>
      <c r="E727" t="s">
        <v>104</v>
      </c>
      <c r="F727" s="48">
        <f>VLOOKUP(A727,'TAZ definitions'!$A$1:$E$1902,2,FALSE)</f>
        <v>0.26300148588410105</v>
      </c>
      <c r="G727" s="48">
        <f>VLOOKUP(A727,'TAZ definitions'!$A$1:$E$1902,4,FALSE)</f>
        <v>0.25818181818181818</v>
      </c>
      <c r="H727" s="44">
        <v>328183</v>
      </c>
      <c r="I727" s="44">
        <v>515707</v>
      </c>
      <c r="J727" s="44">
        <v>51210</v>
      </c>
      <c r="K727" s="44">
        <v>54986</v>
      </c>
      <c r="L727" s="44">
        <v>56260</v>
      </c>
      <c r="M727" s="44">
        <v>0</v>
      </c>
      <c r="N727" s="44">
        <v>530</v>
      </c>
      <c r="O727" s="44">
        <v>0</v>
      </c>
      <c r="P727" s="44">
        <v>50.393416999999999</v>
      </c>
      <c r="Q727" s="44">
        <v>50.191192999999998</v>
      </c>
      <c r="R727" s="44">
        <v>24.044682999999999</v>
      </c>
      <c r="S727" s="44">
        <v>23.725237</v>
      </c>
      <c r="T727" s="44">
        <v>342884.375</v>
      </c>
      <c r="U727" s="44">
        <v>51506.027344000002</v>
      </c>
      <c r="V727" s="44">
        <v>51849.375</v>
      </c>
      <c r="W727" s="44">
        <v>488.44949300000002</v>
      </c>
      <c r="X727" s="44">
        <v>48456.032529999997</v>
      </c>
      <c r="Y727" s="44">
        <v>80544.513755000007</v>
      </c>
      <c r="Z727" s="44">
        <v>4682.7910730000003</v>
      </c>
      <c r="AA727" s="44">
        <v>84.396805999999998</v>
      </c>
      <c r="AB727" s="44">
        <v>3.2883179999999999</v>
      </c>
      <c r="AC727" s="44">
        <v>2.3467319999999998</v>
      </c>
      <c r="AD727" s="44">
        <v>26371.559896999999</v>
      </c>
    </row>
    <row r="728" spans="1:30" x14ac:dyDescent="0.25">
      <c r="A728">
        <v>727</v>
      </c>
      <c r="B728" t="s">
        <v>101</v>
      </c>
      <c r="C728" t="s">
        <v>108</v>
      </c>
      <c r="D728" t="s">
        <v>113</v>
      </c>
      <c r="E728" t="s">
        <v>104</v>
      </c>
      <c r="F728" s="48">
        <f>VLOOKUP(A728,'TAZ definitions'!$A$1:$E$1902,2,FALSE)</f>
        <v>0.6109154929577465</v>
      </c>
      <c r="G728" s="48">
        <f>VLOOKUP(A728,'TAZ definitions'!$A$1:$E$1902,4,FALSE)</f>
        <v>0.50671140939597314</v>
      </c>
      <c r="H728" s="44">
        <v>304098</v>
      </c>
      <c r="I728" s="44">
        <v>898443</v>
      </c>
      <c r="J728" s="44">
        <v>47807</v>
      </c>
      <c r="K728" s="44">
        <v>98440</v>
      </c>
      <c r="L728" s="44">
        <v>12822</v>
      </c>
      <c r="M728" s="44">
        <v>105771</v>
      </c>
      <c r="N728" s="44">
        <v>2095</v>
      </c>
      <c r="O728" s="44">
        <v>1450.5</v>
      </c>
      <c r="P728" s="44">
        <v>36.657223000000002</v>
      </c>
      <c r="Q728" s="44">
        <v>37.344718999999998</v>
      </c>
      <c r="R728" s="44">
        <v>20.246344000000001</v>
      </c>
      <c r="S728" s="44">
        <v>19.971661000000001</v>
      </c>
      <c r="T728" s="44">
        <v>370809.75</v>
      </c>
      <c r="U728" s="44">
        <v>53490.261719000002</v>
      </c>
      <c r="V728" s="44">
        <v>23254.984375</v>
      </c>
      <c r="W728" s="44">
        <v>2022.6585689999999</v>
      </c>
      <c r="X728" s="44">
        <v>288055.92671799997</v>
      </c>
      <c r="Y728" s="44">
        <v>470023.59589699999</v>
      </c>
      <c r="Z728" s="44">
        <v>31791.478652999998</v>
      </c>
      <c r="AA728" s="44">
        <v>492.74470300000002</v>
      </c>
      <c r="AB728" s="44">
        <v>18.54805</v>
      </c>
      <c r="AC728" s="44">
        <v>14.850754</v>
      </c>
      <c r="AD728" s="44">
        <v>164670.843505</v>
      </c>
    </row>
    <row r="729" spans="1:30" x14ac:dyDescent="0.25">
      <c r="A729">
        <v>728</v>
      </c>
      <c r="B729" t="s">
        <v>101</v>
      </c>
      <c r="C729" t="s">
        <v>108</v>
      </c>
      <c r="D729" t="s">
        <v>113</v>
      </c>
      <c r="E729" t="s">
        <v>104</v>
      </c>
      <c r="F729" s="48">
        <f>VLOOKUP(A729,'TAZ definitions'!$A$1:$E$1902,2,FALSE)</f>
        <v>0</v>
      </c>
      <c r="G729" s="48">
        <f>VLOOKUP(A729,'TAZ definitions'!$A$1:$E$1902,4,FALSE)</f>
        <v>0</v>
      </c>
      <c r="H729" s="44">
        <v>323071</v>
      </c>
      <c r="I729" s="44">
        <v>749411</v>
      </c>
      <c r="J729" s="44">
        <v>49704</v>
      </c>
      <c r="K729" s="44">
        <v>81289</v>
      </c>
      <c r="L729" s="44">
        <v>18896</v>
      </c>
      <c r="M729" s="44">
        <v>66479</v>
      </c>
      <c r="N729" s="44">
        <v>1898</v>
      </c>
      <c r="O729" s="44">
        <v>467</v>
      </c>
      <c r="P729" s="44">
        <v>41.917865999999997</v>
      </c>
      <c r="Q729" s="44">
        <v>41.605839000000003</v>
      </c>
      <c r="R729" s="44">
        <v>24.243203999999999</v>
      </c>
      <c r="S729" s="44">
        <v>26.546789</v>
      </c>
      <c r="T729" s="44">
        <v>388363.5625</v>
      </c>
      <c r="U729" s="44">
        <v>54541.136719000002</v>
      </c>
      <c r="V729" s="44">
        <v>26183.179688</v>
      </c>
      <c r="W729" s="44">
        <v>1678.8470460000001</v>
      </c>
      <c r="X729" s="44">
        <v>31949.802449999999</v>
      </c>
      <c r="Y729" s="44">
        <v>47642.186555</v>
      </c>
      <c r="Z729" s="44">
        <v>4717.2077300000001</v>
      </c>
      <c r="AA729" s="44">
        <v>59.387573000000003</v>
      </c>
      <c r="AB729" s="44">
        <v>2.1650070000000001</v>
      </c>
      <c r="AC729" s="44">
        <v>1.9766349999999999</v>
      </c>
      <c r="AD729" s="44">
        <v>21206.337262000001</v>
      </c>
    </row>
    <row r="730" spans="1:30" x14ac:dyDescent="0.25">
      <c r="A730">
        <v>729</v>
      </c>
      <c r="B730" t="s">
        <v>101</v>
      </c>
      <c r="C730" t="s">
        <v>114</v>
      </c>
      <c r="D730" t="s">
        <v>115</v>
      </c>
      <c r="E730" t="s">
        <v>104</v>
      </c>
      <c r="F730" s="48">
        <f>VLOOKUP(A730,'TAZ definitions'!$A$1:$E$1902,2,FALSE)</f>
        <v>0.27970065481758655</v>
      </c>
      <c r="G730" s="48">
        <f>VLOOKUP(A730,'TAZ definitions'!$A$1:$E$1902,4,FALSE)</f>
        <v>0.38511326860841422</v>
      </c>
      <c r="H730" s="44">
        <v>808919</v>
      </c>
      <c r="I730" s="44">
        <v>873291</v>
      </c>
      <c r="J730" s="44">
        <v>91119</v>
      </c>
      <c r="K730" s="44">
        <v>93938</v>
      </c>
      <c r="L730" s="44">
        <v>180808</v>
      </c>
      <c r="M730" s="44">
        <v>157870</v>
      </c>
      <c r="N730" s="44">
        <v>3193.3332519999999</v>
      </c>
      <c r="O730" s="44">
        <v>2587.8332519999999</v>
      </c>
      <c r="P730" s="44">
        <v>33.936526999999998</v>
      </c>
      <c r="Q730" s="44">
        <v>32.195380999999998</v>
      </c>
      <c r="R730" s="44">
        <v>17.807531000000001</v>
      </c>
      <c r="S730" s="44">
        <v>17.310095</v>
      </c>
      <c r="T730" s="44">
        <v>819463.5625</v>
      </c>
      <c r="U730" s="44">
        <v>91580.765625</v>
      </c>
      <c r="V730" s="44">
        <v>177050.578125</v>
      </c>
      <c r="W730" s="44">
        <v>3094.148193</v>
      </c>
      <c r="X730" s="44">
        <v>730986.53266899998</v>
      </c>
      <c r="Y730" s="44">
        <v>1007970.484763</v>
      </c>
      <c r="Z730" s="44">
        <v>52100.205301000002</v>
      </c>
      <c r="AA730" s="44">
        <v>958.27586899999994</v>
      </c>
      <c r="AB730" s="44">
        <v>40.192045999999998</v>
      </c>
      <c r="AC730" s="44">
        <v>25.652556000000001</v>
      </c>
      <c r="AD730" s="44">
        <v>294171.29569</v>
      </c>
    </row>
    <row r="731" spans="1:30" x14ac:dyDescent="0.25">
      <c r="A731">
        <v>730</v>
      </c>
      <c r="B731" t="s">
        <v>101</v>
      </c>
      <c r="C731" t="s">
        <v>114</v>
      </c>
      <c r="D731" t="s">
        <v>115</v>
      </c>
      <c r="E731" t="s">
        <v>104</v>
      </c>
      <c r="F731" s="48">
        <f>VLOOKUP(A731,'TAZ definitions'!$A$1:$E$1902,2,FALSE)</f>
        <v>0.31473922902494333</v>
      </c>
      <c r="G731" s="48">
        <f>VLOOKUP(A731,'TAZ definitions'!$A$1:$E$1902,4,FALSE)</f>
        <v>0.34956432598667347</v>
      </c>
      <c r="H731" s="44">
        <v>641922</v>
      </c>
      <c r="I731" s="44">
        <v>782329</v>
      </c>
      <c r="J731" s="44">
        <v>78300</v>
      </c>
      <c r="K731" s="44">
        <v>84406</v>
      </c>
      <c r="L731" s="44">
        <v>104686</v>
      </c>
      <c r="M731" s="44">
        <v>123660</v>
      </c>
      <c r="N731" s="44">
        <v>2811.8332519999999</v>
      </c>
      <c r="O731" s="44">
        <v>2414.8332519999999</v>
      </c>
      <c r="P731" s="44">
        <v>34.974232000000001</v>
      </c>
      <c r="Q731" s="44">
        <v>33.401874999999997</v>
      </c>
      <c r="R731" s="44">
        <v>16.004528000000001</v>
      </c>
      <c r="S731" s="44">
        <v>14.953764</v>
      </c>
      <c r="T731" s="44">
        <v>663891.5625</v>
      </c>
      <c r="U731" s="44">
        <v>79255.40625</v>
      </c>
      <c r="V731" s="44">
        <v>107654.875</v>
      </c>
      <c r="W731" s="44">
        <v>2749.7145999999998</v>
      </c>
      <c r="X731" s="44">
        <v>79033.020644000004</v>
      </c>
      <c r="Y731" s="44">
        <v>124179.264297</v>
      </c>
      <c r="Z731" s="44">
        <v>8548.3452830000006</v>
      </c>
      <c r="AA731" s="44">
        <v>143.24721199999999</v>
      </c>
      <c r="AB731" s="44">
        <v>5.0202299999999997</v>
      </c>
      <c r="AC731" s="44">
        <v>3.9414720000000001</v>
      </c>
      <c r="AD731" s="44">
        <v>43841.345494000001</v>
      </c>
    </row>
    <row r="732" spans="1:30" x14ac:dyDescent="0.25">
      <c r="A732">
        <v>731</v>
      </c>
      <c r="B732" t="s">
        <v>101</v>
      </c>
      <c r="C732" t="s">
        <v>114</v>
      </c>
      <c r="D732" t="s">
        <v>115</v>
      </c>
      <c r="E732" t="s">
        <v>104</v>
      </c>
      <c r="F732" s="48">
        <f>VLOOKUP(A732,'TAZ definitions'!$A$1:$E$1902,2,FALSE)</f>
        <v>0.25857519788918204</v>
      </c>
      <c r="G732" s="48">
        <f>VLOOKUP(A732,'TAZ definitions'!$A$1:$E$1902,4,FALSE)</f>
        <v>0.21531100478468901</v>
      </c>
      <c r="H732" s="44">
        <v>556846</v>
      </c>
      <c r="I732" s="44">
        <v>772086</v>
      </c>
      <c r="J732" s="44">
        <v>69976</v>
      </c>
      <c r="K732" s="44">
        <v>81970</v>
      </c>
      <c r="L732" s="44">
        <v>78171</v>
      </c>
      <c r="M732" s="44">
        <v>97448</v>
      </c>
      <c r="N732" s="44">
        <v>1774.333374</v>
      </c>
      <c r="O732" s="44">
        <v>2346.8332519999999</v>
      </c>
      <c r="P732" s="44">
        <v>36.321841999999997</v>
      </c>
      <c r="Q732" s="44">
        <v>35.720478</v>
      </c>
      <c r="R732" s="44">
        <v>16.359269999999999</v>
      </c>
      <c r="S732" s="44">
        <v>16.061402999999999</v>
      </c>
      <c r="T732" s="44">
        <v>586993.0625</v>
      </c>
      <c r="U732" s="44">
        <v>71655.914063000004</v>
      </c>
      <c r="V732" s="44">
        <v>80870.992188000004</v>
      </c>
      <c r="W732" s="44">
        <v>1854.5192870000001</v>
      </c>
      <c r="X732" s="44">
        <v>6581.509736</v>
      </c>
      <c r="Y732" s="44">
        <v>33024.824704999999</v>
      </c>
      <c r="Z732" s="44">
        <v>1617.4526350000001</v>
      </c>
      <c r="AA732" s="44">
        <v>32.953176999999997</v>
      </c>
      <c r="AB732" s="44">
        <v>1.1650750000000001</v>
      </c>
      <c r="AC732" s="44">
        <v>0.81109500000000001</v>
      </c>
      <c r="AD732" s="44">
        <v>9391.0431239999998</v>
      </c>
    </row>
    <row r="733" spans="1:30" x14ac:dyDescent="0.25">
      <c r="A733">
        <v>732</v>
      </c>
      <c r="B733" t="s">
        <v>101</v>
      </c>
      <c r="C733" t="s">
        <v>114</v>
      </c>
      <c r="D733" t="s">
        <v>115</v>
      </c>
      <c r="E733" t="s">
        <v>104</v>
      </c>
      <c r="F733" s="48">
        <f>VLOOKUP(A733,'TAZ definitions'!$A$1:$E$1902,2,FALSE)</f>
        <v>0.22293577981651377</v>
      </c>
      <c r="G733" s="48">
        <f>VLOOKUP(A733,'TAZ definitions'!$A$1:$E$1902,4,FALSE)</f>
        <v>0.28947368421052633</v>
      </c>
      <c r="H733" s="44">
        <v>501787</v>
      </c>
      <c r="I733" s="44">
        <v>723462</v>
      </c>
      <c r="J733" s="44">
        <v>62688</v>
      </c>
      <c r="K733" s="44">
        <v>76297</v>
      </c>
      <c r="L733" s="44">
        <v>72284</v>
      </c>
      <c r="M733" s="44">
        <v>78216</v>
      </c>
      <c r="N733" s="44">
        <v>1774.333374</v>
      </c>
      <c r="O733" s="44">
        <v>2040.833374</v>
      </c>
      <c r="P733" s="44">
        <v>37.310425000000002</v>
      </c>
      <c r="Q733" s="44">
        <v>36.336449000000002</v>
      </c>
      <c r="R733" s="44">
        <v>16.675025999999999</v>
      </c>
      <c r="S733" s="44">
        <v>16.306887</v>
      </c>
      <c r="T733" s="44">
        <v>533782.75</v>
      </c>
      <c r="U733" s="44">
        <v>64652.273437999997</v>
      </c>
      <c r="V733" s="44">
        <v>73140.203125</v>
      </c>
      <c r="W733" s="44">
        <v>1812.7989500000001</v>
      </c>
      <c r="X733" s="44">
        <v>54721.231569000003</v>
      </c>
      <c r="Y733" s="44">
        <v>83277.458448000005</v>
      </c>
      <c r="Z733" s="44">
        <v>4605.5241480000004</v>
      </c>
      <c r="AA733" s="44">
        <v>88.010352999999995</v>
      </c>
      <c r="AB733" s="44">
        <v>4.369059</v>
      </c>
      <c r="AC733" s="44">
        <v>2.350454</v>
      </c>
      <c r="AD733" s="44">
        <v>28172.358053</v>
      </c>
    </row>
    <row r="734" spans="1:30" x14ac:dyDescent="0.25">
      <c r="A734">
        <v>733</v>
      </c>
      <c r="B734" t="s">
        <v>101</v>
      </c>
      <c r="C734" t="s">
        <v>114</v>
      </c>
      <c r="D734" t="s">
        <v>115</v>
      </c>
      <c r="E734" t="s">
        <v>104</v>
      </c>
      <c r="F734" s="48">
        <f>VLOOKUP(A734,'TAZ definitions'!$A$1:$E$1902,2,FALSE)</f>
        <v>0.22123385939741749</v>
      </c>
      <c r="G734" s="48">
        <f>VLOOKUP(A734,'TAZ definitions'!$A$1:$E$1902,4,FALSE)</f>
        <v>0.4185377086931491</v>
      </c>
      <c r="H734" s="44">
        <v>523576</v>
      </c>
      <c r="I734" s="44">
        <v>757113</v>
      </c>
      <c r="J734" s="44">
        <v>64758</v>
      </c>
      <c r="K734" s="44">
        <v>79702</v>
      </c>
      <c r="L734" s="44">
        <v>73038</v>
      </c>
      <c r="M734" s="44">
        <v>86016</v>
      </c>
      <c r="N734" s="44">
        <v>1699.333374</v>
      </c>
      <c r="O734" s="44">
        <v>2040.833374</v>
      </c>
      <c r="P734" s="44">
        <v>36.918334999999999</v>
      </c>
      <c r="Q734" s="44">
        <v>36.091056999999999</v>
      </c>
      <c r="R734" s="44">
        <v>15.187522</v>
      </c>
      <c r="S734" s="44">
        <v>15.304489</v>
      </c>
      <c r="T734" s="44">
        <v>554794.75</v>
      </c>
      <c r="U734" s="44">
        <v>66755.6875</v>
      </c>
      <c r="V734" s="44">
        <v>74772.875</v>
      </c>
      <c r="W734" s="44">
        <v>1744.9844969999999</v>
      </c>
      <c r="X734" s="44">
        <v>67206.002896000005</v>
      </c>
      <c r="Y734" s="44">
        <v>107153.73865</v>
      </c>
      <c r="Z734" s="44">
        <v>6985.8143630000004</v>
      </c>
      <c r="AA734" s="44">
        <v>121.164289</v>
      </c>
      <c r="AB734" s="44">
        <v>4.2059179999999996</v>
      </c>
      <c r="AC734" s="44">
        <v>3.2666819999999999</v>
      </c>
      <c r="AD734" s="44">
        <v>36731.855069999998</v>
      </c>
    </row>
    <row r="735" spans="1:30" x14ac:dyDescent="0.25">
      <c r="A735">
        <v>734</v>
      </c>
      <c r="B735" t="s">
        <v>101</v>
      </c>
      <c r="C735" t="s">
        <v>114</v>
      </c>
      <c r="D735" t="s">
        <v>115</v>
      </c>
      <c r="E735" t="s">
        <v>104</v>
      </c>
      <c r="F735" s="48">
        <f>VLOOKUP(A735,'TAZ definitions'!$A$1:$E$1902,2,FALSE)</f>
        <v>0.20776255707762556</v>
      </c>
      <c r="G735" s="48">
        <f>VLOOKUP(A735,'TAZ definitions'!$A$1:$E$1902,4,FALSE)</f>
        <v>0.38449848024316108</v>
      </c>
      <c r="H735" s="44">
        <v>575557</v>
      </c>
      <c r="I735" s="44">
        <v>824546</v>
      </c>
      <c r="J735" s="44">
        <v>73309</v>
      </c>
      <c r="K735" s="44">
        <v>87759</v>
      </c>
      <c r="L735" s="44">
        <v>86943</v>
      </c>
      <c r="M735" s="44">
        <v>113817</v>
      </c>
      <c r="N735" s="44">
        <v>2489.3332519999999</v>
      </c>
      <c r="O735" s="44">
        <v>2212.8332519999999</v>
      </c>
      <c r="P735" s="44">
        <v>34.795234999999998</v>
      </c>
      <c r="Q735" s="44">
        <v>33.594242000000001</v>
      </c>
      <c r="R735" s="44">
        <v>18.351942000000001</v>
      </c>
      <c r="S735" s="44">
        <v>18.361902000000001</v>
      </c>
      <c r="T735" s="44">
        <v>612665.6875</v>
      </c>
      <c r="U735" s="44">
        <v>75462.59375</v>
      </c>
      <c r="V735" s="44">
        <v>90948.226563000004</v>
      </c>
      <c r="W735" s="44">
        <v>2448.124268</v>
      </c>
      <c r="X735" s="44">
        <v>330054.28466800001</v>
      </c>
      <c r="Y735" s="44">
        <v>452372.98566800001</v>
      </c>
      <c r="Z735" s="44">
        <v>44265.929385000003</v>
      </c>
      <c r="AA735" s="44">
        <v>568.33102099999996</v>
      </c>
      <c r="AB735" s="44">
        <v>23.529959000000002</v>
      </c>
      <c r="AC735" s="44">
        <v>17.385596</v>
      </c>
      <c r="AD735" s="44">
        <v>192685.05311199999</v>
      </c>
    </row>
    <row r="736" spans="1:30" x14ac:dyDescent="0.25">
      <c r="A736">
        <v>735</v>
      </c>
      <c r="B736" t="s">
        <v>101</v>
      </c>
      <c r="C736" t="s">
        <v>114</v>
      </c>
      <c r="D736" t="s">
        <v>115</v>
      </c>
      <c r="E736" t="s">
        <v>104</v>
      </c>
      <c r="F736" s="48">
        <f>VLOOKUP(A736,'TAZ definitions'!$A$1:$E$1902,2,FALSE)</f>
        <v>0.2768361581920904</v>
      </c>
      <c r="G736" s="48">
        <f>VLOOKUP(A736,'TAZ definitions'!$A$1:$E$1902,4,FALSE)</f>
        <v>0.37711386696730553</v>
      </c>
      <c r="H736" s="44">
        <v>733817</v>
      </c>
      <c r="I736" s="44">
        <v>908325</v>
      </c>
      <c r="J736" s="44">
        <v>87329</v>
      </c>
      <c r="K736" s="44">
        <v>98760</v>
      </c>
      <c r="L736" s="44">
        <v>146563</v>
      </c>
      <c r="M736" s="44">
        <v>158896</v>
      </c>
      <c r="N736" s="44">
        <v>3754.8332519999999</v>
      </c>
      <c r="O736" s="44">
        <v>3371.8332519999999</v>
      </c>
      <c r="P736" s="44">
        <v>31.592230000000001</v>
      </c>
      <c r="Q736" s="44">
        <v>30.596359</v>
      </c>
      <c r="R736" s="44">
        <v>18.320399999999999</v>
      </c>
      <c r="S736" s="44">
        <v>18.311240999999999</v>
      </c>
      <c r="T736" s="44">
        <v>763128.375</v>
      </c>
      <c r="U736" s="44">
        <v>89249.023438000004</v>
      </c>
      <c r="V736" s="44">
        <v>148634.53125</v>
      </c>
      <c r="W736" s="44">
        <v>3690.501953</v>
      </c>
      <c r="X736" s="44">
        <v>156361.67379500001</v>
      </c>
      <c r="Y736" s="44">
        <v>213887.07006299999</v>
      </c>
      <c r="Z736" s="44">
        <v>17697.535126999999</v>
      </c>
      <c r="AA736" s="44">
        <v>260.56973099999999</v>
      </c>
      <c r="AB736" s="44">
        <v>9.9604970000000002</v>
      </c>
      <c r="AC736" s="44">
        <v>7.7331909999999997</v>
      </c>
      <c r="AD736" s="44">
        <v>84937.292211000007</v>
      </c>
    </row>
    <row r="737" spans="1:30" x14ac:dyDescent="0.25">
      <c r="A737">
        <v>736</v>
      </c>
      <c r="B737" t="s">
        <v>101</v>
      </c>
      <c r="C737" t="s">
        <v>114</v>
      </c>
      <c r="D737" t="s">
        <v>115</v>
      </c>
      <c r="E737" t="s">
        <v>104</v>
      </c>
      <c r="F737" s="48">
        <f>VLOOKUP(A737,'TAZ definitions'!$A$1:$E$1902,2,FALSE)</f>
        <v>0.29458917835671344</v>
      </c>
      <c r="G737" s="48">
        <f>VLOOKUP(A737,'TAZ definitions'!$A$1:$E$1902,4,FALSE)</f>
        <v>0.2805872756933116</v>
      </c>
      <c r="H737" s="44">
        <v>625107</v>
      </c>
      <c r="I737" s="44">
        <v>851054</v>
      </c>
      <c r="J737" s="44">
        <v>79279</v>
      </c>
      <c r="K737" s="44">
        <v>91878</v>
      </c>
      <c r="L737" s="44">
        <v>131139</v>
      </c>
      <c r="M737" s="44">
        <v>157317</v>
      </c>
      <c r="N737" s="44">
        <v>4318.8334960000002</v>
      </c>
      <c r="O737" s="44">
        <v>2981.8332519999999</v>
      </c>
      <c r="P737" s="44">
        <v>35.579762000000002</v>
      </c>
      <c r="Q737" s="44">
        <v>33.568126999999997</v>
      </c>
      <c r="R737" s="44">
        <v>15.552871</v>
      </c>
      <c r="S737" s="44">
        <v>15.117554</v>
      </c>
      <c r="T737" s="44">
        <v>654935.875</v>
      </c>
      <c r="U737" s="44">
        <v>80942.289063000004</v>
      </c>
      <c r="V737" s="44">
        <v>134594.9375</v>
      </c>
      <c r="W737" s="44">
        <v>4142.3266599999997</v>
      </c>
      <c r="X737" s="44">
        <v>13911.914865000001</v>
      </c>
      <c r="Y737" s="44">
        <v>17206.082288000001</v>
      </c>
      <c r="Z737" s="44">
        <v>1743.6686890000001</v>
      </c>
      <c r="AA737" s="44">
        <v>23.443981999999998</v>
      </c>
      <c r="AB737" s="44">
        <v>0.71773699999999996</v>
      </c>
      <c r="AC737" s="44">
        <v>0.74817500000000003</v>
      </c>
      <c r="AD737" s="44">
        <v>7870.1803870000003</v>
      </c>
    </row>
    <row r="738" spans="1:30" x14ac:dyDescent="0.25">
      <c r="A738">
        <v>737</v>
      </c>
      <c r="B738" t="s">
        <v>101</v>
      </c>
      <c r="C738" t="s">
        <v>114</v>
      </c>
      <c r="D738" t="s">
        <v>115</v>
      </c>
      <c r="E738" t="s">
        <v>104</v>
      </c>
      <c r="F738" s="48">
        <f>VLOOKUP(A738,'TAZ definitions'!$A$1:$E$1902,2,FALSE)</f>
        <v>0.29547844374342797</v>
      </c>
      <c r="G738" s="48">
        <f>VLOOKUP(A738,'TAZ definitions'!$A$1:$E$1902,4,FALSE)</f>
        <v>0.2795100222717149</v>
      </c>
      <c r="H738" s="44">
        <v>582321</v>
      </c>
      <c r="I738" s="44">
        <v>819613</v>
      </c>
      <c r="J738" s="44">
        <v>75064</v>
      </c>
      <c r="K738" s="44">
        <v>89276</v>
      </c>
      <c r="L738" s="44">
        <v>97598</v>
      </c>
      <c r="M738" s="44">
        <v>129574</v>
      </c>
      <c r="N738" s="44">
        <v>3593.8332519999999</v>
      </c>
      <c r="O738" s="44">
        <v>2640.8332519999999</v>
      </c>
      <c r="P738" s="44">
        <v>35.871623999999997</v>
      </c>
      <c r="Q738" s="44">
        <v>34.599094000000001</v>
      </c>
      <c r="R738" s="44">
        <v>17.400822000000002</v>
      </c>
      <c r="S738" s="44">
        <v>16.646754999999999</v>
      </c>
      <c r="T738" s="44">
        <v>616998.9375</v>
      </c>
      <c r="U738" s="44">
        <v>77140.9375</v>
      </c>
      <c r="V738" s="44">
        <v>102270.976563</v>
      </c>
      <c r="W738" s="44">
        <v>3454.561768</v>
      </c>
      <c r="X738" s="44">
        <v>152378.42606</v>
      </c>
      <c r="Y738" s="44">
        <v>208146.62449300001</v>
      </c>
      <c r="Z738" s="44">
        <v>17158.449547</v>
      </c>
      <c r="AA738" s="44">
        <v>256.827223</v>
      </c>
      <c r="AB738" s="44">
        <v>9.8919029999999992</v>
      </c>
      <c r="AC738" s="44">
        <v>7.700742</v>
      </c>
      <c r="AD738" s="44">
        <v>84745.798930000004</v>
      </c>
    </row>
    <row r="739" spans="1:30" x14ac:dyDescent="0.25">
      <c r="A739">
        <v>738</v>
      </c>
      <c r="B739" t="s">
        <v>101</v>
      </c>
      <c r="C739" t="s">
        <v>114</v>
      </c>
      <c r="D739" t="s">
        <v>115</v>
      </c>
      <c r="E739" t="s">
        <v>104</v>
      </c>
      <c r="F739" s="48">
        <f>VLOOKUP(A739,'TAZ definitions'!$A$1:$E$1902,2,FALSE)</f>
        <v>0.20917734601074825</v>
      </c>
      <c r="G739" s="48">
        <f>VLOOKUP(A739,'TAZ definitions'!$A$1:$E$1902,4,FALSE)</f>
        <v>0.28501228501228504</v>
      </c>
      <c r="H739" s="44">
        <v>493310</v>
      </c>
      <c r="I739" s="44">
        <v>793020</v>
      </c>
      <c r="J739" s="44">
        <v>63589</v>
      </c>
      <c r="K739" s="44">
        <v>87253</v>
      </c>
      <c r="L739" s="44">
        <v>72197</v>
      </c>
      <c r="M739" s="44">
        <v>97236</v>
      </c>
      <c r="N739" s="44">
        <v>2512.3332519999999</v>
      </c>
      <c r="O739" s="44">
        <v>2789.8332519999999</v>
      </c>
      <c r="P739" s="44">
        <v>37.515816000000001</v>
      </c>
      <c r="Q739" s="44">
        <v>37.789028000000002</v>
      </c>
      <c r="R739" s="44">
        <v>17.378813000000001</v>
      </c>
      <c r="S739" s="44">
        <v>17.336746000000002</v>
      </c>
      <c r="T739" s="44">
        <v>537164.875</v>
      </c>
      <c r="U739" s="44">
        <v>67051.617188000004</v>
      </c>
      <c r="V739" s="44">
        <v>75860.8125</v>
      </c>
      <c r="W739" s="44">
        <v>2552.9384770000001</v>
      </c>
      <c r="X739" s="44">
        <v>291107.74066499999</v>
      </c>
      <c r="Y739" s="44">
        <v>380574.84490600001</v>
      </c>
      <c r="Z739" s="44">
        <v>26100.482336000001</v>
      </c>
      <c r="AA739" s="44">
        <v>431.97913399999999</v>
      </c>
      <c r="AB739" s="44">
        <v>16.600446999999999</v>
      </c>
      <c r="AC739" s="44">
        <v>12.419641</v>
      </c>
      <c r="AD739" s="44">
        <v>137730.10420599999</v>
      </c>
    </row>
    <row r="740" spans="1:30" x14ac:dyDescent="0.25">
      <c r="A740">
        <v>739</v>
      </c>
      <c r="B740" t="s">
        <v>101</v>
      </c>
      <c r="C740" t="s">
        <v>114</v>
      </c>
      <c r="D740" t="s">
        <v>115</v>
      </c>
      <c r="E740" t="s">
        <v>104</v>
      </c>
      <c r="F740" s="48">
        <f>VLOOKUP(A740,'TAZ definitions'!$A$1:$E$1902,2,FALSE)</f>
        <v>0.23389830508474577</v>
      </c>
      <c r="G740" s="48">
        <f>VLOOKUP(A740,'TAZ definitions'!$A$1:$E$1902,4,FALSE)</f>
        <v>0.28819444444444442</v>
      </c>
      <c r="H740" s="44">
        <v>474337</v>
      </c>
      <c r="I740" s="44">
        <v>728493</v>
      </c>
      <c r="J740" s="44">
        <v>59385</v>
      </c>
      <c r="K740" s="44">
        <v>79892</v>
      </c>
      <c r="L740" s="44">
        <v>24313</v>
      </c>
      <c r="M740" s="44">
        <v>88747</v>
      </c>
      <c r="N740" s="44">
        <v>1424</v>
      </c>
      <c r="O740" s="44">
        <v>2040.833374</v>
      </c>
      <c r="P740" s="44">
        <v>39.575870999999999</v>
      </c>
      <c r="Q740" s="44">
        <v>39.109057999999997</v>
      </c>
      <c r="R740" s="44">
        <v>16.32443</v>
      </c>
      <c r="S740" s="44">
        <v>16.59038</v>
      </c>
      <c r="T740" s="44">
        <v>505850.34375</v>
      </c>
      <c r="U740" s="44">
        <v>61927.703125</v>
      </c>
      <c r="V740" s="44">
        <v>32302.300781000002</v>
      </c>
      <c r="W740" s="44">
        <v>1500.4822999999999</v>
      </c>
      <c r="X740" s="44">
        <v>180355.642513</v>
      </c>
      <c r="Y740" s="44">
        <v>245221.17264100001</v>
      </c>
      <c r="Z740" s="44">
        <v>16231.891315999999</v>
      </c>
      <c r="AA740" s="44">
        <v>279.241018</v>
      </c>
      <c r="AB740" s="44">
        <v>10.589486000000001</v>
      </c>
      <c r="AC740" s="44">
        <v>7.7833629999999996</v>
      </c>
      <c r="AD740" s="44">
        <v>87456.718720999997</v>
      </c>
    </row>
    <row r="741" spans="1:30" x14ac:dyDescent="0.25">
      <c r="A741">
        <v>740</v>
      </c>
      <c r="B741" t="s">
        <v>101</v>
      </c>
      <c r="C741" t="s">
        <v>114</v>
      </c>
      <c r="D741" t="s">
        <v>115</v>
      </c>
      <c r="E741" t="s">
        <v>104</v>
      </c>
      <c r="F741" s="48">
        <f>VLOOKUP(A741,'TAZ definitions'!$A$1:$E$1902,2,FALSE)</f>
        <v>0.23976915005246591</v>
      </c>
      <c r="G741" s="48">
        <f>VLOOKUP(A741,'TAZ definitions'!$A$1:$E$1902,4,FALSE)</f>
        <v>0.23882352941176471</v>
      </c>
      <c r="H741" s="44">
        <v>479279</v>
      </c>
      <c r="I741" s="44">
        <v>794115</v>
      </c>
      <c r="J741" s="44">
        <v>60217</v>
      </c>
      <c r="K741" s="44">
        <v>84662</v>
      </c>
      <c r="L741" s="44">
        <v>26691</v>
      </c>
      <c r="M741" s="44">
        <v>111559</v>
      </c>
      <c r="N741" s="44">
        <v>2502.3332519999999</v>
      </c>
      <c r="O741" s="44">
        <v>2385.8332519999999</v>
      </c>
      <c r="P741" s="44">
        <v>38.391478999999997</v>
      </c>
      <c r="Q741" s="44">
        <v>36.893639</v>
      </c>
      <c r="R741" s="44">
        <v>16.777742</v>
      </c>
      <c r="S741" s="44">
        <v>16.688991999999999</v>
      </c>
      <c r="T741" s="44">
        <v>522654.09375</v>
      </c>
      <c r="U741" s="44">
        <v>63584.792969000002</v>
      </c>
      <c r="V741" s="44">
        <v>38383.292969000002</v>
      </c>
      <c r="W741" s="44">
        <v>2486.2829590000001</v>
      </c>
      <c r="X741" s="44">
        <v>100263.10933399999</v>
      </c>
      <c r="Y741" s="44">
        <v>185657.026927</v>
      </c>
      <c r="Z741" s="44">
        <v>12370.910738</v>
      </c>
      <c r="AA741" s="44">
        <v>196.60551000000001</v>
      </c>
      <c r="AB741" s="44">
        <v>6.8819730000000003</v>
      </c>
      <c r="AC741" s="44">
        <v>5.5864919999999998</v>
      </c>
      <c r="AD741" s="44">
        <v>61724.529887999997</v>
      </c>
    </row>
    <row r="742" spans="1:30" x14ac:dyDescent="0.25">
      <c r="A742">
        <v>741</v>
      </c>
      <c r="B742" t="s">
        <v>101</v>
      </c>
      <c r="C742" t="s">
        <v>114</v>
      </c>
      <c r="D742" t="s">
        <v>115</v>
      </c>
      <c r="E742" t="s">
        <v>104</v>
      </c>
      <c r="F742" s="48">
        <f>VLOOKUP(A742,'TAZ definitions'!$A$1:$E$1902,2,FALSE)</f>
        <v>0.19026265214606022</v>
      </c>
      <c r="G742" s="48">
        <f>VLOOKUP(A742,'TAZ definitions'!$A$1:$E$1902,4,FALSE)</f>
        <v>0.27901785714285715</v>
      </c>
      <c r="H742" s="44">
        <v>472820</v>
      </c>
      <c r="I742" s="44">
        <v>715676</v>
      </c>
      <c r="J742" s="44">
        <v>59462</v>
      </c>
      <c r="K742" s="44">
        <v>76879</v>
      </c>
      <c r="L742" s="44">
        <v>67394</v>
      </c>
      <c r="M742" s="44">
        <v>68460</v>
      </c>
      <c r="N742" s="44">
        <v>2600.3332519999999</v>
      </c>
      <c r="O742" s="44">
        <v>1760.833374</v>
      </c>
      <c r="P742" s="44">
        <v>40.243481000000003</v>
      </c>
      <c r="Q742" s="44">
        <v>39.205761000000003</v>
      </c>
      <c r="R742" s="44">
        <v>16.526516000000001</v>
      </c>
      <c r="S742" s="44">
        <v>16.050224</v>
      </c>
      <c r="T742" s="44">
        <v>504029.84375</v>
      </c>
      <c r="U742" s="44">
        <v>61700.289062999997</v>
      </c>
      <c r="V742" s="44">
        <v>67530.992188000004</v>
      </c>
      <c r="W742" s="44">
        <v>2492.44751</v>
      </c>
      <c r="X742" s="44">
        <v>25404.697109000001</v>
      </c>
      <c r="Y742" s="44">
        <v>29646.493972</v>
      </c>
      <c r="Z742" s="44">
        <v>1786.086391</v>
      </c>
      <c r="AA742" s="44">
        <v>32.036394000000001</v>
      </c>
      <c r="AB742" s="44">
        <v>1.007671</v>
      </c>
      <c r="AC742" s="44">
        <v>0.84062400000000004</v>
      </c>
      <c r="AD742" s="44">
        <v>9285.7742259999995</v>
      </c>
    </row>
    <row r="743" spans="1:30" x14ac:dyDescent="0.25">
      <c r="A743">
        <v>742</v>
      </c>
      <c r="B743" t="s">
        <v>101</v>
      </c>
      <c r="C743" t="s">
        <v>114</v>
      </c>
      <c r="D743" t="s">
        <v>115</v>
      </c>
      <c r="E743" t="s">
        <v>104</v>
      </c>
      <c r="F743" s="48">
        <f>VLOOKUP(A743,'TAZ definitions'!$A$1:$E$1902,2,FALSE)</f>
        <v>0.2102243088158581</v>
      </c>
      <c r="G743" s="48">
        <f>VLOOKUP(A743,'TAZ definitions'!$A$1:$E$1902,4,FALSE)</f>
        <v>0.13904494382022473</v>
      </c>
      <c r="H743" s="44">
        <v>504683</v>
      </c>
      <c r="I743" s="44">
        <v>856785</v>
      </c>
      <c r="J743" s="44">
        <v>64433</v>
      </c>
      <c r="K743" s="44">
        <v>92150</v>
      </c>
      <c r="L743" s="44">
        <v>73086</v>
      </c>
      <c r="M743" s="44">
        <v>179490</v>
      </c>
      <c r="N743" s="44">
        <v>4396.8334960000002</v>
      </c>
      <c r="O743" s="44">
        <v>3206.8332519999999</v>
      </c>
      <c r="P743" s="44">
        <v>32.951473</v>
      </c>
      <c r="Q743" s="44">
        <v>33.165436</v>
      </c>
      <c r="R743" s="44">
        <v>15.290404000000001</v>
      </c>
      <c r="S743" s="44">
        <v>14.796886000000001</v>
      </c>
      <c r="T743" s="44">
        <v>553303.8125</v>
      </c>
      <c r="U743" s="44">
        <v>68260.367188000004</v>
      </c>
      <c r="V743" s="44">
        <v>87779.039063000004</v>
      </c>
      <c r="W743" s="44">
        <v>4232.5092770000001</v>
      </c>
      <c r="X743" s="44">
        <v>118284.100731</v>
      </c>
      <c r="Y743" s="44">
        <v>175145.239245</v>
      </c>
      <c r="Z743" s="44">
        <v>10534.590609999999</v>
      </c>
      <c r="AA743" s="44">
        <v>186.54311799999999</v>
      </c>
      <c r="AB743" s="44">
        <v>7.605423</v>
      </c>
      <c r="AC743" s="44">
        <v>5.071574</v>
      </c>
      <c r="AD743" s="44">
        <v>57954.969448000003</v>
      </c>
    </row>
    <row r="744" spans="1:30" x14ac:dyDescent="0.25">
      <c r="A744">
        <v>743</v>
      </c>
      <c r="B744" t="s">
        <v>101</v>
      </c>
      <c r="C744" t="s">
        <v>114</v>
      </c>
      <c r="D744" t="s">
        <v>115</v>
      </c>
      <c r="E744" t="s">
        <v>104</v>
      </c>
      <c r="F744" s="48">
        <f>VLOOKUP(A744,'TAZ definitions'!$A$1:$E$1902,2,FALSE)</f>
        <v>0.28085519922254615</v>
      </c>
      <c r="G744" s="48">
        <f>VLOOKUP(A744,'TAZ definitions'!$A$1:$E$1902,4,FALSE)</f>
        <v>0.13901345291479822</v>
      </c>
      <c r="H744" s="44">
        <v>540170</v>
      </c>
      <c r="I744" s="44">
        <v>845377</v>
      </c>
      <c r="J744" s="44">
        <v>67401</v>
      </c>
      <c r="K744" s="44">
        <v>92025</v>
      </c>
      <c r="L744" s="44">
        <v>90300</v>
      </c>
      <c r="M744" s="44">
        <v>161332</v>
      </c>
      <c r="N744" s="44">
        <v>4396.8334960000002</v>
      </c>
      <c r="O744" s="44">
        <v>2889.8332519999999</v>
      </c>
      <c r="P744" s="44">
        <v>35.569533999999997</v>
      </c>
      <c r="Q744" s="44">
        <v>34.687153000000002</v>
      </c>
      <c r="R744" s="44">
        <v>18.187601000000001</v>
      </c>
      <c r="S744" s="44">
        <v>17.796061999999999</v>
      </c>
      <c r="T744" s="44">
        <v>580919.9375</v>
      </c>
      <c r="U744" s="44">
        <v>70688.6875</v>
      </c>
      <c r="V744" s="44">
        <v>99783.890625</v>
      </c>
      <c r="W744" s="44">
        <v>4195.625</v>
      </c>
      <c r="X744" s="44">
        <v>0</v>
      </c>
      <c r="Y744" s="44">
        <v>0</v>
      </c>
      <c r="Z744" s="44">
        <v>0</v>
      </c>
      <c r="AA744" s="44">
        <v>0</v>
      </c>
      <c r="AB744" s="44">
        <v>0</v>
      </c>
      <c r="AC744" s="44">
        <v>0</v>
      </c>
      <c r="AD744" s="44">
        <v>0</v>
      </c>
    </row>
    <row r="745" spans="1:30" x14ac:dyDescent="0.25">
      <c r="A745">
        <v>744</v>
      </c>
      <c r="B745" t="s">
        <v>101</v>
      </c>
      <c r="C745" t="s">
        <v>114</v>
      </c>
      <c r="D745" t="s">
        <v>115</v>
      </c>
      <c r="E745" t="s">
        <v>104</v>
      </c>
      <c r="F745" s="48">
        <f>VLOOKUP(A745,'TAZ definitions'!$A$1:$E$1902,2,FALSE)</f>
        <v>0.24391624221844935</v>
      </c>
      <c r="G745" s="48">
        <f>VLOOKUP(A745,'TAZ definitions'!$A$1:$E$1902,4,FALSE)</f>
        <v>0.36263736263736263</v>
      </c>
      <c r="H745" s="44">
        <v>555296</v>
      </c>
      <c r="I745" s="44">
        <v>874829</v>
      </c>
      <c r="J745" s="44">
        <v>71388</v>
      </c>
      <c r="K745" s="44">
        <v>94550</v>
      </c>
      <c r="L745" s="44">
        <v>100825</v>
      </c>
      <c r="M745" s="44">
        <v>179350</v>
      </c>
      <c r="N745" s="44">
        <v>4396.8334960000002</v>
      </c>
      <c r="O745" s="44">
        <v>2859.8332519999999</v>
      </c>
      <c r="P745" s="44">
        <v>34.622734000000001</v>
      </c>
      <c r="Q745" s="44">
        <v>32.305840000000003</v>
      </c>
      <c r="R745" s="44">
        <v>17.623182</v>
      </c>
      <c r="S745" s="44">
        <v>17.175007000000001</v>
      </c>
      <c r="T745" s="44">
        <v>603433.5625</v>
      </c>
      <c r="U745" s="44">
        <v>74877.34375</v>
      </c>
      <c r="V745" s="44">
        <v>112654.765625</v>
      </c>
      <c r="W745" s="44">
        <v>4165.2851559999999</v>
      </c>
      <c r="X745" s="44">
        <v>82023.340739000007</v>
      </c>
      <c r="Y745" s="44">
        <v>143761.03065900001</v>
      </c>
      <c r="Z745" s="44">
        <v>9289.2759669999996</v>
      </c>
      <c r="AA745" s="44">
        <v>157.783323</v>
      </c>
      <c r="AB745" s="44">
        <v>5.4655459999999998</v>
      </c>
      <c r="AC745" s="44">
        <v>4.3186309999999999</v>
      </c>
      <c r="AD745" s="44">
        <v>48118.305914999997</v>
      </c>
    </row>
    <row r="746" spans="1:30" x14ac:dyDescent="0.25">
      <c r="A746">
        <v>745</v>
      </c>
      <c r="B746" t="s">
        <v>101</v>
      </c>
      <c r="C746" t="s">
        <v>114</v>
      </c>
      <c r="D746" t="s">
        <v>115</v>
      </c>
      <c r="E746" t="s">
        <v>104</v>
      </c>
      <c r="F746" s="48">
        <f>VLOOKUP(A746,'TAZ definitions'!$A$1:$E$1902,2,FALSE)</f>
        <v>0.37341299477221807</v>
      </c>
      <c r="G746" s="48">
        <f>VLOOKUP(A746,'TAZ definitions'!$A$1:$E$1902,4,FALSE)</f>
        <v>0.26</v>
      </c>
      <c r="H746" s="44">
        <v>564740</v>
      </c>
      <c r="I746" s="44">
        <v>876138</v>
      </c>
      <c r="J746" s="44">
        <v>70900</v>
      </c>
      <c r="K746" s="44">
        <v>94482</v>
      </c>
      <c r="L746" s="44">
        <v>127703</v>
      </c>
      <c r="M746" s="44">
        <v>181173</v>
      </c>
      <c r="N746" s="44">
        <v>4396.8334960000002</v>
      </c>
      <c r="O746" s="44">
        <v>2925.8332519999999</v>
      </c>
      <c r="P746" s="44">
        <v>35.090397000000003</v>
      </c>
      <c r="Q746" s="44">
        <v>33.624302</v>
      </c>
      <c r="R746" s="44">
        <v>20.209503000000002</v>
      </c>
      <c r="S746" s="44">
        <v>20.116146000000001</v>
      </c>
      <c r="T746" s="44">
        <v>613471.0625</v>
      </c>
      <c r="U746" s="44">
        <v>74590.375</v>
      </c>
      <c r="V746" s="44">
        <v>136070.59375</v>
      </c>
      <c r="W746" s="44">
        <v>4166.6347660000001</v>
      </c>
      <c r="X746" s="44">
        <v>354778.44141299999</v>
      </c>
      <c r="Y746" s="44">
        <v>548635.53545099997</v>
      </c>
      <c r="Z746" s="44">
        <v>45420.186318</v>
      </c>
      <c r="AA746" s="44">
        <v>644.46497699999998</v>
      </c>
      <c r="AB746" s="44">
        <v>27.572904999999999</v>
      </c>
      <c r="AC746" s="44">
        <v>19.397418999999999</v>
      </c>
      <c r="AD746" s="44">
        <v>217256.06148400001</v>
      </c>
    </row>
    <row r="747" spans="1:30" x14ac:dyDescent="0.25">
      <c r="A747">
        <v>746</v>
      </c>
      <c r="B747" t="s">
        <v>101</v>
      </c>
      <c r="C747" t="s">
        <v>114</v>
      </c>
      <c r="D747" t="s">
        <v>115</v>
      </c>
      <c r="E747" t="s">
        <v>104</v>
      </c>
      <c r="F747" s="48">
        <f>VLOOKUP(A747,'TAZ definitions'!$A$1:$E$1902,2,FALSE)</f>
        <v>0.49160671462829736</v>
      </c>
      <c r="G747" s="48">
        <f>VLOOKUP(A747,'TAZ definitions'!$A$1:$E$1902,4,FALSE)</f>
        <v>0.36143308746048475</v>
      </c>
      <c r="H747" s="44">
        <v>541102</v>
      </c>
      <c r="I747" s="44">
        <v>872555</v>
      </c>
      <c r="J747" s="44">
        <v>67102</v>
      </c>
      <c r="K747" s="44">
        <v>94028</v>
      </c>
      <c r="L747" s="44">
        <v>95779</v>
      </c>
      <c r="M747" s="44">
        <v>180619</v>
      </c>
      <c r="N747" s="44">
        <v>4396.8334960000002</v>
      </c>
      <c r="O747" s="44">
        <v>2925.8332519999999</v>
      </c>
      <c r="P747" s="44">
        <v>34.094841000000002</v>
      </c>
      <c r="Q747" s="44">
        <v>32.557921999999998</v>
      </c>
      <c r="R747" s="44">
        <v>17.202749000000001</v>
      </c>
      <c r="S747" s="44">
        <v>16.033852</v>
      </c>
      <c r="T747" s="44">
        <v>591867.75</v>
      </c>
      <c r="U747" s="44">
        <v>71226.015625</v>
      </c>
      <c r="V747" s="44">
        <v>108773.203125</v>
      </c>
      <c r="W747" s="44">
        <v>4171.533203</v>
      </c>
      <c r="X747" s="44">
        <v>471694.93435200001</v>
      </c>
      <c r="Y747" s="44">
        <v>635667.26160199998</v>
      </c>
      <c r="Z747" s="44">
        <v>42847.185768000003</v>
      </c>
      <c r="AA747" s="44">
        <v>676.70683399999996</v>
      </c>
      <c r="AB747" s="44">
        <v>30.309404000000001</v>
      </c>
      <c r="AC747" s="44">
        <v>19.33126</v>
      </c>
      <c r="AD747" s="44">
        <v>220457.18872199999</v>
      </c>
    </row>
    <row r="748" spans="1:30" x14ac:dyDescent="0.25">
      <c r="A748">
        <v>747</v>
      </c>
      <c r="B748" t="s">
        <v>101</v>
      </c>
      <c r="C748" t="s">
        <v>114</v>
      </c>
      <c r="D748" t="s">
        <v>115</v>
      </c>
      <c r="E748" t="s">
        <v>104</v>
      </c>
      <c r="F748" s="48">
        <f>VLOOKUP(A748,'TAZ definitions'!$A$1:$E$1902,2,FALSE)</f>
        <v>0.23549488054607509</v>
      </c>
      <c r="G748" s="48">
        <f>VLOOKUP(A748,'TAZ definitions'!$A$1:$E$1902,4,FALSE)</f>
        <v>0.30329670329670327</v>
      </c>
      <c r="H748" s="44">
        <v>496921</v>
      </c>
      <c r="I748" s="44">
        <v>837084</v>
      </c>
      <c r="J748" s="44">
        <v>64040</v>
      </c>
      <c r="K748" s="44">
        <v>90792</v>
      </c>
      <c r="L748" s="44">
        <v>46144</v>
      </c>
      <c r="M748" s="44">
        <v>145918</v>
      </c>
      <c r="N748" s="44">
        <v>4396.8334960000002</v>
      </c>
      <c r="O748" s="44">
        <v>2772.8332519999999</v>
      </c>
      <c r="P748" s="44">
        <v>36.547950999999998</v>
      </c>
      <c r="Q748" s="44">
        <v>36.095936000000002</v>
      </c>
      <c r="R748" s="44">
        <v>18.749434999999998</v>
      </c>
      <c r="S748" s="44">
        <v>17.758738000000001</v>
      </c>
      <c r="T748" s="44">
        <v>544346.5</v>
      </c>
      <c r="U748" s="44">
        <v>67769.757813000004</v>
      </c>
      <c r="V748" s="44">
        <v>60054.476562999997</v>
      </c>
      <c r="W748" s="44">
        <v>4170.4160160000001</v>
      </c>
      <c r="X748" s="44">
        <v>58054.803324</v>
      </c>
      <c r="Y748" s="44">
        <v>91538.779895</v>
      </c>
      <c r="Z748" s="44">
        <v>5768.8745179999996</v>
      </c>
      <c r="AA748" s="44">
        <v>98.608050000000006</v>
      </c>
      <c r="AB748" s="44">
        <v>3.3829020000000001</v>
      </c>
      <c r="AC748" s="44">
        <v>2.6322519999999998</v>
      </c>
      <c r="AD748" s="44">
        <v>29350.228605</v>
      </c>
    </row>
    <row r="749" spans="1:30" x14ac:dyDescent="0.25">
      <c r="A749">
        <v>748</v>
      </c>
      <c r="B749" t="s">
        <v>101</v>
      </c>
      <c r="C749" t="s">
        <v>114</v>
      </c>
      <c r="D749" t="s">
        <v>115</v>
      </c>
      <c r="E749" t="s">
        <v>104</v>
      </c>
      <c r="F749" s="48">
        <f>VLOOKUP(A749,'TAZ definitions'!$A$1:$E$1902,2,FALSE)</f>
        <v>0.3398305084745763</v>
      </c>
      <c r="G749" s="48">
        <f>VLOOKUP(A749,'TAZ definitions'!$A$1:$E$1902,4,FALSE)</f>
        <v>0.2560747663551402</v>
      </c>
      <c r="H749" s="44">
        <v>453190</v>
      </c>
      <c r="I749" s="44">
        <v>772944</v>
      </c>
      <c r="J749" s="44">
        <v>56622</v>
      </c>
      <c r="K749" s="44">
        <v>82668</v>
      </c>
      <c r="L749" s="44">
        <v>35431</v>
      </c>
      <c r="M749" s="44">
        <v>130919</v>
      </c>
      <c r="N749" s="44">
        <v>4074.3332519999999</v>
      </c>
      <c r="O749" s="44">
        <v>2541.8332519999999</v>
      </c>
      <c r="P749" s="44">
        <v>39.598945999999998</v>
      </c>
      <c r="Q749" s="44">
        <v>38.688782000000003</v>
      </c>
      <c r="R749" s="44">
        <v>17.689382999999999</v>
      </c>
      <c r="S749" s="44">
        <v>16.311236999999998</v>
      </c>
      <c r="T749" s="44">
        <v>490502.84375</v>
      </c>
      <c r="U749" s="44">
        <v>59661.367187999997</v>
      </c>
      <c r="V749" s="44">
        <v>46573.726562999997</v>
      </c>
      <c r="W749" s="44">
        <v>3895.5021969999998</v>
      </c>
      <c r="X749" s="44">
        <v>55653.547728999998</v>
      </c>
      <c r="Y749" s="44">
        <v>70371.175984999994</v>
      </c>
      <c r="Z749" s="44">
        <v>5001.3548780000001</v>
      </c>
      <c r="AA749" s="44">
        <v>81.526264999999995</v>
      </c>
      <c r="AB749" s="44">
        <v>2.4532289999999999</v>
      </c>
      <c r="AC749" s="44">
        <v>2.2797809999999998</v>
      </c>
      <c r="AD749" s="44">
        <v>24772.757177</v>
      </c>
    </row>
    <row r="750" spans="1:30" x14ac:dyDescent="0.25">
      <c r="A750">
        <v>749</v>
      </c>
      <c r="B750" t="s">
        <v>101</v>
      </c>
      <c r="C750" t="s">
        <v>114</v>
      </c>
      <c r="D750" t="s">
        <v>115</v>
      </c>
      <c r="E750" t="s">
        <v>104</v>
      </c>
      <c r="F750" s="48">
        <f>VLOOKUP(A750,'TAZ definitions'!$A$1:$E$1902,2,FALSE)</f>
        <v>0.19281271596406357</v>
      </c>
      <c r="G750" s="48">
        <f>VLOOKUP(A750,'TAZ definitions'!$A$1:$E$1902,4,FALSE)</f>
        <v>0.24311926605504589</v>
      </c>
      <c r="H750" s="44">
        <v>415323</v>
      </c>
      <c r="I750" s="44">
        <v>689421</v>
      </c>
      <c r="J750" s="44">
        <v>53017</v>
      </c>
      <c r="K750" s="44">
        <v>73205</v>
      </c>
      <c r="L750" s="44">
        <v>26512</v>
      </c>
      <c r="M750" s="44">
        <v>69281</v>
      </c>
      <c r="N750" s="44">
        <v>2502.3332519999999</v>
      </c>
      <c r="O750" s="44">
        <v>1380.333374</v>
      </c>
      <c r="P750" s="44">
        <v>37.723995000000002</v>
      </c>
      <c r="Q750" s="44">
        <v>36.493687000000001</v>
      </c>
      <c r="R750" s="44">
        <v>18.893073999999999</v>
      </c>
      <c r="S750" s="44">
        <v>18.962872999999998</v>
      </c>
      <c r="T750" s="44">
        <v>447131.5625</v>
      </c>
      <c r="U750" s="44">
        <v>55359.78125</v>
      </c>
      <c r="V750" s="44">
        <v>31475.263672000001</v>
      </c>
      <c r="W750" s="44">
        <v>2372.1271969999998</v>
      </c>
      <c r="X750" s="44">
        <v>14600.172882999999</v>
      </c>
      <c r="Y750" s="44">
        <v>41766.494048</v>
      </c>
      <c r="Z750" s="44">
        <v>2070.8696789999999</v>
      </c>
      <c r="AA750" s="44">
        <v>39.385142000000002</v>
      </c>
      <c r="AB750" s="44">
        <v>1.426839</v>
      </c>
      <c r="AC750" s="44">
        <v>1.022133</v>
      </c>
      <c r="AD750" s="44">
        <v>11617.531532000001</v>
      </c>
    </row>
    <row r="751" spans="1:30" x14ac:dyDescent="0.25">
      <c r="A751">
        <v>750</v>
      </c>
      <c r="B751" t="s">
        <v>101</v>
      </c>
      <c r="C751" t="s">
        <v>114</v>
      </c>
      <c r="D751" t="s">
        <v>115</v>
      </c>
      <c r="E751" t="s">
        <v>104</v>
      </c>
      <c r="F751" s="48">
        <f>VLOOKUP(A751,'TAZ definitions'!$A$1:$E$1902,2,FALSE)</f>
        <v>0.21535580524344569</v>
      </c>
      <c r="G751" s="48">
        <f>VLOOKUP(A751,'TAZ definitions'!$A$1:$E$1902,4,FALSE)</f>
        <v>0.10220994475138122</v>
      </c>
      <c r="H751" s="44">
        <v>380597</v>
      </c>
      <c r="I751" s="44">
        <v>691187</v>
      </c>
      <c r="J751" s="44">
        <v>50819</v>
      </c>
      <c r="K751" s="44">
        <v>73390</v>
      </c>
      <c r="L751" s="44">
        <v>30287</v>
      </c>
      <c r="M751" s="44">
        <v>85921</v>
      </c>
      <c r="N751" s="44">
        <v>2152</v>
      </c>
      <c r="O751" s="44">
        <v>1912.833374</v>
      </c>
      <c r="P751" s="44">
        <v>43.937069000000001</v>
      </c>
      <c r="Q751" s="44">
        <v>43.888443000000002</v>
      </c>
      <c r="R751" s="44">
        <v>18.029194</v>
      </c>
      <c r="S751" s="44">
        <v>17.298088</v>
      </c>
      <c r="T751" s="44">
        <v>409263.78125</v>
      </c>
      <c r="U751" s="44">
        <v>52902.257812999997</v>
      </c>
      <c r="V751" s="44">
        <v>35421.898437999997</v>
      </c>
      <c r="W751" s="44">
        <v>2129.9252929999998</v>
      </c>
      <c r="X751" s="44">
        <v>99599.601324000003</v>
      </c>
      <c r="Y751" s="44">
        <v>175282.43115600001</v>
      </c>
      <c r="Z751" s="44">
        <v>8632.1237899999996</v>
      </c>
      <c r="AA751" s="44">
        <v>169.134263</v>
      </c>
      <c r="AB751" s="44">
        <v>7.2322050000000004</v>
      </c>
      <c r="AC751" s="44">
        <v>4.3886329999999996</v>
      </c>
      <c r="AD751" s="44">
        <v>51003.458769999997</v>
      </c>
    </row>
    <row r="752" spans="1:30" x14ac:dyDescent="0.25">
      <c r="A752">
        <v>751</v>
      </c>
      <c r="B752" t="s">
        <v>101</v>
      </c>
      <c r="C752" t="s">
        <v>114</v>
      </c>
      <c r="D752" t="s">
        <v>115</v>
      </c>
      <c r="E752" t="s">
        <v>104</v>
      </c>
      <c r="F752" s="48">
        <f>VLOOKUP(A752,'TAZ definitions'!$A$1:$E$1902,2,FALSE)</f>
        <v>0.16032064128256512</v>
      </c>
      <c r="G752" s="48">
        <f>VLOOKUP(A752,'TAZ definitions'!$A$1:$E$1902,4,FALSE)</f>
        <v>0.10138248847926268</v>
      </c>
      <c r="H752" s="44">
        <v>431916</v>
      </c>
      <c r="I752" s="44">
        <v>474705</v>
      </c>
      <c r="J752" s="44">
        <v>54152</v>
      </c>
      <c r="K752" s="44">
        <v>45877</v>
      </c>
      <c r="L752" s="44">
        <v>25064</v>
      </c>
      <c r="M752" s="44">
        <v>4901</v>
      </c>
      <c r="N752" s="44">
        <v>3390</v>
      </c>
      <c r="O752" s="44">
        <v>21</v>
      </c>
      <c r="P752" s="44">
        <v>42.305756000000002</v>
      </c>
      <c r="Q752" s="44">
        <v>39.610863000000002</v>
      </c>
      <c r="R752" s="44">
        <v>17.417397999999999</v>
      </c>
      <c r="S752" s="44">
        <v>17.685026000000001</v>
      </c>
      <c r="T752" s="44">
        <v>435826.1875</v>
      </c>
      <c r="U752" s="44">
        <v>53395.796875</v>
      </c>
      <c r="V752" s="44">
        <v>23221.427734000001</v>
      </c>
      <c r="W752" s="44">
        <v>3082.1281739999999</v>
      </c>
      <c r="X752" s="44">
        <v>90100.781604999996</v>
      </c>
      <c r="Y752" s="44">
        <v>130724.372176</v>
      </c>
      <c r="Z752" s="44">
        <v>8460.7908540000008</v>
      </c>
      <c r="AA752" s="44">
        <v>143.72798499999999</v>
      </c>
      <c r="AB752" s="44">
        <v>5.5261339999999999</v>
      </c>
      <c r="AC752" s="44">
        <v>4.0105880000000003</v>
      </c>
      <c r="AD752" s="44">
        <v>44783.808043999998</v>
      </c>
    </row>
    <row r="753" spans="1:30" x14ac:dyDescent="0.25">
      <c r="A753">
        <v>752</v>
      </c>
      <c r="B753" t="s">
        <v>101</v>
      </c>
      <c r="C753" t="s">
        <v>114</v>
      </c>
      <c r="D753" t="s">
        <v>115</v>
      </c>
      <c r="E753" t="s">
        <v>104</v>
      </c>
      <c r="F753" s="48">
        <f>VLOOKUP(A753,'TAZ definitions'!$A$1:$E$1902,2,FALSE)</f>
        <v>0.38373983739837397</v>
      </c>
      <c r="G753" s="48">
        <f>VLOOKUP(A753,'TAZ definitions'!$A$1:$E$1902,4,FALSE)</f>
        <v>0.11262798634812286</v>
      </c>
      <c r="H753" s="44">
        <v>361757</v>
      </c>
      <c r="I753" s="44">
        <v>379566</v>
      </c>
      <c r="J753" s="44">
        <v>47447</v>
      </c>
      <c r="K753" s="44">
        <v>40245</v>
      </c>
      <c r="L753" s="44">
        <v>30287</v>
      </c>
      <c r="M753" s="44">
        <v>3089</v>
      </c>
      <c r="N753" s="44">
        <v>2034</v>
      </c>
      <c r="O753" s="44">
        <v>0</v>
      </c>
      <c r="P753" s="44">
        <v>25.725494000000001</v>
      </c>
      <c r="Q753" s="44">
        <v>27.332315000000001</v>
      </c>
      <c r="R753" s="44">
        <v>20.190259999999999</v>
      </c>
      <c r="S753" s="44">
        <v>18.629496</v>
      </c>
      <c r="T753" s="44">
        <v>365072</v>
      </c>
      <c r="U753" s="44">
        <v>46106.414062999997</v>
      </c>
      <c r="V753" s="44">
        <v>25224.34375</v>
      </c>
      <c r="W753" s="44">
        <v>1655.3897710000001</v>
      </c>
      <c r="X753" s="44">
        <v>51052.714304000001</v>
      </c>
      <c r="Y753" s="44">
        <v>58296.301332000003</v>
      </c>
      <c r="Z753" s="44">
        <v>3608.694782</v>
      </c>
      <c r="AA753" s="44">
        <v>62.16328</v>
      </c>
      <c r="AB753" s="44">
        <v>2.6335609999999998</v>
      </c>
      <c r="AC753" s="44">
        <v>1.6743980000000001</v>
      </c>
      <c r="AD753" s="44">
        <v>19102.233652999999</v>
      </c>
    </row>
    <row r="754" spans="1:30" x14ac:dyDescent="0.25">
      <c r="A754">
        <v>753</v>
      </c>
      <c r="B754" t="s">
        <v>101</v>
      </c>
      <c r="C754" t="s">
        <v>114</v>
      </c>
      <c r="D754" t="s">
        <v>115</v>
      </c>
      <c r="E754" t="s">
        <v>104</v>
      </c>
      <c r="F754" s="48">
        <f>VLOOKUP(A754,'TAZ definitions'!$A$1:$E$1902,2,FALSE)</f>
        <v>0.17800167926112512</v>
      </c>
      <c r="G754" s="48">
        <f>VLOOKUP(A754,'TAZ definitions'!$A$1:$E$1902,4,FALSE)</f>
        <v>0.12307692307692308</v>
      </c>
      <c r="H754" s="44">
        <v>248562</v>
      </c>
      <c r="I754" s="44">
        <v>493951</v>
      </c>
      <c r="J754" s="44">
        <v>38829</v>
      </c>
      <c r="K754" s="44">
        <v>49417</v>
      </c>
      <c r="L754" s="44">
        <v>27895</v>
      </c>
      <c r="M754" s="44">
        <v>3507</v>
      </c>
      <c r="N754" s="44">
        <v>421</v>
      </c>
      <c r="O754" s="44">
        <v>21</v>
      </c>
      <c r="P754" s="44">
        <v>53.004050999999997</v>
      </c>
      <c r="Q754" s="44">
        <v>52.607422</v>
      </c>
      <c r="R754" s="44">
        <v>21.883184</v>
      </c>
      <c r="S754" s="44">
        <v>18.601202000000001</v>
      </c>
      <c r="T754" s="44">
        <v>264701.40625</v>
      </c>
      <c r="U754" s="44">
        <v>39525.378905999998</v>
      </c>
      <c r="V754" s="44">
        <v>26290.984375</v>
      </c>
      <c r="W754" s="44">
        <v>394.691711</v>
      </c>
      <c r="X754" s="44">
        <v>66256.849925000002</v>
      </c>
      <c r="Y754" s="44">
        <v>115822.05644499999</v>
      </c>
      <c r="Z754" s="44">
        <v>5038.8121659999997</v>
      </c>
      <c r="AA754" s="44">
        <v>104.621785</v>
      </c>
      <c r="AB754" s="44">
        <v>4.7627430000000004</v>
      </c>
      <c r="AC754" s="44">
        <v>2.6423510000000001</v>
      </c>
      <c r="AD754" s="44">
        <v>30949.871292</v>
      </c>
    </row>
    <row r="755" spans="1:30" x14ac:dyDescent="0.25">
      <c r="A755">
        <v>754</v>
      </c>
      <c r="B755" t="s">
        <v>101</v>
      </c>
      <c r="C755" t="s">
        <v>114</v>
      </c>
      <c r="D755" t="s">
        <v>115</v>
      </c>
      <c r="E755" t="s">
        <v>104</v>
      </c>
      <c r="F755" s="48">
        <f>VLOOKUP(A755,'TAZ definitions'!$A$1:$E$1902,2,FALSE)</f>
        <v>0.17538759689922481</v>
      </c>
      <c r="G755" s="48">
        <f>VLOOKUP(A755,'TAZ definitions'!$A$1:$E$1902,4,FALSE)</f>
        <v>0.1206896551724138</v>
      </c>
      <c r="H755" s="44">
        <v>287464</v>
      </c>
      <c r="I755" s="44">
        <v>13267</v>
      </c>
      <c r="J755" s="44">
        <v>44778</v>
      </c>
      <c r="K755" s="44">
        <v>1282</v>
      </c>
      <c r="L755" s="44">
        <v>25212</v>
      </c>
      <c r="M755" s="44">
        <v>228</v>
      </c>
      <c r="N755" s="44">
        <v>2066</v>
      </c>
      <c r="O755" s="44">
        <v>803</v>
      </c>
      <c r="P755" s="44">
        <v>74.035919000000007</v>
      </c>
      <c r="Q755" s="44">
        <v>82.086937000000006</v>
      </c>
      <c r="R755" s="44">
        <v>17.446076999999999</v>
      </c>
      <c r="S755" s="44">
        <v>20.409161000000001</v>
      </c>
      <c r="T755" s="44">
        <v>281298.09375</v>
      </c>
      <c r="U755" s="44">
        <v>43799.898437999997</v>
      </c>
      <c r="V755" s="44">
        <v>24650.177734000001</v>
      </c>
      <c r="W755" s="44">
        <v>2037.598755</v>
      </c>
      <c r="X755" s="44">
        <v>40690.80947</v>
      </c>
      <c r="Y755" s="44">
        <v>63110.824683999999</v>
      </c>
      <c r="Z755" s="44">
        <v>5909.7588390000001</v>
      </c>
      <c r="AA755" s="44">
        <v>75.675186999999994</v>
      </c>
      <c r="AB755" s="44">
        <v>2.3816060000000001</v>
      </c>
      <c r="AC755" s="44">
        <v>2.2118570000000002</v>
      </c>
      <c r="AD755" s="44">
        <v>23873.401992999999</v>
      </c>
    </row>
    <row r="756" spans="1:30" x14ac:dyDescent="0.25">
      <c r="A756">
        <v>755</v>
      </c>
      <c r="B756" t="s">
        <v>101</v>
      </c>
      <c r="C756" t="s">
        <v>114</v>
      </c>
      <c r="D756" t="s">
        <v>115</v>
      </c>
      <c r="E756" t="s">
        <v>104</v>
      </c>
      <c r="F756" s="48">
        <f>VLOOKUP(A756,'TAZ definitions'!$A$1:$E$1902,2,FALSE)</f>
        <v>0.3573729863692689</v>
      </c>
      <c r="G756" s="48">
        <f>VLOOKUP(A756,'TAZ definitions'!$A$1:$E$1902,4,FALSE)</f>
        <v>0.12233285917496443</v>
      </c>
      <c r="H756" s="44">
        <v>278777</v>
      </c>
      <c r="I756" s="44">
        <v>11438</v>
      </c>
      <c r="J756" s="44">
        <v>43693</v>
      </c>
      <c r="K756" s="44">
        <v>1116</v>
      </c>
      <c r="L756" s="44">
        <v>23818</v>
      </c>
      <c r="M756" s="44">
        <v>0</v>
      </c>
      <c r="N756" s="44">
        <v>1857</v>
      </c>
      <c r="O756" s="44">
        <v>0</v>
      </c>
      <c r="P756" s="44">
        <v>82.368088</v>
      </c>
      <c r="Q756" s="44">
        <v>88.398101999999994</v>
      </c>
      <c r="R756" s="44">
        <v>18.258134999999999</v>
      </c>
      <c r="S756" s="44">
        <v>21.367650999999999</v>
      </c>
      <c r="T756" s="44">
        <v>272693.375</v>
      </c>
      <c r="U756" s="44">
        <v>42724.109375</v>
      </c>
      <c r="V756" s="44">
        <v>23275.994140999999</v>
      </c>
      <c r="W756" s="44">
        <v>1814.7418210000001</v>
      </c>
      <c r="X756" s="44">
        <v>35419.177582999997</v>
      </c>
      <c r="Y756" s="44">
        <v>77135.709732999996</v>
      </c>
      <c r="Z756" s="44">
        <v>3729.496686</v>
      </c>
      <c r="AA756" s="44">
        <v>72.744656000000006</v>
      </c>
      <c r="AB756" s="44">
        <v>2.7619509999999998</v>
      </c>
      <c r="AC756" s="44">
        <v>1.8856900000000001</v>
      </c>
      <c r="AD756" s="44">
        <v>21129.531102000001</v>
      </c>
    </row>
    <row r="757" spans="1:30" x14ac:dyDescent="0.25">
      <c r="A757">
        <v>756</v>
      </c>
      <c r="B757" t="s">
        <v>101</v>
      </c>
      <c r="C757" t="s">
        <v>116</v>
      </c>
      <c r="D757" t="s">
        <v>117</v>
      </c>
      <c r="E757" t="s">
        <v>104</v>
      </c>
      <c r="F757" s="48">
        <f>VLOOKUP(A757,'TAZ definitions'!$A$1:$E$1902,2,FALSE)</f>
        <v>4.4868035190615836E-2</v>
      </c>
      <c r="G757" s="48">
        <f>VLOOKUP(A757,'TAZ definitions'!$A$1:$E$1902,4,FALSE)</f>
        <v>0.33181818181818185</v>
      </c>
      <c r="H757" s="44">
        <v>93225</v>
      </c>
      <c r="I757" s="44">
        <v>0</v>
      </c>
      <c r="J757" s="44">
        <v>20128</v>
      </c>
      <c r="K757" s="44">
        <v>0</v>
      </c>
      <c r="L757" s="44">
        <v>10887</v>
      </c>
      <c r="M757" s="44">
        <v>0</v>
      </c>
      <c r="N757" s="44">
        <v>417</v>
      </c>
      <c r="O757" s="44">
        <v>0</v>
      </c>
      <c r="P757" s="44">
        <v>134.268036</v>
      </c>
      <c r="Q757" s="44">
        <v>0</v>
      </c>
      <c r="R757" s="44">
        <v>15.919468</v>
      </c>
      <c r="S757" s="44">
        <v>15.672782</v>
      </c>
      <c r="T757" s="44">
        <v>93142.492188000004</v>
      </c>
      <c r="U757" s="44">
        <v>20110.185547000001</v>
      </c>
      <c r="V757" s="44">
        <v>10877.364258</v>
      </c>
      <c r="W757" s="44">
        <v>416.63092</v>
      </c>
      <c r="X757" s="44">
        <v>2282.9675699999998</v>
      </c>
      <c r="Y757" s="44">
        <v>30660.190487</v>
      </c>
      <c r="Z757" s="44">
        <v>863.30005400000005</v>
      </c>
      <c r="AA757" s="44">
        <v>24.966612000000001</v>
      </c>
      <c r="AB757" s="44">
        <v>1.3047340000000001</v>
      </c>
      <c r="AC757" s="44">
        <v>0.55873099999999998</v>
      </c>
      <c r="AD757" s="44">
        <v>6758.9475119999997</v>
      </c>
    </row>
    <row r="758" spans="1:30" x14ac:dyDescent="0.25">
      <c r="A758">
        <v>757</v>
      </c>
      <c r="B758" t="s">
        <v>101</v>
      </c>
      <c r="C758" t="s">
        <v>116</v>
      </c>
      <c r="D758" t="s">
        <v>118</v>
      </c>
      <c r="E758" t="s">
        <v>104</v>
      </c>
      <c r="F758" s="48">
        <f>VLOOKUP(A758,'TAZ definitions'!$A$1:$E$1902,2,FALSE)</f>
        <v>0.74127906976744184</v>
      </c>
      <c r="G758" s="48">
        <f>VLOOKUP(A758,'TAZ definitions'!$A$1:$E$1902,4,FALSE)</f>
        <v>0.74766355140186913</v>
      </c>
      <c r="H758" s="44">
        <v>124469</v>
      </c>
      <c r="I758" s="44">
        <v>120176</v>
      </c>
      <c r="J758" s="44">
        <v>24059</v>
      </c>
      <c r="K758" s="44">
        <v>14556</v>
      </c>
      <c r="L758" s="44">
        <v>10887</v>
      </c>
      <c r="M758" s="44">
        <v>0</v>
      </c>
      <c r="N758" s="44">
        <v>564</v>
      </c>
      <c r="O758" s="44">
        <v>0</v>
      </c>
      <c r="P758" s="44">
        <v>61.125171999999999</v>
      </c>
      <c r="Q758" s="44">
        <v>58.946849999999998</v>
      </c>
      <c r="R758" s="44">
        <v>16.193701000000001</v>
      </c>
      <c r="S758" s="44">
        <v>15.179093</v>
      </c>
      <c r="T758" s="44">
        <v>124314.78125</v>
      </c>
      <c r="U758" s="44">
        <v>23717.625</v>
      </c>
      <c r="V758" s="44">
        <v>10495.908203000001</v>
      </c>
      <c r="W758" s="44">
        <v>543.73956299999998</v>
      </c>
      <c r="X758" s="44">
        <v>59416.599473000002</v>
      </c>
      <c r="Y758" s="44">
        <v>163552.062542</v>
      </c>
      <c r="Z758" s="44">
        <v>4345.5501539999996</v>
      </c>
      <c r="AA758" s="44">
        <v>179.404597</v>
      </c>
      <c r="AB758" s="44">
        <v>8.2469800000000006</v>
      </c>
      <c r="AC758" s="44">
        <v>3.1257980000000001</v>
      </c>
      <c r="AD758" s="44">
        <v>37210.165329000003</v>
      </c>
    </row>
    <row r="759" spans="1:30" x14ac:dyDescent="0.25">
      <c r="A759">
        <v>758</v>
      </c>
      <c r="B759" t="s">
        <v>101</v>
      </c>
      <c r="C759" t="s">
        <v>116</v>
      </c>
      <c r="D759" t="s">
        <v>118</v>
      </c>
      <c r="E759" t="s">
        <v>104</v>
      </c>
      <c r="F759" s="48">
        <f>VLOOKUP(A759,'TAZ definitions'!$A$1:$E$1902,2,FALSE)</f>
        <v>0.34263392857142855</v>
      </c>
      <c r="G759" s="48">
        <f>VLOOKUP(A759,'TAZ definitions'!$A$1:$E$1902,4,FALSE)</f>
        <v>0.64102564102564108</v>
      </c>
      <c r="H759" s="44">
        <v>138987</v>
      </c>
      <c r="I759" s="44">
        <v>330027</v>
      </c>
      <c r="J759" s="44">
        <v>27252</v>
      </c>
      <c r="K759" s="44">
        <v>42045</v>
      </c>
      <c r="L759" s="44">
        <v>10887</v>
      </c>
      <c r="M759" s="44">
        <v>0</v>
      </c>
      <c r="N759" s="44">
        <v>564</v>
      </c>
      <c r="O759" s="44">
        <v>0</v>
      </c>
      <c r="P759" s="44">
        <v>49.054774999999999</v>
      </c>
      <c r="Q759" s="44">
        <v>48.257530000000003</v>
      </c>
      <c r="R759" s="44">
        <v>14.846795</v>
      </c>
      <c r="S759" s="44">
        <v>14.216405999999999</v>
      </c>
      <c r="T759" s="44">
        <v>150698.875</v>
      </c>
      <c r="U759" s="44">
        <v>28158.896484000001</v>
      </c>
      <c r="V759" s="44">
        <v>10219.5625</v>
      </c>
      <c r="W759" s="44">
        <v>529.42346199999997</v>
      </c>
      <c r="X759" s="44">
        <v>43129.158388999997</v>
      </c>
      <c r="Y759" s="44">
        <v>230242.61803300001</v>
      </c>
      <c r="Z759" s="44">
        <v>7517.1357690000004</v>
      </c>
      <c r="AA759" s="44">
        <v>243.37392</v>
      </c>
      <c r="AB759" s="44">
        <v>10.986128000000001</v>
      </c>
      <c r="AC759" s="44">
        <v>4.7215230000000004</v>
      </c>
      <c r="AD759" s="44">
        <v>55513.474585999997</v>
      </c>
    </row>
    <row r="760" spans="1:30" x14ac:dyDescent="0.25">
      <c r="A760">
        <v>759</v>
      </c>
      <c r="B760" t="s">
        <v>101</v>
      </c>
      <c r="C760" t="s">
        <v>116</v>
      </c>
      <c r="D760" t="s">
        <v>118</v>
      </c>
      <c r="E760" t="s">
        <v>104</v>
      </c>
      <c r="F760" s="48">
        <f>VLOOKUP(A760,'TAZ definitions'!$A$1:$E$1902,2,FALSE)</f>
        <v>0.50829808005206634</v>
      </c>
      <c r="G760" s="48">
        <f>VLOOKUP(A760,'TAZ definitions'!$A$1:$E$1902,4,FALSE)</f>
        <v>0.64088397790055252</v>
      </c>
      <c r="H760" s="44">
        <v>136141</v>
      </c>
      <c r="I760" s="44">
        <v>254294</v>
      </c>
      <c r="J760" s="44">
        <v>27234</v>
      </c>
      <c r="K760" s="44">
        <v>28526</v>
      </c>
      <c r="L760" s="44">
        <v>10887</v>
      </c>
      <c r="M760" s="44">
        <v>0</v>
      </c>
      <c r="N760" s="44">
        <v>564</v>
      </c>
      <c r="O760" s="44">
        <v>0</v>
      </c>
      <c r="P760" s="44">
        <v>51.911686000000003</v>
      </c>
      <c r="Q760" s="44">
        <v>52.209797000000002</v>
      </c>
      <c r="R760" s="44">
        <v>14.070243</v>
      </c>
      <c r="S760" s="44">
        <v>13.696325999999999</v>
      </c>
      <c r="T760" s="44">
        <v>142594.84375</v>
      </c>
      <c r="U760" s="44">
        <v>27304.572265999999</v>
      </c>
      <c r="V760" s="44">
        <v>10292.323242</v>
      </c>
      <c r="W760" s="44">
        <v>533.19274900000005</v>
      </c>
      <c r="X760" s="44">
        <v>80882.137440000006</v>
      </c>
      <c r="Y760" s="44">
        <v>147624.387158</v>
      </c>
      <c r="Z760" s="44">
        <v>6528.2483380000003</v>
      </c>
      <c r="AA760" s="44">
        <v>140.32331099999999</v>
      </c>
      <c r="AB760" s="44">
        <v>6.0145039999999996</v>
      </c>
      <c r="AC760" s="44">
        <v>3.527933</v>
      </c>
      <c r="AD760" s="44">
        <v>41261.642357999997</v>
      </c>
    </row>
    <row r="761" spans="1:30" x14ac:dyDescent="0.25">
      <c r="A761">
        <v>760</v>
      </c>
      <c r="B761" t="s">
        <v>101</v>
      </c>
      <c r="C761" t="s">
        <v>116</v>
      </c>
      <c r="D761" t="s">
        <v>118</v>
      </c>
      <c r="E761" t="s">
        <v>104</v>
      </c>
      <c r="F761" s="48">
        <f>VLOOKUP(A761,'TAZ definitions'!$A$1:$E$1902,2,FALSE)</f>
        <v>0.65879082696316882</v>
      </c>
      <c r="G761" s="48">
        <f>VLOOKUP(A761,'TAZ definitions'!$A$1:$E$1902,4,FALSE)</f>
        <v>0.61577181208053688</v>
      </c>
      <c r="H761" s="44">
        <v>141260</v>
      </c>
      <c r="I761" s="44">
        <v>149639</v>
      </c>
      <c r="J761" s="44">
        <v>29982</v>
      </c>
      <c r="K761" s="44">
        <v>18601</v>
      </c>
      <c r="L761" s="44">
        <v>10887</v>
      </c>
      <c r="M761" s="44">
        <v>0</v>
      </c>
      <c r="N761" s="44">
        <v>564</v>
      </c>
      <c r="O761" s="44">
        <v>0</v>
      </c>
      <c r="P761" s="44">
        <v>53.257378000000003</v>
      </c>
      <c r="Q761" s="44">
        <v>51.829487</v>
      </c>
      <c r="R761" s="44">
        <v>13.511208999999999</v>
      </c>
      <c r="S761" s="44">
        <v>13.108108</v>
      </c>
      <c r="T761" s="44">
        <v>141617.453125</v>
      </c>
      <c r="U761" s="44">
        <v>29496.490234000001</v>
      </c>
      <c r="V761" s="44">
        <v>10422.563477</v>
      </c>
      <c r="W761" s="44">
        <v>539.93988000000002</v>
      </c>
      <c r="X761" s="44">
        <v>0</v>
      </c>
      <c r="Y761" s="44">
        <v>0</v>
      </c>
      <c r="Z761" s="44">
        <v>0</v>
      </c>
      <c r="AA761" s="44">
        <v>0</v>
      </c>
      <c r="AB761" s="44">
        <v>0</v>
      </c>
      <c r="AC761" s="44">
        <v>0</v>
      </c>
      <c r="AD761" s="44">
        <v>0</v>
      </c>
    </row>
    <row r="762" spans="1:30" x14ac:dyDescent="0.25">
      <c r="A762">
        <v>761</v>
      </c>
      <c r="B762" t="s">
        <v>101</v>
      </c>
      <c r="C762" t="s">
        <v>116</v>
      </c>
      <c r="D762" t="s">
        <v>118</v>
      </c>
      <c r="E762" t="s">
        <v>104</v>
      </c>
      <c r="F762" s="48">
        <f>VLOOKUP(A762,'TAZ definitions'!$A$1:$E$1902,2,FALSE)</f>
        <v>0.27155425219941348</v>
      </c>
      <c r="G762" s="48">
        <f>VLOOKUP(A762,'TAZ definitions'!$A$1:$E$1902,4,FALSE)</f>
        <v>0.61512415349887128</v>
      </c>
      <c r="H762" s="44">
        <v>141151</v>
      </c>
      <c r="I762" s="44">
        <v>97951</v>
      </c>
      <c r="J762" s="44">
        <v>29308</v>
      </c>
      <c r="K762" s="44">
        <v>14556</v>
      </c>
      <c r="L762" s="44">
        <v>10887</v>
      </c>
      <c r="M762" s="44">
        <v>0</v>
      </c>
      <c r="N762" s="44">
        <v>564</v>
      </c>
      <c r="O762" s="44">
        <v>0</v>
      </c>
      <c r="P762" s="44">
        <v>60.716614</v>
      </c>
      <c r="Q762" s="44">
        <v>58.175865000000002</v>
      </c>
      <c r="R762" s="44">
        <v>14.318604000000001</v>
      </c>
      <c r="S762" s="44">
        <v>14.025573</v>
      </c>
      <c r="T762" s="44">
        <v>139031.453125</v>
      </c>
      <c r="U762" s="44">
        <v>28584.212890999999</v>
      </c>
      <c r="V762" s="44">
        <v>10352.842773</v>
      </c>
      <c r="W762" s="44">
        <v>536.32806400000004</v>
      </c>
      <c r="X762" s="44">
        <v>110599.819625</v>
      </c>
      <c r="Y762" s="44">
        <v>165657.973012</v>
      </c>
      <c r="Z762" s="44">
        <v>6781.252117</v>
      </c>
      <c r="AA762" s="44">
        <v>157.24502100000001</v>
      </c>
      <c r="AB762" s="44">
        <v>6.80945</v>
      </c>
      <c r="AC762" s="44">
        <v>3.773523</v>
      </c>
      <c r="AD762" s="44">
        <v>44564.715826</v>
      </c>
    </row>
    <row r="763" spans="1:30" x14ac:dyDescent="0.25">
      <c r="A763">
        <v>762</v>
      </c>
      <c r="B763" t="s">
        <v>101</v>
      </c>
      <c r="C763" t="s">
        <v>116</v>
      </c>
      <c r="D763" t="s">
        <v>118</v>
      </c>
      <c r="E763" t="s">
        <v>104</v>
      </c>
      <c r="F763" s="48">
        <f>VLOOKUP(A763,'TAZ definitions'!$A$1:$E$1902,2,FALSE)</f>
        <v>0.63607085346215786</v>
      </c>
      <c r="G763" s="48">
        <f>VLOOKUP(A763,'TAZ definitions'!$A$1:$E$1902,4,FALSE)</f>
        <v>0.56531531531531531</v>
      </c>
      <c r="H763" s="44">
        <v>141973</v>
      </c>
      <c r="I763" s="44">
        <v>74574</v>
      </c>
      <c r="J763" s="44">
        <v>30240</v>
      </c>
      <c r="K763" s="44">
        <v>12102</v>
      </c>
      <c r="L763" s="44">
        <v>10887</v>
      </c>
      <c r="M763" s="44">
        <v>0</v>
      </c>
      <c r="N763" s="44">
        <v>564</v>
      </c>
      <c r="O763" s="44">
        <v>0</v>
      </c>
      <c r="P763" s="44">
        <v>56.471321000000003</v>
      </c>
      <c r="Q763" s="44">
        <v>58.887870999999997</v>
      </c>
      <c r="R763" s="44">
        <v>13.193891000000001</v>
      </c>
      <c r="S763" s="44">
        <v>12.846394999999999</v>
      </c>
      <c r="T763" s="44">
        <v>139206.375</v>
      </c>
      <c r="U763" s="44">
        <v>29495.462890999999</v>
      </c>
      <c r="V763" s="44">
        <v>10440.105469</v>
      </c>
      <c r="W763" s="44">
        <v>540.84869400000002</v>
      </c>
      <c r="X763" s="44">
        <v>62242.715887999999</v>
      </c>
      <c r="Y763" s="44">
        <v>124813.456703</v>
      </c>
      <c r="Z763" s="44">
        <v>3860.031962</v>
      </c>
      <c r="AA763" s="44">
        <v>103.80242699999999</v>
      </c>
      <c r="AB763" s="44">
        <v>6.4603279999999996</v>
      </c>
      <c r="AC763" s="44">
        <v>2.43845</v>
      </c>
      <c r="AD763" s="44">
        <v>31548.651175999999</v>
      </c>
    </row>
    <row r="764" spans="1:30" x14ac:dyDescent="0.25">
      <c r="A764">
        <v>763</v>
      </c>
      <c r="B764" t="s">
        <v>101</v>
      </c>
      <c r="C764" t="s">
        <v>116</v>
      </c>
      <c r="D764" t="s">
        <v>118</v>
      </c>
      <c r="E764" t="s">
        <v>104</v>
      </c>
      <c r="F764" s="48">
        <f>VLOOKUP(A764,'TAZ definitions'!$A$1:$E$1902,2,FALSE)</f>
        <v>0.36666666666666664</v>
      </c>
      <c r="G764" s="48">
        <f>VLOOKUP(A764,'TAZ definitions'!$A$1:$E$1902,4,FALSE)</f>
        <v>0.55494505494505497</v>
      </c>
      <c r="H764" s="44">
        <v>140418</v>
      </c>
      <c r="I764" s="44">
        <v>72041</v>
      </c>
      <c r="J764" s="44">
        <v>29811</v>
      </c>
      <c r="K764" s="44">
        <v>11826</v>
      </c>
      <c r="L764" s="44">
        <v>10887</v>
      </c>
      <c r="M764" s="44">
        <v>0</v>
      </c>
      <c r="N764" s="44">
        <v>564</v>
      </c>
      <c r="O764" s="44">
        <v>0</v>
      </c>
      <c r="P764" s="44">
        <v>62.931072</v>
      </c>
      <c r="Q764" s="44">
        <v>59.563293000000002</v>
      </c>
      <c r="R764" s="44">
        <v>13.356309</v>
      </c>
      <c r="S764" s="44">
        <v>12.994272</v>
      </c>
      <c r="T764" s="44">
        <v>138307.046875</v>
      </c>
      <c r="U764" s="44">
        <v>29255.763672000001</v>
      </c>
      <c r="V764" s="44">
        <v>10550.893555000001</v>
      </c>
      <c r="W764" s="44">
        <v>546.58801300000005</v>
      </c>
      <c r="X764" s="44">
        <v>149311.98155699999</v>
      </c>
      <c r="Y764" s="44">
        <v>233193.84334200001</v>
      </c>
      <c r="Z764" s="44">
        <v>8769.9786110000005</v>
      </c>
      <c r="AA764" s="44">
        <v>211.53637000000001</v>
      </c>
      <c r="AB764" s="44">
        <v>9.2620389999999997</v>
      </c>
      <c r="AC764" s="44">
        <v>5.0148440000000001</v>
      </c>
      <c r="AD764" s="44">
        <v>59188.542990000002</v>
      </c>
    </row>
    <row r="765" spans="1:30" x14ac:dyDescent="0.25">
      <c r="A765">
        <v>764</v>
      </c>
      <c r="B765" t="s">
        <v>101</v>
      </c>
      <c r="C765" t="s">
        <v>116</v>
      </c>
      <c r="D765" t="s">
        <v>118</v>
      </c>
      <c r="E765" t="s">
        <v>104</v>
      </c>
      <c r="F765" s="48">
        <f>VLOOKUP(A765,'TAZ definitions'!$A$1:$E$1902,2,FALSE)</f>
        <v>0.43010752688172044</v>
      </c>
      <c r="G765" s="48">
        <f>VLOOKUP(A765,'TAZ definitions'!$A$1:$E$1902,4,FALSE)</f>
        <v>0.5383693045563549</v>
      </c>
      <c r="H765" s="44">
        <v>145594</v>
      </c>
      <c r="I765" s="44">
        <v>108719</v>
      </c>
      <c r="J765" s="44">
        <v>31376</v>
      </c>
      <c r="K765" s="44">
        <v>14864</v>
      </c>
      <c r="L765" s="44">
        <v>10887</v>
      </c>
      <c r="M765" s="44">
        <v>0</v>
      </c>
      <c r="N765" s="44">
        <v>564</v>
      </c>
      <c r="O765" s="44">
        <v>0</v>
      </c>
      <c r="P765" s="44">
        <v>61.948650000000001</v>
      </c>
      <c r="Q765" s="44">
        <v>59.509861000000001</v>
      </c>
      <c r="R765" s="44">
        <v>13.229416000000001</v>
      </c>
      <c r="S765" s="44">
        <v>12.907436000000001</v>
      </c>
      <c r="T765" s="44">
        <v>144456.328125</v>
      </c>
      <c r="U765" s="44">
        <v>30866.566406000002</v>
      </c>
      <c r="V765" s="44">
        <v>10551.112305000001</v>
      </c>
      <c r="W765" s="44">
        <v>546.59936500000003</v>
      </c>
      <c r="X765" s="44">
        <v>7300.5887240000002</v>
      </c>
      <c r="Y765" s="44">
        <v>12942.627431000001</v>
      </c>
      <c r="Z765" s="44">
        <v>459.13201099999998</v>
      </c>
      <c r="AA765" s="44">
        <v>10.536771</v>
      </c>
      <c r="AB765" s="44">
        <v>0.463812</v>
      </c>
      <c r="AC765" s="44">
        <v>0.26174399999999998</v>
      </c>
      <c r="AD765" s="44">
        <v>3105.8311680000002</v>
      </c>
    </row>
    <row r="766" spans="1:30" x14ac:dyDescent="0.25">
      <c r="A766">
        <v>765</v>
      </c>
      <c r="B766" t="s">
        <v>101</v>
      </c>
      <c r="C766" t="s">
        <v>116</v>
      </c>
      <c r="D766" t="s">
        <v>118</v>
      </c>
      <c r="E766" t="s">
        <v>104</v>
      </c>
      <c r="F766" s="48">
        <f>VLOOKUP(A766,'TAZ definitions'!$A$1:$E$1902,2,FALSE)</f>
        <v>0.51672862453531598</v>
      </c>
      <c r="G766" s="48">
        <f>VLOOKUP(A766,'TAZ definitions'!$A$1:$E$1902,4,FALSE)</f>
        <v>0.42639593908629442</v>
      </c>
      <c r="H766" s="44">
        <v>147678</v>
      </c>
      <c r="I766" s="44">
        <v>20367</v>
      </c>
      <c r="J766" s="44">
        <v>29548</v>
      </c>
      <c r="K766" s="44">
        <v>4102</v>
      </c>
      <c r="L766" s="44">
        <v>10887</v>
      </c>
      <c r="M766" s="44">
        <v>0</v>
      </c>
      <c r="N766" s="44">
        <v>564</v>
      </c>
      <c r="O766" s="44">
        <v>0</v>
      </c>
      <c r="P766" s="44">
        <v>69.696472</v>
      </c>
      <c r="Q766" s="44">
        <v>69.828979000000004</v>
      </c>
      <c r="R766" s="44">
        <v>19.507763000000001</v>
      </c>
      <c r="S766" s="44">
        <v>19.160741999999999</v>
      </c>
      <c r="T766" s="44">
        <v>142146.859375</v>
      </c>
      <c r="U766" s="44">
        <v>28442.476563</v>
      </c>
      <c r="V766" s="44">
        <v>10414.004883</v>
      </c>
      <c r="W766" s="44">
        <v>539.49652100000003</v>
      </c>
      <c r="X766" s="44">
        <v>38868.611984000003</v>
      </c>
      <c r="Y766" s="44">
        <v>52690.109880000004</v>
      </c>
      <c r="Z766" s="44">
        <v>5900.5596100000002</v>
      </c>
      <c r="AA766" s="44">
        <v>61.574551</v>
      </c>
      <c r="AB766" s="44">
        <v>3.1591089999999999</v>
      </c>
      <c r="AC766" s="44">
        <v>1.965643</v>
      </c>
      <c r="AD766" s="44">
        <v>22026.435933000001</v>
      </c>
    </row>
    <row r="767" spans="1:30" x14ac:dyDescent="0.25">
      <c r="A767">
        <v>766</v>
      </c>
      <c r="B767" t="s">
        <v>101</v>
      </c>
      <c r="C767" t="s">
        <v>116</v>
      </c>
      <c r="D767" t="s">
        <v>118</v>
      </c>
      <c r="E767" t="s">
        <v>104</v>
      </c>
      <c r="F767" s="48">
        <f>VLOOKUP(A767,'TAZ definitions'!$A$1:$E$1902,2,FALSE)</f>
        <v>0.71619442524763877</v>
      </c>
      <c r="G767" s="48">
        <f>VLOOKUP(A767,'TAZ definitions'!$A$1:$E$1902,4,FALSE)</f>
        <v>0.49885757806549885</v>
      </c>
      <c r="H767" s="44">
        <v>154450</v>
      </c>
      <c r="I767" s="44">
        <v>41906</v>
      </c>
      <c r="J767" s="44">
        <v>31609</v>
      </c>
      <c r="K767" s="44">
        <v>8606</v>
      </c>
      <c r="L767" s="44">
        <v>10887</v>
      </c>
      <c r="M767" s="44">
        <v>0</v>
      </c>
      <c r="N767" s="44">
        <v>564</v>
      </c>
      <c r="O767" s="44">
        <v>0</v>
      </c>
      <c r="P767" s="44">
        <v>62.990794999999999</v>
      </c>
      <c r="Q767" s="44">
        <v>67.013992000000002</v>
      </c>
      <c r="R767" s="44">
        <v>14.128821</v>
      </c>
      <c r="S767" s="44">
        <v>13.887642</v>
      </c>
      <c r="T767" s="44">
        <v>150390.203125</v>
      </c>
      <c r="U767" s="44">
        <v>30779.214843999998</v>
      </c>
      <c r="V767" s="44">
        <v>10494.272461</v>
      </c>
      <c r="W767" s="44">
        <v>543.65484600000002</v>
      </c>
      <c r="X767" s="44">
        <v>54406.643601000003</v>
      </c>
      <c r="Y767" s="44">
        <v>93782.931001999998</v>
      </c>
      <c r="Z767" s="44">
        <v>3967.3836369999999</v>
      </c>
      <c r="AA767" s="44">
        <v>87.651031000000003</v>
      </c>
      <c r="AB767" s="44">
        <v>4.0926799999999997</v>
      </c>
      <c r="AC767" s="44">
        <v>2.2615509999999999</v>
      </c>
      <c r="AD767" s="44">
        <v>26772.315860999999</v>
      </c>
    </row>
    <row r="768" spans="1:30" x14ac:dyDescent="0.25">
      <c r="A768">
        <v>767</v>
      </c>
      <c r="B768" t="s">
        <v>101</v>
      </c>
      <c r="C768" t="s">
        <v>116</v>
      </c>
      <c r="D768" t="s">
        <v>118</v>
      </c>
      <c r="E768" t="s">
        <v>104</v>
      </c>
      <c r="F768" s="48">
        <f>VLOOKUP(A768,'TAZ definitions'!$A$1:$E$1902,2,FALSE)</f>
        <v>0.82942996022978344</v>
      </c>
      <c r="G768" s="48">
        <f>VLOOKUP(A768,'TAZ definitions'!$A$1:$E$1902,4,FALSE)</f>
        <v>0.59370078740157484</v>
      </c>
      <c r="H768" s="44">
        <v>140981</v>
      </c>
      <c r="I768" s="44">
        <v>69822</v>
      </c>
      <c r="J768" s="44">
        <v>28521</v>
      </c>
      <c r="K768" s="44">
        <v>11573</v>
      </c>
      <c r="L768" s="44">
        <v>10887</v>
      </c>
      <c r="M768" s="44">
        <v>0</v>
      </c>
      <c r="N768" s="44">
        <v>564</v>
      </c>
      <c r="O768" s="44">
        <v>0</v>
      </c>
      <c r="P768" s="44">
        <v>57.320396000000002</v>
      </c>
      <c r="Q768" s="44">
        <v>59.170665999999997</v>
      </c>
      <c r="R768" s="44">
        <v>13.499257999999999</v>
      </c>
      <c r="S768" s="44">
        <v>13.193439</v>
      </c>
      <c r="T768" s="44">
        <v>138196.15625</v>
      </c>
      <c r="U768" s="44">
        <v>27857.732422000001</v>
      </c>
      <c r="V768" s="44">
        <v>10460.932617</v>
      </c>
      <c r="W768" s="44">
        <v>541.92761199999995</v>
      </c>
      <c r="X768" s="44">
        <v>51558.091809999998</v>
      </c>
      <c r="Y768" s="44">
        <v>170688.79240400001</v>
      </c>
      <c r="Z768" s="44">
        <v>6437.457034</v>
      </c>
      <c r="AA768" s="44">
        <v>149.41098099999999</v>
      </c>
      <c r="AB768" s="44">
        <v>7.0626230000000003</v>
      </c>
      <c r="AC768" s="44">
        <v>3.7373189999999998</v>
      </c>
      <c r="AD768" s="44">
        <v>44451.797366999999</v>
      </c>
    </row>
    <row r="769" spans="1:30" x14ac:dyDescent="0.25">
      <c r="A769">
        <v>768</v>
      </c>
      <c r="B769" t="s">
        <v>101</v>
      </c>
      <c r="C769" t="s">
        <v>116</v>
      </c>
      <c r="D769" t="s">
        <v>118</v>
      </c>
      <c r="E769" t="s">
        <v>104</v>
      </c>
      <c r="F769" s="48">
        <f>VLOOKUP(A769,'TAZ definitions'!$A$1:$E$1902,2,FALSE)</f>
        <v>0.72556521739130431</v>
      </c>
      <c r="G769" s="48">
        <f>VLOOKUP(A769,'TAZ definitions'!$A$1:$E$1902,4,FALSE)</f>
        <v>0.71025641025641029</v>
      </c>
      <c r="H769" s="44">
        <v>140633</v>
      </c>
      <c r="I769" s="44">
        <v>151149</v>
      </c>
      <c r="J769" s="44">
        <v>28300</v>
      </c>
      <c r="K769" s="44">
        <v>17642</v>
      </c>
      <c r="L769" s="44">
        <v>10887</v>
      </c>
      <c r="M769" s="44">
        <v>0</v>
      </c>
      <c r="N769" s="44">
        <v>564</v>
      </c>
      <c r="O769" s="44">
        <v>0</v>
      </c>
      <c r="P769" s="44">
        <v>50.528827999999997</v>
      </c>
      <c r="Q769" s="44">
        <v>51.793747000000003</v>
      </c>
      <c r="R769" s="44">
        <v>13.206275</v>
      </c>
      <c r="S769" s="44">
        <v>12.963566</v>
      </c>
      <c r="T769" s="44">
        <v>141102.78125</v>
      </c>
      <c r="U769" s="44">
        <v>27823.875</v>
      </c>
      <c r="V769" s="44">
        <v>10400.644531</v>
      </c>
      <c r="W769" s="44">
        <v>538.80444299999999</v>
      </c>
      <c r="X769" s="44">
        <v>0</v>
      </c>
      <c r="Y769" s="44">
        <v>40308.535343000003</v>
      </c>
      <c r="Z769" s="44">
        <v>1213.7422340000001</v>
      </c>
      <c r="AA769" s="44">
        <v>32.840617000000002</v>
      </c>
      <c r="AB769" s="44">
        <v>1.4606399999999999</v>
      </c>
      <c r="AC769" s="44">
        <v>0.75324599999999997</v>
      </c>
      <c r="AD769" s="44">
        <v>8869.3628019999996</v>
      </c>
    </row>
    <row r="770" spans="1:30" x14ac:dyDescent="0.25">
      <c r="A770">
        <v>769</v>
      </c>
      <c r="B770" t="s">
        <v>101</v>
      </c>
      <c r="C770" t="s">
        <v>116</v>
      </c>
      <c r="D770" t="s">
        <v>118</v>
      </c>
      <c r="E770" t="s">
        <v>104</v>
      </c>
      <c r="F770" s="48">
        <f>VLOOKUP(A770,'TAZ definitions'!$A$1:$E$1902,2,FALSE)</f>
        <v>0.46265060240963857</v>
      </c>
      <c r="G770" s="48">
        <f>VLOOKUP(A770,'TAZ definitions'!$A$1:$E$1902,4,FALSE)</f>
        <v>0.78149100257069404</v>
      </c>
      <c r="H770" s="44">
        <v>143354</v>
      </c>
      <c r="I770" s="44">
        <v>339683</v>
      </c>
      <c r="J770" s="44">
        <v>28136</v>
      </c>
      <c r="K770" s="44">
        <v>38600</v>
      </c>
      <c r="L770" s="44">
        <v>10887</v>
      </c>
      <c r="M770" s="44">
        <v>0</v>
      </c>
      <c r="N770" s="44">
        <v>564</v>
      </c>
      <c r="O770" s="44">
        <v>0</v>
      </c>
      <c r="P770" s="44">
        <v>46.939155999999997</v>
      </c>
      <c r="Q770" s="44">
        <v>46.953884000000002</v>
      </c>
      <c r="R770" s="44">
        <v>13.635028</v>
      </c>
      <c r="S770" s="44">
        <v>13.356133</v>
      </c>
      <c r="T770" s="44">
        <v>154193.40625</v>
      </c>
      <c r="U770" s="44">
        <v>28713.722656000002</v>
      </c>
      <c r="V770" s="44">
        <v>10285.923828000001</v>
      </c>
      <c r="W770" s="44">
        <v>532.86132799999996</v>
      </c>
      <c r="X770" s="44">
        <v>31519.350757</v>
      </c>
      <c r="Y770" s="44">
        <v>89448.393798999998</v>
      </c>
      <c r="Z770" s="44">
        <v>3112.090025</v>
      </c>
      <c r="AA770" s="44">
        <v>76.748232999999999</v>
      </c>
      <c r="AB770" s="44">
        <v>3.5149509999999999</v>
      </c>
      <c r="AC770" s="44">
        <v>1.8074349999999999</v>
      </c>
      <c r="AD770" s="44">
        <v>21547.435624000002</v>
      </c>
    </row>
    <row r="771" spans="1:30" x14ac:dyDescent="0.25">
      <c r="A771">
        <v>770</v>
      </c>
      <c r="B771" t="s">
        <v>101</v>
      </c>
      <c r="C771" t="s">
        <v>116</v>
      </c>
      <c r="D771" t="s">
        <v>118</v>
      </c>
      <c r="E771" t="s">
        <v>104</v>
      </c>
      <c r="F771" s="48">
        <f>VLOOKUP(A771,'TAZ definitions'!$A$1:$E$1902,2,FALSE)</f>
        <v>0.82657031684269033</v>
      </c>
      <c r="G771" s="48">
        <f>VLOOKUP(A771,'TAZ definitions'!$A$1:$E$1902,4,FALSE)</f>
        <v>0.68350810295519537</v>
      </c>
      <c r="H771" s="44">
        <v>150913</v>
      </c>
      <c r="I771" s="44">
        <v>122943</v>
      </c>
      <c r="J771" s="44">
        <v>31434</v>
      </c>
      <c r="K771" s="44">
        <v>13759</v>
      </c>
      <c r="L771" s="44">
        <v>10887</v>
      </c>
      <c r="M771" s="44">
        <v>0</v>
      </c>
      <c r="N771" s="44">
        <v>564</v>
      </c>
      <c r="O771" s="44">
        <v>0</v>
      </c>
      <c r="P771" s="44">
        <v>48.616275999999999</v>
      </c>
      <c r="Q771" s="44">
        <v>50.381264000000002</v>
      </c>
      <c r="R771" s="44">
        <v>13.930293000000001</v>
      </c>
      <c r="S771" s="44">
        <v>13.579302</v>
      </c>
      <c r="T771" s="44">
        <v>149627.5</v>
      </c>
      <c r="U771" s="44">
        <v>30621.654297000001</v>
      </c>
      <c r="V771" s="44">
        <v>10386.631836</v>
      </c>
      <c r="W771" s="44">
        <v>538.07849099999999</v>
      </c>
      <c r="X771" s="44">
        <v>8989.7779420000006</v>
      </c>
      <c r="Y771" s="44">
        <v>62444.355940000001</v>
      </c>
      <c r="Z771" s="44">
        <v>1569.3864510000001</v>
      </c>
      <c r="AA771" s="44">
        <v>49.088948000000002</v>
      </c>
      <c r="AB771" s="44">
        <v>2.7865419999999999</v>
      </c>
      <c r="AC771" s="44">
        <v>1.0887070000000001</v>
      </c>
      <c r="AD771" s="44">
        <v>13395.050592</v>
      </c>
    </row>
    <row r="772" spans="1:30" x14ac:dyDescent="0.25">
      <c r="A772">
        <v>771</v>
      </c>
      <c r="B772" t="s">
        <v>101</v>
      </c>
      <c r="C772" t="s">
        <v>116</v>
      </c>
      <c r="D772" t="s">
        <v>118</v>
      </c>
      <c r="E772" t="s">
        <v>104</v>
      </c>
      <c r="F772" s="48">
        <f>VLOOKUP(A772,'TAZ definitions'!$A$1:$E$1902,2,FALSE)</f>
        <v>0.72074618428490678</v>
      </c>
      <c r="G772" s="48">
        <f>VLOOKUP(A772,'TAZ definitions'!$A$1:$E$1902,4,FALSE)</f>
        <v>0.69818181818181824</v>
      </c>
      <c r="H772" s="44">
        <v>143029</v>
      </c>
      <c r="I772" s="44">
        <v>310863</v>
      </c>
      <c r="J772" s="44">
        <v>29783</v>
      </c>
      <c r="K772" s="44">
        <v>31871</v>
      </c>
      <c r="L772" s="44">
        <v>10887</v>
      </c>
      <c r="M772" s="44">
        <v>0</v>
      </c>
      <c r="N772" s="44">
        <v>564</v>
      </c>
      <c r="O772" s="44">
        <v>0</v>
      </c>
      <c r="P772" s="44">
        <v>49.524425999999998</v>
      </c>
      <c r="Q772" s="44">
        <v>52.186779000000001</v>
      </c>
      <c r="R772" s="44">
        <v>14.372926</v>
      </c>
      <c r="S772" s="44">
        <v>14.038462000000001</v>
      </c>
      <c r="T772" s="44">
        <v>152387.671875</v>
      </c>
      <c r="U772" s="44">
        <v>29899.431640999999</v>
      </c>
      <c r="V772" s="44">
        <v>10279.924805000001</v>
      </c>
      <c r="W772" s="44">
        <v>532.55053699999996</v>
      </c>
      <c r="X772" s="44">
        <v>40518.133699999998</v>
      </c>
      <c r="Y772" s="44">
        <v>192565.96969299999</v>
      </c>
      <c r="Z772" s="44">
        <v>6113.8139039999996</v>
      </c>
      <c r="AA772" s="44">
        <v>160.48725099999999</v>
      </c>
      <c r="AB772" s="44">
        <v>7.9435539999999998</v>
      </c>
      <c r="AC772" s="44">
        <v>3.7553960000000002</v>
      </c>
      <c r="AD772" s="44">
        <v>44963.191841</v>
      </c>
    </row>
    <row r="773" spans="1:30" x14ac:dyDescent="0.25">
      <c r="A773">
        <v>772</v>
      </c>
      <c r="B773" t="s">
        <v>101</v>
      </c>
      <c r="C773" t="s">
        <v>116</v>
      </c>
      <c r="D773" t="s">
        <v>118</v>
      </c>
      <c r="E773" t="s">
        <v>104</v>
      </c>
      <c r="F773" s="48">
        <f>VLOOKUP(A773,'TAZ definitions'!$A$1:$E$1902,2,FALSE)</f>
        <v>0.57536945812807883</v>
      </c>
      <c r="G773" s="48">
        <f>VLOOKUP(A773,'TAZ definitions'!$A$1:$E$1902,4,FALSE)</f>
        <v>0.77586206896551724</v>
      </c>
      <c r="H773" s="44">
        <v>140001</v>
      </c>
      <c r="I773" s="44">
        <v>386693</v>
      </c>
      <c r="J773" s="44">
        <v>27804</v>
      </c>
      <c r="K773" s="44">
        <v>42020</v>
      </c>
      <c r="L773" s="44">
        <v>10887</v>
      </c>
      <c r="M773" s="44">
        <v>0</v>
      </c>
      <c r="N773" s="44">
        <v>564</v>
      </c>
      <c r="O773" s="44">
        <v>0</v>
      </c>
      <c r="P773" s="44">
        <v>51.911591000000001</v>
      </c>
      <c r="Q773" s="44">
        <v>48.135586000000004</v>
      </c>
      <c r="R773" s="44">
        <v>15.981996000000001</v>
      </c>
      <c r="S773" s="44">
        <v>15.619732000000001</v>
      </c>
      <c r="T773" s="44">
        <v>154734.703125</v>
      </c>
      <c r="U773" s="44">
        <v>28653.050781000002</v>
      </c>
      <c r="V773" s="44">
        <v>10236.772461</v>
      </c>
      <c r="W773" s="44">
        <v>530.31506300000001</v>
      </c>
      <c r="X773" s="44">
        <v>77579.578095999997</v>
      </c>
      <c r="Y773" s="44">
        <v>142935.53341</v>
      </c>
      <c r="Z773" s="44">
        <v>5276.7240339999998</v>
      </c>
      <c r="AA773" s="44">
        <v>128.34989200000001</v>
      </c>
      <c r="AB773" s="44">
        <v>5.8847699999999996</v>
      </c>
      <c r="AC773" s="44">
        <v>3.0523709999999999</v>
      </c>
      <c r="AD773" s="44">
        <v>36300.10439</v>
      </c>
    </row>
    <row r="774" spans="1:30" x14ac:dyDescent="0.25">
      <c r="A774">
        <v>773</v>
      </c>
      <c r="B774" t="s">
        <v>101</v>
      </c>
      <c r="C774" t="s">
        <v>116</v>
      </c>
      <c r="D774" t="s">
        <v>118</v>
      </c>
      <c r="E774" t="s">
        <v>104</v>
      </c>
      <c r="F774" s="48">
        <f>VLOOKUP(A774,'TAZ definitions'!$A$1:$E$1902,2,FALSE)</f>
        <v>0.80601554579249746</v>
      </c>
      <c r="G774" s="48">
        <f>VLOOKUP(A774,'TAZ definitions'!$A$1:$E$1902,4,FALSE)</f>
        <v>0.58747300215982723</v>
      </c>
      <c r="H774" s="44">
        <v>145019</v>
      </c>
      <c r="I774" s="44">
        <v>176256</v>
      </c>
      <c r="J774" s="44">
        <v>30109</v>
      </c>
      <c r="K774" s="44">
        <v>19948</v>
      </c>
      <c r="L774" s="44">
        <v>10887</v>
      </c>
      <c r="M774" s="44">
        <v>0</v>
      </c>
      <c r="N774" s="44">
        <v>564</v>
      </c>
      <c r="O774" s="44">
        <v>0</v>
      </c>
      <c r="P774" s="44">
        <v>51.653880999999998</v>
      </c>
      <c r="Q774" s="44">
        <v>54.025115999999997</v>
      </c>
      <c r="R774" s="44">
        <v>13.508267999999999</v>
      </c>
      <c r="S774" s="44">
        <v>13.214938999999999</v>
      </c>
      <c r="T774" s="44">
        <v>146497.625</v>
      </c>
      <c r="U774" s="44">
        <v>29628.027343999998</v>
      </c>
      <c r="V774" s="44">
        <v>10371.660156</v>
      </c>
      <c r="W774" s="44">
        <v>537.30285600000002</v>
      </c>
      <c r="X774" s="44">
        <v>29237.444287999999</v>
      </c>
      <c r="Y774" s="44">
        <v>102429.017203</v>
      </c>
      <c r="Z774" s="44">
        <v>3769.8628709999998</v>
      </c>
      <c r="AA774" s="44">
        <v>88.517030000000005</v>
      </c>
      <c r="AB774" s="44">
        <v>3.7522600000000002</v>
      </c>
      <c r="AC774" s="44">
        <v>2.1491180000000001</v>
      </c>
      <c r="AD774" s="44">
        <v>25439.626628999999</v>
      </c>
    </row>
    <row r="775" spans="1:30" x14ac:dyDescent="0.25">
      <c r="A775">
        <v>774</v>
      </c>
      <c r="B775" t="s">
        <v>101</v>
      </c>
      <c r="C775" t="s">
        <v>116</v>
      </c>
      <c r="D775" t="s">
        <v>118</v>
      </c>
      <c r="E775" t="s">
        <v>104</v>
      </c>
      <c r="F775" s="48">
        <f>VLOOKUP(A775,'TAZ definitions'!$A$1:$E$1902,2,FALSE)</f>
        <v>0.82325453545904348</v>
      </c>
      <c r="G775" s="48">
        <f>VLOOKUP(A775,'TAZ definitions'!$A$1:$E$1902,4,FALSE)</f>
        <v>0.51117318435754189</v>
      </c>
      <c r="H775" s="44">
        <v>151596</v>
      </c>
      <c r="I775" s="44">
        <v>92772</v>
      </c>
      <c r="J775" s="44">
        <v>31082</v>
      </c>
      <c r="K775" s="44">
        <v>12564</v>
      </c>
      <c r="L775" s="44">
        <v>10887</v>
      </c>
      <c r="M775" s="44">
        <v>0</v>
      </c>
      <c r="N775" s="44">
        <v>614</v>
      </c>
      <c r="O775" s="44">
        <v>0</v>
      </c>
      <c r="P775" s="44">
        <v>49.409461999999998</v>
      </c>
      <c r="Q775" s="44">
        <v>53.200206999999999</v>
      </c>
      <c r="R775" s="44">
        <v>13.840755</v>
      </c>
      <c r="S775" s="44">
        <v>13.477353000000001</v>
      </c>
      <c r="T775" s="44">
        <v>148747.71875</v>
      </c>
      <c r="U775" s="44">
        <v>30185.349609000001</v>
      </c>
      <c r="V775" s="44">
        <v>10359.846680000001</v>
      </c>
      <c r="W775" s="44">
        <v>584.26983600000005</v>
      </c>
      <c r="X775" s="44">
        <v>45956.087545000002</v>
      </c>
      <c r="Y775" s="44">
        <v>87753.196263999998</v>
      </c>
      <c r="Z775" s="44">
        <v>3298.3195519999999</v>
      </c>
      <c r="AA775" s="44">
        <v>77.132975999999999</v>
      </c>
      <c r="AB775" s="44">
        <v>3.392109</v>
      </c>
      <c r="AC775" s="44">
        <v>1.8834379999999999</v>
      </c>
      <c r="AD775" s="44">
        <v>22451.688252</v>
      </c>
    </row>
    <row r="776" spans="1:30" x14ac:dyDescent="0.25">
      <c r="A776">
        <v>775</v>
      </c>
      <c r="B776" t="s">
        <v>101</v>
      </c>
      <c r="C776" t="s">
        <v>116</v>
      </c>
      <c r="D776" t="s">
        <v>118</v>
      </c>
      <c r="E776" t="s">
        <v>104</v>
      </c>
      <c r="F776" s="48">
        <f>VLOOKUP(A776,'TAZ definitions'!$A$1:$E$1902,2,FALSE)</f>
        <v>0.54047890535917897</v>
      </c>
      <c r="G776" s="48">
        <f>VLOOKUP(A776,'TAZ definitions'!$A$1:$E$1902,4,FALSE)</f>
        <v>0.36415525114155251</v>
      </c>
      <c r="H776" s="44">
        <v>152086</v>
      </c>
      <c r="I776" s="44">
        <v>24750</v>
      </c>
      <c r="J776" s="44">
        <v>32640</v>
      </c>
      <c r="K776" s="44">
        <v>3145</v>
      </c>
      <c r="L776" s="44">
        <v>10887</v>
      </c>
      <c r="M776" s="44">
        <v>0</v>
      </c>
      <c r="N776" s="44">
        <v>614</v>
      </c>
      <c r="O776" s="44">
        <v>0</v>
      </c>
      <c r="P776" s="44">
        <v>53.827807999999997</v>
      </c>
      <c r="Q776" s="44">
        <v>61.502563000000002</v>
      </c>
      <c r="R776" s="44">
        <v>13.786315999999999</v>
      </c>
      <c r="S776" s="44">
        <v>13.498602</v>
      </c>
      <c r="T776" s="44">
        <v>146933.890625</v>
      </c>
      <c r="U776" s="44">
        <v>31446.611327999999</v>
      </c>
      <c r="V776" s="44">
        <v>10446.503906</v>
      </c>
      <c r="W776" s="44">
        <v>589.157104</v>
      </c>
      <c r="X776" s="44">
        <v>16953.628581000001</v>
      </c>
      <c r="Y776" s="44">
        <v>41602.598561999999</v>
      </c>
      <c r="Z776" s="44">
        <v>1321.522385</v>
      </c>
      <c r="AA776" s="44">
        <v>34.573219999999999</v>
      </c>
      <c r="AB776" s="44">
        <v>1.666309</v>
      </c>
      <c r="AC776" s="44">
        <v>0.812948</v>
      </c>
      <c r="AD776" s="44">
        <v>9793.0387950000004</v>
      </c>
    </row>
    <row r="777" spans="1:30" x14ac:dyDescent="0.25">
      <c r="A777">
        <v>776</v>
      </c>
      <c r="B777" t="s">
        <v>101</v>
      </c>
      <c r="C777" t="s">
        <v>116</v>
      </c>
      <c r="D777" t="s">
        <v>118</v>
      </c>
      <c r="E777" t="s">
        <v>104</v>
      </c>
      <c r="F777" s="48">
        <f>VLOOKUP(A777,'TAZ definitions'!$A$1:$E$1902,2,FALSE)</f>
        <v>0.70997566909975673</v>
      </c>
      <c r="G777" s="48">
        <f>VLOOKUP(A777,'TAZ definitions'!$A$1:$E$1902,4,FALSE)</f>
        <v>0.51752921535893159</v>
      </c>
      <c r="H777" s="44">
        <v>148319</v>
      </c>
      <c r="I777" s="44">
        <v>71144</v>
      </c>
      <c r="J777" s="44">
        <v>31417</v>
      </c>
      <c r="K777" s="44">
        <v>11473</v>
      </c>
      <c r="L777" s="44">
        <v>10887</v>
      </c>
      <c r="M777" s="44">
        <v>0</v>
      </c>
      <c r="N777" s="44">
        <v>614</v>
      </c>
      <c r="O777" s="44">
        <v>0</v>
      </c>
      <c r="P777" s="44">
        <v>49.135727000000003</v>
      </c>
      <c r="Q777" s="44">
        <v>53.342571</v>
      </c>
      <c r="R777" s="44">
        <v>12.622287999999999</v>
      </c>
      <c r="S777" s="44">
        <v>12.275283999999999</v>
      </c>
      <c r="T777" s="44">
        <v>145071</v>
      </c>
      <c r="U777" s="44">
        <v>30577.632813</v>
      </c>
      <c r="V777" s="44">
        <v>10428.807617</v>
      </c>
      <c r="W777" s="44">
        <v>588.15905799999996</v>
      </c>
      <c r="X777" s="44">
        <v>15572.660699</v>
      </c>
      <c r="Y777" s="44">
        <v>29294.171958999999</v>
      </c>
      <c r="Z777" s="44">
        <v>805.93393300000002</v>
      </c>
      <c r="AA777" s="44">
        <v>23.123486</v>
      </c>
      <c r="AB777" s="44">
        <v>1.2678510000000001</v>
      </c>
      <c r="AC777" s="44">
        <v>0.53061599999999998</v>
      </c>
      <c r="AD777" s="44">
        <v>6513.1264389999997</v>
      </c>
    </row>
    <row r="778" spans="1:30" x14ac:dyDescent="0.25">
      <c r="A778">
        <v>777</v>
      </c>
      <c r="B778" t="s">
        <v>101</v>
      </c>
      <c r="C778" t="s">
        <v>116</v>
      </c>
      <c r="D778" t="s">
        <v>118</v>
      </c>
      <c r="E778" t="s">
        <v>104</v>
      </c>
      <c r="F778" s="48">
        <f>VLOOKUP(A778,'TAZ definitions'!$A$1:$E$1902,2,FALSE)</f>
        <v>0.79969024264326283</v>
      </c>
      <c r="G778" s="48">
        <f>VLOOKUP(A778,'TAZ definitions'!$A$1:$E$1902,4,FALSE)</f>
        <v>0.61556240369799697</v>
      </c>
      <c r="H778" s="44">
        <v>143637</v>
      </c>
      <c r="I778" s="44">
        <v>183550</v>
      </c>
      <c r="J778" s="44">
        <v>30416</v>
      </c>
      <c r="K778" s="44">
        <v>21756</v>
      </c>
      <c r="L778" s="44">
        <v>10887</v>
      </c>
      <c r="M778" s="44">
        <v>0</v>
      </c>
      <c r="N778" s="44">
        <v>614</v>
      </c>
      <c r="O778" s="44">
        <v>0</v>
      </c>
      <c r="P778" s="44">
        <v>49.424281999999998</v>
      </c>
      <c r="Q778" s="44">
        <v>51.023665999999999</v>
      </c>
      <c r="R778" s="44">
        <v>13.015299000000001</v>
      </c>
      <c r="S778" s="44">
        <v>12.656093</v>
      </c>
      <c r="T778" s="44">
        <v>145463.875</v>
      </c>
      <c r="U778" s="44">
        <v>30019.617188</v>
      </c>
      <c r="V778" s="44">
        <v>10388.683594</v>
      </c>
      <c r="W778" s="44">
        <v>585.89617899999996</v>
      </c>
      <c r="X778" s="44">
        <v>61998.303409</v>
      </c>
      <c r="Y778" s="44">
        <v>146714.071402</v>
      </c>
      <c r="Z778" s="44">
        <v>5174.3157760000004</v>
      </c>
      <c r="AA778" s="44">
        <v>126.22168600000001</v>
      </c>
      <c r="AB778" s="44">
        <v>5.7192629999999998</v>
      </c>
      <c r="AC778" s="44">
        <v>3.028079</v>
      </c>
      <c r="AD778" s="44">
        <v>35901.589011999997</v>
      </c>
    </row>
    <row r="779" spans="1:30" x14ac:dyDescent="0.25">
      <c r="A779">
        <v>778</v>
      </c>
      <c r="B779" t="s">
        <v>101</v>
      </c>
      <c r="C779" t="s">
        <v>116</v>
      </c>
      <c r="D779" t="s">
        <v>118</v>
      </c>
      <c r="E779" t="s">
        <v>104</v>
      </c>
      <c r="F779" s="48">
        <f>VLOOKUP(A779,'TAZ definitions'!$A$1:$E$1902,2,FALSE)</f>
        <v>0.56557059961315281</v>
      </c>
      <c r="G779" s="48">
        <f>VLOOKUP(A779,'TAZ definitions'!$A$1:$E$1902,4,FALSE)</f>
        <v>0.39140534262485482</v>
      </c>
      <c r="H779" s="44">
        <v>149278</v>
      </c>
      <c r="I779" s="44">
        <v>40172</v>
      </c>
      <c r="J779" s="44">
        <v>32321</v>
      </c>
      <c r="K779" s="44">
        <v>7624</v>
      </c>
      <c r="L779" s="44">
        <v>10887</v>
      </c>
      <c r="M779" s="44">
        <v>0</v>
      </c>
      <c r="N779" s="44">
        <v>614</v>
      </c>
      <c r="O779" s="44">
        <v>0</v>
      </c>
      <c r="P779" s="44">
        <v>50.800193999999998</v>
      </c>
      <c r="Q779" s="44">
        <v>55.414763999999998</v>
      </c>
      <c r="R779" s="44">
        <v>12.110929</v>
      </c>
      <c r="S779" s="44">
        <v>11.876842</v>
      </c>
      <c r="T779" s="44">
        <v>145137.125</v>
      </c>
      <c r="U779" s="44">
        <v>31383.683593999998</v>
      </c>
      <c r="V779" s="44">
        <v>10473.808594</v>
      </c>
      <c r="W779" s="44">
        <v>590.69702099999995</v>
      </c>
      <c r="X779" s="44">
        <v>0</v>
      </c>
      <c r="Y779" s="44">
        <v>10311.718755</v>
      </c>
      <c r="Z779" s="44">
        <v>302.103567</v>
      </c>
      <c r="AA779" s="44">
        <v>8.5345630000000003</v>
      </c>
      <c r="AB779" s="44">
        <v>0.37010300000000002</v>
      </c>
      <c r="AC779" s="44">
        <v>0.18993599999999999</v>
      </c>
      <c r="AD779" s="44">
        <v>2228.9549689999999</v>
      </c>
    </row>
    <row r="780" spans="1:30" x14ac:dyDescent="0.25">
      <c r="A780">
        <v>779</v>
      </c>
      <c r="B780" t="s">
        <v>101</v>
      </c>
      <c r="C780" t="s">
        <v>116</v>
      </c>
      <c r="D780" t="s">
        <v>118</v>
      </c>
      <c r="E780" t="s">
        <v>104</v>
      </c>
      <c r="F780" s="48">
        <f>VLOOKUP(A780,'TAZ definitions'!$A$1:$E$1902,2,FALSE)</f>
        <v>0.75967479674796745</v>
      </c>
      <c r="G780" s="48">
        <f>VLOOKUP(A780,'TAZ definitions'!$A$1:$E$1902,4,FALSE)</f>
        <v>0.47840172786177104</v>
      </c>
      <c r="H780" s="44">
        <v>144959</v>
      </c>
      <c r="I780" s="44">
        <v>67958</v>
      </c>
      <c r="J780" s="44">
        <v>30623</v>
      </c>
      <c r="K780" s="44">
        <v>11747</v>
      </c>
      <c r="L780" s="44">
        <v>10887</v>
      </c>
      <c r="M780" s="44">
        <v>0</v>
      </c>
      <c r="N780" s="44">
        <v>614</v>
      </c>
      <c r="O780" s="44">
        <v>0</v>
      </c>
      <c r="P780" s="44">
        <v>54.892685</v>
      </c>
      <c r="Q780" s="44">
        <v>59.103740999999999</v>
      </c>
      <c r="R780" s="44">
        <v>12.530392000000001</v>
      </c>
      <c r="S780" s="44">
        <v>12.22001</v>
      </c>
      <c r="T780" s="44">
        <v>141988.890625</v>
      </c>
      <c r="U780" s="44">
        <v>29894.90625</v>
      </c>
      <c r="V780" s="44">
        <v>10467.061523</v>
      </c>
      <c r="W780" s="44">
        <v>590.31652799999995</v>
      </c>
      <c r="X780" s="44">
        <v>49469.384243</v>
      </c>
      <c r="Y780" s="44">
        <v>104284.488557</v>
      </c>
      <c r="Z780" s="44">
        <v>3920.3647019999999</v>
      </c>
      <c r="AA780" s="44">
        <v>92.451654000000005</v>
      </c>
      <c r="AB780" s="44">
        <v>3.8564310000000002</v>
      </c>
      <c r="AC780" s="44">
        <v>2.2133639999999999</v>
      </c>
      <c r="AD780" s="44">
        <v>26126.795071</v>
      </c>
    </row>
    <row r="781" spans="1:30" x14ac:dyDescent="0.25">
      <c r="A781">
        <v>780</v>
      </c>
      <c r="B781" t="s">
        <v>101</v>
      </c>
      <c r="C781" t="s">
        <v>116</v>
      </c>
      <c r="D781" t="s">
        <v>118</v>
      </c>
      <c r="E781" t="s">
        <v>104</v>
      </c>
      <c r="F781" s="48">
        <f>VLOOKUP(A781,'TAZ definitions'!$A$1:$E$1902,2,FALSE)</f>
        <v>0.43422025129342201</v>
      </c>
      <c r="G781" s="48">
        <f>VLOOKUP(A781,'TAZ definitions'!$A$1:$E$1902,4,FALSE)</f>
        <v>0.45021186440677968</v>
      </c>
      <c r="H781" s="44">
        <v>146277</v>
      </c>
      <c r="I781" s="44">
        <v>140962</v>
      </c>
      <c r="J781" s="44">
        <v>31388</v>
      </c>
      <c r="K781" s="44">
        <v>15078</v>
      </c>
      <c r="L781" s="44">
        <v>10887</v>
      </c>
      <c r="M781" s="44">
        <v>0</v>
      </c>
      <c r="N781" s="44">
        <v>614</v>
      </c>
      <c r="O781" s="44">
        <v>0</v>
      </c>
      <c r="P781" s="44">
        <v>60.679558</v>
      </c>
      <c r="Q781" s="44">
        <v>61.507359000000001</v>
      </c>
      <c r="R781" s="44">
        <v>13.807905</v>
      </c>
      <c r="S781" s="44">
        <v>13.570681</v>
      </c>
      <c r="T781" s="44">
        <v>146099.59375</v>
      </c>
      <c r="U781" s="44">
        <v>30843.613281000002</v>
      </c>
      <c r="V781" s="44">
        <v>10523.619140999999</v>
      </c>
      <c r="W781" s="44">
        <v>593.50622599999997</v>
      </c>
      <c r="X781" s="44">
        <v>10966.221928000001</v>
      </c>
      <c r="Y781" s="44">
        <v>57016.449114000003</v>
      </c>
      <c r="Z781" s="44">
        <v>1949.8155019999999</v>
      </c>
      <c r="AA781" s="44">
        <v>47.863705000000003</v>
      </c>
      <c r="AB781" s="44">
        <v>2.143745</v>
      </c>
      <c r="AC781" s="44">
        <v>1.1331359999999999</v>
      </c>
      <c r="AD781" s="44">
        <v>13378.020893999999</v>
      </c>
    </row>
    <row r="782" spans="1:30" x14ac:dyDescent="0.25">
      <c r="A782">
        <v>781</v>
      </c>
      <c r="B782" t="s">
        <v>101</v>
      </c>
      <c r="C782" t="s">
        <v>116</v>
      </c>
      <c r="D782" t="s">
        <v>118</v>
      </c>
      <c r="E782" t="s">
        <v>104</v>
      </c>
      <c r="F782" s="48">
        <f>VLOOKUP(A782,'TAZ definitions'!$A$1:$E$1902,2,FALSE)</f>
        <v>0.28297161936560933</v>
      </c>
      <c r="G782" s="48">
        <f>VLOOKUP(A782,'TAZ definitions'!$A$1:$E$1902,4,FALSE)</f>
        <v>0.357311320754717</v>
      </c>
      <c r="H782" s="44">
        <v>151855</v>
      </c>
      <c r="I782" s="44">
        <v>38859</v>
      </c>
      <c r="J782" s="44">
        <v>31821</v>
      </c>
      <c r="K782" s="44">
        <v>7949</v>
      </c>
      <c r="L782" s="44">
        <v>10887</v>
      </c>
      <c r="M782" s="44">
        <v>0</v>
      </c>
      <c r="N782" s="44">
        <v>614</v>
      </c>
      <c r="O782" s="44">
        <v>0</v>
      </c>
      <c r="P782" s="44">
        <v>67.396904000000006</v>
      </c>
      <c r="Q782" s="44">
        <v>65.787323000000001</v>
      </c>
      <c r="R782" s="44">
        <v>14.080114</v>
      </c>
      <c r="S782" s="44">
        <v>13.898106</v>
      </c>
      <c r="T782" s="44">
        <v>149281.640625</v>
      </c>
      <c r="U782" s="44">
        <v>31277.341797000001</v>
      </c>
      <c r="V782" s="44">
        <v>10639.060546999999</v>
      </c>
      <c r="W782" s="44">
        <v>600.01684599999999</v>
      </c>
      <c r="X782" s="44">
        <v>9525.5996720000003</v>
      </c>
      <c r="Y782" s="44">
        <v>29209.017983000002</v>
      </c>
      <c r="Z782" s="44">
        <v>1062.7881050000001</v>
      </c>
      <c r="AA782" s="44">
        <v>25.071933000000001</v>
      </c>
      <c r="AB782" s="44">
        <v>1.0870489999999999</v>
      </c>
      <c r="AC782" s="44">
        <v>0.60237300000000005</v>
      </c>
      <c r="AD782" s="44">
        <v>7108.4170350000004</v>
      </c>
    </row>
    <row r="783" spans="1:30" x14ac:dyDescent="0.25">
      <c r="A783">
        <v>782</v>
      </c>
      <c r="B783" t="s">
        <v>101</v>
      </c>
      <c r="C783" t="s">
        <v>116</v>
      </c>
      <c r="D783" t="s">
        <v>118</v>
      </c>
      <c r="E783" t="s">
        <v>104</v>
      </c>
      <c r="F783" s="48">
        <f>VLOOKUP(A783,'TAZ definitions'!$A$1:$E$1902,2,FALSE)</f>
        <v>0.53085991678224687</v>
      </c>
      <c r="G783" s="48">
        <f>VLOOKUP(A783,'TAZ definitions'!$A$1:$E$1902,4,FALSE)</f>
        <v>0.33673469387755101</v>
      </c>
      <c r="H783" s="44">
        <v>161125</v>
      </c>
      <c r="I783" s="44">
        <v>28610</v>
      </c>
      <c r="J783" s="44">
        <v>34444</v>
      </c>
      <c r="K783" s="44">
        <v>5192</v>
      </c>
      <c r="L783" s="44">
        <v>10887</v>
      </c>
      <c r="M783" s="44">
        <v>0</v>
      </c>
      <c r="N783" s="44">
        <v>614</v>
      </c>
      <c r="O783" s="44">
        <v>0</v>
      </c>
      <c r="P783" s="44">
        <v>55.331467000000004</v>
      </c>
      <c r="Q783" s="44">
        <v>62.648139999999998</v>
      </c>
      <c r="R783" s="44">
        <v>14.708157</v>
      </c>
      <c r="S783" s="44">
        <v>14.555935</v>
      </c>
      <c r="T783" s="44">
        <v>155905.34375</v>
      </c>
      <c r="U783" s="44">
        <v>33291.789062999997</v>
      </c>
      <c r="V783" s="44">
        <v>10458.170898</v>
      </c>
      <c r="W783" s="44">
        <v>589.81506300000001</v>
      </c>
      <c r="X783" s="44">
        <v>44320.006178000003</v>
      </c>
      <c r="Y783" s="44">
        <v>94782.753618999996</v>
      </c>
      <c r="Z783" s="44">
        <v>8158.7734119999996</v>
      </c>
      <c r="AA783" s="44">
        <v>104.59284100000001</v>
      </c>
      <c r="AB783" s="44">
        <v>3.6660050000000002</v>
      </c>
      <c r="AC783" s="44">
        <v>3.084362</v>
      </c>
      <c r="AD783" s="44">
        <v>33441.025122999999</v>
      </c>
    </row>
    <row r="784" spans="1:30" x14ac:dyDescent="0.25">
      <c r="A784">
        <v>783</v>
      </c>
      <c r="B784" t="s">
        <v>101</v>
      </c>
      <c r="C784" t="s">
        <v>116</v>
      </c>
      <c r="D784" t="s">
        <v>118</v>
      </c>
      <c r="E784" t="s">
        <v>104</v>
      </c>
      <c r="F784" s="48">
        <f>VLOOKUP(A784,'TAZ definitions'!$A$1:$E$1902,2,FALSE)</f>
        <v>0.31559220389805098</v>
      </c>
      <c r="G784" s="48">
        <f>VLOOKUP(A784,'TAZ definitions'!$A$1:$E$1902,4,FALSE)</f>
        <v>0.34623217922606925</v>
      </c>
      <c r="H784" s="44">
        <v>168031</v>
      </c>
      <c r="I784" s="44">
        <v>27851</v>
      </c>
      <c r="J784" s="44">
        <v>35125</v>
      </c>
      <c r="K784" s="44">
        <v>4706</v>
      </c>
      <c r="L784" s="44">
        <v>349</v>
      </c>
      <c r="M784" s="44">
        <v>0</v>
      </c>
      <c r="N784" s="44">
        <v>614</v>
      </c>
      <c r="O784" s="44">
        <v>0</v>
      </c>
      <c r="P784" s="44">
        <v>54.229900000000001</v>
      </c>
      <c r="Q784" s="44">
        <v>59.607529</v>
      </c>
      <c r="R784" s="44">
        <v>12.760695999999999</v>
      </c>
      <c r="S784" s="44">
        <v>12.62534</v>
      </c>
      <c r="T784" s="44">
        <v>162878.953125</v>
      </c>
      <c r="U784" s="44">
        <v>34007.007812999997</v>
      </c>
      <c r="V784" s="44">
        <v>336.173157</v>
      </c>
      <c r="W784" s="44">
        <v>591.43359399999997</v>
      </c>
      <c r="X784" s="44">
        <v>6100.8958549999998</v>
      </c>
      <c r="Y784" s="44">
        <v>16428.273815</v>
      </c>
      <c r="Z784" s="44">
        <v>565.26477799999998</v>
      </c>
      <c r="AA784" s="44">
        <v>13.534246</v>
      </c>
      <c r="AB784" s="44">
        <v>0.545242</v>
      </c>
      <c r="AC784" s="44">
        <v>0.323353</v>
      </c>
      <c r="AD784" s="44">
        <v>3747.0557910000002</v>
      </c>
    </row>
    <row r="785" spans="1:30" x14ac:dyDescent="0.25">
      <c r="A785">
        <v>784</v>
      </c>
      <c r="B785" t="s">
        <v>101</v>
      </c>
      <c r="C785" t="s">
        <v>116</v>
      </c>
      <c r="D785" t="s">
        <v>118</v>
      </c>
      <c r="E785" t="s">
        <v>104</v>
      </c>
      <c r="F785" s="48">
        <f>VLOOKUP(A785,'TAZ definitions'!$A$1:$E$1902,2,FALSE)</f>
        <v>0.47499999999999998</v>
      </c>
      <c r="G785" s="48">
        <f>VLOOKUP(A785,'TAZ definitions'!$A$1:$E$1902,4,FALSE)</f>
        <v>0.55631399317406138</v>
      </c>
      <c r="H785" s="44">
        <v>169152</v>
      </c>
      <c r="I785" s="44">
        <v>18326</v>
      </c>
      <c r="J785" s="44">
        <v>35360</v>
      </c>
      <c r="K785" s="44">
        <v>2574</v>
      </c>
      <c r="L785" s="44">
        <v>349</v>
      </c>
      <c r="M785" s="44">
        <v>0</v>
      </c>
      <c r="N785" s="44">
        <v>614</v>
      </c>
      <c r="O785" s="44">
        <v>0</v>
      </c>
      <c r="P785" s="44">
        <v>64.312034999999995</v>
      </c>
      <c r="Q785" s="44">
        <v>67.664635000000004</v>
      </c>
      <c r="R785" s="44">
        <v>15.068873</v>
      </c>
      <c r="S785" s="44">
        <v>15.046958</v>
      </c>
      <c r="T785" s="44">
        <v>165073.015625</v>
      </c>
      <c r="U785" s="44">
        <v>34473.320312999997</v>
      </c>
      <c r="V785" s="44">
        <v>339.56149299999998</v>
      </c>
      <c r="W785" s="44">
        <v>597.39471400000002</v>
      </c>
      <c r="X785" s="44">
        <v>684.73173799999995</v>
      </c>
      <c r="Y785" s="44">
        <v>19020.538869</v>
      </c>
      <c r="Z785" s="44">
        <v>616.72364900000002</v>
      </c>
      <c r="AA785" s="44">
        <v>15.605907999999999</v>
      </c>
      <c r="AB785" s="44">
        <v>0.65000999999999998</v>
      </c>
      <c r="AC785" s="44">
        <v>0.36552400000000002</v>
      </c>
      <c r="AD785" s="44">
        <v>4245.5773159999999</v>
      </c>
    </row>
    <row r="786" spans="1:30" x14ac:dyDescent="0.25">
      <c r="A786">
        <v>785</v>
      </c>
      <c r="B786" t="s">
        <v>101</v>
      </c>
      <c r="C786" t="s">
        <v>116</v>
      </c>
      <c r="D786" t="s">
        <v>118</v>
      </c>
      <c r="E786" t="s">
        <v>104</v>
      </c>
      <c r="F786" s="48">
        <f>VLOOKUP(A786,'TAZ definitions'!$A$1:$E$1902,2,FALSE)</f>
        <v>0.16758104738154614</v>
      </c>
      <c r="G786" s="48">
        <f>VLOOKUP(A786,'TAZ definitions'!$A$1:$E$1902,4,FALSE)</f>
        <v>0.37338501291989662</v>
      </c>
      <c r="H786" s="44">
        <v>159852</v>
      </c>
      <c r="I786" s="44">
        <v>26294</v>
      </c>
      <c r="J786" s="44">
        <v>34251</v>
      </c>
      <c r="K786" s="44">
        <v>4417</v>
      </c>
      <c r="L786" s="44">
        <v>10887</v>
      </c>
      <c r="M786" s="44">
        <v>0</v>
      </c>
      <c r="N786" s="44">
        <v>614</v>
      </c>
      <c r="O786" s="44">
        <v>0</v>
      </c>
      <c r="P786" s="44">
        <v>58.143039999999999</v>
      </c>
      <c r="Q786" s="44">
        <v>60.548729000000002</v>
      </c>
      <c r="R786" s="44">
        <v>14.419187000000001</v>
      </c>
      <c r="S786" s="44">
        <v>14.677225</v>
      </c>
      <c r="T786" s="44">
        <v>155811.65625</v>
      </c>
      <c r="U786" s="44">
        <v>33348.46875</v>
      </c>
      <c r="V786" s="44">
        <v>10557.649414</v>
      </c>
      <c r="W786" s="44">
        <v>595.42541500000004</v>
      </c>
      <c r="X786" s="44">
        <v>45874.104152</v>
      </c>
      <c r="Y786" s="44">
        <v>75075.695175999994</v>
      </c>
      <c r="Z786" s="44">
        <v>3004.982814</v>
      </c>
      <c r="AA786" s="44">
        <v>67.865410999999995</v>
      </c>
      <c r="AB786" s="44">
        <v>2.9469630000000002</v>
      </c>
      <c r="AC786" s="44">
        <v>1.6466559999999999</v>
      </c>
      <c r="AD786" s="44">
        <v>19328.363484000001</v>
      </c>
    </row>
    <row r="787" spans="1:30" x14ac:dyDescent="0.25">
      <c r="A787">
        <v>786</v>
      </c>
      <c r="B787" t="s">
        <v>101</v>
      </c>
      <c r="C787" t="s">
        <v>116</v>
      </c>
      <c r="D787" t="s">
        <v>118</v>
      </c>
      <c r="E787" t="s">
        <v>104</v>
      </c>
      <c r="F787" s="48">
        <f>VLOOKUP(A787,'TAZ definitions'!$A$1:$E$1902,2,FALSE)</f>
        <v>0.44589041095890408</v>
      </c>
      <c r="G787" s="48">
        <f>VLOOKUP(A787,'TAZ definitions'!$A$1:$E$1902,4,FALSE)</f>
        <v>0.34002006018054165</v>
      </c>
      <c r="H787" s="44">
        <v>157419</v>
      </c>
      <c r="I787" s="44">
        <v>29016</v>
      </c>
      <c r="J787" s="44">
        <v>33657</v>
      </c>
      <c r="K787" s="44">
        <v>5263</v>
      </c>
      <c r="L787" s="44">
        <v>10887</v>
      </c>
      <c r="M787" s="44">
        <v>0</v>
      </c>
      <c r="N787" s="44">
        <v>614</v>
      </c>
      <c r="O787" s="44">
        <v>0</v>
      </c>
      <c r="P787" s="44">
        <v>51.192672999999999</v>
      </c>
      <c r="Q787" s="44">
        <v>57.126517999999997</v>
      </c>
      <c r="R787" s="44">
        <v>13.889709</v>
      </c>
      <c r="S787" s="44">
        <v>13.72772</v>
      </c>
      <c r="T787" s="44">
        <v>152246.171875</v>
      </c>
      <c r="U787" s="44">
        <v>32513.123047000001</v>
      </c>
      <c r="V787" s="44">
        <v>10448.407227</v>
      </c>
      <c r="W787" s="44">
        <v>589.26440400000001</v>
      </c>
      <c r="X787" s="44">
        <v>78995.342023999998</v>
      </c>
      <c r="Y787" s="44">
        <v>115287.523673</v>
      </c>
      <c r="Z787" s="44">
        <v>4627.7237160000004</v>
      </c>
      <c r="AA787" s="44">
        <v>103.07775700000001</v>
      </c>
      <c r="AB787" s="44">
        <v>4.3960549999999996</v>
      </c>
      <c r="AC787" s="44">
        <v>2.5471119999999998</v>
      </c>
      <c r="AD787" s="44">
        <v>29912.496760999999</v>
      </c>
    </row>
    <row r="788" spans="1:30" x14ac:dyDescent="0.25">
      <c r="A788">
        <v>787</v>
      </c>
      <c r="B788" t="s">
        <v>101</v>
      </c>
      <c r="C788" t="s">
        <v>116</v>
      </c>
      <c r="D788" t="s">
        <v>118</v>
      </c>
      <c r="E788" t="s">
        <v>104</v>
      </c>
      <c r="F788" s="48">
        <f>VLOOKUP(A788,'TAZ definitions'!$A$1:$E$1902,2,FALSE)</f>
        <v>0.56007022824178576</v>
      </c>
      <c r="G788" s="48">
        <f>VLOOKUP(A788,'TAZ definitions'!$A$1:$E$1902,4,FALSE)</f>
        <v>0.39921875000000001</v>
      </c>
      <c r="H788" s="44">
        <v>159899</v>
      </c>
      <c r="I788" s="44">
        <v>45118</v>
      </c>
      <c r="J788" s="44">
        <v>33427</v>
      </c>
      <c r="K788" s="44">
        <v>8759</v>
      </c>
      <c r="L788" s="44">
        <v>10887</v>
      </c>
      <c r="M788" s="44">
        <v>0</v>
      </c>
      <c r="N788" s="44">
        <v>614</v>
      </c>
      <c r="O788" s="44">
        <v>0</v>
      </c>
      <c r="P788" s="44">
        <v>49.987057</v>
      </c>
      <c r="Q788" s="44">
        <v>53.935164999999998</v>
      </c>
      <c r="R788" s="44">
        <v>13.952933</v>
      </c>
      <c r="S788" s="44">
        <v>14.039453</v>
      </c>
      <c r="T788" s="44">
        <v>155001.1875</v>
      </c>
      <c r="U788" s="44">
        <v>32374.390625</v>
      </c>
      <c r="V788" s="44">
        <v>10422.439453000001</v>
      </c>
      <c r="W788" s="44">
        <v>587.79992700000003</v>
      </c>
      <c r="X788" s="44">
        <v>42803.025957999998</v>
      </c>
      <c r="Y788" s="44">
        <v>92242.599598000001</v>
      </c>
      <c r="Z788" s="44">
        <v>3971.8738699999999</v>
      </c>
      <c r="AA788" s="44">
        <v>85.466829000000004</v>
      </c>
      <c r="AB788" s="44">
        <v>3.6396890000000002</v>
      </c>
      <c r="AC788" s="44">
        <v>2.1323690000000002</v>
      </c>
      <c r="AD788" s="44">
        <v>24950.552489999998</v>
      </c>
    </row>
    <row r="789" spans="1:30" x14ac:dyDescent="0.25">
      <c r="A789">
        <v>788</v>
      </c>
      <c r="B789" t="s">
        <v>101</v>
      </c>
      <c r="C789" t="s">
        <v>116</v>
      </c>
      <c r="D789" t="s">
        <v>118</v>
      </c>
      <c r="E789" t="s">
        <v>104</v>
      </c>
      <c r="F789" s="48">
        <f>VLOOKUP(A789,'TAZ definitions'!$A$1:$E$1902,2,FALSE)</f>
        <v>0.75664187035069075</v>
      </c>
      <c r="G789" s="48">
        <f>VLOOKUP(A789,'TAZ definitions'!$A$1:$E$1902,4,FALSE)</f>
        <v>0.70406504065040654</v>
      </c>
      <c r="H789" s="44">
        <v>151373</v>
      </c>
      <c r="I789" s="44">
        <v>49518</v>
      </c>
      <c r="J789" s="44">
        <v>31494</v>
      </c>
      <c r="K789" s="44">
        <v>9383</v>
      </c>
      <c r="L789" s="44">
        <v>10887</v>
      </c>
      <c r="M789" s="44">
        <v>0</v>
      </c>
      <c r="N789" s="44">
        <v>564</v>
      </c>
      <c r="O789" s="44">
        <v>0</v>
      </c>
      <c r="P789" s="44">
        <v>49.899273000000001</v>
      </c>
      <c r="Q789" s="44">
        <v>50.712981999999997</v>
      </c>
      <c r="R789" s="44">
        <v>15.880322</v>
      </c>
      <c r="S789" s="44">
        <v>15.477143</v>
      </c>
      <c r="T789" s="44">
        <v>146219.671875</v>
      </c>
      <c r="U789" s="44">
        <v>30375.300781000002</v>
      </c>
      <c r="V789" s="44">
        <v>10336.175781</v>
      </c>
      <c r="W789" s="44">
        <v>535.46460000000002</v>
      </c>
      <c r="X789" s="44">
        <v>111576.80751</v>
      </c>
      <c r="Y789" s="44">
        <v>181599.25408000001</v>
      </c>
      <c r="Z789" s="44">
        <v>6449.1837779999996</v>
      </c>
      <c r="AA789" s="44">
        <v>158.28926899999999</v>
      </c>
      <c r="AB789" s="44">
        <v>8.1821719999999996</v>
      </c>
      <c r="AC789" s="44">
        <v>3.8497859999999999</v>
      </c>
      <c r="AD789" s="44">
        <v>46994.181807000001</v>
      </c>
    </row>
    <row r="790" spans="1:30" x14ac:dyDescent="0.25">
      <c r="A790">
        <v>789</v>
      </c>
      <c r="B790" t="s">
        <v>101</v>
      </c>
      <c r="C790" t="s">
        <v>116</v>
      </c>
      <c r="D790" t="s">
        <v>118</v>
      </c>
      <c r="E790" t="s">
        <v>104</v>
      </c>
      <c r="F790" s="48">
        <f>VLOOKUP(A790,'TAZ definitions'!$A$1:$E$1902,2,FALSE)</f>
        <v>0.39926739926739929</v>
      </c>
      <c r="G790" s="48">
        <f>VLOOKUP(A790,'TAZ definitions'!$A$1:$E$1902,4,FALSE)</f>
        <v>0.4358974358974359</v>
      </c>
      <c r="H790" s="44">
        <v>160225</v>
      </c>
      <c r="I790" s="44">
        <v>46656</v>
      </c>
      <c r="J790" s="44">
        <v>32586</v>
      </c>
      <c r="K790" s="44">
        <v>8423</v>
      </c>
      <c r="L790" s="44">
        <v>10887</v>
      </c>
      <c r="M790" s="44">
        <v>0</v>
      </c>
      <c r="N790" s="44">
        <v>614</v>
      </c>
      <c r="O790" s="44">
        <v>0</v>
      </c>
      <c r="P790" s="44">
        <v>49.135967000000001</v>
      </c>
      <c r="Q790" s="44">
        <v>50.642811000000002</v>
      </c>
      <c r="R790" s="44">
        <v>15.165475000000001</v>
      </c>
      <c r="S790" s="44">
        <v>14.897192</v>
      </c>
      <c r="T790" s="44">
        <v>155070.734375</v>
      </c>
      <c r="U790" s="44">
        <v>31489.375</v>
      </c>
      <c r="V790" s="44">
        <v>10392.899414</v>
      </c>
      <c r="W790" s="44">
        <v>586.13397199999997</v>
      </c>
      <c r="X790" s="44">
        <v>116772.66486400001</v>
      </c>
      <c r="Y790" s="44">
        <v>141515.605537</v>
      </c>
      <c r="Z790" s="44">
        <v>5962.5378719999999</v>
      </c>
      <c r="AA790" s="44">
        <v>133.72646399999999</v>
      </c>
      <c r="AB790" s="44">
        <v>6.3955900000000003</v>
      </c>
      <c r="AC790" s="44">
        <v>3.3709039999999999</v>
      </c>
      <c r="AD790" s="44">
        <v>40001.772588</v>
      </c>
    </row>
    <row r="791" spans="1:30" x14ac:dyDescent="0.25">
      <c r="A791">
        <v>790</v>
      </c>
      <c r="B791" t="s">
        <v>101</v>
      </c>
      <c r="C791" t="s">
        <v>116</v>
      </c>
      <c r="D791" t="s">
        <v>118</v>
      </c>
      <c r="E791" t="s">
        <v>104</v>
      </c>
      <c r="F791" s="48">
        <f>VLOOKUP(A791,'TAZ definitions'!$A$1:$E$1902,2,FALSE)</f>
        <v>0.27501701837985026</v>
      </c>
      <c r="G791" s="48">
        <f>VLOOKUP(A791,'TAZ definitions'!$A$1:$E$1902,4,FALSE)</f>
        <v>0.30965391621129323</v>
      </c>
      <c r="H791" s="44">
        <v>173962</v>
      </c>
      <c r="I791" s="44">
        <v>9847</v>
      </c>
      <c r="J791" s="44">
        <v>34032</v>
      </c>
      <c r="K791" s="44">
        <v>1336</v>
      </c>
      <c r="L791" s="44">
        <v>10887</v>
      </c>
      <c r="M791" s="44">
        <v>0</v>
      </c>
      <c r="N791" s="44">
        <v>614</v>
      </c>
      <c r="O791" s="44">
        <v>147</v>
      </c>
      <c r="P791" s="44">
        <v>59.314503000000002</v>
      </c>
      <c r="Q791" s="44">
        <v>58.153435000000002</v>
      </c>
      <c r="R791" s="44">
        <v>14.255246</v>
      </c>
      <c r="S791" s="44">
        <v>14.182639999999999</v>
      </c>
      <c r="T791" s="44">
        <v>168717.96875</v>
      </c>
      <c r="U791" s="44">
        <v>32987.253905999998</v>
      </c>
      <c r="V791" s="44">
        <v>10539.123046999999</v>
      </c>
      <c r="W791" s="44">
        <v>599.07781999999997</v>
      </c>
      <c r="X791" s="44">
        <v>68916.604342000006</v>
      </c>
      <c r="Y791" s="44">
        <v>101314.113098</v>
      </c>
      <c r="Z791" s="44">
        <v>4878.538579</v>
      </c>
      <c r="AA791" s="44">
        <v>99.435519999999997</v>
      </c>
      <c r="AB791" s="44">
        <v>4.3618079999999999</v>
      </c>
      <c r="AC791" s="44">
        <v>2.5954760000000001</v>
      </c>
      <c r="AD791" s="44">
        <v>30147.98588</v>
      </c>
    </row>
    <row r="792" spans="1:30" x14ac:dyDescent="0.25">
      <c r="A792">
        <v>791</v>
      </c>
      <c r="B792" t="s">
        <v>101</v>
      </c>
      <c r="C792" t="s">
        <v>116</v>
      </c>
      <c r="D792" t="s">
        <v>118</v>
      </c>
      <c r="E792" t="s">
        <v>104</v>
      </c>
      <c r="F792" s="48">
        <f>VLOOKUP(A792,'TAZ definitions'!$A$1:$E$1902,2,FALSE)</f>
        <v>0.34811903425042112</v>
      </c>
      <c r="G792" s="48">
        <f>VLOOKUP(A792,'TAZ definitions'!$A$1:$E$1902,4,FALSE)</f>
        <v>0.38370370370370371</v>
      </c>
      <c r="H792" s="44">
        <v>157728</v>
      </c>
      <c r="I792" s="44">
        <v>24316</v>
      </c>
      <c r="J792" s="44">
        <v>33448</v>
      </c>
      <c r="K792" s="44">
        <v>3100</v>
      </c>
      <c r="L792" s="44">
        <v>10887</v>
      </c>
      <c r="M792" s="44">
        <v>0</v>
      </c>
      <c r="N792" s="44">
        <v>614</v>
      </c>
      <c r="O792" s="44">
        <v>0</v>
      </c>
      <c r="P792" s="44">
        <v>56.038490000000003</v>
      </c>
      <c r="Q792" s="44">
        <v>58.787745999999999</v>
      </c>
      <c r="R792" s="44">
        <v>14.137625999999999</v>
      </c>
      <c r="S792" s="44">
        <v>13.878849000000001</v>
      </c>
      <c r="T792" s="44">
        <v>152547.984375</v>
      </c>
      <c r="U792" s="44">
        <v>32269.671875</v>
      </c>
      <c r="V792" s="44">
        <v>10464.289063</v>
      </c>
      <c r="W792" s="44">
        <v>590.16009499999996</v>
      </c>
      <c r="X792" s="44">
        <v>72495.29509</v>
      </c>
      <c r="Y792" s="44">
        <v>157938.48438400001</v>
      </c>
      <c r="Z792" s="44">
        <v>5298.2130120000002</v>
      </c>
      <c r="AA792" s="44">
        <v>133.08726999999999</v>
      </c>
      <c r="AB792" s="44">
        <v>6.3933669999999996</v>
      </c>
      <c r="AC792" s="44">
        <v>3.1872470000000002</v>
      </c>
      <c r="AD792" s="44">
        <v>38437.812436</v>
      </c>
    </row>
    <row r="793" spans="1:30" x14ac:dyDescent="0.25">
      <c r="A793">
        <v>792</v>
      </c>
      <c r="B793" t="s">
        <v>101</v>
      </c>
      <c r="C793" t="s">
        <v>116</v>
      </c>
      <c r="D793" t="s">
        <v>118</v>
      </c>
      <c r="E793" t="s">
        <v>104</v>
      </c>
      <c r="F793" s="48">
        <f>VLOOKUP(A793,'TAZ definitions'!$A$1:$E$1902,2,FALSE)</f>
        <v>0.16849357970560602</v>
      </c>
      <c r="G793" s="48">
        <f>VLOOKUP(A793,'TAZ definitions'!$A$1:$E$1902,4,FALSE)</f>
        <v>0.25220883534136546</v>
      </c>
      <c r="H793" s="44">
        <v>158729</v>
      </c>
      <c r="I793" s="44">
        <v>9719</v>
      </c>
      <c r="J793" s="44">
        <v>32741</v>
      </c>
      <c r="K793" s="44">
        <v>1370</v>
      </c>
      <c r="L793" s="44">
        <v>10887</v>
      </c>
      <c r="M793" s="44">
        <v>0</v>
      </c>
      <c r="N793" s="44">
        <v>614</v>
      </c>
      <c r="O793" s="44">
        <v>0</v>
      </c>
      <c r="P793" s="44">
        <v>78.319496000000001</v>
      </c>
      <c r="Q793" s="44">
        <v>78.456847999999994</v>
      </c>
      <c r="R793" s="44">
        <v>15.429850999999999</v>
      </c>
      <c r="S793" s="44">
        <v>15.141356</v>
      </c>
      <c r="T793" s="44">
        <v>155439.984375</v>
      </c>
      <c r="U793" s="44">
        <v>32048.5625</v>
      </c>
      <c r="V793" s="44">
        <v>10646.696289</v>
      </c>
      <c r="W793" s="44">
        <v>600.44750999999997</v>
      </c>
      <c r="X793" s="44">
        <v>48112.559837000001</v>
      </c>
      <c r="Y793" s="44">
        <v>65100.759731999999</v>
      </c>
      <c r="Z793" s="44">
        <v>4043.0569340000002</v>
      </c>
      <c r="AA793" s="44">
        <v>69.373755000000003</v>
      </c>
      <c r="AB793" s="44">
        <v>2.8560210000000001</v>
      </c>
      <c r="AC793" s="44">
        <v>1.926596</v>
      </c>
      <c r="AD793" s="44">
        <v>21829.107883000001</v>
      </c>
    </row>
    <row r="794" spans="1:30" x14ac:dyDescent="0.25">
      <c r="A794">
        <v>793</v>
      </c>
      <c r="B794" t="s">
        <v>101</v>
      </c>
      <c r="C794" t="s">
        <v>116</v>
      </c>
      <c r="D794" t="s">
        <v>118</v>
      </c>
      <c r="E794" t="s">
        <v>104</v>
      </c>
      <c r="F794" s="48">
        <f>VLOOKUP(A794,'TAZ definitions'!$A$1:$E$1902,2,FALSE)</f>
        <v>0.22338438550616363</v>
      </c>
      <c r="G794" s="48">
        <f>VLOOKUP(A794,'TAZ definitions'!$A$1:$E$1902,4,FALSE)</f>
        <v>0.28786453433678272</v>
      </c>
      <c r="H794" s="44">
        <v>180124</v>
      </c>
      <c r="I794" s="44">
        <v>8694</v>
      </c>
      <c r="J794" s="44">
        <v>35315</v>
      </c>
      <c r="K794" s="44">
        <v>1264</v>
      </c>
      <c r="L794" s="44">
        <v>10887</v>
      </c>
      <c r="M794" s="44">
        <v>0</v>
      </c>
      <c r="N794" s="44">
        <v>624</v>
      </c>
      <c r="O794" s="44">
        <v>0</v>
      </c>
      <c r="P794" s="44">
        <v>68.306304999999995</v>
      </c>
      <c r="Q794" s="44">
        <v>72.880584999999996</v>
      </c>
      <c r="R794" s="44">
        <v>14.860016</v>
      </c>
      <c r="S794" s="44">
        <v>14.703118999999999</v>
      </c>
      <c r="T794" s="44">
        <v>176948.59375</v>
      </c>
      <c r="U794" s="44">
        <v>34684.269530999998</v>
      </c>
      <c r="V794" s="44">
        <v>10685.338867</v>
      </c>
      <c r="W794" s="44">
        <v>612.44152799999995</v>
      </c>
      <c r="X794" s="44">
        <v>50079.176858999999</v>
      </c>
      <c r="Y794" s="44">
        <v>67848.948069999999</v>
      </c>
      <c r="Z794" s="44">
        <v>4517.4543039999999</v>
      </c>
      <c r="AA794" s="44">
        <v>75.601291000000003</v>
      </c>
      <c r="AB794" s="44">
        <v>2.7592349999999999</v>
      </c>
      <c r="AC794" s="44">
        <v>2.1039850000000002</v>
      </c>
      <c r="AD794" s="44">
        <v>23357.151371</v>
      </c>
    </row>
    <row r="795" spans="1:30" x14ac:dyDescent="0.25">
      <c r="A795">
        <v>794</v>
      </c>
      <c r="B795" t="s">
        <v>101</v>
      </c>
      <c r="C795" t="s">
        <v>116</v>
      </c>
      <c r="D795" t="s">
        <v>118</v>
      </c>
      <c r="E795" t="s">
        <v>104</v>
      </c>
      <c r="F795" s="48">
        <f>VLOOKUP(A795,'TAZ definitions'!$A$1:$E$1902,2,FALSE)</f>
        <v>0.1054641598119859</v>
      </c>
      <c r="G795" s="48">
        <f>VLOOKUP(A795,'TAZ definitions'!$A$1:$E$1902,4,FALSE)</f>
        <v>0.13423351866560762</v>
      </c>
      <c r="H795" s="44">
        <v>193835</v>
      </c>
      <c r="I795" s="44">
        <v>7599</v>
      </c>
      <c r="J795" s="44">
        <v>37501</v>
      </c>
      <c r="K795" s="44">
        <v>669</v>
      </c>
      <c r="L795" s="44">
        <v>8944</v>
      </c>
      <c r="M795" s="44">
        <v>0</v>
      </c>
      <c r="N795" s="44">
        <v>624</v>
      </c>
      <c r="O795" s="44">
        <v>0</v>
      </c>
      <c r="P795" s="44">
        <v>75.267264999999995</v>
      </c>
      <c r="Q795" s="44">
        <v>76.874138000000002</v>
      </c>
      <c r="R795" s="44">
        <v>17.423853000000001</v>
      </c>
      <c r="S795" s="44">
        <v>17.755013000000002</v>
      </c>
      <c r="T795" s="44">
        <v>190561.875</v>
      </c>
      <c r="U795" s="44">
        <v>36853.675780999998</v>
      </c>
      <c r="V795" s="44">
        <v>8786.8076170000004</v>
      </c>
      <c r="W795" s="44">
        <v>613.03308100000004</v>
      </c>
      <c r="X795" s="44">
        <v>9531.2120200000008</v>
      </c>
      <c r="Y795" s="44">
        <v>13014.406213</v>
      </c>
      <c r="Z795" s="44">
        <v>520.61464100000001</v>
      </c>
      <c r="AA795" s="44">
        <v>11.553497999999999</v>
      </c>
      <c r="AB795" s="44">
        <v>0.57006299999999999</v>
      </c>
      <c r="AC795" s="44">
        <v>0.28959499999999999</v>
      </c>
      <c r="AD795" s="44">
        <v>3443.4603670000001</v>
      </c>
    </row>
    <row r="796" spans="1:30" x14ac:dyDescent="0.25">
      <c r="A796">
        <v>795</v>
      </c>
      <c r="B796" t="s">
        <v>101</v>
      </c>
      <c r="C796" t="s">
        <v>116</v>
      </c>
      <c r="D796" t="s">
        <v>118</v>
      </c>
      <c r="E796" t="s">
        <v>104</v>
      </c>
      <c r="F796" s="48">
        <f>VLOOKUP(A796,'TAZ definitions'!$A$1:$E$1902,2,FALSE)</f>
        <v>9.5316082541762201E-2</v>
      </c>
      <c r="G796" s="48">
        <f>VLOOKUP(A796,'TAZ definitions'!$A$1:$E$1902,4,FALSE)</f>
        <v>0.18189509306260576</v>
      </c>
      <c r="H796" s="44">
        <v>191608</v>
      </c>
      <c r="I796" s="44">
        <v>2433</v>
      </c>
      <c r="J796" s="44">
        <v>37214</v>
      </c>
      <c r="K796" s="44">
        <v>219</v>
      </c>
      <c r="L796" s="44">
        <v>349</v>
      </c>
      <c r="M796" s="44">
        <v>0</v>
      </c>
      <c r="N796" s="44">
        <v>624</v>
      </c>
      <c r="O796" s="44">
        <v>147</v>
      </c>
      <c r="P796" s="44">
        <v>74.480743000000004</v>
      </c>
      <c r="Q796" s="44">
        <v>75.832831999999996</v>
      </c>
      <c r="R796" s="44">
        <v>16.903257</v>
      </c>
      <c r="S796" s="44">
        <v>16.987511000000001</v>
      </c>
      <c r="T796" s="44">
        <v>188448.375</v>
      </c>
      <c r="U796" s="44">
        <v>36596.105469000002</v>
      </c>
      <c r="V796" s="44">
        <v>343.170929</v>
      </c>
      <c r="W796" s="44">
        <v>616.03301999999996</v>
      </c>
      <c r="X796" s="44">
        <v>18084.246494999999</v>
      </c>
      <c r="Y796" s="44">
        <v>41328.986556999997</v>
      </c>
      <c r="Z796" s="44">
        <v>1876.624994</v>
      </c>
      <c r="AA796" s="44">
        <v>38.736845000000002</v>
      </c>
      <c r="AB796" s="44">
        <v>1.419861</v>
      </c>
      <c r="AC796" s="44">
        <v>0.98125499999999999</v>
      </c>
      <c r="AD796" s="44">
        <v>11230.133028</v>
      </c>
    </row>
    <row r="797" spans="1:30" x14ac:dyDescent="0.25">
      <c r="A797">
        <v>796</v>
      </c>
      <c r="B797" t="s">
        <v>101</v>
      </c>
      <c r="C797" t="s">
        <v>116</v>
      </c>
      <c r="D797" t="s">
        <v>119</v>
      </c>
      <c r="E797" t="s">
        <v>104</v>
      </c>
      <c r="F797" s="48">
        <f>VLOOKUP(A797,'TAZ definitions'!$A$1:$E$1902,2,FALSE)</f>
        <v>0.1440677966101695</v>
      </c>
      <c r="G797" s="48">
        <f>VLOOKUP(A797,'TAZ definitions'!$A$1:$E$1902,4,FALSE)</f>
        <v>0.26055488540410132</v>
      </c>
      <c r="H797" s="44">
        <v>219345</v>
      </c>
      <c r="I797" s="44">
        <v>5558</v>
      </c>
      <c r="J797" s="44">
        <v>43006</v>
      </c>
      <c r="K797" s="44">
        <v>1871</v>
      </c>
      <c r="L797" s="44">
        <v>349</v>
      </c>
      <c r="M797" s="44">
        <v>0</v>
      </c>
      <c r="N797" s="44">
        <v>496</v>
      </c>
      <c r="O797" s="44">
        <v>0</v>
      </c>
      <c r="P797" s="44">
        <v>74.185035999999997</v>
      </c>
      <c r="Q797" s="44">
        <v>75.253517000000002</v>
      </c>
      <c r="R797" s="44">
        <v>16.314762000000002</v>
      </c>
      <c r="S797" s="44">
        <v>16.595631000000001</v>
      </c>
      <c r="T797" s="44">
        <v>212882.9375</v>
      </c>
      <c r="U797" s="44">
        <v>41762.625</v>
      </c>
      <c r="V797" s="44">
        <v>338.45086700000002</v>
      </c>
      <c r="W797" s="44">
        <v>481.00753800000001</v>
      </c>
      <c r="X797" s="44">
        <v>9866.8004450000008</v>
      </c>
      <c r="Y797" s="44">
        <v>42671.147391999999</v>
      </c>
      <c r="Z797" s="44">
        <v>1101.9180060000001</v>
      </c>
      <c r="AA797" s="44">
        <v>33.655675000000002</v>
      </c>
      <c r="AB797" s="44">
        <v>1.974586</v>
      </c>
      <c r="AC797" s="44">
        <v>0.75234400000000001</v>
      </c>
      <c r="AD797" s="44">
        <v>9271.8108969999994</v>
      </c>
    </row>
    <row r="798" spans="1:30" x14ac:dyDescent="0.25">
      <c r="A798">
        <v>797</v>
      </c>
      <c r="B798" t="s">
        <v>101</v>
      </c>
      <c r="C798" t="s">
        <v>116</v>
      </c>
      <c r="D798" t="s">
        <v>119</v>
      </c>
      <c r="E798" t="s">
        <v>104</v>
      </c>
      <c r="F798" s="48">
        <f>VLOOKUP(A798,'TAZ definitions'!$A$1:$E$1902,2,FALSE)</f>
        <v>0.13340070742799393</v>
      </c>
      <c r="G798" s="48">
        <f>VLOOKUP(A798,'TAZ definitions'!$A$1:$E$1902,4,FALSE)</f>
        <v>0.2639455782312925</v>
      </c>
      <c r="H798" s="44">
        <v>236848</v>
      </c>
      <c r="I798" s="44">
        <v>8696</v>
      </c>
      <c r="J798" s="44">
        <v>45448</v>
      </c>
      <c r="K798" s="44">
        <v>3406</v>
      </c>
      <c r="L798" s="44">
        <v>0</v>
      </c>
      <c r="M798" s="44">
        <v>0</v>
      </c>
      <c r="N798" s="44">
        <v>652</v>
      </c>
      <c r="O798" s="44">
        <v>0</v>
      </c>
      <c r="P798" s="44">
        <v>75.370154999999997</v>
      </c>
      <c r="Q798" s="44">
        <v>69.848297000000002</v>
      </c>
      <c r="R798" s="44">
        <v>17.576180000000001</v>
      </c>
      <c r="S798" s="44">
        <v>17.483767</v>
      </c>
      <c r="T798" s="44">
        <v>228314.046875</v>
      </c>
      <c r="U798" s="44">
        <v>43875.429687999997</v>
      </c>
      <c r="V798" s="44">
        <v>0</v>
      </c>
      <c r="W798" s="44">
        <v>627.61218299999996</v>
      </c>
      <c r="X798" s="44">
        <v>0</v>
      </c>
      <c r="Y798" s="44">
        <v>0</v>
      </c>
      <c r="Z798" s="44">
        <v>0</v>
      </c>
      <c r="AA798" s="44">
        <v>0</v>
      </c>
      <c r="AB798" s="44">
        <v>0</v>
      </c>
      <c r="AC798" s="44">
        <v>0</v>
      </c>
      <c r="AD798" s="44">
        <v>0</v>
      </c>
    </row>
    <row r="799" spans="1:30" x14ac:dyDescent="0.25">
      <c r="A799">
        <v>798</v>
      </c>
      <c r="B799" t="s">
        <v>101</v>
      </c>
      <c r="C799" t="s">
        <v>116</v>
      </c>
      <c r="D799" t="s">
        <v>119</v>
      </c>
      <c r="E799" t="s">
        <v>104</v>
      </c>
      <c r="F799" s="48">
        <f>VLOOKUP(A799,'TAZ definitions'!$A$1:$E$1902,2,FALSE)</f>
        <v>0.1116107931316435</v>
      </c>
      <c r="G799" s="48">
        <f>VLOOKUP(A799,'TAZ definitions'!$A$1:$E$1902,4,FALSE)</f>
        <v>0.25624321389793703</v>
      </c>
      <c r="H799" s="44">
        <v>237129</v>
      </c>
      <c r="I799" s="44">
        <v>8837</v>
      </c>
      <c r="J799" s="44">
        <v>45109</v>
      </c>
      <c r="K799" s="44">
        <v>3481</v>
      </c>
      <c r="L799" s="44">
        <v>0</v>
      </c>
      <c r="M799" s="44">
        <v>0</v>
      </c>
      <c r="N799" s="44">
        <v>652</v>
      </c>
      <c r="O799" s="44">
        <v>0</v>
      </c>
      <c r="P799" s="44">
        <v>69.794426000000001</v>
      </c>
      <c r="Q799" s="44">
        <v>63.037964000000002</v>
      </c>
      <c r="R799" s="44">
        <v>16.227264000000002</v>
      </c>
      <c r="S799" s="44">
        <v>16.209377</v>
      </c>
      <c r="T799" s="44">
        <v>229256.0625</v>
      </c>
      <c r="U799" s="44">
        <v>43673.410155999998</v>
      </c>
      <c r="V799" s="44">
        <v>0</v>
      </c>
      <c r="W799" s="44">
        <v>629.51501499999995</v>
      </c>
      <c r="X799" s="44">
        <v>7464.3777730000002</v>
      </c>
      <c r="Y799" s="44">
        <v>45344.573880000004</v>
      </c>
      <c r="Z799" s="44">
        <v>1569.263958</v>
      </c>
      <c r="AA799" s="44">
        <v>38.233803999999999</v>
      </c>
      <c r="AB799" s="44">
        <v>1.636236</v>
      </c>
      <c r="AC799" s="44">
        <v>0.90262900000000001</v>
      </c>
      <c r="AD799" s="44">
        <v>10607.929263</v>
      </c>
    </row>
    <row r="800" spans="1:30" x14ac:dyDescent="0.25">
      <c r="A800">
        <v>799</v>
      </c>
      <c r="B800" t="s">
        <v>101</v>
      </c>
      <c r="C800" t="s">
        <v>116</v>
      </c>
      <c r="D800" t="s">
        <v>119</v>
      </c>
      <c r="E800" t="s">
        <v>104</v>
      </c>
      <c r="F800" s="48">
        <f>VLOOKUP(A800,'TAZ definitions'!$A$1:$E$1902,2,FALSE)</f>
        <v>9.7399917457697063E-2</v>
      </c>
      <c r="G800" s="48">
        <f>VLOOKUP(A800,'TAZ definitions'!$A$1:$E$1902,4,FALSE)</f>
        <v>0.28587570621468927</v>
      </c>
      <c r="H800" s="44">
        <v>227041</v>
      </c>
      <c r="I800" s="44">
        <v>5089</v>
      </c>
      <c r="J800" s="44">
        <v>44484</v>
      </c>
      <c r="K800" s="44">
        <v>1754</v>
      </c>
      <c r="L800" s="44">
        <v>349</v>
      </c>
      <c r="M800" s="44">
        <v>0</v>
      </c>
      <c r="N800" s="44">
        <v>496</v>
      </c>
      <c r="O800" s="44">
        <v>0</v>
      </c>
      <c r="P800" s="44">
        <v>87.076331999999994</v>
      </c>
      <c r="Q800" s="44">
        <v>74.395149000000004</v>
      </c>
      <c r="R800" s="44">
        <v>17.184355</v>
      </c>
      <c r="S800" s="44">
        <v>17.281036</v>
      </c>
      <c r="T800" s="44">
        <v>222157.359375</v>
      </c>
      <c r="U800" s="44">
        <v>43543.804687999997</v>
      </c>
      <c r="V800" s="44">
        <v>341.32089200000001</v>
      </c>
      <c r="W800" s="44">
        <v>485.08639499999998</v>
      </c>
      <c r="X800" s="44">
        <v>14871.088175999999</v>
      </c>
      <c r="Y800" s="44">
        <v>48457.377971000002</v>
      </c>
      <c r="Z800" s="44">
        <v>1817.531655</v>
      </c>
      <c r="AA800" s="44">
        <v>43.124502</v>
      </c>
      <c r="AB800" s="44">
        <v>1.9741550000000001</v>
      </c>
      <c r="AC800" s="44">
        <v>1.0294639999999999</v>
      </c>
      <c r="AD800" s="44">
        <v>12024.185477999999</v>
      </c>
    </row>
    <row r="801" spans="1:30" x14ac:dyDescent="0.25">
      <c r="A801">
        <v>800</v>
      </c>
      <c r="B801" t="s">
        <v>101</v>
      </c>
      <c r="C801" t="s">
        <v>116</v>
      </c>
      <c r="D801" t="s">
        <v>119</v>
      </c>
      <c r="E801" t="s">
        <v>104</v>
      </c>
      <c r="F801" s="48">
        <f>VLOOKUP(A801,'TAZ definitions'!$A$1:$E$1902,2,FALSE)</f>
        <v>6.1884669479606191E-2</v>
      </c>
      <c r="G801" s="48">
        <f>VLOOKUP(A801,'TAZ definitions'!$A$1:$E$1902,4,FALSE)</f>
        <v>0.35051546391752575</v>
      </c>
      <c r="H801" s="44">
        <v>230735</v>
      </c>
      <c r="I801" s="44">
        <v>6359</v>
      </c>
      <c r="J801" s="44">
        <v>44830</v>
      </c>
      <c r="K801" s="44">
        <v>2024</v>
      </c>
      <c r="L801" s="44">
        <v>0</v>
      </c>
      <c r="M801" s="44">
        <v>0</v>
      </c>
      <c r="N801" s="44">
        <v>496</v>
      </c>
      <c r="O801" s="44">
        <v>0</v>
      </c>
      <c r="P801" s="44">
        <v>69.324286999999998</v>
      </c>
      <c r="Q801" s="44">
        <v>63.058715999999997</v>
      </c>
      <c r="R801" s="44">
        <v>15.770754</v>
      </c>
      <c r="S801" s="44">
        <v>15.800717000000001</v>
      </c>
      <c r="T801" s="44">
        <v>224244.171875</v>
      </c>
      <c r="U801" s="44">
        <v>43591.695312999997</v>
      </c>
      <c r="V801" s="44">
        <v>0</v>
      </c>
      <c r="W801" s="44">
        <v>481.65154999999999</v>
      </c>
      <c r="X801" s="44">
        <v>0</v>
      </c>
      <c r="Y801" s="44">
        <v>5796.3348720000004</v>
      </c>
      <c r="Z801" s="44">
        <v>218.344235</v>
      </c>
      <c r="AA801" s="44">
        <v>4.9608129999999999</v>
      </c>
      <c r="AB801" s="44">
        <v>0.214639</v>
      </c>
      <c r="AC801" s="44">
        <v>0.120134</v>
      </c>
      <c r="AD801" s="44">
        <v>1406.8962220000001</v>
      </c>
    </row>
    <row r="802" spans="1:30" x14ac:dyDescent="0.25">
      <c r="A802">
        <v>801</v>
      </c>
      <c r="B802" t="s">
        <v>101</v>
      </c>
      <c r="C802" t="s">
        <v>116</v>
      </c>
      <c r="D802" t="s">
        <v>119</v>
      </c>
      <c r="E802" t="s">
        <v>104</v>
      </c>
      <c r="F802" s="48">
        <f>VLOOKUP(A802,'TAZ definitions'!$A$1:$E$1902,2,FALSE)</f>
        <v>9.0773809523809521E-2</v>
      </c>
      <c r="G802" s="48">
        <f>VLOOKUP(A802,'TAZ definitions'!$A$1:$E$1902,4,FALSE)</f>
        <v>0.35212765957446807</v>
      </c>
      <c r="H802" s="44">
        <v>233170</v>
      </c>
      <c r="I802" s="44">
        <v>11999</v>
      </c>
      <c r="J802" s="44">
        <v>43926</v>
      </c>
      <c r="K802" s="44">
        <v>4954</v>
      </c>
      <c r="L802" s="44">
        <v>0</v>
      </c>
      <c r="M802" s="44">
        <v>0</v>
      </c>
      <c r="N802" s="44">
        <v>496</v>
      </c>
      <c r="O802" s="44">
        <v>0</v>
      </c>
      <c r="P802" s="44">
        <v>67.727645999999993</v>
      </c>
      <c r="Q802" s="44">
        <v>64.642426</v>
      </c>
      <c r="R802" s="44">
        <v>17.073128000000001</v>
      </c>
      <c r="S802" s="44">
        <v>16.226413999999998</v>
      </c>
      <c r="T802" s="44">
        <v>224887.171875</v>
      </c>
      <c r="U802" s="44">
        <v>42466.507812999997</v>
      </c>
      <c r="V802" s="44">
        <v>0</v>
      </c>
      <c r="W802" s="44">
        <v>477.42486600000001</v>
      </c>
      <c r="X802" s="44">
        <v>78420.384835000004</v>
      </c>
      <c r="Y802" s="44">
        <v>131464.27151399999</v>
      </c>
      <c r="Z802" s="44">
        <v>4500.7166360000001</v>
      </c>
      <c r="AA802" s="44">
        <v>118.508332</v>
      </c>
      <c r="AB802" s="44">
        <v>5.3183689999999997</v>
      </c>
      <c r="AC802" s="44">
        <v>2.709622</v>
      </c>
      <c r="AD802" s="44">
        <v>31962.679956</v>
      </c>
    </row>
    <row r="803" spans="1:30" x14ac:dyDescent="0.25">
      <c r="A803">
        <v>802</v>
      </c>
      <c r="B803" t="s">
        <v>101</v>
      </c>
      <c r="C803" t="s">
        <v>116</v>
      </c>
      <c r="D803" t="s">
        <v>119</v>
      </c>
      <c r="E803" t="s">
        <v>104</v>
      </c>
      <c r="F803" s="48">
        <f>VLOOKUP(A803,'TAZ definitions'!$A$1:$E$1902,2,FALSE)</f>
        <v>0.13793103448275862</v>
      </c>
      <c r="G803" s="48">
        <f>VLOOKUP(A803,'TAZ definitions'!$A$1:$E$1902,4,FALSE)</f>
        <v>0.34065934065934067</v>
      </c>
      <c r="H803" s="44">
        <v>267016</v>
      </c>
      <c r="I803" s="44">
        <v>12028</v>
      </c>
      <c r="J803" s="44">
        <v>48424</v>
      </c>
      <c r="K803" s="44">
        <v>4794</v>
      </c>
      <c r="L803" s="44">
        <v>8595</v>
      </c>
      <c r="M803" s="44">
        <v>0</v>
      </c>
      <c r="N803" s="44">
        <v>556</v>
      </c>
      <c r="O803" s="44">
        <v>0</v>
      </c>
      <c r="P803" s="44">
        <v>56.257342999999999</v>
      </c>
      <c r="Q803" s="44">
        <v>52.225445000000001</v>
      </c>
      <c r="R803" s="44">
        <v>15.253938</v>
      </c>
      <c r="S803" s="44">
        <v>14.915535</v>
      </c>
      <c r="T803" s="44">
        <v>256638.515625</v>
      </c>
      <c r="U803" s="44">
        <v>46648.355469000002</v>
      </c>
      <c r="V803" s="44">
        <v>8245.2021480000003</v>
      </c>
      <c r="W803" s="44">
        <v>533.37200900000005</v>
      </c>
      <c r="X803" s="44">
        <v>219865.55651600001</v>
      </c>
      <c r="Y803" s="44">
        <v>325263.643538</v>
      </c>
      <c r="Z803" s="44">
        <v>8504.3155659999993</v>
      </c>
      <c r="AA803" s="44">
        <v>339.60677600000002</v>
      </c>
      <c r="AB803" s="44">
        <v>16.163622</v>
      </c>
      <c r="AC803" s="44">
        <v>6.157184</v>
      </c>
      <c r="AD803" s="44">
        <v>73619.442672000005</v>
      </c>
    </row>
    <row r="804" spans="1:30" x14ac:dyDescent="0.25">
      <c r="A804">
        <v>803</v>
      </c>
      <c r="B804" t="s">
        <v>101</v>
      </c>
      <c r="C804" t="s">
        <v>116</v>
      </c>
      <c r="D804" t="s">
        <v>119</v>
      </c>
      <c r="E804" t="s">
        <v>104</v>
      </c>
      <c r="F804" s="48">
        <f>VLOOKUP(A804,'TAZ definitions'!$A$1:$E$1902,2,FALSE)</f>
        <v>9.5460926532522222E-2</v>
      </c>
      <c r="G804" s="48">
        <f>VLOOKUP(A804,'TAZ definitions'!$A$1:$E$1902,4,FALSE)</f>
        <v>0.35370152761457108</v>
      </c>
      <c r="H804" s="44">
        <v>247646</v>
      </c>
      <c r="I804" s="44">
        <v>10895</v>
      </c>
      <c r="J804" s="44">
        <v>46447</v>
      </c>
      <c r="K804" s="44">
        <v>4928</v>
      </c>
      <c r="L804" s="44">
        <v>0</v>
      </c>
      <c r="M804" s="44">
        <v>0</v>
      </c>
      <c r="N804" s="44">
        <v>496</v>
      </c>
      <c r="O804" s="44">
        <v>0</v>
      </c>
      <c r="P804" s="44">
        <v>66.408912999999998</v>
      </c>
      <c r="Q804" s="44">
        <v>63.139187</v>
      </c>
      <c r="R804" s="44">
        <v>16.375167999999999</v>
      </c>
      <c r="S804" s="44">
        <v>16.251617</v>
      </c>
      <c r="T804" s="44">
        <v>239523.09375</v>
      </c>
      <c r="U804" s="44">
        <v>45022.488280999998</v>
      </c>
      <c r="V804" s="44">
        <v>0</v>
      </c>
      <c r="W804" s="44">
        <v>478.98232999999999</v>
      </c>
      <c r="X804" s="44">
        <v>24352.089201999999</v>
      </c>
      <c r="Y804" s="44">
        <v>44385.550563999997</v>
      </c>
      <c r="Z804" s="44">
        <v>2109.280812</v>
      </c>
      <c r="AA804" s="44">
        <v>43.459758000000001</v>
      </c>
      <c r="AB804" s="44">
        <v>1.6481330000000001</v>
      </c>
      <c r="AC804" s="44">
        <v>1.0982860000000001</v>
      </c>
      <c r="AD804" s="44">
        <v>12567.155712</v>
      </c>
    </row>
    <row r="805" spans="1:30" x14ac:dyDescent="0.25">
      <c r="A805">
        <v>804</v>
      </c>
      <c r="B805" t="s">
        <v>101</v>
      </c>
      <c r="C805" t="s">
        <v>116</v>
      </c>
      <c r="D805" t="s">
        <v>119</v>
      </c>
      <c r="E805" t="s">
        <v>104</v>
      </c>
      <c r="F805" s="48">
        <f>VLOOKUP(A805,'TAZ definitions'!$A$1:$E$1902,2,FALSE)</f>
        <v>8.7999999999999995E-2</v>
      </c>
      <c r="G805" s="48">
        <f>VLOOKUP(A805,'TAZ definitions'!$A$1:$E$1902,4,FALSE)</f>
        <v>0.35991820040899797</v>
      </c>
      <c r="H805" s="44">
        <v>219615</v>
      </c>
      <c r="I805" s="44">
        <v>5187</v>
      </c>
      <c r="J805" s="44">
        <v>43169</v>
      </c>
      <c r="K805" s="44">
        <v>1755</v>
      </c>
      <c r="L805" s="44">
        <v>349</v>
      </c>
      <c r="M805" s="44">
        <v>0</v>
      </c>
      <c r="N805" s="44">
        <v>496</v>
      </c>
      <c r="O805" s="44">
        <v>0</v>
      </c>
      <c r="P805" s="44">
        <v>84.473495</v>
      </c>
      <c r="Q805" s="44">
        <v>69.212151000000006</v>
      </c>
      <c r="R805" s="44">
        <v>16.8857</v>
      </c>
      <c r="S805" s="44">
        <v>16.858864000000001</v>
      </c>
      <c r="T805" s="44">
        <v>215173.921875</v>
      </c>
      <c r="U805" s="44">
        <v>42311.269530999998</v>
      </c>
      <c r="V805" s="44">
        <v>341.77179000000001</v>
      </c>
      <c r="W805" s="44">
        <v>485.72723400000001</v>
      </c>
      <c r="X805" s="44">
        <v>21179.904028000001</v>
      </c>
      <c r="Y805" s="44">
        <v>39925.990117000001</v>
      </c>
      <c r="Z805" s="44">
        <v>1506.567172</v>
      </c>
      <c r="AA805" s="44">
        <v>34.842706999999997</v>
      </c>
      <c r="AB805" s="44">
        <v>1.4027510000000001</v>
      </c>
      <c r="AC805" s="44">
        <v>0.83568200000000004</v>
      </c>
      <c r="AD805" s="44">
        <v>9770.7951499999999</v>
      </c>
    </row>
    <row r="806" spans="1:30" x14ac:dyDescent="0.25">
      <c r="A806">
        <v>805</v>
      </c>
      <c r="B806" t="s">
        <v>101</v>
      </c>
      <c r="C806" t="s">
        <v>116</v>
      </c>
      <c r="D806" t="s">
        <v>119</v>
      </c>
      <c r="E806" t="s">
        <v>104</v>
      </c>
      <c r="F806" s="48">
        <f>VLOOKUP(A806,'TAZ definitions'!$A$1:$E$1902,2,FALSE)</f>
        <v>8.0575539568345317E-2</v>
      </c>
      <c r="G806" s="48">
        <f>VLOOKUP(A806,'TAZ definitions'!$A$1:$E$1902,4,FALSE)</f>
        <v>0.35814889336016098</v>
      </c>
      <c r="H806" s="44">
        <v>219971</v>
      </c>
      <c r="I806" s="44">
        <v>6906</v>
      </c>
      <c r="J806" s="44">
        <v>41584</v>
      </c>
      <c r="K806" s="44">
        <v>2614</v>
      </c>
      <c r="L806" s="44">
        <v>349</v>
      </c>
      <c r="M806" s="44">
        <v>0</v>
      </c>
      <c r="N806" s="44">
        <v>496</v>
      </c>
      <c r="O806" s="44">
        <v>0</v>
      </c>
      <c r="P806" s="44">
        <v>78.682052999999996</v>
      </c>
      <c r="Q806" s="44">
        <v>79.373512000000005</v>
      </c>
      <c r="R806" s="44">
        <v>16.565318999999999</v>
      </c>
      <c r="S806" s="44">
        <v>16.500644999999999</v>
      </c>
      <c r="T806" s="44">
        <v>214708.640625</v>
      </c>
      <c r="U806" s="44">
        <v>40621.5</v>
      </c>
      <c r="V806" s="44">
        <v>340.38024899999999</v>
      </c>
      <c r="W806" s="44">
        <v>483.749573</v>
      </c>
      <c r="X806" s="44">
        <v>0</v>
      </c>
      <c r="Y806" s="44">
        <v>4949.9710160000004</v>
      </c>
      <c r="Z806" s="44">
        <v>167.44426999999999</v>
      </c>
      <c r="AA806" s="44">
        <v>4.1396870000000003</v>
      </c>
      <c r="AB806" s="44">
        <v>0.167822</v>
      </c>
      <c r="AC806" s="44">
        <v>9.7142000000000006E-2</v>
      </c>
      <c r="AD806" s="44">
        <v>1134.1146189999999</v>
      </c>
    </row>
    <row r="807" spans="1:30" x14ac:dyDescent="0.25">
      <c r="A807">
        <v>806</v>
      </c>
      <c r="B807" t="s">
        <v>101</v>
      </c>
      <c r="C807" t="s">
        <v>116</v>
      </c>
      <c r="D807" t="s">
        <v>119</v>
      </c>
      <c r="E807" t="s">
        <v>104</v>
      </c>
      <c r="F807" s="48">
        <f>VLOOKUP(A807,'TAZ definitions'!$A$1:$E$1902,2,FALSE)</f>
        <v>0.11385459533607682</v>
      </c>
      <c r="G807" s="48">
        <f>VLOOKUP(A807,'TAZ definitions'!$A$1:$E$1902,4,FALSE)</f>
        <v>0.35672514619883039</v>
      </c>
      <c r="H807" s="44">
        <v>276695</v>
      </c>
      <c r="I807" s="44">
        <v>2256</v>
      </c>
      <c r="J807" s="44">
        <v>50790</v>
      </c>
      <c r="K807" s="44">
        <v>941</v>
      </c>
      <c r="L807" s="44">
        <v>8595</v>
      </c>
      <c r="M807" s="44">
        <v>0</v>
      </c>
      <c r="N807" s="44">
        <v>556</v>
      </c>
      <c r="O807" s="44">
        <v>0</v>
      </c>
      <c r="P807" s="44">
        <v>85.065460000000002</v>
      </c>
      <c r="Q807" s="44">
        <v>81.635979000000006</v>
      </c>
      <c r="R807" s="44">
        <v>17.549444000000001</v>
      </c>
      <c r="S807" s="44">
        <v>17.171036000000001</v>
      </c>
      <c r="T807" s="44">
        <v>273591.875</v>
      </c>
      <c r="U807" s="44">
        <v>50226.351562999997</v>
      </c>
      <c r="V807" s="44">
        <v>8497.8154300000006</v>
      </c>
      <c r="W807" s="44">
        <v>549.71319600000004</v>
      </c>
      <c r="X807" s="44">
        <v>362583.09827299998</v>
      </c>
      <c r="Y807" s="44">
        <v>516852.63327499997</v>
      </c>
      <c r="Z807" s="44">
        <v>13476.426412999999</v>
      </c>
      <c r="AA807" s="44">
        <v>520.04166699999996</v>
      </c>
      <c r="AB807" s="44">
        <v>24.616206999999999</v>
      </c>
      <c r="AC807" s="44">
        <v>9.7527460000000001</v>
      </c>
      <c r="AD807" s="44">
        <v>116328.806237</v>
      </c>
    </row>
    <row r="808" spans="1:30" x14ac:dyDescent="0.25">
      <c r="A808">
        <v>807</v>
      </c>
      <c r="B808" t="s">
        <v>101</v>
      </c>
      <c r="C808" t="s">
        <v>116</v>
      </c>
      <c r="D808" t="s">
        <v>119</v>
      </c>
      <c r="E808" t="s">
        <v>104</v>
      </c>
      <c r="F808" s="48">
        <f>VLOOKUP(A808,'TAZ definitions'!$A$1:$E$1902,2,FALSE)</f>
        <v>9.375E-2</v>
      </c>
      <c r="G808" s="48">
        <f>VLOOKUP(A808,'TAZ definitions'!$A$1:$E$1902,4,FALSE)</f>
        <v>0.35732009925558311</v>
      </c>
      <c r="H808" s="44">
        <v>271451</v>
      </c>
      <c r="I808" s="44">
        <v>6559</v>
      </c>
      <c r="J808" s="44">
        <v>51065</v>
      </c>
      <c r="K808" s="44">
        <v>2541</v>
      </c>
      <c r="L808" s="44">
        <v>8595</v>
      </c>
      <c r="M808" s="44">
        <v>0</v>
      </c>
      <c r="N808" s="44">
        <v>556</v>
      </c>
      <c r="O808" s="44">
        <v>0</v>
      </c>
      <c r="P808" s="44">
        <v>80.516022000000007</v>
      </c>
      <c r="Q808" s="44">
        <v>77.308639999999997</v>
      </c>
      <c r="R808" s="44">
        <v>17.344009</v>
      </c>
      <c r="S808" s="44">
        <v>17.467376999999999</v>
      </c>
      <c r="T808" s="44">
        <v>267417.75</v>
      </c>
      <c r="U808" s="44">
        <v>50326.171875</v>
      </c>
      <c r="V808" s="44">
        <v>8464.1318360000005</v>
      </c>
      <c r="W808" s="44">
        <v>547.53436299999998</v>
      </c>
      <c r="X808" s="44">
        <v>75529.814496000006</v>
      </c>
      <c r="Y808" s="44">
        <v>89997.386612000002</v>
      </c>
      <c r="Z808" s="44">
        <v>3717.5795029999999</v>
      </c>
      <c r="AA808" s="44">
        <v>95.051480999999995</v>
      </c>
      <c r="AB808" s="44">
        <v>4.253965</v>
      </c>
      <c r="AC808" s="44">
        <v>2.139348</v>
      </c>
      <c r="AD808" s="44">
        <v>24797.063799</v>
      </c>
    </row>
    <row r="809" spans="1:30" x14ac:dyDescent="0.25">
      <c r="A809">
        <v>808</v>
      </c>
      <c r="B809" t="s">
        <v>101</v>
      </c>
      <c r="C809" t="s">
        <v>116</v>
      </c>
      <c r="D809" t="s">
        <v>119</v>
      </c>
      <c r="E809" t="s">
        <v>104</v>
      </c>
      <c r="F809" s="48">
        <f>VLOOKUP(A809,'TAZ definitions'!$A$1:$E$1902,2,FALSE)</f>
        <v>0.40384615384615385</v>
      </c>
      <c r="G809" s="48">
        <f>VLOOKUP(A809,'TAZ definitions'!$A$1:$E$1902,4,FALSE)</f>
        <v>0.2</v>
      </c>
      <c r="H809" s="44">
        <v>249273</v>
      </c>
      <c r="I809" s="44">
        <v>19081</v>
      </c>
      <c r="J809" s="44">
        <v>46290</v>
      </c>
      <c r="K809" s="44">
        <v>5011</v>
      </c>
      <c r="L809" s="44">
        <v>0</v>
      </c>
      <c r="M809" s="44">
        <v>0</v>
      </c>
      <c r="N809" s="44">
        <v>740</v>
      </c>
      <c r="O809" s="44">
        <v>0</v>
      </c>
      <c r="P809" s="44">
        <v>66.488701000000006</v>
      </c>
      <c r="Q809" s="44">
        <v>67.502746999999999</v>
      </c>
      <c r="R809" s="44">
        <v>19.037047999999999</v>
      </c>
      <c r="S809" s="44">
        <v>17.593647000000001</v>
      </c>
      <c r="T809" s="44">
        <v>240052.515625</v>
      </c>
      <c r="U809" s="44">
        <v>44636.542969000002</v>
      </c>
      <c r="V809" s="44">
        <v>0</v>
      </c>
      <c r="W809" s="44">
        <v>710.35876499999995</v>
      </c>
      <c r="X809" s="44">
        <v>183511.20216399999</v>
      </c>
      <c r="Y809" s="44">
        <v>255625.26740899999</v>
      </c>
      <c r="Z809" s="44">
        <v>11704.206039000001</v>
      </c>
      <c r="AA809" s="44">
        <v>243.40119100000001</v>
      </c>
      <c r="AB809" s="44">
        <v>10.585957000000001</v>
      </c>
      <c r="AC809" s="44">
        <v>6.0991010000000001</v>
      </c>
      <c r="AD809" s="44">
        <v>70341.513332999995</v>
      </c>
    </row>
    <row r="810" spans="1:30" x14ac:dyDescent="0.25">
      <c r="A810">
        <v>809</v>
      </c>
      <c r="B810" t="s">
        <v>101</v>
      </c>
      <c r="C810" t="s">
        <v>116</v>
      </c>
      <c r="D810" t="s">
        <v>119</v>
      </c>
      <c r="E810" t="s">
        <v>104</v>
      </c>
      <c r="F810" s="48">
        <f>VLOOKUP(A810,'TAZ definitions'!$A$1:$E$1902,2,FALSE)</f>
        <v>0.2</v>
      </c>
      <c r="G810" s="48">
        <f>VLOOKUP(A810,'TAZ definitions'!$A$1:$E$1902,4,FALSE)</f>
        <v>0</v>
      </c>
      <c r="H810" s="44">
        <v>253420</v>
      </c>
      <c r="I810" s="44">
        <v>11392</v>
      </c>
      <c r="J810" s="44">
        <v>46603</v>
      </c>
      <c r="K810" s="44">
        <v>3932</v>
      </c>
      <c r="L810" s="44">
        <v>0</v>
      </c>
      <c r="M810" s="44">
        <v>0</v>
      </c>
      <c r="N810" s="44">
        <v>652</v>
      </c>
      <c r="O810" s="44">
        <v>0</v>
      </c>
      <c r="P810" s="44">
        <v>66.423164</v>
      </c>
      <c r="Q810" s="44">
        <v>66.676040999999998</v>
      </c>
      <c r="R810" s="44">
        <v>16.826252</v>
      </c>
      <c r="S810" s="44">
        <v>17.014301</v>
      </c>
      <c r="T810" s="44">
        <v>248201.65625</v>
      </c>
      <c r="U810" s="44">
        <v>45682.972655999998</v>
      </c>
      <c r="V810" s="44">
        <v>0</v>
      </c>
      <c r="W810" s="44">
        <v>637.94226100000003</v>
      </c>
      <c r="X810" s="44">
        <v>146393.648269</v>
      </c>
      <c r="Y810" s="44">
        <v>227512.743743</v>
      </c>
      <c r="Z810" s="44">
        <v>6600.414898</v>
      </c>
      <c r="AA810" s="44">
        <v>230.09752599999999</v>
      </c>
      <c r="AB810" s="44">
        <v>10.721859</v>
      </c>
      <c r="AC810" s="44">
        <v>4.4594509999999996</v>
      </c>
      <c r="AD810" s="44">
        <v>52984.705155000003</v>
      </c>
    </row>
    <row r="811" spans="1:30" x14ac:dyDescent="0.25">
      <c r="A811">
        <v>810</v>
      </c>
      <c r="B811" t="s">
        <v>101</v>
      </c>
      <c r="C811" t="s">
        <v>116</v>
      </c>
      <c r="D811" t="s">
        <v>119</v>
      </c>
      <c r="E811" t="s">
        <v>104</v>
      </c>
      <c r="F811" s="48">
        <f>VLOOKUP(A811,'TAZ definitions'!$A$1:$E$1902,2,FALSE)</f>
        <v>0.13848768054375532</v>
      </c>
      <c r="G811" s="48">
        <f>VLOOKUP(A811,'TAZ definitions'!$A$1:$E$1902,4,FALSE)</f>
        <v>0.20599999999999999</v>
      </c>
      <c r="H811" s="44">
        <v>258797</v>
      </c>
      <c r="I811" s="44">
        <v>10837</v>
      </c>
      <c r="J811" s="44">
        <v>48808</v>
      </c>
      <c r="K811" s="44">
        <v>2443</v>
      </c>
      <c r="L811" s="44">
        <v>0</v>
      </c>
      <c r="M811" s="44">
        <v>0</v>
      </c>
      <c r="N811" s="44">
        <v>946</v>
      </c>
      <c r="O811" s="44">
        <v>0</v>
      </c>
      <c r="P811" s="44">
        <v>86.828598</v>
      </c>
      <c r="Q811" s="44">
        <v>82.294891000000007</v>
      </c>
      <c r="R811" s="44">
        <v>16.610447000000001</v>
      </c>
      <c r="S811" s="44">
        <v>16.802548999999999</v>
      </c>
      <c r="T811" s="44">
        <v>253953.109375</v>
      </c>
      <c r="U811" s="44">
        <v>47902.265625</v>
      </c>
      <c r="V811" s="44">
        <v>0</v>
      </c>
      <c r="W811" s="44">
        <v>927.51989700000001</v>
      </c>
      <c r="X811" s="44">
        <v>22619.033597000001</v>
      </c>
      <c r="Y811" s="44">
        <v>31362.753216000001</v>
      </c>
      <c r="Z811" s="44">
        <v>1706.404454</v>
      </c>
      <c r="AA811" s="44">
        <v>32.788423000000002</v>
      </c>
      <c r="AB811" s="44">
        <v>1.406069</v>
      </c>
      <c r="AC811" s="44">
        <v>0.84470599999999996</v>
      </c>
      <c r="AD811" s="44">
        <v>9856.3225409999995</v>
      </c>
    </row>
    <row r="812" spans="1:30" x14ac:dyDescent="0.25">
      <c r="A812">
        <v>811</v>
      </c>
      <c r="B812" t="s">
        <v>101</v>
      </c>
      <c r="C812" t="s">
        <v>116</v>
      </c>
      <c r="D812" t="s">
        <v>119</v>
      </c>
      <c r="E812" t="s">
        <v>104</v>
      </c>
      <c r="F812" s="48">
        <f>VLOOKUP(A812,'TAZ definitions'!$A$1:$E$1902,2,FALSE)</f>
        <v>3.9647577092511016E-2</v>
      </c>
      <c r="G812" s="48">
        <f>VLOOKUP(A812,'TAZ definitions'!$A$1:$E$1902,4,FALSE)</f>
        <v>0.20833333333333334</v>
      </c>
      <c r="H812" s="44">
        <v>264862</v>
      </c>
      <c r="I812" s="44">
        <v>3167</v>
      </c>
      <c r="J812" s="44">
        <v>48186</v>
      </c>
      <c r="K812" s="44">
        <v>1447</v>
      </c>
      <c r="L812" s="44">
        <v>8595</v>
      </c>
      <c r="M812" s="44">
        <v>0</v>
      </c>
      <c r="N812" s="44">
        <v>556</v>
      </c>
      <c r="O812" s="44">
        <v>0</v>
      </c>
      <c r="P812" s="44">
        <v>85.619797000000005</v>
      </c>
      <c r="Q812" s="44">
        <v>82.778380999999996</v>
      </c>
      <c r="R812" s="44">
        <v>17.801684999999999</v>
      </c>
      <c r="S812" s="44">
        <v>17.235512</v>
      </c>
      <c r="T812" s="44">
        <v>262207.75</v>
      </c>
      <c r="U812" s="44">
        <v>47711.945312999997</v>
      </c>
      <c r="V812" s="44">
        <v>8507.8242190000001</v>
      </c>
      <c r="W812" s="44">
        <v>550.36071800000002</v>
      </c>
      <c r="X812" s="44">
        <v>92261.947163999997</v>
      </c>
      <c r="Y812" s="44">
        <v>129293.718257</v>
      </c>
      <c r="Z812" s="44">
        <v>3310.2511629999999</v>
      </c>
      <c r="AA812" s="44">
        <v>129.741162</v>
      </c>
      <c r="AB812" s="44">
        <v>6.2309349999999997</v>
      </c>
      <c r="AC812" s="44">
        <v>2.408798</v>
      </c>
      <c r="AD812" s="44">
        <v>28903.759183999999</v>
      </c>
    </row>
    <row r="813" spans="1:30" x14ac:dyDescent="0.25">
      <c r="A813">
        <v>812</v>
      </c>
      <c r="B813" t="s">
        <v>101</v>
      </c>
      <c r="C813" t="s">
        <v>116</v>
      </c>
      <c r="D813" t="s">
        <v>119</v>
      </c>
      <c r="E813" t="s">
        <v>104</v>
      </c>
      <c r="F813" s="48">
        <f>VLOOKUP(A813,'TAZ definitions'!$A$1:$E$1902,2,FALSE)</f>
        <v>0.10594900849858357</v>
      </c>
      <c r="G813" s="48">
        <f>VLOOKUP(A813,'TAZ definitions'!$A$1:$E$1902,4,FALSE)</f>
        <v>0.20383036935704515</v>
      </c>
      <c r="H813" s="44">
        <v>277124</v>
      </c>
      <c r="I813" s="44">
        <v>3167</v>
      </c>
      <c r="J813" s="44">
        <v>50714</v>
      </c>
      <c r="K813" s="44">
        <v>1447</v>
      </c>
      <c r="L813" s="44">
        <v>8595</v>
      </c>
      <c r="M813" s="44">
        <v>0</v>
      </c>
      <c r="N813" s="44">
        <v>556</v>
      </c>
      <c r="O813" s="44">
        <v>0</v>
      </c>
      <c r="P813" s="44">
        <v>87.896857999999995</v>
      </c>
      <c r="Q813" s="44">
        <v>85.315749999999994</v>
      </c>
      <c r="R813" s="44">
        <v>16.922485000000002</v>
      </c>
      <c r="S813" s="44">
        <v>16.430693000000002</v>
      </c>
      <c r="T813" s="44">
        <v>273987</v>
      </c>
      <c r="U813" s="44">
        <v>50149.863280999998</v>
      </c>
      <c r="V813" s="44">
        <v>8496.5810550000006</v>
      </c>
      <c r="W813" s="44">
        <v>549.63342299999999</v>
      </c>
      <c r="X813" s="44">
        <v>36933.619776</v>
      </c>
      <c r="Y813" s="44">
        <v>51684.636145999997</v>
      </c>
      <c r="Z813" s="44">
        <v>2522.6703739999998</v>
      </c>
      <c r="AA813" s="44">
        <v>50.760117999999999</v>
      </c>
      <c r="AB813" s="44">
        <v>2.006745</v>
      </c>
      <c r="AC813" s="44">
        <v>1.2911840000000001</v>
      </c>
      <c r="AD813" s="44">
        <v>14906.713761000001</v>
      </c>
    </row>
    <row r="814" spans="1:30" x14ac:dyDescent="0.25">
      <c r="A814">
        <v>813</v>
      </c>
      <c r="B814" t="s">
        <v>101</v>
      </c>
      <c r="C814" t="s">
        <v>116</v>
      </c>
      <c r="D814" t="s">
        <v>119</v>
      </c>
      <c r="E814" t="s">
        <v>104</v>
      </c>
      <c r="F814" s="48">
        <f>VLOOKUP(A814,'TAZ definitions'!$A$1:$E$1902,2,FALSE)</f>
        <v>0.11662011173184357</v>
      </c>
      <c r="G814" s="48">
        <f>VLOOKUP(A814,'TAZ definitions'!$A$1:$E$1902,4,FALSE)</f>
        <v>0.2047713717693837</v>
      </c>
      <c r="H814" s="44">
        <v>268114</v>
      </c>
      <c r="I814" s="44">
        <v>11041</v>
      </c>
      <c r="J814" s="44">
        <v>50140</v>
      </c>
      <c r="K814" s="44">
        <v>1513</v>
      </c>
      <c r="L814" s="44">
        <v>0</v>
      </c>
      <c r="M814" s="44">
        <v>0</v>
      </c>
      <c r="N814" s="44">
        <v>946</v>
      </c>
      <c r="O814" s="44">
        <v>0</v>
      </c>
      <c r="P814" s="44">
        <v>73.798416000000003</v>
      </c>
      <c r="Q814" s="44">
        <v>78.343558999999999</v>
      </c>
      <c r="R814" s="44">
        <v>16.978674000000002</v>
      </c>
      <c r="S814" s="44">
        <v>17.031386999999999</v>
      </c>
      <c r="T814" s="44">
        <v>262776.71875</v>
      </c>
      <c r="U814" s="44">
        <v>49130.417969000002</v>
      </c>
      <c r="V814" s="44">
        <v>0</v>
      </c>
      <c r="W814" s="44">
        <v>926.35931400000004</v>
      </c>
      <c r="X814" s="44">
        <v>16971.188471000001</v>
      </c>
      <c r="Y814" s="44">
        <v>25142.895048999999</v>
      </c>
      <c r="Z814" s="44">
        <v>1139.756654</v>
      </c>
      <c r="AA814" s="44">
        <v>23.430859999999999</v>
      </c>
      <c r="AB814" s="44">
        <v>0.87927999999999995</v>
      </c>
      <c r="AC814" s="44">
        <v>0.58595900000000001</v>
      </c>
      <c r="AD814" s="44">
        <v>6764.6823539999996</v>
      </c>
    </row>
    <row r="815" spans="1:30" x14ac:dyDescent="0.25">
      <c r="A815">
        <v>814</v>
      </c>
      <c r="B815" t="s">
        <v>101</v>
      </c>
      <c r="C815" t="s">
        <v>116</v>
      </c>
      <c r="D815" t="s">
        <v>119</v>
      </c>
      <c r="E815" t="s">
        <v>104</v>
      </c>
      <c r="F815" s="48">
        <f>VLOOKUP(A815,'TAZ definitions'!$A$1:$E$1902,2,FALSE)</f>
        <v>7.8504672897196259E-2</v>
      </c>
      <c r="G815" s="48">
        <f>VLOOKUP(A815,'TAZ definitions'!$A$1:$E$1902,4,FALSE)</f>
        <v>0.20430107526881722</v>
      </c>
      <c r="H815" s="44">
        <v>295871</v>
      </c>
      <c r="I815" s="44">
        <v>4590</v>
      </c>
      <c r="J815" s="44">
        <v>53297</v>
      </c>
      <c r="K815" s="44">
        <v>2244</v>
      </c>
      <c r="L815" s="44">
        <v>8595</v>
      </c>
      <c r="M815" s="44">
        <v>0</v>
      </c>
      <c r="N815" s="44">
        <v>556</v>
      </c>
      <c r="O815" s="44">
        <v>0</v>
      </c>
      <c r="P815" s="44">
        <v>84.772232000000002</v>
      </c>
      <c r="Q815" s="44">
        <v>84.003174000000001</v>
      </c>
      <c r="R815" s="44">
        <v>17.733274000000002</v>
      </c>
      <c r="S815" s="44">
        <v>17.175726000000001</v>
      </c>
      <c r="T815" s="44">
        <v>293714.125</v>
      </c>
      <c r="U815" s="44">
        <v>52918.960937999997</v>
      </c>
      <c r="V815" s="44">
        <v>8531.3554690000001</v>
      </c>
      <c r="W815" s="44">
        <v>551.88293499999997</v>
      </c>
      <c r="X815" s="44">
        <v>105128.011002</v>
      </c>
      <c r="Y815" s="44">
        <v>141663.53891800001</v>
      </c>
      <c r="Z815" s="44">
        <v>4926.1974659999996</v>
      </c>
      <c r="AA815" s="44">
        <v>131.67246299999999</v>
      </c>
      <c r="AB815" s="44">
        <v>6.0521279999999997</v>
      </c>
      <c r="AC815" s="44">
        <v>2.9875500000000001</v>
      </c>
      <c r="AD815" s="44">
        <v>35061.785769000002</v>
      </c>
    </row>
    <row r="816" spans="1:30" x14ac:dyDescent="0.25">
      <c r="A816">
        <v>815</v>
      </c>
      <c r="B816" t="s">
        <v>101</v>
      </c>
      <c r="C816" t="s">
        <v>108</v>
      </c>
      <c r="D816" t="s">
        <v>120</v>
      </c>
      <c r="E816" t="s">
        <v>104</v>
      </c>
      <c r="F816" s="48">
        <f>VLOOKUP(A816,'TAZ definitions'!$A$1:$E$1902,2,FALSE)</f>
        <v>0.16105146242132543</v>
      </c>
      <c r="G816" s="48">
        <f>VLOOKUP(A816,'TAZ definitions'!$A$1:$E$1902,4,FALSE)</f>
        <v>0.29796264855687604</v>
      </c>
      <c r="H816" s="44">
        <v>262840</v>
      </c>
      <c r="I816" s="44">
        <v>674802</v>
      </c>
      <c r="J816" s="44">
        <v>43712</v>
      </c>
      <c r="K816" s="44">
        <v>73029</v>
      </c>
      <c r="L816" s="44">
        <v>0</v>
      </c>
      <c r="M816" s="44">
        <v>15391</v>
      </c>
      <c r="N816" s="44">
        <v>1064</v>
      </c>
      <c r="O816" s="44">
        <v>349</v>
      </c>
      <c r="P816" s="44">
        <v>44.329884</v>
      </c>
      <c r="Q816" s="44">
        <v>44.240299</v>
      </c>
      <c r="R816" s="44">
        <v>16.301331999999999</v>
      </c>
      <c r="S816" s="44">
        <v>16.627731000000001</v>
      </c>
      <c r="T816" s="44">
        <v>294877.625</v>
      </c>
      <c r="U816" s="44">
        <v>45991.9375</v>
      </c>
      <c r="V816" s="44">
        <v>1196.9334719999999</v>
      </c>
      <c r="W816" s="44">
        <v>1008.39563</v>
      </c>
      <c r="X816" s="44">
        <v>26848.011478</v>
      </c>
      <c r="Y816" s="44">
        <v>47549.267939999998</v>
      </c>
      <c r="Z816" s="44">
        <v>1919.6399140000001</v>
      </c>
      <c r="AA816" s="44">
        <v>42.257157999999997</v>
      </c>
      <c r="AB816" s="44">
        <v>1.62707</v>
      </c>
      <c r="AC816" s="44">
        <v>1.0497030000000001</v>
      </c>
      <c r="AD816" s="44">
        <v>12066.09922</v>
      </c>
    </row>
    <row r="817" spans="1:30" x14ac:dyDescent="0.25">
      <c r="A817">
        <v>816</v>
      </c>
      <c r="B817" t="s">
        <v>101</v>
      </c>
      <c r="C817" t="s">
        <v>108</v>
      </c>
      <c r="D817" t="s">
        <v>120</v>
      </c>
      <c r="E817" t="s">
        <v>104</v>
      </c>
      <c r="F817" s="48">
        <f>VLOOKUP(A817,'TAZ definitions'!$A$1:$E$1902,2,FALSE)</f>
        <v>0.17036056897122065</v>
      </c>
      <c r="G817" s="48">
        <f>VLOOKUP(A817,'TAZ definitions'!$A$1:$E$1902,4,FALSE)</f>
        <v>0.26791044776119405</v>
      </c>
      <c r="H817" s="44">
        <v>277230</v>
      </c>
      <c r="I817" s="44">
        <v>638145</v>
      </c>
      <c r="J817" s="44">
        <v>47864</v>
      </c>
      <c r="K817" s="44">
        <v>69376</v>
      </c>
      <c r="L817" s="44">
        <v>0</v>
      </c>
      <c r="M817" s="44">
        <v>15391</v>
      </c>
      <c r="N817" s="44">
        <v>887</v>
      </c>
      <c r="O817" s="44">
        <v>349</v>
      </c>
      <c r="P817" s="44">
        <v>44.272030000000001</v>
      </c>
      <c r="Q817" s="44">
        <v>44.746422000000003</v>
      </c>
      <c r="R817" s="44">
        <v>16.151039000000001</v>
      </c>
      <c r="S817" s="44">
        <v>16.504487999999998</v>
      </c>
      <c r="T817" s="44">
        <v>305807.21875</v>
      </c>
      <c r="U817" s="44">
        <v>49567.316405999998</v>
      </c>
      <c r="V817" s="44">
        <v>1218.6579589999999</v>
      </c>
      <c r="W817" s="44">
        <v>844.40118399999994</v>
      </c>
      <c r="X817" s="44">
        <v>32767.177088</v>
      </c>
      <c r="Y817" s="44">
        <v>70969.894360999999</v>
      </c>
      <c r="Z817" s="44">
        <v>3165.0530520000002</v>
      </c>
      <c r="AA817" s="44">
        <v>66.024996000000002</v>
      </c>
      <c r="AB817" s="44">
        <v>2.5916199999999998</v>
      </c>
      <c r="AC817" s="44">
        <v>1.6583019999999999</v>
      </c>
      <c r="AD817" s="44">
        <v>19166.263443</v>
      </c>
    </row>
    <row r="818" spans="1:30" x14ac:dyDescent="0.25">
      <c r="A818">
        <v>817</v>
      </c>
      <c r="B818" t="s">
        <v>101</v>
      </c>
      <c r="C818" t="s">
        <v>108</v>
      </c>
      <c r="D818" t="s">
        <v>120</v>
      </c>
      <c r="E818" t="s">
        <v>104</v>
      </c>
      <c r="F818" s="48">
        <f>VLOOKUP(A818,'TAZ definitions'!$A$1:$E$1902,2,FALSE)</f>
        <v>8.1560283687943269E-2</v>
      </c>
      <c r="G818" s="48">
        <f>VLOOKUP(A818,'TAZ definitions'!$A$1:$E$1902,4,FALSE)</f>
        <v>0.18949771689497716</v>
      </c>
      <c r="H818" s="44">
        <v>269845</v>
      </c>
      <c r="I818" s="44">
        <v>321170</v>
      </c>
      <c r="J818" s="44">
        <v>47312</v>
      </c>
      <c r="K818" s="44">
        <v>30521</v>
      </c>
      <c r="L818" s="44">
        <v>0</v>
      </c>
      <c r="M818" s="44">
        <v>0</v>
      </c>
      <c r="N818" s="44">
        <v>887</v>
      </c>
      <c r="O818" s="44">
        <v>349</v>
      </c>
      <c r="P818" s="44">
        <v>53.340423999999999</v>
      </c>
      <c r="Q818" s="44">
        <v>56.940638999999997</v>
      </c>
      <c r="R818" s="44">
        <v>15.503935</v>
      </c>
      <c r="S818" s="44">
        <v>15.848101</v>
      </c>
      <c r="T818" s="44">
        <v>272552.90625</v>
      </c>
      <c r="U818" s="44">
        <v>46426.101562999997</v>
      </c>
      <c r="V818" s="44">
        <v>0</v>
      </c>
      <c r="W818" s="44">
        <v>858.61492899999996</v>
      </c>
      <c r="X818" s="44">
        <v>3494.4142579999998</v>
      </c>
      <c r="Y818" s="44">
        <v>9364.9407730000003</v>
      </c>
      <c r="Z818" s="44">
        <v>420.915707</v>
      </c>
      <c r="AA818" s="44">
        <v>8.8733540000000009</v>
      </c>
      <c r="AB818" s="44">
        <v>0.34869499999999998</v>
      </c>
      <c r="AC818" s="44">
        <v>0.224464</v>
      </c>
      <c r="AD818" s="44">
        <v>2570.1302909999999</v>
      </c>
    </row>
    <row r="819" spans="1:30" x14ac:dyDescent="0.25">
      <c r="A819">
        <v>818</v>
      </c>
      <c r="B819" t="s">
        <v>101</v>
      </c>
      <c r="C819" t="s">
        <v>108</v>
      </c>
      <c r="D819" t="s">
        <v>120</v>
      </c>
      <c r="E819" t="s">
        <v>104</v>
      </c>
      <c r="F819" s="48">
        <f>VLOOKUP(A819,'TAZ definitions'!$A$1:$E$1902,2,FALSE)</f>
        <v>0.10383032605254827</v>
      </c>
      <c r="G819" s="48">
        <f>VLOOKUP(A819,'TAZ definitions'!$A$1:$E$1902,4,FALSE)</f>
        <v>0.32005689900426743</v>
      </c>
      <c r="H819" s="44">
        <v>280122</v>
      </c>
      <c r="I819" s="44">
        <v>471364</v>
      </c>
      <c r="J819" s="44">
        <v>48708</v>
      </c>
      <c r="K819" s="44">
        <v>50912</v>
      </c>
      <c r="L819" s="44">
        <v>0</v>
      </c>
      <c r="M819" s="44">
        <v>0</v>
      </c>
      <c r="N819" s="44">
        <v>1064</v>
      </c>
      <c r="O819" s="44">
        <v>349</v>
      </c>
      <c r="P819" s="44">
        <v>48.646866000000003</v>
      </c>
      <c r="Q819" s="44">
        <v>49.621276999999999</v>
      </c>
      <c r="R819" s="44">
        <v>15.755718</v>
      </c>
      <c r="S819" s="44">
        <v>15.952636999999999</v>
      </c>
      <c r="T819" s="44">
        <v>292530.46875</v>
      </c>
      <c r="U819" s="44">
        <v>48851</v>
      </c>
      <c r="V819" s="44">
        <v>0</v>
      </c>
      <c r="W819" s="44">
        <v>1017.608337</v>
      </c>
      <c r="X819" s="44">
        <v>6457.8106740000003</v>
      </c>
      <c r="Y819" s="44">
        <v>29844.705231</v>
      </c>
      <c r="Z819" s="44">
        <v>1174.9411239999999</v>
      </c>
      <c r="AA819" s="44">
        <v>25.715525</v>
      </c>
      <c r="AB819" s="44">
        <v>1.043331</v>
      </c>
      <c r="AC819" s="44">
        <v>0.63662099999999999</v>
      </c>
      <c r="AD819" s="44">
        <v>7394.7576040000004</v>
      </c>
    </row>
    <row r="820" spans="1:30" x14ac:dyDescent="0.25">
      <c r="A820">
        <v>819</v>
      </c>
      <c r="B820" t="s">
        <v>101</v>
      </c>
      <c r="C820" t="s">
        <v>108</v>
      </c>
      <c r="D820" t="s">
        <v>120</v>
      </c>
      <c r="E820" t="s">
        <v>104</v>
      </c>
      <c r="F820" s="48">
        <f>VLOOKUP(A820,'TAZ definitions'!$A$1:$E$1902,2,FALSE)</f>
        <v>0.18597168597168598</v>
      </c>
      <c r="G820" s="48">
        <f>VLOOKUP(A820,'TAZ definitions'!$A$1:$E$1902,4,FALSE)</f>
        <v>0.28651059085841696</v>
      </c>
      <c r="H820" s="44">
        <v>271123</v>
      </c>
      <c r="I820" s="44">
        <v>495275</v>
      </c>
      <c r="J820" s="44">
        <v>49573</v>
      </c>
      <c r="K820" s="44">
        <v>55408</v>
      </c>
      <c r="L820" s="44">
        <v>0</v>
      </c>
      <c r="M820" s="44">
        <v>15391</v>
      </c>
      <c r="N820" s="44">
        <v>1064</v>
      </c>
      <c r="O820" s="44">
        <v>349</v>
      </c>
      <c r="P820" s="44">
        <v>45.281342000000002</v>
      </c>
      <c r="Q820" s="44">
        <v>45.534278999999998</v>
      </c>
      <c r="R820" s="44">
        <v>16.682186000000002</v>
      </c>
      <c r="S820" s="44">
        <v>16.961825999999999</v>
      </c>
      <c r="T820" s="44">
        <v>286839.6875</v>
      </c>
      <c r="U820" s="44">
        <v>49982.128905999998</v>
      </c>
      <c r="V820" s="44">
        <v>1079.1564940000001</v>
      </c>
      <c r="W820" s="44">
        <v>1013.867004</v>
      </c>
      <c r="X820" s="44">
        <v>55713.993766</v>
      </c>
      <c r="Y820" s="44">
        <v>106701.830458</v>
      </c>
      <c r="Z820" s="44">
        <v>5305.173659</v>
      </c>
      <c r="AA820" s="44">
        <v>104.424639</v>
      </c>
      <c r="AB820" s="44">
        <v>4.7182599999999999</v>
      </c>
      <c r="AC820" s="44">
        <v>2.743401</v>
      </c>
      <c r="AD820" s="44">
        <v>32137.424948</v>
      </c>
    </row>
    <row r="821" spans="1:30" x14ac:dyDescent="0.25">
      <c r="A821">
        <v>820</v>
      </c>
      <c r="B821" t="s">
        <v>101</v>
      </c>
      <c r="C821" t="s">
        <v>108</v>
      </c>
      <c r="D821" t="s">
        <v>120</v>
      </c>
      <c r="E821" t="s">
        <v>104</v>
      </c>
      <c r="F821" s="48">
        <f>VLOOKUP(A821,'TAZ definitions'!$A$1:$E$1902,2,FALSE)</f>
        <v>7.5008409014463498E-2</v>
      </c>
      <c r="G821" s="48">
        <f>VLOOKUP(A821,'TAZ definitions'!$A$1:$E$1902,4,FALSE)</f>
        <v>0.18411552346570398</v>
      </c>
      <c r="H821" s="44">
        <v>287387</v>
      </c>
      <c r="I821" s="44">
        <v>248315</v>
      </c>
      <c r="J821" s="44">
        <v>51598</v>
      </c>
      <c r="K821" s="44">
        <v>23692</v>
      </c>
      <c r="L821" s="44">
        <v>0</v>
      </c>
      <c r="M821" s="44">
        <v>0</v>
      </c>
      <c r="N821" s="44">
        <v>887</v>
      </c>
      <c r="O821" s="44">
        <v>349</v>
      </c>
      <c r="P821" s="44">
        <v>53.189670999999997</v>
      </c>
      <c r="Q821" s="44">
        <v>54.445689999999999</v>
      </c>
      <c r="R821" s="44">
        <v>15.741997</v>
      </c>
      <c r="S821" s="44">
        <v>15.966803000000001</v>
      </c>
      <c r="T821" s="44">
        <v>285117.6875</v>
      </c>
      <c r="U821" s="44">
        <v>49977.214844000002</v>
      </c>
      <c r="V821" s="44">
        <v>0</v>
      </c>
      <c r="W821" s="44">
        <v>855.75286900000003</v>
      </c>
      <c r="X821" s="44">
        <v>25351.507212</v>
      </c>
      <c r="Y821" s="44">
        <v>57028.574506999998</v>
      </c>
      <c r="Z821" s="44">
        <v>2392.0163170000001</v>
      </c>
      <c r="AA821" s="44">
        <v>53.223441999999999</v>
      </c>
      <c r="AB821" s="44">
        <v>2.2980119999999999</v>
      </c>
      <c r="AC821" s="44">
        <v>1.297893</v>
      </c>
      <c r="AD821" s="44">
        <v>15367.493167000001</v>
      </c>
    </row>
    <row r="822" spans="1:30" x14ac:dyDescent="0.25">
      <c r="A822">
        <v>821</v>
      </c>
      <c r="B822" t="s">
        <v>101</v>
      </c>
      <c r="C822" t="s">
        <v>108</v>
      </c>
      <c r="D822" t="s">
        <v>120</v>
      </c>
      <c r="E822" t="s">
        <v>104</v>
      </c>
      <c r="F822" s="48">
        <f>VLOOKUP(A822,'TAZ definitions'!$A$1:$E$1902,2,FALSE)</f>
        <v>5.8287795992714025E-2</v>
      </c>
      <c r="G822" s="48">
        <f>VLOOKUP(A822,'TAZ definitions'!$A$1:$E$1902,4,FALSE)</f>
        <v>0.17101449275362318</v>
      </c>
      <c r="H822" s="44">
        <v>271421</v>
      </c>
      <c r="I822" s="44">
        <v>393257</v>
      </c>
      <c r="J822" s="44">
        <v>49877</v>
      </c>
      <c r="K822" s="44">
        <v>38906</v>
      </c>
      <c r="L822" s="44">
        <v>0</v>
      </c>
      <c r="M822" s="44">
        <v>0</v>
      </c>
      <c r="N822" s="44">
        <v>799</v>
      </c>
      <c r="O822" s="44">
        <v>0</v>
      </c>
      <c r="P822" s="44">
        <v>43.193221999999999</v>
      </c>
      <c r="Q822" s="44">
        <v>46.407696000000001</v>
      </c>
      <c r="R822" s="44">
        <v>18.970086999999999</v>
      </c>
      <c r="S822" s="44">
        <v>19.072683000000001</v>
      </c>
      <c r="T822" s="44">
        <v>280553.25</v>
      </c>
      <c r="U822" s="44">
        <v>49054.667969000002</v>
      </c>
      <c r="V822" s="44">
        <v>0</v>
      </c>
      <c r="W822" s="44">
        <v>739.11071800000002</v>
      </c>
      <c r="X822" s="44">
        <v>0</v>
      </c>
      <c r="Y822" s="44">
        <v>55684.73515</v>
      </c>
      <c r="Z822" s="44">
        <v>1895.0387860000001</v>
      </c>
      <c r="AA822" s="44">
        <v>46.225974999999998</v>
      </c>
      <c r="AB822" s="44">
        <v>2.1455959999999998</v>
      </c>
      <c r="AC822" s="44">
        <v>1.1016550000000001</v>
      </c>
      <c r="AD822" s="44">
        <v>13241.548537000001</v>
      </c>
    </row>
    <row r="823" spans="1:30" x14ac:dyDescent="0.25">
      <c r="A823">
        <v>822</v>
      </c>
      <c r="B823" t="s">
        <v>101</v>
      </c>
      <c r="C823" t="s">
        <v>108</v>
      </c>
      <c r="D823" t="s">
        <v>120</v>
      </c>
      <c r="E823" t="s">
        <v>104</v>
      </c>
      <c r="F823" s="48">
        <f>VLOOKUP(A823,'TAZ definitions'!$A$1:$E$1902,2,FALSE)</f>
        <v>3.7989479836353007E-2</v>
      </c>
      <c r="G823" s="48">
        <f>VLOOKUP(A823,'TAZ definitions'!$A$1:$E$1902,4,FALSE)</f>
        <v>0.17</v>
      </c>
      <c r="H823" s="44">
        <v>276847</v>
      </c>
      <c r="I823" s="44">
        <v>19860</v>
      </c>
      <c r="J823" s="44">
        <v>51550</v>
      </c>
      <c r="K823" s="44">
        <v>3499</v>
      </c>
      <c r="L823" s="44">
        <v>0</v>
      </c>
      <c r="M823" s="44">
        <v>0</v>
      </c>
      <c r="N823" s="44">
        <v>887</v>
      </c>
      <c r="O823" s="44">
        <v>349</v>
      </c>
      <c r="P823" s="44">
        <v>65.826690999999997</v>
      </c>
      <c r="Q823" s="44">
        <v>62.476962999999998</v>
      </c>
      <c r="R823" s="44">
        <v>17.114929</v>
      </c>
      <c r="S823" s="44">
        <v>17.244774</v>
      </c>
      <c r="T823" s="44">
        <v>264392.75</v>
      </c>
      <c r="U823" s="44">
        <v>49221.324219000002</v>
      </c>
      <c r="V823" s="44">
        <v>0</v>
      </c>
      <c r="W823" s="44">
        <v>860.92706299999998</v>
      </c>
      <c r="X823" s="44">
        <v>0</v>
      </c>
      <c r="Y823" s="44">
        <v>769.58703800000001</v>
      </c>
      <c r="Z823" s="44">
        <v>25.656136</v>
      </c>
      <c r="AA823" s="44">
        <v>0.62462799999999996</v>
      </c>
      <c r="AB823" s="44">
        <v>2.9141E-2</v>
      </c>
      <c r="AC823" s="44">
        <v>1.4966999999999999E-2</v>
      </c>
      <c r="AD823" s="44">
        <v>178.163321</v>
      </c>
    </row>
    <row r="824" spans="1:30" x14ac:dyDescent="0.25">
      <c r="A824">
        <v>823</v>
      </c>
      <c r="B824" t="s">
        <v>101</v>
      </c>
      <c r="C824" t="s">
        <v>108</v>
      </c>
      <c r="D824" t="s">
        <v>120</v>
      </c>
      <c r="E824" t="s">
        <v>104</v>
      </c>
      <c r="F824" s="48">
        <f>VLOOKUP(A824,'TAZ definitions'!$A$1:$E$1902,2,FALSE)</f>
        <v>7.9972423302309553E-2</v>
      </c>
      <c r="G824" s="48">
        <f>VLOOKUP(A824,'TAZ definitions'!$A$1:$E$1902,4,FALSE)</f>
        <v>0.17191719171917191</v>
      </c>
      <c r="H824" s="44">
        <v>276104</v>
      </c>
      <c r="I824" s="44">
        <v>260951</v>
      </c>
      <c r="J824" s="44">
        <v>50751</v>
      </c>
      <c r="K824" s="44">
        <v>25439</v>
      </c>
      <c r="L824" s="44">
        <v>0</v>
      </c>
      <c r="M824" s="44">
        <v>0</v>
      </c>
      <c r="N824" s="44">
        <v>1123</v>
      </c>
      <c r="O824" s="44">
        <v>349</v>
      </c>
      <c r="P824" s="44">
        <v>49.998592000000002</v>
      </c>
      <c r="Q824" s="44">
        <v>53.530506000000003</v>
      </c>
      <c r="R824" s="44">
        <v>16.027023</v>
      </c>
      <c r="S824" s="44">
        <v>16.131412999999998</v>
      </c>
      <c r="T824" s="44">
        <v>275059.5625</v>
      </c>
      <c r="U824" s="44">
        <v>49006.320312999997</v>
      </c>
      <c r="V824" s="44">
        <v>0</v>
      </c>
      <c r="W824" s="44">
        <v>1069.650513</v>
      </c>
      <c r="X824" s="44">
        <v>54286.104549000003</v>
      </c>
      <c r="Y824" s="44">
        <v>94848.086794999996</v>
      </c>
      <c r="Z824" s="44">
        <v>4043.8419370000001</v>
      </c>
      <c r="AA824" s="44">
        <v>88.495531999999997</v>
      </c>
      <c r="AB824" s="44">
        <v>3.3315769999999998</v>
      </c>
      <c r="AC824" s="44">
        <v>2.1713789999999999</v>
      </c>
      <c r="AD824" s="44">
        <v>25233.249102000002</v>
      </c>
    </row>
    <row r="825" spans="1:30" x14ac:dyDescent="0.25">
      <c r="A825">
        <v>824</v>
      </c>
      <c r="B825" t="s">
        <v>101</v>
      </c>
      <c r="C825" t="s">
        <v>108</v>
      </c>
      <c r="D825" t="s">
        <v>120</v>
      </c>
      <c r="E825" t="s">
        <v>104</v>
      </c>
      <c r="F825" s="48">
        <f>VLOOKUP(A825,'TAZ definitions'!$A$1:$E$1902,2,FALSE)</f>
        <v>9.4435936702399179E-2</v>
      </c>
      <c r="G825" s="48">
        <f>VLOOKUP(A825,'TAZ definitions'!$A$1:$E$1902,4,FALSE)</f>
        <v>0.30801248699271594</v>
      </c>
      <c r="H825" s="44">
        <v>271301</v>
      </c>
      <c r="I825" s="44">
        <v>296492</v>
      </c>
      <c r="J825" s="44">
        <v>50452</v>
      </c>
      <c r="K825" s="44">
        <v>30621</v>
      </c>
      <c r="L825" s="44">
        <v>0</v>
      </c>
      <c r="M825" s="44">
        <v>0</v>
      </c>
      <c r="N825" s="44">
        <v>976</v>
      </c>
      <c r="O825" s="44">
        <v>349</v>
      </c>
      <c r="P825" s="44">
        <v>45.97522</v>
      </c>
      <c r="Q825" s="44">
        <v>48.037956000000001</v>
      </c>
      <c r="R825" s="44">
        <v>14.542396</v>
      </c>
      <c r="S825" s="44">
        <v>14.67338</v>
      </c>
      <c r="T825" s="44">
        <v>272750.65625</v>
      </c>
      <c r="U825" s="44">
        <v>49310.769530999998</v>
      </c>
      <c r="V825" s="44">
        <v>0</v>
      </c>
      <c r="W825" s="44">
        <v>939.91754200000003</v>
      </c>
      <c r="X825" s="44">
        <v>26203.310957999998</v>
      </c>
      <c r="Y825" s="44">
        <v>64920.845057999999</v>
      </c>
      <c r="Z825" s="44">
        <v>2716.0505720000001</v>
      </c>
      <c r="AA825" s="44">
        <v>58.119784000000003</v>
      </c>
      <c r="AB825" s="44">
        <v>2.5792899999999999</v>
      </c>
      <c r="AC825" s="44">
        <v>1.457549</v>
      </c>
      <c r="AD825" s="44">
        <v>17413.893515</v>
      </c>
    </row>
    <row r="826" spans="1:30" x14ac:dyDescent="0.25">
      <c r="A826">
        <v>825</v>
      </c>
      <c r="B826" t="s">
        <v>101</v>
      </c>
      <c r="C826" t="s">
        <v>108</v>
      </c>
      <c r="D826" t="s">
        <v>120</v>
      </c>
      <c r="E826" t="s">
        <v>104</v>
      </c>
      <c r="F826" s="48">
        <f>VLOOKUP(A826,'TAZ definitions'!$A$1:$E$1902,2,FALSE)</f>
        <v>8.3556747095621095E-2</v>
      </c>
      <c r="G826" s="48">
        <f>VLOOKUP(A826,'TAZ definitions'!$A$1:$E$1902,4,FALSE)</f>
        <v>0.30954879328436519</v>
      </c>
      <c r="H826" s="44">
        <v>266701</v>
      </c>
      <c r="I826" s="44">
        <v>37448</v>
      </c>
      <c r="J826" s="44">
        <v>48313</v>
      </c>
      <c r="K826" s="44">
        <v>4585</v>
      </c>
      <c r="L826" s="44">
        <v>0</v>
      </c>
      <c r="M826" s="44">
        <v>0</v>
      </c>
      <c r="N826" s="44">
        <v>976</v>
      </c>
      <c r="O826" s="44">
        <v>349</v>
      </c>
      <c r="P826" s="44">
        <v>58.002772999999998</v>
      </c>
      <c r="Q826" s="44">
        <v>53.834952999999999</v>
      </c>
      <c r="R826" s="44">
        <v>16.376591000000001</v>
      </c>
      <c r="S826" s="44">
        <v>16.416042000000001</v>
      </c>
      <c r="T826" s="44">
        <v>256341.453125</v>
      </c>
      <c r="U826" s="44">
        <v>46337.007812999997</v>
      </c>
      <c r="V826" s="44">
        <v>0</v>
      </c>
      <c r="W826" s="44">
        <v>947.66699200000005</v>
      </c>
      <c r="X826" s="44">
        <v>30281.400558000001</v>
      </c>
      <c r="Y826" s="44">
        <v>74362.883021000001</v>
      </c>
      <c r="Z826" s="44">
        <v>3749.2770679999999</v>
      </c>
      <c r="AA826" s="44">
        <v>72.073903999999999</v>
      </c>
      <c r="AB826" s="44">
        <v>2.8149229999999998</v>
      </c>
      <c r="AC826" s="44">
        <v>1.8659600000000001</v>
      </c>
      <c r="AD826" s="44">
        <v>21364.144208000002</v>
      </c>
    </row>
    <row r="827" spans="1:30" x14ac:dyDescent="0.25">
      <c r="A827">
        <v>826</v>
      </c>
      <c r="B827" t="s">
        <v>101</v>
      </c>
      <c r="C827" t="s">
        <v>108</v>
      </c>
      <c r="D827" t="s">
        <v>121</v>
      </c>
      <c r="E827" t="s">
        <v>104</v>
      </c>
      <c r="F827" s="48">
        <f>VLOOKUP(A827,'TAZ definitions'!$A$1:$E$1902,2,FALSE)</f>
        <v>6.67420814479638E-2</v>
      </c>
      <c r="G827" s="48">
        <f>VLOOKUP(A827,'TAZ definitions'!$A$1:$E$1902,4,FALSE)</f>
        <v>0.12607944732297063</v>
      </c>
      <c r="H827" s="44">
        <v>275026</v>
      </c>
      <c r="I827" s="44">
        <v>29569</v>
      </c>
      <c r="J827" s="44">
        <v>50546</v>
      </c>
      <c r="K827" s="44">
        <v>3838</v>
      </c>
      <c r="L827" s="44">
        <v>0</v>
      </c>
      <c r="M827" s="44">
        <v>0</v>
      </c>
      <c r="N827" s="44">
        <v>976</v>
      </c>
      <c r="O827" s="44">
        <v>349</v>
      </c>
      <c r="P827" s="44">
        <v>60.616486000000002</v>
      </c>
      <c r="Q827" s="44">
        <v>56.372421000000003</v>
      </c>
      <c r="R827" s="44">
        <v>17.110569000000002</v>
      </c>
      <c r="S827" s="44">
        <v>17.128105000000001</v>
      </c>
      <c r="T827" s="44">
        <v>263831.46875</v>
      </c>
      <c r="U827" s="44">
        <v>48415.792969000002</v>
      </c>
      <c r="V827" s="44">
        <v>0</v>
      </c>
      <c r="W827" s="44">
        <v>947.40441899999996</v>
      </c>
      <c r="X827" s="44">
        <v>6377.7908369999996</v>
      </c>
      <c r="Y827" s="44">
        <v>27134.941411</v>
      </c>
      <c r="Z827" s="44">
        <v>1083.9062879999999</v>
      </c>
      <c r="AA827" s="44">
        <v>24.346426999999998</v>
      </c>
      <c r="AB827" s="44">
        <v>0.92324700000000004</v>
      </c>
      <c r="AC827" s="44">
        <v>0.58575100000000002</v>
      </c>
      <c r="AD827" s="44">
        <v>6746.2548790000001</v>
      </c>
    </row>
    <row r="828" spans="1:30" x14ac:dyDescent="0.25">
      <c r="A828">
        <v>827</v>
      </c>
      <c r="B828" t="s">
        <v>101</v>
      </c>
      <c r="C828" t="s">
        <v>108</v>
      </c>
      <c r="D828" t="s">
        <v>121</v>
      </c>
      <c r="E828" t="s">
        <v>104</v>
      </c>
      <c r="F828" s="48">
        <f>VLOOKUP(A828,'TAZ definitions'!$A$1:$E$1902,2,FALSE)</f>
        <v>6.0087399854333576E-2</v>
      </c>
      <c r="G828" s="48">
        <f>VLOOKUP(A828,'TAZ definitions'!$A$1:$E$1902,4,FALSE)</f>
        <v>0.12391093901258471</v>
      </c>
      <c r="H828" s="44">
        <v>272082</v>
      </c>
      <c r="I828" s="44">
        <v>43534</v>
      </c>
      <c r="J828" s="44">
        <v>47885</v>
      </c>
      <c r="K828" s="44">
        <v>5045</v>
      </c>
      <c r="L828" s="44">
        <v>0</v>
      </c>
      <c r="M828" s="44">
        <v>0</v>
      </c>
      <c r="N828" s="44">
        <v>1123</v>
      </c>
      <c r="O828" s="44">
        <v>349</v>
      </c>
      <c r="P828" s="44">
        <v>56.874885999999996</v>
      </c>
      <c r="Q828" s="44">
        <v>55.379555000000003</v>
      </c>
      <c r="R828" s="44">
        <v>17.213705000000001</v>
      </c>
      <c r="S828" s="44">
        <v>17.295876</v>
      </c>
      <c r="T828" s="44">
        <v>260869.234375</v>
      </c>
      <c r="U828" s="44">
        <v>45783.234375</v>
      </c>
      <c r="V828" s="44">
        <v>0</v>
      </c>
      <c r="W828" s="44">
        <v>1085.0268550000001</v>
      </c>
      <c r="X828" s="44">
        <v>9683.4216930000002</v>
      </c>
      <c r="Y828" s="44">
        <v>14876.910712999999</v>
      </c>
      <c r="Z828" s="44">
        <v>720.54915800000003</v>
      </c>
      <c r="AA828" s="44">
        <v>14.645799</v>
      </c>
      <c r="AB828" s="44">
        <v>0.57062400000000002</v>
      </c>
      <c r="AC828" s="44">
        <v>0.36807299999999998</v>
      </c>
      <c r="AD828" s="44">
        <v>4296.5672590000004</v>
      </c>
    </row>
    <row r="829" spans="1:30" x14ac:dyDescent="0.25">
      <c r="A829">
        <v>828</v>
      </c>
      <c r="B829" t="s">
        <v>101</v>
      </c>
      <c r="C829" t="s">
        <v>108</v>
      </c>
      <c r="D829" t="s">
        <v>121</v>
      </c>
      <c r="E829" t="s">
        <v>104</v>
      </c>
      <c r="F829" s="48">
        <f>VLOOKUP(A829,'TAZ definitions'!$A$1:$E$1902,2,FALSE)</f>
        <v>0.11734693877551021</v>
      </c>
      <c r="G829" s="48">
        <f>VLOOKUP(A829,'TAZ definitions'!$A$1:$E$1902,4,FALSE)</f>
        <v>0.29166666666666669</v>
      </c>
      <c r="H829" s="44">
        <v>282966</v>
      </c>
      <c r="I829" s="44">
        <v>34196</v>
      </c>
      <c r="J829" s="44">
        <v>49723</v>
      </c>
      <c r="K829" s="44">
        <v>4364</v>
      </c>
      <c r="L829" s="44">
        <v>0</v>
      </c>
      <c r="M829" s="44">
        <v>0</v>
      </c>
      <c r="N829" s="44">
        <v>1123</v>
      </c>
      <c r="O829" s="44">
        <v>349</v>
      </c>
      <c r="P829" s="44">
        <v>57.515213000000003</v>
      </c>
      <c r="Q829" s="44">
        <v>52.436539000000003</v>
      </c>
      <c r="R829" s="44">
        <v>19.110061999999999</v>
      </c>
      <c r="S829" s="44">
        <v>19.180256</v>
      </c>
      <c r="T829" s="44">
        <v>269486.9375</v>
      </c>
      <c r="U829" s="44">
        <v>47265.320312999997</v>
      </c>
      <c r="V829" s="44">
        <v>0</v>
      </c>
      <c r="W829" s="44">
        <v>1081.0625</v>
      </c>
      <c r="X829" s="44">
        <v>34495.640831999997</v>
      </c>
      <c r="Y829" s="44">
        <v>77348.010565000004</v>
      </c>
      <c r="Z829" s="44">
        <v>3333.4646039999998</v>
      </c>
      <c r="AA829" s="44">
        <v>72.620782000000005</v>
      </c>
      <c r="AB829" s="44">
        <v>2.8630059999999999</v>
      </c>
      <c r="AC829" s="44">
        <v>1.7838480000000001</v>
      </c>
      <c r="AD829" s="44">
        <v>20808.437547000001</v>
      </c>
    </row>
    <row r="830" spans="1:30" x14ac:dyDescent="0.25">
      <c r="A830">
        <v>829</v>
      </c>
      <c r="B830" t="s">
        <v>101</v>
      </c>
      <c r="C830" t="s">
        <v>108</v>
      </c>
      <c r="D830" t="s">
        <v>121</v>
      </c>
      <c r="E830" t="s">
        <v>104</v>
      </c>
      <c r="F830" s="48">
        <f>VLOOKUP(A830,'TAZ definitions'!$A$1:$E$1902,2,FALSE)</f>
        <v>8.2894736842105257E-2</v>
      </c>
      <c r="G830" s="48">
        <f>VLOOKUP(A830,'TAZ definitions'!$A$1:$E$1902,4,FALSE)</f>
        <v>0.18604651162790697</v>
      </c>
      <c r="H830" s="44">
        <v>305034</v>
      </c>
      <c r="I830" s="44">
        <v>17274</v>
      </c>
      <c r="J830" s="44">
        <v>52958</v>
      </c>
      <c r="K830" s="44">
        <v>2744</v>
      </c>
      <c r="L830" s="44">
        <v>0</v>
      </c>
      <c r="M830" s="44">
        <v>0</v>
      </c>
      <c r="N830" s="44">
        <v>733</v>
      </c>
      <c r="O830" s="44">
        <v>0</v>
      </c>
      <c r="P830" s="44">
        <v>60.587975</v>
      </c>
      <c r="Q830" s="44">
        <v>56.197414000000002</v>
      </c>
      <c r="R830" s="44">
        <v>13.005464</v>
      </c>
      <c r="S830" s="44">
        <v>13.034739</v>
      </c>
      <c r="T830" s="44">
        <v>297904.25</v>
      </c>
      <c r="U830" s="44">
        <v>51713.859375</v>
      </c>
      <c r="V830" s="44">
        <v>0</v>
      </c>
      <c r="W830" s="44">
        <v>714.83862299999998</v>
      </c>
      <c r="X830" s="44">
        <v>11546.100608999999</v>
      </c>
      <c r="Y830" s="44">
        <v>27727.644835999999</v>
      </c>
      <c r="Z830" s="44">
        <v>1058.027548</v>
      </c>
      <c r="AA830" s="44">
        <v>23.880749000000002</v>
      </c>
      <c r="AB830" s="44">
        <v>0.96489800000000003</v>
      </c>
      <c r="AC830" s="44">
        <v>0.58801800000000004</v>
      </c>
      <c r="AD830" s="44">
        <v>6929.5834729999997</v>
      </c>
    </row>
    <row r="831" spans="1:30" x14ac:dyDescent="0.25">
      <c r="A831">
        <v>830</v>
      </c>
      <c r="B831" t="s">
        <v>101</v>
      </c>
      <c r="C831" t="s">
        <v>108</v>
      </c>
      <c r="D831" t="s">
        <v>121</v>
      </c>
      <c r="E831" t="s">
        <v>104</v>
      </c>
      <c r="F831" s="48">
        <f>VLOOKUP(A831,'TAZ definitions'!$A$1:$E$1902,2,FALSE)</f>
        <v>8.837377761680551E-2</v>
      </c>
      <c r="G831" s="48">
        <f>VLOOKUP(A831,'TAZ definitions'!$A$1:$E$1902,4,FALSE)</f>
        <v>0.30929487179487181</v>
      </c>
      <c r="H831" s="44">
        <v>310937</v>
      </c>
      <c r="I831" s="44">
        <v>24100</v>
      </c>
      <c r="J831" s="44">
        <v>53537</v>
      </c>
      <c r="K831" s="44">
        <v>3517</v>
      </c>
      <c r="L831" s="44">
        <v>0</v>
      </c>
      <c r="M831" s="44">
        <v>0</v>
      </c>
      <c r="N831" s="44">
        <v>1133</v>
      </c>
      <c r="O831" s="44">
        <v>349</v>
      </c>
      <c r="P831" s="44">
        <v>59.847949999999997</v>
      </c>
      <c r="Q831" s="44">
        <v>61.723216999999998</v>
      </c>
      <c r="R831" s="44">
        <v>17.675954999999998</v>
      </c>
      <c r="S831" s="44">
        <v>17.713225999999999</v>
      </c>
      <c r="T831" s="44">
        <v>297737.75</v>
      </c>
      <c r="U831" s="44">
        <v>51235.25</v>
      </c>
      <c r="V831" s="44">
        <v>0</v>
      </c>
      <c r="W831" s="44">
        <v>1096.923096</v>
      </c>
      <c r="X831" s="44">
        <v>50096.82862</v>
      </c>
      <c r="Y831" s="44">
        <v>81449.258379000006</v>
      </c>
      <c r="Z831" s="44">
        <v>3409.1700390000001</v>
      </c>
      <c r="AA831" s="44">
        <v>75.051461000000003</v>
      </c>
      <c r="AB831" s="44">
        <v>3.016051</v>
      </c>
      <c r="AC831" s="44">
        <v>1.84209</v>
      </c>
      <c r="AD831" s="44">
        <v>21492.38452</v>
      </c>
    </row>
    <row r="832" spans="1:30" x14ac:dyDescent="0.25">
      <c r="A832">
        <v>831</v>
      </c>
      <c r="B832" t="s">
        <v>101</v>
      </c>
      <c r="C832" t="s">
        <v>108</v>
      </c>
      <c r="D832" t="s">
        <v>121</v>
      </c>
      <c r="E832" t="s">
        <v>104</v>
      </c>
      <c r="F832" s="48">
        <f>VLOOKUP(A832,'TAZ definitions'!$A$1:$E$1902,2,FALSE)</f>
        <v>7.922912205567452E-2</v>
      </c>
      <c r="G832" s="48">
        <f>VLOOKUP(A832,'TAZ definitions'!$A$1:$E$1902,4,FALSE)</f>
        <v>0.24444444444444444</v>
      </c>
      <c r="H832" s="44">
        <v>302362</v>
      </c>
      <c r="I832" s="44">
        <v>18718</v>
      </c>
      <c r="J832" s="44">
        <v>52772</v>
      </c>
      <c r="K832" s="44">
        <v>2775</v>
      </c>
      <c r="L832" s="44">
        <v>8595</v>
      </c>
      <c r="M832" s="44">
        <v>0</v>
      </c>
      <c r="N832" s="44">
        <v>733</v>
      </c>
      <c r="O832" s="44">
        <v>0</v>
      </c>
      <c r="P832" s="44">
        <v>70.618683000000004</v>
      </c>
      <c r="Q832" s="44">
        <v>64.454666000000003</v>
      </c>
      <c r="R832" s="44">
        <v>19.983101000000001</v>
      </c>
      <c r="S832" s="44">
        <v>20.010876</v>
      </c>
      <c r="T832" s="44">
        <v>293633.625</v>
      </c>
      <c r="U832" s="44">
        <v>51233.472655999998</v>
      </c>
      <c r="V832" s="44">
        <v>8330.5117190000001</v>
      </c>
      <c r="W832" s="44">
        <v>710.44390899999996</v>
      </c>
      <c r="X832" s="44">
        <v>7344.4784250000002</v>
      </c>
      <c r="Y832" s="44">
        <v>17533.077924000001</v>
      </c>
      <c r="Z832" s="44">
        <v>565.52690099999995</v>
      </c>
      <c r="AA832" s="44">
        <v>14.347507</v>
      </c>
      <c r="AB832" s="44">
        <v>0.704982</v>
      </c>
      <c r="AC832" s="44">
        <v>0.33756599999999998</v>
      </c>
      <c r="AD832" s="44">
        <v>4081.7262260000002</v>
      </c>
    </row>
    <row r="833" spans="1:30" x14ac:dyDescent="0.25">
      <c r="A833">
        <v>832</v>
      </c>
      <c r="B833" t="s">
        <v>101</v>
      </c>
      <c r="C833" t="s">
        <v>108</v>
      </c>
      <c r="D833" t="s">
        <v>121</v>
      </c>
      <c r="E833" t="s">
        <v>104</v>
      </c>
      <c r="F833" s="48">
        <f>VLOOKUP(A833,'TAZ definitions'!$A$1:$E$1902,2,FALSE)</f>
        <v>6.3556457065584854E-2</v>
      </c>
      <c r="G833" s="48">
        <f>VLOOKUP(A833,'TAZ definitions'!$A$1:$E$1902,4,FALSE)</f>
        <v>0.25471698113207547</v>
      </c>
      <c r="H833" s="44">
        <v>302597</v>
      </c>
      <c r="I833" s="44">
        <v>15726</v>
      </c>
      <c r="J833" s="44">
        <v>52624</v>
      </c>
      <c r="K833" s="44">
        <v>2237</v>
      </c>
      <c r="L833" s="44">
        <v>8595</v>
      </c>
      <c r="M833" s="44">
        <v>0</v>
      </c>
      <c r="N833" s="44">
        <v>556</v>
      </c>
      <c r="O833" s="44">
        <v>0</v>
      </c>
      <c r="P833" s="44">
        <v>75.339973000000001</v>
      </c>
      <c r="Q833" s="44">
        <v>70.420731000000004</v>
      </c>
      <c r="R833" s="44">
        <v>17.22193</v>
      </c>
      <c r="S833" s="44">
        <v>17.255409</v>
      </c>
      <c r="T833" s="44">
        <v>296883.15625</v>
      </c>
      <c r="U833" s="44">
        <v>51620.40625</v>
      </c>
      <c r="V833" s="44">
        <v>8423.8066409999992</v>
      </c>
      <c r="W833" s="44">
        <v>544.92571999999996</v>
      </c>
      <c r="X833" s="44">
        <v>23994.825156999999</v>
      </c>
      <c r="Y833" s="44">
        <v>40257.303760000003</v>
      </c>
      <c r="Z833" s="44">
        <v>1424.8495109999999</v>
      </c>
      <c r="AA833" s="44">
        <v>34.7759</v>
      </c>
      <c r="AB833" s="44">
        <v>1.6350769999999999</v>
      </c>
      <c r="AC833" s="44">
        <v>0.83382100000000003</v>
      </c>
      <c r="AD833" s="44">
        <v>9953.0278770000004</v>
      </c>
    </row>
    <row r="834" spans="1:30" x14ac:dyDescent="0.25">
      <c r="A834">
        <v>833</v>
      </c>
      <c r="B834" t="s">
        <v>101</v>
      </c>
      <c r="C834" t="s">
        <v>108</v>
      </c>
      <c r="D834" t="s">
        <v>121</v>
      </c>
      <c r="E834" t="s">
        <v>104</v>
      </c>
      <c r="F834" s="48">
        <f>VLOOKUP(A834,'TAZ definitions'!$A$1:$E$1902,2,FALSE)</f>
        <v>7.626757562846187E-2</v>
      </c>
      <c r="G834" s="48">
        <f>VLOOKUP(A834,'TAZ definitions'!$A$1:$E$1902,4,FALSE)</f>
        <v>0.2388888888888889</v>
      </c>
      <c r="H834" s="44">
        <v>326089</v>
      </c>
      <c r="I834" s="44">
        <v>14624</v>
      </c>
      <c r="J834" s="44">
        <v>56452</v>
      </c>
      <c r="K834" s="44">
        <v>2446</v>
      </c>
      <c r="L834" s="44">
        <v>8595</v>
      </c>
      <c r="M834" s="44">
        <v>0</v>
      </c>
      <c r="N834" s="44">
        <v>556</v>
      </c>
      <c r="O834" s="44">
        <v>0</v>
      </c>
      <c r="P834" s="44">
        <v>82.614868000000001</v>
      </c>
      <c r="Q834" s="44">
        <v>88.287002999999999</v>
      </c>
      <c r="R834" s="44">
        <v>17.692259</v>
      </c>
      <c r="S834" s="44">
        <v>17.840527000000002</v>
      </c>
      <c r="T834" s="44">
        <v>323111.0625</v>
      </c>
      <c r="U834" s="44">
        <v>55935.644530999998</v>
      </c>
      <c r="V834" s="44">
        <v>8512.8222659999992</v>
      </c>
      <c r="W834" s="44">
        <v>550.68408199999999</v>
      </c>
      <c r="X834" s="44">
        <v>14211.323737999999</v>
      </c>
      <c r="Y834" s="44">
        <v>39511.422990999999</v>
      </c>
      <c r="Z834" s="44">
        <v>1701.7852210000001</v>
      </c>
      <c r="AA834" s="44">
        <v>36.427084999999998</v>
      </c>
      <c r="AB834" s="44">
        <v>1.552522</v>
      </c>
      <c r="AC834" s="44">
        <v>0.92488800000000004</v>
      </c>
      <c r="AD834" s="44">
        <v>10729.218937</v>
      </c>
    </row>
    <row r="835" spans="1:30" x14ac:dyDescent="0.25">
      <c r="A835">
        <v>834</v>
      </c>
      <c r="B835" t="s">
        <v>101</v>
      </c>
      <c r="C835" t="s">
        <v>108</v>
      </c>
      <c r="D835" t="s">
        <v>121</v>
      </c>
      <c r="E835" t="s">
        <v>104</v>
      </c>
      <c r="F835" s="48">
        <f>VLOOKUP(A835,'TAZ definitions'!$A$1:$E$1902,2,FALSE)</f>
        <v>0.29648241206030151</v>
      </c>
      <c r="G835" s="48">
        <f>VLOOKUP(A835,'TAZ definitions'!$A$1:$E$1902,4,FALSE)</f>
        <v>0.23333333333333334</v>
      </c>
      <c r="H835" s="44">
        <v>251835</v>
      </c>
      <c r="I835" s="44">
        <v>0</v>
      </c>
      <c r="J835" s="44">
        <v>45236</v>
      </c>
      <c r="K835" s="44">
        <v>0</v>
      </c>
      <c r="L835" s="44">
        <v>0</v>
      </c>
      <c r="M835" s="44">
        <v>0</v>
      </c>
      <c r="N835" s="44">
        <v>556</v>
      </c>
      <c r="O835" s="44">
        <v>0</v>
      </c>
      <c r="P835" s="44">
        <v>0</v>
      </c>
      <c r="Q835" s="44">
        <v>0</v>
      </c>
      <c r="R835" s="44">
        <v>27.110327000000002</v>
      </c>
      <c r="S835" s="44">
        <v>26.886956999999999</v>
      </c>
      <c r="T835" s="44">
        <v>251835</v>
      </c>
      <c r="U835" s="44">
        <v>45236</v>
      </c>
      <c r="V835" s="44">
        <v>0</v>
      </c>
      <c r="W835" s="44">
        <v>556</v>
      </c>
      <c r="X835" s="44">
        <v>100878.555771</v>
      </c>
      <c r="Y835" s="44">
        <v>139474.42983800001</v>
      </c>
      <c r="Z835" s="44">
        <v>5750.1261480000003</v>
      </c>
      <c r="AA835" s="44">
        <v>145.89364399999999</v>
      </c>
      <c r="AB835" s="44">
        <v>6.8950129999999996</v>
      </c>
      <c r="AC835" s="44">
        <v>3.4015939999999998</v>
      </c>
      <c r="AD835" s="44">
        <v>39675.617682999997</v>
      </c>
    </row>
    <row r="836" spans="1:30" x14ac:dyDescent="0.25">
      <c r="A836">
        <v>835</v>
      </c>
      <c r="B836" t="s">
        <v>101</v>
      </c>
      <c r="C836" t="s">
        <v>108</v>
      </c>
      <c r="D836" t="s">
        <v>121</v>
      </c>
      <c r="E836" t="s">
        <v>104</v>
      </c>
      <c r="F836" s="48">
        <f>VLOOKUP(A836,'TAZ definitions'!$A$1:$E$1902,2,FALSE)</f>
        <v>2.8651292802236199E-2</v>
      </c>
      <c r="G836" s="48">
        <f>VLOOKUP(A836,'TAZ definitions'!$A$1:$E$1902,4,FALSE)</f>
        <v>0.24253731343283583</v>
      </c>
      <c r="H836" s="44">
        <v>344635</v>
      </c>
      <c r="I836" s="44">
        <v>22666</v>
      </c>
      <c r="J836" s="44">
        <v>59159</v>
      </c>
      <c r="K836" s="44">
        <v>3153</v>
      </c>
      <c r="L836" s="44">
        <v>0</v>
      </c>
      <c r="M836" s="44">
        <v>0</v>
      </c>
      <c r="N836" s="44">
        <v>556</v>
      </c>
      <c r="O836" s="44">
        <v>0</v>
      </c>
      <c r="P836" s="44">
        <v>68.047805999999994</v>
      </c>
      <c r="Q836" s="44">
        <v>65.651329000000004</v>
      </c>
      <c r="R836" s="44">
        <v>17.319514999999999</v>
      </c>
      <c r="S836" s="44">
        <v>17.291134</v>
      </c>
      <c r="T836" s="44">
        <v>335653.875</v>
      </c>
      <c r="U836" s="44">
        <v>57596.742187999997</v>
      </c>
      <c r="V836" s="44">
        <v>0</v>
      </c>
      <c r="W836" s="44">
        <v>540.490723</v>
      </c>
      <c r="X836" s="44">
        <v>78798.200247999994</v>
      </c>
      <c r="Y836" s="44">
        <v>137282.898548</v>
      </c>
      <c r="Z836" s="44">
        <v>3823.221497</v>
      </c>
      <c r="AA836" s="44">
        <v>128.64821499999999</v>
      </c>
      <c r="AB836" s="44">
        <v>6.3072800000000004</v>
      </c>
      <c r="AC836" s="44">
        <v>2.5865520000000002</v>
      </c>
      <c r="AD836" s="44">
        <v>31231.553307999999</v>
      </c>
    </row>
    <row r="837" spans="1:30" x14ac:dyDescent="0.25">
      <c r="A837">
        <v>836</v>
      </c>
      <c r="B837" t="s">
        <v>101</v>
      </c>
      <c r="C837" t="s">
        <v>108</v>
      </c>
      <c r="D837" t="s">
        <v>121</v>
      </c>
      <c r="E837" t="s">
        <v>104</v>
      </c>
      <c r="F837" s="48">
        <f>VLOOKUP(A837,'TAZ definitions'!$A$1:$E$1902,2,FALSE)</f>
        <v>8.412887828162291E-2</v>
      </c>
      <c r="G837" s="48">
        <f>VLOOKUP(A837,'TAZ definitions'!$A$1:$E$1902,4,FALSE)</f>
        <v>0.24540682414698162</v>
      </c>
      <c r="H837" s="44">
        <v>334203</v>
      </c>
      <c r="I837" s="44">
        <v>29689</v>
      </c>
      <c r="J837" s="44">
        <v>58557</v>
      </c>
      <c r="K837" s="44">
        <v>3723</v>
      </c>
      <c r="L837" s="44">
        <v>0</v>
      </c>
      <c r="M837" s="44">
        <v>0</v>
      </c>
      <c r="N837" s="44">
        <v>733</v>
      </c>
      <c r="O837" s="44">
        <v>0</v>
      </c>
      <c r="P837" s="44">
        <v>64.937706000000006</v>
      </c>
      <c r="Q837" s="44">
        <v>58.095923999999997</v>
      </c>
      <c r="R837" s="44">
        <v>18.412146</v>
      </c>
      <c r="S837" s="44">
        <v>18.624952</v>
      </c>
      <c r="T837" s="44">
        <v>323581.9375</v>
      </c>
      <c r="U837" s="44">
        <v>56644.464844000002</v>
      </c>
      <c r="V837" s="44">
        <v>0</v>
      </c>
      <c r="W837" s="44">
        <v>707.433899</v>
      </c>
      <c r="X837" s="44">
        <v>31149.957407000002</v>
      </c>
      <c r="Y837" s="44">
        <v>79084.316151999999</v>
      </c>
      <c r="Z837" s="44">
        <v>2993.2411860000002</v>
      </c>
      <c r="AA837" s="44">
        <v>68.913189000000003</v>
      </c>
      <c r="AB837" s="44">
        <v>3.075332</v>
      </c>
      <c r="AC837" s="44">
        <v>1.6951449999999999</v>
      </c>
      <c r="AD837" s="44">
        <v>19997.101757</v>
      </c>
    </row>
    <row r="838" spans="1:30" x14ac:dyDescent="0.25">
      <c r="A838">
        <v>837</v>
      </c>
      <c r="B838" t="s">
        <v>101</v>
      </c>
      <c r="C838" t="s">
        <v>108</v>
      </c>
      <c r="D838" t="s">
        <v>121</v>
      </c>
      <c r="E838" t="s">
        <v>104</v>
      </c>
      <c r="F838" s="48">
        <f>VLOOKUP(A838,'TAZ definitions'!$A$1:$E$1902,2,FALSE)</f>
        <v>0.15242494226327943</v>
      </c>
      <c r="G838" s="48">
        <f>VLOOKUP(A838,'TAZ definitions'!$A$1:$E$1902,4,FALSE)</f>
        <v>0.24590163934426229</v>
      </c>
      <c r="H838" s="44">
        <v>326621</v>
      </c>
      <c r="I838" s="44">
        <v>66174</v>
      </c>
      <c r="J838" s="44">
        <v>56699</v>
      </c>
      <c r="K838" s="44">
        <v>5991</v>
      </c>
      <c r="L838" s="44">
        <v>0</v>
      </c>
      <c r="M838" s="44">
        <v>0</v>
      </c>
      <c r="N838" s="44">
        <v>733</v>
      </c>
      <c r="O838" s="44">
        <v>349</v>
      </c>
      <c r="P838" s="44">
        <v>56.914921</v>
      </c>
      <c r="Q838" s="44">
        <v>49.805827999999998</v>
      </c>
      <c r="R838" s="44">
        <v>17.694701999999999</v>
      </c>
      <c r="S838" s="44">
        <v>17.839244999999998</v>
      </c>
      <c r="T838" s="44">
        <v>316007.9375</v>
      </c>
      <c r="U838" s="44">
        <v>54632.679687999997</v>
      </c>
      <c r="V838" s="44">
        <v>0</v>
      </c>
      <c r="W838" s="44">
        <v>717.35229500000003</v>
      </c>
      <c r="X838" s="44">
        <v>61728.672185000003</v>
      </c>
      <c r="Y838" s="44">
        <v>189131.29606699999</v>
      </c>
      <c r="Z838" s="44">
        <v>7586.9861369999999</v>
      </c>
      <c r="AA838" s="44">
        <v>167.449916</v>
      </c>
      <c r="AB838" s="44">
        <v>7.6029850000000003</v>
      </c>
      <c r="AC838" s="44">
        <v>4.1696929999999996</v>
      </c>
      <c r="AD838" s="44">
        <v>49214.924256999999</v>
      </c>
    </row>
    <row r="839" spans="1:30" x14ac:dyDescent="0.25">
      <c r="A839">
        <v>838</v>
      </c>
      <c r="B839" t="s">
        <v>101</v>
      </c>
      <c r="C839" t="s">
        <v>108</v>
      </c>
      <c r="D839" t="s">
        <v>121</v>
      </c>
      <c r="E839" t="s">
        <v>104</v>
      </c>
      <c r="F839" s="48">
        <f>VLOOKUP(A839,'TAZ definitions'!$A$1:$E$1902,2,FALSE)</f>
        <v>5.5788005578800558E-2</v>
      </c>
      <c r="G839" s="48">
        <f>VLOOKUP(A839,'TAZ definitions'!$A$1:$E$1902,4,FALSE)</f>
        <v>0.24307692307692308</v>
      </c>
      <c r="H839" s="44">
        <v>343680</v>
      </c>
      <c r="I839" s="44">
        <v>46260</v>
      </c>
      <c r="J839" s="44">
        <v>57494</v>
      </c>
      <c r="K839" s="44">
        <v>5575</v>
      </c>
      <c r="L839" s="44">
        <v>0</v>
      </c>
      <c r="M839" s="44">
        <v>0</v>
      </c>
      <c r="N839" s="44">
        <v>733</v>
      </c>
      <c r="O839" s="44">
        <v>0</v>
      </c>
      <c r="P839" s="44">
        <v>65.845436000000007</v>
      </c>
      <c r="Q839" s="44">
        <v>58.095160999999997</v>
      </c>
      <c r="R839" s="44">
        <v>20.546982</v>
      </c>
      <c r="S839" s="44">
        <v>20.478411000000001</v>
      </c>
      <c r="T839" s="44">
        <v>332357.71875</v>
      </c>
      <c r="U839" s="44">
        <v>55517.53125</v>
      </c>
      <c r="V839" s="44">
        <v>0</v>
      </c>
      <c r="W839" s="44">
        <v>705.09594700000002</v>
      </c>
      <c r="X839" s="44">
        <v>22110.211284000001</v>
      </c>
      <c r="Y839" s="44">
        <v>70931.103822999998</v>
      </c>
      <c r="Z839" s="44">
        <v>2647.517625</v>
      </c>
      <c r="AA839" s="44">
        <v>62.059347000000002</v>
      </c>
      <c r="AB839" s="44">
        <v>2.7850250000000001</v>
      </c>
      <c r="AC839" s="44">
        <v>1.501034</v>
      </c>
      <c r="AD839" s="44">
        <v>17918.381260999999</v>
      </c>
    </row>
    <row r="840" spans="1:30" x14ac:dyDescent="0.25">
      <c r="A840">
        <v>839</v>
      </c>
      <c r="B840" t="s">
        <v>101</v>
      </c>
      <c r="C840" t="s">
        <v>108</v>
      </c>
      <c r="D840" t="s">
        <v>121</v>
      </c>
      <c r="E840" t="s">
        <v>104</v>
      </c>
      <c r="F840" s="48">
        <f>VLOOKUP(A840,'TAZ definitions'!$A$1:$E$1902,2,FALSE)</f>
        <v>0.05</v>
      </c>
      <c r="G840" s="48">
        <f>VLOOKUP(A840,'TAZ definitions'!$A$1:$E$1902,4,FALSE)</f>
        <v>0.21428571428571427</v>
      </c>
      <c r="H840" s="44">
        <v>348658</v>
      </c>
      <c r="I840" s="44">
        <v>16723</v>
      </c>
      <c r="J840" s="44">
        <v>56971</v>
      </c>
      <c r="K840" s="44">
        <v>2552</v>
      </c>
      <c r="L840" s="44">
        <v>0</v>
      </c>
      <c r="M840" s="44">
        <v>0</v>
      </c>
      <c r="N840" s="44">
        <v>733</v>
      </c>
      <c r="O840" s="44">
        <v>0</v>
      </c>
      <c r="P840" s="44">
        <v>65.276015999999998</v>
      </c>
      <c r="Q840" s="44">
        <v>58.092167000000003</v>
      </c>
      <c r="R840" s="44">
        <v>22.587907999999999</v>
      </c>
      <c r="S840" s="44">
        <v>22.652674000000001</v>
      </c>
      <c r="T840" s="44">
        <v>338779.71875</v>
      </c>
      <c r="U840" s="44">
        <v>55351.511719000002</v>
      </c>
      <c r="V840" s="44">
        <v>0</v>
      </c>
      <c r="W840" s="44">
        <v>711.18615699999998</v>
      </c>
      <c r="X840" s="44">
        <v>150194.61973100001</v>
      </c>
      <c r="Y840" s="44">
        <v>216890.004361</v>
      </c>
      <c r="Z840" s="44">
        <v>5983.0254590000004</v>
      </c>
      <c r="AA840" s="44">
        <v>210.04788600000001</v>
      </c>
      <c r="AB840" s="44">
        <v>10.469801</v>
      </c>
      <c r="AC840" s="44">
        <v>4.122992</v>
      </c>
      <c r="AD840" s="44">
        <v>50203.147266</v>
      </c>
    </row>
    <row r="841" spans="1:30" x14ac:dyDescent="0.25">
      <c r="A841">
        <v>840</v>
      </c>
      <c r="B841" t="s">
        <v>101</v>
      </c>
      <c r="C841" t="s">
        <v>108</v>
      </c>
      <c r="D841" t="s">
        <v>121</v>
      </c>
      <c r="E841" t="s">
        <v>104</v>
      </c>
      <c r="F841" s="48">
        <f>VLOOKUP(A841,'TAZ definitions'!$A$1:$E$1902,2,FALSE)</f>
        <v>4.0809968847352024E-2</v>
      </c>
      <c r="G841" s="48">
        <f>VLOOKUP(A841,'TAZ definitions'!$A$1:$E$1902,4,FALSE)</f>
        <v>0.29620462046204621</v>
      </c>
      <c r="H841" s="44">
        <v>333341</v>
      </c>
      <c r="I841" s="44">
        <v>39955</v>
      </c>
      <c r="J841" s="44">
        <v>55942</v>
      </c>
      <c r="K841" s="44">
        <v>4833</v>
      </c>
      <c r="L841" s="44">
        <v>0</v>
      </c>
      <c r="M841" s="44">
        <v>0</v>
      </c>
      <c r="N841" s="44">
        <v>673</v>
      </c>
      <c r="O841" s="44">
        <v>0</v>
      </c>
      <c r="P841" s="44">
        <v>69.134788999999998</v>
      </c>
      <c r="Q841" s="44">
        <v>59.713402000000002</v>
      </c>
      <c r="R841" s="44">
        <v>16.072959999999998</v>
      </c>
      <c r="S841" s="44">
        <v>16.077192</v>
      </c>
      <c r="T841" s="44">
        <v>325122.90625</v>
      </c>
      <c r="U841" s="44">
        <v>54510.378905999998</v>
      </c>
      <c r="V841" s="44">
        <v>0</v>
      </c>
      <c r="W841" s="44">
        <v>654.14849900000002</v>
      </c>
      <c r="X841" s="44">
        <v>91989.036911000003</v>
      </c>
      <c r="Y841" s="44">
        <v>151241.039204</v>
      </c>
      <c r="Z841" s="44">
        <v>4588.7326819999998</v>
      </c>
      <c r="AA841" s="44">
        <v>142.86140800000001</v>
      </c>
      <c r="AB841" s="44">
        <v>6.7990180000000002</v>
      </c>
      <c r="AC841" s="44">
        <v>2.9889920000000001</v>
      </c>
      <c r="AD841" s="44">
        <v>35942.164406000004</v>
      </c>
    </row>
    <row r="842" spans="1:30" x14ac:dyDescent="0.25">
      <c r="A842">
        <v>841</v>
      </c>
      <c r="B842" t="s">
        <v>101</v>
      </c>
      <c r="C842" t="s">
        <v>108</v>
      </c>
      <c r="D842" t="s">
        <v>121</v>
      </c>
      <c r="E842" t="s">
        <v>104</v>
      </c>
      <c r="F842" s="48">
        <f>VLOOKUP(A842,'TAZ definitions'!$A$1:$E$1902,2,FALSE)</f>
        <v>9.2907507258399011E-2</v>
      </c>
      <c r="G842" s="48">
        <f>VLOOKUP(A842,'TAZ definitions'!$A$1:$E$1902,4,FALSE)</f>
        <v>0.29629629629629628</v>
      </c>
      <c r="H842" s="44">
        <v>306019</v>
      </c>
      <c r="I842" s="44">
        <v>61522</v>
      </c>
      <c r="J842" s="44">
        <v>53567</v>
      </c>
      <c r="K842" s="44">
        <v>5750</v>
      </c>
      <c r="L842" s="44">
        <v>0</v>
      </c>
      <c r="M842" s="44">
        <v>0</v>
      </c>
      <c r="N842" s="44">
        <v>673</v>
      </c>
      <c r="O842" s="44">
        <v>0</v>
      </c>
      <c r="P842" s="44">
        <v>63.953423000000001</v>
      </c>
      <c r="Q842" s="44">
        <v>56.118855000000003</v>
      </c>
      <c r="R842" s="44">
        <v>17.810371</v>
      </c>
      <c r="S842" s="44">
        <v>17.727242</v>
      </c>
      <c r="T842" s="44">
        <v>295588.625</v>
      </c>
      <c r="U842" s="44">
        <v>51527.097655999998</v>
      </c>
      <c r="V842" s="44">
        <v>0</v>
      </c>
      <c r="W842" s="44">
        <v>644.28942900000004</v>
      </c>
      <c r="X842" s="44">
        <v>26345.323582000001</v>
      </c>
      <c r="Y842" s="44">
        <v>43249.200263999999</v>
      </c>
      <c r="Z842" s="44">
        <v>1768.9522400000001</v>
      </c>
      <c r="AA842" s="44">
        <v>39.399991999999997</v>
      </c>
      <c r="AB842" s="44">
        <v>1.713074</v>
      </c>
      <c r="AC842" s="44">
        <v>0.97476099999999999</v>
      </c>
      <c r="AD842" s="44">
        <v>11377.792315999999</v>
      </c>
    </row>
    <row r="843" spans="1:30" x14ac:dyDescent="0.25">
      <c r="A843">
        <v>842</v>
      </c>
      <c r="B843" t="s">
        <v>101</v>
      </c>
      <c r="C843" t="s">
        <v>108</v>
      </c>
      <c r="D843" t="s">
        <v>122</v>
      </c>
      <c r="E843" t="s">
        <v>104</v>
      </c>
      <c r="F843" s="48">
        <f>VLOOKUP(A843,'TAZ definitions'!$A$1:$E$1902,2,FALSE)</f>
        <v>0.100418410041841</v>
      </c>
      <c r="G843" s="48">
        <f>VLOOKUP(A843,'TAZ definitions'!$A$1:$E$1902,4,FALSE)</f>
        <v>0.30602006688963213</v>
      </c>
      <c r="H843" s="44">
        <v>300043</v>
      </c>
      <c r="I843" s="44">
        <v>18010</v>
      </c>
      <c r="J843" s="44">
        <v>51110</v>
      </c>
      <c r="K843" s="44">
        <v>2791</v>
      </c>
      <c r="L843" s="44">
        <v>0</v>
      </c>
      <c r="M843" s="44">
        <v>0</v>
      </c>
      <c r="N843" s="44">
        <v>2526</v>
      </c>
      <c r="O843" s="44">
        <v>0</v>
      </c>
      <c r="P843" s="44">
        <v>63.075558000000001</v>
      </c>
      <c r="Q843" s="44">
        <v>62.435307000000002</v>
      </c>
      <c r="R843" s="44">
        <v>17.007408000000002</v>
      </c>
      <c r="S843" s="44">
        <v>16.941191</v>
      </c>
      <c r="T843" s="44">
        <v>292037.71875</v>
      </c>
      <c r="U843" s="44">
        <v>49738.503905999998</v>
      </c>
      <c r="V843" s="44">
        <v>0</v>
      </c>
      <c r="W843" s="44">
        <v>2454.3015140000002</v>
      </c>
      <c r="X843" s="44">
        <v>335154.587825</v>
      </c>
      <c r="Y843" s="44">
        <v>419148.81507900002</v>
      </c>
      <c r="Z843" s="44">
        <v>13606.754688000001</v>
      </c>
      <c r="AA843" s="44">
        <v>387.17809599999998</v>
      </c>
      <c r="AB843" s="44">
        <v>18.670558</v>
      </c>
      <c r="AC843" s="44">
        <v>8.5903369999999999</v>
      </c>
      <c r="AD843" s="44">
        <v>102476.689465</v>
      </c>
    </row>
    <row r="844" spans="1:30" x14ac:dyDescent="0.25">
      <c r="A844">
        <v>843</v>
      </c>
      <c r="B844" t="s">
        <v>101</v>
      </c>
      <c r="C844" t="s">
        <v>108</v>
      </c>
      <c r="D844" t="s">
        <v>122</v>
      </c>
      <c r="E844" t="s">
        <v>104</v>
      </c>
      <c r="F844" s="48">
        <f>VLOOKUP(A844,'TAZ definitions'!$A$1:$E$1902,2,FALSE)</f>
        <v>0.11318681318681319</v>
      </c>
      <c r="G844" s="48">
        <f>VLOOKUP(A844,'TAZ definitions'!$A$1:$E$1902,4,FALSE)</f>
        <v>0.21957040572792363</v>
      </c>
      <c r="H844" s="44">
        <v>317727</v>
      </c>
      <c r="I844" s="44">
        <v>142007</v>
      </c>
      <c r="J844" s="44">
        <v>54301</v>
      </c>
      <c r="K844" s="44">
        <v>12260</v>
      </c>
      <c r="L844" s="44">
        <v>0</v>
      </c>
      <c r="M844" s="44">
        <v>0</v>
      </c>
      <c r="N844" s="44">
        <v>2316</v>
      </c>
      <c r="O844" s="44">
        <v>0</v>
      </c>
      <c r="P844" s="44">
        <v>59.537323000000001</v>
      </c>
      <c r="Q844" s="44">
        <v>62.047127000000003</v>
      </c>
      <c r="R844" s="44">
        <v>17.150870999999999</v>
      </c>
      <c r="S844" s="44">
        <v>17.328175000000002</v>
      </c>
      <c r="T844" s="44">
        <v>309688.28125</v>
      </c>
      <c r="U844" s="44">
        <v>52377.734375</v>
      </c>
      <c r="V844" s="44">
        <v>0</v>
      </c>
      <c r="W844" s="44">
        <v>2210.0490719999998</v>
      </c>
      <c r="X844" s="44">
        <v>33613.547578999998</v>
      </c>
      <c r="Y844" s="44">
        <v>51426.755839999998</v>
      </c>
      <c r="Z844" s="44">
        <v>3072.4390680000001</v>
      </c>
      <c r="AA844" s="44">
        <v>53.842412000000003</v>
      </c>
      <c r="AB844" s="44">
        <v>1.7367760000000001</v>
      </c>
      <c r="AC844" s="44">
        <v>1.4489700000000001</v>
      </c>
      <c r="AD844" s="44">
        <v>15734.891337999999</v>
      </c>
    </row>
    <row r="845" spans="1:30" x14ac:dyDescent="0.25">
      <c r="A845">
        <v>844</v>
      </c>
      <c r="B845" t="s">
        <v>101</v>
      </c>
      <c r="C845" t="s">
        <v>108</v>
      </c>
      <c r="D845" t="s">
        <v>122</v>
      </c>
      <c r="E845" t="s">
        <v>104</v>
      </c>
      <c r="F845" s="48">
        <f>VLOOKUP(A845,'TAZ definitions'!$A$1:$E$1902,2,FALSE)</f>
        <v>7.3044123099740454E-2</v>
      </c>
      <c r="G845" s="48">
        <f>VLOOKUP(A845,'TAZ definitions'!$A$1:$E$1902,4,FALSE)</f>
        <v>0.21851145038167938</v>
      </c>
      <c r="H845" s="44">
        <v>295369</v>
      </c>
      <c r="I845" s="44">
        <v>25053</v>
      </c>
      <c r="J845" s="44">
        <v>53918</v>
      </c>
      <c r="K845" s="44">
        <v>3476</v>
      </c>
      <c r="L845" s="44">
        <v>0</v>
      </c>
      <c r="M845" s="44">
        <v>0</v>
      </c>
      <c r="N845" s="44">
        <v>2316</v>
      </c>
      <c r="O845" s="44">
        <v>349</v>
      </c>
      <c r="P845" s="44">
        <v>66.420722999999995</v>
      </c>
      <c r="Q845" s="44">
        <v>60.512005000000002</v>
      </c>
      <c r="R845" s="44">
        <v>15.049913</v>
      </c>
      <c r="S845" s="44">
        <v>15.044428999999999</v>
      </c>
      <c r="T845" s="44">
        <v>287679.3125</v>
      </c>
      <c r="U845" s="44">
        <v>52483.070312999997</v>
      </c>
      <c r="V845" s="44">
        <v>0</v>
      </c>
      <c r="W845" s="44">
        <v>2260.0444339999999</v>
      </c>
      <c r="X845" s="44">
        <v>17094.834298999998</v>
      </c>
      <c r="Y845" s="44">
        <v>28516.224923000002</v>
      </c>
      <c r="Z845" s="44">
        <v>1713.7006349999999</v>
      </c>
      <c r="AA845" s="44">
        <v>30.316136</v>
      </c>
      <c r="AB845" s="44">
        <v>1.2924720000000001</v>
      </c>
      <c r="AC845" s="44">
        <v>0.83843800000000002</v>
      </c>
      <c r="AD845" s="44">
        <v>9645.6779179999994</v>
      </c>
    </row>
    <row r="846" spans="1:30" x14ac:dyDescent="0.25">
      <c r="A846">
        <v>845</v>
      </c>
      <c r="B846" t="s">
        <v>101</v>
      </c>
      <c r="C846" t="s">
        <v>108</v>
      </c>
      <c r="D846" t="s">
        <v>122</v>
      </c>
      <c r="E846" t="s">
        <v>104</v>
      </c>
      <c r="F846" s="48">
        <f>VLOOKUP(A846,'TAZ definitions'!$A$1:$E$1902,2,FALSE)</f>
        <v>0.1154068090017311</v>
      </c>
      <c r="G846" s="48">
        <f>VLOOKUP(A846,'TAZ definitions'!$A$1:$E$1902,4,FALSE)</f>
        <v>0.30759162303664922</v>
      </c>
      <c r="H846" s="44">
        <v>310204</v>
      </c>
      <c r="I846" s="44">
        <v>16638</v>
      </c>
      <c r="J846" s="44">
        <v>52721</v>
      </c>
      <c r="K846" s="44">
        <v>2852</v>
      </c>
      <c r="L846" s="44">
        <v>0</v>
      </c>
      <c r="M846" s="44">
        <v>0</v>
      </c>
      <c r="N846" s="44">
        <v>2526</v>
      </c>
      <c r="O846" s="44">
        <v>0</v>
      </c>
      <c r="P846" s="44">
        <v>66.350037</v>
      </c>
      <c r="Q846" s="44">
        <v>64.502791999999999</v>
      </c>
      <c r="R846" s="44">
        <v>17.835605999999999</v>
      </c>
      <c r="S846" s="44">
        <v>17.725518999999998</v>
      </c>
      <c r="T846" s="44">
        <v>299868.84375</v>
      </c>
      <c r="U846" s="44">
        <v>50965.332030999998</v>
      </c>
      <c r="V846" s="44">
        <v>0</v>
      </c>
      <c r="W846" s="44">
        <v>2437.0708009999998</v>
      </c>
      <c r="X846" s="44">
        <v>215922.41719400001</v>
      </c>
      <c r="Y846" s="44">
        <v>326135.639922</v>
      </c>
      <c r="Z846" s="44">
        <v>11358.657079000001</v>
      </c>
      <c r="AA846" s="44">
        <v>288.41348399999998</v>
      </c>
      <c r="AB846" s="44">
        <v>13.631459</v>
      </c>
      <c r="AC846" s="44">
        <v>6.6817789999999997</v>
      </c>
      <c r="AD846" s="44">
        <v>79614.569185999993</v>
      </c>
    </row>
    <row r="847" spans="1:30" x14ac:dyDescent="0.25">
      <c r="A847">
        <v>846</v>
      </c>
      <c r="B847" t="s">
        <v>101</v>
      </c>
      <c r="C847" t="s">
        <v>108</v>
      </c>
      <c r="D847" t="s">
        <v>122</v>
      </c>
      <c r="E847" t="s">
        <v>104</v>
      </c>
      <c r="F847" s="48">
        <f>VLOOKUP(A847,'TAZ definitions'!$A$1:$E$1902,2,FALSE)</f>
        <v>0.16403310759969902</v>
      </c>
      <c r="G847" s="48">
        <f>VLOOKUP(A847,'TAZ definitions'!$A$1:$E$1902,4,FALSE)</f>
        <v>0.31888544891640869</v>
      </c>
      <c r="H847" s="44">
        <v>319137</v>
      </c>
      <c r="I847" s="44">
        <v>14760</v>
      </c>
      <c r="J847" s="44">
        <v>54207</v>
      </c>
      <c r="K847" s="44">
        <v>2365</v>
      </c>
      <c r="L847" s="44">
        <v>0</v>
      </c>
      <c r="M847" s="44">
        <v>0</v>
      </c>
      <c r="N847" s="44">
        <v>2526</v>
      </c>
      <c r="O847" s="44">
        <v>0</v>
      </c>
      <c r="P847" s="44">
        <v>64.631339999999994</v>
      </c>
      <c r="Q847" s="44">
        <v>64.634201000000004</v>
      </c>
      <c r="R847" s="44">
        <v>18.958963000000001</v>
      </c>
      <c r="S847" s="44">
        <v>18.998370999999999</v>
      </c>
      <c r="T847" s="44">
        <v>310188.0625</v>
      </c>
      <c r="U847" s="44">
        <v>52682.792969000002</v>
      </c>
      <c r="V847" s="44">
        <v>0</v>
      </c>
      <c r="W847" s="44">
        <v>2451.7333979999999</v>
      </c>
      <c r="X847" s="44">
        <v>71167.269283999995</v>
      </c>
      <c r="Y847" s="44">
        <v>130588.291499</v>
      </c>
      <c r="Z847" s="44">
        <v>5971.7801680000002</v>
      </c>
      <c r="AA847" s="44">
        <v>122.53665599999999</v>
      </c>
      <c r="AB847" s="44">
        <v>5.272081</v>
      </c>
      <c r="AC847" s="44">
        <v>3.106147</v>
      </c>
      <c r="AD847" s="44">
        <v>36697.251282999998</v>
      </c>
    </row>
    <row r="848" spans="1:30" x14ac:dyDescent="0.25">
      <c r="A848">
        <v>847</v>
      </c>
      <c r="B848" t="s">
        <v>101</v>
      </c>
      <c r="C848" t="s">
        <v>108</v>
      </c>
      <c r="D848" t="s">
        <v>122</v>
      </c>
      <c r="E848" t="s">
        <v>104</v>
      </c>
      <c r="F848" s="48">
        <f>VLOOKUP(A848,'TAZ definitions'!$A$1:$E$1902,2,FALSE)</f>
        <v>0.13820549927641099</v>
      </c>
      <c r="G848" s="48">
        <f>VLOOKUP(A848,'TAZ definitions'!$A$1:$E$1902,4,FALSE)</f>
        <v>0.30819672131147541</v>
      </c>
      <c r="H848" s="44">
        <v>303994</v>
      </c>
      <c r="I848" s="44">
        <v>15643</v>
      </c>
      <c r="J848" s="44">
        <v>54527</v>
      </c>
      <c r="K848" s="44">
        <v>2574</v>
      </c>
      <c r="L848" s="44">
        <v>0</v>
      </c>
      <c r="M848" s="44">
        <v>0</v>
      </c>
      <c r="N848" s="44">
        <v>2526</v>
      </c>
      <c r="O848" s="44">
        <v>0</v>
      </c>
      <c r="P848" s="44">
        <v>62.730648000000002</v>
      </c>
      <c r="Q848" s="44">
        <v>64.570908000000003</v>
      </c>
      <c r="R848" s="44">
        <v>18.02993</v>
      </c>
      <c r="S848" s="44">
        <v>17.971743</v>
      </c>
      <c r="T848" s="44">
        <v>294693.5</v>
      </c>
      <c r="U848" s="44">
        <v>52851.304687999997</v>
      </c>
      <c r="V848" s="44">
        <v>0</v>
      </c>
      <c r="W848" s="44">
        <v>2444.5263669999999</v>
      </c>
      <c r="X848" s="44">
        <v>45948.917595999999</v>
      </c>
      <c r="Y848" s="44">
        <v>97174.795954999994</v>
      </c>
      <c r="Z848" s="44">
        <v>3909.5914779999998</v>
      </c>
      <c r="AA848" s="44">
        <v>86.122549000000006</v>
      </c>
      <c r="AB848" s="44">
        <v>3.5685829999999998</v>
      </c>
      <c r="AC848" s="44">
        <v>2.1167349999999998</v>
      </c>
      <c r="AD848" s="44">
        <v>24940.195748999999</v>
      </c>
    </row>
    <row r="849" spans="1:30" x14ac:dyDescent="0.25">
      <c r="A849">
        <v>848</v>
      </c>
      <c r="B849" t="s">
        <v>101</v>
      </c>
      <c r="C849" t="s">
        <v>108</v>
      </c>
      <c r="D849" t="s">
        <v>122</v>
      </c>
      <c r="E849" t="s">
        <v>104</v>
      </c>
      <c r="F849" s="48">
        <f>VLOOKUP(A849,'TAZ definitions'!$A$1:$E$1902,2,FALSE)</f>
        <v>7.819074333800842E-2</v>
      </c>
      <c r="G849" s="48">
        <f>VLOOKUP(A849,'TAZ definitions'!$A$1:$E$1902,4,FALSE)</f>
        <v>0.26586102719033233</v>
      </c>
      <c r="H849" s="44">
        <v>303429</v>
      </c>
      <c r="I849" s="44">
        <v>27891</v>
      </c>
      <c r="J849" s="44">
        <v>55994</v>
      </c>
      <c r="K849" s="44">
        <v>4298</v>
      </c>
      <c r="L849" s="44">
        <v>0</v>
      </c>
      <c r="M849" s="44">
        <v>0</v>
      </c>
      <c r="N849" s="44">
        <v>976</v>
      </c>
      <c r="O849" s="44">
        <v>0</v>
      </c>
      <c r="P849" s="44">
        <v>67.626503</v>
      </c>
      <c r="Q849" s="44">
        <v>63.455188999999997</v>
      </c>
      <c r="R849" s="44">
        <v>16.063853999999999</v>
      </c>
      <c r="S849" s="44">
        <v>16.026644000000001</v>
      </c>
      <c r="T849" s="44">
        <v>295331.71875</v>
      </c>
      <c r="U849" s="44">
        <v>54474.804687999997</v>
      </c>
      <c r="V849" s="44">
        <v>0</v>
      </c>
      <c r="W849" s="44">
        <v>947.31811500000003</v>
      </c>
      <c r="X849" s="44">
        <v>13206.307067</v>
      </c>
      <c r="Y849" s="44">
        <v>25376.549906</v>
      </c>
      <c r="Z849" s="44">
        <v>1184.166397</v>
      </c>
      <c r="AA849" s="44">
        <v>23.779395000000001</v>
      </c>
      <c r="AB849" s="44">
        <v>0.981657</v>
      </c>
      <c r="AC849" s="44">
        <v>0.60663599999999995</v>
      </c>
      <c r="AD849" s="44">
        <v>7039.3477860000003</v>
      </c>
    </row>
    <row r="850" spans="1:30" x14ac:dyDescent="0.25">
      <c r="A850">
        <v>849</v>
      </c>
      <c r="B850" t="s">
        <v>101</v>
      </c>
      <c r="C850" t="s">
        <v>108</v>
      </c>
      <c r="D850" t="s">
        <v>122</v>
      </c>
      <c r="E850" t="s">
        <v>104</v>
      </c>
      <c r="F850" s="48">
        <f>VLOOKUP(A850,'TAZ definitions'!$A$1:$E$1902,2,FALSE)</f>
        <v>0.10416666666666667</v>
      </c>
      <c r="G850" s="48">
        <f>VLOOKUP(A850,'TAZ definitions'!$A$1:$E$1902,4,FALSE)</f>
        <v>0.3147410358565737</v>
      </c>
      <c r="H850" s="44">
        <v>307108</v>
      </c>
      <c r="I850" s="44">
        <v>13527</v>
      </c>
      <c r="J850" s="44">
        <v>53786</v>
      </c>
      <c r="K850" s="44">
        <v>2050</v>
      </c>
      <c r="L850" s="44">
        <v>0</v>
      </c>
      <c r="M850" s="44">
        <v>0</v>
      </c>
      <c r="N850" s="44">
        <v>976</v>
      </c>
      <c r="O850" s="44">
        <v>0</v>
      </c>
      <c r="P850" s="44">
        <v>65.894760000000005</v>
      </c>
      <c r="Q850" s="44">
        <v>65.354965000000007</v>
      </c>
      <c r="R850" s="44">
        <v>16.736021000000001</v>
      </c>
      <c r="S850" s="44">
        <v>16.550498999999999</v>
      </c>
      <c r="T850" s="44">
        <v>298572.59375</v>
      </c>
      <c r="U850" s="44">
        <v>52281.855469000002</v>
      </c>
      <c r="V850" s="44">
        <v>0</v>
      </c>
      <c r="W850" s="44">
        <v>947.62432899999999</v>
      </c>
      <c r="X850" s="44">
        <v>28031.084468000001</v>
      </c>
      <c r="Y850" s="44">
        <v>76465.265274000005</v>
      </c>
      <c r="Z850" s="44">
        <v>3075.7757499999998</v>
      </c>
      <c r="AA850" s="44">
        <v>67.815526000000006</v>
      </c>
      <c r="AB850" s="44">
        <v>2.7304210000000002</v>
      </c>
      <c r="AC850" s="44">
        <v>1.6776500000000001</v>
      </c>
      <c r="AD850" s="44">
        <v>19523.736090999999</v>
      </c>
    </row>
    <row r="851" spans="1:30" x14ac:dyDescent="0.25">
      <c r="A851">
        <v>850</v>
      </c>
      <c r="B851" t="s">
        <v>101</v>
      </c>
      <c r="C851" t="s">
        <v>108</v>
      </c>
      <c r="D851" t="s">
        <v>122</v>
      </c>
      <c r="E851" t="s">
        <v>104</v>
      </c>
      <c r="F851" s="48">
        <f>VLOOKUP(A851,'TAZ definitions'!$A$1:$E$1902,2,FALSE)</f>
        <v>9.3008541600759248E-2</v>
      </c>
      <c r="G851" s="48">
        <f>VLOOKUP(A851,'TAZ definitions'!$A$1:$E$1902,4,FALSE)</f>
        <v>0.44146005509641872</v>
      </c>
      <c r="H851" s="44">
        <v>322471</v>
      </c>
      <c r="I851" s="44">
        <v>25786</v>
      </c>
      <c r="J851" s="44">
        <v>55531</v>
      </c>
      <c r="K851" s="44">
        <v>4407</v>
      </c>
      <c r="L851" s="44">
        <v>0</v>
      </c>
      <c r="M851" s="44">
        <v>0</v>
      </c>
      <c r="N851" s="44">
        <v>976</v>
      </c>
      <c r="O851" s="44">
        <v>0</v>
      </c>
      <c r="P851" s="44">
        <v>66.800179</v>
      </c>
      <c r="Q851" s="44">
        <v>66.304237000000001</v>
      </c>
      <c r="R851" s="44">
        <v>17.634314</v>
      </c>
      <c r="S851" s="44">
        <v>17.523192999999999</v>
      </c>
      <c r="T851" s="44">
        <v>313432.28125</v>
      </c>
      <c r="U851" s="44">
        <v>53973.472655999998</v>
      </c>
      <c r="V851" s="44">
        <v>0</v>
      </c>
      <c r="W851" s="44">
        <v>946.26550299999997</v>
      </c>
      <c r="X851" s="44">
        <v>42894.131475000002</v>
      </c>
      <c r="Y851" s="44">
        <v>88747.641495000003</v>
      </c>
      <c r="Z851" s="44">
        <v>3298.4916090000002</v>
      </c>
      <c r="AA851" s="44">
        <v>77.429496</v>
      </c>
      <c r="AB851" s="44">
        <v>3.3148200000000001</v>
      </c>
      <c r="AC851" s="44">
        <v>1.8554060000000001</v>
      </c>
      <c r="AD851" s="44">
        <v>21845.239737</v>
      </c>
    </row>
    <row r="852" spans="1:30" x14ac:dyDescent="0.25">
      <c r="A852">
        <v>851</v>
      </c>
      <c r="B852" t="s">
        <v>101</v>
      </c>
      <c r="C852" t="s">
        <v>108</v>
      </c>
      <c r="D852" t="s">
        <v>122</v>
      </c>
      <c r="E852" t="s">
        <v>104</v>
      </c>
      <c r="F852" s="48">
        <f>VLOOKUP(A852,'TAZ definitions'!$A$1:$E$1902,2,FALSE)</f>
        <v>8.8235294117647065E-2</v>
      </c>
      <c r="G852" s="48">
        <f>VLOOKUP(A852,'TAZ definitions'!$A$1:$E$1902,4,FALSE)</f>
        <v>0.32863849765258218</v>
      </c>
      <c r="H852" s="44">
        <v>309505</v>
      </c>
      <c r="I852" s="44">
        <v>12962</v>
      </c>
      <c r="J852" s="44">
        <v>53207</v>
      </c>
      <c r="K852" s="44">
        <v>1611</v>
      </c>
      <c r="L852" s="44">
        <v>0</v>
      </c>
      <c r="M852" s="44">
        <v>0</v>
      </c>
      <c r="N852" s="44">
        <v>1186</v>
      </c>
      <c r="O852" s="44">
        <v>0</v>
      </c>
      <c r="P852" s="44">
        <v>66.446738999999994</v>
      </c>
      <c r="Q852" s="44">
        <v>68.556938000000002</v>
      </c>
      <c r="R852" s="44">
        <v>18.069817</v>
      </c>
      <c r="S852" s="44">
        <v>17.679110999999999</v>
      </c>
      <c r="T852" s="44">
        <v>302062.125</v>
      </c>
      <c r="U852" s="44">
        <v>51912</v>
      </c>
      <c r="V852" s="44">
        <v>0</v>
      </c>
      <c r="W852" s="44">
        <v>1156.2329099999999</v>
      </c>
      <c r="X852" s="44">
        <v>67393.012155000004</v>
      </c>
      <c r="Y852" s="44">
        <v>88067.461876999994</v>
      </c>
      <c r="Z852" s="44">
        <v>4325.0201470000002</v>
      </c>
      <c r="AA852" s="44">
        <v>84.428272000000007</v>
      </c>
      <c r="AB852" s="44">
        <v>3.4497100000000001</v>
      </c>
      <c r="AC852" s="44">
        <v>2.1751839999999998</v>
      </c>
      <c r="AD852" s="44">
        <v>24943.852642999998</v>
      </c>
    </row>
    <row r="853" spans="1:30" x14ac:dyDescent="0.25">
      <c r="A853">
        <v>852</v>
      </c>
      <c r="B853" t="s">
        <v>101</v>
      </c>
      <c r="C853" t="s">
        <v>108</v>
      </c>
      <c r="D853" t="s">
        <v>122</v>
      </c>
      <c r="E853" t="s">
        <v>104</v>
      </c>
      <c r="F853" s="48">
        <f>VLOOKUP(A853,'TAZ definitions'!$A$1:$E$1902,2,FALSE)</f>
        <v>5.8302079781793387E-2</v>
      </c>
      <c r="G853" s="48">
        <f>VLOOKUP(A853,'TAZ definitions'!$A$1:$E$1902,4,FALSE)</f>
        <v>0.32649253731343286</v>
      </c>
      <c r="H853" s="44">
        <v>302726</v>
      </c>
      <c r="I853" s="44">
        <v>12179</v>
      </c>
      <c r="J853" s="44">
        <v>52848</v>
      </c>
      <c r="K853" s="44">
        <v>1835</v>
      </c>
      <c r="L853" s="44">
        <v>0</v>
      </c>
      <c r="M853" s="44">
        <v>0</v>
      </c>
      <c r="N853" s="44">
        <v>1186</v>
      </c>
      <c r="O853" s="44">
        <v>0</v>
      </c>
      <c r="P853" s="44">
        <v>69.289139000000006</v>
      </c>
      <c r="Q853" s="44">
        <v>69.924453999999997</v>
      </c>
      <c r="R853" s="44">
        <v>16.360766999999999</v>
      </c>
      <c r="S853" s="44">
        <v>16.187435000000001</v>
      </c>
      <c r="T853" s="44">
        <v>297041.46875</v>
      </c>
      <c r="U853" s="44">
        <v>51849.929687999997</v>
      </c>
      <c r="V853" s="44">
        <v>0</v>
      </c>
      <c r="W853" s="44">
        <v>1162.7958980000001</v>
      </c>
      <c r="X853" s="44">
        <v>38305.139710000003</v>
      </c>
      <c r="Y853" s="44">
        <v>73041.367184000002</v>
      </c>
      <c r="Z853" s="44">
        <v>2003.4248170000001</v>
      </c>
      <c r="AA853" s="44">
        <v>72.002108000000007</v>
      </c>
      <c r="AB853" s="44">
        <v>3.4264610000000002</v>
      </c>
      <c r="AC853" s="44">
        <v>1.3794960000000001</v>
      </c>
      <c r="AD853" s="44">
        <v>16658.984914000001</v>
      </c>
    </row>
    <row r="854" spans="1:30" x14ac:dyDescent="0.25">
      <c r="A854">
        <v>853</v>
      </c>
      <c r="B854" t="s">
        <v>101</v>
      </c>
      <c r="C854" t="s">
        <v>108</v>
      </c>
      <c r="D854" t="s">
        <v>123</v>
      </c>
      <c r="E854" t="s">
        <v>104</v>
      </c>
      <c r="F854" s="48">
        <f>VLOOKUP(A854,'TAZ definitions'!$A$1:$E$1902,2,FALSE)</f>
        <v>7.7234803337306313E-2</v>
      </c>
      <c r="G854" s="48">
        <f>VLOOKUP(A854,'TAZ definitions'!$A$1:$E$1902,4,FALSE)</f>
        <v>0.1723388848660391</v>
      </c>
      <c r="H854" s="44">
        <v>293413</v>
      </c>
      <c r="I854" s="44">
        <v>87535</v>
      </c>
      <c r="J854" s="44">
        <v>46734</v>
      </c>
      <c r="K854" s="44">
        <v>8631</v>
      </c>
      <c r="L854" s="44">
        <v>12026</v>
      </c>
      <c r="M854" s="44">
        <v>0</v>
      </c>
      <c r="N854" s="44">
        <v>2444</v>
      </c>
      <c r="O854" s="44">
        <v>0</v>
      </c>
      <c r="P854" s="44">
        <v>69.437004000000002</v>
      </c>
      <c r="Q854" s="44">
        <v>60.203049</v>
      </c>
      <c r="R854" s="44">
        <v>15.040476999999999</v>
      </c>
      <c r="S854" s="44">
        <v>15.319563</v>
      </c>
      <c r="T854" s="44">
        <v>287926.65625</v>
      </c>
      <c r="U854" s="44">
        <v>45718.613280999998</v>
      </c>
      <c r="V854" s="44">
        <v>11705.525390999999</v>
      </c>
      <c r="W854" s="44">
        <v>2378.8713379999999</v>
      </c>
      <c r="X854" s="44">
        <v>13851.321507000001</v>
      </c>
      <c r="Y854" s="44">
        <v>41155.347483999998</v>
      </c>
      <c r="Z854" s="44">
        <v>1482.8587849999999</v>
      </c>
      <c r="AA854" s="44">
        <v>35.634743</v>
      </c>
      <c r="AB854" s="44">
        <v>1.6209439999999999</v>
      </c>
      <c r="AC854" s="44">
        <v>0.85407599999999995</v>
      </c>
      <c r="AD854" s="44">
        <v>10050.923025</v>
      </c>
    </row>
    <row r="855" spans="1:30" x14ac:dyDescent="0.25">
      <c r="A855">
        <v>854</v>
      </c>
      <c r="B855" t="s">
        <v>101</v>
      </c>
      <c r="C855" t="s">
        <v>108</v>
      </c>
      <c r="D855" t="s">
        <v>123</v>
      </c>
      <c r="E855" t="s">
        <v>104</v>
      </c>
      <c r="F855" s="48">
        <f>VLOOKUP(A855,'TAZ definitions'!$A$1:$E$1902,2,FALSE)</f>
        <v>0.12</v>
      </c>
      <c r="G855" s="48">
        <f>VLOOKUP(A855,'TAZ definitions'!$A$1:$E$1902,4,FALSE)</f>
        <v>0.18285714285714286</v>
      </c>
      <c r="H855" s="44">
        <v>291291</v>
      </c>
      <c r="I855" s="44">
        <v>415229</v>
      </c>
      <c r="J855" s="44">
        <v>47532</v>
      </c>
      <c r="K855" s="44">
        <v>40934</v>
      </c>
      <c r="L855" s="44">
        <v>12026</v>
      </c>
      <c r="M855" s="44">
        <v>0</v>
      </c>
      <c r="N855" s="44">
        <v>2444</v>
      </c>
      <c r="O855" s="44">
        <v>0</v>
      </c>
      <c r="P855" s="44">
        <v>61.179333</v>
      </c>
      <c r="Q855" s="44">
        <v>56.006100000000004</v>
      </c>
      <c r="R855" s="44">
        <v>16.650860000000002</v>
      </c>
      <c r="S855" s="44">
        <v>16.803166999999998</v>
      </c>
      <c r="T855" s="44">
        <v>295513.28125</v>
      </c>
      <c r="U855" s="44">
        <v>47307.226562999997</v>
      </c>
      <c r="V855" s="44">
        <v>11616.305664</v>
      </c>
      <c r="W855" s="44">
        <v>2360.7392580000001</v>
      </c>
      <c r="X855" s="44">
        <v>16316.700563</v>
      </c>
      <c r="Y855" s="44">
        <v>54735.101907999997</v>
      </c>
      <c r="Z855" s="44">
        <v>1720.8553420000001</v>
      </c>
      <c r="AA855" s="44">
        <v>44.333261</v>
      </c>
      <c r="AB855" s="44">
        <v>2.0763340000000001</v>
      </c>
      <c r="AC855" s="44">
        <v>1.0454540000000001</v>
      </c>
      <c r="AD855" s="44">
        <v>12423.613538</v>
      </c>
    </row>
    <row r="856" spans="1:30" x14ac:dyDescent="0.25">
      <c r="A856">
        <v>855</v>
      </c>
      <c r="B856" t="s">
        <v>101</v>
      </c>
      <c r="C856" t="s">
        <v>108</v>
      </c>
      <c r="D856" t="s">
        <v>123</v>
      </c>
      <c r="E856" t="s">
        <v>104</v>
      </c>
      <c r="F856" s="48">
        <f>VLOOKUP(A856,'TAZ definitions'!$A$1:$E$1902,2,FALSE)</f>
        <v>0.17431761786600497</v>
      </c>
      <c r="G856" s="48">
        <f>VLOOKUP(A856,'TAZ definitions'!$A$1:$E$1902,4,FALSE)</f>
        <v>0.13229252259654889</v>
      </c>
      <c r="H856" s="44">
        <v>287062</v>
      </c>
      <c r="I856" s="44">
        <v>57438</v>
      </c>
      <c r="J856" s="44">
        <v>45212</v>
      </c>
      <c r="K856" s="44">
        <v>5978</v>
      </c>
      <c r="L856" s="44">
        <v>0</v>
      </c>
      <c r="M856" s="44">
        <v>0</v>
      </c>
      <c r="N856" s="44">
        <v>2793</v>
      </c>
      <c r="O856" s="44">
        <v>0</v>
      </c>
      <c r="P856" s="44">
        <v>69.735954000000007</v>
      </c>
      <c r="Q856" s="44">
        <v>69.720557999999997</v>
      </c>
      <c r="R856" s="44">
        <v>15.849353000000001</v>
      </c>
      <c r="S856" s="44">
        <v>16.015105999999999</v>
      </c>
      <c r="T856" s="44">
        <v>283189.375</v>
      </c>
      <c r="U856" s="44">
        <v>44550.316405999998</v>
      </c>
      <c r="V856" s="44">
        <v>0</v>
      </c>
      <c r="W856" s="44">
        <v>2745.89624</v>
      </c>
      <c r="X856" s="44">
        <v>30681.291829000002</v>
      </c>
      <c r="Y856" s="44">
        <v>47402.504627000002</v>
      </c>
      <c r="Z856" s="44">
        <v>1897.101406</v>
      </c>
      <c r="AA856" s="44">
        <v>42.059578999999999</v>
      </c>
      <c r="AB856" s="44">
        <v>1.628865</v>
      </c>
      <c r="AC856" s="44">
        <v>1.035161</v>
      </c>
      <c r="AD856" s="44">
        <v>11982.473550999999</v>
      </c>
    </row>
    <row r="857" spans="1:30" x14ac:dyDescent="0.25">
      <c r="A857">
        <v>856</v>
      </c>
      <c r="B857" t="s">
        <v>101</v>
      </c>
      <c r="C857" t="s">
        <v>108</v>
      </c>
      <c r="D857" t="s">
        <v>123</v>
      </c>
      <c r="E857" t="s">
        <v>104</v>
      </c>
      <c r="F857" s="48">
        <f>VLOOKUP(A857,'TAZ definitions'!$A$1:$E$1902,2,FALSE)</f>
        <v>0.20063897763578276</v>
      </c>
      <c r="G857" s="48">
        <f>VLOOKUP(A857,'TAZ definitions'!$A$1:$E$1902,4,FALSE)</f>
        <v>0.13043478260869565</v>
      </c>
      <c r="H857" s="44">
        <v>280854</v>
      </c>
      <c r="I857" s="44">
        <v>14872</v>
      </c>
      <c r="J857" s="44">
        <v>43840</v>
      </c>
      <c r="K857" s="44">
        <v>2464</v>
      </c>
      <c r="L857" s="44">
        <v>0</v>
      </c>
      <c r="M857" s="44">
        <v>0</v>
      </c>
      <c r="N857" s="44">
        <v>2793</v>
      </c>
      <c r="O857" s="44">
        <v>0</v>
      </c>
      <c r="P857" s="44">
        <v>90.526793999999995</v>
      </c>
      <c r="Q857" s="44">
        <v>83.395454000000001</v>
      </c>
      <c r="R857" s="44">
        <v>18.767693999999999</v>
      </c>
      <c r="S857" s="44">
        <v>18.938289999999999</v>
      </c>
      <c r="T857" s="44">
        <v>276817.84375</v>
      </c>
      <c r="U857" s="44">
        <v>43212.140625</v>
      </c>
      <c r="V857" s="44">
        <v>0</v>
      </c>
      <c r="W857" s="44">
        <v>2750.617432</v>
      </c>
      <c r="X857" s="44">
        <v>85786.485312000004</v>
      </c>
      <c r="Y857" s="44">
        <v>121193.691582</v>
      </c>
      <c r="Z857" s="44">
        <v>5205.2620800000004</v>
      </c>
      <c r="AA857" s="44">
        <v>114.42196</v>
      </c>
      <c r="AB857" s="44">
        <v>4.9146450000000002</v>
      </c>
      <c r="AC857" s="44">
        <v>2.7837109999999998</v>
      </c>
      <c r="AD857" s="44">
        <v>32522.931927000001</v>
      </c>
    </row>
    <row r="858" spans="1:30" x14ac:dyDescent="0.25">
      <c r="A858">
        <v>857</v>
      </c>
      <c r="B858" t="s">
        <v>101</v>
      </c>
      <c r="C858" t="s">
        <v>108</v>
      </c>
      <c r="D858" t="s">
        <v>123</v>
      </c>
      <c r="E858" t="s">
        <v>104</v>
      </c>
      <c r="F858" s="48">
        <f>VLOOKUP(A858,'TAZ definitions'!$A$1:$E$1902,2,FALSE)</f>
        <v>0.26453980801806887</v>
      </c>
      <c r="G858" s="48">
        <f>VLOOKUP(A858,'TAZ definitions'!$A$1:$E$1902,4,FALSE)</f>
        <v>0.21428571428571427</v>
      </c>
      <c r="H858" s="44">
        <v>280482</v>
      </c>
      <c r="I858" s="44">
        <v>18284</v>
      </c>
      <c r="J858" s="44">
        <v>44527</v>
      </c>
      <c r="K858" s="44">
        <v>2509</v>
      </c>
      <c r="L858" s="44">
        <v>0</v>
      </c>
      <c r="M858" s="44">
        <v>0</v>
      </c>
      <c r="N858" s="44">
        <v>2343</v>
      </c>
      <c r="O858" s="44">
        <v>0</v>
      </c>
      <c r="P858" s="44">
        <v>76.360984999999999</v>
      </c>
      <c r="Q858" s="44">
        <v>70.309250000000006</v>
      </c>
      <c r="R858" s="44">
        <v>17.136984000000002</v>
      </c>
      <c r="S858" s="44">
        <v>17.344525999999998</v>
      </c>
      <c r="T858" s="44">
        <v>274831.71875</v>
      </c>
      <c r="U858" s="44">
        <v>43621.527344000002</v>
      </c>
      <c r="V858" s="44">
        <v>0</v>
      </c>
      <c r="W858" s="44">
        <v>2292.5090329999998</v>
      </c>
      <c r="X858" s="44">
        <v>22046.680229000001</v>
      </c>
      <c r="Y858" s="44">
        <v>56064.090279999997</v>
      </c>
      <c r="Z858" s="44">
        <v>2040.2791629999999</v>
      </c>
      <c r="AA858" s="44">
        <v>48.494478000000001</v>
      </c>
      <c r="AB858" s="44">
        <v>2.1054740000000001</v>
      </c>
      <c r="AC858" s="44">
        <v>1.167673</v>
      </c>
      <c r="AD858" s="44">
        <v>13763.260871</v>
      </c>
    </row>
    <row r="859" spans="1:30" x14ac:dyDescent="0.25">
      <c r="A859">
        <v>858</v>
      </c>
      <c r="B859" t="s">
        <v>101</v>
      </c>
      <c r="C859" t="s">
        <v>108</v>
      </c>
      <c r="D859" t="s">
        <v>123</v>
      </c>
      <c r="E859" t="s">
        <v>104</v>
      </c>
      <c r="F859" s="48">
        <f>VLOOKUP(A859,'TAZ definitions'!$A$1:$E$1902,2,FALSE)</f>
        <v>6.4277899343544859E-2</v>
      </c>
      <c r="G859" s="48">
        <f>VLOOKUP(A859,'TAZ definitions'!$A$1:$E$1902,4,FALSE)</f>
        <v>0.1183774834437086</v>
      </c>
      <c r="H859" s="44">
        <v>309363</v>
      </c>
      <c r="I859" s="44">
        <v>163238</v>
      </c>
      <c r="J859" s="44">
        <v>49703</v>
      </c>
      <c r="K859" s="44">
        <v>17384</v>
      </c>
      <c r="L859" s="44">
        <v>12540</v>
      </c>
      <c r="M859" s="44">
        <v>0</v>
      </c>
      <c r="N859" s="44">
        <v>1994</v>
      </c>
      <c r="O859" s="44">
        <v>210</v>
      </c>
      <c r="P859" s="44">
        <v>59.047871000000001</v>
      </c>
      <c r="Q859" s="44">
        <v>58.135756999999998</v>
      </c>
      <c r="R859" s="44">
        <v>14.542786</v>
      </c>
      <c r="S859" s="44">
        <v>14.748237</v>
      </c>
      <c r="T859" s="44">
        <v>305568.15625</v>
      </c>
      <c r="U859" s="44">
        <v>48863.683594000002</v>
      </c>
      <c r="V859" s="44">
        <v>12214.338867</v>
      </c>
      <c r="W859" s="44">
        <v>1947.669922</v>
      </c>
      <c r="X859" s="44">
        <v>30034.40409</v>
      </c>
      <c r="Y859" s="44">
        <v>63521.475043999999</v>
      </c>
      <c r="Z859" s="44">
        <v>2538.5748180000001</v>
      </c>
      <c r="AA859" s="44">
        <v>56.841557000000002</v>
      </c>
      <c r="AB859" s="44">
        <v>2.283493</v>
      </c>
      <c r="AC859" s="44">
        <v>1.3960360000000001</v>
      </c>
      <c r="AD859" s="44">
        <v>16214.751893000001</v>
      </c>
    </row>
    <row r="860" spans="1:30" x14ac:dyDescent="0.25">
      <c r="A860">
        <v>859</v>
      </c>
      <c r="B860" t="s">
        <v>101</v>
      </c>
      <c r="C860" t="s">
        <v>108</v>
      </c>
      <c r="D860" t="s">
        <v>123</v>
      </c>
      <c r="E860" t="s">
        <v>104</v>
      </c>
      <c r="F860" s="48">
        <f>VLOOKUP(A860,'TAZ definitions'!$A$1:$E$1902,2,FALSE)</f>
        <v>0.10293159609120521</v>
      </c>
      <c r="G860" s="48">
        <f>VLOOKUP(A860,'TAZ definitions'!$A$1:$E$1902,4,FALSE)</f>
        <v>0.14358974358974358</v>
      </c>
      <c r="H860" s="44">
        <v>309111</v>
      </c>
      <c r="I860" s="44">
        <v>19989</v>
      </c>
      <c r="J860" s="44">
        <v>47457</v>
      </c>
      <c r="K860" s="44">
        <v>4093</v>
      </c>
      <c r="L860" s="44">
        <v>0</v>
      </c>
      <c r="M860" s="44">
        <v>0</v>
      </c>
      <c r="N860" s="44">
        <v>2158</v>
      </c>
      <c r="O860" s="44">
        <v>210</v>
      </c>
      <c r="P860" s="44">
        <v>65.283614999999998</v>
      </c>
      <c r="Q860" s="44">
        <v>62.475448999999998</v>
      </c>
      <c r="R860" s="44">
        <v>15.676131</v>
      </c>
      <c r="S860" s="44">
        <v>15.940925999999999</v>
      </c>
      <c r="T860" s="44">
        <v>302585.5</v>
      </c>
      <c r="U860" s="44">
        <v>46478.273437999997</v>
      </c>
      <c r="V860" s="44">
        <v>0</v>
      </c>
      <c r="W860" s="44">
        <v>2114.0336910000001</v>
      </c>
      <c r="X860" s="44">
        <v>27432.377441000001</v>
      </c>
      <c r="Y860" s="44">
        <v>75126.577502999993</v>
      </c>
      <c r="Z860" s="44">
        <v>2896.2734540000001</v>
      </c>
      <c r="AA860" s="44">
        <v>65.417640000000006</v>
      </c>
      <c r="AB860" s="44">
        <v>2.6306790000000002</v>
      </c>
      <c r="AC860" s="44">
        <v>1.596949</v>
      </c>
      <c r="AD860" s="44">
        <v>18652.298477</v>
      </c>
    </row>
    <row r="861" spans="1:30" x14ac:dyDescent="0.25">
      <c r="A861">
        <v>860</v>
      </c>
      <c r="B861" t="s">
        <v>101</v>
      </c>
      <c r="C861" t="s">
        <v>108</v>
      </c>
      <c r="D861" t="s">
        <v>123</v>
      </c>
      <c r="E861" t="s">
        <v>104</v>
      </c>
      <c r="F861" s="48">
        <f>VLOOKUP(A861,'TAZ definitions'!$A$1:$E$1902,2,FALSE)</f>
        <v>0.15430790960451976</v>
      </c>
      <c r="G861" s="48">
        <f>VLOOKUP(A861,'TAZ definitions'!$A$1:$E$1902,4,FALSE)</f>
        <v>8.0745341614906832E-2</v>
      </c>
      <c r="H861" s="44">
        <v>306075</v>
      </c>
      <c r="I861" s="44">
        <v>9414</v>
      </c>
      <c r="J861" s="44">
        <v>46532</v>
      </c>
      <c r="K861" s="44">
        <v>2597</v>
      </c>
      <c r="L861" s="44">
        <v>514</v>
      </c>
      <c r="M861" s="44">
        <v>0</v>
      </c>
      <c r="N861" s="44">
        <v>2327</v>
      </c>
      <c r="O861" s="44">
        <v>0</v>
      </c>
      <c r="P861" s="44">
        <v>71.861464999999995</v>
      </c>
      <c r="Q861" s="44">
        <v>73.641784999999999</v>
      </c>
      <c r="R861" s="44">
        <v>15.504756</v>
      </c>
      <c r="S861" s="44">
        <v>15.601881000000001</v>
      </c>
      <c r="T861" s="44">
        <v>302750.125</v>
      </c>
      <c r="U861" s="44">
        <v>46039.589844000002</v>
      </c>
      <c r="V861" s="44">
        <v>508.23928799999999</v>
      </c>
      <c r="W861" s="44">
        <v>2300.9196780000002</v>
      </c>
      <c r="X861" s="44">
        <v>14556.065874</v>
      </c>
      <c r="Y861" s="44">
        <v>36434.537269</v>
      </c>
      <c r="Z861" s="44">
        <v>1471.4356829999999</v>
      </c>
      <c r="AA861" s="44">
        <v>32.349477999999998</v>
      </c>
      <c r="AB861" s="44">
        <v>1.3012509999999999</v>
      </c>
      <c r="AC861" s="44">
        <v>0.79764800000000002</v>
      </c>
      <c r="AD861" s="44">
        <v>9284.8061660000003</v>
      </c>
    </row>
    <row r="862" spans="1:30" x14ac:dyDescent="0.25">
      <c r="A862">
        <v>861</v>
      </c>
      <c r="B862" t="s">
        <v>101</v>
      </c>
      <c r="C862" t="s">
        <v>108</v>
      </c>
      <c r="D862" t="s">
        <v>124</v>
      </c>
      <c r="E862" t="s">
        <v>104</v>
      </c>
      <c r="F862" s="48">
        <f>VLOOKUP(A862,'TAZ definitions'!$A$1:$E$1902,2,FALSE)</f>
        <v>0.14858490566037735</v>
      </c>
      <c r="G862" s="48">
        <f>VLOOKUP(A862,'TAZ definitions'!$A$1:$E$1902,4,FALSE)</f>
        <v>0.25</v>
      </c>
      <c r="H862" s="44">
        <v>307785</v>
      </c>
      <c r="I862" s="44">
        <v>7363</v>
      </c>
      <c r="J862" s="44">
        <v>50493</v>
      </c>
      <c r="K862" s="44">
        <v>1547</v>
      </c>
      <c r="L862" s="44">
        <v>0</v>
      </c>
      <c r="M862" s="44">
        <v>0</v>
      </c>
      <c r="N862" s="44">
        <v>2793</v>
      </c>
      <c r="O862" s="44">
        <v>0</v>
      </c>
      <c r="P862" s="44">
        <v>100.810028</v>
      </c>
      <c r="Q862" s="44">
        <v>95.360991999999996</v>
      </c>
      <c r="R862" s="44">
        <v>23.474045</v>
      </c>
      <c r="S862" s="44">
        <v>23.856646999999999</v>
      </c>
      <c r="T862" s="44">
        <v>303739.71875</v>
      </c>
      <c r="U862" s="44">
        <v>49833.929687999997</v>
      </c>
      <c r="V862" s="44">
        <v>0</v>
      </c>
      <c r="W862" s="44">
        <v>2755.391357</v>
      </c>
      <c r="X862" s="44">
        <v>112190.226459</v>
      </c>
      <c r="Y862" s="44">
        <v>162421.573814</v>
      </c>
      <c r="Z862" s="44">
        <v>5842.902666</v>
      </c>
      <c r="AA862" s="44">
        <v>158.49087299999999</v>
      </c>
      <c r="AB862" s="44">
        <v>7.7765399999999998</v>
      </c>
      <c r="AC862" s="44">
        <v>3.4895100000000001</v>
      </c>
      <c r="AD862" s="44">
        <v>41806.575738</v>
      </c>
    </row>
    <row r="863" spans="1:30" x14ac:dyDescent="0.25">
      <c r="A863">
        <v>862</v>
      </c>
      <c r="B863" t="s">
        <v>101</v>
      </c>
      <c r="C863" t="s">
        <v>108</v>
      </c>
      <c r="D863" t="s">
        <v>124</v>
      </c>
      <c r="E863" t="s">
        <v>104</v>
      </c>
      <c r="F863" s="48">
        <f>VLOOKUP(A863,'TAZ definitions'!$A$1:$E$1902,2,FALSE)</f>
        <v>0.20404494382022473</v>
      </c>
      <c r="G863" s="48">
        <f>VLOOKUP(A863,'TAZ definitions'!$A$1:$E$1902,4,FALSE)</f>
        <v>0.25143513203214696</v>
      </c>
      <c r="H863" s="44">
        <v>309934</v>
      </c>
      <c r="I863" s="44">
        <v>2774</v>
      </c>
      <c r="J863" s="44">
        <v>50470</v>
      </c>
      <c r="K863" s="44">
        <v>580</v>
      </c>
      <c r="L863" s="44">
        <v>0</v>
      </c>
      <c r="M863" s="44">
        <v>0</v>
      </c>
      <c r="N863" s="44">
        <v>2343</v>
      </c>
      <c r="O863" s="44">
        <v>0</v>
      </c>
      <c r="P863" s="44">
        <v>114.07608</v>
      </c>
      <c r="Q863" s="44">
        <v>106.600662</v>
      </c>
      <c r="R863" s="44">
        <v>17.384664999999998</v>
      </c>
      <c r="S863" s="44">
        <v>17.56221</v>
      </c>
      <c r="T863" s="44">
        <v>307593.65625</v>
      </c>
      <c r="U863" s="44">
        <v>50089.867187999997</v>
      </c>
      <c r="V863" s="44">
        <v>0</v>
      </c>
      <c r="W863" s="44">
        <v>2325.1479490000002</v>
      </c>
      <c r="X863" s="44">
        <v>190555.45090500001</v>
      </c>
      <c r="Y863" s="44">
        <v>306311.79658199998</v>
      </c>
      <c r="Z863" s="44">
        <v>8693.3892030000006</v>
      </c>
      <c r="AA863" s="44">
        <v>313.01381199999997</v>
      </c>
      <c r="AB863" s="44">
        <v>15.337667</v>
      </c>
      <c r="AC863" s="44">
        <v>6.0075269999999996</v>
      </c>
      <c r="AD863" s="44">
        <v>72454.890843000001</v>
      </c>
    </row>
    <row r="864" spans="1:30" x14ac:dyDescent="0.25">
      <c r="A864">
        <v>863</v>
      </c>
      <c r="B864" t="s">
        <v>101</v>
      </c>
      <c r="C864" t="s">
        <v>108</v>
      </c>
      <c r="D864" t="s">
        <v>124</v>
      </c>
      <c r="E864" t="s">
        <v>104</v>
      </c>
      <c r="F864" s="48">
        <f>VLOOKUP(A864,'TAZ definitions'!$A$1:$E$1902,2,FALSE)</f>
        <v>0.13422818791946309</v>
      </c>
      <c r="G864" s="48">
        <f>VLOOKUP(A864,'TAZ definitions'!$A$1:$E$1902,4,FALSE)</f>
        <v>0.24840764331210191</v>
      </c>
      <c r="H864" s="44">
        <v>334208</v>
      </c>
      <c r="I864" s="44">
        <v>0</v>
      </c>
      <c r="J864" s="44">
        <v>54434</v>
      </c>
      <c r="K864" s="44">
        <v>0</v>
      </c>
      <c r="L864" s="44">
        <v>0</v>
      </c>
      <c r="M864" s="44">
        <v>0</v>
      </c>
      <c r="N864" s="44">
        <v>2343</v>
      </c>
      <c r="O864" s="44">
        <v>0</v>
      </c>
      <c r="P864" s="44">
        <v>147.579376</v>
      </c>
      <c r="Q864" s="44">
        <v>121.686043</v>
      </c>
      <c r="R864" s="44">
        <v>25.144421000000001</v>
      </c>
      <c r="S864" s="44">
        <v>25.698170000000001</v>
      </c>
      <c r="T864" s="44">
        <v>332103.71875</v>
      </c>
      <c r="U864" s="44">
        <v>54091.269530999998</v>
      </c>
      <c r="V864" s="44">
        <v>0</v>
      </c>
      <c r="W864" s="44">
        <v>2328.2478030000002</v>
      </c>
      <c r="X864" s="44">
        <v>3044.920721</v>
      </c>
      <c r="Y864" s="44">
        <v>39551.389015000001</v>
      </c>
      <c r="Z864" s="44">
        <v>1404.519706</v>
      </c>
      <c r="AA864" s="44">
        <v>33.245448000000003</v>
      </c>
      <c r="AB864" s="44">
        <v>1.437972</v>
      </c>
      <c r="AC864" s="44">
        <v>0.80732999999999999</v>
      </c>
      <c r="AD864" s="44">
        <v>9563.8402860000006</v>
      </c>
    </row>
    <row r="865" spans="1:30" x14ac:dyDescent="0.25">
      <c r="A865">
        <v>864</v>
      </c>
      <c r="B865" t="s">
        <v>101</v>
      </c>
      <c r="C865" t="s">
        <v>108</v>
      </c>
      <c r="D865" t="s">
        <v>124</v>
      </c>
      <c r="E865" t="s">
        <v>104</v>
      </c>
      <c r="F865" s="48">
        <f>VLOOKUP(A865,'TAZ definitions'!$A$1:$E$1902,2,FALSE)</f>
        <v>0.43601895734597157</v>
      </c>
      <c r="G865" s="48">
        <f>VLOOKUP(A865,'TAZ definitions'!$A$1:$E$1902,4,FALSE)</f>
        <v>0.24752475247524752</v>
      </c>
      <c r="H865" s="44">
        <v>339204</v>
      </c>
      <c r="I865" s="44">
        <v>0</v>
      </c>
      <c r="J865" s="44">
        <v>55143</v>
      </c>
      <c r="K865" s="44">
        <v>0</v>
      </c>
      <c r="L865" s="44">
        <v>0</v>
      </c>
      <c r="M865" s="44">
        <v>0</v>
      </c>
      <c r="N865" s="44">
        <v>2343</v>
      </c>
      <c r="O865" s="44">
        <v>0</v>
      </c>
      <c r="P865" s="44">
        <v>142.763351</v>
      </c>
      <c r="Q865" s="44">
        <v>127.448814</v>
      </c>
      <c r="R865" s="44">
        <v>22.359842</v>
      </c>
      <c r="S865" s="44">
        <v>22.790983000000001</v>
      </c>
      <c r="T865" s="44">
        <v>337970.75</v>
      </c>
      <c r="U865" s="44">
        <v>54942.515625</v>
      </c>
      <c r="V865" s="44">
        <v>0</v>
      </c>
      <c r="W865" s="44">
        <v>2334.4814449999999</v>
      </c>
      <c r="X865" s="44">
        <v>487666.30660800001</v>
      </c>
      <c r="Y865" s="44">
        <v>691036.41173000005</v>
      </c>
      <c r="Z865" s="44">
        <v>21850.919216999999</v>
      </c>
      <c r="AA865" s="44">
        <v>630.02452100000005</v>
      </c>
      <c r="AB865" s="44">
        <v>30.595566000000002</v>
      </c>
      <c r="AC865" s="44">
        <v>13.995649</v>
      </c>
      <c r="AD865" s="44">
        <v>166933.66996500001</v>
      </c>
    </row>
    <row r="866" spans="1:30" x14ac:dyDescent="0.25">
      <c r="A866">
        <v>865</v>
      </c>
      <c r="B866" t="s">
        <v>101</v>
      </c>
      <c r="C866" t="s">
        <v>108</v>
      </c>
      <c r="D866" t="s">
        <v>124</v>
      </c>
      <c r="E866" t="s">
        <v>104</v>
      </c>
      <c r="F866" s="48">
        <f>VLOOKUP(A866,'TAZ definitions'!$A$1:$E$1902,2,FALSE)</f>
        <v>0.13461538461538461</v>
      </c>
      <c r="G866" s="48">
        <f>VLOOKUP(A866,'TAZ definitions'!$A$1:$E$1902,4,FALSE)</f>
        <v>0.21428571428571427</v>
      </c>
      <c r="H866" s="44">
        <v>340276</v>
      </c>
      <c r="I866" s="44">
        <v>0</v>
      </c>
      <c r="J866" s="44">
        <v>54651</v>
      </c>
      <c r="K866" s="44">
        <v>0</v>
      </c>
      <c r="L866" s="44">
        <v>0</v>
      </c>
      <c r="M866" s="44">
        <v>0</v>
      </c>
      <c r="N866" s="44">
        <v>1003</v>
      </c>
      <c r="O866" s="44">
        <v>0</v>
      </c>
      <c r="P866" s="44">
        <v>141.21875</v>
      </c>
      <c r="Q866" s="44">
        <v>126.322121</v>
      </c>
      <c r="R866" s="44">
        <v>22.753843</v>
      </c>
      <c r="S866" s="44">
        <v>23.417497999999998</v>
      </c>
      <c r="T866" s="44">
        <v>339176.6875</v>
      </c>
      <c r="U866" s="44">
        <v>54474.4375</v>
      </c>
      <c r="V866" s="44">
        <v>0</v>
      </c>
      <c r="W866" s="44">
        <v>999.75964399999998</v>
      </c>
      <c r="X866" s="44">
        <v>50272.130059000003</v>
      </c>
      <c r="Y866" s="44">
        <v>97620.399000000005</v>
      </c>
      <c r="Z866" s="44">
        <v>4973.9643100000003</v>
      </c>
      <c r="AA866" s="44">
        <v>95.418372000000005</v>
      </c>
      <c r="AB866" s="44">
        <v>4.3522059999999998</v>
      </c>
      <c r="AC866" s="44">
        <v>2.6468189999999998</v>
      </c>
      <c r="AD866" s="44">
        <v>30711.157969</v>
      </c>
    </row>
    <row r="867" spans="1:30" x14ac:dyDescent="0.25">
      <c r="A867">
        <v>866</v>
      </c>
      <c r="B867" t="s">
        <v>101</v>
      </c>
      <c r="C867" t="s">
        <v>108</v>
      </c>
      <c r="D867" t="s">
        <v>124</v>
      </c>
      <c r="E867" t="s">
        <v>104</v>
      </c>
      <c r="F867" s="48">
        <f>VLOOKUP(A867,'TAZ definitions'!$A$1:$E$1902,2,FALSE)</f>
        <v>0</v>
      </c>
      <c r="G867" s="48">
        <f>VLOOKUP(A867,'TAZ definitions'!$A$1:$E$1902,4,FALSE)</f>
        <v>0.18181818181818182</v>
      </c>
      <c r="H867" s="44">
        <v>351008</v>
      </c>
      <c r="I867" s="44">
        <v>6688</v>
      </c>
      <c r="J867" s="44">
        <v>52711</v>
      </c>
      <c r="K867" s="44">
        <v>1273</v>
      </c>
      <c r="L867" s="44">
        <v>0</v>
      </c>
      <c r="M867" s="44">
        <v>0</v>
      </c>
      <c r="N867" s="44">
        <v>654</v>
      </c>
      <c r="O867" s="44">
        <v>0</v>
      </c>
      <c r="P867" s="44">
        <v>108.374413</v>
      </c>
      <c r="Q867" s="44">
        <v>96.711608999999996</v>
      </c>
      <c r="R867" s="44">
        <v>22.536152000000001</v>
      </c>
      <c r="S867" s="44">
        <v>23.5501</v>
      </c>
      <c r="T867" s="44">
        <v>349280.625</v>
      </c>
      <c r="U867" s="44">
        <v>52452.949219000002</v>
      </c>
      <c r="V867" s="44">
        <v>0</v>
      </c>
      <c r="W867" s="44">
        <v>650.71905500000003</v>
      </c>
      <c r="X867" s="44">
        <v>403607.83787500003</v>
      </c>
      <c r="Y867" s="44">
        <v>632104.64430599997</v>
      </c>
      <c r="Z867" s="44">
        <v>19537.318134000001</v>
      </c>
      <c r="AA867" s="44">
        <v>588.21640100000002</v>
      </c>
      <c r="AB867" s="44">
        <v>29.386865</v>
      </c>
      <c r="AC867" s="44">
        <v>12.629789000000001</v>
      </c>
      <c r="AD867" s="44">
        <v>152767.21355700001</v>
      </c>
    </row>
    <row r="868" spans="1:30" x14ac:dyDescent="0.25">
      <c r="A868">
        <v>867</v>
      </c>
      <c r="B868" t="s">
        <v>101</v>
      </c>
      <c r="C868" t="s">
        <v>108</v>
      </c>
      <c r="D868" t="s">
        <v>124</v>
      </c>
      <c r="E868" t="s">
        <v>104</v>
      </c>
      <c r="F868" s="48">
        <f>VLOOKUP(A868,'TAZ definitions'!$A$1:$E$1902,2,FALSE)</f>
        <v>0.1111111111111111</v>
      </c>
      <c r="G868" s="48">
        <f>VLOOKUP(A868,'TAZ definitions'!$A$1:$E$1902,4,FALSE)</f>
        <v>0.27272727272727271</v>
      </c>
      <c r="H868" s="44">
        <v>313173</v>
      </c>
      <c r="I868" s="44">
        <v>0</v>
      </c>
      <c r="J868" s="44">
        <v>49455</v>
      </c>
      <c r="K868" s="44">
        <v>0</v>
      </c>
      <c r="L868" s="44">
        <v>0</v>
      </c>
      <c r="M868" s="44">
        <v>0</v>
      </c>
      <c r="N868" s="44">
        <v>654</v>
      </c>
      <c r="O868" s="44">
        <v>0</v>
      </c>
      <c r="P868" s="44">
        <v>141.09429900000001</v>
      </c>
      <c r="Q868" s="44">
        <v>147.93640099999999</v>
      </c>
      <c r="R868" s="44">
        <v>23.857116999999999</v>
      </c>
      <c r="S868" s="44">
        <v>24.659856999999999</v>
      </c>
      <c r="T868" s="44">
        <v>312747.28125</v>
      </c>
      <c r="U868" s="44">
        <v>49387.773437999997</v>
      </c>
      <c r="V868" s="44">
        <v>0</v>
      </c>
      <c r="W868" s="44">
        <v>653.11102300000005</v>
      </c>
      <c r="X868" s="44">
        <v>139370.30511700001</v>
      </c>
      <c r="Y868" s="44">
        <v>215057.619335</v>
      </c>
      <c r="Z868" s="44">
        <v>7454.5748629999998</v>
      </c>
      <c r="AA868" s="44">
        <v>219.418612</v>
      </c>
      <c r="AB868" s="44">
        <v>10.39912</v>
      </c>
      <c r="AC868" s="44">
        <v>4.6951099999999997</v>
      </c>
      <c r="AD868" s="44">
        <v>55225.076800000003</v>
      </c>
    </row>
    <row r="869" spans="1:30" x14ac:dyDescent="0.25">
      <c r="A869">
        <v>868</v>
      </c>
      <c r="B869" t="s">
        <v>101</v>
      </c>
      <c r="C869" t="s">
        <v>108</v>
      </c>
      <c r="D869" t="s">
        <v>124</v>
      </c>
      <c r="E869" t="s">
        <v>104</v>
      </c>
      <c r="F869" s="48">
        <f>VLOOKUP(A869,'TAZ definitions'!$A$1:$E$1902,2,FALSE)</f>
        <v>0</v>
      </c>
      <c r="G869" s="48">
        <f>VLOOKUP(A869,'TAZ definitions'!$A$1:$E$1902,4,FALSE)</f>
        <v>0</v>
      </c>
      <c r="H869" s="44">
        <v>343900</v>
      </c>
      <c r="I869" s="44">
        <v>92029</v>
      </c>
      <c r="J869" s="44">
        <v>49305</v>
      </c>
      <c r="K869" s="44">
        <v>6013</v>
      </c>
      <c r="L869" s="44">
        <v>0</v>
      </c>
      <c r="M869" s="44">
        <v>0</v>
      </c>
      <c r="N869" s="44">
        <v>654</v>
      </c>
      <c r="O869" s="44">
        <v>0</v>
      </c>
      <c r="P869" s="44">
        <v>102.675735</v>
      </c>
      <c r="Q869" s="44">
        <v>88.022942</v>
      </c>
      <c r="R869" s="44">
        <v>24.283463999999999</v>
      </c>
      <c r="S869" s="44">
        <v>25.304943000000002</v>
      </c>
      <c r="T869" s="44">
        <v>341315.28125</v>
      </c>
      <c r="U869" s="44">
        <v>48860.734375</v>
      </c>
      <c r="V869" s="44">
        <v>0</v>
      </c>
      <c r="W869" s="44">
        <v>647.28857400000004</v>
      </c>
      <c r="X869" s="44">
        <v>1271.4495529999999</v>
      </c>
      <c r="Y869" s="44">
        <v>27040.613958000002</v>
      </c>
      <c r="Z869" s="44">
        <v>959.05100300000004</v>
      </c>
      <c r="AA869" s="44">
        <v>22.035108999999999</v>
      </c>
      <c r="AB869" s="44">
        <v>0.952318</v>
      </c>
      <c r="AC869" s="44">
        <v>0.54772500000000002</v>
      </c>
      <c r="AD869" s="44">
        <v>6445.1615519999996</v>
      </c>
    </row>
    <row r="870" spans="1:30" x14ac:dyDescent="0.25">
      <c r="A870">
        <v>869</v>
      </c>
      <c r="B870" t="s">
        <v>101</v>
      </c>
      <c r="C870" t="s">
        <v>108</v>
      </c>
      <c r="D870" t="s">
        <v>124</v>
      </c>
      <c r="E870" t="s">
        <v>104</v>
      </c>
      <c r="F870" s="48">
        <f>VLOOKUP(A870,'TAZ definitions'!$A$1:$E$1902,2,FALSE)</f>
        <v>0.25</v>
      </c>
      <c r="G870" s="48">
        <f>VLOOKUP(A870,'TAZ definitions'!$A$1:$E$1902,4,FALSE)</f>
        <v>0.125</v>
      </c>
      <c r="H870" s="44">
        <v>344202</v>
      </c>
      <c r="I870" s="44">
        <v>88947</v>
      </c>
      <c r="J870" s="44">
        <v>48339</v>
      </c>
      <c r="K870" s="44">
        <v>5973</v>
      </c>
      <c r="L870" s="44">
        <v>0</v>
      </c>
      <c r="M870" s="44">
        <v>0</v>
      </c>
      <c r="N870" s="44">
        <v>654</v>
      </c>
      <c r="O870" s="44">
        <v>0</v>
      </c>
      <c r="P870" s="44">
        <v>98.120261999999997</v>
      </c>
      <c r="Q870" s="44">
        <v>86.716003000000001</v>
      </c>
      <c r="R870" s="44">
        <v>23.995418999999998</v>
      </c>
      <c r="S870" s="44">
        <v>24.885297999999999</v>
      </c>
      <c r="T870" s="44">
        <v>341231.15625</v>
      </c>
      <c r="U870" s="44">
        <v>47845.910155999998</v>
      </c>
      <c r="V870" s="44">
        <v>0</v>
      </c>
      <c r="W870" s="44">
        <v>646.38830600000006</v>
      </c>
      <c r="X870" s="44">
        <v>276137.07984999998</v>
      </c>
      <c r="Y870" s="44">
        <v>420045.838223</v>
      </c>
      <c r="Z870" s="44">
        <v>9949.3206979999995</v>
      </c>
      <c r="AA870" s="44">
        <v>447.88485200000002</v>
      </c>
      <c r="AB870" s="44">
        <v>21.991284</v>
      </c>
      <c r="AC870" s="44">
        <v>7.6997159999999996</v>
      </c>
      <c r="AD870" s="44">
        <v>93405.097005000003</v>
      </c>
    </row>
    <row r="871" spans="1:30" x14ac:dyDescent="0.25">
      <c r="A871">
        <v>870</v>
      </c>
      <c r="B871" t="s">
        <v>101</v>
      </c>
      <c r="C871" t="s">
        <v>108</v>
      </c>
      <c r="D871" t="s">
        <v>124</v>
      </c>
      <c r="E871" t="s">
        <v>104</v>
      </c>
      <c r="F871" s="48">
        <f>VLOOKUP(A871,'TAZ definitions'!$A$1:$E$1902,2,FALSE)</f>
        <v>0</v>
      </c>
      <c r="G871" s="48">
        <f>VLOOKUP(A871,'TAZ definitions'!$A$1:$E$1902,4,FALSE)</f>
        <v>0</v>
      </c>
      <c r="H871" s="44">
        <v>295402</v>
      </c>
      <c r="I871" s="44">
        <v>0</v>
      </c>
      <c r="J871" s="44">
        <v>42678</v>
      </c>
      <c r="K871" s="44">
        <v>0</v>
      </c>
      <c r="L871" s="44">
        <v>0</v>
      </c>
      <c r="M871" s="44">
        <v>0</v>
      </c>
      <c r="N871" s="44">
        <v>654</v>
      </c>
      <c r="O871" s="44">
        <v>0</v>
      </c>
      <c r="P871" s="44">
        <v>155.01469399999999</v>
      </c>
      <c r="Q871" s="44">
        <v>144.11586</v>
      </c>
      <c r="R871" s="44">
        <v>27.296126999999998</v>
      </c>
      <c r="S871" s="44">
        <v>28.125098999999999</v>
      </c>
      <c r="T871" s="44">
        <v>295253.09375</v>
      </c>
      <c r="U871" s="44">
        <v>42656.480469000002</v>
      </c>
      <c r="V871" s="44">
        <v>0</v>
      </c>
      <c r="W871" s="44">
        <v>653.67028800000003</v>
      </c>
      <c r="X871" s="44">
        <v>243009.21332099999</v>
      </c>
      <c r="Y871" s="44">
        <v>354781.13196700002</v>
      </c>
      <c r="Z871" s="44">
        <v>10188.761691</v>
      </c>
      <c r="AA871" s="44">
        <v>330.454453</v>
      </c>
      <c r="AB871" s="44">
        <v>16.495138000000001</v>
      </c>
      <c r="AC871" s="44">
        <v>6.8457210000000002</v>
      </c>
      <c r="AD871" s="44">
        <v>82991.077449000004</v>
      </c>
    </row>
    <row r="872" spans="1:30" x14ac:dyDescent="0.25">
      <c r="A872">
        <v>871</v>
      </c>
      <c r="B872" t="s">
        <v>101</v>
      </c>
      <c r="C872" t="s">
        <v>108</v>
      </c>
      <c r="D872" t="s">
        <v>124</v>
      </c>
      <c r="E872" t="s">
        <v>104</v>
      </c>
      <c r="F872" s="48">
        <f>VLOOKUP(A872,'TAZ definitions'!$A$1:$E$1902,2,FALSE)</f>
        <v>0.11010215664018161</v>
      </c>
      <c r="G872" s="48">
        <f>VLOOKUP(A872,'TAZ definitions'!$A$1:$E$1902,4,FALSE)</f>
        <v>0.28197226502311246</v>
      </c>
      <c r="H872" s="44">
        <v>301565</v>
      </c>
      <c r="I872" s="44">
        <v>8645</v>
      </c>
      <c r="J872" s="44">
        <v>42757</v>
      </c>
      <c r="K872" s="44">
        <v>1227</v>
      </c>
      <c r="L872" s="44">
        <v>0</v>
      </c>
      <c r="M872" s="44">
        <v>0</v>
      </c>
      <c r="N872" s="44">
        <v>654</v>
      </c>
      <c r="O872" s="44">
        <v>0</v>
      </c>
      <c r="P872" s="44">
        <v>82.302338000000006</v>
      </c>
      <c r="Q872" s="44">
        <v>140.61120600000001</v>
      </c>
      <c r="R872" s="44">
        <v>17.963341</v>
      </c>
      <c r="S872" s="44">
        <v>18.274854999999999</v>
      </c>
      <c r="T872" s="44">
        <v>298547.6875</v>
      </c>
      <c r="U872" s="44">
        <v>42329.210937999997</v>
      </c>
      <c r="V872" s="44">
        <v>0</v>
      </c>
      <c r="W872" s="44">
        <v>647.26330600000006</v>
      </c>
      <c r="X872" s="44">
        <v>63744.779612999999</v>
      </c>
      <c r="Y872" s="44">
        <v>109616.9393</v>
      </c>
      <c r="Z872" s="44">
        <v>2953.5668620000001</v>
      </c>
      <c r="AA872" s="44">
        <v>106.45865999999999</v>
      </c>
      <c r="AB872" s="44">
        <v>5.2169840000000001</v>
      </c>
      <c r="AC872" s="44">
        <v>2.050694</v>
      </c>
      <c r="AD872" s="44">
        <v>24865.941413</v>
      </c>
    </row>
    <row r="873" spans="1:30" x14ac:dyDescent="0.25">
      <c r="A873">
        <v>872</v>
      </c>
      <c r="B873" t="s">
        <v>101</v>
      </c>
      <c r="C873" t="s">
        <v>108</v>
      </c>
      <c r="D873" t="s">
        <v>124</v>
      </c>
      <c r="E873" t="s">
        <v>104</v>
      </c>
      <c r="F873" s="48">
        <f>VLOOKUP(A873,'TAZ definitions'!$A$1:$E$1902,2,FALSE)</f>
        <v>0.21725462801257422</v>
      </c>
      <c r="G873" s="48">
        <f>VLOOKUP(A873,'TAZ definitions'!$A$1:$E$1902,4,FALSE)</f>
        <v>0.28073234524847429</v>
      </c>
      <c r="H873" s="44">
        <v>314787</v>
      </c>
      <c r="I873" s="44">
        <v>13968</v>
      </c>
      <c r="J873" s="44">
        <v>45985</v>
      </c>
      <c r="K873" s="44">
        <v>1589</v>
      </c>
      <c r="L873" s="44">
        <v>0</v>
      </c>
      <c r="M873" s="44">
        <v>0</v>
      </c>
      <c r="N873" s="44">
        <v>654</v>
      </c>
      <c r="O873" s="44">
        <v>0</v>
      </c>
      <c r="P873" s="44">
        <v>83.646079999999998</v>
      </c>
      <c r="Q873" s="44">
        <v>131.284302</v>
      </c>
      <c r="R873" s="44">
        <v>17.746305</v>
      </c>
      <c r="S873" s="44">
        <v>18.168768</v>
      </c>
      <c r="T873" s="44">
        <v>311295.4375</v>
      </c>
      <c r="U873" s="44">
        <v>45469.703125</v>
      </c>
      <c r="V873" s="44">
        <v>0</v>
      </c>
      <c r="W873" s="44">
        <v>646.40911900000003</v>
      </c>
      <c r="X873" s="44">
        <v>39014.280423999997</v>
      </c>
      <c r="Y873" s="44">
        <v>64477.186138999998</v>
      </c>
      <c r="Z873" s="44">
        <v>2175.2247520000001</v>
      </c>
      <c r="AA873" s="44">
        <v>54.776932000000002</v>
      </c>
      <c r="AB873" s="44">
        <v>2.704393</v>
      </c>
      <c r="AC873" s="44">
        <v>1.3110999999999999</v>
      </c>
      <c r="AD873" s="44">
        <v>15849.926998999999</v>
      </c>
    </row>
    <row r="874" spans="1:30" x14ac:dyDescent="0.25">
      <c r="A874">
        <v>873</v>
      </c>
      <c r="B874" t="s">
        <v>101</v>
      </c>
      <c r="C874" t="s">
        <v>108</v>
      </c>
      <c r="D874" t="s">
        <v>124</v>
      </c>
      <c r="E874" t="s">
        <v>104</v>
      </c>
      <c r="F874" s="48">
        <f>VLOOKUP(A874,'TAZ definitions'!$A$1:$E$1902,2,FALSE)</f>
        <v>0.5296632816675575</v>
      </c>
      <c r="G874" s="48">
        <f>VLOOKUP(A874,'TAZ definitions'!$A$1:$E$1902,4,FALSE)</f>
        <v>0.28121353558926487</v>
      </c>
      <c r="H874" s="44">
        <v>336710</v>
      </c>
      <c r="I874" s="44">
        <v>15494</v>
      </c>
      <c r="J874" s="44">
        <v>51473</v>
      </c>
      <c r="K874" s="44">
        <v>1889</v>
      </c>
      <c r="L874" s="44">
        <v>0</v>
      </c>
      <c r="M874" s="44">
        <v>0</v>
      </c>
      <c r="N874" s="44">
        <v>654</v>
      </c>
      <c r="O874" s="44">
        <v>0</v>
      </c>
      <c r="P874" s="44">
        <v>80.898544000000001</v>
      </c>
      <c r="Q874" s="44">
        <v>116.078247</v>
      </c>
      <c r="R874" s="44">
        <v>20.188185000000001</v>
      </c>
      <c r="S874" s="44">
        <v>20.87377</v>
      </c>
      <c r="T874" s="44">
        <v>333177.65625</v>
      </c>
      <c r="U874" s="44">
        <v>50927.734375</v>
      </c>
      <c r="V874" s="44">
        <v>0</v>
      </c>
      <c r="W874" s="44">
        <v>646.80816700000003</v>
      </c>
      <c r="X874" s="44">
        <v>276445.796837</v>
      </c>
      <c r="Y874" s="44">
        <v>396975.702009</v>
      </c>
      <c r="Z874" s="44">
        <v>11568.650083</v>
      </c>
      <c r="AA874" s="44">
        <v>371.11778299999997</v>
      </c>
      <c r="AB874" s="44">
        <v>18.909645000000001</v>
      </c>
      <c r="AC874" s="44">
        <v>7.7456480000000001</v>
      </c>
      <c r="AD874" s="44">
        <v>94225.620743000007</v>
      </c>
    </row>
    <row r="875" spans="1:30" x14ac:dyDescent="0.25">
      <c r="A875">
        <v>874</v>
      </c>
      <c r="B875" t="s">
        <v>101</v>
      </c>
      <c r="C875" t="s">
        <v>108</v>
      </c>
      <c r="D875" t="s">
        <v>124</v>
      </c>
      <c r="E875" t="s">
        <v>104</v>
      </c>
      <c r="F875" s="48">
        <f>VLOOKUP(A875,'TAZ definitions'!$A$1:$E$1902,2,FALSE)</f>
        <v>0.14946727549467276</v>
      </c>
      <c r="G875" s="48">
        <f>VLOOKUP(A875,'TAZ definitions'!$A$1:$E$1902,4,FALSE)</f>
        <v>0.2161051766639277</v>
      </c>
      <c r="H875" s="44">
        <v>324922</v>
      </c>
      <c r="I875" s="44">
        <v>17554</v>
      </c>
      <c r="J875" s="44">
        <v>49585</v>
      </c>
      <c r="K875" s="44">
        <v>2203</v>
      </c>
      <c r="L875" s="44">
        <v>0</v>
      </c>
      <c r="M875" s="44">
        <v>0</v>
      </c>
      <c r="N875" s="44">
        <v>654</v>
      </c>
      <c r="O875" s="44">
        <v>0</v>
      </c>
      <c r="P875" s="44">
        <v>75.623428000000004</v>
      </c>
      <c r="Q875" s="44">
        <v>89.895820999999998</v>
      </c>
      <c r="R875" s="44">
        <v>15.409605000000001</v>
      </c>
      <c r="S875" s="44">
        <v>15.619802</v>
      </c>
      <c r="T875" s="44">
        <v>320796.65625</v>
      </c>
      <c r="U875" s="44">
        <v>48949.0625</v>
      </c>
      <c r="V875" s="44">
        <v>0</v>
      </c>
      <c r="W875" s="44">
        <v>645.22229000000004</v>
      </c>
      <c r="X875" s="44">
        <v>24786.754789999999</v>
      </c>
      <c r="Y875" s="44">
        <v>59076.82718</v>
      </c>
      <c r="Z875" s="44">
        <v>2278.1632129999998</v>
      </c>
      <c r="AA875" s="44">
        <v>51.553235999999998</v>
      </c>
      <c r="AB875" s="44">
        <v>2.3125619999999998</v>
      </c>
      <c r="AC875" s="44">
        <v>1.2859430000000001</v>
      </c>
      <c r="AD875" s="44">
        <v>15229.623582</v>
      </c>
    </row>
    <row r="876" spans="1:30" x14ac:dyDescent="0.25">
      <c r="A876">
        <v>875</v>
      </c>
      <c r="B876" t="s">
        <v>101</v>
      </c>
      <c r="C876" t="s">
        <v>108</v>
      </c>
      <c r="D876" t="s">
        <v>124</v>
      </c>
      <c r="E876" t="s">
        <v>104</v>
      </c>
      <c r="F876" s="48">
        <f>VLOOKUP(A876,'TAZ definitions'!$A$1:$E$1902,2,FALSE)</f>
        <v>0</v>
      </c>
      <c r="G876" s="48">
        <f>VLOOKUP(A876,'TAZ definitions'!$A$1:$E$1902,4,FALSE)</f>
        <v>0</v>
      </c>
      <c r="H876" s="44">
        <v>333991</v>
      </c>
      <c r="I876" s="44">
        <v>6599</v>
      </c>
      <c r="J876" s="44">
        <v>53435</v>
      </c>
      <c r="K876" s="44">
        <v>1158</v>
      </c>
      <c r="L876" s="44">
        <v>0</v>
      </c>
      <c r="M876" s="44">
        <v>0</v>
      </c>
      <c r="N876" s="44">
        <v>1003</v>
      </c>
      <c r="O876" s="44">
        <v>0</v>
      </c>
      <c r="P876" s="44">
        <v>103.522552</v>
      </c>
      <c r="Q876" s="44">
        <v>103.344269</v>
      </c>
      <c r="R876" s="44">
        <v>26.950621000000002</v>
      </c>
      <c r="S876" s="44">
        <v>27.99127</v>
      </c>
      <c r="T876" s="44">
        <v>331522.9375</v>
      </c>
      <c r="U876" s="44">
        <v>53040.910155999998</v>
      </c>
      <c r="V876" s="44">
        <v>0</v>
      </c>
      <c r="W876" s="44">
        <v>995.43878199999995</v>
      </c>
      <c r="X876" s="44">
        <v>0</v>
      </c>
      <c r="Y876" s="44">
        <v>15068.368328</v>
      </c>
      <c r="Z876" s="44">
        <v>525.03313700000001</v>
      </c>
      <c r="AA876" s="44">
        <v>12.641411</v>
      </c>
      <c r="AB876" s="44">
        <v>0.56381999999999999</v>
      </c>
      <c r="AC876" s="44">
        <v>0.30214200000000002</v>
      </c>
      <c r="AD876" s="44">
        <v>3631.5796650000002</v>
      </c>
    </row>
    <row r="877" spans="1:30" x14ac:dyDescent="0.25">
      <c r="A877">
        <v>876</v>
      </c>
      <c r="B877" t="s">
        <v>101</v>
      </c>
      <c r="C877" t="s">
        <v>108</v>
      </c>
      <c r="D877" t="s">
        <v>124</v>
      </c>
      <c r="E877" t="s">
        <v>104</v>
      </c>
      <c r="F877" s="48">
        <f>VLOOKUP(A877,'TAZ definitions'!$A$1:$E$1902,2,FALSE)</f>
        <v>0</v>
      </c>
      <c r="G877" s="48">
        <f>VLOOKUP(A877,'TAZ definitions'!$A$1:$E$1902,4,FALSE)</f>
        <v>0</v>
      </c>
      <c r="H877" s="44">
        <v>316931</v>
      </c>
      <c r="I877" s="44">
        <v>3735</v>
      </c>
      <c r="J877" s="44">
        <v>50898</v>
      </c>
      <c r="K877" s="44">
        <v>686</v>
      </c>
      <c r="L877" s="44">
        <v>0</v>
      </c>
      <c r="M877" s="44">
        <v>0</v>
      </c>
      <c r="N877" s="44">
        <v>2343</v>
      </c>
      <c r="O877" s="44">
        <v>0</v>
      </c>
      <c r="P877" s="44">
        <v>118.404335</v>
      </c>
      <c r="Q877" s="44">
        <v>105.23555</v>
      </c>
      <c r="R877" s="44">
        <v>28.966712999999999</v>
      </c>
      <c r="S877" s="44">
        <v>29.910810000000001</v>
      </c>
      <c r="T877" s="44">
        <v>313258.3125</v>
      </c>
      <c r="U877" s="44">
        <v>50309.191405999998</v>
      </c>
      <c r="V877" s="44">
        <v>0</v>
      </c>
      <c r="W877" s="44">
        <v>2315.5249020000001</v>
      </c>
      <c r="X877" s="44">
        <v>6083.5174079999997</v>
      </c>
      <c r="Y877" s="44">
        <v>14048.678298000001</v>
      </c>
      <c r="Z877" s="44">
        <v>659.36340299999995</v>
      </c>
      <c r="AA877" s="44">
        <v>13.765241</v>
      </c>
      <c r="AB877" s="44">
        <v>0.53524400000000005</v>
      </c>
      <c r="AC877" s="44">
        <v>0.343364</v>
      </c>
      <c r="AD877" s="44">
        <v>3957.3528729999998</v>
      </c>
    </row>
    <row r="878" spans="1:30" x14ac:dyDescent="0.25">
      <c r="A878">
        <v>877</v>
      </c>
      <c r="B878" t="s">
        <v>101</v>
      </c>
      <c r="C878" t="s">
        <v>108</v>
      </c>
      <c r="D878" t="s">
        <v>124</v>
      </c>
      <c r="E878" t="s">
        <v>104</v>
      </c>
      <c r="F878" s="48">
        <f>VLOOKUP(A878,'TAZ definitions'!$A$1:$E$1902,2,FALSE)</f>
        <v>7.4909747292418769E-2</v>
      </c>
      <c r="G878" s="48">
        <f>VLOOKUP(A878,'TAZ definitions'!$A$1:$E$1902,4,FALSE)</f>
        <v>0.2723926380368098</v>
      </c>
      <c r="H878" s="44">
        <v>304422</v>
      </c>
      <c r="I878" s="44">
        <v>19885</v>
      </c>
      <c r="J878" s="44">
        <v>45470</v>
      </c>
      <c r="K878" s="44">
        <v>3988</v>
      </c>
      <c r="L878" s="44">
        <v>0</v>
      </c>
      <c r="M878" s="44">
        <v>0</v>
      </c>
      <c r="N878" s="44">
        <v>654</v>
      </c>
      <c r="O878" s="44">
        <v>0</v>
      </c>
      <c r="P878" s="44">
        <v>80.094741999999997</v>
      </c>
      <c r="Q878" s="44">
        <v>84.101310999999995</v>
      </c>
      <c r="R878" s="44">
        <v>16.015713000000002</v>
      </c>
      <c r="S878" s="44">
        <v>16.220890000000001</v>
      </c>
      <c r="T878" s="44">
        <v>300584.09375</v>
      </c>
      <c r="U878" s="44">
        <v>44910.480469000002</v>
      </c>
      <c r="V878" s="44">
        <v>0</v>
      </c>
      <c r="W878" s="44">
        <v>645.17864999999995</v>
      </c>
      <c r="X878" s="44">
        <v>10542.730948</v>
      </c>
      <c r="Y878" s="44">
        <v>47812.561496000002</v>
      </c>
      <c r="Z878" s="44">
        <v>1907.667815</v>
      </c>
      <c r="AA878" s="44">
        <v>42.479590999999999</v>
      </c>
      <c r="AB878" s="44">
        <v>1.758758</v>
      </c>
      <c r="AC878" s="44">
        <v>1.043472</v>
      </c>
      <c r="AD878" s="44">
        <v>12211.635732000001</v>
      </c>
    </row>
    <row r="879" spans="1:30" x14ac:dyDescent="0.25">
      <c r="A879">
        <v>878</v>
      </c>
      <c r="B879" t="s">
        <v>101</v>
      </c>
      <c r="C879" t="s">
        <v>108</v>
      </c>
      <c r="D879" t="s">
        <v>124</v>
      </c>
      <c r="E879" t="s">
        <v>104</v>
      </c>
      <c r="F879" s="48">
        <f>VLOOKUP(A879,'TAZ definitions'!$A$1:$E$1902,2,FALSE)</f>
        <v>0.15955917585050311</v>
      </c>
      <c r="G879" s="48">
        <f>VLOOKUP(A879,'TAZ definitions'!$A$1:$E$1902,4,FALSE)</f>
        <v>0.35053763440860214</v>
      </c>
      <c r="H879" s="44">
        <v>296864</v>
      </c>
      <c r="I879" s="44">
        <v>19087</v>
      </c>
      <c r="J879" s="44">
        <v>44985</v>
      </c>
      <c r="K879" s="44">
        <v>2323</v>
      </c>
      <c r="L879" s="44">
        <v>0</v>
      </c>
      <c r="M879" s="44">
        <v>0</v>
      </c>
      <c r="N879" s="44">
        <v>654</v>
      </c>
      <c r="O879" s="44">
        <v>0</v>
      </c>
      <c r="P879" s="44">
        <v>79.069130000000001</v>
      </c>
      <c r="Q879" s="44">
        <v>93.098228000000006</v>
      </c>
      <c r="R879" s="44">
        <v>17.821553999999999</v>
      </c>
      <c r="S879" s="44">
        <v>18.072393000000002</v>
      </c>
      <c r="T879" s="44">
        <v>292039.4375</v>
      </c>
      <c r="U879" s="44">
        <v>44244.023437999997</v>
      </c>
      <c r="V879" s="44">
        <v>0</v>
      </c>
      <c r="W879" s="44">
        <v>642.64099099999999</v>
      </c>
      <c r="X879" s="44">
        <v>33745.819886999998</v>
      </c>
      <c r="Y879" s="44">
        <v>56866.004874999999</v>
      </c>
      <c r="Z879" s="44">
        <v>1962.530886</v>
      </c>
      <c r="AA879" s="44">
        <v>48.123899999999999</v>
      </c>
      <c r="AB879" s="44">
        <v>2.1982520000000001</v>
      </c>
      <c r="AC879" s="44">
        <v>1.167691</v>
      </c>
      <c r="AD879" s="44">
        <v>13902.807029</v>
      </c>
    </row>
    <row r="880" spans="1:30" x14ac:dyDescent="0.25">
      <c r="A880">
        <v>879</v>
      </c>
      <c r="B880" t="s">
        <v>101</v>
      </c>
      <c r="C880" t="s">
        <v>108</v>
      </c>
      <c r="D880" t="s">
        <v>124</v>
      </c>
      <c r="E880" t="s">
        <v>104</v>
      </c>
      <c r="F880" s="48">
        <f>VLOOKUP(A880,'TAZ definitions'!$A$1:$E$1902,2,FALSE)</f>
        <v>0.19137818419333769</v>
      </c>
      <c r="G880" s="48">
        <f>VLOOKUP(A880,'TAZ definitions'!$A$1:$E$1902,4,FALSE)</f>
        <v>0.39589905362776023</v>
      </c>
      <c r="H880" s="44">
        <v>305460</v>
      </c>
      <c r="I880" s="44">
        <v>12869</v>
      </c>
      <c r="J880" s="44">
        <v>46533</v>
      </c>
      <c r="K880" s="44">
        <v>1792</v>
      </c>
      <c r="L880" s="44">
        <v>0</v>
      </c>
      <c r="M880" s="44">
        <v>0</v>
      </c>
      <c r="N880" s="44">
        <v>2343</v>
      </c>
      <c r="O880" s="44">
        <v>0</v>
      </c>
      <c r="P880" s="44">
        <v>89.299614000000005</v>
      </c>
      <c r="Q880" s="44">
        <v>85.165726000000006</v>
      </c>
      <c r="R880" s="44">
        <v>16.047787</v>
      </c>
      <c r="S880" s="44">
        <v>16.284887000000001</v>
      </c>
      <c r="T880" s="44">
        <v>301474.40625</v>
      </c>
      <c r="U880" s="44">
        <v>45923.546875</v>
      </c>
      <c r="V880" s="44">
        <v>0</v>
      </c>
      <c r="W880" s="44">
        <v>2311.0842290000001</v>
      </c>
      <c r="X880" s="44">
        <v>11844.212100999999</v>
      </c>
      <c r="Y880" s="44">
        <v>62000.261320999998</v>
      </c>
      <c r="Z880" s="44">
        <v>2273.9738139999999</v>
      </c>
      <c r="AA880" s="44">
        <v>53.631262999999997</v>
      </c>
      <c r="AB880" s="44">
        <v>2.4014489999999999</v>
      </c>
      <c r="AC880" s="44">
        <v>1.2993030000000001</v>
      </c>
      <c r="AD880" s="44">
        <v>15343.787702</v>
      </c>
    </row>
    <row r="881" spans="1:30" x14ac:dyDescent="0.25">
      <c r="A881">
        <v>880</v>
      </c>
      <c r="B881" t="s">
        <v>101</v>
      </c>
      <c r="C881" t="s">
        <v>108</v>
      </c>
      <c r="D881" t="s">
        <v>124</v>
      </c>
      <c r="E881" t="s">
        <v>104</v>
      </c>
      <c r="F881" s="48">
        <f>VLOOKUP(A881,'TAZ definitions'!$A$1:$E$1902,2,FALSE)</f>
        <v>0.25253549695740363</v>
      </c>
      <c r="G881" s="48">
        <f>VLOOKUP(A881,'TAZ definitions'!$A$1:$E$1902,4,FALSE)</f>
        <v>0.36017897091722595</v>
      </c>
      <c r="H881" s="44">
        <v>296566</v>
      </c>
      <c r="I881" s="44">
        <v>19218</v>
      </c>
      <c r="J881" s="44">
        <v>45274</v>
      </c>
      <c r="K881" s="44">
        <v>2185</v>
      </c>
      <c r="L881" s="44">
        <v>0</v>
      </c>
      <c r="M881" s="44">
        <v>0</v>
      </c>
      <c r="N881" s="44">
        <v>1994</v>
      </c>
      <c r="O881" s="44">
        <v>0</v>
      </c>
      <c r="P881" s="44">
        <v>82.933509999999998</v>
      </c>
      <c r="Q881" s="44">
        <v>87.069939000000005</v>
      </c>
      <c r="R881" s="44">
        <v>18.033846</v>
      </c>
      <c r="S881" s="44">
        <v>18.345358000000001</v>
      </c>
      <c r="T881" s="44">
        <v>292405.46875</v>
      </c>
      <c r="U881" s="44">
        <v>44627.613280999998</v>
      </c>
      <c r="V881" s="44">
        <v>0</v>
      </c>
      <c r="W881" s="44">
        <v>1964.0876459999999</v>
      </c>
      <c r="X881" s="44">
        <v>60236.560516999998</v>
      </c>
      <c r="Y881" s="44">
        <v>90925.416138999994</v>
      </c>
      <c r="Z881" s="44">
        <v>3208.1295700000001</v>
      </c>
      <c r="AA881" s="44">
        <v>77.790958000000003</v>
      </c>
      <c r="AB881" s="44">
        <v>3.5844420000000001</v>
      </c>
      <c r="AC881" s="44">
        <v>1.889996</v>
      </c>
      <c r="AD881" s="44">
        <v>22589.965240000001</v>
      </c>
    </row>
    <row r="882" spans="1:30" x14ac:dyDescent="0.25">
      <c r="A882">
        <v>881</v>
      </c>
      <c r="B882" t="s">
        <v>101</v>
      </c>
      <c r="C882" t="s">
        <v>108</v>
      </c>
      <c r="D882" t="s">
        <v>124</v>
      </c>
      <c r="E882" t="s">
        <v>104</v>
      </c>
      <c r="F882" s="48">
        <f>VLOOKUP(A882,'TAZ definitions'!$A$1:$E$1902,2,FALSE)</f>
        <v>0.14986584898428518</v>
      </c>
      <c r="G882" s="48">
        <f>VLOOKUP(A882,'TAZ definitions'!$A$1:$E$1902,4,FALSE)</f>
        <v>0.30079155672823221</v>
      </c>
      <c r="H882" s="44">
        <v>290800</v>
      </c>
      <c r="I882" s="44">
        <v>13988</v>
      </c>
      <c r="J882" s="44">
        <v>45761</v>
      </c>
      <c r="K882" s="44">
        <v>1732</v>
      </c>
      <c r="L882" s="44">
        <v>0</v>
      </c>
      <c r="M882" s="44">
        <v>0</v>
      </c>
      <c r="N882" s="44">
        <v>1994</v>
      </c>
      <c r="O882" s="44">
        <v>0</v>
      </c>
      <c r="P882" s="44">
        <v>82.663132000000004</v>
      </c>
      <c r="Q882" s="44">
        <v>86.662070999999997</v>
      </c>
      <c r="R882" s="44">
        <v>17.355830999999998</v>
      </c>
      <c r="S882" s="44">
        <v>17.645014</v>
      </c>
      <c r="T882" s="44">
        <v>285948.8125</v>
      </c>
      <c r="U882" s="44">
        <v>44989.382812999997</v>
      </c>
      <c r="V882" s="44">
        <v>0</v>
      </c>
      <c r="W882" s="44">
        <v>1959.0548100000001</v>
      </c>
      <c r="X882" s="44">
        <v>40645.978350999998</v>
      </c>
      <c r="Y882" s="44">
        <v>79032.257939000003</v>
      </c>
      <c r="Z882" s="44">
        <v>2780.866908</v>
      </c>
      <c r="AA882" s="44">
        <v>67.588076999999998</v>
      </c>
      <c r="AB882" s="44">
        <v>3.0461930000000002</v>
      </c>
      <c r="AC882" s="44">
        <v>1.617694</v>
      </c>
      <c r="AD882" s="44">
        <v>19132.452724999999</v>
      </c>
    </row>
    <row r="883" spans="1:30" x14ac:dyDescent="0.25">
      <c r="A883">
        <v>882</v>
      </c>
      <c r="B883" t="s">
        <v>101</v>
      </c>
      <c r="C883" t="s">
        <v>108</v>
      </c>
      <c r="D883" t="s">
        <v>124</v>
      </c>
      <c r="E883" t="s">
        <v>104</v>
      </c>
      <c r="F883" s="48">
        <f>VLOOKUP(A883,'TAZ definitions'!$A$1:$E$1902,2,FALSE)</f>
        <v>0.21627502175805047</v>
      </c>
      <c r="G883" s="48">
        <f>VLOOKUP(A883,'TAZ definitions'!$A$1:$E$1902,4,FALSE)</f>
        <v>0.2905894519131334</v>
      </c>
      <c r="H883" s="44">
        <v>294787</v>
      </c>
      <c r="I883" s="44">
        <v>12206</v>
      </c>
      <c r="J883" s="44">
        <v>46178</v>
      </c>
      <c r="K883" s="44">
        <v>1324</v>
      </c>
      <c r="L883" s="44">
        <v>0</v>
      </c>
      <c r="M883" s="44">
        <v>0</v>
      </c>
      <c r="N883" s="44">
        <v>2343</v>
      </c>
      <c r="O883" s="44">
        <v>0</v>
      </c>
      <c r="P883" s="44">
        <v>83.019096000000005</v>
      </c>
      <c r="Q883" s="44">
        <v>84.979782</v>
      </c>
      <c r="R883" s="44">
        <v>18.491743</v>
      </c>
      <c r="S883" s="44">
        <v>18.821672</v>
      </c>
      <c r="T883" s="44">
        <v>290465.0625</v>
      </c>
      <c r="U883" s="44">
        <v>45491.980469000002</v>
      </c>
      <c r="V883" s="44">
        <v>0</v>
      </c>
      <c r="W883" s="44">
        <v>2307.165039</v>
      </c>
      <c r="X883" s="44">
        <v>527.81827699999997</v>
      </c>
      <c r="Y883" s="44">
        <v>19918.669838999998</v>
      </c>
      <c r="Z883" s="44">
        <v>667.34707400000002</v>
      </c>
      <c r="AA883" s="44">
        <v>16.466760000000001</v>
      </c>
      <c r="AB883" s="44">
        <v>0.723939</v>
      </c>
      <c r="AC883" s="44">
        <v>0.39071299999999998</v>
      </c>
      <c r="AD883" s="44">
        <v>4618.1812579999996</v>
      </c>
    </row>
    <row r="884" spans="1:30" x14ac:dyDescent="0.25">
      <c r="A884">
        <v>883</v>
      </c>
      <c r="B884" t="s">
        <v>101</v>
      </c>
      <c r="C884" t="s">
        <v>108</v>
      </c>
      <c r="D884" t="s">
        <v>124</v>
      </c>
      <c r="E884" t="s">
        <v>104</v>
      </c>
      <c r="F884" s="48">
        <f>VLOOKUP(A884,'TAZ definitions'!$A$1:$E$1902,2,FALSE)</f>
        <v>0.18416137467314159</v>
      </c>
      <c r="G884" s="48">
        <f>VLOOKUP(A884,'TAZ definitions'!$A$1:$E$1902,4,FALSE)</f>
        <v>0.2507462686567164</v>
      </c>
      <c r="H884" s="44">
        <v>285166</v>
      </c>
      <c r="I884" s="44">
        <v>8308</v>
      </c>
      <c r="J884" s="44">
        <v>44096</v>
      </c>
      <c r="K884" s="44">
        <v>1222</v>
      </c>
      <c r="L884" s="44">
        <v>0</v>
      </c>
      <c r="M884" s="44">
        <v>0</v>
      </c>
      <c r="N884" s="44">
        <v>2343</v>
      </c>
      <c r="O884" s="44">
        <v>0</v>
      </c>
      <c r="P884" s="44">
        <v>95.083198999999993</v>
      </c>
      <c r="Q884" s="44">
        <v>90.794983000000002</v>
      </c>
      <c r="R884" s="44">
        <v>19.145579999999999</v>
      </c>
      <c r="S884" s="44">
        <v>19.482647</v>
      </c>
      <c r="T884" s="44">
        <v>282067.65625</v>
      </c>
      <c r="U884" s="44">
        <v>43616.191405999998</v>
      </c>
      <c r="V884" s="44">
        <v>0</v>
      </c>
      <c r="W884" s="44">
        <v>2316.779297</v>
      </c>
      <c r="X884" s="44">
        <v>0</v>
      </c>
      <c r="Y884" s="44">
        <v>17574.011563</v>
      </c>
      <c r="Z884" s="44">
        <v>674.28564300000005</v>
      </c>
      <c r="AA884" s="44">
        <v>15.158075</v>
      </c>
      <c r="AB884" s="44">
        <v>0.66552999999999995</v>
      </c>
      <c r="AC884" s="44">
        <v>0.37257400000000002</v>
      </c>
      <c r="AD884" s="44">
        <v>4453.2878069999997</v>
      </c>
    </row>
    <row r="885" spans="1:30" x14ac:dyDescent="0.25">
      <c r="A885">
        <v>884</v>
      </c>
      <c r="B885" t="s">
        <v>101</v>
      </c>
      <c r="C885" t="s">
        <v>108</v>
      </c>
      <c r="D885" t="s">
        <v>124</v>
      </c>
      <c r="E885" t="s">
        <v>104</v>
      </c>
      <c r="F885" s="48">
        <f>VLOOKUP(A885,'TAZ definitions'!$A$1:$E$1902,2,FALSE)</f>
        <v>0.1409252669039146</v>
      </c>
      <c r="G885" s="48">
        <f>VLOOKUP(A885,'TAZ definitions'!$A$1:$E$1902,4,FALSE)</f>
        <v>0.32169811320754715</v>
      </c>
      <c r="H885" s="44">
        <v>308334</v>
      </c>
      <c r="I885" s="44">
        <v>22415</v>
      </c>
      <c r="J885" s="44">
        <v>47229</v>
      </c>
      <c r="K885" s="44">
        <v>4645</v>
      </c>
      <c r="L885" s="44">
        <v>0</v>
      </c>
      <c r="M885" s="44">
        <v>0</v>
      </c>
      <c r="N885" s="44">
        <v>1994</v>
      </c>
      <c r="O885" s="44">
        <v>0</v>
      </c>
      <c r="P885" s="44">
        <v>77.648467999999994</v>
      </c>
      <c r="Q885" s="44">
        <v>76.322411000000002</v>
      </c>
      <c r="R885" s="44">
        <v>15.602722999999999</v>
      </c>
      <c r="S885" s="44">
        <v>15.799329</v>
      </c>
      <c r="T885" s="44">
        <v>304095.6875</v>
      </c>
      <c r="U885" s="44">
        <v>46597.757812999997</v>
      </c>
      <c r="V885" s="44">
        <v>0</v>
      </c>
      <c r="W885" s="44">
        <v>1964.442139</v>
      </c>
      <c r="X885" s="44">
        <v>10139.706027</v>
      </c>
      <c r="Y885" s="44">
        <v>24547.063458000001</v>
      </c>
      <c r="Z885" s="44">
        <v>800.89067</v>
      </c>
      <c r="AA885" s="44">
        <v>20.573060000000002</v>
      </c>
      <c r="AB885" s="44">
        <v>0.90632100000000004</v>
      </c>
      <c r="AC885" s="44">
        <v>0.48408400000000001</v>
      </c>
      <c r="AD885" s="44">
        <v>5706.785014</v>
      </c>
    </row>
    <row r="886" spans="1:30" x14ac:dyDescent="0.25">
      <c r="A886">
        <v>885</v>
      </c>
      <c r="B886" t="s">
        <v>101</v>
      </c>
      <c r="C886" t="s">
        <v>108</v>
      </c>
      <c r="D886" t="s">
        <v>124</v>
      </c>
      <c r="E886" t="s">
        <v>104</v>
      </c>
      <c r="F886" s="48">
        <f>VLOOKUP(A886,'TAZ definitions'!$A$1:$E$1902,2,FALSE)</f>
        <v>0.39353891336270191</v>
      </c>
      <c r="G886" s="48">
        <f>VLOOKUP(A886,'TAZ definitions'!$A$1:$E$1902,4,FALSE)</f>
        <v>0.29110105580693818</v>
      </c>
      <c r="H886" s="44">
        <v>323919</v>
      </c>
      <c r="I886" s="44">
        <v>29644</v>
      </c>
      <c r="J886" s="44">
        <v>44508</v>
      </c>
      <c r="K886" s="44">
        <v>6341</v>
      </c>
      <c r="L886" s="44">
        <v>0</v>
      </c>
      <c r="M886" s="44">
        <v>0</v>
      </c>
      <c r="N886" s="44">
        <v>654</v>
      </c>
      <c r="O886" s="44">
        <v>477</v>
      </c>
      <c r="P886" s="44">
        <v>67.015479999999997</v>
      </c>
      <c r="Q886" s="44">
        <v>69.583968999999996</v>
      </c>
      <c r="R886" s="44">
        <v>17.541011999999998</v>
      </c>
      <c r="S886" s="44">
        <v>17.624586000000001</v>
      </c>
      <c r="T886" s="44">
        <v>317479.15625</v>
      </c>
      <c r="U886" s="44">
        <v>43672.761719000002</v>
      </c>
      <c r="V886" s="44">
        <v>0</v>
      </c>
      <c r="W886" s="44">
        <v>650.12658699999997</v>
      </c>
      <c r="X886" s="44">
        <v>37136.04219</v>
      </c>
      <c r="Y886" s="44">
        <v>43630.180154000001</v>
      </c>
      <c r="Z886" s="44">
        <v>2469.5962129999998</v>
      </c>
      <c r="AA886" s="44">
        <v>47.102908999999997</v>
      </c>
      <c r="AB886" s="44">
        <v>1.663106</v>
      </c>
      <c r="AC886" s="44">
        <v>1.1889460000000001</v>
      </c>
      <c r="AD886" s="44">
        <v>13510.789484999999</v>
      </c>
    </row>
    <row r="887" spans="1:30" x14ac:dyDescent="0.25">
      <c r="A887">
        <v>886</v>
      </c>
      <c r="B887" t="s">
        <v>101</v>
      </c>
      <c r="C887" t="s">
        <v>108</v>
      </c>
      <c r="D887" t="s">
        <v>124</v>
      </c>
      <c r="E887" t="s">
        <v>104</v>
      </c>
      <c r="F887" s="48">
        <f>VLOOKUP(A887,'TAZ definitions'!$A$1:$E$1902,2,FALSE)</f>
        <v>7.4803149606299218E-2</v>
      </c>
      <c r="G887" s="48">
        <f>VLOOKUP(A887,'TAZ definitions'!$A$1:$E$1902,4,FALSE)</f>
        <v>0.29213483146067415</v>
      </c>
      <c r="H887" s="44">
        <v>293082</v>
      </c>
      <c r="I887" s="44">
        <v>18308</v>
      </c>
      <c r="J887" s="44">
        <v>43919</v>
      </c>
      <c r="K887" s="44">
        <v>3567</v>
      </c>
      <c r="L887" s="44">
        <v>0</v>
      </c>
      <c r="M887" s="44">
        <v>0</v>
      </c>
      <c r="N887" s="44">
        <v>654</v>
      </c>
      <c r="O887" s="44">
        <v>0</v>
      </c>
      <c r="P887" s="44">
        <v>63.743309000000004</v>
      </c>
      <c r="Q887" s="44">
        <v>64.017021</v>
      </c>
      <c r="R887" s="44">
        <v>20.024533999999999</v>
      </c>
      <c r="S887" s="44">
        <v>20.070868999999998</v>
      </c>
      <c r="T887" s="44">
        <v>288044.84375</v>
      </c>
      <c r="U887" s="44">
        <v>43179.265625</v>
      </c>
      <c r="V887" s="44">
        <v>0</v>
      </c>
      <c r="W887" s="44">
        <v>642.01086399999997</v>
      </c>
      <c r="X887" s="44">
        <v>12798.199522999999</v>
      </c>
      <c r="Y887" s="44">
        <v>47707.811238000002</v>
      </c>
      <c r="Z887" s="44">
        <v>1710.1425959999999</v>
      </c>
      <c r="AA887" s="44">
        <v>41.552118</v>
      </c>
      <c r="AB887" s="44">
        <v>1.773433</v>
      </c>
      <c r="AC887" s="44">
        <v>0.98696300000000003</v>
      </c>
      <c r="AD887" s="44">
        <v>11540.033328</v>
      </c>
    </row>
    <row r="888" spans="1:30" x14ac:dyDescent="0.25">
      <c r="A888">
        <v>887</v>
      </c>
      <c r="B888" t="s">
        <v>101</v>
      </c>
      <c r="C888" t="s">
        <v>108</v>
      </c>
      <c r="D888" t="s">
        <v>124</v>
      </c>
      <c r="E888" t="s">
        <v>104</v>
      </c>
      <c r="F888" s="48">
        <f>VLOOKUP(A888,'TAZ definitions'!$A$1:$E$1902,2,FALSE)</f>
        <v>7.8061911170928672E-2</v>
      </c>
      <c r="G888" s="48">
        <f>VLOOKUP(A888,'TAZ definitions'!$A$1:$E$1902,4,FALSE)</f>
        <v>0.29181494661921709</v>
      </c>
      <c r="H888" s="44">
        <v>326416</v>
      </c>
      <c r="I888" s="44">
        <v>18480</v>
      </c>
      <c r="J888" s="44">
        <v>45336</v>
      </c>
      <c r="K888" s="44">
        <v>4403</v>
      </c>
      <c r="L888" s="44">
        <v>0</v>
      </c>
      <c r="M888" s="44">
        <v>0</v>
      </c>
      <c r="N888" s="44">
        <v>818</v>
      </c>
      <c r="O888" s="44">
        <v>210</v>
      </c>
      <c r="P888" s="44">
        <v>65.452941999999993</v>
      </c>
      <c r="Q888" s="44">
        <v>66.807013999999995</v>
      </c>
      <c r="R888" s="44">
        <v>16.295603</v>
      </c>
      <c r="S888" s="44">
        <v>16.314325</v>
      </c>
      <c r="T888" s="44">
        <v>321324.34375</v>
      </c>
      <c r="U888" s="44">
        <v>44659.179687999997</v>
      </c>
      <c r="V888" s="44">
        <v>0</v>
      </c>
      <c r="W888" s="44">
        <v>807.94683799999996</v>
      </c>
      <c r="X888" s="44">
        <v>24166.773625999998</v>
      </c>
      <c r="Y888" s="44">
        <v>35538.686628000003</v>
      </c>
      <c r="Z888" s="44">
        <v>1445.3726079999999</v>
      </c>
      <c r="AA888" s="44">
        <v>32.373123</v>
      </c>
      <c r="AB888" s="44">
        <v>1.355496</v>
      </c>
      <c r="AC888" s="44">
        <v>0.79420999999999997</v>
      </c>
      <c r="AD888" s="44">
        <v>9327.5766100000001</v>
      </c>
    </row>
    <row r="889" spans="1:30" x14ac:dyDescent="0.25">
      <c r="A889">
        <v>888</v>
      </c>
      <c r="B889" t="s">
        <v>101</v>
      </c>
      <c r="C889" t="s">
        <v>108</v>
      </c>
      <c r="D889" t="s">
        <v>124</v>
      </c>
      <c r="E889" t="s">
        <v>104</v>
      </c>
      <c r="F889" s="48">
        <f>VLOOKUP(A889,'TAZ definitions'!$A$1:$E$1902,2,FALSE)</f>
        <v>0.12813370473537605</v>
      </c>
      <c r="G889" s="48">
        <f>VLOOKUP(A889,'TAZ definitions'!$A$1:$E$1902,4,FALSE)</f>
        <v>0.2923728813559322</v>
      </c>
      <c r="H889" s="44">
        <v>312000</v>
      </c>
      <c r="I889" s="44">
        <v>16772</v>
      </c>
      <c r="J889" s="44">
        <v>44892</v>
      </c>
      <c r="K889" s="44">
        <v>3815</v>
      </c>
      <c r="L889" s="44">
        <v>0</v>
      </c>
      <c r="M889" s="44">
        <v>0</v>
      </c>
      <c r="N889" s="44">
        <v>818</v>
      </c>
      <c r="O889" s="44">
        <v>210</v>
      </c>
      <c r="P889" s="44">
        <v>67.409996000000007</v>
      </c>
      <c r="Q889" s="44">
        <v>67.860916000000003</v>
      </c>
      <c r="R889" s="44">
        <v>16.907526000000001</v>
      </c>
      <c r="S889" s="44">
        <v>16.953752999999999</v>
      </c>
      <c r="T889" s="44">
        <v>307706.40625</v>
      </c>
      <c r="U889" s="44">
        <v>44294.605469000002</v>
      </c>
      <c r="V889" s="44">
        <v>0</v>
      </c>
      <c r="W889" s="44">
        <v>809.15765399999998</v>
      </c>
      <c r="X889" s="44">
        <v>10205.558251</v>
      </c>
      <c r="Y889" s="44">
        <v>32136.587832000001</v>
      </c>
      <c r="Z889" s="44">
        <v>1126.669852</v>
      </c>
      <c r="AA889" s="44">
        <v>27.827822000000001</v>
      </c>
      <c r="AB889" s="44">
        <v>1.2781419999999999</v>
      </c>
      <c r="AC889" s="44">
        <v>0.66157200000000005</v>
      </c>
      <c r="AD889" s="44">
        <v>7811.5212410000004</v>
      </c>
    </row>
    <row r="890" spans="1:30" x14ac:dyDescent="0.25">
      <c r="A890">
        <v>889</v>
      </c>
      <c r="B890" t="s">
        <v>101</v>
      </c>
      <c r="C890" t="s">
        <v>108</v>
      </c>
      <c r="D890" t="s">
        <v>125</v>
      </c>
      <c r="E890" t="s">
        <v>104</v>
      </c>
      <c r="F890" s="48">
        <f>VLOOKUP(A890,'TAZ definitions'!$A$1:$E$1902,2,FALSE)</f>
        <v>0.12603734439834025</v>
      </c>
      <c r="G890" s="48">
        <f>VLOOKUP(A890,'TAZ definitions'!$A$1:$E$1902,4,FALSE)</f>
        <v>0.22639362912400454</v>
      </c>
      <c r="H890" s="44">
        <v>333783</v>
      </c>
      <c r="I890" s="44">
        <v>544560</v>
      </c>
      <c r="J890" s="44">
        <v>52235</v>
      </c>
      <c r="K890" s="44">
        <v>58540</v>
      </c>
      <c r="L890" s="44">
        <v>18701</v>
      </c>
      <c r="M890" s="44">
        <v>514</v>
      </c>
      <c r="N890" s="44">
        <v>2108</v>
      </c>
      <c r="O890" s="44">
        <v>0</v>
      </c>
      <c r="P890" s="44">
        <v>45.858432999999998</v>
      </c>
      <c r="Q890" s="44">
        <v>48.537810999999998</v>
      </c>
      <c r="R890" s="44">
        <v>16.845435999999999</v>
      </c>
      <c r="S890" s="44">
        <v>17.63382</v>
      </c>
      <c r="T890" s="44">
        <v>348865.28125</v>
      </c>
      <c r="U890" s="44">
        <v>52686.160155999998</v>
      </c>
      <c r="V890" s="44">
        <v>17399.619140999999</v>
      </c>
      <c r="W890" s="44">
        <v>1957.1607670000001</v>
      </c>
      <c r="X890" s="44">
        <v>156990.41706800001</v>
      </c>
      <c r="Y890" s="44">
        <v>174119.061988</v>
      </c>
      <c r="Z890" s="44">
        <v>16163.751441</v>
      </c>
      <c r="AA890" s="44">
        <v>192.41943699999999</v>
      </c>
      <c r="AB890" s="44">
        <v>7.2295730000000002</v>
      </c>
      <c r="AC890" s="44">
        <v>6.5629479999999996</v>
      </c>
      <c r="AD890" s="44">
        <v>71441.101022000003</v>
      </c>
    </row>
    <row r="891" spans="1:30" x14ac:dyDescent="0.25">
      <c r="A891">
        <v>890</v>
      </c>
      <c r="B891" t="s">
        <v>101</v>
      </c>
      <c r="C891" t="s">
        <v>108</v>
      </c>
      <c r="D891" t="s">
        <v>125</v>
      </c>
      <c r="E891" t="s">
        <v>104</v>
      </c>
      <c r="F891" s="48">
        <f>VLOOKUP(A891,'TAZ definitions'!$A$1:$E$1902,2,FALSE)</f>
        <v>0.15264255910987481</v>
      </c>
      <c r="G891" s="48">
        <f>VLOOKUP(A891,'TAZ definitions'!$A$1:$E$1902,4,FALSE)</f>
        <v>0.18888042650418888</v>
      </c>
      <c r="H891" s="44">
        <v>346403</v>
      </c>
      <c r="I891" s="44">
        <v>583892</v>
      </c>
      <c r="J891" s="44">
        <v>54583</v>
      </c>
      <c r="K891" s="44">
        <v>63970</v>
      </c>
      <c r="L891" s="44">
        <v>12540</v>
      </c>
      <c r="M891" s="44">
        <v>32219</v>
      </c>
      <c r="N891" s="44">
        <v>2285</v>
      </c>
      <c r="O891" s="44">
        <v>0</v>
      </c>
      <c r="P891" s="44">
        <v>42.103831999999997</v>
      </c>
      <c r="Q891" s="44">
        <v>42.742023000000003</v>
      </c>
      <c r="R891" s="44">
        <v>16.174318</v>
      </c>
      <c r="S891" s="44">
        <v>16.268984</v>
      </c>
      <c r="T891" s="44">
        <v>366315.4375</v>
      </c>
      <c r="U891" s="44">
        <v>55370.0625</v>
      </c>
      <c r="V891" s="44">
        <v>14189.998046999999</v>
      </c>
      <c r="W891" s="44">
        <v>2093.4128420000002</v>
      </c>
      <c r="X891" s="44">
        <v>131262.99377500001</v>
      </c>
      <c r="Y891" s="44">
        <v>148497.164364</v>
      </c>
      <c r="Z891" s="44">
        <v>9426.0886360000004</v>
      </c>
      <c r="AA891" s="44">
        <v>159.87742399999999</v>
      </c>
      <c r="AB891" s="44">
        <v>5.3928180000000001</v>
      </c>
      <c r="AC891" s="44">
        <v>4.3326419999999999</v>
      </c>
      <c r="AD891" s="44">
        <v>48216.970019</v>
      </c>
    </row>
    <row r="892" spans="1:30" x14ac:dyDescent="0.25">
      <c r="A892">
        <v>891</v>
      </c>
      <c r="B892" t="s">
        <v>101</v>
      </c>
      <c r="C892" t="s">
        <v>108</v>
      </c>
      <c r="D892" t="s">
        <v>125</v>
      </c>
      <c r="E892" t="s">
        <v>104</v>
      </c>
      <c r="F892" s="48">
        <f>VLOOKUP(A892,'TAZ definitions'!$A$1:$E$1902,2,FALSE)</f>
        <v>0.19125488801990756</v>
      </c>
      <c r="G892" s="48">
        <f>VLOOKUP(A892,'TAZ definitions'!$A$1:$E$1902,4,FALSE)</f>
        <v>0.300148588410104</v>
      </c>
      <c r="H892" s="44">
        <v>353018</v>
      </c>
      <c r="I892" s="44">
        <v>640759</v>
      </c>
      <c r="J892" s="44">
        <v>55389</v>
      </c>
      <c r="K892" s="44">
        <v>67763</v>
      </c>
      <c r="L892" s="44">
        <v>12540</v>
      </c>
      <c r="M892" s="44">
        <v>32219</v>
      </c>
      <c r="N892" s="44">
        <v>2285</v>
      </c>
      <c r="O892" s="44">
        <v>0</v>
      </c>
      <c r="P892" s="44">
        <v>40.869812000000003</v>
      </c>
      <c r="Q892" s="44">
        <v>41.485759999999999</v>
      </c>
      <c r="R892" s="44">
        <v>15.7028</v>
      </c>
      <c r="S892" s="44">
        <v>15.82136</v>
      </c>
      <c r="T892" s="44">
        <v>380174.8125</v>
      </c>
      <c r="U892" s="44">
        <v>56556.851562999997</v>
      </c>
      <c r="V892" s="44">
        <v>14397.291992</v>
      </c>
      <c r="W892" s="44">
        <v>2069.3432619999999</v>
      </c>
      <c r="X892" s="44">
        <v>56612.472619</v>
      </c>
      <c r="Y892" s="44">
        <v>75124.215702000001</v>
      </c>
      <c r="Z892" s="44">
        <v>5232.1805430000004</v>
      </c>
      <c r="AA892" s="44">
        <v>85.853576000000004</v>
      </c>
      <c r="AB892" s="44">
        <v>3.0553590000000002</v>
      </c>
      <c r="AC892" s="44">
        <v>2.4546380000000001</v>
      </c>
      <c r="AD892" s="44">
        <v>27016.010173999999</v>
      </c>
    </row>
    <row r="893" spans="1:30" x14ac:dyDescent="0.25">
      <c r="A893">
        <v>892</v>
      </c>
      <c r="B893" t="s">
        <v>101</v>
      </c>
      <c r="C893" t="s">
        <v>108</v>
      </c>
      <c r="D893" t="s">
        <v>125</v>
      </c>
      <c r="E893" t="s">
        <v>104</v>
      </c>
      <c r="F893" s="48">
        <f>VLOOKUP(A893,'TAZ definitions'!$A$1:$E$1902,2,FALSE)</f>
        <v>0.2851123595505618</v>
      </c>
      <c r="G893" s="48">
        <f>VLOOKUP(A893,'TAZ definitions'!$A$1:$E$1902,4,FALSE)</f>
        <v>0.34518518518518521</v>
      </c>
      <c r="H893" s="44">
        <v>326852</v>
      </c>
      <c r="I893" s="44">
        <v>593116</v>
      </c>
      <c r="J893" s="44">
        <v>51187</v>
      </c>
      <c r="K893" s="44">
        <v>65273</v>
      </c>
      <c r="L893" s="44">
        <v>12540</v>
      </c>
      <c r="M893" s="44">
        <v>32219</v>
      </c>
      <c r="N893" s="44">
        <v>2121</v>
      </c>
      <c r="O893" s="44">
        <v>225</v>
      </c>
      <c r="P893" s="44">
        <v>41.385917999999997</v>
      </c>
      <c r="Q893" s="44">
        <v>43.001224999999998</v>
      </c>
      <c r="R893" s="44">
        <v>15.630774000000001</v>
      </c>
      <c r="S893" s="44">
        <v>15.821538</v>
      </c>
      <c r="T893" s="44">
        <v>349549.21875</v>
      </c>
      <c r="U893" s="44">
        <v>52387.734375</v>
      </c>
      <c r="V893" s="44">
        <v>14217.500977</v>
      </c>
      <c r="W893" s="44">
        <v>1959.3789059999999</v>
      </c>
      <c r="X893" s="44">
        <v>32442.494621999998</v>
      </c>
      <c r="Y893" s="44">
        <v>57513.158914</v>
      </c>
      <c r="Z893" s="44">
        <v>3155.3505</v>
      </c>
      <c r="AA893" s="44">
        <v>58.155498999999999</v>
      </c>
      <c r="AB893" s="44">
        <v>1.984424</v>
      </c>
      <c r="AC893" s="44">
        <v>1.5303329999999999</v>
      </c>
      <c r="AD893" s="44">
        <v>17034.967539000001</v>
      </c>
    </row>
    <row r="894" spans="1:30" x14ac:dyDescent="0.25">
      <c r="A894">
        <v>893</v>
      </c>
      <c r="B894" t="s">
        <v>101</v>
      </c>
      <c r="C894" t="s">
        <v>108</v>
      </c>
      <c r="D894" t="s">
        <v>125</v>
      </c>
      <c r="E894" t="s">
        <v>104</v>
      </c>
      <c r="F894" s="48">
        <f>VLOOKUP(A894,'TAZ definitions'!$A$1:$E$1902,2,FALSE)</f>
        <v>0.13150392017106202</v>
      </c>
      <c r="G894" s="48">
        <f>VLOOKUP(A894,'TAZ definitions'!$A$1:$E$1902,4,FALSE)</f>
        <v>0.26458504519309778</v>
      </c>
      <c r="H894" s="44">
        <v>323339</v>
      </c>
      <c r="I894" s="44">
        <v>43977</v>
      </c>
      <c r="J894" s="44">
        <v>51614</v>
      </c>
      <c r="K894" s="44">
        <v>7340</v>
      </c>
      <c r="L894" s="44">
        <v>18701</v>
      </c>
      <c r="M894" s="44">
        <v>0</v>
      </c>
      <c r="N894" s="44">
        <v>2060</v>
      </c>
      <c r="O894" s="44">
        <v>0</v>
      </c>
      <c r="P894" s="44">
        <v>47.304363000000002</v>
      </c>
      <c r="Q894" s="44">
        <v>45.064551999999999</v>
      </c>
      <c r="R894" s="44">
        <v>16.438787000000001</v>
      </c>
      <c r="S894" s="44">
        <v>16.389724999999999</v>
      </c>
      <c r="T894" s="44">
        <v>305725.21875</v>
      </c>
      <c r="U894" s="44">
        <v>48822.523437999997</v>
      </c>
      <c r="V894" s="44">
        <v>17521.904297000001</v>
      </c>
      <c r="W894" s="44">
        <v>1930.1170649999999</v>
      </c>
      <c r="X894" s="44">
        <v>95127.566483999995</v>
      </c>
      <c r="Y894" s="44">
        <v>301575.27617700002</v>
      </c>
      <c r="Z894" s="44">
        <v>9085.0109140000004</v>
      </c>
      <c r="AA894" s="44">
        <v>322.030416</v>
      </c>
      <c r="AB894" s="44">
        <v>14.814000999999999</v>
      </c>
      <c r="AC894" s="44">
        <v>6.0806180000000003</v>
      </c>
      <c r="AD894" s="44">
        <v>71716.573856000003</v>
      </c>
    </row>
    <row r="895" spans="1:30" x14ac:dyDescent="0.25">
      <c r="A895">
        <v>894</v>
      </c>
      <c r="B895" t="s">
        <v>101</v>
      </c>
      <c r="C895" t="s">
        <v>108</v>
      </c>
      <c r="D895" t="s">
        <v>125</v>
      </c>
      <c r="E895" t="s">
        <v>104</v>
      </c>
      <c r="F895" s="48">
        <f>VLOOKUP(A895,'TAZ definitions'!$A$1:$E$1902,2,FALSE)</f>
        <v>0.25887392900856793</v>
      </c>
      <c r="G895" s="48">
        <f>VLOOKUP(A895,'TAZ definitions'!$A$1:$E$1902,4,FALSE)</f>
        <v>0.29847238542890719</v>
      </c>
      <c r="H895" s="44">
        <v>329079</v>
      </c>
      <c r="I895" s="44">
        <v>565363</v>
      </c>
      <c r="J895" s="44">
        <v>51801</v>
      </c>
      <c r="K895" s="44">
        <v>61074</v>
      </c>
      <c r="L895" s="44">
        <v>12540</v>
      </c>
      <c r="M895" s="44">
        <v>24312</v>
      </c>
      <c r="N895" s="44">
        <v>2285</v>
      </c>
      <c r="O895" s="44">
        <v>225</v>
      </c>
      <c r="P895" s="44">
        <v>39.178458999999997</v>
      </c>
      <c r="Q895" s="44">
        <v>43.224437999999999</v>
      </c>
      <c r="R895" s="44">
        <v>16.126643999999999</v>
      </c>
      <c r="S895" s="44">
        <v>16.398848999999998</v>
      </c>
      <c r="T895" s="44">
        <v>352471.78125</v>
      </c>
      <c r="U895" s="44">
        <v>52719.054687999997</v>
      </c>
      <c r="V895" s="44">
        <v>13705.461914</v>
      </c>
      <c r="W895" s="44">
        <v>2081.054443</v>
      </c>
      <c r="X895" s="44">
        <v>105938.99948499999</v>
      </c>
      <c r="Y895" s="44">
        <v>177986.65309899999</v>
      </c>
      <c r="Z895" s="44">
        <v>6933.9165489999996</v>
      </c>
      <c r="AA895" s="44">
        <v>157.27933999999999</v>
      </c>
      <c r="AB895" s="44">
        <v>6.2745040000000003</v>
      </c>
      <c r="AC895" s="44">
        <v>3.853898</v>
      </c>
      <c r="AD895" s="44">
        <v>44777.906462999999</v>
      </c>
    </row>
    <row r="896" spans="1:30" x14ac:dyDescent="0.25">
      <c r="A896">
        <v>895</v>
      </c>
      <c r="B896" t="s">
        <v>101</v>
      </c>
      <c r="C896" t="s">
        <v>108</v>
      </c>
      <c r="D896" t="s">
        <v>125</v>
      </c>
      <c r="E896" t="s">
        <v>104</v>
      </c>
      <c r="F896" s="48">
        <f>VLOOKUP(A896,'TAZ definitions'!$A$1:$E$1902,2,FALSE)</f>
        <v>0.14511664689600634</v>
      </c>
      <c r="G896" s="48">
        <f>VLOOKUP(A896,'TAZ definitions'!$A$1:$E$1902,4,FALSE)</f>
        <v>0.31846019247594048</v>
      </c>
      <c r="H896" s="44">
        <v>327010</v>
      </c>
      <c r="I896" s="44">
        <v>495368</v>
      </c>
      <c r="J896" s="44">
        <v>51961</v>
      </c>
      <c r="K896" s="44">
        <v>53889</v>
      </c>
      <c r="L896" s="44">
        <v>12540</v>
      </c>
      <c r="M896" s="44">
        <v>0</v>
      </c>
      <c r="N896" s="44">
        <v>2285</v>
      </c>
      <c r="O896" s="44">
        <v>0</v>
      </c>
      <c r="P896" s="44">
        <v>43.981827000000003</v>
      </c>
      <c r="Q896" s="44">
        <v>46.017895000000003</v>
      </c>
      <c r="R896" s="44">
        <v>15.443647</v>
      </c>
      <c r="S896" s="44">
        <v>15.739564</v>
      </c>
      <c r="T896" s="44">
        <v>341076.59375</v>
      </c>
      <c r="U896" s="44">
        <v>52122.082030999998</v>
      </c>
      <c r="V896" s="44">
        <v>11492.262694999999</v>
      </c>
      <c r="W896" s="44">
        <v>2094.0844729999999</v>
      </c>
      <c r="X896" s="44">
        <v>67475.099488000007</v>
      </c>
      <c r="Y896" s="44">
        <v>113668.223841</v>
      </c>
      <c r="Z896" s="44">
        <v>4534.4779500000004</v>
      </c>
      <c r="AA896" s="44">
        <v>99.976185999999998</v>
      </c>
      <c r="AB896" s="44">
        <v>4.0867820000000004</v>
      </c>
      <c r="AC896" s="44">
        <v>2.4701300000000002</v>
      </c>
      <c r="AD896" s="44">
        <v>28961.244484999999</v>
      </c>
    </row>
    <row r="897" spans="1:30" x14ac:dyDescent="0.25">
      <c r="A897">
        <v>896</v>
      </c>
      <c r="B897" t="s">
        <v>101</v>
      </c>
      <c r="C897" t="s">
        <v>108</v>
      </c>
      <c r="D897" t="s">
        <v>125</v>
      </c>
      <c r="E897" t="s">
        <v>104</v>
      </c>
      <c r="F897" s="48">
        <f>VLOOKUP(A897,'TAZ definitions'!$A$1:$E$1902,2,FALSE)</f>
        <v>0.21467391304347827</v>
      </c>
      <c r="G897" s="48">
        <f>VLOOKUP(A897,'TAZ definitions'!$A$1:$E$1902,4,FALSE)</f>
        <v>0.24561403508771928</v>
      </c>
      <c r="H897" s="44">
        <v>327594</v>
      </c>
      <c r="I897" s="44">
        <v>517920</v>
      </c>
      <c r="J897" s="44">
        <v>52373</v>
      </c>
      <c r="K897" s="44">
        <v>56342</v>
      </c>
      <c r="L897" s="44">
        <v>12540</v>
      </c>
      <c r="M897" s="44">
        <v>12026</v>
      </c>
      <c r="N897" s="44">
        <v>2327</v>
      </c>
      <c r="O897" s="44">
        <v>0</v>
      </c>
      <c r="P897" s="44">
        <v>37.248500999999997</v>
      </c>
      <c r="Q897" s="44">
        <v>41.884372999999997</v>
      </c>
      <c r="R897" s="44">
        <v>15.649134999999999</v>
      </c>
      <c r="S897" s="44">
        <v>15.647667999999999</v>
      </c>
      <c r="T897" s="44">
        <v>344498.125</v>
      </c>
      <c r="U897" s="44">
        <v>52725.515625</v>
      </c>
      <c r="V897" s="44">
        <v>12494.348633</v>
      </c>
      <c r="W897" s="44">
        <v>2120.3237300000001</v>
      </c>
      <c r="X897" s="44">
        <v>124699.608119</v>
      </c>
      <c r="Y897" s="44">
        <v>360676.08753999998</v>
      </c>
      <c r="Z897" s="44">
        <v>15038.023174</v>
      </c>
      <c r="AA897" s="44">
        <v>317.01976200000001</v>
      </c>
      <c r="AB897" s="44">
        <v>14.289218999999999</v>
      </c>
      <c r="AC897" s="44">
        <v>7.9919739999999999</v>
      </c>
      <c r="AD897" s="44">
        <v>94264.144706999999</v>
      </c>
    </row>
    <row r="898" spans="1:30" x14ac:dyDescent="0.25">
      <c r="A898">
        <v>897</v>
      </c>
      <c r="B898" t="s">
        <v>101</v>
      </c>
      <c r="C898" t="s">
        <v>108</v>
      </c>
      <c r="D898" t="s">
        <v>125</v>
      </c>
      <c r="E898" t="s">
        <v>104</v>
      </c>
      <c r="F898" s="48">
        <f>VLOOKUP(A898,'TAZ definitions'!$A$1:$E$1902,2,FALSE)</f>
        <v>0.20454545454545456</v>
      </c>
      <c r="G898" s="48">
        <f>VLOOKUP(A898,'TAZ definitions'!$A$1:$E$1902,4,FALSE)</f>
        <v>0.25680933852140075</v>
      </c>
      <c r="H898" s="44">
        <v>325388</v>
      </c>
      <c r="I898" s="44">
        <v>68862</v>
      </c>
      <c r="J898" s="44">
        <v>51348</v>
      </c>
      <c r="K898" s="44">
        <v>11810</v>
      </c>
      <c r="L898" s="44">
        <v>12540</v>
      </c>
      <c r="M898" s="44">
        <v>0</v>
      </c>
      <c r="N898" s="44">
        <v>2327</v>
      </c>
      <c r="O898" s="44">
        <v>0</v>
      </c>
      <c r="P898" s="44">
        <v>37.218280999999998</v>
      </c>
      <c r="Q898" s="44">
        <v>37.788746000000003</v>
      </c>
      <c r="R898" s="44">
        <v>15.440613000000001</v>
      </c>
      <c r="S898" s="44">
        <v>15.455298000000001</v>
      </c>
      <c r="T898" s="44">
        <v>305399.6875</v>
      </c>
      <c r="U898" s="44">
        <v>48267.234375</v>
      </c>
      <c r="V898" s="44">
        <v>11562.893555000001</v>
      </c>
      <c r="W898" s="44">
        <v>2145.6823730000001</v>
      </c>
      <c r="X898" s="44">
        <v>61635.902075999998</v>
      </c>
      <c r="Y898" s="44">
        <v>96480.444189999995</v>
      </c>
      <c r="Z898" s="44">
        <v>3590.609782</v>
      </c>
      <c r="AA898" s="44">
        <v>85.145588000000004</v>
      </c>
      <c r="AB898" s="44">
        <v>3.6996829999999998</v>
      </c>
      <c r="AC898" s="44">
        <v>2.0530219999999999</v>
      </c>
      <c r="AD898" s="44">
        <v>24280.85079</v>
      </c>
    </row>
    <row r="899" spans="1:30" x14ac:dyDescent="0.25">
      <c r="A899">
        <v>898</v>
      </c>
      <c r="B899" t="s">
        <v>101</v>
      </c>
      <c r="C899" t="s">
        <v>108</v>
      </c>
      <c r="D899" t="s">
        <v>125</v>
      </c>
      <c r="E899" t="s">
        <v>104</v>
      </c>
      <c r="F899" s="48">
        <f>VLOOKUP(A899,'TAZ definitions'!$A$1:$E$1902,2,FALSE)</f>
        <v>9.7046413502109699E-2</v>
      </c>
      <c r="G899" s="48">
        <f>VLOOKUP(A899,'TAZ definitions'!$A$1:$E$1902,4,FALSE)</f>
        <v>0.22827804107424959</v>
      </c>
      <c r="H899" s="44">
        <v>313099</v>
      </c>
      <c r="I899" s="44">
        <v>17582</v>
      </c>
      <c r="J899" s="44">
        <v>49276</v>
      </c>
      <c r="K899" s="44">
        <v>2827</v>
      </c>
      <c r="L899" s="44">
        <v>18701</v>
      </c>
      <c r="M899" s="44">
        <v>0</v>
      </c>
      <c r="N899" s="44">
        <v>720</v>
      </c>
      <c r="O899" s="44">
        <v>0</v>
      </c>
      <c r="P899" s="44">
        <v>53.340091999999999</v>
      </c>
      <c r="Q899" s="44">
        <v>48.240822000000001</v>
      </c>
      <c r="R899" s="44">
        <v>16.786604000000001</v>
      </c>
      <c r="S899" s="44">
        <v>16.559546999999998</v>
      </c>
      <c r="T899" s="44">
        <v>297748.53125</v>
      </c>
      <c r="U899" s="44">
        <v>46863.230469000002</v>
      </c>
      <c r="V899" s="44">
        <v>17729.587890999999</v>
      </c>
      <c r="W899" s="44">
        <v>682.60003700000004</v>
      </c>
      <c r="X899" s="44">
        <v>22041.368703</v>
      </c>
      <c r="Y899" s="44">
        <v>69665.621144999997</v>
      </c>
      <c r="Z899" s="44">
        <v>2866.2109399999999</v>
      </c>
      <c r="AA899" s="44">
        <v>62.669217000000003</v>
      </c>
      <c r="AB899" s="44">
        <v>2.4314439999999999</v>
      </c>
      <c r="AC899" s="44">
        <v>1.546098</v>
      </c>
      <c r="AD899" s="44">
        <v>17870.399367999999</v>
      </c>
    </row>
    <row r="900" spans="1:30" x14ac:dyDescent="0.25">
      <c r="A900">
        <v>899</v>
      </c>
      <c r="B900" t="s">
        <v>101</v>
      </c>
      <c r="C900" t="s">
        <v>108</v>
      </c>
      <c r="D900" t="s">
        <v>125</v>
      </c>
      <c r="E900" t="s">
        <v>104</v>
      </c>
      <c r="F900" s="48">
        <f>VLOOKUP(A900,'TAZ definitions'!$A$1:$E$1902,2,FALSE)</f>
        <v>0.16648331499816649</v>
      </c>
      <c r="G900" s="48">
        <f>VLOOKUP(A900,'TAZ definitions'!$A$1:$E$1902,4,FALSE)</f>
        <v>0.24101307189542484</v>
      </c>
      <c r="H900" s="44">
        <v>311116</v>
      </c>
      <c r="I900" s="44">
        <v>24375</v>
      </c>
      <c r="J900" s="44">
        <v>49943</v>
      </c>
      <c r="K900" s="44">
        <v>4716</v>
      </c>
      <c r="L900" s="44">
        <v>18701</v>
      </c>
      <c r="M900" s="44">
        <v>0</v>
      </c>
      <c r="N900" s="44">
        <v>987</v>
      </c>
      <c r="O900" s="44">
        <v>0</v>
      </c>
      <c r="P900" s="44">
        <v>44.224789000000001</v>
      </c>
      <c r="Q900" s="44">
        <v>44.059834000000002</v>
      </c>
      <c r="R900" s="44">
        <v>15.622659000000001</v>
      </c>
      <c r="S900" s="44">
        <v>15.443099</v>
      </c>
      <c r="T900" s="44">
        <v>293041.5625</v>
      </c>
      <c r="U900" s="44">
        <v>47092.164062999997</v>
      </c>
      <c r="V900" s="44">
        <v>17522.203125</v>
      </c>
      <c r="W900" s="44">
        <v>924.78552200000001</v>
      </c>
      <c r="X900" s="44">
        <v>1676.3541270000001</v>
      </c>
      <c r="Y900" s="44">
        <v>6516.8485300000002</v>
      </c>
      <c r="Z900" s="44">
        <v>254.51137</v>
      </c>
      <c r="AA900" s="44">
        <v>5.7652669999999997</v>
      </c>
      <c r="AB900" s="44">
        <v>0.216726</v>
      </c>
      <c r="AC900" s="44">
        <v>0.14277100000000001</v>
      </c>
      <c r="AD900" s="44">
        <v>1665.6051440000001</v>
      </c>
    </row>
    <row r="901" spans="1:30" x14ac:dyDescent="0.25">
      <c r="A901">
        <v>900</v>
      </c>
      <c r="B901" t="s">
        <v>101</v>
      </c>
      <c r="C901" t="s">
        <v>108</v>
      </c>
      <c r="D901" t="s">
        <v>125</v>
      </c>
      <c r="E901" t="s">
        <v>104</v>
      </c>
      <c r="F901" s="48">
        <f>VLOOKUP(A901,'TAZ definitions'!$A$1:$E$1902,2,FALSE)</f>
        <v>0.2679496669133975</v>
      </c>
      <c r="G901" s="48">
        <f>VLOOKUP(A901,'TAZ definitions'!$A$1:$E$1902,4,FALSE)</f>
        <v>0.21718931475029035</v>
      </c>
      <c r="H901" s="44">
        <v>323984</v>
      </c>
      <c r="I901" s="44">
        <v>14347</v>
      </c>
      <c r="J901" s="44">
        <v>50330</v>
      </c>
      <c r="K901" s="44">
        <v>2400</v>
      </c>
      <c r="L901" s="44">
        <v>18701</v>
      </c>
      <c r="M901" s="44">
        <v>0</v>
      </c>
      <c r="N901" s="44">
        <v>987</v>
      </c>
      <c r="O901" s="44">
        <v>0</v>
      </c>
      <c r="P901" s="44">
        <v>49.741264000000001</v>
      </c>
      <c r="Q901" s="44">
        <v>50.969752999999997</v>
      </c>
      <c r="R901" s="44">
        <v>17.295314999999999</v>
      </c>
      <c r="S901" s="44">
        <v>17.222708000000001</v>
      </c>
      <c r="T901" s="44">
        <v>304357.59375</v>
      </c>
      <c r="U901" s="44">
        <v>47291.945312999997</v>
      </c>
      <c r="V901" s="44">
        <v>17515.634765999999</v>
      </c>
      <c r="W901" s="44">
        <v>924.43878199999995</v>
      </c>
      <c r="X901" s="44">
        <v>37175.117842</v>
      </c>
      <c r="Y901" s="44">
        <v>87471.698289000007</v>
      </c>
      <c r="Z901" s="44">
        <v>2752.7252990000002</v>
      </c>
      <c r="AA901" s="44">
        <v>72.030925999999994</v>
      </c>
      <c r="AB901" s="44">
        <v>3.5211049999999999</v>
      </c>
      <c r="AC901" s="44">
        <v>1.69922</v>
      </c>
      <c r="AD901" s="44">
        <v>20402.453057999999</v>
      </c>
    </row>
    <row r="902" spans="1:30" x14ac:dyDescent="0.25">
      <c r="A902">
        <v>901</v>
      </c>
      <c r="B902" t="s">
        <v>101</v>
      </c>
      <c r="C902" t="s">
        <v>108</v>
      </c>
      <c r="D902" t="s">
        <v>125</v>
      </c>
      <c r="E902" t="s">
        <v>104</v>
      </c>
      <c r="F902" s="48">
        <f>VLOOKUP(A902,'TAZ definitions'!$A$1:$E$1902,2,FALSE)</f>
        <v>0.19904648390941598</v>
      </c>
      <c r="G902" s="48">
        <f>VLOOKUP(A902,'TAZ definitions'!$A$1:$E$1902,4,FALSE)</f>
        <v>0.2176991150442478</v>
      </c>
      <c r="H902" s="44">
        <v>307930</v>
      </c>
      <c r="I902" s="44">
        <v>19174</v>
      </c>
      <c r="J902" s="44">
        <v>48196</v>
      </c>
      <c r="K902" s="44">
        <v>2603</v>
      </c>
      <c r="L902" s="44">
        <v>18701</v>
      </c>
      <c r="M902" s="44">
        <v>0</v>
      </c>
      <c r="N902" s="44">
        <v>987</v>
      </c>
      <c r="O902" s="44">
        <v>0</v>
      </c>
      <c r="P902" s="44">
        <v>48.076672000000002</v>
      </c>
      <c r="Q902" s="44">
        <v>48.848250999999998</v>
      </c>
      <c r="R902" s="44">
        <v>17.568110000000001</v>
      </c>
      <c r="S902" s="44">
        <v>17.446724</v>
      </c>
      <c r="T902" s="44">
        <v>289449.90625</v>
      </c>
      <c r="U902" s="44">
        <v>45278.097655999998</v>
      </c>
      <c r="V902" s="44">
        <v>17504.15625</v>
      </c>
      <c r="W902" s="44">
        <v>923.83306900000002</v>
      </c>
      <c r="X902" s="44">
        <v>134478.95862799999</v>
      </c>
      <c r="Y902" s="44">
        <v>223077.74486499999</v>
      </c>
      <c r="Z902" s="44">
        <v>7102.0098330000001</v>
      </c>
      <c r="AA902" s="44">
        <v>186.47065900000001</v>
      </c>
      <c r="AB902" s="44">
        <v>8.7661549999999995</v>
      </c>
      <c r="AC902" s="44">
        <v>4.3871219999999997</v>
      </c>
      <c r="AD902" s="44">
        <v>52146.616436999997</v>
      </c>
    </row>
    <row r="903" spans="1:30" x14ac:dyDescent="0.25">
      <c r="A903">
        <v>902</v>
      </c>
      <c r="B903" t="s">
        <v>101</v>
      </c>
      <c r="C903" t="s">
        <v>108</v>
      </c>
      <c r="D903" t="s">
        <v>125</v>
      </c>
      <c r="E903" t="s">
        <v>104</v>
      </c>
      <c r="F903" s="48">
        <f>VLOOKUP(A903,'TAZ definitions'!$A$1:$E$1902,2,FALSE)</f>
        <v>0.12286501377410468</v>
      </c>
      <c r="G903" s="48">
        <f>VLOOKUP(A903,'TAZ definitions'!$A$1:$E$1902,4,FALSE)</f>
        <v>0.21107784431137724</v>
      </c>
      <c r="H903" s="44">
        <v>313076</v>
      </c>
      <c r="I903" s="44">
        <v>16730</v>
      </c>
      <c r="J903" s="44">
        <v>49040</v>
      </c>
      <c r="K903" s="44">
        <v>2601</v>
      </c>
      <c r="L903" s="44">
        <v>18701</v>
      </c>
      <c r="M903" s="44">
        <v>0</v>
      </c>
      <c r="N903" s="44">
        <v>720</v>
      </c>
      <c r="O903" s="44">
        <v>0</v>
      </c>
      <c r="P903" s="44">
        <v>65.617148999999998</v>
      </c>
      <c r="Q903" s="44">
        <v>57.53389</v>
      </c>
      <c r="R903" s="44">
        <v>16.805230999999999</v>
      </c>
      <c r="S903" s="44">
        <v>16.400787000000001</v>
      </c>
      <c r="T903" s="44">
        <v>300198</v>
      </c>
      <c r="U903" s="44">
        <v>47021.949219000002</v>
      </c>
      <c r="V903" s="44">
        <v>17888.330077999999</v>
      </c>
      <c r="W903" s="44">
        <v>688.71167000000003</v>
      </c>
      <c r="X903" s="44">
        <v>72.606088999999997</v>
      </c>
      <c r="Y903" s="44">
        <v>19725.969625999998</v>
      </c>
      <c r="Z903" s="44">
        <v>620.738923</v>
      </c>
      <c r="AA903" s="44">
        <v>16.008188000000001</v>
      </c>
      <c r="AB903" s="44">
        <v>0.72190600000000005</v>
      </c>
      <c r="AC903" s="44">
        <v>0.37209999999999999</v>
      </c>
      <c r="AD903" s="44">
        <v>4360.4397159999999</v>
      </c>
    </row>
    <row r="904" spans="1:30" x14ac:dyDescent="0.25">
      <c r="A904">
        <v>903</v>
      </c>
      <c r="B904" t="s">
        <v>101</v>
      </c>
      <c r="C904" t="s">
        <v>108</v>
      </c>
      <c r="D904" t="s">
        <v>125</v>
      </c>
      <c r="E904" t="s">
        <v>104</v>
      </c>
      <c r="F904" s="48">
        <f>VLOOKUP(A904,'TAZ definitions'!$A$1:$E$1902,2,FALSE)</f>
        <v>0.1766612641815235</v>
      </c>
      <c r="G904" s="48">
        <f>VLOOKUP(A904,'TAZ definitions'!$A$1:$E$1902,4,FALSE)</f>
        <v>0.22448979591836735</v>
      </c>
      <c r="H904" s="44">
        <v>307110</v>
      </c>
      <c r="I904" s="44">
        <v>16517</v>
      </c>
      <c r="J904" s="44">
        <v>47386</v>
      </c>
      <c r="K904" s="44">
        <v>2581</v>
      </c>
      <c r="L904" s="44">
        <v>6675</v>
      </c>
      <c r="M904" s="44">
        <v>0</v>
      </c>
      <c r="N904" s="44">
        <v>720</v>
      </c>
      <c r="O904" s="44">
        <v>0</v>
      </c>
      <c r="P904" s="44">
        <v>68.721642000000003</v>
      </c>
      <c r="Q904" s="44">
        <v>55.266705000000002</v>
      </c>
      <c r="R904" s="44">
        <v>17.504404000000001</v>
      </c>
      <c r="S904" s="44">
        <v>17.228083000000002</v>
      </c>
      <c r="T904" s="44">
        <v>295937.4375</v>
      </c>
      <c r="U904" s="44">
        <v>45663.363280999998</v>
      </c>
      <c r="V904" s="44">
        <v>6418.3632809999999</v>
      </c>
      <c r="W904" s="44">
        <v>692.31787099999997</v>
      </c>
      <c r="X904" s="44">
        <v>70870.332519999996</v>
      </c>
      <c r="Y904" s="44">
        <v>180276.29047000001</v>
      </c>
      <c r="Z904" s="44">
        <v>4840.7862139999997</v>
      </c>
      <c r="AA904" s="44">
        <v>187.57270700000001</v>
      </c>
      <c r="AB904" s="44">
        <v>8.5303260000000005</v>
      </c>
      <c r="AC904" s="44">
        <v>3.425128</v>
      </c>
      <c r="AD904" s="44">
        <v>40516.910884999998</v>
      </c>
    </row>
    <row r="905" spans="1:30" x14ac:dyDescent="0.25">
      <c r="A905">
        <v>904</v>
      </c>
      <c r="B905" t="s">
        <v>101</v>
      </c>
      <c r="C905" t="s">
        <v>108</v>
      </c>
      <c r="D905" t="s">
        <v>125</v>
      </c>
      <c r="E905" t="s">
        <v>104</v>
      </c>
      <c r="F905" s="48">
        <f>VLOOKUP(A905,'TAZ definitions'!$A$1:$E$1902,2,FALSE)</f>
        <v>0.11219173324070858</v>
      </c>
      <c r="G905" s="48">
        <f>VLOOKUP(A905,'TAZ definitions'!$A$1:$E$1902,4,FALSE)</f>
        <v>0.20241411327762301</v>
      </c>
      <c r="H905" s="44">
        <v>291582</v>
      </c>
      <c r="I905" s="44">
        <v>13015</v>
      </c>
      <c r="J905" s="44">
        <v>46639</v>
      </c>
      <c r="K905" s="44">
        <v>3093</v>
      </c>
      <c r="L905" s="44">
        <v>12540</v>
      </c>
      <c r="M905" s="44">
        <v>0</v>
      </c>
      <c r="N905" s="44">
        <v>2327</v>
      </c>
      <c r="O905" s="44">
        <v>0</v>
      </c>
      <c r="P905" s="44">
        <v>61.871913999999997</v>
      </c>
      <c r="Q905" s="44">
        <v>56.883704999999999</v>
      </c>
      <c r="R905" s="44">
        <v>16.098772</v>
      </c>
      <c r="S905" s="44">
        <v>16.029463</v>
      </c>
      <c r="T905" s="44">
        <v>282654.96875</v>
      </c>
      <c r="U905" s="44">
        <v>45243.519530999998</v>
      </c>
      <c r="V905" s="44">
        <v>12138.140625</v>
      </c>
      <c r="W905" s="44">
        <v>2252.4284670000002</v>
      </c>
      <c r="X905" s="44">
        <v>18769.536539000001</v>
      </c>
      <c r="Y905" s="44">
        <v>37111.602393000001</v>
      </c>
      <c r="Z905" s="44">
        <v>1368.0146339999999</v>
      </c>
      <c r="AA905" s="44">
        <v>31.554417999999998</v>
      </c>
      <c r="AB905" s="44">
        <v>1.2923249999999999</v>
      </c>
      <c r="AC905" s="44">
        <v>0.76841499999999996</v>
      </c>
      <c r="AD905" s="44">
        <v>8977.2295360000007</v>
      </c>
    </row>
    <row r="906" spans="1:30" x14ac:dyDescent="0.25">
      <c r="A906">
        <v>905</v>
      </c>
      <c r="B906" t="s">
        <v>101</v>
      </c>
      <c r="C906" t="s">
        <v>108</v>
      </c>
      <c r="D906" t="s">
        <v>125</v>
      </c>
      <c r="E906" t="s">
        <v>104</v>
      </c>
      <c r="F906" s="48">
        <f>VLOOKUP(A906,'TAZ definitions'!$A$1:$E$1902,2,FALSE)</f>
        <v>0.16064790228359002</v>
      </c>
      <c r="G906" s="48">
        <f>VLOOKUP(A906,'TAZ definitions'!$A$1:$E$1902,4,FALSE)</f>
        <v>0.21134020618556701</v>
      </c>
      <c r="H906" s="44">
        <v>318071</v>
      </c>
      <c r="I906" s="44">
        <v>13684</v>
      </c>
      <c r="J906" s="44">
        <v>49397</v>
      </c>
      <c r="K906" s="44">
        <v>2813</v>
      </c>
      <c r="L906" s="44">
        <v>12540</v>
      </c>
      <c r="M906" s="44">
        <v>0</v>
      </c>
      <c r="N906" s="44">
        <v>2327</v>
      </c>
      <c r="O906" s="44">
        <v>0</v>
      </c>
      <c r="P906" s="44">
        <v>53.426735000000001</v>
      </c>
      <c r="Q906" s="44">
        <v>52.783732999999998</v>
      </c>
      <c r="R906" s="44">
        <v>16.121706</v>
      </c>
      <c r="S906" s="44">
        <v>15.998957000000001</v>
      </c>
      <c r="T906" s="44">
        <v>303330.125</v>
      </c>
      <c r="U906" s="44">
        <v>47141.027344000002</v>
      </c>
      <c r="V906" s="44">
        <v>11932.711914</v>
      </c>
      <c r="W906" s="44">
        <v>2214.3078609999998</v>
      </c>
      <c r="X906" s="44">
        <v>39553.426278999999</v>
      </c>
      <c r="Y906" s="44">
        <v>72491.368912000005</v>
      </c>
      <c r="Z906" s="44">
        <v>2950.81376</v>
      </c>
      <c r="AA906" s="44">
        <v>64.921226000000004</v>
      </c>
      <c r="AB906" s="44">
        <v>2.4838119999999999</v>
      </c>
      <c r="AC906" s="44">
        <v>1.588946</v>
      </c>
      <c r="AD906" s="44">
        <v>18274.376927000001</v>
      </c>
    </row>
    <row r="907" spans="1:30" x14ac:dyDescent="0.25">
      <c r="A907">
        <v>906</v>
      </c>
      <c r="B907" t="s">
        <v>101</v>
      </c>
      <c r="C907" t="s">
        <v>108</v>
      </c>
      <c r="D907" t="s">
        <v>125</v>
      </c>
      <c r="E907" t="s">
        <v>104</v>
      </c>
      <c r="F907" s="48">
        <f>VLOOKUP(A907,'TAZ definitions'!$A$1:$E$1902,2,FALSE)</f>
        <v>0.11366313309776208</v>
      </c>
      <c r="G907" s="48">
        <f>VLOOKUP(A907,'TAZ definitions'!$A$1:$E$1902,4,FALSE)</f>
        <v>0.21823617339312407</v>
      </c>
      <c r="H907" s="44">
        <v>316382</v>
      </c>
      <c r="I907" s="44">
        <v>12618</v>
      </c>
      <c r="J907" s="44">
        <v>48929</v>
      </c>
      <c r="K907" s="44">
        <v>2433</v>
      </c>
      <c r="L907" s="44">
        <v>18701</v>
      </c>
      <c r="M907" s="44">
        <v>0</v>
      </c>
      <c r="N907" s="44">
        <v>987</v>
      </c>
      <c r="O907" s="44">
        <v>0</v>
      </c>
      <c r="P907" s="44">
        <v>60.394119000000003</v>
      </c>
      <c r="Q907" s="44">
        <v>58.494929999999997</v>
      </c>
      <c r="R907" s="44">
        <v>17.268394000000001</v>
      </c>
      <c r="S907" s="44">
        <v>17.017258000000002</v>
      </c>
      <c r="T907" s="44">
        <v>303717.3125</v>
      </c>
      <c r="U907" s="44">
        <v>46990.464844000002</v>
      </c>
      <c r="V907" s="44">
        <v>17921.308593999998</v>
      </c>
      <c r="W907" s="44">
        <v>945.84954800000003</v>
      </c>
      <c r="X907" s="44">
        <v>14982.644098999999</v>
      </c>
      <c r="Y907" s="44">
        <v>36261.803817</v>
      </c>
      <c r="Z907" s="44">
        <v>1375.7748779999999</v>
      </c>
      <c r="AA907" s="44">
        <v>31.630666999999999</v>
      </c>
      <c r="AB907" s="44">
        <v>1.2892250000000001</v>
      </c>
      <c r="AC907" s="44">
        <v>0.76188800000000001</v>
      </c>
      <c r="AD907" s="44">
        <v>8870.0135019999998</v>
      </c>
    </row>
    <row r="908" spans="1:30" x14ac:dyDescent="0.25">
      <c r="A908">
        <v>907</v>
      </c>
      <c r="B908" t="s">
        <v>101</v>
      </c>
      <c r="C908" t="s">
        <v>108</v>
      </c>
      <c r="D908" t="s">
        <v>125</v>
      </c>
      <c r="E908" t="s">
        <v>104</v>
      </c>
      <c r="F908" s="48">
        <f>VLOOKUP(A908,'TAZ definitions'!$A$1:$E$1902,2,FALSE)</f>
        <v>0.15366614664586584</v>
      </c>
      <c r="G908" s="48">
        <f>VLOOKUP(A908,'TAZ definitions'!$A$1:$E$1902,4,FALSE)</f>
        <v>0.22747952684258416</v>
      </c>
      <c r="H908" s="44">
        <v>312749</v>
      </c>
      <c r="I908" s="44">
        <v>14417</v>
      </c>
      <c r="J908" s="44">
        <v>47231</v>
      </c>
      <c r="K908" s="44">
        <v>2575</v>
      </c>
      <c r="L908" s="44">
        <v>18701</v>
      </c>
      <c r="M908" s="44">
        <v>0</v>
      </c>
      <c r="N908" s="44">
        <v>987</v>
      </c>
      <c r="O908" s="44">
        <v>0</v>
      </c>
      <c r="P908" s="44">
        <v>57.373550000000002</v>
      </c>
      <c r="Q908" s="44">
        <v>56.681609999999999</v>
      </c>
      <c r="R908" s="44">
        <v>16.964437</v>
      </c>
      <c r="S908" s="44">
        <v>16.744357999999998</v>
      </c>
      <c r="T908" s="44">
        <v>300123.4375</v>
      </c>
      <c r="U908" s="44">
        <v>45341.128905999998</v>
      </c>
      <c r="V908" s="44">
        <v>17909.5625</v>
      </c>
      <c r="W908" s="44">
        <v>945.22961399999997</v>
      </c>
      <c r="X908" s="44">
        <v>10563.069578000001</v>
      </c>
      <c r="Y908" s="44">
        <v>57607.617277999998</v>
      </c>
      <c r="Z908" s="44">
        <v>2121.8198779999998</v>
      </c>
      <c r="AA908" s="44">
        <v>49.536676999999997</v>
      </c>
      <c r="AB908" s="44">
        <v>2.1420140000000001</v>
      </c>
      <c r="AC908" s="44">
        <v>1.1944570000000001</v>
      </c>
      <c r="AD908" s="44">
        <v>13958.074576000001</v>
      </c>
    </row>
    <row r="909" spans="1:30" x14ac:dyDescent="0.25">
      <c r="A909">
        <v>908</v>
      </c>
      <c r="B909" t="s">
        <v>101</v>
      </c>
      <c r="C909" t="s">
        <v>108</v>
      </c>
      <c r="D909" t="s">
        <v>126</v>
      </c>
      <c r="E909" t="s">
        <v>104</v>
      </c>
      <c r="F909" s="48">
        <f>VLOOKUP(A909,'TAZ definitions'!$A$1:$E$1902,2,FALSE)</f>
        <v>0.19441641439623275</v>
      </c>
      <c r="G909" s="48">
        <f>VLOOKUP(A909,'TAZ definitions'!$A$1:$E$1902,4,FALSE)</f>
        <v>0.18774860779634051</v>
      </c>
      <c r="H909" s="44">
        <v>371371</v>
      </c>
      <c r="I909" s="44">
        <v>51453</v>
      </c>
      <c r="J909" s="44">
        <v>57458</v>
      </c>
      <c r="K909" s="44">
        <v>8350</v>
      </c>
      <c r="L909" s="44">
        <v>44234</v>
      </c>
      <c r="M909" s="44">
        <v>0</v>
      </c>
      <c r="N909" s="44">
        <v>837</v>
      </c>
      <c r="O909" s="44">
        <v>0</v>
      </c>
      <c r="P909" s="44">
        <v>54.861106999999997</v>
      </c>
      <c r="Q909" s="44">
        <v>54.445107</v>
      </c>
      <c r="R909" s="44">
        <v>15.694012000000001</v>
      </c>
      <c r="S909" s="44">
        <v>15.357422</v>
      </c>
      <c r="T909" s="44">
        <v>346786.59375</v>
      </c>
      <c r="U909" s="44">
        <v>53684.25</v>
      </c>
      <c r="V909" s="44">
        <v>40834.796875</v>
      </c>
      <c r="W909" s="44">
        <v>772.67999299999997</v>
      </c>
      <c r="X909" s="44">
        <v>89076.197096999997</v>
      </c>
      <c r="Y909" s="44">
        <v>125944.80095600001</v>
      </c>
      <c r="Z909" s="44">
        <v>7532.4098309999999</v>
      </c>
      <c r="AA909" s="44">
        <v>131.08399600000001</v>
      </c>
      <c r="AB909" s="44">
        <v>5.056381</v>
      </c>
      <c r="AC909" s="44">
        <v>3.5498669999999999</v>
      </c>
      <c r="AD909" s="44">
        <v>40163.466071000003</v>
      </c>
    </row>
    <row r="910" spans="1:30" x14ac:dyDescent="0.25">
      <c r="A910">
        <v>909</v>
      </c>
      <c r="B910" t="s">
        <v>101</v>
      </c>
      <c r="C910" t="s">
        <v>108</v>
      </c>
      <c r="D910" t="s">
        <v>126</v>
      </c>
      <c r="E910" t="s">
        <v>104</v>
      </c>
      <c r="F910" s="48">
        <f>VLOOKUP(A910,'TAZ definitions'!$A$1:$E$1902,2,FALSE)</f>
        <v>0.22955288985823338</v>
      </c>
      <c r="G910" s="48">
        <f>VLOOKUP(A910,'TAZ definitions'!$A$1:$E$1902,4,FALSE)</f>
        <v>0.11746987951807229</v>
      </c>
      <c r="H910" s="44">
        <v>325859</v>
      </c>
      <c r="I910" s="44">
        <v>147507</v>
      </c>
      <c r="J910" s="44">
        <v>49893</v>
      </c>
      <c r="K910" s="44">
        <v>19484</v>
      </c>
      <c r="L910" s="44">
        <v>6957</v>
      </c>
      <c r="M910" s="44">
        <v>0</v>
      </c>
      <c r="N910" s="44">
        <v>530</v>
      </c>
      <c r="O910" s="44">
        <v>0</v>
      </c>
      <c r="P910" s="44">
        <v>49.796402</v>
      </c>
      <c r="Q910" s="44">
        <v>53.557999000000002</v>
      </c>
      <c r="R910" s="44">
        <v>15.203590999999999</v>
      </c>
      <c r="S910" s="44">
        <v>14.333513</v>
      </c>
      <c r="T910" s="44">
        <v>315537.15625</v>
      </c>
      <c r="U910" s="44">
        <v>48133.125</v>
      </c>
      <c r="V910" s="44">
        <v>6554.3740230000003</v>
      </c>
      <c r="W910" s="44">
        <v>499.32705700000002</v>
      </c>
      <c r="X910" s="44">
        <v>27062.454905999999</v>
      </c>
      <c r="Y910" s="44">
        <v>41934.263656000003</v>
      </c>
      <c r="Z910" s="44">
        <v>2039.955342</v>
      </c>
      <c r="AA910" s="44">
        <v>40.125115999999998</v>
      </c>
      <c r="AB910" s="44">
        <v>1.466642</v>
      </c>
      <c r="AC910" s="44">
        <v>1.027612</v>
      </c>
      <c r="AD910" s="44">
        <v>11780.356481999999</v>
      </c>
    </row>
    <row r="911" spans="1:30" x14ac:dyDescent="0.25">
      <c r="A911">
        <v>910</v>
      </c>
      <c r="B911" t="s">
        <v>101</v>
      </c>
      <c r="C911" t="s">
        <v>108</v>
      </c>
      <c r="D911" t="s">
        <v>126</v>
      </c>
      <c r="E911" t="s">
        <v>104</v>
      </c>
      <c r="F911" s="48">
        <f>VLOOKUP(A911,'TAZ definitions'!$A$1:$E$1902,2,FALSE)</f>
        <v>0.11038011695906433</v>
      </c>
      <c r="G911" s="48">
        <f>VLOOKUP(A911,'TAZ definitions'!$A$1:$E$1902,4,FALSE)</f>
        <v>0.11581291759465479</v>
      </c>
      <c r="H911" s="44">
        <v>324559</v>
      </c>
      <c r="I911" s="44">
        <v>367676</v>
      </c>
      <c r="J911" s="44">
        <v>49080</v>
      </c>
      <c r="K911" s="44">
        <v>36548</v>
      </c>
      <c r="L911" s="44">
        <v>6957</v>
      </c>
      <c r="M911" s="44">
        <v>0</v>
      </c>
      <c r="N911" s="44">
        <v>644</v>
      </c>
      <c r="O911" s="44">
        <v>0</v>
      </c>
      <c r="P911" s="44">
        <v>56.474884000000003</v>
      </c>
      <c r="Q911" s="44">
        <v>52.667743999999999</v>
      </c>
      <c r="R911" s="44">
        <v>16.338273999999998</v>
      </c>
      <c r="S911" s="44">
        <v>15.598001</v>
      </c>
      <c r="T911" s="44">
        <v>326421.125</v>
      </c>
      <c r="U911" s="44">
        <v>48538.773437999997</v>
      </c>
      <c r="V911" s="44">
        <v>6656.5458980000003</v>
      </c>
      <c r="W911" s="44">
        <v>616.18731700000001</v>
      </c>
      <c r="X911" s="44">
        <v>57434.546815000002</v>
      </c>
      <c r="Y911" s="44">
        <v>99866.157582</v>
      </c>
      <c r="Z911" s="44">
        <v>7370.0271190000003</v>
      </c>
      <c r="AA911" s="44">
        <v>109.886414</v>
      </c>
      <c r="AB911" s="44">
        <v>3.7332969999999999</v>
      </c>
      <c r="AC911" s="44">
        <v>3.1081669999999999</v>
      </c>
      <c r="AD911" s="44">
        <v>34092.364143999999</v>
      </c>
    </row>
    <row r="912" spans="1:30" x14ac:dyDescent="0.25">
      <c r="A912">
        <v>911</v>
      </c>
      <c r="B912" t="s">
        <v>101</v>
      </c>
      <c r="C912" t="s">
        <v>108</v>
      </c>
      <c r="D912" t="s">
        <v>126</v>
      </c>
      <c r="E912" t="s">
        <v>104</v>
      </c>
      <c r="F912" s="48">
        <f>VLOOKUP(A912,'TAZ definitions'!$A$1:$E$1902,2,FALSE)</f>
        <v>0.14612188365650969</v>
      </c>
      <c r="G912" s="48">
        <f>VLOOKUP(A912,'TAZ definitions'!$A$1:$E$1902,4,FALSE)</f>
        <v>0.16547406082289803</v>
      </c>
      <c r="H912" s="44">
        <v>352804</v>
      </c>
      <c r="I912" s="44">
        <v>41532</v>
      </c>
      <c r="J912" s="44">
        <v>54808</v>
      </c>
      <c r="K912" s="44">
        <v>6627</v>
      </c>
      <c r="L912" s="44">
        <v>7237</v>
      </c>
      <c r="M912" s="44">
        <v>0</v>
      </c>
      <c r="N912" s="44">
        <v>704</v>
      </c>
      <c r="O912" s="44">
        <v>169</v>
      </c>
      <c r="P912" s="44">
        <v>54.909137999999999</v>
      </c>
      <c r="Q912" s="44">
        <v>55.556946000000003</v>
      </c>
      <c r="R912" s="44">
        <v>14.837581</v>
      </c>
      <c r="S912" s="44">
        <v>14.579953</v>
      </c>
      <c r="T912" s="44">
        <v>334638.21875</v>
      </c>
      <c r="U912" s="44">
        <v>51996.164062999997</v>
      </c>
      <c r="V912" s="44">
        <v>6814.6494140000004</v>
      </c>
      <c r="W912" s="44">
        <v>672.77752699999996</v>
      </c>
      <c r="X912" s="44">
        <v>49555.852745999997</v>
      </c>
      <c r="Y912" s="44">
        <v>83980.945800000001</v>
      </c>
      <c r="Z912" s="44">
        <v>4270.6627920000001</v>
      </c>
      <c r="AA912" s="44">
        <v>83.45702</v>
      </c>
      <c r="AB912" s="44">
        <v>3.2151420000000002</v>
      </c>
      <c r="AC912" s="44">
        <v>2.1461389999999998</v>
      </c>
      <c r="AD912" s="44">
        <v>24616.897258000001</v>
      </c>
    </row>
    <row r="913" spans="1:30" x14ac:dyDescent="0.25">
      <c r="A913">
        <v>912</v>
      </c>
      <c r="B913" t="s">
        <v>101</v>
      </c>
      <c r="C913" t="s">
        <v>108</v>
      </c>
      <c r="D913" t="s">
        <v>126</v>
      </c>
      <c r="E913" t="s">
        <v>104</v>
      </c>
      <c r="F913" s="48">
        <f>VLOOKUP(A913,'TAZ definitions'!$A$1:$E$1902,2,FALSE)</f>
        <v>0.26889106967615312</v>
      </c>
      <c r="G913" s="48">
        <f>VLOOKUP(A913,'TAZ definitions'!$A$1:$E$1902,4,FALSE)</f>
        <v>0.3134020618556701</v>
      </c>
      <c r="H913" s="44">
        <v>323345</v>
      </c>
      <c r="I913" s="44">
        <v>251656</v>
      </c>
      <c r="J913" s="44">
        <v>49133</v>
      </c>
      <c r="K913" s="44">
        <v>31691</v>
      </c>
      <c r="L913" s="44">
        <v>13035</v>
      </c>
      <c r="M913" s="44">
        <v>6273</v>
      </c>
      <c r="N913" s="44">
        <v>644</v>
      </c>
      <c r="O913" s="44">
        <v>169</v>
      </c>
      <c r="P913" s="44">
        <v>57.494438000000002</v>
      </c>
      <c r="Q913" s="44">
        <v>52.641047999999998</v>
      </c>
      <c r="R913" s="44">
        <v>15.627608</v>
      </c>
      <c r="S913" s="44">
        <v>15.296530000000001</v>
      </c>
      <c r="T913" s="44">
        <v>319162.71875</v>
      </c>
      <c r="U913" s="44">
        <v>48115.441405999998</v>
      </c>
      <c r="V913" s="44">
        <v>12640.507813</v>
      </c>
      <c r="W913" s="44">
        <v>616.28869599999996</v>
      </c>
      <c r="X913" s="44">
        <v>105913.9192</v>
      </c>
      <c r="Y913" s="44">
        <v>180431.92867200001</v>
      </c>
      <c r="Z913" s="44">
        <v>8605.8406240000004</v>
      </c>
      <c r="AA913" s="44">
        <v>175.379267</v>
      </c>
      <c r="AB913" s="44">
        <v>7.3510419999999996</v>
      </c>
      <c r="AC913" s="44">
        <v>4.4449589999999999</v>
      </c>
      <c r="AD913" s="44">
        <v>52052.670467000004</v>
      </c>
    </row>
    <row r="914" spans="1:30" x14ac:dyDescent="0.25">
      <c r="A914">
        <v>913</v>
      </c>
      <c r="B914" t="s">
        <v>101</v>
      </c>
      <c r="C914" t="s">
        <v>108</v>
      </c>
      <c r="D914" t="s">
        <v>126</v>
      </c>
      <c r="E914" t="s">
        <v>104</v>
      </c>
      <c r="F914" s="48">
        <f>VLOOKUP(A914,'TAZ definitions'!$A$1:$E$1902,2,FALSE)</f>
        <v>0.19033974621367172</v>
      </c>
      <c r="G914" s="48">
        <f>VLOOKUP(A914,'TAZ definitions'!$A$1:$E$1902,4,FALSE)</f>
        <v>0.29251700680272108</v>
      </c>
      <c r="H914" s="44">
        <v>323495</v>
      </c>
      <c r="I914" s="44">
        <v>80221</v>
      </c>
      <c r="J914" s="44">
        <v>49137</v>
      </c>
      <c r="K914" s="44">
        <v>11824</v>
      </c>
      <c r="L914" s="44">
        <v>6957</v>
      </c>
      <c r="M914" s="44">
        <v>0</v>
      </c>
      <c r="N914" s="44">
        <v>644</v>
      </c>
      <c r="O914" s="44">
        <v>169</v>
      </c>
      <c r="P914" s="44">
        <v>58.927016999999999</v>
      </c>
      <c r="Q914" s="44">
        <v>55.217308000000003</v>
      </c>
      <c r="R914" s="44">
        <v>16.161009</v>
      </c>
      <c r="S914" s="44">
        <v>15.827854</v>
      </c>
      <c r="T914" s="44">
        <v>307675.03125</v>
      </c>
      <c r="U914" s="44">
        <v>46710.554687999997</v>
      </c>
      <c r="V914" s="44">
        <v>6504.5898440000001</v>
      </c>
      <c r="W914" s="44">
        <v>613.11102300000005</v>
      </c>
      <c r="X914" s="44">
        <v>101272.745058</v>
      </c>
      <c r="Y914" s="44">
        <v>191065.39772099999</v>
      </c>
      <c r="Z914" s="44">
        <v>8492.2753310000007</v>
      </c>
      <c r="AA914" s="44">
        <v>177.314302</v>
      </c>
      <c r="AB914" s="44">
        <v>7.5535860000000001</v>
      </c>
      <c r="AC914" s="44">
        <v>4.4815199999999997</v>
      </c>
      <c r="AD914" s="44">
        <v>52259.660354</v>
      </c>
    </row>
    <row r="915" spans="1:30" x14ac:dyDescent="0.25">
      <c r="A915">
        <v>914</v>
      </c>
      <c r="B915" t="s">
        <v>101</v>
      </c>
      <c r="C915" t="s">
        <v>108</v>
      </c>
      <c r="D915" t="s">
        <v>126</v>
      </c>
      <c r="E915" t="s">
        <v>104</v>
      </c>
      <c r="F915" s="48">
        <f>VLOOKUP(A915,'TAZ definitions'!$A$1:$E$1902,2,FALSE)</f>
        <v>0.1986024273630011</v>
      </c>
      <c r="G915" s="48">
        <f>VLOOKUP(A915,'TAZ definitions'!$A$1:$E$1902,4,FALSE)</f>
        <v>0.26190476190476192</v>
      </c>
      <c r="H915" s="44">
        <v>320029</v>
      </c>
      <c r="I915" s="44">
        <v>77677</v>
      </c>
      <c r="J915" s="44">
        <v>48119</v>
      </c>
      <c r="K915" s="44">
        <v>11610</v>
      </c>
      <c r="L915" s="44">
        <v>6762</v>
      </c>
      <c r="M915" s="44">
        <v>0</v>
      </c>
      <c r="N915" s="44">
        <v>644</v>
      </c>
      <c r="O915" s="44">
        <v>169</v>
      </c>
      <c r="P915" s="44">
        <v>58.600726999999999</v>
      </c>
      <c r="Q915" s="44">
        <v>54.117637999999999</v>
      </c>
      <c r="R915" s="44">
        <v>15.975451</v>
      </c>
      <c r="S915" s="44">
        <v>15.308776999999999</v>
      </c>
      <c r="T915" s="44">
        <v>306497.09375</v>
      </c>
      <c r="U915" s="44">
        <v>46080.496094000002</v>
      </c>
      <c r="V915" s="44">
        <v>6384.4384769999997</v>
      </c>
      <c r="W915" s="44">
        <v>617.478027</v>
      </c>
      <c r="X915" s="44">
        <v>17371.308742000001</v>
      </c>
      <c r="Y915" s="44">
        <v>25882.884607</v>
      </c>
      <c r="Z915" s="44">
        <v>1156.832942</v>
      </c>
      <c r="AA915" s="44">
        <v>24.478225999999999</v>
      </c>
      <c r="AB915" s="44">
        <v>0.87867200000000001</v>
      </c>
      <c r="AC915" s="44">
        <v>0.61140000000000005</v>
      </c>
      <c r="AD915" s="44">
        <v>7003.3626679999998</v>
      </c>
    </row>
    <row r="916" spans="1:30" x14ac:dyDescent="0.25">
      <c r="A916">
        <v>915</v>
      </c>
      <c r="B916" t="s">
        <v>101</v>
      </c>
      <c r="C916" t="s">
        <v>108</v>
      </c>
      <c r="D916" t="s">
        <v>126</v>
      </c>
      <c r="E916" t="s">
        <v>104</v>
      </c>
      <c r="F916" s="48">
        <f>VLOOKUP(A916,'TAZ definitions'!$A$1:$E$1902,2,FALSE)</f>
        <v>0.27685950413223143</v>
      </c>
      <c r="G916" s="48">
        <f>VLOOKUP(A916,'TAZ definitions'!$A$1:$E$1902,4,FALSE)</f>
        <v>0.24795640326975477</v>
      </c>
      <c r="H916" s="44">
        <v>333403</v>
      </c>
      <c r="I916" s="44">
        <v>393267</v>
      </c>
      <c r="J916" s="44">
        <v>50540</v>
      </c>
      <c r="K916" s="44">
        <v>37646</v>
      </c>
      <c r="L916" s="44">
        <v>6675</v>
      </c>
      <c r="M916" s="44">
        <v>0</v>
      </c>
      <c r="N916" s="44">
        <v>447</v>
      </c>
      <c r="O916" s="44">
        <v>169</v>
      </c>
      <c r="P916" s="44">
        <v>52.421588999999997</v>
      </c>
      <c r="Q916" s="44">
        <v>52.814776999999999</v>
      </c>
      <c r="R916" s="44">
        <v>15.977180000000001</v>
      </c>
      <c r="S916" s="44">
        <v>15.43257</v>
      </c>
      <c r="T916" s="44">
        <v>336249.625</v>
      </c>
      <c r="U916" s="44">
        <v>49926.871094000002</v>
      </c>
      <c r="V916" s="44">
        <v>6357.5942379999997</v>
      </c>
      <c r="W916" s="44">
        <v>433.78066999999999</v>
      </c>
      <c r="X916" s="44">
        <v>5489.5069649999996</v>
      </c>
      <c r="Y916" s="44">
        <v>28376.964217000001</v>
      </c>
      <c r="Z916" s="44">
        <v>1042.9242429999999</v>
      </c>
      <c r="AA916" s="44">
        <v>24.233968000000001</v>
      </c>
      <c r="AB916" s="44">
        <v>0.94264000000000003</v>
      </c>
      <c r="AC916" s="44">
        <v>0.58392299999999997</v>
      </c>
      <c r="AD916" s="44">
        <v>6827.0743739999998</v>
      </c>
    </row>
    <row r="917" spans="1:30" x14ac:dyDescent="0.25">
      <c r="A917">
        <v>916</v>
      </c>
      <c r="B917" t="s">
        <v>101</v>
      </c>
      <c r="C917" t="s">
        <v>108</v>
      </c>
      <c r="D917" t="s">
        <v>126</v>
      </c>
      <c r="E917" t="s">
        <v>104</v>
      </c>
      <c r="F917" s="48">
        <f>VLOOKUP(A917,'TAZ definitions'!$A$1:$E$1902,2,FALSE)</f>
        <v>0.20202531645569621</v>
      </c>
      <c r="G917" s="48">
        <f>VLOOKUP(A917,'TAZ definitions'!$A$1:$E$1902,4,FALSE)</f>
        <v>0.18160651920838183</v>
      </c>
      <c r="H917" s="44">
        <v>328462</v>
      </c>
      <c r="I917" s="44">
        <v>86170</v>
      </c>
      <c r="J917" s="44">
        <v>50303</v>
      </c>
      <c r="K917" s="44">
        <v>13597</v>
      </c>
      <c r="L917" s="44">
        <v>18701</v>
      </c>
      <c r="M917" s="44">
        <v>0</v>
      </c>
      <c r="N917" s="44">
        <v>543</v>
      </c>
      <c r="O917" s="44">
        <v>0</v>
      </c>
      <c r="P917" s="44">
        <v>54.052292000000001</v>
      </c>
      <c r="Q917" s="44">
        <v>52.697693000000001</v>
      </c>
      <c r="R917" s="44">
        <v>15.896886</v>
      </c>
      <c r="S917" s="44">
        <v>15.739552</v>
      </c>
      <c r="T917" s="44">
        <v>316480.0625</v>
      </c>
      <c r="U917" s="44">
        <v>48487.800780999998</v>
      </c>
      <c r="V917" s="44">
        <v>17776.189452999999</v>
      </c>
      <c r="W917" s="44">
        <v>516.14727800000003</v>
      </c>
      <c r="X917" s="44">
        <v>60241.986820999999</v>
      </c>
      <c r="Y917" s="44">
        <v>155166.38238699999</v>
      </c>
      <c r="Z917" s="44">
        <v>5746.0933569999997</v>
      </c>
      <c r="AA917" s="44">
        <v>162.88151300000001</v>
      </c>
      <c r="AB917" s="44">
        <v>6.7449700000000004</v>
      </c>
      <c r="AC917" s="44">
        <v>3.4066290000000001</v>
      </c>
      <c r="AD917" s="44">
        <v>39302.374047999998</v>
      </c>
    </row>
    <row r="918" spans="1:30" x14ac:dyDescent="0.25">
      <c r="A918">
        <v>917</v>
      </c>
      <c r="B918" t="s">
        <v>101</v>
      </c>
      <c r="C918" t="s">
        <v>108</v>
      </c>
      <c r="D918" t="s">
        <v>126</v>
      </c>
      <c r="E918" t="s">
        <v>104</v>
      </c>
      <c r="F918" s="48">
        <f>VLOOKUP(A918,'TAZ definitions'!$A$1:$E$1902,2,FALSE)</f>
        <v>0.13766937669376694</v>
      </c>
      <c r="G918" s="48">
        <f>VLOOKUP(A918,'TAZ definitions'!$A$1:$E$1902,4,FALSE)</f>
        <v>0.17984496124031008</v>
      </c>
      <c r="H918" s="44">
        <v>321470</v>
      </c>
      <c r="I918" s="44">
        <v>87002</v>
      </c>
      <c r="J918" s="44">
        <v>49720</v>
      </c>
      <c r="K918" s="44">
        <v>12340</v>
      </c>
      <c r="L918" s="44">
        <v>18701</v>
      </c>
      <c r="M918" s="44">
        <v>0</v>
      </c>
      <c r="N918" s="44">
        <v>543</v>
      </c>
      <c r="O918" s="44">
        <v>0</v>
      </c>
      <c r="P918" s="44">
        <v>56.190350000000002</v>
      </c>
      <c r="Q918" s="44">
        <v>49.456485999999998</v>
      </c>
      <c r="R918" s="44">
        <v>16.458445000000001</v>
      </c>
      <c r="S918" s="44">
        <v>16.418019999999999</v>
      </c>
      <c r="T918" s="44">
        <v>310097.90625</v>
      </c>
      <c r="U918" s="44">
        <v>47907.003905999998</v>
      </c>
      <c r="V918" s="44">
        <v>17793.96875</v>
      </c>
      <c r="W918" s="44">
        <v>516.66357400000004</v>
      </c>
      <c r="X918" s="44">
        <v>44780.532373000002</v>
      </c>
      <c r="Y918" s="44">
        <v>85010.823812999995</v>
      </c>
      <c r="Z918" s="44">
        <v>4381.0239460000003</v>
      </c>
      <c r="AA918" s="44">
        <v>80.995885000000001</v>
      </c>
      <c r="AB918" s="44">
        <v>3.602319</v>
      </c>
      <c r="AC918" s="44">
        <v>2.2038190000000002</v>
      </c>
      <c r="AD918" s="44">
        <v>25519.428345</v>
      </c>
    </row>
    <row r="919" spans="1:30" x14ac:dyDescent="0.25">
      <c r="A919">
        <v>918</v>
      </c>
      <c r="B919" t="s">
        <v>101</v>
      </c>
      <c r="C919" t="s">
        <v>108</v>
      </c>
      <c r="D919" t="s">
        <v>126</v>
      </c>
      <c r="E919" t="s">
        <v>104</v>
      </c>
      <c r="F919" s="48">
        <f>VLOOKUP(A919,'TAZ definitions'!$A$1:$E$1902,2,FALSE)</f>
        <v>0.10072522159548751</v>
      </c>
      <c r="G919" s="48">
        <f>VLOOKUP(A919,'TAZ definitions'!$A$1:$E$1902,4,FALSE)</f>
        <v>0.20273348519362186</v>
      </c>
      <c r="H919" s="44">
        <v>325457</v>
      </c>
      <c r="I919" s="44">
        <v>397525</v>
      </c>
      <c r="J919" s="44">
        <v>49175</v>
      </c>
      <c r="K919" s="44">
        <v>40425</v>
      </c>
      <c r="L919" s="44">
        <v>18701</v>
      </c>
      <c r="M919" s="44">
        <v>0</v>
      </c>
      <c r="N919" s="44">
        <v>543</v>
      </c>
      <c r="O919" s="44">
        <v>0</v>
      </c>
      <c r="P919" s="44">
        <v>55.550083000000001</v>
      </c>
      <c r="Q919" s="44">
        <v>54.746116999999998</v>
      </c>
      <c r="R919" s="44">
        <v>16.749106999999999</v>
      </c>
      <c r="S919" s="44">
        <v>16.571553999999999</v>
      </c>
      <c r="T919" s="44">
        <v>328405.78125</v>
      </c>
      <c r="U919" s="44">
        <v>48816.984375</v>
      </c>
      <c r="V919" s="44">
        <v>17935.824218999998</v>
      </c>
      <c r="W919" s="44">
        <v>520.78241000000003</v>
      </c>
      <c r="X919" s="44">
        <v>100133.094283</v>
      </c>
      <c r="Y919" s="44">
        <v>197335.341744</v>
      </c>
      <c r="Z919" s="44">
        <v>5808.5558799999999</v>
      </c>
      <c r="AA919" s="44">
        <v>204.622511</v>
      </c>
      <c r="AB919" s="44">
        <v>9.0198509999999992</v>
      </c>
      <c r="AC919" s="44">
        <v>3.8918509999999999</v>
      </c>
      <c r="AD919" s="44">
        <v>45599.132025999999</v>
      </c>
    </row>
    <row r="920" spans="1:30" x14ac:dyDescent="0.25">
      <c r="A920">
        <v>919</v>
      </c>
      <c r="B920" t="s">
        <v>101</v>
      </c>
      <c r="C920" t="s">
        <v>108</v>
      </c>
      <c r="D920" t="s">
        <v>126</v>
      </c>
      <c r="E920" t="s">
        <v>104</v>
      </c>
      <c r="F920" s="48">
        <f>VLOOKUP(A920,'TAZ definitions'!$A$1:$E$1902,2,FALSE)</f>
        <v>0.15470022205773501</v>
      </c>
      <c r="G920" s="48">
        <f>VLOOKUP(A920,'TAZ definitions'!$A$1:$E$1902,4,FALSE)</f>
        <v>0.2039911308203991</v>
      </c>
      <c r="H920" s="44">
        <v>292385</v>
      </c>
      <c r="I920" s="44">
        <v>13717</v>
      </c>
      <c r="J920" s="44">
        <v>44495</v>
      </c>
      <c r="K920" s="44">
        <v>2317</v>
      </c>
      <c r="L920" s="44">
        <v>6675</v>
      </c>
      <c r="M920" s="44">
        <v>0</v>
      </c>
      <c r="N920" s="44">
        <v>543</v>
      </c>
      <c r="O920" s="44">
        <v>0</v>
      </c>
      <c r="P920" s="44">
        <v>68.475837999999996</v>
      </c>
      <c r="Q920" s="44">
        <v>62.783698999999999</v>
      </c>
      <c r="R920" s="44">
        <v>16.258509</v>
      </c>
      <c r="S920" s="44">
        <v>15.756930000000001</v>
      </c>
      <c r="T920" s="44">
        <v>284388.96875</v>
      </c>
      <c r="U920" s="44">
        <v>43284.753905999998</v>
      </c>
      <c r="V920" s="44">
        <v>6483.4692379999997</v>
      </c>
      <c r="W920" s="44">
        <v>527.41925000000003</v>
      </c>
      <c r="X920" s="44">
        <v>8018.9709149999999</v>
      </c>
      <c r="Y920" s="44">
        <v>14860.805676</v>
      </c>
      <c r="Z920" s="44">
        <v>542.12506399999995</v>
      </c>
      <c r="AA920" s="44">
        <v>13.663401</v>
      </c>
      <c r="AB920" s="44">
        <v>0.59152300000000002</v>
      </c>
      <c r="AC920" s="44">
        <v>0.31145099999999998</v>
      </c>
      <c r="AD920" s="44">
        <v>3677.132537</v>
      </c>
    </row>
    <row r="921" spans="1:30" x14ac:dyDescent="0.25">
      <c r="A921">
        <v>920</v>
      </c>
      <c r="B921" t="s">
        <v>101</v>
      </c>
      <c r="C921" t="s">
        <v>108</v>
      </c>
      <c r="D921" t="s">
        <v>126</v>
      </c>
      <c r="E921" t="s">
        <v>104</v>
      </c>
      <c r="F921" s="48">
        <f>VLOOKUP(A921,'TAZ definitions'!$A$1:$E$1902,2,FALSE)</f>
        <v>0.1943620178041543</v>
      </c>
      <c r="G921" s="48">
        <f>VLOOKUP(A921,'TAZ definitions'!$A$1:$E$1902,4,FALSE)</f>
        <v>0.31487889273356401</v>
      </c>
      <c r="H921" s="44">
        <v>310050</v>
      </c>
      <c r="I921" s="44">
        <v>316121</v>
      </c>
      <c r="J921" s="44">
        <v>45866</v>
      </c>
      <c r="K921" s="44">
        <v>27846</v>
      </c>
      <c r="L921" s="44">
        <v>6675</v>
      </c>
      <c r="M921" s="44">
        <v>0</v>
      </c>
      <c r="N921" s="44">
        <v>447</v>
      </c>
      <c r="O921" s="44">
        <v>0</v>
      </c>
      <c r="P921" s="44">
        <v>54.160167999999999</v>
      </c>
      <c r="Q921" s="44">
        <v>50.875919000000003</v>
      </c>
      <c r="R921" s="44">
        <v>20.114813000000002</v>
      </c>
      <c r="S921" s="44">
        <v>19.828472000000001</v>
      </c>
      <c r="T921" s="44">
        <v>310347.28125</v>
      </c>
      <c r="U921" s="44">
        <v>44983.597655999998</v>
      </c>
      <c r="V921" s="44">
        <v>6348.1372069999998</v>
      </c>
      <c r="W921" s="44">
        <v>425.11120599999998</v>
      </c>
      <c r="X921" s="44">
        <v>25040.088038999998</v>
      </c>
      <c r="Y921" s="44">
        <v>44297.031792000002</v>
      </c>
      <c r="Z921" s="44">
        <v>2219.594411</v>
      </c>
      <c r="AA921" s="44">
        <v>43.393441000000003</v>
      </c>
      <c r="AB921" s="44">
        <v>1.7935160000000001</v>
      </c>
      <c r="AC921" s="44">
        <v>1.11453</v>
      </c>
      <c r="AD921" s="44">
        <v>12792.728118999999</v>
      </c>
    </row>
    <row r="922" spans="1:30" x14ac:dyDescent="0.25">
      <c r="A922">
        <v>921</v>
      </c>
      <c r="B922" t="s">
        <v>101</v>
      </c>
      <c r="C922" t="s">
        <v>108</v>
      </c>
      <c r="D922" t="s">
        <v>126</v>
      </c>
      <c r="E922" t="s">
        <v>104</v>
      </c>
      <c r="F922" s="48">
        <f>VLOOKUP(A922,'TAZ definitions'!$A$1:$E$1902,2,FALSE)</f>
        <v>0.22894168466522677</v>
      </c>
      <c r="G922" s="48">
        <f>VLOOKUP(A922,'TAZ definitions'!$A$1:$E$1902,4,FALSE)</f>
        <v>0.31428571428571428</v>
      </c>
      <c r="H922" s="44">
        <v>341331</v>
      </c>
      <c r="I922" s="44">
        <v>546656</v>
      </c>
      <c r="J922" s="44">
        <v>51687</v>
      </c>
      <c r="K922" s="44">
        <v>62467</v>
      </c>
      <c r="L922" s="44">
        <v>13035</v>
      </c>
      <c r="M922" s="44">
        <v>6273</v>
      </c>
      <c r="N922" s="44">
        <v>644</v>
      </c>
      <c r="O922" s="44">
        <v>169</v>
      </c>
      <c r="P922" s="44">
        <v>49.381863000000003</v>
      </c>
      <c r="Q922" s="44">
        <v>47.779212999999999</v>
      </c>
      <c r="R922" s="44">
        <v>16.228045000000002</v>
      </c>
      <c r="S922" s="44">
        <v>15.952121999999999</v>
      </c>
      <c r="T922" s="44">
        <v>352236.59375</v>
      </c>
      <c r="U922" s="44">
        <v>52259.566405999998</v>
      </c>
      <c r="V922" s="44">
        <v>12675.84375</v>
      </c>
      <c r="W922" s="44">
        <v>618.77087400000005</v>
      </c>
      <c r="X922" s="44">
        <v>357638.08987600001</v>
      </c>
      <c r="Y922" s="44">
        <v>495096.48117300001</v>
      </c>
      <c r="Z922" s="44">
        <v>28893.951449</v>
      </c>
      <c r="AA922" s="44">
        <v>508.01854800000001</v>
      </c>
      <c r="AB922" s="44">
        <v>22.786769</v>
      </c>
      <c r="AC922" s="44">
        <v>13.491958</v>
      </c>
      <c r="AD922" s="44">
        <v>157116.57975899999</v>
      </c>
    </row>
    <row r="923" spans="1:30" x14ac:dyDescent="0.25">
      <c r="A923">
        <v>922</v>
      </c>
      <c r="B923" t="s">
        <v>101</v>
      </c>
      <c r="C923" t="s">
        <v>108</v>
      </c>
      <c r="D923" t="s">
        <v>127</v>
      </c>
      <c r="E923" t="s">
        <v>104</v>
      </c>
      <c r="F923" s="48">
        <f>VLOOKUP(A923,'TAZ definitions'!$A$1:$E$1902,2,FALSE)</f>
        <v>0.28238805970149256</v>
      </c>
      <c r="G923" s="48">
        <f>VLOOKUP(A923,'TAZ definitions'!$A$1:$E$1902,4,FALSE)</f>
        <v>0.34782608695652173</v>
      </c>
      <c r="H923" s="44">
        <v>373008</v>
      </c>
      <c r="I923" s="44">
        <v>94590</v>
      </c>
      <c r="J923" s="44">
        <v>54576</v>
      </c>
      <c r="K923" s="44">
        <v>14220</v>
      </c>
      <c r="L923" s="44">
        <v>46406</v>
      </c>
      <c r="M923" s="44">
        <v>87</v>
      </c>
      <c r="N923" s="44">
        <v>889</v>
      </c>
      <c r="O923" s="44">
        <v>197</v>
      </c>
      <c r="P923" s="44">
        <v>49.405479</v>
      </c>
      <c r="Q923" s="44">
        <v>49.224151999999997</v>
      </c>
      <c r="R923" s="44">
        <v>22.257117999999998</v>
      </c>
      <c r="S923" s="44">
        <v>22.100679</v>
      </c>
      <c r="T923" s="44">
        <v>347587.28125</v>
      </c>
      <c r="U923" s="44">
        <v>50891.328125</v>
      </c>
      <c r="V923" s="44">
        <v>42176.882812999997</v>
      </c>
      <c r="W923" s="44">
        <v>825.81744400000002</v>
      </c>
      <c r="X923" s="44">
        <v>16299.808532999999</v>
      </c>
      <c r="Y923" s="44">
        <v>27917.471194999998</v>
      </c>
      <c r="Z923" s="44">
        <v>1159.7629059999999</v>
      </c>
      <c r="AA923" s="44">
        <v>25.378468999999999</v>
      </c>
      <c r="AB923" s="44">
        <v>1.080646</v>
      </c>
      <c r="AC923" s="44">
        <v>0.62693299999999996</v>
      </c>
      <c r="AD923" s="44">
        <v>7471.9188819999999</v>
      </c>
    </row>
    <row r="924" spans="1:30" x14ac:dyDescent="0.25">
      <c r="A924">
        <v>923</v>
      </c>
      <c r="B924" t="s">
        <v>101</v>
      </c>
      <c r="C924" t="s">
        <v>108</v>
      </c>
      <c r="D924" t="s">
        <v>127</v>
      </c>
      <c r="E924" t="s">
        <v>104</v>
      </c>
      <c r="F924" s="48">
        <f>VLOOKUP(A924,'TAZ definitions'!$A$1:$E$1902,2,FALSE)</f>
        <v>0.25358851674641147</v>
      </c>
      <c r="G924" s="48">
        <f>VLOOKUP(A924,'TAZ definitions'!$A$1:$E$1902,4,FALSE)</f>
        <v>0.35355648535564854</v>
      </c>
      <c r="H924" s="44">
        <v>428379</v>
      </c>
      <c r="I924" s="44">
        <v>102610</v>
      </c>
      <c r="J924" s="44">
        <v>62210</v>
      </c>
      <c r="K924" s="44">
        <v>14571</v>
      </c>
      <c r="L924" s="44">
        <v>63276</v>
      </c>
      <c r="M924" s="44">
        <v>0</v>
      </c>
      <c r="N924" s="44">
        <v>1354.5</v>
      </c>
      <c r="O924" s="44">
        <v>0</v>
      </c>
      <c r="P924" s="44">
        <v>52.903637000000003</v>
      </c>
      <c r="Q924" s="44">
        <v>53.479953999999999</v>
      </c>
      <c r="R924" s="44">
        <v>19.362188</v>
      </c>
      <c r="S924" s="44">
        <v>19.418185999999999</v>
      </c>
      <c r="T924" s="44">
        <v>404985.53125</v>
      </c>
      <c r="U924" s="44">
        <v>58789.046875</v>
      </c>
      <c r="V924" s="44">
        <v>58732.148437999997</v>
      </c>
      <c r="W924" s="44">
        <v>1257.2333980000001</v>
      </c>
      <c r="X924" s="44">
        <v>176038.854471</v>
      </c>
      <c r="Y924" s="44">
        <v>302476.32880000002</v>
      </c>
      <c r="Z924" s="44">
        <v>15948.471873</v>
      </c>
      <c r="AA924" s="44">
        <v>305.953327</v>
      </c>
      <c r="AB924" s="44">
        <v>13.138427999999999</v>
      </c>
      <c r="AC924" s="44">
        <v>8.0902410000000007</v>
      </c>
      <c r="AD924" s="44">
        <v>93602.907344000007</v>
      </c>
    </row>
    <row r="925" spans="1:30" x14ac:dyDescent="0.25">
      <c r="A925">
        <v>924</v>
      </c>
      <c r="B925" t="s">
        <v>101</v>
      </c>
      <c r="C925" t="s">
        <v>108</v>
      </c>
      <c r="D925" t="s">
        <v>127</v>
      </c>
      <c r="E925" t="s">
        <v>104</v>
      </c>
      <c r="F925" s="48">
        <f>VLOOKUP(A925,'TAZ definitions'!$A$1:$E$1902,2,FALSE)</f>
        <v>0.11507936507936507</v>
      </c>
      <c r="G925" s="48">
        <f>VLOOKUP(A925,'TAZ definitions'!$A$1:$E$1902,4,FALSE)</f>
        <v>0.34920634920634919</v>
      </c>
      <c r="H925" s="44">
        <v>418241</v>
      </c>
      <c r="I925" s="44">
        <v>72281</v>
      </c>
      <c r="J925" s="44">
        <v>58870</v>
      </c>
      <c r="K925" s="44">
        <v>9748</v>
      </c>
      <c r="L925" s="44">
        <v>67864</v>
      </c>
      <c r="M925" s="44">
        <v>0</v>
      </c>
      <c r="N925" s="44">
        <v>1375.5</v>
      </c>
      <c r="O925" s="44">
        <v>0</v>
      </c>
      <c r="P925" s="44">
        <v>53.964202999999998</v>
      </c>
      <c r="Q925" s="44">
        <v>52.185547</v>
      </c>
      <c r="R925" s="44">
        <v>18.834944</v>
      </c>
      <c r="S925" s="44">
        <v>18.701601</v>
      </c>
      <c r="T925" s="44">
        <v>393989.65625</v>
      </c>
      <c r="U925" s="44">
        <v>55426.609375</v>
      </c>
      <c r="V925" s="44">
        <v>63106.824219000002</v>
      </c>
      <c r="W925" s="44">
        <v>1279.0792240000001</v>
      </c>
      <c r="X925" s="44">
        <v>6050.9519739999996</v>
      </c>
      <c r="Y925" s="44">
        <v>7759.4191940000001</v>
      </c>
      <c r="Z925" s="44">
        <v>281.73510299999998</v>
      </c>
      <c r="AA925" s="44">
        <v>6.6528200000000002</v>
      </c>
      <c r="AB925" s="44">
        <v>0.33000200000000002</v>
      </c>
      <c r="AC925" s="44">
        <v>0.16283400000000001</v>
      </c>
      <c r="AD925" s="44">
        <v>1996.7327620000001</v>
      </c>
    </row>
    <row r="926" spans="1:30" x14ac:dyDescent="0.25">
      <c r="A926">
        <v>925</v>
      </c>
      <c r="B926" t="s">
        <v>101</v>
      </c>
      <c r="C926" t="s">
        <v>108</v>
      </c>
      <c r="D926" t="s">
        <v>127</v>
      </c>
      <c r="E926" t="s">
        <v>104</v>
      </c>
      <c r="F926" s="48">
        <f>VLOOKUP(A926,'TAZ definitions'!$A$1:$E$1902,2,FALSE)</f>
        <v>0.16140350877192983</v>
      </c>
      <c r="G926" s="48">
        <f>VLOOKUP(A926,'TAZ definitions'!$A$1:$E$1902,4,FALSE)</f>
        <v>0.14416475972540047</v>
      </c>
      <c r="H926" s="44">
        <v>358784</v>
      </c>
      <c r="I926" s="44">
        <v>61109</v>
      </c>
      <c r="J926" s="44">
        <v>52083</v>
      </c>
      <c r="K926" s="44">
        <v>9717</v>
      </c>
      <c r="L926" s="44">
        <v>57326</v>
      </c>
      <c r="M926" s="44">
        <v>0</v>
      </c>
      <c r="N926" s="44">
        <v>1229</v>
      </c>
      <c r="O926" s="44">
        <v>0</v>
      </c>
      <c r="P926" s="44">
        <v>57.210425999999998</v>
      </c>
      <c r="Q926" s="44">
        <v>55.996937000000003</v>
      </c>
      <c r="R926" s="44">
        <v>17.589096000000001</v>
      </c>
      <c r="S926" s="44">
        <v>17.379359999999998</v>
      </c>
      <c r="T926" s="44">
        <v>338699.78125</v>
      </c>
      <c r="U926" s="44">
        <v>49224.554687999997</v>
      </c>
      <c r="V926" s="44">
        <v>53458.195312999997</v>
      </c>
      <c r="W926" s="44">
        <v>1146.0789789999999</v>
      </c>
      <c r="X926" s="44">
        <v>146202.638615</v>
      </c>
      <c r="Y926" s="44">
        <v>217753.99470099999</v>
      </c>
      <c r="Z926" s="44">
        <v>11421.981701000001</v>
      </c>
      <c r="AA926" s="44">
        <v>216.32963799999999</v>
      </c>
      <c r="AB926" s="44">
        <v>9.8982860000000006</v>
      </c>
      <c r="AC926" s="44">
        <v>5.8556920000000003</v>
      </c>
      <c r="AD926" s="44">
        <v>68105.812134000007</v>
      </c>
    </row>
    <row r="927" spans="1:30" x14ac:dyDescent="0.25">
      <c r="A927">
        <v>926</v>
      </c>
      <c r="B927" t="s">
        <v>101</v>
      </c>
      <c r="C927" t="s">
        <v>108</v>
      </c>
      <c r="D927" t="s">
        <v>127</v>
      </c>
      <c r="E927" t="s">
        <v>104</v>
      </c>
      <c r="F927" s="48">
        <f>VLOOKUP(A927,'TAZ definitions'!$A$1:$E$1902,2,FALSE)</f>
        <v>0.24057450628366248</v>
      </c>
      <c r="G927" s="48">
        <f>VLOOKUP(A927,'TAZ definitions'!$A$1:$E$1902,4,FALSE)</f>
        <v>0.14642857142857144</v>
      </c>
      <c r="H927" s="44">
        <v>347299</v>
      </c>
      <c r="I927" s="44">
        <v>68066</v>
      </c>
      <c r="J927" s="44">
        <v>50579</v>
      </c>
      <c r="K927" s="44">
        <v>11098</v>
      </c>
      <c r="L927" s="44">
        <v>33237</v>
      </c>
      <c r="M927" s="44">
        <v>0</v>
      </c>
      <c r="N927" s="44">
        <v>1229</v>
      </c>
      <c r="O927" s="44">
        <v>0</v>
      </c>
      <c r="P927" s="44">
        <v>56.372131000000003</v>
      </c>
      <c r="Q927" s="44">
        <v>54.257893000000003</v>
      </c>
      <c r="R927" s="44">
        <v>19.018625</v>
      </c>
      <c r="S927" s="44">
        <v>18.503902</v>
      </c>
      <c r="T927" s="44">
        <v>322858.5625</v>
      </c>
      <c r="U927" s="44">
        <v>47123.339844000002</v>
      </c>
      <c r="V927" s="44">
        <v>30327.863281000002</v>
      </c>
      <c r="W927" s="44">
        <v>1121.4293210000001</v>
      </c>
      <c r="X927" s="44">
        <v>327038.49108200002</v>
      </c>
      <c r="Y927" s="44">
        <v>484338.50786900002</v>
      </c>
      <c r="Z927" s="44">
        <v>28153.734139</v>
      </c>
      <c r="AA927" s="44">
        <v>501.20842199999998</v>
      </c>
      <c r="AB927" s="44">
        <v>21.075085000000001</v>
      </c>
      <c r="AC927" s="44">
        <v>13.526339999999999</v>
      </c>
      <c r="AD927" s="44">
        <v>155100.10292</v>
      </c>
    </row>
    <row r="928" spans="1:30" x14ac:dyDescent="0.25">
      <c r="A928">
        <v>927</v>
      </c>
      <c r="B928" t="s">
        <v>101</v>
      </c>
      <c r="C928" t="s">
        <v>108</v>
      </c>
      <c r="D928" t="s">
        <v>127</v>
      </c>
      <c r="E928" t="s">
        <v>104</v>
      </c>
      <c r="F928" s="48">
        <f>VLOOKUP(A928,'TAZ definitions'!$A$1:$E$1902,2,FALSE)</f>
        <v>0.15413691726165477</v>
      </c>
      <c r="G928" s="48">
        <f>VLOOKUP(A928,'TAZ definitions'!$A$1:$E$1902,4,FALSE)</f>
        <v>0.14568345323741008</v>
      </c>
      <c r="H928" s="44">
        <v>356902</v>
      </c>
      <c r="I928" s="44">
        <v>63040</v>
      </c>
      <c r="J928" s="44">
        <v>51594</v>
      </c>
      <c r="K928" s="44">
        <v>10543</v>
      </c>
      <c r="L928" s="44">
        <v>40176</v>
      </c>
      <c r="M928" s="44">
        <v>0</v>
      </c>
      <c r="N928" s="44">
        <v>1003</v>
      </c>
      <c r="O928" s="44">
        <v>0</v>
      </c>
      <c r="P928" s="44">
        <v>52.988078999999999</v>
      </c>
      <c r="Q928" s="44">
        <v>55.053863999999997</v>
      </c>
      <c r="R928" s="44">
        <v>18.480060999999999</v>
      </c>
      <c r="S928" s="44">
        <v>18.208977000000001</v>
      </c>
      <c r="T928" s="44">
        <v>332309.03125</v>
      </c>
      <c r="U928" s="44">
        <v>48158.488280999998</v>
      </c>
      <c r="V928" s="44">
        <v>36813.714844000002</v>
      </c>
      <c r="W928" s="44">
        <v>919.06011999999998</v>
      </c>
      <c r="X928" s="44">
        <v>34716.821954999999</v>
      </c>
      <c r="Y928" s="44">
        <v>126521.70488600001</v>
      </c>
      <c r="Z928" s="44">
        <v>4861.7235179999998</v>
      </c>
      <c r="AA928" s="44">
        <v>109.637083</v>
      </c>
      <c r="AB928" s="44">
        <v>4.2499320000000003</v>
      </c>
      <c r="AC928" s="44">
        <v>2.688374</v>
      </c>
      <c r="AD928" s="44">
        <v>31224.483141000001</v>
      </c>
    </row>
    <row r="929" spans="1:30" x14ac:dyDescent="0.25">
      <c r="A929">
        <v>928</v>
      </c>
      <c r="B929" t="s">
        <v>101</v>
      </c>
      <c r="C929" t="s">
        <v>108</v>
      </c>
      <c r="D929" t="s">
        <v>127</v>
      </c>
      <c r="E929" t="s">
        <v>104</v>
      </c>
      <c r="F929" s="48">
        <f>VLOOKUP(A929,'TAZ definitions'!$A$1:$E$1902,2,FALSE)</f>
        <v>0.22483841181902123</v>
      </c>
      <c r="G929" s="48">
        <f>VLOOKUP(A929,'TAZ definitions'!$A$1:$E$1902,4,FALSE)</f>
        <v>0.35062240663900412</v>
      </c>
      <c r="H929" s="44">
        <v>387100</v>
      </c>
      <c r="I929" s="44">
        <v>69625</v>
      </c>
      <c r="J929" s="44">
        <v>55020</v>
      </c>
      <c r="K929" s="44">
        <v>11397</v>
      </c>
      <c r="L929" s="44">
        <v>45506</v>
      </c>
      <c r="M929" s="44">
        <v>87</v>
      </c>
      <c r="N929" s="44">
        <v>1003</v>
      </c>
      <c r="O929" s="44">
        <v>197</v>
      </c>
      <c r="P929" s="44">
        <v>51.384056000000001</v>
      </c>
      <c r="Q929" s="44">
        <v>51.532417000000002</v>
      </c>
      <c r="R929" s="44">
        <v>18.775410000000001</v>
      </c>
      <c r="S929" s="44">
        <v>18.759132000000001</v>
      </c>
      <c r="T929" s="44">
        <v>361844.90625</v>
      </c>
      <c r="U929" s="44">
        <v>51549.800780999998</v>
      </c>
      <c r="V929" s="44">
        <v>41892.929687999997</v>
      </c>
      <c r="W929" s="44">
        <v>938.88275099999998</v>
      </c>
      <c r="X929" s="44">
        <v>3650.5316010000001</v>
      </c>
      <c r="Y929" s="44">
        <v>35977.989300000001</v>
      </c>
      <c r="Z929" s="44">
        <v>1238.2099310000001</v>
      </c>
      <c r="AA929" s="44">
        <v>29.207898</v>
      </c>
      <c r="AB929" s="44">
        <v>1.725854</v>
      </c>
      <c r="AC929" s="44">
        <v>0.71356900000000001</v>
      </c>
      <c r="AD929" s="44">
        <v>9052.8965360000002</v>
      </c>
    </row>
    <row r="930" spans="1:30" x14ac:dyDescent="0.25">
      <c r="A930">
        <v>929</v>
      </c>
      <c r="B930" t="s">
        <v>101</v>
      </c>
      <c r="C930" t="s">
        <v>108</v>
      </c>
      <c r="D930" t="s">
        <v>127</v>
      </c>
      <c r="E930" t="s">
        <v>104</v>
      </c>
      <c r="F930" s="48">
        <f>VLOOKUP(A930,'TAZ definitions'!$A$1:$E$1902,2,FALSE)</f>
        <v>0.12442547603414314</v>
      </c>
      <c r="G930" s="48">
        <f>VLOOKUP(A930,'TAZ definitions'!$A$1:$E$1902,4,FALSE)</f>
        <v>0.22191400832177532</v>
      </c>
      <c r="H930" s="44">
        <v>383473</v>
      </c>
      <c r="I930" s="44">
        <v>71468</v>
      </c>
      <c r="J930" s="44">
        <v>53717</v>
      </c>
      <c r="K930" s="44">
        <v>10245</v>
      </c>
      <c r="L930" s="44">
        <v>45506</v>
      </c>
      <c r="M930" s="44">
        <v>87</v>
      </c>
      <c r="N930" s="44">
        <v>1003</v>
      </c>
      <c r="O930" s="44">
        <v>197</v>
      </c>
      <c r="P930" s="44">
        <v>51.570247999999999</v>
      </c>
      <c r="Q930" s="44">
        <v>50.827235999999999</v>
      </c>
      <c r="R930" s="44">
        <v>15.905136000000001</v>
      </c>
      <c r="S930" s="44">
        <v>15.68244</v>
      </c>
      <c r="T930" s="44">
        <v>356542.21875</v>
      </c>
      <c r="U930" s="44">
        <v>49964.699219000002</v>
      </c>
      <c r="V930" s="44">
        <v>41585.644530999998</v>
      </c>
      <c r="W930" s="44">
        <v>933.42993200000001</v>
      </c>
      <c r="X930" s="44">
        <v>43171.694654999999</v>
      </c>
      <c r="Y930" s="44">
        <v>67900.174249999996</v>
      </c>
      <c r="Z930" s="44">
        <v>2899.3704899999998</v>
      </c>
      <c r="AA930" s="44">
        <v>62.903697000000001</v>
      </c>
      <c r="AB930" s="44">
        <v>2.633756</v>
      </c>
      <c r="AC930" s="44">
        <v>1.560046</v>
      </c>
      <c r="AD930" s="44">
        <v>18379.467200999999</v>
      </c>
    </row>
    <row r="931" spans="1:30" x14ac:dyDescent="0.25">
      <c r="A931">
        <v>930</v>
      </c>
      <c r="B931" t="s">
        <v>101</v>
      </c>
      <c r="C931" t="s">
        <v>108</v>
      </c>
      <c r="D931" t="s">
        <v>127</v>
      </c>
      <c r="E931" t="s">
        <v>104</v>
      </c>
      <c r="F931" s="48">
        <f>VLOOKUP(A931,'TAZ definitions'!$A$1:$E$1902,2,FALSE)</f>
        <v>0.13253012048192772</v>
      </c>
      <c r="G931" s="48">
        <f>VLOOKUP(A931,'TAZ definitions'!$A$1:$E$1902,4,FALSE)</f>
        <v>0.17819314641744549</v>
      </c>
      <c r="H931" s="44">
        <v>348535</v>
      </c>
      <c r="I931" s="44">
        <v>57173</v>
      </c>
      <c r="J931" s="44">
        <v>50827</v>
      </c>
      <c r="K931" s="44">
        <v>9247</v>
      </c>
      <c r="L931" s="44">
        <v>10094</v>
      </c>
      <c r="M931" s="44">
        <v>0</v>
      </c>
      <c r="N931" s="44">
        <v>951</v>
      </c>
      <c r="O931" s="44">
        <v>169</v>
      </c>
      <c r="P931" s="44">
        <v>58.149284000000002</v>
      </c>
      <c r="Q931" s="44">
        <v>57.264136999999998</v>
      </c>
      <c r="R931" s="44">
        <v>16.358391000000001</v>
      </c>
      <c r="S931" s="44">
        <v>15.989857000000001</v>
      </c>
      <c r="T931" s="44">
        <v>329128.65625</v>
      </c>
      <c r="U931" s="44">
        <v>48057.535155999998</v>
      </c>
      <c r="V931" s="44">
        <v>9421.6826170000004</v>
      </c>
      <c r="W931" s="44">
        <v>898.91442900000004</v>
      </c>
      <c r="X931" s="44">
        <v>25562.295124</v>
      </c>
      <c r="Y931" s="44">
        <v>43523.006921</v>
      </c>
      <c r="Z931" s="44">
        <v>1991.2695639999999</v>
      </c>
      <c r="AA931" s="44">
        <v>41.482757999999997</v>
      </c>
      <c r="AB931" s="44">
        <v>1.557631</v>
      </c>
      <c r="AC931" s="44">
        <v>1.041801</v>
      </c>
      <c r="AD931" s="44">
        <v>11994.19153</v>
      </c>
    </row>
    <row r="932" spans="1:30" x14ac:dyDescent="0.25">
      <c r="A932">
        <v>931</v>
      </c>
      <c r="B932" t="s">
        <v>101</v>
      </c>
      <c r="C932" t="s">
        <v>108</v>
      </c>
      <c r="D932" t="s">
        <v>127</v>
      </c>
      <c r="E932" t="s">
        <v>104</v>
      </c>
      <c r="F932" s="48">
        <f>VLOOKUP(A932,'TAZ definitions'!$A$1:$E$1902,2,FALSE)</f>
        <v>0.10978835978835978</v>
      </c>
      <c r="G932" s="48">
        <f>VLOOKUP(A932,'TAZ definitions'!$A$1:$E$1902,4,FALSE)</f>
        <v>0.17398119122257052</v>
      </c>
      <c r="H932" s="44">
        <v>332882</v>
      </c>
      <c r="I932" s="44">
        <v>72036</v>
      </c>
      <c r="J932" s="44">
        <v>49278</v>
      </c>
      <c r="K932" s="44">
        <v>10979</v>
      </c>
      <c r="L932" s="44">
        <v>13035</v>
      </c>
      <c r="M932" s="44">
        <v>0</v>
      </c>
      <c r="N932" s="44">
        <v>644</v>
      </c>
      <c r="O932" s="44">
        <v>169</v>
      </c>
      <c r="P932" s="44">
        <v>59.121341999999999</v>
      </c>
      <c r="Q932" s="44">
        <v>56.097569</v>
      </c>
      <c r="R932" s="44">
        <v>15.768052000000001</v>
      </c>
      <c r="S932" s="44">
        <v>15.429465</v>
      </c>
      <c r="T932" s="44">
        <v>318340.25</v>
      </c>
      <c r="U932" s="44">
        <v>47142.890625</v>
      </c>
      <c r="V932" s="44">
        <v>12308.319336</v>
      </c>
      <c r="W932" s="44">
        <v>617.51953100000003</v>
      </c>
      <c r="X932" s="44">
        <v>12869.116317</v>
      </c>
      <c r="Y932" s="44">
        <v>26650.692361000001</v>
      </c>
      <c r="Z932" s="44">
        <v>1161.3675310000001</v>
      </c>
      <c r="AA932" s="44">
        <v>24.087009999999999</v>
      </c>
      <c r="AB932" s="44">
        <v>0.88632999999999995</v>
      </c>
      <c r="AC932" s="44">
        <v>0.594611</v>
      </c>
      <c r="AD932" s="44">
        <v>6913.6009860000004</v>
      </c>
    </row>
    <row r="933" spans="1:30" x14ac:dyDescent="0.25">
      <c r="A933">
        <v>932</v>
      </c>
      <c r="B933" t="s">
        <v>101</v>
      </c>
      <c r="C933" t="s">
        <v>108</v>
      </c>
      <c r="D933" t="s">
        <v>127</v>
      </c>
      <c r="E933" t="s">
        <v>104</v>
      </c>
      <c r="F933" s="48">
        <f>VLOOKUP(A933,'TAZ definitions'!$A$1:$E$1902,2,FALSE)</f>
        <v>0.22142857142857142</v>
      </c>
      <c r="G933" s="48">
        <f>VLOOKUP(A933,'TAZ definitions'!$A$1:$E$1902,4,FALSE)</f>
        <v>0.25067750677506773</v>
      </c>
      <c r="H933" s="44">
        <v>349057</v>
      </c>
      <c r="I933" s="44">
        <v>59416</v>
      </c>
      <c r="J933" s="44">
        <v>49652</v>
      </c>
      <c r="K933" s="44">
        <v>10263</v>
      </c>
      <c r="L933" s="44">
        <v>33237</v>
      </c>
      <c r="M933" s="44">
        <v>0</v>
      </c>
      <c r="N933" s="44">
        <v>1229</v>
      </c>
      <c r="O933" s="44">
        <v>0</v>
      </c>
      <c r="P933" s="44">
        <v>56.264831999999998</v>
      </c>
      <c r="Q933" s="44">
        <v>55.062396999999997</v>
      </c>
      <c r="R933" s="44">
        <v>16.500881</v>
      </c>
      <c r="S933" s="44">
        <v>16.110064999999999</v>
      </c>
      <c r="T933" s="44">
        <v>322250.03125</v>
      </c>
      <c r="U933" s="44">
        <v>46006.453125</v>
      </c>
      <c r="V933" s="44">
        <v>30160.837890999999</v>
      </c>
      <c r="W933" s="44">
        <v>1115.253052</v>
      </c>
      <c r="X933" s="44">
        <v>108408.77006</v>
      </c>
      <c r="Y933" s="44">
        <v>178880.79623199999</v>
      </c>
      <c r="Z933" s="44">
        <v>8115.9775159999999</v>
      </c>
      <c r="AA933" s="44">
        <v>170.35824199999999</v>
      </c>
      <c r="AB933" s="44">
        <v>6.2339149999999997</v>
      </c>
      <c r="AC933" s="44">
        <v>4.2474080000000001</v>
      </c>
      <c r="AD933" s="44">
        <v>49018.365298999997</v>
      </c>
    </row>
    <row r="934" spans="1:30" x14ac:dyDescent="0.25">
      <c r="A934">
        <v>933</v>
      </c>
      <c r="B934" t="s">
        <v>101</v>
      </c>
      <c r="C934" t="s">
        <v>108</v>
      </c>
      <c r="D934" t="s">
        <v>127</v>
      </c>
      <c r="E934" t="s">
        <v>104</v>
      </c>
      <c r="F934" s="48">
        <f>VLOOKUP(A934,'TAZ definitions'!$A$1:$E$1902,2,FALSE)</f>
        <v>0.30976430976430974</v>
      </c>
      <c r="G934" s="48">
        <f>VLOOKUP(A934,'TAZ definitions'!$A$1:$E$1902,4,FALSE)</f>
        <v>0.25</v>
      </c>
      <c r="H934" s="44">
        <v>331457</v>
      </c>
      <c r="I934" s="44">
        <v>57359</v>
      </c>
      <c r="J934" s="44">
        <v>47729</v>
      </c>
      <c r="K934" s="44">
        <v>10581</v>
      </c>
      <c r="L934" s="44">
        <v>16172</v>
      </c>
      <c r="M934" s="44">
        <v>0</v>
      </c>
      <c r="N934" s="44">
        <v>1177</v>
      </c>
      <c r="O934" s="44">
        <v>0</v>
      </c>
      <c r="P934" s="44">
        <v>56.318458999999997</v>
      </c>
      <c r="Q934" s="44">
        <v>53.568778999999999</v>
      </c>
      <c r="R934" s="44">
        <v>15.911576999999999</v>
      </c>
      <c r="S934" s="44">
        <v>15.779082000000001</v>
      </c>
      <c r="T934" s="44">
        <v>309439.3125</v>
      </c>
      <c r="U934" s="44">
        <v>44744.984375</v>
      </c>
      <c r="V934" s="44">
        <v>14872.938477</v>
      </c>
      <c r="W934" s="44">
        <v>1082.4542240000001</v>
      </c>
      <c r="X934" s="44">
        <v>64388.585339999998</v>
      </c>
      <c r="Y934" s="44">
        <v>101662.228892</v>
      </c>
      <c r="Z934" s="44">
        <v>4788.7815499999997</v>
      </c>
      <c r="AA934" s="44">
        <v>97.196573000000001</v>
      </c>
      <c r="AB934" s="44">
        <v>4.3960509999999999</v>
      </c>
      <c r="AC934" s="44">
        <v>2.4957820000000002</v>
      </c>
      <c r="AD934" s="44">
        <v>29536.737561000002</v>
      </c>
    </row>
    <row r="935" spans="1:30" x14ac:dyDescent="0.25">
      <c r="A935">
        <v>934</v>
      </c>
      <c r="B935" t="s">
        <v>101</v>
      </c>
      <c r="C935" t="s">
        <v>108</v>
      </c>
      <c r="D935" t="s">
        <v>127</v>
      </c>
      <c r="E935" t="s">
        <v>104</v>
      </c>
      <c r="F935" s="48">
        <f>VLOOKUP(A935,'TAZ definitions'!$A$1:$E$1902,2,FALSE)</f>
        <v>0.16867469879518071</v>
      </c>
      <c r="G935" s="48">
        <f>VLOOKUP(A935,'TAZ definitions'!$A$1:$E$1902,4,FALSE)</f>
        <v>0.25961538461538464</v>
      </c>
      <c r="H935" s="44">
        <v>343841</v>
      </c>
      <c r="I935" s="44">
        <v>69299</v>
      </c>
      <c r="J935" s="44">
        <v>49725</v>
      </c>
      <c r="K935" s="44">
        <v>11531</v>
      </c>
      <c r="L935" s="44">
        <v>33237</v>
      </c>
      <c r="M935" s="44">
        <v>0</v>
      </c>
      <c r="N935" s="44">
        <v>1229</v>
      </c>
      <c r="O935" s="44">
        <v>0</v>
      </c>
      <c r="P935" s="44">
        <v>54.598557</v>
      </c>
      <c r="Q935" s="44">
        <v>52.427643000000003</v>
      </c>
      <c r="R935" s="44">
        <v>22.227526000000001</v>
      </c>
      <c r="S935" s="44">
        <v>22.702396</v>
      </c>
      <c r="T935" s="44">
        <v>320143.03125</v>
      </c>
      <c r="U935" s="44">
        <v>46428.164062999997</v>
      </c>
      <c r="V935" s="44">
        <v>30368.042968999998</v>
      </c>
      <c r="W935" s="44">
        <v>1122.9149170000001</v>
      </c>
      <c r="X935" s="44">
        <v>94969.325238000005</v>
      </c>
      <c r="Y935" s="44">
        <v>138724.313868</v>
      </c>
      <c r="Z935" s="44">
        <v>8631.2526379999999</v>
      </c>
      <c r="AA935" s="44">
        <v>148.890569</v>
      </c>
      <c r="AB935" s="44">
        <v>6.4917999999999996</v>
      </c>
      <c r="AC935" s="44">
        <v>4.1504669999999999</v>
      </c>
      <c r="AD935" s="44">
        <v>47741.011894000003</v>
      </c>
    </row>
    <row r="936" spans="1:30" x14ac:dyDescent="0.25">
      <c r="A936">
        <v>935</v>
      </c>
      <c r="B936" t="s">
        <v>101</v>
      </c>
      <c r="C936" t="s">
        <v>108</v>
      </c>
      <c r="D936" t="s">
        <v>127</v>
      </c>
      <c r="E936" t="s">
        <v>104</v>
      </c>
      <c r="F936" s="48">
        <f>VLOOKUP(A936,'TAZ definitions'!$A$1:$E$1902,2,FALSE)</f>
        <v>0.19646271510516253</v>
      </c>
      <c r="G936" s="48">
        <f>VLOOKUP(A936,'TAZ definitions'!$A$1:$E$1902,4,FALSE)</f>
        <v>0.19839679358717435</v>
      </c>
      <c r="H936" s="44">
        <v>358675</v>
      </c>
      <c r="I936" s="44">
        <v>65801</v>
      </c>
      <c r="J936" s="44">
        <v>53800</v>
      </c>
      <c r="K936" s="44">
        <v>10526</v>
      </c>
      <c r="L936" s="44">
        <v>34684</v>
      </c>
      <c r="M936" s="44">
        <v>0</v>
      </c>
      <c r="N936" s="44">
        <v>1229</v>
      </c>
      <c r="O936" s="44">
        <v>0</v>
      </c>
      <c r="P936" s="44">
        <v>57.362220999999998</v>
      </c>
      <c r="Q936" s="44">
        <v>55.092621000000001</v>
      </c>
      <c r="R936" s="44">
        <v>19.349522</v>
      </c>
      <c r="S936" s="44">
        <v>18.498711</v>
      </c>
      <c r="T936" s="44">
        <v>333903.46875</v>
      </c>
      <c r="U936" s="44">
        <v>50139.84375</v>
      </c>
      <c r="V936" s="44">
        <v>31750.396484000001</v>
      </c>
      <c r="W936" s="44">
        <v>1125.0500489999999</v>
      </c>
      <c r="X936" s="44">
        <v>138561.716113</v>
      </c>
      <c r="Y936" s="44">
        <v>194807.62345300001</v>
      </c>
      <c r="Z936" s="44">
        <v>13353.759244000001</v>
      </c>
      <c r="AA936" s="44">
        <v>212.38664499999999</v>
      </c>
      <c r="AB936" s="44">
        <v>7.9553520000000004</v>
      </c>
      <c r="AC936" s="44">
        <v>5.9011259999999996</v>
      </c>
      <c r="AD936" s="44">
        <v>65939.620443000007</v>
      </c>
    </row>
    <row r="937" spans="1:30" x14ac:dyDescent="0.25">
      <c r="A937">
        <v>936</v>
      </c>
      <c r="B937" t="s">
        <v>101</v>
      </c>
      <c r="C937" t="s">
        <v>108</v>
      </c>
      <c r="D937" t="s">
        <v>127</v>
      </c>
      <c r="E937" t="s">
        <v>104</v>
      </c>
      <c r="F937" s="48">
        <f>VLOOKUP(A937,'TAZ definitions'!$A$1:$E$1902,2,FALSE)</f>
        <v>0.20025715204114433</v>
      </c>
      <c r="G937" s="48">
        <f>VLOOKUP(A937,'TAZ definitions'!$A$1:$E$1902,4,FALSE)</f>
        <v>0.24140256237356708</v>
      </c>
      <c r="H937" s="44">
        <v>327348</v>
      </c>
      <c r="I937" s="44">
        <v>142876</v>
      </c>
      <c r="J937" s="44">
        <v>48828</v>
      </c>
      <c r="K937" s="44">
        <v>21525</v>
      </c>
      <c r="L937" s="44">
        <v>14900</v>
      </c>
      <c r="M937" s="44">
        <v>0</v>
      </c>
      <c r="N937" s="44">
        <v>644</v>
      </c>
      <c r="O937" s="44">
        <v>169</v>
      </c>
      <c r="P937" s="44">
        <v>54.427810999999998</v>
      </c>
      <c r="Q937" s="44">
        <v>56.358116000000003</v>
      </c>
      <c r="R937" s="44">
        <v>15.964416999999999</v>
      </c>
      <c r="S937" s="44">
        <v>15.591841000000001</v>
      </c>
      <c r="T937" s="44">
        <v>317061.34375</v>
      </c>
      <c r="U937" s="44">
        <v>47305.511719000002</v>
      </c>
      <c r="V937" s="44">
        <v>14069.135742</v>
      </c>
      <c r="W937" s="44">
        <v>617.51275599999997</v>
      </c>
      <c r="X937" s="44">
        <v>33020.866351999997</v>
      </c>
      <c r="Y937" s="44">
        <v>89715.149277999997</v>
      </c>
      <c r="Z937" s="44">
        <v>3697.0609789999999</v>
      </c>
      <c r="AA937" s="44">
        <v>80.302797999999996</v>
      </c>
      <c r="AB937" s="44">
        <v>3.3631720000000001</v>
      </c>
      <c r="AC937" s="44">
        <v>1.9837739999999999</v>
      </c>
      <c r="AD937" s="44">
        <v>23459.534068000001</v>
      </c>
    </row>
    <row r="938" spans="1:30" x14ac:dyDescent="0.25">
      <c r="A938">
        <v>937</v>
      </c>
      <c r="B938" t="s">
        <v>101</v>
      </c>
      <c r="C938" t="s">
        <v>108</v>
      </c>
      <c r="D938" t="s">
        <v>127</v>
      </c>
      <c r="E938" t="s">
        <v>104</v>
      </c>
      <c r="F938" s="48">
        <f>VLOOKUP(A938,'TAZ definitions'!$A$1:$E$1902,2,FALSE)</f>
        <v>0.12848651120256058</v>
      </c>
      <c r="G938" s="48">
        <f>VLOOKUP(A938,'TAZ definitions'!$A$1:$E$1902,4,FALSE)</f>
        <v>0.24916201117318434</v>
      </c>
      <c r="H938" s="44">
        <v>320514</v>
      </c>
      <c r="I938" s="44">
        <v>113671</v>
      </c>
      <c r="J938" s="44">
        <v>47075</v>
      </c>
      <c r="K938" s="44">
        <v>15964</v>
      </c>
      <c r="L938" s="44">
        <v>14900</v>
      </c>
      <c r="M938" s="44">
        <v>0</v>
      </c>
      <c r="N938" s="44">
        <v>644</v>
      </c>
      <c r="O938" s="44">
        <v>169</v>
      </c>
      <c r="P938" s="44">
        <v>57.995368999999997</v>
      </c>
      <c r="Q938" s="44">
        <v>58.830368</v>
      </c>
      <c r="R938" s="44">
        <v>16.077249999999999</v>
      </c>
      <c r="S938" s="44">
        <v>15.756976999999999</v>
      </c>
      <c r="T938" s="44">
        <v>311969.96875</v>
      </c>
      <c r="U938" s="44">
        <v>45789.902344000002</v>
      </c>
      <c r="V938" s="44">
        <v>14284.528319999999</v>
      </c>
      <c r="W938" s="44">
        <v>624.37927200000001</v>
      </c>
      <c r="X938" s="44">
        <v>2005.6332379999999</v>
      </c>
      <c r="Y938" s="44">
        <v>35729.014796000003</v>
      </c>
      <c r="Z938" s="44">
        <v>1390.292369</v>
      </c>
      <c r="AA938" s="44">
        <v>30.298141000000001</v>
      </c>
      <c r="AB938" s="44">
        <v>1.248661</v>
      </c>
      <c r="AC938" s="44">
        <v>0.76274600000000004</v>
      </c>
      <c r="AD938" s="44">
        <v>8988.1549219999997</v>
      </c>
    </row>
    <row r="939" spans="1:30" x14ac:dyDescent="0.25">
      <c r="A939">
        <v>938</v>
      </c>
      <c r="B939" t="s">
        <v>101</v>
      </c>
      <c r="C939" t="s">
        <v>108</v>
      </c>
      <c r="D939" t="s">
        <v>127</v>
      </c>
      <c r="E939" t="s">
        <v>104</v>
      </c>
      <c r="F939" s="48">
        <f>VLOOKUP(A939,'TAZ definitions'!$A$1:$E$1902,2,FALSE)</f>
        <v>0.16641588925669576</v>
      </c>
      <c r="G939" s="48">
        <f>VLOOKUP(A939,'TAZ definitions'!$A$1:$E$1902,4,FALSE)</f>
        <v>0.2498189717595945</v>
      </c>
      <c r="H939" s="44">
        <v>324613</v>
      </c>
      <c r="I939" s="44">
        <v>39914</v>
      </c>
      <c r="J939" s="44">
        <v>48536</v>
      </c>
      <c r="K939" s="44">
        <v>8459</v>
      </c>
      <c r="L939" s="44">
        <v>16172</v>
      </c>
      <c r="M939" s="44">
        <v>0</v>
      </c>
      <c r="N939" s="44">
        <v>870</v>
      </c>
      <c r="O939" s="44">
        <v>0</v>
      </c>
      <c r="P939" s="44">
        <v>61.218192999999999</v>
      </c>
      <c r="Q939" s="44">
        <v>58.823647000000001</v>
      </c>
      <c r="R939" s="44">
        <v>16.630618999999999</v>
      </c>
      <c r="S939" s="44">
        <v>16.358544999999999</v>
      </c>
      <c r="T939" s="44">
        <v>306294.28125</v>
      </c>
      <c r="U939" s="44">
        <v>45957.28125</v>
      </c>
      <c r="V939" s="44">
        <v>15131.426758</v>
      </c>
      <c r="W939" s="44">
        <v>814.02056900000002</v>
      </c>
      <c r="X939" s="44">
        <v>9107.5189279999995</v>
      </c>
      <c r="Y939" s="44">
        <v>55996.399574000003</v>
      </c>
      <c r="Z939" s="44">
        <v>2192.654176</v>
      </c>
      <c r="AA939" s="44">
        <v>48.310153</v>
      </c>
      <c r="AB939" s="44">
        <v>1.9656560000000001</v>
      </c>
      <c r="AC939" s="44">
        <v>1.1889510000000001</v>
      </c>
      <c r="AD939" s="44">
        <v>14026.537522000001</v>
      </c>
    </row>
    <row r="940" spans="1:30" x14ac:dyDescent="0.25">
      <c r="A940">
        <v>939</v>
      </c>
      <c r="B940" t="s">
        <v>101</v>
      </c>
      <c r="C940" t="s">
        <v>108</v>
      </c>
      <c r="D940" t="s">
        <v>127</v>
      </c>
      <c r="E940" t="s">
        <v>104</v>
      </c>
      <c r="F940" s="48">
        <f>VLOOKUP(A940,'TAZ definitions'!$A$1:$E$1902,2,FALSE)</f>
        <v>0.3596330275229358</v>
      </c>
      <c r="G940" s="48">
        <f>VLOOKUP(A940,'TAZ definitions'!$A$1:$E$1902,4,FALSE)</f>
        <v>0.25245901639344265</v>
      </c>
      <c r="H940" s="44">
        <v>318264</v>
      </c>
      <c r="I940" s="44">
        <v>43736</v>
      </c>
      <c r="J940" s="44">
        <v>47674</v>
      </c>
      <c r="K940" s="44">
        <v>9717</v>
      </c>
      <c r="L940" s="44">
        <v>32528</v>
      </c>
      <c r="M940" s="44">
        <v>0</v>
      </c>
      <c r="N940" s="44">
        <v>870</v>
      </c>
      <c r="O940" s="44">
        <v>0</v>
      </c>
      <c r="P940" s="44">
        <v>61.629471000000002</v>
      </c>
      <c r="Q940" s="44">
        <v>57.626984</v>
      </c>
      <c r="R940" s="44">
        <v>21.287604999999999</v>
      </c>
      <c r="S940" s="44">
        <v>21.126286</v>
      </c>
      <c r="T940" s="44">
        <v>304667.96875</v>
      </c>
      <c r="U940" s="44">
        <v>45794.175780999998</v>
      </c>
      <c r="V940" s="44">
        <v>30917.046875</v>
      </c>
      <c r="W940" s="44">
        <v>826.91314699999998</v>
      </c>
      <c r="X940" s="44">
        <v>69358.317488000001</v>
      </c>
      <c r="Y940" s="44">
        <v>125322.346837</v>
      </c>
      <c r="Z940" s="44">
        <v>6353.5505640000001</v>
      </c>
      <c r="AA940" s="44">
        <v>123.65065800000001</v>
      </c>
      <c r="AB940" s="44">
        <v>5.4543739999999996</v>
      </c>
      <c r="AC940" s="44">
        <v>3.2737669999999999</v>
      </c>
      <c r="AD940" s="44">
        <v>38259.407173</v>
      </c>
    </row>
    <row r="941" spans="1:30" x14ac:dyDescent="0.25">
      <c r="A941">
        <v>940</v>
      </c>
      <c r="B941" t="s">
        <v>101</v>
      </c>
      <c r="C941" t="s">
        <v>108</v>
      </c>
      <c r="D941" t="s">
        <v>128</v>
      </c>
      <c r="E941" t="s">
        <v>104</v>
      </c>
      <c r="F941" s="48">
        <f>VLOOKUP(A941,'TAZ definitions'!$A$1:$E$1902,2,FALSE)</f>
        <v>0.34636871508379891</v>
      </c>
      <c r="G941" s="48">
        <f>VLOOKUP(A941,'TAZ definitions'!$A$1:$E$1902,4,FALSE)</f>
        <v>0.22403846153846155</v>
      </c>
      <c r="H941" s="44">
        <v>308616</v>
      </c>
      <c r="I941" s="44">
        <v>7277</v>
      </c>
      <c r="J941" s="44">
        <v>45291</v>
      </c>
      <c r="K941" s="44">
        <v>956</v>
      </c>
      <c r="L941" s="44">
        <v>6675</v>
      </c>
      <c r="M941" s="44">
        <v>0</v>
      </c>
      <c r="N941" s="44">
        <v>657</v>
      </c>
      <c r="O941" s="44">
        <v>0</v>
      </c>
      <c r="P941" s="44">
        <v>90.676781000000005</v>
      </c>
      <c r="Q941" s="44">
        <v>82.985793999999999</v>
      </c>
      <c r="R941" s="44">
        <v>19.088232000000001</v>
      </c>
      <c r="S941" s="44">
        <v>18.482289999999999</v>
      </c>
      <c r="T941" s="44">
        <v>306068.21875</v>
      </c>
      <c r="U941" s="44">
        <v>44916.152344000002</v>
      </c>
      <c r="V941" s="44">
        <v>6618.5639650000003</v>
      </c>
      <c r="W941" s="44">
        <v>651.44519000000003</v>
      </c>
      <c r="X941" s="44">
        <v>46680.251582999997</v>
      </c>
      <c r="Y941" s="44">
        <v>72787.364480000004</v>
      </c>
      <c r="Z941" s="44">
        <v>2341.9076540000001</v>
      </c>
      <c r="AA941" s="44">
        <v>71.845528000000002</v>
      </c>
      <c r="AB941" s="44">
        <v>3.0545800000000001</v>
      </c>
      <c r="AC941" s="44">
        <v>1.463144</v>
      </c>
      <c r="AD941" s="44">
        <v>17137.816597000001</v>
      </c>
    </row>
    <row r="942" spans="1:30" x14ac:dyDescent="0.25">
      <c r="A942">
        <v>941</v>
      </c>
      <c r="B942" t="s">
        <v>101</v>
      </c>
      <c r="C942" t="s">
        <v>108</v>
      </c>
      <c r="D942" t="s">
        <v>128</v>
      </c>
      <c r="E942" t="s">
        <v>104</v>
      </c>
      <c r="F942" s="48">
        <f>VLOOKUP(A942,'TAZ definitions'!$A$1:$E$1902,2,FALSE)</f>
        <v>0.4854721549636804</v>
      </c>
      <c r="G942" s="48">
        <f>VLOOKUP(A942,'TAZ definitions'!$A$1:$E$1902,4,FALSE)</f>
        <v>0.2268370607028754</v>
      </c>
      <c r="H942" s="44">
        <v>354643</v>
      </c>
      <c r="I942" s="44">
        <v>11716</v>
      </c>
      <c r="J942" s="44">
        <v>50349</v>
      </c>
      <c r="K942" s="44">
        <v>2628</v>
      </c>
      <c r="L942" s="44">
        <v>6675</v>
      </c>
      <c r="M942" s="44">
        <v>0</v>
      </c>
      <c r="N942" s="44">
        <v>924</v>
      </c>
      <c r="O942" s="44">
        <v>0</v>
      </c>
      <c r="P942" s="44">
        <v>131.88008099999999</v>
      </c>
      <c r="Q942" s="44">
        <v>85.910720999999995</v>
      </c>
      <c r="R942" s="44">
        <v>23.530512000000002</v>
      </c>
      <c r="S942" s="44">
        <v>23.232863999999999</v>
      </c>
      <c r="T942" s="44">
        <v>352207.15625</v>
      </c>
      <c r="U942" s="44">
        <v>50010.035155999998</v>
      </c>
      <c r="V942" s="44">
        <v>6627.5869140000004</v>
      </c>
      <c r="W942" s="44">
        <v>917.43676800000003</v>
      </c>
      <c r="X942" s="44">
        <v>25539.998206</v>
      </c>
      <c r="Y942" s="44">
        <v>50058.379371000003</v>
      </c>
      <c r="Z942" s="44">
        <v>2300.680957</v>
      </c>
      <c r="AA942" s="44">
        <v>48.569077</v>
      </c>
      <c r="AB942" s="44">
        <v>1.9692700000000001</v>
      </c>
      <c r="AC942" s="44">
        <v>1.2241839999999999</v>
      </c>
      <c r="AD942" s="44">
        <v>14013.417004000001</v>
      </c>
    </row>
    <row r="943" spans="1:30" x14ac:dyDescent="0.25">
      <c r="A943">
        <v>942</v>
      </c>
      <c r="B943" t="s">
        <v>101</v>
      </c>
      <c r="C943" t="s">
        <v>108</v>
      </c>
      <c r="D943" t="s">
        <v>128</v>
      </c>
      <c r="E943" t="s">
        <v>104</v>
      </c>
      <c r="F943" s="48">
        <f>VLOOKUP(A943,'TAZ definitions'!$A$1:$E$1902,2,FALSE)</f>
        <v>0.2982456140350877</v>
      </c>
      <c r="G943" s="48">
        <f>VLOOKUP(A943,'TAZ definitions'!$A$1:$E$1902,4,FALSE)</f>
        <v>0.23255813953488372</v>
      </c>
      <c r="H943" s="44">
        <v>339556</v>
      </c>
      <c r="I943" s="44">
        <v>6657</v>
      </c>
      <c r="J943" s="44">
        <v>47711</v>
      </c>
      <c r="K943" s="44">
        <v>833</v>
      </c>
      <c r="L943" s="44">
        <v>6675</v>
      </c>
      <c r="M943" s="44">
        <v>0</v>
      </c>
      <c r="N943" s="44">
        <v>1103.5</v>
      </c>
      <c r="O943" s="44">
        <v>0</v>
      </c>
      <c r="P943" s="44">
        <v>109.75353200000001</v>
      </c>
      <c r="Q943" s="44">
        <v>92.356560000000002</v>
      </c>
      <c r="R943" s="44">
        <v>33.461407000000001</v>
      </c>
      <c r="S943" s="44">
        <v>33.526592000000001</v>
      </c>
      <c r="T943" s="44">
        <v>336188.59375</v>
      </c>
      <c r="U943" s="44">
        <v>47236.816405999998</v>
      </c>
      <c r="V943" s="44">
        <v>6607.4799800000001</v>
      </c>
      <c r="W943" s="44">
        <v>1092.3376459999999</v>
      </c>
      <c r="X943" s="44">
        <v>168727.39565300001</v>
      </c>
      <c r="Y943" s="44">
        <v>280057.41461699997</v>
      </c>
      <c r="Z943" s="44">
        <v>6844.8783020000001</v>
      </c>
      <c r="AA943" s="44">
        <v>292.49373600000001</v>
      </c>
      <c r="AB943" s="44">
        <v>13.424557</v>
      </c>
      <c r="AC943" s="44">
        <v>5.1442600000000001</v>
      </c>
      <c r="AD943" s="44">
        <v>60928.572467999998</v>
      </c>
    </row>
    <row r="944" spans="1:30" x14ac:dyDescent="0.25">
      <c r="A944">
        <v>943</v>
      </c>
      <c r="B944" t="s">
        <v>101</v>
      </c>
      <c r="C944" t="s">
        <v>108</v>
      </c>
      <c r="D944" t="s">
        <v>128</v>
      </c>
      <c r="E944" t="s">
        <v>104</v>
      </c>
      <c r="F944" s="48">
        <f>VLOOKUP(A944,'TAZ definitions'!$A$1:$E$1902,2,FALSE)</f>
        <v>0.26287816843826656</v>
      </c>
      <c r="G944" s="48">
        <f>VLOOKUP(A944,'TAZ definitions'!$A$1:$E$1902,4,FALSE)</f>
        <v>0.22894424673784106</v>
      </c>
      <c r="H944" s="44">
        <v>336426</v>
      </c>
      <c r="I944" s="44">
        <v>10807</v>
      </c>
      <c r="J944" s="44">
        <v>46955</v>
      </c>
      <c r="K944" s="44">
        <v>1180</v>
      </c>
      <c r="L944" s="44">
        <v>16816</v>
      </c>
      <c r="M944" s="44">
        <v>0</v>
      </c>
      <c r="N944" s="44">
        <v>1555.5</v>
      </c>
      <c r="O944" s="44">
        <v>0</v>
      </c>
      <c r="P944" s="44">
        <v>66.845032000000003</v>
      </c>
      <c r="Q944" s="44">
        <v>65.188828000000001</v>
      </c>
      <c r="R944" s="44">
        <v>17.193498999999999</v>
      </c>
      <c r="S944" s="44">
        <v>16.681190000000001</v>
      </c>
      <c r="T944" s="44">
        <v>332122</v>
      </c>
      <c r="U944" s="44">
        <v>46349.949219000002</v>
      </c>
      <c r="V944" s="44">
        <v>16593.728515999999</v>
      </c>
      <c r="W944" s="44">
        <v>1534.9395750000001</v>
      </c>
      <c r="X944" s="44">
        <v>103097.192444</v>
      </c>
      <c r="Y944" s="44">
        <v>156409.292499</v>
      </c>
      <c r="Z944" s="44">
        <v>4731.348481</v>
      </c>
      <c r="AA944" s="44">
        <v>139.85875899999999</v>
      </c>
      <c r="AB944" s="44">
        <v>6.3830429999999998</v>
      </c>
      <c r="AC944" s="44">
        <v>3.0583969999999998</v>
      </c>
      <c r="AD944" s="44">
        <v>36051.413560000001</v>
      </c>
    </row>
    <row r="945" spans="1:30" x14ac:dyDescent="0.25">
      <c r="A945">
        <v>944</v>
      </c>
      <c r="B945" t="s">
        <v>101</v>
      </c>
      <c r="C945" t="s">
        <v>108</v>
      </c>
      <c r="D945" t="s">
        <v>128</v>
      </c>
      <c r="E945" t="s">
        <v>104</v>
      </c>
      <c r="F945" s="48">
        <f>VLOOKUP(A945,'TAZ definitions'!$A$1:$E$1902,2,FALSE)</f>
        <v>0.18722849695916594</v>
      </c>
      <c r="G945" s="48">
        <f>VLOOKUP(A945,'TAZ definitions'!$A$1:$E$1902,4,FALSE)</f>
        <v>0.1339066339066339</v>
      </c>
      <c r="H945" s="44">
        <v>311843</v>
      </c>
      <c r="I945" s="44">
        <v>13503</v>
      </c>
      <c r="J945" s="44">
        <v>46513</v>
      </c>
      <c r="K945" s="44">
        <v>2281</v>
      </c>
      <c r="L945" s="44">
        <v>6675</v>
      </c>
      <c r="M945" s="44">
        <v>0</v>
      </c>
      <c r="N945" s="44">
        <v>810</v>
      </c>
      <c r="O945" s="44">
        <v>0</v>
      </c>
      <c r="P945" s="44">
        <v>67.946174999999997</v>
      </c>
      <c r="Q945" s="44">
        <v>69.364052000000001</v>
      </c>
      <c r="R945" s="44">
        <v>17.679538999999998</v>
      </c>
      <c r="S945" s="44">
        <v>17.220886</v>
      </c>
      <c r="T945" s="44">
        <v>306181.71875</v>
      </c>
      <c r="U945" s="44">
        <v>45673.652344000002</v>
      </c>
      <c r="V945" s="44">
        <v>6548.3354490000002</v>
      </c>
      <c r="W945" s="44">
        <v>794.629456</v>
      </c>
      <c r="X945" s="44">
        <v>85631.248974000002</v>
      </c>
      <c r="Y945" s="44">
        <v>139627.29328799999</v>
      </c>
      <c r="Z945" s="44">
        <v>4220.8197799999998</v>
      </c>
      <c r="AA945" s="44">
        <v>128.81729300000001</v>
      </c>
      <c r="AB945" s="44">
        <v>5.8247099999999996</v>
      </c>
      <c r="AC945" s="44">
        <v>2.7250420000000002</v>
      </c>
      <c r="AD945" s="44">
        <v>32227.112348999999</v>
      </c>
    </row>
    <row r="946" spans="1:30" x14ac:dyDescent="0.25">
      <c r="A946">
        <v>945</v>
      </c>
      <c r="B946" t="s">
        <v>101</v>
      </c>
      <c r="C946" t="s">
        <v>108</v>
      </c>
      <c r="D946" t="s">
        <v>128</v>
      </c>
      <c r="E946" t="s">
        <v>104</v>
      </c>
      <c r="F946" s="48">
        <f>VLOOKUP(A946,'TAZ definitions'!$A$1:$E$1902,2,FALSE)</f>
        <v>0.2036602534021586</v>
      </c>
      <c r="G946" s="48">
        <f>VLOOKUP(A946,'TAZ definitions'!$A$1:$E$1902,4,FALSE)</f>
        <v>0.13383838383838384</v>
      </c>
      <c r="H946" s="44">
        <v>303934</v>
      </c>
      <c r="I946" s="44">
        <v>13633</v>
      </c>
      <c r="J946" s="44">
        <v>46637</v>
      </c>
      <c r="K946" s="44">
        <v>2244</v>
      </c>
      <c r="L946" s="44">
        <v>6675</v>
      </c>
      <c r="M946" s="44">
        <v>0</v>
      </c>
      <c r="N946" s="44">
        <v>543</v>
      </c>
      <c r="O946" s="44">
        <v>0</v>
      </c>
      <c r="P946" s="44">
        <v>69.297127000000003</v>
      </c>
      <c r="Q946" s="44">
        <v>60.794186000000003</v>
      </c>
      <c r="R946" s="44">
        <v>18.814876999999999</v>
      </c>
      <c r="S946" s="44">
        <v>18.377763999999999</v>
      </c>
      <c r="T946" s="44">
        <v>297585.28125</v>
      </c>
      <c r="U946" s="44">
        <v>45666.148437999997</v>
      </c>
      <c r="V946" s="44">
        <v>6529.0209960000002</v>
      </c>
      <c r="W946" s="44">
        <v>531.12487799999997</v>
      </c>
      <c r="X946" s="44">
        <v>19252.004578</v>
      </c>
      <c r="Y946" s="44">
        <v>33320.672807000003</v>
      </c>
      <c r="Z946" s="44">
        <v>898.76998800000001</v>
      </c>
      <c r="AA946" s="44">
        <v>31.103691000000001</v>
      </c>
      <c r="AB946" s="44">
        <v>1.4674210000000001</v>
      </c>
      <c r="AC946" s="44">
        <v>0.61993699999999996</v>
      </c>
      <c r="AD946" s="44">
        <v>7385.8804229999996</v>
      </c>
    </row>
    <row r="947" spans="1:30" x14ac:dyDescent="0.25">
      <c r="A947">
        <v>946</v>
      </c>
      <c r="B947" t="s">
        <v>101</v>
      </c>
      <c r="C947" t="s">
        <v>108</v>
      </c>
      <c r="D947" t="s">
        <v>128</v>
      </c>
      <c r="E947" t="s">
        <v>104</v>
      </c>
      <c r="F947" s="48">
        <f>VLOOKUP(A947,'TAZ definitions'!$A$1:$E$1902,2,FALSE)</f>
        <v>0.28652263374485598</v>
      </c>
      <c r="G947" s="48">
        <f>VLOOKUP(A947,'TAZ definitions'!$A$1:$E$1902,4,FALSE)</f>
        <v>0.19523809523809524</v>
      </c>
      <c r="H947" s="44">
        <v>318739</v>
      </c>
      <c r="I947" s="44">
        <v>12082</v>
      </c>
      <c r="J947" s="44">
        <v>46856</v>
      </c>
      <c r="K947" s="44">
        <v>2291</v>
      </c>
      <c r="L947" s="44">
        <v>514</v>
      </c>
      <c r="M947" s="44">
        <v>0</v>
      </c>
      <c r="N947" s="44">
        <v>987</v>
      </c>
      <c r="O947" s="44">
        <v>0</v>
      </c>
      <c r="P947" s="44">
        <v>73.756538000000006</v>
      </c>
      <c r="Q947" s="44">
        <v>78.724677999999997</v>
      </c>
      <c r="R947" s="44">
        <v>16.89282</v>
      </c>
      <c r="S947" s="44">
        <v>16.689678000000001</v>
      </c>
      <c r="T947" s="44">
        <v>314009.46875</v>
      </c>
      <c r="U947" s="44">
        <v>46168.679687999997</v>
      </c>
      <c r="V947" s="44">
        <v>506.072632</v>
      </c>
      <c r="W947" s="44">
        <v>971.777649</v>
      </c>
      <c r="X947" s="44">
        <v>10767.382411000001</v>
      </c>
      <c r="Y947" s="44">
        <v>33216.945981999997</v>
      </c>
      <c r="Z947" s="44">
        <v>1346.4909419999999</v>
      </c>
      <c r="AA947" s="44">
        <v>29.858822</v>
      </c>
      <c r="AB947" s="44">
        <v>1.2384489999999999</v>
      </c>
      <c r="AC947" s="44">
        <v>0.73529800000000001</v>
      </c>
      <c r="AD947" s="44">
        <v>8568.1260450000009</v>
      </c>
    </row>
    <row r="948" spans="1:30" x14ac:dyDescent="0.25">
      <c r="A948">
        <v>947</v>
      </c>
      <c r="B948" t="s">
        <v>101</v>
      </c>
      <c r="C948" t="s">
        <v>108</v>
      </c>
      <c r="D948" t="s">
        <v>128</v>
      </c>
      <c r="E948" t="s">
        <v>104</v>
      </c>
      <c r="F948" s="48">
        <f>VLOOKUP(A948,'TAZ definitions'!$A$1:$E$1902,2,FALSE)</f>
        <v>0.28540100250626566</v>
      </c>
      <c r="G948" s="48">
        <f>VLOOKUP(A948,'TAZ definitions'!$A$1:$E$1902,4,FALSE)</f>
        <v>0.18877551020408162</v>
      </c>
      <c r="H948" s="44">
        <v>336404</v>
      </c>
      <c r="I948" s="44">
        <v>6441</v>
      </c>
      <c r="J948" s="44">
        <v>46264</v>
      </c>
      <c r="K948" s="44">
        <v>1000</v>
      </c>
      <c r="L948" s="44">
        <v>16816</v>
      </c>
      <c r="M948" s="44">
        <v>0</v>
      </c>
      <c r="N948" s="44">
        <v>1439</v>
      </c>
      <c r="O948" s="44">
        <v>0</v>
      </c>
      <c r="P948" s="44">
        <v>73.006348000000003</v>
      </c>
      <c r="Q948" s="44">
        <v>74.507401000000002</v>
      </c>
      <c r="R948" s="44">
        <v>17.110686999999999</v>
      </c>
      <c r="S948" s="44">
        <v>16.873398000000002</v>
      </c>
      <c r="T948" s="44">
        <v>333105.9375</v>
      </c>
      <c r="U948" s="44">
        <v>45811.582030999998</v>
      </c>
      <c r="V948" s="44">
        <v>16647.921875</v>
      </c>
      <c r="W948" s="44">
        <v>1424.616943</v>
      </c>
      <c r="X948" s="44">
        <v>30546.324796000001</v>
      </c>
      <c r="Y948" s="44">
        <v>47536.990461000001</v>
      </c>
      <c r="Z948" s="44">
        <v>1811.840322</v>
      </c>
      <c r="AA948" s="44">
        <v>42.453432999999997</v>
      </c>
      <c r="AB948" s="44">
        <v>1.879319</v>
      </c>
      <c r="AC948" s="44">
        <v>1.0273369999999999</v>
      </c>
      <c r="AD948" s="44">
        <v>12069.378667999999</v>
      </c>
    </row>
    <row r="949" spans="1:30" x14ac:dyDescent="0.25">
      <c r="A949">
        <v>948</v>
      </c>
      <c r="B949" t="s">
        <v>101</v>
      </c>
      <c r="C949" t="s">
        <v>108</v>
      </c>
      <c r="D949" t="s">
        <v>128</v>
      </c>
      <c r="E949" t="s">
        <v>104</v>
      </c>
      <c r="F949" s="48">
        <f>VLOOKUP(A949,'TAZ definitions'!$A$1:$E$1902,2,FALSE)</f>
        <v>0.22588832487309646</v>
      </c>
      <c r="G949" s="48">
        <f>VLOOKUP(A949,'TAZ definitions'!$A$1:$E$1902,4,FALSE)</f>
        <v>0.24814814814814815</v>
      </c>
      <c r="H949" s="44">
        <v>318813</v>
      </c>
      <c r="I949" s="44">
        <v>13098</v>
      </c>
      <c r="J949" s="44">
        <v>44564</v>
      </c>
      <c r="K949" s="44">
        <v>1905</v>
      </c>
      <c r="L949" s="44">
        <v>16816</v>
      </c>
      <c r="M949" s="44">
        <v>0</v>
      </c>
      <c r="N949" s="44">
        <v>1439</v>
      </c>
      <c r="O949" s="44">
        <v>0</v>
      </c>
      <c r="P949" s="44">
        <v>65.202965000000006</v>
      </c>
      <c r="Q949" s="44">
        <v>62.027667999999998</v>
      </c>
      <c r="R949" s="44">
        <v>18.261934</v>
      </c>
      <c r="S949" s="44">
        <v>17.887877</v>
      </c>
      <c r="T949" s="44">
        <v>312847.6875</v>
      </c>
      <c r="U949" s="44">
        <v>43731.613280999998</v>
      </c>
      <c r="V949" s="44">
        <v>16487.876952999999</v>
      </c>
      <c r="W949" s="44">
        <v>1410.9213870000001</v>
      </c>
      <c r="X949" s="44">
        <v>14476.190288</v>
      </c>
      <c r="Y949" s="44">
        <v>28900.648918999999</v>
      </c>
      <c r="Z949" s="44">
        <v>886.24483099999998</v>
      </c>
      <c r="AA949" s="44">
        <v>23.906918999999998</v>
      </c>
      <c r="AB949" s="44">
        <v>1.092841</v>
      </c>
      <c r="AC949" s="44">
        <v>0.55092600000000003</v>
      </c>
      <c r="AD949" s="44">
        <v>6484.7750580000002</v>
      </c>
    </row>
    <row r="950" spans="1:30" x14ac:dyDescent="0.25">
      <c r="A950">
        <v>949</v>
      </c>
      <c r="B950" t="s">
        <v>101</v>
      </c>
      <c r="C950" t="s">
        <v>108</v>
      </c>
      <c r="D950" t="s">
        <v>128</v>
      </c>
      <c r="E950" t="s">
        <v>104</v>
      </c>
      <c r="F950" s="48">
        <f>VLOOKUP(A950,'TAZ definitions'!$A$1:$E$1902,2,FALSE)</f>
        <v>0.21565731166912852</v>
      </c>
      <c r="G950" s="48">
        <f>VLOOKUP(A950,'TAZ definitions'!$A$1:$E$1902,4,FALSE)</f>
        <v>0.24894514767932491</v>
      </c>
      <c r="H950" s="44">
        <v>343693</v>
      </c>
      <c r="I950" s="44">
        <v>9737</v>
      </c>
      <c r="J950" s="44">
        <v>47143</v>
      </c>
      <c r="K950" s="44">
        <v>874</v>
      </c>
      <c r="L950" s="44">
        <v>16816</v>
      </c>
      <c r="M950" s="44">
        <v>0</v>
      </c>
      <c r="N950" s="44">
        <v>1441.5</v>
      </c>
      <c r="O950" s="44">
        <v>0</v>
      </c>
      <c r="P950" s="44">
        <v>65.564835000000002</v>
      </c>
      <c r="Q950" s="44">
        <v>58.859546999999999</v>
      </c>
      <c r="R950" s="44">
        <v>16.818228000000001</v>
      </c>
      <c r="S950" s="44">
        <v>16.574814</v>
      </c>
      <c r="T950" s="44">
        <v>336555.71875</v>
      </c>
      <c r="U950" s="44">
        <v>46154.136719000002</v>
      </c>
      <c r="V950" s="44">
        <v>16456.607422000001</v>
      </c>
      <c r="W950" s="44">
        <v>1410.6922609999999</v>
      </c>
      <c r="X950" s="44">
        <v>32127.499172</v>
      </c>
      <c r="Y950" s="44">
        <v>53246.959914999999</v>
      </c>
      <c r="Z950" s="44">
        <v>1789.8597440000001</v>
      </c>
      <c r="AA950" s="44">
        <v>45.697977000000002</v>
      </c>
      <c r="AB950" s="44">
        <v>2.0332180000000002</v>
      </c>
      <c r="AC950" s="44">
        <v>1.071707</v>
      </c>
      <c r="AD950" s="44">
        <v>12656.925621</v>
      </c>
    </row>
    <row r="951" spans="1:30" x14ac:dyDescent="0.25">
      <c r="A951">
        <v>950</v>
      </c>
      <c r="B951" t="s">
        <v>101</v>
      </c>
      <c r="C951" t="s">
        <v>108</v>
      </c>
      <c r="D951" t="s">
        <v>128</v>
      </c>
      <c r="E951" t="s">
        <v>104</v>
      </c>
      <c r="F951" s="48">
        <f>VLOOKUP(A951,'TAZ definitions'!$A$1:$E$1902,2,FALSE)</f>
        <v>0.27125506072874495</v>
      </c>
      <c r="G951" s="48">
        <f>VLOOKUP(A951,'TAZ definitions'!$A$1:$E$1902,4,FALSE)</f>
        <v>0.18424101969872539</v>
      </c>
      <c r="H951" s="44">
        <v>345087</v>
      </c>
      <c r="I951" s="44">
        <v>14318</v>
      </c>
      <c r="J951" s="44">
        <v>47941</v>
      </c>
      <c r="K951" s="44">
        <v>1260</v>
      </c>
      <c r="L951" s="44">
        <v>10141</v>
      </c>
      <c r="M951" s="44">
        <v>0</v>
      </c>
      <c r="N951" s="44">
        <v>1441.5</v>
      </c>
      <c r="O951" s="44">
        <v>0</v>
      </c>
      <c r="P951" s="44">
        <v>60.546706999999998</v>
      </c>
      <c r="Q951" s="44">
        <v>68.918639999999996</v>
      </c>
      <c r="R951" s="44">
        <v>17.977325</v>
      </c>
      <c r="S951" s="44">
        <v>17.585052000000001</v>
      </c>
      <c r="T951" s="44">
        <v>340190.96875</v>
      </c>
      <c r="U951" s="44">
        <v>47250.03125</v>
      </c>
      <c r="V951" s="44">
        <v>9990.8935550000006</v>
      </c>
      <c r="W951" s="44">
        <v>1420.1629640000001</v>
      </c>
      <c r="X951" s="44">
        <v>27493.408235999999</v>
      </c>
      <c r="Y951" s="44">
        <v>67314.088873999994</v>
      </c>
      <c r="Z951" s="44">
        <v>1930.2323670000001</v>
      </c>
      <c r="AA951" s="44">
        <v>63.204863000000003</v>
      </c>
      <c r="AB951" s="44">
        <v>2.9468169999999998</v>
      </c>
      <c r="AC951" s="44">
        <v>1.2697099999999999</v>
      </c>
      <c r="AD951" s="44">
        <v>15160.064192</v>
      </c>
    </row>
    <row r="952" spans="1:30" x14ac:dyDescent="0.25">
      <c r="A952">
        <v>951</v>
      </c>
      <c r="B952" t="s">
        <v>101</v>
      </c>
      <c r="C952" t="s">
        <v>108</v>
      </c>
      <c r="D952" t="s">
        <v>128</v>
      </c>
      <c r="E952" t="s">
        <v>104</v>
      </c>
      <c r="F952" s="48">
        <f>VLOOKUP(A952,'TAZ definitions'!$A$1:$E$1902,2,FALSE)</f>
        <v>0.19818456883509833</v>
      </c>
      <c r="G952" s="48">
        <f>VLOOKUP(A952,'TAZ definitions'!$A$1:$E$1902,4,FALSE)</f>
        <v>0.20717131474103587</v>
      </c>
      <c r="H952" s="44">
        <v>337040</v>
      </c>
      <c r="I952" s="44">
        <v>11025</v>
      </c>
      <c r="J952" s="44">
        <v>45594</v>
      </c>
      <c r="K952" s="44">
        <v>1042</v>
      </c>
      <c r="L952" s="44">
        <v>16302</v>
      </c>
      <c r="M952" s="44">
        <v>0</v>
      </c>
      <c r="N952" s="44">
        <v>1262</v>
      </c>
      <c r="O952" s="44">
        <v>0</v>
      </c>
      <c r="P952" s="44">
        <v>79.800574999999995</v>
      </c>
      <c r="Q952" s="44">
        <v>66.575828999999999</v>
      </c>
      <c r="R952" s="44">
        <v>25.921488</v>
      </c>
      <c r="S952" s="44">
        <v>25.888760000000001</v>
      </c>
      <c r="T952" s="44">
        <v>330174.96875</v>
      </c>
      <c r="U952" s="44">
        <v>44655.847655999998</v>
      </c>
      <c r="V952" s="44">
        <v>15958.720703000001</v>
      </c>
      <c r="W952" s="44">
        <v>1235.4254149999999</v>
      </c>
      <c r="X952" s="44">
        <v>57172.068354000003</v>
      </c>
      <c r="Y952" s="44">
        <v>125277.477031</v>
      </c>
      <c r="Z952" s="44">
        <v>4510.9723610000001</v>
      </c>
      <c r="AA952" s="44">
        <v>108.596773</v>
      </c>
      <c r="AB952" s="44">
        <v>4.7922010000000004</v>
      </c>
      <c r="AC952" s="44">
        <v>2.6010680000000002</v>
      </c>
      <c r="AD952" s="44">
        <v>30456.499734000001</v>
      </c>
    </row>
    <row r="953" spans="1:30" x14ac:dyDescent="0.25">
      <c r="A953">
        <v>952</v>
      </c>
      <c r="B953" t="s">
        <v>101</v>
      </c>
      <c r="C953" t="s">
        <v>108</v>
      </c>
      <c r="D953" t="s">
        <v>128</v>
      </c>
      <c r="E953" t="s">
        <v>104</v>
      </c>
      <c r="F953" s="48">
        <f>VLOOKUP(A953,'TAZ definitions'!$A$1:$E$1902,2,FALSE)</f>
        <v>0.15933641975308643</v>
      </c>
      <c r="G953" s="48">
        <f>VLOOKUP(A953,'TAZ definitions'!$A$1:$E$1902,4,FALSE)</f>
        <v>0.14666666666666667</v>
      </c>
      <c r="H953" s="44">
        <v>333805</v>
      </c>
      <c r="I953" s="44">
        <v>10020</v>
      </c>
      <c r="J953" s="44">
        <v>45005</v>
      </c>
      <c r="K953" s="44">
        <v>1277</v>
      </c>
      <c r="L953" s="44">
        <v>10141</v>
      </c>
      <c r="M953" s="44">
        <v>0</v>
      </c>
      <c r="N953" s="44">
        <v>1439</v>
      </c>
      <c r="O953" s="44">
        <v>0</v>
      </c>
      <c r="P953" s="44">
        <v>62.458187000000002</v>
      </c>
      <c r="Q953" s="44">
        <v>65.498817000000003</v>
      </c>
      <c r="R953" s="44">
        <v>16.172691</v>
      </c>
      <c r="S953" s="44">
        <v>15.792432</v>
      </c>
      <c r="T953" s="44">
        <v>328701.3125</v>
      </c>
      <c r="U953" s="44">
        <v>44315.738280999998</v>
      </c>
      <c r="V953" s="44">
        <v>9981.1513670000004</v>
      </c>
      <c r="W953" s="44">
        <v>1416.3176269999999</v>
      </c>
      <c r="X953" s="44">
        <v>15098.294979</v>
      </c>
      <c r="Y953" s="44">
        <v>27033.940168000001</v>
      </c>
      <c r="Z953" s="44">
        <v>1040.41272</v>
      </c>
      <c r="AA953" s="44">
        <v>23.89434</v>
      </c>
      <c r="AB953" s="44">
        <v>0.90306699999999995</v>
      </c>
      <c r="AC953" s="44">
        <v>0.57779700000000001</v>
      </c>
      <c r="AD953" s="44">
        <v>6700.2750100000003</v>
      </c>
    </row>
    <row r="954" spans="1:30" x14ac:dyDescent="0.25">
      <c r="A954">
        <v>953</v>
      </c>
      <c r="B954" t="s">
        <v>101</v>
      </c>
      <c r="C954" t="s">
        <v>108</v>
      </c>
      <c r="D954" t="s">
        <v>128</v>
      </c>
      <c r="E954" t="s">
        <v>104</v>
      </c>
      <c r="F954" s="48">
        <f>VLOOKUP(A954,'TAZ definitions'!$A$1:$E$1902,2,FALSE)</f>
        <v>0.26185370502740052</v>
      </c>
      <c r="G954" s="48">
        <f>VLOOKUP(A954,'TAZ definitions'!$A$1:$E$1902,4,FALSE)</f>
        <v>0.13609072715143428</v>
      </c>
      <c r="H954" s="44">
        <v>332322</v>
      </c>
      <c r="I954" s="44">
        <v>15579</v>
      </c>
      <c r="J954" s="44">
        <v>45053</v>
      </c>
      <c r="K954" s="44">
        <v>2244</v>
      </c>
      <c r="L954" s="44">
        <v>10141</v>
      </c>
      <c r="M954" s="44">
        <v>0</v>
      </c>
      <c r="N954" s="44">
        <v>1093</v>
      </c>
      <c r="O954" s="44">
        <v>0</v>
      </c>
      <c r="P954" s="44">
        <v>68.722549000000001</v>
      </c>
      <c r="Q954" s="44">
        <v>69.662064000000001</v>
      </c>
      <c r="R954" s="44">
        <v>18.710840000000001</v>
      </c>
      <c r="S954" s="44">
        <v>18.373616999999999</v>
      </c>
      <c r="T954" s="44">
        <v>328455.28125</v>
      </c>
      <c r="U954" s="44">
        <v>44530.398437999997</v>
      </c>
      <c r="V954" s="44">
        <v>10017.201171999999</v>
      </c>
      <c r="W954" s="44">
        <v>1079.656982</v>
      </c>
      <c r="X954" s="44">
        <v>8168.5931380000002</v>
      </c>
      <c r="Y954" s="44">
        <v>29849.584577000001</v>
      </c>
      <c r="Z954" s="44">
        <v>1207.9707659999999</v>
      </c>
      <c r="AA954" s="44">
        <v>26.131118000000001</v>
      </c>
      <c r="AB954" s="44">
        <v>1.154261</v>
      </c>
      <c r="AC954" s="44">
        <v>0.64226700000000003</v>
      </c>
      <c r="AD954" s="44">
        <v>7486.2180930000004</v>
      </c>
    </row>
    <row r="955" spans="1:30" x14ac:dyDescent="0.25">
      <c r="A955">
        <v>954</v>
      </c>
      <c r="B955" t="s">
        <v>101</v>
      </c>
      <c r="C955" t="s">
        <v>108</v>
      </c>
      <c r="D955" t="s">
        <v>128</v>
      </c>
      <c r="E955" t="s">
        <v>104</v>
      </c>
      <c r="F955" s="48">
        <f>VLOOKUP(A955,'TAZ definitions'!$A$1:$E$1902,2,FALSE)</f>
        <v>0.125</v>
      </c>
      <c r="G955" s="48">
        <f>VLOOKUP(A955,'TAZ definitions'!$A$1:$E$1902,4,FALSE)</f>
        <v>0</v>
      </c>
      <c r="H955" s="44">
        <v>352775</v>
      </c>
      <c r="I955" s="44">
        <v>12545</v>
      </c>
      <c r="J955" s="44">
        <v>49321</v>
      </c>
      <c r="K955" s="44">
        <v>879</v>
      </c>
      <c r="L955" s="44">
        <v>10141</v>
      </c>
      <c r="M955" s="44">
        <v>0</v>
      </c>
      <c r="N955" s="44">
        <v>1441.5</v>
      </c>
      <c r="O955" s="44">
        <v>0</v>
      </c>
      <c r="P955" s="44">
        <v>62.946510000000004</v>
      </c>
      <c r="Q955" s="44">
        <v>81.740905999999995</v>
      </c>
      <c r="R955" s="44">
        <v>28.720345999999999</v>
      </c>
      <c r="S955" s="44">
        <v>29.198229000000001</v>
      </c>
      <c r="T955" s="44">
        <v>347376.4375</v>
      </c>
      <c r="U955" s="44">
        <v>48552.351562999997</v>
      </c>
      <c r="V955" s="44">
        <v>9980.0888670000004</v>
      </c>
      <c r="W955" s="44">
        <v>1418.627197</v>
      </c>
      <c r="X955" s="44">
        <v>319266.46348999999</v>
      </c>
      <c r="Y955" s="44">
        <v>489700.00838100002</v>
      </c>
      <c r="Z955" s="44">
        <v>14602.552763</v>
      </c>
      <c r="AA955" s="44">
        <v>473.14898099999999</v>
      </c>
      <c r="AB955" s="44">
        <v>22.677904999999999</v>
      </c>
      <c r="AC955" s="44">
        <v>9.6638900000000003</v>
      </c>
      <c r="AD955" s="44">
        <v>115277.743691</v>
      </c>
    </row>
    <row r="956" spans="1:30" x14ac:dyDescent="0.25">
      <c r="A956">
        <v>955</v>
      </c>
      <c r="B956" t="s">
        <v>101</v>
      </c>
      <c r="C956" t="s">
        <v>108</v>
      </c>
      <c r="D956" t="s">
        <v>128</v>
      </c>
      <c r="E956" t="s">
        <v>104</v>
      </c>
      <c r="F956" s="48">
        <f>VLOOKUP(A956,'TAZ definitions'!$A$1:$E$1902,2,FALSE)</f>
        <v>0.38143036386449186</v>
      </c>
      <c r="G956" s="48">
        <f>VLOOKUP(A956,'TAZ definitions'!$A$1:$E$1902,4,FALSE)</f>
        <v>0.13496932515337423</v>
      </c>
      <c r="H956" s="44">
        <v>303068</v>
      </c>
      <c r="I956" s="44">
        <v>15813</v>
      </c>
      <c r="J956" s="44">
        <v>42286</v>
      </c>
      <c r="K956" s="44">
        <v>1285</v>
      </c>
      <c r="L956" s="44">
        <v>10141</v>
      </c>
      <c r="M956" s="44">
        <v>0</v>
      </c>
      <c r="N956" s="44">
        <v>1272.5</v>
      </c>
      <c r="O956" s="44">
        <v>0</v>
      </c>
      <c r="P956" s="44">
        <v>89.205100999999999</v>
      </c>
      <c r="Q956" s="44">
        <v>84.322861000000003</v>
      </c>
      <c r="R956" s="44">
        <v>20.978144</v>
      </c>
      <c r="S956" s="44">
        <v>20.461870000000001</v>
      </c>
      <c r="T956" s="44">
        <v>301591.34375</v>
      </c>
      <c r="U956" s="44">
        <v>42075.230469000002</v>
      </c>
      <c r="V956" s="44">
        <v>10088.869140999999</v>
      </c>
      <c r="W956" s="44">
        <v>1265.958496</v>
      </c>
      <c r="X956" s="44">
        <v>31652.345678000001</v>
      </c>
      <c r="Y956" s="44">
        <v>74385.256766999999</v>
      </c>
      <c r="Z956" s="44">
        <v>2818.6083229999999</v>
      </c>
      <c r="AA956" s="44">
        <v>65.716042000000002</v>
      </c>
      <c r="AB956" s="44">
        <v>2.9063409999999998</v>
      </c>
      <c r="AC956" s="44">
        <v>1.592795</v>
      </c>
      <c r="AD956" s="44">
        <v>18930.983085</v>
      </c>
    </row>
    <row r="957" spans="1:30" x14ac:dyDescent="0.25">
      <c r="A957">
        <v>956</v>
      </c>
      <c r="B957" t="s">
        <v>101</v>
      </c>
      <c r="C957" t="s">
        <v>108</v>
      </c>
      <c r="D957" t="s">
        <v>128</v>
      </c>
      <c r="E957" t="s">
        <v>104</v>
      </c>
      <c r="F957" s="48">
        <f>VLOOKUP(A957,'TAZ definitions'!$A$1:$E$1902,2,FALSE)</f>
        <v>0</v>
      </c>
      <c r="G957" s="48">
        <f>VLOOKUP(A957,'TAZ definitions'!$A$1:$E$1902,4,FALSE)</f>
        <v>0</v>
      </c>
      <c r="H957" s="44">
        <v>294839</v>
      </c>
      <c r="I957" s="44">
        <v>13532</v>
      </c>
      <c r="J957" s="44">
        <v>41142</v>
      </c>
      <c r="K957" s="44">
        <v>1281</v>
      </c>
      <c r="L957" s="44">
        <v>10141</v>
      </c>
      <c r="M957" s="44">
        <v>0</v>
      </c>
      <c r="N957" s="44">
        <v>1272.5</v>
      </c>
      <c r="O957" s="44">
        <v>0</v>
      </c>
      <c r="P957" s="44">
        <v>120.423355</v>
      </c>
      <c r="Q957" s="44">
        <v>106.229057</v>
      </c>
      <c r="R957" s="44">
        <v>26.071321000000001</v>
      </c>
      <c r="S957" s="44">
        <v>26.089601999999999</v>
      </c>
      <c r="T957" s="44">
        <v>294295</v>
      </c>
      <c r="U957" s="44">
        <v>41064.917969000002</v>
      </c>
      <c r="V957" s="44">
        <v>10121.389648</v>
      </c>
      <c r="W957" s="44">
        <v>1270.039307</v>
      </c>
      <c r="X957" s="44">
        <v>10516.17849</v>
      </c>
      <c r="Y957" s="44">
        <v>15164.123551999999</v>
      </c>
      <c r="Z957" s="44">
        <v>709.54040799999996</v>
      </c>
      <c r="AA957" s="44">
        <v>15.13561</v>
      </c>
      <c r="AB957" s="44">
        <v>0.62656800000000001</v>
      </c>
      <c r="AC957" s="44">
        <v>0.37734699999999999</v>
      </c>
      <c r="AD957" s="44">
        <v>4431.3037990000003</v>
      </c>
    </row>
    <row r="958" spans="1:30" x14ac:dyDescent="0.25">
      <c r="A958">
        <v>957</v>
      </c>
      <c r="B958" t="s">
        <v>101</v>
      </c>
      <c r="C958" t="s">
        <v>108</v>
      </c>
      <c r="D958" t="s">
        <v>128</v>
      </c>
      <c r="E958" t="s">
        <v>104</v>
      </c>
      <c r="F958" s="48">
        <f>VLOOKUP(A958,'TAZ definitions'!$A$1:$E$1902,2,FALSE)</f>
        <v>0</v>
      </c>
      <c r="G958" s="48">
        <f>VLOOKUP(A958,'TAZ definitions'!$A$1:$E$1902,4,FALSE)</f>
        <v>0</v>
      </c>
      <c r="H958" s="44">
        <v>305537</v>
      </c>
      <c r="I958" s="44">
        <v>10856</v>
      </c>
      <c r="J958" s="44">
        <v>42376</v>
      </c>
      <c r="K958" s="44">
        <v>1152</v>
      </c>
      <c r="L958" s="44">
        <v>10141</v>
      </c>
      <c r="M958" s="44">
        <v>0</v>
      </c>
      <c r="N958" s="44">
        <v>1272.5</v>
      </c>
      <c r="O958" s="44">
        <v>0</v>
      </c>
      <c r="P958" s="44">
        <v>106.619438</v>
      </c>
      <c r="Q958" s="44">
        <v>97.183104999999998</v>
      </c>
      <c r="R958" s="44">
        <v>37.038894999999997</v>
      </c>
      <c r="S958" s="44">
        <v>37.355964999999998</v>
      </c>
      <c r="T958" s="44">
        <v>302794.09375</v>
      </c>
      <c r="U958" s="44">
        <v>41992.289062999997</v>
      </c>
      <c r="V958" s="44">
        <v>10046.607421999999</v>
      </c>
      <c r="W958" s="44">
        <v>1260.6556399999999</v>
      </c>
      <c r="X958" s="44">
        <v>0</v>
      </c>
      <c r="Y958" s="44">
        <v>0</v>
      </c>
      <c r="Z958" s="44">
        <v>0</v>
      </c>
      <c r="AA958" s="44">
        <v>0</v>
      </c>
      <c r="AB958" s="44">
        <v>0</v>
      </c>
      <c r="AC958" s="44">
        <v>0</v>
      </c>
      <c r="AD958" s="44">
        <v>0</v>
      </c>
    </row>
    <row r="959" spans="1:30" x14ac:dyDescent="0.25">
      <c r="A959">
        <v>958</v>
      </c>
      <c r="B959" t="s">
        <v>101</v>
      </c>
      <c r="C959" t="s">
        <v>108</v>
      </c>
      <c r="D959" t="s">
        <v>128</v>
      </c>
      <c r="E959" t="s">
        <v>104</v>
      </c>
      <c r="F959" s="48">
        <f>VLOOKUP(A959,'TAZ definitions'!$A$1:$E$1902,2,FALSE)</f>
        <v>0.16666666666666666</v>
      </c>
      <c r="G959" s="48">
        <f>VLOOKUP(A959,'TAZ definitions'!$A$1:$E$1902,4,FALSE)</f>
        <v>0</v>
      </c>
      <c r="H959" s="44">
        <v>298340</v>
      </c>
      <c r="I959" s="44">
        <v>12640</v>
      </c>
      <c r="J959" s="44">
        <v>40822</v>
      </c>
      <c r="K959" s="44">
        <v>1136</v>
      </c>
      <c r="L959" s="44">
        <v>10141</v>
      </c>
      <c r="M959" s="44">
        <v>0</v>
      </c>
      <c r="N959" s="44">
        <v>1108.5</v>
      </c>
      <c r="O959" s="44">
        <v>0</v>
      </c>
      <c r="P959" s="44">
        <v>96.075310000000002</v>
      </c>
      <c r="Q959" s="44">
        <v>89.024360999999999</v>
      </c>
      <c r="R959" s="44">
        <v>29.247817999999999</v>
      </c>
      <c r="S959" s="44">
        <v>29.198685000000001</v>
      </c>
      <c r="T959" s="44">
        <v>296456.65625</v>
      </c>
      <c r="U959" s="44">
        <v>40560.386719000002</v>
      </c>
      <c r="V959" s="44">
        <v>10074.150390999999</v>
      </c>
      <c r="W959" s="44">
        <v>1101.192749</v>
      </c>
      <c r="X959" s="44">
        <v>8152.1146550000003</v>
      </c>
      <c r="Y959" s="44">
        <v>32052.856834999999</v>
      </c>
      <c r="Z959" s="44">
        <v>1028.5428099999999</v>
      </c>
      <c r="AA959" s="44">
        <v>27.704325999999998</v>
      </c>
      <c r="AB959" s="44">
        <v>1.4251659999999999</v>
      </c>
      <c r="AC959" s="44">
        <v>0.63607199999999997</v>
      </c>
      <c r="AD959" s="44">
        <v>7747.4696270000004</v>
      </c>
    </row>
    <row r="960" spans="1:30" x14ac:dyDescent="0.25">
      <c r="A960">
        <v>959</v>
      </c>
      <c r="B960" t="s">
        <v>101</v>
      </c>
      <c r="C960" t="s">
        <v>108</v>
      </c>
      <c r="D960" t="s">
        <v>128</v>
      </c>
      <c r="E960" t="s">
        <v>104</v>
      </c>
      <c r="F960" s="48">
        <f>VLOOKUP(A960,'TAZ definitions'!$A$1:$E$1902,2,FALSE)</f>
        <v>0</v>
      </c>
      <c r="G960" s="48">
        <f>VLOOKUP(A960,'TAZ definitions'!$A$1:$E$1902,4,FALSE)</f>
        <v>0</v>
      </c>
      <c r="H960" s="44">
        <v>323536</v>
      </c>
      <c r="I960" s="44">
        <v>13235</v>
      </c>
      <c r="J960" s="44">
        <v>43617</v>
      </c>
      <c r="K960" s="44">
        <v>2056</v>
      </c>
      <c r="L960" s="44">
        <v>10141</v>
      </c>
      <c r="M960" s="44">
        <v>0</v>
      </c>
      <c r="N960" s="44">
        <v>1272.5</v>
      </c>
      <c r="O960" s="44">
        <v>0</v>
      </c>
      <c r="P960" s="44">
        <v>94.538284000000004</v>
      </c>
      <c r="Q960" s="44">
        <v>85.337920999999994</v>
      </c>
      <c r="R960" s="44">
        <v>33.799411999999997</v>
      </c>
      <c r="S960" s="44">
        <v>33.870097999999999</v>
      </c>
      <c r="T960" s="44">
        <v>319172.0625</v>
      </c>
      <c r="U960" s="44">
        <v>43032.507812999997</v>
      </c>
      <c r="V960" s="44">
        <v>9998.3818360000005</v>
      </c>
      <c r="W960" s="44">
        <v>1254.604126</v>
      </c>
      <c r="X960" s="44">
        <v>783171.27047400002</v>
      </c>
      <c r="Y960" s="44">
        <v>1143524.3295440001</v>
      </c>
      <c r="Z960" s="44">
        <v>30252.951188999999</v>
      </c>
      <c r="AA960" s="44">
        <v>1073.4304159999999</v>
      </c>
      <c r="AB960" s="44">
        <v>53.113016999999999</v>
      </c>
      <c r="AC960" s="44">
        <v>21.345434999999998</v>
      </c>
      <c r="AD960" s="44">
        <v>257509.838001</v>
      </c>
    </row>
    <row r="961" spans="1:30" x14ac:dyDescent="0.25">
      <c r="A961">
        <v>960</v>
      </c>
      <c r="B961" t="s">
        <v>101</v>
      </c>
      <c r="C961" t="s">
        <v>108</v>
      </c>
      <c r="D961" t="s">
        <v>128</v>
      </c>
      <c r="E961" t="s">
        <v>104</v>
      </c>
      <c r="F961" s="48">
        <f>VLOOKUP(A961,'TAZ definitions'!$A$1:$E$1902,2,FALSE)</f>
        <v>0.3326838772528008</v>
      </c>
      <c r="G961" s="48">
        <f>VLOOKUP(A961,'TAZ definitions'!$A$1:$E$1902,4,FALSE)</f>
        <v>0.14457831325301204</v>
      </c>
      <c r="H961" s="44">
        <v>323208</v>
      </c>
      <c r="I961" s="44">
        <v>15155</v>
      </c>
      <c r="J961" s="44">
        <v>41973</v>
      </c>
      <c r="K961" s="44">
        <v>2144</v>
      </c>
      <c r="L961" s="44">
        <v>10141</v>
      </c>
      <c r="M961" s="44">
        <v>0</v>
      </c>
      <c r="N961" s="44">
        <v>1093</v>
      </c>
      <c r="O961" s="44">
        <v>0</v>
      </c>
      <c r="P961" s="44">
        <v>72.139686999999995</v>
      </c>
      <c r="Q961" s="44">
        <v>71.539978000000005</v>
      </c>
      <c r="R961" s="44">
        <v>18.366803999999998</v>
      </c>
      <c r="S961" s="44">
        <v>17.665098</v>
      </c>
      <c r="T961" s="44">
        <v>320125.96875</v>
      </c>
      <c r="U961" s="44">
        <v>41574.519530999998</v>
      </c>
      <c r="V961" s="44">
        <v>10039.541015999999</v>
      </c>
      <c r="W961" s="44">
        <v>1082.064697</v>
      </c>
      <c r="X961" s="44">
        <v>172203.52267899999</v>
      </c>
      <c r="Y961" s="44">
        <v>244352.19598700001</v>
      </c>
      <c r="Z961" s="44">
        <v>8149.556869</v>
      </c>
      <c r="AA961" s="44">
        <v>221.35685799999999</v>
      </c>
      <c r="AB961" s="44">
        <v>10.63861</v>
      </c>
      <c r="AC961" s="44">
        <v>5.0570810000000002</v>
      </c>
      <c r="AD961" s="44">
        <v>60287.215535000003</v>
      </c>
    </row>
    <row r="962" spans="1:30" x14ac:dyDescent="0.25">
      <c r="A962">
        <v>961</v>
      </c>
      <c r="B962" t="s">
        <v>101</v>
      </c>
      <c r="C962" t="s">
        <v>108</v>
      </c>
      <c r="D962" t="s">
        <v>129</v>
      </c>
      <c r="E962" t="s">
        <v>104</v>
      </c>
      <c r="F962" s="48">
        <f>VLOOKUP(A962,'TAZ definitions'!$A$1:$E$1902,2,FALSE)</f>
        <v>9.9804305283757333E-2</v>
      </c>
      <c r="G962" s="48">
        <f>VLOOKUP(A962,'TAZ definitions'!$A$1:$E$1902,4,FALSE)</f>
        <v>0.16846986089644514</v>
      </c>
      <c r="H962" s="44">
        <v>308403</v>
      </c>
      <c r="I962" s="44">
        <v>155281</v>
      </c>
      <c r="J962" s="44">
        <v>47169</v>
      </c>
      <c r="K962" s="44">
        <v>18556</v>
      </c>
      <c r="L962" s="44">
        <v>12948</v>
      </c>
      <c r="M962" s="44">
        <v>0</v>
      </c>
      <c r="N962" s="44">
        <v>447</v>
      </c>
      <c r="O962" s="44">
        <v>169</v>
      </c>
      <c r="P962" s="44">
        <v>68.469596999999993</v>
      </c>
      <c r="Q962" s="44">
        <v>65.05735</v>
      </c>
      <c r="R962" s="44">
        <v>23.097248</v>
      </c>
      <c r="S962" s="44">
        <v>23.209156</v>
      </c>
      <c r="T962" s="44">
        <v>304503.71875</v>
      </c>
      <c r="U962" s="44">
        <v>46440.363280999998</v>
      </c>
      <c r="V962" s="44">
        <v>12618.276367</v>
      </c>
      <c r="W962" s="44">
        <v>439.92071499999997</v>
      </c>
      <c r="X962" s="44">
        <v>11459.86067</v>
      </c>
      <c r="Y962" s="44">
        <v>22539.642931999999</v>
      </c>
      <c r="Z962" s="44">
        <v>983.64075100000002</v>
      </c>
      <c r="AA962" s="44">
        <v>20.956790000000002</v>
      </c>
      <c r="AB962" s="44">
        <v>0.93115800000000004</v>
      </c>
      <c r="AC962" s="44">
        <v>0.53082600000000002</v>
      </c>
      <c r="AD962" s="44">
        <v>6194.5659370000003</v>
      </c>
    </row>
    <row r="963" spans="1:30" x14ac:dyDescent="0.25">
      <c r="A963">
        <v>962</v>
      </c>
      <c r="B963" t="s">
        <v>101</v>
      </c>
      <c r="C963" t="s">
        <v>108</v>
      </c>
      <c r="D963" t="s">
        <v>129</v>
      </c>
      <c r="E963" t="s">
        <v>104</v>
      </c>
      <c r="F963" s="48">
        <f>VLOOKUP(A963,'TAZ definitions'!$A$1:$E$1902,2,FALSE)</f>
        <v>0.22674418604651161</v>
      </c>
      <c r="G963" s="48">
        <f>VLOOKUP(A963,'TAZ definitions'!$A$1:$E$1902,4,FALSE)</f>
        <v>0</v>
      </c>
      <c r="H963" s="44">
        <v>324593</v>
      </c>
      <c r="I963" s="44">
        <v>34383</v>
      </c>
      <c r="J963" s="44">
        <v>47802</v>
      </c>
      <c r="K963" s="44">
        <v>5944</v>
      </c>
      <c r="L963" s="44">
        <v>14813</v>
      </c>
      <c r="M963" s="44">
        <v>0</v>
      </c>
      <c r="N963" s="44">
        <v>447</v>
      </c>
      <c r="O963" s="44">
        <v>0</v>
      </c>
      <c r="P963" s="44">
        <v>77.422713999999999</v>
      </c>
      <c r="Q963" s="44">
        <v>76.731514000000004</v>
      </c>
      <c r="R963" s="44">
        <v>21.577673000000001</v>
      </c>
      <c r="S963" s="44">
        <v>21.844854000000002</v>
      </c>
      <c r="T963" s="44">
        <v>289373</v>
      </c>
      <c r="U963" s="44">
        <v>42722.101562999997</v>
      </c>
      <c r="V963" s="44">
        <v>13015.290039</v>
      </c>
      <c r="W963" s="44">
        <v>392.75195300000001</v>
      </c>
      <c r="X963" s="44">
        <v>14700.341972</v>
      </c>
      <c r="Y963" s="44">
        <v>23287.818072999999</v>
      </c>
      <c r="Z963" s="44">
        <v>937.49350600000002</v>
      </c>
      <c r="AA963" s="44">
        <v>21.506943</v>
      </c>
      <c r="AB963" s="44">
        <v>0.95112699999999994</v>
      </c>
      <c r="AC963" s="44">
        <v>0.52687099999999998</v>
      </c>
      <c r="AD963" s="44">
        <v>6218.7448210000002</v>
      </c>
    </row>
    <row r="964" spans="1:30" x14ac:dyDescent="0.25">
      <c r="A964">
        <v>963</v>
      </c>
      <c r="B964" t="s">
        <v>101</v>
      </c>
      <c r="C964" t="s">
        <v>108</v>
      </c>
      <c r="D964" t="s">
        <v>129</v>
      </c>
      <c r="E964" t="s">
        <v>104</v>
      </c>
      <c r="F964" s="48">
        <f>VLOOKUP(A964,'TAZ definitions'!$A$1:$E$1902,2,FALSE)</f>
        <v>0.21230769230769231</v>
      </c>
      <c r="G964" s="48">
        <f>VLOOKUP(A964,'TAZ definitions'!$A$1:$E$1902,4,FALSE)</f>
        <v>0</v>
      </c>
      <c r="H964" s="44">
        <v>317325</v>
      </c>
      <c r="I964" s="44">
        <v>23163</v>
      </c>
      <c r="J964" s="44">
        <v>47960</v>
      </c>
      <c r="K964" s="44">
        <v>5125</v>
      </c>
      <c r="L964" s="44">
        <v>14813</v>
      </c>
      <c r="M964" s="44">
        <v>0</v>
      </c>
      <c r="N964" s="44">
        <v>447</v>
      </c>
      <c r="O964" s="44">
        <v>0</v>
      </c>
      <c r="P964" s="44">
        <v>21.455701999999999</v>
      </c>
      <c r="Q964" s="44">
        <v>21.518329999999999</v>
      </c>
      <c r="R964" s="44">
        <v>24.055996</v>
      </c>
      <c r="S964" s="44">
        <v>24.518909000000001</v>
      </c>
      <c r="T964" s="44">
        <v>220380.265625</v>
      </c>
      <c r="U964" s="44">
        <v>33843.195312999997</v>
      </c>
      <c r="V964" s="44">
        <v>9931.1923829999996</v>
      </c>
      <c r="W964" s="44">
        <v>299.685608</v>
      </c>
      <c r="X964" s="44">
        <v>0</v>
      </c>
      <c r="Y964" s="44">
        <v>0</v>
      </c>
      <c r="Z964" s="44">
        <v>0</v>
      </c>
      <c r="AA964" s="44">
        <v>0</v>
      </c>
      <c r="AB964" s="44">
        <v>0</v>
      </c>
      <c r="AC964" s="44">
        <v>0</v>
      </c>
      <c r="AD964" s="44">
        <v>0</v>
      </c>
    </row>
    <row r="965" spans="1:30" x14ac:dyDescent="0.25">
      <c r="A965">
        <v>964</v>
      </c>
      <c r="B965" t="s">
        <v>101</v>
      </c>
      <c r="C965" t="s">
        <v>108</v>
      </c>
      <c r="D965" t="s">
        <v>129</v>
      </c>
      <c r="E965" t="s">
        <v>104</v>
      </c>
      <c r="F965" s="48">
        <f>VLOOKUP(A965,'TAZ definitions'!$A$1:$E$1902,2,FALSE)</f>
        <v>0.11486486486486487</v>
      </c>
      <c r="G965" s="48">
        <f>VLOOKUP(A965,'TAZ definitions'!$A$1:$E$1902,4,FALSE)</f>
        <v>0.20779220779220781</v>
      </c>
      <c r="H965" s="44">
        <v>318319</v>
      </c>
      <c r="I965" s="44">
        <v>5853</v>
      </c>
      <c r="J965" s="44">
        <v>47469</v>
      </c>
      <c r="K965" s="44">
        <v>2164</v>
      </c>
      <c r="L965" s="44">
        <v>14813</v>
      </c>
      <c r="M965" s="44">
        <v>0</v>
      </c>
      <c r="N965" s="44">
        <v>447</v>
      </c>
      <c r="O965" s="44">
        <v>0</v>
      </c>
      <c r="P965" s="44">
        <v>75.888748000000007</v>
      </c>
      <c r="Q965" s="44">
        <v>77.588256999999999</v>
      </c>
      <c r="R965" s="44">
        <v>15.032647000000001</v>
      </c>
      <c r="S965" s="44">
        <v>15.070157999999999</v>
      </c>
      <c r="T965" s="44">
        <v>315332.125</v>
      </c>
      <c r="U965" s="44">
        <v>47035.925780999998</v>
      </c>
      <c r="V965" s="44">
        <v>14671.401367</v>
      </c>
      <c r="W965" s="44">
        <v>442.72711199999998</v>
      </c>
      <c r="X965" s="44">
        <v>27236.501391999998</v>
      </c>
      <c r="Y965" s="44">
        <v>41515.185196999999</v>
      </c>
      <c r="Z965" s="44">
        <v>1796.386833</v>
      </c>
      <c r="AA965" s="44">
        <v>37.853796000000003</v>
      </c>
      <c r="AB965" s="44">
        <v>1.5561849999999999</v>
      </c>
      <c r="AC965" s="44">
        <v>0.95418099999999995</v>
      </c>
      <c r="AD965" s="44">
        <v>11090.098395000001</v>
      </c>
    </row>
    <row r="966" spans="1:30" x14ac:dyDescent="0.25">
      <c r="A966">
        <v>965</v>
      </c>
      <c r="B966" t="s">
        <v>101</v>
      </c>
      <c r="C966" t="s">
        <v>108</v>
      </c>
      <c r="D966" t="s">
        <v>129</v>
      </c>
      <c r="E966" t="s">
        <v>104</v>
      </c>
      <c r="F966" s="48">
        <f>VLOOKUP(A966,'TAZ definitions'!$A$1:$E$1902,2,FALSE)</f>
        <v>0.26028985507246377</v>
      </c>
      <c r="G966" s="48">
        <f>VLOOKUP(A966,'TAZ definitions'!$A$1:$E$1902,4,FALSE)</f>
        <v>0.22990543735224586</v>
      </c>
      <c r="H966" s="44">
        <v>301886</v>
      </c>
      <c r="I966" s="44">
        <v>6634</v>
      </c>
      <c r="J966" s="44">
        <v>43283</v>
      </c>
      <c r="K966" s="44">
        <v>2155</v>
      </c>
      <c r="L966" s="44">
        <v>12948</v>
      </c>
      <c r="M966" s="44">
        <v>0</v>
      </c>
      <c r="N966" s="44">
        <v>447</v>
      </c>
      <c r="O966" s="44">
        <v>0</v>
      </c>
      <c r="P966" s="44">
        <v>82.990630999999993</v>
      </c>
      <c r="Q966" s="44">
        <v>87.369636999999997</v>
      </c>
      <c r="R966" s="44">
        <v>17.416716000000001</v>
      </c>
      <c r="S966" s="44">
        <v>17.024184999999999</v>
      </c>
      <c r="T966" s="44">
        <v>299996.28125</v>
      </c>
      <c r="U966" s="44">
        <v>43019.761719000002</v>
      </c>
      <c r="V966" s="44">
        <v>12865.126953000001</v>
      </c>
      <c r="W966" s="44">
        <v>444.13903800000003</v>
      </c>
      <c r="X966" s="44">
        <v>12519.465264</v>
      </c>
      <c r="Y966" s="44">
        <v>31640.10628</v>
      </c>
      <c r="Z966" s="44">
        <v>1220.8558370000001</v>
      </c>
      <c r="AA966" s="44">
        <v>28.185939000000001</v>
      </c>
      <c r="AB966" s="44">
        <v>1.206699</v>
      </c>
      <c r="AC966" s="44">
        <v>0.68338699999999997</v>
      </c>
      <c r="AD966" s="44">
        <v>7982.157843</v>
      </c>
    </row>
    <row r="967" spans="1:30" x14ac:dyDescent="0.25">
      <c r="A967">
        <v>966</v>
      </c>
      <c r="B967" t="s">
        <v>101</v>
      </c>
      <c r="C967" t="s">
        <v>108</v>
      </c>
      <c r="D967" t="s">
        <v>129</v>
      </c>
      <c r="E967" t="s">
        <v>104</v>
      </c>
      <c r="F967" s="48">
        <f>VLOOKUP(A967,'TAZ definitions'!$A$1:$E$1902,2,FALSE)</f>
        <v>0.30394160583941604</v>
      </c>
      <c r="G967" s="48">
        <f>VLOOKUP(A967,'TAZ definitions'!$A$1:$E$1902,4,FALSE)</f>
        <v>0.1834862385321101</v>
      </c>
      <c r="H967" s="44">
        <v>284236</v>
      </c>
      <c r="I967" s="44">
        <v>15794</v>
      </c>
      <c r="J967" s="44">
        <v>42833</v>
      </c>
      <c r="K967" s="44">
        <v>4604</v>
      </c>
      <c r="L967" s="44">
        <v>14813</v>
      </c>
      <c r="M967" s="44">
        <v>0</v>
      </c>
      <c r="N967" s="44">
        <v>447</v>
      </c>
      <c r="O967" s="44">
        <v>0</v>
      </c>
      <c r="P967" s="44">
        <v>73.274299999999997</v>
      </c>
      <c r="Q967" s="44">
        <v>77.742508000000001</v>
      </c>
      <c r="R967" s="44">
        <v>17.574572</v>
      </c>
      <c r="S967" s="44">
        <v>17.394867000000001</v>
      </c>
      <c r="T967" s="44">
        <v>281676.75</v>
      </c>
      <c r="U967" s="44">
        <v>42468.535155999998</v>
      </c>
      <c r="V967" s="44">
        <v>14671.776367</v>
      </c>
      <c r="W967" s="44">
        <v>442.73840300000001</v>
      </c>
      <c r="X967" s="44">
        <v>2907.4118840000001</v>
      </c>
      <c r="Y967" s="44">
        <v>17162.816472999999</v>
      </c>
      <c r="Z967" s="44">
        <v>584.24654399999997</v>
      </c>
      <c r="AA967" s="44">
        <v>14.796137999999999</v>
      </c>
      <c r="AB967" s="44">
        <v>0.61239299999999997</v>
      </c>
      <c r="AC967" s="44">
        <v>0.34153</v>
      </c>
      <c r="AD967" s="44">
        <v>3966.4828219999999</v>
      </c>
    </row>
    <row r="968" spans="1:30" x14ac:dyDescent="0.25">
      <c r="A968">
        <v>967</v>
      </c>
      <c r="B968" t="s">
        <v>101</v>
      </c>
      <c r="C968" t="s">
        <v>108</v>
      </c>
      <c r="D968" t="s">
        <v>129</v>
      </c>
      <c r="E968" t="s">
        <v>104</v>
      </c>
      <c r="F968" s="48">
        <f>VLOOKUP(A968,'TAZ definitions'!$A$1:$E$1902,2,FALSE)</f>
        <v>0.37877280265339969</v>
      </c>
      <c r="G968" s="48">
        <f>VLOOKUP(A968,'TAZ definitions'!$A$1:$E$1902,4,FALSE)</f>
        <v>0.24158125915080528</v>
      </c>
      <c r="H968" s="44">
        <v>304299</v>
      </c>
      <c r="I968" s="44">
        <v>13951</v>
      </c>
      <c r="J968" s="44">
        <v>44090</v>
      </c>
      <c r="K968" s="44">
        <v>4230</v>
      </c>
      <c r="L968" s="44">
        <v>12948</v>
      </c>
      <c r="M968" s="44">
        <v>0</v>
      </c>
      <c r="N968" s="44">
        <v>447</v>
      </c>
      <c r="O968" s="44">
        <v>164</v>
      </c>
      <c r="P968" s="44">
        <v>79.581740999999994</v>
      </c>
      <c r="Q968" s="44">
        <v>83.150634999999994</v>
      </c>
      <c r="R968" s="44">
        <v>17.902844999999999</v>
      </c>
      <c r="S968" s="44">
        <v>17.65296</v>
      </c>
      <c r="T968" s="44">
        <v>302022.28125</v>
      </c>
      <c r="U968" s="44">
        <v>43777.441405999998</v>
      </c>
      <c r="V968" s="44">
        <v>12846.470703000001</v>
      </c>
      <c r="W968" s="44">
        <v>444.78085299999998</v>
      </c>
      <c r="X968" s="44">
        <v>0</v>
      </c>
      <c r="Y968" s="44">
        <v>0</v>
      </c>
      <c r="Z968" s="44">
        <v>0</v>
      </c>
      <c r="AA968" s="44">
        <v>0</v>
      </c>
      <c r="AB968" s="44">
        <v>0</v>
      </c>
      <c r="AC968" s="44">
        <v>0</v>
      </c>
      <c r="AD968" s="44">
        <v>0</v>
      </c>
    </row>
    <row r="969" spans="1:30" x14ac:dyDescent="0.25">
      <c r="A969">
        <v>968</v>
      </c>
      <c r="B969" t="s">
        <v>101</v>
      </c>
      <c r="C969" t="s">
        <v>108</v>
      </c>
      <c r="D969" t="s">
        <v>129</v>
      </c>
      <c r="E969" t="s">
        <v>104</v>
      </c>
      <c r="F969" s="48">
        <f>VLOOKUP(A969,'TAZ definitions'!$A$1:$E$1902,2,FALSE)</f>
        <v>0.41176470588235292</v>
      </c>
      <c r="G969" s="48">
        <f>VLOOKUP(A969,'TAZ definitions'!$A$1:$E$1902,4,FALSE)</f>
        <v>0</v>
      </c>
      <c r="H969" s="44">
        <v>348638</v>
      </c>
      <c r="I969" s="44">
        <v>20667</v>
      </c>
      <c r="J969" s="44">
        <v>53692</v>
      </c>
      <c r="K969" s="44">
        <v>4005</v>
      </c>
      <c r="L969" s="44">
        <v>16455</v>
      </c>
      <c r="M969" s="44">
        <v>0</v>
      </c>
      <c r="N969" s="44">
        <v>673</v>
      </c>
      <c r="O969" s="44">
        <v>0</v>
      </c>
      <c r="P969" s="44">
        <v>86.906868000000003</v>
      </c>
      <c r="Q969" s="44">
        <v>86.463638000000003</v>
      </c>
      <c r="R969" s="44">
        <v>25.790291</v>
      </c>
      <c r="S969" s="44">
        <v>26.015309999999999</v>
      </c>
      <c r="T969" s="44">
        <v>346633.15625</v>
      </c>
      <c r="U969" s="44">
        <v>53388.269530999998</v>
      </c>
      <c r="V969" s="44">
        <v>16354.412109000001</v>
      </c>
      <c r="W969" s="44">
        <v>668.88604699999996</v>
      </c>
      <c r="X969" s="44">
        <v>53018.559987000001</v>
      </c>
      <c r="Y969" s="44">
        <v>75015.444908999998</v>
      </c>
      <c r="Z969" s="44">
        <v>3696.371725</v>
      </c>
      <c r="AA969" s="44">
        <v>73.337042999999994</v>
      </c>
      <c r="AB969" s="44">
        <v>3.2588819999999998</v>
      </c>
      <c r="AC969" s="44">
        <v>1.9613830000000001</v>
      </c>
      <c r="AD969" s="44">
        <v>22727.517285999998</v>
      </c>
    </row>
    <row r="970" spans="1:30" x14ac:dyDescent="0.25">
      <c r="A970">
        <v>969</v>
      </c>
      <c r="B970" t="s">
        <v>101</v>
      </c>
      <c r="C970" t="s">
        <v>108</v>
      </c>
      <c r="D970" t="s">
        <v>129</v>
      </c>
      <c r="E970" t="s">
        <v>104</v>
      </c>
      <c r="F970" s="48">
        <f>VLOOKUP(A970,'TAZ definitions'!$A$1:$E$1902,2,FALSE)</f>
        <v>0.23829489867225717</v>
      </c>
      <c r="G970" s="48">
        <f>VLOOKUP(A970,'TAZ definitions'!$A$1:$E$1902,4,FALSE)</f>
        <v>0.2422680412371134</v>
      </c>
      <c r="H970" s="44">
        <v>347626</v>
      </c>
      <c r="I970" s="44">
        <v>17905</v>
      </c>
      <c r="J970" s="44">
        <v>50553</v>
      </c>
      <c r="K970" s="44">
        <v>4663</v>
      </c>
      <c r="L970" s="44">
        <v>12948</v>
      </c>
      <c r="M970" s="44">
        <v>0</v>
      </c>
      <c r="N970" s="44">
        <v>657</v>
      </c>
      <c r="O970" s="44">
        <v>0</v>
      </c>
      <c r="P970" s="44">
        <v>79.995048999999995</v>
      </c>
      <c r="Q970" s="44">
        <v>60.242542</v>
      </c>
      <c r="R970" s="44">
        <v>17.547917999999999</v>
      </c>
      <c r="S970" s="44">
        <v>17.251021999999999</v>
      </c>
      <c r="T970" s="44">
        <v>344037.125</v>
      </c>
      <c r="U970" s="44">
        <v>50053.507812999997</v>
      </c>
      <c r="V970" s="44">
        <v>12807.067383</v>
      </c>
      <c r="W970" s="44">
        <v>649.84887700000002</v>
      </c>
      <c r="X970" s="44">
        <v>16929.074573999998</v>
      </c>
      <c r="Y970" s="44">
        <v>20014.041458</v>
      </c>
      <c r="Z970" s="44">
        <v>2420.5677850000002</v>
      </c>
      <c r="AA970" s="44">
        <v>27.437389</v>
      </c>
      <c r="AB970" s="44">
        <v>0.97496099999999997</v>
      </c>
      <c r="AC970" s="44">
        <v>0.87697400000000003</v>
      </c>
      <c r="AD970" s="44">
        <v>9376.4291400000002</v>
      </c>
    </row>
    <row r="971" spans="1:30" x14ac:dyDescent="0.25">
      <c r="A971">
        <v>970</v>
      </c>
      <c r="B971" t="s">
        <v>101</v>
      </c>
      <c r="C971" t="s">
        <v>108</v>
      </c>
      <c r="D971" t="s">
        <v>129</v>
      </c>
      <c r="E971" t="s">
        <v>104</v>
      </c>
      <c r="F971" s="48">
        <f>VLOOKUP(A971,'TAZ definitions'!$A$1:$E$1902,2,FALSE)</f>
        <v>9.8720292504570387E-2</v>
      </c>
      <c r="G971" s="48">
        <f>VLOOKUP(A971,'TAZ definitions'!$A$1:$E$1902,4,FALSE)</f>
        <v>0.23780487804878048</v>
      </c>
      <c r="H971" s="44">
        <v>341251</v>
      </c>
      <c r="I971" s="44">
        <v>11048</v>
      </c>
      <c r="J971" s="44">
        <v>49476</v>
      </c>
      <c r="K971" s="44">
        <v>2709</v>
      </c>
      <c r="L971" s="44">
        <v>12948</v>
      </c>
      <c r="M971" s="44">
        <v>0</v>
      </c>
      <c r="N971" s="44">
        <v>657</v>
      </c>
      <c r="O971" s="44">
        <v>0</v>
      </c>
      <c r="P971" s="44">
        <v>100.070831</v>
      </c>
      <c r="Q971" s="44">
        <v>70.354736000000003</v>
      </c>
      <c r="R971" s="44">
        <v>22.681749</v>
      </c>
      <c r="S971" s="44">
        <v>22.542704000000001</v>
      </c>
      <c r="T971" s="44">
        <v>338240.5</v>
      </c>
      <c r="U971" s="44">
        <v>49049.621094000002</v>
      </c>
      <c r="V971" s="44">
        <v>12829.951171999999</v>
      </c>
      <c r="W971" s="44">
        <v>651.01000999999997</v>
      </c>
      <c r="X971" s="44">
        <v>64006.436457999996</v>
      </c>
      <c r="Y971" s="44">
        <v>104051.626059</v>
      </c>
      <c r="Z971" s="44">
        <v>5428.4941490000001</v>
      </c>
      <c r="AA971" s="44">
        <v>106.120047</v>
      </c>
      <c r="AB971" s="44">
        <v>4.3822919999999996</v>
      </c>
      <c r="AC971" s="44">
        <v>2.7880219999999998</v>
      </c>
      <c r="AD971" s="44">
        <v>31978.392071999999</v>
      </c>
    </row>
    <row r="972" spans="1:30" x14ac:dyDescent="0.25">
      <c r="A972">
        <v>971</v>
      </c>
      <c r="B972" t="s">
        <v>101</v>
      </c>
      <c r="C972" t="s">
        <v>108</v>
      </c>
      <c r="D972" t="s">
        <v>129</v>
      </c>
      <c r="E972" t="s">
        <v>104</v>
      </c>
      <c r="F972" s="48">
        <f>VLOOKUP(A972,'TAZ definitions'!$A$1:$E$1902,2,FALSE)</f>
        <v>9.6491228070175433E-2</v>
      </c>
      <c r="G972" s="48">
        <f>VLOOKUP(A972,'TAZ definitions'!$A$1:$E$1902,4,FALSE)</f>
        <v>0.22602739726027396</v>
      </c>
      <c r="H972" s="44">
        <v>349086</v>
      </c>
      <c r="I972" s="44">
        <v>7791</v>
      </c>
      <c r="J972" s="44">
        <v>51270</v>
      </c>
      <c r="K972" s="44">
        <v>1871</v>
      </c>
      <c r="L972" s="44">
        <v>8026</v>
      </c>
      <c r="M972" s="44">
        <v>0</v>
      </c>
      <c r="N972" s="44">
        <v>893.5</v>
      </c>
      <c r="O972" s="44">
        <v>0</v>
      </c>
      <c r="P972" s="44">
        <v>101.04811100000001</v>
      </c>
      <c r="Q972" s="44">
        <v>75.711517000000001</v>
      </c>
      <c r="R972" s="44">
        <v>22.879078</v>
      </c>
      <c r="S972" s="44">
        <v>23.285654000000001</v>
      </c>
      <c r="T972" s="44">
        <v>347327.625</v>
      </c>
      <c r="U972" s="44">
        <v>51015.5</v>
      </c>
      <c r="V972" s="44">
        <v>7984.6503910000001</v>
      </c>
      <c r="W972" s="44">
        <v>888.89666699999998</v>
      </c>
      <c r="X972" s="44">
        <v>238163.116114</v>
      </c>
      <c r="Y972" s="44">
        <v>337087.30751900002</v>
      </c>
      <c r="Z972" s="44">
        <v>10843.246424999999</v>
      </c>
      <c r="AA972" s="44">
        <v>302.75281999999999</v>
      </c>
      <c r="AB972" s="44">
        <v>14.636139999999999</v>
      </c>
      <c r="AC972" s="44">
        <v>6.8329709999999997</v>
      </c>
      <c r="AD972" s="44">
        <v>81471.474677999999</v>
      </c>
    </row>
    <row r="973" spans="1:30" x14ac:dyDescent="0.25">
      <c r="A973">
        <v>972</v>
      </c>
      <c r="B973" t="s">
        <v>101</v>
      </c>
      <c r="C973" t="s">
        <v>108</v>
      </c>
      <c r="D973" t="s">
        <v>129</v>
      </c>
      <c r="E973" t="s">
        <v>104</v>
      </c>
      <c r="F973" s="48">
        <f>VLOOKUP(A973,'TAZ definitions'!$A$1:$E$1902,2,FALSE)</f>
        <v>5.4054054054054057E-2</v>
      </c>
      <c r="G973" s="48">
        <f>VLOOKUP(A973,'TAZ definitions'!$A$1:$E$1902,4,FALSE)</f>
        <v>0.26190476190476192</v>
      </c>
      <c r="H973" s="44">
        <v>310325</v>
      </c>
      <c r="I973" s="44">
        <v>0</v>
      </c>
      <c r="J973" s="44">
        <v>52121</v>
      </c>
      <c r="K973" s="44">
        <v>0</v>
      </c>
      <c r="L973" s="44">
        <v>10182</v>
      </c>
      <c r="M973" s="44">
        <v>0</v>
      </c>
      <c r="N973" s="44">
        <v>457.5</v>
      </c>
      <c r="O973" s="44">
        <v>0</v>
      </c>
      <c r="P973" s="44">
        <v>123.88093600000001</v>
      </c>
      <c r="Q973" s="44">
        <v>111.517723</v>
      </c>
      <c r="R973" s="44">
        <v>33.9011</v>
      </c>
      <c r="S973" s="44">
        <v>35.728270999999999</v>
      </c>
      <c r="T973" s="44">
        <v>309902</v>
      </c>
      <c r="U973" s="44">
        <v>52049.957030999998</v>
      </c>
      <c r="V973" s="44">
        <v>10168.121094</v>
      </c>
      <c r="W973" s="44">
        <v>456.876373</v>
      </c>
      <c r="X973" s="44">
        <v>6187.2989340000004</v>
      </c>
      <c r="Y973" s="44">
        <v>11378.333027000001</v>
      </c>
      <c r="Z973" s="44">
        <v>547.20851600000003</v>
      </c>
      <c r="AA973" s="44">
        <v>11.333966</v>
      </c>
      <c r="AB973" s="44">
        <v>0.51705400000000001</v>
      </c>
      <c r="AC973" s="44">
        <v>0.28681299999999998</v>
      </c>
      <c r="AD973" s="44">
        <v>3406.2859709999998</v>
      </c>
    </row>
    <row r="974" spans="1:30" x14ac:dyDescent="0.25">
      <c r="A974">
        <v>973</v>
      </c>
      <c r="B974" t="s">
        <v>101</v>
      </c>
      <c r="C974" t="s">
        <v>108</v>
      </c>
      <c r="D974" t="s">
        <v>129</v>
      </c>
      <c r="E974" t="s">
        <v>104</v>
      </c>
      <c r="F974" s="48">
        <f>VLOOKUP(A974,'TAZ definitions'!$A$1:$E$1902,2,FALSE)</f>
        <v>0</v>
      </c>
      <c r="G974" s="48">
        <f>VLOOKUP(A974,'TAZ definitions'!$A$1:$E$1902,4,FALSE)</f>
        <v>0</v>
      </c>
      <c r="H974" s="44">
        <v>352789</v>
      </c>
      <c r="I974" s="44">
        <v>23020</v>
      </c>
      <c r="J974" s="44">
        <v>57731</v>
      </c>
      <c r="K974" s="44">
        <v>3093</v>
      </c>
      <c r="L974" s="44">
        <v>22556</v>
      </c>
      <c r="M974" s="44">
        <v>0</v>
      </c>
      <c r="N974" s="44">
        <v>504</v>
      </c>
      <c r="O974" s="44">
        <v>0</v>
      </c>
      <c r="P974" s="44">
        <v>89.964752000000004</v>
      </c>
      <c r="Q974" s="44">
        <v>84.114159000000001</v>
      </c>
      <c r="R974" s="44">
        <v>30.629175</v>
      </c>
      <c r="S974" s="44">
        <v>31.524664000000001</v>
      </c>
      <c r="T974" s="44">
        <v>348136.125</v>
      </c>
      <c r="U974" s="44">
        <v>56960.089844000002</v>
      </c>
      <c r="V974" s="44">
        <v>22237.75</v>
      </c>
      <c r="W974" s="44">
        <v>496.88885499999998</v>
      </c>
      <c r="X974" s="44">
        <v>660757.85386899998</v>
      </c>
      <c r="Y974" s="44">
        <v>946790.59806300001</v>
      </c>
      <c r="Z974" s="44">
        <v>28250.791904999998</v>
      </c>
      <c r="AA974" s="44">
        <v>880.052594</v>
      </c>
      <c r="AB974" s="44">
        <v>42.423465999999998</v>
      </c>
      <c r="AC974" s="44">
        <v>18.372230999999999</v>
      </c>
      <c r="AD974" s="44">
        <v>220218.39498899999</v>
      </c>
    </row>
    <row r="975" spans="1:30" x14ac:dyDescent="0.25">
      <c r="A975">
        <v>974</v>
      </c>
      <c r="B975" t="s">
        <v>101</v>
      </c>
      <c r="C975" t="s">
        <v>108</v>
      </c>
      <c r="D975" t="s">
        <v>129</v>
      </c>
      <c r="E975" t="s">
        <v>104</v>
      </c>
      <c r="F975" s="48">
        <f>VLOOKUP(A975,'TAZ definitions'!$A$1:$E$1902,2,FALSE)</f>
        <v>0.21408450704225351</v>
      </c>
      <c r="G975" s="48">
        <f>VLOOKUP(A975,'TAZ definitions'!$A$1:$E$1902,4,FALSE)</f>
        <v>0.29326923076923078</v>
      </c>
      <c r="H975" s="44">
        <v>334044</v>
      </c>
      <c r="I975" s="44">
        <v>28470</v>
      </c>
      <c r="J975" s="44">
        <v>56759</v>
      </c>
      <c r="K975" s="44">
        <v>3445</v>
      </c>
      <c r="L975" s="44">
        <v>22556</v>
      </c>
      <c r="M975" s="44">
        <v>0</v>
      </c>
      <c r="N975" s="44">
        <v>504</v>
      </c>
      <c r="O975" s="44">
        <v>0</v>
      </c>
      <c r="P975" s="44">
        <v>74.265113999999997</v>
      </c>
      <c r="Q975" s="44">
        <v>71.402466000000004</v>
      </c>
      <c r="R975" s="44">
        <v>29.703848000000001</v>
      </c>
      <c r="S975" s="44">
        <v>30.288723000000001</v>
      </c>
      <c r="T975" s="44">
        <v>327768.78125</v>
      </c>
      <c r="U975" s="44">
        <v>55664.148437999997</v>
      </c>
      <c r="V975" s="44">
        <v>22092.792968999998</v>
      </c>
      <c r="W975" s="44">
        <v>493.649902</v>
      </c>
      <c r="X975" s="44">
        <v>201943.67462400001</v>
      </c>
      <c r="Y975" s="44">
        <v>296778.33490900003</v>
      </c>
      <c r="Z975" s="44">
        <v>9313.7021870000008</v>
      </c>
      <c r="AA975" s="44">
        <v>281.13515599999999</v>
      </c>
      <c r="AB975" s="44">
        <v>13.399556</v>
      </c>
      <c r="AC975" s="44">
        <v>5.920865</v>
      </c>
      <c r="AD975" s="44">
        <v>70554.616078000006</v>
      </c>
    </row>
    <row r="976" spans="1:30" x14ac:dyDescent="0.25">
      <c r="A976">
        <v>975</v>
      </c>
      <c r="B976" t="s">
        <v>101</v>
      </c>
      <c r="C976" t="s">
        <v>108</v>
      </c>
      <c r="D976" t="s">
        <v>129</v>
      </c>
      <c r="E976" t="s">
        <v>104</v>
      </c>
      <c r="F976" s="48">
        <f>VLOOKUP(A976,'TAZ definitions'!$A$1:$E$1902,2,FALSE)</f>
        <v>0.74545454545454548</v>
      </c>
      <c r="G976" s="48">
        <f>VLOOKUP(A976,'TAZ definitions'!$A$1:$E$1902,4,FALSE)</f>
        <v>0.29411764705882354</v>
      </c>
      <c r="H976" s="44">
        <v>338545</v>
      </c>
      <c r="I976" s="44">
        <v>15076</v>
      </c>
      <c r="J976" s="44">
        <v>52288</v>
      </c>
      <c r="K976" s="44">
        <v>3821</v>
      </c>
      <c r="L976" s="44">
        <v>22556</v>
      </c>
      <c r="M976" s="44">
        <v>0</v>
      </c>
      <c r="N976" s="44">
        <v>673</v>
      </c>
      <c r="O976" s="44">
        <v>0</v>
      </c>
      <c r="P976" s="44">
        <v>91.734932000000001</v>
      </c>
      <c r="Q976" s="44">
        <v>89.597412000000006</v>
      </c>
      <c r="R976" s="44">
        <v>29.624639999999999</v>
      </c>
      <c r="S976" s="44">
        <v>29.076613999999999</v>
      </c>
      <c r="T976" s="44">
        <v>336616</v>
      </c>
      <c r="U976" s="44">
        <v>51998.972655999998</v>
      </c>
      <c r="V976" s="44">
        <v>22421.490234000001</v>
      </c>
      <c r="W976" s="44">
        <v>668.98663299999998</v>
      </c>
      <c r="X976" s="44">
        <v>40806.156593</v>
      </c>
      <c r="Y976" s="44">
        <v>87720.777159999998</v>
      </c>
      <c r="Z976" s="44">
        <v>4165.9606599999997</v>
      </c>
      <c r="AA976" s="44">
        <v>84.150285999999994</v>
      </c>
      <c r="AB976" s="44">
        <v>4.254982</v>
      </c>
      <c r="AC976" s="44">
        <v>2.2984550000000001</v>
      </c>
      <c r="AD976" s="44">
        <v>26817.66418</v>
      </c>
    </row>
    <row r="977" spans="1:30" x14ac:dyDescent="0.25">
      <c r="A977">
        <v>976</v>
      </c>
      <c r="B977" t="s">
        <v>101</v>
      </c>
      <c r="C977" t="s">
        <v>108</v>
      </c>
      <c r="D977" t="s">
        <v>129</v>
      </c>
      <c r="E977" t="s">
        <v>104</v>
      </c>
      <c r="F977" s="48">
        <f>VLOOKUP(A977,'TAZ definitions'!$A$1:$E$1902,2,FALSE)</f>
        <v>0.1446673706441394</v>
      </c>
      <c r="G977" s="48">
        <f>VLOOKUP(A977,'TAZ definitions'!$A$1:$E$1902,4,FALSE)</f>
        <v>0.29367088607594938</v>
      </c>
      <c r="H977" s="44">
        <v>295866</v>
      </c>
      <c r="I977" s="44">
        <v>37015</v>
      </c>
      <c r="J977" s="44">
        <v>46208</v>
      </c>
      <c r="K977" s="44">
        <v>6120</v>
      </c>
      <c r="L977" s="44">
        <v>14299</v>
      </c>
      <c r="M977" s="44">
        <v>0</v>
      </c>
      <c r="N977" s="44">
        <v>447</v>
      </c>
      <c r="O977" s="44">
        <v>0</v>
      </c>
      <c r="P977" s="44">
        <v>66.235954000000007</v>
      </c>
      <c r="Q977" s="44">
        <v>59.685645999999998</v>
      </c>
      <c r="R977" s="44">
        <v>20.286064</v>
      </c>
      <c r="S977" s="44">
        <v>20.405752</v>
      </c>
      <c r="T977" s="44">
        <v>290761.1875</v>
      </c>
      <c r="U977" s="44">
        <v>45417.425780999998</v>
      </c>
      <c r="V977" s="44">
        <v>14017.010742</v>
      </c>
      <c r="W977" s="44">
        <v>438.184753</v>
      </c>
      <c r="X977" s="44">
        <v>48341.829109999999</v>
      </c>
      <c r="Y977" s="44">
        <v>61088.733731</v>
      </c>
      <c r="Z977" s="44">
        <v>3101.118575</v>
      </c>
      <c r="AA977" s="44">
        <v>63.712519999999998</v>
      </c>
      <c r="AB977" s="44">
        <v>2.993217</v>
      </c>
      <c r="AC977" s="44">
        <v>1.7285779999999999</v>
      </c>
      <c r="AD977" s="44">
        <v>20118.779129999999</v>
      </c>
    </row>
    <row r="978" spans="1:30" x14ac:dyDescent="0.25">
      <c r="A978">
        <v>977</v>
      </c>
      <c r="B978" t="s">
        <v>101</v>
      </c>
      <c r="C978" t="s">
        <v>108</v>
      </c>
      <c r="D978" t="s">
        <v>129</v>
      </c>
      <c r="E978" t="s">
        <v>104</v>
      </c>
      <c r="F978" s="48">
        <f>VLOOKUP(A978,'TAZ definitions'!$A$1:$E$1902,2,FALSE)</f>
        <v>0.40759493670886077</v>
      </c>
      <c r="G978" s="48">
        <f>VLOOKUP(A978,'TAZ definitions'!$A$1:$E$1902,4,FALSE)</f>
        <v>0.37368421052631579</v>
      </c>
      <c r="H978" s="44">
        <v>304732</v>
      </c>
      <c r="I978" s="44">
        <v>37754</v>
      </c>
      <c r="J978" s="44">
        <v>52279</v>
      </c>
      <c r="K978" s="44">
        <v>6363</v>
      </c>
      <c r="L978" s="44">
        <v>22556</v>
      </c>
      <c r="M978" s="44">
        <v>0</v>
      </c>
      <c r="N978" s="44">
        <v>673</v>
      </c>
      <c r="O978" s="44">
        <v>114</v>
      </c>
      <c r="P978" s="44">
        <v>62.199435999999999</v>
      </c>
      <c r="Q978" s="44">
        <v>61.646293999999997</v>
      </c>
      <c r="R978" s="44">
        <v>27.682064</v>
      </c>
      <c r="S978" s="44">
        <v>28.395952000000001</v>
      </c>
      <c r="T978" s="44">
        <v>295256.40625</v>
      </c>
      <c r="U978" s="44">
        <v>50649.34375</v>
      </c>
      <c r="V978" s="44">
        <v>21755.441406000002</v>
      </c>
      <c r="W978" s="44">
        <v>653.15991199999996</v>
      </c>
      <c r="X978" s="44">
        <v>26069.059761</v>
      </c>
      <c r="Y978" s="44">
        <v>31870.278516999999</v>
      </c>
      <c r="Z978" s="44">
        <v>2084.6176019999998</v>
      </c>
      <c r="AA978" s="44">
        <v>35.539701999999998</v>
      </c>
      <c r="AB978" s="44">
        <v>1.3889370000000001</v>
      </c>
      <c r="AC978" s="44">
        <v>0.97171399999999997</v>
      </c>
      <c r="AD978" s="44">
        <v>10970.179953999999</v>
      </c>
    </row>
    <row r="979" spans="1:30" x14ac:dyDescent="0.25">
      <c r="A979">
        <v>978</v>
      </c>
      <c r="B979" t="s">
        <v>101</v>
      </c>
      <c r="C979" t="s">
        <v>108</v>
      </c>
      <c r="D979" t="s">
        <v>129</v>
      </c>
      <c r="E979" t="s">
        <v>104</v>
      </c>
      <c r="F979" s="48">
        <f>VLOOKUP(A979,'TAZ definitions'!$A$1:$E$1902,2,FALSE)</f>
        <v>0.25047510452299504</v>
      </c>
      <c r="G979" s="48">
        <f>VLOOKUP(A979,'TAZ definitions'!$A$1:$E$1902,4,FALSE)</f>
        <v>0.29756097560975608</v>
      </c>
      <c r="H979" s="44">
        <v>300151</v>
      </c>
      <c r="I979" s="44">
        <v>39333</v>
      </c>
      <c r="J979" s="44">
        <v>49323</v>
      </c>
      <c r="K979" s="44">
        <v>6867</v>
      </c>
      <c r="L979" s="44">
        <v>22556</v>
      </c>
      <c r="M979" s="44">
        <v>0</v>
      </c>
      <c r="N979" s="44">
        <v>673</v>
      </c>
      <c r="O979" s="44">
        <v>114</v>
      </c>
      <c r="P979" s="44">
        <v>57.453128999999997</v>
      </c>
      <c r="Q979" s="44">
        <v>59.352169000000004</v>
      </c>
      <c r="R979" s="44">
        <v>16.789753000000001</v>
      </c>
      <c r="S979" s="44">
        <v>16.827780000000001</v>
      </c>
      <c r="T979" s="44">
        <v>291528.90625</v>
      </c>
      <c r="U979" s="44">
        <v>47919.496094000002</v>
      </c>
      <c r="V979" s="44">
        <v>21810.345702999999</v>
      </c>
      <c r="W979" s="44">
        <v>654.52062999999998</v>
      </c>
      <c r="X979" s="44">
        <v>0</v>
      </c>
      <c r="Y979" s="44">
        <v>14005.986236000001</v>
      </c>
      <c r="Z979" s="44">
        <v>507.20771000000002</v>
      </c>
      <c r="AA979" s="44">
        <v>11.767382</v>
      </c>
      <c r="AB979" s="44">
        <v>0.45436399999999999</v>
      </c>
      <c r="AC979" s="44">
        <v>0.28401500000000002</v>
      </c>
      <c r="AD979" s="44">
        <v>3307.0121469999999</v>
      </c>
    </row>
    <row r="980" spans="1:30" x14ac:dyDescent="0.25">
      <c r="A980">
        <v>979</v>
      </c>
      <c r="B980" t="s">
        <v>101</v>
      </c>
      <c r="C980" t="s">
        <v>108</v>
      </c>
      <c r="D980" t="s">
        <v>129</v>
      </c>
      <c r="E980" t="s">
        <v>104</v>
      </c>
      <c r="F980" s="48">
        <f>VLOOKUP(A980,'TAZ definitions'!$A$1:$E$1902,2,FALSE)</f>
        <v>0.40570719602977667</v>
      </c>
      <c r="G980" s="48">
        <f>VLOOKUP(A980,'TAZ definitions'!$A$1:$E$1902,4,FALSE)</f>
        <v>0.38365650969529086</v>
      </c>
      <c r="H980" s="44">
        <v>319214</v>
      </c>
      <c r="I980" s="44">
        <v>80959</v>
      </c>
      <c r="J980" s="44">
        <v>52917</v>
      </c>
      <c r="K980" s="44">
        <v>14240</v>
      </c>
      <c r="L980" s="44">
        <v>22556</v>
      </c>
      <c r="M980" s="44">
        <v>0</v>
      </c>
      <c r="N980" s="44">
        <v>673</v>
      </c>
      <c r="O980" s="44">
        <v>114</v>
      </c>
      <c r="P980" s="44">
        <v>50.950127000000002</v>
      </c>
      <c r="Q980" s="44">
        <v>52.737403999999998</v>
      </c>
      <c r="R980" s="44">
        <v>17.886963000000002</v>
      </c>
      <c r="S980" s="44">
        <v>17.938959000000001</v>
      </c>
      <c r="T980" s="44">
        <v>308475.09375</v>
      </c>
      <c r="U980" s="44">
        <v>51173.707030999998</v>
      </c>
      <c r="V980" s="44">
        <v>21539.328125</v>
      </c>
      <c r="W980" s="44">
        <v>647.80407700000001</v>
      </c>
      <c r="X980" s="44">
        <v>37940.750813999999</v>
      </c>
      <c r="Y980" s="44">
        <v>113274.516703</v>
      </c>
      <c r="Z980" s="44">
        <v>6332.1553190000004</v>
      </c>
      <c r="AA980" s="44">
        <v>115.70863</v>
      </c>
      <c r="AB980" s="44">
        <v>4.5227789999999999</v>
      </c>
      <c r="AC980" s="44">
        <v>3.1263169999999998</v>
      </c>
      <c r="AD980" s="44">
        <v>35725.675235000002</v>
      </c>
    </row>
    <row r="981" spans="1:30" x14ac:dyDescent="0.25">
      <c r="A981">
        <v>980</v>
      </c>
      <c r="B981" t="s">
        <v>101</v>
      </c>
      <c r="C981" t="s">
        <v>108</v>
      </c>
      <c r="D981" t="s">
        <v>129</v>
      </c>
      <c r="E981" t="s">
        <v>104</v>
      </c>
      <c r="F981" s="48">
        <f>VLOOKUP(A981,'TAZ definitions'!$A$1:$E$1902,2,FALSE)</f>
        <v>0.37358490566037733</v>
      </c>
      <c r="G981" s="48">
        <f>VLOOKUP(A981,'TAZ definitions'!$A$1:$E$1902,4,FALSE)</f>
        <v>0.39627659574468083</v>
      </c>
      <c r="H981" s="44">
        <v>320433</v>
      </c>
      <c r="I981" s="44">
        <v>97327</v>
      </c>
      <c r="J981" s="44">
        <v>51282</v>
      </c>
      <c r="K981" s="44">
        <v>15122</v>
      </c>
      <c r="L981" s="44">
        <v>14299</v>
      </c>
      <c r="M981" s="44">
        <v>0</v>
      </c>
      <c r="N981" s="44">
        <v>673</v>
      </c>
      <c r="O981" s="44">
        <v>114</v>
      </c>
      <c r="P981" s="44">
        <v>55.926647000000003</v>
      </c>
      <c r="Q981" s="44">
        <v>54.274658000000002</v>
      </c>
      <c r="R981" s="44">
        <v>20.007746000000001</v>
      </c>
      <c r="S981" s="44">
        <v>20.103169999999999</v>
      </c>
      <c r="T981" s="44">
        <v>311905.78125</v>
      </c>
      <c r="U981" s="44">
        <v>49899.953125</v>
      </c>
      <c r="V981" s="44">
        <v>13752.486328000001</v>
      </c>
      <c r="W981" s="44">
        <v>651.63476600000001</v>
      </c>
      <c r="X981" s="44">
        <v>97112.674826999995</v>
      </c>
      <c r="Y981" s="44">
        <v>157576.150502</v>
      </c>
      <c r="Z981" s="44">
        <v>10046.609019</v>
      </c>
      <c r="AA981" s="44">
        <v>173.51385099999999</v>
      </c>
      <c r="AB981" s="44">
        <v>7.0575429999999999</v>
      </c>
      <c r="AC981" s="44">
        <v>4.8049210000000002</v>
      </c>
      <c r="AD981" s="44">
        <v>54701.899130999998</v>
      </c>
    </row>
    <row r="982" spans="1:30" x14ac:dyDescent="0.25">
      <c r="A982">
        <v>981</v>
      </c>
      <c r="B982" t="s">
        <v>101</v>
      </c>
      <c r="C982" t="s">
        <v>108</v>
      </c>
      <c r="D982" t="s">
        <v>129</v>
      </c>
      <c r="E982" t="s">
        <v>104</v>
      </c>
      <c r="F982" s="48">
        <f>VLOOKUP(A982,'TAZ definitions'!$A$1:$E$1902,2,FALSE)</f>
        <v>0.37855057074595166</v>
      </c>
      <c r="G982" s="48">
        <f>VLOOKUP(A982,'TAZ definitions'!$A$1:$E$1902,4,FALSE)</f>
        <v>0.435126582278481</v>
      </c>
      <c r="H982" s="44">
        <v>322112</v>
      </c>
      <c r="I982" s="44">
        <v>65484</v>
      </c>
      <c r="J982" s="44">
        <v>48231</v>
      </c>
      <c r="K982" s="44">
        <v>11599</v>
      </c>
      <c r="L982" s="44">
        <v>14813</v>
      </c>
      <c r="M982" s="44">
        <v>0</v>
      </c>
      <c r="N982" s="44">
        <v>673</v>
      </c>
      <c r="O982" s="44">
        <v>0</v>
      </c>
      <c r="P982" s="44">
        <v>49.344802999999999</v>
      </c>
      <c r="Q982" s="44">
        <v>50.717582999999998</v>
      </c>
      <c r="R982" s="44">
        <v>17.714328999999999</v>
      </c>
      <c r="S982" s="44">
        <v>17.735406999999999</v>
      </c>
      <c r="T982" s="44">
        <v>295431.375</v>
      </c>
      <c r="U982" s="44">
        <v>44422.511719000002</v>
      </c>
      <c r="V982" s="44">
        <v>13272.950194999999</v>
      </c>
      <c r="W982" s="44">
        <v>603.03082300000005</v>
      </c>
      <c r="X982" s="44">
        <v>75312.688521999997</v>
      </c>
      <c r="Y982" s="44">
        <v>120443.22229200001</v>
      </c>
      <c r="Z982" s="44">
        <v>5884.1987740000004</v>
      </c>
      <c r="AA982" s="44">
        <v>117.208493</v>
      </c>
      <c r="AB982" s="44">
        <v>4.8387260000000003</v>
      </c>
      <c r="AC982" s="44">
        <v>3.0354670000000001</v>
      </c>
      <c r="AD982" s="44">
        <v>35296.094443000002</v>
      </c>
    </row>
    <row r="983" spans="1:30" x14ac:dyDescent="0.25">
      <c r="A983">
        <v>982</v>
      </c>
      <c r="B983" t="s">
        <v>101</v>
      </c>
      <c r="C983" t="s">
        <v>108</v>
      </c>
      <c r="D983" t="s">
        <v>129</v>
      </c>
      <c r="E983" t="s">
        <v>104</v>
      </c>
      <c r="F983" s="48">
        <f>VLOOKUP(A983,'TAZ definitions'!$A$1:$E$1902,2,FALSE)</f>
        <v>0.29441117764471059</v>
      </c>
      <c r="G983" s="48">
        <f>VLOOKUP(A983,'TAZ definitions'!$A$1:$E$1902,4,FALSE)</f>
        <v>0.38356164383561642</v>
      </c>
      <c r="H983" s="44">
        <v>336826</v>
      </c>
      <c r="I983" s="44">
        <v>40603</v>
      </c>
      <c r="J983" s="44">
        <v>59781</v>
      </c>
      <c r="K983" s="44">
        <v>6635</v>
      </c>
      <c r="L983" s="44">
        <v>22556</v>
      </c>
      <c r="M983" s="44">
        <v>0</v>
      </c>
      <c r="N983" s="44">
        <v>673</v>
      </c>
      <c r="O983" s="44">
        <v>114</v>
      </c>
      <c r="P983" s="44">
        <v>54.739173999999998</v>
      </c>
      <c r="Q983" s="44">
        <v>55.826805</v>
      </c>
      <c r="R983" s="44">
        <v>21.605481999999999</v>
      </c>
      <c r="S983" s="44">
        <v>22.319555000000001</v>
      </c>
      <c r="T983" s="44">
        <v>325592.875</v>
      </c>
      <c r="U983" s="44">
        <v>57765.644530999998</v>
      </c>
      <c r="V983" s="44">
        <v>21700.652343999998</v>
      </c>
      <c r="W983" s="44">
        <v>651.80206299999998</v>
      </c>
      <c r="X983" s="44">
        <v>19266.973893999999</v>
      </c>
      <c r="Y983" s="44">
        <v>28982.019132000001</v>
      </c>
      <c r="Z983" s="44">
        <v>2114.541408</v>
      </c>
      <c r="AA983" s="44">
        <v>31.909316</v>
      </c>
      <c r="AB983" s="44">
        <v>1.3204070000000001</v>
      </c>
      <c r="AC983" s="44">
        <v>0.89106300000000005</v>
      </c>
      <c r="AD983" s="44">
        <v>10206.567322000001</v>
      </c>
    </row>
    <row r="984" spans="1:30" x14ac:dyDescent="0.25">
      <c r="A984">
        <v>983</v>
      </c>
      <c r="B984" t="s">
        <v>101</v>
      </c>
      <c r="C984" t="s">
        <v>108</v>
      </c>
      <c r="D984" t="s">
        <v>129</v>
      </c>
      <c r="E984" t="s">
        <v>104</v>
      </c>
      <c r="F984" s="48">
        <f>VLOOKUP(A984,'TAZ definitions'!$A$1:$E$1902,2,FALSE)</f>
        <v>0.18786127167630057</v>
      </c>
      <c r="G984" s="48">
        <f>VLOOKUP(A984,'TAZ definitions'!$A$1:$E$1902,4,FALSE)</f>
        <v>0.33763440860215055</v>
      </c>
      <c r="H984" s="44">
        <v>312245</v>
      </c>
      <c r="I984" s="44">
        <v>45545</v>
      </c>
      <c r="J984" s="44">
        <v>53386</v>
      </c>
      <c r="K984" s="44">
        <v>7293</v>
      </c>
      <c r="L984" s="44">
        <v>22556</v>
      </c>
      <c r="M984" s="44">
        <v>0</v>
      </c>
      <c r="N984" s="44">
        <v>673</v>
      </c>
      <c r="O984" s="44">
        <v>114</v>
      </c>
      <c r="P984" s="44">
        <v>58.875183</v>
      </c>
      <c r="Q984" s="44">
        <v>59.567596000000002</v>
      </c>
      <c r="R984" s="44">
        <v>18.467157</v>
      </c>
      <c r="S984" s="44">
        <v>18.740074</v>
      </c>
      <c r="T984" s="44">
        <v>304007</v>
      </c>
      <c r="U984" s="44">
        <v>51962.25</v>
      </c>
      <c r="V984" s="44">
        <v>21859.277343999998</v>
      </c>
      <c r="W984" s="44">
        <v>655.73327600000005</v>
      </c>
      <c r="X984" s="44">
        <v>61607.513111</v>
      </c>
      <c r="Y984" s="44">
        <v>86318.162798000005</v>
      </c>
      <c r="Z984" s="44">
        <v>6016.2988560000003</v>
      </c>
      <c r="AA984" s="44">
        <v>97.442132999999998</v>
      </c>
      <c r="AB984" s="44">
        <v>3.9218489999999999</v>
      </c>
      <c r="AC984" s="44">
        <v>2.7945639999999998</v>
      </c>
      <c r="AD984" s="44">
        <v>31439.157531000001</v>
      </c>
    </row>
    <row r="985" spans="1:30" x14ac:dyDescent="0.25">
      <c r="A985">
        <v>984</v>
      </c>
      <c r="B985" t="s">
        <v>101</v>
      </c>
      <c r="C985" t="s">
        <v>108</v>
      </c>
      <c r="D985" t="s">
        <v>129</v>
      </c>
      <c r="E985" t="s">
        <v>104</v>
      </c>
      <c r="F985" s="48">
        <f>VLOOKUP(A985,'TAZ definitions'!$A$1:$E$1902,2,FALSE)</f>
        <v>0.29927992799279929</v>
      </c>
      <c r="G985" s="48">
        <f>VLOOKUP(A985,'TAZ definitions'!$A$1:$E$1902,4,FALSE)</f>
        <v>0</v>
      </c>
      <c r="H985" s="44">
        <v>296582</v>
      </c>
      <c r="I985" s="44">
        <v>159918</v>
      </c>
      <c r="J985" s="44">
        <v>50437</v>
      </c>
      <c r="K985" s="44">
        <v>23133</v>
      </c>
      <c r="L985" s="44">
        <v>22556</v>
      </c>
      <c r="M985" s="44">
        <v>0</v>
      </c>
      <c r="N985" s="44">
        <v>714</v>
      </c>
      <c r="O985" s="44">
        <v>0</v>
      </c>
      <c r="P985" s="44">
        <v>22.683971</v>
      </c>
      <c r="Q985" s="44">
        <v>22.185213000000001</v>
      </c>
      <c r="R985" s="44">
        <v>28.055879999999998</v>
      </c>
      <c r="S985" s="44">
        <v>28.789280000000002</v>
      </c>
      <c r="T985" s="44">
        <v>263932.15625</v>
      </c>
      <c r="U985" s="44">
        <v>43913.90625</v>
      </c>
      <c r="V985" s="44">
        <v>17167.236327999999</v>
      </c>
      <c r="W985" s="44">
        <v>543.42108199999996</v>
      </c>
      <c r="X985" s="44">
        <v>0</v>
      </c>
      <c r="Y985" s="44">
        <v>0</v>
      </c>
      <c r="Z985" s="44">
        <v>0</v>
      </c>
      <c r="AA985" s="44">
        <v>0</v>
      </c>
      <c r="AB985" s="44">
        <v>0</v>
      </c>
      <c r="AC985" s="44">
        <v>0</v>
      </c>
      <c r="AD985" s="44">
        <v>0</v>
      </c>
    </row>
    <row r="986" spans="1:30" x14ac:dyDescent="0.25">
      <c r="A986">
        <v>985</v>
      </c>
      <c r="B986" t="s">
        <v>101</v>
      </c>
      <c r="C986" t="s">
        <v>108</v>
      </c>
      <c r="D986" t="s">
        <v>129</v>
      </c>
      <c r="E986" t="s">
        <v>104</v>
      </c>
      <c r="F986" s="48">
        <f>VLOOKUP(A986,'TAZ definitions'!$A$1:$E$1902,2,FALSE)</f>
        <v>0.34792626728110598</v>
      </c>
      <c r="G986" s="48">
        <f>VLOOKUP(A986,'TAZ definitions'!$A$1:$E$1902,4,FALSE)</f>
        <v>0.33601286173633438</v>
      </c>
      <c r="H986" s="44">
        <v>320435</v>
      </c>
      <c r="I986" s="44">
        <v>133147</v>
      </c>
      <c r="J986" s="44">
        <v>52683</v>
      </c>
      <c r="K986" s="44">
        <v>20598</v>
      </c>
      <c r="L986" s="44">
        <v>26642</v>
      </c>
      <c r="M986" s="44">
        <v>0</v>
      </c>
      <c r="N986" s="44">
        <v>545</v>
      </c>
      <c r="O986" s="44">
        <v>0</v>
      </c>
      <c r="P986" s="44">
        <v>74.967224000000002</v>
      </c>
      <c r="Q986" s="44">
        <v>74.096908999999997</v>
      </c>
      <c r="R986" s="44">
        <v>23.258828999999999</v>
      </c>
      <c r="S986" s="44">
        <v>23.567288999999999</v>
      </c>
      <c r="T986" s="44">
        <v>315562.5</v>
      </c>
      <c r="U986" s="44">
        <v>51848.273437999997</v>
      </c>
      <c r="V986" s="44">
        <v>25948.880859000001</v>
      </c>
      <c r="W986" s="44">
        <v>530.82122800000002</v>
      </c>
      <c r="X986" s="44">
        <v>20968.145347999998</v>
      </c>
      <c r="Y986" s="44">
        <v>28204.882090999999</v>
      </c>
      <c r="Z986" s="44">
        <v>1379.7126639999999</v>
      </c>
      <c r="AA986" s="44">
        <v>28.104977000000002</v>
      </c>
      <c r="AB986" s="44">
        <v>1.180042</v>
      </c>
      <c r="AC986" s="44">
        <v>0.72538899999999995</v>
      </c>
      <c r="AD986" s="44">
        <v>8416.6659409999993</v>
      </c>
    </row>
    <row r="987" spans="1:30" x14ac:dyDescent="0.25">
      <c r="A987">
        <v>986</v>
      </c>
      <c r="B987" t="s">
        <v>101</v>
      </c>
      <c r="C987" t="s">
        <v>108</v>
      </c>
      <c r="D987" t="s">
        <v>129</v>
      </c>
      <c r="E987" t="s">
        <v>104</v>
      </c>
      <c r="F987" s="48">
        <f>VLOOKUP(A987,'TAZ definitions'!$A$1:$E$1902,2,FALSE)</f>
        <v>0.349609375</v>
      </c>
      <c r="G987" s="48">
        <f>VLOOKUP(A987,'TAZ definitions'!$A$1:$E$1902,4,FALSE)</f>
        <v>0.29545454545454547</v>
      </c>
      <c r="H987" s="44">
        <v>305680</v>
      </c>
      <c r="I987" s="44">
        <v>115881</v>
      </c>
      <c r="J987" s="44">
        <v>51401</v>
      </c>
      <c r="K987" s="44">
        <v>18281</v>
      </c>
      <c r="L987" s="44">
        <v>22556</v>
      </c>
      <c r="M987" s="44">
        <v>0</v>
      </c>
      <c r="N987" s="44">
        <v>673</v>
      </c>
      <c r="O987" s="44">
        <v>114</v>
      </c>
      <c r="P987" s="44">
        <v>57.281165999999999</v>
      </c>
      <c r="Q987" s="44">
        <v>56.078915000000002</v>
      </c>
      <c r="R987" s="44">
        <v>24.659970999999999</v>
      </c>
      <c r="S987" s="44">
        <v>25.085349999999998</v>
      </c>
      <c r="T987" s="44">
        <v>278918.28125</v>
      </c>
      <c r="U987" s="44">
        <v>46731.066405999998</v>
      </c>
      <c r="V987" s="44">
        <v>19375.59375</v>
      </c>
      <c r="W987" s="44">
        <v>594.18072500000005</v>
      </c>
      <c r="X987" s="44">
        <v>31266.786606999998</v>
      </c>
      <c r="Y987" s="44">
        <v>44805.946995999999</v>
      </c>
      <c r="Z987" s="44">
        <v>2834.6376110000001</v>
      </c>
      <c r="AA987" s="44">
        <v>50.189385000000001</v>
      </c>
      <c r="AB987" s="44">
        <v>2.0369999999999999</v>
      </c>
      <c r="AC987" s="44">
        <v>1.380754</v>
      </c>
      <c r="AD987" s="44">
        <v>15617.073168000001</v>
      </c>
    </row>
    <row r="988" spans="1:30" x14ac:dyDescent="0.25">
      <c r="A988">
        <v>987</v>
      </c>
      <c r="B988" t="s">
        <v>101</v>
      </c>
      <c r="C988" t="s">
        <v>108</v>
      </c>
      <c r="D988" t="s">
        <v>129</v>
      </c>
      <c r="E988" t="s">
        <v>104</v>
      </c>
      <c r="F988" s="48">
        <f>VLOOKUP(A988,'TAZ definitions'!$A$1:$E$1902,2,FALSE)</f>
        <v>0.50487540628385696</v>
      </c>
      <c r="G988" s="48">
        <f>VLOOKUP(A988,'TAZ definitions'!$A$1:$E$1902,4,FALSE)</f>
        <v>0.34177215189873417</v>
      </c>
      <c r="H988" s="44">
        <v>292728</v>
      </c>
      <c r="I988" s="44">
        <v>83032</v>
      </c>
      <c r="J988" s="44">
        <v>51392</v>
      </c>
      <c r="K988" s="44">
        <v>14526</v>
      </c>
      <c r="L988" s="44">
        <v>22556</v>
      </c>
      <c r="M988" s="44">
        <v>0</v>
      </c>
      <c r="N988" s="44">
        <v>673</v>
      </c>
      <c r="O988" s="44">
        <v>0</v>
      </c>
      <c r="P988" s="44">
        <v>56.252003000000002</v>
      </c>
      <c r="Q988" s="44">
        <v>57.531711999999999</v>
      </c>
      <c r="R988" s="44">
        <v>20.619019999999999</v>
      </c>
      <c r="S988" s="44">
        <v>20.636520000000001</v>
      </c>
      <c r="T988" s="44">
        <v>284428.34375</v>
      </c>
      <c r="U988" s="44">
        <v>49932.867187999997</v>
      </c>
      <c r="V988" s="44">
        <v>21663.246093999998</v>
      </c>
      <c r="W988" s="44">
        <v>646.36309800000004</v>
      </c>
      <c r="X988" s="44">
        <v>47731.319169000002</v>
      </c>
      <c r="Y988" s="44">
        <v>107455.084613</v>
      </c>
      <c r="Z988" s="44">
        <v>6205.6928550000002</v>
      </c>
      <c r="AA988" s="44">
        <v>111.369823</v>
      </c>
      <c r="AB988" s="44">
        <v>4.5496920000000003</v>
      </c>
      <c r="AC988" s="44">
        <v>3.0522990000000001</v>
      </c>
      <c r="AD988" s="44">
        <v>35148.752239000001</v>
      </c>
    </row>
    <row r="989" spans="1:30" x14ac:dyDescent="0.25">
      <c r="A989">
        <v>988</v>
      </c>
      <c r="B989" t="s">
        <v>101</v>
      </c>
      <c r="C989" t="s">
        <v>108</v>
      </c>
      <c r="D989" t="s">
        <v>129</v>
      </c>
      <c r="E989" t="s">
        <v>104</v>
      </c>
      <c r="F989" s="48">
        <f>VLOOKUP(A989,'TAZ definitions'!$A$1:$E$1902,2,FALSE)</f>
        <v>0.5439739413680782</v>
      </c>
      <c r="G989" s="48">
        <f>VLOOKUP(A989,'TAZ definitions'!$A$1:$E$1902,4,FALSE)</f>
        <v>0.38396624472573837</v>
      </c>
      <c r="H989" s="44">
        <v>314033</v>
      </c>
      <c r="I989" s="44">
        <v>95748</v>
      </c>
      <c r="J989" s="44">
        <v>52299</v>
      </c>
      <c r="K989" s="44">
        <v>15249</v>
      </c>
      <c r="L989" s="44">
        <v>22556</v>
      </c>
      <c r="M989" s="44">
        <v>0</v>
      </c>
      <c r="N989" s="44">
        <v>673</v>
      </c>
      <c r="O989" s="44">
        <v>114</v>
      </c>
      <c r="P989" s="44">
        <v>50.908378999999996</v>
      </c>
      <c r="Q989" s="44">
        <v>52.167366000000001</v>
      </c>
      <c r="R989" s="44">
        <v>19.492432000000001</v>
      </c>
      <c r="S989" s="44">
        <v>19.740127999999999</v>
      </c>
      <c r="T989" s="44">
        <v>304970.03125</v>
      </c>
      <c r="U989" s="44">
        <v>50760.722655999998</v>
      </c>
      <c r="V989" s="44">
        <v>21619.498047000001</v>
      </c>
      <c r="W989" s="44">
        <v>649.79089399999998</v>
      </c>
      <c r="X989" s="44">
        <v>70640.740049</v>
      </c>
      <c r="Y989" s="44">
        <v>121061.913669</v>
      </c>
      <c r="Z989" s="44">
        <v>6600.6446610000003</v>
      </c>
      <c r="AA989" s="44">
        <v>125.79547599999999</v>
      </c>
      <c r="AB989" s="44">
        <v>5.1026629999999997</v>
      </c>
      <c r="AC989" s="44">
        <v>3.2760919999999998</v>
      </c>
      <c r="AD989" s="44">
        <v>38009.104535999999</v>
      </c>
    </row>
    <row r="990" spans="1:30" x14ac:dyDescent="0.25">
      <c r="A990">
        <v>989</v>
      </c>
      <c r="B990" t="s">
        <v>101</v>
      </c>
      <c r="C990" t="s">
        <v>108</v>
      </c>
      <c r="D990" t="s">
        <v>129</v>
      </c>
      <c r="E990" t="s">
        <v>104</v>
      </c>
      <c r="F990" s="48">
        <f>VLOOKUP(A990,'TAZ definitions'!$A$1:$E$1902,2,FALSE)</f>
        <v>0.59203379601689798</v>
      </c>
      <c r="G990" s="48">
        <f>VLOOKUP(A990,'TAZ definitions'!$A$1:$E$1902,4,FALSE)</f>
        <v>0.43083573487031701</v>
      </c>
      <c r="H990" s="44">
        <v>288694</v>
      </c>
      <c r="I990" s="44">
        <v>413617</v>
      </c>
      <c r="J990" s="44">
        <v>45965</v>
      </c>
      <c r="K990" s="44">
        <v>43107</v>
      </c>
      <c r="L990" s="44">
        <v>14299</v>
      </c>
      <c r="M990" s="44">
        <v>12434</v>
      </c>
      <c r="N990" s="44">
        <v>673</v>
      </c>
      <c r="O990" s="44">
        <v>283</v>
      </c>
      <c r="P990" s="44">
        <v>51.724876000000002</v>
      </c>
      <c r="Q990" s="44">
        <v>52.877097999999997</v>
      </c>
      <c r="R990" s="44">
        <v>21.952997</v>
      </c>
      <c r="S990" s="44">
        <v>22.219726999999999</v>
      </c>
      <c r="T990" s="44">
        <v>295633.625</v>
      </c>
      <c r="U990" s="44">
        <v>45806.230469000002</v>
      </c>
      <c r="V990" s="44">
        <v>14195.395508</v>
      </c>
      <c r="W990" s="44">
        <v>651.33496100000002</v>
      </c>
      <c r="X990" s="44">
        <v>76243.387820000004</v>
      </c>
      <c r="Y990" s="44">
        <v>180357.90616000001</v>
      </c>
      <c r="Z990" s="44">
        <v>13185.455295</v>
      </c>
      <c r="AA990" s="44">
        <v>209.32670300000001</v>
      </c>
      <c r="AB990" s="44">
        <v>7.6054589999999997</v>
      </c>
      <c r="AC990" s="44">
        <v>5.793901</v>
      </c>
      <c r="AD990" s="44">
        <v>64689.724673999997</v>
      </c>
    </row>
    <row r="991" spans="1:30" x14ac:dyDescent="0.25">
      <c r="A991">
        <v>990</v>
      </c>
      <c r="B991" t="s">
        <v>101</v>
      </c>
      <c r="C991" t="s">
        <v>108</v>
      </c>
      <c r="D991" t="s">
        <v>129</v>
      </c>
      <c r="E991" t="s">
        <v>104</v>
      </c>
      <c r="F991" s="48">
        <f>VLOOKUP(A991,'TAZ definitions'!$A$1:$E$1902,2,FALSE)</f>
        <v>0.11728395061728394</v>
      </c>
      <c r="G991" s="48">
        <f>VLOOKUP(A991,'TAZ definitions'!$A$1:$E$1902,4,FALSE)</f>
        <v>0.16748366013071894</v>
      </c>
      <c r="H991" s="44">
        <v>318780</v>
      </c>
      <c r="I991" s="44">
        <v>59446</v>
      </c>
      <c r="J991" s="44">
        <v>47895</v>
      </c>
      <c r="K991" s="44">
        <v>13003</v>
      </c>
      <c r="L991" s="44">
        <v>14813</v>
      </c>
      <c r="M991" s="44">
        <v>0</v>
      </c>
      <c r="N991" s="44">
        <v>673</v>
      </c>
      <c r="O991" s="44">
        <v>0</v>
      </c>
      <c r="P991" s="44">
        <v>56.54269</v>
      </c>
      <c r="Q991" s="44">
        <v>58.017651000000001</v>
      </c>
      <c r="R991" s="44">
        <v>17.580324000000001</v>
      </c>
      <c r="S991" s="44">
        <v>17.523254000000001</v>
      </c>
      <c r="T991" s="44">
        <v>307878.5625</v>
      </c>
      <c r="U991" s="44">
        <v>46428.269530999998</v>
      </c>
      <c r="V991" s="44">
        <v>14190.316406</v>
      </c>
      <c r="W991" s="44">
        <v>644.70959500000004</v>
      </c>
      <c r="X991" s="44">
        <v>24366.424890999999</v>
      </c>
      <c r="Y991" s="44">
        <v>40172.992596999997</v>
      </c>
      <c r="Z991" s="44">
        <v>1920.953661</v>
      </c>
      <c r="AA991" s="44">
        <v>39.182931000000004</v>
      </c>
      <c r="AB991" s="44">
        <v>1.4779899999999999</v>
      </c>
      <c r="AC991" s="44">
        <v>0.975213</v>
      </c>
      <c r="AD991" s="44">
        <v>11308.288806</v>
      </c>
    </row>
    <row r="992" spans="1:30" x14ac:dyDescent="0.25">
      <c r="A992">
        <v>991</v>
      </c>
      <c r="B992" t="s">
        <v>101</v>
      </c>
      <c r="C992" t="s">
        <v>108</v>
      </c>
      <c r="D992" t="s">
        <v>129</v>
      </c>
      <c r="E992" t="s">
        <v>104</v>
      </c>
      <c r="F992" s="48">
        <f>VLOOKUP(A992,'TAZ definitions'!$A$1:$E$1902,2,FALSE)</f>
        <v>0.15833874107722259</v>
      </c>
      <c r="G992" s="48">
        <f>VLOOKUP(A992,'TAZ definitions'!$A$1:$E$1902,4,FALSE)</f>
        <v>0.41636363636363638</v>
      </c>
      <c r="H992" s="44">
        <v>310102</v>
      </c>
      <c r="I992" s="44">
        <v>76425</v>
      </c>
      <c r="J992" s="44">
        <v>47114</v>
      </c>
      <c r="K992" s="44">
        <v>14481</v>
      </c>
      <c r="L992" s="44">
        <v>16085</v>
      </c>
      <c r="M992" s="44">
        <v>0</v>
      </c>
      <c r="N992" s="44">
        <v>673</v>
      </c>
      <c r="O992" s="44">
        <v>0</v>
      </c>
      <c r="P992" s="44">
        <v>54.058520999999999</v>
      </c>
      <c r="Q992" s="44">
        <v>55.306831000000003</v>
      </c>
      <c r="R992" s="44">
        <v>17.722429000000002</v>
      </c>
      <c r="S992" s="44">
        <v>17.624426</v>
      </c>
      <c r="T992" s="44">
        <v>298102.4375</v>
      </c>
      <c r="U992" s="44">
        <v>45438.257812999997</v>
      </c>
      <c r="V992" s="44">
        <v>15259.019531</v>
      </c>
      <c r="W992" s="44">
        <v>638.44079599999998</v>
      </c>
      <c r="X992" s="44">
        <v>15217.694106999999</v>
      </c>
      <c r="Y992" s="44">
        <v>58806.365974</v>
      </c>
      <c r="Z992" s="44">
        <v>2448.0526540000001</v>
      </c>
      <c r="AA992" s="44">
        <v>52.571804999999998</v>
      </c>
      <c r="AB992" s="44">
        <v>1.944723</v>
      </c>
      <c r="AC992" s="44">
        <v>1.3211630000000001</v>
      </c>
      <c r="AD992" s="44">
        <v>15377.618156</v>
      </c>
    </row>
    <row r="993" spans="1:30" x14ac:dyDescent="0.25">
      <c r="A993">
        <v>992</v>
      </c>
      <c r="B993" t="s">
        <v>101</v>
      </c>
      <c r="C993" t="s">
        <v>108</v>
      </c>
      <c r="D993" t="s">
        <v>129</v>
      </c>
      <c r="E993" t="s">
        <v>104</v>
      </c>
      <c r="F993" s="48">
        <f>VLOOKUP(A993,'TAZ definitions'!$A$1:$E$1902,2,FALSE)</f>
        <v>0.38669301712779974</v>
      </c>
      <c r="G993" s="48">
        <f>VLOOKUP(A993,'TAZ definitions'!$A$1:$E$1902,4,FALSE)</f>
        <v>0.4206471494607088</v>
      </c>
      <c r="H993" s="44">
        <v>299050</v>
      </c>
      <c r="I993" s="44">
        <v>67348</v>
      </c>
      <c r="J993" s="44">
        <v>44191</v>
      </c>
      <c r="K993" s="44">
        <v>11748</v>
      </c>
      <c r="L993" s="44">
        <v>15571</v>
      </c>
      <c r="M993" s="44">
        <v>0</v>
      </c>
      <c r="N993" s="44">
        <v>673</v>
      </c>
      <c r="O993" s="44">
        <v>0</v>
      </c>
      <c r="P993" s="44">
        <v>58.042118000000002</v>
      </c>
      <c r="Q993" s="44">
        <v>56.023448999999999</v>
      </c>
      <c r="R993" s="44">
        <v>19.826229000000001</v>
      </c>
      <c r="S993" s="44">
        <v>19.823509000000001</v>
      </c>
      <c r="T993" s="44">
        <v>290536.3125</v>
      </c>
      <c r="U993" s="44">
        <v>42998.910155999998</v>
      </c>
      <c r="V993" s="44">
        <v>14998.857421999999</v>
      </c>
      <c r="W993" s="44">
        <v>648.27117899999996</v>
      </c>
      <c r="X993" s="44">
        <v>60000.712764000004</v>
      </c>
      <c r="Y993" s="44">
        <v>116324.115347</v>
      </c>
      <c r="Z993" s="44">
        <v>5865.5486119999996</v>
      </c>
      <c r="AA993" s="44">
        <v>114.406256</v>
      </c>
      <c r="AB993" s="44">
        <v>4.6609509999999998</v>
      </c>
      <c r="AC993" s="44">
        <v>2.9943520000000001</v>
      </c>
      <c r="AD993" s="44">
        <v>34771.738243</v>
      </c>
    </row>
    <row r="994" spans="1:30" x14ac:dyDescent="0.25">
      <c r="A994">
        <v>993</v>
      </c>
      <c r="B994" t="s">
        <v>101</v>
      </c>
      <c r="C994" t="s">
        <v>108</v>
      </c>
      <c r="D994" t="s">
        <v>129</v>
      </c>
      <c r="E994" t="s">
        <v>104</v>
      </c>
      <c r="F994" s="48">
        <f>VLOOKUP(A994,'TAZ definitions'!$A$1:$E$1902,2,FALSE)</f>
        <v>0.50483425414364635</v>
      </c>
      <c r="G994" s="48">
        <f>VLOOKUP(A994,'TAZ definitions'!$A$1:$E$1902,4,FALSE)</f>
        <v>0.44494720965309198</v>
      </c>
      <c r="H994" s="44">
        <v>306091</v>
      </c>
      <c r="I994" s="44">
        <v>308410</v>
      </c>
      <c r="J994" s="44">
        <v>50920</v>
      </c>
      <c r="K994" s="44">
        <v>30009</v>
      </c>
      <c r="L994" s="44">
        <v>23162</v>
      </c>
      <c r="M994" s="44">
        <v>6273</v>
      </c>
      <c r="N994" s="44">
        <v>673</v>
      </c>
      <c r="O994" s="44">
        <v>114</v>
      </c>
      <c r="P994" s="44">
        <v>53.844287999999999</v>
      </c>
      <c r="Q994" s="44">
        <v>56.754477999999999</v>
      </c>
      <c r="R994" s="44">
        <v>17.438842999999999</v>
      </c>
      <c r="S994" s="44">
        <v>17.830172999999998</v>
      </c>
      <c r="T994" s="44">
        <v>306195.71875</v>
      </c>
      <c r="U994" s="44">
        <v>49975.660155999998</v>
      </c>
      <c r="V994" s="44">
        <v>22399.289063</v>
      </c>
      <c r="W994" s="44">
        <v>647.755493</v>
      </c>
      <c r="X994" s="44">
        <v>3028.6453419999998</v>
      </c>
      <c r="Y994" s="44">
        <v>27119.213232999999</v>
      </c>
      <c r="Z994" s="44">
        <v>1377.546364</v>
      </c>
      <c r="AA994" s="44">
        <v>27.057351000000001</v>
      </c>
      <c r="AB994" s="44">
        <v>0.96338800000000002</v>
      </c>
      <c r="AC994" s="44">
        <v>0.68148200000000003</v>
      </c>
      <c r="AD994" s="44">
        <v>7863.9650039999997</v>
      </c>
    </row>
    <row r="995" spans="1:30" x14ac:dyDescent="0.25">
      <c r="A995">
        <v>994</v>
      </c>
      <c r="B995" t="s">
        <v>101</v>
      </c>
      <c r="C995" t="s">
        <v>108</v>
      </c>
      <c r="D995" t="s">
        <v>129</v>
      </c>
      <c r="E995" t="s">
        <v>104</v>
      </c>
      <c r="F995" s="48">
        <f>VLOOKUP(A995,'TAZ definitions'!$A$1:$E$1902,2,FALSE)</f>
        <v>0.51119999999999999</v>
      </c>
      <c r="G995" s="48">
        <f>VLOOKUP(A995,'TAZ definitions'!$A$1:$E$1902,4,FALSE)</f>
        <v>0.43614931237721022</v>
      </c>
      <c r="H995" s="44">
        <v>312568</v>
      </c>
      <c r="I995" s="44">
        <v>81739</v>
      </c>
      <c r="J995" s="44">
        <v>49830</v>
      </c>
      <c r="K995" s="44">
        <v>14370</v>
      </c>
      <c r="L995" s="44">
        <v>23828</v>
      </c>
      <c r="M995" s="44">
        <v>0</v>
      </c>
      <c r="N995" s="44">
        <v>673</v>
      </c>
      <c r="O995" s="44">
        <v>114</v>
      </c>
      <c r="P995" s="44">
        <v>60.535468999999999</v>
      </c>
      <c r="Q995" s="44">
        <v>60.510807</v>
      </c>
      <c r="R995" s="44">
        <v>21.886084</v>
      </c>
      <c r="S995" s="44">
        <v>22.608273000000001</v>
      </c>
      <c r="T995" s="44">
        <v>304344.375</v>
      </c>
      <c r="U995" s="44">
        <v>48566.683594000002</v>
      </c>
      <c r="V995" s="44">
        <v>22979.089843999998</v>
      </c>
      <c r="W995" s="44">
        <v>653.08477800000003</v>
      </c>
      <c r="X995" s="44">
        <v>40992.160609999999</v>
      </c>
      <c r="Y995" s="44">
        <v>85528.647656000001</v>
      </c>
      <c r="Z995" s="44">
        <v>4330.0835719999995</v>
      </c>
      <c r="AA995" s="44">
        <v>84.456027000000006</v>
      </c>
      <c r="AB995" s="44">
        <v>3.428893</v>
      </c>
      <c r="AC995" s="44">
        <v>2.2001200000000001</v>
      </c>
      <c r="AD995" s="44">
        <v>25465.992456</v>
      </c>
    </row>
    <row r="996" spans="1:30" x14ac:dyDescent="0.25">
      <c r="A996">
        <v>995</v>
      </c>
      <c r="B996" t="s">
        <v>101</v>
      </c>
      <c r="C996" t="s">
        <v>108</v>
      </c>
      <c r="D996" t="s">
        <v>129</v>
      </c>
      <c r="E996" t="s">
        <v>104</v>
      </c>
      <c r="F996" s="48">
        <f>VLOOKUP(A996,'TAZ definitions'!$A$1:$E$1902,2,FALSE)</f>
        <v>0.41885625965996909</v>
      </c>
      <c r="G996" s="48">
        <f>VLOOKUP(A996,'TAZ definitions'!$A$1:$E$1902,4,FALSE)</f>
        <v>0.46</v>
      </c>
      <c r="H996" s="44">
        <v>302800</v>
      </c>
      <c r="I996" s="44">
        <v>129694</v>
      </c>
      <c r="J996" s="44">
        <v>50665</v>
      </c>
      <c r="K996" s="44">
        <v>19507</v>
      </c>
      <c r="L996" s="44">
        <v>23162</v>
      </c>
      <c r="M996" s="44">
        <v>0</v>
      </c>
      <c r="N996" s="44">
        <v>673</v>
      </c>
      <c r="O996" s="44">
        <v>114</v>
      </c>
      <c r="P996" s="44">
        <v>58.882201999999999</v>
      </c>
      <c r="Q996" s="44">
        <v>58.650379000000001</v>
      </c>
      <c r="R996" s="44">
        <v>21.170407999999998</v>
      </c>
      <c r="S996" s="44">
        <v>21.599993000000001</v>
      </c>
      <c r="T996" s="44">
        <v>295686.75</v>
      </c>
      <c r="U996" s="44">
        <v>49384.65625</v>
      </c>
      <c r="V996" s="44">
        <v>22210.228515999999</v>
      </c>
      <c r="W996" s="44">
        <v>650.02960199999995</v>
      </c>
      <c r="X996" s="44">
        <v>17602.974185999999</v>
      </c>
      <c r="Y996" s="44">
        <v>71372.352654000002</v>
      </c>
      <c r="Z996" s="44">
        <v>3964.467451</v>
      </c>
      <c r="AA996" s="44">
        <v>72.024985999999998</v>
      </c>
      <c r="AB996" s="44">
        <v>2.7293289999999999</v>
      </c>
      <c r="AC996" s="44">
        <v>1.929435</v>
      </c>
      <c r="AD996" s="44">
        <v>22107.735919999999</v>
      </c>
    </row>
    <row r="997" spans="1:30" x14ac:dyDescent="0.25">
      <c r="A997">
        <v>996</v>
      </c>
      <c r="B997" t="s">
        <v>101</v>
      </c>
      <c r="C997" t="s">
        <v>108</v>
      </c>
      <c r="D997" t="s">
        <v>129</v>
      </c>
      <c r="E997" t="s">
        <v>104</v>
      </c>
      <c r="F997" s="48">
        <f>VLOOKUP(A997,'TAZ definitions'!$A$1:$E$1902,2,FALSE)</f>
        <v>0.24207188160676532</v>
      </c>
      <c r="G997" s="48">
        <f>VLOOKUP(A997,'TAZ definitions'!$A$1:$E$1902,4,FALSE)</f>
        <v>0.36017897091722595</v>
      </c>
      <c r="H997" s="44">
        <v>296709</v>
      </c>
      <c r="I997" s="44">
        <v>56558</v>
      </c>
      <c r="J997" s="44">
        <v>48930</v>
      </c>
      <c r="K997" s="44">
        <v>10299</v>
      </c>
      <c r="L997" s="44">
        <v>23828</v>
      </c>
      <c r="M997" s="44">
        <v>0</v>
      </c>
      <c r="N997" s="44">
        <v>673</v>
      </c>
      <c r="O997" s="44">
        <v>0</v>
      </c>
      <c r="P997" s="44">
        <v>63.967936999999999</v>
      </c>
      <c r="Q997" s="44">
        <v>65.892548000000005</v>
      </c>
      <c r="R997" s="44">
        <v>16.443076999999999</v>
      </c>
      <c r="S997" s="44">
        <v>16.760611999999998</v>
      </c>
      <c r="T997" s="44">
        <v>288915.65625</v>
      </c>
      <c r="U997" s="44">
        <v>47676.351562999997</v>
      </c>
      <c r="V997" s="44">
        <v>23054.736327999999</v>
      </c>
      <c r="W997" s="44">
        <v>651.159851</v>
      </c>
      <c r="X997" s="44">
        <v>0</v>
      </c>
      <c r="Y997" s="44">
        <v>49146.349736999997</v>
      </c>
      <c r="Z997" s="44">
        <v>2032.8995339999999</v>
      </c>
      <c r="AA997" s="44">
        <v>41.604745000000001</v>
      </c>
      <c r="AB997" s="44">
        <v>1.74078</v>
      </c>
      <c r="AC997" s="44">
        <v>1.066165</v>
      </c>
      <c r="AD997" s="44">
        <v>12697.023051</v>
      </c>
    </row>
    <row r="998" spans="1:30" x14ac:dyDescent="0.25">
      <c r="A998">
        <v>997</v>
      </c>
      <c r="B998" t="s">
        <v>101</v>
      </c>
      <c r="C998" t="s">
        <v>108</v>
      </c>
      <c r="D998" t="s">
        <v>129</v>
      </c>
      <c r="E998" t="s">
        <v>104</v>
      </c>
      <c r="F998" s="48">
        <f>VLOOKUP(A998,'TAZ definitions'!$A$1:$E$1902,2,FALSE)</f>
        <v>0.45483641536273117</v>
      </c>
      <c r="G998" s="48">
        <f>VLOOKUP(A998,'TAZ definitions'!$A$1:$E$1902,4,FALSE)</f>
        <v>0.3863822805578343</v>
      </c>
      <c r="H998" s="44">
        <v>307099</v>
      </c>
      <c r="I998" s="44">
        <v>66762</v>
      </c>
      <c r="J998" s="44">
        <v>50017</v>
      </c>
      <c r="K998" s="44">
        <v>12660</v>
      </c>
      <c r="L998" s="44">
        <v>23162</v>
      </c>
      <c r="M998" s="44">
        <v>0</v>
      </c>
      <c r="N998" s="44">
        <v>673</v>
      </c>
      <c r="O998" s="44">
        <v>114</v>
      </c>
      <c r="P998" s="44">
        <v>64.255668999999997</v>
      </c>
      <c r="Q998" s="44">
        <v>67.808959999999999</v>
      </c>
      <c r="R998" s="44">
        <v>17.144539000000002</v>
      </c>
      <c r="S998" s="44">
        <v>17.410419000000001</v>
      </c>
      <c r="T998" s="44">
        <v>298018.3125</v>
      </c>
      <c r="U998" s="44">
        <v>48605.535155999998</v>
      </c>
      <c r="V998" s="44">
        <v>22286.867188</v>
      </c>
      <c r="W998" s="44">
        <v>651.87927200000001</v>
      </c>
      <c r="X998" s="44">
        <v>0</v>
      </c>
      <c r="Y998" s="44">
        <v>27991.774367999999</v>
      </c>
      <c r="Z998" s="44">
        <v>1198.5830599999999</v>
      </c>
      <c r="AA998" s="44">
        <v>25.080373999999999</v>
      </c>
      <c r="AB998" s="44">
        <v>1.0402560000000001</v>
      </c>
      <c r="AC998" s="44">
        <v>0.63357200000000002</v>
      </c>
      <c r="AD998" s="44">
        <v>7526.0984900000003</v>
      </c>
    </row>
    <row r="999" spans="1:30" x14ac:dyDescent="0.25">
      <c r="A999">
        <v>998</v>
      </c>
      <c r="B999" t="s">
        <v>101</v>
      </c>
      <c r="C999" t="s">
        <v>108</v>
      </c>
      <c r="D999" t="s">
        <v>129</v>
      </c>
      <c r="E999" t="s">
        <v>104</v>
      </c>
      <c r="F999" s="48">
        <f>VLOOKUP(A999,'TAZ definitions'!$A$1:$E$1902,2,FALSE)</f>
        <v>0.36398467432950193</v>
      </c>
      <c r="G999" s="48">
        <f>VLOOKUP(A999,'TAZ definitions'!$A$1:$E$1902,4,FALSE)</f>
        <v>0.37479541734860883</v>
      </c>
      <c r="H999" s="44">
        <v>303340</v>
      </c>
      <c r="I999" s="44">
        <v>30933</v>
      </c>
      <c r="J999" s="44">
        <v>49867</v>
      </c>
      <c r="K999" s="44">
        <v>5873</v>
      </c>
      <c r="L999" s="44">
        <v>23162</v>
      </c>
      <c r="M999" s="44">
        <v>0</v>
      </c>
      <c r="N999" s="44">
        <v>673</v>
      </c>
      <c r="O999" s="44">
        <v>0</v>
      </c>
      <c r="P999" s="44">
        <v>69.931526000000005</v>
      </c>
      <c r="Q999" s="44">
        <v>72.151313999999999</v>
      </c>
      <c r="R999" s="44">
        <v>20.165413000000001</v>
      </c>
      <c r="S999" s="44">
        <v>20.517845000000001</v>
      </c>
      <c r="T999" s="44">
        <v>295538.40625</v>
      </c>
      <c r="U999" s="44">
        <v>48607.035155999998</v>
      </c>
      <c r="V999" s="44">
        <v>22498.652343999998</v>
      </c>
      <c r="W999" s="44">
        <v>653.72558600000002</v>
      </c>
      <c r="X999" s="44">
        <v>10652.355395</v>
      </c>
      <c r="Y999" s="44">
        <v>54298.448469000003</v>
      </c>
      <c r="Z999" s="44">
        <v>2492.2598840000001</v>
      </c>
      <c r="AA999" s="44">
        <v>50.589767999999999</v>
      </c>
      <c r="AB999" s="44">
        <v>2.0500090000000002</v>
      </c>
      <c r="AC999" s="44">
        <v>1.2777810000000001</v>
      </c>
      <c r="AD999" s="44">
        <v>14974.808188999999</v>
      </c>
    </row>
    <row r="1000" spans="1:30" x14ac:dyDescent="0.25">
      <c r="A1000">
        <v>999</v>
      </c>
      <c r="B1000" t="s">
        <v>101</v>
      </c>
      <c r="C1000" t="s">
        <v>108</v>
      </c>
      <c r="D1000" t="s">
        <v>130</v>
      </c>
      <c r="E1000" t="s">
        <v>104</v>
      </c>
      <c r="F1000" s="48">
        <f>VLOOKUP(A1000,'TAZ definitions'!$A$1:$E$1902,2,FALSE)</f>
        <v>0.27122153209109728</v>
      </c>
      <c r="G1000" s="48">
        <f>VLOOKUP(A1000,'TAZ definitions'!$A$1:$E$1902,4,FALSE)</f>
        <v>0.32592592592592595</v>
      </c>
      <c r="H1000" s="44">
        <v>380673</v>
      </c>
      <c r="I1000" s="44">
        <v>60863</v>
      </c>
      <c r="J1000" s="44">
        <v>61331</v>
      </c>
      <c r="K1000" s="44">
        <v>10114</v>
      </c>
      <c r="L1000" s="44">
        <v>28922</v>
      </c>
      <c r="M1000" s="44">
        <v>0</v>
      </c>
      <c r="N1000" s="44">
        <v>1250</v>
      </c>
      <c r="O1000" s="44">
        <v>0</v>
      </c>
      <c r="P1000" s="44">
        <v>62.108856000000003</v>
      </c>
      <c r="Q1000" s="44">
        <v>54.554962000000003</v>
      </c>
      <c r="R1000" s="44">
        <v>22.185198</v>
      </c>
      <c r="S1000" s="44">
        <v>21.566652000000001</v>
      </c>
      <c r="T1000" s="44">
        <v>358284.78125</v>
      </c>
      <c r="U1000" s="44">
        <v>57745.574219000002</v>
      </c>
      <c r="V1000" s="44">
        <v>26897.324218999998</v>
      </c>
      <c r="W1000" s="44">
        <v>1162.4941409999999</v>
      </c>
      <c r="X1000" s="44">
        <v>826741.73178699997</v>
      </c>
      <c r="Y1000" s="44">
        <v>1174951.617412</v>
      </c>
      <c r="Z1000" s="44">
        <v>48552.623189999998</v>
      </c>
      <c r="AA1000" s="44">
        <v>1139.721622</v>
      </c>
      <c r="AB1000" s="44">
        <v>47.706816000000003</v>
      </c>
      <c r="AC1000" s="44">
        <v>27.047995</v>
      </c>
      <c r="AD1000" s="44">
        <v>313789.77864600002</v>
      </c>
    </row>
    <row r="1001" spans="1:30" x14ac:dyDescent="0.25">
      <c r="A1001">
        <v>1000</v>
      </c>
      <c r="B1001" t="s">
        <v>101</v>
      </c>
      <c r="C1001" t="s">
        <v>108</v>
      </c>
      <c r="D1001" t="s">
        <v>130</v>
      </c>
      <c r="E1001" t="s">
        <v>104</v>
      </c>
      <c r="F1001" s="48">
        <f>VLOOKUP(A1001,'TAZ definitions'!$A$1:$E$1902,2,FALSE)</f>
        <v>0.19665271966527198</v>
      </c>
      <c r="G1001" s="48">
        <f>VLOOKUP(A1001,'TAZ definitions'!$A$1:$E$1902,4,FALSE)</f>
        <v>0.32678132678132676</v>
      </c>
      <c r="H1001" s="44">
        <v>353601</v>
      </c>
      <c r="I1001" s="44">
        <v>61824</v>
      </c>
      <c r="J1001" s="44">
        <v>55114</v>
      </c>
      <c r="K1001" s="44">
        <v>10366</v>
      </c>
      <c r="L1001" s="44">
        <v>41296</v>
      </c>
      <c r="M1001" s="44">
        <v>0</v>
      </c>
      <c r="N1001" s="44">
        <v>1086</v>
      </c>
      <c r="O1001" s="44">
        <v>0</v>
      </c>
      <c r="P1001" s="44">
        <v>61.013565</v>
      </c>
      <c r="Q1001" s="44">
        <v>56.901313999999999</v>
      </c>
      <c r="R1001" s="44">
        <v>17.238420000000001</v>
      </c>
      <c r="S1001" s="44">
        <v>16.724236999999999</v>
      </c>
      <c r="T1001" s="44">
        <v>337128.8125</v>
      </c>
      <c r="U1001" s="44">
        <v>52587.765625</v>
      </c>
      <c r="V1001" s="44">
        <v>38964.648437999997</v>
      </c>
      <c r="W1001" s="44">
        <v>1024.690308</v>
      </c>
      <c r="X1001" s="44">
        <v>187622.96949600001</v>
      </c>
      <c r="Y1001" s="44">
        <v>291201.11539499997</v>
      </c>
      <c r="Z1001" s="44">
        <v>15394.23357</v>
      </c>
      <c r="AA1001" s="44">
        <v>300.68203299999999</v>
      </c>
      <c r="AB1001" s="44">
        <v>12.284951</v>
      </c>
      <c r="AC1001" s="44">
        <v>7.9221190000000004</v>
      </c>
      <c r="AD1001" s="44">
        <v>90011.899801000007</v>
      </c>
    </row>
    <row r="1002" spans="1:30" x14ac:dyDescent="0.25">
      <c r="A1002">
        <v>1001</v>
      </c>
      <c r="B1002" t="s">
        <v>101</v>
      </c>
      <c r="C1002" t="s">
        <v>108</v>
      </c>
      <c r="D1002" t="s">
        <v>130</v>
      </c>
      <c r="E1002" t="s">
        <v>104</v>
      </c>
      <c r="F1002" s="48">
        <f>VLOOKUP(A1002,'TAZ definitions'!$A$1:$E$1902,2,FALSE)</f>
        <v>0.22529483529890199</v>
      </c>
      <c r="G1002" s="48">
        <f>VLOOKUP(A1002,'TAZ definitions'!$A$1:$E$1902,4,FALSE)</f>
        <v>0.32806691449814124</v>
      </c>
      <c r="H1002" s="44">
        <v>352678</v>
      </c>
      <c r="I1002" s="44">
        <v>100253</v>
      </c>
      <c r="J1002" s="44">
        <v>58895</v>
      </c>
      <c r="K1002" s="44">
        <v>15880</v>
      </c>
      <c r="L1002" s="44">
        <v>40698</v>
      </c>
      <c r="M1002" s="44">
        <v>0</v>
      </c>
      <c r="N1002" s="44">
        <v>1032</v>
      </c>
      <c r="O1002" s="44">
        <v>0</v>
      </c>
      <c r="P1002" s="44">
        <v>62.923530999999997</v>
      </c>
      <c r="Q1002" s="44">
        <v>59.507644999999997</v>
      </c>
      <c r="R1002" s="44">
        <v>17.922132000000001</v>
      </c>
      <c r="S1002" s="44">
        <v>17.470589</v>
      </c>
      <c r="T1002" s="44">
        <v>339694.4375</v>
      </c>
      <c r="U1002" s="44">
        <v>56682.503905999998</v>
      </c>
      <c r="V1002" s="44">
        <v>38604.679687999997</v>
      </c>
      <c r="W1002" s="44">
        <v>978.91863999999998</v>
      </c>
      <c r="X1002" s="44">
        <v>81162.458841</v>
      </c>
      <c r="Y1002" s="44">
        <v>135879.07015700001</v>
      </c>
      <c r="Z1002" s="44">
        <v>6847.3219509999999</v>
      </c>
      <c r="AA1002" s="44">
        <v>135.64057600000001</v>
      </c>
      <c r="AB1002" s="44">
        <v>5.3840880000000002</v>
      </c>
      <c r="AC1002" s="44">
        <v>3.4891480000000001</v>
      </c>
      <c r="AD1002" s="44">
        <v>40253.973836999998</v>
      </c>
    </row>
    <row r="1003" spans="1:30" x14ac:dyDescent="0.25">
      <c r="A1003">
        <v>1002</v>
      </c>
      <c r="B1003" t="s">
        <v>101</v>
      </c>
      <c r="C1003" t="s">
        <v>108</v>
      </c>
      <c r="D1003" t="s">
        <v>130</v>
      </c>
      <c r="E1003" t="s">
        <v>104</v>
      </c>
      <c r="F1003" s="48">
        <f>VLOOKUP(A1003,'TAZ definitions'!$A$1:$E$1902,2,FALSE)</f>
        <v>0.25348189415041783</v>
      </c>
      <c r="G1003" s="48">
        <f>VLOOKUP(A1003,'TAZ definitions'!$A$1:$E$1902,4,FALSE)</f>
        <v>0.3286290322580645</v>
      </c>
      <c r="H1003" s="44">
        <v>348785</v>
      </c>
      <c r="I1003" s="44">
        <v>53668</v>
      </c>
      <c r="J1003" s="44">
        <v>54584</v>
      </c>
      <c r="K1003" s="44">
        <v>10412</v>
      </c>
      <c r="L1003" s="44">
        <v>40785</v>
      </c>
      <c r="M1003" s="44">
        <v>0</v>
      </c>
      <c r="N1003" s="44">
        <v>1177</v>
      </c>
      <c r="O1003" s="44">
        <v>0</v>
      </c>
      <c r="P1003" s="44">
        <v>66.043762000000001</v>
      </c>
      <c r="Q1003" s="44">
        <v>59.517558999999999</v>
      </c>
      <c r="R1003" s="44">
        <v>22.180067000000001</v>
      </c>
      <c r="S1003" s="44">
        <v>21.703142</v>
      </c>
      <c r="T1003" s="44">
        <v>333995.65625</v>
      </c>
      <c r="U1003" s="44">
        <v>52370.390625</v>
      </c>
      <c r="V1003" s="44">
        <v>38741.121094000002</v>
      </c>
      <c r="W1003" s="44">
        <v>1118.016357</v>
      </c>
      <c r="X1003" s="44">
        <v>55103.186269999998</v>
      </c>
      <c r="Y1003" s="44">
        <v>105459.696279</v>
      </c>
      <c r="Z1003" s="44">
        <v>6262.4477269999998</v>
      </c>
      <c r="AA1003" s="44">
        <v>105.59688300000001</v>
      </c>
      <c r="AB1003" s="44">
        <v>4.2572539999999996</v>
      </c>
      <c r="AC1003" s="44">
        <v>2.877605</v>
      </c>
      <c r="AD1003" s="44">
        <v>32770.839683999999</v>
      </c>
    </row>
    <row r="1004" spans="1:30" x14ac:dyDescent="0.25">
      <c r="A1004">
        <v>1003</v>
      </c>
      <c r="B1004" t="s">
        <v>101</v>
      </c>
      <c r="C1004" t="s">
        <v>108</v>
      </c>
      <c r="D1004" t="s">
        <v>130</v>
      </c>
      <c r="E1004" t="s">
        <v>104</v>
      </c>
      <c r="F1004" s="48">
        <f>VLOOKUP(A1004,'TAZ definitions'!$A$1:$E$1902,2,FALSE)</f>
        <v>0.20676486633933441</v>
      </c>
      <c r="G1004" s="48">
        <f>VLOOKUP(A1004,'TAZ definitions'!$A$1:$E$1902,4,FALSE)</f>
        <v>0.21136063408190225</v>
      </c>
      <c r="H1004" s="44">
        <v>334314</v>
      </c>
      <c r="I1004" s="44">
        <v>54861</v>
      </c>
      <c r="J1004" s="44">
        <v>55546</v>
      </c>
      <c r="K1004" s="44">
        <v>10129</v>
      </c>
      <c r="L1004" s="44">
        <v>40698</v>
      </c>
      <c r="M1004" s="44">
        <v>0</v>
      </c>
      <c r="N1004" s="44">
        <v>673</v>
      </c>
      <c r="O1004" s="44">
        <v>0</v>
      </c>
      <c r="P1004" s="44">
        <v>69.010650999999996</v>
      </c>
      <c r="Q1004" s="44">
        <v>66.394737000000006</v>
      </c>
      <c r="R1004" s="44">
        <v>19.411418999999999</v>
      </c>
      <c r="S1004" s="44">
        <v>18.946663000000001</v>
      </c>
      <c r="T1004" s="44">
        <v>325625</v>
      </c>
      <c r="U1004" s="44">
        <v>54133.855469000002</v>
      </c>
      <c r="V1004" s="44">
        <v>39432.582030999998</v>
      </c>
      <c r="W1004" s="44">
        <v>652.07446300000004</v>
      </c>
      <c r="X1004" s="44">
        <v>73781.287603999997</v>
      </c>
      <c r="Y1004" s="44">
        <v>113233.35967599999</v>
      </c>
      <c r="Z1004" s="44">
        <v>5947.9825680000004</v>
      </c>
      <c r="AA1004" s="44">
        <v>113.746149</v>
      </c>
      <c r="AB1004" s="44">
        <v>4.3084699999999998</v>
      </c>
      <c r="AC1004" s="44">
        <v>2.9675560000000001</v>
      </c>
      <c r="AD1004" s="44">
        <v>33893.525688000002</v>
      </c>
    </row>
    <row r="1005" spans="1:30" x14ac:dyDescent="0.25">
      <c r="A1005">
        <v>1004</v>
      </c>
      <c r="B1005" t="s">
        <v>101</v>
      </c>
      <c r="C1005" t="s">
        <v>108</v>
      </c>
      <c r="D1005" t="s">
        <v>130</v>
      </c>
      <c r="E1005" t="s">
        <v>104</v>
      </c>
      <c r="F1005" s="48">
        <f>VLOOKUP(A1005,'TAZ definitions'!$A$1:$E$1902,2,FALSE)</f>
        <v>0.23362658846529813</v>
      </c>
      <c r="G1005" s="48">
        <f>VLOOKUP(A1005,'TAZ definitions'!$A$1:$E$1902,4,FALSE)</f>
        <v>0.25</v>
      </c>
      <c r="H1005" s="44">
        <v>345719</v>
      </c>
      <c r="I1005" s="44">
        <v>233047</v>
      </c>
      <c r="J1005" s="44">
        <v>57996</v>
      </c>
      <c r="K1005" s="44">
        <v>26940</v>
      </c>
      <c r="L1005" s="44">
        <v>40698</v>
      </c>
      <c r="M1005" s="44">
        <v>0</v>
      </c>
      <c r="N1005" s="44">
        <v>673</v>
      </c>
      <c r="O1005" s="44">
        <v>0</v>
      </c>
      <c r="P1005" s="44">
        <v>61.788516999999999</v>
      </c>
      <c r="Q1005" s="44">
        <v>63.208485000000003</v>
      </c>
      <c r="R1005" s="44">
        <v>17.871587999999999</v>
      </c>
      <c r="S1005" s="44">
        <v>17.766190000000002</v>
      </c>
      <c r="T1005" s="44">
        <v>341459</v>
      </c>
      <c r="U1005" s="44">
        <v>56821.8125</v>
      </c>
      <c r="V1005" s="44">
        <v>39159.257812999997</v>
      </c>
      <c r="W1005" s="44">
        <v>647.55462599999998</v>
      </c>
      <c r="X1005" s="44">
        <v>1552.5101569999999</v>
      </c>
      <c r="Y1005" s="44">
        <v>12779.726076999999</v>
      </c>
      <c r="Z1005" s="44">
        <v>488.03753499999999</v>
      </c>
      <c r="AA1005" s="44">
        <v>10.733034999999999</v>
      </c>
      <c r="AB1005" s="44">
        <v>0.47728999999999999</v>
      </c>
      <c r="AC1005" s="44">
        <v>0.27019399999999999</v>
      </c>
      <c r="AD1005" s="44">
        <v>3248.0132530000001</v>
      </c>
    </row>
    <row r="1006" spans="1:30" x14ac:dyDescent="0.25">
      <c r="A1006">
        <v>1005</v>
      </c>
      <c r="B1006" t="s">
        <v>101</v>
      </c>
      <c r="C1006" t="s">
        <v>108</v>
      </c>
      <c r="D1006" t="s">
        <v>130</v>
      </c>
      <c r="E1006" t="s">
        <v>104</v>
      </c>
      <c r="F1006" s="48">
        <f>VLOOKUP(A1006,'TAZ definitions'!$A$1:$E$1902,2,FALSE)</f>
        <v>0.23190442726633873</v>
      </c>
      <c r="G1006" s="48">
        <f>VLOOKUP(A1006,'TAZ definitions'!$A$1:$E$1902,4,FALSE)</f>
        <v>0.19851851851851851</v>
      </c>
      <c r="H1006" s="44">
        <v>338591</v>
      </c>
      <c r="I1006" s="44">
        <v>421473</v>
      </c>
      <c r="J1006" s="44">
        <v>57840</v>
      </c>
      <c r="K1006" s="44">
        <v>42426</v>
      </c>
      <c r="L1006" s="44">
        <v>42728</v>
      </c>
      <c r="M1006" s="44">
        <v>0</v>
      </c>
      <c r="N1006" s="44">
        <v>941</v>
      </c>
      <c r="O1006" s="44">
        <v>0</v>
      </c>
      <c r="P1006" s="44">
        <v>61.488669999999999</v>
      </c>
      <c r="Q1006" s="44">
        <v>63.606171000000003</v>
      </c>
      <c r="R1006" s="44">
        <v>19.978232999999999</v>
      </c>
      <c r="S1006" s="44">
        <v>19.932490999999999</v>
      </c>
      <c r="T1006" s="44">
        <v>342700.09375</v>
      </c>
      <c r="U1006" s="44">
        <v>57075.816405999998</v>
      </c>
      <c r="V1006" s="44">
        <v>40609.648437999997</v>
      </c>
      <c r="W1006" s="44">
        <v>894.34747300000004</v>
      </c>
      <c r="X1006" s="44">
        <v>278139.36340199999</v>
      </c>
      <c r="Y1006" s="44">
        <v>454342.60836999997</v>
      </c>
      <c r="Z1006" s="44">
        <v>20978.412025000001</v>
      </c>
      <c r="AA1006" s="44">
        <v>433.97508599999998</v>
      </c>
      <c r="AB1006" s="44">
        <v>17.873311999999999</v>
      </c>
      <c r="AC1006" s="44">
        <v>11.097765000000001</v>
      </c>
      <c r="AD1006" s="44">
        <v>128037.94643700001</v>
      </c>
    </row>
    <row r="1007" spans="1:30" x14ac:dyDescent="0.25">
      <c r="A1007">
        <v>1006</v>
      </c>
      <c r="B1007" t="s">
        <v>101</v>
      </c>
      <c r="C1007" t="s">
        <v>108</v>
      </c>
      <c r="D1007" t="s">
        <v>130</v>
      </c>
      <c r="E1007" t="s">
        <v>104</v>
      </c>
      <c r="F1007" s="48">
        <f>VLOOKUP(A1007,'TAZ definitions'!$A$1:$E$1902,2,FALSE)</f>
        <v>0.20089649551752242</v>
      </c>
      <c r="G1007" s="48">
        <f>VLOOKUP(A1007,'TAZ definitions'!$A$1:$E$1902,4,FALSE)</f>
        <v>0.18049792531120332</v>
      </c>
      <c r="H1007" s="44">
        <v>313935</v>
      </c>
      <c r="I1007" s="44">
        <v>44765</v>
      </c>
      <c r="J1007" s="44">
        <v>51112</v>
      </c>
      <c r="K1007" s="44">
        <v>7733</v>
      </c>
      <c r="L1007" s="44">
        <v>23828</v>
      </c>
      <c r="M1007" s="44">
        <v>0</v>
      </c>
      <c r="N1007" s="44">
        <v>673</v>
      </c>
      <c r="O1007" s="44">
        <v>0</v>
      </c>
      <c r="P1007" s="44">
        <v>71.555762999999999</v>
      </c>
      <c r="Q1007" s="44">
        <v>77.412079000000006</v>
      </c>
      <c r="R1007" s="44">
        <v>16.725832</v>
      </c>
      <c r="S1007" s="44">
        <v>16.910063000000001</v>
      </c>
      <c r="T1007" s="44">
        <v>307032.625</v>
      </c>
      <c r="U1007" s="44">
        <v>49999.628905999998</v>
      </c>
      <c r="V1007" s="44">
        <v>23216.976563</v>
      </c>
      <c r="W1007" s="44">
        <v>655.74218800000006</v>
      </c>
      <c r="X1007" s="44">
        <v>10211.333446000001</v>
      </c>
      <c r="Y1007" s="44">
        <v>37446.331181000001</v>
      </c>
      <c r="Z1007" s="44">
        <v>1981.9793320000001</v>
      </c>
      <c r="AA1007" s="44">
        <v>35.983381000000001</v>
      </c>
      <c r="AB1007" s="44">
        <v>1.5169079999999999</v>
      </c>
      <c r="AC1007" s="44">
        <v>0.97057099999999996</v>
      </c>
      <c r="AD1007" s="44">
        <v>11137.63207</v>
      </c>
    </row>
    <row r="1008" spans="1:30" x14ac:dyDescent="0.25">
      <c r="A1008">
        <v>1007</v>
      </c>
      <c r="B1008" t="s">
        <v>101</v>
      </c>
      <c r="C1008" t="s">
        <v>108</v>
      </c>
      <c r="D1008" t="s">
        <v>130</v>
      </c>
      <c r="E1008" t="s">
        <v>104</v>
      </c>
      <c r="F1008" s="48">
        <f>VLOOKUP(A1008,'TAZ definitions'!$A$1:$E$1902,2,FALSE)</f>
        <v>0.1352723915050785</v>
      </c>
      <c r="G1008" s="48">
        <f>VLOOKUP(A1008,'TAZ definitions'!$A$1:$E$1902,4,FALSE)</f>
        <v>0.17132442284325639</v>
      </c>
      <c r="H1008" s="44">
        <v>330569</v>
      </c>
      <c r="I1008" s="44">
        <v>83862</v>
      </c>
      <c r="J1008" s="44">
        <v>54751</v>
      </c>
      <c r="K1008" s="44">
        <v>13768</v>
      </c>
      <c r="L1008" s="44">
        <v>40698</v>
      </c>
      <c r="M1008" s="44">
        <v>0</v>
      </c>
      <c r="N1008" s="44">
        <v>673</v>
      </c>
      <c r="O1008" s="44">
        <v>0</v>
      </c>
      <c r="P1008" s="44">
        <v>68.262321</v>
      </c>
      <c r="Q1008" s="44">
        <v>73.259490999999997</v>
      </c>
      <c r="R1008" s="44">
        <v>17.483639</v>
      </c>
      <c r="S1008" s="44">
        <v>17.626904</v>
      </c>
      <c r="T1008" s="44">
        <v>322797.28125</v>
      </c>
      <c r="U1008" s="44">
        <v>53459.960937999997</v>
      </c>
      <c r="V1008" s="44">
        <v>39415.941405999998</v>
      </c>
      <c r="W1008" s="44">
        <v>651.79931599999998</v>
      </c>
      <c r="X1008" s="44">
        <v>53054.737418999997</v>
      </c>
      <c r="Y1008" s="44">
        <v>83706.976295999993</v>
      </c>
      <c r="Z1008" s="44">
        <v>3963.2616320000002</v>
      </c>
      <c r="AA1008" s="44">
        <v>79.239610999999996</v>
      </c>
      <c r="AB1008" s="44">
        <v>3.0181619999999998</v>
      </c>
      <c r="AC1008" s="44">
        <v>2.0242960000000001</v>
      </c>
      <c r="AD1008" s="44">
        <v>23189.575399000001</v>
      </c>
    </row>
    <row r="1009" spans="1:30" x14ac:dyDescent="0.25">
      <c r="A1009">
        <v>1008</v>
      </c>
      <c r="B1009" t="s">
        <v>101</v>
      </c>
      <c r="C1009" t="s">
        <v>108</v>
      </c>
      <c r="D1009" t="s">
        <v>130</v>
      </c>
      <c r="E1009" t="s">
        <v>104</v>
      </c>
      <c r="F1009" s="48">
        <f>VLOOKUP(A1009,'TAZ definitions'!$A$1:$E$1902,2,FALSE)</f>
        <v>0.25615763546798032</v>
      </c>
      <c r="G1009" s="48">
        <f>VLOOKUP(A1009,'TAZ definitions'!$A$1:$E$1902,4,FALSE)</f>
        <v>0.15151515151515152</v>
      </c>
      <c r="H1009" s="44">
        <v>357972</v>
      </c>
      <c r="I1009" s="44">
        <v>236631</v>
      </c>
      <c r="J1009" s="44">
        <v>58157</v>
      </c>
      <c r="K1009" s="44">
        <v>26117</v>
      </c>
      <c r="L1009" s="44">
        <v>44434</v>
      </c>
      <c r="M1009" s="44">
        <v>0</v>
      </c>
      <c r="N1009" s="44">
        <v>673</v>
      </c>
      <c r="O1009" s="44">
        <v>0</v>
      </c>
      <c r="P1009" s="44">
        <v>74.191246000000007</v>
      </c>
      <c r="Q1009" s="44">
        <v>79.853012000000007</v>
      </c>
      <c r="R1009" s="44">
        <v>20.649591000000001</v>
      </c>
      <c r="S1009" s="44">
        <v>21.135535999999998</v>
      </c>
      <c r="T1009" s="44">
        <v>354588.75</v>
      </c>
      <c r="U1009" s="44">
        <v>57263.652344000002</v>
      </c>
      <c r="V1009" s="44">
        <v>43195.082030999998</v>
      </c>
      <c r="W1009" s="44">
        <v>654.23529099999996</v>
      </c>
      <c r="X1009" s="44">
        <v>28019.89399</v>
      </c>
      <c r="Y1009" s="44">
        <v>58908.783234000002</v>
      </c>
      <c r="Z1009" s="44">
        <v>4742.260687</v>
      </c>
      <c r="AA1009" s="44">
        <v>62.562672999999997</v>
      </c>
      <c r="AB1009" s="44">
        <v>2.2428859999999999</v>
      </c>
      <c r="AC1009" s="44">
        <v>1.8162940000000001</v>
      </c>
      <c r="AD1009" s="44">
        <v>19927.531811000001</v>
      </c>
    </row>
    <row r="1010" spans="1:30" x14ac:dyDescent="0.25">
      <c r="A1010">
        <v>1009</v>
      </c>
      <c r="B1010" t="s">
        <v>101</v>
      </c>
      <c r="C1010" t="s">
        <v>108</v>
      </c>
      <c r="D1010" t="s">
        <v>130</v>
      </c>
      <c r="E1010" t="s">
        <v>104</v>
      </c>
      <c r="F1010" s="48">
        <f>VLOOKUP(A1010,'TAZ definitions'!$A$1:$E$1902,2,FALSE)</f>
        <v>0.24390243902439024</v>
      </c>
      <c r="G1010" s="48">
        <f>VLOOKUP(A1010,'TAZ definitions'!$A$1:$E$1902,4,FALSE)</f>
        <v>0.1951219512195122</v>
      </c>
      <c r="H1010" s="44">
        <v>313104</v>
      </c>
      <c r="I1010" s="44">
        <v>62781</v>
      </c>
      <c r="J1010" s="44">
        <v>52327</v>
      </c>
      <c r="K1010" s="44">
        <v>12151</v>
      </c>
      <c r="L1010" s="44">
        <v>23828</v>
      </c>
      <c r="M1010" s="44">
        <v>0</v>
      </c>
      <c r="N1010" s="44">
        <v>673</v>
      </c>
      <c r="O1010" s="44">
        <v>0</v>
      </c>
      <c r="P1010" s="44">
        <v>78.608481999999995</v>
      </c>
      <c r="Q1010" s="44">
        <v>81.686417000000006</v>
      </c>
      <c r="R1010" s="44">
        <v>19.05941</v>
      </c>
      <c r="S1010" s="44">
        <v>19.359649999999998</v>
      </c>
      <c r="T1010" s="44">
        <v>306746.59375</v>
      </c>
      <c r="U1010" s="44">
        <v>51306.652344000002</v>
      </c>
      <c r="V1010" s="44">
        <v>23222.84375</v>
      </c>
      <c r="W1010" s="44">
        <v>655.90789800000005</v>
      </c>
      <c r="X1010" s="44">
        <v>25609.547392</v>
      </c>
      <c r="Y1010" s="44">
        <v>103563.814294</v>
      </c>
      <c r="Z1010" s="44">
        <v>4232.3307359999999</v>
      </c>
      <c r="AA1010" s="44">
        <v>92.333607000000001</v>
      </c>
      <c r="AB1010" s="44">
        <v>3.8301989999999999</v>
      </c>
      <c r="AC1010" s="44">
        <v>2.2850489999999999</v>
      </c>
      <c r="AD1010" s="44">
        <v>26924.694986999999</v>
      </c>
    </row>
    <row r="1011" spans="1:30" x14ac:dyDescent="0.25">
      <c r="A1011">
        <v>1010</v>
      </c>
      <c r="B1011" t="s">
        <v>101</v>
      </c>
      <c r="C1011" t="s">
        <v>108</v>
      </c>
      <c r="D1011" t="s">
        <v>130</v>
      </c>
      <c r="E1011" t="s">
        <v>104</v>
      </c>
      <c r="F1011" s="48">
        <f>VLOOKUP(A1011,'TAZ definitions'!$A$1:$E$1902,2,FALSE)</f>
        <v>0.20836142953472692</v>
      </c>
      <c r="G1011" s="48">
        <f>VLOOKUP(A1011,'TAZ definitions'!$A$1:$E$1902,4,FALSE)</f>
        <v>0.20810313075506445</v>
      </c>
      <c r="H1011" s="44">
        <v>351160</v>
      </c>
      <c r="I1011" s="44">
        <v>154460</v>
      </c>
      <c r="J1011" s="44">
        <v>56202</v>
      </c>
      <c r="K1011" s="44">
        <v>18375</v>
      </c>
      <c r="L1011" s="44">
        <v>27914</v>
      </c>
      <c r="M1011" s="44">
        <v>0</v>
      </c>
      <c r="N1011" s="44">
        <v>714</v>
      </c>
      <c r="O1011" s="44">
        <v>0</v>
      </c>
      <c r="P1011" s="44">
        <v>75.589043000000004</v>
      </c>
      <c r="Q1011" s="44">
        <v>71.373199</v>
      </c>
      <c r="R1011" s="44">
        <v>21.328050999999999</v>
      </c>
      <c r="S1011" s="44">
        <v>22.005189999999999</v>
      </c>
      <c r="T1011" s="44">
        <v>343785.96875</v>
      </c>
      <c r="U1011" s="44">
        <v>54783.914062999997</v>
      </c>
      <c r="V1011" s="44">
        <v>26867.539063</v>
      </c>
      <c r="W1011" s="44">
        <v>687.23297100000002</v>
      </c>
      <c r="X1011" s="44">
        <v>40594.466828999997</v>
      </c>
      <c r="Y1011" s="44">
        <v>89698.182329000003</v>
      </c>
      <c r="Z1011" s="44">
        <v>4315.0838309999999</v>
      </c>
      <c r="AA1011" s="44">
        <v>82.632464999999996</v>
      </c>
      <c r="AB1011" s="44">
        <v>3.1975479999999998</v>
      </c>
      <c r="AC1011" s="44">
        <v>2.1559149999999998</v>
      </c>
      <c r="AD1011" s="44">
        <v>24905.570916000001</v>
      </c>
    </row>
    <row r="1012" spans="1:30" x14ac:dyDescent="0.25">
      <c r="A1012">
        <v>1011</v>
      </c>
      <c r="B1012" t="s">
        <v>101</v>
      </c>
      <c r="C1012" t="s">
        <v>108</v>
      </c>
      <c r="D1012" t="s">
        <v>130</v>
      </c>
      <c r="E1012" t="s">
        <v>104</v>
      </c>
      <c r="F1012" s="48">
        <f>VLOOKUP(A1012,'TAZ definitions'!$A$1:$E$1902,2,FALSE)</f>
        <v>0.24510322922181049</v>
      </c>
      <c r="G1012" s="48">
        <f>VLOOKUP(A1012,'TAZ definitions'!$A$1:$E$1902,4,FALSE)</f>
        <v>0.21887287024901703</v>
      </c>
      <c r="H1012" s="44">
        <v>328977</v>
      </c>
      <c r="I1012" s="44">
        <v>61491</v>
      </c>
      <c r="J1012" s="44">
        <v>54015</v>
      </c>
      <c r="K1012" s="44">
        <v>8805</v>
      </c>
      <c r="L1012" s="44">
        <v>27914</v>
      </c>
      <c r="M1012" s="44">
        <v>0</v>
      </c>
      <c r="N1012" s="44">
        <v>714</v>
      </c>
      <c r="O1012" s="44">
        <v>0</v>
      </c>
      <c r="P1012" s="44">
        <v>75.984809999999996</v>
      </c>
      <c r="Q1012" s="44">
        <v>74.645317000000006</v>
      </c>
      <c r="R1012" s="44">
        <v>19.686546</v>
      </c>
      <c r="S1012" s="44">
        <v>19.945862000000002</v>
      </c>
      <c r="T1012" s="44">
        <v>318622.40625</v>
      </c>
      <c r="U1012" s="44">
        <v>52264.882812999997</v>
      </c>
      <c r="V1012" s="44">
        <v>26833.427734000001</v>
      </c>
      <c r="W1012" s="44">
        <v>686.36053500000003</v>
      </c>
      <c r="X1012" s="44">
        <v>26725.614019000001</v>
      </c>
      <c r="Y1012" s="44">
        <v>42129.193719000003</v>
      </c>
      <c r="Z1012" s="44">
        <v>1842.083701</v>
      </c>
      <c r="AA1012" s="44">
        <v>40.358707000000003</v>
      </c>
      <c r="AB1012" s="44">
        <v>1.56616</v>
      </c>
      <c r="AC1012" s="44">
        <v>0.98744799999999999</v>
      </c>
      <c r="AD1012" s="44">
        <v>11468.378459</v>
      </c>
    </row>
    <row r="1013" spans="1:30" x14ac:dyDescent="0.25">
      <c r="A1013">
        <v>1012</v>
      </c>
      <c r="B1013" t="s">
        <v>101</v>
      </c>
      <c r="C1013" t="s">
        <v>108</v>
      </c>
      <c r="D1013" t="s">
        <v>130</v>
      </c>
      <c r="E1013" t="s">
        <v>104</v>
      </c>
      <c r="F1013" s="48">
        <f>VLOOKUP(A1013,'TAZ definitions'!$A$1:$E$1902,2,FALSE)</f>
        <v>0.21115322144017326</v>
      </c>
      <c r="G1013" s="48">
        <f>VLOOKUP(A1013,'TAZ definitions'!$A$1:$E$1902,4,FALSE)</f>
        <v>0.21837549933422104</v>
      </c>
      <c r="H1013" s="44">
        <v>349694</v>
      </c>
      <c r="I1013" s="44">
        <v>185363</v>
      </c>
      <c r="J1013" s="44">
        <v>56470</v>
      </c>
      <c r="K1013" s="44">
        <v>22073</v>
      </c>
      <c r="L1013" s="44">
        <v>27248</v>
      </c>
      <c r="M1013" s="44">
        <v>6101</v>
      </c>
      <c r="N1013" s="44">
        <v>545</v>
      </c>
      <c r="O1013" s="44">
        <v>226</v>
      </c>
      <c r="P1013" s="44">
        <v>67.525115999999997</v>
      </c>
      <c r="Q1013" s="44">
        <v>65.803459000000004</v>
      </c>
      <c r="R1013" s="44">
        <v>21.396446000000001</v>
      </c>
      <c r="S1013" s="44">
        <v>21.662116999999999</v>
      </c>
      <c r="T1013" s="44">
        <v>341598.34375</v>
      </c>
      <c r="U1013" s="44">
        <v>54775.453125</v>
      </c>
      <c r="V1013" s="44">
        <v>26206.205077999999</v>
      </c>
      <c r="W1013" s="44">
        <v>529.28466800000001</v>
      </c>
      <c r="X1013" s="44">
        <v>233200.76189299999</v>
      </c>
      <c r="Y1013" s="44">
        <v>341208.32088000001</v>
      </c>
      <c r="Z1013" s="44">
        <v>12660.230764</v>
      </c>
      <c r="AA1013" s="44">
        <v>308.43348700000001</v>
      </c>
      <c r="AB1013" s="44">
        <v>13.055465</v>
      </c>
      <c r="AC1013" s="44">
        <v>7.4318790000000003</v>
      </c>
      <c r="AD1013" s="44">
        <v>85344.819122000001</v>
      </c>
    </row>
    <row r="1014" spans="1:30" x14ac:dyDescent="0.25">
      <c r="A1014">
        <v>1013</v>
      </c>
      <c r="B1014" t="s">
        <v>101</v>
      </c>
      <c r="C1014" t="s">
        <v>108</v>
      </c>
      <c r="D1014" t="s">
        <v>130</v>
      </c>
      <c r="E1014" t="s">
        <v>104</v>
      </c>
      <c r="F1014" s="48">
        <f>VLOOKUP(A1014,'TAZ definitions'!$A$1:$E$1902,2,FALSE)</f>
        <v>0.18443496801705758</v>
      </c>
      <c r="G1014" s="48">
        <f>VLOOKUP(A1014,'TAZ definitions'!$A$1:$E$1902,4,FALSE)</f>
        <v>0.33014354066985646</v>
      </c>
      <c r="H1014" s="44">
        <v>413219</v>
      </c>
      <c r="I1014" s="44">
        <v>63848</v>
      </c>
      <c r="J1014" s="44">
        <v>63303</v>
      </c>
      <c r="K1014" s="44">
        <v>9597</v>
      </c>
      <c r="L1014" s="44">
        <v>30528</v>
      </c>
      <c r="M1014" s="44">
        <v>666</v>
      </c>
      <c r="N1014" s="44">
        <v>1154</v>
      </c>
      <c r="O1014" s="44">
        <v>247</v>
      </c>
      <c r="P1014" s="44">
        <v>58.057006999999999</v>
      </c>
      <c r="Q1014" s="44">
        <v>55.451144999999997</v>
      </c>
      <c r="R1014" s="44">
        <v>17.083632000000001</v>
      </c>
      <c r="S1014" s="44">
        <v>17.444928999999998</v>
      </c>
      <c r="T1014" s="44">
        <v>392268.28125</v>
      </c>
      <c r="U1014" s="44">
        <v>60082.421875</v>
      </c>
      <c r="V1014" s="44">
        <v>28737.269531000002</v>
      </c>
      <c r="W1014" s="44">
        <v>1099.610107</v>
      </c>
      <c r="X1014" s="44">
        <v>696500.90713599999</v>
      </c>
      <c r="Y1014" s="44">
        <v>920126.78283499996</v>
      </c>
      <c r="Z1014" s="44">
        <v>35644.293287</v>
      </c>
      <c r="AA1014" s="44">
        <v>852.95300399999996</v>
      </c>
      <c r="AB1014" s="44">
        <v>36.204521999999997</v>
      </c>
      <c r="AC1014" s="44">
        <v>20.715751999999998</v>
      </c>
      <c r="AD1014" s="44">
        <v>236598.15992599999</v>
      </c>
    </row>
    <row r="1015" spans="1:30" x14ac:dyDescent="0.25">
      <c r="A1015">
        <v>1014</v>
      </c>
      <c r="B1015" t="s">
        <v>101</v>
      </c>
      <c r="C1015" t="s">
        <v>108</v>
      </c>
      <c r="D1015" t="s">
        <v>130</v>
      </c>
      <c r="E1015" t="s">
        <v>104</v>
      </c>
      <c r="F1015" s="48">
        <f>VLOOKUP(A1015,'TAZ definitions'!$A$1:$E$1902,2,FALSE)</f>
        <v>0.12430278884462151</v>
      </c>
      <c r="G1015" s="48">
        <f>VLOOKUP(A1015,'TAZ definitions'!$A$1:$E$1902,4,FALSE)</f>
        <v>0.16274089935760172</v>
      </c>
      <c r="H1015" s="44">
        <v>332489</v>
      </c>
      <c r="I1015" s="44">
        <v>59220</v>
      </c>
      <c r="J1015" s="44">
        <v>51132</v>
      </c>
      <c r="K1015" s="44">
        <v>8753</v>
      </c>
      <c r="L1015" s="44">
        <v>28073</v>
      </c>
      <c r="M1015" s="44">
        <v>666</v>
      </c>
      <c r="N1015" s="44">
        <v>889</v>
      </c>
      <c r="O1015" s="44">
        <v>0</v>
      </c>
      <c r="P1015" s="44">
        <v>62.580803000000003</v>
      </c>
      <c r="Q1015" s="44">
        <v>60.879955000000002</v>
      </c>
      <c r="R1015" s="44">
        <v>17.396239999999999</v>
      </c>
      <c r="S1015" s="44">
        <v>17.111962999999999</v>
      </c>
      <c r="T1015" s="44">
        <v>318686</v>
      </c>
      <c r="U1015" s="44">
        <v>48991.40625</v>
      </c>
      <c r="V1015" s="44">
        <v>26688.654297000001</v>
      </c>
      <c r="W1015" s="44">
        <v>844.09600799999998</v>
      </c>
      <c r="X1015" s="44">
        <v>59152.755238999998</v>
      </c>
      <c r="Y1015" s="44">
        <v>72537.477694000001</v>
      </c>
      <c r="Z1015" s="44">
        <v>4078.8448060000001</v>
      </c>
      <c r="AA1015" s="44">
        <v>77.923074999999997</v>
      </c>
      <c r="AB1015" s="44">
        <v>2.7006429999999999</v>
      </c>
      <c r="AC1015" s="44">
        <v>2.0018440000000002</v>
      </c>
      <c r="AD1015" s="44">
        <v>22570.979227</v>
      </c>
    </row>
    <row r="1016" spans="1:30" x14ac:dyDescent="0.25">
      <c r="A1016">
        <v>1015</v>
      </c>
      <c r="B1016" t="s">
        <v>101</v>
      </c>
      <c r="C1016" t="s">
        <v>108</v>
      </c>
      <c r="D1016" t="s">
        <v>130</v>
      </c>
      <c r="E1016" t="s">
        <v>104</v>
      </c>
      <c r="F1016" s="48">
        <f>VLOOKUP(A1016,'TAZ definitions'!$A$1:$E$1902,2,FALSE)</f>
        <v>0.14889167712254286</v>
      </c>
      <c r="G1016" s="48">
        <f>VLOOKUP(A1016,'TAZ definitions'!$A$1:$E$1902,4,FALSE)</f>
        <v>0.13922651933701657</v>
      </c>
      <c r="H1016" s="44">
        <v>387906</v>
      </c>
      <c r="I1016" s="44">
        <v>118094</v>
      </c>
      <c r="J1016" s="44">
        <v>55350</v>
      </c>
      <c r="K1016" s="44">
        <v>19346</v>
      </c>
      <c r="L1016" s="44">
        <v>31501</v>
      </c>
      <c r="M1016" s="44">
        <v>0</v>
      </c>
      <c r="N1016" s="44">
        <v>788</v>
      </c>
      <c r="O1016" s="44">
        <v>52</v>
      </c>
      <c r="P1016" s="44">
        <v>56.858249999999998</v>
      </c>
      <c r="Q1016" s="44">
        <v>57.639533999999998</v>
      </c>
      <c r="R1016" s="44">
        <v>15.843038</v>
      </c>
      <c r="S1016" s="44">
        <v>15.888408</v>
      </c>
      <c r="T1016" s="44">
        <v>373849.4375</v>
      </c>
      <c r="U1016" s="44">
        <v>53474.273437999997</v>
      </c>
      <c r="V1016" s="44">
        <v>29859.871093999998</v>
      </c>
      <c r="W1016" s="44">
        <v>749.65612799999997</v>
      </c>
      <c r="X1016" s="44">
        <v>44361.138082999998</v>
      </c>
      <c r="Y1016" s="44">
        <v>53525.320578999999</v>
      </c>
      <c r="Z1016" s="44">
        <v>3384.7471519999999</v>
      </c>
      <c r="AA1016" s="44">
        <v>57.011377000000003</v>
      </c>
      <c r="AB1016" s="44">
        <v>2.075399</v>
      </c>
      <c r="AC1016" s="44">
        <v>1.56172</v>
      </c>
      <c r="AD1016" s="44">
        <v>17413.07388</v>
      </c>
    </row>
    <row r="1017" spans="1:30" x14ac:dyDescent="0.25">
      <c r="A1017">
        <v>1016</v>
      </c>
      <c r="B1017" t="s">
        <v>101</v>
      </c>
      <c r="C1017" t="s">
        <v>108</v>
      </c>
      <c r="D1017" t="s">
        <v>130</v>
      </c>
      <c r="E1017" t="s">
        <v>104</v>
      </c>
      <c r="F1017" s="48">
        <f>VLOOKUP(A1017,'TAZ definitions'!$A$1:$E$1902,2,FALSE)</f>
        <v>0.21330441070137382</v>
      </c>
      <c r="G1017" s="48">
        <f>VLOOKUP(A1017,'TAZ definitions'!$A$1:$E$1902,4,FALSE)</f>
        <v>0</v>
      </c>
      <c r="H1017" s="44">
        <v>365772</v>
      </c>
      <c r="I1017" s="44">
        <v>408780</v>
      </c>
      <c r="J1017" s="44">
        <v>51315</v>
      </c>
      <c r="K1017" s="44">
        <v>45121</v>
      </c>
      <c r="L1017" s="44">
        <v>32152</v>
      </c>
      <c r="M1017" s="44">
        <v>666</v>
      </c>
      <c r="N1017" s="44">
        <v>796</v>
      </c>
      <c r="O1017" s="44">
        <v>299</v>
      </c>
      <c r="P1017" s="44">
        <v>37.483082000000003</v>
      </c>
      <c r="Q1017" s="44">
        <v>38.020592000000001</v>
      </c>
      <c r="R1017" s="44">
        <v>28.276274000000001</v>
      </c>
      <c r="S1017" s="44">
        <v>27.669557999999999</v>
      </c>
      <c r="T1017" s="44">
        <v>373549.125</v>
      </c>
      <c r="U1017" s="44">
        <v>50194.941405999998</v>
      </c>
      <c r="V1017" s="44">
        <v>26458.398438</v>
      </c>
      <c r="W1017" s="44">
        <v>706.127747</v>
      </c>
      <c r="X1017" s="44">
        <v>0</v>
      </c>
      <c r="Y1017" s="44">
        <v>0</v>
      </c>
      <c r="Z1017" s="44">
        <v>0</v>
      </c>
      <c r="AA1017" s="44">
        <v>0</v>
      </c>
      <c r="AB1017" s="44">
        <v>0</v>
      </c>
      <c r="AC1017" s="44">
        <v>0</v>
      </c>
      <c r="AD1017" s="44">
        <v>0</v>
      </c>
    </row>
    <row r="1018" spans="1:30" x14ac:dyDescent="0.25">
      <c r="A1018">
        <v>1017</v>
      </c>
      <c r="B1018" t="s">
        <v>101</v>
      </c>
      <c r="C1018" t="s">
        <v>108</v>
      </c>
      <c r="D1018" t="s">
        <v>130</v>
      </c>
      <c r="E1018" t="s">
        <v>104</v>
      </c>
      <c r="F1018" s="48">
        <f>VLOOKUP(A1018,'TAZ definitions'!$A$1:$E$1902,2,FALSE)</f>
        <v>0.2633534602879703</v>
      </c>
      <c r="G1018" s="48">
        <f>VLOOKUP(A1018,'TAZ definitions'!$A$1:$E$1902,4,FALSE)</f>
        <v>0.15625</v>
      </c>
      <c r="H1018" s="44">
        <v>314152</v>
      </c>
      <c r="I1018" s="44">
        <v>419370</v>
      </c>
      <c r="J1018" s="44">
        <v>46172</v>
      </c>
      <c r="K1018" s="44">
        <v>45552</v>
      </c>
      <c r="L1018" s="44">
        <v>29972</v>
      </c>
      <c r="M1018" s="44">
        <v>1467</v>
      </c>
      <c r="N1018" s="44">
        <v>674</v>
      </c>
      <c r="O1018" s="44">
        <v>0</v>
      </c>
      <c r="P1018" s="44">
        <v>52.457008000000002</v>
      </c>
      <c r="Q1018" s="44">
        <v>53.106583000000001</v>
      </c>
      <c r="R1018" s="44">
        <v>20.929777000000001</v>
      </c>
      <c r="S1018" s="44">
        <v>21.068660999999999</v>
      </c>
      <c r="T1018" s="44">
        <v>371012.53125</v>
      </c>
      <c r="U1018" s="44">
        <v>45836.949219000002</v>
      </c>
      <c r="V1018" s="44">
        <v>14567.706055000001</v>
      </c>
      <c r="W1018" s="44">
        <v>309.76586900000001</v>
      </c>
      <c r="X1018" s="44">
        <v>35375.406255000002</v>
      </c>
      <c r="Y1018" s="44">
        <v>82969.942697000006</v>
      </c>
      <c r="Z1018" s="44">
        <v>4419.2998530000004</v>
      </c>
      <c r="AA1018" s="44">
        <v>81.605244999999996</v>
      </c>
      <c r="AB1018" s="44">
        <v>2.9034930000000001</v>
      </c>
      <c r="AC1018" s="44">
        <v>2.1730969999999998</v>
      </c>
      <c r="AD1018" s="44">
        <v>24501.535865000002</v>
      </c>
    </row>
    <row r="1019" spans="1:30" x14ac:dyDescent="0.25">
      <c r="A1019">
        <v>1018</v>
      </c>
      <c r="B1019" t="s">
        <v>101</v>
      </c>
      <c r="C1019" t="s">
        <v>108</v>
      </c>
      <c r="D1019" t="s">
        <v>130</v>
      </c>
      <c r="E1019" t="s">
        <v>104</v>
      </c>
      <c r="F1019" s="48">
        <f>VLOOKUP(A1019,'TAZ definitions'!$A$1:$E$1902,2,FALSE)</f>
        <v>0.14164305949008499</v>
      </c>
      <c r="G1019" s="48">
        <f>VLOOKUP(A1019,'TAZ definitions'!$A$1:$E$1902,4,FALSE)</f>
        <v>0.15473887814313347</v>
      </c>
      <c r="H1019" s="44">
        <v>326464</v>
      </c>
      <c r="I1019" s="44">
        <v>378206</v>
      </c>
      <c r="J1019" s="44">
        <v>49085</v>
      </c>
      <c r="K1019" s="44">
        <v>40599</v>
      </c>
      <c r="L1019" s="44">
        <v>29972</v>
      </c>
      <c r="M1019" s="44">
        <v>606</v>
      </c>
      <c r="N1019" s="44">
        <v>798</v>
      </c>
      <c r="O1019" s="44">
        <v>226</v>
      </c>
      <c r="P1019" s="44">
        <v>58.288353000000001</v>
      </c>
      <c r="Q1019" s="44">
        <v>56.967064000000001</v>
      </c>
      <c r="R1019" s="44">
        <v>19.613247000000001</v>
      </c>
      <c r="S1019" s="44">
        <v>19.004866</v>
      </c>
      <c r="T1019" s="44">
        <v>329199.5</v>
      </c>
      <c r="U1019" s="44">
        <v>48636.363280999998</v>
      </c>
      <c r="V1019" s="44">
        <v>28419.480468999998</v>
      </c>
      <c r="W1019" s="44">
        <v>767.75958300000002</v>
      </c>
      <c r="X1019" s="44">
        <v>104177.429881</v>
      </c>
      <c r="Y1019" s="44">
        <v>138249.61474700001</v>
      </c>
      <c r="Z1019" s="44">
        <v>8800.2207720000006</v>
      </c>
      <c r="AA1019" s="44">
        <v>150.96715599999999</v>
      </c>
      <c r="AB1019" s="44">
        <v>5.4748429999999999</v>
      </c>
      <c r="AC1019" s="44">
        <v>4.1769369999999997</v>
      </c>
      <c r="AD1019" s="44">
        <v>46189.837548000003</v>
      </c>
    </row>
    <row r="1020" spans="1:30" x14ac:dyDescent="0.25">
      <c r="A1020">
        <v>1019</v>
      </c>
      <c r="B1020" t="s">
        <v>101</v>
      </c>
      <c r="C1020" t="s">
        <v>108</v>
      </c>
      <c r="D1020" t="s">
        <v>130</v>
      </c>
      <c r="E1020" t="s">
        <v>104</v>
      </c>
      <c r="F1020" s="48">
        <f>VLOOKUP(A1020,'TAZ definitions'!$A$1:$E$1902,2,FALSE)</f>
        <v>0.12137359384251035</v>
      </c>
      <c r="G1020" s="48">
        <f>VLOOKUP(A1020,'TAZ definitions'!$A$1:$E$1902,4,FALSE)</f>
        <v>0.10569105691056911</v>
      </c>
      <c r="H1020" s="44">
        <v>349764</v>
      </c>
      <c r="I1020" s="44">
        <v>393252</v>
      </c>
      <c r="J1020" s="44">
        <v>56404</v>
      </c>
      <c r="K1020" s="44">
        <v>43540</v>
      </c>
      <c r="L1020" s="44">
        <v>35774</v>
      </c>
      <c r="M1020" s="44">
        <v>606</v>
      </c>
      <c r="N1020" s="44">
        <v>779</v>
      </c>
      <c r="O1020" s="44">
        <v>226</v>
      </c>
      <c r="P1020" s="44">
        <v>55.409191</v>
      </c>
      <c r="Q1020" s="44">
        <v>55.565883999999997</v>
      </c>
      <c r="R1020" s="44">
        <v>18.481354</v>
      </c>
      <c r="S1020" s="44">
        <v>18.287354000000001</v>
      </c>
      <c r="T1020" s="44">
        <v>352211.0625</v>
      </c>
      <c r="U1020" s="44">
        <v>55680.144530999998</v>
      </c>
      <c r="V1020" s="44">
        <v>33795.109375</v>
      </c>
      <c r="W1020" s="44">
        <v>747.88293499999997</v>
      </c>
      <c r="X1020" s="44">
        <v>69141.306305999999</v>
      </c>
      <c r="Y1020" s="44">
        <v>102979.644348</v>
      </c>
      <c r="Z1020" s="44">
        <v>5955.3750220000002</v>
      </c>
      <c r="AA1020" s="44">
        <v>102.63781400000001</v>
      </c>
      <c r="AB1020" s="44">
        <v>3.7587220000000001</v>
      </c>
      <c r="AC1020" s="44">
        <v>2.7569300000000001</v>
      </c>
      <c r="AD1020" s="44">
        <v>30976.151516000002</v>
      </c>
    </row>
    <row r="1021" spans="1:30" x14ac:dyDescent="0.25">
      <c r="A1021">
        <v>1020</v>
      </c>
      <c r="B1021" t="s">
        <v>101</v>
      </c>
      <c r="C1021" t="s">
        <v>108</v>
      </c>
      <c r="D1021" t="s">
        <v>130</v>
      </c>
      <c r="E1021" t="s">
        <v>104</v>
      </c>
      <c r="F1021" s="48">
        <f>VLOOKUP(A1021,'TAZ definitions'!$A$1:$E$1902,2,FALSE)</f>
        <v>0.18160741885625967</v>
      </c>
      <c r="G1021" s="48">
        <f>VLOOKUP(A1021,'TAZ definitions'!$A$1:$E$1902,4,FALSE)</f>
        <v>0.14511041009463724</v>
      </c>
      <c r="H1021" s="44">
        <v>313321</v>
      </c>
      <c r="I1021" s="44">
        <v>250571</v>
      </c>
      <c r="J1021" s="44">
        <v>50392</v>
      </c>
      <c r="K1021" s="44">
        <v>29836</v>
      </c>
      <c r="L1021" s="44">
        <v>35693</v>
      </c>
      <c r="M1021" s="44">
        <v>0</v>
      </c>
      <c r="N1021" s="44">
        <v>720</v>
      </c>
      <c r="O1021" s="44">
        <v>0</v>
      </c>
      <c r="P1021" s="44">
        <v>56.342533000000003</v>
      </c>
      <c r="Q1021" s="44">
        <v>56.173037999999998</v>
      </c>
      <c r="R1021" s="44">
        <v>18.191310999999999</v>
      </c>
      <c r="S1021" s="44">
        <v>18.151411</v>
      </c>
      <c r="T1021" s="44">
        <v>305095</v>
      </c>
      <c r="U1021" s="44">
        <v>47697.269530999998</v>
      </c>
      <c r="V1021" s="44">
        <v>31013.925781000002</v>
      </c>
      <c r="W1021" s="44">
        <v>625.61364700000001</v>
      </c>
      <c r="X1021" s="44">
        <v>60485.137938</v>
      </c>
      <c r="Y1021" s="44">
        <v>92077.120544999998</v>
      </c>
      <c r="Z1021" s="44">
        <v>4417.2458059999999</v>
      </c>
      <c r="AA1021" s="44">
        <v>90.463369999999998</v>
      </c>
      <c r="AB1021" s="44">
        <v>3.1756500000000001</v>
      </c>
      <c r="AC1021" s="44">
        <v>2.2543669999999998</v>
      </c>
      <c r="AD1021" s="44">
        <v>25716.030943000002</v>
      </c>
    </row>
    <row r="1022" spans="1:30" x14ac:dyDescent="0.25">
      <c r="A1022">
        <v>1021</v>
      </c>
      <c r="B1022" t="s">
        <v>101</v>
      </c>
      <c r="C1022" t="s">
        <v>108</v>
      </c>
      <c r="D1022" t="s">
        <v>130</v>
      </c>
      <c r="E1022" t="s">
        <v>104</v>
      </c>
      <c r="F1022" s="48">
        <f>VLOOKUP(A1022,'TAZ definitions'!$A$1:$E$1902,2,FALSE)</f>
        <v>0.17684416218856863</v>
      </c>
      <c r="G1022" s="48">
        <f>VLOOKUP(A1022,'TAZ definitions'!$A$1:$E$1902,4,FALSE)</f>
        <v>0.24787363304981774</v>
      </c>
      <c r="H1022" s="44">
        <v>352361</v>
      </c>
      <c r="I1022" s="44">
        <v>61582</v>
      </c>
      <c r="J1022" s="44">
        <v>58322</v>
      </c>
      <c r="K1022" s="44">
        <v>9953</v>
      </c>
      <c r="L1022" s="44">
        <v>42728</v>
      </c>
      <c r="M1022" s="44">
        <v>0</v>
      </c>
      <c r="N1022" s="44">
        <v>889</v>
      </c>
      <c r="O1022" s="44">
        <v>0</v>
      </c>
      <c r="P1022" s="44">
        <v>65.767364999999998</v>
      </c>
      <c r="Q1022" s="44">
        <v>64.244338999999997</v>
      </c>
      <c r="R1022" s="44">
        <v>18.503702000000001</v>
      </c>
      <c r="S1022" s="44">
        <v>18.238880000000002</v>
      </c>
      <c r="T1022" s="44">
        <v>338206.25</v>
      </c>
      <c r="U1022" s="44">
        <v>55967.460937999997</v>
      </c>
      <c r="V1022" s="44">
        <v>40648.058594000002</v>
      </c>
      <c r="W1022" s="44">
        <v>845.72460899999999</v>
      </c>
      <c r="X1022" s="44">
        <v>111914.189029</v>
      </c>
      <c r="Y1022" s="44">
        <v>176480.76375499999</v>
      </c>
      <c r="Z1022" s="44">
        <v>8075.5850449999998</v>
      </c>
      <c r="AA1022" s="44">
        <v>165.35959500000001</v>
      </c>
      <c r="AB1022" s="44">
        <v>6.5760550000000002</v>
      </c>
      <c r="AC1022" s="44">
        <v>4.1966960000000002</v>
      </c>
      <c r="AD1022" s="44">
        <v>47710.559249999998</v>
      </c>
    </row>
    <row r="1023" spans="1:30" x14ac:dyDescent="0.25">
      <c r="A1023">
        <v>1022</v>
      </c>
      <c r="B1023" t="s">
        <v>101</v>
      </c>
      <c r="C1023" t="s">
        <v>108</v>
      </c>
      <c r="D1023" t="s">
        <v>130</v>
      </c>
      <c r="E1023" t="s">
        <v>104</v>
      </c>
      <c r="F1023" s="48">
        <f>VLOOKUP(A1023,'TAZ definitions'!$A$1:$E$1902,2,FALSE)</f>
        <v>0.1522825724758414</v>
      </c>
      <c r="G1023" s="48">
        <f>VLOOKUP(A1023,'TAZ definitions'!$A$1:$E$1902,4,FALSE)</f>
        <v>0.19831932773109243</v>
      </c>
      <c r="H1023" s="44">
        <v>339471</v>
      </c>
      <c r="I1023" s="44">
        <v>193766</v>
      </c>
      <c r="J1023" s="44">
        <v>57406</v>
      </c>
      <c r="K1023" s="44">
        <v>23114</v>
      </c>
      <c r="L1023" s="44">
        <v>43078</v>
      </c>
      <c r="M1023" s="44">
        <v>0</v>
      </c>
      <c r="N1023" s="44">
        <v>889</v>
      </c>
      <c r="O1023" s="44">
        <v>0</v>
      </c>
      <c r="P1023" s="44">
        <v>62.045788000000002</v>
      </c>
      <c r="Q1023" s="44">
        <v>64.708754999999996</v>
      </c>
      <c r="R1023" s="44">
        <v>18.246936999999999</v>
      </c>
      <c r="S1023" s="44">
        <v>18.101748000000001</v>
      </c>
      <c r="T1023" s="44">
        <v>333654.34375</v>
      </c>
      <c r="U1023" s="44">
        <v>56037.035155999998</v>
      </c>
      <c r="V1023" s="44">
        <v>41358.289062999997</v>
      </c>
      <c r="W1023" s="44">
        <v>853.51031499999999</v>
      </c>
      <c r="X1023" s="44">
        <v>4009.1241719999998</v>
      </c>
      <c r="Y1023" s="44">
        <v>19074.759785999999</v>
      </c>
      <c r="Z1023" s="44">
        <v>736.133242</v>
      </c>
      <c r="AA1023" s="44">
        <v>16.761935000000001</v>
      </c>
      <c r="AB1023" s="44">
        <v>0.61802299999999999</v>
      </c>
      <c r="AC1023" s="44">
        <v>0.40489199999999997</v>
      </c>
      <c r="AD1023" s="44">
        <v>4674.457985</v>
      </c>
    </row>
    <row r="1024" spans="1:30" x14ac:dyDescent="0.25">
      <c r="A1024">
        <v>1023</v>
      </c>
      <c r="B1024" t="s">
        <v>101</v>
      </c>
      <c r="C1024" t="s">
        <v>108</v>
      </c>
      <c r="D1024" t="s">
        <v>130</v>
      </c>
      <c r="E1024" t="s">
        <v>104</v>
      </c>
      <c r="F1024" s="48">
        <f>VLOOKUP(A1024,'TAZ definitions'!$A$1:$E$1902,2,FALSE)</f>
        <v>0.13688673531193216</v>
      </c>
      <c r="G1024" s="48">
        <f>VLOOKUP(A1024,'TAZ definitions'!$A$1:$E$1902,4,FALSE)</f>
        <v>0.20662460567823343</v>
      </c>
      <c r="H1024" s="44">
        <v>347519</v>
      </c>
      <c r="I1024" s="44">
        <v>181357</v>
      </c>
      <c r="J1024" s="44">
        <v>58422</v>
      </c>
      <c r="K1024" s="44">
        <v>21731</v>
      </c>
      <c r="L1024" s="44">
        <v>43078</v>
      </c>
      <c r="M1024" s="44">
        <v>0</v>
      </c>
      <c r="N1024" s="44">
        <v>818</v>
      </c>
      <c r="O1024" s="44">
        <v>0</v>
      </c>
      <c r="P1024" s="44">
        <v>62.744002999999999</v>
      </c>
      <c r="Q1024" s="44">
        <v>67.028732000000005</v>
      </c>
      <c r="R1024" s="44">
        <v>17.050056000000001</v>
      </c>
      <c r="S1024" s="44">
        <v>17.067803999999999</v>
      </c>
      <c r="T1024" s="44">
        <v>342099.65625</v>
      </c>
      <c r="U1024" s="44">
        <v>57225.324219000002</v>
      </c>
      <c r="V1024" s="44">
        <v>41673.015625</v>
      </c>
      <c r="W1024" s="44">
        <v>791.32098399999995</v>
      </c>
      <c r="X1024" s="44">
        <v>309955.835869</v>
      </c>
      <c r="Y1024" s="44">
        <v>469873.54287100001</v>
      </c>
      <c r="Z1024" s="44">
        <v>22219.260887</v>
      </c>
      <c r="AA1024" s="44">
        <v>435.02153800000002</v>
      </c>
      <c r="AB1024" s="44">
        <v>17.844525000000001</v>
      </c>
      <c r="AC1024" s="44">
        <v>11.523949999999999</v>
      </c>
      <c r="AD1024" s="44">
        <v>130768.358867</v>
      </c>
    </row>
    <row r="1025" spans="1:30" x14ac:dyDescent="0.25">
      <c r="A1025">
        <v>1024</v>
      </c>
      <c r="B1025" t="s">
        <v>101</v>
      </c>
      <c r="C1025" t="s">
        <v>108</v>
      </c>
      <c r="D1025" t="s">
        <v>130</v>
      </c>
      <c r="E1025" t="s">
        <v>104</v>
      </c>
      <c r="F1025" s="48">
        <f>VLOOKUP(A1025,'TAZ definitions'!$A$1:$E$1902,2,FALSE)</f>
        <v>0.16221142162818955</v>
      </c>
      <c r="G1025" s="48">
        <f>VLOOKUP(A1025,'TAZ definitions'!$A$1:$E$1902,4,FALSE)</f>
        <v>0.15268456375838926</v>
      </c>
      <c r="H1025" s="44">
        <v>343378</v>
      </c>
      <c r="I1025" s="44">
        <v>67402</v>
      </c>
      <c r="J1025" s="44">
        <v>56798</v>
      </c>
      <c r="K1025" s="44">
        <v>11643</v>
      </c>
      <c r="L1025" s="44">
        <v>46814</v>
      </c>
      <c r="M1025" s="44">
        <v>0</v>
      </c>
      <c r="N1025" s="44">
        <v>402</v>
      </c>
      <c r="O1025" s="44">
        <v>0</v>
      </c>
      <c r="P1025" s="44">
        <v>59.879131000000001</v>
      </c>
      <c r="Q1025" s="44">
        <v>62.157352000000003</v>
      </c>
      <c r="R1025" s="44">
        <v>19.706326000000001</v>
      </c>
      <c r="S1025" s="44">
        <v>19.684650000000001</v>
      </c>
      <c r="T1025" s="44">
        <v>334711.4375</v>
      </c>
      <c r="U1025" s="44">
        <v>55379.976562999997</v>
      </c>
      <c r="V1025" s="44">
        <v>45343.882812999997</v>
      </c>
      <c r="W1025" s="44">
        <v>389.375854</v>
      </c>
      <c r="X1025" s="44">
        <v>65757.833379000003</v>
      </c>
      <c r="Y1025" s="44">
        <v>103183.05643300001</v>
      </c>
      <c r="Z1025" s="44">
        <v>5376.7203680000002</v>
      </c>
      <c r="AA1025" s="44">
        <v>101.374965</v>
      </c>
      <c r="AB1025" s="44">
        <v>3.9155000000000002</v>
      </c>
      <c r="AC1025" s="44">
        <v>2.6637300000000002</v>
      </c>
      <c r="AD1025" s="44">
        <v>30486.858888999999</v>
      </c>
    </row>
    <row r="1026" spans="1:30" x14ac:dyDescent="0.25">
      <c r="A1026">
        <v>1025</v>
      </c>
      <c r="B1026" t="s">
        <v>101</v>
      </c>
      <c r="C1026" t="s">
        <v>108</v>
      </c>
      <c r="D1026" t="s">
        <v>130</v>
      </c>
      <c r="E1026" t="s">
        <v>104</v>
      </c>
      <c r="F1026" s="48">
        <f>VLOOKUP(A1026,'TAZ definitions'!$A$1:$E$1902,2,FALSE)</f>
        <v>0.13615295480880649</v>
      </c>
      <c r="G1026" s="48">
        <f>VLOOKUP(A1026,'TAZ definitions'!$A$1:$E$1902,4,FALSE)</f>
        <v>0.19725557461406518</v>
      </c>
      <c r="H1026" s="44">
        <v>336286</v>
      </c>
      <c r="I1026" s="44">
        <v>311580</v>
      </c>
      <c r="J1026" s="44">
        <v>55592</v>
      </c>
      <c r="K1026" s="44">
        <v>34867</v>
      </c>
      <c r="L1026" s="44">
        <v>40653</v>
      </c>
      <c r="M1026" s="44">
        <v>2471</v>
      </c>
      <c r="N1026" s="44">
        <v>402</v>
      </c>
      <c r="O1026" s="44">
        <v>226</v>
      </c>
      <c r="P1026" s="44">
        <v>58.186557999999998</v>
      </c>
      <c r="Q1026" s="44">
        <v>58.322020999999999</v>
      </c>
      <c r="R1026" s="44">
        <v>18.54081</v>
      </c>
      <c r="S1026" s="44">
        <v>18.563230999999998</v>
      </c>
      <c r="T1026" s="44">
        <v>335078.09375</v>
      </c>
      <c r="U1026" s="44">
        <v>54578.71875</v>
      </c>
      <c r="V1026" s="44">
        <v>38786.214844000002</v>
      </c>
      <c r="W1026" s="44">
        <v>393.39505000000003</v>
      </c>
      <c r="X1026" s="44">
        <v>63556.460466999997</v>
      </c>
      <c r="Y1026" s="44">
        <v>81155.898728</v>
      </c>
      <c r="Z1026" s="44">
        <v>4225.0761160000002</v>
      </c>
      <c r="AA1026" s="44">
        <v>79.613980999999995</v>
      </c>
      <c r="AB1026" s="44">
        <v>2.8971100000000001</v>
      </c>
      <c r="AC1026" s="44">
        <v>2.072082</v>
      </c>
      <c r="AD1026" s="44">
        <v>23495.865626999999</v>
      </c>
    </row>
    <row r="1027" spans="1:30" x14ac:dyDescent="0.25">
      <c r="A1027">
        <v>1026</v>
      </c>
      <c r="B1027" t="s">
        <v>101</v>
      </c>
      <c r="C1027" t="s">
        <v>108</v>
      </c>
      <c r="D1027" t="s">
        <v>130</v>
      </c>
      <c r="E1027" t="s">
        <v>104</v>
      </c>
      <c r="F1027" s="48">
        <f>VLOOKUP(A1027,'TAZ definitions'!$A$1:$E$1902,2,FALSE)</f>
        <v>0.15597920277296359</v>
      </c>
      <c r="G1027" s="48">
        <f>VLOOKUP(A1027,'TAZ definitions'!$A$1:$E$1902,4,FALSE)</f>
        <v>0.17902813299232737</v>
      </c>
      <c r="H1027" s="44">
        <v>361640</v>
      </c>
      <c r="I1027" s="44">
        <v>141315</v>
      </c>
      <c r="J1027" s="44">
        <v>58455</v>
      </c>
      <c r="K1027" s="44">
        <v>16386</v>
      </c>
      <c r="L1027" s="44">
        <v>46303</v>
      </c>
      <c r="M1027" s="44">
        <v>0</v>
      </c>
      <c r="N1027" s="44">
        <v>545</v>
      </c>
      <c r="O1027" s="44">
        <v>0</v>
      </c>
      <c r="P1027" s="44">
        <v>72.721755999999999</v>
      </c>
      <c r="Q1027" s="44">
        <v>75.050162999999998</v>
      </c>
      <c r="R1027" s="44">
        <v>16.508569999999999</v>
      </c>
      <c r="S1027" s="44">
        <v>16.852442</v>
      </c>
      <c r="T1027" s="44">
        <v>356674.09375</v>
      </c>
      <c r="U1027" s="44">
        <v>57506.800780999998</v>
      </c>
      <c r="V1027" s="44">
        <v>45259.371094000002</v>
      </c>
      <c r="W1027" s="44">
        <v>532.71618699999999</v>
      </c>
      <c r="X1027" s="44">
        <v>410793.41704500001</v>
      </c>
      <c r="Y1027" s="44">
        <v>601745.79991299997</v>
      </c>
      <c r="Z1027" s="44">
        <v>27190.400274</v>
      </c>
      <c r="AA1027" s="44">
        <v>568.687546</v>
      </c>
      <c r="AB1027" s="44">
        <v>23.700617999999999</v>
      </c>
      <c r="AC1027" s="44">
        <v>14.475766</v>
      </c>
      <c r="AD1027" s="44">
        <v>165234.29777599999</v>
      </c>
    </row>
    <row r="1028" spans="1:30" x14ac:dyDescent="0.25">
      <c r="A1028">
        <v>1027</v>
      </c>
      <c r="B1028" t="s">
        <v>101</v>
      </c>
      <c r="C1028" t="s">
        <v>108</v>
      </c>
      <c r="D1028" t="s">
        <v>130</v>
      </c>
      <c r="E1028" t="s">
        <v>104</v>
      </c>
      <c r="F1028" s="48">
        <f>VLOOKUP(A1028,'TAZ definitions'!$A$1:$E$1902,2,FALSE)</f>
        <v>0.25219941348973607</v>
      </c>
      <c r="G1028" s="48">
        <f>VLOOKUP(A1028,'TAZ definitions'!$A$1:$E$1902,4,FALSE)</f>
        <v>0.20824295010845986</v>
      </c>
      <c r="H1028" s="44">
        <v>341019</v>
      </c>
      <c r="I1028" s="44">
        <v>234831</v>
      </c>
      <c r="J1028" s="44">
        <v>55613</v>
      </c>
      <c r="K1028" s="44">
        <v>27833</v>
      </c>
      <c r="L1028" s="44">
        <v>48947</v>
      </c>
      <c r="M1028" s="44">
        <v>1865</v>
      </c>
      <c r="N1028" s="44">
        <v>381</v>
      </c>
      <c r="O1028" s="44">
        <v>226</v>
      </c>
      <c r="P1028" s="44">
        <v>63.723148000000002</v>
      </c>
      <c r="Q1028" s="44">
        <v>64.383742999999996</v>
      </c>
      <c r="R1028" s="44">
        <v>17.737171</v>
      </c>
      <c r="S1028" s="44">
        <v>17.976503000000001</v>
      </c>
      <c r="T1028" s="44">
        <v>335739.375</v>
      </c>
      <c r="U1028" s="44">
        <v>54231.792969000002</v>
      </c>
      <c r="V1028" s="44">
        <v>46606.101562999997</v>
      </c>
      <c r="W1028" s="44">
        <v>373.29345699999999</v>
      </c>
      <c r="X1028" s="44">
        <v>97793.401492000005</v>
      </c>
      <c r="Y1028" s="44">
        <v>162878.79181</v>
      </c>
      <c r="Z1028" s="44">
        <v>7231.5885040000003</v>
      </c>
      <c r="AA1028" s="44">
        <v>167.389927</v>
      </c>
      <c r="AB1028" s="44">
        <v>6.5027049999999997</v>
      </c>
      <c r="AC1028" s="44">
        <v>3.8363100000000001</v>
      </c>
      <c r="AD1028" s="44">
        <v>43845.157203000002</v>
      </c>
    </row>
    <row r="1029" spans="1:30" x14ac:dyDescent="0.25">
      <c r="A1029">
        <v>1028</v>
      </c>
      <c r="B1029" t="s">
        <v>101</v>
      </c>
      <c r="C1029" t="s">
        <v>108</v>
      </c>
      <c r="D1029" t="s">
        <v>130</v>
      </c>
      <c r="E1029" t="s">
        <v>104</v>
      </c>
      <c r="F1029" s="48">
        <f>VLOOKUP(A1029,'TAZ definitions'!$A$1:$E$1902,2,FALSE)</f>
        <v>0.20784583620096353</v>
      </c>
      <c r="G1029" s="48">
        <f>VLOOKUP(A1029,'TAZ definitions'!$A$1:$E$1902,4,FALSE)</f>
        <v>0.27490039840637448</v>
      </c>
      <c r="H1029" s="44">
        <v>353165</v>
      </c>
      <c r="I1029" s="44">
        <v>389156</v>
      </c>
      <c r="J1029" s="44">
        <v>56585</v>
      </c>
      <c r="K1029" s="44">
        <v>45678</v>
      </c>
      <c r="L1029" s="44">
        <v>29892</v>
      </c>
      <c r="M1029" s="44">
        <v>606</v>
      </c>
      <c r="N1029" s="44">
        <v>381</v>
      </c>
      <c r="O1029" s="44">
        <v>226</v>
      </c>
      <c r="P1029" s="44">
        <v>36.723087</v>
      </c>
      <c r="Q1029" s="44">
        <v>37.346806000000001</v>
      </c>
      <c r="R1029" s="44">
        <v>22.367239000000001</v>
      </c>
      <c r="S1029" s="44">
        <v>22.836614999999998</v>
      </c>
      <c r="T1029" s="44">
        <v>358703.8125</v>
      </c>
      <c r="U1029" s="44">
        <v>54906.484375</v>
      </c>
      <c r="V1029" s="44">
        <v>25385.060547000001</v>
      </c>
      <c r="W1029" s="44">
        <v>357.14645400000001</v>
      </c>
      <c r="X1029" s="44">
        <v>22047.601124000001</v>
      </c>
      <c r="Y1029" s="44">
        <v>58443.271394000003</v>
      </c>
      <c r="Z1029" s="44">
        <v>2584.2320500000001</v>
      </c>
      <c r="AA1029" s="44">
        <v>54.087386000000002</v>
      </c>
      <c r="AB1029" s="44">
        <v>2.0564610000000001</v>
      </c>
      <c r="AC1029" s="44">
        <v>1.3354539999999999</v>
      </c>
      <c r="AD1029" s="44">
        <v>15504.256254</v>
      </c>
    </row>
    <row r="1030" spans="1:30" x14ac:dyDescent="0.25">
      <c r="A1030">
        <v>1029</v>
      </c>
      <c r="B1030" t="s">
        <v>101</v>
      </c>
      <c r="C1030" t="s">
        <v>108</v>
      </c>
      <c r="D1030" t="s">
        <v>130</v>
      </c>
      <c r="E1030" t="s">
        <v>104</v>
      </c>
      <c r="F1030" s="48">
        <f>VLOOKUP(A1030,'TAZ definitions'!$A$1:$E$1902,2,FALSE)</f>
        <v>0.18506493506493507</v>
      </c>
      <c r="G1030" s="48">
        <f>VLOOKUP(A1030,'TAZ definitions'!$A$1:$E$1902,4,FALSE)</f>
        <v>0.12568306010928962</v>
      </c>
      <c r="H1030" s="44">
        <v>346230</v>
      </c>
      <c r="I1030" s="44">
        <v>495960</v>
      </c>
      <c r="J1030" s="44">
        <v>55216</v>
      </c>
      <c r="K1030" s="44">
        <v>49374</v>
      </c>
      <c r="L1030" s="44">
        <v>25250</v>
      </c>
      <c r="M1030" s="44">
        <v>6861</v>
      </c>
      <c r="N1030" s="44">
        <v>404</v>
      </c>
      <c r="O1030" s="44">
        <v>0</v>
      </c>
      <c r="P1030" s="44">
        <v>60.145606999999998</v>
      </c>
      <c r="Q1030" s="44">
        <v>59.643303000000003</v>
      </c>
      <c r="R1030" s="44">
        <v>25.573550999999998</v>
      </c>
      <c r="S1030" s="44">
        <v>26.280394000000001</v>
      </c>
      <c r="T1030" s="44">
        <v>356488.5625</v>
      </c>
      <c r="U1030" s="44">
        <v>54815.746094000002</v>
      </c>
      <c r="V1030" s="44">
        <v>23990.099609000001</v>
      </c>
      <c r="W1030" s="44">
        <v>376.32046500000001</v>
      </c>
      <c r="X1030" s="44">
        <v>72974.071427999996</v>
      </c>
      <c r="Y1030" s="44">
        <v>106917.030587</v>
      </c>
      <c r="Z1030" s="44">
        <v>6477.0853669999997</v>
      </c>
      <c r="AA1030" s="44">
        <v>112.610663</v>
      </c>
      <c r="AB1030" s="44">
        <v>3.9788299999999999</v>
      </c>
      <c r="AC1030" s="44">
        <v>3.0487060000000001</v>
      </c>
      <c r="AD1030" s="44">
        <v>34005.609377000001</v>
      </c>
    </row>
    <row r="1031" spans="1:30" x14ac:dyDescent="0.25">
      <c r="A1031">
        <v>1030</v>
      </c>
      <c r="B1031" t="s">
        <v>101</v>
      </c>
      <c r="C1031" t="s">
        <v>108</v>
      </c>
      <c r="D1031" t="s">
        <v>130</v>
      </c>
      <c r="E1031" t="s">
        <v>104</v>
      </c>
      <c r="F1031" s="48">
        <f>VLOOKUP(A1031,'TAZ definitions'!$A$1:$E$1902,2,FALSE)</f>
        <v>0.21428571428571427</v>
      </c>
      <c r="G1031" s="48">
        <f>VLOOKUP(A1031,'TAZ definitions'!$A$1:$E$1902,4,FALSE)</f>
        <v>0.24912891986062718</v>
      </c>
      <c r="H1031" s="44">
        <v>351375</v>
      </c>
      <c r="I1031" s="44">
        <v>172392</v>
      </c>
      <c r="J1031" s="44">
        <v>55616</v>
      </c>
      <c r="K1031" s="44">
        <v>19581</v>
      </c>
      <c r="L1031" s="44">
        <v>25250</v>
      </c>
      <c r="M1031" s="44">
        <v>0</v>
      </c>
      <c r="N1031" s="44">
        <v>404</v>
      </c>
      <c r="O1031" s="44">
        <v>226</v>
      </c>
      <c r="P1031" s="44">
        <v>67.381325000000004</v>
      </c>
      <c r="Q1031" s="44">
        <v>67.510384000000002</v>
      </c>
      <c r="R1031" s="44">
        <v>22.303453000000001</v>
      </c>
      <c r="S1031" s="44">
        <v>22.477164999999999</v>
      </c>
      <c r="T1031" s="44">
        <v>343708.90625</v>
      </c>
      <c r="U1031" s="44">
        <v>54072.570312999997</v>
      </c>
      <c r="V1031" s="44">
        <v>24168.509765999999</v>
      </c>
      <c r="W1031" s="44">
        <v>396.37603799999999</v>
      </c>
      <c r="X1031" s="44">
        <v>587164.26207199995</v>
      </c>
      <c r="Y1031" s="44">
        <v>850476.10794200003</v>
      </c>
      <c r="Z1031" s="44">
        <v>24008.630230999999</v>
      </c>
      <c r="AA1031" s="44">
        <v>815.23577299999999</v>
      </c>
      <c r="AB1031" s="44">
        <v>39.333004000000003</v>
      </c>
      <c r="AC1031" s="44">
        <v>16.307554</v>
      </c>
      <c r="AD1031" s="44">
        <v>196107.91650600001</v>
      </c>
    </row>
    <row r="1032" spans="1:30" x14ac:dyDescent="0.25">
      <c r="A1032">
        <v>1031</v>
      </c>
      <c r="B1032" t="s">
        <v>101</v>
      </c>
      <c r="C1032" t="s">
        <v>108</v>
      </c>
      <c r="D1032" t="s">
        <v>130</v>
      </c>
      <c r="E1032" t="s">
        <v>104</v>
      </c>
      <c r="F1032" s="48">
        <f>VLOOKUP(A1032,'TAZ definitions'!$A$1:$E$1902,2,FALSE)</f>
        <v>0.14241486068111456</v>
      </c>
      <c r="G1032" s="48">
        <f>VLOOKUP(A1032,'TAZ definitions'!$A$1:$E$1902,4,FALSE)</f>
        <v>0.10816777041942605</v>
      </c>
      <c r="H1032" s="44">
        <v>347701</v>
      </c>
      <c r="I1032" s="44">
        <v>245962</v>
      </c>
      <c r="J1032" s="44">
        <v>56269</v>
      </c>
      <c r="K1032" s="44">
        <v>28521</v>
      </c>
      <c r="L1032" s="44">
        <v>25250</v>
      </c>
      <c r="M1032" s="44">
        <v>1865</v>
      </c>
      <c r="N1032" s="44">
        <v>404</v>
      </c>
      <c r="O1032" s="44">
        <v>226</v>
      </c>
      <c r="P1032" s="44">
        <v>60.426684999999999</v>
      </c>
      <c r="Q1032" s="44">
        <v>60.909077000000003</v>
      </c>
      <c r="R1032" s="44">
        <v>18.389230999999999</v>
      </c>
      <c r="S1032" s="44">
        <v>18.513432000000002</v>
      </c>
      <c r="T1032" s="44">
        <v>343351.6875</v>
      </c>
      <c r="U1032" s="44">
        <v>55082.769530999998</v>
      </c>
      <c r="V1032" s="44">
        <v>24250.289063</v>
      </c>
      <c r="W1032" s="44">
        <v>396.39050300000002</v>
      </c>
      <c r="X1032" s="44">
        <v>16009.064511</v>
      </c>
      <c r="Y1032" s="44">
        <v>36062.428087</v>
      </c>
      <c r="Z1032" s="44">
        <v>1446.755418</v>
      </c>
      <c r="AA1032" s="44">
        <v>32.187364000000002</v>
      </c>
      <c r="AB1032" s="44">
        <v>1.085785</v>
      </c>
      <c r="AC1032" s="44">
        <v>0.78561000000000003</v>
      </c>
      <c r="AD1032" s="44">
        <v>8983.8429359999991</v>
      </c>
    </row>
    <row r="1033" spans="1:30" x14ac:dyDescent="0.25">
      <c r="A1033">
        <v>1032</v>
      </c>
      <c r="B1033" t="s">
        <v>101</v>
      </c>
      <c r="C1033" t="s">
        <v>108</v>
      </c>
      <c r="D1033" t="s">
        <v>130</v>
      </c>
      <c r="E1033" t="s">
        <v>104</v>
      </c>
      <c r="F1033" s="48">
        <f>VLOOKUP(A1033,'TAZ definitions'!$A$1:$E$1902,2,FALSE)</f>
        <v>0.18290734824281149</v>
      </c>
      <c r="G1033" s="48">
        <f>VLOOKUP(A1033,'TAZ definitions'!$A$1:$E$1902,4,FALSE)</f>
        <v>0.111358574610245</v>
      </c>
      <c r="H1033" s="44">
        <v>332590</v>
      </c>
      <c r="I1033" s="44">
        <v>403343</v>
      </c>
      <c r="J1033" s="44">
        <v>55808</v>
      </c>
      <c r="K1033" s="44">
        <v>43606</v>
      </c>
      <c r="L1033" s="44">
        <v>25250</v>
      </c>
      <c r="M1033" s="44">
        <v>2471</v>
      </c>
      <c r="N1033" s="44">
        <v>290</v>
      </c>
      <c r="O1033" s="44">
        <v>226</v>
      </c>
      <c r="P1033" s="44">
        <v>55.644050999999997</v>
      </c>
      <c r="Q1033" s="44">
        <v>56.378883000000002</v>
      </c>
      <c r="R1033" s="44">
        <v>17.933005999999999</v>
      </c>
      <c r="S1033" s="44">
        <v>17.582816999999999</v>
      </c>
      <c r="T1033" s="44">
        <v>336266.96875</v>
      </c>
      <c r="U1033" s="44">
        <v>55173.875</v>
      </c>
      <c r="V1033" s="44">
        <v>24066.193359000001</v>
      </c>
      <c r="W1033" s="44">
        <v>286.67394999999999</v>
      </c>
      <c r="X1033" s="44">
        <v>129540.66880499999</v>
      </c>
      <c r="Y1033" s="44">
        <v>165640.56747800001</v>
      </c>
      <c r="Z1033" s="44">
        <v>7539.3900149999999</v>
      </c>
      <c r="AA1033" s="44">
        <v>150.239811</v>
      </c>
      <c r="AB1033" s="44">
        <v>6.419492</v>
      </c>
      <c r="AC1033" s="44">
        <v>4.0050470000000002</v>
      </c>
      <c r="AD1033" s="44">
        <v>46369.008478000003</v>
      </c>
    </row>
    <row r="1034" spans="1:30" x14ac:dyDescent="0.25">
      <c r="A1034">
        <v>1033</v>
      </c>
      <c r="B1034" t="s">
        <v>101</v>
      </c>
      <c r="C1034" t="s">
        <v>108</v>
      </c>
      <c r="D1034" t="s">
        <v>130</v>
      </c>
      <c r="E1034" t="s">
        <v>104</v>
      </c>
      <c r="F1034" s="48">
        <f>VLOOKUP(A1034,'TAZ definitions'!$A$1:$E$1902,2,FALSE)</f>
        <v>0.10014727540500737</v>
      </c>
      <c r="G1034" s="48">
        <f>VLOOKUP(A1034,'TAZ definitions'!$A$1:$E$1902,4,FALSE)</f>
        <v>0.11522633744855967</v>
      </c>
      <c r="H1034" s="44">
        <v>328031</v>
      </c>
      <c r="I1034" s="44">
        <v>443210</v>
      </c>
      <c r="J1034" s="44">
        <v>54431</v>
      </c>
      <c r="K1034" s="44">
        <v>47364</v>
      </c>
      <c r="L1034" s="44">
        <v>42631</v>
      </c>
      <c r="M1034" s="44">
        <v>5467</v>
      </c>
      <c r="N1034" s="44">
        <v>288</v>
      </c>
      <c r="O1034" s="44">
        <v>226</v>
      </c>
      <c r="P1034" s="44">
        <v>54.701633000000001</v>
      </c>
      <c r="Q1034" s="44">
        <v>55.621772999999997</v>
      </c>
      <c r="R1034" s="44">
        <v>18.398161000000002</v>
      </c>
      <c r="S1034" s="44">
        <v>18.277718</v>
      </c>
      <c r="T1034" s="44">
        <v>334707.875</v>
      </c>
      <c r="U1034" s="44">
        <v>54021.328125</v>
      </c>
      <c r="V1034" s="44">
        <v>40476.621094000002</v>
      </c>
      <c r="W1034" s="44">
        <v>284.40588400000001</v>
      </c>
      <c r="X1034" s="44">
        <v>9624.9950659999995</v>
      </c>
      <c r="Y1034" s="44">
        <v>23931.191953000001</v>
      </c>
      <c r="Z1034" s="44">
        <v>1179.1435080000001</v>
      </c>
      <c r="AA1034" s="44">
        <v>23.161529999999999</v>
      </c>
      <c r="AB1034" s="44">
        <v>0.908918</v>
      </c>
      <c r="AC1034" s="44">
        <v>0.59558999999999995</v>
      </c>
      <c r="AD1034" s="44">
        <v>6824.1611149999999</v>
      </c>
    </row>
    <row r="1035" spans="1:30" x14ac:dyDescent="0.25">
      <c r="A1035">
        <v>1034</v>
      </c>
      <c r="B1035" t="s">
        <v>101</v>
      </c>
      <c r="C1035" t="s">
        <v>108</v>
      </c>
      <c r="D1035" t="s">
        <v>130</v>
      </c>
      <c r="E1035" t="s">
        <v>104</v>
      </c>
      <c r="F1035" s="48">
        <f>VLOOKUP(A1035,'TAZ definitions'!$A$1:$E$1902,2,FALSE)</f>
        <v>0.15698924731182795</v>
      </c>
      <c r="G1035" s="48">
        <f>VLOOKUP(A1035,'TAZ definitions'!$A$1:$E$1902,4,FALSE)</f>
        <v>0.14035087719298245</v>
      </c>
      <c r="H1035" s="44">
        <v>337451</v>
      </c>
      <c r="I1035" s="44">
        <v>613467</v>
      </c>
      <c r="J1035" s="44">
        <v>57597</v>
      </c>
      <c r="K1035" s="44">
        <v>60971</v>
      </c>
      <c r="L1035" s="44">
        <v>37024</v>
      </c>
      <c r="M1035" s="44">
        <v>71040</v>
      </c>
      <c r="N1035" s="44">
        <v>897</v>
      </c>
      <c r="O1035" s="44">
        <v>301</v>
      </c>
      <c r="P1035" s="44">
        <v>50.639857999999997</v>
      </c>
      <c r="Q1035" s="44">
        <v>51.250079999999997</v>
      </c>
      <c r="R1035" s="44">
        <v>19.763742000000001</v>
      </c>
      <c r="S1035" s="44">
        <v>19.732050000000001</v>
      </c>
      <c r="T1035" s="44">
        <v>358000.71875</v>
      </c>
      <c r="U1035" s="44">
        <v>57848.195312999997</v>
      </c>
      <c r="V1035" s="44">
        <v>39556.527344000002</v>
      </c>
      <c r="W1035" s="44">
        <v>852.62719700000002</v>
      </c>
      <c r="X1035" s="44">
        <v>70356.812745000003</v>
      </c>
      <c r="Y1035" s="44">
        <v>86135.821718000007</v>
      </c>
      <c r="Z1035" s="44">
        <v>4865.3424500000001</v>
      </c>
      <c r="AA1035" s="44">
        <v>87.375748000000002</v>
      </c>
      <c r="AB1035" s="44">
        <v>3.5215839999999998</v>
      </c>
      <c r="AC1035" s="44">
        <v>2.4274689999999999</v>
      </c>
      <c r="AD1035" s="44">
        <v>27740.440012999999</v>
      </c>
    </row>
    <row r="1036" spans="1:30" x14ac:dyDescent="0.25">
      <c r="A1036">
        <v>1035</v>
      </c>
      <c r="B1036" t="s">
        <v>101</v>
      </c>
      <c r="C1036" t="s">
        <v>108</v>
      </c>
      <c r="D1036" t="s">
        <v>130</v>
      </c>
      <c r="E1036" t="s">
        <v>104</v>
      </c>
      <c r="F1036" s="48">
        <f>VLOOKUP(A1036,'TAZ definitions'!$A$1:$E$1902,2,FALSE)</f>
        <v>0.21678321678321677</v>
      </c>
      <c r="G1036" s="48">
        <f>VLOOKUP(A1036,'TAZ definitions'!$A$1:$E$1902,4,FALSE)</f>
        <v>0.24390243902439024</v>
      </c>
      <c r="H1036" s="44">
        <v>317663</v>
      </c>
      <c r="I1036" s="44">
        <v>677696</v>
      </c>
      <c r="J1036" s="44">
        <v>54554</v>
      </c>
      <c r="K1036" s="44">
        <v>70871</v>
      </c>
      <c r="L1036" s="44">
        <v>33846</v>
      </c>
      <c r="M1036" s="44">
        <v>88179</v>
      </c>
      <c r="N1036" s="44">
        <v>366</v>
      </c>
      <c r="O1036" s="44">
        <v>1860.833374</v>
      </c>
      <c r="P1036" s="44">
        <v>52.663322000000001</v>
      </c>
      <c r="Q1036" s="44">
        <v>50.368884999999999</v>
      </c>
      <c r="R1036" s="44">
        <v>23.038639</v>
      </c>
      <c r="S1036" s="44">
        <v>22.928325999999998</v>
      </c>
      <c r="T1036" s="44">
        <v>344001.78125</v>
      </c>
      <c r="U1036" s="44">
        <v>55747.699219000002</v>
      </c>
      <c r="V1036" s="44">
        <v>37820.816405999998</v>
      </c>
      <c r="W1036" s="44">
        <v>475.35690299999999</v>
      </c>
      <c r="X1036" s="44">
        <v>249017.62048000001</v>
      </c>
      <c r="Y1036" s="44">
        <v>308701.68842700002</v>
      </c>
      <c r="Z1036" s="44">
        <v>20290.479217</v>
      </c>
      <c r="AA1036" s="44">
        <v>342.12029000000001</v>
      </c>
      <c r="AB1036" s="44">
        <v>12.360004999999999</v>
      </c>
      <c r="AC1036" s="44">
        <v>9.6032430000000009</v>
      </c>
      <c r="AD1036" s="44">
        <v>106388.25116299999</v>
      </c>
    </row>
    <row r="1037" spans="1:30" x14ac:dyDescent="0.25">
      <c r="A1037">
        <v>1036</v>
      </c>
      <c r="B1037" t="s">
        <v>101</v>
      </c>
      <c r="C1037" t="s">
        <v>108</v>
      </c>
      <c r="D1037" t="s">
        <v>130</v>
      </c>
      <c r="E1037" t="s">
        <v>104</v>
      </c>
      <c r="F1037" s="48">
        <f>VLOOKUP(A1037,'TAZ definitions'!$A$1:$E$1902,2,FALSE)</f>
        <v>0.22402920677066046</v>
      </c>
      <c r="G1037" s="48">
        <f>VLOOKUP(A1037,'TAZ definitions'!$A$1:$E$1902,4,FALSE)</f>
        <v>0.22062552831783602</v>
      </c>
      <c r="H1037" s="44">
        <v>338008</v>
      </c>
      <c r="I1037" s="44">
        <v>439617</v>
      </c>
      <c r="J1037" s="44">
        <v>58263</v>
      </c>
      <c r="K1037" s="44">
        <v>46647</v>
      </c>
      <c r="L1037" s="44">
        <v>32224</v>
      </c>
      <c r="M1037" s="44">
        <v>5467</v>
      </c>
      <c r="N1037" s="44">
        <v>1622</v>
      </c>
      <c r="O1037" s="44">
        <v>226</v>
      </c>
      <c r="P1037" s="44">
        <v>55.746670000000002</v>
      </c>
      <c r="Q1037" s="44">
        <v>56.331181000000001</v>
      </c>
      <c r="R1037" s="44">
        <v>18.615985999999999</v>
      </c>
      <c r="S1037" s="44">
        <v>18.678046999999999</v>
      </c>
      <c r="T1037" s="44">
        <v>344155.78125</v>
      </c>
      <c r="U1037" s="44">
        <v>57560.175780999998</v>
      </c>
      <c r="V1037" s="44">
        <v>30605.080077999999</v>
      </c>
      <c r="W1037" s="44">
        <v>1537.5356449999999</v>
      </c>
      <c r="X1037" s="44">
        <v>161125.235717</v>
      </c>
      <c r="Y1037" s="44">
        <v>203693.826783</v>
      </c>
      <c r="Z1037" s="44">
        <v>10935.307607000001</v>
      </c>
      <c r="AA1037" s="44">
        <v>201.968422</v>
      </c>
      <c r="AB1037" s="44">
        <v>8.6204509999999992</v>
      </c>
      <c r="AC1037" s="44">
        <v>5.5483169999999999</v>
      </c>
      <c r="AD1037" s="44">
        <v>63856.668846</v>
      </c>
    </row>
    <row r="1038" spans="1:30" x14ac:dyDescent="0.25">
      <c r="A1038">
        <v>1037</v>
      </c>
      <c r="B1038" t="s">
        <v>101</v>
      </c>
      <c r="C1038" t="s">
        <v>108</v>
      </c>
      <c r="D1038" t="s">
        <v>130</v>
      </c>
      <c r="E1038" t="s">
        <v>104</v>
      </c>
      <c r="F1038" s="48">
        <f>VLOOKUP(A1038,'TAZ definitions'!$A$1:$E$1902,2,FALSE)</f>
        <v>0.25964125560538115</v>
      </c>
      <c r="G1038" s="48">
        <f>VLOOKUP(A1038,'TAZ definitions'!$A$1:$E$1902,4,FALSE)</f>
        <v>0.24238733252131547</v>
      </c>
      <c r="H1038" s="44">
        <v>296787</v>
      </c>
      <c r="I1038" s="44">
        <v>516995</v>
      </c>
      <c r="J1038" s="44">
        <v>48749</v>
      </c>
      <c r="K1038" s="44">
        <v>51402</v>
      </c>
      <c r="L1038" s="44">
        <v>33846</v>
      </c>
      <c r="M1038" s="44">
        <v>6434</v>
      </c>
      <c r="N1038" s="44">
        <v>366</v>
      </c>
      <c r="O1038" s="44">
        <v>226</v>
      </c>
      <c r="P1038" s="44">
        <v>51.493575999999997</v>
      </c>
      <c r="Q1038" s="44">
        <v>51.748877999999998</v>
      </c>
      <c r="R1038" s="44">
        <v>19.455729000000002</v>
      </c>
      <c r="S1038" s="44">
        <v>19.082909000000001</v>
      </c>
      <c r="T1038" s="44">
        <v>315337.1875</v>
      </c>
      <c r="U1038" s="44">
        <v>48972.484375</v>
      </c>
      <c r="V1038" s="44">
        <v>31536.830077999999</v>
      </c>
      <c r="W1038" s="44">
        <v>354.20648199999999</v>
      </c>
      <c r="X1038" s="44">
        <v>15389.402641999999</v>
      </c>
      <c r="Y1038" s="44">
        <v>34721.724400999999</v>
      </c>
      <c r="Z1038" s="44">
        <v>2390.1607990000002</v>
      </c>
      <c r="AA1038" s="44">
        <v>37.196503</v>
      </c>
      <c r="AB1038" s="44">
        <v>1.605038</v>
      </c>
      <c r="AC1038" s="44">
        <v>1.1401030000000001</v>
      </c>
      <c r="AD1038" s="44">
        <v>12853.049005999999</v>
      </c>
    </row>
    <row r="1039" spans="1:30" x14ac:dyDescent="0.25">
      <c r="A1039">
        <v>1038</v>
      </c>
      <c r="B1039" t="s">
        <v>101</v>
      </c>
      <c r="C1039" t="s">
        <v>108</v>
      </c>
      <c r="D1039" t="s">
        <v>130</v>
      </c>
      <c r="E1039" t="s">
        <v>104</v>
      </c>
      <c r="F1039" s="48">
        <f>VLOOKUP(A1039,'TAZ definitions'!$A$1:$E$1902,2,FALSE)</f>
        <v>0.1787280701754386</v>
      </c>
      <c r="G1039" s="48">
        <f>VLOOKUP(A1039,'TAZ definitions'!$A$1:$E$1902,4,FALSE)</f>
        <v>0.15483870967741936</v>
      </c>
      <c r="H1039" s="44">
        <v>366004</v>
      </c>
      <c r="I1039" s="44">
        <v>678959</v>
      </c>
      <c r="J1039" s="44">
        <v>51929</v>
      </c>
      <c r="K1039" s="44">
        <v>71658</v>
      </c>
      <c r="L1039" s="44">
        <v>32152</v>
      </c>
      <c r="M1039" s="44">
        <v>69842</v>
      </c>
      <c r="N1039" s="44">
        <v>796</v>
      </c>
      <c r="O1039" s="44">
        <v>1833.833374</v>
      </c>
      <c r="P1039" s="44">
        <v>46.893349000000001</v>
      </c>
      <c r="Q1039" s="44">
        <v>46.168343</v>
      </c>
      <c r="R1039" s="44">
        <v>17.241537000000001</v>
      </c>
      <c r="S1039" s="44">
        <v>16.735415</v>
      </c>
      <c r="T1039" s="44">
        <v>385136.625</v>
      </c>
      <c r="U1039" s="44">
        <v>53135.136719000002</v>
      </c>
      <c r="V1039" s="44">
        <v>34456.191405999998</v>
      </c>
      <c r="W1039" s="44">
        <v>859.44824200000005</v>
      </c>
      <c r="X1039" s="44">
        <v>34299.270092999999</v>
      </c>
      <c r="Y1039" s="44">
        <v>46578.056140000001</v>
      </c>
      <c r="Z1039" s="44">
        <v>2597.814824</v>
      </c>
      <c r="AA1039" s="44">
        <v>46.978605999999999</v>
      </c>
      <c r="AB1039" s="44">
        <v>1.6864490000000001</v>
      </c>
      <c r="AC1039" s="44">
        <v>1.2337880000000001</v>
      </c>
      <c r="AD1039" s="44">
        <v>13805.514485</v>
      </c>
    </row>
    <row r="1040" spans="1:30" x14ac:dyDescent="0.25">
      <c r="A1040">
        <v>1039</v>
      </c>
      <c r="B1040" t="s">
        <v>101</v>
      </c>
      <c r="C1040" t="s">
        <v>108</v>
      </c>
      <c r="D1040" t="s">
        <v>130</v>
      </c>
      <c r="E1040" t="s">
        <v>104</v>
      </c>
      <c r="F1040" s="48">
        <f>VLOOKUP(A1040,'TAZ definitions'!$A$1:$E$1902,2,FALSE)</f>
        <v>0.1455160744500846</v>
      </c>
      <c r="G1040" s="48">
        <f>VLOOKUP(A1040,'TAZ definitions'!$A$1:$E$1902,4,FALSE)</f>
        <v>0.23989218328840969</v>
      </c>
      <c r="H1040" s="44">
        <v>297300</v>
      </c>
      <c r="I1040" s="44">
        <v>90944</v>
      </c>
      <c r="J1040" s="44">
        <v>49123</v>
      </c>
      <c r="K1040" s="44">
        <v>11666</v>
      </c>
      <c r="L1040" s="44">
        <v>33846</v>
      </c>
      <c r="M1040" s="44">
        <v>0</v>
      </c>
      <c r="N1040" s="44">
        <v>418</v>
      </c>
      <c r="O1040" s="44">
        <v>0</v>
      </c>
      <c r="P1040" s="44">
        <v>64.625443000000004</v>
      </c>
      <c r="Q1040" s="44">
        <v>66.046265000000005</v>
      </c>
      <c r="R1040" s="44">
        <v>21.084032000000001</v>
      </c>
      <c r="S1040" s="44">
        <v>19.600248000000001</v>
      </c>
      <c r="T1040" s="44">
        <v>290981.71875</v>
      </c>
      <c r="U1040" s="44">
        <v>47976.125</v>
      </c>
      <c r="V1040" s="44">
        <v>32809.691405999998</v>
      </c>
      <c r="W1040" s="44">
        <v>405.20153800000003</v>
      </c>
      <c r="X1040" s="44">
        <v>23886.706903999999</v>
      </c>
      <c r="Y1040" s="44">
        <v>74762.072266000003</v>
      </c>
      <c r="Z1040" s="44">
        <v>2321.3077079999998</v>
      </c>
      <c r="AA1040" s="44">
        <v>61.228900000000003</v>
      </c>
      <c r="AB1040" s="44">
        <v>2.4631609999999999</v>
      </c>
      <c r="AC1040" s="44">
        <v>1.4285760000000001</v>
      </c>
      <c r="AD1040" s="44">
        <v>16369.637130999999</v>
      </c>
    </row>
    <row r="1041" spans="1:30" x14ac:dyDescent="0.25">
      <c r="A1041">
        <v>1040</v>
      </c>
      <c r="B1041" t="s">
        <v>101</v>
      </c>
      <c r="C1041" t="s">
        <v>108</v>
      </c>
      <c r="D1041" t="s">
        <v>130</v>
      </c>
      <c r="E1041" t="s">
        <v>104</v>
      </c>
      <c r="F1041" s="48">
        <f>VLOOKUP(A1041,'TAZ definitions'!$A$1:$E$1902,2,FALSE)</f>
        <v>0</v>
      </c>
      <c r="G1041" s="48">
        <f>VLOOKUP(A1041,'TAZ definitions'!$A$1:$E$1902,4,FALSE)</f>
        <v>0</v>
      </c>
      <c r="H1041" s="44">
        <v>262700</v>
      </c>
      <c r="I1041" s="44">
        <v>532721</v>
      </c>
      <c r="J1041" s="44">
        <v>41194</v>
      </c>
      <c r="K1041" s="44">
        <v>53274</v>
      </c>
      <c r="L1041" s="44">
        <v>29760</v>
      </c>
      <c r="M1041" s="44">
        <v>5686</v>
      </c>
      <c r="N1041" s="44">
        <v>377</v>
      </c>
      <c r="O1041" s="44">
        <v>69</v>
      </c>
      <c r="P1041" s="44">
        <v>73.620070999999996</v>
      </c>
      <c r="Q1041" s="44">
        <v>68.199661000000006</v>
      </c>
      <c r="R1041" s="44">
        <v>35.703910999999998</v>
      </c>
      <c r="S1041" s="44">
        <v>35.273445000000002</v>
      </c>
      <c r="T1041" s="44">
        <v>279104.15625</v>
      </c>
      <c r="U1041" s="44">
        <v>41927.875</v>
      </c>
      <c r="V1041" s="44">
        <v>28297.472656000002</v>
      </c>
      <c r="W1041" s="44">
        <v>358.28857399999998</v>
      </c>
      <c r="X1041" s="44">
        <v>2199.2537010000001</v>
      </c>
      <c r="Y1041" s="44">
        <v>3482.5401649999999</v>
      </c>
      <c r="Z1041" s="44">
        <v>126.540898</v>
      </c>
      <c r="AA1041" s="44">
        <v>2.9098480000000002</v>
      </c>
      <c r="AB1041" s="44">
        <v>0.10877299999999999</v>
      </c>
      <c r="AC1041" s="44">
        <v>7.1609000000000006E-2</v>
      </c>
      <c r="AD1041" s="44">
        <v>810.70593699999995</v>
      </c>
    </row>
    <row r="1042" spans="1:30" x14ac:dyDescent="0.25">
      <c r="A1042">
        <v>1041</v>
      </c>
      <c r="B1042" t="s">
        <v>101</v>
      </c>
      <c r="C1042" t="s">
        <v>108</v>
      </c>
      <c r="D1042" t="s">
        <v>130</v>
      </c>
      <c r="E1042" t="s">
        <v>104</v>
      </c>
      <c r="F1042" s="48">
        <f>VLOOKUP(A1042,'TAZ definitions'!$A$1:$E$1902,2,FALSE)</f>
        <v>0.26930203829524396</v>
      </c>
      <c r="G1042" s="48">
        <f>VLOOKUP(A1042,'TAZ definitions'!$A$1:$E$1902,4,FALSE)</f>
        <v>0.15966386554621848</v>
      </c>
      <c r="H1042" s="44">
        <v>232350</v>
      </c>
      <c r="I1042" s="44">
        <v>197988</v>
      </c>
      <c r="J1042" s="44">
        <v>37149</v>
      </c>
      <c r="K1042" s="44">
        <v>23109</v>
      </c>
      <c r="L1042" s="44">
        <v>29760</v>
      </c>
      <c r="M1042" s="44">
        <v>0</v>
      </c>
      <c r="N1042" s="44">
        <v>247</v>
      </c>
      <c r="O1042" s="44">
        <v>0</v>
      </c>
      <c r="P1042" s="44">
        <v>63.519072999999999</v>
      </c>
      <c r="Q1042" s="44">
        <v>62.650860000000002</v>
      </c>
      <c r="R1042" s="44">
        <v>23.176983</v>
      </c>
      <c r="S1042" s="44">
        <v>19.292645</v>
      </c>
      <c r="T1042" s="44">
        <v>231340.734375</v>
      </c>
      <c r="U1042" s="44">
        <v>36736.621094000002</v>
      </c>
      <c r="V1042" s="44">
        <v>28885.902343999998</v>
      </c>
      <c r="W1042" s="44">
        <v>239.74522400000001</v>
      </c>
      <c r="X1042" s="44">
        <v>282372.890212</v>
      </c>
      <c r="Y1042" s="44">
        <v>398141.50267900003</v>
      </c>
      <c r="Z1042" s="44">
        <v>20011.488045999999</v>
      </c>
      <c r="AA1042" s="44">
        <v>374.55701699999997</v>
      </c>
      <c r="AB1042" s="44">
        <v>18.214811000000001</v>
      </c>
      <c r="AC1042" s="44">
        <v>10.46743</v>
      </c>
      <c r="AD1042" s="44">
        <v>122294.235508</v>
      </c>
    </row>
    <row r="1043" spans="1:30" x14ac:dyDescent="0.25">
      <c r="A1043">
        <v>1042</v>
      </c>
      <c r="B1043" t="s">
        <v>101</v>
      </c>
      <c r="C1043" t="s">
        <v>108</v>
      </c>
      <c r="D1043" t="s">
        <v>130</v>
      </c>
      <c r="E1043" t="s">
        <v>104</v>
      </c>
      <c r="F1043" s="48">
        <f>VLOOKUP(A1043,'TAZ definitions'!$A$1:$E$1902,2,FALSE)</f>
        <v>0.21991178323881538</v>
      </c>
      <c r="G1043" s="48">
        <f>VLOOKUP(A1043,'TAZ definitions'!$A$1:$E$1902,4,FALSE)</f>
        <v>0.16225749559082892</v>
      </c>
      <c r="H1043" s="44">
        <v>294784</v>
      </c>
      <c r="I1043" s="44">
        <v>8969</v>
      </c>
      <c r="J1043" s="44">
        <v>50221</v>
      </c>
      <c r="K1043" s="44">
        <v>1737</v>
      </c>
      <c r="L1043" s="44">
        <v>31786</v>
      </c>
      <c r="M1043" s="44">
        <v>0</v>
      </c>
      <c r="N1043" s="44">
        <v>1744</v>
      </c>
      <c r="O1043" s="44">
        <v>0</v>
      </c>
      <c r="P1043" s="44">
        <v>88.566085999999999</v>
      </c>
      <c r="Q1043" s="44">
        <v>67.075400999999999</v>
      </c>
      <c r="R1043" s="44">
        <v>15.650414</v>
      </c>
      <c r="S1043" s="44">
        <v>15.789947</v>
      </c>
      <c r="T1043" s="44">
        <v>290922.84375</v>
      </c>
      <c r="U1043" s="44">
        <v>49566.015625</v>
      </c>
      <c r="V1043" s="44">
        <v>31356.595702999999</v>
      </c>
      <c r="W1043" s="44">
        <v>1720.4399410000001</v>
      </c>
      <c r="X1043" s="44">
        <v>41863.746274999998</v>
      </c>
      <c r="Y1043" s="44">
        <v>73200.494225000002</v>
      </c>
      <c r="Z1043" s="44">
        <v>3205.7079990000002</v>
      </c>
      <c r="AA1043" s="44">
        <v>67.847166999999999</v>
      </c>
      <c r="AB1043" s="44">
        <v>2.9696989999999999</v>
      </c>
      <c r="AC1043" s="44">
        <v>1.732032</v>
      </c>
      <c r="AD1043" s="44">
        <v>20121.293934000001</v>
      </c>
    </row>
    <row r="1044" spans="1:30" x14ac:dyDescent="0.25">
      <c r="A1044">
        <v>1043</v>
      </c>
      <c r="B1044" t="s">
        <v>101</v>
      </c>
      <c r="C1044" t="s">
        <v>108</v>
      </c>
      <c r="D1044" t="s">
        <v>130</v>
      </c>
      <c r="E1044" t="s">
        <v>104</v>
      </c>
      <c r="F1044" s="48">
        <f>VLOOKUP(A1044,'TAZ definitions'!$A$1:$E$1902,2,FALSE)</f>
        <v>0.26461843409316155</v>
      </c>
      <c r="G1044" s="48">
        <f>VLOOKUP(A1044,'TAZ definitions'!$A$1:$E$1902,4,FALSE)</f>
        <v>0.21895861148197596</v>
      </c>
      <c r="H1044" s="44">
        <v>313952</v>
      </c>
      <c r="I1044" s="44">
        <v>282117</v>
      </c>
      <c r="J1044" s="44">
        <v>52476</v>
      </c>
      <c r="K1044" s="44">
        <v>32191</v>
      </c>
      <c r="L1044" s="44">
        <v>31558</v>
      </c>
      <c r="M1044" s="44">
        <v>0</v>
      </c>
      <c r="N1044" s="44">
        <v>1622</v>
      </c>
      <c r="O1044" s="44">
        <v>226</v>
      </c>
      <c r="P1044" s="44">
        <v>60.959766000000002</v>
      </c>
      <c r="Q1044" s="44">
        <v>61.448483000000003</v>
      </c>
      <c r="R1044" s="44">
        <v>19.122488000000001</v>
      </c>
      <c r="S1044" s="44">
        <v>18.858212999999999</v>
      </c>
      <c r="T1044" s="44">
        <v>312488.34375</v>
      </c>
      <c r="U1044" s="44">
        <v>51543.375</v>
      </c>
      <c r="V1044" s="44">
        <v>30107.091797000001</v>
      </c>
      <c r="W1044" s="44">
        <v>1557.8176269999999</v>
      </c>
      <c r="X1044" s="44">
        <v>54371.705628000003</v>
      </c>
      <c r="Y1044" s="44">
        <v>98050.898749</v>
      </c>
      <c r="Z1044" s="44">
        <v>4648.6724629999999</v>
      </c>
      <c r="AA1044" s="44">
        <v>90.462834999999998</v>
      </c>
      <c r="AB1044" s="44">
        <v>4.1620369999999998</v>
      </c>
      <c r="AC1044" s="44">
        <v>2.4018039999999998</v>
      </c>
      <c r="AD1044" s="44">
        <v>27837.853026000001</v>
      </c>
    </row>
    <row r="1045" spans="1:30" x14ac:dyDescent="0.25">
      <c r="A1045">
        <v>1044</v>
      </c>
      <c r="B1045" t="s">
        <v>101</v>
      </c>
      <c r="C1045" t="s">
        <v>108</v>
      </c>
      <c r="D1045" t="s">
        <v>130</v>
      </c>
      <c r="E1045" t="s">
        <v>104</v>
      </c>
      <c r="F1045" s="48">
        <f>VLOOKUP(A1045,'TAZ definitions'!$A$1:$E$1902,2,FALSE)</f>
        <v>0.39643347050754457</v>
      </c>
      <c r="G1045" s="48">
        <f>VLOOKUP(A1045,'TAZ definitions'!$A$1:$E$1902,4,FALSE)</f>
        <v>0.27300613496932513</v>
      </c>
      <c r="H1045" s="44">
        <v>315766</v>
      </c>
      <c r="I1045" s="44">
        <v>376462</v>
      </c>
      <c r="J1045" s="44">
        <v>54415</v>
      </c>
      <c r="K1045" s="44">
        <v>40282</v>
      </c>
      <c r="L1045" s="44">
        <v>34202</v>
      </c>
      <c r="M1045" s="44">
        <v>2471</v>
      </c>
      <c r="N1045" s="44">
        <v>897</v>
      </c>
      <c r="O1045" s="44">
        <v>226</v>
      </c>
      <c r="P1045" s="44">
        <v>61.536068</v>
      </c>
      <c r="Q1045" s="44">
        <v>62.013069000000002</v>
      </c>
      <c r="R1045" s="44">
        <v>22.737404000000002</v>
      </c>
      <c r="S1045" s="44">
        <v>22.754158</v>
      </c>
      <c r="T1045" s="44">
        <v>318326.40625</v>
      </c>
      <c r="U1045" s="44">
        <v>53818.808594000002</v>
      </c>
      <c r="V1045" s="44">
        <v>32863.449219000002</v>
      </c>
      <c r="W1045" s="44">
        <v>868.69433600000002</v>
      </c>
      <c r="X1045" s="44">
        <v>44994.555346000001</v>
      </c>
      <c r="Y1045" s="44">
        <v>68053.962237999993</v>
      </c>
      <c r="Z1045" s="44">
        <v>3326.1297239999999</v>
      </c>
      <c r="AA1045" s="44">
        <v>68.233425999999994</v>
      </c>
      <c r="AB1045" s="44">
        <v>2.929961</v>
      </c>
      <c r="AC1045" s="44">
        <v>1.7800419999999999</v>
      </c>
      <c r="AD1045" s="44">
        <v>20629.204545000001</v>
      </c>
    </row>
    <row r="1046" spans="1:30" x14ac:dyDescent="0.25">
      <c r="A1046">
        <v>1045</v>
      </c>
      <c r="B1046" t="s">
        <v>101</v>
      </c>
      <c r="C1046" t="s">
        <v>108</v>
      </c>
      <c r="D1046" t="s">
        <v>130</v>
      </c>
      <c r="E1046" t="s">
        <v>104</v>
      </c>
      <c r="F1046" s="48">
        <f>VLOOKUP(A1046,'TAZ definitions'!$A$1:$E$1902,2,FALSE)</f>
        <v>0.29445288753799392</v>
      </c>
      <c r="G1046" s="48">
        <f>VLOOKUP(A1046,'TAZ definitions'!$A$1:$E$1902,4,FALSE)</f>
        <v>0.27464114832535885</v>
      </c>
      <c r="H1046" s="44">
        <v>334265</v>
      </c>
      <c r="I1046" s="44">
        <v>507926</v>
      </c>
      <c r="J1046" s="44">
        <v>56179</v>
      </c>
      <c r="K1046" s="44">
        <v>50405</v>
      </c>
      <c r="L1046" s="44">
        <v>25761</v>
      </c>
      <c r="M1046" s="44">
        <v>6861</v>
      </c>
      <c r="N1046" s="44">
        <v>311</v>
      </c>
      <c r="O1046" s="44">
        <v>226</v>
      </c>
      <c r="P1046" s="44">
        <v>55.388714</v>
      </c>
      <c r="Q1046" s="44">
        <v>55.562480999999998</v>
      </c>
      <c r="R1046" s="44">
        <v>21.221558000000002</v>
      </c>
      <c r="S1046" s="44">
        <v>21.049651999999998</v>
      </c>
      <c r="T1046" s="44">
        <v>344649.09375</v>
      </c>
      <c r="U1046" s="44">
        <v>55833.742187999997</v>
      </c>
      <c r="V1046" s="44">
        <v>24630.871093999998</v>
      </c>
      <c r="W1046" s="44">
        <v>305.917419</v>
      </c>
      <c r="X1046" s="44">
        <v>112526.24374400001</v>
      </c>
      <c r="Y1046" s="44">
        <v>143431.95454100001</v>
      </c>
      <c r="Z1046" s="44">
        <v>7039.3939200000004</v>
      </c>
      <c r="AA1046" s="44">
        <v>128.15925100000001</v>
      </c>
      <c r="AB1046" s="44">
        <v>5.5984610000000004</v>
      </c>
      <c r="AC1046" s="44">
        <v>3.5872899999999999</v>
      </c>
      <c r="AD1046" s="44">
        <v>41500.699224999997</v>
      </c>
    </row>
    <row r="1047" spans="1:30" x14ac:dyDescent="0.25">
      <c r="A1047">
        <v>1046</v>
      </c>
      <c r="B1047" t="s">
        <v>101</v>
      </c>
      <c r="C1047" t="s">
        <v>108</v>
      </c>
      <c r="D1047" t="s">
        <v>130</v>
      </c>
      <c r="E1047" t="s">
        <v>104</v>
      </c>
      <c r="F1047" s="48">
        <f>VLOOKUP(A1047,'TAZ definitions'!$A$1:$E$1902,2,FALSE)</f>
        <v>0.29207920792079206</v>
      </c>
      <c r="G1047" s="48">
        <f>VLOOKUP(A1047,'TAZ definitions'!$A$1:$E$1902,4,FALSE)</f>
        <v>0.26903553299492383</v>
      </c>
      <c r="H1047" s="44">
        <v>321128</v>
      </c>
      <c r="I1047" s="44">
        <v>165395</v>
      </c>
      <c r="J1047" s="44">
        <v>55255</v>
      </c>
      <c r="K1047" s="44">
        <v>15759</v>
      </c>
      <c r="L1047" s="44">
        <v>19488</v>
      </c>
      <c r="M1047" s="44">
        <v>0</v>
      </c>
      <c r="N1047" s="44">
        <v>389</v>
      </c>
      <c r="O1047" s="44">
        <v>0</v>
      </c>
      <c r="P1047" s="44">
        <v>67.872039999999998</v>
      </c>
      <c r="Q1047" s="44">
        <v>66.108474999999999</v>
      </c>
      <c r="R1047" s="44">
        <v>22.512074999999999</v>
      </c>
      <c r="S1047" s="44">
        <v>22.335364999999999</v>
      </c>
      <c r="T1047" s="44">
        <v>315776.25</v>
      </c>
      <c r="U1047" s="44">
        <v>53897.722655999998</v>
      </c>
      <c r="V1047" s="44">
        <v>18818.294922000001</v>
      </c>
      <c r="W1047" s="44">
        <v>375.63198899999998</v>
      </c>
      <c r="X1047" s="44">
        <v>54093.007807000002</v>
      </c>
      <c r="Y1047" s="44">
        <v>89701.313722999999</v>
      </c>
      <c r="Z1047" s="44">
        <v>5938.5082419999999</v>
      </c>
      <c r="AA1047" s="44">
        <v>101.668797</v>
      </c>
      <c r="AB1047" s="44">
        <v>4.1944990000000004</v>
      </c>
      <c r="AC1047" s="44">
        <v>2.9778820000000001</v>
      </c>
      <c r="AD1047" s="44">
        <v>33388.890015999998</v>
      </c>
    </row>
    <row r="1048" spans="1:30" x14ac:dyDescent="0.25">
      <c r="A1048">
        <v>1047</v>
      </c>
      <c r="B1048" t="s">
        <v>101</v>
      </c>
      <c r="C1048" t="s">
        <v>108</v>
      </c>
      <c r="D1048" t="s">
        <v>130</v>
      </c>
      <c r="E1048" t="s">
        <v>104</v>
      </c>
      <c r="F1048" s="48">
        <f>VLOOKUP(A1048,'TAZ definitions'!$A$1:$E$1902,2,FALSE)</f>
        <v>0.21499668214996681</v>
      </c>
      <c r="G1048" s="48">
        <f>VLOOKUP(A1048,'TAZ definitions'!$A$1:$E$1902,4,FALSE)</f>
        <v>0.23146747352496219</v>
      </c>
      <c r="H1048" s="44">
        <v>274818</v>
      </c>
      <c r="I1048" s="44">
        <v>66126</v>
      </c>
      <c r="J1048" s="44">
        <v>46219</v>
      </c>
      <c r="K1048" s="44">
        <v>7349</v>
      </c>
      <c r="L1048" s="44">
        <v>31558</v>
      </c>
      <c r="M1048" s="44">
        <v>0</v>
      </c>
      <c r="N1048" s="44">
        <v>1622</v>
      </c>
      <c r="O1048" s="44">
        <v>0</v>
      </c>
      <c r="P1048" s="44">
        <v>70.844177000000002</v>
      </c>
      <c r="Q1048" s="44">
        <v>70.000632999999993</v>
      </c>
      <c r="R1048" s="44">
        <v>21.283787</v>
      </c>
      <c r="S1048" s="44">
        <v>21.376899999999999</v>
      </c>
      <c r="T1048" s="44">
        <v>267987.1875</v>
      </c>
      <c r="U1048" s="44">
        <v>44946.722655999998</v>
      </c>
      <c r="V1048" s="44">
        <v>30525.054688</v>
      </c>
      <c r="W1048" s="44">
        <v>1568.909302</v>
      </c>
      <c r="X1048" s="44">
        <v>27075.196119</v>
      </c>
      <c r="Y1048" s="44">
        <v>44077.231792999999</v>
      </c>
      <c r="Z1048" s="44">
        <v>2596.2326619999999</v>
      </c>
      <c r="AA1048" s="44">
        <v>46.287322000000003</v>
      </c>
      <c r="AB1048" s="44">
        <v>2.062602</v>
      </c>
      <c r="AC1048" s="44">
        <v>1.294932</v>
      </c>
      <c r="AD1048" s="44">
        <v>14839.877456</v>
      </c>
    </row>
    <row r="1049" spans="1:30" x14ac:dyDescent="0.25">
      <c r="A1049">
        <v>1048</v>
      </c>
      <c r="B1049" t="s">
        <v>101</v>
      </c>
      <c r="C1049" t="s">
        <v>108</v>
      </c>
      <c r="D1049" t="s">
        <v>130</v>
      </c>
      <c r="E1049" t="s">
        <v>104</v>
      </c>
      <c r="F1049" s="48">
        <f>VLOOKUP(A1049,'TAZ definitions'!$A$1:$E$1902,2,FALSE)</f>
        <v>0.20693069306930692</v>
      </c>
      <c r="G1049" s="48">
        <f>VLOOKUP(A1049,'TAZ definitions'!$A$1:$E$1902,4,FALSE)</f>
        <v>0.16292134831460675</v>
      </c>
      <c r="H1049" s="44">
        <v>277718</v>
      </c>
      <c r="I1049" s="44">
        <v>10482</v>
      </c>
      <c r="J1049" s="44">
        <v>42738</v>
      </c>
      <c r="K1049" s="44">
        <v>1349</v>
      </c>
      <c r="L1049" s="44">
        <v>29921</v>
      </c>
      <c r="M1049" s="44">
        <v>0</v>
      </c>
      <c r="N1049" s="44">
        <v>1780</v>
      </c>
      <c r="O1049" s="44">
        <v>0</v>
      </c>
      <c r="P1049" s="44">
        <v>74.365547000000007</v>
      </c>
      <c r="Q1049" s="44">
        <v>81.011971000000003</v>
      </c>
      <c r="R1049" s="44">
        <v>17.085526999999999</v>
      </c>
      <c r="S1049" s="44">
        <v>18.211283000000002</v>
      </c>
      <c r="T1049" s="44">
        <v>274951.3125</v>
      </c>
      <c r="U1049" s="44">
        <v>42309.496094000002</v>
      </c>
      <c r="V1049" s="44">
        <v>29611.228515999999</v>
      </c>
      <c r="W1049" s="44">
        <v>1761.571655</v>
      </c>
      <c r="X1049" s="44">
        <v>30634.046553</v>
      </c>
      <c r="Y1049" s="44">
        <v>44626.665561000002</v>
      </c>
      <c r="Z1049" s="44">
        <v>3063.9689760000001</v>
      </c>
      <c r="AA1049" s="44">
        <v>48.674717000000001</v>
      </c>
      <c r="AB1049" s="44">
        <v>1.7962210000000001</v>
      </c>
      <c r="AC1049" s="44">
        <v>1.3760019999999999</v>
      </c>
      <c r="AD1049" s="44">
        <v>15313.405178999999</v>
      </c>
    </row>
    <row r="1050" spans="1:30" x14ac:dyDescent="0.25">
      <c r="A1050">
        <v>1049</v>
      </c>
      <c r="B1050" t="s">
        <v>101</v>
      </c>
      <c r="C1050" t="s">
        <v>108</v>
      </c>
      <c r="D1050" t="s">
        <v>130</v>
      </c>
      <c r="E1050" t="s">
        <v>104</v>
      </c>
      <c r="F1050" s="48">
        <f>VLOOKUP(A1050,'TAZ definitions'!$A$1:$E$1902,2,FALSE)</f>
        <v>0</v>
      </c>
      <c r="G1050" s="48">
        <f>VLOOKUP(A1050,'TAZ definitions'!$A$1:$E$1902,4,FALSE)</f>
        <v>0</v>
      </c>
      <c r="H1050" s="44">
        <v>276709</v>
      </c>
      <c r="I1050" s="44">
        <v>3368</v>
      </c>
      <c r="J1050" s="44">
        <v>49482</v>
      </c>
      <c r="K1050" s="44">
        <v>116</v>
      </c>
      <c r="L1050" s="44">
        <v>17332</v>
      </c>
      <c r="M1050" s="44">
        <v>0</v>
      </c>
      <c r="N1050" s="44">
        <v>1622</v>
      </c>
      <c r="O1050" s="44">
        <v>0</v>
      </c>
      <c r="P1050" s="44">
        <v>96.738487000000006</v>
      </c>
      <c r="Q1050" s="44">
        <v>93.565894999999998</v>
      </c>
      <c r="R1050" s="44">
        <v>28.040317999999999</v>
      </c>
      <c r="S1050" s="44">
        <v>28.525037999999999</v>
      </c>
      <c r="T1050" s="44">
        <v>274613.65625</v>
      </c>
      <c r="U1050" s="44">
        <v>49103.574219000002</v>
      </c>
      <c r="V1050" s="44">
        <v>17199.138672000001</v>
      </c>
      <c r="W1050" s="44">
        <v>1609.566284</v>
      </c>
      <c r="X1050" s="44">
        <v>0</v>
      </c>
      <c r="Y1050" s="44">
        <v>0</v>
      </c>
      <c r="Z1050" s="44">
        <v>0</v>
      </c>
      <c r="AA1050" s="44">
        <v>0</v>
      </c>
      <c r="AB1050" s="44">
        <v>0</v>
      </c>
      <c r="AC1050" s="44">
        <v>0</v>
      </c>
      <c r="AD1050" s="44">
        <v>0</v>
      </c>
    </row>
    <row r="1051" spans="1:30" x14ac:dyDescent="0.25">
      <c r="A1051">
        <v>1050</v>
      </c>
      <c r="B1051" t="s">
        <v>101</v>
      </c>
      <c r="C1051" t="s">
        <v>108</v>
      </c>
      <c r="D1051" t="s">
        <v>130</v>
      </c>
      <c r="E1051" t="s">
        <v>104</v>
      </c>
      <c r="F1051" s="48">
        <f>VLOOKUP(A1051,'TAZ definitions'!$A$1:$E$1902,2,FALSE)</f>
        <v>0.26545454545454544</v>
      </c>
      <c r="G1051" s="48">
        <f>VLOOKUP(A1051,'TAZ definitions'!$A$1:$E$1902,4,FALSE)</f>
        <v>0.20833333333333334</v>
      </c>
      <c r="H1051" s="44">
        <v>255286</v>
      </c>
      <c r="I1051" s="44">
        <v>6240</v>
      </c>
      <c r="J1051" s="44">
        <v>39419</v>
      </c>
      <c r="K1051" s="44">
        <v>347</v>
      </c>
      <c r="L1051" s="44">
        <v>14916</v>
      </c>
      <c r="M1051" s="44">
        <v>0</v>
      </c>
      <c r="N1051" s="44">
        <v>1744</v>
      </c>
      <c r="O1051" s="44">
        <v>0</v>
      </c>
      <c r="P1051" s="44">
        <v>41.746913999999997</v>
      </c>
      <c r="Q1051" s="44">
        <v>36.028927000000003</v>
      </c>
      <c r="R1051" s="44">
        <v>23.784845000000001</v>
      </c>
      <c r="S1051" s="44">
        <v>24.719816000000002</v>
      </c>
      <c r="T1051" s="44">
        <v>198894.65625</v>
      </c>
      <c r="U1051" s="44">
        <v>30571.949218999998</v>
      </c>
      <c r="V1051" s="44">
        <v>11538.578125</v>
      </c>
      <c r="W1051" s="44">
        <v>1349.1070560000001</v>
      </c>
      <c r="X1051" s="44">
        <v>0</v>
      </c>
      <c r="Y1051" s="44">
        <v>0</v>
      </c>
      <c r="Z1051" s="44">
        <v>0</v>
      </c>
      <c r="AA1051" s="44">
        <v>0</v>
      </c>
      <c r="AB1051" s="44">
        <v>0</v>
      </c>
      <c r="AC1051" s="44">
        <v>0</v>
      </c>
      <c r="AD1051" s="44">
        <v>0</v>
      </c>
    </row>
    <row r="1052" spans="1:30" x14ac:dyDescent="0.25">
      <c r="A1052">
        <v>1051</v>
      </c>
      <c r="B1052" t="s">
        <v>101</v>
      </c>
      <c r="C1052" t="s">
        <v>108</v>
      </c>
      <c r="D1052" t="s">
        <v>130</v>
      </c>
      <c r="E1052" t="s">
        <v>104</v>
      </c>
      <c r="F1052" s="48">
        <f>VLOOKUP(A1052,'TAZ definitions'!$A$1:$E$1902,2,FALSE)</f>
        <v>0.23740241305890702</v>
      </c>
      <c r="G1052" s="48">
        <f>VLOOKUP(A1052,'TAZ definitions'!$A$1:$E$1902,4,FALSE)</f>
        <v>0.18849206349206349</v>
      </c>
      <c r="H1052" s="44">
        <v>256649</v>
      </c>
      <c r="I1052" s="44">
        <v>14050</v>
      </c>
      <c r="J1052" s="44">
        <v>39772</v>
      </c>
      <c r="K1052" s="44">
        <v>2262</v>
      </c>
      <c r="L1052" s="44">
        <v>30066</v>
      </c>
      <c r="M1052" s="44">
        <v>1519</v>
      </c>
      <c r="N1052" s="44">
        <v>1780</v>
      </c>
      <c r="O1052" s="44">
        <v>0</v>
      </c>
      <c r="P1052" s="44">
        <v>72.316612000000006</v>
      </c>
      <c r="Q1052" s="44">
        <v>73.126007000000001</v>
      </c>
      <c r="R1052" s="44">
        <v>18.000765000000001</v>
      </c>
      <c r="S1052" s="44">
        <v>19.621587999999999</v>
      </c>
      <c r="T1052" s="44">
        <v>253454.0625</v>
      </c>
      <c r="U1052" s="44">
        <v>39278.007812999997</v>
      </c>
      <c r="V1052" s="44">
        <v>29690.048827999999</v>
      </c>
      <c r="W1052" s="44">
        <v>1756.5582280000001</v>
      </c>
      <c r="X1052" s="44">
        <v>43723.372406000002</v>
      </c>
      <c r="Y1052" s="44">
        <v>61332.561202999997</v>
      </c>
      <c r="Z1052" s="44">
        <v>3422.7354839999998</v>
      </c>
      <c r="AA1052" s="44">
        <v>62.527932</v>
      </c>
      <c r="AB1052" s="44">
        <v>2.486113</v>
      </c>
      <c r="AC1052" s="44">
        <v>1.6556770000000001</v>
      </c>
      <c r="AD1052" s="44">
        <v>18982.096272999999</v>
      </c>
    </row>
    <row r="1053" spans="1:30" x14ac:dyDescent="0.25">
      <c r="A1053">
        <v>1052</v>
      </c>
      <c r="B1053" t="s">
        <v>101</v>
      </c>
      <c r="C1053" t="s">
        <v>114</v>
      </c>
      <c r="D1053" t="s">
        <v>131</v>
      </c>
      <c r="E1053" t="s">
        <v>104</v>
      </c>
      <c r="F1053" s="48">
        <f>VLOOKUP(A1053,'TAZ definitions'!$A$1:$E$1902,2,FALSE)</f>
        <v>0.16620803522289487</v>
      </c>
      <c r="G1053" s="48">
        <f>VLOOKUP(A1053,'TAZ definitions'!$A$1:$E$1902,4,FALSE)</f>
        <v>0.23408239700374531</v>
      </c>
      <c r="H1053" s="44">
        <v>268317</v>
      </c>
      <c r="I1053" s="44">
        <v>8006</v>
      </c>
      <c r="J1053" s="44">
        <v>42417</v>
      </c>
      <c r="K1053" s="44">
        <v>2336</v>
      </c>
      <c r="L1053" s="44">
        <v>14994</v>
      </c>
      <c r="M1053" s="44">
        <v>0</v>
      </c>
      <c r="N1053" s="44">
        <v>1241.5</v>
      </c>
      <c r="O1053" s="44">
        <v>0</v>
      </c>
      <c r="P1053" s="44">
        <v>94.296638000000002</v>
      </c>
      <c r="Q1053" s="44">
        <v>93.393005000000002</v>
      </c>
      <c r="R1053" s="44">
        <v>21.256257999999999</v>
      </c>
      <c r="S1053" s="44">
        <v>21.714912000000002</v>
      </c>
      <c r="T1053" s="44">
        <v>267030.03125</v>
      </c>
      <c r="U1053" s="44">
        <v>42218.835937999997</v>
      </c>
      <c r="V1053" s="44">
        <v>14919.869140999999</v>
      </c>
      <c r="W1053" s="44">
        <v>1235.361938</v>
      </c>
      <c r="X1053" s="44">
        <v>100347.238554</v>
      </c>
      <c r="Y1053" s="44">
        <v>137385.26298299999</v>
      </c>
      <c r="Z1053" s="44">
        <v>3846.0918550000001</v>
      </c>
      <c r="AA1053" s="44">
        <v>138.68919299999999</v>
      </c>
      <c r="AB1053" s="44">
        <v>6.4745229999999996</v>
      </c>
      <c r="AC1053" s="44">
        <v>2.6426729999999998</v>
      </c>
      <c r="AD1053" s="44">
        <v>31635.651116000001</v>
      </c>
    </row>
    <row r="1054" spans="1:30" x14ac:dyDescent="0.25">
      <c r="A1054">
        <v>1053</v>
      </c>
      <c r="B1054" t="s">
        <v>101</v>
      </c>
      <c r="C1054" t="s">
        <v>114</v>
      </c>
      <c r="D1054" t="s">
        <v>131</v>
      </c>
      <c r="E1054" t="s">
        <v>104</v>
      </c>
      <c r="F1054" s="48">
        <f>VLOOKUP(A1054,'TAZ definitions'!$A$1:$E$1902,2,FALSE)</f>
        <v>0.12722170252572498</v>
      </c>
      <c r="G1054" s="48">
        <f>VLOOKUP(A1054,'TAZ definitions'!$A$1:$E$1902,4,FALSE)</f>
        <v>0.3348729792147806</v>
      </c>
      <c r="H1054" s="44">
        <v>242550</v>
      </c>
      <c r="I1054" s="44">
        <v>9748</v>
      </c>
      <c r="J1054" s="44">
        <v>35585</v>
      </c>
      <c r="K1054" s="44">
        <v>2896</v>
      </c>
      <c r="L1054" s="44">
        <v>8893</v>
      </c>
      <c r="M1054" s="44">
        <v>0</v>
      </c>
      <c r="N1054" s="44">
        <v>1740.5</v>
      </c>
      <c r="O1054" s="44">
        <v>531</v>
      </c>
      <c r="P1054" s="44">
        <v>70.947754000000003</v>
      </c>
      <c r="Q1054" s="44">
        <v>57.185802000000002</v>
      </c>
      <c r="R1054" s="44">
        <v>18.423275</v>
      </c>
      <c r="S1054" s="44">
        <v>18.762633999999998</v>
      </c>
      <c r="T1054" s="44">
        <v>239424.59375</v>
      </c>
      <c r="U1054" s="44">
        <v>35146.148437999997</v>
      </c>
      <c r="V1054" s="44">
        <v>8773.6103519999997</v>
      </c>
      <c r="W1054" s="44">
        <v>1724.2623289999999</v>
      </c>
      <c r="X1054" s="44">
        <v>31918.191157000001</v>
      </c>
      <c r="Y1054" s="44">
        <v>41100.140033999996</v>
      </c>
      <c r="Z1054" s="44">
        <v>2744.5965270000002</v>
      </c>
      <c r="AA1054" s="44">
        <v>44.957635000000003</v>
      </c>
      <c r="AB1054" s="44">
        <v>1.6664760000000001</v>
      </c>
      <c r="AC1054" s="44">
        <v>1.2249190000000001</v>
      </c>
      <c r="AD1054" s="44">
        <v>13617.668776</v>
      </c>
    </row>
    <row r="1055" spans="1:30" x14ac:dyDescent="0.25">
      <c r="A1055">
        <v>1054</v>
      </c>
      <c r="B1055" t="s">
        <v>101</v>
      </c>
      <c r="C1055" t="s">
        <v>114</v>
      </c>
      <c r="D1055" t="s">
        <v>131</v>
      </c>
      <c r="E1055" t="s">
        <v>104</v>
      </c>
      <c r="F1055" s="48">
        <f>VLOOKUP(A1055,'TAZ definitions'!$A$1:$E$1902,2,FALSE)</f>
        <v>0.17241379310344829</v>
      </c>
      <c r="G1055" s="48">
        <f>VLOOKUP(A1055,'TAZ definitions'!$A$1:$E$1902,4,FALSE)</f>
        <v>0.33564013840830448</v>
      </c>
      <c r="H1055" s="44">
        <v>251017</v>
      </c>
      <c r="I1055" s="44">
        <v>20696</v>
      </c>
      <c r="J1055" s="44">
        <v>39682</v>
      </c>
      <c r="K1055" s="44">
        <v>4673</v>
      </c>
      <c r="L1055" s="44">
        <v>9038</v>
      </c>
      <c r="M1055" s="44">
        <v>0</v>
      </c>
      <c r="N1055" s="44">
        <v>1015.5</v>
      </c>
      <c r="O1055" s="44">
        <v>0</v>
      </c>
      <c r="P1055" s="44">
        <v>74.158630000000002</v>
      </c>
      <c r="Q1055" s="44">
        <v>74.937415999999999</v>
      </c>
      <c r="R1055" s="44">
        <v>18.459299000000001</v>
      </c>
      <c r="S1055" s="44">
        <v>18.741250999999998</v>
      </c>
      <c r="T1055" s="44">
        <v>246453.15625</v>
      </c>
      <c r="U1055" s="44">
        <v>38988.292969000002</v>
      </c>
      <c r="V1055" s="44">
        <v>8858.9101559999999</v>
      </c>
      <c r="W1055" s="44">
        <v>995.37768600000004</v>
      </c>
      <c r="X1055" s="44">
        <v>2313.2032789999998</v>
      </c>
      <c r="Y1055" s="44">
        <v>24325.600163999999</v>
      </c>
      <c r="Z1055" s="44">
        <v>707.74901299999999</v>
      </c>
      <c r="AA1055" s="44">
        <v>19.813213999999999</v>
      </c>
      <c r="AB1055" s="44">
        <v>0.92486800000000002</v>
      </c>
      <c r="AC1055" s="44">
        <v>0.45326899999999998</v>
      </c>
      <c r="AD1055" s="44">
        <v>5362.1210499999997</v>
      </c>
    </row>
    <row r="1056" spans="1:30" x14ac:dyDescent="0.25">
      <c r="A1056">
        <v>1055</v>
      </c>
      <c r="B1056" t="s">
        <v>101</v>
      </c>
      <c r="C1056" t="s">
        <v>114</v>
      </c>
      <c r="D1056" t="s">
        <v>131</v>
      </c>
      <c r="E1056" t="s">
        <v>104</v>
      </c>
      <c r="F1056" s="48">
        <f>VLOOKUP(A1056,'TAZ definitions'!$A$1:$E$1902,2,FALSE)</f>
        <v>8.8017429193899779E-2</v>
      </c>
      <c r="G1056" s="48">
        <f>VLOOKUP(A1056,'TAZ definitions'!$A$1:$E$1902,4,FALSE)</f>
        <v>0.23497854077253219</v>
      </c>
      <c r="H1056" s="44">
        <v>275954</v>
      </c>
      <c r="I1056" s="44">
        <v>26721</v>
      </c>
      <c r="J1056" s="44">
        <v>41919</v>
      </c>
      <c r="K1056" s="44">
        <v>5475</v>
      </c>
      <c r="L1056" s="44">
        <v>7519</v>
      </c>
      <c r="M1056" s="44">
        <v>0</v>
      </c>
      <c r="N1056" s="44">
        <v>1103.5</v>
      </c>
      <c r="O1056" s="44">
        <v>0</v>
      </c>
      <c r="P1056" s="44">
        <v>68.400504999999995</v>
      </c>
      <c r="Q1056" s="44">
        <v>70.439255000000003</v>
      </c>
      <c r="R1056" s="44">
        <v>19.099712</v>
      </c>
      <c r="S1056" s="44">
        <v>19.516220000000001</v>
      </c>
      <c r="T1056" s="44">
        <v>269829.96875</v>
      </c>
      <c r="U1056" s="44">
        <v>41023.515625</v>
      </c>
      <c r="V1056" s="44">
        <v>7334.2465819999998</v>
      </c>
      <c r="W1056" s="44">
        <v>1076.385376</v>
      </c>
      <c r="X1056" s="44">
        <v>118632.523913</v>
      </c>
      <c r="Y1056" s="44">
        <v>180934.63834899999</v>
      </c>
      <c r="Z1056" s="44">
        <v>5698.3966469999996</v>
      </c>
      <c r="AA1056" s="44">
        <v>177.395308</v>
      </c>
      <c r="AB1056" s="44">
        <v>7.8987889999999998</v>
      </c>
      <c r="AC1056" s="44">
        <v>3.6236389999999998</v>
      </c>
      <c r="AD1056" s="44">
        <v>42640.902757999997</v>
      </c>
    </row>
    <row r="1057" spans="1:30" x14ac:dyDescent="0.25">
      <c r="A1057">
        <v>1056</v>
      </c>
      <c r="B1057" t="s">
        <v>101</v>
      </c>
      <c r="C1057" t="s">
        <v>114</v>
      </c>
      <c r="D1057" t="s">
        <v>131</v>
      </c>
      <c r="E1057" t="s">
        <v>104</v>
      </c>
      <c r="F1057" s="48">
        <f>VLOOKUP(A1057,'TAZ definitions'!$A$1:$E$1902,2,FALSE)</f>
        <v>8.1081081081081086E-2</v>
      </c>
      <c r="G1057" s="48">
        <f>VLOOKUP(A1057,'TAZ definitions'!$A$1:$E$1902,4,FALSE)</f>
        <v>0.21428571428571427</v>
      </c>
      <c r="H1057" s="44">
        <v>268627</v>
      </c>
      <c r="I1057" s="44">
        <v>24335</v>
      </c>
      <c r="J1057" s="44">
        <v>42698</v>
      </c>
      <c r="K1057" s="44">
        <v>4895</v>
      </c>
      <c r="L1057" s="44">
        <v>4952</v>
      </c>
      <c r="M1057" s="44">
        <v>0</v>
      </c>
      <c r="N1057" s="44">
        <v>1854.5</v>
      </c>
      <c r="O1057" s="44">
        <v>0</v>
      </c>
      <c r="P1057" s="44">
        <v>60.762627000000002</v>
      </c>
      <c r="Q1057" s="44">
        <v>67.032784000000007</v>
      </c>
      <c r="R1057" s="44">
        <v>20.377590000000001</v>
      </c>
      <c r="S1057" s="44">
        <v>21.100163999999999</v>
      </c>
      <c r="T1057" s="44">
        <v>260655.796875</v>
      </c>
      <c r="U1057" s="44">
        <v>41464.492187999997</v>
      </c>
      <c r="V1057" s="44">
        <v>4790.4169920000004</v>
      </c>
      <c r="W1057" s="44">
        <v>1793.9880370000001</v>
      </c>
      <c r="X1057" s="44">
        <v>109162.77544899999</v>
      </c>
      <c r="Y1057" s="44">
        <v>175584.992214</v>
      </c>
      <c r="Z1057" s="44">
        <v>6183.5040310000004</v>
      </c>
      <c r="AA1057" s="44">
        <v>153.06717399999999</v>
      </c>
      <c r="AB1057" s="44">
        <v>7.0940479999999999</v>
      </c>
      <c r="AC1057" s="44">
        <v>3.6449769999999999</v>
      </c>
      <c r="AD1057" s="44">
        <v>43059.678184999997</v>
      </c>
    </row>
    <row r="1058" spans="1:30" x14ac:dyDescent="0.25">
      <c r="A1058">
        <v>1057</v>
      </c>
      <c r="B1058" t="s">
        <v>101</v>
      </c>
      <c r="C1058" t="s">
        <v>114</v>
      </c>
      <c r="D1058" t="s">
        <v>131</v>
      </c>
      <c r="E1058" t="s">
        <v>104</v>
      </c>
      <c r="F1058" s="48">
        <f>VLOOKUP(A1058,'TAZ definitions'!$A$1:$E$1902,2,FALSE)</f>
        <v>2.564102564102564E-2</v>
      </c>
      <c r="G1058" s="48">
        <f>VLOOKUP(A1058,'TAZ definitions'!$A$1:$E$1902,4,FALSE)</f>
        <v>0.3125</v>
      </c>
      <c r="H1058" s="44">
        <v>307765</v>
      </c>
      <c r="I1058" s="44">
        <v>25068</v>
      </c>
      <c r="J1058" s="44">
        <v>45373</v>
      </c>
      <c r="K1058" s="44">
        <v>4991</v>
      </c>
      <c r="L1058" s="44">
        <v>3783</v>
      </c>
      <c r="M1058" s="44">
        <v>0</v>
      </c>
      <c r="N1058" s="44">
        <v>1103.5</v>
      </c>
      <c r="O1058" s="44">
        <v>0</v>
      </c>
      <c r="P1058" s="44">
        <v>82.228324999999998</v>
      </c>
      <c r="Q1058" s="44">
        <v>77.935631000000001</v>
      </c>
      <c r="R1058" s="44">
        <v>23.609539000000002</v>
      </c>
      <c r="S1058" s="44">
        <v>24.565842</v>
      </c>
      <c r="T1058" s="44">
        <v>301307.0625</v>
      </c>
      <c r="U1058" s="44">
        <v>44450.511719000002</v>
      </c>
      <c r="V1058" s="44">
        <v>3696.5808109999998</v>
      </c>
      <c r="W1058" s="44">
        <v>1078.291504</v>
      </c>
      <c r="X1058" s="44">
        <v>382567.15731600003</v>
      </c>
      <c r="Y1058" s="44">
        <v>570942.29216399998</v>
      </c>
      <c r="Z1058" s="44">
        <v>16495.131008</v>
      </c>
      <c r="AA1058" s="44">
        <v>560.20256800000004</v>
      </c>
      <c r="AB1058" s="44">
        <v>25.831275999999999</v>
      </c>
      <c r="AC1058" s="44">
        <v>10.95622</v>
      </c>
      <c r="AD1058" s="44">
        <v>130187.960307</v>
      </c>
    </row>
    <row r="1059" spans="1:30" x14ac:dyDescent="0.25">
      <c r="A1059">
        <v>1058</v>
      </c>
      <c r="B1059" t="s">
        <v>101</v>
      </c>
      <c r="C1059" t="s">
        <v>114</v>
      </c>
      <c r="D1059" t="s">
        <v>131</v>
      </c>
      <c r="E1059" t="s">
        <v>104</v>
      </c>
      <c r="F1059" s="48">
        <f>VLOOKUP(A1059,'TAZ definitions'!$A$1:$E$1902,2,FALSE)</f>
        <v>0.19469026548672566</v>
      </c>
      <c r="G1059" s="48">
        <f>VLOOKUP(A1059,'TAZ definitions'!$A$1:$E$1902,4,FALSE)</f>
        <v>0.23943661971830985</v>
      </c>
      <c r="H1059" s="44">
        <v>283125</v>
      </c>
      <c r="I1059" s="44">
        <v>33397</v>
      </c>
      <c r="J1059" s="44">
        <v>43984</v>
      </c>
      <c r="K1059" s="44">
        <v>6358</v>
      </c>
      <c r="L1059" s="44">
        <v>4952</v>
      </c>
      <c r="M1059" s="44">
        <v>0</v>
      </c>
      <c r="N1059" s="44">
        <v>1103.5</v>
      </c>
      <c r="O1059" s="44">
        <v>0</v>
      </c>
      <c r="P1059" s="44">
        <v>67.509262000000007</v>
      </c>
      <c r="Q1059" s="44">
        <v>66.113945000000001</v>
      </c>
      <c r="R1059" s="44">
        <v>22.144248999999999</v>
      </c>
      <c r="S1059" s="44">
        <v>23.076065</v>
      </c>
      <c r="T1059" s="44">
        <v>275418.0625</v>
      </c>
      <c r="U1059" s="44">
        <v>42822.8125</v>
      </c>
      <c r="V1059" s="44">
        <v>4799.1748049999997</v>
      </c>
      <c r="W1059" s="44">
        <v>1069.4445800000001</v>
      </c>
      <c r="X1059" s="44">
        <v>75735.341881</v>
      </c>
      <c r="Y1059" s="44">
        <v>241306.09186099999</v>
      </c>
      <c r="Z1059" s="44">
        <v>6227.3459199999998</v>
      </c>
      <c r="AA1059" s="44">
        <v>249.88765000000001</v>
      </c>
      <c r="AB1059" s="44">
        <v>11.544373</v>
      </c>
      <c r="AC1059" s="44">
        <v>4.5182630000000001</v>
      </c>
      <c r="AD1059" s="44">
        <v>53981.455765999999</v>
      </c>
    </row>
    <row r="1060" spans="1:30" x14ac:dyDescent="0.25">
      <c r="A1060">
        <v>1059</v>
      </c>
      <c r="B1060" t="s">
        <v>101</v>
      </c>
      <c r="C1060" t="s">
        <v>114</v>
      </c>
      <c r="D1060" t="s">
        <v>131</v>
      </c>
      <c r="E1060" t="s">
        <v>104</v>
      </c>
      <c r="F1060" s="48">
        <f>VLOOKUP(A1060,'TAZ definitions'!$A$1:$E$1902,2,FALSE)</f>
        <v>0.22862232779097388</v>
      </c>
      <c r="G1060" s="48">
        <f>VLOOKUP(A1060,'TAZ definitions'!$A$1:$E$1902,4,FALSE)</f>
        <v>0.2554278416347382</v>
      </c>
      <c r="H1060" s="44">
        <v>255378</v>
      </c>
      <c r="I1060" s="44">
        <v>27926</v>
      </c>
      <c r="J1060" s="44">
        <v>40949</v>
      </c>
      <c r="K1060" s="44">
        <v>3804</v>
      </c>
      <c r="L1060" s="44">
        <v>4952</v>
      </c>
      <c r="M1060" s="44">
        <v>0</v>
      </c>
      <c r="N1060" s="44">
        <v>1143.5</v>
      </c>
      <c r="O1060" s="44">
        <v>0</v>
      </c>
      <c r="P1060" s="44">
        <v>69.681824000000006</v>
      </c>
      <c r="Q1060" s="44">
        <v>65.699439999999996</v>
      </c>
      <c r="R1060" s="44">
        <v>20.183346</v>
      </c>
      <c r="S1060" s="44">
        <v>20.749596</v>
      </c>
      <c r="T1060" s="44">
        <v>247720.265625</v>
      </c>
      <c r="U1060" s="44">
        <v>39698.417969000002</v>
      </c>
      <c r="V1060" s="44">
        <v>4785.2783200000003</v>
      </c>
      <c r="W1060" s="44">
        <v>1105.001221</v>
      </c>
      <c r="X1060" s="44">
        <v>56627.613750999997</v>
      </c>
      <c r="Y1060" s="44">
        <v>104997.46883899999</v>
      </c>
      <c r="Z1060" s="44">
        <v>4068.4206549999999</v>
      </c>
      <c r="AA1060" s="44">
        <v>94.085318000000001</v>
      </c>
      <c r="AB1060" s="44">
        <v>4.2680920000000002</v>
      </c>
      <c r="AC1060" s="44">
        <v>2.3214570000000001</v>
      </c>
      <c r="AD1060" s="44">
        <v>27283.844325999999</v>
      </c>
    </row>
    <row r="1061" spans="1:30" x14ac:dyDescent="0.25">
      <c r="A1061">
        <v>1060</v>
      </c>
      <c r="B1061" t="s">
        <v>101</v>
      </c>
      <c r="C1061" t="s">
        <v>114</v>
      </c>
      <c r="D1061" t="s">
        <v>131</v>
      </c>
      <c r="E1061" t="s">
        <v>104</v>
      </c>
      <c r="F1061" s="48">
        <f>VLOOKUP(A1061,'TAZ definitions'!$A$1:$E$1902,2,FALSE)</f>
        <v>0.22148859543817526</v>
      </c>
      <c r="G1061" s="48">
        <f>VLOOKUP(A1061,'TAZ definitions'!$A$1:$E$1902,4,FALSE)</f>
        <v>0.3248259860788863</v>
      </c>
      <c r="H1061" s="44">
        <v>253666</v>
      </c>
      <c r="I1061" s="44">
        <v>18809</v>
      </c>
      <c r="J1061" s="44">
        <v>41002</v>
      </c>
      <c r="K1061" s="44">
        <v>4526</v>
      </c>
      <c r="L1061" s="44">
        <v>4952</v>
      </c>
      <c r="M1061" s="44">
        <v>0</v>
      </c>
      <c r="N1061" s="44">
        <v>1868.5</v>
      </c>
      <c r="O1061" s="44">
        <v>0</v>
      </c>
      <c r="P1061" s="44">
        <v>69.065360999999996</v>
      </c>
      <c r="Q1061" s="44">
        <v>71.507050000000007</v>
      </c>
      <c r="R1061" s="44">
        <v>17.431570000000001</v>
      </c>
      <c r="S1061" s="44">
        <v>17.756784</v>
      </c>
      <c r="T1061" s="44">
        <v>242723.890625</v>
      </c>
      <c r="U1061" s="44">
        <v>39302.566405999998</v>
      </c>
      <c r="V1061" s="44">
        <v>4721.2841799999997</v>
      </c>
      <c r="W1061" s="44">
        <v>1781.4458010000001</v>
      </c>
      <c r="X1061" s="44">
        <v>14184.646508</v>
      </c>
      <c r="Y1061" s="44">
        <v>33984.214687</v>
      </c>
      <c r="Z1061" s="44">
        <v>1234.6826289999999</v>
      </c>
      <c r="AA1061" s="44">
        <v>28.956826</v>
      </c>
      <c r="AB1061" s="44">
        <v>1.2226459999999999</v>
      </c>
      <c r="AC1061" s="44">
        <v>0.70283899999999999</v>
      </c>
      <c r="AD1061" s="44">
        <v>8228.3929470000003</v>
      </c>
    </row>
    <row r="1062" spans="1:30" x14ac:dyDescent="0.25">
      <c r="A1062">
        <v>1061</v>
      </c>
      <c r="B1062" t="s">
        <v>101</v>
      </c>
      <c r="C1062" t="s">
        <v>114</v>
      </c>
      <c r="D1062" t="s">
        <v>131</v>
      </c>
      <c r="E1062" t="s">
        <v>104</v>
      </c>
      <c r="F1062" s="48">
        <f>VLOOKUP(A1062,'TAZ definitions'!$A$1:$E$1902,2,FALSE)</f>
        <v>0.41689879294336118</v>
      </c>
      <c r="G1062" s="48">
        <f>VLOOKUP(A1062,'TAZ definitions'!$A$1:$E$1902,4,FALSE)</f>
        <v>0.17918088737201365</v>
      </c>
      <c r="H1062" s="44">
        <v>287181</v>
      </c>
      <c r="I1062" s="44">
        <v>22432</v>
      </c>
      <c r="J1062" s="44">
        <v>44019</v>
      </c>
      <c r="K1062" s="44">
        <v>4219</v>
      </c>
      <c r="L1062" s="44">
        <v>3433</v>
      </c>
      <c r="M1062" s="44">
        <v>0</v>
      </c>
      <c r="N1062" s="44">
        <v>1103.5</v>
      </c>
      <c r="O1062" s="44">
        <v>0</v>
      </c>
      <c r="P1062" s="44">
        <v>80.209023000000002</v>
      </c>
      <c r="Q1062" s="44">
        <v>76.528739999999999</v>
      </c>
      <c r="R1062" s="44">
        <v>21.409168000000001</v>
      </c>
      <c r="S1062" s="44">
        <v>21.964376000000001</v>
      </c>
      <c r="T1062" s="44">
        <v>282135.21875</v>
      </c>
      <c r="U1062" s="44">
        <v>43260.464844000002</v>
      </c>
      <c r="V1062" s="44">
        <v>3367.5715329999998</v>
      </c>
      <c r="W1062" s="44">
        <v>1082.46875</v>
      </c>
      <c r="X1062" s="44">
        <v>93992.276492999998</v>
      </c>
      <c r="Y1062" s="44">
        <v>169573.52687599999</v>
      </c>
      <c r="Z1062" s="44">
        <v>7228.5908630000004</v>
      </c>
      <c r="AA1062" s="44">
        <v>167.52777599999999</v>
      </c>
      <c r="AB1062" s="44">
        <v>7.5468849999999996</v>
      </c>
      <c r="AC1062" s="44">
        <v>4.0704279999999997</v>
      </c>
      <c r="AD1062" s="44">
        <v>47516.481132000001</v>
      </c>
    </row>
    <row r="1063" spans="1:30" x14ac:dyDescent="0.25">
      <c r="A1063">
        <v>1062</v>
      </c>
      <c r="B1063" t="s">
        <v>101</v>
      </c>
      <c r="C1063" t="s">
        <v>114</v>
      </c>
      <c r="D1063" t="s">
        <v>131</v>
      </c>
      <c r="E1063" t="s">
        <v>104</v>
      </c>
      <c r="F1063" s="48">
        <f>VLOOKUP(A1063,'TAZ definitions'!$A$1:$E$1902,2,FALSE)</f>
        <v>0.2857142857142857</v>
      </c>
      <c r="G1063" s="48">
        <f>VLOOKUP(A1063,'TAZ definitions'!$A$1:$E$1902,4,FALSE)</f>
        <v>0</v>
      </c>
      <c r="H1063" s="44">
        <v>268723</v>
      </c>
      <c r="I1063" s="44">
        <v>25597</v>
      </c>
      <c r="J1063" s="44">
        <v>40682</v>
      </c>
      <c r="K1063" s="44">
        <v>4426</v>
      </c>
      <c r="L1063" s="44">
        <v>3433</v>
      </c>
      <c r="M1063" s="44">
        <v>0</v>
      </c>
      <c r="N1063" s="44">
        <v>1103.5</v>
      </c>
      <c r="O1063" s="44">
        <v>0</v>
      </c>
      <c r="P1063" s="44">
        <v>67.665283000000002</v>
      </c>
      <c r="Q1063" s="44">
        <v>66.364777000000004</v>
      </c>
      <c r="R1063" s="44">
        <v>20.73291</v>
      </c>
      <c r="S1063" s="44">
        <v>20.766010000000001</v>
      </c>
      <c r="T1063" s="44">
        <v>264354.9375</v>
      </c>
      <c r="U1063" s="44">
        <v>40030.617187999997</v>
      </c>
      <c r="V1063" s="44">
        <v>3371.3220209999999</v>
      </c>
      <c r="W1063" s="44">
        <v>1083.6741939999999</v>
      </c>
      <c r="X1063" s="44">
        <v>36556.254515000001</v>
      </c>
      <c r="Y1063" s="44">
        <v>104853.044484</v>
      </c>
      <c r="Z1063" s="44">
        <v>3511.7084410000002</v>
      </c>
      <c r="AA1063" s="44">
        <v>114.726727</v>
      </c>
      <c r="AB1063" s="44">
        <v>4.93682</v>
      </c>
      <c r="AC1063" s="44">
        <v>2.2262390000000001</v>
      </c>
      <c r="AD1063" s="44">
        <v>25908.503191</v>
      </c>
    </row>
    <row r="1064" spans="1:30" x14ac:dyDescent="0.25">
      <c r="A1064">
        <v>1063</v>
      </c>
      <c r="B1064" t="s">
        <v>101</v>
      </c>
      <c r="C1064" t="s">
        <v>114</v>
      </c>
      <c r="D1064" t="s">
        <v>131</v>
      </c>
      <c r="E1064" t="s">
        <v>104</v>
      </c>
      <c r="F1064" s="48">
        <f>VLOOKUP(A1064,'TAZ definitions'!$A$1:$E$1902,2,FALSE)</f>
        <v>8.3909180651530108E-2</v>
      </c>
      <c r="G1064" s="48">
        <f>VLOOKUP(A1064,'TAZ definitions'!$A$1:$E$1902,4,FALSE)</f>
        <v>0.17711171662125341</v>
      </c>
      <c r="H1064" s="44">
        <v>257105</v>
      </c>
      <c r="I1064" s="44">
        <v>274646</v>
      </c>
      <c r="J1064" s="44">
        <v>39608</v>
      </c>
      <c r="K1064" s="44">
        <v>28958</v>
      </c>
      <c r="L1064" s="44">
        <v>3433</v>
      </c>
      <c r="M1064" s="44">
        <v>0</v>
      </c>
      <c r="N1064" s="44">
        <v>1103.5</v>
      </c>
      <c r="O1064" s="44">
        <v>0</v>
      </c>
      <c r="P1064" s="44">
        <v>66.914116000000007</v>
      </c>
      <c r="Q1064" s="44">
        <v>66.364959999999996</v>
      </c>
      <c r="R1064" s="44">
        <v>17.767239</v>
      </c>
      <c r="S1064" s="44">
        <v>17.874949000000001</v>
      </c>
      <c r="T1064" s="44">
        <v>257569.21875</v>
      </c>
      <c r="U1064" s="44">
        <v>39326.140625</v>
      </c>
      <c r="V1064" s="44">
        <v>3342.1433109999998</v>
      </c>
      <c r="W1064" s="44">
        <v>1074.295044</v>
      </c>
      <c r="X1064" s="44">
        <v>11841.060909</v>
      </c>
      <c r="Y1064" s="44">
        <v>47117.941368</v>
      </c>
      <c r="Z1064" s="44">
        <v>1736.9019820000001</v>
      </c>
      <c r="AA1064" s="44">
        <v>41.138382</v>
      </c>
      <c r="AB1064" s="44">
        <v>1.8177000000000001</v>
      </c>
      <c r="AC1064" s="44">
        <v>0.98949500000000001</v>
      </c>
      <c r="AD1064" s="44">
        <v>11645.194991</v>
      </c>
    </row>
    <row r="1065" spans="1:30" x14ac:dyDescent="0.25">
      <c r="A1065">
        <v>1064</v>
      </c>
      <c r="B1065" t="s">
        <v>101</v>
      </c>
      <c r="C1065" t="s">
        <v>114</v>
      </c>
      <c r="D1065" t="s">
        <v>131</v>
      </c>
      <c r="E1065" t="s">
        <v>104</v>
      </c>
      <c r="F1065" s="48">
        <f>VLOOKUP(A1065,'TAZ definitions'!$A$1:$E$1902,2,FALSE)</f>
        <v>0</v>
      </c>
      <c r="G1065" s="48">
        <f>VLOOKUP(A1065,'TAZ definitions'!$A$1:$E$1902,4,FALSE)</f>
        <v>0</v>
      </c>
      <c r="H1065" s="44">
        <v>251415</v>
      </c>
      <c r="I1065" s="44">
        <v>160823</v>
      </c>
      <c r="J1065" s="44">
        <v>37415</v>
      </c>
      <c r="K1065" s="44">
        <v>16235</v>
      </c>
      <c r="L1065" s="44">
        <v>3433</v>
      </c>
      <c r="M1065" s="44">
        <v>0</v>
      </c>
      <c r="N1065" s="44">
        <v>1103.5</v>
      </c>
      <c r="O1065" s="44">
        <v>0</v>
      </c>
      <c r="P1065" s="44">
        <v>98.287186000000005</v>
      </c>
      <c r="Q1065" s="44">
        <v>80.147910999999993</v>
      </c>
      <c r="R1065" s="44">
        <v>29.750648000000002</v>
      </c>
      <c r="S1065" s="44">
        <v>30.59676</v>
      </c>
      <c r="T1065" s="44">
        <v>249460.125</v>
      </c>
      <c r="U1065" s="44">
        <v>36957.953125</v>
      </c>
      <c r="V1065" s="44">
        <v>3358.9191890000002</v>
      </c>
      <c r="W1065" s="44">
        <v>1079.6875</v>
      </c>
      <c r="X1065" s="44">
        <v>0</v>
      </c>
      <c r="Y1065" s="44">
        <v>0</v>
      </c>
      <c r="Z1065" s="44">
        <v>0</v>
      </c>
      <c r="AA1065" s="44">
        <v>0</v>
      </c>
      <c r="AB1065" s="44">
        <v>0</v>
      </c>
      <c r="AC1065" s="44">
        <v>0</v>
      </c>
      <c r="AD1065" s="44">
        <v>0</v>
      </c>
    </row>
    <row r="1066" spans="1:30" x14ac:dyDescent="0.25">
      <c r="A1066">
        <v>1065</v>
      </c>
      <c r="B1066" t="s">
        <v>101</v>
      </c>
      <c r="C1066" t="s">
        <v>114</v>
      </c>
      <c r="D1066" t="s">
        <v>131</v>
      </c>
      <c r="E1066" t="s">
        <v>104</v>
      </c>
      <c r="F1066" s="48">
        <f>VLOOKUP(A1066,'TAZ definitions'!$A$1:$E$1902,2,FALSE)</f>
        <v>9.7765363128491614E-2</v>
      </c>
      <c r="G1066" s="48">
        <f>VLOOKUP(A1066,'TAZ definitions'!$A$1:$E$1902,4,FALSE)</f>
        <v>0.1811175337186898</v>
      </c>
      <c r="H1066" s="44">
        <v>255243</v>
      </c>
      <c r="I1066" s="44">
        <v>115659</v>
      </c>
      <c r="J1066" s="44">
        <v>40216</v>
      </c>
      <c r="K1066" s="44">
        <v>15064</v>
      </c>
      <c r="L1066" s="44">
        <v>3433</v>
      </c>
      <c r="M1066" s="44">
        <v>0</v>
      </c>
      <c r="N1066" s="44">
        <v>1015.5</v>
      </c>
      <c r="O1066" s="44">
        <v>0</v>
      </c>
      <c r="P1066" s="44">
        <v>64.104729000000006</v>
      </c>
      <c r="Q1066" s="44">
        <v>64.015456999999998</v>
      </c>
      <c r="R1066" s="44">
        <v>15.89204</v>
      </c>
      <c r="S1066" s="44">
        <v>16.032684</v>
      </c>
      <c r="T1066" s="44">
        <v>251394.96875</v>
      </c>
      <c r="U1066" s="44">
        <v>39522.617187999997</v>
      </c>
      <c r="V1066" s="44">
        <v>3338.3598630000001</v>
      </c>
      <c r="W1066" s="44">
        <v>987.50494400000002</v>
      </c>
      <c r="X1066" s="44">
        <v>0</v>
      </c>
      <c r="Y1066" s="44">
        <v>14942.505295999999</v>
      </c>
      <c r="Z1066" s="44">
        <v>539.60609699999998</v>
      </c>
      <c r="AA1066" s="44">
        <v>12.426723000000001</v>
      </c>
      <c r="AB1066" s="44">
        <v>0.51071299999999997</v>
      </c>
      <c r="AC1066" s="44">
        <v>0.30188100000000001</v>
      </c>
      <c r="AD1066" s="44">
        <v>3545.7070039999999</v>
      </c>
    </row>
    <row r="1067" spans="1:30" x14ac:dyDescent="0.25">
      <c r="A1067">
        <v>1066</v>
      </c>
      <c r="B1067" t="s">
        <v>101</v>
      </c>
      <c r="C1067" t="s">
        <v>114</v>
      </c>
      <c r="D1067" t="s">
        <v>131</v>
      </c>
      <c r="E1067" t="s">
        <v>104</v>
      </c>
      <c r="F1067" s="48">
        <f>VLOOKUP(A1067,'TAZ definitions'!$A$1:$E$1902,2,FALSE)</f>
        <v>0.10282574568288853</v>
      </c>
      <c r="G1067" s="48">
        <f>VLOOKUP(A1067,'TAZ definitions'!$A$1:$E$1902,4,FALSE)</f>
        <v>0.22176165803108808</v>
      </c>
      <c r="H1067" s="44">
        <v>255078</v>
      </c>
      <c r="I1067" s="44">
        <v>354423</v>
      </c>
      <c r="J1067" s="44">
        <v>40340</v>
      </c>
      <c r="K1067" s="44">
        <v>34796</v>
      </c>
      <c r="L1067" s="44">
        <v>3433</v>
      </c>
      <c r="M1067" s="44">
        <v>0</v>
      </c>
      <c r="N1067" s="44">
        <v>1103.5</v>
      </c>
      <c r="O1067" s="44">
        <v>0</v>
      </c>
      <c r="P1067" s="44">
        <v>71.696404000000001</v>
      </c>
      <c r="Q1067" s="44">
        <v>71.001914999999997</v>
      </c>
      <c r="R1067" s="44">
        <v>19.533567000000001</v>
      </c>
      <c r="S1067" s="44">
        <v>19.626124999999998</v>
      </c>
      <c r="T1067" s="44">
        <v>257774.625</v>
      </c>
      <c r="U1067" s="44">
        <v>40189.515625</v>
      </c>
      <c r="V1067" s="44">
        <v>3339.8146969999998</v>
      </c>
      <c r="W1067" s="44">
        <v>1073.5466309999999</v>
      </c>
      <c r="X1067" s="44">
        <v>3199.3075159999999</v>
      </c>
      <c r="Y1067" s="44">
        <v>27972.924430999999</v>
      </c>
      <c r="Z1067" s="44">
        <v>1148.9728709999999</v>
      </c>
      <c r="AA1067" s="44">
        <v>24.678007999999998</v>
      </c>
      <c r="AB1067" s="44">
        <v>0.99788399999999999</v>
      </c>
      <c r="AC1067" s="44">
        <v>0.60529100000000002</v>
      </c>
      <c r="AD1067" s="44">
        <v>7036.1096020000005</v>
      </c>
    </row>
    <row r="1068" spans="1:30" x14ac:dyDescent="0.25">
      <c r="A1068">
        <v>1067</v>
      </c>
      <c r="B1068" t="s">
        <v>101</v>
      </c>
      <c r="C1068" t="s">
        <v>114</v>
      </c>
      <c r="D1068" t="s">
        <v>131</v>
      </c>
      <c r="E1068" t="s">
        <v>104</v>
      </c>
      <c r="F1068" s="48">
        <f>VLOOKUP(A1068,'TAZ definitions'!$A$1:$E$1902,2,FALSE)</f>
        <v>7.2224356511717255E-2</v>
      </c>
      <c r="G1068" s="48">
        <f>VLOOKUP(A1068,'TAZ definitions'!$A$1:$E$1902,4,FALSE)</f>
        <v>0.19616685456595265</v>
      </c>
      <c r="H1068" s="44">
        <v>284814</v>
      </c>
      <c r="I1068" s="44">
        <v>223721</v>
      </c>
      <c r="J1068" s="44">
        <v>42330</v>
      </c>
      <c r="K1068" s="44">
        <v>22839</v>
      </c>
      <c r="L1068" s="44">
        <v>3433</v>
      </c>
      <c r="M1068" s="44">
        <v>0</v>
      </c>
      <c r="N1068" s="44">
        <v>1103.5</v>
      </c>
      <c r="O1068" s="44">
        <v>0</v>
      </c>
      <c r="P1068" s="44">
        <v>77.696976000000006</v>
      </c>
      <c r="Q1068" s="44">
        <v>78.151381999999998</v>
      </c>
      <c r="R1068" s="44">
        <v>20.224421</v>
      </c>
      <c r="S1068" s="44">
        <v>20.369816</v>
      </c>
      <c r="T1068" s="44">
        <v>283762.3125</v>
      </c>
      <c r="U1068" s="44">
        <v>41994.464844000002</v>
      </c>
      <c r="V1068" s="44">
        <v>3373.9013669999999</v>
      </c>
      <c r="W1068" s="44">
        <v>1084.503418</v>
      </c>
      <c r="X1068" s="44">
        <v>139491.313784</v>
      </c>
      <c r="Y1068" s="44">
        <v>193471.76777599999</v>
      </c>
      <c r="Z1068" s="44">
        <v>6037.7830990000002</v>
      </c>
      <c r="AA1068" s="44">
        <v>186.433674</v>
      </c>
      <c r="AB1068" s="44">
        <v>8.5023049999999998</v>
      </c>
      <c r="AC1068" s="44">
        <v>3.840713</v>
      </c>
      <c r="AD1068" s="44">
        <v>45415.171911999998</v>
      </c>
    </row>
    <row r="1069" spans="1:30" x14ac:dyDescent="0.25">
      <c r="A1069">
        <v>1068</v>
      </c>
      <c r="B1069" t="s">
        <v>101</v>
      </c>
      <c r="C1069" t="s">
        <v>114</v>
      </c>
      <c r="D1069" t="s">
        <v>131</v>
      </c>
      <c r="E1069" t="s">
        <v>104</v>
      </c>
      <c r="F1069" s="48">
        <f>VLOOKUP(A1069,'TAZ definitions'!$A$1:$E$1902,2,FALSE)</f>
        <v>0.12300613496932515</v>
      </c>
      <c r="G1069" s="48">
        <f>VLOOKUP(A1069,'TAZ definitions'!$A$1:$E$1902,4,FALSE)</f>
        <v>0.24009700889248181</v>
      </c>
      <c r="H1069" s="44">
        <v>247848</v>
      </c>
      <c r="I1069" s="44">
        <v>219399</v>
      </c>
      <c r="J1069" s="44">
        <v>39810</v>
      </c>
      <c r="K1069" s="44">
        <v>21070</v>
      </c>
      <c r="L1069" s="44">
        <v>3433</v>
      </c>
      <c r="M1069" s="44">
        <v>0</v>
      </c>
      <c r="N1069" s="44">
        <v>1066.5</v>
      </c>
      <c r="O1069" s="44">
        <v>0</v>
      </c>
      <c r="P1069" s="44">
        <v>68.626830999999996</v>
      </c>
      <c r="Q1069" s="44">
        <v>76.123992999999999</v>
      </c>
      <c r="R1069" s="44">
        <v>18.551796</v>
      </c>
      <c r="S1069" s="44">
        <v>18.525411999999999</v>
      </c>
      <c r="T1069" s="44">
        <v>247028</v>
      </c>
      <c r="U1069" s="44">
        <v>39269.851562999997</v>
      </c>
      <c r="V1069" s="44">
        <v>3334.0498050000001</v>
      </c>
      <c r="W1069" s="44">
        <v>1035.76001</v>
      </c>
      <c r="X1069" s="44">
        <v>2856.280299</v>
      </c>
      <c r="Y1069" s="44">
        <v>14699.562101</v>
      </c>
      <c r="Z1069" s="44">
        <v>483.62966</v>
      </c>
      <c r="AA1069" s="44">
        <v>11.965414000000001</v>
      </c>
      <c r="AB1069" s="44">
        <v>0.53651300000000002</v>
      </c>
      <c r="AC1069" s="44">
        <v>0.287105</v>
      </c>
      <c r="AD1069" s="44">
        <v>3357.4338969999999</v>
      </c>
    </row>
    <row r="1070" spans="1:30" x14ac:dyDescent="0.25">
      <c r="A1070">
        <v>1069</v>
      </c>
      <c r="B1070" t="s">
        <v>101</v>
      </c>
      <c r="C1070" t="s">
        <v>114</v>
      </c>
      <c r="D1070" t="s">
        <v>132</v>
      </c>
      <c r="E1070" t="s">
        <v>104</v>
      </c>
      <c r="F1070" s="48">
        <f>VLOOKUP(A1070,'TAZ definitions'!$A$1:$E$1902,2,FALSE)</f>
        <v>0.14107214832728737</v>
      </c>
      <c r="G1070" s="48">
        <f>VLOOKUP(A1070,'TAZ definitions'!$A$1:$E$1902,4,FALSE)</f>
        <v>0.34774436090225563</v>
      </c>
      <c r="H1070" s="44">
        <v>270469</v>
      </c>
      <c r="I1070" s="44">
        <v>9015</v>
      </c>
      <c r="J1070" s="44">
        <v>43736</v>
      </c>
      <c r="K1070" s="44">
        <v>1366</v>
      </c>
      <c r="L1070" s="44">
        <v>4166</v>
      </c>
      <c r="M1070" s="44">
        <v>145</v>
      </c>
      <c r="N1070" s="44">
        <v>885</v>
      </c>
      <c r="O1070" s="44">
        <v>0</v>
      </c>
      <c r="P1070" s="44">
        <v>9.4078339999999994</v>
      </c>
      <c r="Q1070" s="44">
        <v>9.3641760000000005</v>
      </c>
      <c r="R1070" s="44">
        <v>20.975971000000001</v>
      </c>
      <c r="S1070" s="44">
        <v>20.918054999999999</v>
      </c>
      <c r="T1070" s="44">
        <v>228077.1875</v>
      </c>
      <c r="U1070" s="44">
        <v>36866.1875</v>
      </c>
      <c r="V1070" s="44">
        <v>3514.0407709999999</v>
      </c>
      <c r="W1070" s="44">
        <v>741.50732400000004</v>
      </c>
      <c r="X1070" s="44">
        <v>19545.148203000001</v>
      </c>
      <c r="Y1070" s="44">
        <v>44575.305475000001</v>
      </c>
      <c r="Z1070" s="44">
        <v>1622.056988</v>
      </c>
      <c r="AA1070" s="44">
        <v>41.084778</v>
      </c>
      <c r="AB1070" s="44">
        <v>1.9409350000000001</v>
      </c>
      <c r="AC1070" s="44">
        <v>0.96491400000000005</v>
      </c>
      <c r="AD1070" s="44">
        <v>11311.830505</v>
      </c>
    </row>
    <row r="1071" spans="1:30" x14ac:dyDescent="0.25">
      <c r="A1071">
        <v>1070</v>
      </c>
      <c r="B1071" t="s">
        <v>101</v>
      </c>
      <c r="C1071" t="s">
        <v>114</v>
      </c>
      <c r="D1071" t="s">
        <v>132</v>
      </c>
      <c r="E1071" t="s">
        <v>104</v>
      </c>
      <c r="F1071" s="48">
        <f>VLOOKUP(A1071,'TAZ definitions'!$A$1:$E$1902,2,FALSE)</f>
        <v>0.17587548638132297</v>
      </c>
      <c r="G1071" s="48">
        <f>VLOOKUP(A1071,'TAZ definitions'!$A$1:$E$1902,4,FALSE)</f>
        <v>0.27146171693735499</v>
      </c>
      <c r="H1071" s="44">
        <v>315480</v>
      </c>
      <c r="I1071" s="44">
        <v>5815</v>
      </c>
      <c r="J1071" s="44">
        <v>49399</v>
      </c>
      <c r="K1071" s="44">
        <v>657</v>
      </c>
      <c r="L1071" s="44">
        <v>5318</v>
      </c>
      <c r="M1071" s="44">
        <v>0</v>
      </c>
      <c r="N1071" s="44">
        <v>1105</v>
      </c>
      <c r="O1071" s="44">
        <v>0</v>
      </c>
      <c r="P1071" s="44">
        <v>84.768058999999994</v>
      </c>
      <c r="Q1071" s="44">
        <v>92.556488000000002</v>
      </c>
      <c r="R1071" s="44">
        <v>21.379477000000001</v>
      </c>
      <c r="S1071" s="44">
        <v>21.301463999999999</v>
      </c>
      <c r="T1071" s="44">
        <v>311543.40625</v>
      </c>
      <c r="U1071" s="44">
        <v>48779.375</v>
      </c>
      <c r="V1071" s="44">
        <v>5250.3959960000002</v>
      </c>
      <c r="W1071" s="44">
        <v>1090.9528809999999</v>
      </c>
      <c r="X1071" s="44">
        <v>42739.755117000001</v>
      </c>
      <c r="Y1071" s="44">
        <v>63840.537033000001</v>
      </c>
      <c r="Z1071" s="44">
        <v>2207.3349739999999</v>
      </c>
      <c r="AA1071" s="44">
        <v>62.623772000000002</v>
      </c>
      <c r="AB1071" s="44">
        <v>2.7498680000000002</v>
      </c>
      <c r="AC1071" s="44">
        <v>1.321242</v>
      </c>
      <c r="AD1071" s="44">
        <v>15434.39429</v>
      </c>
    </row>
    <row r="1072" spans="1:30" x14ac:dyDescent="0.25">
      <c r="A1072">
        <v>1071</v>
      </c>
      <c r="B1072" t="s">
        <v>101</v>
      </c>
      <c r="C1072" t="s">
        <v>114</v>
      </c>
      <c r="D1072" t="s">
        <v>132</v>
      </c>
      <c r="E1072" t="s">
        <v>104</v>
      </c>
      <c r="F1072" s="48">
        <f>VLOOKUP(A1072,'TAZ definitions'!$A$1:$E$1902,2,FALSE)</f>
        <v>0.43405199746353834</v>
      </c>
      <c r="G1072" s="48">
        <f>VLOOKUP(A1072,'TAZ definitions'!$A$1:$E$1902,4,FALSE)</f>
        <v>0.23033175355450236</v>
      </c>
      <c r="H1072" s="44">
        <v>259916</v>
      </c>
      <c r="I1072" s="44">
        <v>14018</v>
      </c>
      <c r="J1072" s="44">
        <v>42874</v>
      </c>
      <c r="K1072" s="44">
        <v>1901</v>
      </c>
      <c r="L1072" s="44">
        <v>4166</v>
      </c>
      <c r="M1072" s="44">
        <v>145</v>
      </c>
      <c r="N1072" s="44">
        <v>1084</v>
      </c>
      <c r="O1072" s="44">
        <v>0</v>
      </c>
      <c r="P1072" s="44">
        <v>76.504463000000001</v>
      </c>
      <c r="Q1072" s="44">
        <v>76.810051000000001</v>
      </c>
      <c r="R1072" s="44">
        <v>17.170195</v>
      </c>
      <c r="S1072" s="44">
        <v>16.611695999999998</v>
      </c>
      <c r="T1072" s="44">
        <v>254040.09375</v>
      </c>
      <c r="U1072" s="44">
        <v>41894.921875</v>
      </c>
      <c r="V1072" s="44">
        <v>4069.9152829999998</v>
      </c>
      <c r="W1072" s="44">
        <v>1058.0970460000001</v>
      </c>
      <c r="X1072" s="44">
        <v>19420.601478</v>
      </c>
      <c r="Y1072" s="44">
        <v>43810.678301</v>
      </c>
      <c r="Z1072" s="44">
        <v>1325.550514</v>
      </c>
      <c r="AA1072" s="44">
        <v>39.885272999999998</v>
      </c>
      <c r="AB1072" s="44">
        <v>1.778975</v>
      </c>
      <c r="AC1072" s="44">
        <v>0.85363199999999995</v>
      </c>
      <c r="AD1072" s="44">
        <v>10104.103456000001</v>
      </c>
    </row>
    <row r="1073" spans="1:30" x14ac:dyDescent="0.25">
      <c r="A1073">
        <v>1072</v>
      </c>
      <c r="B1073" t="s">
        <v>101</v>
      </c>
      <c r="C1073" t="s">
        <v>114</v>
      </c>
      <c r="D1073" t="s">
        <v>132</v>
      </c>
      <c r="E1073" t="s">
        <v>104</v>
      </c>
      <c r="F1073" s="48">
        <f>VLOOKUP(A1073,'TAZ definitions'!$A$1:$E$1902,2,FALSE)</f>
        <v>0.57264103844233649</v>
      </c>
      <c r="G1073" s="48">
        <f>VLOOKUP(A1073,'TAZ definitions'!$A$1:$E$1902,4,FALSE)</f>
        <v>0.1963235294117647</v>
      </c>
      <c r="H1073" s="44">
        <v>256038</v>
      </c>
      <c r="I1073" s="44">
        <v>437947</v>
      </c>
      <c r="J1073" s="44">
        <v>41945</v>
      </c>
      <c r="K1073" s="44">
        <v>45979</v>
      </c>
      <c r="L1073" s="44">
        <v>5318</v>
      </c>
      <c r="M1073" s="44">
        <v>733</v>
      </c>
      <c r="N1073" s="44">
        <v>465</v>
      </c>
      <c r="O1073" s="44">
        <v>174</v>
      </c>
      <c r="P1073" s="44">
        <v>52.755462999999999</v>
      </c>
      <c r="Q1073" s="44">
        <v>51.675083000000001</v>
      </c>
      <c r="R1073" s="44">
        <v>16.372225</v>
      </c>
      <c r="S1073" s="44">
        <v>15.996573</v>
      </c>
      <c r="T1073" s="44">
        <v>268351.6875</v>
      </c>
      <c r="U1073" s="44">
        <v>42218.070312999997</v>
      </c>
      <c r="V1073" s="44">
        <v>5007.6352539999998</v>
      </c>
      <c r="W1073" s="44">
        <v>445.30181900000002</v>
      </c>
      <c r="X1073" s="44">
        <v>124269.595755</v>
      </c>
      <c r="Y1073" s="44">
        <v>227137.45745700001</v>
      </c>
      <c r="Z1073" s="44">
        <v>11112.900659000001</v>
      </c>
      <c r="AA1073" s="44">
        <v>212.84222500000001</v>
      </c>
      <c r="AB1073" s="44">
        <v>8.8816799999999994</v>
      </c>
      <c r="AC1073" s="44">
        <v>5.4587019999999997</v>
      </c>
      <c r="AD1073" s="44">
        <v>62535.130943999997</v>
      </c>
    </row>
    <row r="1074" spans="1:30" x14ac:dyDescent="0.25">
      <c r="A1074">
        <v>1073</v>
      </c>
      <c r="B1074" t="s">
        <v>101</v>
      </c>
      <c r="C1074" t="s">
        <v>114</v>
      </c>
      <c r="D1074" t="s">
        <v>132</v>
      </c>
      <c r="E1074" t="s">
        <v>104</v>
      </c>
      <c r="F1074" s="48">
        <f>VLOOKUP(A1074,'TAZ definitions'!$A$1:$E$1902,2,FALSE)</f>
        <v>0.10115081768625075</v>
      </c>
      <c r="G1074" s="48">
        <f>VLOOKUP(A1074,'TAZ definitions'!$A$1:$E$1902,4,FALSE)</f>
        <v>0.2177650429799427</v>
      </c>
      <c r="H1074" s="44">
        <v>268627</v>
      </c>
      <c r="I1074" s="44">
        <v>31951</v>
      </c>
      <c r="J1074" s="44">
        <v>43259</v>
      </c>
      <c r="K1074" s="44">
        <v>5224</v>
      </c>
      <c r="L1074" s="44">
        <v>5318</v>
      </c>
      <c r="M1074" s="44">
        <v>0</v>
      </c>
      <c r="N1074" s="44">
        <v>553</v>
      </c>
      <c r="O1074" s="44">
        <v>92</v>
      </c>
      <c r="P1074" s="44">
        <v>66.152405000000002</v>
      </c>
      <c r="Q1074" s="44">
        <v>61.729075999999999</v>
      </c>
      <c r="R1074" s="44">
        <v>16.809355</v>
      </c>
      <c r="S1074" s="44">
        <v>16.928336999999999</v>
      </c>
      <c r="T1074" s="44">
        <v>260286.78125</v>
      </c>
      <c r="U1074" s="44">
        <v>41918.6875</v>
      </c>
      <c r="V1074" s="44">
        <v>5130.5996089999999</v>
      </c>
      <c r="W1074" s="44">
        <v>536.75488299999995</v>
      </c>
      <c r="X1074" s="44">
        <v>10028.601575000001</v>
      </c>
      <c r="Y1074" s="44">
        <v>24491.859286999999</v>
      </c>
      <c r="Z1074" s="44">
        <v>856.55680800000005</v>
      </c>
      <c r="AA1074" s="44">
        <v>20.756065</v>
      </c>
      <c r="AB1074" s="44">
        <v>0.86813600000000002</v>
      </c>
      <c r="AC1074" s="44">
        <v>0.49145299999999997</v>
      </c>
      <c r="AD1074" s="44">
        <v>5684.6306189999996</v>
      </c>
    </row>
    <row r="1075" spans="1:30" x14ac:dyDescent="0.25">
      <c r="A1075">
        <v>1074</v>
      </c>
      <c r="B1075" t="s">
        <v>101</v>
      </c>
      <c r="C1075" t="s">
        <v>114</v>
      </c>
      <c r="D1075" t="s">
        <v>132</v>
      </c>
      <c r="E1075" t="s">
        <v>104</v>
      </c>
      <c r="F1075" s="48">
        <f>VLOOKUP(A1075,'TAZ definitions'!$A$1:$E$1902,2,FALSE)</f>
        <v>0.16975881261595546</v>
      </c>
      <c r="G1075" s="48">
        <f>VLOOKUP(A1075,'TAZ definitions'!$A$1:$E$1902,4,FALSE)</f>
        <v>0.2087912087912088</v>
      </c>
      <c r="H1075" s="44">
        <v>259444</v>
      </c>
      <c r="I1075" s="44">
        <v>356765</v>
      </c>
      <c r="J1075" s="44">
        <v>40909</v>
      </c>
      <c r="K1075" s="44">
        <v>34835</v>
      </c>
      <c r="L1075" s="44">
        <v>5318</v>
      </c>
      <c r="M1075" s="44">
        <v>0</v>
      </c>
      <c r="N1075" s="44">
        <v>481</v>
      </c>
      <c r="O1075" s="44">
        <v>92</v>
      </c>
      <c r="P1075" s="44">
        <v>54.728149000000002</v>
      </c>
      <c r="Q1075" s="44">
        <v>54.208236999999997</v>
      </c>
      <c r="R1075" s="44">
        <v>15.46158</v>
      </c>
      <c r="S1075" s="44">
        <v>15.522366999999999</v>
      </c>
      <c r="T1075" s="44">
        <v>263463.875</v>
      </c>
      <c r="U1075" s="44">
        <v>40658.105469000002</v>
      </c>
      <c r="V1075" s="44">
        <v>5098.3378910000001</v>
      </c>
      <c r="W1075" s="44">
        <v>464.93221999999997</v>
      </c>
      <c r="X1075" s="44">
        <v>57299.810316000003</v>
      </c>
      <c r="Y1075" s="44">
        <v>121395.93739799999</v>
      </c>
      <c r="Z1075" s="44">
        <v>4662.2696219999998</v>
      </c>
      <c r="AA1075" s="44">
        <v>106.954465</v>
      </c>
      <c r="AB1075" s="44">
        <v>4.7794249999999998</v>
      </c>
      <c r="AC1075" s="44">
        <v>2.5977060000000001</v>
      </c>
      <c r="AD1075" s="44">
        <v>30752.297956999999</v>
      </c>
    </row>
    <row r="1076" spans="1:30" x14ac:dyDescent="0.25">
      <c r="A1076">
        <v>1075</v>
      </c>
      <c r="B1076" t="s">
        <v>101</v>
      </c>
      <c r="C1076" t="s">
        <v>114</v>
      </c>
      <c r="D1076" t="s">
        <v>132</v>
      </c>
      <c r="E1076" t="s">
        <v>104</v>
      </c>
      <c r="F1076" s="48">
        <f>VLOOKUP(A1076,'TAZ definitions'!$A$1:$E$1902,2,FALSE)</f>
        <v>0.27284681130834976</v>
      </c>
      <c r="G1076" s="48">
        <f>VLOOKUP(A1076,'TAZ definitions'!$A$1:$E$1902,4,FALSE)</f>
        <v>0.26431718061674009</v>
      </c>
      <c r="H1076" s="44">
        <v>242076</v>
      </c>
      <c r="I1076" s="44">
        <v>610051</v>
      </c>
      <c r="J1076" s="44">
        <v>40429</v>
      </c>
      <c r="K1076" s="44">
        <v>68854</v>
      </c>
      <c r="L1076" s="44">
        <v>5318</v>
      </c>
      <c r="M1076" s="44">
        <v>733</v>
      </c>
      <c r="N1076" s="44">
        <v>465</v>
      </c>
      <c r="O1076" s="44">
        <v>266</v>
      </c>
      <c r="P1076" s="44">
        <v>48.199511999999999</v>
      </c>
      <c r="Q1076" s="44">
        <v>47.378967000000003</v>
      </c>
      <c r="R1076" s="44">
        <v>16.320217</v>
      </c>
      <c r="S1076" s="44">
        <v>16.207346000000001</v>
      </c>
      <c r="T1076" s="44">
        <v>270744.0625</v>
      </c>
      <c r="U1076" s="44">
        <v>42643.523437999997</v>
      </c>
      <c r="V1076" s="44">
        <v>4960.7934569999998</v>
      </c>
      <c r="W1076" s="44">
        <v>449.49636800000002</v>
      </c>
      <c r="X1076" s="44">
        <v>8629.1198370000002</v>
      </c>
      <c r="Y1076" s="44">
        <v>25400.904901000002</v>
      </c>
      <c r="Z1076" s="44">
        <v>1045.1873909999999</v>
      </c>
      <c r="AA1076" s="44">
        <v>22.702784999999999</v>
      </c>
      <c r="AB1076" s="44">
        <v>0.80082399999999998</v>
      </c>
      <c r="AC1076" s="44">
        <v>0.55942199999999997</v>
      </c>
      <c r="AD1076" s="44">
        <v>6426.4330010000003</v>
      </c>
    </row>
    <row r="1077" spans="1:30" x14ac:dyDescent="0.25">
      <c r="A1077">
        <v>1076</v>
      </c>
      <c r="B1077" t="s">
        <v>101</v>
      </c>
      <c r="C1077" t="s">
        <v>114</v>
      </c>
      <c r="D1077" t="s">
        <v>132</v>
      </c>
      <c r="E1077" t="s">
        <v>104</v>
      </c>
      <c r="F1077" s="48">
        <f>VLOOKUP(A1077,'TAZ definitions'!$A$1:$E$1902,2,FALSE)</f>
        <v>0.1484848484848485</v>
      </c>
      <c r="G1077" s="48">
        <f>VLOOKUP(A1077,'TAZ definitions'!$A$1:$E$1902,4,FALSE)</f>
        <v>0.26778242677824265</v>
      </c>
      <c r="H1077" s="44">
        <v>249998</v>
      </c>
      <c r="I1077" s="44">
        <v>774106</v>
      </c>
      <c r="J1077" s="44">
        <v>40613</v>
      </c>
      <c r="K1077" s="44">
        <v>82537</v>
      </c>
      <c r="L1077" s="44">
        <v>5318</v>
      </c>
      <c r="M1077" s="44">
        <v>8678</v>
      </c>
      <c r="N1077" s="44">
        <v>481</v>
      </c>
      <c r="O1077" s="44">
        <v>174</v>
      </c>
      <c r="P1077" s="44">
        <v>43.505614999999999</v>
      </c>
      <c r="Q1077" s="44">
        <v>43.409289999999999</v>
      </c>
      <c r="R1077" s="44">
        <v>15.578744</v>
      </c>
      <c r="S1077" s="44">
        <v>15.653335999999999</v>
      </c>
      <c r="T1077" s="44">
        <v>286938.78125</v>
      </c>
      <c r="U1077" s="44">
        <v>43567.9375</v>
      </c>
      <c r="V1077" s="44">
        <v>5554.8237300000001</v>
      </c>
      <c r="W1077" s="44">
        <v>459.36172499999998</v>
      </c>
      <c r="X1077" s="44">
        <v>19622.200202</v>
      </c>
      <c r="Y1077" s="44">
        <v>41955.443416000002</v>
      </c>
      <c r="Z1077" s="44">
        <v>2753.681838</v>
      </c>
      <c r="AA1077" s="44">
        <v>42.588273999999998</v>
      </c>
      <c r="AB1077" s="44">
        <v>1.433103</v>
      </c>
      <c r="AC1077" s="44">
        <v>1.178434</v>
      </c>
      <c r="AD1077" s="44">
        <v>13020.373323</v>
      </c>
    </row>
    <row r="1078" spans="1:30" x14ac:dyDescent="0.25">
      <c r="A1078">
        <v>1077</v>
      </c>
      <c r="B1078" t="s">
        <v>101</v>
      </c>
      <c r="C1078" t="s">
        <v>114</v>
      </c>
      <c r="D1078" t="s">
        <v>132</v>
      </c>
      <c r="E1078" t="s">
        <v>104</v>
      </c>
      <c r="F1078" s="48">
        <f>VLOOKUP(A1078,'TAZ definitions'!$A$1:$E$1902,2,FALSE)</f>
        <v>0.11692307692307692</v>
      </c>
      <c r="G1078" s="48">
        <f>VLOOKUP(A1078,'TAZ definitions'!$A$1:$E$1902,4,FALSE)</f>
        <v>0.24979184013322231</v>
      </c>
      <c r="H1078" s="44">
        <v>277685</v>
      </c>
      <c r="I1078" s="44">
        <v>154651</v>
      </c>
      <c r="J1078" s="44">
        <v>44026</v>
      </c>
      <c r="K1078" s="44">
        <v>15402</v>
      </c>
      <c r="L1078" s="44">
        <v>5318</v>
      </c>
      <c r="M1078" s="44">
        <v>0</v>
      </c>
      <c r="N1078" s="44">
        <v>597</v>
      </c>
      <c r="O1078" s="44">
        <v>0</v>
      </c>
      <c r="P1078" s="44">
        <v>60.922652999999997</v>
      </c>
      <c r="Q1078" s="44">
        <v>59.494655999999999</v>
      </c>
      <c r="R1078" s="44">
        <v>19.175585000000002</v>
      </c>
      <c r="S1078" s="44">
        <v>19.204107</v>
      </c>
      <c r="T1078" s="44">
        <v>273121.40625</v>
      </c>
      <c r="U1078" s="44">
        <v>42964.273437999997</v>
      </c>
      <c r="V1078" s="44">
        <v>5120.7441410000001</v>
      </c>
      <c r="W1078" s="44">
        <v>574.85601799999995</v>
      </c>
      <c r="X1078" s="44">
        <v>21946.191997999998</v>
      </c>
      <c r="Y1078" s="44">
        <v>45984.180264000002</v>
      </c>
      <c r="Z1078" s="44">
        <v>1639.8928530000001</v>
      </c>
      <c r="AA1078" s="44">
        <v>39.738137999999999</v>
      </c>
      <c r="AB1078" s="44">
        <v>1.6161719999999999</v>
      </c>
      <c r="AC1078" s="44">
        <v>0.94577</v>
      </c>
      <c r="AD1078" s="44">
        <v>11010.210303</v>
      </c>
    </row>
    <row r="1079" spans="1:30" x14ac:dyDescent="0.25">
      <c r="A1079">
        <v>1078</v>
      </c>
      <c r="B1079" t="s">
        <v>101</v>
      </c>
      <c r="C1079" t="s">
        <v>114</v>
      </c>
      <c r="D1079" t="s">
        <v>132</v>
      </c>
      <c r="E1079" t="s">
        <v>104</v>
      </c>
      <c r="F1079" s="48">
        <f>VLOOKUP(A1079,'TAZ definitions'!$A$1:$E$1902,2,FALSE)</f>
        <v>0.11527541169789893</v>
      </c>
      <c r="G1079" s="48">
        <f>VLOOKUP(A1079,'TAZ definitions'!$A$1:$E$1902,4,FALSE)</f>
        <v>0.17241379310344829</v>
      </c>
      <c r="H1079" s="44">
        <v>252019</v>
      </c>
      <c r="I1079" s="44">
        <v>426689</v>
      </c>
      <c r="J1079" s="44">
        <v>42851</v>
      </c>
      <c r="K1079" s="44">
        <v>45948</v>
      </c>
      <c r="L1079" s="44">
        <v>5318</v>
      </c>
      <c r="M1079" s="44">
        <v>733</v>
      </c>
      <c r="N1079" s="44">
        <v>597</v>
      </c>
      <c r="O1079" s="44">
        <v>174</v>
      </c>
      <c r="P1079" s="44">
        <v>53.41592</v>
      </c>
      <c r="Q1079" s="44">
        <v>53.788826</v>
      </c>
      <c r="R1079" s="44">
        <v>16.960808</v>
      </c>
      <c r="S1079" s="44">
        <v>16.699515999999999</v>
      </c>
      <c r="T1079" s="44">
        <v>260375.34375</v>
      </c>
      <c r="U1079" s="44">
        <v>42999.164062999997</v>
      </c>
      <c r="V1079" s="44">
        <v>5098.6508789999998</v>
      </c>
      <c r="W1079" s="44">
        <v>576.76336700000002</v>
      </c>
      <c r="X1079" s="44">
        <v>221875.12394399999</v>
      </c>
      <c r="Y1079" s="44">
        <v>263086.91537599999</v>
      </c>
      <c r="Z1079" s="44">
        <v>11937.350347</v>
      </c>
      <c r="AA1079" s="44">
        <v>239.87158299999999</v>
      </c>
      <c r="AB1079" s="44">
        <v>10.564384</v>
      </c>
      <c r="AC1079" s="44">
        <v>6.1346749999999997</v>
      </c>
      <c r="AD1079" s="44">
        <v>71627.900573000006</v>
      </c>
    </row>
    <row r="1080" spans="1:30" x14ac:dyDescent="0.25">
      <c r="A1080">
        <v>1079</v>
      </c>
      <c r="B1080" t="s">
        <v>101</v>
      </c>
      <c r="C1080" t="s">
        <v>114</v>
      </c>
      <c r="D1080" t="s">
        <v>132</v>
      </c>
      <c r="E1080" t="s">
        <v>104</v>
      </c>
      <c r="F1080" s="48">
        <f>VLOOKUP(A1080,'TAZ definitions'!$A$1:$E$1902,2,FALSE)</f>
        <v>6.8661971830985921E-2</v>
      </c>
      <c r="G1080" s="48">
        <f>VLOOKUP(A1080,'TAZ definitions'!$A$1:$E$1902,4,FALSE)</f>
        <v>0.15762273901808785</v>
      </c>
      <c r="H1080" s="44">
        <v>255816</v>
      </c>
      <c r="I1080" s="44">
        <v>10312</v>
      </c>
      <c r="J1080" s="44">
        <v>43782</v>
      </c>
      <c r="K1080" s="44">
        <v>1567</v>
      </c>
      <c r="L1080" s="44">
        <v>5318</v>
      </c>
      <c r="M1080" s="44">
        <v>0</v>
      </c>
      <c r="N1080" s="44">
        <v>597</v>
      </c>
      <c r="O1080" s="44">
        <v>92</v>
      </c>
      <c r="P1080" s="44">
        <v>76.366470000000007</v>
      </c>
      <c r="Q1080" s="44">
        <v>65.084389000000002</v>
      </c>
      <c r="R1080" s="44">
        <v>17.37792</v>
      </c>
      <c r="S1080" s="44">
        <v>17.168606</v>
      </c>
      <c r="T1080" s="44">
        <v>248276.765625</v>
      </c>
      <c r="U1080" s="44">
        <v>42485.609375</v>
      </c>
      <c r="V1080" s="44">
        <v>5154.6884769999997</v>
      </c>
      <c r="W1080" s="44">
        <v>581.49188200000003</v>
      </c>
      <c r="X1080" s="44">
        <v>7712.5626519999996</v>
      </c>
      <c r="Y1080" s="44">
        <v>24267.289637000002</v>
      </c>
      <c r="Z1080" s="44">
        <v>1061.795435</v>
      </c>
      <c r="AA1080" s="44">
        <v>22.009879999999999</v>
      </c>
      <c r="AB1080" s="44">
        <v>0.92773700000000003</v>
      </c>
      <c r="AC1080" s="44">
        <v>0.554975</v>
      </c>
      <c r="AD1080" s="44">
        <v>6532.233142</v>
      </c>
    </row>
    <row r="1081" spans="1:30" x14ac:dyDescent="0.25">
      <c r="A1081">
        <v>1080</v>
      </c>
      <c r="B1081" t="s">
        <v>101</v>
      </c>
      <c r="C1081" t="s">
        <v>114</v>
      </c>
      <c r="D1081" t="s">
        <v>132</v>
      </c>
      <c r="E1081" t="s">
        <v>104</v>
      </c>
      <c r="F1081" s="48">
        <f>VLOOKUP(A1081,'TAZ definitions'!$A$1:$E$1902,2,FALSE)</f>
        <v>0.10922946655376799</v>
      </c>
      <c r="G1081" s="48">
        <f>VLOOKUP(A1081,'TAZ definitions'!$A$1:$E$1902,4,FALSE)</f>
        <v>0.15639269406392695</v>
      </c>
      <c r="H1081" s="44">
        <v>230784</v>
      </c>
      <c r="I1081" s="44">
        <v>407878</v>
      </c>
      <c r="J1081" s="44">
        <v>40202</v>
      </c>
      <c r="K1081" s="44">
        <v>42967</v>
      </c>
      <c r="L1081" s="44">
        <v>5318</v>
      </c>
      <c r="M1081" s="44">
        <v>0</v>
      </c>
      <c r="N1081" s="44">
        <v>597</v>
      </c>
      <c r="O1081" s="44">
        <v>0</v>
      </c>
      <c r="P1081" s="44">
        <v>52.681618</v>
      </c>
      <c r="Q1081" s="44">
        <v>55.743195</v>
      </c>
      <c r="R1081" s="44">
        <v>17.348548999999998</v>
      </c>
      <c r="S1081" s="44">
        <v>17.120660999999998</v>
      </c>
      <c r="T1081" s="44">
        <v>241263.21875</v>
      </c>
      <c r="U1081" s="44">
        <v>40365.613280999998</v>
      </c>
      <c r="V1081" s="44">
        <v>5003.3168949999999</v>
      </c>
      <c r="W1081" s="44">
        <v>561.67358400000001</v>
      </c>
      <c r="X1081" s="44">
        <v>426254.86239199998</v>
      </c>
      <c r="Y1081" s="44">
        <v>472352.55964599998</v>
      </c>
      <c r="Z1081" s="44">
        <v>21685.215243999999</v>
      </c>
      <c r="AA1081" s="44">
        <v>437.25638500000002</v>
      </c>
      <c r="AB1081" s="44">
        <v>19.611049000000001</v>
      </c>
      <c r="AC1081" s="44">
        <v>11.594322999999999</v>
      </c>
      <c r="AD1081" s="44">
        <v>133297.406739</v>
      </c>
    </row>
    <row r="1082" spans="1:30" x14ac:dyDescent="0.25">
      <c r="A1082">
        <v>1081</v>
      </c>
      <c r="B1082" t="s">
        <v>101</v>
      </c>
      <c r="C1082" t="s">
        <v>114</v>
      </c>
      <c r="D1082" t="s">
        <v>133</v>
      </c>
      <c r="E1082" t="s">
        <v>104</v>
      </c>
      <c r="F1082" s="48">
        <f>VLOOKUP(A1082,'TAZ definitions'!$A$1:$E$1902,2,FALSE)</f>
        <v>0.27457865168539325</v>
      </c>
      <c r="G1082" s="48">
        <f>VLOOKUP(A1082,'TAZ definitions'!$A$1:$E$1902,4,FALSE)</f>
        <v>0.26012965964343598</v>
      </c>
      <c r="H1082" s="44">
        <v>212520</v>
      </c>
      <c r="I1082" s="44">
        <v>31279</v>
      </c>
      <c r="J1082" s="44">
        <v>35812</v>
      </c>
      <c r="K1082" s="44">
        <v>4049</v>
      </c>
      <c r="L1082" s="44">
        <v>5173</v>
      </c>
      <c r="M1082" s="44">
        <v>0</v>
      </c>
      <c r="N1082" s="44">
        <v>597</v>
      </c>
      <c r="O1082" s="44">
        <v>0</v>
      </c>
      <c r="P1082" s="44">
        <v>64.090073000000004</v>
      </c>
      <c r="Q1082" s="44">
        <v>66.468338000000003</v>
      </c>
      <c r="R1082" s="44">
        <v>19.184940000000001</v>
      </c>
      <c r="S1082" s="44">
        <v>18.907924999999999</v>
      </c>
      <c r="T1082" s="44">
        <v>203742.5625</v>
      </c>
      <c r="U1082" s="44">
        <v>34273.730469000002</v>
      </c>
      <c r="V1082" s="44">
        <v>4922.4736329999996</v>
      </c>
      <c r="W1082" s="44">
        <v>568.08752400000003</v>
      </c>
      <c r="X1082" s="44">
        <v>195241.79844099999</v>
      </c>
      <c r="Y1082" s="44">
        <v>220589.300567</v>
      </c>
      <c r="Z1082" s="44">
        <v>9244.2224549999992</v>
      </c>
      <c r="AA1082" s="44">
        <v>199.55793700000001</v>
      </c>
      <c r="AB1082" s="44">
        <v>9.2120110000000004</v>
      </c>
      <c r="AC1082" s="44">
        <v>5.0796020000000004</v>
      </c>
      <c r="AD1082" s="44">
        <v>59581.219962000003</v>
      </c>
    </row>
    <row r="1083" spans="1:30" x14ac:dyDescent="0.25">
      <c r="A1083">
        <v>1082</v>
      </c>
      <c r="B1083" t="s">
        <v>101</v>
      </c>
      <c r="C1083" t="s">
        <v>114</v>
      </c>
      <c r="D1083" t="s">
        <v>133</v>
      </c>
      <c r="E1083" t="s">
        <v>104</v>
      </c>
      <c r="F1083" s="48">
        <f>VLOOKUP(A1083,'TAZ definitions'!$A$1:$E$1902,2,FALSE)</f>
        <v>0.29975308641975307</v>
      </c>
      <c r="G1083" s="48">
        <f>VLOOKUP(A1083,'TAZ definitions'!$A$1:$E$1902,4,FALSE)</f>
        <v>0.31276150627615062</v>
      </c>
      <c r="H1083" s="44">
        <v>242491</v>
      </c>
      <c r="I1083" s="44">
        <v>37211</v>
      </c>
      <c r="J1083" s="44">
        <v>39492</v>
      </c>
      <c r="K1083" s="44">
        <v>7864</v>
      </c>
      <c r="L1083" s="44">
        <v>1152</v>
      </c>
      <c r="M1083" s="44">
        <v>0</v>
      </c>
      <c r="N1083" s="44">
        <v>588</v>
      </c>
      <c r="O1083" s="44">
        <v>0</v>
      </c>
      <c r="P1083" s="44">
        <v>66.461585999999997</v>
      </c>
      <c r="Q1083" s="44">
        <v>70.203856999999999</v>
      </c>
      <c r="R1083" s="44">
        <v>21.440746000000001</v>
      </c>
      <c r="S1083" s="44">
        <v>20.954122999999999</v>
      </c>
      <c r="T1083" s="44">
        <v>234733.90625</v>
      </c>
      <c r="U1083" s="44">
        <v>38296.847655999998</v>
      </c>
      <c r="V1083" s="44">
        <v>1108.468384</v>
      </c>
      <c r="W1083" s="44">
        <v>565.78076199999998</v>
      </c>
      <c r="X1083" s="44">
        <v>135151.83362799999</v>
      </c>
      <c r="Y1083" s="44">
        <v>153952.28083599999</v>
      </c>
      <c r="Z1083" s="44">
        <v>5724.290473</v>
      </c>
      <c r="AA1083" s="44">
        <v>140.54293200000001</v>
      </c>
      <c r="AB1083" s="44">
        <v>6.6197699999999999</v>
      </c>
      <c r="AC1083" s="44">
        <v>3.3096960000000002</v>
      </c>
      <c r="AD1083" s="44">
        <v>39249.875821000001</v>
      </c>
    </row>
    <row r="1084" spans="1:30" x14ac:dyDescent="0.25">
      <c r="A1084">
        <v>1083</v>
      </c>
      <c r="B1084" t="s">
        <v>101</v>
      </c>
      <c r="C1084" t="s">
        <v>114</v>
      </c>
      <c r="D1084" t="s">
        <v>133</v>
      </c>
      <c r="E1084" t="s">
        <v>104</v>
      </c>
      <c r="F1084" s="48">
        <f>VLOOKUP(A1084,'TAZ definitions'!$A$1:$E$1902,2,FALSE)</f>
        <v>0.34536082474226804</v>
      </c>
      <c r="G1084" s="48">
        <f>VLOOKUP(A1084,'TAZ definitions'!$A$1:$E$1902,4,FALSE)</f>
        <v>0.32978723404255317</v>
      </c>
      <c r="H1084" s="44">
        <v>200794</v>
      </c>
      <c r="I1084" s="44">
        <v>695662</v>
      </c>
      <c r="J1084" s="44">
        <v>33630</v>
      </c>
      <c r="K1084" s="44">
        <v>77612</v>
      </c>
      <c r="L1084" s="44">
        <v>1152</v>
      </c>
      <c r="M1084" s="44">
        <v>0</v>
      </c>
      <c r="N1084" s="44">
        <v>891</v>
      </c>
      <c r="O1084" s="44">
        <v>163</v>
      </c>
      <c r="P1084" s="44">
        <v>47.411076000000001</v>
      </c>
      <c r="Q1084" s="44">
        <v>46.42342</v>
      </c>
      <c r="R1084" s="44">
        <v>24.081330999999999</v>
      </c>
      <c r="S1084" s="44">
        <v>23.888127999999998</v>
      </c>
      <c r="T1084" s="44">
        <v>240852.171875</v>
      </c>
      <c r="U1084" s="44">
        <v>37190.21875</v>
      </c>
      <c r="V1084" s="44">
        <v>1058.7489009999999</v>
      </c>
      <c r="W1084" s="44">
        <v>832.07049600000005</v>
      </c>
      <c r="X1084" s="44">
        <v>414233.95337100001</v>
      </c>
      <c r="Y1084" s="44">
        <v>528478.63743700006</v>
      </c>
      <c r="Z1084" s="44">
        <v>20938.604146999998</v>
      </c>
      <c r="AA1084" s="44">
        <v>462.41299900000001</v>
      </c>
      <c r="AB1084" s="44">
        <v>20.608768999999999</v>
      </c>
      <c r="AC1084" s="44">
        <v>11.789604000000001</v>
      </c>
      <c r="AD1084" s="44">
        <v>137078.024878</v>
      </c>
    </row>
    <row r="1085" spans="1:30" x14ac:dyDescent="0.25">
      <c r="A1085">
        <v>1084</v>
      </c>
      <c r="B1085" t="s">
        <v>101</v>
      </c>
      <c r="C1085" t="s">
        <v>114</v>
      </c>
      <c r="D1085" t="s">
        <v>133</v>
      </c>
      <c r="E1085" t="s">
        <v>104</v>
      </c>
      <c r="F1085" s="48">
        <f>VLOOKUP(A1085,'TAZ definitions'!$A$1:$E$1902,2,FALSE)</f>
        <v>0.35592060232717315</v>
      </c>
      <c r="G1085" s="48">
        <f>VLOOKUP(A1085,'TAZ definitions'!$A$1:$E$1902,4,FALSE)</f>
        <v>0.36439499304589706</v>
      </c>
      <c r="H1085" s="44">
        <v>203498</v>
      </c>
      <c r="I1085" s="44">
        <v>564172</v>
      </c>
      <c r="J1085" s="44">
        <v>34040</v>
      </c>
      <c r="K1085" s="44">
        <v>62801</v>
      </c>
      <c r="L1085" s="44">
        <v>1152</v>
      </c>
      <c r="M1085" s="44">
        <v>0</v>
      </c>
      <c r="N1085" s="44">
        <v>891</v>
      </c>
      <c r="O1085" s="44">
        <v>163</v>
      </c>
      <c r="P1085" s="44">
        <v>48.605007000000001</v>
      </c>
      <c r="Q1085" s="44">
        <v>49.149985999999998</v>
      </c>
      <c r="R1085" s="44">
        <v>19.355791</v>
      </c>
      <c r="S1085" s="44">
        <v>18.633341000000001</v>
      </c>
      <c r="T1085" s="44">
        <v>237406.328125</v>
      </c>
      <c r="U1085" s="44">
        <v>36743.929687999997</v>
      </c>
      <c r="V1085" s="44">
        <v>1043.6961670000001</v>
      </c>
      <c r="W1085" s="44">
        <v>822.55798300000004</v>
      </c>
      <c r="X1085" s="44">
        <v>32707.899086000001</v>
      </c>
      <c r="Y1085" s="44">
        <v>64601.056483</v>
      </c>
      <c r="Z1085" s="44">
        <v>2328.0984939999998</v>
      </c>
      <c r="AA1085" s="44">
        <v>54.474209000000002</v>
      </c>
      <c r="AB1085" s="44">
        <v>2.3248540000000002</v>
      </c>
      <c r="AC1085" s="44">
        <v>1.333356</v>
      </c>
      <c r="AD1085" s="44">
        <v>15496.063523999999</v>
      </c>
    </row>
    <row r="1086" spans="1:30" x14ac:dyDescent="0.25">
      <c r="A1086">
        <v>1085</v>
      </c>
      <c r="B1086" t="s">
        <v>101</v>
      </c>
      <c r="C1086" t="s">
        <v>114</v>
      </c>
      <c r="D1086" t="s">
        <v>133</v>
      </c>
      <c r="E1086" t="s">
        <v>104</v>
      </c>
      <c r="F1086" s="48">
        <f>VLOOKUP(A1086,'TAZ definitions'!$A$1:$E$1902,2,FALSE)</f>
        <v>0.36648250460405157</v>
      </c>
      <c r="G1086" s="48">
        <f>VLOOKUP(A1086,'TAZ definitions'!$A$1:$E$1902,4,FALSE)</f>
        <v>0.44243070362473347</v>
      </c>
      <c r="H1086" s="44">
        <v>196073</v>
      </c>
      <c r="I1086" s="44">
        <v>573382</v>
      </c>
      <c r="J1086" s="44">
        <v>33606</v>
      </c>
      <c r="K1086" s="44">
        <v>63755</v>
      </c>
      <c r="L1086" s="44">
        <v>1152</v>
      </c>
      <c r="M1086" s="44">
        <v>0</v>
      </c>
      <c r="N1086" s="44">
        <v>891</v>
      </c>
      <c r="O1086" s="44">
        <v>163</v>
      </c>
      <c r="P1086" s="44">
        <v>46.028587000000002</v>
      </c>
      <c r="Q1086" s="44">
        <v>46.101948</v>
      </c>
      <c r="R1086" s="44">
        <v>19.761028</v>
      </c>
      <c r="S1086" s="44">
        <v>19.102215000000001</v>
      </c>
      <c r="T1086" s="44">
        <v>231185.390625</v>
      </c>
      <c r="U1086" s="44">
        <v>36411.664062999997</v>
      </c>
      <c r="V1086" s="44">
        <v>1044.7947999999999</v>
      </c>
      <c r="W1086" s="44">
        <v>823.25225799999998</v>
      </c>
      <c r="X1086" s="44">
        <v>0</v>
      </c>
      <c r="Y1086" s="44">
        <v>10619.514595000001</v>
      </c>
      <c r="Z1086" s="44">
        <v>372.88315999999998</v>
      </c>
      <c r="AA1086" s="44">
        <v>9.1371900000000004</v>
      </c>
      <c r="AB1086" s="44">
        <v>0.38968199999999997</v>
      </c>
      <c r="AC1086" s="44">
        <v>0.21290300000000001</v>
      </c>
      <c r="AD1086" s="44">
        <v>2537.8119539999998</v>
      </c>
    </row>
    <row r="1087" spans="1:30" x14ac:dyDescent="0.25">
      <c r="A1087">
        <v>1086</v>
      </c>
      <c r="B1087" t="s">
        <v>101</v>
      </c>
      <c r="C1087" t="s">
        <v>114</v>
      </c>
      <c r="D1087" t="s">
        <v>133</v>
      </c>
      <c r="E1087" t="s">
        <v>104</v>
      </c>
      <c r="F1087" s="48">
        <f>VLOOKUP(A1087,'TAZ definitions'!$A$1:$E$1902,2,FALSE)</f>
        <v>0.46683046683046681</v>
      </c>
      <c r="G1087" s="48">
        <f>VLOOKUP(A1087,'TAZ definitions'!$A$1:$E$1902,4,FALSE)</f>
        <v>0.44374999999999998</v>
      </c>
      <c r="H1087" s="44">
        <v>185202</v>
      </c>
      <c r="I1087" s="44">
        <v>773329</v>
      </c>
      <c r="J1087" s="44">
        <v>32477</v>
      </c>
      <c r="K1087" s="44">
        <v>83499</v>
      </c>
      <c r="L1087" s="44">
        <v>1152</v>
      </c>
      <c r="M1087" s="44">
        <v>9097</v>
      </c>
      <c r="N1087" s="44">
        <v>891</v>
      </c>
      <c r="O1087" s="44">
        <v>315</v>
      </c>
      <c r="P1087" s="44">
        <v>41.453682000000001</v>
      </c>
      <c r="Q1087" s="44">
        <v>41.475769</v>
      </c>
      <c r="R1087" s="44">
        <v>18.961940999999999</v>
      </c>
      <c r="S1087" s="44">
        <v>17.894511999999999</v>
      </c>
      <c r="T1087" s="44">
        <v>252662.3125</v>
      </c>
      <c r="U1087" s="44">
        <v>38329.40625</v>
      </c>
      <c r="V1087" s="44">
        <v>2063.3208009999998</v>
      </c>
      <c r="W1087" s="44">
        <v>824.93060300000002</v>
      </c>
      <c r="X1087" s="44">
        <v>68696.717797999998</v>
      </c>
      <c r="Y1087" s="44">
        <v>163235.64529300001</v>
      </c>
      <c r="Z1087" s="44">
        <v>5914.3990729999996</v>
      </c>
      <c r="AA1087" s="44">
        <v>143.34912299999999</v>
      </c>
      <c r="AB1087" s="44">
        <v>8.1740870000000001</v>
      </c>
      <c r="AC1087" s="44">
        <v>3.5487660000000001</v>
      </c>
      <c r="AD1087" s="44">
        <v>43727.091780000002</v>
      </c>
    </row>
    <row r="1088" spans="1:30" x14ac:dyDescent="0.25">
      <c r="A1088">
        <v>1087</v>
      </c>
      <c r="B1088" t="s">
        <v>101</v>
      </c>
      <c r="C1088" t="s">
        <v>114</v>
      </c>
      <c r="D1088" t="s">
        <v>133</v>
      </c>
      <c r="E1088" t="s">
        <v>104</v>
      </c>
      <c r="F1088" s="48">
        <f>VLOOKUP(A1088,'TAZ definitions'!$A$1:$E$1902,2,FALSE)</f>
        <v>0.24459673168160254</v>
      </c>
      <c r="G1088" s="48">
        <f>VLOOKUP(A1088,'TAZ definitions'!$A$1:$E$1902,4,FALSE)</f>
        <v>0.28503562945368172</v>
      </c>
      <c r="H1088" s="44">
        <v>214574</v>
      </c>
      <c r="I1088" s="44">
        <v>40367</v>
      </c>
      <c r="J1088" s="44">
        <v>35989</v>
      </c>
      <c r="K1088" s="44">
        <v>8614</v>
      </c>
      <c r="L1088" s="44">
        <v>1152</v>
      </c>
      <c r="M1088" s="44">
        <v>0</v>
      </c>
      <c r="N1088" s="44">
        <v>588</v>
      </c>
      <c r="O1088" s="44">
        <v>163</v>
      </c>
      <c r="P1088" s="44">
        <v>58.757683</v>
      </c>
      <c r="Q1088" s="44">
        <v>61.127380000000002</v>
      </c>
      <c r="R1088" s="44">
        <v>18.775675</v>
      </c>
      <c r="S1088" s="44">
        <v>18.551646999999999</v>
      </c>
      <c r="T1088" s="44">
        <v>203990.4375</v>
      </c>
      <c r="U1088" s="44">
        <v>34325.890625</v>
      </c>
      <c r="V1088" s="44">
        <v>1082.012817</v>
      </c>
      <c r="W1088" s="44">
        <v>562.18005400000004</v>
      </c>
      <c r="X1088" s="44">
        <v>62395.35817</v>
      </c>
      <c r="Y1088" s="44">
        <v>119529.57711100001</v>
      </c>
      <c r="Z1088" s="44">
        <v>6668.3723250000003</v>
      </c>
      <c r="AA1088" s="44">
        <v>118.329803</v>
      </c>
      <c r="AB1088" s="44">
        <v>4.4161330000000003</v>
      </c>
      <c r="AC1088" s="44">
        <v>3.1826129999999999</v>
      </c>
      <c r="AD1088" s="44">
        <v>35821.365617000003</v>
      </c>
    </row>
    <row r="1089" spans="1:30" x14ac:dyDescent="0.25">
      <c r="A1089">
        <v>1088</v>
      </c>
      <c r="B1089" t="s">
        <v>101</v>
      </c>
      <c r="C1089" t="s">
        <v>114</v>
      </c>
      <c r="D1089" t="s">
        <v>133</v>
      </c>
      <c r="E1089" t="s">
        <v>104</v>
      </c>
      <c r="F1089" s="48">
        <f>VLOOKUP(A1089,'TAZ definitions'!$A$1:$E$1902,2,FALSE)</f>
        <v>0.39666993143976492</v>
      </c>
      <c r="G1089" s="48">
        <f>VLOOKUP(A1089,'TAZ definitions'!$A$1:$E$1902,4,FALSE)</f>
        <v>0.33523021210553544</v>
      </c>
      <c r="H1089" s="44">
        <v>195406</v>
      </c>
      <c r="I1089" s="44">
        <v>463566</v>
      </c>
      <c r="J1089" s="44">
        <v>34082</v>
      </c>
      <c r="K1089" s="44">
        <v>53975</v>
      </c>
      <c r="L1089" s="44">
        <v>1152</v>
      </c>
      <c r="M1089" s="44">
        <v>0</v>
      </c>
      <c r="N1089" s="44">
        <v>891</v>
      </c>
      <c r="O1089" s="44">
        <v>163</v>
      </c>
      <c r="P1089" s="44">
        <v>48.056502999999999</v>
      </c>
      <c r="Q1089" s="44">
        <v>48.620990999999997</v>
      </c>
      <c r="R1089" s="44">
        <v>16.835972000000002</v>
      </c>
      <c r="S1089" s="44">
        <v>16.200562000000001</v>
      </c>
      <c r="T1089" s="44">
        <v>216887.125</v>
      </c>
      <c r="U1089" s="44">
        <v>35675.539062999997</v>
      </c>
      <c r="V1089" s="44">
        <v>1059.718384</v>
      </c>
      <c r="W1089" s="44">
        <v>832.68322799999999</v>
      </c>
      <c r="X1089" s="44">
        <v>64769.560052000001</v>
      </c>
      <c r="Y1089" s="44">
        <v>174056.767287</v>
      </c>
      <c r="Z1089" s="44">
        <v>6386.744119</v>
      </c>
      <c r="AA1089" s="44">
        <v>148.90002999999999</v>
      </c>
      <c r="AB1089" s="44">
        <v>6.9117610000000003</v>
      </c>
      <c r="AC1089" s="44">
        <v>3.6309110000000002</v>
      </c>
      <c r="AD1089" s="44">
        <v>43208.868754000003</v>
      </c>
    </row>
    <row r="1090" spans="1:30" x14ac:dyDescent="0.25">
      <c r="A1090">
        <v>1089</v>
      </c>
      <c r="B1090" t="s">
        <v>101</v>
      </c>
      <c r="C1090" t="s">
        <v>114</v>
      </c>
      <c r="D1090" t="s">
        <v>133</v>
      </c>
      <c r="E1090" t="s">
        <v>104</v>
      </c>
      <c r="F1090" s="48">
        <f>VLOOKUP(A1090,'TAZ definitions'!$A$1:$E$1902,2,FALSE)</f>
        <v>0.22495894909688013</v>
      </c>
      <c r="G1090" s="48">
        <f>VLOOKUP(A1090,'TAZ definitions'!$A$1:$E$1902,4,FALSE)</f>
        <v>0.33496332518337407</v>
      </c>
      <c r="H1090" s="44">
        <v>176815</v>
      </c>
      <c r="I1090" s="44">
        <v>700599</v>
      </c>
      <c r="J1090" s="44">
        <v>31411</v>
      </c>
      <c r="K1090" s="44">
        <v>77274</v>
      </c>
      <c r="L1090" s="44">
        <v>1152</v>
      </c>
      <c r="M1090" s="44">
        <v>0</v>
      </c>
      <c r="N1090" s="44">
        <v>891</v>
      </c>
      <c r="O1090" s="44">
        <v>163</v>
      </c>
      <c r="P1090" s="44">
        <v>43.204509999999999</v>
      </c>
      <c r="Q1090" s="44">
        <v>42.840305000000001</v>
      </c>
      <c r="R1090" s="44">
        <v>17.838732</v>
      </c>
      <c r="S1090" s="44">
        <v>17.14772</v>
      </c>
      <c r="T1090" s="44">
        <v>221179.890625</v>
      </c>
      <c r="U1090" s="44">
        <v>35295.628905999998</v>
      </c>
      <c r="V1090" s="44">
        <v>1054.424683</v>
      </c>
      <c r="W1090" s="44">
        <v>829.33783000000005</v>
      </c>
      <c r="X1090" s="44">
        <v>57452.467562999998</v>
      </c>
      <c r="Y1090" s="44">
        <v>124851.374883</v>
      </c>
      <c r="Z1090" s="44">
        <v>3899.5411570000001</v>
      </c>
      <c r="AA1090" s="44">
        <v>102.114492</v>
      </c>
      <c r="AB1090" s="44">
        <v>5.3335869999999996</v>
      </c>
      <c r="AC1090" s="44">
        <v>2.4064390000000002</v>
      </c>
      <c r="AD1090" s="44">
        <v>29484.665581000001</v>
      </c>
    </row>
    <row r="1091" spans="1:30" x14ac:dyDescent="0.25">
      <c r="A1091">
        <v>1090</v>
      </c>
      <c r="B1091" t="s">
        <v>101</v>
      </c>
      <c r="C1091" t="s">
        <v>114</v>
      </c>
      <c r="D1091" t="s">
        <v>133</v>
      </c>
      <c r="E1091" t="s">
        <v>104</v>
      </c>
      <c r="F1091" s="48">
        <f>VLOOKUP(A1091,'TAZ definitions'!$A$1:$E$1902,2,FALSE)</f>
        <v>0.34194457491780178</v>
      </c>
      <c r="G1091" s="48">
        <f>VLOOKUP(A1091,'TAZ definitions'!$A$1:$E$1902,4,FALSE)</f>
        <v>0.3154296875</v>
      </c>
      <c r="H1091" s="44">
        <v>171236</v>
      </c>
      <c r="I1091" s="44">
        <v>848908</v>
      </c>
      <c r="J1091" s="44">
        <v>30672</v>
      </c>
      <c r="K1091" s="44">
        <v>91868</v>
      </c>
      <c r="L1091" s="44">
        <v>1152</v>
      </c>
      <c r="M1091" s="44">
        <v>52422</v>
      </c>
      <c r="N1091" s="44">
        <v>588</v>
      </c>
      <c r="O1091" s="44">
        <v>598</v>
      </c>
      <c r="P1091" s="44">
        <v>39.336402999999997</v>
      </c>
      <c r="Q1091" s="44">
        <v>39.797477999999998</v>
      </c>
      <c r="R1091" s="44">
        <v>16.031271</v>
      </c>
      <c r="S1091" s="44">
        <v>15.336299</v>
      </c>
      <c r="T1091" s="44">
        <v>243247.328125</v>
      </c>
      <c r="U1091" s="44">
        <v>37174.859375</v>
      </c>
      <c r="V1091" s="44">
        <v>6600.0927730000003</v>
      </c>
      <c r="W1091" s="44">
        <v>589.06262200000003</v>
      </c>
      <c r="X1091" s="44">
        <v>1576.1149969999999</v>
      </c>
      <c r="Y1091" s="44">
        <v>14421.207302000001</v>
      </c>
      <c r="Z1091" s="44">
        <v>641.33737099999996</v>
      </c>
      <c r="AA1091" s="44">
        <v>13.628918000000001</v>
      </c>
      <c r="AB1091" s="44">
        <v>0.45225100000000001</v>
      </c>
      <c r="AC1091" s="44">
        <v>0.33084200000000002</v>
      </c>
      <c r="AD1091" s="44">
        <v>3809.2074459999999</v>
      </c>
    </row>
    <row r="1092" spans="1:30" x14ac:dyDescent="0.25">
      <c r="A1092">
        <v>1091</v>
      </c>
      <c r="B1092" t="s">
        <v>101</v>
      </c>
      <c r="C1092" t="s">
        <v>114</v>
      </c>
      <c r="D1092" t="s">
        <v>133</v>
      </c>
      <c r="E1092" t="s">
        <v>104</v>
      </c>
      <c r="F1092" s="48">
        <f>VLOOKUP(A1092,'TAZ definitions'!$A$1:$E$1902,2,FALSE)</f>
        <v>0.22647058823529412</v>
      </c>
      <c r="G1092" s="48">
        <f>VLOOKUP(A1092,'TAZ definitions'!$A$1:$E$1902,4,FALSE)</f>
        <v>0.31899641577060933</v>
      </c>
      <c r="H1092" s="44">
        <v>177822</v>
      </c>
      <c r="I1092" s="44">
        <v>554236</v>
      </c>
      <c r="J1092" s="44">
        <v>30774</v>
      </c>
      <c r="K1092" s="44">
        <v>59775</v>
      </c>
      <c r="L1092" s="44">
        <v>1152</v>
      </c>
      <c r="M1092" s="44">
        <v>0</v>
      </c>
      <c r="N1092" s="44">
        <v>423</v>
      </c>
      <c r="O1092" s="44">
        <v>0</v>
      </c>
      <c r="P1092" s="44">
        <v>52.236015000000002</v>
      </c>
      <c r="Q1092" s="44">
        <v>50.184348999999997</v>
      </c>
      <c r="R1092" s="44">
        <v>19.883564</v>
      </c>
      <c r="S1092" s="44">
        <v>19.503613999999999</v>
      </c>
      <c r="T1092" s="44">
        <v>201965.53125</v>
      </c>
      <c r="U1092" s="44">
        <v>32634.152343999998</v>
      </c>
      <c r="V1092" s="44">
        <v>1078.1096190000001</v>
      </c>
      <c r="W1092" s="44">
        <v>395.86837800000001</v>
      </c>
      <c r="X1092" s="44">
        <v>88879.796885000003</v>
      </c>
      <c r="Y1092" s="44">
        <v>138409.38018400001</v>
      </c>
      <c r="Z1092" s="44">
        <v>6092.3543339999997</v>
      </c>
      <c r="AA1092" s="44">
        <v>128.91393299999999</v>
      </c>
      <c r="AB1092" s="44">
        <v>5.1352029999999997</v>
      </c>
      <c r="AC1092" s="44">
        <v>3.2711459999999999</v>
      </c>
      <c r="AD1092" s="44">
        <v>37852.309206999998</v>
      </c>
    </row>
    <row r="1093" spans="1:30" x14ac:dyDescent="0.25">
      <c r="A1093">
        <v>1092</v>
      </c>
      <c r="B1093" t="s">
        <v>101</v>
      </c>
      <c r="C1093" t="s">
        <v>114</v>
      </c>
      <c r="D1093" t="s">
        <v>133</v>
      </c>
      <c r="E1093" t="s">
        <v>104</v>
      </c>
      <c r="F1093" s="48">
        <f>VLOOKUP(A1093,'TAZ definitions'!$A$1:$E$1902,2,FALSE)</f>
        <v>0.21788470267816615</v>
      </c>
      <c r="G1093" s="48">
        <f>VLOOKUP(A1093,'TAZ definitions'!$A$1:$E$1902,4,FALSE)</f>
        <v>0.23632130384167638</v>
      </c>
      <c r="H1093" s="44">
        <v>201753</v>
      </c>
      <c r="I1093" s="44">
        <v>471356</v>
      </c>
      <c r="J1093" s="44">
        <v>34646</v>
      </c>
      <c r="K1093" s="44">
        <v>51658</v>
      </c>
      <c r="L1093" s="44">
        <v>5318</v>
      </c>
      <c r="M1093" s="44">
        <v>0</v>
      </c>
      <c r="N1093" s="44">
        <v>597</v>
      </c>
      <c r="O1093" s="44">
        <v>163</v>
      </c>
      <c r="P1093" s="44">
        <v>51.836486999999998</v>
      </c>
      <c r="Q1093" s="44">
        <v>52.970050999999998</v>
      </c>
      <c r="R1093" s="44">
        <v>18.139832999999999</v>
      </c>
      <c r="S1093" s="44">
        <v>18.084897999999999</v>
      </c>
      <c r="T1093" s="44">
        <v>221479.96875</v>
      </c>
      <c r="U1093" s="44">
        <v>35890.777344000002</v>
      </c>
      <c r="V1093" s="44">
        <v>4928.8803710000002</v>
      </c>
      <c r="W1093" s="44">
        <v>565.24414100000001</v>
      </c>
      <c r="X1093" s="44">
        <v>53301.050303999997</v>
      </c>
      <c r="Y1093" s="44">
        <v>71243.908190000002</v>
      </c>
      <c r="Z1093" s="44">
        <v>4522.6058899999998</v>
      </c>
      <c r="AA1093" s="44">
        <v>79.160105000000001</v>
      </c>
      <c r="AB1093" s="44">
        <v>2.6132770000000001</v>
      </c>
      <c r="AC1093" s="44">
        <v>2.1627200000000002</v>
      </c>
      <c r="AD1093" s="44">
        <v>23819.738928999999</v>
      </c>
    </row>
    <row r="1094" spans="1:30" x14ac:dyDescent="0.25">
      <c r="A1094">
        <v>1093</v>
      </c>
      <c r="B1094" t="s">
        <v>101</v>
      </c>
      <c r="C1094" t="s">
        <v>114</v>
      </c>
      <c r="D1094" t="s">
        <v>133</v>
      </c>
      <c r="E1094" t="s">
        <v>104</v>
      </c>
      <c r="F1094" s="48">
        <f>VLOOKUP(A1094,'TAZ definitions'!$A$1:$E$1902,2,FALSE)</f>
        <v>0.28302611367127495</v>
      </c>
      <c r="G1094" s="48">
        <f>VLOOKUP(A1094,'TAZ definitions'!$A$1:$E$1902,4,FALSE)</f>
        <v>0.23166023166023167</v>
      </c>
      <c r="H1094" s="44">
        <v>178421</v>
      </c>
      <c r="I1094" s="44">
        <v>809282</v>
      </c>
      <c r="J1094" s="44">
        <v>31301</v>
      </c>
      <c r="K1094" s="44">
        <v>88712</v>
      </c>
      <c r="L1094" s="44">
        <v>1152</v>
      </c>
      <c r="M1094" s="44">
        <v>30483</v>
      </c>
      <c r="N1094" s="44">
        <v>423</v>
      </c>
      <c r="O1094" s="44">
        <v>537</v>
      </c>
      <c r="P1094" s="44">
        <v>42.845551</v>
      </c>
      <c r="Q1094" s="44">
        <v>43.158886000000003</v>
      </c>
      <c r="R1094" s="44">
        <v>16.946179999999998</v>
      </c>
      <c r="S1094" s="44">
        <v>16.514284</v>
      </c>
      <c r="T1094" s="44">
        <v>246309.6875</v>
      </c>
      <c r="U1094" s="44">
        <v>37479.152344000002</v>
      </c>
      <c r="V1094" s="44">
        <v>4308.3891599999997</v>
      </c>
      <c r="W1094" s="44">
        <v>435.267853</v>
      </c>
      <c r="X1094" s="44">
        <v>80829.624148000003</v>
      </c>
      <c r="Y1094" s="44">
        <v>118608.33418599999</v>
      </c>
      <c r="Z1094" s="44">
        <v>5613.3560909999997</v>
      </c>
      <c r="AA1094" s="44">
        <v>115.85079</v>
      </c>
      <c r="AB1094" s="44">
        <v>4.6469420000000001</v>
      </c>
      <c r="AC1094" s="44">
        <v>2.9019780000000002</v>
      </c>
      <c r="AD1094" s="44">
        <v>33785.525309999997</v>
      </c>
    </row>
    <row r="1095" spans="1:30" x14ac:dyDescent="0.25">
      <c r="A1095">
        <v>1094</v>
      </c>
      <c r="B1095" t="s">
        <v>101</v>
      </c>
      <c r="C1095" t="s">
        <v>114</v>
      </c>
      <c r="D1095" t="s">
        <v>133</v>
      </c>
      <c r="E1095" t="s">
        <v>104</v>
      </c>
      <c r="F1095" s="48">
        <f>VLOOKUP(A1095,'TAZ definitions'!$A$1:$E$1902,2,FALSE)</f>
        <v>0.41815167840862</v>
      </c>
      <c r="G1095" s="48">
        <f>VLOOKUP(A1095,'TAZ definitions'!$A$1:$E$1902,4,FALSE)</f>
        <v>0.26387315968289921</v>
      </c>
      <c r="H1095" s="44">
        <v>173051</v>
      </c>
      <c r="I1095" s="44">
        <v>760949</v>
      </c>
      <c r="J1095" s="44">
        <v>30162</v>
      </c>
      <c r="K1095" s="44">
        <v>82080</v>
      </c>
      <c r="L1095" s="44">
        <v>1885</v>
      </c>
      <c r="M1095" s="44">
        <v>7945</v>
      </c>
      <c r="N1095" s="44">
        <v>597</v>
      </c>
      <c r="O1095" s="44">
        <v>163</v>
      </c>
      <c r="P1095" s="44">
        <v>44.141860999999999</v>
      </c>
      <c r="Q1095" s="44">
        <v>44.506453999999998</v>
      </c>
      <c r="R1095" s="44">
        <v>16.325502</v>
      </c>
      <c r="S1095" s="44">
        <v>16.056177000000002</v>
      </c>
      <c r="T1095" s="44">
        <v>227186.796875</v>
      </c>
      <c r="U1095" s="44">
        <v>34942.796875</v>
      </c>
      <c r="V1095" s="44">
        <v>2443.0266109999998</v>
      </c>
      <c r="W1095" s="44">
        <v>557.03564500000005</v>
      </c>
      <c r="X1095" s="44">
        <v>0</v>
      </c>
      <c r="Y1095" s="44">
        <v>37025.129975000003</v>
      </c>
      <c r="Z1095" s="44">
        <v>1362.1047739999999</v>
      </c>
      <c r="AA1095" s="44">
        <v>31.286373999999999</v>
      </c>
      <c r="AB1095" s="44">
        <v>1.187856</v>
      </c>
      <c r="AC1095" s="44">
        <v>0.76058400000000004</v>
      </c>
      <c r="AD1095" s="44">
        <v>8874.6712360000001</v>
      </c>
    </row>
    <row r="1096" spans="1:30" x14ac:dyDescent="0.25">
      <c r="A1096">
        <v>1095</v>
      </c>
      <c r="B1096" t="s">
        <v>101</v>
      </c>
      <c r="C1096" t="s">
        <v>114</v>
      </c>
      <c r="D1096" t="s">
        <v>133</v>
      </c>
      <c r="E1096" t="s">
        <v>104</v>
      </c>
      <c r="F1096" s="48">
        <f>VLOOKUP(A1096,'TAZ definitions'!$A$1:$E$1902,2,FALSE)</f>
        <v>0.66407355021216408</v>
      </c>
      <c r="G1096" s="48">
        <f>VLOOKUP(A1096,'TAZ definitions'!$A$1:$E$1902,4,FALSE)</f>
        <v>0.30603448275862066</v>
      </c>
      <c r="H1096" s="44">
        <v>169714</v>
      </c>
      <c r="I1096" s="44">
        <v>854286</v>
      </c>
      <c r="J1096" s="44">
        <v>29624</v>
      </c>
      <c r="K1096" s="44">
        <v>92533</v>
      </c>
      <c r="L1096" s="44">
        <v>1152</v>
      </c>
      <c r="M1096" s="44">
        <v>57205</v>
      </c>
      <c r="N1096" s="44">
        <v>423</v>
      </c>
      <c r="O1096" s="44">
        <v>612</v>
      </c>
      <c r="P1096" s="44">
        <v>39.384726999999998</v>
      </c>
      <c r="Q1096" s="44">
        <v>39.602038999999998</v>
      </c>
      <c r="R1096" s="44">
        <v>17.380828999999999</v>
      </c>
      <c r="S1096" s="44">
        <v>17.191693999999998</v>
      </c>
      <c r="T1096" s="44">
        <v>244126.546875</v>
      </c>
      <c r="U1096" s="44">
        <v>36462.167969000002</v>
      </c>
      <c r="V1096" s="44">
        <v>7244.9243159999996</v>
      </c>
      <c r="W1096" s="44">
        <v>443.54418900000002</v>
      </c>
      <c r="X1096" s="44">
        <v>95362.425050999998</v>
      </c>
      <c r="Y1096" s="44">
        <v>142628.155806</v>
      </c>
      <c r="Z1096" s="44">
        <v>6158.1001219999998</v>
      </c>
      <c r="AA1096" s="44">
        <v>135.64063899999999</v>
      </c>
      <c r="AB1096" s="44">
        <v>6.2978829999999997</v>
      </c>
      <c r="AC1096" s="44">
        <v>3.3827970000000001</v>
      </c>
      <c r="AD1096" s="44">
        <v>40511.622779999998</v>
      </c>
    </row>
    <row r="1097" spans="1:30" x14ac:dyDescent="0.25">
      <c r="A1097">
        <v>1096</v>
      </c>
      <c r="B1097" t="s">
        <v>101</v>
      </c>
      <c r="C1097" t="s">
        <v>114</v>
      </c>
      <c r="D1097" t="s">
        <v>133</v>
      </c>
      <c r="E1097" t="s">
        <v>104</v>
      </c>
      <c r="F1097" s="48">
        <f>VLOOKUP(A1097,'TAZ definitions'!$A$1:$E$1902,2,FALSE)</f>
        <v>0.59290540540540537</v>
      </c>
      <c r="G1097" s="48">
        <f>VLOOKUP(A1097,'TAZ definitions'!$A$1:$E$1902,4,FALSE)</f>
        <v>0.33920704845814981</v>
      </c>
      <c r="H1097" s="44">
        <v>165727</v>
      </c>
      <c r="I1097" s="44">
        <v>850773</v>
      </c>
      <c r="J1097" s="44">
        <v>28333</v>
      </c>
      <c r="K1097" s="44">
        <v>91718</v>
      </c>
      <c r="L1097" s="44">
        <v>1885</v>
      </c>
      <c r="M1097" s="44">
        <v>56053</v>
      </c>
      <c r="N1097" s="44">
        <v>445</v>
      </c>
      <c r="O1097" s="44">
        <v>612</v>
      </c>
      <c r="P1097" s="44">
        <v>41.447535999999999</v>
      </c>
      <c r="Q1097" s="44">
        <v>41.916801</v>
      </c>
      <c r="R1097" s="44">
        <v>19.365825999999998</v>
      </c>
      <c r="S1097" s="44">
        <v>19.204046000000002</v>
      </c>
      <c r="T1097" s="44">
        <v>228757.046875</v>
      </c>
      <c r="U1097" s="44">
        <v>34164.960937999997</v>
      </c>
      <c r="V1097" s="44">
        <v>6868.9160160000001</v>
      </c>
      <c r="W1097" s="44">
        <v>460.36541699999998</v>
      </c>
      <c r="X1097" s="44">
        <v>208779.01515200001</v>
      </c>
      <c r="Y1097" s="44">
        <v>368507.06255600002</v>
      </c>
      <c r="Z1097" s="44">
        <v>15729.778987</v>
      </c>
      <c r="AA1097" s="44">
        <v>338.92219999999998</v>
      </c>
      <c r="AB1097" s="44">
        <v>16.102447000000002</v>
      </c>
      <c r="AC1097" s="44">
        <v>8.5348640000000007</v>
      </c>
      <c r="AD1097" s="44">
        <v>102438.69365299999</v>
      </c>
    </row>
    <row r="1098" spans="1:30" x14ac:dyDescent="0.25">
      <c r="A1098">
        <v>1097</v>
      </c>
      <c r="B1098" t="s">
        <v>101</v>
      </c>
      <c r="C1098" t="s">
        <v>114</v>
      </c>
      <c r="D1098" t="s">
        <v>133</v>
      </c>
      <c r="E1098" t="s">
        <v>104</v>
      </c>
      <c r="F1098" s="48">
        <f>VLOOKUP(A1098,'TAZ definitions'!$A$1:$E$1902,2,FALSE)</f>
        <v>0.38278688524590165</v>
      </c>
      <c r="G1098" s="48">
        <f>VLOOKUP(A1098,'TAZ definitions'!$A$1:$E$1902,4,FALSE)</f>
        <v>0.33751306165099271</v>
      </c>
      <c r="H1098" s="44">
        <v>172025</v>
      </c>
      <c r="I1098" s="44">
        <v>744735</v>
      </c>
      <c r="J1098" s="44">
        <v>30163</v>
      </c>
      <c r="K1098" s="44">
        <v>79822</v>
      </c>
      <c r="L1098" s="44">
        <v>5173</v>
      </c>
      <c r="M1098" s="44">
        <v>2139</v>
      </c>
      <c r="N1098" s="44">
        <v>445</v>
      </c>
      <c r="O1098" s="44">
        <v>163</v>
      </c>
      <c r="P1098" s="44">
        <v>46.472546000000001</v>
      </c>
      <c r="Q1098" s="44">
        <v>47.282412999999998</v>
      </c>
      <c r="R1098" s="44">
        <v>16.301141999999999</v>
      </c>
      <c r="S1098" s="44">
        <v>16.045279000000001</v>
      </c>
      <c r="T1098" s="44">
        <v>219197.703125</v>
      </c>
      <c r="U1098" s="44">
        <v>34253.289062999997</v>
      </c>
      <c r="V1098" s="44">
        <v>4923.0966799999997</v>
      </c>
      <c r="W1098" s="44">
        <v>421.77236900000003</v>
      </c>
      <c r="X1098" s="44">
        <v>16259.186792</v>
      </c>
      <c r="Y1098" s="44">
        <v>46005.271405</v>
      </c>
      <c r="Z1098" s="44">
        <v>1826.476602</v>
      </c>
      <c r="AA1098" s="44">
        <v>40.158664000000002</v>
      </c>
      <c r="AB1098" s="44">
        <v>1.7167429999999999</v>
      </c>
      <c r="AC1098" s="44">
        <v>0.99480500000000005</v>
      </c>
      <c r="AD1098" s="44">
        <v>11741.303411999999</v>
      </c>
    </row>
    <row r="1099" spans="1:30" x14ac:dyDescent="0.25">
      <c r="A1099">
        <v>1098</v>
      </c>
      <c r="B1099" t="s">
        <v>101</v>
      </c>
      <c r="C1099" t="s">
        <v>114</v>
      </c>
      <c r="D1099" t="s">
        <v>133</v>
      </c>
      <c r="E1099" t="s">
        <v>104</v>
      </c>
      <c r="F1099" s="48">
        <f>VLOOKUP(A1099,'TAZ definitions'!$A$1:$E$1902,2,FALSE)</f>
        <v>0.59379689844922456</v>
      </c>
      <c r="G1099" s="48">
        <f>VLOOKUP(A1099,'TAZ definitions'!$A$1:$E$1902,4,FALSE)</f>
        <v>0.33575757575757575</v>
      </c>
      <c r="H1099" s="44">
        <v>168829</v>
      </c>
      <c r="I1099" s="44">
        <v>813526</v>
      </c>
      <c r="J1099" s="44">
        <v>28912</v>
      </c>
      <c r="K1099" s="44">
        <v>88461</v>
      </c>
      <c r="L1099" s="44">
        <v>5173</v>
      </c>
      <c r="M1099" s="44">
        <v>30483</v>
      </c>
      <c r="N1099" s="44">
        <v>445</v>
      </c>
      <c r="O1099" s="44">
        <v>582</v>
      </c>
      <c r="P1099" s="44">
        <v>43.258319999999998</v>
      </c>
      <c r="Q1099" s="44">
        <v>43.971305999999998</v>
      </c>
      <c r="R1099" s="44">
        <v>17.313316</v>
      </c>
      <c r="S1099" s="44">
        <v>17.263767000000001</v>
      </c>
      <c r="T1099" s="44">
        <v>229378.046875</v>
      </c>
      <c r="U1099" s="44">
        <v>34504.761719000002</v>
      </c>
      <c r="V1099" s="44">
        <v>7550.0805659999996</v>
      </c>
      <c r="W1099" s="44">
        <v>457.86682100000002</v>
      </c>
      <c r="X1099" s="44">
        <v>0</v>
      </c>
      <c r="Y1099" s="44">
        <v>0</v>
      </c>
      <c r="Z1099" s="44">
        <v>0</v>
      </c>
      <c r="AA1099" s="44">
        <v>0</v>
      </c>
      <c r="AB1099" s="44">
        <v>0</v>
      </c>
      <c r="AC1099" s="44">
        <v>0</v>
      </c>
      <c r="AD1099" s="44">
        <v>0</v>
      </c>
    </row>
    <row r="1100" spans="1:30" x14ac:dyDescent="0.25">
      <c r="A1100">
        <v>1099</v>
      </c>
      <c r="B1100" t="s">
        <v>101</v>
      </c>
      <c r="C1100" t="s">
        <v>114</v>
      </c>
      <c r="D1100" t="s">
        <v>133</v>
      </c>
      <c r="E1100" t="s">
        <v>104</v>
      </c>
      <c r="F1100" s="48">
        <f>VLOOKUP(A1100,'TAZ definitions'!$A$1:$E$1902,2,FALSE)</f>
        <v>0.5</v>
      </c>
      <c r="G1100" s="48">
        <f>VLOOKUP(A1100,'TAZ definitions'!$A$1:$E$1902,4,FALSE)</f>
        <v>0.33769633507853403</v>
      </c>
      <c r="H1100" s="44">
        <v>151894</v>
      </c>
      <c r="I1100" s="44">
        <v>798591</v>
      </c>
      <c r="J1100" s="44">
        <v>25542</v>
      </c>
      <c r="K1100" s="44">
        <v>87352</v>
      </c>
      <c r="L1100" s="44">
        <v>1885</v>
      </c>
      <c r="M1100" s="44">
        <v>30483</v>
      </c>
      <c r="N1100" s="44">
        <v>445</v>
      </c>
      <c r="O1100" s="44">
        <v>537</v>
      </c>
      <c r="P1100" s="44">
        <v>45.688091</v>
      </c>
      <c r="Q1100" s="44">
        <v>46.153602999999997</v>
      </c>
      <c r="R1100" s="44">
        <v>22.182758</v>
      </c>
      <c r="S1100" s="44">
        <v>22.375505</v>
      </c>
      <c r="T1100" s="44">
        <v>204713.703125</v>
      </c>
      <c r="U1100" s="44">
        <v>30590.400390999999</v>
      </c>
      <c r="V1100" s="44">
        <v>4220.7734380000002</v>
      </c>
      <c r="W1100" s="44">
        <v>452.51419099999998</v>
      </c>
      <c r="X1100" s="44">
        <v>36370.452684999997</v>
      </c>
      <c r="Y1100" s="44">
        <v>156759.891883</v>
      </c>
      <c r="Z1100" s="44">
        <v>6011.8576389999998</v>
      </c>
      <c r="AA1100" s="44">
        <v>132.348038</v>
      </c>
      <c r="AB1100" s="44">
        <v>6.9846779999999997</v>
      </c>
      <c r="AC1100" s="44">
        <v>3.3141729999999998</v>
      </c>
      <c r="AD1100" s="44">
        <v>39651.296374999998</v>
      </c>
    </row>
    <row r="1101" spans="1:30" x14ac:dyDescent="0.25">
      <c r="A1101">
        <v>1100</v>
      </c>
      <c r="B1101" t="s">
        <v>101</v>
      </c>
      <c r="C1101" t="s">
        <v>114</v>
      </c>
      <c r="D1101" t="s">
        <v>133</v>
      </c>
      <c r="E1101" t="s">
        <v>104</v>
      </c>
      <c r="F1101" s="48">
        <f>VLOOKUP(A1101,'TAZ definitions'!$A$1:$E$1902,2,FALSE)</f>
        <v>0.1484593837535014</v>
      </c>
      <c r="G1101" s="48">
        <f>VLOOKUP(A1101,'TAZ definitions'!$A$1:$E$1902,4,FALSE)</f>
        <v>0.32915717539863326</v>
      </c>
      <c r="H1101" s="44">
        <v>121538</v>
      </c>
      <c r="I1101" s="44">
        <v>1634</v>
      </c>
      <c r="J1101" s="44">
        <v>22711</v>
      </c>
      <c r="K1101" s="44">
        <v>221</v>
      </c>
      <c r="L1101" s="44">
        <v>1885</v>
      </c>
      <c r="M1101" s="44">
        <v>0</v>
      </c>
      <c r="N1101" s="44">
        <v>445</v>
      </c>
      <c r="O1101" s="44">
        <v>0</v>
      </c>
      <c r="P1101" s="44">
        <v>62.592579000000001</v>
      </c>
      <c r="Q1101" s="44">
        <v>111.17099</v>
      </c>
      <c r="R1101" s="44">
        <v>22.982261999999999</v>
      </c>
      <c r="S1101" s="44">
        <v>22.978982999999999</v>
      </c>
      <c r="T1101" s="44">
        <v>120683.375</v>
      </c>
      <c r="U1101" s="44">
        <v>22550.701172000001</v>
      </c>
      <c r="V1101" s="44">
        <v>1871.5645750000001</v>
      </c>
      <c r="W1101" s="44">
        <v>441.82824699999998</v>
      </c>
      <c r="X1101" s="44">
        <v>0</v>
      </c>
      <c r="Y1101" s="44">
        <v>0</v>
      </c>
      <c r="Z1101" s="44">
        <v>0</v>
      </c>
      <c r="AA1101" s="44">
        <v>0</v>
      </c>
      <c r="AB1101" s="44">
        <v>0</v>
      </c>
      <c r="AC1101" s="44">
        <v>0</v>
      </c>
      <c r="AD1101" s="44">
        <v>0</v>
      </c>
    </row>
    <row r="1102" spans="1:30" x14ac:dyDescent="0.25">
      <c r="A1102">
        <v>1101</v>
      </c>
      <c r="B1102" t="s">
        <v>101</v>
      </c>
      <c r="C1102" t="s">
        <v>114</v>
      </c>
      <c r="D1102" t="s">
        <v>133</v>
      </c>
      <c r="E1102" t="s">
        <v>104</v>
      </c>
      <c r="F1102" s="48">
        <f>VLOOKUP(A1102,'TAZ definitions'!$A$1:$E$1902,2,FALSE)</f>
        <v>6.5861262665627432E-2</v>
      </c>
      <c r="G1102" s="48">
        <f>VLOOKUP(A1102,'TAZ definitions'!$A$1:$E$1902,4,FALSE)</f>
        <v>0.25730442978322338</v>
      </c>
      <c r="H1102" s="44">
        <v>112687</v>
      </c>
      <c r="I1102" s="44">
        <v>0</v>
      </c>
      <c r="J1102" s="44">
        <v>20685</v>
      </c>
      <c r="K1102" s="44">
        <v>0</v>
      </c>
      <c r="L1102" s="44">
        <v>1152</v>
      </c>
      <c r="M1102" s="44">
        <v>0</v>
      </c>
      <c r="N1102" s="44">
        <v>271</v>
      </c>
      <c r="O1102" s="44">
        <v>0</v>
      </c>
      <c r="P1102" s="44">
        <v>36.001175000000003</v>
      </c>
      <c r="Q1102" s="44">
        <v>44.761009000000001</v>
      </c>
      <c r="R1102" s="44">
        <v>18.811088999999999</v>
      </c>
      <c r="S1102" s="44">
        <v>18.332533000000002</v>
      </c>
      <c r="T1102" s="44">
        <v>112426.648438</v>
      </c>
      <c r="U1102" s="44">
        <v>20637.208984000001</v>
      </c>
      <c r="V1102" s="44">
        <v>1149.338501</v>
      </c>
      <c r="W1102" s="44">
        <v>270.37390099999999</v>
      </c>
      <c r="X1102" s="44">
        <v>990.23354200000006</v>
      </c>
      <c r="Y1102" s="44">
        <v>7668.9959719999997</v>
      </c>
      <c r="Z1102" s="44">
        <v>247.25321700000001</v>
      </c>
      <c r="AA1102" s="44">
        <v>6.217428</v>
      </c>
      <c r="AB1102" s="44">
        <v>0.30586400000000002</v>
      </c>
      <c r="AC1102" s="44">
        <v>0.146397</v>
      </c>
      <c r="AD1102" s="44">
        <v>1761.520704</v>
      </c>
    </row>
    <row r="1103" spans="1:30" x14ac:dyDescent="0.25">
      <c r="A1103">
        <v>1102</v>
      </c>
      <c r="B1103" t="s">
        <v>101</v>
      </c>
      <c r="C1103" t="s">
        <v>114</v>
      </c>
      <c r="D1103" t="s">
        <v>133</v>
      </c>
      <c r="E1103" t="s">
        <v>104</v>
      </c>
      <c r="F1103" s="48">
        <f>VLOOKUP(A1103,'TAZ definitions'!$A$1:$E$1902,2,FALSE)</f>
        <v>0.32078103207810321</v>
      </c>
      <c r="G1103" s="48">
        <f>VLOOKUP(A1103,'TAZ definitions'!$A$1:$E$1902,4,FALSE)</f>
        <v>0.3321917808219178</v>
      </c>
      <c r="H1103" s="44">
        <v>130489</v>
      </c>
      <c r="I1103" s="44">
        <v>560113</v>
      </c>
      <c r="J1103" s="44">
        <v>24279</v>
      </c>
      <c r="K1103" s="44">
        <v>59638</v>
      </c>
      <c r="L1103" s="44">
        <v>1885</v>
      </c>
      <c r="M1103" s="44">
        <v>0</v>
      </c>
      <c r="N1103" s="44">
        <v>445</v>
      </c>
      <c r="O1103" s="44">
        <v>0</v>
      </c>
      <c r="P1103" s="44">
        <v>53.069878000000003</v>
      </c>
      <c r="Q1103" s="44">
        <v>53.882271000000003</v>
      </c>
      <c r="R1103" s="44">
        <v>19.247913</v>
      </c>
      <c r="S1103" s="44">
        <v>19.109375</v>
      </c>
      <c r="T1103" s="44">
        <v>160929.390625</v>
      </c>
      <c r="U1103" s="44">
        <v>26784.310547000001</v>
      </c>
      <c r="V1103" s="44">
        <v>1751.4411620000001</v>
      </c>
      <c r="W1103" s="44">
        <v>413.470215</v>
      </c>
      <c r="X1103" s="44">
        <v>63037.522635000001</v>
      </c>
      <c r="Y1103" s="44">
        <v>145524.23960900001</v>
      </c>
      <c r="Z1103" s="44">
        <v>5436.0141620000004</v>
      </c>
      <c r="AA1103" s="44">
        <v>130.009536</v>
      </c>
      <c r="AB1103" s="44">
        <v>5.9560199999999996</v>
      </c>
      <c r="AC1103" s="44">
        <v>3.127453</v>
      </c>
      <c r="AD1103" s="44">
        <v>37047.661424999998</v>
      </c>
    </row>
    <row r="1104" spans="1:30" x14ac:dyDescent="0.25">
      <c r="A1104">
        <v>1103</v>
      </c>
      <c r="B1104" t="s">
        <v>101</v>
      </c>
      <c r="C1104" t="s">
        <v>114</v>
      </c>
      <c r="D1104" t="s">
        <v>133</v>
      </c>
      <c r="E1104" t="s">
        <v>104</v>
      </c>
      <c r="F1104" s="48">
        <f>VLOOKUP(A1104,'TAZ definitions'!$A$1:$E$1902,2,FALSE)</f>
        <v>0.45464441219158203</v>
      </c>
      <c r="G1104" s="48">
        <f>VLOOKUP(A1104,'TAZ definitions'!$A$1:$E$1902,4,FALSE)</f>
        <v>0.33186619718309857</v>
      </c>
      <c r="H1104" s="44">
        <v>149647</v>
      </c>
      <c r="I1104" s="44">
        <v>799455</v>
      </c>
      <c r="J1104" s="44">
        <v>25173</v>
      </c>
      <c r="K1104" s="44">
        <v>87497</v>
      </c>
      <c r="L1104" s="44">
        <v>1885</v>
      </c>
      <c r="M1104" s="44">
        <v>30483</v>
      </c>
      <c r="N1104" s="44">
        <v>445</v>
      </c>
      <c r="O1104" s="44">
        <v>537</v>
      </c>
      <c r="P1104" s="44">
        <v>44.372326000000001</v>
      </c>
      <c r="Q1104" s="44">
        <v>45.070824000000002</v>
      </c>
      <c r="R1104" s="44">
        <v>17.727509999999999</v>
      </c>
      <c r="S1104" s="44">
        <v>17.225235000000001</v>
      </c>
      <c r="T1104" s="44">
        <v>209968.796875</v>
      </c>
      <c r="U1104" s="44">
        <v>30958.548827999999</v>
      </c>
      <c r="V1104" s="44">
        <v>4539.7573240000002</v>
      </c>
      <c r="W1104" s="44">
        <v>453.54037499999998</v>
      </c>
      <c r="X1104" s="44">
        <v>28661.139178000001</v>
      </c>
      <c r="Y1104" s="44">
        <v>66885.782510999998</v>
      </c>
      <c r="Z1104" s="44">
        <v>2509.7100909999999</v>
      </c>
      <c r="AA1104" s="44">
        <v>58.809863</v>
      </c>
      <c r="AB1104" s="44">
        <v>2.845329</v>
      </c>
      <c r="AC1104" s="44">
        <v>1.428231</v>
      </c>
      <c r="AD1104" s="44">
        <v>17190.534387</v>
      </c>
    </row>
    <row r="1105" spans="1:30" x14ac:dyDescent="0.25">
      <c r="A1105">
        <v>1104</v>
      </c>
      <c r="B1105" t="s">
        <v>101</v>
      </c>
      <c r="C1105" t="s">
        <v>114</v>
      </c>
      <c r="D1105" t="s">
        <v>133</v>
      </c>
      <c r="E1105" t="s">
        <v>104</v>
      </c>
      <c r="F1105" s="48">
        <f>VLOOKUP(A1105,'TAZ definitions'!$A$1:$E$1902,2,FALSE)</f>
        <v>0.65120428189116863</v>
      </c>
      <c r="G1105" s="48">
        <f>VLOOKUP(A1105,'TAZ definitions'!$A$1:$E$1902,4,FALSE)</f>
        <v>0.32775119617224879</v>
      </c>
      <c r="H1105" s="44">
        <v>151133</v>
      </c>
      <c r="I1105" s="44">
        <v>863997</v>
      </c>
      <c r="J1105" s="44">
        <v>25441</v>
      </c>
      <c r="K1105" s="44">
        <v>93495</v>
      </c>
      <c r="L1105" s="44">
        <v>1885</v>
      </c>
      <c r="M1105" s="44">
        <v>79023</v>
      </c>
      <c r="N1105" s="44">
        <v>445</v>
      </c>
      <c r="O1105" s="44">
        <v>908</v>
      </c>
      <c r="P1105" s="44">
        <v>38.747867999999997</v>
      </c>
      <c r="Q1105" s="44">
        <v>39.211852999999998</v>
      </c>
      <c r="R1105" s="44">
        <v>15.589365000000001</v>
      </c>
      <c r="S1105" s="44">
        <v>15.4186</v>
      </c>
      <c r="T1105" s="44">
        <v>219384.46875</v>
      </c>
      <c r="U1105" s="44">
        <v>31956.667968999998</v>
      </c>
      <c r="V1105" s="44">
        <v>9270.3945309999999</v>
      </c>
      <c r="W1105" s="44">
        <v>489.32882699999999</v>
      </c>
      <c r="X1105" s="44">
        <v>11429.300304</v>
      </c>
      <c r="Y1105" s="44">
        <v>35736.475042999999</v>
      </c>
      <c r="Z1105" s="44">
        <v>1462.3331519999999</v>
      </c>
      <c r="AA1105" s="44">
        <v>31.552659999999999</v>
      </c>
      <c r="AB1105" s="44">
        <v>1.4643349999999999</v>
      </c>
      <c r="AC1105" s="44">
        <v>0.79062900000000003</v>
      </c>
      <c r="AD1105" s="44">
        <v>9511.0014800000008</v>
      </c>
    </row>
    <row r="1106" spans="1:30" x14ac:dyDescent="0.25">
      <c r="A1106">
        <v>1105</v>
      </c>
      <c r="B1106" t="s">
        <v>101</v>
      </c>
      <c r="C1106" t="s">
        <v>114</v>
      </c>
      <c r="D1106" t="s">
        <v>133</v>
      </c>
      <c r="E1106" t="s">
        <v>104</v>
      </c>
      <c r="F1106" s="48">
        <f>VLOOKUP(A1106,'TAZ definitions'!$A$1:$E$1902,2,FALSE)</f>
        <v>0.36865342163355408</v>
      </c>
      <c r="G1106" s="48">
        <f>VLOOKUP(A1106,'TAZ definitions'!$A$1:$E$1902,4,FALSE)</f>
        <v>0.34983853606027987</v>
      </c>
      <c r="H1106" s="44">
        <v>148592</v>
      </c>
      <c r="I1106" s="44">
        <v>766237</v>
      </c>
      <c r="J1106" s="44">
        <v>24907</v>
      </c>
      <c r="K1106" s="44">
        <v>82651</v>
      </c>
      <c r="L1106" s="44">
        <v>1885</v>
      </c>
      <c r="M1106" s="44">
        <v>9097</v>
      </c>
      <c r="N1106" s="44">
        <v>445</v>
      </c>
      <c r="O1106" s="44">
        <v>163</v>
      </c>
      <c r="P1106" s="44">
        <v>45.490882999999997</v>
      </c>
      <c r="Q1106" s="44">
        <v>46.323684999999998</v>
      </c>
      <c r="R1106" s="44">
        <v>16.696081</v>
      </c>
      <c r="S1106" s="44">
        <v>16.336169999999999</v>
      </c>
      <c r="T1106" s="44">
        <v>203869.234375</v>
      </c>
      <c r="U1106" s="44">
        <v>30074.900390999999</v>
      </c>
      <c r="V1106" s="44">
        <v>2530.4506839999999</v>
      </c>
      <c r="W1106" s="44">
        <v>419.76190200000002</v>
      </c>
      <c r="X1106" s="44">
        <v>29776.478788</v>
      </c>
      <c r="Y1106" s="44">
        <v>95313.521084000007</v>
      </c>
      <c r="Z1106" s="44">
        <v>2862.6488690000001</v>
      </c>
      <c r="AA1106" s="44">
        <v>77.136544000000001</v>
      </c>
      <c r="AB1106" s="44">
        <v>3.526805</v>
      </c>
      <c r="AC1106" s="44">
        <v>1.7893840000000001</v>
      </c>
      <c r="AD1106" s="44">
        <v>20971.51857</v>
      </c>
    </row>
    <row r="1107" spans="1:30" x14ac:dyDescent="0.25">
      <c r="A1107">
        <v>1106</v>
      </c>
      <c r="B1107" t="s">
        <v>101</v>
      </c>
      <c r="C1107" t="s">
        <v>114</v>
      </c>
      <c r="D1107" t="s">
        <v>133</v>
      </c>
      <c r="E1107" t="s">
        <v>104</v>
      </c>
      <c r="F1107" s="48">
        <f>VLOOKUP(A1107,'TAZ definitions'!$A$1:$E$1902,2,FALSE)</f>
        <v>0.59568965517241379</v>
      </c>
      <c r="G1107" s="48">
        <f>VLOOKUP(A1107,'TAZ definitions'!$A$1:$E$1902,4,FALSE)</f>
        <v>0.34192825112107622</v>
      </c>
      <c r="H1107" s="44">
        <v>156018</v>
      </c>
      <c r="I1107" s="44">
        <v>842317</v>
      </c>
      <c r="J1107" s="44">
        <v>26802</v>
      </c>
      <c r="K1107" s="44">
        <v>90722</v>
      </c>
      <c r="L1107" s="44">
        <v>1152</v>
      </c>
      <c r="M1107" s="44">
        <v>54314</v>
      </c>
      <c r="N1107" s="44">
        <v>271</v>
      </c>
      <c r="O1107" s="44">
        <v>612</v>
      </c>
      <c r="P1107" s="44">
        <v>41.135638999999998</v>
      </c>
      <c r="Q1107" s="44">
        <v>42.416499999999999</v>
      </c>
      <c r="R1107" s="44">
        <v>17.465541999999999</v>
      </c>
      <c r="S1107" s="44">
        <v>17.336565</v>
      </c>
      <c r="T1107" s="44">
        <v>221677.328125</v>
      </c>
      <c r="U1107" s="44">
        <v>32917.328125</v>
      </c>
      <c r="V1107" s="44">
        <v>6238.09375</v>
      </c>
      <c r="W1107" s="44">
        <v>303.62402300000002</v>
      </c>
      <c r="X1107" s="44">
        <v>25263.508118000002</v>
      </c>
      <c r="Y1107" s="44">
        <v>97542.829391000007</v>
      </c>
      <c r="Z1107" s="44">
        <v>4006.9654399999999</v>
      </c>
      <c r="AA1107" s="44">
        <v>84.644964999999999</v>
      </c>
      <c r="AB1107" s="44">
        <v>3.9741249999999999</v>
      </c>
      <c r="AC1107" s="44">
        <v>2.151923</v>
      </c>
      <c r="AD1107" s="44">
        <v>26024.743032999999</v>
      </c>
    </row>
    <row r="1108" spans="1:30" x14ac:dyDescent="0.25">
      <c r="A1108">
        <v>1107</v>
      </c>
      <c r="B1108" t="s">
        <v>101</v>
      </c>
      <c r="C1108" t="s">
        <v>114</v>
      </c>
      <c r="D1108" t="s">
        <v>133</v>
      </c>
      <c r="E1108" t="s">
        <v>104</v>
      </c>
      <c r="F1108" s="48">
        <f>VLOOKUP(A1108,'TAZ definitions'!$A$1:$E$1902,2,FALSE)</f>
        <v>0.32969355406833389</v>
      </c>
      <c r="G1108" s="48">
        <f>VLOOKUP(A1108,'TAZ definitions'!$A$1:$E$1902,4,FALSE)</f>
        <v>0.37357830271216097</v>
      </c>
      <c r="H1108" s="44">
        <v>150393</v>
      </c>
      <c r="I1108" s="44">
        <v>615061</v>
      </c>
      <c r="J1108" s="44">
        <v>26222</v>
      </c>
      <c r="K1108" s="44">
        <v>69299</v>
      </c>
      <c r="L1108" s="44">
        <v>1152</v>
      </c>
      <c r="M1108" s="44">
        <v>1152</v>
      </c>
      <c r="N1108" s="44">
        <v>271</v>
      </c>
      <c r="O1108" s="44">
        <v>0</v>
      </c>
      <c r="P1108" s="44">
        <v>48.047423999999999</v>
      </c>
      <c r="Q1108" s="44">
        <v>48.398228000000003</v>
      </c>
      <c r="R1108" s="44">
        <v>16.730440000000002</v>
      </c>
      <c r="S1108" s="44">
        <v>16.380312</v>
      </c>
      <c r="T1108" s="44">
        <v>185761.546875</v>
      </c>
      <c r="U1108" s="44">
        <v>29500.837890999999</v>
      </c>
      <c r="V1108" s="44">
        <v>1152</v>
      </c>
      <c r="W1108" s="44">
        <v>250.372635</v>
      </c>
      <c r="X1108" s="44">
        <v>9305.8350360000004</v>
      </c>
      <c r="Y1108" s="44">
        <v>60156.439450999998</v>
      </c>
      <c r="Z1108" s="44">
        <v>1852.906688</v>
      </c>
      <c r="AA1108" s="44">
        <v>48.337580000000003</v>
      </c>
      <c r="AB1108" s="44">
        <v>2.1640299999999999</v>
      </c>
      <c r="AC1108" s="44">
        <v>1.136827</v>
      </c>
      <c r="AD1108" s="44">
        <v>13307.725576999999</v>
      </c>
    </row>
    <row r="1109" spans="1:30" x14ac:dyDescent="0.25">
      <c r="A1109">
        <v>1108</v>
      </c>
      <c r="B1109" t="s">
        <v>101</v>
      </c>
      <c r="C1109" t="s">
        <v>114</v>
      </c>
      <c r="D1109" t="s">
        <v>133</v>
      </c>
      <c r="E1109" t="s">
        <v>104</v>
      </c>
      <c r="F1109" s="48">
        <f>VLOOKUP(A1109,'TAZ definitions'!$A$1:$E$1902,2,FALSE)</f>
        <v>0.54389140271493208</v>
      </c>
      <c r="G1109" s="48">
        <f>VLOOKUP(A1109,'TAZ definitions'!$A$1:$E$1902,4,FALSE)</f>
        <v>0.39082568807339452</v>
      </c>
      <c r="H1109" s="44">
        <v>163641</v>
      </c>
      <c r="I1109" s="44">
        <v>832834</v>
      </c>
      <c r="J1109" s="44">
        <v>28307</v>
      </c>
      <c r="K1109" s="44">
        <v>90324</v>
      </c>
      <c r="L1109" s="44">
        <v>1152</v>
      </c>
      <c r="M1109" s="44">
        <v>33690</v>
      </c>
      <c r="N1109" s="44">
        <v>423</v>
      </c>
      <c r="O1109" s="44">
        <v>582</v>
      </c>
      <c r="P1109" s="44">
        <v>41.326565000000002</v>
      </c>
      <c r="Q1109" s="44">
        <v>41.664234</v>
      </c>
      <c r="R1109" s="44">
        <v>17.585293</v>
      </c>
      <c r="S1109" s="44">
        <v>17.388871999999999</v>
      </c>
      <c r="T1109" s="44">
        <v>231511.921875</v>
      </c>
      <c r="U1109" s="44">
        <v>34596.890625</v>
      </c>
      <c r="V1109" s="44">
        <v>4452.0698240000002</v>
      </c>
      <c r="W1109" s="44">
        <v>439.12609900000001</v>
      </c>
      <c r="X1109" s="44">
        <v>78199.882159999994</v>
      </c>
      <c r="Y1109" s="44">
        <v>119313.212527</v>
      </c>
      <c r="Z1109" s="44">
        <v>5035.5500830000001</v>
      </c>
      <c r="AA1109" s="44">
        <v>109.79440700000001</v>
      </c>
      <c r="AB1109" s="44">
        <v>4.6352859999999998</v>
      </c>
      <c r="AC1109" s="44">
        <v>2.769895</v>
      </c>
      <c r="AD1109" s="44">
        <v>32309.153840999999</v>
      </c>
    </row>
    <row r="1110" spans="1:30" x14ac:dyDescent="0.25">
      <c r="A1110">
        <v>1109</v>
      </c>
      <c r="B1110" t="s">
        <v>101</v>
      </c>
      <c r="C1110" t="s">
        <v>114</v>
      </c>
      <c r="D1110" t="s">
        <v>133</v>
      </c>
      <c r="E1110" t="s">
        <v>104</v>
      </c>
      <c r="F1110" s="48">
        <f>VLOOKUP(A1110,'TAZ definitions'!$A$1:$E$1902,2,FALSE)</f>
        <v>0.3784651298511818</v>
      </c>
      <c r="G1110" s="48">
        <f>VLOOKUP(A1110,'TAZ definitions'!$A$1:$E$1902,4,FALSE)</f>
        <v>0.41184668989547041</v>
      </c>
      <c r="H1110" s="44">
        <v>157661</v>
      </c>
      <c r="I1110" s="44">
        <v>795007</v>
      </c>
      <c r="J1110" s="44">
        <v>27573</v>
      </c>
      <c r="K1110" s="44">
        <v>87170</v>
      </c>
      <c r="L1110" s="44">
        <v>1152</v>
      </c>
      <c r="M1110" s="44">
        <v>31635</v>
      </c>
      <c r="N1110" s="44">
        <v>423</v>
      </c>
      <c r="O1110" s="44">
        <v>163</v>
      </c>
      <c r="P1110" s="44">
        <v>42.431491999999999</v>
      </c>
      <c r="Q1110" s="44">
        <v>42.959887999999999</v>
      </c>
      <c r="R1110" s="44">
        <v>16.698967</v>
      </c>
      <c r="S1110" s="44">
        <v>16.372630999999998</v>
      </c>
      <c r="T1110" s="44">
        <v>215354.171875</v>
      </c>
      <c r="U1110" s="44">
        <v>32967.777344000002</v>
      </c>
      <c r="V1110" s="44">
        <v>3911.3503420000002</v>
      </c>
      <c r="W1110" s="44">
        <v>399.46456899999998</v>
      </c>
      <c r="X1110" s="44">
        <v>0</v>
      </c>
      <c r="Y1110" s="44">
        <v>18432.955766999999</v>
      </c>
      <c r="Z1110" s="44">
        <v>739.38009499999998</v>
      </c>
      <c r="AA1110" s="44">
        <v>16.424116999999999</v>
      </c>
      <c r="AB1110" s="44">
        <v>0.65362900000000002</v>
      </c>
      <c r="AC1110" s="44">
        <v>0.40271800000000002</v>
      </c>
      <c r="AD1110" s="44">
        <v>4753.3060619999997</v>
      </c>
    </row>
    <row r="1111" spans="1:30" x14ac:dyDescent="0.25">
      <c r="A1111">
        <v>1110</v>
      </c>
      <c r="B1111" t="s">
        <v>101</v>
      </c>
      <c r="C1111" t="s">
        <v>114</v>
      </c>
      <c r="D1111" t="s">
        <v>133</v>
      </c>
      <c r="E1111" t="s">
        <v>104</v>
      </c>
      <c r="F1111" s="48">
        <f>VLOOKUP(A1111,'TAZ definitions'!$A$1:$E$1902,2,FALSE)</f>
        <v>0.17239467849223947</v>
      </c>
      <c r="G1111" s="48">
        <f>VLOOKUP(A1111,'TAZ definitions'!$A$1:$E$1902,4,FALSE)</f>
        <v>0.40942028985507245</v>
      </c>
      <c r="H1111" s="44">
        <v>149641</v>
      </c>
      <c r="I1111" s="44">
        <v>413497</v>
      </c>
      <c r="J1111" s="44">
        <v>26077</v>
      </c>
      <c r="K1111" s="44">
        <v>45555</v>
      </c>
      <c r="L1111" s="44">
        <v>1152</v>
      </c>
      <c r="M1111" s="44">
        <v>0</v>
      </c>
      <c r="N1111" s="44">
        <v>271</v>
      </c>
      <c r="O1111" s="44">
        <v>0</v>
      </c>
      <c r="P1111" s="44">
        <v>20.198312999999999</v>
      </c>
      <c r="Q1111" s="44">
        <v>19.974262</v>
      </c>
      <c r="R1111" s="44">
        <v>18.523423999999999</v>
      </c>
      <c r="S1111" s="44">
        <v>18.096509999999999</v>
      </c>
      <c r="T1111" s="44">
        <v>186564.78125</v>
      </c>
      <c r="U1111" s="44">
        <v>28802.736327999999</v>
      </c>
      <c r="V1111" s="44">
        <v>990.79010000000005</v>
      </c>
      <c r="W1111" s="44">
        <v>233.07647700000001</v>
      </c>
      <c r="X1111" s="44">
        <v>21689.183939999999</v>
      </c>
      <c r="Y1111" s="44">
        <v>52114.596369999999</v>
      </c>
      <c r="Z1111" s="44">
        <v>1996.5001560000001</v>
      </c>
      <c r="AA1111" s="44">
        <v>46.972973000000003</v>
      </c>
      <c r="AB1111" s="44">
        <v>1.8497459999999999</v>
      </c>
      <c r="AC1111" s="44">
        <v>1.14975</v>
      </c>
      <c r="AD1111" s="44">
        <v>12970.341275999999</v>
      </c>
    </row>
    <row r="1112" spans="1:30" x14ac:dyDescent="0.25">
      <c r="A1112">
        <v>1111</v>
      </c>
      <c r="B1112" t="s">
        <v>101</v>
      </c>
      <c r="C1112" t="s">
        <v>114</v>
      </c>
      <c r="D1112" t="s">
        <v>133</v>
      </c>
      <c r="E1112" t="s">
        <v>104</v>
      </c>
      <c r="F1112" s="48">
        <f>VLOOKUP(A1112,'TAZ definitions'!$A$1:$E$1902,2,FALSE)</f>
        <v>0.45955662073097664</v>
      </c>
      <c r="G1112" s="48">
        <f>VLOOKUP(A1112,'TAZ definitions'!$A$1:$E$1902,4,FALSE)</f>
        <v>0.42567567567567566</v>
      </c>
      <c r="H1112" s="44">
        <v>168351</v>
      </c>
      <c r="I1112" s="44">
        <v>820749</v>
      </c>
      <c r="J1112" s="44">
        <v>29021</v>
      </c>
      <c r="K1112" s="44">
        <v>90138</v>
      </c>
      <c r="L1112" s="44">
        <v>1152</v>
      </c>
      <c r="M1112" s="44">
        <v>33690</v>
      </c>
      <c r="N1112" s="44">
        <v>423</v>
      </c>
      <c r="O1112" s="44">
        <v>582</v>
      </c>
      <c r="P1112" s="44">
        <v>41.289420999999997</v>
      </c>
      <c r="Q1112" s="44">
        <v>41.463920999999999</v>
      </c>
      <c r="R1112" s="44">
        <v>17.552427000000002</v>
      </c>
      <c r="S1112" s="44">
        <v>17.305171999999999</v>
      </c>
      <c r="T1112" s="44">
        <v>227986.640625</v>
      </c>
      <c r="U1112" s="44">
        <v>34607.699219000002</v>
      </c>
      <c r="V1112" s="44">
        <v>4126.2963870000003</v>
      </c>
      <c r="W1112" s="44">
        <v>437.53417999999999</v>
      </c>
      <c r="X1112" s="44">
        <v>96894.185501</v>
      </c>
      <c r="Y1112" s="44">
        <v>162990.34810599999</v>
      </c>
      <c r="Z1112" s="44">
        <v>8234.7857069999991</v>
      </c>
      <c r="AA1112" s="44">
        <v>152.912431</v>
      </c>
      <c r="AB1112" s="44">
        <v>7.1753020000000003</v>
      </c>
      <c r="AC1112" s="44">
        <v>4.0960900000000002</v>
      </c>
      <c r="AD1112" s="44">
        <v>48261.019008000003</v>
      </c>
    </row>
    <row r="1113" spans="1:30" x14ac:dyDescent="0.25">
      <c r="A1113">
        <v>1112</v>
      </c>
      <c r="B1113" t="s">
        <v>101</v>
      </c>
      <c r="C1113" t="s">
        <v>114</v>
      </c>
      <c r="D1113" t="s">
        <v>133</v>
      </c>
      <c r="E1113" t="s">
        <v>104</v>
      </c>
      <c r="F1113" s="48">
        <f>VLOOKUP(A1113,'TAZ definitions'!$A$1:$E$1902,2,FALSE)</f>
        <v>0.40830449826989618</v>
      </c>
      <c r="G1113" s="48">
        <f>VLOOKUP(A1113,'TAZ definitions'!$A$1:$E$1902,4,FALSE)</f>
        <v>0.4410112359550562</v>
      </c>
      <c r="H1113" s="44">
        <v>168040</v>
      </c>
      <c r="I1113" s="44">
        <v>795395</v>
      </c>
      <c r="J1113" s="44">
        <v>29558</v>
      </c>
      <c r="K1113" s="44">
        <v>87704</v>
      </c>
      <c r="L1113" s="44">
        <v>1152</v>
      </c>
      <c r="M1113" s="44">
        <v>18711</v>
      </c>
      <c r="N1113" s="44">
        <v>588</v>
      </c>
      <c r="O1113" s="44">
        <v>179</v>
      </c>
      <c r="P1113" s="44">
        <v>42.642166000000003</v>
      </c>
      <c r="Q1113" s="44">
        <v>43.414042999999999</v>
      </c>
      <c r="R1113" s="44">
        <v>17.101196000000002</v>
      </c>
      <c r="S1113" s="44">
        <v>16.495726000000001</v>
      </c>
      <c r="T1113" s="44">
        <v>235968</v>
      </c>
      <c r="U1113" s="44">
        <v>35853.867187999997</v>
      </c>
      <c r="V1113" s="44">
        <v>3053.2326659999999</v>
      </c>
      <c r="W1113" s="44">
        <v>543.71478300000001</v>
      </c>
      <c r="X1113" s="44">
        <v>238666.336507</v>
      </c>
      <c r="Y1113" s="44">
        <v>295746.450618</v>
      </c>
      <c r="Z1113" s="44">
        <v>12760.843134000001</v>
      </c>
      <c r="AA1113" s="44">
        <v>277.35044499999998</v>
      </c>
      <c r="AB1113" s="44">
        <v>11.644724999999999</v>
      </c>
      <c r="AC1113" s="44">
        <v>6.8661250000000003</v>
      </c>
      <c r="AD1113" s="44">
        <v>80957.780820999993</v>
      </c>
    </row>
    <row r="1114" spans="1:30" x14ac:dyDescent="0.25">
      <c r="A1114">
        <v>1113</v>
      </c>
      <c r="B1114" t="s">
        <v>101</v>
      </c>
      <c r="C1114" t="s">
        <v>114</v>
      </c>
      <c r="D1114" t="s">
        <v>133</v>
      </c>
      <c r="E1114" t="s">
        <v>104</v>
      </c>
      <c r="F1114" s="48">
        <f>VLOOKUP(A1114,'TAZ definitions'!$A$1:$E$1902,2,FALSE)</f>
        <v>0.27710027100271001</v>
      </c>
      <c r="G1114" s="48">
        <f>VLOOKUP(A1114,'TAZ definitions'!$A$1:$E$1902,4,FALSE)</f>
        <v>0.44195804195804195</v>
      </c>
      <c r="H1114" s="44">
        <v>166499</v>
      </c>
      <c r="I1114" s="44">
        <v>717167</v>
      </c>
      <c r="J1114" s="44">
        <v>29143</v>
      </c>
      <c r="K1114" s="44">
        <v>80005</v>
      </c>
      <c r="L1114" s="44">
        <v>1152</v>
      </c>
      <c r="M1114" s="44">
        <v>2139</v>
      </c>
      <c r="N1114" s="44">
        <v>423</v>
      </c>
      <c r="O1114" s="44">
        <v>179</v>
      </c>
      <c r="P1114" s="44">
        <v>44.305950000000003</v>
      </c>
      <c r="Q1114" s="44">
        <v>44.75676</v>
      </c>
      <c r="R1114" s="44">
        <v>17.245781000000001</v>
      </c>
      <c r="S1114" s="44">
        <v>16.772718000000001</v>
      </c>
      <c r="T1114" s="44">
        <v>212319.234375</v>
      </c>
      <c r="U1114" s="44">
        <v>33375.148437999997</v>
      </c>
      <c r="V1114" s="44">
        <v>1234.126831</v>
      </c>
      <c r="W1114" s="44">
        <v>402.69714399999998</v>
      </c>
      <c r="X1114" s="44">
        <v>0</v>
      </c>
      <c r="Y1114" s="44">
        <v>12918.151404</v>
      </c>
      <c r="Z1114" s="44">
        <v>387.00259</v>
      </c>
      <c r="AA1114" s="44">
        <v>10.262174</v>
      </c>
      <c r="AB1114" s="44">
        <v>0.44897199999999998</v>
      </c>
      <c r="AC1114" s="44">
        <v>0.240618</v>
      </c>
      <c r="AD1114" s="44">
        <v>2777.3093749999998</v>
      </c>
    </row>
    <row r="1115" spans="1:30" x14ac:dyDescent="0.25">
      <c r="A1115">
        <v>1114</v>
      </c>
      <c r="B1115" t="s">
        <v>101</v>
      </c>
      <c r="C1115" t="s">
        <v>114</v>
      </c>
      <c r="D1115" t="s">
        <v>133</v>
      </c>
      <c r="E1115" t="s">
        <v>104</v>
      </c>
      <c r="F1115" s="48">
        <f>VLOOKUP(A1115,'TAZ definitions'!$A$1:$E$1902,2,FALSE)</f>
        <v>0.46129032258064517</v>
      </c>
      <c r="G1115" s="48">
        <f>VLOOKUP(A1115,'TAZ definitions'!$A$1:$E$1902,4,FALSE)</f>
        <v>0.4454828660436137</v>
      </c>
      <c r="H1115" s="44">
        <v>162628</v>
      </c>
      <c r="I1115" s="44">
        <v>846595</v>
      </c>
      <c r="J1115" s="44">
        <v>29087</v>
      </c>
      <c r="K1115" s="44">
        <v>91979</v>
      </c>
      <c r="L1115" s="44">
        <v>1152</v>
      </c>
      <c r="M1115" s="44">
        <v>33690</v>
      </c>
      <c r="N1115" s="44">
        <v>588</v>
      </c>
      <c r="O1115" s="44">
        <v>598</v>
      </c>
      <c r="P1115" s="44">
        <v>39.204624000000003</v>
      </c>
      <c r="Q1115" s="44">
        <v>39.006076999999998</v>
      </c>
      <c r="R1115" s="44">
        <v>18.763914</v>
      </c>
      <c r="S1115" s="44">
        <v>18.150095</v>
      </c>
      <c r="T1115" s="44">
        <v>236165.46875</v>
      </c>
      <c r="U1115" s="44">
        <v>35848.902344000002</v>
      </c>
      <c r="V1115" s="44">
        <v>4650.3588870000003</v>
      </c>
      <c r="W1115" s="44">
        <v>589.07513400000005</v>
      </c>
      <c r="X1115" s="44">
        <v>45456.874852000001</v>
      </c>
      <c r="Y1115" s="44">
        <v>106388.964016</v>
      </c>
      <c r="Z1115" s="44">
        <v>4183.1307239999996</v>
      </c>
      <c r="AA1115" s="44">
        <v>94.347504000000001</v>
      </c>
      <c r="AB1115" s="44">
        <v>4.1761150000000002</v>
      </c>
      <c r="AC1115" s="44">
        <v>2.3251629999999999</v>
      </c>
      <c r="AD1115" s="44">
        <v>27717.268591</v>
      </c>
    </row>
    <row r="1116" spans="1:30" x14ac:dyDescent="0.25">
      <c r="A1116">
        <v>1115</v>
      </c>
      <c r="B1116" t="s">
        <v>101</v>
      </c>
      <c r="C1116" t="s">
        <v>114</v>
      </c>
      <c r="D1116" t="s">
        <v>133</v>
      </c>
      <c r="E1116" t="s">
        <v>104</v>
      </c>
      <c r="F1116" s="48">
        <f>VLOOKUP(A1116,'TAZ definitions'!$A$1:$E$1902,2,FALSE)</f>
        <v>0</v>
      </c>
      <c r="G1116" s="48">
        <f>VLOOKUP(A1116,'TAZ definitions'!$A$1:$E$1902,4,FALSE)</f>
        <v>0</v>
      </c>
      <c r="H1116" s="44">
        <v>172021</v>
      </c>
      <c r="I1116" s="44">
        <v>794134</v>
      </c>
      <c r="J1116" s="44">
        <v>30658</v>
      </c>
      <c r="K1116" s="44">
        <v>86067</v>
      </c>
      <c r="L1116" s="44">
        <v>1152</v>
      </c>
      <c r="M1116" s="44">
        <v>19863</v>
      </c>
      <c r="N1116" s="44">
        <v>891</v>
      </c>
      <c r="O1116" s="44">
        <v>179</v>
      </c>
      <c r="P1116" s="44">
        <v>44.806271000000002</v>
      </c>
      <c r="Q1116" s="44">
        <v>43.699325999999999</v>
      </c>
      <c r="R1116" s="44">
        <v>28.851568</v>
      </c>
      <c r="S1116" s="44">
        <v>28.582075</v>
      </c>
      <c r="T1116" s="44">
        <v>232758.515625</v>
      </c>
      <c r="U1116" s="44">
        <v>36067.636719000002</v>
      </c>
      <c r="V1116" s="44">
        <v>2978.7739259999998</v>
      </c>
      <c r="W1116" s="44">
        <v>821.48675500000002</v>
      </c>
      <c r="X1116" s="44">
        <v>538303.810665</v>
      </c>
      <c r="Y1116" s="44">
        <v>789944.39643800003</v>
      </c>
      <c r="Z1116" s="44">
        <v>31608.608173000001</v>
      </c>
      <c r="AA1116" s="44">
        <v>716.19874300000004</v>
      </c>
      <c r="AB1116" s="44">
        <v>34.734999999999999</v>
      </c>
      <c r="AC1116" s="44">
        <v>17.772849999999998</v>
      </c>
      <c r="AD1116" s="44">
        <v>214914.542349</v>
      </c>
    </row>
    <row r="1117" spans="1:30" x14ac:dyDescent="0.25">
      <c r="A1117">
        <v>1116</v>
      </c>
      <c r="B1117" t="s">
        <v>101</v>
      </c>
      <c r="C1117" t="s">
        <v>114</v>
      </c>
      <c r="D1117" t="s">
        <v>133</v>
      </c>
      <c r="E1117" t="s">
        <v>104</v>
      </c>
      <c r="F1117" s="48">
        <f>VLOOKUP(A1117,'TAZ definitions'!$A$1:$E$1902,2,FALSE)</f>
        <v>0.37582417582417582</v>
      </c>
      <c r="G1117" s="48">
        <f>VLOOKUP(A1117,'TAZ definitions'!$A$1:$E$1902,4,FALSE)</f>
        <v>0.44758064516129031</v>
      </c>
      <c r="H1117" s="44">
        <v>171954</v>
      </c>
      <c r="I1117" s="44">
        <v>769613</v>
      </c>
      <c r="J1117" s="44">
        <v>30875</v>
      </c>
      <c r="K1117" s="44">
        <v>82990</v>
      </c>
      <c r="L1117" s="44">
        <v>1152</v>
      </c>
      <c r="M1117" s="44">
        <v>9097</v>
      </c>
      <c r="N1117" s="44">
        <v>891</v>
      </c>
      <c r="O1117" s="44">
        <v>179</v>
      </c>
      <c r="P1117" s="44">
        <v>43.155399000000003</v>
      </c>
      <c r="Q1117" s="44">
        <v>42.692131000000003</v>
      </c>
      <c r="R1117" s="44">
        <v>21.584195999999999</v>
      </c>
      <c r="S1117" s="44">
        <v>20.913959999999999</v>
      </c>
      <c r="T1117" s="44">
        <v>230652.140625</v>
      </c>
      <c r="U1117" s="44">
        <v>35993.394530999998</v>
      </c>
      <c r="V1117" s="44">
        <v>1932.305908</v>
      </c>
      <c r="W1117" s="44">
        <v>821.07189900000003</v>
      </c>
      <c r="X1117" s="44">
        <v>47628.939486000003</v>
      </c>
      <c r="Y1117" s="44">
        <v>250836.65612900001</v>
      </c>
      <c r="Z1117" s="44">
        <v>10754.843854999999</v>
      </c>
      <c r="AA1117" s="44">
        <v>226.75528299999999</v>
      </c>
      <c r="AB1117" s="44">
        <v>9.1854010000000006</v>
      </c>
      <c r="AC1117" s="44">
        <v>5.6815639999999998</v>
      </c>
      <c r="AD1117" s="44">
        <v>66500.663304000002</v>
      </c>
    </row>
    <row r="1118" spans="1:30" x14ac:dyDescent="0.25">
      <c r="A1118">
        <v>1117</v>
      </c>
      <c r="B1118" t="s">
        <v>101</v>
      </c>
      <c r="C1118" t="s">
        <v>114</v>
      </c>
      <c r="D1118" t="s">
        <v>133</v>
      </c>
      <c r="E1118" t="s">
        <v>104</v>
      </c>
      <c r="F1118" s="48">
        <f>VLOOKUP(A1118,'TAZ definitions'!$A$1:$E$1902,2,FALSE)</f>
        <v>0.14805825242718446</v>
      </c>
      <c r="G1118" s="48">
        <f>VLOOKUP(A1118,'TAZ definitions'!$A$1:$E$1902,4,FALSE)</f>
        <v>0.42091836734693877</v>
      </c>
      <c r="H1118" s="44">
        <v>160216</v>
      </c>
      <c r="I1118" s="44">
        <v>609872</v>
      </c>
      <c r="J1118" s="44">
        <v>29037</v>
      </c>
      <c r="K1118" s="44">
        <v>69195</v>
      </c>
      <c r="L1118" s="44">
        <v>1152</v>
      </c>
      <c r="M1118" s="44">
        <v>0</v>
      </c>
      <c r="N1118" s="44">
        <v>496</v>
      </c>
      <c r="O1118" s="44">
        <v>179</v>
      </c>
      <c r="P1118" s="44">
        <v>45.256805</v>
      </c>
      <c r="Q1118" s="44">
        <v>45.133063999999997</v>
      </c>
      <c r="R1118" s="44">
        <v>19.263760000000001</v>
      </c>
      <c r="S1118" s="44">
        <v>18.401857</v>
      </c>
      <c r="T1118" s="44">
        <v>203268.953125</v>
      </c>
      <c r="U1118" s="44">
        <v>32881.984375</v>
      </c>
      <c r="V1118" s="44">
        <v>1041.7001949999999</v>
      </c>
      <c r="W1118" s="44">
        <v>465.64837599999998</v>
      </c>
      <c r="X1118" s="44">
        <v>69668.204375999994</v>
      </c>
      <c r="Y1118" s="44">
        <v>171332.806767</v>
      </c>
      <c r="Z1118" s="44">
        <v>7233.2370730000002</v>
      </c>
      <c r="AA1118" s="44">
        <v>153.83995400000001</v>
      </c>
      <c r="AB1118" s="44">
        <v>7.0148789999999996</v>
      </c>
      <c r="AC1118" s="44">
        <v>3.9988489999999999</v>
      </c>
      <c r="AD1118" s="44">
        <v>46701.315370999997</v>
      </c>
    </row>
    <row r="1119" spans="1:30" x14ac:dyDescent="0.25">
      <c r="A1119">
        <v>1118</v>
      </c>
      <c r="B1119" t="s">
        <v>101</v>
      </c>
      <c r="C1119" t="s">
        <v>114</v>
      </c>
      <c r="D1119" t="s">
        <v>133</v>
      </c>
      <c r="E1119" t="s">
        <v>104</v>
      </c>
      <c r="F1119" s="48">
        <f>VLOOKUP(A1119,'TAZ definitions'!$A$1:$E$1902,2,FALSE)</f>
        <v>0.10301507537688442</v>
      </c>
      <c r="G1119" s="48">
        <f>VLOOKUP(A1119,'TAZ definitions'!$A$1:$E$1902,4,FALSE)</f>
        <v>0.44292237442922372</v>
      </c>
      <c r="H1119" s="44">
        <v>175304</v>
      </c>
      <c r="I1119" s="44">
        <v>752846</v>
      </c>
      <c r="J1119" s="44">
        <v>31389</v>
      </c>
      <c r="K1119" s="44">
        <v>81325</v>
      </c>
      <c r="L1119" s="44">
        <v>1152</v>
      </c>
      <c r="M1119" s="44">
        <v>7210</v>
      </c>
      <c r="N1119" s="44">
        <v>891</v>
      </c>
      <c r="O1119" s="44">
        <v>179</v>
      </c>
      <c r="P1119" s="44">
        <v>42.865566000000001</v>
      </c>
      <c r="Q1119" s="44">
        <v>42.344417999999997</v>
      </c>
      <c r="R1119" s="44">
        <v>20.343964</v>
      </c>
      <c r="S1119" s="44">
        <v>19.706213000000002</v>
      </c>
      <c r="T1119" s="44">
        <v>231222.203125</v>
      </c>
      <c r="U1119" s="44">
        <v>36223.851562999997</v>
      </c>
      <c r="V1119" s="44">
        <v>1738.541626</v>
      </c>
      <c r="W1119" s="44">
        <v>822.06341599999996</v>
      </c>
      <c r="X1119" s="44">
        <v>242645.85989699999</v>
      </c>
      <c r="Y1119" s="44">
        <v>502159.14864199999</v>
      </c>
      <c r="Z1119" s="44">
        <v>21163.424174</v>
      </c>
      <c r="AA1119" s="44">
        <v>458.363652</v>
      </c>
      <c r="AB1119" s="44">
        <v>18.749383000000002</v>
      </c>
      <c r="AC1119" s="44">
        <v>11.385453</v>
      </c>
      <c r="AD1119" s="44">
        <v>133206.672101</v>
      </c>
    </row>
    <row r="1120" spans="1:30" x14ac:dyDescent="0.25">
      <c r="A1120">
        <v>1119</v>
      </c>
      <c r="B1120" t="s">
        <v>101</v>
      </c>
      <c r="C1120" t="s">
        <v>114</v>
      </c>
      <c r="D1120" t="s">
        <v>133</v>
      </c>
      <c r="E1120" t="s">
        <v>104</v>
      </c>
      <c r="F1120" s="48">
        <f>VLOOKUP(A1120,'TAZ definitions'!$A$1:$E$1902,2,FALSE)</f>
        <v>0.23981900452488689</v>
      </c>
      <c r="G1120" s="48">
        <f>VLOOKUP(A1120,'TAZ definitions'!$A$1:$E$1902,4,FALSE)</f>
        <v>0.37886597938144329</v>
      </c>
      <c r="H1120" s="44">
        <v>177724</v>
      </c>
      <c r="I1120" s="44">
        <v>425441</v>
      </c>
      <c r="J1120" s="44">
        <v>31284</v>
      </c>
      <c r="K1120" s="44">
        <v>47885</v>
      </c>
      <c r="L1120" s="44">
        <v>1152</v>
      </c>
      <c r="M1120" s="44">
        <v>0</v>
      </c>
      <c r="N1120" s="44">
        <v>799</v>
      </c>
      <c r="O1120" s="44">
        <v>179</v>
      </c>
      <c r="P1120" s="44">
        <v>46.993729000000002</v>
      </c>
      <c r="Q1120" s="44">
        <v>49.102161000000002</v>
      </c>
      <c r="R1120" s="44">
        <v>18.094683</v>
      </c>
      <c r="S1120" s="44">
        <v>17.382881000000001</v>
      </c>
      <c r="T1120" s="44">
        <v>198244.71875</v>
      </c>
      <c r="U1120" s="44">
        <v>32659.216797000001</v>
      </c>
      <c r="V1120" s="44">
        <v>1056.56897</v>
      </c>
      <c r="W1120" s="44">
        <v>747.63952600000005</v>
      </c>
      <c r="X1120" s="44">
        <v>114625.694776</v>
      </c>
      <c r="Y1120" s="44">
        <v>204959.814281</v>
      </c>
      <c r="Z1120" s="44">
        <v>8941.2282030000006</v>
      </c>
      <c r="AA1120" s="44">
        <v>191.90400700000001</v>
      </c>
      <c r="AB1120" s="44">
        <v>7.719678</v>
      </c>
      <c r="AC1120" s="44">
        <v>4.8448849999999997</v>
      </c>
      <c r="AD1120" s="44">
        <v>55456.260791000001</v>
      </c>
    </row>
    <row r="1121" spans="1:30" x14ac:dyDescent="0.25">
      <c r="A1121">
        <v>1120</v>
      </c>
      <c r="B1121" t="s">
        <v>101</v>
      </c>
      <c r="C1121" t="s">
        <v>114</v>
      </c>
      <c r="D1121" t="s">
        <v>133</v>
      </c>
      <c r="E1121" t="s">
        <v>104</v>
      </c>
      <c r="F1121" s="48">
        <f>VLOOKUP(A1121,'TAZ definitions'!$A$1:$E$1902,2,FALSE)</f>
        <v>0.24684115523465705</v>
      </c>
      <c r="G1121" s="48">
        <f>VLOOKUP(A1121,'TAZ definitions'!$A$1:$E$1902,4,FALSE)</f>
        <v>0.33468149646107181</v>
      </c>
      <c r="H1121" s="44">
        <v>175823</v>
      </c>
      <c r="I1121" s="44">
        <v>495690</v>
      </c>
      <c r="J1121" s="44">
        <v>31445</v>
      </c>
      <c r="K1121" s="44">
        <v>54278</v>
      </c>
      <c r="L1121" s="44">
        <v>1152</v>
      </c>
      <c r="M1121" s="44">
        <v>0</v>
      </c>
      <c r="N1121" s="44">
        <v>799</v>
      </c>
      <c r="O1121" s="44">
        <v>179</v>
      </c>
      <c r="P1121" s="44">
        <v>46.036343000000002</v>
      </c>
      <c r="Q1121" s="44">
        <v>47.174641000000001</v>
      </c>
      <c r="R1121" s="44">
        <v>18.392693000000001</v>
      </c>
      <c r="S1121" s="44">
        <v>17.605391000000001</v>
      </c>
      <c r="T1121" s="44">
        <v>203604.5625</v>
      </c>
      <c r="U1121" s="44">
        <v>33428.125</v>
      </c>
      <c r="V1121" s="44">
        <v>1051.9448239999999</v>
      </c>
      <c r="W1121" s="44">
        <v>745.15087900000003</v>
      </c>
      <c r="X1121" s="44">
        <v>19289.122684000002</v>
      </c>
      <c r="Y1121" s="44">
        <v>35920.938112000003</v>
      </c>
      <c r="Z1121" s="44">
        <v>1400.554447</v>
      </c>
      <c r="AA1121" s="44">
        <v>31.494655999999999</v>
      </c>
      <c r="AB1121" s="44">
        <v>1.4020680000000001</v>
      </c>
      <c r="AC1121" s="44">
        <v>0.77889799999999998</v>
      </c>
      <c r="AD1121" s="44">
        <v>9249.8450919999996</v>
      </c>
    </row>
    <row r="1122" spans="1:30" x14ac:dyDescent="0.25">
      <c r="A1122">
        <v>1121</v>
      </c>
      <c r="B1122" t="s">
        <v>101</v>
      </c>
      <c r="C1122" t="s">
        <v>114</v>
      </c>
      <c r="D1122" t="s">
        <v>133</v>
      </c>
      <c r="E1122" t="s">
        <v>104</v>
      </c>
      <c r="F1122" s="48">
        <f>VLOOKUP(A1122,'TAZ definitions'!$A$1:$E$1902,2,FALSE)</f>
        <v>0.37330037082818296</v>
      </c>
      <c r="G1122" s="48">
        <f>VLOOKUP(A1122,'TAZ definitions'!$A$1:$E$1902,4,FALSE)</f>
        <v>0.44107013738250178</v>
      </c>
      <c r="H1122" s="44">
        <v>168605</v>
      </c>
      <c r="I1122" s="44">
        <v>555740</v>
      </c>
      <c r="J1122" s="44">
        <v>30168</v>
      </c>
      <c r="K1122" s="44">
        <v>59642</v>
      </c>
      <c r="L1122" s="44">
        <v>1152</v>
      </c>
      <c r="M1122" s="44">
        <v>0</v>
      </c>
      <c r="N1122" s="44">
        <v>799</v>
      </c>
      <c r="O1122" s="44">
        <v>179</v>
      </c>
      <c r="P1122" s="44">
        <v>45.699165000000001</v>
      </c>
      <c r="Q1122" s="44">
        <v>45.249012</v>
      </c>
      <c r="R1122" s="44">
        <v>17.216341</v>
      </c>
      <c r="S1122" s="44">
        <v>16.408000999999999</v>
      </c>
      <c r="T1122" s="44">
        <v>202160.359375</v>
      </c>
      <c r="U1122" s="44">
        <v>32722.691406000002</v>
      </c>
      <c r="V1122" s="44">
        <v>1052.1491699999999</v>
      </c>
      <c r="W1122" s="44">
        <v>745.26080300000001</v>
      </c>
      <c r="X1122" s="44">
        <v>0</v>
      </c>
      <c r="Y1122" s="44">
        <v>2684.356612</v>
      </c>
      <c r="Z1122" s="44">
        <v>88.126411000000004</v>
      </c>
      <c r="AA1122" s="44">
        <v>2.269066</v>
      </c>
      <c r="AB1122" s="44">
        <v>9.5406000000000005E-2</v>
      </c>
      <c r="AC1122" s="44">
        <v>5.2141E-2</v>
      </c>
      <c r="AD1122" s="44">
        <v>616.086546</v>
      </c>
    </row>
    <row r="1123" spans="1:30" x14ac:dyDescent="0.25">
      <c r="A1123">
        <v>1122</v>
      </c>
      <c r="B1123" t="s">
        <v>101</v>
      </c>
      <c r="C1123" t="s">
        <v>114</v>
      </c>
      <c r="D1123" t="s">
        <v>133</v>
      </c>
      <c r="E1123" t="s">
        <v>104</v>
      </c>
      <c r="F1123" s="48">
        <f>VLOOKUP(A1123,'TAZ definitions'!$A$1:$E$1902,2,FALSE)</f>
        <v>0.34852546916890081</v>
      </c>
      <c r="G1123" s="48">
        <f>VLOOKUP(A1123,'TAZ definitions'!$A$1:$E$1902,4,FALSE)</f>
        <v>0.52051835853131745</v>
      </c>
      <c r="H1123" s="44">
        <v>162673</v>
      </c>
      <c r="I1123" s="44">
        <v>507343</v>
      </c>
      <c r="J1123" s="44">
        <v>29099</v>
      </c>
      <c r="K1123" s="44">
        <v>55874</v>
      </c>
      <c r="L1123" s="44">
        <v>1152</v>
      </c>
      <c r="M1123" s="44">
        <v>0</v>
      </c>
      <c r="N1123" s="44">
        <v>799</v>
      </c>
      <c r="O1123" s="44">
        <v>179</v>
      </c>
      <c r="P1123" s="44">
        <v>43.462935999999999</v>
      </c>
      <c r="Q1123" s="44">
        <v>44.401927999999998</v>
      </c>
      <c r="R1123" s="44">
        <v>17.662320999999999</v>
      </c>
      <c r="S1123" s="44">
        <v>16.832386</v>
      </c>
      <c r="T1123" s="44">
        <v>189939.3125</v>
      </c>
      <c r="U1123" s="44">
        <v>31217.128906000002</v>
      </c>
      <c r="V1123" s="44">
        <v>1060.8670649999999</v>
      </c>
      <c r="W1123" s="44">
        <v>749.95275900000001</v>
      </c>
      <c r="X1123" s="44">
        <v>66269.026129999998</v>
      </c>
      <c r="Y1123" s="44">
        <v>94361.387350999998</v>
      </c>
      <c r="Z1123" s="44">
        <v>4821.2370510000001</v>
      </c>
      <c r="AA1123" s="44">
        <v>90.305563000000006</v>
      </c>
      <c r="AB1123" s="44">
        <v>3.1155550000000001</v>
      </c>
      <c r="AC1123" s="44">
        <v>2.3352870000000001</v>
      </c>
      <c r="AD1123" s="44">
        <v>26438.047836000002</v>
      </c>
    </row>
    <row r="1124" spans="1:30" x14ac:dyDescent="0.25">
      <c r="A1124">
        <v>1123</v>
      </c>
      <c r="B1124" t="s">
        <v>101</v>
      </c>
      <c r="C1124" t="s">
        <v>114</v>
      </c>
      <c r="D1124" t="s">
        <v>133</v>
      </c>
      <c r="E1124" t="s">
        <v>104</v>
      </c>
      <c r="F1124" s="48">
        <f>VLOOKUP(A1124,'TAZ definitions'!$A$1:$E$1902,2,FALSE)</f>
        <v>0.3165217391304348</v>
      </c>
      <c r="G1124" s="48">
        <f>VLOOKUP(A1124,'TAZ definitions'!$A$1:$E$1902,4,FALSE)</f>
        <v>0.53846153846153844</v>
      </c>
      <c r="H1124" s="44">
        <v>156434</v>
      </c>
      <c r="I1124" s="44">
        <v>298380</v>
      </c>
      <c r="J1124" s="44">
        <v>27901</v>
      </c>
      <c r="K1124" s="44">
        <v>28650</v>
      </c>
      <c r="L1124" s="44">
        <v>1152</v>
      </c>
      <c r="M1124" s="44">
        <v>0</v>
      </c>
      <c r="N1124" s="44">
        <v>799</v>
      </c>
      <c r="O1124" s="44">
        <v>16</v>
      </c>
      <c r="P1124" s="44">
        <v>51.620697</v>
      </c>
      <c r="Q1124" s="44">
        <v>54.286076000000001</v>
      </c>
      <c r="R1124" s="44">
        <v>17.811319000000001</v>
      </c>
      <c r="S1124" s="44">
        <v>16.922718</v>
      </c>
      <c r="T1124" s="44">
        <v>166304.578125</v>
      </c>
      <c r="U1124" s="44">
        <v>27953.083984000001</v>
      </c>
      <c r="V1124" s="44">
        <v>1071.8927000000001</v>
      </c>
      <c r="W1124" s="44">
        <v>744.55206299999998</v>
      </c>
      <c r="X1124" s="44">
        <v>103596.471649</v>
      </c>
      <c r="Y1124" s="44">
        <v>104685.42500800001</v>
      </c>
      <c r="Z1124" s="44">
        <v>6796.317427</v>
      </c>
      <c r="AA1124" s="44">
        <v>114.989677</v>
      </c>
      <c r="AB1124" s="44">
        <v>4.543838</v>
      </c>
      <c r="AC1124" s="44">
        <v>3.2059890000000002</v>
      </c>
      <c r="AD1124" s="44">
        <v>36081.793604999999</v>
      </c>
    </row>
    <row r="1125" spans="1:30" x14ac:dyDescent="0.25">
      <c r="A1125">
        <v>1124</v>
      </c>
      <c r="B1125" t="s">
        <v>101</v>
      </c>
      <c r="C1125" t="s">
        <v>114</v>
      </c>
      <c r="D1125" t="s">
        <v>133</v>
      </c>
      <c r="E1125" t="s">
        <v>104</v>
      </c>
      <c r="F1125" s="48">
        <f>VLOOKUP(A1125,'TAZ definitions'!$A$1:$E$1902,2,FALSE)</f>
        <v>0.46843853820598008</v>
      </c>
      <c r="G1125" s="48">
        <f>VLOOKUP(A1125,'TAZ definitions'!$A$1:$E$1902,4,FALSE)</f>
        <v>0.33214709371293</v>
      </c>
      <c r="H1125" s="44">
        <v>164797</v>
      </c>
      <c r="I1125" s="44">
        <v>23099</v>
      </c>
      <c r="J1125" s="44">
        <v>29427</v>
      </c>
      <c r="K1125" s="44">
        <v>3746</v>
      </c>
      <c r="L1125" s="44">
        <v>1152</v>
      </c>
      <c r="M1125" s="44">
        <v>0</v>
      </c>
      <c r="N1125" s="44">
        <v>799</v>
      </c>
      <c r="O1125" s="44">
        <v>16</v>
      </c>
      <c r="P1125" s="44">
        <v>67.244049000000004</v>
      </c>
      <c r="Q1125" s="44">
        <v>51.827140999999997</v>
      </c>
      <c r="R1125" s="44">
        <v>18.681965000000002</v>
      </c>
      <c r="S1125" s="44">
        <v>17.968691</v>
      </c>
      <c r="T1125" s="44">
        <v>160164.875</v>
      </c>
      <c r="U1125" s="44">
        <v>28587.486327999999</v>
      </c>
      <c r="V1125" s="44">
        <v>1114.340942</v>
      </c>
      <c r="W1125" s="44">
        <v>773.40362500000003</v>
      </c>
      <c r="X1125" s="44">
        <v>114801.717678</v>
      </c>
      <c r="Y1125" s="44">
        <v>168064.095183</v>
      </c>
      <c r="Z1125" s="44">
        <v>6831.7354029999997</v>
      </c>
      <c r="AA1125" s="44">
        <v>156.09045800000001</v>
      </c>
      <c r="AB1125" s="44">
        <v>6.8999800000000002</v>
      </c>
      <c r="AC1125" s="44">
        <v>3.9150309999999999</v>
      </c>
      <c r="AD1125" s="44">
        <v>45517.097695999997</v>
      </c>
    </row>
    <row r="1126" spans="1:30" x14ac:dyDescent="0.25">
      <c r="A1126">
        <v>1125</v>
      </c>
      <c r="B1126" t="s">
        <v>101</v>
      </c>
      <c r="C1126" t="s">
        <v>114</v>
      </c>
      <c r="D1126" t="s">
        <v>133</v>
      </c>
      <c r="E1126" t="s">
        <v>104</v>
      </c>
      <c r="F1126" s="48">
        <f>VLOOKUP(A1126,'TAZ definitions'!$A$1:$E$1902,2,FALSE)</f>
        <v>0.65808983863933712</v>
      </c>
      <c r="G1126" s="48">
        <f>VLOOKUP(A1126,'TAZ definitions'!$A$1:$E$1902,4,FALSE)</f>
        <v>0.42314647377938519</v>
      </c>
      <c r="H1126" s="44">
        <v>163416</v>
      </c>
      <c r="I1126" s="44">
        <v>14831</v>
      </c>
      <c r="J1126" s="44">
        <v>29143</v>
      </c>
      <c r="K1126" s="44">
        <v>2927</v>
      </c>
      <c r="L1126" s="44">
        <v>1152</v>
      </c>
      <c r="M1126" s="44">
        <v>0</v>
      </c>
      <c r="N1126" s="44">
        <v>799</v>
      </c>
      <c r="O1126" s="44">
        <v>0</v>
      </c>
      <c r="P1126" s="44">
        <v>72.031379999999999</v>
      </c>
      <c r="Q1126" s="44">
        <v>54.787888000000002</v>
      </c>
      <c r="R1126" s="44">
        <v>18.360294</v>
      </c>
      <c r="S1126" s="44">
        <v>17.512794</v>
      </c>
      <c r="T1126" s="44">
        <v>157029.96875</v>
      </c>
      <c r="U1126" s="44">
        <v>28016.263672000001</v>
      </c>
      <c r="V1126" s="44">
        <v>1102.4882809999999</v>
      </c>
      <c r="W1126" s="44">
        <v>764.65991199999996</v>
      </c>
      <c r="X1126" s="44">
        <v>16068.046272</v>
      </c>
      <c r="Y1126" s="44">
        <v>23853.209793999999</v>
      </c>
      <c r="Z1126" s="44">
        <v>767.67309699999998</v>
      </c>
      <c r="AA1126" s="44">
        <v>20.220393999999999</v>
      </c>
      <c r="AB1126" s="44">
        <v>0.91612300000000002</v>
      </c>
      <c r="AC1126" s="44">
        <v>0.47267900000000002</v>
      </c>
      <c r="AD1126" s="44">
        <v>5631.7537069999998</v>
      </c>
    </row>
    <row r="1127" spans="1:30" x14ac:dyDescent="0.25">
      <c r="A1127">
        <v>1126</v>
      </c>
      <c r="B1127" t="s">
        <v>101</v>
      </c>
      <c r="C1127" t="s">
        <v>114</v>
      </c>
      <c r="D1127" t="s">
        <v>133</v>
      </c>
      <c r="E1127" t="s">
        <v>104</v>
      </c>
      <c r="F1127" s="48">
        <f>VLOOKUP(A1127,'TAZ definitions'!$A$1:$E$1902,2,FALSE)</f>
        <v>0.38235294117647056</v>
      </c>
      <c r="G1127" s="48">
        <f>VLOOKUP(A1127,'TAZ definitions'!$A$1:$E$1902,4,FALSE)</f>
        <v>0.625</v>
      </c>
      <c r="H1127" s="44">
        <v>156499</v>
      </c>
      <c r="I1127" s="44">
        <v>46150</v>
      </c>
      <c r="J1127" s="44">
        <v>28387</v>
      </c>
      <c r="K1127" s="44">
        <v>7427</v>
      </c>
      <c r="L1127" s="44">
        <v>1152</v>
      </c>
      <c r="M1127" s="44">
        <v>0</v>
      </c>
      <c r="N1127" s="44">
        <v>799</v>
      </c>
      <c r="O1127" s="44">
        <v>16</v>
      </c>
      <c r="P1127" s="44">
        <v>54.165852000000001</v>
      </c>
      <c r="Q1127" s="44">
        <v>54.057406999999998</v>
      </c>
      <c r="R1127" s="44">
        <v>22.078512</v>
      </c>
      <c r="S1127" s="44">
        <v>21.522673000000001</v>
      </c>
      <c r="T1127" s="44">
        <v>149866.921875</v>
      </c>
      <c r="U1127" s="44">
        <v>27127.287109000001</v>
      </c>
      <c r="V1127" s="44">
        <v>1082.763794</v>
      </c>
      <c r="W1127" s="44">
        <v>751.94104000000004</v>
      </c>
      <c r="X1127" s="44">
        <v>115992.29107200001</v>
      </c>
      <c r="Y1127" s="44">
        <v>168452.03762300001</v>
      </c>
      <c r="Z1127" s="44">
        <v>11273.123943000001</v>
      </c>
      <c r="AA1127" s="44">
        <v>177.02602099999999</v>
      </c>
      <c r="AB1127" s="44">
        <v>6.933433</v>
      </c>
      <c r="AC1127" s="44">
        <v>4.9708829999999997</v>
      </c>
      <c r="AD1127" s="44">
        <v>55721.500085</v>
      </c>
    </row>
    <row r="1128" spans="1:30" x14ac:dyDescent="0.25">
      <c r="A1128">
        <v>1127</v>
      </c>
      <c r="B1128" t="s">
        <v>101</v>
      </c>
      <c r="C1128" t="s">
        <v>114</v>
      </c>
      <c r="D1128" t="s">
        <v>133</v>
      </c>
      <c r="E1128" t="s">
        <v>104</v>
      </c>
      <c r="F1128" s="48">
        <f>VLOOKUP(A1128,'TAZ definitions'!$A$1:$E$1902,2,FALSE)</f>
        <v>0.29040064533476739</v>
      </c>
      <c r="G1128" s="48">
        <f>VLOOKUP(A1128,'TAZ definitions'!$A$1:$E$1902,4,FALSE)</f>
        <v>0.48036715961244264</v>
      </c>
      <c r="H1128" s="44">
        <v>160852</v>
      </c>
      <c r="I1128" s="44">
        <v>128317</v>
      </c>
      <c r="J1128" s="44">
        <v>28671</v>
      </c>
      <c r="K1128" s="44">
        <v>14675</v>
      </c>
      <c r="L1128" s="44">
        <v>1152</v>
      </c>
      <c r="M1128" s="44">
        <v>0</v>
      </c>
      <c r="N1128" s="44">
        <v>799</v>
      </c>
      <c r="O1128" s="44">
        <v>16</v>
      </c>
      <c r="P1128" s="44">
        <v>49.986331999999997</v>
      </c>
      <c r="Q1128" s="44">
        <v>48.590713999999998</v>
      </c>
      <c r="R1128" s="44">
        <v>16.969128000000001</v>
      </c>
      <c r="S1128" s="44">
        <v>16.231741</v>
      </c>
      <c r="T1128" s="44">
        <v>158634.15625</v>
      </c>
      <c r="U1128" s="44">
        <v>27716.929688</v>
      </c>
      <c r="V1128" s="44">
        <v>1073.4711910000001</v>
      </c>
      <c r="W1128" s="44">
        <v>745.62493900000004</v>
      </c>
      <c r="X1128" s="44">
        <v>29338.15943</v>
      </c>
      <c r="Y1128" s="44">
        <v>66880.074473000001</v>
      </c>
      <c r="Z1128" s="44">
        <v>2658.9710319999999</v>
      </c>
      <c r="AA1128" s="44">
        <v>60.148228000000003</v>
      </c>
      <c r="AB1128" s="44">
        <v>2.4238970000000002</v>
      </c>
      <c r="AC1128" s="44">
        <v>1.4550190000000001</v>
      </c>
      <c r="AD1128" s="44">
        <v>16868.344252999999</v>
      </c>
    </row>
    <row r="1129" spans="1:30" x14ac:dyDescent="0.25">
      <c r="A1129">
        <v>1128</v>
      </c>
      <c r="B1129" t="s">
        <v>101</v>
      </c>
      <c r="C1129" t="s">
        <v>114</v>
      </c>
      <c r="D1129" t="s">
        <v>133</v>
      </c>
      <c r="E1129" t="s">
        <v>104</v>
      </c>
      <c r="F1129" s="48">
        <f>VLOOKUP(A1129,'TAZ definitions'!$A$1:$E$1902,2,FALSE)</f>
        <v>0.34427284427284427</v>
      </c>
      <c r="G1129" s="48">
        <f>VLOOKUP(A1129,'TAZ definitions'!$A$1:$E$1902,4,FALSE)</f>
        <v>0.53367217280813217</v>
      </c>
      <c r="H1129" s="44">
        <v>148956</v>
      </c>
      <c r="I1129" s="44">
        <v>52494</v>
      </c>
      <c r="J1129" s="44">
        <v>26717</v>
      </c>
      <c r="K1129" s="44">
        <v>8124</v>
      </c>
      <c r="L1129" s="44">
        <v>1152</v>
      </c>
      <c r="M1129" s="44">
        <v>0</v>
      </c>
      <c r="N1129" s="44">
        <v>799</v>
      </c>
      <c r="O1129" s="44">
        <v>16</v>
      </c>
      <c r="P1129" s="44">
        <v>50.582649000000004</v>
      </c>
      <c r="Q1129" s="44">
        <v>50.002243</v>
      </c>
      <c r="R1129" s="44">
        <v>17.699225999999999</v>
      </c>
      <c r="S1129" s="44">
        <v>17.016470000000002</v>
      </c>
      <c r="T1129" s="44">
        <v>142130.234375</v>
      </c>
      <c r="U1129" s="44">
        <v>25401.337890999999</v>
      </c>
      <c r="V1129" s="44">
        <v>1070.483154</v>
      </c>
      <c r="W1129" s="44">
        <v>743.59405500000003</v>
      </c>
      <c r="X1129" s="44">
        <v>104468.094323</v>
      </c>
      <c r="Y1129" s="44">
        <v>132462.76183100001</v>
      </c>
      <c r="Z1129" s="44">
        <v>5880.6770210000004</v>
      </c>
      <c r="AA1129" s="44">
        <v>124.426762</v>
      </c>
      <c r="AB1129" s="44">
        <v>5.1518329999999999</v>
      </c>
      <c r="AC1129" s="44">
        <v>3.1572969999999998</v>
      </c>
      <c r="AD1129" s="44">
        <v>36579.143773999996</v>
      </c>
    </row>
    <row r="1130" spans="1:30" x14ac:dyDescent="0.25">
      <c r="A1130">
        <v>1129</v>
      </c>
      <c r="B1130" t="s">
        <v>101</v>
      </c>
      <c r="C1130" t="s">
        <v>114</v>
      </c>
      <c r="D1130" t="s">
        <v>133</v>
      </c>
      <c r="E1130" t="s">
        <v>104</v>
      </c>
      <c r="F1130" s="48">
        <f>VLOOKUP(A1130,'TAZ definitions'!$A$1:$E$1902,2,FALSE)</f>
        <v>0.1891891891891892</v>
      </c>
      <c r="G1130" s="48">
        <f>VLOOKUP(A1130,'TAZ definitions'!$A$1:$E$1902,4,FALSE)</f>
        <v>0.15384615384615385</v>
      </c>
      <c r="H1130" s="44">
        <v>149717</v>
      </c>
      <c r="I1130" s="44">
        <v>500566</v>
      </c>
      <c r="J1130" s="44">
        <v>26106</v>
      </c>
      <c r="K1130" s="44">
        <v>55234</v>
      </c>
      <c r="L1130" s="44">
        <v>1152</v>
      </c>
      <c r="M1130" s="44">
        <v>0</v>
      </c>
      <c r="N1130" s="44">
        <v>331</v>
      </c>
      <c r="O1130" s="44">
        <v>163</v>
      </c>
      <c r="P1130" s="44">
        <v>51.344887</v>
      </c>
      <c r="Q1130" s="44">
        <v>49.202224999999999</v>
      </c>
      <c r="R1130" s="44">
        <v>23.047871000000001</v>
      </c>
      <c r="S1130" s="44">
        <v>22.422297</v>
      </c>
      <c r="T1130" s="44">
        <v>174230.828125</v>
      </c>
      <c r="U1130" s="44">
        <v>28141.173827999999</v>
      </c>
      <c r="V1130" s="44">
        <v>1071.5097659999999</v>
      </c>
      <c r="W1130" s="44">
        <v>319.261841</v>
      </c>
      <c r="X1130" s="44">
        <v>40212.766538999997</v>
      </c>
      <c r="Y1130" s="44">
        <v>95486.208519000007</v>
      </c>
      <c r="Z1130" s="44">
        <v>4594.9697319999996</v>
      </c>
      <c r="AA1130" s="44">
        <v>90.909120999999999</v>
      </c>
      <c r="AB1130" s="44">
        <v>4.2407570000000003</v>
      </c>
      <c r="AC1130" s="44">
        <v>2.3858839999999999</v>
      </c>
      <c r="AD1130" s="44">
        <v>28059.827939999999</v>
      </c>
    </row>
    <row r="1131" spans="1:30" x14ac:dyDescent="0.25">
      <c r="A1131">
        <v>1130</v>
      </c>
      <c r="B1131" t="s">
        <v>101</v>
      </c>
      <c r="C1131" t="s">
        <v>114</v>
      </c>
      <c r="D1131" t="s">
        <v>133</v>
      </c>
      <c r="E1131" t="s">
        <v>104</v>
      </c>
      <c r="F1131" s="48">
        <f>VLOOKUP(A1131,'TAZ definitions'!$A$1:$E$1902,2,FALSE)</f>
        <v>0.1465076660988075</v>
      </c>
      <c r="G1131" s="48">
        <f>VLOOKUP(A1131,'TAZ definitions'!$A$1:$E$1902,4,FALSE)</f>
        <v>0.19165247018739354</v>
      </c>
      <c r="H1131" s="44">
        <v>143358</v>
      </c>
      <c r="I1131" s="44">
        <v>289099</v>
      </c>
      <c r="J1131" s="44">
        <v>24589</v>
      </c>
      <c r="K1131" s="44">
        <v>27406</v>
      </c>
      <c r="L1131" s="44">
        <v>1152</v>
      </c>
      <c r="M1131" s="44">
        <v>0</v>
      </c>
      <c r="N1131" s="44">
        <v>423</v>
      </c>
      <c r="O1131" s="44">
        <v>0</v>
      </c>
      <c r="P1131" s="44">
        <v>56.182659000000001</v>
      </c>
      <c r="Q1131" s="44">
        <v>55.563301000000003</v>
      </c>
      <c r="R1131" s="44">
        <v>17.731590000000001</v>
      </c>
      <c r="S1131" s="44">
        <v>17.000187</v>
      </c>
      <c r="T1131" s="44">
        <v>152419.140625</v>
      </c>
      <c r="U1131" s="44">
        <v>24764.140625</v>
      </c>
      <c r="V1131" s="44">
        <v>1080.376831</v>
      </c>
      <c r="W1131" s="44">
        <v>396.700897</v>
      </c>
      <c r="X1131" s="44">
        <v>29894.382605999999</v>
      </c>
      <c r="Y1131" s="44">
        <v>71504.292900999993</v>
      </c>
      <c r="Z1131" s="44">
        <v>2758.9414959999999</v>
      </c>
      <c r="AA1131" s="44">
        <v>61.932921999999998</v>
      </c>
      <c r="AB1131" s="44">
        <v>2.528346</v>
      </c>
      <c r="AC1131" s="44">
        <v>1.5273000000000001</v>
      </c>
      <c r="AD1131" s="44">
        <v>17815.007604999999</v>
      </c>
    </row>
    <row r="1132" spans="1:30" x14ac:dyDescent="0.25">
      <c r="A1132">
        <v>1131</v>
      </c>
      <c r="B1132" t="s">
        <v>101</v>
      </c>
      <c r="C1132" t="s">
        <v>114</v>
      </c>
      <c r="D1132" t="s">
        <v>133</v>
      </c>
      <c r="E1132" t="s">
        <v>104</v>
      </c>
      <c r="F1132" s="48">
        <f>VLOOKUP(A1132,'TAZ definitions'!$A$1:$E$1902,2,FALSE)</f>
        <v>0.10315121287689866</v>
      </c>
      <c r="G1132" s="48">
        <f>VLOOKUP(A1132,'TAZ definitions'!$A$1:$E$1902,4,FALSE)</f>
        <v>0.26445816956765861</v>
      </c>
      <c r="H1132" s="44">
        <v>108059</v>
      </c>
      <c r="I1132" s="44">
        <v>27370</v>
      </c>
      <c r="J1132" s="44">
        <v>18674</v>
      </c>
      <c r="K1132" s="44">
        <v>4467</v>
      </c>
      <c r="L1132" s="44">
        <v>1152</v>
      </c>
      <c r="M1132" s="44">
        <v>0</v>
      </c>
      <c r="N1132" s="44">
        <v>179</v>
      </c>
      <c r="O1132" s="44">
        <v>0</v>
      </c>
      <c r="P1132" s="44">
        <v>70.199241999999998</v>
      </c>
      <c r="Q1132" s="44">
        <v>83.099968000000004</v>
      </c>
      <c r="R1132" s="44">
        <v>20.60314</v>
      </c>
      <c r="S1132" s="44">
        <v>19.757940000000001</v>
      </c>
      <c r="T1132" s="44">
        <v>105047.5</v>
      </c>
      <c r="U1132" s="44">
        <v>18143.761718999998</v>
      </c>
      <c r="V1132" s="44">
        <v>1109.004639</v>
      </c>
      <c r="W1132" s="44">
        <v>172.31930500000001</v>
      </c>
      <c r="X1132" s="44">
        <v>1165.0287499999999</v>
      </c>
      <c r="Y1132" s="44">
        <v>7284.0376200000001</v>
      </c>
      <c r="Z1132" s="44">
        <v>252.358497</v>
      </c>
      <c r="AA1132" s="44">
        <v>6.1471749999999998</v>
      </c>
      <c r="AB1132" s="44">
        <v>0.26885300000000001</v>
      </c>
      <c r="AC1132" s="44">
        <v>0.14747399999999999</v>
      </c>
      <c r="AD1132" s="44">
        <v>1740.492794</v>
      </c>
    </row>
    <row r="1133" spans="1:30" x14ac:dyDescent="0.25">
      <c r="A1133">
        <v>1132</v>
      </c>
      <c r="B1133" t="s">
        <v>101</v>
      </c>
      <c r="C1133" t="s">
        <v>114</v>
      </c>
      <c r="D1133" t="s">
        <v>133</v>
      </c>
      <c r="E1133" t="s">
        <v>104</v>
      </c>
      <c r="F1133" s="48">
        <f>VLOOKUP(A1133,'TAZ definitions'!$A$1:$E$1902,2,FALSE)</f>
        <v>0.4714723072641247</v>
      </c>
      <c r="G1133" s="48">
        <f>VLOOKUP(A1133,'TAZ definitions'!$A$1:$E$1902,4,FALSE)</f>
        <v>0.62108072048032026</v>
      </c>
      <c r="H1133" s="44">
        <v>110599</v>
      </c>
      <c r="I1133" s="44">
        <v>26075</v>
      </c>
      <c r="J1133" s="44">
        <v>18769</v>
      </c>
      <c r="K1133" s="44">
        <v>4034</v>
      </c>
      <c r="L1133" s="44">
        <v>1152</v>
      </c>
      <c r="M1133" s="44">
        <v>0</v>
      </c>
      <c r="N1133" s="44">
        <v>179</v>
      </c>
      <c r="O1133" s="44">
        <v>0</v>
      </c>
      <c r="P1133" s="44">
        <v>68.056488000000002</v>
      </c>
      <c r="Q1133" s="44">
        <v>84.135497999999998</v>
      </c>
      <c r="R1133" s="44">
        <v>19.562010000000001</v>
      </c>
      <c r="S1133" s="44">
        <v>18.729641000000001</v>
      </c>
      <c r="T1133" s="44">
        <v>107760.78125</v>
      </c>
      <c r="U1133" s="44">
        <v>18274.214843999998</v>
      </c>
      <c r="V1133" s="44">
        <v>1113.317139</v>
      </c>
      <c r="W1133" s="44">
        <v>172.98938000000001</v>
      </c>
      <c r="X1133" s="44">
        <v>6696.2795130000004</v>
      </c>
      <c r="Y1133" s="44">
        <v>9815.590091</v>
      </c>
      <c r="Z1133" s="44">
        <v>409.69460199999997</v>
      </c>
      <c r="AA1133" s="44">
        <v>8.9629919999999998</v>
      </c>
      <c r="AB1133" s="44">
        <v>0.36330699999999999</v>
      </c>
      <c r="AC1133" s="44">
        <v>0.22054099999999999</v>
      </c>
      <c r="AD1133" s="44">
        <v>2597.4084069999999</v>
      </c>
    </row>
    <row r="1134" spans="1:30" x14ac:dyDescent="0.25">
      <c r="A1134">
        <v>1133</v>
      </c>
      <c r="B1134" t="s">
        <v>101</v>
      </c>
      <c r="C1134" t="s">
        <v>116</v>
      </c>
      <c r="D1134" t="s">
        <v>134</v>
      </c>
      <c r="E1134" t="s">
        <v>104</v>
      </c>
      <c r="F1134" s="48">
        <f>VLOOKUP(A1134,'TAZ definitions'!$A$1:$E$1902,2,FALSE)</f>
        <v>7.0552147239263799E-2</v>
      </c>
      <c r="G1134" s="48">
        <f>VLOOKUP(A1134,'TAZ definitions'!$A$1:$E$1902,4,FALSE)</f>
        <v>0.12861271676300579</v>
      </c>
      <c r="H1134" s="44">
        <v>128551</v>
      </c>
      <c r="I1134" s="44">
        <v>26245</v>
      </c>
      <c r="J1134" s="44">
        <v>24155</v>
      </c>
      <c r="K1134" s="44">
        <v>6114</v>
      </c>
      <c r="L1134" s="44">
        <v>10887</v>
      </c>
      <c r="M1134" s="44">
        <v>0</v>
      </c>
      <c r="N1134" s="44">
        <v>564</v>
      </c>
      <c r="O1134" s="44">
        <v>0</v>
      </c>
      <c r="P1134" s="44">
        <v>81.931351000000006</v>
      </c>
      <c r="Q1134" s="44">
        <v>76.644881999999996</v>
      </c>
      <c r="R1134" s="44">
        <v>14.106646</v>
      </c>
      <c r="S1134" s="44">
        <v>13.639094</v>
      </c>
      <c r="T1134" s="44">
        <v>127026.609375</v>
      </c>
      <c r="U1134" s="44">
        <v>23886.185547000001</v>
      </c>
      <c r="V1134" s="44">
        <v>10724.780273</v>
      </c>
      <c r="W1134" s="44">
        <v>555.59619099999998</v>
      </c>
      <c r="X1134" s="44">
        <v>0</v>
      </c>
      <c r="Y1134" s="44">
        <v>0</v>
      </c>
      <c r="Z1134" s="44">
        <v>0</v>
      </c>
      <c r="AA1134" s="44">
        <v>0</v>
      </c>
      <c r="AB1134" s="44">
        <v>0</v>
      </c>
      <c r="AC1134" s="44">
        <v>0</v>
      </c>
      <c r="AD1134" s="44">
        <v>0</v>
      </c>
    </row>
    <row r="1135" spans="1:30" x14ac:dyDescent="0.25">
      <c r="A1135">
        <v>1134</v>
      </c>
      <c r="B1135" t="s">
        <v>101</v>
      </c>
      <c r="C1135" t="s">
        <v>116</v>
      </c>
      <c r="D1135" t="s">
        <v>134</v>
      </c>
      <c r="E1135" t="s">
        <v>104</v>
      </c>
      <c r="F1135" s="48">
        <f>VLOOKUP(A1135,'TAZ definitions'!$A$1:$E$1902,2,FALSE)</f>
        <v>6.7208904109589046E-2</v>
      </c>
      <c r="G1135" s="48">
        <f>VLOOKUP(A1135,'TAZ definitions'!$A$1:$E$1902,4,FALSE)</f>
        <v>0.12920738327904452</v>
      </c>
      <c r="H1135" s="44">
        <v>132327</v>
      </c>
      <c r="I1135" s="44">
        <v>51982</v>
      </c>
      <c r="J1135" s="44">
        <v>27225</v>
      </c>
      <c r="K1135" s="44">
        <v>9729</v>
      </c>
      <c r="L1135" s="44">
        <v>10887</v>
      </c>
      <c r="M1135" s="44">
        <v>0</v>
      </c>
      <c r="N1135" s="44">
        <v>564</v>
      </c>
      <c r="O1135" s="44">
        <v>0</v>
      </c>
      <c r="P1135" s="44">
        <v>67.735077000000004</v>
      </c>
      <c r="Q1135" s="44">
        <v>69.360625999999996</v>
      </c>
      <c r="R1135" s="44">
        <v>13.993999000000001</v>
      </c>
      <c r="S1135" s="44">
        <v>13.399604999999999</v>
      </c>
      <c r="T1135" s="44">
        <v>130717.742188</v>
      </c>
      <c r="U1135" s="44">
        <v>26874.566406000002</v>
      </c>
      <c r="V1135" s="44">
        <v>10668.940430000001</v>
      </c>
      <c r="W1135" s="44">
        <v>552.70336899999995</v>
      </c>
      <c r="X1135" s="44">
        <v>18985.266362999999</v>
      </c>
      <c r="Y1135" s="44">
        <v>43926.091475000001</v>
      </c>
      <c r="Z1135" s="44">
        <v>1220.3214399999999</v>
      </c>
      <c r="AA1135" s="44">
        <v>35.830751999999997</v>
      </c>
      <c r="AB1135" s="44">
        <v>1.699001</v>
      </c>
      <c r="AC1135" s="44">
        <v>0.80673600000000001</v>
      </c>
      <c r="AD1135" s="44">
        <v>9581.3086619999995</v>
      </c>
    </row>
    <row r="1136" spans="1:30" x14ac:dyDescent="0.25">
      <c r="A1136">
        <v>1135</v>
      </c>
      <c r="B1136" t="s">
        <v>101</v>
      </c>
      <c r="C1136" t="s">
        <v>116</v>
      </c>
      <c r="D1136" t="s">
        <v>134</v>
      </c>
      <c r="E1136" t="s">
        <v>104</v>
      </c>
      <c r="F1136" s="48">
        <f>VLOOKUP(A1136,'TAZ definitions'!$A$1:$E$1902,2,FALSE)</f>
        <v>3.6688150718889437E-2</v>
      </c>
      <c r="G1136" s="48">
        <f>VLOOKUP(A1136,'TAZ definitions'!$A$1:$E$1902,4,FALSE)</f>
        <v>0.12606232294617564</v>
      </c>
      <c r="H1136" s="44">
        <v>134288</v>
      </c>
      <c r="I1136" s="44">
        <v>212</v>
      </c>
      <c r="J1136" s="44">
        <v>25007</v>
      </c>
      <c r="K1136" s="44">
        <v>8</v>
      </c>
      <c r="L1136" s="44">
        <v>10887</v>
      </c>
      <c r="M1136" s="44">
        <v>0</v>
      </c>
      <c r="N1136" s="44">
        <v>467</v>
      </c>
      <c r="O1136" s="44">
        <v>0</v>
      </c>
      <c r="P1136" s="44">
        <v>101.778389</v>
      </c>
      <c r="Q1136" s="44">
        <v>108.03750599999999</v>
      </c>
      <c r="R1136" s="44">
        <v>12.716316000000001</v>
      </c>
      <c r="S1136" s="44">
        <v>12.409547</v>
      </c>
      <c r="T1136" s="44">
        <v>132695.046875</v>
      </c>
      <c r="U1136" s="44">
        <v>24709.988281000002</v>
      </c>
      <c r="V1136" s="44">
        <v>10757.652344</v>
      </c>
      <c r="W1136" s="44">
        <v>461.45163000000002</v>
      </c>
      <c r="X1136" s="44">
        <v>367.531836</v>
      </c>
      <c r="Y1136" s="44">
        <v>19950.984604000001</v>
      </c>
      <c r="Z1136" s="44">
        <v>505.32146</v>
      </c>
      <c r="AA1136" s="44">
        <v>16.124419</v>
      </c>
      <c r="AB1136" s="44">
        <v>0.81745900000000005</v>
      </c>
      <c r="AC1136" s="44">
        <v>0.35164299999999998</v>
      </c>
      <c r="AD1136" s="44">
        <v>4198.9694310000004</v>
      </c>
    </row>
    <row r="1137" spans="1:30" x14ac:dyDescent="0.25">
      <c r="A1137">
        <v>1136</v>
      </c>
      <c r="B1137" t="s">
        <v>101</v>
      </c>
      <c r="C1137" t="s">
        <v>116</v>
      </c>
      <c r="D1137" t="s">
        <v>134</v>
      </c>
      <c r="E1137" t="s">
        <v>104</v>
      </c>
      <c r="F1137" s="48">
        <f>VLOOKUP(A1137,'TAZ definitions'!$A$1:$E$1902,2,FALSE)</f>
        <v>6.0334528076463563E-2</v>
      </c>
      <c r="G1137" s="48">
        <f>VLOOKUP(A1137,'TAZ definitions'!$A$1:$E$1902,4,FALSE)</f>
        <v>0.11024844720496894</v>
      </c>
      <c r="H1137" s="44">
        <v>145734</v>
      </c>
      <c r="I1137" s="44">
        <v>147601</v>
      </c>
      <c r="J1137" s="44">
        <v>30513</v>
      </c>
      <c r="K1137" s="44">
        <v>16867</v>
      </c>
      <c r="L1137" s="44">
        <v>10887</v>
      </c>
      <c r="M1137" s="44">
        <v>0</v>
      </c>
      <c r="N1137" s="44">
        <v>614</v>
      </c>
      <c r="O1137" s="44">
        <v>0</v>
      </c>
      <c r="P1137" s="44">
        <v>62.50132</v>
      </c>
      <c r="Q1137" s="44">
        <v>63.256435000000003</v>
      </c>
      <c r="R1137" s="44">
        <v>14.121062999999999</v>
      </c>
      <c r="S1137" s="44">
        <v>13.676874</v>
      </c>
      <c r="T1137" s="44">
        <v>145793.875</v>
      </c>
      <c r="U1137" s="44">
        <v>30075.248047000001</v>
      </c>
      <c r="V1137" s="44">
        <v>10537.754883</v>
      </c>
      <c r="W1137" s="44">
        <v>594.303406</v>
      </c>
      <c r="X1137" s="44">
        <v>120789.958787</v>
      </c>
      <c r="Y1137" s="44">
        <v>186934.93963499999</v>
      </c>
      <c r="Z1137" s="44">
        <v>6616.7082410000003</v>
      </c>
      <c r="AA1137" s="44">
        <v>164.36343600000001</v>
      </c>
      <c r="AB1137" s="44">
        <v>7.7470369999999997</v>
      </c>
      <c r="AC1137" s="44">
        <v>3.919829</v>
      </c>
      <c r="AD1137" s="44">
        <v>47035.158405000002</v>
      </c>
    </row>
    <row r="1138" spans="1:30" x14ac:dyDescent="0.25">
      <c r="A1138">
        <v>1137</v>
      </c>
      <c r="B1138" t="s">
        <v>101</v>
      </c>
      <c r="C1138" t="s">
        <v>116</v>
      </c>
      <c r="D1138" t="s">
        <v>134</v>
      </c>
      <c r="E1138" t="s">
        <v>104</v>
      </c>
      <c r="F1138" s="48">
        <f>VLOOKUP(A1138,'TAZ definitions'!$A$1:$E$1902,2,FALSE)</f>
        <v>7.5653370013755161E-2</v>
      </c>
      <c r="G1138" s="48">
        <f>VLOOKUP(A1138,'TAZ definitions'!$A$1:$E$1902,4,FALSE)</f>
        <v>0.31687715269804823</v>
      </c>
      <c r="H1138" s="44">
        <v>144113</v>
      </c>
      <c r="I1138" s="44">
        <v>300970</v>
      </c>
      <c r="J1138" s="44">
        <v>29131</v>
      </c>
      <c r="K1138" s="44">
        <v>30249</v>
      </c>
      <c r="L1138" s="44">
        <v>10887</v>
      </c>
      <c r="M1138" s="44">
        <v>0</v>
      </c>
      <c r="N1138" s="44">
        <v>614</v>
      </c>
      <c r="O1138" s="44">
        <v>0</v>
      </c>
      <c r="P1138" s="44">
        <v>56.190826000000001</v>
      </c>
      <c r="Q1138" s="44">
        <v>56.310817999999998</v>
      </c>
      <c r="R1138" s="44">
        <v>13.193968999999999</v>
      </c>
      <c r="S1138" s="44">
        <v>12.846918000000001</v>
      </c>
      <c r="T1138" s="44">
        <v>149450.703125</v>
      </c>
      <c r="U1138" s="44">
        <v>29169.046875</v>
      </c>
      <c r="V1138" s="44">
        <v>10516.525390999999</v>
      </c>
      <c r="W1138" s="44">
        <v>593.10620100000006</v>
      </c>
      <c r="X1138" s="44">
        <v>15657.641473</v>
      </c>
      <c r="Y1138" s="44">
        <v>101565.595457</v>
      </c>
      <c r="Z1138" s="44">
        <v>2161.2275060000002</v>
      </c>
      <c r="AA1138" s="44">
        <v>78.968924999999999</v>
      </c>
      <c r="AB1138" s="44">
        <v>4.8452120000000001</v>
      </c>
      <c r="AC1138" s="44">
        <v>1.675165</v>
      </c>
      <c r="AD1138" s="44">
        <v>20948.041356000002</v>
      </c>
    </row>
    <row r="1139" spans="1:30" x14ac:dyDescent="0.25">
      <c r="A1139">
        <v>1138</v>
      </c>
      <c r="B1139" t="s">
        <v>101</v>
      </c>
      <c r="C1139" t="s">
        <v>116</v>
      </c>
      <c r="D1139" t="s">
        <v>134</v>
      </c>
      <c r="E1139" t="s">
        <v>104</v>
      </c>
      <c r="F1139" s="48">
        <f>VLOOKUP(A1139,'TAZ definitions'!$A$1:$E$1902,2,FALSE)</f>
        <v>7.099391480730223E-2</v>
      </c>
      <c r="G1139" s="48">
        <f>VLOOKUP(A1139,'TAZ definitions'!$A$1:$E$1902,4,FALSE)</f>
        <v>0.34482758620689657</v>
      </c>
      <c r="H1139" s="44">
        <v>139045</v>
      </c>
      <c r="I1139" s="44">
        <v>14155</v>
      </c>
      <c r="J1139" s="44">
        <v>26404</v>
      </c>
      <c r="K1139" s="44">
        <v>2724</v>
      </c>
      <c r="L1139" s="44">
        <v>11333</v>
      </c>
      <c r="M1139" s="44">
        <v>0</v>
      </c>
      <c r="N1139" s="44">
        <v>614</v>
      </c>
      <c r="O1139" s="44">
        <v>0</v>
      </c>
      <c r="P1139" s="44">
        <v>95.547340000000005</v>
      </c>
      <c r="Q1139" s="44">
        <v>83.413345000000007</v>
      </c>
      <c r="R1139" s="44">
        <v>12.642408</v>
      </c>
      <c r="S1139" s="44">
        <v>12.359997999999999</v>
      </c>
      <c r="T1139" s="44">
        <v>137576.171875</v>
      </c>
      <c r="U1139" s="44">
        <v>26125.501952999999</v>
      </c>
      <c r="V1139" s="44">
        <v>11199.713867</v>
      </c>
      <c r="W1139" s="44">
        <v>606.77880900000002</v>
      </c>
      <c r="X1139" s="44">
        <v>0</v>
      </c>
      <c r="Y1139" s="44">
        <v>232709.69078500001</v>
      </c>
      <c r="Z1139" s="44">
        <v>4925.7187690000001</v>
      </c>
      <c r="AA1139" s="44">
        <v>181.164165</v>
      </c>
      <c r="AB1139" s="44">
        <v>11.170987999999999</v>
      </c>
      <c r="AC1139" s="44">
        <v>3.815245</v>
      </c>
      <c r="AD1139" s="44">
        <v>47710.199654999997</v>
      </c>
    </row>
    <row r="1140" spans="1:30" x14ac:dyDescent="0.25">
      <c r="A1140">
        <v>1139</v>
      </c>
      <c r="B1140" t="s">
        <v>101</v>
      </c>
      <c r="C1140" t="s">
        <v>116</v>
      </c>
      <c r="D1140" t="s">
        <v>134</v>
      </c>
      <c r="E1140" t="s">
        <v>104</v>
      </c>
      <c r="F1140" s="48">
        <f>VLOOKUP(A1140,'TAZ definitions'!$A$1:$E$1902,2,FALSE)</f>
        <v>5.2854122621564484E-2</v>
      </c>
      <c r="G1140" s="48">
        <f>VLOOKUP(A1140,'TAZ definitions'!$A$1:$E$1902,4,FALSE)</f>
        <v>0.34899328859060402</v>
      </c>
      <c r="H1140" s="44">
        <v>139045</v>
      </c>
      <c r="I1140" s="44">
        <v>30648</v>
      </c>
      <c r="J1140" s="44">
        <v>26404</v>
      </c>
      <c r="K1140" s="44">
        <v>6749</v>
      </c>
      <c r="L1140" s="44">
        <v>11333</v>
      </c>
      <c r="M1140" s="44">
        <v>0</v>
      </c>
      <c r="N1140" s="44">
        <v>614</v>
      </c>
      <c r="O1140" s="44">
        <v>0</v>
      </c>
      <c r="P1140" s="44">
        <v>76.794548000000006</v>
      </c>
      <c r="Q1140" s="44">
        <v>75.649604999999994</v>
      </c>
      <c r="R1140" s="44">
        <v>13.369472999999999</v>
      </c>
      <c r="S1140" s="44">
        <v>13.068975</v>
      </c>
      <c r="T1140" s="44">
        <v>137201</v>
      </c>
      <c r="U1140" s="44">
        <v>26069.634765999999</v>
      </c>
      <c r="V1140" s="44">
        <v>11140.207031</v>
      </c>
      <c r="W1140" s="44">
        <v>603.55487100000005</v>
      </c>
      <c r="X1140" s="44">
        <v>0</v>
      </c>
      <c r="Y1140" s="44">
        <v>0</v>
      </c>
      <c r="Z1140" s="44">
        <v>0</v>
      </c>
      <c r="AA1140" s="44">
        <v>0</v>
      </c>
      <c r="AB1140" s="44">
        <v>0</v>
      </c>
      <c r="AC1140" s="44">
        <v>0</v>
      </c>
      <c r="AD1140" s="44">
        <v>0</v>
      </c>
    </row>
    <row r="1141" spans="1:30" x14ac:dyDescent="0.25">
      <c r="A1141">
        <v>1140</v>
      </c>
      <c r="B1141" t="s">
        <v>101</v>
      </c>
      <c r="C1141" t="s">
        <v>116</v>
      </c>
      <c r="D1141" t="s">
        <v>134</v>
      </c>
      <c r="E1141" t="s">
        <v>104</v>
      </c>
      <c r="F1141" s="48">
        <f>VLOOKUP(A1141,'TAZ definitions'!$A$1:$E$1902,2,FALSE)</f>
        <v>9.7552799195440826E-2</v>
      </c>
      <c r="G1141" s="48">
        <f>VLOOKUP(A1141,'TAZ definitions'!$A$1:$E$1902,4,FALSE)</f>
        <v>0.34732510288065843</v>
      </c>
      <c r="H1141" s="44">
        <v>149522</v>
      </c>
      <c r="I1141" s="44">
        <v>211763</v>
      </c>
      <c r="J1141" s="44">
        <v>31127</v>
      </c>
      <c r="K1141" s="44">
        <v>24604</v>
      </c>
      <c r="L1141" s="44">
        <v>10887</v>
      </c>
      <c r="M1141" s="44">
        <v>0</v>
      </c>
      <c r="N1141" s="44">
        <v>614</v>
      </c>
      <c r="O1141" s="44">
        <v>0</v>
      </c>
      <c r="P1141" s="44">
        <v>60.104472999999999</v>
      </c>
      <c r="Q1141" s="44">
        <v>60.96069</v>
      </c>
      <c r="R1141" s="44">
        <v>13.930816999999999</v>
      </c>
      <c r="S1141" s="44">
        <v>13.573197</v>
      </c>
      <c r="T1141" s="44">
        <v>151694.484375</v>
      </c>
      <c r="U1141" s="44">
        <v>30899.316406000002</v>
      </c>
      <c r="V1141" s="44">
        <v>10506.994140999999</v>
      </c>
      <c r="W1141" s="44">
        <v>592.56860400000005</v>
      </c>
      <c r="X1141" s="44">
        <v>14197.277125000001</v>
      </c>
      <c r="Y1141" s="44">
        <v>28897.487077999998</v>
      </c>
      <c r="Z1141" s="44">
        <v>1158.04114</v>
      </c>
      <c r="AA1141" s="44">
        <v>26.509931999999999</v>
      </c>
      <c r="AB1141" s="44">
        <v>1.0041329999999999</v>
      </c>
      <c r="AC1141" s="44">
        <v>0.63692300000000002</v>
      </c>
      <c r="AD1141" s="44">
        <v>7404.8822989999999</v>
      </c>
    </row>
    <row r="1142" spans="1:30" x14ac:dyDescent="0.25">
      <c r="A1142">
        <v>1141</v>
      </c>
      <c r="B1142" t="s">
        <v>101</v>
      </c>
      <c r="C1142" t="s">
        <v>116</v>
      </c>
      <c r="D1142" t="s">
        <v>135</v>
      </c>
      <c r="E1142" t="s">
        <v>104</v>
      </c>
      <c r="F1142" s="48">
        <f>VLOOKUP(A1142,'TAZ definitions'!$A$1:$E$1902,2,FALSE)</f>
        <v>3.9301310043668124E-2</v>
      </c>
      <c r="G1142" s="48">
        <f>VLOOKUP(A1142,'TAZ definitions'!$A$1:$E$1902,4,FALSE)</f>
        <v>0.15453384418901661</v>
      </c>
      <c r="H1142" s="44">
        <v>135662</v>
      </c>
      <c r="I1142" s="44">
        <v>0</v>
      </c>
      <c r="J1142" s="44">
        <v>25602</v>
      </c>
      <c r="K1142" s="44">
        <v>0</v>
      </c>
      <c r="L1142" s="44">
        <v>11333</v>
      </c>
      <c r="M1142" s="44">
        <v>0</v>
      </c>
      <c r="N1142" s="44">
        <v>467</v>
      </c>
      <c r="O1142" s="44">
        <v>0</v>
      </c>
      <c r="P1142" s="44">
        <v>120.46159400000001</v>
      </c>
      <c r="Q1142" s="44">
        <v>139.28419500000001</v>
      </c>
      <c r="R1142" s="44">
        <v>12.988213</v>
      </c>
      <c r="S1142" s="44">
        <v>12.745519</v>
      </c>
      <c r="T1142" s="44">
        <v>134726.609375</v>
      </c>
      <c r="U1142" s="44">
        <v>25425.474609000001</v>
      </c>
      <c r="V1142" s="44">
        <v>11254.859375</v>
      </c>
      <c r="W1142" s="44">
        <v>463.78002900000001</v>
      </c>
      <c r="X1142" s="44">
        <v>32823.673612999999</v>
      </c>
      <c r="Y1142" s="44">
        <v>83484.989849000005</v>
      </c>
      <c r="Z1142" s="44">
        <v>3090.3912289999998</v>
      </c>
      <c r="AA1142" s="44">
        <v>73.862876</v>
      </c>
      <c r="AB1142" s="44">
        <v>3.5825269999999998</v>
      </c>
      <c r="AC1142" s="44">
        <v>1.7859309999999999</v>
      </c>
      <c r="AD1142" s="44">
        <v>21343.330578000001</v>
      </c>
    </row>
    <row r="1143" spans="1:30" x14ac:dyDescent="0.25">
      <c r="A1143">
        <v>1142</v>
      </c>
      <c r="B1143" t="s">
        <v>101</v>
      </c>
      <c r="C1143" t="s">
        <v>116</v>
      </c>
      <c r="D1143" t="s">
        <v>135</v>
      </c>
      <c r="E1143" t="s">
        <v>104</v>
      </c>
      <c r="F1143" s="48">
        <f>VLOOKUP(A1143,'TAZ definitions'!$A$1:$E$1902,2,FALSE)</f>
        <v>5.4938956714761379E-2</v>
      </c>
      <c r="G1143" s="48">
        <f>VLOOKUP(A1143,'TAZ definitions'!$A$1:$E$1902,4,FALSE)</f>
        <v>0.13437499999999999</v>
      </c>
      <c r="H1143" s="44">
        <v>134324</v>
      </c>
      <c r="I1143" s="44">
        <v>0</v>
      </c>
      <c r="J1143" s="44">
        <v>25004</v>
      </c>
      <c r="K1143" s="44">
        <v>0</v>
      </c>
      <c r="L1143" s="44">
        <v>11333</v>
      </c>
      <c r="M1143" s="44">
        <v>0</v>
      </c>
      <c r="N1143" s="44">
        <v>467</v>
      </c>
      <c r="O1143" s="44">
        <v>0</v>
      </c>
      <c r="P1143" s="44">
        <v>117.97467</v>
      </c>
      <c r="Q1143" s="44">
        <v>123.249786</v>
      </c>
      <c r="R1143" s="44">
        <v>13.563174999999999</v>
      </c>
      <c r="S1143" s="44">
        <v>13.296853</v>
      </c>
      <c r="T1143" s="44">
        <v>133156.25</v>
      </c>
      <c r="U1143" s="44">
        <v>24786.626952999999</v>
      </c>
      <c r="V1143" s="44">
        <v>11234.476563</v>
      </c>
      <c r="W1143" s="44">
        <v>462.94012500000002</v>
      </c>
      <c r="X1143" s="44">
        <v>7840.5756979999996</v>
      </c>
      <c r="Y1143" s="44">
        <v>24135.519025000001</v>
      </c>
      <c r="Z1143" s="44">
        <v>738.92550200000005</v>
      </c>
      <c r="AA1143" s="44">
        <v>19.639068000000002</v>
      </c>
      <c r="AB1143" s="44">
        <v>1.050916</v>
      </c>
      <c r="AC1143" s="44">
        <v>0.46037600000000001</v>
      </c>
      <c r="AD1143" s="44">
        <v>5652.7514199999996</v>
      </c>
    </row>
    <row r="1144" spans="1:30" x14ac:dyDescent="0.25">
      <c r="A1144">
        <v>1143</v>
      </c>
      <c r="B1144" t="s">
        <v>101</v>
      </c>
      <c r="C1144" t="s">
        <v>116</v>
      </c>
      <c r="D1144" t="s">
        <v>135</v>
      </c>
      <c r="E1144" t="s">
        <v>104</v>
      </c>
      <c r="F1144" s="48">
        <f>VLOOKUP(A1144,'TAZ definitions'!$A$1:$E$1902,2,FALSE)</f>
        <v>5.4652880354505169E-2</v>
      </c>
      <c r="G1144" s="48">
        <f>VLOOKUP(A1144,'TAZ definitions'!$A$1:$E$1902,4,FALSE)</f>
        <v>0.14423076923076922</v>
      </c>
      <c r="H1144" s="44">
        <v>122454</v>
      </c>
      <c r="I1144" s="44">
        <v>0</v>
      </c>
      <c r="J1144" s="44">
        <v>22938</v>
      </c>
      <c r="K1144" s="44">
        <v>0</v>
      </c>
      <c r="L1144" s="44">
        <v>10887</v>
      </c>
      <c r="M1144" s="44">
        <v>0</v>
      </c>
      <c r="N1144" s="44">
        <v>417</v>
      </c>
      <c r="O1144" s="44">
        <v>0</v>
      </c>
      <c r="P1144" s="44">
        <v>137.39389</v>
      </c>
      <c r="Q1144" s="44">
        <v>138.73199500000001</v>
      </c>
      <c r="R1144" s="44">
        <v>14.395903000000001</v>
      </c>
      <c r="S1144" s="44">
        <v>14.018335</v>
      </c>
      <c r="T1144" s="44">
        <v>121857.101563</v>
      </c>
      <c r="U1144" s="44">
        <v>22826.189452999999</v>
      </c>
      <c r="V1144" s="44">
        <v>10833.931640999999</v>
      </c>
      <c r="W1144" s="44">
        <v>414.967377</v>
      </c>
      <c r="X1144" s="44">
        <v>10024.937116999999</v>
      </c>
      <c r="Y1144" s="44">
        <v>49010.204038000003</v>
      </c>
      <c r="Z1144" s="44">
        <v>1295.7212549999999</v>
      </c>
      <c r="AA1144" s="44">
        <v>39.811715999999997</v>
      </c>
      <c r="AB1144" s="44">
        <v>2.0687799999999998</v>
      </c>
      <c r="AC1144" s="44">
        <v>0.87779399999999996</v>
      </c>
      <c r="AD1144" s="44">
        <v>10585.570282999999</v>
      </c>
    </row>
    <row r="1145" spans="1:30" x14ac:dyDescent="0.25">
      <c r="A1145">
        <v>1144</v>
      </c>
      <c r="B1145" t="s">
        <v>101</v>
      </c>
      <c r="C1145" t="s">
        <v>116</v>
      </c>
      <c r="D1145" t="s">
        <v>135</v>
      </c>
      <c r="E1145" t="s">
        <v>104</v>
      </c>
      <c r="F1145" s="48">
        <f>VLOOKUP(A1145,'TAZ definitions'!$A$1:$E$1902,2,FALSE)</f>
        <v>2.7997128499641061E-2</v>
      </c>
      <c r="G1145" s="48">
        <f>VLOOKUP(A1145,'TAZ definitions'!$A$1:$E$1902,4,FALSE)</f>
        <v>0.21272365805168986</v>
      </c>
      <c r="H1145" s="44">
        <v>106500</v>
      </c>
      <c r="I1145" s="44">
        <v>0</v>
      </c>
      <c r="J1145" s="44">
        <v>20562</v>
      </c>
      <c r="K1145" s="44">
        <v>0</v>
      </c>
      <c r="L1145" s="44">
        <v>10887</v>
      </c>
      <c r="M1145" s="44">
        <v>0</v>
      </c>
      <c r="N1145" s="44">
        <v>417</v>
      </c>
      <c r="O1145" s="44">
        <v>0</v>
      </c>
      <c r="P1145" s="44">
        <v>150.085114</v>
      </c>
      <c r="Q1145" s="44">
        <v>148.15618900000001</v>
      </c>
      <c r="R1145" s="44">
        <v>15.677706000000001</v>
      </c>
      <c r="S1145" s="44">
        <v>15.395344</v>
      </c>
      <c r="T1145" s="44">
        <v>106336.140625</v>
      </c>
      <c r="U1145" s="44">
        <v>20530.363281000002</v>
      </c>
      <c r="V1145" s="44">
        <v>10870.249023</v>
      </c>
      <c r="W1145" s="44">
        <v>416.358429</v>
      </c>
      <c r="X1145" s="44">
        <v>0</v>
      </c>
      <c r="Y1145" s="44">
        <v>1050.4977289999999</v>
      </c>
      <c r="Z1145" s="44">
        <v>30.022051999999999</v>
      </c>
      <c r="AA1145" s="44">
        <v>0.84884300000000001</v>
      </c>
      <c r="AB1145" s="44">
        <v>4.3022999999999999E-2</v>
      </c>
      <c r="AC1145" s="44">
        <v>1.9172999999999999E-2</v>
      </c>
      <c r="AD1145" s="44">
        <v>230.495181</v>
      </c>
    </row>
    <row r="1146" spans="1:30" x14ac:dyDescent="0.25">
      <c r="A1146">
        <v>1145</v>
      </c>
      <c r="B1146" t="s">
        <v>101</v>
      </c>
      <c r="C1146" t="s">
        <v>116</v>
      </c>
      <c r="D1146" t="s">
        <v>135</v>
      </c>
      <c r="E1146" t="s">
        <v>104</v>
      </c>
      <c r="F1146" s="48">
        <f>VLOOKUP(A1146,'TAZ definitions'!$A$1:$E$1902,2,FALSE)</f>
        <v>6.7898152770843739E-2</v>
      </c>
      <c r="G1146" s="48">
        <f>VLOOKUP(A1146,'TAZ definitions'!$A$1:$E$1902,4,FALSE)</f>
        <v>0.23454367026496564</v>
      </c>
      <c r="H1146" s="44">
        <v>110042</v>
      </c>
      <c r="I1146" s="44">
        <v>0</v>
      </c>
      <c r="J1146" s="44">
        <v>21834</v>
      </c>
      <c r="K1146" s="44">
        <v>0</v>
      </c>
      <c r="L1146" s="44">
        <v>10887</v>
      </c>
      <c r="M1146" s="44">
        <v>0</v>
      </c>
      <c r="N1146" s="44">
        <v>417</v>
      </c>
      <c r="O1146" s="44">
        <v>0</v>
      </c>
      <c r="P1146" s="44">
        <v>126.80770099999999</v>
      </c>
      <c r="Q1146" s="44">
        <v>122.96141799999999</v>
      </c>
      <c r="R1146" s="44">
        <v>14.116904</v>
      </c>
      <c r="S1146" s="44">
        <v>13.857324</v>
      </c>
      <c r="T1146" s="44">
        <v>109296.1875</v>
      </c>
      <c r="U1146" s="44">
        <v>21686.019531000002</v>
      </c>
      <c r="V1146" s="44">
        <v>10813.212890999999</v>
      </c>
      <c r="W1146" s="44">
        <v>414.173767</v>
      </c>
      <c r="X1146" s="44">
        <v>18272.498898000002</v>
      </c>
      <c r="Y1146" s="44">
        <v>53997.447739000003</v>
      </c>
      <c r="Z1146" s="44">
        <v>1432.306587</v>
      </c>
      <c r="AA1146" s="44">
        <v>42.489700999999997</v>
      </c>
      <c r="AB1146" s="44">
        <v>2.3414609999999998</v>
      </c>
      <c r="AC1146" s="44">
        <v>0.95857499999999995</v>
      </c>
      <c r="AD1146" s="44">
        <v>11771.015933999999</v>
      </c>
    </row>
    <row r="1147" spans="1:30" x14ac:dyDescent="0.25">
      <c r="A1147">
        <v>1146</v>
      </c>
      <c r="B1147" t="s">
        <v>101</v>
      </c>
      <c r="C1147" t="s">
        <v>116</v>
      </c>
      <c r="D1147" t="s">
        <v>135</v>
      </c>
      <c r="E1147" t="s">
        <v>104</v>
      </c>
      <c r="F1147" s="48">
        <f>VLOOKUP(A1147,'TAZ definitions'!$A$1:$E$1902,2,FALSE)</f>
        <v>3.5070140280561123E-2</v>
      </c>
      <c r="G1147" s="48">
        <f>VLOOKUP(A1147,'TAZ definitions'!$A$1:$E$1902,4,FALSE)</f>
        <v>0.24895222129086336</v>
      </c>
      <c r="H1147" s="44">
        <v>121202</v>
      </c>
      <c r="I1147" s="44">
        <v>0</v>
      </c>
      <c r="J1147" s="44">
        <v>22660</v>
      </c>
      <c r="K1147" s="44">
        <v>0</v>
      </c>
      <c r="L1147" s="44">
        <v>10887</v>
      </c>
      <c r="M1147" s="44">
        <v>0</v>
      </c>
      <c r="N1147" s="44">
        <v>417</v>
      </c>
      <c r="O1147" s="44">
        <v>0</v>
      </c>
      <c r="P1147" s="44">
        <v>137.953247</v>
      </c>
      <c r="Q1147" s="44">
        <v>137.27259799999999</v>
      </c>
      <c r="R1147" s="44">
        <v>13.973694</v>
      </c>
      <c r="S1147" s="44">
        <v>13.583262</v>
      </c>
      <c r="T1147" s="44">
        <v>120618.101563</v>
      </c>
      <c r="U1147" s="44">
        <v>22550.835938</v>
      </c>
      <c r="V1147" s="44">
        <v>10834.550781</v>
      </c>
      <c r="W1147" s="44">
        <v>414.99108899999999</v>
      </c>
      <c r="X1147" s="44">
        <v>541.71937100000002</v>
      </c>
      <c r="Y1147" s="44">
        <v>11601.828643000001</v>
      </c>
      <c r="Z1147" s="44">
        <v>353.47885000000002</v>
      </c>
      <c r="AA1147" s="44">
        <v>9.381831</v>
      </c>
      <c r="AB1147" s="44">
        <v>0.47206599999999999</v>
      </c>
      <c r="AC1147" s="44">
        <v>0.21709500000000001</v>
      </c>
      <c r="AD1147" s="44">
        <v>2617.670509</v>
      </c>
    </row>
    <row r="1148" spans="1:30" x14ac:dyDescent="0.25">
      <c r="A1148">
        <v>1147</v>
      </c>
      <c r="B1148" t="s">
        <v>101</v>
      </c>
      <c r="C1148" t="s">
        <v>116</v>
      </c>
      <c r="D1148" t="s">
        <v>135</v>
      </c>
      <c r="E1148" t="s">
        <v>104</v>
      </c>
      <c r="F1148" s="48">
        <f>VLOOKUP(A1148,'TAZ definitions'!$A$1:$E$1902,2,FALSE)</f>
        <v>6.1747572815533981E-2</v>
      </c>
      <c r="G1148" s="48">
        <f>VLOOKUP(A1148,'TAZ definitions'!$A$1:$E$1902,4,FALSE)</f>
        <v>0.29454545454545455</v>
      </c>
      <c r="H1148" s="44">
        <v>101732</v>
      </c>
      <c r="I1148" s="44">
        <v>0</v>
      </c>
      <c r="J1148" s="44">
        <v>18134</v>
      </c>
      <c r="K1148" s="44">
        <v>0</v>
      </c>
      <c r="L1148" s="44">
        <v>10887</v>
      </c>
      <c r="M1148" s="44">
        <v>0</v>
      </c>
      <c r="N1148" s="44">
        <v>417</v>
      </c>
      <c r="O1148" s="44">
        <v>0</v>
      </c>
      <c r="P1148" s="44">
        <v>138.34704600000001</v>
      </c>
      <c r="Q1148" s="44">
        <v>131.650879</v>
      </c>
      <c r="R1148" s="44">
        <v>14.673531000000001</v>
      </c>
      <c r="S1148" s="44">
        <v>14.275734</v>
      </c>
      <c r="T1148" s="44">
        <v>101128.570313</v>
      </c>
      <c r="U1148" s="44">
        <v>18026.435547000001</v>
      </c>
      <c r="V1148" s="44">
        <v>10822.422852</v>
      </c>
      <c r="W1148" s="44">
        <v>414.52652</v>
      </c>
      <c r="X1148" s="44">
        <v>0</v>
      </c>
      <c r="Y1148" s="44">
        <v>7015.6318860000001</v>
      </c>
      <c r="Z1148" s="44">
        <v>223.29056600000001</v>
      </c>
      <c r="AA1148" s="44">
        <v>5.6757</v>
      </c>
      <c r="AB1148" s="44">
        <v>0.28066200000000002</v>
      </c>
      <c r="AC1148" s="44">
        <v>0.132657</v>
      </c>
      <c r="AD1148" s="44">
        <v>1600.453201</v>
      </c>
    </row>
    <row r="1149" spans="1:30" x14ac:dyDescent="0.25">
      <c r="A1149">
        <v>1148</v>
      </c>
      <c r="B1149" t="s">
        <v>101</v>
      </c>
      <c r="C1149" t="s">
        <v>116</v>
      </c>
      <c r="D1149" t="s">
        <v>135</v>
      </c>
      <c r="E1149" t="s">
        <v>104</v>
      </c>
      <c r="F1149" s="48">
        <f>VLOOKUP(A1149,'TAZ definitions'!$A$1:$E$1902,2,FALSE)</f>
        <v>5.2415210688591986E-2</v>
      </c>
      <c r="G1149" s="48">
        <f>VLOOKUP(A1149,'TAZ definitions'!$A$1:$E$1902,4,FALSE)</f>
        <v>0.2929532858273951</v>
      </c>
      <c r="H1149" s="44">
        <v>107438</v>
      </c>
      <c r="I1149" s="44">
        <v>0</v>
      </c>
      <c r="J1149" s="44">
        <v>20742</v>
      </c>
      <c r="K1149" s="44">
        <v>0</v>
      </c>
      <c r="L1149" s="44">
        <v>10887</v>
      </c>
      <c r="M1149" s="44">
        <v>0</v>
      </c>
      <c r="N1149" s="44">
        <v>417</v>
      </c>
      <c r="O1149" s="44">
        <v>0</v>
      </c>
      <c r="P1149" s="44">
        <v>138.12750199999999</v>
      </c>
      <c r="Q1149" s="44">
        <v>139.94079600000001</v>
      </c>
      <c r="R1149" s="44">
        <v>14.493638000000001</v>
      </c>
      <c r="S1149" s="44">
        <v>14.059172999999999</v>
      </c>
      <c r="T1149" s="44">
        <v>107107.757813</v>
      </c>
      <c r="U1149" s="44">
        <v>20678.242188</v>
      </c>
      <c r="V1149" s="44">
        <v>10853.535156</v>
      </c>
      <c r="W1149" s="44">
        <v>415.718231</v>
      </c>
      <c r="X1149" s="44">
        <v>0</v>
      </c>
      <c r="Y1149" s="44">
        <v>2158.409502</v>
      </c>
      <c r="Z1149" s="44">
        <v>64.353448999999998</v>
      </c>
      <c r="AA1149" s="44">
        <v>1.7393339999999999</v>
      </c>
      <c r="AB1149" s="44">
        <v>8.8683999999999999E-2</v>
      </c>
      <c r="AC1149" s="44">
        <v>3.9961999999999998E-2</v>
      </c>
      <c r="AD1149" s="44">
        <v>481.938894</v>
      </c>
    </row>
    <row r="1150" spans="1:30" x14ac:dyDescent="0.25">
      <c r="A1150">
        <v>1149</v>
      </c>
      <c r="B1150" t="s">
        <v>101</v>
      </c>
      <c r="C1150" t="s">
        <v>116</v>
      </c>
      <c r="D1150" t="s">
        <v>136</v>
      </c>
      <c r="E1150" t="s">
        <v>104</v>
      </c>
      <c r="F1150" s="48">
        <f>VLOOKUP(A1150,'TAZ definitions'!$A$1:$E$1902,2,FALSE)</f>
        <v>0.1891891891891892</v>
      </c>
      <c r="G1150" s="48">
        <f>VLOOKUP(A1150,'TAZ definitions'!$A$1:$E$1902,4,FALSE)</f>
        <v>0.30208333333333331</v>
      </c>
      <c r="H1150" s="44">
        <v>139256</v>
      </c>
      <c r="I1150" s="44">
        <v>5112</v>
      </c>
      <c r="J1150" s="44">
        <v>26215</v>
      </c>
      <c r="K1150" s="44">
        <v>1484</v>
      </c>
      <c r="L1150" s="44">
        <v>11333</v>
      </c>
      <c r="M1150" s="44">
        <v>0</v>
      </c>
      <c r="N1150" s="44">
        <v>941</v>
      </c>
      <c r="O1150" s="44">
        <v>0</v>
      </c>
      <c r="P1150" s="44">
        <v>104.83039100000001</v>
      </c>
      <c r="Q1150" s="44">
        <v>105.403091</v>
      </c>
      <c r="R1150" s="44">
        <v>14.47907</v>
      </c>
      <c r="S1150" s="44">
        <v>14.294641</v>
      </c>
      <c r="T1150" s="44">
        <v>138105.890625</v>
      </c>
      <c r="U1150" s="44">
        <v>26002.964843999998</v>
      </c>
      <c r="V1150" s="44">
        <v>11235.834961</v>
      </c>
      <c r="W1150" s="44">
        <v>932.93218999999999</v>
      </c>
      <c r="X1150" s="44">
        <v>19846.958095999998</v>
      </c>
      <c r="Y1150" s="44">
        <v>67761.101785999999</v>
      </c>
      <c r="Z1150" s="44">
        <v>1930.753909</v>
      </c>
      <c r="AA1150" s="44">
        <v>57.388437000000003</v>
      </c>
      <c r="AB1150" s="44">
        <v>3.0905800000000001</v>
      </c>
      <c r="AC1150" s="44">
        <v>1.288913</v>
      </c>
      <c r="AD1150" s="44">
        <v>15688.749184</v>
      </c>
    </row>
    <row r="1151" spans="1:30" x14ac:dyDescent="0.25">
      <c r="A1151">
        <v>1150</v>
      </c>
      <c r="B1151" t="s">
        <v>101</v>
      </c>
      <c r="C1151" t="s">
        <v>116</v>
      </c>
      <c r="D1151" t="s">
        <v>136</v>
      </c>
      <c r="E1151" t="s">
        <v>104</v>
      </c>
      <c r="F1151" s="48">
        <f>VLOOKUP(A1151,'TAZ definitions'!$A$1:$E$1902,2,FALSE)</f>
        <v>0.17079986028641286</v>
      </c>
      <c r="G1151" s="48">
        <f>VLOOKUP(A1151,'TAZ definitions'!$A$1:$E$1902,4,FALSE)</f>
        <v>0.30180180180180183</v>
      </c>
      <c r="H1151" s="44">
        <v>144471</v>
      </c>
      <c r="I1151" s="44">
        <v>0</v>
      </c>
      <c r="J1151" s="44">
        <v>27081</v>
      </c>
      <c r="K1151" s="44">
        <v>0</v>
      </c>
      <c r="L1151" s="44">
        <v>16078</v>
      </c>
      <c r="M1151" s="44">
        <v>0</v>
      </c>
      <c r="N1151" s="44">
        <v>804</v>
      </c>
      <c r="O1151" s="44">
        <v>0</v>
      </c>
      <c r="P1151" s="44">
        <v>94.856009999999998</v>
      </c>
      <c r="Q1151" s="44">
        <v>92.630249000000006</v>
      </c>
      <c r="R1151" s="44">
        <v>14.877082</v>
      </c>
      <c r="S1151" s="44">
        <v>14.572547</v>
      </c>
      <c r="T1151" s="44">
        <v>132291.21875</v>
      </c>
      <c r="U1151" s="44">
        <v>24797.908202999999</v>
      </c>
      <c r="V1151" s="44">
        <v>14722.527344</v>
      </c>
      <c r="W1151" s="44">
        <v>736.21795699999996</v>
      </c>
      <c r="X1151" s="44">
        <v>52428.738582999998</v>
      </c>
      <c r="Y1151" s="44">
        <v>110606.49909</v>
      </c>
      <c r="Z1151" s="44">
        <v>4122.422114</v>
      </c>
      <c r="AA1151" s="44">
        <v>101.479964</v>
      </c>
      <c r="AB1151" s="44">
        <v>5.0232479999999997</v>
      </c>
      <c r="AC1151" s="44">
        <v>2.4074019999999998</v>
      </c>
      <c r="AD1151" s="44">
        <v>28631.448401000001</v>
      </c>
    </row>
    <row r="1152" spans="1:30" x14ac:dyDescent="0.25">
      <c r="A1152">
        <v>1151</v>
      </c>
      <c r="B1152" t="s">
        <v>101</v>
      </c>
      <c r="C1152" t="s">
        <v>116</v>
      </c>
      <c r="D1152" t="s">
        <v>136</v>
      </c>
      <c r="E1152" t="s">
        <v>104</v>
      </c>
      <c r="F1152" s="48">
        <f>VLOOKUP(A1152,'TAZ definitions'!$A$1:$E$1902,2,FALSE)</f>
        <v>0.32132243684992573</v>
      </c>
      <c r="G1152" s="48">
        <f>VLOOKUP(A1152,'TAZ definitions'!$A$1:$E$1902,4,FALSE)</f>
        <v>0.48172217709179527</v>
      </c>
      <c r="H1152" s="44">
        <v>152919</v>
      </c>
      <c r="I1152" s="44">
        <v>0</v>
      </c>
      <c r="J1152" s="44">
        <v>28727</v>
      </c>
      <c r="K1152" s="44">
        <v>0</v>
      </c>
      <c r="L1152" s="44">
        <v>16078</v>
      </c>
      <c r="M1152" s="44">
        <v>0</v>
      </c>
      <c r="N1152" s="44">
        <v>951</v>
      </c>
      <c r="O1152" s="44">
        <v>0</v>
      </c>
      <c r="P1152" s="44">
        <v>83.068352000000004</v>
      </c>
      <c r="Q1152" s="44">
        <v>91.593322999999998</v>
      </c>
      <c r="R1152" s="44">
        <v>14.585412</v>
      </c>
      <c r="S1152" s="44">
        <v>14.656685</v>
      </c>
      <c r="T1152" s="44">
        <v>151610.46875</v>
      </c>
      <c r="U1152" s="44">
        <v>28481.179688</v>
      </c>
      <c r="V1152" s="44">
        <v>15940.419921999999</v>
      </c>
      <c r="W1152" s="44">
        <v>942.86218299999996</v>
      </c>
      <c r="X1152" s="44">
        <v>19014.564009000002</v>
      </c>
      <c r="Y1152" s="44">
        <v>38672.483440999997</v>
      </c>
      <c r="Z1152" s="44">
        <v>1260.854036</v>
      </c>
      <c r="AA1152" s="44">
        <v>33.023167000000001</v>
      </c>
      <c r="AB1152" s="44">
        <v>1.570789</v>
      </c>
      <c r="AC1152" s="44">
        <v>0.76222199999999996</v>
      </c>
      <c r="AD1152" s="44">
        <v>9113.1568520000001</v>
      </c>
    </row>
    <row r="1153" spans="1:30" x14ac:dyDescent="0.25">
      <c r="A1153">
        <v>1152</v>
      </c>
      <c r="B1153" t="s">
        <v>101</v>
      </c>
      <c r="C1153" t="s">
        <v>116</v>
      </c>
      <c r="D1153" t="s">
        <v>136</v>
      </c>
      <c r="E1153" t="s">
        <v>104</v>
      </c>
      <c r="F1153" s="48">
        <f>VLOOKUP(A1153,'TAZ definitions'!$A$1:$E$1902,2,FALSE)</f>
        <v>0.11847133757961784</v>
      </c>
      <c r="G1153" s="48">
        <f>VLOOKUP(A1153,'TAZ definitions'!$A$1:$E$1902,4,FALSE)</f>
        <v>0.47812500000000002</v>
      </c>
      <c r="H1153" s="44">
        <v>154511</v>
      </c>
      <c r="I1153" s="44">
        <v>1936</v>
      </c>
      <c r="J1153" s="44">
        <v>29722</v>
      </c>
      <c r="K1153" s="44">
        <v>828</v>
      </c>
      <c r="L1153" s="44">
        <v>16078</v>
      </c>
      <c r="M1153" s="44">
        <v>0</v>
      </c>
      <c r="N1153" s="44">
        <v>951</v>
      </c>
      <c r="O1153" s="44">
        <v>0</v>
      </c>
      <c r="P1153" s="44">
        <v>81.368317000000005</v>
      </c>
      <c r="Q1153" s="44">
        <v>91.830780000000004</v>
      </c>
      <c r="R1153" s="44">
        <v>14.495252000000001</v>
      </c>
      <c r="S1153" s="44">
        <v>14.583299</v>
      </c>
      <c r="T1153" s="44">
        <v>153131.234375</v>
      </c>
      <c r="U1153" s="44">
        <v>29460.703125</v>
      </c>
      <c r="V1153" s="44">
        <v>15932.602539</v>
      </c>
      <c r="W1153" s="44">
        <v>942.399902</v>
      </c>
      <c r="X1153" s="44">
        <v>23950.52203</v>
      </c>
      <c r="Y1153" s="44">
        <v>41896.94268</v>
      </c>
      <c r="Z1153" s="44">
        <v>1547.100232</v>
      </c>
      <c r="AA1153" s="44">
        <v>37.320861999999998</v>
      </c>
      <c r="AB1153" s="44">
        <v>1.688286</v>
      </c>
      <c r="AC1153" s="44">
        <v>0.88784300000000005</v>
      </c>
      <c r="AD1153" s="44">
        <v>10486.268789</v>
      </c>
    </row>
    <row r="1154" spans="1:30" x14ac:dyDescent="0.25">
      <c r="A1154">
        <v>1153</v>
      </c>
      <c r="B1154" t="s">
        <v>101</v>
      </c>
      <c r="C1154" t="s">
        <v>116</v>
      </c>
      <c r="D1154" t="s">
        <v>136</v>
      </c>
      <c r="E1154" t="s">
        <v>104</v>
      </c>
      <c r="F1154" s="48">
        <f>VLOOKUP(A1154,'TAZ definitions'!$A$1:$E$1902,2,FALSE)</f>
        <v>0.20396184886280264</v>
      </c>
      <c r="G1154" s="48">
        <f>VLOOKUP(A1154,'TAZ definitions'!$A$1:$E$1902,4,FALSE)</f>
        <v>0.47976878612716761</v>
      </c>
      <c r="H1154" s="44">
        <v>158276</v>
      </c>
      <c r="I1154" s="44">
        <v>17568</v>
      </c>
      <c r="J1154" s="44">
        <v>29028</v>
      </c>
      <c r="K1154" s="44">
        <v>3267</v>
      </c>
      <c r="L1154" s="44">
        <v>16078</v>
      </c>
      <c r="M1154" s="44">
        <v>0</v>
      </c>
      <c r="N1154" s="44">
        <v>951</v>
      </c>
      <c r="O1154" s="44">
        <v>0</v>
      </c>
      <c r="P1154" s="44">
        <v>73.747069999999994</v>
      </c>
      <c r="Q1154" s="44">
        <v>73.979736000000003</v>
      </c>
      <c r="R1154" s="44">
        <v>14.083392999999999</v>
      </c>
      <c r="S1154" s="44">
        <v>13.761015</v>
      </c>
      <c r="T1154" s="44">
        <v>156286.578125</v>
      </c>
      <c r="U1154" s="44">
        <v>28663.775390999999</v>
      </c>
      <c r="V1154" s="44">
        <v>15850.680664</v>
      </c>
      <c r="W1154" s="44">
        <v>937.55426</v>
      </c>
      <c r="X1154" s="44">
        <v>16872.118956999999</v>
      </c>
      <c r="Y1154" s="44">
        <v>43923.626618000002</v>
      </c>
      <c r="Z1154" s="44">
        <v>1491.284042</v>
      </c>
      <c r="AA1154" s="44">
        <v>37.394652999999998</v>
      </c>
      <c r="AB1154" s="44">
        <v>1.8698669999999999</v>
      </c>
      <c r="AC1154" s="44">
        <v>0.88893299999999997</v>
      </c>
      <c r="AD1154" s="44">
        <v>10703.415089</v>
      </c>
    </row>
    <row r="1155" spans="1:30" x14ac:dyDescent="0.25">
      <c r="A1155">
        <v>1154</v>
      </c>
      <c r="B1155" t="s">
        <v>101</v>
      </c>
      <c r="C1155" t="s">
        <v>116</v>
      </c>
      <c r="D1155" t="s">
        <v>136</v>
      </c>
      <c r="E1155" t="s">
        <v>104</v>
      </c>
      <c r="F1155" s="48">
        <f>VLOOKUP(A1155,'TAZ definitions'!$A$1:$E$1902,2,FALSE)</f>
        <v>0.14213454729387962</v>
      </c>
      <c r="G1155" s="48">
        <f>VLOOKUP(A1155,'TAZ definitions'!$A$1:$E$1902,4,FALSE)</f>
        <v>0.33684210526315789</v>
      </c>
      <c r="H1155" s="44">
        <v>162744</v>
      </c>
      <c r="I1155" s="44">
        <v>0</v>
      </c>
      <c r="J1155" s="44">
        <v>31347</v>
      </c>
      <c r="K1155" s="44">
        <v>0</v>
      </c>
      <c r="L1155" s="44">
        <v>16078</v>
      </c>
      <c r="M1155" s="44">
        <v>0</v>
      </c>
      <c r="N1155" s="44">
        <v>951</v>
      </c>
      <c r="O1155" s="44">
        <v>0</v>
      </c>
      <c r="P1155" s="44">
        <v>87.159447</v>
      </c>
      <c r="Q1155" s="44">
        <v>97.019073000000006</v>
      </c>
      <c r="R1155" s="44">
        <v>14.100688</v>
      </c>
      <c r="S1155" s="44">
        <v>14.278603</v>
      </c>
      <c r="T1155" s="44">
        <v>161725.296875</v>
      </c>
      <c r="U1155" s="44">
        <v>31150.78125</v>
      </c>
      <c r="V1155" s="44">
        <v>15977.357421999999</v>
      </c>
      <c r="W1155" s="44">
        <v>945.04711899999995</v>
      </c>
      <c r="X1155" s="44">
        <v>15579.462847000001</v>
      </c>
      <c r="Y1155" s="44">
        <v>22657.706683</v>
      </c>
      <c r="Z1155" s="44">
        <v>807.73435900000004</v>
      </c>
      <c r="AA1155" s="44">
        <v>19.761120999999999</v>
      </c>
      <c r="AB1155" s="44">
        <v>1.006197</v>
      </c>
      <c r="AC1155" s="44">
        <v>0.48498799999999997</v>
      </c>
      <c r="AD1155" s="44">
        <v>5750.7538359999999</v>
      </c>
    </row>
    <row r="1156" spans="1:30" x14ac:dyDescent="0.25">
      <c r="A1156">
        <v>1155</v>
      </c>
      <c r="B1156" t="s">
        <v>101</v>
      </c>
      <c r="C1156" t="s">
        <v>116</v>
      </c>
      <c r="D1156" t="s">
        <v>136</v>
      </c>
      <c r="E1156" t="s">
        <v>104</v>
      </c>
      <c r="F1156" s="48">
        <f>VLOOKUP(A1156,'TAZ definitions'!$A$1:$E$1902,2,FALSE)</f>
        <v>0.47925311203319504</v>
      </c>
      <c r="G1156" s="48">
        <f>VLOOKUP(A1156,'TAZ definitions'!$A$1:$E$1902,4,FALSE)</f>
        <v>0.40918803418803418</v>
      </c>
      <c r="H1156" s="44">
        <v>160228</v>
      </c>
      <c r="I1156" s="44">
        <v>38881</v>
      </c>
      <c r="J1156" s="44">
        <v>29611</v>
      </c>
      <c r="K1156" s="44">
        <v>7741</v>
      </c>
      <c r="L1156" s="44">
        <v>16078</v>
      </c>
      <c r="M1156" s="44">
        <v>0</v>
      </c>
      <c r="N1156" s="44">
        <v>951</v>
      </c>
      <c r="O1156" s="44">
        <v>0</v>
      </c>
      <c r="P1156" s="44">
        <v>68.521056999999999</v>
      </c>
      <c r="Q1156" s="44">
        <v>70.410606000000001</v>
      </c>
      <c r="R1156" s="44">
        <v>14.082492999999999</v>
      </c>
      <c r="S1156" s="44">
        <v>13.834813</v>
      </c>
      <c r="T1156" s="44">
        <v>158044.375</v>
      </c>
      <c r="U1156" s="44">
        <v>29217.453125</v>
      </c>
      <c r="V1156" s="44">
        <v>15788.679688</v>
      </c>
      <c r="W1156" s="44">
        <v>933.88696300000004</v>
      </c>
      <c r="X1156" s="44">
        <v>52681.818084999999</v>
      </c>
      <c r="Y1156" s="44">
        <v>67953.438771999994</v>
      </c>
      <c r="Z1156" s="44">
        <v>2512.4484229999998</v>
      </c>
      <c r="AA1156" s="44">
        <v>60.421824999999998</v>
      </c>
      <c r="AB1156" s="44">
        <v>3.3180900000000002</v>
      </c>
      <c r="AC1156" s="44">
        <v>1.5155130000000001</v>
      </c>
      <c r="AD1156" s="44">
        <v>18834.752861000001</v>
      </c>
    </row>
    <row r="1157" spans="1:30" x14ac:dyDescent="0.25">
      <c r="A1157">
        <v>1156</v>
      </c>
      <c r="B1157" t="s">
        <v>101</v>
      </c>
      <c r="C1157" t="s">
        <v>116</v>
      </c>
      <c r="D1157" t="s">
        <v>136</v>
      </c>
      <c r="E1157" t="s">
        <v>104</v>
      </c>
      <c r="F1157" s="48">
        <f>VLOOKUP(A1157,'TAZ definitions'!$A$1:$E$1902,2,FALSE)</f>
        <v>0.19927371765773944</v>
      </c>
      <c r="G1157" s="48">
        <f>VLOOKUP(A1157,'TAZ definitions'!$A$1:$E$1902,4,FALSE)</f>
        <v>0.33789954337899542</v>
      </c>
      <c r="H1157" s="44">
        <v>164792</v>
      </c>
      <c r="I1157" s="44">
        <v>17856</v>
      </c>
      <c r="J1157" s="44">
        <v>32669</v>
      </c>
      <c r="K1157" s="44">
        <v>3688</v>
      </c>
      <c r="L1157" s="44">
        <v>16078</v>
      </c>
      <c r="M1157" s="44">
        <v>0</v>
      </c>
      <c r="N1157" s="44">
        <v>951</v>
      </c>
      <c r="O1157" s="44">
        <v>0</v>
      </c>
      <c r="P1157" s="44">
        <v>75.347908000000004</v>
      </c>
      <c r="Q1157" s="44">
        <v>76.571456999999995</v>
      </c>
      <c r="R1157" s="44">
        <v>15.555994999999999</v>
      </c>
      <c r="S1157" s="44">
        <v>15.470553000000001</v>
      </c>
      <c r="T1157" s="44">
        <v>162768.515625</v>
      </c>
      <c r="U1157" s="44">
        <v>32269.896484000001</v>
      </c>
      <c r="V1157" s="44">
        <v>15856.586914</v>
      </c>
      <c r="W1157" s="44">
        <v>937.90362500000003</v>
      </c>
      <c r="X1157" s="44">
        <v>81443.687183000002</v>
      </c>
      <c r="Y1157" s="44">
        <v>95058.794433999996</v>
      </c>
      <c r="Z1157" s="44">
        <v>4498.4170190000004</v>
      </c>
      <c r="AA1157" s="44">
        <v>95.139257999999998</v>
      </c>
      <c r="AB1157" s="44">
        <v>4.7901959999999999</v>
      </c>
      <c r="AC1157" s="44">
        <v>2.4948030000000001</v>
      </c>
      <c r="AD1157" s="44">
        <v>29947.972745999999</v>
      </c>
    </row>
    <row r="1158" spans="1:30" x14ac:dyDescent="0.25">
      <c r="A1158">
        <v>1157</v>
      </c>
      <c r="B1158" t="s">
        <v>101</v>
      </c>
      <c r="C1158" t="s">
        <v>116</v>
      </c>
      <c r="D1158" t="s">
        <v>136</v>
      </c>
      <c r="E1158" t="s">
        <v>104</v>
      </c>
      <c r="F1158" s="48">
        <f>VLOOKUP(A1158,'TAZ definitions'!$A$1:$E$1902,2,FALSE)</f>
        <v>0.38634658664666166</v>
      </c>
      <c r="G1158" s="48">
        <f>VLOOKUP(A1158,'TAZ definitions'!$A$1:$E$1902,4,FALSE)</f>
        <v>0.36521739130434783</v>
      </c>
      <c r="H1158" s="44">
        <v>145725</v>
      </c>
      <c r="I1158" s="44">
        <v>0</v>
      </c>
      <c r="J1158" s="44">
        <v>27353</v>
      </c>
      <c r="K1158" s="44">
        <v>0</v>
      </c>
      <c r="L1158" s="44">
        <v>16078</v>
      </c>
      <c r="M1158" s="44">
        <v>0</v>
      </c>
      <c r="N1158" s="44">
        <v>804</v>
      </c>
      <c r="O1158" s="44">
        <v>0</v>
      </c>
      <c r="P1158" s="44">
        <v>84.362967999999995</v>
      </c>
      <c r="Q1158" s="44">
        <v>85.507889000000006</v>
      </c>
      <c r="R1158" s="44">
        <v>15.245711999999999</v>
      </c>
      <c r="S1158" s="44">
        <v>14.945601</v>
      </c>
      <c r="T1158" s="44">
        <v>134898.5</v>
      </c>
      <c r="U1158" s="44">
        <v>25320.835938</v>
      </c>
      <c r="V1158" s="44">
        <v>14883.500977</v>
      </c>
      <c r="W1158" s="44">
        <v>744.26763900000003</v>
      </c>
      <c r="X1158" s="44">
        <v>0</v>
      </c>
      <c r="Y1158" s="44">
        <v>0</v>
      </c>
      <c r="Z1158" s="44">
        <v>0</v>
      </c>
      <c r="AA1158" s="44">
        <v>0</v>
      </c>
      <c r="AB1158" s="44">
        <v>0</v>
      </c>
      <c r="AC1158" s="44">
        <v>0</v>
      </c>
      <c r="AD1158" s="44">
        <v>0</v>
      </c>
    </row>
    <row r="1159" spans="1:30" x14ac:dyDescent="0.25">
      <c r="A1159">
        <v>1158</v>
      </c>
      <c r="B1159" t="s">
        <v>101</v>
      </c>
      <c r="C1159" t="s">
        <v>116</v>
      </c>
      <c r="D1159" t="s">
        <v>136</v>
      </c>
      <c r="E1159" t="s">
        <v>104</v>
      </c>
      <c r="F1159" s="48">
        <f>VLOOKUP(A1159,'TAZ definitions'!$A$1:$E$1902,2,FALSE)</f>
        <v>0.2010163749294184</v>
      </c>
      <c r="G1159" s="48">
        <f>VLOOKUP(A1159,'TAZ definitions'!$A$1:$E$1902,4,FALSE)</f>
        <v>0.37224383916990922</v>
      </c>
      <c r="H1159" s="44">
        <v>149744</v>
      </c>
      <c r="I1159" s="44">
        <v>17109</v>
      </c>
      <c r="J1159" s="44">
        <v>28211</v>
      </c>
      <c r="K1159" s="44">
        <v>3425</v>
      </c>
      <c r="L1159" s="44">
        <v>16078</v>
      </c>
      <c r="M1159" s="44">
        <v>0</v>
      </c>
      <c r="N1159" s="44">
        <v>804</v>
      </c>
      <c r="O1159" s="44">
        <v>0</v>
      </c>
      <c r="P1159" s="44">
        <v>85.465187</v>
      </c>
      <c r="Q1159" s="44">
        <v>87.386971000000003</v>
      </c>
      <c r="R1159" s="44">
        <v>13.688141999999999</v>
      </c>
      <c r="S1159" s="44">
        <v>13.439066</v>
      </c>
      <c r="T1159" s="44">
        <v>138449.359375</v>
      </c>
      <c r="U1159" s="44">
        <v>26100.328125</v>
      </c>
      <c r="V1159" s="44">
        <v>14708.863281</v>
      </c>
      <c r="W1159" s="44">
        <v>735.53466800000001</v>
      </c>
      <c r="X1159" s="44">
        <v>120140.53375</v>
      </c>
      <c r="Y1159" s="44">
        <v>191729.29348699999</v>
      </c>
      <c r="Z1159" s="44">
        <v>7188.7795910000004</v>
      </c>
      <c r="AA1159" s="44">
        <v>172.83882399999999</v>
      </c>
      <c r="AB1159" s="44">
        <v>7.9029059999999998</v>
      </c>
      <c r="AC1159" s="44">
        <v>4.1414559999999998</v>
      </c>
      <c r="AD1159" s="44">
        <v>49392.07619</v>
      </c>
    </row>
    <row r="1160" spans="1:30" x14ac:dyDescent="0.25">
      <c r="A1160">
        <v>1159</v>
      </c>
      <c r="B1160" t="s">
        <v>101</v>
      </c>
      <c r="C1160" t="s">
        <v>116</v>
      </c>
      <c r="D1160" t="s">
        <v>136</v>
      </c>
      <c r="E1160" t="s">
        <v>104</v>
      </c>
      <c r="F1160" s="48">
        <f>VLOOKUP(A1160,'TAZ definitions'!$A$1:$E$1902,2,FALSE)</f>
        <v>0.16733226837060702</v>
      </c>
      <c r="G1160" s="48">
        <f>VLOOKUP(A1160,'TAZ definitions'!$A$1:$E$1902,4,FALSE)</f>
        <v>0.40833333333333333</v>
      </c>
      <c r="H1160" s="44">
        <v>148985</v>
      </c>
      <c r="I1160" s="44">
        <v>17109</v>
      </c>
      <c r="J1160" s="44">
        <v>28044</v>
      </c>
      <c r="K1160" s="44">
        <v>3425</v>
      </c>
      <c r="L1160" s="44">
        <v>16078</v>
      </c>
      <c r="M1160" s="44">
        <v>0</v>
      </c>
      <c r="N1160" s="44">
        <v>804</v>
      </c>
      <c r="O1160" s="44">
        <v>0</v>
      </c>
      <c r="P1160" s="44">
        <v>72.565689000000006</v>
      </c>
      <c r="Q1160" s="44">
        <v>73.972198000000006</v>
      </c>
      <c r="R1160" s="44">
        <v>14.014582000000001</v>
      </c>
      <c r="S1160" s="44">
        <v>13.716797</v>
      </c>
      <c r="T1160" s="44">
        <v>146865.109375</v>
      </c>
      <c r="U1160" s="44">
        <v>27648.253906000002</v>
      </c>
      <c r="V1160" s="44">
        <v>15819.548828000001</v>
      </c>
      <c r="W1160" s="44">
        <v>791.07586700000002</v>
      </c>
      <c r="X1160" s="44">
        <v>57407.989053999998</v>
      </c>
      <c r="Y1160" s="44">
        <v>80992.690457000004</v>
      </c>
      <c r="Z1160" s="44">
        <v>3940.2478500000002</v>
      </c>
      <c r="AA1160" s="44">
        <v>81.253872000000001</v>
      </c>
      <c r="AB1160" s="44">
        <v>2.9573879999999999</v>
      </c>
      <c r="AC1160" s="44">
        <v>2.019981</v>
      </c>
      <c r="AD1160" s="44">
        <v>23263.616588000001</v>
      </c>
    </row>
    <row r="1161" spans="1:30" x14ac:dyDescent="0.25">
      <c r="A1161">
        <v>1160</v>
      </c>
      <c r="B1161" t="s">
        <v>101</v>
      </c>
      <c r="C1161" t="s">
        <v>116</v>
      </c>
      <c r="D1161" t="s">
        <v>136</v>
      </c>
      <c r="E1161" t="s">
        <v>104</v>
      </c>
      <c r="F1161" s="48">
        <f>VLOOKUP(A1161,'TAZ definitions'!$A$1:$E$1902,2,FALSE)</f>
        <v>0.36494597839135656</v>
      </c>
      <c r="G1161" s="48">
        <f>VLOOKUP(A1161,'TAZ definitions'!$A$1:$E$1902,4,FALSE)</f>
        <v>0.50677506775067749</v>
      </c>
      <c r="H1161" s="44">
        <v>156964</v>
      </c>
      <c r="I1161" s="44">
        <v>69779</v>
      </c>
      <c r="J1161" s="44">
        <v>28951</v>
      </c>
      <c r="K1161" s="44">
        <v>10715</v>
      </c>
      <c r="L1161" s="44">
        <v>16078</v>
      </c>
      <c r="M1161" s="44">
        <v>0</v>
      </c>
      <c r="N1161" s="44">
        <v>804</v>
      </c>
      <c r="O1161" s="44">
        <v>0</v>
      </c>
      <c r="P1161" s="44">
        <v>62.253407000000003</v>
      </c>
      <c r="Q1161" s="44">
        <v>62.059780000000003</v>
      </c>
      <c r="R1161" s="44">
        <v>14.106519</v>
      </c>
      <c r="S1161" s="44">
        <v>13.849185</v>
      </c>
      <c r="T1161" s="44">
        <v>154884.203125</v>
      </c>
      <c r="U1161" s="44">
        <v>28515.980468999998</v>
      </c>
      <c r="V1161" s="44">
        <v>15694.459961</v>
      </c>
      <c r="W1161" s="44">
        <v>784.82061799999997</v>
      </c>
      <c r="X1161" s="44">
        <v>98414.187027000007</v>
      </c>
      <c r="Y1161" s="44">
        <v>156095.22728399999</v>
      </c>
      <c r="Z1161" s="44">
        <v>5984.3882670000003</v>
      </c>
      <c r="AA1161" s="44">
        <v>141.591317</v>
      </c>
      <c r="AB1161" s="44">
        <v>6.4499259999999996</v>
      </c>
      <c r="AC1161" s="44">
        <v>3.433646</v>
      </c>
      <c r="AD1161" s="44">
        <v>40911.217191999996</v>
      </c>
    </row>
    <row r="1162" spans="1:30" x14ac:dyDescent="0.25">
      <c r="A1162">
        <v>1161</v>
      </c>
      <c r="B1162" t="s">
        <v>101</v>
      </c>
      <c r="C1162" t="s">
        <v>116</v>
      </c>
      <c r="D1162" t="s">
        <v>136</v>
      </c>
      <c r="E1162" t="s">
        <v>104</v>
      </c>
      <c r="F1162" s="48">
        <f>VLOOKUP(A1162,'TAZ definitions'!$A$1:$E$1902,2,FALSE)</f>
        <v>0.72173595915390221</v>
      </c>
      <c r="G1162" s="48">
        <f>VLOOKUP(A1162,'TAZ definitions'!$A$1:$E$1902,4,FALSE)</f>
        <v>0.5329153605015674</v>
      </c>
      <c r="H1162" s="44">
        <v>157361</v>
      </c>
      <c r="I1162" s="44">
        <v>72738</v>
      </c>
      <c r="J1162" s="44">
        <v>29039</v>
      </c>
      <c r="K1162" s="44">
        <v>11465</v>
      </c>
      <c r="L1162" s="44">
        <v>18101</v>
      </c>
      <c r="M1162" s="44">
        <v>0</v>
      </c>
      <c r="N1162" s="44">
        <v>804</v>
      </c>
      <c r="O1162" s="44">
        <v>0</v>
      </c>
      <c r="P1162" s="44">
        <v>61.759804000000003</v>
      </c>
      <c r="Q1162" s="44">
        <v>61.580497999999999</v>
      </c>
      <c r="R1162" s="44">
        <v>14.672022999999999</v>
      </c>
      <c r="S1162" s="44">
        <v>14.45973</v>
      </c>
      <c r="T1162" s="44">
        <v>155231.59375</v>
      </c>
      <c r="U1162" s="44">
        <v>28596.779297000001</v>
      </c>
      <c r="V1162" s="44">
        <v>17645.515625</v>
      </c>
      <c r="W1162" s="44">
        <v>783.76861599999995</v>
      </c>
      <c r="X1162" s="44">
        <v>2226.9588119999999</v>
      </c>
      <c r="Y1162" s="44">
        <v>22533.717791999999</v>
      </c>
      <c r="Z1162" s="44">
        <v>825.305611</v>
      </c>
      <c r="AA1162" s="44">
        <v>19.167808000000001</v>
      </c>
      <c r="AB1162" s="44">
        <v>0.75364699999999996</v>
      </c>
      <c r="AC1162" s="44">
        <v>0.46183800000000003</v>
      </c>
      <c r="AD1162" s="44">
        <v>5422.2168689999999</v>
      </c>
    </row>
    <row r="1163" spans="1:30" x14ac:dyDescent="0.25">
      <c r="A1163">
        <v>1162</v>
      </c>
      <c r="B1163" t="s">
        <v>101</v>
      </c>
      <c r="C1163" t="s">
        <v>116</v>
      </c>
      <c r="D1163" t="s">
        <v>136</v>
      </c>
      <c r="E1163" t="s">
        <v>104</v>
      </c>
      <c r="F1163" s="48">
        <f>VLOOKUP(A1163,'TAZ definitions'!$A$1:$E$1902,2,FALSE)</f>
        <v>0.13624408206207259</v>
      </c>
      <c r="G1163" s="48">
        <f>VLOOKUP(A1163,'TAZ definitions'!$A$1:$E$1902,4,FALSE)</f>
        <v>0.42405832320777642</v>
      </c>
      <c r="H1163" s="44">
        <v>166655</v>
      </c>
      <c r="I1163" s="44">
        <v>64368</v>
      </c>
      <c r="J1163" s="44">
        <v>31278</v>
      </c>
      <c r="K1163" s="44">
        <v>9765</v>
      </c>
      <c r="L1163" s="44">
        <v>18101</v>
      </c>
      <c r="M1163" s="44">
        <v>0</v>
      </c>
      <c r="N1163" s="44">
        <v>804</v>
      </c>
      <c r="O1163" s="44">
        <v>0</v>
      </c>
      <c r="P1163" s="44">
        <v>63.349719999999998</v>
      </c>
      <c r="Q1163" s="44">
        <v>63.100403</v>
      </c>
      <c r="R1163" s="44">
        <v>13.273839000000001</v>
      </c>
      <c r="S1163" s="44">
        <v>13.027380000000001</v>
      </c>
      <c r="T1163" s="44">
        <v>164278.953125</v>
      </c>
      <c r="U1163" s="44">
        <v>30778.269531000002</v>
      </c>
      <c r="V1163" s="44">
        <v>17680.527343999998</v>
      </c>
      <c r="W1163" s="44">
        <v>785.323669</v>
      </c>
      <c r="X1163" s="44">
        <v>11124.960282</v>
      </c>
      <c r="Y1163" s="44">
        <v>19572.686450000001</v>
      </c>
      <c r="Z1163" s="44">
        <v>884.77514399999995</v>
      </c>
      <c r="AA1163" s="44">
        <v>18.477820000000001</v>
      </c>
      <c r="AB1163" s="44">
        <v>0.65949599999999997</v>
      </c>
      <c r="AC1163" s="44">
        <v>0.455681</v>
      </c>
      <c r="AD1163" s="44">
        <v>5226.8014409999996</v>
      </c>
    </row>
    <row r="1164" spans="1:30" x14ac:dyDescent="0.25">
      <c r="A1164">
        <v>1163</v>
      </c>
      <c r="B1164" t="s">
        <v>101</v>
      </c>
      <c r="C1164" t="s">
        <v>116</v>
      </c>
      <c r="D1164" t="s">
        <v>136</v>
      </c>
      <c r="E1164" t="s">
        <v>104</v>
      </c>
      <c r="F1164" s="48">
        <f>VLOOKUP(A1164,'TAZ definitions'!$A$1:$E$1902,2,FALSE)</f>
        <v>0.17798954810943743</v>
      </c>
      <c r="G1164" s="48">
        <f>VLOOKUP(A1164,'TAZ definitions'!$A$1:$E$1902,4,FALSE)</f>
        <v>0.42464736451373425</v>
      </c>
      <c r="H1164" s="44">
        <v>164741</v>
      </c>
      <c r="I1164" s="44">
        <v>71457</v>
      </c>
      <c r="J1164" s="44">
        <v>30875</v>
      </c>
      <c r="K1164" s="44">
        <v>11047</v>
      </c>
      <c r="L1164" s="44">
        <v>18101</v>
      </c>
      <c r="M1164" s="44">
        <v>0</v>
      </c>
      <c r="N1164" s="44">
        <v>804</v>
      </c>
      <c r="O1164" s="44">
        <v>0</v>
      </c>
      <c r="P1164" s="44">
        <v>64.868874000000005</v>
      </c>
      <c r="Q1164" s="44">
        <v>65.281845000000004</v>
      </c>
      <c r="R1164" s="44">
        <v>15.041472000000001</v>
      </c>
      <c r="S1164" s="44">
        <v>14.767374999999999</v>
      </c>
      <c r="T1164" s="44">
        <v>162445.5625</v>
      </c>
      <c r="U1164" s="44">
        <v>30387.091797000001</v>
      </c>
      <c r="V1164" s="44">
        <v>17655.587890999999</v>
      </c>
      <c r="W1164" s="44">
        <v>784.21594200000004</v>
      </c>
      <c r="X1164" s="44">
        <v>57975.658537000003</v>
      </c>
      <c r="Y1164" s="44">
        <v>103016.723336</v>
      </c>
      <c r="Z1164" s="44">
        <v>4314.3944090000005</v>
      </c>
      <c r="AA1164" s="44">
        <v>94.029380000000003</v>
      </c>
      <c r="AB1164" s="44">
        <v>3.480165</v>
      </c>
      <c r="AC1164" s="44">
        <v>2.299391</v>
      </c>
      <c r="AD1164" s="44">
        <v>26488.999803999999</v>
      </c>
    </row>
    <row r="1165" spans="1:30" x14ac:dyDescent="0.25">
      <c r="A1165">
        <v>1164</v>
      </c>
      <c r="B1165" t="s">
        <v>101</v>
      </c>
      <c r="C1165" t="s">
        <v>116</v>
      </c>
      <c r="D1165" t="s">
        <v>136</v>
      </c>
      <c r="E1165" t="s">
        <v>104</v>
      </c>
      <c r="F1165" s="48">
        <f>VLOOKUP(A1165,'TAZ definitions'!$A$1:$E$1902,2,FALSE)</f>
        <v>0.16184971098265896</v>
      </c>
      <c r="G1165" s="48">
        <f>VLOOKUP(A1165,'TAZ definitions'!$A$1:$E$1902,4,FALSE)</f>
        <v>0.43763518385003602</v>
      </c>
      <c r="H1165" s="44">
        <v>161715</v>
      </c>
      <c r="I1165" s="44">
        <v>94954</v>
      </c>
      <c r="J1165" s="44">
        <v>30581</v>
      </c>
      <c r="K1165" s="44">
        <v>12785</v>
      </c>
      <c r="L1165" s="44">
        <v>16078</v>
      </c>
      <c r="M1165" s="44">
        <v>0</v>
      </c>
      <c r="N1165" s="44">
        <v>804</v>
      </c>
      <c r="O1165" s="44">
        <v>0</v>
      </c>
      <c r="P1165" s="44">
        <v>59.845272000000001</v>
      </c>
      <c r="Q1165" s="44">
        <v>60.461910000000003</v>
      </c>
      <c r="R1165" s="44">
        <v>13.945743</v>
      </c>
      <c r="S1165" s="44">
        <v>13.840104</v>
      </c>
      <c r="T1165" s="44">
        <v>159939.671875</v>
      </c>
      <c r="U1165" s="44">
        <v>30107.763672000001</v>
      </c>
      <c r="V1165" s="44">
        <v>15650.450194999999</v>
      </c>
      <c r="W1165" s="44">
        <v>782.61981200000002</v>
      </c>
      <c r="X1165" s="44">
        <v>39721.834440999999</v>
      </c>
      <c r="Y1165" s="44">
        <v>126580.881694</v>
      </c>
      <c r="Z1165" s="44">
        <v>4525.7241910000002</v>
      </c>
      <c r="AA1165" s="44">
        <v>108.722854</v>
      </c>
      <c r="AB1165" s="44">
        <v>5.1935859999999998</v>
      </c>
      <c r="AC1165" s="44">
        <v>2.6381519999999998</v>
      </c>
      <c r="AD1165" s="44">
        <v>31619.107476000001</v>
      </c>
    </row>
    <row r="1166" spans="1:30" x14ac:dyDescent="0.25">
      <c r="A1166">
        <v>1165</v>
      </c>
      <c r="B1166" t="s">
        <v>101</v>
      </c>
      <c r="C1166" t="s">
        <v>116</v>
      </c>
      <c r="D1166" t="s">
        <v>136</v>
      </c>
      <c r="E1166" t="s">
        <v>104</v>
      </c>
      <c r="F1166" s="48">
        <f>VLOOKUP(A1166,'TAZ definitions'!$A$1:$E$1902,2,FALSE)</f>
        <v>0.16543069024529378</v>
      </c>
      <c r="G1166" s="48">
        <f>VLOOKUP(A1166,'TAZ definitions'!$A$1:$E$1902,4,FALSE)</f>
        <v>0.39306846999154693</v>
      </c>
      <c r="H1166" s="44">
        <v>159903</v>
      </c>
      <c r="I1166" s="44">
        <v>284892</v>
      </c>
      <c r="J1166" s="44">
        <v>29603</v>
      </c>
      <c r="K1166" s="44">
        <v>29349</v>
      </c>
      <c r="L1166" s="44">
        <v>18101</v>
      </c>
      <c r="M1166" s="44">
        <v>0</v>
      </c>
      <c r="N1166" s="44">
        <v>804</v>
      </c>
      <c r="O1166" s="44">
        <v>0</v>
      </c>
      <c r="P1166" s="44">
        <v>55.747123999999999</v>
      </c>
      <c r="Q1166" s="44">
        <v>56.288414000000003</v>
      </c>
      <c r="R1166" s="44">
        <v>15.385837</v>
      </c>
      <c r="S1166" s="44">
        <v>15.031682</v>
      </c>
      <c r="T1166" s="44">
        <v>164070.21875</v>
      </c>
      <c r="U1166" s="44">
        <v>29594.529297000001</v>
      </c>
      <c r="V1166" s="44">
        <v>17497.498047000001</v>
      </c>
      <c r="W1166" s="44">
        <v>777.194031</v>
      </c>
      <c r="X1166" s="44">
        <v>201900.46221500001</v>
      </c>
      <c r="Y1166" s="44">
        <v>358259.00537199999</v>
      </c>
      <c r="Z1166" s="44">
        <v>12775.113074999999</v>
      </c>
      <c r="AA1166" s="44">
        <v>313.74649899999997</v>
      </c>
      <c r="AB1166" s="44">
        <v>15.555699000000001</v>
      </c>
      <c r="AC1166" s="44">
        <v>7.4707999999999997</v>
      </c>
      <c r="AD1166" s="44">
        <v>90758.393238999997</v>
      </c>
    </row>
    <row r="1167" spans="1:30" x14ac:dyDescent="0.25">
      <c r="A1167">
        <v>1166</v>
      </c>
      <c r="B1167" t="s">
        <v>101</v>
      </c>
      <c r="C1167" t="s">
        <v>116</v>
      </c>
      <c r="D1167" t="s">
        <v>136</v>
      </c>
      <c r="E1167" t="s">
        <v>104</v>
      </c>
      <c r="F1167" s="48">
        <f>VLOOKUP(A1167,'TAZ definitions'!$A$1:$E$1902,2,FALSE)</f>
        <v>0.16034782608695652</v>
      </c>
      <c r="G1167" s="48">
        <f>VLOOKUP(A1167,'TAZ definitions'!$A$1:$E$1902,4,FALSE)</f>
        <v>0.33379986004198742</v>
      </c>
      <c r="H1167" s="44">
        <v>170400</v>
      </c>
      <c r="I1167" s="44">
        <v>84510</v>
      </c>
      <c r="J1167" s="44">
        <v>31483</v>
      </c>
      <c r="K1167" s="44">
        <v>12489</v>
      </c>
      <c r="L1167" s="44">
        <v>18101</v>
      </c>
      <c r="M1167" s="44">
        <v>0</v>
      </c>
      <c r="N1167" s="44">
        <v>804</v>
      </c>
      <c r="O1167" s="44">
        <v>0</v>
      </c>
      <c r="P1167" s="44">
        <v>58.711711999999999</v>
      </c>
      <c r="Q1167" s="44">
        <v>58.269469999999998</v>
      </c>
      <c r="R1167" s="44">
        <v>13.81626</v>
      </c>
      <c r="S1167" s="44">
        <v>13.716135</v>
      </c>
      <c r="T1167" s="44">
        <v>167813.765625</v>
      </c>
      <c r="U1167" s="44">
        <v>30911.072265999999</v>
      </c>
      <c r="V1167" s="44">
        <v>17555.960938</v>
      </c>
      <c r="W1167" s="44">
        <v>779.79077099999995</v>
      </c>
      <c r="X1167" s="44">
        <v>35009.577303999999</v>
      </c>
      <c r="Y1167" s="44">
        <v>90044.233171999993</v>
      </c>
      <c r="Z1167" s="44">
        <v>4337.27099</v>
      </c>
      <c r="AA1167" s="44">
        <v>83.266081</v>
      </c>
      <c r="AB1167" s="44">
        <v>3.4251260000000001</v>
      </c>
      <c r="AC1167" s="44">
        <v>2.371356</v>
      </c>
      <c r="AD1167" s="44">
        <v>26686.597057999999</v>
      </c>
    </row>
    <row r="1168" spans="1:30" x14ac:dyDescent="0.25">
      <c r="A1168">
        <v>1167</v>
      </c>
      <c r="B1168" t="s">
        <v>101</v>
      </c>
      <c r="C1168" t="s">
        <v>116</v>
      </c>
      <c r="D1168" t="s">
        <v>136</v>
      </c>
      <c r="E1168" t="s">
        <v>104</v>
      </c>
      <c r="F1168" s="48">
        <f>VLOOKUP(A1168,'TAZ definitions'!$A$1:$E$1902,2,FALSE)</f>
        <v>9.602649006622517E-2</v>
      </c>
      <c r="G1168" s="48">
        <f>VLOOKUP(A1168,'TAZ definitions'!$A$1:$E$1902,4,FALSE)</f>
        <v>0.41751085383502173</v>
      </c>
      <c r="H1168" s="44">
        <v>156460</v>
      </c>
      <c r="I1168" s="44">
        <v>42615</v>
      </c>
      <c r="J1168" s="44">
        <v>29123</v>
      </c>
      <c r="K1168" s="44">
        <v>8845</v>
      </c>
      <c r="L1168" s="44">
        <v>18101</v>
      </c>
      <c r="M1168" s="44">
        <v>0</v>
      </c>
      <c r="N1168" s="44">
        <v>804</v>
      </c>
      <c r="O1168" s="44">
        <v>0</v>
      </c>
      <c r="P1168" s="44">
        <v>63.812007999999999</v>
      </c>
      <c r="Q1168" s="44">
        <v>62.781695999999997</v>
      </c>
      <c r="R1168" s="44">
        <v>14.393238999999999</v>
      </c>
      <c r="S1168" s="44">
        <v>14.075793000000001</v>
      </c>
      <c r="T1168" s="44">
        <v>155190.859375</v>
      </c>
      <c r="U1168" s="44">
        <v>28896.939452999999</v>
      </c>
      <c r="V1168" s="44">
        <v>17899.208984000001</v>
      </c>
      <c r="W1168" s="44">
        <v>795.03698699999995</v>
      </c>
      <c r="X1168" s="44">
        <v>0</v>
      </c>
      <c r="Y1168" s="44">
        <v>1447.578816</v>
      </c>
      <c r="Z1168" s="44">
        <v>47.153486000000001</v>
      </c>
      <c r="AA1168" s="44">
        <v>1.185573</v>
      </c>
      <c r="AB1168" s="44">
        <v>5.6835999999999998E-2</v>
      </c>
      <c r="AC1168" s="44">
        <v>2.7779999999999999E-2</v>
      </c>
      <c r="AD1168" s="44">
        <v>333.93051300000002</v>
      </c>
    </row>
    <row r="1169" spans="1:30" x14ac:dyDescent="0.25">
      <c r="A1169">
        <v>1168</v>
      </c>
      <c r="B1169" t="s">
        <v>101</v>
      </c>
      <c r="C1169" t="s">
        <v>116</v>
      </c>
      <c r="D1169" t="s">
        <v>137</v>
      </c>
      <c r="E1169" t="s">
        <v>104</v>
      </c>
      <c r="F1169" s="48">
        <f>VLOOKUP(A1169,'TAZ definitions'!$A$1:$E$1902,2,FALSE)</f>
        <v>4.0171606864274574E-2</v>
      </c>
      <c r="G1169" s="48">
        <f>VLOOKUP(A1169,'TAZ definitions'!$A$1:$E$1902,4,FALSE)</f>
        <v>0.20239282153539381</v>
      </c>
      <c r="H1169" s="44">
        <v>179736</v>
      </c>
      <c r="I1169" s="44">
        <v>31307</v>
      </c>
      <c r="J1169" s="44">
        <v>33517</v>
      </c>
      <c r="K1169" s="44">
        <v>5648</v>
      </c>
      <c r="L1169" s="44">
        <v>28983</v>
      </c>
      <c r="M1169" s="44">
        <v>0</v>
      </c>
      <c r="N1169" s="44">
        <v>804</v>
      </c>
      <c r="O1169" s="44">
        <v>0</v>
      </c>
      <c r="P1169" s="44">
        <v>68.954834000000005</v>
      </c>
      <c r="Q1169" s="44">
        <v>69.519683999999998</v>
      </c>
      <c r="R1169" s="44">
        <v>14.651175</v>
      </c>
      <c r="S1169" s="44">
        <v>14.412502999999999</v>
      </c>
      <c r="T1169" s="44">
        <v>176849.875</v>
      </c>
      <c r="U1169" s="44">
        <v>32975.101562999997</v>
      </c>
      <c r="V1169" s="44">
        <v>28419.439452999999</v>
      </c>
      <c r="W1169" s="44">
        <v>788.36663799999997</v>
      </c>
      <c r="X1169" s="44">
        <v>6992.4848679999996</v>
      </c>
      <c r="Y1169" s="44">
        <v>16000.702374</v>
      </c>
      <c r="Z1169" s="44">
        <v>830.74971800000003</v>
      </c>
      <c r="AA1169" s="44">
        <v>15.706427</v>
      </c>
      <c r="AB1169" s="44">
        <v>0.56738500000000003</v>
      </c>
      <c r="AC1169" s="44">
        <v>0.41907800000000001</v>
      </c>
      <c r="AD1169" s="44">
        <v>4640.513156</v>
      </c>
    </row>
    <row r="1170" spans="1:30" x14ac:dyDescent="0.25">
      <c r="A1170">
        <v>1169</v>
      </c>
      <c r="B1170" t="s">
        <v>101</v>
      </c>
      <c r="C1170" t="s">
        <v>116</v>
      </c>
      <c r="D1170" t="s">
        <v>137</v>
      </c>
      <c r="E1170" t="s">
        <v>104</v>
      </c>
      <c r="F1170" s="48">
        <f>VLOOKUP(A1170,'TAZ definitions'!$A$1:$E$1902,2,FALSE)</f>
        <v>4.1780821917808221E-2</v>
      </c>
      <c r="G1170" s="48">
        <f>VLOOKUP(A1170,'TAZ definitions'!$A$1:$E$1902,4,FALSE)</f>
        <v>0.27179487179487177</v>
      </c>
      <c r="H1170" s="44">
        <v>179688</v>
      </c>
      <c r="I1170" s="44">
        <v>51663</v>
      </c>
      <c r="J1170" s="44">
        <v>33440</v>
      </c>
      <c r="K1170" s="44">
        <v>9753</v>
      </c>
      <c r="L1170" s="44">
        <v>28634</v>
      </c>
      <c r="M1170" s="44">
        <v>0</v>
      </c>
      <c r="N1170" s="44">
        <v>804</v>
      </c>
      <c r="O1170" s="44">
        <v>0</v>
      </c>
      <c r="P1170" s="44">
        <v>62.887703000000002</v>
      </c>
      <c r="Q1170" s="44">
        <v>63.677536000000003</v>
      </c>
      <c r="R1170" s="44">
        <v>13.622586</v>
      </c>
      <c r="S1170" s="44">
        <v>13.323855</v>
      </c>
      <c r="T1170" s="44">
        <v>177217.25</v>
      </c>
      <c r="U1170" s="44">
        <v>32982.863280999998</v>
      </c>
      <c r="V1170" s="44">
        <v>28081.392577999999</v>
      </c>
      <c r="W1170" s="44">
        <v>788.48358199999996</v>
      </c>
      <c r="X1170" s="44">
        <v>12557.303065</v>
      </c>
      <c r="Y1170" s="44">
        <v>38478.257804000001</v>
      </c>
      <c r="Z1170" s="44">
        <v>1547.81</v>
      </c>
      <c r="AA1170" s="44">
        <v>34.791651000000002</v>
      </c>
      <c r="AB1170" s="44">
        <v>1.3952960000000001</v>
      </c>
      <c r="AC1170" s="44">
        <v>0.86457399999999995</v>
      </c>
      <c r="AD1170" s="44">
        <v>9831.4342820000002</v>
      </c>
    </row>
    <row r="1171" spans="1:30" x14ac:dyDescent="0.25">
      <c r="A1171">
        <v>1170</v>
      </c>
      <c r="B1171" t="s">
        <v>101</v>
      </c>
      <c r="C1171" t="s">
        <v>116</v>
      </c>
      <c r="D1171" t="s">
        <v>137</v>
      </c>
      <c r="E1171" t="s">
        <v>104</v>
      </c>
      <c r="F1171" s="48">
        <f>VLOOKUP(A1171,'TAZ definitions'!$A$1:$E$1902,2,FALSE)</f>
        <v>1</v>
      </c>
      <c r="G1171" s="48">
        <f>VLOOKUP(A1171,'TAZ definitions'!$A$1:$E$1902,4,FALSE)</f>
        <v>0</v>
      </c>
      <c r="H1171" s="44">
        <v>168251</v>
      </c>
      <c r="I1171" s="44">
        <v>38682</v>
      </c>
      <c r="J1171" s="44">
        <v>31031</v>
      </c>
      <c r="K1171" s="44">
        <v>6231</v>
      </c>
      <c r="L1171" s="44">
        <v>28634</v>
      </c>
      <c r="M1171" s="44">
        <v>0</v>
      </c>
      <c r="N1171" s="44">
        <v>804</v>
      </c>
      <c r="O1171" s="44">
        <v>0</v>
      </c>
      <c r="P1171" s="44">
        <v>65.158691000000005</v>
      </c>
      <c r="Q1171" s="44">
        <v>63.977592000000001</v>
      </c>
      <c r="R1171" s="44">
        <v>19.404464999999998</v>
      </c>
      <c r="S1171" s="44">
        <v>19.125086</v>
      </c>
      <c r="T1171" s="44">
        <v>164926.671875</v>
      </c>
      <c r="U1171" s="44">
        <v>30394.708984000001</v>
      </c>
      <c r="V1171" s="44">
        <v>27899.339843999998</v>
      </c>
      <c r="W1171" s="44">
        <v>783.37188700000002</v>
      </c>
      <c r="X1171" s="44">
        <v>18473.401054000002</v>
      </c>
      <c r="Y1171" s="44">
        <v>52240.780018999998</v>
      </c>
      <c r="Z1171" s="44">
        <v>1826.0629590000001</v>
      </c>
      <c r="AA1171" s="44">
        <v>46.014696999999998</v>
      </c>
      <c r="AB1171" s="44">
        <v>2.3062529999999999</v>
      </c>
      <c r="AC1171" s="44">
        <v>1.095952</v>
      </c>
      <c r="AD1171" s="44">
        <v>13363.636275999999</v>
      </c>
    </row>
    <row r="1172" spans="1:30" x14ac:dyDescent="0.25">
      <c r="A1172">
        <v>1171</v>
      </c>
      <c r="B1172" t="s">
        <v>101</v>
      </c>
      <c r="C1172" t="s">
        <v>116</v>
      </c>
      <c r="D1172" t="s">
        <v>137</v>
      </c>
      <c r="E1172" t="s">
        <v>104</v>
      </c>
      <c r="F1172" s="48">
        <f>VLOOKUP(A1172,'TAZ definitions'!$A$1:$E$1902,2,FALSE)</f>
        <v>0.12298850574712644</v>
      </c>
      <c r="G1172" s="48">
        <f>VLOOKUP(A1172,'TAZ definitions'!$A$1:$E$1902,4,FALSE)</f>
        <v>0.31293706293706292</v>
      </c>
      <c r="H1172" s="44">
        <v>169397</v>
      </c>
      <c r="I1172" s="44">
        <v>28776</v>
      </c>
      <c r="J1172" s="44">
        <v>31732</v>
      </c>
      <c r="K1172" s="44">
        <v>5145</v>
      </c>
      <c r="L1172" s="44">
        <v>28634</v>
      </c>
      <c r="M1172" s="44">
        <v>0</v>
      </c>
      <c r="N1172" s="44">
        <v>804</v>
      </c>
      <c r="O1172" s="44">
        <v>0</v>
      </c>
      <c r="P1172" s="44">
        <v>66.122955000000005</v>
      </c>
      <c r="Q1172" s="44">
        <v>68.403403999999995</v>
      </c>
      <c r="R1172" s="44">
        <v>13.849461</v>
      </c>
      <c r="S1172" s="44">
        <v>13.5334</v>
      </c>
      <c r="T1172" s="44">
        <v>167339.421875</v>
      </c>
      <c r="U1172" s="44">
        <v>31342.978515999999</v>
      </c>
      <c r="V1172" s="44">
        <v>28215.025390999999</v>
      </c>
      <c r="W1172" s="44">
        <v>792.23584000000005</v>
      </c>
      <c r="X1172" s="44">
        <v>15826.827179</v>
      </c>
      <c r="Y1172" s="44">
        <v>38038.853903000003</v>
      </c>
      <c r="Z1172" s="44">
        <v>1065.501947</v>
      </c>
      <c r="AA1172" s="44">
        <v>30.298853000000001</v>
      </c>
      <c r="AB1172" s="44">
        <v>1.7057770000000001</v>
      </c>
      <c r="AC1172" s="44">
        <v>0.69751399999999997</v>
      </c>
      <c r="AD1172" s="44">
        <v>8631.4106609999999</v>
      </c>
    </row>
    <row r="1173" spans="1:30" x14ac:dyDescent="0.25">
      <c r="A1173">
        <v>1172</v>
      </c>
      <c r="B1173" t="s">
        <v>101</v>
      </c>
      <c r="C1173" t="s">
        <v>116</v>
      </c>
      <c r="D1173" t="s">
        <v>137</v>
      </c>
      <c r="E1173" t="s">
        <v>104</v>
      </c>
      <c r="F1173" s="48">
        <f>VLOOKUP(A1173,'TAZ definitions'!$A$1:$E$1902,2,FALSE)</f>
        <v>8.8074824629773965E-2</v>
      </c>
      <c r="G1173" s="48">
        <f>VLOOKUP(A1173,'TAZ definitions'!$A$1:$E$1902,4,FALSE)</f>
        <v>0.36178467507274492</v>
      </c>
      <c r="H1173" s="44">
        <v>170424</v>
      </c>
      <c r="I1173" s="44">
        <v>22144</v>
      </c>
      <c r="J1173" s="44">
        <v>31696</v>
      </c>
      <c r="K1173" s="44">
        <v>3149</v>
      </c>
      <c r="L1173" s="44">
        <v>28634</v>
      </c>
      <c r="M1173" s="44">
        <v>0</v>
      </c>
      <c r="N1173" s="44">
        <v>804</v>
      </c>
      <c r="O1173" s="44">
        <v>0</v>
      </c>
      <c r="P1173" s="44">
        <v>72.441710999999998</v>
      </c>
      <c r="Q1173" s="44">
        <v>64.614822000000004</v>
      </c>
      <c r="R1173" s="44">
        <v>13.760941000000001</v>
      </c>
      <c r="S1173" s="44">
        <v>13.467862</v>
      </c>
      <c r="T1173" s="44">
        <v>168497.28125</v>
      </c>
      <c r="U1173" s="44">
        <v>31325.068359000001</v>
      </c>
      <c r="V1173" s="44">
        <v>28261.9375</v>
      </c>
      <c r="W1173" s="44">
        <v>793.55304000000001</v>
      </c>
      <c r="X1173" s="44">
        <v>47020.780814999998</v>
      </c>
      <c r="Y1173" s="44">
        <v>116045.391116</v>
      </c>
      <c r="Z1173" s="44">
        <v>2817.7605149999999</v>
      </c>
      <c r="AA1173" s="44">
        <v>109.343102</v>
      </c>
      <c r="AB1173" s="44">
        <v>5.8430619999999998</v>
      </c>
      <c r="AC1173" s="44">
        <v>2.0907619999999998</v>
      </c>
      <c r="AD1173" s="44">
        <v>25803.016734000001</v>
      </c>
    </row>
    <row r="1174" spans="1:30" x14ac:dyDescent="0.25">
      <c r="A1174">
        <v>1173</v>
      </c>
      <c r="B1174" t="s">
        <v>101</v>
      </c>
      <c r="C1174" t="s">
        <v>116</v>
      </c>
      <c r="D1174" t="s">
        <v>137</v>
      </c>
      <c r="E1174" t="s">
        <v>104</v>
      </c>
      <c r="F1174" s="48">
        <f>VLOOKUP(A1174,'TAZ definitions'!$A$1:$E$1902,2,FALSE)</f>
        <v>0.13385315139701104</v>
      </c>
      <c r="G1174" s="48">
        <f>VLOOKUP(A1174,'TAZ definitions'!$A$1:$E$1902,4,FALSE)</f>
        <v>0.46517412935323382</v>
      </c>
      <c r="H1174" s="44">
        <v>171442</v>
      </c>
      <c r="I1174" s="44">
        <v>192621</v>
      </c>
      <c r="J1174" s="44">
        <v>32320</v>
      </c>
      <c r="K1174" s="44">
        <v>23313</v>
      </c>
      <c r="L1174" s="44">
        <v>20388</v>
      </c>
      <c r="M1174" s="44">
        <v>10538</v>
      </c>
      <c r="N1174" s="44">
        <v>804</v>
      </c>
      <c r="O1174" s="44">
        <v>0</v>
      </c>
      <c r="P1174" s="44">
        <v>52.713115999999999</v>
      </c>
      <c r="Q1174" s="44">
        <v>51.741463000000003</v>
      </c>
      <c r="R1174" s="44">
        <v>14.800598000000001</v>
      </c>
      <c r="S1174" s="44">
        <v>14.546666999999999</v>
      </c>
      <c r="T1174" s="44">
        <v>172155.40625</v>
      </c>
      <c r="U1174" s="44">
        <v>32016.595702999999</v>
      </c>
      <c r="V1174" s="44">
        <v>20056.199218999998</v>
      </c>
      <c r="W1174" s="44">
        <v>776.91705300000001</v>
      </c>
      <c r="X1174" s="44">
        <v>102295.533329</v>
      </c>
      <c r="Y1174" s="44">
        <v>222170.42324800001</v>
      </c>
      <c r="Z1174" s="44">
        <v>5943.4475860000002</v>
      </c>
      <c r="AA1174" s="44">
        <v>203.54611499999999</v>
      </c>
      <c r="AB1174" s="44">
        <v>11.26754</v>
      </c>
      <c r="AC1174" s="44">
        <v>4.1917559999999998</v>
      </c>
      <c r="AD1174" s="44">
        <v>51622.572645</v>
      </c>
    </row>
    <row r="1175" spans="1:30" x14ac:dyDescent="0.25">
      <c r="A1175">
        <v>1174</v>
      </c>
      <c r="B1175" t="s">
        <v>101</v>
      </c>
      <c r="C1175" t="s">
        <v>116</v>
      </c>
      <c r="D1175" t="s">
        <v>137</v>
      </c>
      <c r="E1175" t="s">
        <v>104</v>
      </c>
      <c r="F1175" s="48">
        <f>VLOOKUP(A1175,'TAZ definitions'!$A$1:$E$1902,2,FALSE)</f>
        <v>0.14644905161005733</v>
      </c>
      <c r="G1175" s="48">
        <f>VLOOKUP(A1175,'TAZ definitions'!$A$1:$E$1902,4,FALSE)</f>
        <v>0.46845289541918755</v>
      </c>
      <c r="H1175" s="44">
        <v>175123</v>
      </c>
      <c r="I1175" s="44">
        <v>68161</v>
      </c>
      <c r="J1175" s="44">
        <v>32373</v>
      </c>
      <c r="K1175" s="44">
        <v>11567</v>
      </c>
      <c r="L1175" s="44">
        <v>20388</v>
      </c>
      <c r="M1175" s="44">
        <v>0</v>
      </c>
      <c r="N1175" s="44">
        <v>804</v>
      </c>
      <c r="O1175" s="44">
        <v>0</v>
      </c>
      <c r="P1175" s="44">
        <v>54.823070999999999</v>
      </c>
      <c r="Q1175" s="44">
        <v>56.672500999999997</v>
      </c>
      <c r="R1175" s="44">
        <v>14.075523</v>
      </c>
      <c r="S1175" s="44">
        <v>13.869766</v>
      </c>
      <c r="T1175" s="44">
        <v>171035.78125</v>
      </c>
      <c r="U1175" s="44">
        <v>31577.964843999998</v>
      </c>
      <c r="V1175" s="44">
        <v>19608.935547000001</v>
      </c>
      <c r="W1175" s="44">
        <v>773.277649</v>
      </c>
      <c r="X1175" s="44">
        <v>38624.616924000002</v>
      </c>
      <c r="Y1175" s="44">
        <v>82763.171419000006</v>
      </c>
      <c r="Z1175" s="44">
        <v>5597.4130770000002</v>
      </c>
      <c r="AA1175" s="44">
        <v>83.779608999999994</v>
      </c>
      <c r="AB1175" s="44">
        <v>3.4581249999999999</v>
      </c>
      <c r="AC1175" s="44">
        <v>2.3271380000000002</v>
      </c>
      <c r="AD1175" s="44">
        <v>26393.374714000001</v>
      </c>
    </row>
    <row r="1176" spans="1:30" x14ac:dyDescent="0.25">
      <c r="A1176">
        <v>1175</v>
      </c>
      <c r="B1176" t="s">
        <v>101</v>
      </c>
      <c r="C1176" t="s">
        <v>116</v>
      </c>
      <c r="D1176" t="s">
        <v>137</v>
      </c>
      <c r="E1176" t="s">
        <v>104</v>
      </c>
      <c r="F1176" s="48">
        <f>VLOOKUP(A1176,'TAZ definitions'!$A$1:$E$1902,2,FALSE)</f>
        <v>0.12804171494785632</v>
      </c>
      <c r="G1176" s="48">
        <f>VLOOKUP(A1176,'TAZ definitions'!$A$1:$E$1902,4,FALSE)</f>
        <v>0.46831364124597208</v>
      </c>
      <c r="H1176" s="44">
        <v>172166</v>
      </c>
      <c r="I1176" s="44">
        <v>63196</v>
      </c>
      <c r="J1176" s="44">
        <v>32451</v>
      </c>
      <c r="K1176" s="44">
        <v>10738</v>
      </c>
      <c r="L1176" s="44">
        <v>20388</v>
      </c>
      <c r="M1176" s="44">
        <v>0</v>
      </c>
      <c r="N1176" s="44">
        <v>804</v>
      </c>
      <c r="O1176" s="44">
        <v>0</v>
      </c>
      <c r="P1176" s="44">
        <v>56.242508000000001</v>
      </c>
      <c r="Q1176" s="44">
        <v>57.384360999999998</v>
      </c>
      <c r="R1176" s="44">
        <v>14.599031999999999</v>
      </c>
      <c r="S1176" s="44">
        <v>14.386868</v>
      </c>
      <c r="T1176" s="44">
        <v>168581.328125</v>
      </c>
      <c r="U1176" s="44">
        <v>31736.728515999999</v>
      </c>
      <c r="V1176" s="44">
        <v>19717.316406000002</v>
      </c>
      <c r="W1176" s="44">
        <v>777.55169699999999</v>
      </c>
      <c r="X1176" s="44">
        <v>0</v>
      </c>
      <c r="Y1176" s="44">
        <v>2350.7821210000002</v>
      </c>
      <c r="Z1176" s="44">
        <v>67.166635999999997</v>
      </c>
      <c r="AA1176" s="44">
        <v>1.8784540000000001</v>
      </c>
      <c r="AB1176" s="44">
        <v>8.8068999999999995E-2</v>
      </c>
      <c r="AC1176" s="44">
        <v>4.2825000000000002E-2</v>
      </c>
      <c r="AD1176" s="44">
        <v>504.16358400000001</v>
      </c>
    </row>
    <row r="1177" spans="1:30" x14ac:dyDescent="0.25">
      <c r="A1177">
        <v>1176</v>
      </c>
      <c r="B1177" t="s">
        <v>101</v>
      </c>
      <c r="C1177" t="s">
        <v>116</v>
      </c>
      <c r="D1177" t="s">
        <v>137</v>
      </c>
      <c r="E1177" t="s">
        <v>104</v>
      </c>
      <c r="F1177" s="48">
        <f>VLOOKUP(A1177,'TAZ definitions'!$A$1:$E$1902,2,FALSE)</f>
        <v>7.1700991609458434E-2</v>
      </c>
      <c r="G1177" s="48">
        <f>VLOOKUP(A1177,'TAZ definitions'!$A$1:$E$1902,4,FALSE)</f>
        <v>0.3</v>
      </c>
      <c r="H1177" s="44">
        <v>177083</v>
      </c>
      <c r="I1177" s="44">
        <v>55581</v>
      </c>
      <c r="J1177" s="44">
        <v>32621</v>
      </c>
      <c r="K1177" s="44">
        <v>10106</v>
      </c>
      <c r="L1177" s="44">
        <v>20388</v>
      </c>
      <c r="M1177" s="44">
        <v>0</v>
      </c>
      <c r="N1177" s="44">
        <v>804</v>
      </c>
      <c r="O1177" s="44">
        <v>0</v>
      </c>
      <c r="P1177" s="44">
        <v>61.541697999999997</v>
      </c>
      <c r="Q1177" s="44">
        <v>64.279640000000001</v>
      </c>
      <c r="R1177" s="44">
        <v>15.566243999999999</v>
      </c>
      <c r="S1177" s="44">
        <v>15.275187000000001</v>
      </c>
      <c r="T1177" s="44">
        <v>172569.390625</v>
      </c>
      <c r="U1177" s="44">
        <v>31784.601563</v>
      </c>
      <c r="V1177" s="44">
        <v>19630.619140999999</v>
      </c>
      <c r="W1177" s="44">
        <v>774.13269000000003</v>
      </c>
      <c r="X1177" s="44">
        <v>0</v>
      </c>
      <c r="Y1177" s="44">
        <v>80253.563477999996</v>
      </c>
      <c r="Z1177" s="44">
        <v>2514.2120960000002</v>
      </c>
      <c r="AA1177" s="44">
        <v>66.235556000000003</v>
      </c>
      <c r="AB1177" s="44">
        <v>2.8916520000000001</v>
      </c>
      <c r="AC1177" s="44">
        <v>1.522502</v>
      </c>
      <c r="AD1177" s="44">
        <v>17925.291359999999</v>
      </c>
    </row>
    <row r="1178" spans="1:30" x14ac:dyDescent="0.25">
      <c r="A1178">
        <v>1177</v>
      </c>
      <c r="B1178" t="s">
        <v>101</v>
      </c>
      <c r="C1178" t="s">
        <v>116</v>
      </c>
      <c r="D1178" t="s">
        <v>137</v>
      </c>
      <c r="E1178" t="s">
        <v>104</v>
      </c>
      <c r="F1178" s="48">
        <f>VLOOKUP(A1178,'TAZ definitions'!$A$1:$E$1902,2,FALSE)</f>
        <v>7.6312806951265577E-2</v>
      </c>
      <c r="G1178" s="48">
        <f>VLOOKUP(A1178,'TAZ definitions'!$A$1:$E$1902,4,FALSE)</f>
        <v>0.35433789954337902</v>
      </c>
      <c r="H1178" s="44">
        <v>173323</v>
      </c>
      <c r="I1178" s="44">
        <v>44138</v>
      </c>
      <c r="J1178" s="44">
        <v>32781</v>
      </c>
      <c r="K1178" s="44">
        <v>6395</v>
      </c>
      <c r="L1178" s="44">
        <v>20039</v>
      </c>
      <c r="M1178" s="44">
        <v>0</v>
      </c>
      <c r="N1178" s="44">
        <v>804</v>
      </c>
      <c r="O1178" s="44">
        <v>0</v>
      </c>
      <c r="P1178" s="44">
        <v>57.556193999999998</v>
      </c>
      <c r="Q1178" s="44">
        <v>58.137436000000001</v>
      </c>
      <c r="R1178" s="44">
        <v>13.823299</v>
      </c>
      <c r="S1178" s="44">
        <v>13.749093</v>
      </c>
      <c r="T1178" s="44">
        <v>169745.34375</v>
      </c>
      <c r="U1178" s="44">
        <v>32050.269531000002</v>
      </c>
      <c r="V1178" s="44">
        <v>19484.042968999998</v>
      </c>
      <c r="W1178" s="44">
        <v>781.73413100000005</v>
      </c>
      <c r="X1178" s="44">
        <v>0</v>
      </c>
      <c r="Y1178" s="44">
        <v>9708.0056179999992</v>
      </c>
      <c r="Z1178" s="44">
        <v>283.301242</v>
      </c>
      <c r="AA1178" s="44">
        <v>7.7488900000000003</v>
      </c>
      <c r="AB1178" s="44">
        <v>0.40164</v>
      </c>
      <c r="AC1178" s="44">
        <v>0.17621100000000001</v>
      </c>
      <c r="AD1178" s="44">
        <v>2138.1159769999999</v>
      </c>
    </row>
    <row r="1179" spans="1:30" x14ac:dyDescent="0.25">
      <c r="A1179">
        <v>1178</v>
      </c>
      <c r="B1179" t="s">
        <v>101</v>
      </c>
      <c r="C1179" t="s">
        <v>116</v>
      </c>
      <c r="D1179" t="s">
        <v>137</v>
      </c>
      <c r="E1179" t="s">
        <v>104</v>
      </c>
      <c r="F1179" s="48">
        <f>VLOOKUP(A1179,'TAZ definitions'!$A$1:$E$1902,2,FALSE)</f>
        <v>5.6799198128967589E-2</v>
      </c>
      <c r="G1179" s="48">
        <f>VLOOKUP(A1179,'TAZ definitions'!$A$1:$E$1902,4,FALSE)</f>
        <v>0.29991980753809144</v>
      </c>
      <c r="H1179" s="44">
        <v>166301</v>
      </c>
      <c r="I1179" s="44">
        <v>34923</v>
      </c>
      <c r="J1179" s="44">
        <v>31959</v>
      </c>
      <c r="K1179" s="44">
        <v>5354</v>
      </c>
      <c r="L1179" s="44">
        <v>20039</v>
      </c>
      <c r="M1179" s="44">
        <v>0</v>
      </c>
      <c r="N1179" s="44">
        <v>804</v>
      </c>
      <c r="O1179" s="44">
        <v>0</v>
      </c>
      <c r="P1179" s="44">
        <v>67.006423999999996</v>
      </c>
      <c r="Q1179" s="44">
        <v>67.727455000000006</v>
      </c>
      <c r="R1179" s="44">
        <v>14.366621</v>
      </c>
      <c r="S1179" s="44">
        <v>14.06967</v>
      </c>
      <c r="T1179" s="44">
        <v>162137.171875</v>
      </c>
      <c r="U1179" s="44">
        <v>31115.791015999999</v>
      </c>
      <c r="V1179" s="44">
        <v>19403.892577999999</v>
      </c>
      <c r="W1179" s="44">
        <v>778.518372</v>
      </c>
      <c r="X1179" s="44">
        <v>925.39830099999995</v>
      </c>
      <c r="Y1179" s="44">
        <v>25426.832736</v>
      </c>
      <c r="Z1179" s="44">
        <v>802.59180900000001</v>
      </c>
      <c r="AA1179" s="44">
        <v>20.886516</v>
      </c>
      <c r="AB1179" s="44">
        <v>0.94105899999999998</v>
      </c>
      <c r="AC1179" s="44">
        <v>0.48382500000000001</v>
      </c>
      <c r="AD1179" s="44">
        <v>5710.6893040000004</v>
      </c>
    </row>
    <row r="1180" spans="1:30" x14ac:dyDescent="0.25">
      <c r="A1180">
        <v>1179</v>
      </c>
      <c r="B1180" t="s">
        <v>101</v>
      </c>
      <c r="C1180" t="s">
        <v>116</v>
      </c>
      <c r="D1180" t="s">
        <v>137</v>
      </c>
      <c r="E1180" t="s">
        <v>104</v>
      </c>
      <c r="F1180" s="48">
        <f>VLOOKUP(A1180,'TAZ definitions'!$A$1:$E$1902,2,FALSE)</f>
        <v>3.9923954372623575E-2</v>
      </c>
      <c r="G1180" s="48">
        <f>VLOOKUP(A1180,'TAZ definitions'!$A$1:$E$1902,4,FALSE)</f>
        <v>0.27179487179487177</v>
      </c>
      <c r="H1180" s="44">
        <v>158364</v>
      </c>
      <c r="I1180" s="44">
        <v>1584</v>
      </c>
      <c r="J1180" s="44">
        <v>30154</v>
      </c>
      <c r="K1180" s="44">
        <v>597</v>
      </c>
      <c r="L1180" s="44">
        <v>20039</v>
      </c>
      <c r="M1180" s="44">
        <v>0</v>
      </c>
      <c r="N1180" s="44">
        <v>804</v>
      </c>
      <c r="O1180" s="44">
        <v>0</v>
      </c>
      <c r="P1180" s="44">
        <v>80.707679999999996</v>
      </c>
      <c r="Q1180" s="44">
        <v>83.986320000000006</v>
      </c>
      <c r="R1180" s="44">
        <v>14.424970999999999</v>
      </c>
      <c r="S1180" s="44">
        <v>14.113448</v>
      </c>
      <c r="T1180" s="44">
        <v>157071.359375</v>
      </c>
      <c r="U1180" s="44">
        <v>29910.302734000001</v>
      </c>
      <c r="V1180" s="44">
        <v>19873.779297000001</v>
      </c>
      <c r="W1180" s="44">
        <v>797.37109399999997</v>
      </c>
      <c r="X1180" s="44">
        <v>10198.821362000001</v>
      </c>
      <c r="Y1180" s="44">
        <v>24327.333361000001</v>
      </c>
      <c r="Z1180" s="44">
        <v>887.05078600000002</v>
      </c>
      <c r="AA1180" s="44">
        <v>20.928619999999999</v>
      </c>
      <c r="AB1180" s="44">
        <v>0.88228799999999996</v>
      </c>
      <c r="AC1180" s="44">
        <v>0.50604300000000002</v>
      </c>
      <c r="AD1180" s="44">
        <v>5980.4455909999997</v>
      </c>
    </row>
    <row r="1181" spans="1:30" x14ac:dyDescent="0.25">
      <c r="A1181">
        <v>1180</v>
      </c>
      <c r="B1181" t="s">
        <v>101</v>
      </c>
      <c r="C1181" t="s">
        <v>116</v>
      </c>
      <c r="D1181" t="s">
        <v>137</v>
      </c>
      <c r="E1181" t="s">
        <v>104</v>
      </c>
      <c r="F1181" s="48">
        <f>VLOOKUP(A1181,'TAZ definitions'!$A$1:$E$1902,2,FALSE)</f>
        <v>0.18043478260869567</v>
      </c>
      <c r="G1181" s="48">
        <f>VLOOKUP(A1181,'TAZ definitions'!$A$1:$E$1902,4,FALSE)</f>
        <v>0.45258620689655171</v>
      </c>
      <c r="H1181" s="44">
        <v>168186</v>
      </c>
      <c r="I1181" s="44">
        <v>31375</v>
      </c>
      <c r="J1181" s="44">
        <v>31391</v>
      </c>
      <c r="K1181" s="44">
        <v>5819</v>
      </c>
      <c r="L1181" s="44">
        <v>28634</v>
      </c>
      <c r="M1181" s="44">
        <v>0</v>
      </c>
      <c r="N1181" s="44">
        <v>804</v>
      </c>
      <c r="O1181" s="44">
        <v>0</v>
      </c>
      <c r="P1181" s="44">
        <v>63.280022000000002</v>
      </c>
      <c r="Q1181" s="44">
        <v>61.897433999999997</v>
      </c>
      <c r="R1181" s="44">
        <v>14.698928</v>
      </c>
      <c r="S1181" s="44">
        <v>14.470055</v>
      </c>
      <c r="T1181" s="44">
        <v>165266.796875</v>
      </c>
      <c r="U1181" s="44">
        <v>30845.355468999998</v>
      </c>
      <c r="V1181" s="44">
        <v>28023.021484000001</v>
      </c>
      <c r="W1181" s="44">
        <v>786.84454300000004</v>
      </c>
      <c r="X1181" s="44">
        <v>10283.041119</v>
      </c>
      <c r="Y1181" s="44">
        <v>94583.028777</v>
      </c>
      <c r="Z1181" s="44">
        <v>2655.4293400000001</v>
      </c>
      <c r="AA1181" s="44">
        <v>76.729327999999995</v>
      </c>
      <c r="AB1181" s="44">
        <v>4.1476170000000003</v>
      </c>
      <c r="AC1181" s="44">
        <v>1.7329939999999999</v>
      </c>
      <c r="AD1181" s="44">
        <v>21217.411091999998</v>
      </c>
    </row>
    <row r="1182" spans="1:30" x14ac:dyDescent="0.25">
      <c r="A1182">
        <v>1181</v>
      </c>
      <c r="B1182" t="s">
        <v>101</v>
      </c>
      <c r="C1182" t="s">
        <v>116</v>
      </c>
      <c r="D1182" t="s">
        <v>137</v>
      </c>
      <c r="E1182" t="s">
        <v>104</v>
      </c>
      <c r="F1182" s="48">
        <f>VLOOKUP(A1182,'TAZ definitions'!$A$1:$E$1902,2,FALSE)</f>
        <v>0.15369522563767168</v>
      </c>
      <c r="G1182" s="48">
        <f>VLOOKUP(A1182,'TAZ definitions'!$A$1:$E$1902,4,FALSE)</f>
        <v>0.31957186544342508</v>
      </c>
      <c r="H1182" s="44">
        <v>166934</v>
      </c>
      <c r="I1182" s="44">
        <v>28456</v>
      </c>
      <c r="J1182" s="44">
        <v>31172</v>
      </c>
      <c r="K1182" s="44">
        <v>4994</v>
      </c>
      <c r="L1182" s="44">
        <v>20039</v>
      </c>
      <c r="M1182" s="44">
        <v>0</v>
      </c>
      <c r="N1182" s="44">
        <v>804</v>
      </c>
      <c r="O1182" s="44">
        <v>0</v>
      </c>
      <c r="P1182" s="44">
        <v>67.804298000000003</v>
      </c>
      <c r="Q1182" s="44">
        <v>65.705399</v>
      </c>
      <c r="R1182" s="44">
        <v>17.142401</v>
      </c>
      <c r="S1182" s="44">
        <v>16.773593999999999</v>
      </c>
      <c r="T1182" s="44">
        <v>163965.171875</v>
      </c>
      <c r="U1182" s="44">
        <v>30610.767577999999</v>
      </c>
      <c r="V1182" s="44">
        <v>19609.382813</v>
      </c>
      <c r="W1182" s="44">
        <v>786.76306199999999</v>
      </c>
      <c r="X1182" s="44">
        <v>0</v>
      </c>
      <c r="Y1182" s="44">
        <v>18693.497969</v>
      </c>
      <c r="Z1182" s="44">
        <v>567.17800499999998</v>
      </c>
      <c r="AA1182" s="44">
        <v>14.894767999999999</v>
      </c>
      <c r="AB1182" s="44">
        <v>0.78753499999999999</v>
      </c>
      <c r="AC1182" s="44">
        <v>0.34757900000000003</v>
      </c>
      <c r="AD1182" s="44">
        <v>4240.7334010000004</v>
      </c>
    </row>
    <row r="1183" spans="1:30" x14ac:dyDescent="0.25">
      <c r="A1183">
        <v>1182</v>
      </c>
      <c r="B1183" t="s">
        <v>101</v>
      </c>
      <c r="C1183" t="s">
        <v>116</v>
      </c>
      <c r="D1183" t="s">
        <v>137</v>
      </c>
      <c r="E1183" t="s">
        <v>104</v>
      </c>
      <c r="F1183" s="48">
        <f>VLOOKUP(A1183,'TAZ definitions'!$A$1:$E$1902,2,FALSE)</f>
        <v>9.5366379310344834E-2</v>
      </c>
      <c r="G1183" s="48">
        <f>VLOOKUP(A1183,'TAZ definitions'!$A$1:$E$1902,4,FALSE)</f>
        <v>0.26212319790301442</v>
      </c>
      <c r="H1183" s="44">
        <v>157675</v>
      </c>
      <c r="I1183" s="44">
        <v>8306</v>
      </c>
      <c r="J1183" s="44">
        <v>29817</v>
      </c>
      <c r="K1183" s="44">
        <v>1607</v>
      </c>
      <c r="L1183" s="44">
        <v>20039</v>
      </c>
      <c r="M1183" s="44">
        <v>0</v>
      </c>
      <c r="N1183" s="44">
        <v>901</v>
      </c>
      <c r="O1183" s="44">
        <v>0</v>
      </c>
      <c r="P1183" s="44">
        <v>75.991828999999996</v>
      </c>
      <c r="Q1183" s="44">
        <v>78.989707999999993</v>
      </c>
      <c r="R1183" s="44">
        <v>14.431438</v>
      </c>
      <c r="S1183" s="44">
        <v>14.269742000000001</v>
      </c>
      <c r="T1183" s="44">
        <v>155996.078125</v>
      </c>
      <c r="U1183" s="44">
        <v>29499.916015999999</v>
      </c>
      <c r="V1183" s="44">
        <v>19813.759765999999</v>
      </c>
      <c r="W1183" s="44">
        <v>890.87268100000006</v>
      </c>
      <c r="X1183" s="44">
        <v>11353.305329999999</v>
      </c>
      <c r="Y1183" s="44">
        <v>28905.478510000001</v>
      </c>
      <c r="Z1183" s="44">
        <v>990.799218</v>
      </c>
      <c r="AA1183" s="44">
        <v>23.660654999999998</v>
      </c>
      <c r="AB1183" s="44">
        <v>1.130269</v>
      </c>
      <c r="AC1183" s="44">
        <v>0.574434</v>
      </c>
      <c r="AD1183" s="44">
        <v>6903.7926369999996</v>
      </c>
    </row>
    <row r="1184" spans="1:30" x14ac:dyDescent="0.25">
      <c r="A1184">
        <v>1183</v>
      </c>
      <c r="B1184" t="s">
        <v>101</v>
      </c>
      <c r="C1184" t="s">
        <v>116</v>
      </c>
      <c r="D1184" t="s">
        <v>137</v>
      </c>
      <c r="E1184" t="s">
        <v>104</v>
      </c>
      <c r="F1184" s="48">
        <f>VLOOKUP(A1184,'TAZ definitions'!$A$1:$E$1902,2,FALSE)</f>
        <v>6.8159203980099503E-2</v>
      </c>
      <c r="G1184" s="48">
        <f>VLOOKUP(A1184,'TAZ definitions'!$A$1:$E$1902,4,FALSE)</f>
        <v>0.25757575757575757</v>
      </c>
      <c r="H1184" s="44">
        <v>146352</v>
      </c>
      <c r="I1184" s="44">
        <v>6244</v>
      </c>
      <c r="J1184" s="44">
        <v>28265</v>
      </c>
      <c r="K1184" s="44">
        <v>942</v>
      </c>
      <c r="L1184" s="44">
        <v>20039</v>
      </c>
      <c r="M1184" s="44">
        <v>0</v>
      </c>
      <c r="N1184" s="44">
        <v>744</v>
      </c>
      <c r="O1184" s="44">
        <v>0</v>
      </c>
      <c r="P1184" s="44">
        <v>7.2480830000000003</v>
      </c>
      <c r="Q1184" s="44">
        <v>6.9569130000000001</v>
      </c>
      <c r="R1184" s="44">
        <v>17.378139000000001</v>
      </c>
      <c r="S1184" s="44">
        <v>17.038969000000002</v>
      </c>
      <c r="T1184" s="44">
        <v>115535.734375</v>
      </c>
      <c r="U1184" s="44">
        <v>22255.400390999999</v>
      </c>
      <c r="V1184" s="44">
        <v>15631.493164</v>
      </c>
      <c r="W1184" s="44">
        <v>580.35980199999995</v>
      </c>
      <c r="X1184" s="44">
        <v>919.79040299999997</v>
      </c>
      <c r="Y1184" s="44">
        <v>7715.5919270000004</v>
      </c>
      <c r="Z1184" s="44">
        <v>235.04012499999999</v>
      </c>
      <c r="AA1184" s="44">
        <v>6.3376590000000004</v>
      </c>
      <c r="AB1184" s="44">
        <v>0.29536499999999999</v>
      </c>
      <c r="AC1184" s="44">
        <v>0.14535400000000001</v>
      </c>
      <c r="AD1184" s="44">
        <v>1720.3422439999999</v>
      </c>
    </row>
    <row r="1185" spans="1:30" x14ac:dyDescent="0.25">
      <c r="A1185">
        <v>1184</v>
      </c>
      <c r="B1185" t="s">
        <v>101</v>
      </c>
      <c r="C1185" t="s">
        <v>116</v>
      </c>
      <c r="D1185" t="s">
        <v>137</v>
      </c>
      <c r="E1185" t="s">
        <v>104</v>
      </c>
      <c r="F1185" s="48">
        <f>VLOOKUP(A1185,'TAZ definitions'!$A$1:$E$1902,2,FALSE)</f>
        <v>4.0238450074515646E-2</v>
      </c>
      <c r="G1185" s="48">
        <f>VLOOKUP(A1185,'TAZ definitions'!$A$1:$E$1902,4,FALSE)</f>
        <v>0.27128953771289538</v>
      </c>
      <c r="H1185" s="44">
        <v>137061</v>
      </c>
      <c r="I1185" s="44">
        <v>13758</v>
      </c>
      <c r="J1185" s="44">
        <v>26612</v>
      </c>
      <c r="K1185" s="44">
        <v>1913</v>
      </c>
      <c r="L1185" s="44">
        <v>9501</v>
      </c>
      <c r="M1185" s="44">
        <v>0</v>
      </c>
      <c r="N1185" s="44">
        <v>424</v>
      </c>
      <c r="O1185" s="44">
        <v>0</v>
      </c>
      <c r="P1185" s="44">
        <v>83.050476000000003</v>
      </c>
      <c r="Q1185" s="44">
        <v>79.775322000000003</v>
      </c>
      <c r="R1185" s="44">
        <v>16.899397</v>
      </c>
      <c r="S1185" s="44">
        <v>16.609694000000001</v>
      </c>
      <c r="T1185" s="44">
        <v>136299.59375</v>
      </c>
      <c r="U1185" s="44">
        <v>26459.482422000001</v>
      </c>
      <c r="V1185" s="44">
        <v>9442.3300780000009</v>
      </c>
      <c r="W1185" s="44">
        <v>421.38174400000003</v>
      </c>
      <c r="X1185" s="44">
        <v>0</v>
      </c>
      <c r="Y1185" s="44">
        <v>6968.4552080000003</v>
      </c>
      <c r="Z1185" s="44">
        <v>212.66175799999999</v>
      </c>
      <c r="AA1185" s="44">
        <v>5.6896019999999998</v>
      </c>
      <c r="AB1185" s="44">
        <v>0.260021</v>
      </c>
      <c r="AC1185" s="44">
        <v>0.13078799999999999</v>
      </c>
      <c r="AD1185" s="44">
        <v>1541.4039949999999</v>
      </c>
    </row>
    <row r="1186" spans="1:30" x14ac:dyDescent="0.25">
      <c r="A1186">
        <v>1185</v>
      </c>
      <c r="B1186" t="s">
        <v>101</v>
      </c>
      <c r="C1186" t="s">
        <v>116</v>
      </c>
      <c r="D1186" t="s">
        <v>137</v>
      </c>
      <c r="E1186" t="s">
        <v>104</v>
      </c>
      <c r="F1186" s="48">
        <f>VLOOKUP(A1186,'TAZ definitions'!$A$1:$E$1902,2,FALSE)</f>
        <v>6.7474048442906581E-2</v>
      </c>
      <c r="G1186" s="48">
        <f>VLOOKUP(A1186,'TAZ definitions'!$A$1:$E$1902,4,FALSE)</f>
        <v>0.26237623762376239</v>
      </c>
      <c r="H1186" s="44">
        <v>161499</v>
      </c>
      <c r="I1186" s="44">
        <v>0</v>
      </c>
      <c r="J1186" s="44">
        <v>31354</v>
      </c>
      <c r="K1186" s="44">
        <v>0</v>
      </c>
      <c r="L1186" s="44">
        <v>28634</v>
      </c>
      <c r="M1186" s="44">
        <v>0</v>
      </c>
      <c r="N1186" s="44">
        <v>804</v>
      </c>
      <c r="O1186" s="44">
        <v>0</v>
      </c>
      <c r="P1186" s="44">
        <v>109.39316599999999</v>
      </c>
      <c r="Q1186" s="44">
        <v>85.241851999999994</v>
      </c>
      <c r="R1186" s="44">
        <v>19.048323</v>
      </c>
      <c r="S1186" s="44">
        <v>18.972538</v>
      </c>
      <c r="T1186" s="44">
        <v>160655.03125</v>
      </c>
      <c r="U1186" s="44">
        <v>31190.148438</v>
      </c>
      <c r="V1186" s="44">
        <v>28484.363281000002</v>
      </c>
      <c r="W1186" s="44">
        <v>799.79840100000001</v>
      </c>
      <c r="X1186" s="44">
        <v>26144.333277000002</v>
      </c>
      <c r="Y1186" s="44">
        <v>42493.497267999999</v>
      </c>
      <c r="Z1186" s="44">
        <v>1514.8985680000001</v>
      </c>
      <c r="AA1186" s="44">
        <v>36.921405999999998</v>
      </c>
      <c r="AB1186" s="44">
        <v>1.7318089999999999</v>
      </c>
      <c r="AC1186" s="44">
        <v>0.87618399999999996</v>
      </c>
      <c r="AD1186" s="44">
        <v>10522.615613</v>
      </c>
    </row>
    <row r="1187" spans="1:30" x14ac:dyDescent="0.25">
      <c r="A1187">
        <v>1186</v>
      </c>
      <c r="B1187" t="s">
        <v>101</v>
      </c>
      <c r="C1187" t="s">
        <v>116</v>
      </c>
      <c r="D1187" t="s">
        <v>137</v>
      </c>
      <c r="E1187" t="s">
        <v>104</v>
      </c>
      <c r="F1187" s="48">
        <f>VLOOKUP(A1187,'TAZ definitions'!$A$1:$E$1902,2,FALSE)</f>
        <v>0.11179361179361179</v>
      </c>
      <c r="G1187" s="48">
        <f>VLOOKUP(A1187,'TAZ definitions'!$A$1:$E$1902,4,FALSE)</f>
        <v>0.25667090216010163</v>
      </c>
      <c r="H1187" s="44">
        <v>160746</v>
      </c>
      <c r="I1187" s="44">
        <v>56027</v>
      </c>
      <c r="J1187" s="44">
        <v>30384</v>
      </c>
      <c r="K1187" s="44">
        <v>10267</v>
      </c>
      <c r="L1187" s="44">
        <v>28634</v>
      </c>
      <c r="M1187" s="44">
        <v>0</v>
      </c>
      <c r="N1187" s="44">
        <v>804</v>
      </c>
      <c r="O1187" s="44">
        <v>0</v>
      </c>
      <c r="P1187" s="44">
        <v>74.150077999999993</v>
      </c>
      <c r="Q1187" s="44">
        <v>72.249618999999996</v>
      </c>
      <c r="R1187" s="44">
        <v>15.881485</v>
      </c>
      <c r="S1187" s="44">
        <v>15.817066000000001</v>
      </c>
      <c r="T1187" s="44">
        <v>159382.875</v>
      </c>
      <c r="U1187" s="44">
        <v>30122.140625</v>
      </c>
      <c r="V1187" s="44">
        <v>28261.275390999999</v>
      </c>
      <c r="W1187" s="44">
        <v>793.53442399999994</v>
      </c>
      <c r="X1187" s="44">
        <v>15496.391208999999</v>
      </c>
      <c r="Y1187" s="44">
        <v>50359.623421999997</v>
      </c>
      <c r="Z1187" s="44">
        <v>1414.2211749999999</v>
      </c>
      <c r="AA1187" s="44">
        <v>40.971601</v>
      </c>
      <c r="AB1187" s="44">
        <v>2.2799670000000001</v>
      </c>
      <c r="AC1187" s="44">
        <v>0.929732</v>
      </c>
      <c r="AD1187" s="44">
        <v>11409.360078</v>
      </c>
    </row>
    <row r="1188" spans="1:30" x14ac:dyDescent="0.25">
      <c r="A1188">
        <v>1187</v>
      </c>
      <c r="B1188" t="s">
        <v>101</v>
      </c>
      <c r="C1188" t="s">
        <v>116</v>
      </c>
      <c r="D1188" t="s">
        <v>137</v>
      </c>
      <c r="E1188" t="s">
        <v>104</v>
      </c>
      <c r="F1188" s="48">
        <f>VLOOKUP(A1188,'TAZ definitions'!$A$1:$E$1902,2,FALSE)</f>
        <v>4.9025769956002517E-2</v>
      </c>
      <c r="G1188" s="48">
        <f>VLOOKUP(A1188,'TAZ definitions'!$A$1:$E$1902,4,FALSE)</f>
        <v>0.2552166934189406</v>
      </c>
      <c r="H1188" s="44">
        <v>162472</v>
      </c>
      <c r="I1188" s="44">
        <v>41966</v>
      </c>
      <c r="J1188" s="44">
        <v>31024</v>
      </c>
      <c r="K1188" s="44">
        <v>6799</v>
      </c>
      <c r="L1188" s="44">
        <v>28634</v>
      </c>
      <c r="M1188" s="44">
        <v>0</v>
      </c>
      <c r="N1188" s="44">
        <v>804</v>
      </c>
      <c r="O1188" s="44">
        <v>0</v>
      </c>
      <c r="P1188" s="44">
        <v>76.329589999999996</v>
      </c>
      <c r="Q1188" s="44">
        <v>74.740875000000003</v>
      </c>
      <c r="R1188" s="44">
        <v>15.470079</v>
      </c>
      <c r="S1188" s="44">
        <v>15.41433</v>
      </c>
      <c r="T1188" s="44">
        <v>160863.875</v>
      </c>
      <c r="U1188" s="44">
        <v>30700.724609000001</v>
      </c>
      <c r="V1188" s="44">
        <v>28251.890625</v>
      </c>
      <c r="W1188" s="44">
        <v>793.27093500000001</v>
      </c>
      <c r="X1188" s="44">
        <v>27382.887186</v>
      </c>
      <c r="Y1188" s="44">
        <v>57813.379390000002</v>
      </c>
      <c r="Z1188" s="44">
        <v>1379.1350179999999</v>
      </c>
      <c r="AA1188" s="44">
        <v>60.429788000000002</v>
      </c>
      <c r="AB1188" s="44">
        <v>2.9734319999999999</v>
      </c>
      <c r="AC1188" s="44">
        <v>1.05999</v>
      </c>
      <c r="AD1188" s="44">
        <v>12918.830436</v>
      </c>
    </row>
    <row r="1189" spans="1:30" x14ac:dyDescent="0.25">
      <c r="A1189">
        <v>1188</v>
      </c>
      <c r="B1189" t="s">
        <v>101</v>
      </c>
      <c r="C1189" t="s">
        <v>116</v>
      </c>
      <c r="D1189" t="s">
        <v>137</v>
      </c>
      <c r="E1189" t="s">
        <v>104</v>
      </c>
      <c r="F1189" s="48">
        <f>VLOOKUP(A1189,'TAZ definitions'!$A$1:$E$1902,2,FALSE)</f>
        <v>4.2192958882020959E-2</v>
      </c>
      <c r="G1189" s="48">
        <f>VLOOKUP(A1189,'TAZ definitions'!$A$1:$E$1902,4,FALSE)</f>
        <v>0.26606997558991052</v>
      </c>
      <c r="H1189" s="44">
        <v>151073</v>
      </c>
      <c r="I1189" s="44">
        <v>0</v>
      </c>
      <c r="J1189" s="44">
        <v>28660</v>
      </c>
      <c r="K1189" s="44">
        <v>0</v>
      </c>
      <c r="L1189" s="44">
        <v>20039</v>
      </c>
      <c r="M1189" s="44">
        <v>0</v>
      </c>
      <c r="N1189" s="44">
        <v>851</v>
      </c>
      <c r="O1189" s="44">
        <v>0</v>
      </c>
      <c r="P1189" s="44">
        <v>64.055321000000006</v>
      </c>
      <c r="Q1189" s="44">
        <v>63.952229000000003</v>
      </c>
      <c r="R1189" s="44">
        <v>14.979735</v>
      </c>
      <c r="S1189" s="44">
        <v>15.035418999999999</v>
      </c>
      <c r="T1189" s="44">
        <v>150825.03125</v>
      </c>
      <c r="U1189" s="44">
        <v>28612.957031000002</v>
      </c>
      <c r="V1189" s="44">
        <v>20006.107422000001</v>
      </c>
      <c r="W1189" s="44">
        <v>849.60314900000003</v>
      </c>
      <c r="X1189" s="44">
        <v>41674.308120000002</v>
      </c>
      <c r="Y1189" s="44">
        <v>67222.413987000007</v>
      </c>
      <c r="Z1189" s="44">
        <v>1470.7153929999999</v>
      </c>
      <c r="AA1189" s="44">
        <v>73.190027000000001</v>
      </c>
      <c r="AB1189" s="44">
        <v>3.5650539999999999</v>
      </c>
      <c r="AC1189" s="44">
        <v>1.2045669999999999</v>
      </c>
      <c r="AD1189" s="44">
        <v>14654.387420999999</v>
      </c>
    </row>
    <row r="1190" spans="1:30" x14ac:dyDescent="0.25">
      <c r="A1190">
        <v>1189</v>
      </c>
      <c r="B1190" t="s">
        <v>101</v>
      </c>
      <c r="C1190" t="s">
        <v>116</v>
      </c>
      <c r="D1190" t="s">
        <v>138</v>
      </c>
      <c r="E1190" t="s">
        <v>104</v>
      </c>
      <c r="F1190" s="48">
        <f>VLOOKUP(A1190,'TAZ definitions'!$A$1:$E$1902,2,FALSE)</f>
        <v>0.10831381733021077</v>
      </c>
      <c r="G1190" s="48">
        <f>VLOOKUP(A1190,'TAZ definitions'!$A$1:$E$1902,4,FALSE)</f>
        <v>0.22556390977443608</v>
      </c>
      <c r="H1190" s="44">
        <v>139108</v>
      </c>
      <c r="I1190" s="44">
        <v>0</v>
      </c>
      <c r="J1190" s="44">
        <v>27000</v>
      </c>
      <c r="K1190" s="44">
        <v>0</v>
      </c>
      <c r="L1190" s="44">
        <v>9501</v>
      </c>
      <c r="M1190" s="44">
        <v>0</v>
      </c>
      <c r="N1190" s="44">
        <v>434</v>
      </c>
      <c r="O1190" s="44">
        <v>0</v>
      </c>
      <c r="P1190" s="44">
        <v>0</v>
      </c>
      <c r="Q1190" s="44">
        <v>0</v>
      </c>
      <c r="R1190" s="44">
        <v>16.425179</v>
      </c>
      <c r="S1190" s="44">
        <v>16.123106</v>
      </c>
      <c r="T1190" s="44">
        <v>102061.203125</v>
      </c>
      <c r="U1190" s="44">
        <v>19809.445313</v>
      </c>
      <c r="V1190" s="44">
        <v>6970.7241210000002</v>
      </c>
      <c r="W1190" s="44">
        <v>318.41848800000002</v>
      </c>
      <c r="X1190" s="44">
        <v>33508.840661000002</v>
      </c>
      <c r="Y1190" s="44">
        <v>65489.611410999998</v>
      </c>
      <c r="Z1190" s="44">
        <v>1573.7457609999999</v>
      </c>
      <c r="AA1190" s="44">
        <v>69.185906000000003</v>
      </c>
      <c r="AB1190" s="44">
        <v>3.316961</v>
      </c>
      <c r="AC1190" s="44">
        <v>1.192245</v>
      </c>
      <c r="AD1190" s="44">
        <v>14426.627737000001</v>
      </c>
    </row>
    <row r="1191" spans="1:30" x14ac:dyDescent="0.25">
      <c r="A1191">
        <v>1190</v>
      </c>
      <c r="B1191" t="s">
        <v>101</v>
      </c>
      <c r="C1191" t="s">
        <v>116</v>
      </c>
      <c r="D1191" t="s">
        <v>138</v>
      </c>
      <c r="E1191" t="s">
        <v>104</v>
      </c>
      <c r="F1191" s="48">
        <f>VLOOKUP(A1191,'TAZ definitions'!$A$1:$E$1902,2,FALSE)</f>
        <v>1.7614494212380472E-2</v>
      </c>
      <c r="G1191" s="48">
        <f>VLOOKUP(A1191,'TAZ definitions'!$A$1:$E$1902,4,FALSE)</f>
        <v>0.22653316645807259</v>
      </c>
      <c r="H1191" s="44">
        <v>149060</v>
      </c>
      <c r="I1191" s="44">
        <v>25734</v>
      </c>
      <c r="J1191" s="44">
        <v>27690</v>
      </c>
      <c r="K1191" s="44">
        <v>5366</v>
      </c>
      <c r="L1191" s="44">
        <v>18096</v>
      </c>
      <c r="M1191" s="44">
        <v>0</v>
      </c>
      <c r="N1191" s="44">
        <v>337</v>
      </c>
      <c r="O1191" s="44">
        <v>0</v>
      </c>
      <c r="P1191" s="44">
        <v>87.787093999999996</v>
      </c>
      <c r="Q1191" s="44">
        <v>89.691246000000007</v>
      </c>
      <c r="R1191" s="44">
        <v>13.530806999999999</v>
      </c>
      <c r="S1191" s="44">
        <v>13.457800000000001</v>
      </c>
      <c r="T1191" s="44">
        <v>148838.96875</v>
      </c>
      <c r="U1191" s="44">
        <v>27649.990234000001</v>
      </c>
      <c r="V1191" s="44">
        <v>18063.568359000001</v>
      </c>
      <c r="W1191" s="44">
        <v>336.39599600000003</v>
      </c>
      <c r="X1191" s="44">
        <v>1382.526834</v>
      </c>
      <c r="Y1191" s="44">
        <v>15071.640966000001</v>
      </c>
      <c r="Z1191" s="44">
        <v>491.68155999999999</v>
      </c>
      <c r="AA1191" s="44">
        <v>12.316884999999999</v>
      </c>
      <c r="AB1191" s="44">
        <v>0.58361499999999999</v>
      </c>
      <c r="AC1191" s="44">
        <v>0.290211</v>
      </c>
      <c r="AD1191" s="44">
        <v>3466.6369359999999</v>
      </c>
    </row>
    <row r="1192" spans="1:30" x14ac:dyDescent="0.25">
      <c r="A1192">
        <v>1191</v>
      </c>
      <c r="B1192" t="s">
        <v>101</v>
      </c>
      <c r="C1192" t="s">
        <v>116</v>
      </c>
      <c r="D1192" t="s">
        <v>138</v>
      </c>
      <c r="E1192" t="s">
        <v>104</v>
      </c>
      <c r="F1192" s="48">
        <f>VLOOKUP(A1192,'TAZ definitions'!$A$1:$E$1902,2,FALSE)</f>
        <v>4.0677966101694912E-2</v>
      </c>
      <c r="G1192" s="48">
        <f>VLOOKUP(A1192,'TAZ definitions'!$A$1:$E$1902,4,FALSE)</f>
        <v>0.22300469483568075</v>
      </c>
      <c r="H1192" s="44">
        <v>173864</v>
      </c>
      <c r="I1192" s="44">
        <v>0</v>
      </c>
      <c r="J1192" s="44">
        <v>31788</v>
      </c>
      <c r="K1192" s="44">
        <v>0</v>
      </c>
      <c r="L1192" s="44">
        <v>18096</v>
      </c>
      <c r="M1192" s="44">
        <v>0</v>
      </c>
      <c r="N1192" s="44">
        <v>387</v>
      </c>
      <c r="O1192" s="44">
        <v>0</v>
      </c>
      <c r="P1192" s="44">
        <v>0</v>
      </c>
      <c r="Q1192" s="44">
        <v>0</v>
      </c>
      <c r="R1192" s="44">
        <v>15.565431999999999</v>
      </c>
      <c r="S1192" s="44">
        <v>15.393694999999999</v>
      </c>
      <c r="T1192" s="44">
        <v>173864</v>
      </c>
      <c r="U1192" s="44">
        <v>31788.001952999999</v>
      </c>
      <c r="V1192" s="44">
        <v>18096</v>
      </c>
      <c r="W1192" s="44">
        <v>387.00003099999998</v>
      </c>
      <c r="X1192" s="44">
        <v>8522.1944660000008</v>
      </c>
      <c r="Y1192" s="44">
        <v>20061.980317000001</v>
      </c>
      <c r="Z1192" s="44">
        <v>707.44897200000003</v>
      </c>
      <c r="AA1192" s="44">
        <v>17.077172999999998</v>
      </c>
      <c r="AB1192" s="44">
        <v>0.71700200000000003</v>
      </c>
      <c r="AC1192" s="44">
        <v>0.41003699999999998</v>
      </c>
      <c r="AD1192" s="44">
        <v>4822.4138320000002</v>
      </c>
    </row>
    <row r="1193" spans="1:30" x14ac:dyDescent="0.25">
      <c r="A1193">
        <v>1192</v>
      </c>
      <c r="B1193" t="s">
        <v>101</v>
      </c>
      <c r="C1193" t="s">
        <v>116</v>
      </c>
      <c r="D1193" t="s">
        <v>139</v>
      </c>
      <c r="E1193" t="s">
        <v>104</v>
      </c>
      <c r="F1193" s="48">
        <f>VLOOKUP(A1193,'TAZ definitions'!$A$1:$E$1902,2,FALSE)</f>
        <v>3.1382527565733676E-2</v>
      </c>
      <c r="G1193" s="48">
        <f>VLOOKUP(A1193,'TAZ definitions'!$A$1:$E$1902,4,FALSE)</f>
        <v>0.24422843256379101</v>
      </c>
      <c r="H1193" s="44">
        <v>124420</v>
      </c>
      <c r="I1193" s="44">
        <v>0</v>
      </c>
      <c r="J1193" s="44">
        <v>23610</v>
      </c>
      <c r="K1193" s="44">
        <v>0</v>
      </c>
      <c r="L1193" s="44">
        <v>9501</v>
      </c>
      <c r="M1193" s="44">
        <v>0</v>
      </c>
      <c r="N1193" s="44">
        <v>327</v>
      </c>
      <c r="O1193" s="44">
        <v>0</v>
      </c>
      <c r="P1193" s="44">
        <v>0</v>
      </c>
      <c r="Q1193" s="44">
        <v>0</v>
      </c>
      <c r="R1193" s="44">
        <v>14.900967</v>
      </c>
      <c r="S1193" s="44">
        <v>14.749625999999999</v>
      </c>
      <c r="T1193" s="44">
        <v>124420.007813</v>
      </c>
      <c r="U1193" s="44">
        <v>23610</v>
      </c>
      <c r="V1193" s="44">
        <v>9501</v>
      </c>
      <c r="W1193" s="44">
        <v>327</v>
      </c>
      <c r="X1193" s="44">
        <v>0</v>
      </c>
      <c r="Y1193" s="44">
        <v>4625.2463250000001</v>
      </c>
      <c r="Z1193" s="44">
        <v>140.10023899999999</v>
      </c>
      <c r="AA1193" s="44">
        <v>3.778527</v>
      </c>
      <c r="AB1193" s="44">
        <v>0.17991599999999999</v>
      </c>
      <c r="AC1193" s="44">
        <v>8.6319000000000007E-2</v>
      </c>
      <c r="AD1193" s="44">
        <v>1028.7217450000001</v>
      </c>
    </row>
    <row r="1194" spans="1:30" x14ac:dyDescent="0.25">
      <c r="A1194">
        <v>1193</v>
      </c>
      <c r="B1194" t="s">
        <v>101</v>
      </c>
      <c r="C1194" t="s">
        <v>116</v>
      </c>
      <c r="D1194" t="s">
        <v>139</v>
      </c>
      <c r="E1194" t="s">
        <v>104</v>
      </c>
      <c r="F1194" s="48">
        <f>VLOOKUP(A1194,'TAZ definitions'!$A$1:$E$1902,2,FALSE)</f>
        <v>0.25090252707581229</v>
      </c>
      <c r="G1194" s="48">
        <f>VLOOKUP(A1194,'TAZ definitions'!$A$1:$E$1902,4,FALSE)</f>
        <v>0.2446183953033268</v>
      </c>
      <c r="H1194" s="44">
        <v>137209</v>
      </c>
      <c r="I1194" s="44">
        <v>13777</v>
      </c>
      <c r="J1194" s="44">
        <v>25540</v>
      </c>
      <c r="K1194" s="44">
        <v>3336</v>
      </c>
      <c r="L1194" s="44">
        <v>18096</v>
      </c>
      <c r="M1194" s="44">
        <v>0</v>
      </c>
      <c r="N1194" s="44">
        <v>327</v>
      </c>
      <c r="O1194" s="44">
        <v>0</v>
      </c>
      <c r="P1194" s="44">
        <v>5.7176549999999997</v>
      </c>
      <c r="Q1194" s="44">
        <v>5.7482059999999997</v>
      </c>
      <c r="R1194" s="44">
        <v>14.762656</v>
      </c>
      <c r="S1194" s="44">
        <v>14.679881999999999</v>
      </c>
      <c r="T1194" s="44">
        <v>134152.53125</v>
      </c>
      <c r="U1194" s="44">
        <v>24990.173827999999</v>
      </c>
      <c r="V1194" s="44">
        <v>17647.900390999999</v>
      </c>
      <c r="W1194" s="44">
        <v>318.90271000000001</v>
      </c>
      <c r="X1194" s="44">
        <v>0</v>
      </c>
      <c r="Y1194" s="44">
        <v>24155.209308000001</v>
      </c>
      <c r="Z1194" s="44">
        <v>668.12035300000002</v>
      </c>
      <c r="AA1194" s="44">
        <v>19.309585999999999</v>
      </c>
      <c r="AB1194" s="44">
        <v>1.000383</v>
      </c>
      <c r="AC1194" s="44">
        <v>0.43505899999999997</v>
      </c>
      <c r="AD1194" s="44">
        <v>5232.7207399999998</v>
      </c>
    </row>
    <row r="1195" spans="1:30" x14ac:dyDescent="0.25">
      <c r="A1195">
        <v>1194</v>
      </c>
      <c r="B1195" t="s">
        <v>101</v>
      </c>
      <c r="C1195" t="s">
        <v>116</v>
      </c>
      <c r="D1195" t="s">
        <v>139</v>
      </c>
      <c r="E1195" t="s">
        <v>104</v>
      </c>
      <c r="F1195" s="48">
        <f>VLOOKUP(A1195,'TAZ definitions'!$A$1:$E$1902,2,FALSE)</f>
        <v>4.3378995433789952E-2</v>
      </c>
      <c r="G1195" s="48">
        <f>VLOOKUP(A1195,'TAZ definitions'!$A$1:$E$1902,4,FALSE)</f>
        <v>0.24834437086092714</v>
      </c>
      <c r="H1195" s="44">
        <v>125749</v>
      </c>
      <c r="I1195" s="44">
        <v>0</v>
      </c>
      <c r="J1195" s="44">
        <v>23218</v>
      </c>
      <c r="K1195" s="44">
        <v>0</v>
      </c>
      <c r="L1195" s="44">
        <v>9501</v>
      </c>
      <c r="M1195" s="44">
        <v>0</v>
      </c>
      <c r="N1195" s="44">
        <v>327</v>
      </c>
      <c r="O1195" s="44">
        <v>0</v>
      </c>
      <c r="P1195" s="44">
        <v>0</v>
      </c>
      <c r="Q1195" s="44">
        <v>0</v>
      </c>
      <c r="R1195" s="44">
        <v>13.591099</v>
      </c>
      <c r="S1195" s="44">
        <v>13.542472</v>
      </c>
      <c r="T1195" s="44">
        <v>125748.992188</v>
      </c>
      <c r="U1195" s="44">
        <v>23218</v>
      </c>
      <c r="V1195" s="44">
        <v>9501</v>
      </c>
      <c r="W1195" s="44">
        <v>327</v>
      </c>
      <c r="X1195" s="44">
        <v>0</v>
      </c>
      <c r="Y1195" s="44">
        <v>7344.6161249999996</v>
      </c>
      <c r="Z1195" s="44">
        <v>175.59140199999999</v>
      </c>
      <c r="AA1195" s="44">
        <v>5.7263349999999997</v>
      </c>
      <c r="AB1195" s="44">
        <v>0.33710299999999999</v>
      </c>
      <c r="AC1195" s="44">
        <v>0.125273</v>
      </c>
      <c r="AD1195" s="44">
        <v>1540.1607329999999</v>
      </c>
    </row>
    <row r="1196" spans="1:30" x14ac:dyDescent="0.25">
      <c r="A1196">
        <v>1195</v>
      </c>
      <c r="B1196" t="s">
        <v>101</v>
      </c>
      <c r="C1196" t="s">
        <v>116</v>
      </c>
      <c r="D1196" t="s">
        <v>139</v>
      </c>
      <c r="E1196" t="s">
        <v>104</v>
      </c>
      <c r="F1196" s="48">
        <f>VLOOKUP(A1196,'TAZ definitions'!$A$1:$E$1902,2,FALSE)</f>
        <v>4.9981624402793093E-2</v>
      </c>
      <c r="G1196" s="48">
        <f>VLOOKUP(A1196,'TAZ definitions'!$A$1:$E$1902,4,FALSE)</f>
        <v>0.26926926926926925</v>
      </c>
      <c r="H1196" s="44">
        <v>148437</v>
      </c>
      <c r="I1196" s="44">
        <v>27726</v>
      </c>
      <c r="J1196" s="44">
        <v>26552</v>
      </c>
      <c r="K1196" s="44">
        <v>5703</v>
      </c>
      <c r="L1196" s="44">
        <v>18096</v>
      </c>
      <c r="M1196" s="44">
        <v>0</v>
      </c>
      <c r="N1196" s="44">
        <v>327</v>
      </c>
      <c r="O1196" s="44">
        <v>0</v>
      </c>
      <c r="P1196" s="44">
        <v>87.777389999999997</v>
      </c>
      <c r="Q1196" s="44">
        <v>91.279076000000003</v>
      </c>
      <c r="R1196" s="44">
        <v>14.89405</v>
      </c>
      <c r="S1196" s="44">
        <v>14.841894</v>
      </c>
      <c r="T1196" s="44">
        <v>148344.515625</v>
      </c>
      <c r="U1196" s="44">
        <v>26536.027343999998</v>
      </c>
      <c r="V1196" s="44">
        <v>18082.134765999999</v>
      </c>
      <c r="W1196" s="44">
        <v>326.74945100000002</v>
      </c>
      <c r="X1196" s="44">
        <v>0</v>
      </c>
      <c r="Y1196" s="44">
        <v>4402.8706099999999</v>
      </c>
      <c r="Z1196" s="44">
        <v>129.675365</v>
      </c>
      <c r="AA1196" s="44">
        <v>3.5781000000000001</v>
      </c>
      <c r="AB1196" s="44">
        <v>0.17213800000000001</v>
      </c>
      <c r="AC1196" s="44">
        <v>8.1333000000000003E-2</v>
      </c>
      <c r="AD1196" s="44">
        <v>967.94432099999995</v>
      </c>
    </row>
    <row r="1197" spans="1:30" x14ac:dyDescent="0.25">
      <c r="A1197">
        <v>1196</v>
      </c>
      <c r="B1197" t="s">
        <v>101</v>
      </c>
      <c r="C1197" t="s">
        <v>116</v>
      </c>
      <c r="D1197" t="s">
        <v>139</v>
      </c>
      <c r="E1197" t="s">
        <v>104</v>
      </c>
      <c r="F1197" s="48">
        <f>VLOOKUP(A1197,'TAZ definitions'!$A$1:$E$1902,2,FALSE)</f>
        <v>7.4829931972789115E-2</v>
      </c>
      <c r="G1197" s="48">
        <f>VLOOKUP(A1197,'TAZ definitions'!$A$1:$E$1902,4,FALSE)</f>
        <v>0.2807017543859649</v>
      </c>
      <c r="H1197" s="44">
        <v>118375</v>
      </c>
      <c r="I1197" s="44">
        <v>0</v>
      </c>
      <c r="J1197" s="44">
        <v>20954</v>
      </c>
      <c r="K1197" s="44">
        <v>0</v>
      </c>
      <c r="L1197" s="44">
        <v>4756</v>
      </c>
      <c r="M1197" s="44">
        <v>0</v>
      </c>
      <c r="N1197" s="44">
        <v>327</v>
      </c>
      <c r="O1197" s="44">
        <v>0</v>
      </c>
      <c r="P1197" s="44">
        <v>0</v>
      </c>
      <c r="Q1197" s="44">
        <v>0</v>
      </c>
      <c r="R1197" s="44">
        <v>13.643452</v>
      </c>
      <c r="S1197" s="44">
        <v>13.635596</v>
      </c>
      <c r="T1197" s="44">
        <v>118375</v>
      </c>
      <c r="U1197" s="44">
        <v>20954</v>
      </c>
      <c r="V1197" s="44">
        <v>4756</v>
      </c>
      <c r="W1197" s="44">
        <v>327</v>
      </c>
      <c r="X1197" s="44">
        <v>0</v>
      </c>
      <c r="Y1197" s="44">
        <v>4633.49</v>
      </c>
      <c r="Z1197" s="44">
        <v>138.78621799999999</v>
      </c>
      <c r="AA1197" s="44">
        <v>3.7548789999999999</v>
      </c>
      <c r="AB1197" s="44">
        <v>0.18043999999999999</v>
      </c>
      <c r="AC1197" s="44">
        <v>8.6064000000000002E-2</v>
      </c>
      <c r="AD1197" s="44">
        <v>1023.0066</v>
      </c>
    </row>
    <row r="1198" spans="1:30" x14ac:dyDescent="0.25">
      <c r="A1198">
        <v>1197</v>
      </c>
      <c r="B1198" t="s">
        <v>101</v>
      </c>
      <c r="C1198" t="s">
        <v>116</v>
      </c>
      <c r="D1198" t="s">
        <v>140</v>
      </c>
      <c r="E1198" t="s">
        <v>104</v>
      </c>
      <c r="F1198" s="48">
        <f>VLOOKUP(A1198,'TAZ definitions'!$A$1:$E$1902,2,FALSE)</f>
        <v>0.12830188679245283</v>
      </c>
      <c r="G1198" s="48">
        <f>VLOOKUP(A1198,'TAZ definitions'!$A$1:$E$1902,4,FALSE)</f>
        <v>0.2</v>
      </c>
      <c r="H1198" s="44">
        <v>272516</v>
      </c>
      <c r="I1198" s="44">
        <v>0</v>
      </c>
      <c r="J1198" s="44">
        <v>50903</v>
      </c>
      <c r="K1198" s="44">
        <v>0</v>
      </c>
      <c r="L1198" s="44">
        <v>8595</v>
      </c>
      <c r="M1198" s="44">
        <v>0</v>
      </c>
      <c r="N1198" s="44">
        <v>556</v>
      </c>
      <c r="O1198" s="44">
        <v>0</v>
      </c>
      <c r="P1198" s="44">
        <v>0</v>
      </c>
      <c r="Q1198" s="44">
        <v>0</v>
      </c>
      <c r="R1198" s="44">
        <v>18.124528999999999</v>
      </c>
      <c r="S1198" s="44">
        <v>18.051012</v>
      </c>
      <c r="T1198" s="44">
        <v>272516</v>
      </c>
      <c r="U1198" s="44">
        <v>50903</v>
      </c>
      <c r="V1198" s="44">
        <v>8595</v>
      </c>
      <c r="W1198" s="44">
        <v>556</v>
      </c>
      <c r="X1198" s="44">
        <v>85337.687189000004</v>
      </c>
      <c r="Y1198" s="44">
        <v>117614.38207599999</v>
      </c>
      <c r="Z1198" s="44">
        <v>3040.1890589999998</v>
      </c>
      <c r="AA1198" s="44">
        <v>120.58729099999999</v>
      </c>
      <c r="AB1198" s="44">
        <v>5.7133979999999998</v>
      </c>
      <c r="AC1198" s="44">
        <v>2.1999469999999999</v>
      </c>
      <c r="AD1198" s="44">
        <v>26295.326067000002</v>
      </c>
    </row>
    <row r="1199" spans="1:30" x14ac:dyDescent="0.25">
      <c r="A1199">
        <v>1198</v>
      </c>
      <c r="B1199" t="s">
        <v>101</v>
      </c>
      <c r="C1199" t="s">
        <v>116</v>
      </c>
      <c r="D1199" t="s">
        <v>140</v>
      </c>
      <c r="E1199" t="s">
        <v>104</v>
      </c>
      <c r="F1199" s="48">
        <f>VLOOKUP(A1199,'TAZ definitions'!$A$1:$E$1902,2,FALSE)</f>
        <v>0.12022630834512023</v>
      </c>
      <c r="G1199" s="48">
        <f>VLOOKUP(A1199,'TAZ definitions'!$A$1:$E$1902,4,FALSE)</f>
        <v>0.20350877192982456</v>
      </c>
      <c r="H1199" s="44">
        <v>298226</v>
      </c>
      <c r="I1199" s="44">
        <v>0</v>
      </c>
      <c r="J1199" s="44">
        <v>51539</v>
      </c>
      <c r="K1199" s="44">
        <v>0</v>
      </c>
      <c r="L1199" s="44">
        <v>8595</v>
      </c>
      <c r="M1199" s="44">
        <v>0</v>
      </c>
      <c r="N1199" s="44">
        <v>556</v>
      </c>
      <c r="O1199" s="44">
        <v>0</v>
      </c>
      <c r="P1199" s="44">
        <v>0</v>
      </c>
      <c r="Q1199" s="44">
        <v>0</v>
      </c>
      <c r="R1199" s="44">
        <v>17.786465</v>
      </c>
      <c r="S1199" s="44">
        <v>17.660813999999998</v>
      </c>
      <c r="T1199" s="44">
        <v>298226</v>
      </c>
      <c r="U1199" s="44">
        <v>51539</v>
      </c>
      <c r="V1199" s="44">
        <v>8595</v>
      </c>
      <c r="W1199" s="44">
        <v>556</v>
      </c>
      <c r="X1199" s="44">
        <v>24668.207382000001</v>
      </c>
      <c r="Y1199" s="44">
        <v>41904.199384</v>
      </c>
      <c r="Z1199" s="44">
        <v>1459.2422429999999</v>
      </c>
      <c r="AA1199" s="44">
        <v>36.520465000000002</v>
      </c>
      <c r="AB1199" s="44">
        <v>1.5053589999999999</v>
      </c>
      <c r="AC1199" s="44">
        <v>0.85976600000000003</v>
      </c>
      <c r="AD1199" s="44">
        <v>10058.637258999999</v>
      </c>
    </row>
    <row r="1200" spans="1:30" x14ac:dyDescent="0.25">
      <c r="A1200">
        <v>1199</v>
      </c>
      <c r="B1200" t="s">
        <v>101</v>
      </c>
      <c r="C1200" t="s">
        <v>116</v>
      </c>
      <c r="D1200" t="s">
        <v>140</v>
      </c>
      <c r="E1200" t="s">
        <v>104</v>
      </c>
      <c r="F1200" s="48">
        <f>VLOOKUP(A1200,'TAZ definitions'!$A$1:$E$1902,2,FALSE)</f>
        <v>0.11269974768713205</v>
      </c>
      <c r="G1200" s="48">
        <f>VLOOKUP(A1200,'TAZ definitions'!$A$1:$E$1902,4,FALSE)</f>
        <v>0.19920318725099601</v>
      </c>
      <c r="H1200" s="44">
        <v>231596</v>
      </c>
      <c r="I1200" s="44">
        <v>7112</v>
      </c>
      <c r="J1200" s="44">
        <v>44401</v>
      </c>
      <c r="K1200" s="44">
        <v>462</v>
      </c>
      <c r="L1200" s="44">
        <v>8595</v>
      </c>
      <c r="M1200" s="44">
        <v>0</v>
      </c>
      <c r="N1200" s="44">
        <v>973</v>
      </c>
      <c r="O1200" s="44">
        <v>147</v>
      </c>
      <c r="P1200" s="44">
        <v>78.890152</v>
      </c>
      <c r="Q1200" s="44">
        <v>78.580321999999995</v>
      </c>
      <c r="R1200" s="44">
        <v>17.230578999999999</v>
      </c>
      <c r="S1200" s="44">
        <v>17.225176000000001</v>
      </c>
      <c r="T1200" s="44">
        <v>229925.5</v>
      </c>
      <c r="U1200" s="44">
        <v>44074.027344000002</v>
      </c>
      <c r="V1200" s="44">
        <v>8531.0400389999995</v>
      </c>
      <c r="W1200" s="44">
        <v>966.85333300000002</v>
      </c>
      <c r="X1200" s="44">
        <v>189164.857927</v>
      </c>
      <c r="Y1200" s="44">
        <v>258492.769975</v>
      </c>
      <c r="Z1200" s="44">
        <v>11032.378984000001</v>
      </c>
      <c r="AA1200" s="44">
        <v>249.63514499999999</v>
      </c>
      <c r="AB1200" s="44">
        <v>11.245393</v>
      </c>
      <c r="AC1200" s="44">
        <v>6.0668629999999997</v>
      </c>
      <c r="AD1200" s="44">
        <v>70836.926370000001</v>
      </c>
    </row>
    <row r="1201" spans="1:30" x14ac:dyDescent="0.25">
      <c r="A1201">
        <v>1200</v>
      </c>
      <c r="B1201" t="s">
        <v>101</v>
      </c>
      <c r="C1201" t="s">
        <v>116</v>
      </c>
      <c r="D1201" t="s">
        <v>140</v>
      </c>
      <c r="E1201" t="s">
        <v>104</v>
      </c>
      <c r="F1201" s="48">
        <f>VLOOKUP(A1201,'TAZ definitions'!$A$1:$E$1902,2,FALSE)</f>
        <v>5.6303549571603426E-2</v>
      </c>
      <c r="G1201" s="48">
        <f>VLOOKUP(A1201,'TAZ definitions'!$A$1:$E$1902,4,FALSE)</f>
        <v>0.19546247818499127</v>
      </c>
      <c r="H1201" s="44">
        <v>267095</v>
      </c>
      <c r="I1201" s="44">
        <v>0</v>
      </c>
      <c r="J1201" s="44">
        <v>47295</v>
      </c>
      <c r="K1201" s="44">
        <v>0</v>
      </c>
      <c r="L1201" s="44">
        <v>8595</v>
      </c>
      <c r="M1201" s="44">
        <v>0</v>
      </c>
      <c r="N1201" s="44">
        <v>556</v>
      </c>
      <c r="O1201" s="44">
        <v>0</v>
      </c>
      <c r="P1201" s="44">
        <v>0</v>
      </c>
      <c r="Q1201" s="44">
        <v>0</v>
      </c>
      <c r="R1201" s="44">
        <v>17.613054000000002</v>
      </c>
      <c r="S1201" s="44">
        <v>17.242827999999999</v>
      </c>
      <c r="T1201" s="44">
        <v>267095</v>
      </c>
      <c r="U1201" s="44">
        <v>47295</v>
      </c>
      <c r="V1201" s="44">
        <v>8595</v>
      </c>
      <c r="W1201" s="44">
        <v>556</v>
      </c>
      <c r="X1201" s="44">
        <v>145916.68874899999</v>
      </c>
      <c r="Y1201" s="44">
        <v>215713.575923</v>
      </c>
      <c r="Z1201" s="44">
        <v>6619.4299369999999</v>
      </c>
      <c r="AA1201" s="44">
        <v>187.42246299999999</v>
      </c>
      <c r="AB1201" s="44">
        <v>9.3210379999999997</v>
      </c>
      <c r="AC1201" s="44">
        <v>4.1964430000000004</v>
      </c>
      <c r="AD1201" s="44">
        <v>50698.857124000002</v>
      </c>
    </row>
    <row r="1202" spans="1:30" x14ac:dyDescent="0.25">
      <c r="A1202">
        <v>1201</v>
      </c>
      <c r="B1202" t="s">
        <v>101</v>
      </c>
      <c r="C1202" t="s">
        <v>116</v>
      </c>
      <c r="D1202" t="s">
        <v>140</v>
      </c>
      <c r="E1202" t="s">
        <v>104</v>
      </c>
      <c r="F1202" s="48">
        <f>VLOOKUP(A1202,'TAZ definitions'!$A$1:$E$1902,2,FALSE)</f>
        <v>5.4101221640488653E-2</v>
      </c>
      <c r="G1202" s="48">
        <f>VLOOKUP(A1202,'TAZ definitions'!$A$1:$E$1902,4,FALSE)</f>
        <v>0.19583843329253367</v>
      </c>
      <c r="H1202" s="44">
        <v>262362</v>
      </c>
      <c r="I1202" s="44">
        <v>0</v>
      </c>
      <c r="J1202" s="44">
        <v>46737</v>
      </c>
      <c r="K1202" s="44">
        <v>0</v>
      </c>
      <c r="L1202" s="44">
        <v>8595</v>
      </c>
      <c r="M1202" s="44">
        <v>0</v>
      </c>
      <c r="N1202" s="44">
        <v>207</v>
      </c>
      <c r="O1202" s="44">
        <v>0</v>
      </c>
      <c r="P1202" s="44">
        <v>0</v>
      </c>
      <c r="Q1202" s="44">
        <v>0</v>
      </c>
      <c r="R1202" s="44">
        <v>17.444483000000002</v>
      </c>
      <c r="S1202" s="44">
        <v>17.036541</v>
      </c>
      <c r="T1202" s="44">
        <v>262362</v>
      </c>
      <c r="U1202" s="44">
        <v>46737</v>
      </c>
      <c r="V1202" s="44">
        <v>8595</v>
      </c>
      <c r="W1202" s="44">
        <v>207</v>
      </c>
      <c r="X1202" s="44">
        <v>0</v>
      </c>
      <c r="Y1202" s="44">
        <v>0</v>
      </c>
      <c r="Z1202" s="44">
        <v>0</v>
      </c>
      <c r="AA1202" s="44">
        <v>0</v>
      </c>
      <c r="AB1202" s="44">
        <v>0</v>
      </c>
      <c r="AC1202" s="44">
        <v>0</v>
      </c>
      <c r="AD1202" s="44">
        <v>0</v>
      </c>
    </row>
    <row r="1203" spans="1:30" x14ac:dyDescent="0.25">
      <c r="A1203">
        <v>1202</v>
      </c>
      <c r="B1203" t="s">
        <v>101</v>
      </c>
      <c r="C1203" t="s">
        <v>116</v>
      </c>
      <c r="D1203" t="s">
        <v>140</v>
      </c>
      <c r="E1203" t="s">
        <v>104</v>
      </c>
      <c r="F1203" s="48">
        <f>VLOOKUP(A1203,'TAZ definitions'!$A$1:$E$1902,2,FALSE)</f>
        <v>6.2130177514792898E-2</v>
      </c>
      <c r="G1203" s="48">
        <f>VLOOKUP(A1203,'TAZ definitions'!$A$1:$E$1902,4,FALSE)</f>
        <v>0.17316017316017315</v>
      </c>
      <c r="H1203" s="44">
        <v>306418</v>
      </c>
      <c r="I1203" s="44">
        <v>3779</v>
      </c>
      <c r="J1203" s="44">
        <v>48802</v>
      </c>
      <c r="K1203" s="44">
        <v>784</v>
      </c>
      <c r="L1203" s="44">
        <v>0</v>
      </c>
      <c r="M1203" s="44">
        <v>0</v>
      </c>
      <c r="N1203" s="44">
        <v>556</v>
      </c>
      <c r="O1203" s="44">
        <v>0</v>
      </c>
      <c r="P1203" s="44">
        <v>114.724289</v>
      </c>
      <c r="Q1203" s="44">
        <v>123.093262</v>
      </c>
      <c r="R1203" s="44">
        <v>17.652414</v>
      </c>
      <c r="S1203" s="44">
        <v>17.580425000000002</v>
      </c>
      <c r="T1203" s="44">
        <v>305950.59375</v>
      </c>
      <c r="U1203" s="44">
        <v>48727.835937999997</v>
      </c>
      <c r="V1203" s="44">
        <v>0</v>
      </c>
      <c r="W1203" s="44">
        <v>555.14123500000005</v>
      </c>
      <c r="X1203" s="44">
        <v>120735.703994</v>
      </c>
      <c r="Y1203" s="44">
        <v>174049.743521</v>
      </c>
      <c r="Z1203" s="44">
        <v>5206.4545470000003</v>
      </c>
      <c r="AA1203" s="44">
        <v>159.58847800000001</v>
      </c>
      <c r="AB1203" s="44">
        <v>7.739382</v>
      </c>
      <c r="AC1203" s="44">
        <v>3.4047420000000002</v>
      </c>
      <c r="AD1203" s="44">
        <v>40950.642148999999</v>
      </c>
    </row>
    <row r="1204" spans="1:30" x14ac:dyDescent="0.25">
      <c r="A1204">
        <v>1203</v>
      </c>
      <c r="B1204" t="s">
        <v>101</v>
      </c>
      <c r="C1204" t="s">
        <v>116</v>
      </c>
      <c r="D1204" t="s">
        <v>140</v>
      </c>
      <c r="E1204" t="s">
        <v>104</v>
      </c>
      <c r="F1204" s="48">
        <f>VLOOKUP(A1204,'TAZ definitions'!$A$1:$E$1902,2,FALSE)</f>
        <v>4.246935201401051E-2</v>
      </c>
      <c r="G1204" s="48">
        <f>VLOOKUP(A1204,'TAZ definitions'!$A$1:$E$1902,4,FALSE)</f>
        <v>0.1748768472906404</v>
      </c>
      <c r="H1204" s="44">
        <v>268981</v>
      </c>
      <c r="I1204" s="44">
        <v>0</v>
      </c>
      <c r="J1204" s="44">
        <v>46060</v>
      </c>
      <c r="K1204" s="44">
        <v>0</v>
      </c>
      <c r="L1204" s="44">
        <v>8595</v>
      </c>
      <c r="M1204" s="44">
        <v>0</v>
      </c>
      <c r="N1204" s="44">
        <v>207</v>
      </c>
      <c r="O1204" s="44">
        <v>0</v>
      </c>
      <c r="P1204" s="44">
        <v>0</v>
      </c>
      <c r="Q1204" s="44">
        <v>0</v>
      </c>
      <c r="R1204" s="44">
        <v>16.848082999999999</v>
      </c>
      <c r="S1204" s="44">
        <v>16.405539999999998</v>
      </c>
      <c r="T1204" s="44">
        <v>268981</v>
      </c>
      <c r="U1204" s="44">
        <v>46060</v>
      </c>
      <c r="V1204" s="44">
        <v>8595</v>
      </c>
      <c r="W1204" s="44">
        <v>206.99998500000001</v>
      </c>
      <c r="X1204" s="44">
        <v>4065.7137680000001</v>
      </c>
      <c r="Y1204" s="44">
        <v>19370.624593</v>
      </c>
      <c r="Z1204" s="44">
        <v>698.73057300000005</v>
      </c>
      <c r="AA1204" s="44">
        <v>16.646639</v>
      </c>
      <c r="AB1204" s="44">
        <v>0.70683799999999997</v>
      </c>
      <c r="AC1204" s="44">
        <v>0.40056199999999997</v>
      </c>
      <c r="AD1204" s="44">
        <v>4698.3253729999997</v>
      </c>
    </row>
    <row r="1205" spans="1:30" x14ac:dyDescent="0.25">
      <c r="A1205">
        <v>1204</v>
      </c>
      <c r="B1205" t="s">
        <v>101</v>
      </c>
      <c r="C1205" t="s">
        <v>116</v>
      </c>
      <c r="D1205" t="s">
        <v>140</v>
      </c>
      <c r="E1205" t="s">
        <v>104</v>
      </c>
      <c r="F1205" s="48">
        <f>VLOOKUP(A1205,'TAZ definitions'!$A$1:$E$1902,2,FALSE)</f>
        <v>5.7692307692307696E-2</v>
      </c>
      <c r="G1205" s="48">
        <f>VLOOKUP(A1205,'TAZ definitions'!$A$1:$E$1902,4,FALSE)</f>
        <v>0.17598684210526316</v>
      </c>
      <c r="H1205" s="44">
        <v>236000</v>
      </c>
      <c r="I1205" s="44">
        <v>0</v>
      </c>
      <c r="J1205" s="44">
        <v>38880</v>
      </c>
      <c r="K1205" s="44">
        <v>0</v>
      </c>
      <c r="L1205" s="44">
        <v>8595</v>
      </c>
      <c r="M1205" s="44">
        <v>0</v>
      </c>
      <c r="N1205" s="44">
        <v>157</v>
      </c>
      <c r="O1205" s="44">
        <v>0</v>
      </c>
      <c r="P1205" s="44">
        <v>0</v>
      </c>
      <c r="Q1205" s="44">
        <v>0</v>
      </c>
      <c r="R1205" s="44">
        <v>18.199759</v>
      </c>
      <c r="S1205" s="44">
        <v>17.886687999999999</v>
      </c>
      <c r="T1205" s="44">
        <v>235999.984375</v>
      </c>
      <c r="U1205" s="44">
        <v>38880</v>
      </c>
      <c r="V1205" s="44">
        <v>8595</v>
      </c>
      <c r="W1205" s="44">
        <v>157</v>
      </c>
      <c r="X1205" s="44">
        <v>368.77347400000002</v>
      </c>
      <c r="Y1205" s="44">
        <v>11756.317236000001</v>
      </c>
      <c r="Z1205" s="44">
        <v>383.89209799999998</v>
      </c>
      <c r="AA1205" s="44">
        <v>9.714594</v>
      </c>
      <c r="AB1205" s="44">
        <v>0.42760999999999999</v>
      </c>
      <c r="AC1205" s="44">
        <v>0.227995</v>
      </c>
      <c r="AD1205" s="44">
        <v>2682.4725189999999</v>
      </c>
    </row>
    <row r="1206" spans="1:30" x14ac:dyDescent="0.25">
      <c r="A1206">
        <v>1205</v>
      </c>
      <c r="B1206" t="s">
        <v>101</v>
      </c>
      <c r="C1206" t="s">
        <v>116</v>
      </c>
      <c r="D1206" t="s">
        <v>141</v>
      </c>
      <c r="E1206" t="s">
        <v>104</v>
      </c>
      <c r="F1206" s="48">
        <f>VLOOKUP(A1206,'TAZ definitions'!$A$1:$E$1902,2,FALSE)</f>
        <v>0.13379369874838154</v>
      </c>
      <c r="G1206" s="48">
        <f>VLOOKUP(A1206,'TAZ definitions'!$A$1:$E$1902,4,FALSE)</f>
        <v>0.32527472527472528</v>
      </c>
      <c r="H1206" s="44">
        <v>194020</v>
      </c>
      <c r="I1206" s="44">
        <v>0</v>
      </c>
      <c r="J1206" s="44">
        <v>37371</v>
      </c>
      <c r="K1206" s="44">
        <v>0</v>
      </c>
      <c r="L1206" s="44">
        <v>19482</v>
      </c>
      <c r="M1206" s="44">
        <v>0</v>
      </c>
      <c r="N1206" s="44">
        <v>624</v>
      </c>
      <c r="O1206" s="44">
        <v>0</v>
      </c>
      <c r="P1206" s="44">
        <v>87.337981999999997</v>
      </c>
      <c r="Q1206" s="44">
        <v>88.577240000000003</v>
      </c>
      <c r="R1206" s="44">
        <v>15.306851</v>
      </c>
      <c r="S1206" s="44">
        <v>15.560155</v>
      </c>
      <c r="T1206" s="44">
        <v>192592.453125</v>
      </c>
      <c r="U1206" s="44">
        <v>37096.035155999998</v>
      </c>
      <c r="V1206" s="44">
        <v>19338.65625</v>
      </c>
      <c r="W1206" s="44">
        <v>619.40875200000005</v>
      </c>
      <c r="X1206" s="44">
        <v>15407.617684999999</v>
      </c>
      <c r="Y1206" s="44">
        <v>28335.556574999999</v>
      </c>
      <c r="Z1206" s="44">
        <v>1262.2354049999999</v>
      </c>
      <c r="AA1206" s="44">
        <v>27.347214999999998</v>
      </c>
      <c r="AB1206" s="44">
        <v>1.1063369999999999</v>
      </c>
      <c r="AC1206" s="44">
        <v>0.671068</v>
      </c>
      <c r="AD1206" s="44">
        <v>7752.5036700000001</v>
      </c>
    </row>
    <row r="1207" spans="1:30" x14ac:dyDescent="0.25">
      <c r="A1207">
        <v>1206</v>
      </c>
      <c r="B1207" t="s">
        <v>101</v>
      </c>
      <c r="C1207" t="s">
        <v>116</v>
      </c>
      <c r="D1207" t="s">
        <v>141</v>
      </c>
      <c r="E1207" t="s">
        <v>104</v>
      </c>
      <c r="F1207" s="48">
        <f>VLOOKUP(A1207,'TAZ definitions'!$A$1:$E$1902,2,FALSE)</f>
        <v>7.2198275862068964E-2</v>
      </c>
      <c r="G1207" s="48">
        <f>VLOOKUP(A1207,'TAZ definitions'!$A$1:$E$1902,4,FALSE)</f>
        <v>0.30229591836734693</v>
      </c>
      <c r="H1207" s="44">
        <v>216010</v>
      </c>
      <c r="I1207" s="44">
        <v>17546</v>
      </c>
      <c r="J1207" s="44">
        <v>40613</v>
      </c>
      <c r="K1207" s="44">
        <v>3241</v>
      </c>
      <c r="L1207" s="44">
        <v>19133</v>
      </c>
      <c r="M1207" s="44">
        <v>0</v>
      </c>
      <c r="N1207" s="44">
        <v>951</v>
      </c>
      <c r="O1207" s="44">
        <v>50</v>
      </c>
      <c r="P1207" s="44">
        <v>67.161445999999998</v>
      </c>
      <c r="Q1207" s="44">
        <v>76.135779999999997</v>
      </c>
      <c r="R1207" s="44">
        <v>17.774027</v>
      </c>
      <c r="S1207" s="44">
        <v>18.594204000000001</v>
      </c>
      <c r="T1207" s="44">
        <v>213158.6875</v>
      </c>
      <c r="U1207" s="44">
        <v>40076.082030999998</v>
      </c>
      <c r="V1207" s="44">
        <v>18858.119140999999</v>
      </c>
      <c r="W1207" s="44">
        <v>938.05548099999999</v>
      </c>
      <c r="X1207" s="44">
        <v>75605.591335000005</v>
      </c>
      <c r="Y1207" s="44">
        <v>132260.640549</v>
      </c>
      <c r="Z1207" s="44">
        <v>3770.1692349999998</v>
      </c>
      <c r="AA1207" s="44">
        <v>129.283522</v>
      </c>
      <c r="AB1207" s="44">
        <v>6.1905320000000001</v>
      </c>
      <c r="AC1207" s="44">
        <v>2.5572840000000001</v>
      </c>
      <c r="AD1207" s="44">
        <v>30778.573573000001</v>
      </c>
    </row>
    <row r="1208" spans="1:30" x14ac:dyDescent="0.25">
      <c r="A1208">
        <v>1207</v>
      </c>
      <c r="B1208" t="s">
        <v>101</v>
      </c>
      <c r="C1208" t="s">
        <v>116</v>
      </c>
      <c r="D1208" t="s">
        <v>141</v>
      </c>
      <c r="E1208" t="s">
        <v>104</v>
      </c>
      <c r="F1208" s="48">
        <f>VLOOKUP(A1208,'TAZ definitions'!$A$1:$E$1902,2,FALSE)</f>
        <v>6.4659977703455968E-2</v>
      </c>
      <c r="G1208" s="48">
        <f>VLOOKUP(A1208,'TAZ definitions'!$A$1:$E$1902,4,FALSE)</f>
        <v>0.26682316118935839</v>
      </c>
      <c r="H1208" s="44">
        <v>200153</v>
      </c>
      <c r="I1208" s="44">
        <v>8711</v>
      </c>
      <c r="J1208" s="44">
        <v>37429</v>
      </c>
      <c r="K1208" s="44">
        <v>690</v>
      </c>
      <c r="L1208" s="44">
        <v>19482</v>
      </c>
      <c r="M1208" s="44">
        <v>0</v>
      </c>
      <c r="N1208" s="44">
        <v>624</v>
      </c>
      <c r="O1208" s="44">
        <v>0</v>
      </c>
      <c r="P1208" s="44">
        <v>75.875168000000002</v>
      </c>
      <c r="Q1208" s="44">
        <v>73.050819000000004</v>
      </c>
      <c r="R1208" s="44">
        <v>16.481774999999999</v>
      </c>
      <c r="S1208" s="44">
        <v>16.880345999999999</v>
      </c>
      <c r="T1208" s="44">
        <v>198160.40625</v>
      </c>
      <c r="U1208" s="44">
        <v>37046.609375</v>
      </c>
      <c r="V1208" s="44">
        <v>19279.224609000001</v>
      </c>
      <c r="W1208" s="44">
        <v>617.50518799999998</v>
      </c>
      <c r="X1208" s="44">
        <v>3815.7498700000001</v>
      </c>
      <c r="Y1208" s="44">
        <v>11946.882693</v>
      </c>
      <c r="Z1208" s="44">
        <v>318.619236</v>
      </c>
      <c r="AA1208" s="44">
        <v>9.5472850000000005</v>
      </c>
      <c r="AB1208" s="44">
        <v>0.492587</v>
      </c>
      <c r="AC1208" s="44">
        <v>0.21460699999999999</v>
      </c>
      <c r="AD1208" s="44">
        <v>2575.1290490000001</v>
      </c>
    </row>
    <row r="1209" spans="1:30" x14ac:dyDescent="0.25">
      <c r="A1209">
        <v>1208</v>
      </c>
      <c r="B1209" t="s">
        <v>101</v>
      </c>
      <c r="C1209" t="s">
        <v>116</v>
      </c>
      <c r="D1209" t="s">
        <v>141</v>
      </c>
      <c r="E1209" t="s">
        <v>104</v>
      </c>
      <c r="F1209" s="48">
        <f>VLOOKUP(A1209,'TAZ definitions'!$A$1:$E$1902,2,FALSE)</f>
        <v>8.5106382978723402E-2</v>
      </c>
      <c r="G1209" s="48">
        <f>VLOOKUP(A1209,'TAZ definitions'!$A$1:$E$1902,4,FALSE)</f>
        <v>0.32156862745098042</v>
      </c>
      <c r="H1209" s="44">
        <v>192321</v>
      </c>
      <c r="I1209" s="44">
        <v>208</v>
      </c>
      <c r="J1209" s="44">
        <v>36391</v>
      </c>
      <c r="K1209" s="44">
        <v>4</v>
      </c>
      <c r="L1209" s="44">
        <v>19928</v>
      </c>
      <c r="M1209" s="44">
        <v>0</v>
      </c>
      <c r="N1209" s="44">
        <v>951</v>
      </c>
      <c r="O1209" s="44">
        <v>0</v>
      </c>
      <c r="P1209" s="44">
        <v>32.812747999999999</v>
      </c>
      <c r="Q1209" s="44">
        <v>53.096302000000001</v>
      </c>
      <c r="R1209" s="44">
        <v>16.067119999999999</v>
      </c>
      <c r="S1209" s="44">
        <v>16.377405</v>
      </c>
      <c r="T1209" s="44">
        <v>192103.375</v>
      </c>
      <c r="U1209" s="44">
        <v>36349.777344000002</v>
      </c>
      <c r="V1209" s="44">
        <v>19905.425781000002</v>
      </c>
      <c r="W1209" s="44">
        <v>949.92266800000004</v>
      </c>
      <c r="X1209" s="44">
        <v>36913.274892000001</v>
      </c>
      <c r="Y1209" s="44">
        <v>58408.767144999998</v>
      </c>
      <c r="Z1209" s="44">
        <v>2457.2868779999999</v>
      </c>
      <c r="AA1209" s="44">
        <v>54.035625000000003</v>
      </c>
      <c r="AB1209" s="44">
        <v>2.2989109999999999</v>
      </c>
      <c r="AC1209" s="44">
        <v>1.335175</v>
      </c>
      <c r="AD1209" s="44">
        <v>15598.909505</v>
      </c>
    </row>
    <row r="1210" spans="1:30" x14ac:dyDescent="0.25">
      <c r="A1210">
        <v>1209</v>
      </c>
      <c r="B1210" t="s">
        <v>101</v>
      </c>
      <c r="C1210" t="s">
        <v>116</v>
      </c>
      <c r="D1210" t="s">
        <v>141</v>
      </c>
      <c r="E1210" t="s">
        <v>104</v>
      </c>
      <c r="F1210" s="48">
        <f>VLOOKUP(A1210,'TAZ definitions'!$A$1:$E$1902,2,FALSE)</f>
        <v>0.21519939804364183</v>
      </c>
      <c r="G1210" s="48">
        <f>VLOOKUP(A1210,'TAZ definitions'!$A$1:$E$1902,4,FALSE)</f>
        <v>0.40578778135048232</v>
      </c>
      <c r="H1210" s="44">
        <v>186644</v>
      </c>
      <c r="I1210" s="44">
        <v>1440</v>
      </c>
      <c r="J1210" s="44">
        <v>36174</v>
      </c>
      <c r="K1210" s="44">
        <v>200</v>
      </c>
      <c r="L1210" s="44">
        <v>24673</v>
      </c>
      <c r="M1210" s="44">
        <v>0</v>
      </c>
      <c r="N1210" s="44">
        <v>951</v>
      </c>
      <c r="O1210" s="44">
        <v>0</v>
      </c>
      <c r="P1210" s="44">
        <v>47.854187000000003</v>
      </c>
      <c r="Q1210" s="44">
        <v>56.242538000000003</v>
      </c>
      <c r="R1210" s="44">
        <v>15.070508</v>
      </c>
      <c r="S1210" s="44">
        <v>15.168054</v>
      </c>
      <c r="T1210" s="44">
        <v>186385.328125</v>
      </c>
      <c r="U1210" s="44">
        <v>36123.757812999997</v>
      </c>
      <c r="V1210" s="44">
        <v>24638.539063</v>
      </c>
      <c r="W1210" s="44">
        <v>949.67181400000004</v>
      </c>
      <c r="X1210" s="44">
        <v>9577.5476870000002</v>
      </c>
      <c r="Y1210" s="44">
        <v>16922.702892000001</v>
      </c>
      <c r="Z1210" s="44">
        <v>979.54668000000004</v>
      </c>
      <c r="AA1210" s="44">
        <v>17.818155000000001</v>
      </c>
      <c r="AB1210" s="44">
        <v>0.64092099999999996</v>
      </c>
      <c r="AC1210" s="44">
        <v>0.47030899999999998</v>
      </c>
      <c r="AD1210" s="44">
        <v>5268.6333370000002</v>
      </c>
    </row>
    <row r="1211" spans="1:30" x14ac:dyDescent="0.25">
      <c r="A1211">
        <v>1210</v>
      </c>
      <c r="B1211" t="s">
        <v>101</v>
      </c>
      <c r="C1211" t="s">
        <v>116</v>
      </c>
      <c r="D1211" t="s">
        <v>141</v>
      </c>
      <c r="E1211" t="s">
        <v>104</v>
      </c>
      <c r="F1211" s="48">
        <f>VLOOKUP(A1211,'TAZ definitions'!$A$1:$E$1902,2,FALSE)</f>
        <v>0.41951566951566954</v>
      </c>
      <c r="G1211" s="48">
        <f>VLOOKUP(A1211,'TAZ definitions'!$A$1:$E$1902,4,FALSE)</f>
        <v>0.42147435897435898</v>
      </c>
      <c r="H1211" s="44">
        <v>185278</v>
      </c>
      <c r="I1211" s="44">
        <v>8036</v>
      </c>
      <c r="J1211" s="44">
        <v>35880</v>
      </c>
      <c r="K1211" s="44">
        <v>2016</v>
      </c>
      <c r="L1211" s="44">
        <v>24673</v>
      </c>
      <c r="M1211" s="44">
        <v>0</v>
      </c>
      <c r="N1211" s="44">
        <v>951</v>
      </c>
      <c r="O1211" s="44">
        <v>0</v>
      </c>
      <c r="P1211" s="44">
        <v>96.296631000000005</v>
      </c>
      <c r="Q1211" s="44">
        <v>89.209678999999994</v>
      </c>
      <c r="R1211" s="44">
        <v>16.713609999999999</v>
      </c>
      <c r="S1211" s="44">
        <v>16.784479000000001</v>
      </c>
      <c r="T1211" s="44">
        <v>184013.109375</v>
      </c>
      <c r="U1211" s="44">
        <v>35638.328125</v>
      </c>
      <c r="V1211" s="44">
        <v>24496.921875</v>
      </c>
      <c r="W1211" s="44">
        <v>944.21313499999997</v>
      </c>
      <c r="X1211" s="44">
        <v>34182.833586000001</v>
      </c>
      <c r="Y1211" s="44">
        <v>109869.522129</v>
      </c>
      <c r="Z1211" s="44">
        <v>4038.191233</v>
      </c>
      <c r="AA1211" s="44">
        <v>94.610355999999996</v>
      </c>
      <c r="AB1211" s="44">
        <v>4.2371920000000003</v>
      </c>
      <c r="AC1211" s="44">
        <v>2.3154460000000001</v>
      </c>
      <c r="AD1211" s="44">
        <v>27089.103504999999</v>
      </c>
    </row>
    <row r="1212" spans="1:30" x14ac:dyDescent="0.25">
      <c r="A1212">
        <v>1211</v>
      </c>
      <c r="B1212" t="s">
        <v>101</v>
      </c>
      <c r="C1212" t="s">
        <v>116</v>
      </c>
      <c r="D1212" t="s">
        <v>141</v>
      </c>
      <c r="E1212" t="s">
        <v>104</v>
      </c>
      <c r="F1212" s="48">
        <f>VLOOKUP(A1212,'TAZ definitions'!$A$1:$E$1902,2,FALSE)</f>
        <v>0.2833200319233839</v>
      </c>
      <c r="G1212" s="48">
        <f>VLOOKUP(A1212,'TAZ definitions'!$A$1:$E$1902,4,FALSE)</f>
        <v>0.5762439807383628</v>
      </c>
      <c r="H1212" s="44">
        <v>174928</v>
      </c>
      <c r="I1212" s="44">
        <v>1831</v>
      </c>
      <c r="J1212" s="44">
        <v>34449</v>
      </c>
      <c r="K1212" s="44">
        <v>281</v>
      </c>
      <c r="L1212" s="44">
        <v>24673</v>
      </c>
      <c r="M1212" s="44">
        <v>0</v>
      </c>
      <c r="N1212" s="44">
        <v>951</v>
      </c>
      <c r="O1212" s="44">
        <v>0</v>
      </c>
      <c r="P1212" s="44">
        <v>90.350043999999997</v>
      </c>
      <c r="Q1212" s="44">
        <v>89.440567000000001</v>
      </c>
      <c r="R1212" s="44">
        <v>16.448474999999998</v>
      </c>
      <c r="S1212" s="44">
        <v>16.252835999999999</v>
      </c>
      <c r="T1212" s="44">
        <v>173738.453125</v>
      </c>
      <c r="U1212" s="44">
        <v>34214.191405999998</v>
      </c>
      <c r="V1212" s="44">
        <v>24503.441406000002</v>
      </c>
      <c r="W1212" s="44">
        <v>944.46453899999995</v>
      </c>
      <c r="X1212" s="44">
        <v>174231.09948400001</v>
      </c>
      <c r="Y1212" s="44">
        <v>289618.96117600001</v>
      </c>
      <c r="Z1212" s="44">
        <v>11830.45902</v>
      </c>
      <c r="AA1212" s="44">
        <v>263.42066599999998</v>
      </c>
      <c r="AB1212" s="44">
        <v>12.090745999999999</v>
      </c>
      <c r="AC1212" s="44">
        <v>6.5945679999999998</v>
      </c>
      <c r="AD1212" s="44">
        <v>78621.877198000002</v>
      </c>
    </row>
    <row r="1213" spans="1:30" x14ac:dyDescent="0.25">
      <c r="A1213">
        <v>1212</v>
      </c>
      <c r="B1213" t="s">
        <v>101</v>
      </c>
      <c r="C1213" t="s">
        <v>116</v>
      </c>
      <c r="D1213" t="s">
        <v>141</v>
      </c>
      <c r="E1213" t="s">
        <v>104</v>
      </c>
      <c r="F1213" s="48">
        <f>VLOOKUP(A1213,'TAZ definitions'!$A$1:$E$1902,2,FALSE)</f>
        <v>0.16289132094680581</v>
      </c>
      <c r="G1213" s="48">
        <f>VLOOKUP(A1213,'TAZ definitions'!$A$1:$E$1902,4,FALSE)</f>
        <v>0.4542606516290727</v>
      </c>
      <c r="H1213" s="44">
        <v>182838</v>
      </c>
      <c r="I1213" s="44">
        <v>0</v>
      </c>
      <c r="J1213" s="44">
        <v>35425</v>
      </c>
      <c r="K1213" s="44">
        <v>0</v>
      </c>
      <c r="L1213" s="44">
        <v>26696</v>
      </c>
      <c r="M1213" s="44">
        <v>0</v>
      </c>
      <c r="N1213" s="44">
        <v>951</v>
      </c>
      <c r="O1213" s="44">
        <v>0</v>
      </c>
      <c r="P1213" s="44">
        <v>92.922295000000005</v>
      </c>
      <c r="Q1213" s="44">
        <v>98.462119999999999</v>
      </c>
      <c r="R1213" s="44">
        <v>13.565130999999999</v>
      </c>
      <c r="S1213" s="44">
        <v>13.326936</v>
      </c>
      <c r="T1213" s="44">
        <v>181867.203125</v>
      </c>
      <c r="U1213" s="44">
        <v>35236.90625</v>
      </c>
      <c r="V1213" s="44">
        <v>26554.253906000002</v>
      </c>
      <c r="W1213" s="44">
        <v>945.95050000000003</v>
      </c>
      <c r="X1213" s="44">
        <v>32141.197253999999</v>
      </c>
      <c r="Y1213" s="44">
        <v>75233.075591999994</v>
      </c>
      <c r="Z1213" s="44">
        <v>2902.0104529999999</v>
      </c>
      <c r="AA1213" s="44">
        <v>66.223875000000007</v>
      </c>
      <c r="AB1213" s="44">
        <v>2.478313</v>
      </c>
      <c r="AC1213" s="44">
        <v>1.596157</v>
      </c>
      <c r="AD1213" s="44">
        <v>18395.956590000002</v>
      </c>
    </row>
    <row r="1214" spans="1:30" x14ac:dyDescent="0.25">
      <c r="A1214">
        <v>1213</v>
      </c>
      <c r="B1214" t="s">
        <v>101</v>
      </c>
      <c r="C1214" t="s">
        <v>116</v>
      </c>
      <c r="D1214" t="s">
        <v>141</v>
      </c>
      <c r="E1214" t="s">
        <v>104</v>
      </c>
      <c r="F1214" s="48">
        <f>VLOOKUP(A1214,'TAZ definitions'!$A$1:$E$1902,2,FALSE)</f>
        <v>6.7885117493472591E-2</v>
      </c>
      <c r="G1214" s="48">
        <f>VLOOKUP(A1214,'TAZ definitions'!$A$1:$E$1902,4,FALSE)</f>
        <v>0.40709812108559501</v>
      </c>
      <c r="H1214" s="44">
        <v>185982</v>
      </c>
      <c r="I1214" s="44">
        <v>331</v>
      </c>
      <c r="J1214" s="44">
        <v>35879</v>
      </c>
      <c r="K1214" s="44">
        <v>44</v>
      </c>
      <c r="L1214" s="44">
        <v>26696</v>
      </c>
      <c r="M1214" s="44">
        <v>0</v>
      </c>
      <c r="N1214" s="44">
        <v>951</v>
      </c>
      <c r="O1214" s="44">
        <v>0</v>
      </c>
      <c r="P1214" s="44">
        <v>91.527091999999996</v>
      </c>
      <c r="Q1214" s="44">
        <v>101.161034</v>
      </c>
      <c r="R1214" s="44">
        <v>13.588239</v>
      </c>
      <c r="S1214" s="44">
        <v>13.432604</v>
      </c>
      <c r="T1214" s="44">
        <v>185591.53125</v>
      </c>
      <c r="U1214" s="44">
        <v>35803.632812999997</v>
      </c>
      <c r="V1214" s="44">
        <v>26639.853515999999</v>
      </c>
      <c r="W1214" s="44">
        <v>948.99981700000001</v>
      </c>
      <c r="X1214" s="44">
        <v>513.81029100000001</v>
      </c>
      <c r="Y1214" s="44">
        <v>15588.329557999999</v>
      </c>
      <c r="Z1214" s="44">
        <v>491.836702</v>
      </c>
      <c r="AA1214" s="44">
        <v>12.844175</v>
      </c>
      <c r="AB1214" s="44">
        <v>0.54998199999999997</v>
      </c>
      <c r="AC1214" s="44">
        <v>0.29976399999999997</v>
      </c>
      <c r="AD1214" s="44">
        <v>3507.3634520000001</v>
      </c>
    </row>
    <row r="1215" spans="1:30" x14ac:dyDescent="0.25">
      <c r="A1215">
        <v>1214</v>
      </c>
      <c r="B1215" t="s">
        <v>101</v>
      </c>
      <c r="C1215" t="s">
        <v>116</v>
      </c>
      <c r="D1215" t="s">
        <v>141</v>
      </c>
      <c r="E1215" t="s">
        <v>104</v>
      </c>
      <c r="F1215" s="48">
        <f>VLOOKUP(A1215,'TAZ definitions'!$A$1:$E$1902,2,FALSE)</f>
        <v>0</v>
      </c>
      <c r="G1215" s="48">
        <f>VLOOKUP(A1215,'TAZ definitions'!$A$1:$E$1902,4,FALSE)</f>
        <v>0</v>
      </c>
      <c r="H1215" s="44">
        <v>211976</v>
      </c>
      <c r="I1215" s="44">
        <v>16365</v>
      </c>
      <c r="J1215" s="44">
        <v>40043</v>
      </c>
      <c r="K1215" s="44">
        <v>3037</v>
      </c>
      <c r="L1215" s="44">
        <v>19579</v>
      </c>
      <c r="M1215" s="44">
        <v>0</v>
      </c>
      <c r="N1215" s="44">
        <v>951</v>
      </c>
      <c r="O1215" s="44">
        <v>50</v>
      </c>
      <c r="P1215" s="44">
        <v>82.719543000000002</v>
      </c>
      <c r="Q1215" s="44">
        <v>80.097572</v>
      </c>
      <c r="R1215" s="44">
        <v>21.351960999999999</v>
      </c>
      <c r="S1215" s="44">
        <v>22.174893999999998</v>
      </c>
      <c r="T1215" s="44">
        <v>209200.46875</v>
      </c>
      <c r="U1215" s="44">
        <v>39517.921875</v>
      </c>
      <c r="V1215" s="44">
        <v>19301.193359000001</v>
      </c>
      <c r="W1215" s="44">
        <v>938.21569799999997</v>
      </c>
      <c r="X1215" s="44">
        <v>3630.5868829999999</v>
      </c>
      <c r="Y1215" s="44">
        <v>5450.911787</v>
      </c>
      <c r="Z1215" s="44">
        <v>371.082898</v>
      </c>
      <c r="AA1215" s="44">
        <v>6.0326899999999997</v>
      </c>
      <c r="AB1215" s="44">
        <v>0.247311</v>
      </c>
      <c r="AC1215" s="44">
        <v>0.188748</v>
      </c>
      <c r="AD1215" s="44">
        <v>2137.4287129999998</v>
      </c>
    </row>
    <row r="1216" spans="1:30" x14ac:dyDescent="0.25">
      <c r="A1216">
        <v>1215</v>
      </c>
      <c r="B1216" t="s">
        <v>101</v>
      </c>
      <c r="C1216" t="s">
        <v>116</v>
      </c>
      <c r="D1216" t="s">
        <v>141</v>
      </c>
      <c r="E1216" t="s">
        <v>104</v>
      </c>
      <c r="F1216" s="48">
        <f>VLOOKUP(A1216,'TAZ definitions'!$A$1:$E$1902,2,FALSE)</f>
        <v>9.0909090909090912E-2</v>
      </c>
      <c r="G1216" s="48">
        <f>VLOOKUP(A1216,'TAZ definitions'!$A$1:$E$1902,4,FALSE)</f>
        <v>0</v>
      </c>
      <c r="H1216" s="44">
        <v>212169</v>
      </c>
      <c r="I1216" s="44">
        <v>13161</v>
      </c>
      <c r="J1216" s="44">
        <v>40168</v>
      </c>
      <c r="K1216" s="44">
        <v>2958</v>
      </c>
      <c r="L1216" s="44">
        <v>19579</v>
      </c>
      <c r="M1216" s="44">
        <v>0</v>
      </c>
      <c r="N1216" s="44">
        <v>951</v>
      </c>
      <c r="O1216" s="44">
        <v>50</v>
      </c>
      <c r="P1216" s="44">
        <v>87.801682</v>
      </c>
      <c r="Q1216" s="44">
        <v>79.152389999999997</v>
      </c>
      <c r="R1216" s="44">
        <v>24.926300000000001</v>
      </c>
      <c r="S1216" s="44">
        <v>25.595469999999999</v>
      </c>
      <c r="T1216" s="44">
        <v>209039.640625</v>
      </c>
      <c r="U1216" s="44">
        <v>39582.886719000002</v>
      </c>
      <c r="V1216" s="44">
        <v>19271.125</v>
      </c>
      <c r="W1216" s="44">
        <v>936.83203100000003</v>
      </c>
      <c r="X1216" s="44">
        <v>102390.764041</v>
      </c>
      <c r="Y1216" s="44">
        <v>191391.627866</v>
      </c>
      <c r="Z1216" s="44">
        <v>5882.1209900000003</v>
      </c>
      <c r="AA1216" s="44">
        <v>205.851574</v>
      </c>
      <c r="AB1216" s="44">
        <v>10.174541</v>
      </c>
      <c r="AC1216" s="44">
        <v>3.9480569999999999</v>
      </c>
      <c r="AD1216" s="44">
        <v>47551.306676</v>
      </c>
    </row>
    <row r="1217" spans="1:30" x14ac:dyDescent="0.25">
      <c r="A1217">
        <v>1216</v>
      </c>
      <c r="B1217" t="s">
        <v>101</v>
      </c>
      <c r="C1217" t="s">
        <v>116</v>
      </c>
      <c r="D1217" t="s">
        <v>141</v>
      </c>
      <c r="E1217" t="s">
        <v>104</v>
      </c>
      <c r="F1217" s="48">
        <f>VLOOKUP(A1217,'TAZ definitions'!$A$1:$E$1902,2,FALSE)</f>
        <v>0.20833333333333334</v>
      </c>
      <c r="G1217" s="48">
        <f>VLOOKUP(A1217,'TAZ definitions'!$A$1:$E$1902,4,FALSE)</f>
        <v>0.33333333333333331</v>
      </c>
      <c r="H1217" s="44">
        <v>199070</v>
      </c>
      <c r="I1217" s="44">
        <v>9696</v>
      </c>
      <c r="J1217" s="44">
        <v>37112</v>
      </c>
      <c r="K1217" s="44">
        <v>2032</v>
      </c>
      <c r="L1217" s="44">
        <v>19928</v>
      </c>
      <c r="M1217" s="44">
        <v>0</v>
      </c>
      <c r="N1217" s="44">
        <v>951</v>
      </c>
      <c r="O1217" s="44">
        <v>0</v>
      </c>
      <c r="P1217" s="44">
        <v>95.268051</v>
      </c>
      <c r="Q1217" s="44">
        <v>74.990814</v>
      </c>
      <c r="R1217" s="44">
        <v>16.856544</v>
      </c>
      <c r="S1217" s="44">
        <v>17.016020000000001</v>
      </c>
      <c r="T1217" s="44">
        <v>198198.296875</v>
      </c>
      <c r="U1217" s="44">
        <v>36950.523437999997</v>
      </c>
      <c r="V1217" s="44">
        <v>19836.269531000002</v>
      </c>
      <c r="W1217" s="44">
        <v>946.62243699999999</v>
      </c>
      <c r="X1217" s="44">
        <v>42288.916086999998</v>
      </c>
      <c r="Y1217" s="44">
        <v>69265.347490999993</v>
      </c>
      <c r="Z1217" s="44">
        <v>3321.0565219999999</v>
      </c>
      <c r="AA1217" s="44">
        <v>66.752792999999997</v>
      </c>
      <c r="AB1217" s="44">
        <v>2.8618779999999999</v>
      </c>
      <c r="AC1217" s="44">
        <v>1.7916639999999999</v>
      </c>
      <c r="AD1217" s="44">
        <v>20697.971055000002</v>
      </c>
    </row>
    <row r="1218" spans="1:30" x14ac:dyDescent="0.25">
      <c r="A1218">
        <v>1217</v>
      </c>
      <c r="B1218" t="s">
        <v>101</v>
      </c>
      <c r="C1218" t="s">
        <v>116</v>
      </c>
      <c r="D1218" t="s">
        <v>141</v>
      </c>
      <c r="E1218" t="s">
        <v>104</v>
      </c>
      <c r="F1218" s="48">
        <f>VLOOKUP(A1218,'TAZ definitions'!$A$1:$E$1902,2,FALSE)</f>
        <v>8.9504185447520923E-2</v>
      </c>
      <c r="G1218" s="48">
        <f>VLOOKUP(A1218,'TAZ definitions'!$A$1:$E$1902,4,FALSE)</f>
        <v>0.34722222222222221</v>
      </c>
      <c r="H1218" s="44">
        <v>195215</v>
      </c>
      <c r="I1218" s="44">
        <v>12889</v>
      </c>
      <c r="J1218" s="44">
        <v>37178</v>
      </c>
      <c r="K1218" s="44">
        <v>3214</v>
      </c>
      <c r="L1218" s="44">
        <v>19928</v>
      </c>
      <c r="M1218" s="44">
        <v>0</v>
      </c>
      <c r="N1218" s="44">
        <v>951</v>
      </c>
      <c r="O1218" s="44">
        <v>10</v>
      </c>
      <c r="P1218" s="44">
        <v>76.079689000000002</v>
      </c>
      <c r="Q1218" s="44">
        <v>59.102997000000002</v>
      </c>
      <c r="R1218" s="44">
        <v>14.904099</v>
      </c>
      <c r="S1218" s="44">
        <v>14.840914</v>
      </c>
      <c r="T1218" s="44">
        <v>193228.796875</v>
      </c>
      <c r="U1218" s="44">
        <v>36808.003905999998</v>
      </c>
      <c r="V1218" s="44">
        <v>19710.910156000002</v>
      </c>
      <c r="W1218" s="44">
        <v>940.74902299999997</v>
      </c>
      <c r="X1218" s="44">
        <v>68653.826048000003</v>
      </c>
      <c r="Y1218" s="44">
        <v>82608.972299999994</v>
      </c>
      <c r="Z1218" s="44">
        <v>4326.7370680000004</v>
      </c>
      <c r="AA1218" s="44">
        <v>82.494613000000001</v>
      </c>
      <c r="AB1218" s="44">
        <v>4.1742169999999996</v>
      </c>
      <c r="AC1218" s="44">
        <v>2.2420309999999999</v>
      </c>
      <c r="AD1218" s="44">
        <v>26606.342463000001</v>
      </c>
    </row>
    <row r="1219" spans="1:30" x14ac:dyDescent="0.25">
      <c r="A1219">
        <v>1218</v>
      </c>
      <c r="B1219" t="s">
        <v>101</v>
      </c>
      <c r="C1219" t="s">
        <v>116</v>
      </c>
      <c r="D1219" t="s">
        <v>141</v>
      </c>
      <c r="E1219" t="s">
        <v>104</v>
      </c>
      <c r="F1219" s="48">
        <f>VLOOKUP(A1219,'TAZ definitions'!$A$1:$E$1902,2,FALSE)</f>
        <v>0.24859732412602503</v>
      </c>
      <c r="G1219" s="48">
        <f>VLOOKUP(A1219,'TAZ definitions'!$A$1:$E$1902,4,FALSE)</f>
        <v>0.56621728786677239</v>
      </c>
      <c r="H1219" s="44">
        <v>188944</v>
      </c>
      <c r="I1219" s="44">
        <v>8799</v>
      </c>
      <c r="J1219" s="44">
        <v>36479</v>
      </c>
      <c r="K1219" s="44">
        <v>1958</v>
      </c>
      <c r="L1219" s="44">
        <v>24673</v>
      </c>
      <c r="M1219" s="44">
        <v>0</v>
      </c>
      <c r="N1219" s="44">
        <v>951</v>
      </c>
      <c r="O1219" s="44">
        <v>0</v>
      </c>
      <c r="P1219" s="44">
        <v>78.266823000000002</v>
      </c>
      <c r="Q1219" s="44">
        <v>95.287047999999999</v>
      </c>
      <c r="R1219" s="44">
        <v>14.966227</v>
      </c>
      <c r="S1219" s="44">
        <v>14.804081</v>
      </c>
      <c r="T1219" s="44">
        <v>187547.015625</v>
      </c>
      <c r="U1219" s="44">
        <v>36211.296875</v>
      </c>
      <c r="V1219" s="44">
        <v>24481.666015999999</v>
      </c>
      <c r="W1219" s="44">
        <v>943.62518299999999</v>
      </c>
      <c r="X1219" s="44">
        <v>44001.269004000002</v>
      </c>
      <c r="Y1219" s="44">
        <v>56328.192012</v>
      </c>
      <c r="Z1219" s="44">
        <v>2386.7681029999999</v>
      </c>
      <c r="AA1219" s="44">
        <v>52.972256999999999</v>
      </c>
      <c r="AB1219" s="44">
        <v>2.623834</v>
      </c>
      <c r="AC1219" s="44">
        <v>1.364392</v>
      </c>
      <c r="AD1219" s="44">
        <v>16310.605530000001</v>
      </c>
    </row>
    <row r="1220" spans="1:30" x14ac:dyDescent="0.25">
      <c r="A1220">
        <v>1219</v>
      </c>
      <c r="B1220" t="s">
        <v>101</v>
      </c>
      <c r="C1220" t="s">
        <v>116</v>
      </c>
      <c r="D1220" t="s">
        <v>141</v>
      </c>
      <c r="E1220" t="s">
        <v>104</v>
      </c>
      <c r="F1220" s="48">
        <f>VLOOKUP(A1220,'TAZ definitions'!$A$1:$E$1902,2,FALSE)</f>
        <v>0.15613652868554828</v>
      </c>
      <c r="G1220" s="48">
        <f>VLOOKUP(A1220,'TAZ definitions'!$A$1:$E$1902,4,FALSE)</f>
        <v>0.34724409448818899</v>
      </c>
      <c r="H1220" s="44">
        <v>199277</v>
      </c>
      <c r="I1220" s="44">
        <v>0</v>
      </c>
      <c r="J1220" s="44">
        <v>37908</v>
      </c>
      <c r="K1220" s="44">
        <v>0</v>
      </c>
      <c r="L1220" s="44">
        <v>26347</v>
      </c>
      <c r="M1220" s="44">
        <v>0</v>
      </c>
      <c r="N1220" s="44">
        <v>951</v>
      </c>
      <c r="O1220" s="44">
        <v>0</v>
      </c>
      <c r="P1220" s="44">
        <v>88.223686000000001</v>
      </c>
      <c r="Q1220" s="44">
        <v>84.873199</v>
      </c>
      <c r="R1220" s="44">
        <v>15.906299000000001</v>
      </c>
      <c r="S1220" s="44">
        <v>15.746290999999999</v>
      </c>
      <c r="T1220" s="44">
        <v>198200.78125</v>
      </c>
      <c r="U1220" s="44">
        <v>37703.269530999998</v>
      </c>
      <c r="V1220" s="44">
        <v>26204.708984000001</v>
      </c>
      <c r="W1220" s="44">
        <v>945.86395300000004</v>
      </c>
      <c r="X1220" s="44">
        <v>96561.811382999993</v>
      </c>
      <c r="Y1220" s="44">
        <v>164792.44433599999</v>
      </c>
      <c r="Z1220" s="44">
        <v>6967.2836509999997</v>
      </c>
      <c r="AA1220" s="44">
        <v>149.83698100000001</v>
      </c>
      <c r="AB1220" s="44">
        <v>6.8646140000000004</v>
      </c>
      <c r="AC1220" s="44">
        <v>3.636943</v>
      </c>
      <c r="AD1220" s="44">
        <v>42728.056376</v>
      </c>
    </row>
    <row r="1221" spans="1:30" x14ac:dyDescent="0.25">
      <c r="A1221">
        <v>1220</v>
      </c>
      <c r="B1221" t="s">
        <v>101</v>
      </c>
      <c r="C1221" t="s">
        <v>116</v>
      </c>
      <c r="D1221" t="s">
        <v>141</v>
      </c>
      <c r="E1221" t="s">
        <v>104</v>
      </c>
      <c r="F1221" s="48">
        <f>VLOOKUP(A1221,'TAZ definitions'!$A$1:$E$1902,2,FALSE)</f>
        <v>7.1078431372549017E-2</v>
      </c>
      <c r="G1221" s="48">
        <f>VLOOKUP(A1221,'TAZ definitions'!$A$1:$E$1902,4,FALSE)</f>
        <v>0.39175257731958762</v>
      </c>
      <c r="H1221" s="44">
        <v>226185</v>
      </c>
      <c r="I1221" s="44">
        <v>10274</v>
      </c>
      <c r="J1221" s="44">
        <v>42063</v>
      </c>
      <c r="K1221" s="44">
        <v>3400</v>
      </c>
      <c r="L1221" s="44">
        <v>28634</v>
      </c>
      <c r="M1221" s="44">
        <v>0</v>
      </c>
      <c r="N1221" s="44">
        <v>951</v>
      </c>
      <c r="O1221" s="44">
        <v>0</v>
      </c>
      <c r="P1221" s="44">
        <v>72.354911999999999</v>
      </c>
      <c r="Q1221" s="44">
        <v>76.086410999999998</v>
      </c>
      <c r="R1221" s="44">
        <v>17.536873</v>
      </c>
      <c r="S1221" s="44">
        <v>17.255568</v>
      </c>
      <c r="T1221" s="44">
        <v>224432.34375</v>
      </c>
      <c r="U1221" s="44">
        <v>41749.152344000002</v>
      </c>
      <c r="V1221" s="44">
        <v>28401.564452999999</v>
      </c>
      <c r="W1221" s="44">
        <v>943.28027299999997</v>
      </c>
      <c r="X1221" s="44">
        <v>86255.604170000006</v>
      </c>
      <c r="Y1221" s="44">
        <v>262371.628708</v>
      </c>
      <c r="Z1221" s="44">
        <v>7263.6287510000002</v>
      </c>
      <c r="AA1221" s="44">
        <v>245.64074400000001</v>
      </c>
      <c r="AB1221" s="44">
        <v>11.960176000000001</v>
      </c>
      <c r="AC1221" s="44">
        <v>4.9442570000000003</v>
      </c>
      <c r="AD1221" s="44">
        <v>59557.467615000001</v>
      </c>
    </row>
    <row r="1222" spans="1:30" x14ac:dyDescent="0.25">
      <c r="A1222">
        <v>1221</v>
      </c>
      <c r="B1222" t="s">
        <v>101</v>
      </c>
      <c r="C1222" t="s">
        <v>116</v>
      </c>
      <c r="D1222" t="s">
        <v>141</v>
      </c>
      <c r="E1222" t="s">
        <v>104</v>
      </c>
      <c r="F1222" s="48">
        <f>VLOOKUP(A1222,'TAZ definitions'!$A$1:$E$1902,2,FALSE)</f>
        <v>9.6774193548387094E-2</v>
      </c>
      <c r="G1222" s="48">
        <f>VLOOKUP(A1222,'TAZ definitions'!$A$1:$E$1902,4,FALSE)</f>
        <v>0.4098360655737705</v>
      </c>
      <c r="H1222" s="44">
        <v>214548</v>
      </c>
      <c r="I1222" s="44">
        <v>2045</v>
      </c>
      <c r="J1222" s="44">
        <v>40181</v>
      </c>
      <c r="K1222" s="44">
        <v>510</v>
      </c>
      <c r="L1222" s="44">
        <v>26347</v>
      </c>
      <c r="M1222" s="44">
        <v>0</v>
      </c>
      <c r="N1222" s="44">
        <v>951</v>
      </c>
      <c r="O1222" s="44">
        <v>0</v>
      </c>
      <c r="P1222" s="44">
        <v>85.083786000000003</v>
      </c>
      <c r="Q1222" s="44">
        <v>73.114814999999993</v>
      </c>
      <c r="R1222" s="44">
        <v>19.832405000000001</v>
      </c>
      <c r="S1222" s="44">
        <v>19.489096</v>
      </c>
      <c r="T1222" s="44">
        <v>212462.84375</v>
      </c>
      <c r="U1222" s="44">
        <v>39791.734375</v>
      </c>
      <c r="V1222" s="44">
        <v>26088.474609000001</v>
      </c>
      <c r="W1222" s="44">
        <v>941.66845699999999</v>
      </c>
      <c r="X1222" s="44">
        <v>25939.009883999999</v>
      </c>
      <c r="Y1222" s="44">
        <v>74846.362305999995</v>
      </c>
      <c r="Z1222" s="44">
        <v>2342.300303</v>
      </c>
      <c r="AA1222" s="44">
        <v>70.564159000000004</v>
      </c>
      <c r="AB1222" s="44">
        <v>3.3792559999999998</v>
      </c>
      <c r="AC1222" s="44">
        <v>1.4942340000000001</v>
      </c>
      <c r="AD1222" s="44">
        <v>17978.742403</v>
      </c>
    </row>
    <row r="1223" spans="1:30" x14ac:dyDescent="0.25">
      <c r="A1223">
        <v>1222</v>
      </c>
      <c r="B1223" t="s">
        <v>101</v>
      </c>
      <c r="C1223" t="s">
        <v>116</v>
      </c>
      <c r="D1223" t="s">
        <v>141</v>
      </c>
      <c r="E1223" t="s">
        <v>104</v>
      </c>
      <c r="F1223" s="48">
        <f>VLOOKUP(A1223,'TAZ definitions'!$A$1:$E$1902,2,FALSE)</f>
        <v>0.30849220103986136</v>
      </c>
      <c r="G1223" s="48">
        <f>VLOOKUP(A1223,'TAZ definitions'!$A$1:$E$1902,4,FALSE)</f>
        <v>0.3996282527881041</v>
      </c>
      <c r="H1223" s="44">
        <v>237620</v>
      </c>
      <c r="I1223" s="44">
        <v>7645</v>
      </c>
      <c r="J1223" s="44">
        <v>43073</v>
      </c>
      <c r="K1223" s="44">
        <v>1935</v>
      </c>
      <c r="L1223" s="44">
        <v>28634</v>
      </c>
      <c r="M1223" s="44">
        <v>0</v>
      </c>
      <c r="N1223" s="44">
        <v>951</v>
      </c>
      <c r="O1223" s="44">
        <v>0</v>
      </c>
      <c r="P1223" s="44">
        <v>70.310501000000002</v>
      </c>
      <c r="Q1223" s="44">
        <v>69.319336000000007</v>
      </c>
      <c r="R1223" s="44">
        <v>16.874510000000001</v>
      </c>
      <c r="S1223" s="44">
        <v>16.570388999999999</v>
      </c>
      <c r="T1223" s="44">
        <v>236020.765625</v>
      </c>
      <c r="U1223" s="44">
        <v>42786.929687999997</v>
      </c>
      <c r="V1223" s="44">
        <v>28434.880859000001</v>
      </c>
      <c r="W1223" s="44">
        <v>944.38678000000004</v>
      </c>
      <c r="X1223" s="44">
        <v>5469.6583739999996</v>
      </c>
      <c r="Y1223" s="44">
        <v>96093.271320999993</v>
      </c>
      <c r="Z1223" s="44">
        <v>3487.5415659999999</v>
      </c>
      <c r="AA1223" s="44">
        <v>83.150716000000003</v>
      </c>
      <c r="AB1223" s="44">
        <v>3.6177030000000001</v>
      </c>
      <c r="AC1223" s="44">
        <v>1.972809</v>
      </c>
      <c r="AD1223" s="44">
        <v>23137.254819999998</v>
      </c>
    </row>
    <row r="1224" spans="1:30" x14ac:dyDescent="0.25">
      <c r="A1224">
        <v>1223</v>
      </c>
      <c r="B1224" t="s">
        <v>101</v>
      </c>
      <c r="C1224" t="s">
        <v>116</v>
      </c>
      <c r="D1224" t="s">
        <v>141</v>
      </c>
      <c r="E1224" t="s">
        <v>104</v>
      </c>
      <c r="F1224" s="48">
        <f>VLOOKUP(A1224,'TAZ definitions'!$A$1:$E$1902,2,FALSE)</f>
        <v>5.774278215223097E-2</v>
      </c>
      <c r="G1224" s="48">
        <f>VLOOKUP(A1224,'TAZ definitions'!$A$1:$E$1902,4,FALSE)</f>
        <v>0.39943342776203966</v>
      </c>
      <c r="H1224" s="44">
        <v>220370</v>
      </c>
      <c r="I1224" s="44">
        <v>9506</v>
      </c>
      <c r="J1224" s="44">
        <v>41453</v>
      </c>
      <c r="K1224" s="44">
        <v>2012</v>
      </c>
      <c r="L1224" s="44">
        <v>21602</v>
      </c>
      <c r="M1224" s="44">
        <v>0</v>
      </c>
      <c r="N1224" s="44">
        <v>951</v>
      </c>
      <c r="O1224" s="44">
        <v>0</v>
      </c>
      <c r="P1224" s="44">
        <v>86.272621000000001</v>
      </c>
      <c r="Q1224" s="44">
        <v>62.160052999999998</v>
      </c>
      <c r="R1224" s="44">
        <v>15.257227</v>
      </c>
      <c r="S1224" s="44">
        <v>14.97691</v>
      </c>
      <c r="T1224" s="44">
        <v>218801.09375</v>
      </c>
      <c r="U1224" s="44">
        <v>41159.546875</v>
      </c>
      <c r="V1224" s="44">
        <v>21441.273438</v>
      </c>
      <c r="W1224" s="44">
        <v>943.92419400000006</v>
      </c>
      <c r="X1224" s="44">
        <v>44482.615497999999</v>
      </c>
      <c r="Y1224" s="44">
        <v>69101.163763999997</v>
      </c>
      <c r="Z1224" s="44">
        <v>2497.3043870000001</v>
      </c>
      <c r="AA1224" s="44">
        <v>64.871122</v>
      </c>
      <c r="AB1224" s="44">
        <v>3.1521159999999999</v>
      </c>
      <c r="AC1224" s="44">
        <v>1.479714</v>
      </c>
      <c r="AD1224" s="44">
        <v>17736.601263</v>
      </c>
    </row>
    <row r="1225" spans="1:30" x14ac:dyDescent="0.25">
      <c r="A1225">
        <v>1224</v>
      </c>
      <c r="B1225" t="s">
        <v>101</v>
      </c>
      <c r="C1225" t="s">
        <v>116</v>
      </c>
      <c r="D1225" t="s">
        <v>141</v>
      </c>
      <c r="E1225" t="s">
        <v>104</v>
      </c>
      <c r="F1225" s="48">
        <f>VLOOKUP(A1225,'TAZ definitions'!$A$1:$E$1902,2,FALSE)</f>
        <v>3.1691078561917441E-2</v>
      </c>
      <c r="G1225" s="48">
        <f>VLOOKUP(A1225,'TAZ definitions'!$A$1:$E$1902,4,FALSE)</f>
        <v>0.40133630289532296</v>
      </c>
      <c r="H1225" s="44">
        <v>230611</v>
      </c>
      <c r="I1225" s="44">
        <v>0</v>
      </c>
      <c r="J1225" s="44">
        <v>40423</v>
      </c>
      <c r="K1225" s="44">
        <v>0</v>
      </c>
      <c r="L1225" s="44">
        <v>19133</v>
      </c>
      <c r="M1225" s="44">
        <v>0</v>
      </c>
      <c r="N1225" s="44">
        <v>951</v>
      </c>
      <c r="O1225" s="44">
        <v>0</v>
      </c>
      <c r="P1225" s="44">
        <v>130.037811</v>
      </c>
      <c r="Q1225" s="44">
        <v>91.446601999999999</v>
      </c>
      <c r="R1225" s="44">
        <v>16.532437999999999</v>
      </c>
      <c r="S1225" s="44">
        <v>16.467949000000001</v>
      </c>
      <c r="T1225" s="44">
        <v>230564.34375</v>
      </c>
      <c r="U1225" s="44">
        <v>40414.824219000002</v>
      </c>
      <c r="V1225" s="44">
        <v>19129.130859000001</v>
      </c>
      <c r="W1225" s="44">
        <v>950.80767800000001</v>
      </c>
      <c r="X1225" s="44">
        <v>2615.695749</v>
      </c>
      <c r="Y1225" s="44">
        <v>20135.656157000001</v>
      </c>
      <c r="Z1225" s="44">
        <v>697.40279999999996</v>
      </c>
      <c r="AA1225" s="44">
        <v>18.221121</v>
      </c>
      <c r="AB1225" s="44">
        <v>0.834561</v>
      </c>
      <c r="AC1225" s="44">
        <v>0.40884500000000001</v>
      </c>
      <c r="AD1225" s="44">
        <v>4823.6784280000002</v>
      </c>
    </row>
    <row r="1226" spans="1:30" x14ac:dyDescent="0.25">
      <c r="A1226">
        <v>1225</v>
      </c>
      <c r="B1226" t="s">
        <v>101</v>
      </c>
      <c r="C1226" t="s">
        <v>116</v>
      </c>
      <c r="D1226" t="s">
        <v>141</v>
      </c>
      <c r="E1226" t="s">
        <v>104</v>
      </c>
      <c r="F1226" s="48">
        <f>VLOOKUP(A1226,'TAZ definitions'!$A$1:$E$1902,2,FALSE)</f>
        <v>0.23657142857142857</v>
      </c>
      <c r="G1226" s="48">
        <f>VLOOKUP(A1226,'TAZ definitions'!$A$1:$E$1902,4,FALSE)</f>
        <v>0.39678899082568808</v>
      </c>
      <c r="H1226" s="44">
        <v>254981</v>
      </c>
      <c r="I1226" s="44">
        <v>4716</v>
      </c>
      <c r="J1226" s="44">
        <v>46136</v>
      </c>
      <c r="K1226" s="44">
        <v>356</v>
      </c>
      <c r="L1226" s="44">
        <v>8595</v>
      </c>
      <c r="M1226" s="44">
        <v>0</v>
      </c>
      <c r="N1226" s="44">
        <v>951</v>
      </c>
      <c r="O1226" s="44">
        <v>0</v>
      </c>
      <c r="P1226" s="44">
        <v>85.177314999999993</v>
      </c>
      <c r="Q1226" s="44">
        <v>85.479843000000002</v>
      </c>
      <c r="R1226" s="44">
        <v>18.996919999999999</v>
      </c>
      <c r="S1226" s="44">
        <v>20.756599000000001</v>
      </c>
      <c r="T1226" s="44">
        <v>253661.828125</v>
      </c>
      <c r="U1226" s="44">
        <v>45894.6875</v>
      </c>
      <c r="V1226" s="44">
        <v>8549.6943360000005</v>
      </c>
      <c r="W1226" s="44">
        <v>945.98718299999996</v>
      </c>
      <c r="X1226" s="44">
        <v>133827.018614</v>
      </c>
      <c r="Y1226" s="44">
        <v>316460.75594599999</v>
      </c>
      <c r="Z1226" s="44">
        <v>8622.3121009999995</v>
      </c>
      <c r="AA1226" s="44">
        <v>308.65320100000002</v>
      </c>
      <c r="AB1226" s="44">
        <v>14.913303000000001</v>
      </c>
      <c r="AC1226" s="44">
        <v>5.9658680000000004</v>
      </c>
      <c r="AD1226" s="44">
        <v>72024.881571999998</v>
      </c>
    </row>
    <row r="1227" spans="1:30" x14ac:dyDescent="0.25">
      <c r="A1227">
        <v>1226</v>
      </c>
      <c r="B1227" t="s">
        <v>101</v>
      </c>
      <c r="C1227" t="s">
        <v>116</v>
      </c>
      <c r="D1227" t="s">
        <v>141</v>
      </c>
      <c r="E1227" t="s">
        <v>104</v>
      </c>
      <c r="F1227" s="48">
        <f>VLOOKUP(A1227,'TAZ definitions'!$A$1:$E$1902,2,FALSE)</f>
        <v>5.8053500284575982E-2</v>
      </c>
      <c r="G1227" s="48">
        <f>VLOOKUP(A1227,'TAZ definitions'!$A$1:$E$1902,4,FALSE)</f>
        <v>0.2573018080667594</v>
      </c>
      <c r="H1227" s="44">
        <v>235764</v>
      </c>
      <c r="I1227" s="44">
        <v>0</v>
      </c>
      <c r="J1227" s="44">
        <v>43362</v>
      </c>
      <c r="K1227" s="44">
        <v>0</v>
      </c>
      <c r="L1227" s="44">
        <v>8595</v>
      </c>
      <c r="M1227" s="44">
        <v>0</v>
      </c>
      <c r="N1227" s="44">
        <v>207</v>
      </c>
      <c r="O1227" s="44">
        <v>0</v>
      </c>
      <c r="P1227" s="44">
        <v>144.301422</v>
      </c>
      <c r="Q1227" s="44">
        <v>141.223251</v>
      </c>
      <c r="R1227" s="44">
        <v>19.19434</v>
      </c>
      <c r="S1227" s="44">
        <v>17.669665999999999</v>
      </c>
      <c r="T1227" s="44">
        <v>235496.109375</v>
      </c>
      <c r="U1227" s="44">
        <v>43312.730469000002</v>
      </c>
      <c r="V1227" s="44">
        <v>8585.2333980000003</v>
      </c>
      <c r="W1227" s="44">
        <v>206.76478599999999</v>
      </c>
      <c r="X1227" s="44">
        <v>39655.525915999999</v>
      </c>
      <c r="Y1227" s="44">
        <v>74814.602134000001</v>
      </c>
      <c r="Z1227" s="44">
        <v>2304.5248860000002</v>
      </c>
      <c r="AA1227" s="44">
        <v>61.275688000000002</v>
      </c>
      <c r="AB1227" s="44">
        <v>3.0925880000000001</v>
      </c>
      <c r="AC1227" s="44">
        <v>1.4370959999999999</v>
      </c>
      <c r="AD1227" s="44">
        <v>17286.656954999999</v>
      </c>
    </row>
    <row r="1228" spans="1:30" x14ac:dyDescent="0.25">
      <c r="A1228">
        <v>1227</v>
      </c>
      <c r="B1228" t="s">
        <v>101</v>
      </c>
      <c r="C1228" t="s">
        <v>116</v>
      </c>
      <c r="D1228" t="s">
        <v>141</v>
      </c>
      <c r="E1228" t="s">
        <v>104</v>
      </c>
      <c r="F1228" s="48">
        <f>VLOOKUP(A1228,'TAZ definitions'!$A$1:$E$1902,2,FALSE)</f>
        <v>0.11651469098277609</v>
      </c>
      <c r="G1228" s="48">
        <f>VLOOKUP(A1228,'TAZ definitions'!$A$1:$E$1902,4,FALSE)</f>
        <v>0.32926829268292684</v>
      </c>
      <c r="H1228" s="44">
        <v>249266</v>
      </c>
      <c r="I1228" s="44">
        <v>0</v>
      </c>
      <c r="J1228" s="44">
        <v>42760</v>
      </c>
      <c r="K1228" s="44">
        <v>0</v>
      </c>
      <c r="L1228" s="44">
        <v>8595</v>
      </c>
      <c r="M1228" s="44">
        <v>0</v>
      </c>
      <c r="N1228" s="44">
        <v>1010</v>
      </c>
      <c r="O1228" s="44">
        <v>0</v>
      </c>
      <c r="P1228" s="44">
        <v>173.208054</v>
      </c>
      <c r="Q1228" s="44">
        <v>168.27246099999999</v>
      </c>
      <c r="R1228" s="44">
        <v>17.372824000000001</v>
      </c>
      <c r="S1228" s="44">
        <v>16.794028999999998</v>
      </c>
      <c r="T1228" s="44">
        <v>249092.140625</v>
      </c>
      <c r="U1228" s="44">
        <v>42730.175780999998</v>
      </c>
      <c r="V1228" s="44">
        <v>8589.0058590000008</v>
      </c>
      <c r="W1228" s="44">
        <v>1009.295532</v>
      </c>
      <c r="X1228" s="44">
        <v>52169.496620999998</v>
      </c>
      <c r="Y1228" s="44">
        <v>482266.55985999998</v>
      </c>
      <c r="Z1228" s="44">
        <v>10624.792874999999</v>
      </c>
      <c r="AA1228" s="44">
        <v>496.68989800000003</v>
      </c>
      <c r="AB1228" s="44">
        <v>25.448449</v>
      </c>
      <c r="AC1228" s="44">
        <v>8.6402330000000003</v>
      </c>
      <c r="AD1228" s="44">
        <v>104757.99508199999</v>
      </c>
    </row>
    <row r="1229" spans="1:30" x14ac:dyDescent="0.25">
      <c r="A1229">
        <v>1228</v>
      </c>
      <c r="B1229" t="s">
        <v>101</v>
      </c>
      <c r="C1229" t="s">
        <v>116</v>
      </c>
      <c r="D1229" t="s">
        <v>141</v>
      </c>
      <c r="E1229" t="s">
        <v>104</v>
      </c>
      <c r="F1229" s="48">
        <f>VLOOKUP(A1229,'TAZ definitions'!$A$1:$E$1902,2,FALSE)</f>
        <v>5.3889171326893748E-2</v>
      </c>
      <c r="G1229" s="48">
        <f>VLOOKUP(A1229,'TAZ definitions'!$A$1:$E$1902,4,FALSE)</f>
        <v>0.24817518248175183</v>
      </c>
      <c r="H1229" s="44">
        <v>232623</v>
      </c>
      <c r="I1229" s="44">
        <v>0</v>
      </c>
      <c r="J1229" s="44">
        <v>39629</v>
      </c>
      <c r="K1229" s="44">
        <v>0</v>
      </c>
      <c r="L1229" s="44">
        <v>8595</v>
      </c>
      <c r="M1229" s="44">
        <v>0</v>
      </c>
      <c r="N1229" s="44">
        <v>207</v>
      </c>
      <c r="O1229" s="44">
        <v>0</v>
      </c>
      <c r="P1229" s="44">
        <v>148.02082799999999</v>
      </c>
      <c r="Q1229" s="44">
        <v>93.598479999999995</v>
      </c>
      <c r="R1229" s="44">
        <v>17.945419000000001</v>
      </c>
      <c r="S1229" s="44">
        <v>16.767111</v>
      </c>
      <c r="T1229" s="44">
        <v>232599.15625</v>
      </c>
      <c r="U1229" s="44">
        <v>39624.941405999998</v>
      </c>
      <c r="V1229" s="44">
        <v>8594.1191409999992</v>
      </c>
      <c r="W1229" s="44">
        <v>206.97877500000001</v>
      </c>
      <c r="X1229" s="44">
        <v>7337.9094789999999</v>
      </c>
      <c r="Y1229" s="44">
        <v>12928.775781</v>
      </c>
      <c r="Z1229" s="44">
        <v>752.07991000000004</v>
      </c>
      <c r="AA1229" s="44">
        <v>13.296868999999999</v>
      </c>
      <c r="AB1229" s="44">
        <v>0.51942699999999997</v>
      </c>
      <c r="AC1229" s="44">
        <v>0.36376399999999998</v>
      </c>
      <c r="AD1229" s="44">
        <v>4082.3697699999998</v>
      </c>
    </row>
    <row r="1230" spans="1:30" x14ac:dyDescent="0.25">
      <c r="A1230">
        <v>1229</v>
      </c>
      <c r="B1230" t="s">
        <v>101</v>
      </c>
      <c r="C1230" t="s">
        <v>116</v>
      </c>
      <c r="D1230" t="s">
        <v>141</v>
      </c>
      <c r="E1230" t="s">
        <v>104</v>
      </c>
      <c r="F1230" s="48">
        <f>VLOOKUP(A1230,'TAZ definitions'!$A$1:$E$1902,2,FALSE)</f>
        <v>5.3850782190132368E-2</v>
      </c>
      <c r="G1230" s="48">
        <f>VLOOKUP(A1230,'TAZ definitions'!$A$1:$E$1902,4,FALSE)</f>
        <v>0.25634517766497461</v>
      </c>
      <c r="H1230" s="44">
        <v>260969</v>
      </c>
      <c r="I1230" s="44">
        <v>0</v>
      </c>
      <c r="J1230" s="44">
        <v>45657</v>
      </c>
      <c r="K1230" s="44">
        <v>0</v>
      </c>
      <c r="L1230" s="44">
        <v>8595</v>
      </c>
      <c r="M1230" s="44">
        <v>0</v>
      </c>
      <c r="N1230" s="44">
        <v>207</v>
      </c>
      <c r="O1230" s="44">
        <v>0</v>
      </c>
      <c r="P1230" s="44">
        <v>0</v>
      </c>
      <c r="Q1230" s="44">
        <v>0</v>
      </c>
      <c r="R1230" s="44">
        <v>17.396725</v>
      </c>
      <c r="S1230" s="44">
        <v>16.500551000000002</v>
      </c>
      <c r="T1230" s="44">
        <v>260968.984375</v>
      </c>
      <c r="U1230" s="44">
        <v>45657</v>
      </c>
      <c r="V1230" s="44">
        <v>8595</v>
      </c>
      <c r="W1230" s="44">
        <v>207</v>
      </c>
      <c r="X1230" s="44">
        <v>165.07075699999999</v>
      </c>
      <c r="Y1230" s="44">
        <v>18803.547102</v>
      </c>
      <c r="Z1230" s="44">
        <v>621.51063099999999</v>
      </c>
      <c r="AA1230" s="44">
        <v>15.431068</v>
      </c>
      <c r="AB1230" s="44">
        <v>0.68050299999999997</v>
      </c>
      <c r="AC1230" s="44">
        <v>0.36524000000000001</v>
      </c>
      <c r="AD1230" s="44">
        <v>4303.094814</v>
      </c>
    </row>
    <row r="1231" spans="1:30" x14ac:dyDescent="0.25">
      <c r="A1231">
        <v>1230</v>
      </c>
      <c r="B1231" t="s">
        <v>101</v>
      </c>
      <c r="C1231" t="s">
        <v>116</v>
      </c>
      <c r="D1231" t="s">
        <v>141</v>
      </c>
      <c r="E1231" t="s">
        <v>104</v>
      </c>
      <c r="F1231" s="48">
        <f>VLOOKUP(A1231,'TAZ definitions'!$A$1:$E$1902,2,FALSE)</f>
        <v>4.8226950354609929E-2</v>
      </c>
      <c r="G1231" s="48">
        <f>VLOOKUP(A1231,'TAZ definitions'!$A$1:$E$1902,4,FALSE)</f>
        <v>0.24633635729239359</v>
      </c>
      <c r="H1231" s="44">
        <v>251390</v>
      </c>
      <c r="I1231" s="44">
        <v>0</v>
      </c>
      <c r="J1231" s="44">
        <v>42090</v>
      </c>
      <c r="K1231" s="44">
        <v>0</v>
      </c>
      <c r="L1231" s="44">
        <v>8595</v>
      </c>
      <c r="M1231" s="44">
        <v>0</v>
      </c>
      <c r="N1231" s="44">
        <v>207</v>
      </c>
      <c r="O1231" s="44">
        <v>0</v>
      </c>
      <c r="P1231" s="44">
        <v>0</v>
      </c>
      <c r="Q1231" s="44">
        <v>0</v>
      </c>
      <c r="R1231" s="44">
        <v>17.896162</v>
      </c>
      <c r="S1231" s="44">
        <v>17.323643000000001</v>
      </c>
      <c r="T1231" s="44">
        <v>251389.984375</v>
      </c>
      <c r="U1231" s="44">
        <v>42090</v>
      </c>
      <c r="V1231" s="44">
        <v>8595</v>
      </c>
      <c r="W1231" s="44">
        <v>207</v>
      </c>
      <c r="X1231" s="44">
        <v>459.59621499999997</v>
      </c>
      <c r="Y1231" s="44">
        <v>15189.302109</v>
      </c>
      <c r="Z1231" s="44">
        <v>460.443444</v>
      </c>
      <c r="AA1231" s="44">
        <v>12.359393000000001</v>
      </c>
      <c r="AB1231" s="44">
        <v>0.57429200000000002</v>
      </c>
      <c r="AC1231" s="44">
        <v>0.28438600000000003</v>
      </c>
      <c r="AD1231" s="44">
        <v>3356.8742969999998</v>
      </c>
    </row>
    <row r="1232" spans="1:30" x14ac:dyDescent="0.25">
      <c r="A1232">
        <v>1231</v>
      </c>
      <c r="B1232" t="s">
        <v>101</v>
      </c>
      <c r="C1232" t="s">
        <v>116</v>
      </c>
      <c r="D1232" t="s">
        <v>142</v>
      </c>
      <c r="E1232" t="s">
        <v>104</v>
      </c>
      <c r="F1232" s="48">
        <f>VLOOKUP(A1232,'TAZ definitions'!$A$1:$E$1902,2,FALSE)</f>
        <v>7.4485825458588104E-2</v>
      </c>
      <c r="G1232" s="48">
        <f>VLOOKUP(A1232,'TAZ definitions'!$A$1:$E$1902,4,FALSE)</f>
        <v>0.31282051282051282</v>
      </c>
      <c r="H1232" s="44">
        <v>199803</v>
      </c>
      <c r="I1232" s="44">
        <v>176</v>
      </c>
      <c r="J1232" s="44">
        <v>38317</v>
      </c>
      <c r="K1232" s="44">
        <v>10</v>
      </c>
      <c r="L1232" s="44">
        <v>28634</v>
      </c>
      <c r="M1232" s="44">
        <v>0</v>
      </c>
      <c r="N1232" s="44">
        <v>804</v>
      </c>
      <c r="O1232" s="44">
        <v>0</v>
      </c>
      <c r="P1232" s="44">
        <v>87.451499999999996</v>
      </c>
      <c r="Q1232" s="44">
        <v>85.286017999999999</v>
      </c>
      <c r="R1232" s="44">
        <v>16.326066999999998</v>
      </c>
      <c r="S1232" s="44">
        <v>16.027338</v>
      </c>
      <c r="T1232" s="44">
        <v>199053.8125</v>
      </c>
      <c r="U1232" s="44">
        <v>38173.234375</v>
      </c>
      <c r="V1232" s="44">
        <v>28526.539063</v>
      </c>
      <c r="W1232" s="44">
        <v>800.98260500000004</v>
      </c>
      <c r="X1232" s="44">
        <v>25463.444108</v>
      </c>
      <c r="Y1232" s="44">
        <v>44121.94313</v>
      </c>
      <c r="Z1232" s="44">
        <v>2157.0481890000001</v>
      </c>
      <c r="AA1232" s="44">
        <v>42.055346</v>
      </c>
      <c r="AB1232" s="44">
        <v>1.595086</v>
      </c>
      <c r="AC1232" s="44">
        <v>1.089572</v>
      </c>
      <c r="AD1232" s="44">
        <v>12379.604590000001</v>
      </c>
    </row>
    <row r="1233" spans="1:30" x14ac:dyDescent="0.25">
      <c r="A1233">
        <v>1232</v>
      </c>
      <c r="B1233" t="s">
        <v>101</v>
      </c>
      <c r="C1233" t="s">
        <v>116</v>
      </c>
      <c r="D1233" t="s">
        <v>142</v>
      </c>
      <c r="E1233" t="s">
        <v>104</v>
      </c>
      <c r="F1233" s="48">
        <f>VLOOKUP(A1233,'TAZ definitions'!$A$1:$E$1902,2,FALSE)</f>
        <v>4.6052631578947366E-2</v>
      </c>
      <c r="G1233" s="48">
        <f>VLOOKUP(A1233,'TAZ definitions'!$A$1:$E$1902,4,FALSE)</f>
        <v>0.32608695652173914</v>
      </c>
      <c r="H1233" s="44">
        <v>203828</v>
      </c>
      <c r="I1233" s="44">
        <v>0</v>
      </c>
      <c r="J1233" s="44">
        <v>38801</v>
      </c>
      <c r="K1233" s="44">
        <v>0</v>
      </c>
      <c r="L1233" s="44">
        <v>28634</v>
      </c>
      <c r="M1233" s="44">
        <v>0</v>
      </c>
      <c r="N1233" s="44">
        <v>804</v>
      </c>
      <c r="O1233" s="44">
        <v>0</v>
      </c>
      <c r="P1233" s="44">
        <v>83.213149999999999</v>
      </c>
      <c r="Q1233" s="44">
        <v>88.221656999999993</v>
      </c>
      <c r="R1233" s="44">
        <v>19.492619999999999</v>
      </c>
      <c r="S1233" s="44">
        <v>19.127500999999999</v>
      </c>
      <c r="T1233" s="44">
        <v>202805.5625</v>
      </c>
      <c r="U1233" s="44">
        <v>38606.367187999997</v>
      </c>
      <c r="V1233" s="44">
        <v>28490.367188</v>
      </c>
      <c r="W1233" s="44">
        <v>799.96698000000004</v>
      </c>
      <c r="X1233" s="44">
        <v>0</v>
      </c>
      <c r="Y1233" s="44">
        <v>19162.518639000002</v>
      </c>
      <c r="Z1233" s="44">
        <v>565.49407499999995</v>
      </c>
      <c r="AA1233" s="44">
        <v>15.581935</v>
      </c>
      <c r="AB1233" s="44">
        <v>0.80706299999999997</v>
      </c>
      <c r="AC1233" s="44">
        <v>0.35365200000000002</v>
      </c>
      <c r="AD1233" s="44">
        <v>4309.181208</v>
      </c>
    </row>
    <row r="1234" spans="1:30" x14ac:dyDescent="0.25">
      <c r="A1234">
        <v>1233</v>
      </c>
      <c r="B1234" t="s">
        <v>101</v>
      </c>
      <c r="C1234" t="s">
        <v>116</v>
      </c>
      <c r="D1234" t="s">
        <v>142</v>
      </c>
      <c r="E1234" t="s">
        <v>104</v>
      </c>
      <c r="F1234" s="48">
        <f>VLOOKUP(A1234,'TAZ definitions'!$A$1:$E$1902,2,FALSE)</f>
        <v>4.9918610960390665E-2</v>
      </c>
      <c r="G1234" s="48">
        <f>VLOOKUP(A1234,'TAZ definitions'!$A$1:$E$1902,4,FALSE)</f>
        <v>0.31289308176100628</v>
      </c>
      <c r="H1234" s="44">
        <v>186011</v>
      </c>
      <c r="I1234" s="44">
        <v>509</v>
      </c>
      <c r="J1234" s="44">
        <v>36143</v>
      </c>
      <c r="K1234" s="44">
        <v>85</v>
      </c>
      <c r="L1234" s="44">
        <v>28634</v>
      </c>
      <c r="M1234" s="44">
        <v>0</v>
      </c>
      <c r="N1234" s="44">
        <v>804</v>
      </c>
      <c r="O1234" s="44">
        <v>0</v>
      </c>
      <c r="P1234" s="44">
        <v>63.495742999999997</v>
      </c>
      <c r="Q1234" s="44">
        <v>98.773765999999995</v>
      </c>
      <c r="R1234" s="44">
        <v>15.426764</v>
      </c>
      <c r="S1234" s="44">
        <v>15.364618999999999</v>
      </c>
      <c r="T1234" s="44">
        <v>185110.296875</v>
      </c>
      <c r="U1234" s="44">
        <v>35967.917969000002</v>
      </c>
      <c r="V1234" s="44">
        <v>28494.966797000001</v>
      </c>
      <c r="W1234" s="44">
        <v>800.09619099999998</v>
      </c>
      <c r="X1234" s="44">
        <v>20562.206171000002</v>
      </c>
      <c r="Y1234" s="44">
        <v>34928.142223000003</v>
      </c>
      <c r="Z1234" s="44">
        <v>1522.1721600000001</v>
      </c>
      <c r="AA1234" s="44">
        <v>33.248539000000001</v>
      </c>
      <c r="AB1234" s="44">
        <v>1.4802930000000001</v>
      </c>
      <c r="AC1234" s="44">
        <v>0.82947899999999997</v>
      </c>
      <c r="AD1234" s="44">
        <v>9797.8449689999998</v>
      </c>
    </row>
    <row r="1235" spans="1:30" x14ac:dyDescent="0.25">
      <c r="A1235">
        <v>1234</v>
      </c>
      <c r="B1235" t="s">
        <v>101</v>
      </c>
      <c r="C1235" t="s">
        <v>116</v>
      </c>
      <c r="D1235" t="s">
        <v>142</v>
      </c>
      <c r="E1235" t="s">
        <v>104</v>
      </c>
      <c r="F1235" s="48">
        <f>VLOOKUP(A1235,'TAZ definitions'!$A$1:$E$1902,2,FALSE)</f>
        <v>0.41818181818181815</v>
      </c>
      <c r="G1235" s="48">
        <f>VLOOKUP(A1235,'TAZ definitions'!$A$1:$E$1902,4,FALSE)</f>
        <v>0.36363636363636365</v>
      </c>
      <c r="H1235" s="44">
        <v>203609</v>
      </c>
      <c r="I1235" s="44">
        <v>938</v>
      </c>
      <c r="J1235" s="44">
        <v>38884</v>
      </c>
      <c r="K1235" s="44">
        <v>180</v>
      </c>
      <c r="L1235" s="44">
        <v>28634</v>
      </c>
      <c r="M1235" s="44">
        <v>0</v>
      </c>
      <c r="N1235" s="44">
        <v>804</v>
      </c>
      <c r="O1235" s="44">
        <v>0</v>
      </c>
      <c r="P1235" s="44">
        <v>74.866851999999994</v>
      </c>
      <c r="Q1235" s="44">
        <v>78.986389000000003</v>
      </c>
      <c r="R1235" s="44">
        <v>17.665137999999999</v>
      </c>
      <c r="S1235" s="44">
        <v>17.121431000000001</v>
      </c>
      <c r="T1235" s="44">
        <v>202753.171875</v>
      </c>
      <c r="U1235" s="44">
        <v>38720.5625</v>
      </c>
      <c r="V1235" s="44">
        <v>28513.085938</v>
      </c>
      <c r="W1235" s="44">
        <v>800.604919</v>
      </c>
      <c r="X1235" s="44">
        <v>66058.561757999996</v>
      </c>
      <c r="Y1235" s="44">
        <v>146415.12510800001</v>
      </c>
      <c r="Z1235" s="44">
        <v>3915.0597419999999</v>
      </c>
      <c r="AA1235" s="44">
        <v>133.45657199999999</v>
      </c>
      <c r="AB1235" s="44">
        <v>6.983949</v>
      </c>
      <c r="AC1235" s="44">
        <v>2.7282289999999998</v>
      </c>
      <c r="AD1235" s="44">
        <v>33499.030864</v>
      </c>
    </row>
    <row r="1236" spans="1:30" x14ac:dyDescent="0.25">
      <c r="A1236">
        <v>1235</v>
      </c>
      <c r="B1236" t="s">
        <v>101</v>
      </c>
      <c r="C1236" t="s">
        <v>116</v>
      </c>
      <c r="D1236" t="s">
        <v>142</v>
      </c>
      <c r="E1236" t="s">
        <v>104</v>
      </c>
      <c r="F1236" s="48">
        <f>VLOOKUP(A1236,'TAZ definitions'!$A$1:$E$1902,2,FALSE)</f>
        <v>6.25E-2</v>
      </c>
      <c r="G1236" s="48">
        <f>VLOOKUP(A1236,'TAZ definitions'!$A$1:$E$1902,4,FALSE)</f>
        <v>0.359375</v>
      </c>
      <c r="H1236" s="44">
        <v>212118</v>
      </c>
      <c r="I1236" s="44">
        <v>1691</v>
      </c>
      <c r="J1236" s="44">
        <v>40353</v>
      </c>
      <c r="K1236" s="44">
        <v>1285</v>
      </c>
      <c r="L1236" s="44">
        <v>28634</v>
      </c>
      <c r="M1236" s="44">
        <v>0</v>
      </c>
      <c r="N1236" s="44">
        <v>804</v>
      </c>
      <c r="O1236" s="44">
        <v>0</v>
      </c>
      <c r="P1236" s="44">
        <v>79.794075000000007</v>
      </c>
      <c r="Q1236" s="44">
        <v>84.86927</v>
      </c>
      <c r="R1236" s="44">
        <v>18.723713</v>
      </c>
      <c r="S1236" s="44">
        <v>18.344355</v>
      </c>
      <c r="T1236" s="44">
        <v>210959.53125</v>
      </c>
      <c r="U1236" s="44">
        <v>40137.917969000002</v>
      </c>
      <c r="V1236" s="44">
        <v>28476.359375</v>
      </c>
      <c r="W1236" s="44">
        <v>799.57372999999995</v>
      </c>
      <c r="X1236" s="44">
        <v>6941.6813069999998</v>
      </c>
      <c r="Y1236" s="44">
        <v>59810.171329999997</v>
      </c>
      <c r="Z1236" s="44">
        <v>2075.2456309999998</v>
      </c>
      <c r="AA1236" s="44">
        <v>51.326686000000002</v>
      </c>
      <c r="AB1236" s="44">
        <v>2.420553</v>
      </c>
      <c r="AC1236" s="44">
        <v>1.2192750000000001</v>
      </c>
      <c r="AD1236" s="44">
        <v>14672.498476000001</v>
      </c>
    </row>
    <row r="1237" spans="1:30" x14ac:dyDescent="0.25">
      <c r="A1237">
        <v>1236</v>
      </c>
      <c r="B1237" t="s">
        <v>101</v>
      </c>
      <c r="C1237" t="s">
        <v>116</v>
      </c>
      <c r="D1237" t="s">
        <v>142</v>
      </c>
      <c r="E1237" t="s">
        <v>104</v>
      </c>
      <c r="F1237" s="48">
        <f>VLOOKUP(A1237,'TAZ definitions'!$A$1:$E$1902,2,FALSE)</f>
        <v>4.4666666666666667E-2</v>
      </c>
      <c r="G1237" s="48">
        <f>VLOOKUP(A1237,'TAZ definitions'!$A$1:$E$1902,4,FALSE)</f>
        <v>0.24851190476190477</v>
      </c>
      <c r="H1237" s="44">
        <v>233017</v>
      </c>
      <c r="I1237" s="44">
        <v>0</v>
      </c>
      <c r="J1237" s="44">
        <v>42229</v>
      </c>
      <c r="K1237" s="44">
        <v>0</v>
      </c>
      <c r="L1237" s="44">
        <v>28634</v>
      </c>
      <c r="M1237" s="44">
        <v>0</v>
      </c>
      <c r="N1237" s="44">
        <v>1010</v>
      </c>
      <c r="O1237" s="44">
        <v>0</v>
      </c>
      <c r="P1237" s="44">
        <v>68.778732000000005</v>
      </c>
      <c r="Q1237" s="44">
        <v>64.479950000000002</v>
      </c>
      <c r="R1237" s="44">
        <v>15.411479999999999</v>
      </c>
      <c r="S1237" s="44">
        <v>15.023201</v>
      </c>
      <c r="T1237" s="44">
        <v>231802.96875</v>
      </c>
      <c r="U1237" s="44">
        <v>42008.984375</v>
      </c>
      <c r="V1237" s="44">
        <v>28484.8125</v>
      </c>
      <c r="W1237" s="44">
        <v>1004.737793</v>
      </c>
      <c r="X1237" s="44">
        <v>8453.1486509999995</v>
      </c>
      <c r="Y1237" s="44">
        <v>45507.617474999999</v>
      </c>
      <c r="Z1237" s="44">
        <v>1603.342768</v>
      </c>
      <c r="AA1237" s="44">
        <v>38.965747999999998</v>
      </c>
      <c r="AB1237" s="44">
        <v>1.8793310000000001</v>
      </c>
      <c r="AC1237" s="44">
        <v>0.94150199999999995</v>
      </c>
      <c r="AD1237" s="44">
        <v>11235.122525999999</v>
      </c>
    </row>
    <row r="1238" spans="1:30" x14ac:dyDescent="0.25">
      <c r="A1238">
        <v>1237</v>
      </c>
      <c r="B1238" t="s">
        <v>101</v>
      </c>
      <c r="C1238" t="s">
        <v>116</v>
      </c>
      <c r="D1238" t="s">
        <v>142</v>
      </c>
      <c r="E1238" t="s">
        <v>104</v>
      </c>
      <c r="F1238" s="48">
        <f>VLOOKUP(A1238,'TAZ definitions'!$A$1:$E$1902,2,FALSE)</f>
        <v>3.6433365292425697E-2</v>
      </c>
      <c r="G1238" s="48">
        <f>VLOOKUP(A1238,'TAZ definitions'!$A$1:$E$1902,4,FALSE)</f>
        <v>0.36099585062240663</v>
      </c>
      <c r="H1238" s="44">
        <v>195255</v>
      </c>
      <c r="I1238" s="44">
        <v>0</v>
      </c>
      <c r="J1238" s="44">
        <v>37492</v>
      </c>
      <c r="K1238" s="44">
        <v>0</v>
      </c>
      <c r="L1238" s="44">
        <v>28634</v>
      </c>
      <c r="M1238" s="44">
        <v>0</v>
      </c>
      <c r="N1238" s="44">
        <v>804</v>
      </c>
      <c r="O1238" s="44">
        <v>0</v>
      </c>
      <c r="P1238" s="44">
        <v>87.440535999999994</v>
      </c>
      <c r="Q1238" s="44">
        <v>81.955642999999995</v>
      </c>
      <c r="R1238" s="44">
        <v>16.287977000000001</v>
      </c>
      <c r="S1238" s="44">
        <v>15.864328</v>
      </c>
      <c r="T1238" s="44">
        <v>194467.78125</v>
      </c>
      <c r="U1238" s="44">
        <v>37340.84375</v>
      </c>
      <c r="V1238" s="44">
        <v>28518.556640999999</v>
      </c>
      <c r="W1238" s="44">
        <v>800.75848399999995</v>
      </c>
      <c r="X1238" s="44">
        <v>0</v>
      </c>
      <c r="Y1238" s="44">
        <v>14856.001437999999</v>
      </c>
      <c r="Z1238" s="44">
        <v>454.67736300000001</v>
      </c>
      <c r="AA1238" s="44">
        <v>12.245334</v>
      </c>
      <c r="AB1238" s="44">
        <v>0.56634399999999996</v>
      </c>
      <c r="AC1238" s="44">
        <v>0.27704200000000001</v>
      </c>
      <c r="AD1238" s="44">
        <v>3287.5340350000001</v>
      </c>
    </row>
    <row r="1239" spans="1:30" x14ac:dyDescent="0.25">
      <c r="A1239">
        <v>1238</v>
      </c>
      <c r="B1239" t="s">
        <v>101</v>
      </c>
      <c r="C1239" t="s">
        <v>116</v>
      </c>
      <c r="D1239" t="s">
        <v>142</v>
      </c>
      <c r="E1239" t="s">
        <v>104</v>
      </c>
      <c r="F1239" s="48">
        <f>VLOOKUP(A1239,'TAZ definitions'!$A$1:$E$1902,2,FALSE)</f>
        <v>6.6343042071197414E-2</v>
      </c>
      <c r="G1239" s="48">
        <f>VLOOKUP(A1239,'TAZ definitions'!$A$1:$E$1902,4,FALSE)</f>
        <v>0.35957066189624332</v>
      </c>
      <c r="H1239" s="44">
        <v>195088</v>
      </c>
      <c r="I1239" s="44">
        <v>376</v>
      </c>
      <c r="J1239" s="44">
        <v>37261</v>
      </c>
      <c r="K1239" s="44">
        <v>27</v>
      </c>
      <c r="L1239" s="44">
        <v>28634</v>
      </c>
      <c r="M1239" s="44">
        <v>0</v>
      </c>
      <c r="N1239" s="44">
        <v>804</v>
      </c>
      <c r="O1239" s="44">
        <v>0</v>
      </c>
      <c r="P1239" s="44">
        <v>38.167583</v>
      </c>
      <c r="Q1239" s="44">
        <v>33.671391</v>
      </c>
      <c r="R1239" s="44">
        <v>16.489996000000001</v>
      </c>
      <c r="S1239" s="44">
        <v>16.181737999999999</v>
      </c>
      <c r="T1239" s="44">
        <v>194684.359375</v>
      </c>
      <c r="U1239" s="44">
        <v>37183.8125</v>
      </c>
      <c r="V1239" s="44">
        <v>28574.638672000001</v>
      </c>
      <c r="W1239" s="44">
        <v>802.33325200000002</v>
      </c>
      <c r="X1239" s="44">
        <v>205702.70293699999</v>
      </c>
      <c r="Y1239" s="44">
        <v>328896.33510500001</v>
      </c>
      <c r="Z1239" s="44">
        <v>9916.038681</v>
      </c>
      <c r="AA1239" s="44">
        <v>295.34242799999998</v>
      </c>
      <c r="AB1239" s="44">
        <v>14.846501</v>
      </c>
      <c r="AC1239" s="44">
        <v>6.4856449999999999</v>
      </c>
      <c r="AD1239" s="44">
        <v>78267.335454999993</v>
      </c>
    </row>
    <row r="1240" spans="1:30" x14ac:dyDescent="0.25">
      <c r="A1240">
        <v>1239</v>
      </c>
      <c r="B1240" t="s">
        <v>101</v>
      </c>
      <c r="C1240" t="s">
        <v>116</v>
      </c>
      <c r="D1240" t="s">
        <v>142</v>
      </c>
      <c r="E1240" t="s">
        <v>104</v>
      </c>
      <c r="F1240" s="48">
        <f>VLOOKUP(A1240,'TAZ definitions'!$A$1:$E$1902,2,FALSE)</f>
        <v>4.3665436654366542E-2</v>
      </c>
      <c r="G1240" s="48">
        <f>VLOOKUP(A1240,'TAZ definitions'!$A$1:$E$1902,4,FALSE)</f>
        <v>0.36074270557029176</v>
      </c>
      <c r="H1240" s="44">
        <v>215429</v>
      </c>
      <c r="I1240" s="44">
        <v>0</v>
      </c>
      <c r="J1240" s="44">
        <v>39548</v>
      </c>
      <c r="K1240" s="44">
        <v>0</v>
      </c>
      <c r="L1240" s="44">
        <v>28634</v>
      </c>
      <c r="M1240" s="44">
        <v>0</v>
      </c>
      <c r="N1240" s="44">
        <v>804</v>
      </c>
      <c r="O1240" s="44">
        <v>0</v>
      </c>
      <c r="P1240" s="44">
        <v>89.214889999999997</v>
      </c>
      <c r="Q1240" s="44">
        <v>86.202156000000002</v>
      </c>
      <c r="R1240" s="44">
        <v>15.849429000000001</v>
      </c>
      <c r="S1240" s="44">
        <v>15.616712</v>
      </c>
      <c r="T1240" s="44">
        <v>214781.3125</v>
      </c>
      <c r="U1240" s="44">
        <v>39429.097655999998</v>
      </c>
      <c r="V1240" s="44">
        <v>28547.912109000001</v>
      </c>
      <c r="W1240" s="44">
        <v>801.58282499999996</v>
      </c>
      <c r="X1240" s="44">
        <v>567.82697700000006</v>
      </c>
      <c r="Y1240" s="44">
        <v>19624.383204999998</v>
      </c>
      <c r="Z1240" s="44">
        <v>609.611896</v>
      </c>
      <c r="AA1240" s="44">
        <v>16.157374999999998</v>
      </c>
      <c r="AB1240" s="44">
        <v>0.69949899999999998</v>
      </c>
      <c r="AC1240" s="44">
        <v>0.37498100000000001</v>
      </c>
      <c r="AD1240" s="44">
        <v>4391.7870679999996</v>
      </c>
    </row>
    <row r="1241" spans="1:30" x14ac:dyDescent="0.25">
      <c r="A1241">
        <v>1240</v>
      </c>
      <c r="B1241" t="s">
        <v>101</v>
      </c>
      <c r="C1241" t="s">
        <v>116</v>
      </c>
      <c r="D1241" t="s">
        <v>142</v>
      </c>
      <c r="E1241" t="s">
        <v>104</v>
      </c>
      <c r="F1241" s="48">
        <f>VLOOKUP(A1241,'TAZ definitions'!$A$1:$E$1902,2,FALSE)</f>
        <v>6.5682281059063138E-2</v>
      </c>
      <c r="G1241" s="48">
        <f>VLOOKUP(A1241,'TAZ definitions'!$A$1:$E$1902,4,FALSE)</f>
        <v>0.36143187066974597</v>
      </c>
      <c r="H1241" s="44">
        <v>207507</v>
      </c>
      <c r="I1241" s="44">
        <v>0</v>
      </c>
      <c r="J1241" s="44">
        <v>39048</v>
      </c>
      <c r="K1241" s="44">
        <v>0</v>
      </c>
      <c r="L1241" s="44">
        <v>28634</v>
      </c>
      <c r="M1241" s="44">
        <v>0</v>
      </c>
      <c r="N1241" s="44">
        <v>804</v>
      </c>
      <c r="O1241" s="44">
        <v>0</v>
      </c>
      <c r="P1241" s="44">
        <v>41.640881</v>
      </c>
      <c r="Q1241" s="44">
        <v>33.980206000000003</v>
      </c>
      <c r="R1241" s="44">
        <v>16.2714</v>
      </c>
      <c r="S1241" s="44">
        <v>16.065297999999999</v>
      </c>
      <c r="T1241" s="44">
        <v>207216.796875</v>
      </c>
      <c r="U1241" s="44">
        <v>38993.390625</v>
      </c>
      <c r="V1241" s="44">
        <v>28593.955077999999</v>
      </c>
      <c r="W1241" s="44">
        <v>802.87561000000005</v>
      </c>
      <c r="X1241" s="44">
        <v>6281.2816130000001</v>
      </c>
      <c r="Y1241" s="44">
        <v>36123.715561999998</v>
      </c>
      <c r="Z1241" s="44">
        <v>1179.4993199999999</v>
      </c>
      <c r="AA1241" s="44">
        <v>29.727716000000001</v>
      </c>
      <c r="AB1241" s="44">
        <v>1.3012779999999999</v>
      </c>
      <c r="AC1241" s="44">
        <v>0.70170200000000005</v>
      </c>
      <c r="AD1241" s="44">
        <v>8267.3828740000008</v>
      </c>
    </row>
    <row r="1242" spans="1:30" x14ac:dyDescent="0.25">
      <c r="A1242">
        <v>1241</v>
      </c>
      <c r="B1242" t="s">
        <v>101</v>
      </c>
      <c r="C1242" t="s">
        <v>116</v>
      </c>
      <c r="D1242" t="s">
        <v>142</v>
      </c>
      <c r="E1242" t="s">
        <v>104</v>
      </c>
      <c r="F1242" s="48">
        <f>VLOOKUP(A1242,'TAZ definitions'!$A$1:$E$1902,2,FALSE)</f>
        <v>4.0344827586206895E-2</v>
      </c>
      <c r="G1242" s="48">
        <f>VLOOKUP(A1242,'TAZ definitions'!$A$1:$E$1902,4,FALSE)</f>
        <v>0.20445736434108527</v>
      </c>
      <c r="H1242" s="44">
        <v>170780</v>
      </c>
      <c r="I1242" s="44">
        <v>0</v>
      </c>
      <c r="J1242" s="44">
        <v>33285</v>
      </c>
      <c r="K1242" s="44">
        <v>0</v>
      </c>
      <c r="L1242" s="44">
        <v>18096</v>
      </c>
      <c r="M1242" s="44">
        <v>0</v>
      </c>
      <c r="N1242" s="44">
        <v>387</v>
      </c>
      <c r="O1242" s="44">
        <v>0</v>
      </c>
      <c r="P1242" s="44">
        <v>0</v>
      </c>
      <c r="Q1242" s="44">
        <v>0</v>
      </c>
      <c r="R1242" s="44">
        <v>15.142125999999999</v>
      </c>
      <c r="S1242" s="44">
        <v>14.893344000000001</v>
      </c>
      <c r="T1242" s="44">
        <v>170780</v>
      </c>
      <c r="U1242" s="44">
        <v>33285</v>
      </c>
      <c r="V1242" s="44">
        <v>18096</v>
      </c>
      <c r="W1242" s="44">
        <v>387</v>
      </c>
      <c r="X1242" s="44">
        <v>21112.917195999999</v>
      </c>
      <c r="Y1242" s="44">
        <v>37196.854935000003</v>
      </c>
      <c r="Z1242" s="44">
        <v>1431.64048</v>
      </c>
      <c r="AA1242" s="44">
        <v>32.773643</v>
      </c>
      <c r="AB1242" s="44">
        <v>1.5517110000000001</v>
      </c>
      <c r="AC1242" s="44">
        <v>0.80925400000000003</v>
      </c>
      <c r="AD1242" s="44">
        <v>9656.0045590000009</v>
      </c>
    </row>
    <row r="1243" spans="1:30" x14ac:dyDescent="0.25">
      <c r="A1243">
        <v>1242</v>
      </c>
      <c r="B1243" t="s">
        <v>101</v>
      </c>
      <c r="C1243" t="s">
        <v>116</v>
      </c>
      <c r="D1243" t="s">
        <v>142</v>
      </c>
      <c r="E1243" t="s">
        <v>104</v>
      </c>
      <c r="F1243" s="48">
        <f>VLOOKUP(A1243,'TAZ definitions'!$A$1:$E$1902,2,FALSE)</f>
        <v>9.1511936339522551E-2</v>
      </c>
      <c r="G1243" s="48">
        <f>VLOOKUP(A1243,'TAZ definitions'!$A$1:$E$1902,4,FALSE)</f>
        <v>0.19937694704049844</v>
      </c>
      <c r="H1243" s="44">
        <v>162167</v>
      </c>
      <c r="I1243" s="44">
        <v>0</v>
      </c>
      <c r="J1243" s="44">
        <v>31573</v>
      </c>
      <c r="K1243" s="44">
        <v>0</v>
      </c>
      <c r="L1243" s="44">
        <v>18096</v>
      </c>
      <c r="M1243" s="44">
        <v>0</v>
      </c>
      <c r="N1243" s="44">
        <v>804</v>
      </c>
      <c r="O1243" s="44">
        <v>0</v>
      </c>
      <c r="P1243" s="44">
        <v>0</v>
      </c>
      <c r="Q1243" s="44">
        <v>0</v>
      </c>
      <c r="R1243" s="44">
        <v>17.999867999999999</v>
      </c>
      <c r="S1243" s="44">
        <v>17.617477000000001</v>
      </c>
      <c r="T1243" s="44">
        <v>162167</v>
      </c>
      <c r="U1243" s="44">
        <v>31573</v>
      </c>
      <c r="V1243" s="44">
        <v>18096</v>
      </c>
      <c r="W1243" s="44">
        <v>804</v>
      </c>
      <c r="X1243" s="44">
        <v>83569.779408000002</v>
      </c>
      <c r="Y1243" s="44">
        <v>122483.952661</v>
      </c>
      <c r="Z1243" s="44">
        <v>3859.6211069999999</v>
      </c>
      <c r="AA1243" s="44">
        <v>108.820972</v>
      </c>
      <c r="AB1243" s="44">
        <v>5.5258969999999996</v>
      </c>
      <c r="AC1243" s="44">
        <v>2.4588709999999998</v>
      </c>
      <c r="AD1243" s="44">
        <v>29930.354319999999</v>
      </c>
    </row>
    <row r="1244" spans="1:30" x14ac:dyDescent="0.25">
      <c r="A1244">
        <v>1243</v>
      </c>
      <c r="B1244" t="s">
        <v>101</v>
      </c>
      <c r="C1244" t="s">
        <v>116</v>
      </c>
      <c r="D1244" t="s">
        <v>142</v>
      </c>
      <c r="E1244" t="s">
        <v>104</v>
      </c>
      <c r="F1244" s="48">
        <f>VLOOKUP(A1244,'TAZ definitions'!$A$1:$E$1902,2,FALSE)</f>
        <v>9.2198581560283682E-2</v>
      </c>
      <c r="G1244" s="48">
        <f>VLOOKUP(A1244,'TAZ definitions'!$A$1:$E$1902,4,FALSE)</f>
        <v>0.24605678233438485</v>
      </c>
      <c r="H1244" s="44">
        <v>228247</v>
      </c>
      <c r="I1244" s="44">
        <v>0</v>
      </c>
      <c r="J1244" s="44">
        <v>40320</v>
      </c>
      <c r="K1244" s="44">
        <v>0</v>
      </c>
      <c r="L1244" s="44">
        <v>23889</v>
      </c>
      <c r="M1244" s="44">
        <v>0</v>
      </c>
      <c r="N1244" s="44">
        <v>1010</v>
      </c>
      <c r="O1244" s="44">
        <v>0</v>
      </c>
      <c r="P1244" s="44">
        <v>0</v>
      </c>
      <c r="Q1244" s="44">
        <v>0</v>
      </c>
      <c r="R1244" s="44">
        <v>17.604851</v>
      </c>
      <c r="S1244" s="44">
        <v>17.065837999999999</v>
      </c>
      <c r="T1244" s="44">
        <v>228246.984375</v>
      </c>
      <c r="U1244" s="44">
        <v>40320</v>
      </c>
      <c r="V1244" s="44">
        <v>23889</v>
      </c>
      <c r="W1244" s="44">
        <v>1010.000061</v>
      </c>
      <c r="X1244" s="44">
        <v>42538.706044999999</v>
      </c>
      <c r="Y1244" s="44">
        <v>251928.44590600001</v>
      </c>
      <c r="Z1244" s="44">
        <v>6243.0681450000002</v>
      </c>
      <c r="AA1244" s="44">
        <v>262.66648199999997</v>
      </c>
      <c r="AB1244" s="44">
        <v>12.223439000000001</v>
      </c>
      <c r="AC1244" s="44">
        <v>4.6657719999999996</v>
      </c>
      <c r="AD1244" s="44">
        <v>55537.908359000001</v>
      </c>
    </row>
    <row r="1245" spans="1:30" x14ac:dyDescent="0.25">
      <c r="A1245">
        <v>1244</v>
      </c>
      <c r="B1245" t="s">
        <v>101</v>
      </c>
      <c r="C1245" t="s">
        <v>116</v>
      </c>
      <c r="D1245" t="s">
        <v>142</v>
      </c>
      <c r="E1245" t="s">
        <v>104</v>
      </c>
      <c r="F1245" s="48">
        <f>VLOOKUP(A1245,'TAZ definitions'!$A$1:$E$1902,2,FALSE)</f>
        <v>4.8306997742663657E-2</v>
      </c>
      <c r="G1245" s="48">
        <f>VLOOKUP(A1245,'TAZ definitions'!$A$1:$E$1902,4,FALSE)</f>
        <v>0.24496644295302014</v>
      </c>
      <c r="H1245" s="44">
        <v>214692</v>
      </c>
      <c r="I1245" s="44">
        <v>0</v>
      </c>
      <c r="J1245" s="44">
        <v>38742</v>
      </c>
      <c r="K1245" s="44">
        <v>0</v>
      </c>
      <c r="L1245" s="44">
        <v>18096</v>
      </c>
      <c r="M1245" s="44">
        <v>0</v>
      </c>
      <c r="N1245" s="44">
        <v>1010</v>
      </c>
      <c r="O1245" s="44">
        <v>0</v>
      </c>
      <c r="P1245" s="44">
        <v>0</v>
      </c>
      <c r="Q1245" s="44">
        <v>0</v>
      </c>
      <c r="R1245" s="44">
        <v>14.878593</v>
      </c>
      <c r="S1245" s="44">
        <v>14.911801000000001</v>
      </c>
      <c r="T1245" s="44">
        <v>214692</v>
      </c>
      <c r="U1245" s="44">
        <v>38742</v>
      </c>
      <c r="V1245" s="44">
        <v>18096</v>
      </c>
      <c r="W1245" s="44">
        <v>1009.999939</v>
      </c>
      <c r="X1245" s="44">
        <v>17105.686966000001</v>
      </c>
      <c r="Y1245" s="44">
        <v>80624.662890000007</v>
      </c>
      <c r="Z1245" s="44">
        <v>2095.4551780000002</v>
      </c>
      <c r="AA1245" s="44">
        <v>81.286902999999995</v>
      </c>
      <c r="AB1245" s="44">
        <v>4.0739919999999996</v>
      </c>
      <c r="AC1245" s="44">
        <v>1.5245089999999999</v>
      </c>
      <c r="AD1245" s="44">
        <v>18471.184512</v>
      </c>
    </row>
    <row r="1246" spans="1:30" x14ac:dyDescent="0.25">
      <c r="A1246">
        <v>1245</v>
      </c>
      <c r="B1246" t="s">
        <v>101</v>
      </c>
      <c r="C1246" t="s">
        <v>116</v>
      </c>
      <c r="D1246" t="s">
        <v>142</v>
      </c>
      <c r="E1246" t="s">
        <v>104</v>
      </c>
      <c r="F1246" s="48">
        <f>VLOOKUP(A1246,'TAZ definitions'!$A$1:$E$1902,2,FALSE)</f>
        <v>3.3378932968536251E-2</v>
      </c>
      <c r="G1246" s="48">
        <f>VLOOKUP(A1246,'TAZ definitions'!$A$1:$E$1902,4,FALSE)</f>
        <v>0.21185064935064934</v>
      </c>
      <c r="H1246" s="44">
        <v>207528</v>
      </c>
      <c r="I1246" s="44">
        <v>0</v>
      </c>
      <c r="J1246" s="44">
        <v>37392</v>
      </c>
      <c r="K1246" s="44">
        <v>0</v>
      </c>
      <c r="L1246" s="44">
        <v>18096</v>
      </c>
      <c r="M1246" s="44">
        <v>0</v>
      </c>
      <c r="N1246" s="44">
        <v>863</v>
      </c>
      <c r="O1246" s="44">
        <v>0</v>
      </c>
      <c r="P1246" s="44">
        <v>62.759520999999999</v>
      </c>
      <c r="Q1246" s="44">
        <v>52.972610000000003</v>
      </c>
      <c r="R1246" s="44">
        <v>15.20424</v>
      </c>
      <c r="S1246" s="44">
        <v>14.907893</v>
      </c>
      <c r="T1246" s="44">
        <v>207498.09375</v>
      </c>
      <c r="U1246" s="44">
        <v>37386.613280999998</v>
      </c>
      <c r="V1246" s="44">
        <v>18093.392577999999</v>
      </c>
      <c r="W1246" s="44">
        <v>862.87567100000001</v>
      </c>
      <c r="X1246" s="44">
        <v>4046.8423109999999</v>
      </c>
      <c r="Y1246" s="44">
        <v>21395.891468999998</v>
      </c>
      <c r="Z1246" s="44">
        <v>550.81391599999995</v>
      </c>
      <c r="AA1246" s="44">
        <v>19.690111000000002</v>
      </c>
      <c r="AB1246" s="44">
        <v>1.014092</v>
      </c>
      <c r="AC1246" s="44">
        <v>0.39120700000000003</v>
      </c>
      <c r="AD1246" s="44">
        <v>4762.7209290000001</v>
      </c>
    </row>
    <row r="1247" spans="1:30" x14ac:dyDescent="0.25">
      <c r="A1247">
        <v>1246</v>
      </c>
      <c r="B1247" t="s">
        <v>101</v>
      </c>
      <c r="C1247" t="s">
        <v>116</v>
      </c>
      <c r="D1247" t="s">
        <v>142</v>
      </c>
      <c r="E1247" t="s">
        <v>104</v>
      </c>
      <c r="F1247" s="48">
        <f>VLOOKUP(A1247,'TAZ definitions'!$A$1:$E$1902,2,FALSE)</f>
        <v>1.6528925619834711E-2</v>
      </c>
      <c r="G1247" s="48">
        <f>VLOOKUP(A1247,'TAZ definitions'!$A$1:$E$1902,4,FALSE)</f>
        <v>0.23943661971830985</v>
      </c>
      <c r="H1247" s="44">
        <v>254618</v>
      </c>
      <c r="I1247" s="44">
        <v>0</v>
      </c>
      <c r="J1247" s="44">
        <v>41652</v>
      </c>
      <c r="K1247" s="44">
        <v>0</v>
      </c>
      <c r="L1247" s="44">
        <v>8595</v>
      </c>
      <c r="M1247" s="44">
        <v>0</v>
      </c>
      <c r="N1247" s="44">
        <v>1010</v>
      </c>
      <c r="O1247" s="44">
        <v>0</v>
      </c>
      <c r="P1247" s="44">
        <v>0</v>
      </c>
      <c r="Q1247" s="44">
        <v>0</v>
      </c>
      <c r="R1247" s="44">
        <v>18.788519000000001</v>
      </c>
      <c r="S1247" s="44">
        <v>18.940837999999999</v>
      </c>
      <c r="T1247" s="44">
        <v>254618.015625</v>
      </c>
      <c r="U1247" s="44">
        <v>41652</v>
      </c>
      <c r="V1247" s="44">
        <v>8595</v>
      </c>
      <c r="W1247" s="44">
        <v>1010</v>
      </c>
      <c r="X1247" s="44">
        <v>50372.891725000001</v>
      </c>
      <c r="Y1247" s="44">
        <v>165469.66430100001</v>
      </c>
      <c r="Z1247" s="44">
        <v>4398.4239159999997</v>
      </c>
      <c r="AA1247" s="44">
        <v>162.28361799999999</v>
      </c>
      <c r="AB1247" s="44">
        <v>7.9757999999999996</v>
      </c>
      <c r="AC1247" s="44">
        <v>3.1224400000000001</v>
      </c>
      <c r="AD1247" s="44">
        <v>37506.764901000002</v>
      </c>
    </row>
    <row r="1248" spans="1:30" x14ac:dyDescent="0.25">
      <c r="A1248">
        <v>1247</v>
      </c>
      <c r="B1248" t="s">
        <v>101</v>
      </c>
      <c r="C1248" t="s">
        <v>116</v>
      </c>
      <c r="D1248" t="s">
        <v>142</v>
      </c>
      <c r="E1248" t="s">
        <v>104</v>
      </c>
      <c r="F1248" s="48">
        <f>VLOOKUP(A1248,'TAZ definitions'!$A$1:$E$1902,2,FALSE)</f>
        <v>0.23809523809523808</v>
      </c>
      <c r="G1248" s="48">
        <f>VLOOKUP(A1248,'TAZ definitions'!$A$1:$E$1902,4,FALSE)</f>
        <v>0.23684210526315788</v>
      </c>
      <c r="H1248" s="44">
        <v>253967</v>
      </c>
      <c r="I1248" s="44">
        <v>0</v>
      </c>
      <c r="J1248" s="44">
        <v>42019</v>
      </c>
      <c r="K1248" s="44">
        <v>0</v>
      </c>
      <c r="L1248" s="44">
        <v>10882</v>
      </c>
      <c r="M1248" s="44">
        <v>0</v>
      </c>
      <c r="N1248" s="44">
        <v>1010</v>
      </c>
      <c r="O1248" s="44">
        <v>0</v>
      </c>
      <c r="P1248" s="44">
        <v>0</v>
      </c>
      <c r="Q1248" s="44">
        <v>0</v>
      </c>
      <c r="R1248" s="44">
        <v>18.006903000000001</v>
      </c>
      <c r="S1248" s="44">
        <v>17.849240999999999</v>
      </c>
      <c r="T1248" s="44">
        <v>253967</v>
      </c>
      <c r="U1248" s="44">
        <v>42019</v>
      </c>
      <c r="V1248" s="44">
        <v>10882</v>
      </c>
      <c r="W1248" s="44">
        <v>1010</v>
      </c>
      <c r="X1248" s="44">
        <v>618.60519499999998</v>
      </c>
      <c r="Y1248" s="44">
        <v>161488.67716699999</v>
      </c>
      <c r="Z1248" s="44">
        <v>2959.716813</v>
      </c>
      <c r="AA1248" s="44">
        <v>155.049736</v>
      </c>
      <c r="AB1248" s="44">
        <v>8.7833389999999998</v>
      </c>
      <c r="AC1248" s="44">
        <v>2.6817609999999998</v>
      </c>
      <c r="AD1248" s="44">
        <v>33390.388610000002</v>
      </c>
    </row>
    <row r="1249" spans="1:30" x14ac:dyDescent="0.25">
      <c r="A1249">
        <v>1248</v>
      </c>
      <c r="B1249" t="s">
        <v>101</v>
      </c>
      <c r="C1249" t="s">
        <v>116</v>
      </c>
      <c r="D1249" t="s">
        <v>142</v>
      </c>
      <c r="E1249" t="s">
        <v>104</v>
      </c>
      <c r="F1249" s="48">
        <f>VLOOKUP(A1249,'TAZ definitions'!$A$1:$E$1902,2,FALSE)</f>
        <v>9.3153759820426493E-2</v>
      </c>
      <c r="G1249" s="48">
        <f>VLOOKUP(A1249,'TAZ definitions'!$A$1:$E$1902,4,FALSE)</f>
        <v>0.23668639053254437</v>
      </c>
      <c r="H1249" s="44">
        <v>251594</v>
      </c>
      <c r="I1249" s="44">
        <v>0</v>
      </c>
      <c r="J1249" s="44">
        <v>41147</v>
      </c>
      <c r="K1249" s="44">
        <v>0</v>
      </c>
      <c r="L1249" s="44">
        <v>8595</v>
      </c>
      <c r="M1249" s="44">
        <v>0</v>
      </c>
      <c r="N1249" s="44">
        <v>593</v>
      </c>
      <c r="O1249" s="44">
        <v>0</v>
      </c>
      <c r="P1249" s="44">
        <v>0</v>
      </c>
      <c r="Q1249" s="44">
        <v>0</v>
      </c>
      <c r="R1249" s="44">
        <v>17.462468999999999</v>
      </c>
      <c r="S1249" s="44">
        <v>17.214005</v>
      </c>
      <c r="T1249" s="44">
        <v>251594</v>
      </c>
      <c r="U1249" s="44">
        <v>41147</v>
      </c>
      <c r="V1249" s="44">
        <v>8595</v>
      </c>
      <c r="W1249" s="44">
        <v>593</v>
      </c>
      <c r="X1249" s="44">
        <v>11618.959437</v>
      </c>
      <c r="Y1249" s="44">
        <v>151047.37620100001</v>
      </c>
      <c r="Z1249" s="44">
        <v>3425.9266619999999</v>
      </c>
      <c r="AA1249" s="44">
        <v>153.382304</v>
      </c>
      <c r="AB1249" s="44">
        <v>8.1296940000000006</v>
      </c>
      <c r="AC1249" s="44">
        <v>2.7467060000000001</v>
      </c>
      <c r="AD1249" s="44">
        <v>33450.758250999999</v>
      </c>
    </row>
    <row r="1250" spans="1:30" x14ac:dyDescent="0.25">
      <c r="A1250">
        <v>1249</v>
      </c>
      <c r="B1250" t="s">
        <v>101</v>
      </c>
      <c r="C1250" t="s">
        <v>116</v>
      </c>
      <c r="D1250" t="s">
        <v>142</v>
      </c>
      <c r="E1250" t="s">
        <v>104</v>
      </c>
      <c r="F1250" s="48">
        <f>VLOOKUP(A1250,'TAZ definitions'!$A$1:$E$1902,2,FALSE)</f>
        <v>0.15292096219931273</v>
      </c>
      <c r="G1250" s="48">
        <f>VLOOKUP(A1250,'TAZ definitions'!$A$1:$E$1902,4,FALSE)</f>
        <v>0.23863636363636365</v>
      </c>
      <c r="H1250" s="44">
        <v>227061</v>
      </c>
      <c r="I1250" s="44">
        <v>0</v>
      </c>
      <c r="J1250" s="44">
        <v>36882</v>
      </c>
      <c r="K1250" s="44">
        <v>0</v>
      </c>
      <c r="L1250" s="44">
        <v>8595</v>
      </c>
      <c r="M1250" s="44">
        <v>0</v>
      </c>
      <c r="N1250" s="44">
        <v>446</v>
      </c>
      <c r="O1250" s="44">
        <v>0</v>
      </c>
      <c r="P1250" s="44">
        <v>0</v>
      </c>
      <c r="Q1250" s="44">
        <v>0</v>
      </c>
      <c r="R1250" s="44">
        <v>19.323843</v>
      </c>
      <c r="S1250" s="44">
        <v>19.119228</v>
      </c>
      <c r="T1250" s="44">
        <v>227061</v>
      </c>
      <c r="U1250" s="44">
        <v>36882</v>
      </c>
      <c r="V1250" s="44">
        <v>8595</v>
      </c>
      <c r="W1250" s="44">
        <v>446</v>
      </c>
      <c r="X1250" s="44">
        <v>2156.491364</v>
      </c>
      <c r="Y1250" s="44">
        <v>8647.1228080000001</v>
      </c>
      <c r="Z1250" s="44">
        <v>268.138599</v>
      </c>
      <c r="AA1250" s="44">
        <v>7.0750529999999996</v>
      </c>
      <c r="AB1250" s="44">
        <v>0.35805900000000002</v>
      </c>
      <c r="AC1250" s="44">
        <v>0.16572999999999999</v>
      </c>
      <c r="AD1250" s="44">
        <v>2008.4869980000001</v>
      </c>
    </row>
    <row r="1251" spans="1:30" x14ac:dyDescent="0.25">
      <c r="A1251">
        <v>1250</v>
      </c>
      <c r="B1251" t="s">
        <v>101</v>
      </c>
      <c r="C1251" t="s">
        <v>116</v>
      </c>
      <c r="D1251" t="s">
        <v>142</v>
      </c>
      <c r="E1251" t="s">
        <v>104</v>
      </c>
      <c r="F1251" s="48">
        <f>VLOOKUP(A1251,'TAZ definitions'!$A$1:$E$1902,2,FALSE)</f>
        <v>8.3333333333333329E-2</v>
      </c>
      <c r="G1251" s="48">
        <f>VLOOKUP(A1251,'TAZ definitions'!$A$1:$E$1902,4,FALSE)</f>
        <v>0.23529411764705882</v>
      </c>
      <c r="H1251" s="44">
        <v>234052</v>
      </c>
      <c r="I1251" s="44">
        <v>0</v>
      </c>
      <c r="J1251" s="44">
        <v>38545</v>
      </c>
      <c r="K1251" s="44">
        <v>0</v>
      </c>
      <c r="L1251" s="44">
        <v>8595</v>
      </c>
      <c r="M1251" s="44">
        <v>0</v>
      </c>
      <c r="N1251" s="44">
        <v>593</v>
      </c>
      <c r="O1251" s="44">
        <v>0</v>
      </c>
      <c r="P1251" s="44">
        <v>0</v>
      </c>
      <c r="Q1251" s="44">
        <v>0</v>
      </c>
      <c r="R1251" s="44">
        <v>20.531548999999998</v>
      </c>
      <c r="S1251" s="44">
        <v>19.592230000000001</v>
      </c>
      <c r="T1251" s="44">
        <v>234052</v>
      </c>
      <c r="U1251" s="44">
        <v>38545</v>
      </c>
      <c r="V1251" s="44">
        <v>8595</v>
      </c>
      <c r="W1251" s="44">
        <v>593</v>
      </c>
      <c r="X1251" s="44">
        <v>26353.469505000001</v>
      </c>
      <c r="Y1251" s="44">
        <v>87873.055517000001</v>
      </c>
      <c r="Z1251" s="44">
        <v>2452.6648270000001</v>
      </c>
      <c r="AA1251" s="44">
        <v>75.294459000000003</v>
      </c>
      <c r="AB1251" s="44">
        <v>4.1249830000000003</v>
      </c>
      <c r="AC1251" s="44">
        <v>1.642995</v>
      </c>
      <c r="AD1251" s="44">
        <v>20092.404661</v>
      </c>
    </row>
    <row r="1252" spans="1:30" x14ac:dyDescent="0.25">
      <c r="A1252">
        <v>1251</v>
      </c>
      <c r="B1252" t="s">
        <v>101</v>
      </c>
      <c r="C1252" t="s">
        <v>116</v>
      </c>
      <c r="D1252" t="s">
        <v>142</v>
      </c>
      <c r="E1252" t="s">
        <v>104</v>
      </c>
      <c r="F1252" s="48">
        <f>VLOOKUP(A1252,'TAZ definitions'!$A$1:$E$1902,2,FALSE)</f>
        <v>7.0265638389031701E-2</v>
      </c>
      <c r="G1252" s="48">
        <f>VLOOKUP(A1252,'TAZ definitions'!$A$1:$E$1902,4,FALSE)</f>
        <v>0.24200913242009131</v>
      </c>
      <c r="H1252" s="44">
        <v>197751</v>
      </c>
      <c r="I1252" s="44">
        <v>0</v>
      </c>
      <c r="J1252" s="44">
        <v>35518</v>
      </c>
      <c r="K1252" s="44">
        <v>0</v>
      </c>
      <c r="L1252" s="44">
        <v>11328</v>
      </c>
      <c r="M1252" s="44">
        <v>0</v>
      </c>
      <c r="N1252" s="44">
        <v>446</v>
      </c>
      <c r="O1252" s="44">
        <v>0</v>
      </c>
      <c r="P1252" s="44">
        <v>0</v>
      </c>
      <c r="Q1252" s="44">
        <v>0</v>
      </c>
      <c r="R1252" s="44">
        <v>17.585149999999999</v>
      </c>
      <c r="S1252" s="44">
        <v>17.435176999999999</v>
      </c>
      <c r="T1252" s="44">
        <v>197751</v>
      </c>
      <c r="U1252" s="44">
        <v>35518</v>
      </c>
      <c r="V1252" s="44">
        <v>11328.000977</v>
      </c>
      <c r="W1252" s="44">
        <v>446</v>
      </c>
      <c r="X1252" s="44">
        <v>5752.0378069999997</v>
      </c>
      <c r="Y1252" s="44">
        <v>36209.594192999997</v>
      </c>
      <c r="Z1252" s="44">
        <v>1009.484493</v>
      </c>
      <c r="AA1252" s="44">
        <v>32.724556999999997</v>
      </c>
      <c r="AB1252" s="44">
        <v>1.594174</v>
      </c>
      <c r="AC1252" s="44">
        <v>0.677427</v>
      </c>
      <c r="AD1252" s="44">
        <v>8094.3239789999998</v>
      </c>
    </row>
    <row r="1253" spans="1:30" x14ac:dyDescent="0.25">
      <c r="A1253">
        <v>1252</v>
      </c>
      <c r="B1253" t="s">
        <v>101</v>
      </c>
      <c r="C1253" t="s">
        <v>116</v>
      </c>
      <c r="D1253" t="s">
        <v>143</v>
      </c>
      <c r="E1253" t="s">
        <v>104</v>
      </c>
      <c r="F1253" s="48">
        <f>VLOOKUP(A1253,'TAZ definitions'!$A$1:$E$1902,2,FALSE)</f>
        <v>5.1353874883286646E-2</v>
      </c>
      <c r="G1253" s="48">
        <f>VLOOKUP(A1253,'TAZ definitions'!$A$1:$E$1902,4,FALSE)</f>
        <v>0.21108179419525067</v>
      </c>
      <c r="H1253" s="44">
        <v>229453</v>
      </c>
      <c r="I1253" s="44">
        <v>0</v>
      </c>
      <c r="J1253" s="44">
        <v>36556</v>
      </c>
      <c r="K1253" s="44">
        <v>0</v>
      </c>
      <c r="L1253" s="44">
        <v>8595</v>
      </c>
      <c r="M1253" s="44">
        <v>0</v>
      </c>
      <c r="N1253" s="44">
        <v>60</v>
      </c>
      <c r="O1253" s="44">
        <v>0</v>
      </c>
      <c r="P1253" s="44">
        <v>0</v>
      </c>
      <c r="Q1253" s="44">
        <v>0</v>
      </c>
      <c r="R1253" s="44">
        <v>17.684419999999999</v>
      </c>
      <c r="S1253" s="44">
        <v>17.259454999999999</v>
      </c>
      <c r="T1253" s="44">
        <v>229453</v>
      </c>
      <c r="U1253" s="44">
        <v>36556</v>
      </c>
      <c r="V1253" s="44">
        <v>8595</v>
      </c>
      <c r="W1253" s="44">
        <v>60</v>
      </c>
      <c r="X1253" s="44">
        <v>11118.334277</v>
      </c>
      <c r="Y1253" s="44">
        <v>32762.518834999999</v>
      </c>
      <c r="Z1253" s="44">
        <v>1119.08881</v>
      </c>
      <c r="AA1253" s="44">
        <v>30.373766</v>
      </c>
      <c r="AB1253" s="44">
        <v>1.2998510000000001</v>
      </c>
      <c r="AC1253" s="44">
        <v>0.67095099999999996</v>
      </c>
      <c r="AD1253" s="44">
        <v>7833.2610830000003</v>
      </c>
    </row>
    <row r="1254" spans="1:30" x14ac:dyDescent="0.25">
      <c r="A1254">
        <v>1253</v>
      </c>
      <c r="B1254" t="s">
        <v>101</v>
      </c>
      <c r="C1254" t="s">
        <v>116</v>
      </c>
      <c r="D1254" t="s">
        <v>143</v>
      </c>
      <c r="E1254" t="s">
        <v>104</v>
      </c>
      <c r="F1254" s="48">
        <f>VLOOKUP(A1254,'TAZ definitions'!$A$1:$E$1902,2,FALSE)</f>
        <v>5.9459459459459463E-2</v>
      </c>
      <c r="G1254" s="48">
        <f>VLOOKUP(A1254,'TAZ definitions'!$A$1:$E$1902,4,FALSE)</f>
        <v>0.20430107526881722</v>
      </c>
      <c r="H1254" s="44">
        <v>227502</v>
      </c>
      <c r="I1254" s="44">
        <v>0</v>
      </c>
      <c r="J1254" s="44">
        <v>36187</v>
      </c>
      <c r="K1254" s="44">
        <v>0</v>
      </c>
      <c r="L1254" s="44">
        <v>8595</v>
      </c>
      <c r="M1254" s="44">
        <v>0</v>
      </c>
      <c r="N1254" s="44">
        <v>60</v>
      </c>
      <c r="O1254" s="44">
        <v>0</v>
      </c>
      <c r="P1254" s="44">
        <v>0</v>
      </c>
      <c r="Q1254" s="44">
        <v>0</v>
      </c>
      <c r="R1254" s="44">
        <v>17.751747000000002</v>
      </c>
      <c r="S1254" s="44">
        <v>17.418731999999999</v>
      </c>
      <c r="T1254" s="44">
        <v>227502</v>
      </c>
      <c r="U1254" s="44">
        <v>36187</v>
      </c>
      <c r="V1254" s="44">
        <v>8595</v>
      </c>
      <c r="W1254" s="44">
        <v>60</v>
      </c>
      <c r="X1254" s="44">
        <v>0</v>
      </c>
      <c r="Y1254" s="44">
        <v>0</v>
      </c>
      <c r="Z1254" s="44">
        <v>0</v>
      </c>
      <c r="AA1254" s="44">
        <v>0</v>
      </c>
      <c r="AB1254" s="44">
        <v>0</v>
      </c>
      <c r="AC1254" s="44">
        <v>0</v>
      </c>
      <c r="AD1254" s="44">
        <v>0</v>
      </c>
    </row>
    <row r="1255" spans="1:30" x14ac:dyDescent="0.25">
      <c r="A1255">
        <v>1254</v>
      </c>
      <c r="B1255" t="s">
        <v>101</v>
      </c>
      <c r="C1255" t="s">
        <v>116</v>
      </c>
      <c r="D1255" t="s">
        <v>143</v>
      </c>
      <c r="E1255" t="s">
        <v>104</v>
      </c>
      <c r="F1255" s="48">
        <f>VLOOKUP(A1255,'TAZ definitions'!$A$1:$E$1902,2,FALSE)</f>
        <v>5.6082830025884385E-2</v>
      </c>
      <c r="G1255" s="48">
        <f>VLOOKUP(A1255,'TAZ definitions'!$A$1:$E$1902,4,FALSE)</f>
        <v>0.21085080147965474</v>
      </c>
      <c r="H1255" s="44">
        <v>239345</v>
      </c>
      <c r="I1255" s="44">
        <v>0</v>
      </c>
      <c r="J1255" s="44">
        <v>35809</v>
      </c>
      <c r="K1255" s="44">
        <v>0</v>
      </c>
      <c r="L1255" s="44">
        <v>8595</v>
      </c>
      <c r="M1255" s="44">
        <v>0</v>
      </c>
      <c r="N1255" s="44">
        <v>10</v>
      </c>
      <c r="O1255" s="44">
        <v>0</v>
      </c>
      <c r="P1255" s="44">
        <v>0</v>
      </c>
      <c r="Q1255" s="44">
        <v>0</v>
      </c>
      <c r="R1255" s="44">
        <v>17.811394</v>
      </c>
      <c r="S1255" s="44">
        <v>17.493594999999999</v>
      </c>
      <c r="T1255" s="44">
        <v>239345</v>
      </c>
      <c r="U1255" s="44">
        <v>35809</v>
      </c>
      <c r="V1255" s="44">
        <v>8595</v>
      </c>
      <c r="W1255" s="44">
        <v>10</v>
      </c>
      <c r="X1255" s="44">
        <v>11968.200355000001</v>
      </c>
      <c r="Y1255" s="44">
        <v>22662.811225000001</v>
      </c>
      <c r="Z1255" s="44">
        <v>869.22794299999998</v>
      </c>
      <c r="AA1255" s="44">
        <v>19.662993</v>
      </c>
      <c r="AB1255" s="44">
        <v>0.86669099999999999</v>
      </c>
      <c r="AC1255" s="44">
        <v>0.48267900000000002</v>
      </c>
      <c r="AD1255" s="44">
        <v>5682.8362159999997</v>
      </c>
    </row>
    <row r="1256" spans="1:30" x14ac:dyDescent="0.25">
      <c r="A1256">
        <v>1255</v>
      </c>
      <c r="B1256" t="s">
        <v>101</v>
      </c>
      <c r="C1256" t="s">
        <v>116</v>
      </c>
      <c r="D1256" t="s">
        <v>143</v>
      </c>
      <c r="E1256" t="s">
        <v>104</v>
      </c>
      <c r="F1256" s="48">
        <f>VLOOKUP(A1256,'TAZ definitions'!$A$1:$E$1902,2,FALSE)</f>
        <v>0.29889859475883024</v>
      </c>
      <c r="G1256" s="48">
        <f>VLOOKUP(A1256,'TAZ definitions'!$A$1:$E$1902,4,FALSE)</f>
        <v>0.21130952380952381</v>
      </c>
      <c r="H1256" s="44">
        <v>218531</v>
      </c>
      <c r="I1256" s="44">
        <v>0</v>
      </c>
      <c r="J1256" s="44">
        <v>35169</v>
      </c>
      <c r="K1256" s="44">
        <v>0</v>
      </c>
      <c r="L1256" s="44">
        <v>8595</v>
      </c>
      <c r="M1256" s="44">
        <v>0</v>
      </c>
      <c r="N1256" s="44">
        <v>119</v>
      </c>
      <c r="O1256" s="44">
        <v>0</v>
      </c>
      <c r="P1256" s="44">
        <v>0</v>
      </c>
      <c r="Q1256" s="44">
        <v>0</v>
      </c>
      <c r="R1256" s="44">
        <v>19.47617</v>
      </c>
      <c r="S1256" s="44">
        <v>19.089203000000001</v>
      </c>
      <c r="T1256" s="44">
        <v>218531</v>
      </c>
      <c r="U1256" s="44">
        <v>35169</v>
      </c>
      <c r="V1256" s="44">
        <v>8595</v>
      </c>
      <c r="W1256" s="44">
        <v>119</v>
      </c>
      <c r="X1256" s="44">
        <v>5297.0862200000001</v>
      </c>
      <c r="Y1256" s="44">
        <v>120982.22362</v>
      </c>
      <c r="Z1256" s="44">
        <v>2321.5540980000001</v>
      </c>
      <c r="AA1256" s="44">
        <v>134.15380300000001</v>
      </c>
      <c r="AB1256" s="44">
        <v>6.7433019999999999</v>
      </c>
      <c r="AC1256" s="44">
        <v>2.1092580000000001</v>
      </c>
      <c r="AD1256" s="44">
        <v>25641.641383999999</v>
      </c>
    </row>
    <row r="1257" spans="1:30" x14ac:dyDescent="0.25">
      <c r="A1257">
        <v>1256</v>
      </c>
      <c r="B1257" t="s">
        <v>101</v>
      </c>
      <c r="C1257" t="s">
        <v>116</v>
      </c>
      <c r="D1257" t="s">
        <v>143</v>
      </c>
      <c r="E1257" t="s">
        <v>104</v>
      </c>
      <c r="F1257" s="48">
        <f>VLOOKUP(A1257,'TAZ definitions'!$A$1:$E$1902,2,FALSE)</f>
        <v>6.0818713450292397E-2</v>
      </c>
      <c r="G1257" s="48">
        <f>VLOOKUP(A1257,'TAZ definitions'!$A$1:$E$1902,4,FALSE)</f>
        <v>0.21276595744680851</v>
      </c>
      <c r="H1257" s="44">
        <v>226705</v>
      </c>
      <c r="I1257" s="44">
        <v>0</v>
      </c>
      <c r="J1257" s="44">
        <v>30809</v>
      </c>
      <c r="K1257" s="44">
        <v>0</v>
      </c>
      <c r="L1257" s="44">
        <v>11259</v>
      </c>
      <c r="M1257" s="44">
        <v>0</v>
      </c>
      <c r="N1257" s="44">
        <v>59</v>
      </c>
      <c r="O1257" s="44">
        <v>0</v>
      </c>
      <c r="P1257" s="44">
        <v>0</v>
      </c>
      <c r="Q1257" s="44">
        <v>0</v>
      </c>
      <c r="R1257" s="44">
        <v>20.638442999999999</v>
      </c>
      <c r="S1257" s="44">
        <v>20.447336</v>
      </c>
      <c r="T1257" s="44">
        <v>226705</v>
      </c>
      <c r="U1257" s="44">
        <v>30809</v>
      </c>
      <c r="V1257" s="44">
        <v>11259</v>
      </c>
      <c r="W1257" s="44">
        <v>59</v>
      </c>
      <c r="X1257" s="44">
        <v>8037.4213689999997</v>
      </c>
      <c r="Y1257" s="44">
        <v>16526.935622000001</v>
      </c>
      <c r="Z1257" s="44">
        <v>497.71910000000003</v>
      </c>
      <c r="AA1257" s="44">
        <v>15.190471000000001</v>
      </c>
      <c r="AB1257" s="44">
        <v>0.67894699999999997</v>
      </c>
      <c r="AC1257" s="44">
        <v>0.31631500000000001</v>
      </c>
      <c r="AD1257" s="44">
        <v>3740.2217770000002</v>
      </c>
    </row>
    <row r="1258" spans="1:30" x14ac:dyDescent="0.25">
      <c r="A1258">
        <v>1257</v>
      </c>
      <c r="B1258" t="s">
        <v>101</v>
      </c>
      <c r="C1258" t="s">
        <v>116</v>
      </c>
      <c r="D1258" t="s">
        <v>144</v>
      </c>
      <c r="E1258" t="s">
        <v>104</v>
      </c>
      <c r="F1258" s="48">
        <f>VLOOKUP(A1258,'TAZ definitions'!$A$1:$E$1902,2,FALSE)</f>
        <v>4.0498442367601244E-2</v>
      </c>
      <c r="G1258" s="48">
        <f>VLOOKUP(A1258,'TAZ definitions'!$A$1:$E$1902,4,FALSE)</f>
        <v>0.15932203389830507</v>
      </c>
      <c r="H1258" s="44">
        <v>197067</v>
      </c>
      <c r="I1258" s="44">
        <v>0</v>
      </c>
      <c r="J1258" s="44">
        <v>34719</v>
      </c>
      <c r="K1258" s="44">
        <v>0</v>
      </c>
      <c r="L1258" s="44">
        <v>10882</v>
      </c>
      <c r="M1258" s="44">
        <v>0</v>
      </c>
      <c r="N1258" s="44">
        <v>446</v>
      </c>
      <c r="O1258" s="44">
        <v>0</v>
      </c>
      <c r="P1258" s="44">
        <v>0</v>
      </c>
      <c r="Q1258" s="44">
        <v>0</v>
      </c>
      <c r="R1258" s="44">
        <v>17.454339999999998</v>
      </c>
      <c r="S1258" s="44">
        <v>17.328195999999998</v>
      </c>
      <c r="T1258" s="44">
        <v>197067</v>
      </c>
      <c r="U1258" s="44">
        <v>34719</v>
      </c>
      <c r="V1258" s="44">
        <v>10882</v>
      </c>
      <c r="W1258" s="44">
        <v>446</v>
      </c>
      <c r="X1258" s="44">
        <v>9244.3599579999991</v>
      </c>
      <c r="Y1258" s="44">
        <v>19116.826766999999</v>
      </c>
      <c r="Z1258" s="44">
        <v>542.339609</v>
      </c>
      <c r="AA1258" s="44">
        <v>15.364516</v>
      </c>
      <c r="AB1258" s="44">
        <v>0.800284</v>
      </c>
      <c r="AC1258" s="44">
        <v>0.35134900000000002</v>
      </c>
      <c r="AD1258" s="44">
        <v>4250.1813590000002</v>
      </c>
    </row>
    <row r="1259" spans="1:30" x14ac:dyDescent="0.25">
      <c r="A1259">
        <v>1258</v>
      </c>
      <c r="B1259" t="s">
        <v>101</v>
      </c>
      <c r="C1259" t="s">
        <v>116</v>
      </c>
      <c r="D1259" t="s">
        <v>144</v>
      </c>
      <c r="E1259" t="s">
        <v>104</v>
      </c>
      <c r="F1259" s="48">
        <f>VLOOKUP(A1259,'TAZ definitions'!$A$1:$E$1902,2,FALSE)</f>
        <v>3.8563829787234043E-2</v>
      </c>
      <c r="G1259" s="48">
        <f>VLOOKUP(A1259,'TAZ definitions'!$A$1:$E$1902,4,FALSE)</f>
        <v>0.15748031496062992</v>
      </c>
      <c r="H1259" s="44">
        <v>206783</v>
      </c>
      <c r="I1259" s="44">
        <v>0</v>
      </c>
      <c r="J1259" s="44">
        <v>32926</v>
      </c>
      <c r="K1259" s="44">
        <v>0</v>
      </c>
      <c r="L1259" s="44">
        <v>10882</v>
      </c>
      <c r="M1259" s="44">
        <v>0</v>
      </c>
      <c r="N1259" s="44">
        <v>220.5</v>
      </c>
      <c r="O1259" s="44">
        <v>0</v>
      </c>
      <c r="P1259" s="44">
        <v>153.169647</v>
      </c>
      <c r="Q1259" s="44">
        <v>78.870682000000002</v>
      </c>
      <c r="R1259" s="44">
        <v>17.109261</v>
      </c>
      <c r="S1259" s="44">
        <v>17.008904000000001</v>
      </c>
      <c r="T1259" s="44">
        <v>206764.953125</v>
      </c>
      <c r="U1259" s="44">
        <v>32923.125</v>
      </c>
      <c r="V1259" s="44">
        <v>10881.049805000001</v>
      </c>
      <c r="W1259" s="44">
        <v>220.48075900000001</v>
      </c>
      <c r="X1259" s="44">
        <v>3647.28332</v>
      </c>
      <c r="Y1259" s="44">
        <v>29558.926181999999</v>
      </c>
      <c r="Z1259" s="44">
        <v>837.54857000000004</v>
      </c>
      <c r="AA1259" s="44">
        <v>23.761113999999999</v>
      </c>
      <c r="AB1259" s="44">
        <v>1.1888829999999999</v>
      </c>
      <c r="AC1259" s="44">
        <v>0.53750699999999996</v>
      </c>
      <c r="AD1259" s="44">
        <v>6424.1789140000001</v>
      </c>
    </row>
    <row r="1260" spans="1:30" x14ac:dyDescent="0.25">
      <c r="A1260">
        <v>1259</v>
      </c>
      <c r="B1260" t="s">
        <v>101</v>
      </c>
      <c r="C1260" t="s">
        <v>116</v>
      </c>
      <c r="D1260" t="s">
        <v>144</v>
      </c>
      <c r="E1260" t="s">
        <v>104</v>
      </c>
      <c r="F1260" s="48">
        <f>VLOOKUP(A1260,'TAZ definitions'!$A$1:$E$1902,2,FALSE)</f>
        <v>5.3375912408759121E-2</v>
      </c>
      <c r="G1260" s="48">
        <f>VLOOKUP(A1260,'TAZ definitions'!$A$1:$E$1902,4,FALSE)</f>
        <v>0.15789473684210525</v>
      </c>
      <c r="H1260" s="44">
        <v>183291</v>
      </c>
      <c r="I1260" s="44">
        <v>0</v>
      </c>
      <c r="J1260" s="44">
        <v>28339</v>
      </c>
      <c r="K1260" s="44">
        <v>0</v>
      </c>
      <c r="L1260" s="44">
        <v>10882</v>
      </c>
      <c r="M1260" s="44">
        <v>0</v>
      </c>
      <c r="N1260" s="44">
        <v>210.5</v>
      </c>
      <c r="O1260" s="44">
        <v>0</v>
      </c>
      <c r="P1260" s="44">
        <v>165.57342499999999</v>
      </c>
      <c r="Q1260" s="44">
        <v>108.460747</v>
      </c>
      <c r="R1260" s="44">
        <v>17.796182999999999</v>
      </c>
      <c r="S1260" s="44">
        <v>17.756364999999999</v>
      </c>
      <c r="T1260" s="44">
        <v>183284.75</v>
      </c>
      <c r="U1260" s="44">
        <v>28338.033202999999</v>
      </c>
      <c r="V1260" s="44">
        <v>10881.628906</v>
      </c>
      <c r="W1260" s="44">
        <v>210.49281300000001</v>
      </c>
      <c r="X1260" s="44">
        <v>0</v>
      </c>
      <c r="Y1260" s="44">
        <v>6105.4045480000004</v>
      </c>
      <c r="Z1260" s="44">
        <v>179.674406</v>
      </c>
      <c r="AA1260" s="44">
        <v>4.9610830000000004</v>
      </c>
      <c r="AB1260" s="44">
        <v>0.234621</v>
      </c>
      <c r="AC1260" s="44">
        <v>0.112513</v>
      </c>
      <c r="AD1260" s="44">
        <v>1330.0470439999999</v>
      </c>
    </row>
    <row r="1261" spans="1:30" x14ac:dyDescent="0.25">
      <c r="A1261">
        <v>1260</v>
      </c>
      <c r="B1261" t="s">
        <v>101</v>
      </c>
      <c r="C1261" t="s">
        <v>116</v>
      </c>
      <c r="D1261" t="s">
        <v>144</v>
      </c>
      <c r="E1261" t="s">
        <v>104</v>
      </c>
      <c r="F1261" s="48">
        <f>VLOOKUP(A1261,'TAZ definitions'!$A$1:$E$1902,2,FALSE)</f>
        <v>4.8387096774193547E-2</v>
      </c>
      <c r="G1261" s="48">
        <f>VLOOKUP(A1261,'TAZ definitions'!$A$1:$E$1902,4,FALSE)</f>
        <v>0.15746421267893659</v>
      </c>
      <c r="H1261" s="44">
        <v>159229</v>
      </c>
      <c r="I1261" s="44">
        <v>0</v>
      </c>
      <c r="J1261" s="44">
        <v>26690</v>
      </c>
      <c r="K1261" s="44">
        <v>0</v>
      </c>
      <c r="L1261" s="44">
        <v>10882</v>
      </c>
      <c r="M1261" s="44">
        <v>0</v>
      </c>
      <c r="N1261" s="44">
        <v>396</v>
      </c>
      <c r="O1261" s="44">
        <v>0</v>
      </c>
      <c r="P1261" s="44">
        <v>0</v>
      </c>
      <c r="Q1261" s="44">
        <v>0</v>
      </c>
      <c r="R1261" s="44">
        <v>17.076567000000001</v>
      </c>
      <c r="S1261" s="44">
        <v>16.931889999999999</v>
      </c>
      <c r="T1261" s="44">
        <v>159229</v>
      </c>
      <c r="U1261" s="44">
        <v>26690</v>
      </c>
      <c r="V1261" s="44">
        <v>10882</v>
      </c>
      <c r="W1261" s="44">
        <v>396</v>
      </c>
      <c r="X1261" s="44">
        <v>3540.2366889999998</v>
      </c>
      <c r="Y1261" s="44">
        <v>16332.820607</v>
      </c>
      <c r="Z1261" s="44">
        <v>449.10330099999999</v>
      </c>
      <c r="AA1261" s="44">
        <v>13.000341000000001</v>
      </c>
      <c r="AB1261" s="44">
        <v>0.69385600000000003</v>
      </c>
      <c r="AC1261" s="44">
        <v>0.294707</v>
      </c>
      <c r="AD1261" s="44">
        <v>3574.953297</v>
      </c>
    </row>
    <row r="1262" spans="1:30" x14ac:dyDescent="0.25">
      <c r="A1262">
        <v>1261</v>
      </c>
      <c r="B1262" t="s">
        <v>101</v>
      </c>
      <c r="C1262" t="s">
        <v>116</v>
      </c>
      <c r="D1262" t="s">
        <v>145</v>
      </c>
      <c r="E1262" t="s">
        <v>146</v>
      </c>
      <c r="F1262" s="48" t="e">
        <f>VLOOKUP(A1262,'TAZ definitions'!$A$1:$E$1902,2,FALSE)</f>
        <v>#N/A</v>
      </c>
      <c r="G1262" s="48" t="e">
        <f>VLOOKUP(A1262,'TAZ definitions'!$A$1:$E$1902,4,FALSE)</f>
        <v>#N/A</v>
      </c>
      <c r="H1262" s="44">
        <v>204476</v>
      </c>
      <c r="I1262" s="44">
        <v>0</v>
      </c>
      <c r="J1262" s="44">
        <v>29014</v>
      </c>
      <c r="K1262" s="44">
        <v>0</v>
      </c>
      <c r="L1262" s="44">
        <v>8595</v>
      </c>
      <c r="M1262" s="44">
        <v>0</v>
      </c>
      <c r="N1262" s="44">
        <v>59</v>
      </c>
      <c r="O1262" s="44">
        <v>0</v>
      </c>
      <c r="P1262" s="44">
        <v>187.71983299999999</v>
      </c>
      <c r="Q1262" s="44">
        <v>76.695694000000003</v>
      </c>
      <c r="R1262" s="44">
        <v>16.684585999999999</v>
      </c>
      <c r="S1262" s="44">
        <v>16.493593000000001</v>
      </c>
      <c r="T1262" s="44">
        <v>204468.0625</v>
      </c>
      <c r="U1262" s="44">
        <v>29012.873047000001</v>
      </c>
      <c r="V1262" s="44">
        <v>8594.6660159999992</v>
      </c>
      <c r="W1262" s="44">
        <v>58.997706999999998</v>
      </c>
      <c r="X1262" s="44">
        <v>107.564533</v>
      </c>
      <c r="Y1262" s="44">
        <v>51126.306548</v>
      </c>
      <c r="Z1262" s="44">
        <v>925.22994900000003</v>
      </c>
      <c r="AA1262" s="44">
        <v>57.496957000000002</v>
      </c>
      <c r="AB1262" s="44">
        <v>2.8814289999999998</v>
      </c>
      <c r="AC1262" s="44">
        <v>0.87770300000000001</v>
      </c>
      <c r="AD1262" s="44">
        <v>10678.240351</v>
      </c>
    </row>
    <row r="1263" spans="1:30" x14ac:dyDescent="0.25">
      <c r="A1263">
        <v>1262</v>
      </c>
      <c r="B1263" t="s">
        <v>101</v>
      </c>
      <c r="C1263" t="s">
        <v>116</v>
      </c>
      <c r="D1263" t="s">
        <v>145</v>
      </c>
      <c r="E1263" t="s">
        <v>146</v>
      </c>
      <c r="F1263" s="48" t="e">
        <f>VLOOKUP(A1263,'TAZ definitions'!$A$1:$E$1902,2,FALSE)</f>
        <v>#N/A</v>
      </c>
      <c r="G1263" s="48" t="e">
        <f>VLOOKUP(A1263,'TAZ definitions'!$A$1:$E$1902,4,FALSE)</f>
        <v>#N/A</v>
      </c>
      <c r="H1263" s="44">
        <v>216210</v>
      </c>
      <c r="I1263" s="44">
        <v>0</v>
      </c>
      <c r="J1263" s="44">
        <v>27659</v>
      </c>
      <c r="K1263" s="44">
        <v>0</v>
      </c>
      <c r="L1263" s="44">
        <v>8595</v>
      </c>
      <c r="M1263" s="44">
        <v>0</v>
      </c>
      <c r="N1263" s="44">
        <v>319.5</v>
      </c>
      <c r="O1263" s="44">
        <v>0</v>
      </c>
      <c r="P1263" s="44">
        <v>179.997726</v>
      </c>
      <c r="Q1263" s="44">
        <v>116.31450700000001</v>
      </c>
      <c r="R1263" s="44">
        <v>19.163081999999999</v>
      </c>
      <c r="S1263" s="44">
        <v>19.240767999999999</v>
      </c>
      <c r="T1263" s="44">
        <v>216202.734375</v>
      </c>
      <c r="U1263" s="44">
        <v>27658.068359000001</v>
      </c>
      <c r="V1263" s="44">
        <v>8594.7109380000002</v>
      </c>
      <c r="W1263" s="44">
        <v>319.48925800000001</v>
      </c>
      <c r="X1263" s="44">
        <v>1891.989969</v>
      </c>
      <c r="Y1263" s="44">
        <v>74011.274325999999</v>
      </c>
      <c r="Z1263" s="44">
        <v>1450.5371170000001</v>
      </c>
      <c r="AA1263" s="44">
        <v>80.074554000000006</v>
      </c>
      <c r="AB1263" s="44">
        <v>4.0455509999999997</v>
      </c>
      <c r="AC1263" s="44">
        <v>1.2848809999999999</v>
      </c>
      <c r="AD1263" s="44">
        <v>15643.962364999999</v>
      </c>
    </row>
    <row r="1264" spans="1:30" x14ac:dyDescent="0.25">
      <c r="A1264">
        <v>1263</v>
      </c>
      <c r="B1264" t="s">
        <v>101</v>
      </c>
      <c r="C1264" t="s">
        <v>116</v>
      </c>
      <c r="D1264" t="s">
        <v>145</v>
      </c>
      <c r="E1264" t="s">
        <v>146</v>
      </c>
      <c r="F1264" s="48" t="e">
        <f>VLOOKUP(A1264,'TAZ definitions'!$A$1:$E$1902,2,FALSE)</f>
        <v>#N/A</v>
      </c>
      <c r="G1264" s="48" t="e">
        <f>VLOOKUP(A1264,'TAZ definitions'!$A$1:$E$1902,4,FALSE)</f>
        <v>#N/A</v>
      </c>
      <c r="H1264" s="44">
        <v>206234</v>
      </c>
      <c r="I1264" s="44">
        <v>0</v>
      </c>
      <c r="J1264" s="44">
        <v>23943</v>
      </c>
      <c r="K1264" s="44">
        <v>0</v>
      </c>
      <c r="L1264" s="44">
        <v>11259</v>
      </c>
      <c r="M1264" s="44">
        <v>0</v>
      </c>
      <c r="N1264" s="44">
        <v>168</v>
      </c>
      <c r="O1264" s="44">
        <v>0</v>
      </c>
      <c r="P1264" s="44">
        <v>0</v>
      </c>
      <c r="Q1264" s="44">
        <v>0</v>
      </c>
      <c r="R1264" s="44">
        <v>19.488147999999999</v>
      </c>
      <c r="S1264" s="44">
        <v>19.519597999999998</v>
      </c>
      <c r="T1264" s="44">
        <v>206234</v>
      </c>
      <c r="U1264" s="44">
        <v>23943</v>
      </c>
      <c r="V1264" s="44">
        <v>11258.999023</v>
      </c>
      <c r="W1264" s="44">
        <v>167.99998500000001</v>
      </c>
      <c r="X1264" s="44">
        <v>800.40484600000002</v>
      </c>
      <c r="Y1264" s="44">
        <v>8065.5845499999996</v>
      </c>
      <c r="Z1264" s="44">
        <v>266.25256300000001</v>
      </c>
      <c r="AA1264" s="44">
        <v>6.6563670000000004</v>
      </c>
      <c r="AB1264" s="44">
        <v>0.29259800000000002</v>
      </c>
      <c r="AC1264" s="44">
        <v>0.15673100000000001</v>
      </c>
      <c r="AD1264" s="44">
        <v>1842.170222</v>
      </c>
    </row>
    <row r="1265" spans="1:30" x14ac:dyDescent="0.25">
      <c r="A1265">
        <v>1264</v>
      </c>
      <c r="B1265" t="s">
        <v>101</v>
      </c>
      <c r="C1265" t="s">
        <v>116</v>
      </c>
      <c r="D1265" t="s">
        <v>145</v>
      </c>
      <c r="E1265" t="s">
        <v>146</v>
      </c>
      <c r="F1265" s="48" t="e">
        <f>VLOOKUP(A1265,'TAZ definitions'!$A$1:$E$1902,2,FALSE)</f>
        <v>#N/A</v>
      </c>
      <c r="G1265" s="48" t="e">
        <f>VLOOKUP(A1265,'TAZ definitions'!$A$1:$E$1902,4,FALSE)</f>
        <v>#N/A</v>
      </c>
      <c r="H1265" s="44">
        <v>205999</v>
      </c>
      <c r="I1265" s="44">
        <v>0</v>
      </c>
      <c r="J1265" s="44">
        <v>22060</v>
      </c>
      <c r="K1265" s="44">
        <v>0</v>
      </c>
      <c r="L1265" s="44">
        <v>11037</v>
      </c>
      <c r="M1265" s="44">
        <v>0</v>
      </c>
      <c r="N1265" s="44">
        <v>403</v>
      </c>
      <c r="O1265" s="44">
        <v>0</v>
      </c>
      <c r="P1265" s="44">
        <v>0</v>
      </c>
      <c r="Q1265" s="44">
        <v>0</v>
      </c>
      <c r="R1265" s="44">
        <v>18.941852999999998</v>
      </c>
      <c r="S1265" s="44">
        <v>18.943438</v>
      </c>
      <c r="T1265" s="44">
        <v>205999</v>
      </c>
      <c r="U1265" s="44">
        <v>22059.998047000001</v>
      </c>
      <c r="V1265" s="44">
        <v>11037</v>
      </c>
      <c r="W1265" s="44">
        <v>403</v>
      </c>
      <c r="X1265" s="44">
        <v>1019.801247</v>
      </c>
      <c r="Y1265" s="44">
        <v>13145.354071</v>
      </c>
      <c r="Z1265" s="44">
        <v>432.00188200000002</v>
      </c>
      <c r="AA1265" s="44">
        <v>10.843904</v>
      </c>
      <c r="AB1265" s="44">
        <v>0.49970999999999999</v>
      </c>
      <c r="AC1265" s="44">
        <v>0.254695</v>
      </c>
      <c r="AD1265" s="44">
        <v>3019.2776720000002</v>
      </c>
    </row>
    <row r="1266" spans="1:30" x14ac:dyDescent="0.25">
      <c r="A1266">
        <v>1265</v>
      </c>
      <c r="B1266" t="s">
        <v>101</v>
      </c>
      <c r="C1266" t="s">
        <v>108</v>
      </c>
      <c r="D1266" t="s">
        <v>147</v>
      </c>
      <c r="E1266" t="s">
        <v>104</v>
      </c>
      <c r="F1266" s="48">
        <f>VLOOKUP(A1266,'TAZ definitions'!$A$1:$E$1902,2,FALSE)</f>
        <v>6.4436792916871613E-2</v>
      </c>
      <c r="G1266" s="48">
        <f>VLOOKUP(A1266,'TAZ definitions'!$A$1:$E$1902,4,FALSE)</f>
        <v>0.23341232227488151</v>
      </c>
      <c r="H1266" s="44">
        <v>340055</v>
      </c>
      <c r="I1266" s="44">
        <v>21936</v>
      </c>
      <c r="J1266" s="44">
        <v>52524</v>
      </c>
      <c r="K1266" s="44">
        <v>3958</v>
      </c>
      <c r="L1266" s="44">
        <v>0</v>
      </c>
      <c r="M1266" s="44">
        <v>0</v>
      </c>
      <c r="N1266" s="44">
        <v>940</v>
      </c>
      <c r="O1266" s="44">
        <v>0</v>
      </c>
      <c r="P1266" s="44">
        <v>75.815535999999994</v>
      </c>
      <c r="Q1266" s="44">
        <v>71.442618999999993</v>
      </c>
      <c r="R1266" s="44">
        <v>16.179418999999999</v>
      </c>
      <c r="S1266" s="44">
        <v>16.167915000000001</v>
      </c>
      <c r="T1266" s="44">
        <v>334166.8125</v>
      </c>
      <c r="U1266" s="44">
        <v>51625.070312999997</v>
      </c>
      <c r="V1266" s="44">
        <v>0</v>
      </c>
      <c r="W1266" s="44">
        <v>922.601135</v>
      </c>
      <c r="X1266" s="44">
        <v>281875.50240100001</v>
      </c>
      <c r="Y1266" s="44">
        <v>386943.90211899998</v>
      </c>
      <c r="Z1266" s="44">
        <v>14322.765098</v>
      </c>
      <c r="AA1266" s="44">
        <v>352.71489000000003</v>
      </c>
      <c r="AB1266" s="44">
        <v>17.319292000000001</v>
      </c>
      <c r="AC1266" s="44">
        <v>8.4102689999999996</v>
      </c>
      <c r="AD1266" s="44">
        <v>100129.418775</v>
      </c>
    </row>
    <row r="1267" spans="1:30" x14ac:dyDescent="0.25">
      <c r="A1267">
        <v>1266</v>
      </c>
      <c r="B1267" t="s">
        <v>101</v>
      </c>
      <c r="C1267" t="s">
        <v>108</v>
      </c>
      <c r="D1267" t="s">
        <v>147</v>
      </c>
      <c r="E1267" t="s">
        <v>104</v>
      </c>
      <c r="F1267" s="48">
        <f>VLOOKUP(A1267,'TAZ definitions'!$A$1:$E$1902,2,FALSE)</f>
        <v>7.6748410535876471E-2</v>
      </c>
      <c r="G1267" s="48">
        <f>VLOOKUP(A1267,'TAZ definitions'!$A$1:$E$1902,4,FALSE)</f>
        <v>0.21115065243179121</v>
      </c>
      <c r="H1267" s="44">
        <v>317102</v>
      </c>
      <c r="I1267" s="44">
        <v>68999</v>
      </c>
      <c r="J1267" s="44">
        <v>50851</v>
      </c>
      <c r="K1267" s="44">
        <v>6980</v>
      </c>
      <c r="L1267" s="44">
        <v>0</v>
      </c>
      <c r="M1267" s="44">
        <v>0</v>
      </c>
      <c r="N1267" s="44">
        <v>940</v>
      </c>
      <c r="O1267" s="44">
        <v>0</v>
      </c>
      <c r="P1267" s="44">
        <v>63.259028999999998</v>
      </c>
      <c r="Q1267" s="44">
        <v>60.285609999999998</v>
      </c>
      <c r="R1267" s="44">
        <v>17.892019000000001</v>
      </c>
      <c r="S1267" s="44">
        <v>17.889254000000001</v>
      </c>
      <c r="T1267" s="44">
        <v>310005.78125</v>
      </c>
      <c r="U1267" s="44">
        <v>49596.207030999998</v>
      </c>
      <c r="V1267" s="44">
        <v>0</v>
      </c>
      <c r="W1267" s="44">
        <v>913.11419699999999</v>
      </c>
      <c r="X1267" s="44">
        <v>3275.445432</v>
      </c>
      <c r="Y1267" s="44">
        <v>48629.606040999999</v>
      </c>
      <c r="Z1267" s="44">
        <v>1482.388843</v>
      </c>
      <c r="AA1267" s="44">
        <v>40.006948999999999</v>
      </c>
      <c r="AB1267" s="44">
        <v>1.846457</v>
      </c>
      <c r="AC1267" s="44">
        <v>0.91641899999999998</v>
      </c>
      <c r="AD1267" s="44">
        <v>10847.340586</v>
      </c>
    </row>
    <row r="1268" spans="1:30" x14ac:dyDescent="0.25">
      <c r="A1268">
        <v>1267</v>
      </c>
      <c r="B1268" t="s">
        <v>101</v>
      </c>
      <c r="C1268" t="s">
        <v>108</v>
      </c>
      <c r="D1268" t="s">
        <v>147</v>
      </c>
      <c r="E1268" t="s">
        <v>104</v>
      </c>
      <c r="F1268" s="48">
        <f>VLOOKUP(A1268,'TAZ definitions'!$A$1:$E$1902,2,FALSE)</f>
        <v>0.10476861639652338</v>
      </c>
      <c r="G1268" s="48">
        <f>VLOOKUP(A1268,'TAZ definitions'!$A$1:$E$1902,4,FALSE)</f>
        <v>0.17266625991458207</v>
      </c>
      <c r="H1268" s="44">
        <v>322255</v>
      </c>
      <c r="I1268" s="44">
        <v>15403</v>
      </c>
      <c r="J1268" s="44">
        <v>49172</v>
      </c>
      <c r="K1268" s="44">
        <v>2439</v>
      </c>
      <c r="L1268" s="44">
        <v>0</v>
      </c>
      <c r="M1268" s="44">
        <v>0</v>
      </c>
      <c r="N1268" s="44">
        <v>444</v>
      </c>
      <c r="O1268" s="44">
        <v>0</v>
      </c>
      <c r="P1268" s="44">
        <v>72.457511999999994</v>
      </c>
      <c r="Q1268" s="44">
        <v>71.378592999999995</v>
      </c>
      <c r="R1268" s="44">
        <v>16.897511000000002</v>
      </c>
      <c r="S1268" s="44">
        <v>17.049488</v>
      </c>
      <c r="T1268" s="44">
        <v>317600.53125</v>
      </c>
      <c r="U1268" s="44">
        <v>48463.132812999997</v>
      </c>
      <c r="V1268" s="44">
        <v>0</v>
      </c>
      <c r="W1268" s="44">
        <v>437.265198</v>
      </c>
      <c r="X1268" s="44">
        <v>251369.08134500001</v>
      </c>
      <c r="Y1268" s="44">
        <v>352641.56156599999</v>
      </c>
      <c r="Z1268" s="44">
        <v>12144.942759</v>
      </c>
      <c r="AA1268" s="44">
        <v>354.83233100000001</v>
      </c>
      <c r="AB1268" s="44">
        <v>17.708825000000001</v>
      </c>
      <c r="AC1268" s="44">
        <v>7.6866399999999997</v>
      </c>
      <c r="AD1268" s="44">
        <v>91510.269323999994</v>
      </c>
    </row>
    <row r="1269" spans="1:30" x14ac:dyDescent="0.25">
      <c r="A1269">
        <v>1268</v>
      </c>
      <c r="B1269" t="s">
        <v>101</v>
      </c>
      <c r="C1269" t="s">
        <v>108</v>
      </c>
      <c r="D1269" t="s">
        <v>147</v>
      </c>
      <c r="E1269" t="s">
        <v>104</v>
      </c>
      <c r="F1269" s="48">
        <f>VLOOKUP(A1269,'TAZ definitions'!$A$1:$E$1902,2,FALSE)</f>
        <v>5.6786703601108032E-2</v>
      </c>
      <c r="G1269" s="48">
        <f>VLOOKUP(A1269,'TAZ definitions'!$A$1:$E$1902,4,FALSE)</f>
        <v>0.22241086587436332</v>
      </c>
      <c r="H1269" s="44">
        <v>317545</v>
      </c>
      <c r="I1269" s="44">
        <v>18957</v>
      </c>
      <c r="J1269" s="44">
        <v>49293</v>
      </c>
      <c r="K1269" s="44">
        <v>3331</v>
      </c>
      <c r="L1269" s="44">
        <v>0</v>
      </c>
      <c r="M1269" s="44">
        <v>0</v>
      </c>
      <c r="N1269" s="44">
        <v>444</v>
      </c>
      <c r="O1269" s="44">
        <v>0</v>
      </c>
      <c r="P1269" s="44">
        <v>68.116614999999996</v>
      </c>
      <c r="Q1269" s="44">
        <v>66.230643999999998</v>
      </c>
      <c r="R1269" s="44">
        <v>15.222439</v>
      </c>
      <c r="S1269" s="44">
        <v>15.319266000000001</v>
      </c>
      <c r="T1269" s="44">
        <v>312415.875</v>
      </c>
      <c r="U1269" s="44">
        <v>48503.46875</v>
      </c>
      <c r="V1269" s="44">
        <v>0</v>
      </c>
      <c r="W1269" s="44">
        <v>436.37298600000003</v>
      </c>
      <c r="X1269" s="44">
        <v>14666.146008</v>
      </c>
      <c r="Y1269" s="44">
        <v>51036.689729999998</v>
      </c>
      <c r="Z1269" s="44">
        <v>1776.050362</v>
      </c>
      <c r="AA1269" s="44">
        <v>43.467731000000001</v>
      </c>
      <c r="AB1269" s="44">
        <v>1.817512</v>
      </c>
      <c r="AC1269" s="44">
        <v>1.0316270000000001</v>
      </c>
      <c r="AD1269" s="44">
        <v>12066.650858000001</v>
      </c>
    </row>
    <row r="1270" spans="1:30" x14ac:dyDescent="0.25">
      <c r="A1270">
        <v>1269</v>
      </c>
      <c r="B1270" t="s">
        <v>101</v>
      </c>
      <c r="C1270" t="s">
        <v>108</v>
      </c>
      <c r="D1270" t="s">
        <v>147</v>
      </c>
      <c r="E1270" t="s">
        <v>104</v>
      </c>
      <c r="F1270" s="48">
        <f>VLOOKUP(A1270,'TAZ definitions'!$A$1:$E$1902,2,FALSE)</f>
        <v>4.4612216884008238E-2</v>
      </c>
      <c r="G1270" s="48">
        <f>VLOOKUP(A1270,'TAZ definitions'!$A$1:$E$1902,4,FALSE)</f>
        <v>0.19769673704414586</v>
      </c>
      <c r="H1270" s="44">
        <v>321894</v>
      </c>
      <c r="I1270" s="44">
        <v>43376</v>
      </c>
      <c r="J1270" s="44">
        <v>49154</v>
      </c>
      <c r="K1270" s="44">
        <v>5508</v>
      </c>
      <c r="L1270" s="44">
        <v>0</v>
      </c>
      <c r="M1270" s="44">
        <v>0</v>
      </c>
      <c r="N1270" s="44">
        <v>673</v>
      </c>
      <c r="O1270" s="44">
        <v>0</v>
      </c>
      <c r="P1270" s="44">
        <v>61.703758000000001</v>
      </c>
      <c r="Q1270" s="44">
        <v>58.316867999999999</v>
      </c>
      <c r="R1270" s="44">
        <v>17.19529</v>
      </c>
      <c r="S1270" s="44">
        <v>17.211891000000001</v>
      </c>
      <c r="T1270" s="44">
        <v>317334.1875</v>
      </c>
      <c r="U1270" s="44">
        <v>48439.441405999998</v>
      </c>
      <c r="V1270" s="44">
        <v>0</v>
      </c>
      <c r="W1270" s="44">
        <v>661.98181199999999</v>
      </c>
      <c r="X1270" s="44">
        <v>36633.075663000003</v>
      </c>
      <c r="Y1270" s="44">
        <v>58323.119580999999</v>
      </c>
      <c r="Z1270" s="44">
        <v>2083.249382</v>
      </c>
      <c r="AA1270" s="44">
        <v>50.851565999999998</v>
      </c>
      <c r="AB1270" s="44">
        <v>2.307007</v>
      </c>
      <c r="AC1270" s="44">
        <v>1.2152069999999999</v>
      </c>
      <c r="AD1270" s="44">
        <v>14380.474838</v>
      </c>
    </row>
    <row r="1271" spans="1:30" x14ac:dyDescent="0.25">
      <c r="A1271">
        <v>1270</v>
      </c>
      <c r="B1271" t="s">
        <v>101</v>
      </c>
      <c r="C1271" t="s">
        <v>108</v>
      </c>
      <c r="D1271" t="s">
        <v>147</v>
      </c>
      <c r="E1271" t="s">
        <v>104</v>
      </c>
      <c r="F1271" s="48">
        <f>VLOOKUP(A1271,'TAZ definitions'!$A$1:$E$1902,2,FALSE)</f>
        <v>4.9877350776778413E-2</v>
      </c>
      <c r="G1271" s="48">
        <f>VLOOKUP(A1271,'TAZ definitions'!$A$1:$E$1902,4,FALSE)</f>
        <v>0.14749999999999999</v>
      </c>
      <c r="H1271" s="44">
        <v>297814</v>
      </c>
      <c r="I1271" s="44">
        <v>13456</v>
      </c>
      <c r="J1271" s="44">
        <v>47105</v>
      </c>
      <c r="K1271" s="44">
        <v>2305</v>
      </c>
      <c r="L1271" s="44">
        <v>0</v>
      </c>
      <c r="M1271" s="44">
        <v>0</v>
      </c>
      <c r="N1271" s="44">
        <v>0</v>
      </c>
      <c r="O1271" s="44">
        <v>0</v>
      </c>
      <c r="P1271" s="44">
        <v>70.429366999999999</v>
      </c>
      <c r="Q1271" s="44">
        <v>62.093063000000001</v>
      </c>
      <c r="R1271" s="44">
        <v>14.391247</v>
      </c>
      <c r="S1271" s="44">
        <v>14.293528</v>
      </c>
      <c r="T1271" s="44">
        <v>293796.53125</v>
      </c>
      <c r="U1271" s="44">
        <v>46472.058594000002</v>
      </c>
      <c r="V1271" s="44">
        <v>0</v>
      </c>
      <c r="W1271" s="44">
        <v>0</v>
      </c>
      <c r="X1271" s="44">
        <v>0</v>
      </c>
      <c r="Y1271" s="44">
        <v>0</v>
      </c>
      <c r="Z1271" s="44">
        <v>0</v>
      </c>
      <c r="AA1271" s="44">
        <v>0</v>
      </c>
      <c r="AB1271" s="44">
        <v>0</v>
      </c>
      <c r="AC1271" s="44">
        <v>0</v>
      </c>
      <c r="AD1271" s="44">
        <v>0</v>
      </c>
    </row>
    <row r="1272" spans="1:30" x14ac:dyDescent="0.25">
      <c r="A1272">
        <v>1271</v>
      </c>
      <c r="B1272" t="s">
        <v>101</v>
      </c>
      <c r="C1272" t="s">
        <v>108</v>
      </c>
      <c r="D1272" t="s">
        <v>147</v>
      </c>
      <c r="E1272" t="s">
        <v>104</v>
      </c>
      <c r="F1272" s="48">
        <f>VLOOKUP(A1272,'TAZ definitions'!$A$1:$E$1902,2,FALSE)</f>
        <v>0.13498622589531681</v>
      </c>
      <c r="G1272" s="48">
        <f>VLOOKUP(A1272,'TAZ definitions'!$A$1:$E$1902,4,FALSE)</f>
        <v>0.21962616822429906</v>
      </c>
      <c r="H1272" s="44">
        <v>321924</v>
      </c>
      <c r="I1272" s="44">
        <v>123372</v>
      </c>
      <c r="J1272" s="44">
        <v>50164</v>
      </c>
      <c r="K1272" s="44">
        <v>10827</v>
      </c>
      <c r="L1272" s="44">
        <v>0</v>
      </c>
      <c r="M1272" s="44">
        <v>0</v>
      </c>
      <c r="N1272" s="44">
        <v>673</v>
      </c>
      <c r="O1272" s="44">
        <v>0</v>
      </c>
      <c r="P1272" s="44">
        <v>60.872860000000003</v>
      </c>
      <c r="Q1272" s="44">
        <v>55.08231</v>
      </c>
      <c r="R1272" s="44">
        <v>18.921679000000001</v>
      </c>
      <c r="S1272" s="44">
        <v>18.840744000000001</v>
      </c>
      <c r="T1272" s="44">
        <v>314770</v>
      </c>
      <c r="U1272" s="44">
        <v>48746.648437999997</v>
      </c>
      <c r="V1272" s="44">
        <v>0</v>
      </c>
      <c r="W1272" s="44">
        <v>648.75116000000003</v>
      </c>
      <c r="X1272" s="44">
        <v>12184.378467</v>
      </c>
      <c r="Y1272" s="44">
        <v>29650.216283000002</v>
      </c>
      <c r="Z1272" s="44">
        <v>1229.3454389999999</v>
      </c>
      <c r="AA1272" s="44">
        <v>27.389704999999999</v>
      </c>
      <c r="AB1272" s="44">
        <v>1.0950089999999999</v>
      </c>
      <c r="AC1272" s="44">
        <v>0.65932400000000002</v>
      </c>
      <c r="AD1272" s="44">
        <v>7705.4419870000002</v>
      </c>
    </row>
    <row r="1273" spans="1:30" x14ac:dyDescent="0.25">
      <c r="A1273">
        <v>1272</v>
      </c>
      <c r="B1273" t="s">
        <v>101</v>
      </c>
      <c r="C1273" t="s">
        <v>108</v>
      </c>
      <c r="D1273" t="s">
        <v>147</v>
      </c>
      <c r="E1273" t="s">
        <v>104</v>
      </c>
      <c r="F1273" s="48">
        <f>VLOOKUP(A1273,'TAZ definitions'!$A$1:$E$1902,2,FALSE)</f>
        <v>0.1111111111111111</v>
      </c>
      <c r="G1273" s="48">
        <f>VLOOKUP(A1273,'TAZ definitions'!$A$1:$E$1902,4,FALSE)</f>
        <v>0.28297872340425534</v>
      </c>
      <c r="H1273" s="44">
        <v>332424</v>
      </c>
      <c r="I1273" s="44">
        <v>37948</v>
      </c>
      <c r="J1273" s="44">
        <v>51337</v>
      </c>
      <c r="K1273" s="44">
        <v>4535</v>
      </c>
      <c r="L1273" s="44">
        <v>0</v>
      </c>
      <c r="M1273" s="44">
        <v>0</v>
      </c>
      <c r="N1273" s="44">
        <v>673</v>
      </c>
      <c r="O1273" s="44">
        <v>0</v>
      </c>
      <c r="P1273" s="44">
        <v>65.143135000000001</v>
      </c>
      <c r="Q1273" s="44">
        <v>55.182380999999999</v>
      </c>
      <c r="R1273" s="44">
        <v>17.629356000000001</v>
      </c>
      <c r="S1273" s="44">
        <v>17.663691</v>
      </c>
      <c r="T1273" s="44">
        <v>324556.1875</v>
      </c>
      <c r="U1273" s="44">
        <v>50086.542969000002</v>
      </c>
      <c r="V1273" s="44">
        <v>0</v>
      </c>
      <c r="W1273" s="44">
        <v>655.01886000000002</v>
      </c>
      <c r="X1273" s="44">
        <v>21586.643199999999</v>
      </c>
      <c r="Y1273" s="44">
        <v>52722.024949999999</v>
      </c>
      <c r="Z1273" s="44">
        <v>2065.5944089999998</v>
      </c>
      <c r="AA1273" s="44">
        <v>46.719279999999998</v>
      </c>
      <c r="AB1273" s="44">
        <v>2.0251779999999999</v>
      </c>
      <c r="AC1273" s="44">
        <v>1.1464540000000001</v>
      </c>
      <c r="AD1273" s="44">
        <v>13568.501172</v>
      </c>
    </row>
    <row r="1274" spans="1:30" x14ac:dyDescent="0.25">
      <c r="A1274">
        <v>1273</v>
      </c>
      <c r="B1274" t="s">
        <v>101</v>
      </c>
      <c r="C1274" t="s">
        <v>108</v>
      </c>
      <c r="D1274" t="s">
        <v>147</v>
      </c>
      <c r="E1274" t="s">
        <v>104</v>
      </c>
      <c r="F1274" s="48">
        <f>VLOOKUP(A1274,'TAZ definitions'!$A$1:$E$1902,2,FALSE)</f>
        <v>0.11649214659685864</v>
      </c>
      <c r="G1274" s="48">
        <f>VLOOKUP(A1274,'TAZ definitions'!$A$1:$E$1902,4,FALSE)</f>
        <v>0.28460342146189738</v>
      </c>
      <c r="H1274" s="44">
        <v>328137</v>
      </c>
      <c r="I1274" s="44">
        <v>20056</v>
      </c>
      <c r="J1274" s="44">
        <v>50735</v>
      </c>
      <c r="K1274" s="44">
        <v>3329</v>
      </c>
      <c r="L1274" s="44">
        <v>0</v>
      </c>
      <c r="M1274" s="44">
        <v>0</v>
      </c>
      <c r="N1274" s="44">
        <v>496</v>
      </c>
      <c r="O1274" s="44">
        <v>0</v>
      </c>
      <c r="P1274" s="44">
        <v>71.882537999999997</v>
      </c>
      <c r="Q1274" s="44">
        <v>63.855761999999999</v>
      </c>
      <c r="R1274" s="44">
        <v>17.438229</v>
      </c>
      <c r="S1274" s="44">
        <v>17.361623999999999</v>
      </c>
      <c r="T1274" s="44">
        <v>320493.0625</v>
      </c>
      <c r="U1274" s="44">
        <v>49558.789062999997</v>
      </c>
      <c r="V1274" s="44">
        <v>0</v>
      </c>
      <c r="W1274" s="44">
        <v>483.69354199999998</v>
      </c>
      <c r="X1274" s="44">
        <v>18556.817584</v>
      </c>
      <c r="Y1274" s="44">
        <v>35701.631886000003</v>
      </c>
      <c r="Z1274" s="44">
        <v>1059.9237350000001</v>
      </c>
      <c r="AA1274" s="44">
        <v>28.838166999999999</v>
      </c>
      <c r="AB1274" s="44">
        <v>1.4120919999999999</v>
      </c>
      <c r="AC1274" s="44">
        <v>0.67085700000000004</v>
      </c>
      <c r="AD1274" s="44">
        <v>8001.7713979999999</v>
      </c>
    </row>
    <row r="1275" spans="1:30" x14ac:dyDescent="0.25">
      <c r="A1275">
        <v>1274</v>
      </c>
      <c r="B1275" t="s">
        <v>101</v>
      </c>
      <c r="C1275" t="s">
        <v>108</v>
      </c>
      <c r="D1275" t="s">
        <v>147</v>
      </c>
      <c r="E1275" t="s">
        <v>104</v>
      </c>
      <c r="F1275" s="48">
        <f>VLOOKUP(A1275,'TAZ definitions'!$A$1:$E$1902,2,FALSE)</f>
        <v>0.10202702702702703</v>
      </c>
      <c r="G1275" s="48">
        <f>VLOOKUP(A1275,'TAZ definitions'!$A$1:$E$1902,4,FALSE)</f>
        <v>0.28520499108734404</v>
      </c>
      <c r="H1275" s="44">
        <v>285148</v>
      </c>
      <c r="I1275" s="44">
        <v>10113</v>
      </c>
      <c r="J1275" s="44">
        <v>46279</v>
      </c>
      <c r="K1275" s="44">
        <v>1858</v>
      </c>
      <c r="L1275" s="44">
        <v>0</v>
      </c>
      <c r="M1275" s="44">
        <v>0</v>
      </c>
      <c r="N1275" s="44">
        <v>496</v>
      </c>
      <c r="O1275" s="44">
        <v>0</v>
      </c>
      <c r="P1275" s="44">
        <v>89.948539999999994</v>
      </c>
      <c r="Q1275" s="44">
        <v>92.841758999999996</v>
      </c>
      <c r="R1275" s="44">
        <v>17.741737000000001</v>
      </c>
      <c r="S1275" s="44">
        <v>17.643902000000001</v>
      </c>
      <c r="T1275" s="44">
        <v>284110.5625</v>
      </c>
      <c r="U1275" s="44">
        <v>46111.441405999998</v>
      </c>
      <c r="V1275" s="44">
        <v>0</v>
      </c>
      <c r="W1275" s="44">
        <v>494.12905899999998</v>
      </c>
      <c r="X1275" s="44">
        <v>8128.5767699999997</v>
      </c>
      <c r="Y1275" s="44">
        <v>14611.871854000001</v>
      </c>
      <c r="Z1275" s="44">
        <v>554.10132199999998</v>
      </c>
      <c r="AA1275" s="44">
        <v>12.735865</v>
      </c>
      <c r="AB1275" s="44">
        <v>0.55440400000000001</v>
      </c>
      <c r="AC1275" s="44">
        <v>0.31221900000000002</v>
      </c>
      <c r="AD1275" s="44">
        <v>3701.7532919999999</v>
      </c>
    </row>
    <row r="1276" spans="1:30" x14ac:dyDescent="0.25">
      <c r="A1276">
        <v>1275</v>
      </c>
      <c r="B1276" t="s">
        <v>101</v>
      </c>
      <c r="C1276" t="s">
        <v>108</v>
      </c>
      <c r="D1276" t="s">
        <v>147</v>
      </c>
      <c r="E1276" t="s">
        <v>104</v>
      </c>
      <c r="F1276" s="48">
        <f>VLOOKUP(A1276,'TAZ definitions'!$A$1:$E$1902,2,FALSE)</f>
        <v>4.4218919898513953E-2</v>
      </c>
      <c r="G1276" s="48">
        <f>VLOOKUP(A1276,'TAZ definitions'!$A$1:$E$1902,4,FALSE)</f>
        <v>0.19480519480519481</v>
      </c>
      <c r="H1276" s="44">
        <v>297920</v>
      </c>
      <c r="I1276" s="44">
        <v>7481</v>
      </c>
      <c r="J1276" s="44">
        <v>47134</v>
      </c>
      <c r="K1276" s="44">
        <v>1315</v>
      </c>
      <c r="L1276" s="44">
        <v>0</v>
      </c>
      <c r="M1276" s="44">
        <v>0</v>
      </c>
      <c r="N1276" s="44">
        <v>0</v>
      </c>
      <c r="O1276" s="44">
        <v>0</v>
      </c>
      <c r="P1276" s="44">
        <v>107.988174</v>
      </c>
      <c r="Q1276" s="44">
        <v>116.70491800000001</v>
      </c>
      <c r="R1276" s="44">
        <v>17.70627</v>
      </c>
      <c r="S1276" s="44">
        <v>17.577883</v>
      </c>
      <c r="T1276" s="44">
        <v>297473.40625</v>
      </c>
      <c r="U1276" s="44">
        <v>47063.546875</v>
      </c>
      <c r="V1276" s="44">
        <v>0</v>
      </c>
      <c r="W1276" s="44">
        <v>0</v>
      </c>
      <c r="X1276" s="44">
        <v>7421.9773919999998</v>
      </c>
      <c r="Y1276" s="44">
        <v>38414.241449000001</v>
      </c>
      <c r="Z1276" s="44">
        <v>1185.9572049999999</v>
      </c>
      <c r="AA1276" s="44">
        <v>31.242618</v>
      </c>
      <c r="AB1276" s="44">
        <v>1.448132</v>
      </c>
      <c r="AC1276" s="44">
        <v>0.73214299999999999</v>
      </c>
      <c r="AD1276" s="44">
        <v>8671.3059130000001</v>
      </c>
    </row>
    <row r="1277" spans="1:30" x14ac:dyDescent="0.25">
      <c r="A1277">
        <v>1276</v>
      </c>
      <c r="B1277" t="s">
        <v>101</v>
      </c>
      <c r="C1277" t="s">
        <v>108</v>
      </c>
      <c r="D1277" t="s">
        <v>147</v>
      </c>
      <c r="E1277" t="s">
        <v>104</v>
      </c>
      <c r="F1277" s="48">
        <f>VLOOKUP(A1277,'TAZ definitions'!$A$1:$E$1902,2,FALSE)</f>
        <v>6.5708418891170434E-2</v>
      </c>
      <c r="G1277" s="48">
        <f>VLOOKUP(A1277,'TAZ definitions'!$A$1:$E$1902,4,FALSE)</f>
        <v>0.1505281690140845</v>
      </c>
      <c r="H1277" s="44">
        <v>297167</v>
      </c>
      <c r="I1277" s="44">
        <v>0</v>
      </c>
      <c r="J1277" s="44">
        <v>45617</v>
      </c>
      <c r="K1277" s="44">
        <v>0</v>
      </c>
      <c r="L1277" s="44">
        <v>0</v>
      </c>
      <c r="M1277" s="44">
        <v>0</v>
      </c>
      <c r="N1277" s="44">
        <v>0</v>
      </c>
      <c r="O1277" s="44">
        <v>0</v>
      </c>
      <c r="P1277" s="44">
        <v>0</v>
      </c>
      <c r="Q1277" s="44">
        <v>0</v>
      </c>
      <c r="R1277" s="44">
        <v>17.142150999999998</v>
      </c>
      <c r="S1277" s="44">
        <v>17.086372000000001</v>
      </c>
      <c r="T1277" s="44">
        <v>297167</v>
      </c>
      <c r="U1277" s="44">
        <v>45617</v>
      </c>
      <c r="V1277" s="44">
        <v>0</v>
      </c>
      <c r="W1277" s="44">
        <v>0</v>
      </c>
      <c r="X1277" s="44">
        <v>6397.1597229999998</v>
      </c>
      <c r="Y1277" s="44">
        <v>31640.360365</v>
      </c>
      <c r="Z1277" s="44">
        <v>940.57382099999995</v>
      </c>
      <c r="AA1277" s="44">
        <v>25.876657999999999</v>
      </c>
      <c r="AB1277" s="44">
        <v>1.2217180000000001</v>
      </c>
      <c r="AC1277" s="44">
        <v>0.59375999999999995</v>
      </c>
      <c r="AD1277" s="44">
        <v>7038.6773499999999</v>
      </c>
    </row>
    <row r="1278" spans="1:30" x14ac:dyDescent="0.25">
      <c r="A1278">
        <v>1277</v>
      </c>
      <c r="B1278" t="s">
        <v>101</v>
      </c>
      <c r="C1278" t="s">
        <v>108</v>
      </c>
      <c r="D1278" t="s">
        <v>148</v>
      </c>
      <c r="E1278" t="s">
        <v>104</v>
      </c>
      <c r="F1278" s="48">
        <f>VLOOKUP(A1278,'TAZ definitions'!$A$1:$E$1902,2,FALSE)</f>
        <v>3.9385584875935409E-2</v>
      </c>
      <c r="G1278" s="48">
        <f>VLOOKUP(A1278,'TAZ definitions'!$A$1:$E$1902,4,FALSE)</f>
        <v>0.13355780022446689</v>
      </c>
      <c r="H1278" s="44">
        <v>228168</v>
      </c>
      <c r="I1278" s="44">
        <v>0</v>
      </c>
      <c r="J1278" s="44">
        <v>35570</v>
      </c>
      <c r="K1278" s="44">
        <v>0</v>
      </c>
      <c r="L1278" s="44">
        <v>8595</v>
      </c>
      <c r="M1278" s="44">
        <v>0</v>
      </c>
      <c r="N1278" s="44">
        <v>0</v>
      </c>
      <c r="O1278" s="44">
        <v>0</v>
      </c>
      <c r="P1278" s="44">
        <v>0</v>
      </c>
      <c r="Q1278" s="44">
        <v>0</v>
      </c>
      <c r="R1278" s="44">
        <v>20.568494999999999</v>
      </c>
      <c r="S1278" s="44">
        <v>20.142164000000001</v>
      </c>
      <c r="T1278" s="44">
        <v>228168</v>
      </c>
      <c r="U1278" s="44">
        <v>35570</v>
      </c>
      <c r="V1278" s="44">
        <v>8595</v>
      </c>
      <c r="W1278" s="44">
        <v>0</v>
      </c>
      <c r="X1278" s="44">
        <v>358.07011199999999</v>
      </c>
      <c r="Y1278" s="44">
        <v>8092.5025349999996</v>
      </c>
      <c r="Z1278" s="44">
        <v>244.0325</v>
      </c>
      <c r="AA1278" s="44">
        <v>6.579002</v>
      </c>
      <c r="AB1278" s="44">
        <v>0.31464300000000001</v>
      </c>
      <c r="AC1278" s="44">
        <v>0.15121200000000001</v>
      </c>
      <c r="AD1278" s="44">
        <v>1794.460728</v>
      </c>
    </row>
    <row r="1279" spans="1:30" x14ac:dyDescent="0.25">
      <c r="A1279">
        <v>1278</v>
      </c>
      <c r="B1279" t="s">
        <v>101</v>
      </c>
      <c r="C1279" t="s">
        <v>108</v>
      </c>
      <c r="D1279" t="s">
        <v>148</v>
      </c>
      <c r="E1279" t="s">
        <v>104</v>
      </c>
      <c r="F1279" s="48">
        <f>VLOOKUP(A1279,'TAZ definitions'!$A$1:$E$1902,2,FALSE)</f>
        <v>5.4629988376598215E-2</v>
      </c>
      <c r="G1279" s="48">
        <f>VLOOKUP(A1279,'TAZ definitions'!$A$1:$E$1902,4,FALSE)</f>
        <v>0.13477737665463296</v>
      </c>
      <c r="H1279" s="44">
        <v>255716</v>
      </c>
      <c r="I1279" s="44">
        <v>0</v>
      </c>
      <c r="J1279" s="44">
        <v>31393</v>
      </c>
      <c r="K1279" s="44">
        <v>0</v>
      </c>
      <c r="L1279" s="44">
        <v>11259</v>
      </c>
      <c r="M1279" s="44">
        <v>0</v>
      </c>
      <c r="N1279" s="44">
        <v>0</v>
      </c>
      <c r="O1279" s="44">
        <v>0</v>
      </c>
      <c r="P1279" s="44">
        <v>0</v>
      </c>
      <c r="Q1279" s="44">
        <v>0</v>
      </c>
      <c r="R1279" s="44">
        <v>19.631305999999999</v>
      </c>
      <c r="S1279" s="44">
        <v>19.394463999999999</v>
      </c>
      <c r="T1279" s="44">
        <v>255716</v>
      </c>
      <c r="U1279" s="44">
        <v>31393</v>
      </c>
      <c r="V1279" s="44">
        <v>11259</v>
      </c>
      <c r="W1279" s="44">
        <v>0</v>
      </c>
      <c r="X1279" s="44">
        <v>0</v>
      </c>
      <c r="Y1279" s="44">
        <v>6507.0070239999995</v>
      </c>
      <c r="Z1279" s="44">
        <v>220.64788300000001</v>
      </c>
      <c r="AA1279" s="44">
        <v>5.3884610000000004</v>
      </c>
      <c r="AB1279" s="44">
        <v>0.222358</v>
      </c>
      <c r="AC1279" s="44">
        <v>0.127168</v>
      </c>
      <c r="AD1279" s="44">
        <v>1482.950437</v>
      </c>
    </row>
    <row r="1280" spans="1:30" x14ac:dyDescent="0.25">
      <c r="A1280">
        <v>1279</v>
      </c>
      <c r="B1280" t="s">
        <v>101</v>
      </c>
      <c r="C1280" t="s">
        <v>108</v>
      </c>
      <c r="D1280" t="s">
        <v>148</v>
      </c>
      <c r="E1280" t="s">
        <v>104</v>
      </c>
      <c r="F1280" s="48">
        <f>VLOOKUP(A1280,'TAZ definitions'!$A$1:$E$1902,2,FALSE)</f>
        <v>4.3921916592724049E-2</v>
      </c>
      <c r="G1280" s="48">
        <f>VLOOKUP(A1280,'TAZ definitions'!$A$1:$E$1902,4,FALSE)</f>
        <v>0.16826265389876882</v>
      </c>
      <c r="H1280" s="44">
        <v>256891</v>
      </c>
      <c r="I1280" s="44">
        <v>0</v>
      </c>
      <c r="J1280" s="44">
        <v>34445</v>
      </c>
      <c r="K1280" s="44">
        <v>0</v>
      </c>
      <c r="L1280" s="44">
        <v>2664</v>
      </c>
      <c r="M1280" s="44">
        <v>0</v>
      </c>
      <c r="N1280" s="44">
        <v>0</v>
      </c>
      <c r="O1280" s="44">
        <v>0</v>
      </c>
      <c r="P1280" s="44">
        <v>0</v>
      </c>
      <c r="Q1280" s="44">
        <v>0</v>
      </c>
      <c r="R1280" s="44">
        <v>18.154978</v>
      </c>
      <c r="S1280" s="44">
        <v>17.628419999999998</v>
      </c>
      <c r="T1280" s="44">
        <v>256891</v>
      </c>
      <c r="U1280" s="44">
        <v>34445</v>
      </c>
      <c r="V1280" s="44">
        <v>2664</v>
      </c>
      <c r="W1280" s="44">
        <v>0</v>
      </c>
      <c r="X1280" s="44">
        <v>2236.0261180000002</v>
      </c>
      <c r="Y1280" s="44">
        <v>13862.705008000001</v>
      </c>
      <c r="Z1280" s="44">
        <v>433.10319900000002</v>
      </c>
      <c r="AA1280" s="44">
        <v>11.401935</v>
      </c>
      <c r="AB1280" s="44">
        <v>0.53838900000000001</v>
      </c>
      <c r="AC1280" s="44">
        <v>0.26444000000000001</v>
      </c>
      <c r="AD1280" s="44">
        <v>3141.7316649999998</v>
      </c>
    </row>
    <row r="1281" spans="1:30" x14ac:dyDescent="0.25">
      <c r="A1281">
        <v>1280</v>
      </c>
      <c r="B1281" t="s">
        <v>101</v>
      </c>
      <c r="C1281" t="s">
        <v>108</v>
      </c>
      <c r="D1281" t="s">
        <v>148</v>
      </c>
      <c r="E1281" t="s">
        <v>104</v>
      </c>
      <c r="F1281" s="48">
        <f>VLOOKUP(A1281,'TAZ definitions'!$A$1:$E$1902,2,FALSE)</f>
        <v>5.1740812379110254E-2</v>
      </c>
      <c r="G1281" s="48">
        <f>VLOOKUP(A1281,'TAZ definitions'!$A$1:$E$1902,4,FALSE)</f>
        <v>0.14387464387464388</v>
      </c>
      <c r="H1281" s="44">
        <v>248907</v>
      </c>
      <c r="I1281" s="44">
        <v>0</v>
      </c>
      <c r="J1281" s="44">
        <v>35984</v>
      </c>
      <c r="K1281" s="44">
        <v>0</v>
      </c>
      <c r="L1281" s="44">
        <v>2664</v>
      </c>
      <c r="M1281" s="44">
        <v>0</v>
      </c>
      <c r="N1281" s="44">
        <v>0</v>
      </c>
      <c r="O1281" s="44">
        <v>0</v>
      </c>
      <c r="P1281" s="44">
        <v>0</v>
      </c>
      <c r="Q1281" s="44">
        <v>0</v>
      </c>
      <c r="R1281" s="44">
        <v>19.174368000000001</v>
      </c>
      <c r="S1281" s="44">
        <v>18.758005000000001</v>
      </c>
      <c r="T1281" s="44">
        <v>248907</v>
      </c>
      <c r="U1281" s="44">
        <v>35984</v>
      </c>
      <c r="V1281" s="44">
        <v>2664</v>
      </c>
      <c r="W1281" s="44">
        <v>0</v>
      </c>
      <c r="X1281" s="44">
        <v>3282.5603339999998</v>
      </c>
      <c r="Y1281" s="44">
        <v>14789.550563000001</v>
      </c>
      <c r="Z1281" s="44">
        <v>510.18356799999998</v>
      </c>
      <c r="AA1281" s="44">
        <v>12.473216000000001</v>
      </c>
      <c r="AB1281" s="44">
        <v>0.53084200000000004</v>
      </c>
      <c r="AC1281" s="44">
        <v>0.297211</v>
      </c>
      <c r="AD1281" s="44">
        <v>3493.3026070000001</v>
      </c>
    </row>
    <row r="1282" spans="1:30" x14ac:dyDescent="0.25">
      <c r="A1282">
        <v>1281</v>
      </c>
      <c r="B1282" t="s">
        <v>101</v>
      </c>
      <c r="C1282" t="s">
        <v>108</v>
      </c>
      <c r="D1282" t="s">
        <v>148</v>
      </c>
      <c r="E1282" t="s">
        <v>104</v>
      </c>
      <c r="F1282" s="48">
        <f>VLOOKUP(A1282,'TAZ definitions'!$A$1:$E$1902,2,FALSE)</f>
        <v>6.9767441860465115E-2</v>
      </c>
      <c r="G1282" s="48">
        <f>VLOOKUP(A1282,'TAZ definitions'!$A$1:$E$1902,4,FALSE)</f>
        <v>0.21917808219178081</v>
      </c>
      <c r="H1282" s="44">
        <v>270288</v>
      </c>
      <c r="I1282" s="44">
        <v>0</v>
      </c>
      <c r="J1282" s="44">
        <v>31733</v>
      </c>
      <c r="K1282" s="44">
        <v>0</v>
      </c>
      <c r="L1282" s="44">
        <v>2664</v>
      </c>
      <c r="M1282" s="44">
        <v>0</v>
      </c>
      <c r="N1282" s="44">
        <v>0</v>
      </c>
      <c r="O1282" s="44">
        <v>0</v>
      </c>
      <c r="P1282" s="44">
        <v>0</v>
      </c>
      <c r="Q1282" s="44">
        <v>0</v>
      </c>
      <c r="R1282" s="44">
        <v>19.024483</v>
      </c>
      <c r="S1282" s="44">
        <v>19.118254</v>
      </c>
      <c r="T1282" s="44">
        <v>270288</v>
      </c>
      <c r="U1282" s="44">
        <v>31733.001952999999</v>
      </c>
      <c r="V1282" s="44">
        <v>2664</v>
      </c>
      <c r="W1282" s="44">
        <v>0</v>
      </c>
      <c r="X1282" s="44">
        <v>1672.2266050000001</v>
      </c>
      <c r="Y1282" s="44">
        <v>27597.859672999999</v>
      </c>
      <c r="Z1282" s="44">
        <v>813.06703100000004</v>
      </c>
      <c r="AA1282" s="44">
        <v>22.321307999999998</v>
      </c>
      <c r="AB1282" s="44">
        <v>1.0881529999999999</v>
      </c>
      <c r="AC1282" s="44">
        <v>0.51121000000000005</v>
      </c>
      <c r="AD1282" s="44">
        <v>6091.6102360000004</v>
      </c>
    </row>
    <row r="1283" spans="1:30" x14ac:dyDescent="0.25">
      <c r="A1283">
        <v>1282</v>
      </c>
      <c r="B1283" t="s">
        <v>101</v>
      </c>
      <c r="C1283" t="s">
        <v>108</v>
      </c>
      <c r="D1283" t="s">
        <v>148</v>
      </c>
      <c r="E1283" t="s">
        <v>104</v>
      </c>
      <c r="F1283" s="48">
        <f>VLOOKUP(A1283,'TAZ definitions'!$A$1:$E$1902,2,FALSE)</f>
        <v>0.10168718650250798</v>
      </c>
      <c r="G1283" s="48">
        <f>VLOOKUP(A1283,'TAZ definitions'!$A$1:$E$1902,4,FALSE)</f>
        <v>0.22309970384995065</v>
      </c>
      <c r="H1283" s="44">
        <v>291471</v>
      </c>
      <c r="I1283" s="44">
        <v>0</v>
      </c>
      <c r="J1283" s="44">
        <v>37870</v>
      </c>
      <c r="K1283" s="44">
        <v>0</v>
      </c>
      <c r="L1283" s="44">
        <v>2664</v>
      </c>
      <c r="M1283" s="44">
        <v>0</v>
      </c>
      <c r="N1283" s="44">
        <v>0</v>
      </c>
      <c r="O1283" s="44">
        <v>0</v>
      </c>
      <c r="P1283" s="44">
        <v>0</v>
      </c>
      <c r="Q1283" s="44">
        <v>0</v>
      </c>
      <c r="R1283" s="44">
        <v>18.852050999999999</v>
      </c>
      <c r="S1283" s="44">
        <v>18.699549000000001</v>
      </c>
      <c r="T1283" s="44">
        <v>291471</v>
      </c>
      <c r="U1283" s="44">
        <v>37870</v>
      </c>
      <c r="V1283" s="44">
        <v>2664</v>
      </c>
      <c r="W1283" s="44">
        <v>0</v>
      </c>
      <c r="X1283" s="44">
        <v>8195.0660759999992</v>
      </c>
      <c r="Y1283" s="44">
        <v>38110.182926000001</v>
      </c>
      <c r="Z1283" s="44">
        <v>1185.700509</v>
      </c>
      <c r="AA1283" s="44">
        <v>31.580774000000002</v>
      </c>
      <c r="AB1283" s="44">
        <v>1.533099</v>
      </c>
      <c r="AC1283" s="44">
        <v>0.73351999999999995</v>
      </c>
      <c r="AD1283" s="44">
        <v>8712.7803899999999</v>
      </c>
    </row>
    <row r="1284" spans="1:30" x14ac:dyDescent="0.25">
      <c r="A1284">
        <v>1283</v>
      </c>
      <c r="B1284" t="s">
        <v>101</v>
      </c>
      <c r="C1284" t="s">
        <v>108</v>
      </c>
      <c r="D1284" t="s">
        <v>148</v>
      </c>
      <c r="E1284" t="s">
        <v>104</v>
      </c>
      <c r="F1284" s="48">
        <f>VLOOKUP(A1284,'TAZ definitions'!$A$1:$E$1902,2,FALSE)</f>
        <v>6.5861690450054883E-2</v>
      </c>
      <c r="G1284" s="48">
        <f>VLOOKUP(A1284,'TAZ definitions'!$A$1:$E$1902,4,FALSE)</f>
        <v>0.22222222222222221</v>
      </c>
      <c r="H1284" s="44">
        <v>292283</v>
      </c>
      <c r="I1284" s="44">
        <v>0</v>
      </c>
      <c r="J1284" s="44">
        <v>39509</v>
      </c>
      <c r="K1284" s="44">
        <v>0</v>
      </c>
      <c r="L1284" s="44">
        <v>2664</v>
      </c>
      <c r="M1284" s="44">
        <v>0</v>
      </c>
      <c r="N1284" s="44">
        <v>0</v>
      </c>
      <c r="O1284" s="44">
        <v>0</v>
      </c>
      <c r="P1284" s="44">
        <v>0</v>
      </c>
      <c r="Q1284" s="44">
        <v>0</v>
      </c>
      <c r="R1284" s="44">
        <v>19.437389</v>
      </c>
      <c r="S1284" s="44">
        <v>19.404461000000001</v>
      </c>
      <c r="T1284" s="44">
        <v>292283</v>
      </c>
      <c r="U1284" s="44">
        <v>39509</v>
      </c>
      <c r="V1284" s="44">
        <v>2664</v>
      </c>
      <c r="W1284" s="44">
        <v>0</v>
      </c>
      <c r="X1284" s="44">
        <v>5383.23567</v>
      </c>
      <c r="Y1284" s="44">
        <v>28904.234875999999</v>
      </c>
      <c r="Z1284" s="44">
        <v>894.762382</v>
      </c>
      <c r="AA1284" s="44">
        <v>24.428795000000001</v>
      </c>
      <c r="AB1284" s="44">
        <v>1.1780790000000001</v>
      </c>
      <c r="AC1284" s="44">
        <v>0.55879000000000001</v>
      </c>
      <c r="AD1284" s="44">
        <v>6614.5426280000001</v>
      </c>
    </row>
    <row r="1285" spans="1:30" x14ac:dyDescent="0.25">
      <c r="A1285">
        <v>1284</v>
      </c>
      <c r="B1285" t="s">
        <v>101</v>
      </c>
      <c r="C1285" t="s">
        <v>108</v>
      </c>
      <c r="D1285" t="s">
        <v>148</v>
      </c>
      <c r="E1285" t="s">
        <v>104</v>
      </c>
      <c r="F1285" s="48">
        <f>VLOOKUP(A1285,'TAZ definitions'!$A$1:$E$1902,2,FALSE)</f>
        <v>7.6433121019108277E-2</v>
      </c>
      <c r="G1285" s="48">
        <f>VLOOKUP(A1285,'TAZ definitions'!$A$1:$E$1902,4,FALSE)</f>
        <v>0.22252747252747251</v>
      </c>
      <c r="H1285" s="44">
        <v>323081</v>
      </c>
      <c r="I1285" s="44">
        <v>0</v>
      </c>
      <c r="J1285" s="44">
        <v>41685</v>
      </c>
      <c r="K1285" s="44">
        <v>0</v>
      </c>
      <c r="L1285" s="44">
        <v>0</v>
      </c>
      <c r="M1285" s="44">
        <v>0</v>
      </c>
      <c r="N1285" s="44">
        <v>540</v>
      </c>
      <c r="O1285" s="44">
        <v>0</v>
      </c>
      <c r="P1285" s="44">
        <v>0</v>
      </c>
      <c r="Q1285" s="44">
        <v>0</v>
      </c>
      <c r="R1285" s="44">
        <v>22.028896</v>
      </c>
      <c r="S1285" s="44">
        <v>22.055935000000002</v>
      </c>
      <c r="T1285" s="44">
        <v>323081</v>
      </c>
      <c r="U1285" s="44">
        <v>41685</v>
      </c>
      <c r="V1285" s="44">
        <v>0</v>
      </c>
      <c r="W1285" s="44">
        <v>540</v>
      </c>
      <c r="X1285" s="44">
        <v>6603.1520140000002</v>
      </c>
      <c r="Y1285" s="44">
        <v>19275.993667999999</v>
      </c>
      <c r="Z1285" s="44">
        <v>758.90705700000001</v>
      </c>
      <c r="AA1285" s="44">
        <v>17.434263999999999</v>
      </c>
      <c r="AB1285" s="44">
        <v>0.79773400000000005</v>
      </c>
      <c r="AC1285" s="44">
        <v>0.424317</v>
      </c>
      <c r="AD1285" s="44">
        <v>5021.5260779999999</v>
      </c>
    </row>
    <row r="1286" spans="1:30" x14ac:dyDescent="0.25">
      <c r="A1286">
        <v>1285</v>
      </c>
      <c r="B1286" t="s">
        <v>101</v>
      </c>
      <c r="C1286" t="s">
        <v>108</v>
      </c>
      <c r="D1286" t="s">
        <v>149</v>
      </c>
      <c r="E1286" t="s">
        <v>104</v>
      </c>
      <c r="F1286" s="48">
        <f>VLOOKUP(A1286,'TAZ definitions'!$A$1:$E$1902,2,FALSE)</f>
        <v>0.11951588502269289</v>
      </c>
      <c r="G1286" s="48">
        <f>VLOOKUP(A1286,'TAZ definitions'!$A$1:$E$1902,4,FALSE)</f>
        <v>0.14351851851851852</v>
      </c>
      <c r="H1286" s="44">
        <v>336718</v>
      </c>
      <c r="I1286" s="44">
        <v>0</v>
      </c>
      <c r="J1286" s="44">
        <v>48078</v>
      </c>
      <c r="K1286" s="44">
        <v>0</v>
      </c>
      <c r="L1286" s="44">
        <v>0</v>
      </c>
      <c r="M1286" s="44">
        <v>0</v>
      </c>
      <c r="N1286" s="44">
        <v>1194</v>
      </c>
      <c r="O1286" s="44">
        <v>0</v>
      </c>
      <c r="P1286" s="44">
        <v>0</v>
      </c>
      <c r="Q1286" s="44">
        <v>0</v>
      </c>
      <c r="R1286" s="44">
        <v>26.822132</v>
      </c>
      <c r="S1286" s="44">
        <v>27.521913999999999</v>
      </c>
      <c r="T1286" s="44">
        <v>336718</v>
      </c>
      <c r="U1286" s="44">
        <v>48078</v>
      </c>
      <c r="V1286" s="44">
        <v>0</v>
      </c>
      <c r="W1286" s="44">
        <v>1194</v>
      </c>
      <c r="X1286" s="44">
        <v>82984.089217000001</v>
      </c>
      <c r="Y1286" s="44">
        <v>120848.45288</v>
      </c>
      <c r="Z1286" s="44">
        <v>3090.3929950000002</v>
      </c>
      <c r="AA1286" s="44">
        <v>122.244597</v>
      </c>
      <c r="AB1286" s="44">
        <v>6.0272940000000004</v>
      </c>
      <c r="AC1286" s="44">
        <v>2.2449669999999999</v>
      </c>
      <c r="AD1286" s="44">
        <v>27306.640346</v>
      </c>
    </row>
    <row r="1287" spans="1:30" x14ac:dyDescent="0.25">
      <c r="A1287">
        <v>1286</v>
      </c>
      <c r="B1287" t="s">
        <v>101</v>
      </c>
      <c r="C1287" t="s">
        <v>108</v>
      </c>
      <c r="D1287" t="s">
        <v>149</v>
      </c>
      <c r="E1287" t="s">
        <v>104</v>
      </c>
      <c r="F1287" s="48">
        <f>VLOOKUP(A1287,'TAZ definitions'!$A$1:$E$1902,2,FALSE)</f>
        <v>4.3326345213137663E-2</v>
      </c>
      <c r="G1287" s="48">
        <f>VLOOKUP(A1287,'TAZ definitions'!$A$1:$E$1902,4,FALSE)</f>
        <v>0.14012738853503184</v>
      </c>
      <c r="H1287" s="44">
        <v>330267</v>
      </c>
      <c r="I1287" s="44">
        <v>0</v>
      </c>
      <c r="J1287" s="44">
        <v>43205</v>
      </c>
      <c r="K1287" s="44">
        <v>0</v>
      </c>
      <c r="L1287" s="44">
        <v>0</v>
      </c>
      <c r="M1287" s="44">
        <v>0</v>
      </c>
      <c r="N1287" s="44">
        <v>984</v>
      </c>
      <c r="O1287" s="44">
        <v>0</v>
      </c>
      <c r="P1287" s="44">
        <v>0</v>
      </c>
      <c r="Q1287" s="44">
        <v>0</v>
      </c>
      <c r="R1287" s="44">
        <v>18.926943000000001</v>
      </c>
      <c r="S1287" s="44">
        <v>19.551798000000002</v>
      </c>
      <c r="T1287" s="44">
        <v>330267</v>
      </c>
      <c r="U1287" s="44">
        <v>43205</v>
      </c>
      <c r="V1287" s="44">
        <v>0</v>
      </c>
      <c r="W1287" s="44">
        <v>984.00006099999996</v>
      </c>
      <c r="X1287" s="44">
        <v>200036.987406</v>
      </c>
      <c r="Y1287" s="44">
        <v>294535.34893500002</v>
      </c>
      <c r="Z1287" s="44">
        <v>7629.6171469999999</v>
      </c>
      <c r="AA1287" s="44">
        <v>298.91260299999999</v>
      </c>
      <c r="AB1287" s="44">
        <v>14.674861999999999</v>
      </c>
      <c r="AC1287" s="44">
        <v>5.5832879999999996</v>
      </c>
      <c r="AD1287" s="44">
        <v>67432.332188999993</v>
      </c>
    </row>
    <row r="1288" spans="1:30" x14ac:dyDescent="0.25">
      <c r="A1288">
        <v>1287</v>
      </c>
      <c r="B1288" t="s">
        <v>101</v>
      </c>
      <c r="C1288" t="s">
        <v>108</v>
      </c>
      <c r="D1288" t="s">
        <v>149</v>
      </c>
      <c r="E1288" t="s">
        <v>104</v>
      </c>
      <c r="F1288" s="48">
        <f>VLOOKUP(A1288,'TAZ definitions'!$A$1:$E$1902,2,FALSE)</f>
        <v>3.3033033033033031E-2</v>
      </c>
      <c r="G1288" s="48">
        <f>VLOOKUP(A1288,'TAZ definitions'!$A$1:$E$1902,4,FALSE)</f>
        <v>0.1391304347826087</v>
      </c>
      <c r="H1288" s="44">
        <v>319394</v>
      </c>
      <c r="I1288" s="44">
        <v>3668</v>
      </c>
      <c r="J1288" s="44">
        <v>39293</v>
      </c>
      <c r="K1288" s="44">
        <v>543</v>
      </c>
      <c r="L1288" s="44">
        <v>0</v>
      </c>
      <c r="M1288" s="44">
        <v>0</v>
      </c>
      <c r="N1288" s="44">
        <v>1194</v>
      </c>
      <c r="O1288" s="44">
        <v>0</v>
      </c>
      <c r="P1288" s="44">
        <v>110.56214900000001</v>
      </c>
      <c r="Q1288" s="44">
        <v>102.348106</v>
      </c>
      <c r="R1288" s="44">
        <v>28.007877000000001</v>
      </c>
      <c r="S1288" s="44">
        <v>28.934585999999999</v>
      </c>
      <c r="T1288" s="44">
        <v>317188.90625</v>
      </c>
      <c r="U1288" s="44">
        <v>39022.359375</v>
      </c>
      <c r="V1288" s="44">
        <v>0</v>
      </c>
      <c r="W1288" s="44">
        <v>1185.6607670000001</v>
      </c>
      <c r="X1288" s="44">
        <v>33140.016815000003</v>
      </c>
      <c r="Y1288" s="44">
        <v>65845.621241999994</v>
      </c>
      <c r="Z1288" s="44">
        <v>2151.3509170000002</v>
      </c>
      <c r="AA1288" s="44">
        <v>55.339678999999997</v>
      </c>
      <c r="AB1288" s="44">
        <v>2.734254</v>
      </c>
      <c r="AC1288" s="44">
        <v>1.3132809999999999</v>
      </c>
      <c r="AD1288" s="44">
        <v>15865.044005</v>
      </c>
    </row>
    <row r="1289" spans="1:30" x14ac:dyDescent="0.25">
      <c r="A1289">
        <v>1288</v>
      </c>
      <c r="B1289" t="s">
        <v>101</v>
      </c>
      <c r="C1289" t="s">
        <v>108</v>
      </c>
      <c r="D1289" t="s">
        <v>149</v>
      </c>
      <c r="E1289" t="s">
        <v>104</v>
      </c>
      <c r="F1289" s="48">
        <f>VLOOKUP(A1289,'TAZ definitions'!$A$1:$E$1902,2,FALSE)</f>
        <v>6.479275845640782E-2</v>
      </c>
      <c r="G1289" s="48">
        <f>VLOOKUP(A1289,'TAZ definitions'!$A$1:$E$1902,4,FALSE)</f>
        <v>0.1373134328358209</v>
      </c>
      <c r="H1289" s="44">
        <v>285061</v>
      </c>
      <c r="I1289" s="44">
        <v>11105</v>
      </c>
      <c r="J1289" s="44">
        <v>33825</v>
      </c>
      <c r="K1289" s="44">
        <v>1390</v>
      </c>
      <c r="L1289" s="44">
        <v>0</v>
      </c>
      <c r="M1289" s="44">
        <v>0</v>
      </c>
      <c r="N1289" s="44">
        <v>1017</v>
      </c>
      <c r="O1289" s="44">
        <v>0</v>
      </c>
      <c r="P1289" s="44">
        <v>91.893828999999997</v>
      </c>
      <c r="Q1289" s="44">
        <v>86.256202999999999</v>
      </c>
      <c r="R1289" s="44">
        <v>18.883590999999999</v>
      </c>
      <c r="S1289" s="44">
        <v>19.121044000000001</v>
      </c>
      <c r="T1289" s="44">
        <v>282778.46875</v>
      </c>
      <c r="U1289" s="44">
        <v>33554.761719000002</v>
      </c>
      <c r="V1289" s="44">
        <v>0</v>
      </c>
      <c r="W1289" s="44">
        <v>1008.526672</v>
      </c>
      <c r="X1289" s="44">
        <v>7018.5898509999997</v>
      </c>
      <c r="Y1289" s="44">
        <v>22516.516889999999</v>
      </c>
      <c r="Z1289" s="44">
        <v>756.213033</v>
      </c>
      <c r="AA1289" s="44">
        <v>18.680444999999999</v>
      </c>
      <c r="AB1289" s="44">
        <v>0.86734299999999998</v>
      </c>
      <c r="AC1289" s="44">
        <v>0.44680199999999998</v>
      </c>
      <c r="AD1289" s="44">
        <v>5317.1204930000004</v>
      </c>
    </row>
    <row r="1290" spans="1:30" x14ac:dyDescent="0.25">
      <c r="A1290">
        <v>1289</v>
      </c>
      <c r="B1290" t="s">
        <v>101</v>
      </c>
      <c r="C1290" t="s">
        <v>108</v>
      </c>
      <c r="D1290" t="s">
        <v>149</v>
      </c>
      <c r="E1290" t="s">
        <v>104</v>
      </c>
      <c r="F1290" s="48">
        <f>VLOOKUP(A1290,'TAZ definitions'!$A$1:$E$1902,2,FALSE)</f>
        <v>6.9293478260869568E-2</v>
      </c>
      <c r="G1290" s="48">
        <f>VLOOKUP(A1290,'TAZ definitions'!$A$1:$E$1902,4,FALSE)</f>
        <v>0.14722753346080306</v>
      </c>
      <c r="H1290" s="44">
        <v>310100</v>
      </c>
      <c r="I1290" s="44">
        <v>17408</v>
      </c>
      <c r="J1290" s="44">
        <v>34913</v>
      </c>
      <c r="K1290" s="44">
        <v>2108</v>
      </c>
      <c r="L1290" s="44">
        <v>0</v>
      </c>
      <c r="M1290" s="44">
        <v>0</v>
      </c>
      <c r="N1290" s="44">
        <v>807</v>
      </c>
      <c r="O1290" s="44">
        <v>0</v>
      </c>
      <c r="P1290" s="44">
        <v>84.624313000000001</v>
      </c>
      <c r="Q1290" s="44">
        <v>79.400313999999995</v>
      </c>
      <c r="R1290" s="44">
        <v>18.931255</v>
      </c>
      <c r="S1290" s="44">
        <v>19.111343000000002</v>
      </c>
      <c r="T1290" s="44">
        <v>306787.6875</v>
      </c>
      <c r="U1290" s="44">
        <v>34541.757812999997</v>
      </c>
      <c r="V1290" s="44">
        <v>0</v>
      </c>
      <c r="W1290" s="44">
        <v>797.86743200000001</v>
      </c>
      <c r="X1290" s="44">
        <v>25904.907342999999</v>
      </c>
      <c r="Y1290" s="44">
        <v>50190.998460000003</v>
      </c>
      <c r="Z1290" s="44">
        <v>2075.713581</v>
      </c>
      <c r="AA1290" s="44">
        <v>45.756922000000003</v>
      </c>
      <c r="AB1290" s="44">
        <v>1.9970920000000001</v>
      </c>
      <c r="AC1290" s="44">
        <v>1.1480049999999999</v>
      </c>
      <c r="AD1290" s="44">
        <v>13369.330083999999</v>
      </c>
    </row>
    <row r="1291" spans="1:30" x14ac:dyDescent="0.25">
      <c r="A1291">
        <v>1290</v>
      </c>
      <c r="B1291" t="s">
        <v>101</v>
      </c>
      <c r="C1291" t="s">
        <v>108</v>
      </c>
      <c r="D1291" t="s">
        <v>149</v>
      </c>
      <c r="E1291" t="s">
        <v>104</v>
      </c>
      <c r="F1291" s="48">
        <f>VLOOKUP(A1291,'TAZ definitions'!$A$1:$E$1902,2,FALSE)</f>
        <v>7.2366314441242391E-2</v>
      </c>
      <c r="G1291" s="48">
        <f>VLOOKUP(A1291,'TAZ definitions'!$A$1:$E$1902,4,FALSE)</f>
        <v>0.13513513513513514</v>
      </c>
      <c r="H1291" s="44">
        <v>295635</v>
      </c>
      <c r="I1291" s="44">
        <v>897</v>
      </c>
      <c r="J1291" s="44">
        <v>32715</v>
      </c>
      <c r="K1291" s="44">
        <v>411</v>
      </c>
      <c r="L1291" s="44">
        <v>0</v>
      </c>
      <c r="M1291" s="44">
        <v>0</v>
      </c>
      <c r="N1291" s="44">
        <v>807</v>
      </c>
      <c r="O1291" s="44">
        <v>0</v>
      </c>
      <c r="P1291" s="44">
        <v>93.146713000000005</v>
      </c>
      <c r="Q1291" s="44">
        <v>91.428825000000003</v>
      </c>
      <c r="R1291" s="44">
        <v>16.773354000000001</v>
      </c>
      <c r="S1291" s="44">
        <v>16.834893999999998</v>
      </c>
      <c r="T1291" s="44">
        <v>294647.1875</v>
      </c>
      <c r="U1291" s="44">
        <v>32606.736327999999</v>
      </c>
      <c r="V1291" s="44">
        <v>0</v>
      </c>
      <c r="W1291" s="44">
        <v>804.29540999999995</v>
      </c>
      <c r="X1291" s="44">
        <v>6136.3076650000003</v>
      </c>
      <c r="Y1291" s="44">
        <v>20493.501289</v>
      </c>
      <c r="Z1291" s="44">
        <v>739.44185500000003</v>
      </c>
      <c r="AA1291" s="44">
        <v>17.41996</v>
      </c>
      <c r="AB1291" s="44">
        <v>0.76247100000000001</v>
      </c>
      <c r="AC1291" s="44">
        <v>0.420408</v>
      </c>
      <c r="AD1291" s="44">
        <v>4960.7808089999999</v>
      </c>
    </row>
    <row r="1292" spans="1:30" x14ac:dyDescent="0.25">
      <c r="A1292">
        <v>1291</v>
      </c>
      <c r="B1292" t="s">
        <v>101</v>
      </c>
      <c r="C1292" t="s">
        <v>108</v>
      </c>
      <c r="D1292" t="s">
        <v>149</v>
      </c>
      <c r="E1292" t="s">
        <v>104</v>
      </c>
      <c r="F1292" s="48">
        <f>VLOOKUP(A1292,'TAZ definitions'!$A$1:$E$1902,2,FALSE)</f>
        <v>9.4318181818181815E-2</v>
      </c>
      <c r="G1292" s="48">
        <f>VLOOKUP(A1292,'TAZ definitions'!$A$1:$E$1902,4,FALSE)</f>
        <v>0.15789473684210525</v>
      </c>
      <c r="H1292" s="44">
        <v>309979</v>
      </c>
      <c r="I1292" s="44">
        <v>897</v>
      </c>
      <c r="J1292" s="44">
        <v>33229</v>
      </c>
      <c r="K1292" s="44">
        <v>411</v>
      </c>
      <c r="L1292" s="44">
        <v>0</v>
      </c>
      <c r="M1292" s="44">
        <v>0</v>
      </c>
      <c r="N1292" s="44">
        <v>540</v>
      </c>
      <c r="O1292" s="44">
        <v>0</v>
      </c>
      <c r="P1292" s="44">
        <v>80.613715999999997</v>
      </c>
      <c r="Q1292" s="44">
        <v>64.555678999999998</v>
      </c>
      <c r="R1292" s="44">
        <v>17.817845999999999</v>
      </c>
      <c r="S1292" s="44">
        <v>17.830249999999999</v>
      </c>
      <c r="T1292" s="44">
        <v>309648.84375</v>
      </c>
      <c r="U1292" s="44">
        <v>33193.945312999997</v>
      </c>
      <c r="V1292" s="44">
        <v>0</v>
      </c>
      <c r="W1292" s="44">
        <v>539.42321800000002</v>
      </c>
      <c r="X1292" s="44">
        <v>8829.1877999999997</v>
      </c>
      <c r="Y1292" s="44">
        <v>26880.768389000001</v>
      </c>
      <c r="Z1292" s="44">
        <v>981.85753899999997</v>
      </c>
      <c r="AA1292" s="44">
        <v>22.770133000000001</v>
      </c>
      <c r="AB1292" s="44">
        <v>0.93228900000000003</v>
      </c>
      <c r="AC1292" s="44">
        <v>0.55027800000000004</v>
      </c>
      <c r="AD1292" s="44">
        <v>6413.5233280000002</v>
      </c>
    </row>
    <row r="1293" spans="1:30" x14ac:dyDescent="0.25">
      <c r="A1293">
        <v>1292</v>
      </c>
      <c r="B1293" t="s">
        <v>101</v>
      </c>
      <c r="C1293" t="s">
        <v>108</v>
      </c>
      <c r="D1293" t="s">
        <v>149</v>
      </c>
      <c r="E1293" t="s">
        <v>104</v>
      </c>
      <c r="F1293" s="48">
        <f>VLOOKUP(A1293,'TAZ definitions'!$A$1:$E$1902,2,FALSE)</f>
        <v>7.0503597122302156E-2</v>
      </c>
      <c r="G1293" s="48">
        <f>VLOOKUP(A1293,'TAZ definitions'!$A$1:$E$1902,4,FALSE)</f>
        <v>0.19547325102880658</v>
      </c>
      <c r="H1293" s="44">
        <v>307335</v>
      </c>
      <c r="I1293" s="44">
        <v>9424</v>
      </c>
      <c r="J1293" s="44">
        <v>33479</v>
      </c>
      <c r="K1293" s="44">
        <v>1329</v>
      </c>
      <c r="L1293" s="44">
        <v>0</v>
      </c>
      <c r="M1293" s="44">
        <v>0</v>
      </c>
      <c r="N1293" s="44">
        <v>807</v>
      </c>
      <c r="O1293" s="44">
        <v>0</v>
      </c>
      <c r="P1293" s="44">
        <v>83.862526000000003</v>
      </c>
      <c r="Q1293" s="44">
        <v>79.365288000000007</v>
      </c>
      <c r="R1293" s="44">
        <v>19.214061999999998</v>
      </c>
      <c r="S1293" s="44">
        <v>19.480844000000001</v>
      </c>
      <c r="T1293" s="44">
        <v>304611.65625</v>
      </c>
      <c r="U1293" s="44">
        <v>33185.101562999997</v>
      </c>
      <c r="V1293" s="44">
        <v>0</v>
      </c>
      <c r="W1293" s="44">
        <v>799.62286400000005</v>
      </c>
      <c r="X1293" s="44">
        <v>17623.020088000001</v>
      </c>
      <c r="Y1293" s="44">
        <v>52071.430445999998</v>
      </c>
      <c r="Z1293" s="44">
        <v>1616.8114849999999</v>
      </c>
      <c r="AA1293" s="44">
        <v>43.434482000000003</v>
      </c>
      <c r="AB1293" s="44">
        <v>2.3191009999999999</v>
      </c>
      <c r="AC1293" s="44">
        <v>1.000508</v>
      </c>
      <c r="AD1293" s="44">
        <v>12083.245376999999</v>
      </c>
    </row>
    <row r="1294" spans="1:30" x14ac:dyDescent="0.25">
      <c r="A1294">
        <v>1293</v>
      </c>
      <c r="B1294" t="s">
        <v>101</v>
      </c>
      <c r="C1294" t="s">
        <v>108</v>
      </c>
      <c r="D1294" t="s">
        <v>149</v>
      </c>
      <c r="E1294" t="s">
        <v>104</v>
      </c>
      <c r="F1294" s="48">
        <f>VLOOKUP(A1294,'TAZ definitions'!$A$1:$E$1902,2,FALSE)</f>
        <v>8.4256461899966426E-2</v>
      </c>
      <c r="G1294" s="48">
        <f>VLOOKUP(A1294,'TAZ definitions'!$A$1:$E$1902,4,FALSE)</f>
        <v>0.19563058589870905</v>
      </c>
      <c r="H1294" s="44">
        <v>307360</v>
      </c>
      <c r="I1294" s="44">
        <v>897</v>
      </c>
      <c r="J1294" s="44">
        <v>33621</v>
      </c>
      <c r="K1294" s="44">
        <v>411</v>
      </c>
      <c r="L1294" s="44">
        <v>0</v>
      </c>
      <c r="M1294" s="44">
        <v>0</v>
      </c>
      <c r="N1294" s="44">
        <v>540</v>
      </c>
      <c r="O1294" s="44">
        <v>0</v>
      </c>
      <c r="P1294" s="44">
        <v>77.282936000000007</v>
      </c>
      <c r="Q1294" s="44">
        <v>58.416705999999998</v>
      </c>
      <c r="R1294" s="44">
        <v>18.775414000000001</v>
      </c>
      <c r="S1294" s="44">
        <v>18.870258</v>
      </c>
      <c r="T1294" s="44">
        <v>306517.90625</v>
      </c>
      <c r="U1294" s="44">
        <v>33529.746094000002</v>
      </c>
      <c r="V1294" s="44">
        <v>0</v>
      </c>
      <c r="W1294" s="44">
        <v>538.51617399999998</v>
      </c>
      <c r="X1294" s="44">
        <v>23845.178448999999</v>
      </c>
      <c r="Y1294" s="44">
        <v>40458.862613999998</v>
      </c>
      <c r="Z1294" s="44">
        <v>1191.2417660000001</v>
      </c>
      <c r="AA1294" s="44">
        <v>40.363604000000002</v>
      </c>
      <c r="AB1294" s="44">
        <v>1.8506290000000001</v>
      </c>
      <c r="AC1294" s="44">
        <v>0.79246700000000003</v>
      </c>
      <c r="AD1294" s="44">
        <v>9422.3010940000004</v>
      </c>
    </row>
    <row r="1295" spans="1:30" x14ac:dyDescent="0.25">
      <c r="A1295">
        <v>1294</v>
      </c>
      <c r="B1295" t="s">
        <v>101</v>
      </c>
      <c r="C1295" t="s">
        <v>108</v>
      </c>
      <c r="D1295" t="s">
        <v>149</v>
      </c>
      <c r="E1295" t="s">
        <v>104</v>
      </c>
      <c r="F1295" s="48">
        <f>VLOOKUP(A1295,'TAZ definitions'!$A$1:$E$1902,2,FALSE)</f>
        <v>5.8823529411764705E-2</v>
      </c>
      <c r="G1295" s="48">
        <f>VLOOKUP(A1295,'TAZ definitions'!$A$1:$E$1902,4,FALSE)</f>
        <v>0.19054878048780488</v>
      </c>
      <c r="H1295" s="44">
        <v>337180</v>
      </c>
      <c r="I1295" s="44">
        <v>5013</v>
      </c>
      <c r="J1295" s="44">
        <v>37733</v>
      </c>
      <c r="K1295" s="44">
        <v>1023</v>
      </c>
      <c r="L1295" s="44">
        <v>0</v>
      </c>
      <c r="M1295" s="44">
        <v>0</v>
      </c>
      <c r="N1295" s="44">
        <v>540</v>
      </c>
      <c r="O1295" s="44">
        <v>0</v>
      </c>
      <c r="P1295" s="44">
        <v>92.725112999999993</v>
      </c>
      <c r="Q1295" s="44">
        <v>86.350800000000007</v>
      </c>
      <c r="R1295" s="44">
        <v>17.366036999999999</v>
      </c>
      <c r="S1295" s="44">
        <v>17.562885000000001</v>
      </c>
      <c r="T1295" s="44">
        <v>335069.40625</v>
      </c>
      <c r="U1295" s="44">
        <v>37499.746094000002</v>
      </c>
      <c r="V1295" s="44">
        <v>0</v>
      </c>
      <c r="W1295" s="44">
        <v>536.568848</v>
      </c>
      <c r="X1295" s="44">
        <v>6102.7430320000003</v>
      </c>
      <c r="Y1295" s="44">
        <v>21924.269220999999</v>
      </c>
      <c r="Z1295" s="44">
        <v>825.59965999999997</v>
      </c>
      <c r="AA1295" s="44">
        <v>18.897773000000001</v>
      </c>
      <c r="AB1295" s="44">
        <v>0.76617800000000003</v>
      </c>
      <c r="AC1295" s="44">
        <v>0.45829700000000001</v>
      </c>
      <c r="AD1295" s="44">
        <v>5360.1077409999998</v>
      </c>
    </row>
    <row r="1296" spans="1:30" x14ac:dyDescent="0.25">
      <c r="A1296">
        <v>1295</v>
      </c>
      <c r="B1296" t="s">
        <v>101</v>
      </c>
      <c r="C1296" t="s">
        <v>108</v>
      </c>
      <c r="D1296" t="s">
        <v>149</v>
      </c>
      <c r="E1296" t="s">
        <v>104</v>
      </c>
      <c r="F1296" s="48">
        <f>VLOOKUP(A1296,'TAZ definitions'!$A$1:$E$1902,2,FALSE)</f>
        <v>8.2010582010582006E-2</v>
      </c>
      <c r="G1296" s="48">
        <f>VLOOKUP(A1296,'TAZ definitions'!$A$1:$E$1902,4,FALSE)</f>
        <v>0.1473851030110935</v>
      </c>
      <c r="H1296" s="44">
        <v>321563</v>
      </c>
      <c r="I1296" s="44">
        <v>0</v>
      </c>
      <c r="J1296" s="44">
        <v>38303</v>
      </c>
      <c r="K1296" s="44">
        <v>0</v>
      </c>
      <c r="L1296" s="44">
        <v>2664</v>
      </c>
      <c r="M1296" s="44">
        <v>0</v>
      </c>
      <c r="N1296" s="44">
        <v>540</v>
      </c>
      <c r="O1296" s="44">
        <v>0</v>
      </c>
      <c r="P1296" s="44">
        <v>113.893288</v>
      </c>
      <c r="Q1296" s="44">
        <v>111.495712</v>
      </c>
      <c r="R1296" s="44">
        <v>22.278445999999999</v>
      </c>
      <c r="S1296" s="44">
        <v>22.068117000000001</v>
      </c>
      <c r="T1296" s="44">
        <v>320964.28125</v>
      </c>
      <c r="U1296" s="44">
        <v>38231.683594000002</v>
      </c>
      <c r="V1296" s="44">
        <v>2659.0397950000001</v>
      </c>
      <c r="W1296" s="44">
        <v>538.99456799999996</v>
      </c>
      <c r="X1296" s="44">
        <v>92176.885687000002</v>
      </c>
      <c r="Y1296" s="44">
        <v>140373.39741000001</v>
      </c>
      <c r="Z1296" s="44">
        <v>3452.2434629999998</v>
      </c>
      <c r="AA1296" s="44">
        <v>149.649944</v>
      </c>
      <c r="AB1296" s="44">
        <v>7.3394130000000004</v>
      </c>
      <c r="AC1296" s="44">
        <v>2.621991</v>
      </c>
      <c r="AD1296" s="44">
        <v>31646.524939999999</v>
      </c>
    </row>
    <row r="1297" spans="1:30" x14ac:dyDescent="0.25">
      <c r="A1297">
        <v>1296</v>
      </c>
      <c r="B1297" t="s">
        <v>101</v>
      </c>
      <c r="C1297" t="s">
        <v>108</v>
      </c>
      <c r="D1297" t="s">
        <v>149</v>
      </c>
      <c r="E1297" t="s">
        <v>104</v>
      </c>
      <c r="F1297" s="48">
        <f>VLOOKUP(A1297,'TAZ definitions'!$A$1:$E$1902,2,FALSE)</f>
        <v>9.0020576131687249E-2</v>
      </c>
      <c r="G1297" s="48">
        <f>VLOOKUP(A1297,'TAZ definitions'!$A$1:$E$1902,4,FALSE)</f>
        <v>0.19002695417789758</v>
      </c>
      <c r="H1297" s="44">
        <v>348123</v>
      </c>
      <c r="I1297" s="44">
        <v>965</v>
      </c>
      <c r="J1297" s="44">
        <v>43290</v>
      </c>
      <c r="K1297" s="44">
        <v>169</v>
      </c>
      <c r="L1297" s="44">
        <v>2664</v>
      </c>
      <c r="M1297" s="44">
        <v>0</v>
      </c>
      <c r="N1297" s="44">
        <v>540</v>
      </c>
      <c r="O1297" s="44">
        <v>0</v>
      </c>
      <c r="P1297" s="44">
        <v>108.814514</v>
      </c>
      <c r="Q1297" s="44">
        <v>106.634438</v>
      </c>
      <c r="R1297" s="44">
        <v>20.671773999999999</v>
      </c>
      <c r="S1297" s="44">
        <v>20.520350000000001</v>
      </c>
      <c r="T1297" s="44">
        <v>347676.375</v>
      </c>
      <c r="U1297" s="44">
        <v>43234.519530999998</v>
      </c>
      <c r="V1297" s="44">
        <v>2660.57251</v>
      </c>
      <c r="W1297" s="44">
        <v>539.30529799999999</v>
      </c>
      <c r="X1297" s="44">
        <v>98588.283710999996</v>
      </c>
      <c r="Y1297" s="44">
        <v>147756.68171199999</v>
      </c>
      <c r="Z1297" s="44">
        <v>3968.7640569999999</v>
      </c>
      <c r="AA1297" s="44">
        <v>155.33431899999999</v>
      </c>
      <c r="AB1297" s="44">
        <v>7.5800049999999999</v>
      </c>
      <c r="AC1297" s="44">
        <v>2.8343069999999999</v>
      </c>
      <c r="AD1297" s="44">
        <v>34298.578136999997</v>
      </c>
    </row>
    <row r="1298" spans="1:30" x14ac:dyDescent="0.25">
      <c r="A1298">
        <v>1297</v>
      </c>
      <c r="B1298" t="s">
        <v>101</v>
      </c>
      <c r="C1298" t="s">
        <v>108</v>
      </c>
      <c r="D1298" t="s">
        <v>149</v>
      </c>
      <c r="E1298" t="s">
        <v>104</v>
      </c>
      <c r="F1298" s="48">
        <f>VLOOKUP(A1298,'TAZ definitions'!$A$1:$E$1902,2,FALSE)</f>
        <v>0.14341846758349705</v>
      </c>
      <c r="G1298" s="48">
        <f>VLOOKUP(A1298,'TAZ definitions'!$A$1:$E$1902,4,FALSE)</f>
        <v>0.21678321678321677</v>
      </c>
      <c r="H1298" s="44">
        <v>262082</v>
      </c>
      <c r="I1298" s="44">
        <v>0</v>
      </c>
      <c r="J1298" s="44">
        <v>28548</v>
      </c>
      <c r="K1298" s="44">
        <v>0</v>
      </c>
      <c r="L1298" s="44">
        <v>2664</v>
      </c>
      <c r="M1298" s="44">
        <v>0</v>
      </c>
      <c r="N1298" s="44">
        <v>540</v>
      </c>
      <c r="O1298" s="44">
        <v>0</v>
      </c>
      <c r="P1298" s="44">
        <v>0</v>
      </c>
      <c r="Q1298" s="44">
        <v>0</v>
      </c>
      <c r="R1298" s="44">
        <v>28.337475000000001</v>
      </c>
      <c r="S1298" s="44">
        <v>28.231327</v>
      </c>
      <c r="T1298" s="44">
        <v>262082.015625</v>
      </c>
      <c r="U1298" s="44">
        <v>28547.998047000001</v>
      </c>
      <c r="V1298" s="44">
        <v>2664</v>
      </c>
      <c r="W1298" s="44">
        <v>540</v>
      </c>
      <c r="X1298" s="44">
        <v>0</v>
      </c>
      <c r="Y1298" s="44">
        <v>2728.9964500000001</v>
      </c>
      <c r="Z1298" s="44">
        <v>92.545556000000005</v>
      </c>
      <c r="AA1298" s="44">
        <v>2.2896260000000002</v>
      </c>
      <c r="AB1298" s="44">
        <v>8.9278999999999997E-2</v>
      </c>
      <c r="AC1298" s="44">
        <v>5.3338999999999998E-2</v>
      </c>
      <c r="AD1298" s="44">
        <v>617.70026800000005</v>
      </c>
    </row>
    <row r="1299" spans="1:30" x14ac:dyDescent="0.25">
      <c r="A1299">
        <v>1298</v>
      </c>
      <c r="B1299" t="s">
        <v>101</v>
      </c>
      <c r="C1299" t="s">
        <v>108</v>
      </c>
      <c r="D1299" t="s">
        <v>149</v>
      </c>
      <c r="E1299" t="s">
        <v>104</v>
      </c>
      <c r="F1299" s="48">
        <f>VLOOKUP(A1299,'TAZ definitions'!$A$1:$E$1902,2,FALSE)</f>
        <v>0</v>
      </c>
      <c r="G1299" s="48">
        <f>VLOOKUP(A1299,'TAZ definitions'!$A$1:$E$1902,4,FALSE)</f>
        <v>0</v>
      </c>
      <c r="H1299" s="44">
        <v>263411</v>
      </c>
      <c r="I1299" s="44">
        <v>0</v>
      </c>
      <c r="J1299" s="44">
        <v>29832</v>
      </c>
      <c r="K1299" s="44">
        <v>0</v>
      </c>
      <c r="L1299" s="44">
        <v>2664</v>
      </c>
      <c r="M1299" s="44">
        <v>0</v>
      </c>
      <c r="N1299" s="44">
        <v>540</v>
      </c>
      <c r="O1299" s="44">
        <v>0</v>
      </c>
      <c r="P1299" s="44">
        <v>0</v>
      </c>
      <c r="Q1299" s="44">
        <v>0</v>
      </c>
      <c r="R1299" s="44">
        <v>30.901978</v>
      </c>
      <c r="S1299" s="44">
        <v>30.725125999999999</v>
      </c>
      <c r="T1299" s="44">
        <v>263411</v>
      </c>
      <c r="U1299" s="44">
        <v>29832.001952999999</v>
      </c>
      <c r="V1299" s="44">
        <v>2664</v>
      </c>
      <c r="W1299" s="44">
        <v>540</v>
      </c>
      <c r="X1299" s="44">
        <v>120314.826078</v>
      </c>
      <c r="Y1299" s="44">
        <v>192424.414731</v>
      </c>
      <c r="Z1299" s="44">
        <v>4250.6332419999999</v>
      </c>
      <c r="AA1299" s="44">
        <v>209.65266099999999</v>
      </c>
      <c r="AB1299" s="44">
        <v>10.854438999999999</v>
      </c>
      <c r="AC1299" s="44">
        <v>3.498961</v>
      </c>
      <c r="AD1299" s="44">
        <v>43081.374278000003</v>
      </c>
    </row>
    <row r="1300" spans="1:30" x14ac:dyDescent="0.25">
      <c r="A1300">
        <v>1299</v>
      </c>
      <c r="B1300" t="s">
        <v>101</v>
      </c>
      <c r="C1300" t="s">
        <v>116</v>
      </c>
      <c r="D1300" t="s">
        <v>150</v>
      </c>
      <c r="E1300" t="s">
        <v>146</v>
      </c>
      <c r="F1300" s="48" t="e">
        <f>VLOOKUP(A1300,'TAZ definitions'!$A$1:$E$1902,2,FALSE)</f>
        <v>#N/A</v>
      </c>
      <c r="G1300" s="48" t="e">
        <f>VLOOKUP(A1300,'TAZ definitions'!$A$1:$E$1902,4,FALSE)</f>
        <v>#N/A</v>
      </c>
      <c r="H1300" s="44">
        <v>227180</v>
      </c>
      <c r="I1300" s="44">
        <v>0</v>
      </c>
      <c r="J1300" s="44">
        <v>26226</v>
      </c>
      <c r="K1300" s="44">
        <v>0</v>
      </c>
      <c r="L1300" s="44">
        <v>11037</v>
      </c>
      <c r="M1300" s="44">
        <v>0</v>
      </c>
      <c r="N1300" s="44">
        <v>175</v>
      </c>
      <c r="O1300" s="44">
        <v>0</v>
      </c>
      <c r="P1300" s="44">
        <v>0</v>
      </c>
      <c r="Q1300" s="44">
        <v>0</v>
      </c>
      <c r="R1300" s="44">
        <v>19.697752000000001</v>
      </c>
      <c r="S1300" s="44">
        <v>19.654817999999999</v>
      </c>
      <c r="T1300" s="44">
        <v>227180</v>
      </c>
      <c r="U1300" s="44">
        <v>26226</v>
      </c>
      <c r="V1300" s="44">
        <v>11037</v>
      </c>
      <c r="W1300" s="44">
        <v>175</v>
      </c>
      <c r="X1300" s="44">
        <v>22554.420629</v>
      </c>
      <c r="Y1300" s="44">
        <v>41831.384944999998</v>
      </c>
      <c r="Z1300" s="44">
        <v>1240.554331</v>
      </c>
      <c r="AA1300" s="44">
        <v>38.620404000000001</v>
      </c>
      <c r="AB1300" s="44">
        <v>1.7768470000000001</v>
      </c>
      <c r="AC1300" s="44">
        <v>0.80332000000000003</v>
      </c>
      <c r="AD1300" s="44">
        <v>9546.4354960000001</v>
      </c>
    </row>
    <row r="1301" spans="1:30" x14ac:dyDescent="0.25">
      <c r="A1301">
        <v>1300</v>
      </c>
      <c r="B1301" t="s">
        <v>101</v>
      </c>
      <c r="C1301" t="s">
        <v>116</v>
      </c>
      <c r="D1301" t="s">
        <v>150</v>
      </c>
      <c r="E1301" t="s">
        <v>146</v>
      </c>
      <c r="F1301" s="48" t="e">
        <f>VLOOKUP(A1301,'TAZ definitions'!$A$1:$E$1902,2,FALSE)</f>
        <v>#N/A</v>
      </c>
      <c r="G1301" s="48" t="e">
        <f>VLOOKUP(A1301,'TAZ definitions'!$A$1:$E$1902,4,FALSE)</f>
        <v>#N/A</v>
      </c>
      <c r="H1301" s="44">
        <v>216310</v>
      </c>
      <c r="I1301" s="44">
        <v>0</v>
      </c>
      <c r="J1301" s="44">
        <v>23947</v>
      </c>
      <c r="K1301" s="44">
        <v>0</v>
      </c>
      <c r="L1301" s="44">
        <v>2664</v>
      </c>
      <c r="M1301" s="44">
        <v>0</v>
      </c>
      <c r="N1301" s="44">
        <v>175</v>
      </c>
      <c r="O1301" s="44">
        <v>0</v>
      </c>
      <c r="P1301" s="44">
        <v>0</v>
      </c>
      <c r="Q1301" s="44">
        <v>0</v>
      </c>
      <c r="R1301" s="44">
        <v>20.156880999999998</v>
      </c>
      <c r="S1301" s="44">
        <v>20.036535000000001</v>
      </c>
      <c r="T1301" s="44">
        <v>216309.984375</v>
      </c>
      <c r="U1301" s="44">
        <v>23947</v>
      </c>
      <c r="V1301" s="44">
        <v>2664</v>
      </c>
      <c r="W1301" s="44">
        <v>175</v>
      </c>
      <c r="X1301" s="44">
        <v>0</v>
      </c>
      <c r="Y1301" s="44">
        <v>5120.7896570000003</v>
      </c>
      <c r="Z1301" s="44">
        <v>179.562127</v>
      </c>
      <c r="AA1301" s="44">
        <v>4.2109579999999998</v>
      </c>
      <c r="AB1301" s="44">
        <v>0.19042500000000001</v>
      </c>
      <c r="AC1301" s="44">
        <v>0.10204000000000001</v>
      </c>
      <c r="AD1301" s="44">
        <v>1216.4629749999999</v>
      </c>
    </row>
    <row r="1302" spans="1:30" x14ac:dyDescent="0.25">
      <c r="A1302">
        <v>1301</v>
      </c>
      <c r="B1302" t="s">
        <v>101</v>
      </c>
      <c r="C1302" t="s">
        <v>116</v>
      </c>
      <c r="D1302" t="s">
        <v>150</v>
      </c>
      <c r="E1302" t="s">
        <v>146</v>
      </c>
      <c r="F1302" s="48" t="e">
        <f>VLOOKUP(A1302,'TAZ definitions'!$A$1:$E$1902,2,FALSE)</f>
        <v>#N/A</v>
      </c>
      <c r="G1302" s="48" t="e">
        <f>VLOOKUP(A1302,'TAZ definitions'!$A$1:$E$1902,4,FALSE)</f>
        <v>#N/A</v>
      </c>
      <c r="H1302" s="44">
        <v>195853</v>
      </c>
      <c r="I1302" s="44">
        <v>0</v>
      </c>
      <c r="J1302" s="44">
        <v>19983</v>
      </c>
      <c r="K1302" s="44">
        <v>0</v>
      </c>
      <c r="L1302" s="44">
        <v>2664</v>
      </c>
      <c r="M1302" s="44">
        <v>0</v>
      </c>
      <c r="N1302" s="44">
        <v>59</v>
      </c>
      <c r="O1302" s="44">
        <v>0</v>
      </c>
      <c r="P1302" s="44">
        <v>0</v>
      </c>
      <c r="Q1302" s="44">
        <v>0</v>
      </c>
      <c r="R1302" s="44">
        <v>21.357533</v>
      </c>
      <c r="S1302" s="44">
        <v>21.255278000000001</v>
      </c>
      <c r="T1302" s="44">
        <v>195853</v>
      </c>
      <c r="U1302" s="44">
        <v>19983</v>
      </c>
      <c r="V1302" s="44">
        <v>2664.0002439999998</v>
      </c>
      <c r="W1302" s="44">
        <v>59.000003999999997</v>
      </c>
      <c r="X1302" s="44">
        <v>28.202052999999999</v>
      </c>
      <c r="Y1302" s="44">
        <v>2354.8286539999999</v>
      </c>
      <c r="Z1302" s="44">
        <v>80.875131999999994</v>
      </c>
      <c r="AA1302" s="44">
        <v>1.9538690000000001</v>
      </c>
      <c r="AB1302" s="44">
        <v>8.4490999999999997E-2</v>
      </c>
      <c r="AC1302" s="44">
        <v>4.6412000000000002E-2</v>
      </c>
      <c r="AD1302" s="44">
        <v>548.38321800000006</v>
      </c>
    </row>
    <row r="1303" spans="1:30" x14ac:dyDescent="0.25">
      <c r="A1303">
        <v>1302</v>
      </c>
      <c r="B1303" t="s">
        <v>101</v>
      </c>
      <c r="C1303" t="s">
        <v>116</v>
      </c>
      <c r="D1303" t="s">
        <v>150</v>
      </c>
      <c r="E1303" t="s">
        <v>146</v>
      </c>
      <c r="F1303" s="48" t="e">
        <f>VLOOKUP(A1303,'TAZ definitions'!$A$1:$E$1902,2,FALSE)</f>
        <v>#N/A</v>
      </c>
      <c r="G1303" s="48" t="e">
        <f>VLOOKUP(A1303,'TAZ definitions'!$A$1:$E$1902,4,FALSE)</f>
        <v>#N/A</v>
      </c>
      <c r="H1303" s="44">
        <v>194558</v>
      </c>
      <c r="I1303" s="44">
        <v>0</v>
      </c>
      <c r="J1303" s="44">
        <v>19352</v>
      </c>
      <c r="K1303" s="44">
        <v>0</v>
      </c>
      <c r="L1303" s="44">
        <v>11037</v>
      </c>
      <c r="M1303" s="44">
        <v>0</v>
      </c>
      <c r="N1303" s="44">
        <v>403</v>
      </c>
      <c r="O1303" s="44">
        <v>0</v>
      </c>
      <c r="P1303" s="44">
        <v>0</v>
      </c>
      <c r="Q1303" s="44">
        <v>0</v>
      </c>
      <c r="R1303" s="44">
        <v>18.837145</v>
      </c>
      <c r="S1303" s="44">
        <v>18.69924</v>
      </c>
      <c r="T1303" s="44">
        <v>194558</v>
      </c>
      <c r="U1303" s="44">
        <v>19352</v>
      </c>
      <c r="V1303" s="44">
        <v>11037</v>
      </c>
      <c r="W1303" s="44">
        <v>403</v>
      </c>
      <c r="X1303" s="44">
        <v>1515.1089420000001</v>
      </c>
      <c r="Y1303" s="44">
        <v>14346.184061</v>
      </c>
      <c r="Z1303" s="44">
        <v>490.275465</v>
      </c>
      <c r="AA1303" s="44">
        <v>11.930705</v>
      </c>
      <c r="AB1303" s="44">
        <v>0.535304</v>
      </c>
      <c r="AC1303" s="44">
        <v>0.284165</v>
      </c>
      <c r="AD1303" s="44">
        <v>3367.5824899999998</v>
      </c>
    </row>
    <row r="1304" spans="1:30" x14ac:dyDescent="0.25">
      <c r="A1304">
        <v>1303</v>
      </c>
      <c r="B1304" t="s">
        <v>101</v>
      </c>
      <c r="C1304" t="s">
        <v>116</v>
      </c>
      <c r="D1304" t="s">
        <v>150</v>
      </c>
      <c r="E1304" t="s">
        <v>146</v>
      </c>
      <c r="F1304" s="48" t="e">
        <f>VLOOKUP(A1304,'TAZ definitions'!$A$1:$E$1902,2,FALSE)</f>
        <v>#N/A</v>
      </c>
      <c r="G1304" s="48" t="e">
        <f>VLOOKUP(A1304,'TAZ definitions'!$A$1:$E$1902,4,FALSE)</f>
        <v>#N/A</v>
      </c>
      <c r="H1304" s="44">
        <v>231889</v>
      </c>
      <c r="I1304" s="44">
        <v>3897</v>
      </c>
      <c r="J1304" s="44">
        <v>27440</v>
      </c>
      <c r="K1304" s="44">
        <v>395</v>
      </c>
      <c r="L1304" s="44">
        <v>11037</v>
      </c>
      <c r="M1304" s="44">
        <v>0</v>
      </c>
      <c r="N1304" s="44">
        <v>427.5</v>
      </c>
      <c r="O1304" s="44">
        <v>0</v>
      </c>
      <c r="P1304" s="44">
        <v>88.385406000000003</v>
      </c>
      <c r="Q1304" s="44">
        <v>92.965462000000002</v>
      </c>
      <c r="R1304" s="44">
        <v>16.932442000000002</v>
      </c>
      <c r="S1304" s="44">
        <v>16.833894999999998</v>
      </c>
      <c r="T1304" s="44">
        <v>231372.40625</v>
      </c>
      <c r="U1304" s="44">
        <v>27378.720702999999</v>
      </c>
      <c r="V1304" s="44">
        <v>11011.992188</v>
      </c>
      <c r="W1304" s="44">
        <v>426.531342</v>
      </c>
      <c r="X1304" s="44">
        <v>0</v>
      </c>
      <c r="Y1304" s="44">
        <v>8032.0776649999998</v>
      </c>
      <c r="Z1304" s="44">
        <v>270.51790499999998</v>
      </c>
      <c r="AA1304" s="44">
        <v>6.7125599999999999</v>
      </c>
      <c r="AB1304" s="44">
        <v>0.29353000000000001</v>
      </c>
      <c r="AC1304" s="44">
        <v>0.15656700000000001</v>
      </c>
      <c r="AD1304" s="44">
        <v>1858.4089080000001</v>
      </c>
    </row>
    <row r="1305" spans="1:30" x14ac:dyDescent="0.25">
      <c r="A1305">
        <v>1304</v>
      </c>
      <c r="B1305" t="s">
        <v>101</v>
      </c>
      <c r="C1305" t="s">
        <v>116</v>
      </c>
      <c r="D1305" t="s">
        <v>150</v>
      </c>
      <c r="E1305" t="s">
        <v>146</v>
      </c>
      <c r="F1305" s="48" t="e">
        <f>VLOOKUP(A1305,'TAZ definitions'!$A$1:$E$1902,2,FALSE)</f>
        <v>#N/A</v>
      </c>
      <c r="G1305" s="48" t="e">
        <f>VLOOKUP(A1305,'TAZ definitions'!$A$1:$E$1902,4,FALSE)</f>
        <v>#N/A</v>
      </c>
      <c r="H1305" s="44">
        <v>244484</v>
      </c>
      <c r="I1305" s="44">
        <v>18946</v>
      </c>
      <c r="J1305" s="44">
        <v>27934</v>
      </c>
      <c r="K1305" s="44">
        <v>1242</v>
      </c>
      <c r="L1305" s="44">
        <v>11037</v>
      </c>
      <c r="M1305" s="44">
        <v>0</v>
      </c>
      <c r="N1305" s="44">
        <v>427.5</v>
      </c>
      <c r="O1305" s="44">
        <v>0</v>
      </c>
      <c r="P1305" s="44">
        <v>69.954291999999995</v>
      </c>
      <c r="Q1305" s="44">
        <v>73.288673000000003</v>
      </c>
      <c r="R1305" s="44">
        <v>17.836599</v>
      </c>
      <c r="S1305" s="44">
        <v>17.914705000000001</v>
      </c>
      <c r="T1305" s="44">
        <v>241262.15625</v>
      </c>
      <c r="U1305" s="44">
        <v>27552.701172000001</v>
      </c>
      <c r="V1305" s="44">
        <v>10879.334961</v>
      </c>
      <c r="W1305" s="44">
        <v>421.39309700000001</v>
      </c>
      <c r="X1305" s="44">
        <v>4568.6065079999998</v>
      </c>
      <c r="Y1305" s="44">
        <v>97432.723589999994</v>
      </c>
      <c r="Z1305" s="44">
        <v>2599.1538839999998</v>
      </c>
      <c r="AA1305" s="44">
        <v>97.101253</v>
      </c>
      <c r="AB1305" s="44">
        <v>4.5384580000000003</v>
      </c>
      <c r="AC1305" s="44">
        <v>1.8279799999999999</v>
      </c>
      <c r="AD1305" s="44">
        <v>21797.781841</v>
      </c>
    </row>
    <row r="1306" spans="1:30" x14ac:dyDescent="0.25">
      <c r="A1306">
        <v>1305</v>
      </c>
      <c r="B1306" t="s">
        <v>101</v>
      </c>
      <c r="C1306" t="s">
        <v>116</v>
      </c>
      <c r="D1306" t="s">
        <v>150</v>
      </c>
      <c r="E1306" t="s">
        <v>146</v>
      </c>
      <c r="F1306" s="48" t="e">
        <f>VLOOKUP(A1306,'TAZ definitions'!$A$1:$E$1902,2,FALSE)</f>
        <v>#N/A</v>
      </c>
      <c r="G1306" s="48" t="e">
        <f>VLOOKUP(A1306,'TAZ definitions'!$A$1:$E$1902,4,FALSE)</f>
        <v>#N/A</v>
      </c>
      <c r="H1306" s="44">
        <v>248324</v>
      </c>
      <c r="I1306" s="44">
        <v>20291</v>
      </c>
      <c r="J1306" s="44">
        <v>27823</v>
      </c>
      <c r="K1306" s="44">
        <v>1336</v>
      </c>
      <c r="L1306" s="44">
        <v>11037</v>
      </c>
      <c r="M1306" s="44">
        <v>0</v>
      </c>
      <c r="N1306" s="44">
        <v>427.5</v>
      </c>
      <c r="O1306" s="44">
        <v>0</v>
      </c>
      <c r="P1306" s="44">
        <v>1.5447839999999999</v>
      </c>
      <c r="Q1306" s="44">
        <v>1.5273060000000001</v>
      </c>
      <c r="R1306" s="44">
        <v>16.894134999999999</v>
      </c>
      <c r="S1306" s="44">
        <v>17.239764999999998</v>
      </c>
      <c r="T1306" s="44">
        <v>167328.78125</v>
      </c>
      <c r="U1306" s="44">
        <v>18415.0625</v>
      </c>
      <c r="V1306" s="44">
        <v>7116.7592770000001</v>
      </c>
      <c r="W1306" s="44">
        <v>275.65594499999997</v>
      </c>
      <c r="X1306" s="44">
        <v>0</v>
      </c>
      <c r="Y1306" s="44">
        <v>19252.668805000001</v>
      </c>
      <c r="Z1306" s="44">
        <v>501.24049400000001</v>
      </c>
      <c r="AA1306" s="44">
        <v>15.161873</v>
      </c>
      <c r="AB1306" s="44">
        <v>0.82440100000000005</v>
      </c>
      <c r="AC1306" s="44">
        <v>0.33857599999999999</v>
      </c>
      <c r="AD1306" s="44">
        <v>4087.746392</v>
      </c>
    </row>
    <row r="1307" spans="1:30" x14ac:dyDescent="0.25">
      <c r="A1307">
        <v>1306</v>
      </c>
      <c r="B1307" t="s">
        <v>101</v>
      </c>
      <c r="C1307" t="s">
        <v>116</v>
      </c>
      <c r="D1307" t="s">
        <v>150</v>
      </c>
      <c r="E1307" t="s">
        <v>146</v>
      </c>
      <c r="F1307" s="48" t="e">
        <f>VLOOKUP(A1307,'TAZ definitions'!$A$1:$E$1902,2,FALSE)</f>
        <v>#N/A</v>
      </c>
      <c r="G1307" s="48" t="e">
        <f>VLOOKUP(A1307,'TAZ definitions'!$A$1:$E$1902,4,FALSE)</f>
        <v>#N/A</v>
      </c>
      <c r="H1307" s="44">
        <v>233968</v>
      </c>
      <c r="I1307" s="44">
        <v>20833</v>
      </c>
      <c r="J1307" s="44">
        <v>26643</v>
      </c>
      <c r="K1307" s="44">
        <v>1302</v>
      </c>
      <c r="L1307" s="44">
        <v>11037</v>
      </c>
      <c r="M1307" s="44">
        <v>0</v>
      </c>
      <c r="N1307" s="44">
        <v>427.5</v>
      </c>
      <c r="O1307" s="44">
        <v>0</v>
      </c>
      <c r="P1307" s="44">
        <v>66.814819</v>
      </c>
      <c r="Q1307" s="44">
        <v>68.523071000000002</v>
      </c>
      <c r="R1307" s="44">
        <v>17.787147999999998</v>
      </c>
      <c r="S1307" s="44">
        <v>17.853607</v>
      </c>
      <c r="T1307" s="44">
        <v>230532.578125</v>
      </c>
      <c r="U1307" s="44">
        <v>26234.542968999998</v>
      </c>
      <c r="V1307" s="44">
        <v>10859.100586</v>
      </c>
      <c r="W1307" s="44">
        <v>420.609375</v>
      </c>
      <c r="X1307" s="44">
        <v>35180.890067</v>
      </c>
      <c r="Y1307" s="44">
        <v>129616.03357499999</v>
      </c>
      <c r="Z1307" s="44">
        <v>4249.8783789999998</v>
      </c>
      <c r="AA1307" s="44">
        <v>107.531947</v>
      </c>
      <c r="AB1307" s="44">
        <v>5.0267980000000003</v>
      </c>
      <c r="AC1307" s="44">
        <v>2.5506820000000001</v>
      </c>
      <c r="AD1307" s="44">
        <v>30433.944527</v>
      </c>
    </row>
    <row r="1308" spans="1:30" x14ac:dyDescent="0.25">
      <c r="A1308">
        <v>1307</v>
      </c>
      <c r="B1308" t="s">
        <v>101</v>
      </c>
      <c r="C1308" t="s">
        <v>116</v>
      </c>
      <c r="D1308" t="s">
        <v>150</v>
      </c>
      <c r="E1308" t="s">
        <v>146</v>
      </c>
      <c r="F1308" s="48" t="e">
        <f>VLOOKUP(A1308,'TAZ definitions'!$A$1:$E$1902,2,FALSE)</f>
        <v>#N/A</v>
      </c>
      <c r="G1308" s="48" t="e">
        <f>VLOOKUP(A1308,'TAZ definitions'!$A$1:$E$1902,4,FALSE)</f>
        <v>#N/A</v>
      </c>
      <c r="H1308" s="44">
        <v>256769</v>
      </c>
      <c r="I1308" s="44">
        <v>33899</v>
      </c>
      <c r="J1308" s="44">
        <v>26948</v>
      </c>
      <c r="K1308" s="44">
        <v>1808</v>
      </c>
      <c r="L1308" s="44">
        <v>11037</v>
      </c>
      <c r="M1308" s="44">
        <v>2664</v>
      </c>
      <c r="N1308" s="44">
        <v>427.5</v>
      </c>
      <c r="O1308" s="44">
        <v>0</v>
      </c>
      <c r="P1308" s="44">
        <v>53.756259999999997</v>
      </c>
      <c r="Q1308" s="44">
        <v>62.978821000000003</v>
      </c>
      <c r="R1308" s="44">
        <v>18.176998000000001</v>
      </c>
      <c r="S1308" s="44">
        <v>17.788737999999999</v>
      </c>
      <c r="T1308" s="44">
        <v>250010.984375</v>
      </c>
      <c r="U1308" s="44">
        <v>26185.6875</v>
      </c>
      <c r="V1308" s="44">
        <v>10783.107421999999</v>
      </c>
      <c r="W1308" s="44">
        <v>414.53704800000003</v>
      </c>
      <c r="X1308" s="44">
        <v>55926.848482000001</v>
      </c>
      <c r="Y1308" s="44">
        <v>92542.295966999998</v>
      </c>
      <c r="Z1308" s="44">
        <v>5581.7758009999998</v>
      </c>
      <c r="AA1308" s="44">
        <v>85.206517000000005</v>
      </c>
      <c r="AB1308" s="44">
        <v>3.4886119999999998</v>
      </c>
      <c r="AC1308" s="44">
        <v>2.6080969999999999</v>
      </c>
      <c r="AD1308" s="44">
        <v>29759.588097</v>
      </c>
    </row>
    <row r="1309" spans="1:30" x14ac:dyDescent="0.25">
      <c r="A1309">
        <v>1308</v>
      </c>
      <c r="B1309" t="s">
        <v>101</v>
      </c>
      <c r="C1309" t="s">
        <v>116</v>
      </c>
      <c r="D1309" t="s">
        <v>150</v>
      </c>
      <c r="E1309" t="s">
        <v>146</v>
      </c>
      <c r="F1309" s="48" t="e">
        <f>VLOOKUP(A1309,'TAZ definitions'!$A$1:$E$1902,2,FALSE)</f>
        <v>#N/A</v>
      </c>
      <c r="G1309" s="48" t="e">
        <f>VLOOKUP(A1309,'TAZ definitions'!$A$1:$E$1902,4,FALSE)</f>
        <v>#N/A</v>
      </c>
      <c r="H1309" s="44">
        <v>238449</v>
      </c>
      <c r="I1309" s="44">
        <v>22274</v>
      </c>
      <c r="J1309" s="44">
        <v>26785</v>
      </c>
      <c r="K1309" s="44">
        <v>1404</v>
      </c>
      <c r="L1309" s="44">
        <v>11037</v>
      </c>
      <c r="M1309" s="44">
        <v>2664</v>
      </c>
      <c r="N1309" s="44">
        <v>427.5</v>
      </c>
      <c r="O1309" s="44">
        <v>0</v>
      </c>
      <c r="P1309" s="44">
        <v>64.886619999999994</v>
      </c>
      <c r="Q1309" s="44">
        <v>68.697700999999995</v>
      </c>
      <c r="R1309" s="44">
        <v>17.810583000000001</v>
      </c>
      <c r="S1309" s="44">
        <v>17.821536999999999</v>
      </c>
      <c r="T1309" s="44">
        <v>234076.3125</v>
      </c>
      <c r="U1309" s="44">
        <v>26271.603515999999</v>
      </c>
      <c r="V1309" s="44">
        <v>10867.634765999999</v>
      </c>
      <c r="W1309" s="44">
        <v>418.85272200000003</v>
      </c>
      <c r="X1309" s="44">
        <v>29489.855668</v>
      </c>
      <c r="Y1309" s="44">
        <v>103780.406388</v>
      </c>
      <c r="Z1309" s="44">
        <v>3217.7350350000002</v>
      </c>
      <c r="AA1309" s="44">
        <v>87.944115999999994</v>
      </c>
      <c r="AB1309" s="44">
        <v>4.3068720000000003</v>
      </c>
      <c r="AC1309" s="44">
        <v>1.989412</v>
      </c>
      <c r="AD1309" s="44">
        <v>23943.109520000002</v>
      </c>
    </row>
    <row r="1310" spans="1:30" x14ac:dyDescent="0.25">
      <c r="A1310">
        <v>1309</v>
      </c>
      <c r="B1310" t="s">
        <v>101</v>
      </c>
      <c r="C1310" t="s">
        <v>116</v>
      </c>
      <c r="D1310" t="s">
        <v>150</v>
      </c>
      <c r="E1310" t="s">
        <v>146</v>
      </c>
      <c r="F1310" s="48" t="e">
        <f>VLOOKUP(A1310,'TAZ definitions'!$A$1:$E$1902,2,FALSE)</f>
        <v>#N/A</v>
      </c>
      <c r="G1310" s="48" t="e">
        <f>VLOOKUP(A1310,'TAZ definitions'!$A$1:$E$1902,4,FALSE)</f>
        <v>#N/A</v>
      </c>
      <c r="H1310" s="44">
        <v>225710</v>
      </c>
      <c r="I1310" s="44">
        <v>19633</v>
      </c>
      <c r="J1310" s="44">
        <v>25866</v>
      </c>
      <c r="K1310" s="44">
        <v>1330</v>
      </c>
      <c r="L1310" s="44">
        <v>11037</v>
      </c>
      <c r="M1310" s="44">
        <v>0</v>
      </c>
      <c r="N1310" s="44">
        <v>487.5</v>
      </c>
      <c r="O1310" s="44">
        <v>0</v>
      </c>
      <c r="P1310" s="44">
        <v>69.000404000000003</v>
      </c>
      <c r="Q1310" s="44">
        <v>70.157677000000007</v>
      </c>
      <c r="R1310" s="44">
        <v>16.156593000000001</v>
      </c>
      <c r="S1310" s="44">
        <v>16.106731</v>
      </c>
      <c r="T1310" s="44">
        <v>222741.375</v>
      </c>
      <c r="U1310" s="44">
        <v>25512.548827999999</v>
      </c>
      <c r="V1310" s="44">
        <v>10878.006836</v>
      </c>
      <c r="W1310" s="44">
        <v>480.47738600000002</v>
      </c>
      <c r="X1310" s="44">
        <v>3183.6816779999999</v>
      </c>
      <c r="Y1310" s="44">
        <v>15242.316937</v>
      </c>
      <c r="Z1310" s="44">
        <v>449.48835100000002</v>
      </c>
      <c r="AA1310" s="44">
        <v>12.497558</v>
      </c>
      <c r="AB1310" s="44">
        <v>0.593947</v>
      </c>
      <c r="AC1310" s="44">
        <v>0.28461500000000001</v>
      </c>
      <c r="AD1310" s="44">
        <v>3398.0477310000001</v>
      </c>
    </row>
    <row r="1311" spans="1:30" x14ac:dyDescent="0.25">
      <c r="A1311">
        <v>1310</v>
      </c>
      <c r="B1311" t="s">
        <v>101</v>
      </c>
      <c r="C1311" t="s">
        <v>116</v>
      </c>
      <c r="D1311" t="s">
        <v>150</v>
      </c>
      <c r="E1311" t="s">
        <v>146</v>
      </c>
      <c r="F1311" s="48" t="e">
        <f>VLOOKUP(A1311,'TAZ definitions'!$A$1:$E$1902,2,FALSE)</f>
        <v>#N/A</v>
      </c>
      <c r="G1311" s="48" t="e">
        <f>VLOOKUP(A1311,'TAZ definitions'!$A$1:$E$1902,4,FALSE)</f>
        <v>#N/A</v>
      </c>
      <c r="H1311" s="44">
        <v>234567</v>
      </c>
      <c r="I1311" s="44">
        <v>26386</v>
      </c>
      <c r="J1311" s="44">
        <v>24950</v>
      </c>
      <c r="K1311" s="44">
        <v>1266</v>
      </c>
      <c r="L1311" s="44">
        <v>11037</v>
      </c>
      <c r="M1311" s="44">
        <v>0</v>
      </c>
      <c r="N1311" s="44">
        <v>487.5</v>
      </c>
      <c r="O1311" s="44">
        <v>0</v>
      </c>
      <c r="P1311" s="44">
        <v>71.436385999999999</v>
      </c>
      <c r="Q1311" s="44">
        <v>67.889319999999998</v>
      </c>
      <c r="R1311" s="44">
        <v>17.622938000000001</v>
      </c>
      <c r="S1311" s="44">
        <v>17.545407999999998</v>
      </c>
      <c r="T1311" s="44">
        <v>230871.21875</v>
      </c>
      <c r="U1311" s="44">
        <v>24529.542968999998</v>
      </c>
      <c r="V1311" s="44">
        <v>10841.0625</v>
      </c>
      <c r="W1311" s="44">
        <v>478.84548999999998</v>
      </c>
      <c r="X1311" s="44">
        <v>119862.473469</v>
      </c>
      <c r="Y1311" s="44">
        <v>255716.40878600001</v>
      </c>
      <c r="Z1311" s="44">
        <v>8349.8713630000002</v>
      </c>
      <c r="AA1311" s="44">
        <v>271.25036999999998</v>
      </c>
      <c r="AB1311" s="44">
        <v>13.697137</v>
      </c>
      <c r="AC1311" s="44">
        <v>5.5073350000000003</v>
      </c>
      <c r="AD1311" s="44">
        <v>66581.931802000006</v>
      </c>
    </row>
    <row r="1312" spans="1:30" x14ac:dyDescent="0.25">
      <c r="A1312">
        <v>1311</v>
      </c>
      <c r="B1312" t="s">
        <v>101</v>
      </c>
      <c r="C1312" t="s">
        <v>116</v>
      </c>
      <c r="D1312" t="s">
        <v>150</v>
      </c>
      <c r="E1312" t="s">
        <v>146</v>
      </c>
      <c r="F1312" s="48" t="e">
        <f>VLOOKUP(A1312,'TAZ definitions'!$A$1:$E$1902,2,FALSE)</f>
        <v>#N/A</v>
      </c>
      <c r="G1312" s="48" t="e">
        <f>VLOOKUP(A1312,'TAZ definitions'!$A$1:$E$1902,4,FALSE)</f>
        <v>#N/A</v>
      </c>
      <c r="H1312" s="44">
        <v>228845</v>
      </c>
      <c r="I1312" s="44">
        <v>27867</v>
      </c>
      <c r="J1312" s="44">
        <v>24783</v>
      </c>
      <c r="K1312" s="44">
        <v>1436</v>
      </c>
      <c r="L1312" s="44">
        <v>11037</v>
      </c>
      <c r="M1312" s="44">
        <v>0</v>
      </c>
      <c r="N1312" s="44">
        <v>487.5</v>
      </c>
      <c r="O1312" s="44">
        <v>0</v>
      </c>
      <c r="P1312" s="44">
        <v>69.726012999999995</v>
      </c>
      <c r="Q1312" s="44">
        <v>70.737365999999994</v>
      </c>
      <c r="R1312" s="44">
        <v>17.030479</v>
      </c>
      <c r="S1312" s="44">
        <v>16.942371000000001</v>
      </c>
      <c r="T1312" s="44">
        <v>225391.046875</v>
      </c>
      <c r="U1312" s="44">
        <v>24381.763672000001</v>
      </c>
      <c r="V1312" s="44">
        <v>10847.321289</v>
      </c>
      <c r="W1312" s="44">
        <v>479.12194799999997</v>
      </c>
      <c r="X1312" s="44">
        <v>11094.341537</v>
      </c>
      <c r="Y1312" s="44">
        <v>39949.283184</v>
      </c>
      <c r="Z1312" s="44">
        <v>1274.720595</v>
      </c>
      <c r="AA1312" s="44">
        <v>32.656514000000001</v>
      </c>
      <c r="AB1312" s="44">
        <v>1.739349</v>
      </c>
      <c r="AC1312" s="44">
        <v>0.77441000000000004</v>
      </c>
      <c r="AD1312" s="44">
        <v>9582.9938280000006</v>
      </c>
    </row>
    <row r="1313" spans="1:30" x14ac:dyDescent="0.25">
      <c r="A1313">
        <v>1312</v>
      </c>
      <c r="B1313" t="s">
        <v>101</v>
      </c>
      <c r="C1313" t="s">
        <v>116</v>
      </c>
      <c r="D1313" t="s">
        <v>150</v>
      </c>
      <c r="E1313" t="s">
        <v>146</v>
      </c>
      <c r="F1313" s="48" t="e">
        <f>VLOOKUP(A1313,'TAZ definitions'!$A$1:$E$1902,2,FALSE)</f>
        <v>#N/A</v>
      </c>
      <c r="G1313" s="48" t="e">
        <f>VLOOKUP(A1313,'TAZ definitions'!$A$1:$E$1902,4,FALSE)</f>
        <v>#N/A</v>
      </c>
      <c r="H1313" s="44">
        <v>215301</v>
      </c>
      <c r="I1313" s="44">
        <v>29545</v>
      </c>
      <c r="J1313" s="44">
        <v>23626</v>
      </c>
      <c r="K1313" s="44">
        <v>1380</v>
      </c>
      <c r="L1313" s="44">
        <v>11037</v>
      </c>
      <c r="M1313" s="44">
        <v>0</v>
      </c>
      <c r="N1313" s="44">
        <v>596.5</v>
      </c>
      <c r="O1313" s="44">
        <v>0</v>
      </c>
      <c r="P1313" s="44">
        <v>66.938698000000002</v>
      </c>
      <c r="Q1313" s="44">
        <v>68.158798000000004</v>
      </c>
      <c r="R1313" s="44">
        <v>17.782758999999999</v>
      </c>
      <c r="S1313" s="44">
        <v>17.465954</v>
      </c>
      <c r="T1313" s="44">
        <v>211253.765625</v>
      </c>
      <c r="U1313" s="44">
        <v>23141.308593999998</v>
      </c>
      <c r="V1313" s="44">
        <v>10796.528319999999</v>
      </c>
      <c r="W1313" s="44">
        <v>583.50354000000004</v>
      </c>
      <c r="X1313" s="44">
        <v>0</v>
      </c>
      <c r="Y1313" s="44">
        <v>10192.687553</v>
      </c>
      <c r="Z1313" s="44">
        <v>326.71441399999998</v>
      </c>
      <c r="AA1313" s="44">
        <v>8.5352130000000006</v>
      </c>
      <c r="AB1313" s="44">
        <v>0.38887300000000002</v>
      </c>
      <c r="AC1313" s="44">
        <v>0.19859199999999999</v>
      </c>
      <c r="AD1313" s="44">
        <v>2383.6734590000001</v>
      </c>
    </row>
    <row r="1314" spans="1:30" x14ac:dyDescent="0.25">
      <c r="A1314">
        <v>1313</v>
      </c>
      <c r="B1314" t="s">
        <v>101</v>
      </c>
      <c r="C1314" t="s">
        <v>116</v>
      </c>
      <c r="D1314" t="s">
        <v>150</v>
      </c>
      <c r="E1314" t="s">
        <v>146</v>
      </c>
      <c r="F1314" s="48" t="e">
        <f>VLOOKUP(A1314,'TAZ definitions'!$A$1:$E$1902,2,FALSE)</f>
        <v>#N/A</v>
      </c>
      <c r="G1314" s="48" t="e">
        <f>VLOOKUP(A1314,'TAZ definitions'!$A$1:$E$1902,4,FALSE)</f>
        <v>#N/A</v>
      </c>
      <c r="H1314" s="44">
        <v>212633</v>
      </c>
      <c r="I1314" s="44">
        <v>14434</v>
      </c>
      <c r="J1314" s="44">
        <v>23860</v>
      </c>
      <c r="K1314" s="44">
        <v>544</v>
      </c>
      <c r="L1314" s="44">
        <v>11037</v>
      </c>
      <c r="M1314" s="44">
        <v>0</v>
      </c>
      <c r="N1314" s="44">
        <v>655.5</v>
      </c>
      <c r="O1314" s="44">
        <v>0</v>
      </c>
      <c r="P1314" s="44">
        <v>71.586181999999994</v>
      </c>
      <c r="Q1314" s="44">
        <v>71.084594999999993</v>
      </c>
      <c r="R1314" s="44">
        <v>16.115293999999999</v>
      </c>
      <c r="S1314" s="44">
        <v>15.894185999999999</v>
      </c>
      <c r="T1314" s="44">
        <v>209654.859375</v>
      </c>
      <c r="U1314" s="44">
        <v>23509.65625</v>
      </c>
      <c r="V1314" s="44">
        <v>10871.158203000001</v>
      </c>
      <c r="W1314" s="44">
        <v>645.65051300000005</v>
      </c>
      <c r="X1314" s="44">
        <v>0</v>
      </c>
      <c r="Y1314" s="44">
        <v>1431.9643149999999</v>
      </c>
      <c r="Z1314" s="44">
        <v>45.162208</v>
      </c>
      <c r="AA1314" s="44">
        <v>1.187819</v>
      </c>
      <c r="AB1314" s="44">
        <v>5.8749000000000003E-2</v>
      </c>
      <c r="AC1314" s="44">
        <v>2.785E-2</v>
      </c>
      <c r="AD1314" s="44">
        <v>340.08466399999998</v>
      </c>
    </row>
    <row r="1315" spans="1:30" x14ac:dyDescent="0.25">
      <c r="A1315">
        <v>1314</v>
      </c>
      <c r="B1315" t="s">
        <v>101</v>
      </c>
      <c r="C1315" t="s">
        <v>116</v>
      </c>
      <c r="D1315" t="s">
        <v>150</v>
      </c>
      <c r="E1315" t="s">
        <v>146</v>
      </c>
      <c r="F1315" s="48" t="e">
        <f>VLOOKUP(A1315,'TAZ definitions'!$A$1:$E$1902,2,FALSE)</f>
        <v>#N/A</v>
      </c>
      <c r="G1315" s="48" t="e">
        <f>VLOOKUP(A1315,'TAZ definitions'!$A$1:$E$1902,4,FALSE)</f>
        <v>#N/A</v>
      </c>
      <c r="H1315" s="44">
        <v>220907</v>
      </c>
      <c r="I1315" s="44">
        <v>13154</v>
      </c>
      <c r="J1315" s="44">
        <v>24770</v>
      </c>
      <c r="K1315" s="44">
        <v>911</v>
      </c>
      <c r="L1315" s="44">
        <v>11037</v>
      </c>
      <c r="M1315" s="44">
        <v>0</v>
      </c>
      <c r="N1315" s="44">
        <v>596.5</v>
      </c>
      <c r="O1315" s="44">
        <v>0</v>
      </c>
      <c r="P1315" s="44">
        <v>73.957497000000004</v>
      </c>
      <c r="Q1315" s="44">
        <v>74.632164000000003</v>
      </c>
      <c r="R1315" s="44">
        <v>18.498643999999999</v>
      </c>
      <c r="S1315" s="44">
        <v>18.27178</v>
      </c>
      <c r="T1315" s="44">
        <v>219439.921875</v>
      </c>
      <c r="U1315" s="44">
        <v>24601.515625</v>
      </c>
      <c r="V1315" s="44">
        <v>10959.061523</v>
      </c>
      <c r="W1315" s="44">
        <v>592.28772000000004</v>
      </c>
      <c r="X1315" s="44">
        <v>9358.9390569999996</v>
      </c>
      <c r="Y1315" s="44">
        <v>14916.047694000001</v>
      </c>
      <c r="Z1315" s="44">
        <v>473.80284899999998</v>
      </c>
      <c r="AA1315" s="44">
        <v>12.398277999999999</v>
      </c>
      <c r="AB1315" s="44">
        <v>0.61588900000000002</v>
      </c>
      <c r="AC1315" s="44">
        <v>0.29106399999999999</v>
      </c>
      <c r="AD1315" s="44">
        <v>3532.1532809999999</v>
      </c>
    </row>
    <row r="1316" spans="1:30" x14ac:dyDescent="0.25">
      <c r="A1316">
        <v>1315</v>
      </c>
      <c r="B1316" t="s">
        <v>101</v>
      </c>
      <c r="C1316" t="s">
        <v>116</v>
      </c>
      <c r="D1316" t="s">
        <v>150</v>
      </c>
      <c r="E1316" t="s">
        <v>146</v>
      </c>
      <c r="F1316" s="48" t="e">
        <f>VLOOKUP(A1316,'TAZ definitions'!$A$1:$E$1902,2,FALSE)</f>
        <v>#N/A</v>
      </c>
      <c r="G1316" s="48" t="e">
        <f>VLOOKUP(A1316,'TAZ definitions'!$A$1:$E$1902,4,FALSE)</f>
        <v>#N/A</v>
      </c>
      <c r="H1316" s="44">
        <v>204763</v>
      </c>
      <c r="I1316" s="44">
        <v>0</v>
      </c>
      <c r="J1316" s="44">
        <v>23461</v>
      </c>
      <c r="K1316" s="44">
        <v>0</v>
      </c>
      <c r="L1316" s="44">
        <v>11037</v>
      </c>
      <c r="M1316" s="44">
        <v>0</v>
      </c>
      <c r="N1316" s="44">
        <v>655.5</v>
      </c>
      <c r="O1316" s="44">
        <v>0</v>
      </c>
      <c r="P1316" s="44">
        <v>0</v>
      </c>
      <c r="Q1316" s="44">
        <v>112.318527</v>
      </c>
      <c r="R1316" s="44">
        <v>18.106193999999999</v>
      </c>
      <c r="S1316" s="44">
        <v>18.118905999999999</v>
      </c>
      <c r="T1316" s="44">
        <v>204728.203125</v>
      </c>
      <c r="U1316" s="44">
        <v>23457.011718999998</v>
      </c>
      <c r="V1316" s="44">
        <v>11035.124023</v>
      </c>
      <c r="W1316" s="44">
        <v>655.38861099999997</v>
      </c>
      <c r="X1316" s="44">
        <v>0</v>
      </c>
      <c r="Y1316" s="44">
        <v>5129.0895920000003</v>
      </c>
      <c r="Z1316" s="44">
        <v>149.60495700000001</v>
      </c>
      <c r="AA1316" s="44">
        <v>4.1448119999999999</v>
      </c>
      <c r="AB1316" s="44">
        <v>0.21163100000000001</v>
      </c>
      <c r="AC1316" s="44">
        <v>9.3833E-2</v>
      </c>
      <c r="AD1316" s="44">
        <v>1134.953213</v>
      </c>
    </row>
    <row r="1317" spans="1:30" x14ac:dyDescent="0.25">
      <c r="A1317">
        <v>1316</v>
      </c>
      <c r="B1317" t="s">
        <v>101</v>
      </c>
      <c r="C1317" t="s">
        <v>116</v>
      </c>
      <c r="D1317" t="s">
        <v>150</v>
      </c>
      <c r="E1317" t="s">
        <v>146</v>
      </c>
      <c r="F1317" s="48" t="e">
        <f>VLOOKUP(A1317,'TAZ definitions'!$A$1:$E$1902,2,FALSE)</f>
        <v>#N/A</v>
      </c>
      <c r="G1317" s="48" t="e">
        <f>VLOOKUP(A1317,'TAZ definitions'!$A$1:$E$1902,4,FALSE)</f>
        <v>#N/A</v>
      </c>
      <c r="H1317" s="44">
        <v>208884</v>
      </c>
      <c r="I1317" s="44">
        <v>2563</v>
      </c>
      <c r="J1317" s="44">
        <v>23955</v>
      </c>
      <c r="K1317" s="44">
        <v>127</v>
      </c>
      <c r="L1317" s="44">
        <v>11037</v>
      </c>
      <c r="M1317" s="44">
        <v>0</v>
      </c>
      <c r="N1317" s="44">
        <v>655.5</v>
      </c>
      <c r="O1317" s="44">
        <v>0</v>
      </c>
      <c r="P1317" s="44">
        <v>96.746146999999993</v>
      </c>
      <c r="Q1317" s="44">
        <v>87.205214999999995</v>
      </c>
      <c r="R1317" s="44">
        <v>22.689616999999998</v>
      </c>
      <c r="S1317" s="44">
        <v>22.692772000000001</v>
      </c>
      <c r="T1317" s="44">
        <v>206918.0625</v>
      </c>
      <c r="U1317" s="44">
        <v>23727.951172000001</v>
      </c>
      <c r="V1317" s="44">
        <v>10931.832031</v>
      </c>
      <c r="W1317" s="44">
        <v>649.25402799999995</v>
      </c>
      <c r="X1317" s="44">
        <v>3136.5702670000001</v>
      </c>
      <c r="Y1317" s="44">
        <v>40761.786741000004</v>
      </c>
      <c r="Z1317" s="44">
        <v>1118.618248</v>
      </c>
      <c r="AA1317" s="44">
        <v>32.823467999999998</v>
      </c>
      <c r="AB1317" s="44">
        <v>1.716939</v>
      </c>
      <c r="AC1317" s="44">
        <v>0.73558299999999999</v>
      </c>
      <c r="AD1317" s="44">
        <v>8906.6703070000003</v>
      </c>
    </row>
    <row r="1318" spans="1:30" x14ac:dyDescent="0.25">
      <c r="A1318">
        <v>1317</v>
      </c>
      <c r="B1318" t="s">
        <v>101</v>
      </c>
      <c r="C1318" t="s">
        <v>116</v>
      </c>
      <c r="D1318" t="s">
        <v>151</v>
      </c>
      <c r="E1318" t="s">
        <v>146</v>
      </c>
      <c r="F1318" s="48" t="e">
        <f>VLOOKUP(A1318,'TAZ definitions'!$A$1:$E$1902,2,FALSE)</f>
        <v>#N/A</v>
      </c>
      <c r="G1318" s="48" t="e">
        <f>VLOOKUP(A1318,'TAZ definitions'!$A$1:$E$1902,4,FALSE)</f>
        <v>#N/A</v>
      </c>
      <c r="H1318" s="44">
        <v>263021</v>
      </c>
      <c r="I1318" s="44">
        <v>0</v>
      </c>
      <c r="J1318" s="44">
        <v>29726</v>
      </c>
      <c r="K1318" s="44">
        <v>0</v>
      </c>
      <c r="L1318" s="44">
        <v>2664</v>
      </c>
      <c r="M1318" s="44">
        <v>0</v>
      </c>
      <c r="N1318" s="44">
        <v>540</v>
      </c>
      <c r="O1318" s="44">
        <v>0</v>
      </c>
      <c r="P1318" s="44">
        <v>150.56729100000001</v>
      </c>
      <c r="Q1318" s="44">
        <v>109.53119700000001</v>
      </c>
      <c r="R1318" s="44">
        <v>19.824770000000001</v>
      </c>
      <c r="S1318" s="44">
        <v>19.765186</v>
      </c>
      <c r="T1318" s="44">
        <v>262942.3125</v>
      </c>
      <c r="U1318" s="44">
        <v>29717.107422000001</v>
      </c>
      <c r="V1318" s="44">
        <v>2663.203125</v>
      </c>
      <c r="W1318" s="44">
        <v>539.83843999999999</v>
      </c>
      <c r="X1318" s="44">
        <v>3647.79421</v>
      </c>
      <c r="Y1318" s="44">
        <v>9371.3900900000008</v>
      </c>
      <c r="Z1318" s="44">
        <v>291.519767</v>
      </c>
      <c r="AA1318" s="44">
        <v>7.6592979999999997</v>
      </c>
      <c r="AB1318" s="44">
        <v>0.36737999999999998</v>
      </c>
      <c r="AC1318" s="44">
        <v>0.17794699999999999</v>
      </c>
      <c r="AD1318" s="44">
        <v>2125.4356459999999</v>
      </c>
    </row>
    <row r="1319" spans="1:30" x14ac:dyDescent="0.25">
      <c r="A1319">
        <v>1318</v>
      </c>
      <c r="B1319" t="s">
        <v>101</v>
      </c>
      <c r="C1319" t="s">
        <v>116</v>
      </c>
      <c r="D1319" t="s">
        <v>151</v>
      </c>
      <c r="E1319" t="s">
        <v>146</v>
      </c>
      <c r="F1319" s="48" t="e">
        <f>VLOOKUP(A1319,'TAZ definitions'!$A$1:$E$1902,2,FALSE)</f>
        <v>#N/A</v>
      </c>
      <c r="G1319" s="48" t="e">
        <f>VLOOKUP(A1319,'TAZ definitions'!$A$1:$E$1902,4,FALSE)</f>
        <v>#N/A</v>
      </c>
      <c r="H1319" s="44">
        <v>253993</v>
      </c>
      <c r="I1319" s="44">
        <v>2185</v>
      </c>
      <c r="J1319" s="44">
        <v>28451</v>
      </c>
      <c r="K1319" s="44">
        <v>139</v>
      </c>
      <c r="L1319" s="44">
        <v>11037</v>
      </c>
      <c r="M1319" s="44">
        <v>0</v>
      </c>
      <c r="N1319" s="44">
        <v>715</v>
      </c>
      <c r="O1319" s="44">
        <v>0</v>
      </c>
      <c r="P1319" s="44">
        <v>112.29476200000001</v>
      </c>
      <c r="Q1319" s="44">
        <v>111.647476</v>
      </c>
      <c r="R1319" s="44">
        <v>18.384557999999998</v>
      </c>
      <c r="S1319" s="44">
        <v>18.134671999999998</v>
      </c>
      <c r="T1319" s="44">
        <v>253374.890625</v>
      </c>
      <c r="U1319" s="44">
        <v>28381.505859000001</v>
      </c>
      <c r="V1319" s="44">
        <v>11009.908203000001</v>
      </c>
      <c r="W1319" s="44">
        <v>713.24493399999994</v>
      </c>
      <c r="X1319" s="44">
        <v>14744.294618</v>
      </c>
      <c r="Y1319" s="44">
        <v>31292.995097999999</v>
      </c>
      <c r="Z1319" s="44">
        <v>951.200153</v>
      </c>
      <c r="AA1319" s="44">
        <v>25.239941000000002</v>
      </c>
      <c r="AB1319" s="44">
        <v>1.2448669999999999</v>
      </c>
      <c r="AC1319" s="44">
        <v>0.587588</v>
      </c>
      <c r="AD1319" s="44">
        <v>7041.4239799999996</v>
      </c>
    </row>
    <row r="1320" spans="1:30" x14ac:dyDescent="0.25">
      <c r="A1320">
        <v>1319</v>
      </c>
      <c r="B1320" t="s">
        <v>101</v>
      </c>
      <c r="C1320" t="s">
        <v>116</v>
      </c>
      <c r="D1320" t="s">
        <v>151</v>
      </c>
      <c r="E1320" t="s">
        <v>146</v>
      </c>
      <c r="F1320" s="48" t="e">
        <f>VLOOKUP(A1320,'TAZ definitions'!$A$1:$E$1902,2,FALSE)</f>
        <v>#N/A</v>
      </c>
      <c r="G1320" s="48" t="e">
        <f>VLOOKUP(A1320,'TAZ definitions'!$A$1:$E$1902,4,FALSE)</f>
        <v>#N/A</v>
      </c>
      <c r="H1320" s="44">
        <v>262240</v>
      </c>
      <c r="I1320" s="44">
        <v>14556</v>
      </c>
      <c r="J1320" s="44">
        <v>29778</v>
      </c>
      <c r="K1320" s="44">
        <v>873</v>
      </c>
      <c r="L1320" s="44">
        <v>11037</v>
      </c>
      <c r="M1320" s="44">
        <v>0</v>
      </c>
      <c r="N1320" s="44">
        <v>715</v>
      </c>
      <c r="O1320" s="44">
        <v>0</v>
      </c>
      <c r="P1320" s="44">
        <v>84.099486999999996</v>
      </c>
      <c r="Q1320" s="44">
        <v>85.953636000000003</v>
      </c>
      <c r="R1320" s="44">
        <v>13.789894</v>
      </c>
      <c r="S1320" s="44">
        <v>14.190001000000001</v>
      </c>
      <c r="T1320" s="44">
        <v>260740.546875</v>
      </c>
      <c r="U1320" s="44">
        <v>29603.009765999999</v>
      </c>
      <c r="V1320" s="44">
        <v>10970.182617</v>
      </c>
      <c r="W1320" s="44">
        <v>710.67138699999998</v>
      </c>
      <c r="X1320" s="44">
        <v>0</v>
      </c>
      <c r="Y1320" s="44">
        <v>30244.227965999999</v>
      </c>
      <c r="Z1320" s="44">
        <v>1019.184889</v>
      </c>
      <c r="AA1320" s="44">
        <v>25.153832000000001</v>
      </c>
      <c r="AB1320" s="44">
        <v>1.1251420000000001</v>
      </c>
      <c r="AC1320" s="44">
        <v>0.58981799999999995</v>
      </c>
      <c r="AD1320" s="44">
        <v>7026.0463589999999</v>
      </c>
    </row>
    <row r="1321" spans="1:30" x14ac:dyDescent="0.25">
      <c r="A1321">
        <v>1320</v>
      </c>
      <c r="B1321" t="s">
        <v>101</v>
      </c>
      <c r="C1321" t="s">
        <v>116</v>
      </c>
      <c r="D1321" t="s">
        <v>151</v>
      </c>
      <c r="E1321" t="s">
        <v>146</v>
      </c>
      <c r="F1321" s="48" t="e">
        <f>VLOOKUP(A1321,'TAZ definitions'!$A$1:$E$1902,2,FALSE)</f>
        <v>#N/A</v>
      </c>
      <c r="G1321" s="48" t="e">
        <f>VLOOKUP(A1321,'TAZ definitions'!$A$1:$E$1902,4,FALSE)</f>
        <v>#N/A</v>
      </c>
      <c r="H1321" s="44">
        <v>257214</v>
      </c>
      <c r="I1321" s="44">
        <v>14479</v>
      </c>
      <c r="J1321" s="44">
        <v>27515</v>
      </c>
      <c r="K1321" s="44">
        <v>844</v>
      </c>
      <c r="L1321" s="44">
        <v>11037</v>
      </c>
      <c r="M1321" s="44">
        <v>0</v>
      </c>
      <c r="N1321" s="44">
        <v>967.5</v>
      </c>
      <c r="O1321" s="44">
        <v>0</v>
      </c>
      <c r="P1321" s="44">
        <v>74.653305000000003</v>
      </c>
      <c r="Q1321" s="44">
        <v>81.895911999999996</v>
      </c>
      <c r="R1321" s="44">
        <v>19.202788999999999</v>
      </c>
      <c r="S1321" s="44">
        <v>19.202513</v>
      </c>
      <c r="T1321" s="44">
        <v>253772.484375</v>
      </c>
      <c r="U1321" s="44">
        <v>27136.853515999999</v>
      </c>
      <c r="V1321" s="44">
        <v>10880.515625</v>
      </c>
      <c r="W1321" s="44">
        <v>953.78265399999998</v>
      </c>
      <c r="X1321" s="44">
        <v>0</v>
      </c>
      <c r="Y1321" s="44">
        <v>17511.023073</v>
      </c>
      <c r="Z1321" s="44">
        <v>584.51430100000005</v>
      </c>
      <c r="AA1321" s="44">
        <v>14.467760999999999</v>
      </c>
      <c r="AB1321" s="44">
        <v>0.70335199999999998</v>
      </c>
      <c r="AC1321" s="44">
        <v>0.340617</v>
      </c>
      <c r="AD1321" s="44">
        <v>4132.5229060000001</v>
      </c>
    </row>
    <row r="1322" spans="1:30" x14ac:dyDescent="0.25">
      <c r="A1322">
        <v>1321</v>
      </c>
      <c r="B1322" t="s">
        <v>101</v>
      </c>
      <c r="C1322" t="s">
        <v>116</v>
      </c>
      <c r="D1322" t="s">
        <v>151</v>
      </c>
      <c r="E1322" t="s">
        <v>146</v>
      </c>
      <c r="F1322" s="48" t="e">
        <f>VLOOKUP(A1322,'TAZ definitions'!$A$1:$E$1902,2,FALSE)</f>
        <v>#N/A</v>
      </c>
      <c r="G1322" s="48" t="e">
        <f>VLOOKUP(A1322,'TAZ definitions'!$A$1:$E$1902,4,FALSE)</f>
        <v>#N/A</v>
      </c>
      <c r="H1322" s="44">
        <v>274346</v>
      </c>
      <c r="I1322" s="44">
        <v>18032</v>
      </c>
      <c r="J1322" s="44">
        <v>29378</v>
      </c>
      <c r="K1322" s="44">
        <v>993</v>
      </c>
      <c r="L1322" s="44">
        <v>11037</v>
      </c>
      <c r="M1322" s="44">
        <v>0</v>
      </c>
      <c r="N1322" s="44">
        <v>967.5</v>
      </c>
      <c r="O1322" s="44">
        <v>0</v>
      </c>
      <c r="P1322" s="44">
        <v>70.840889000000004</v>
      </c>
      <c r="Q1322" s="44">
        <v>71.928291000000002</v>
      </c>
      <c r="R1322" s="44">
        <v>19.976375999999998</v>
      </c>
      <c r="S1322" s="44">
        <v>20.016135999999999</v>
      </c>
      <c r="T1322" s="44">
        <v>269725.59375</v>
      </c>
      <c r="U1322" s="44">
        <v>28866.324218999998</v>
      </c>
      <c r="V1322" s="44">
        <v>10838.042969</v>
      </c>
      <c r="W1322" s="44">
        <v>950.05957000000001</v>
      </c>
      <c r="X1322" s="44">
        <v>0</v>
      </c>
      <c r="Y1322" s="44">
        <v>42546.068249000004</v>
      </c>
      <c r="Z1322" s="44">
        <v>1262.4805719999999</v>
      </c>
      <c r="AA1322" s="44">
        <v>34.332807000000003</v>
      </c>
      <c r="AB1322" s="44">
        <v>1.7076020000000001</v>
      </c>
      <c r="AC1322" s="44">
        <v>0.78401799999999999</v>
      </c>
      <c r="AD1322" s="44">
        <v>9443.3954250000006</v>
      </c>
    </row>
    <row r="1323" spans="1:30" x14ac:dyDescent="0.25">
      <c r="A1323">
        <v>1322</v>
      </c>
      <c r="B1323" t="s">
        <v>101</v>
      </c>
      <c r="C1323" t="s">
        <v>116</v>
      </c>
      <c r="D1323" t="s">
        <v>151</v>
      </c>
      <c r="E1323" t="s">
        <v>146</v>
      </c>
      <c r="F1323" s="48" t="e">
        <f>VLOOKUP(A1323,'TAZ definitions'!$A$1:$E$1902,2,FALSE)</f>
        <v>#N/A</v>
      </c>
      <c r="G1323" s="48" t="e">
        <f>VLOOKUP(A1323,'TAZ definitions'!$A$1:$E$1902,4,FALSE)</f>
        <v>#N/A</v>
      </c>
      <c r="H1323" s="44">
        <v>240058</v>
      </c>
      <c r="I1323" s="44">
        <v>19514</v>
      </c>
      <c r="J1323" s="44">
        <v>25620</v>
      </c>
      <c r="K1323" s="44">
        <v>1281</v>
      </c>
      <c r="L1323" s="44">
        <v>11037</v>
      </c>
      <c r="M1323" s="44">
        <v>0</v>
      </c>
      <c r="N1323" s="44">
        <v>967.5</v>
      </c>
      <c r="O1323" s="44">
        <v>0</v>
      </c>
      <c r="P1323" s="44">
        <v>78.639267000000004</v>
      </c>
      <c r="Q1323" s="44">
        <v>79.146111000000005</v>
      </c>
      <c r="R1323" s="44">
        <v>23.483044</v>
      </c>
      <c r="S1323" s="44">
        <v>23.6157</v>
      </c>
      <c r="T1323" s="44">
        <v>236814.125</v>
      </c>
      <c r="U1323" s="44">
        <v>25262.011718999998</v>
      </c>
      <c r="V1323" s="44">
        <v>10874.663086</v>
      </c>
      <c r="W1323" s="44">
        <v>953.26953100000003</v>
      </c>
      <c r="X1323" s="44">
        <v>0</v>
      </c>
      <c r="Y1323" s="44">
        <v>4086.065431</v>
      </c>
      <c r="Z1323" s="44">
        <v>143.242953</v>
      </c>
      <c r="AA1323" s="44">
        <v>3.3846560000000001</v>
      </c>
      <c r="AB1323" s="44">
        <v>0.16176299999999999</v>
      </c>
      <c r="AC1323" s="44">
        <v>8.1698000000000007E-2</v>
      </c>
      <c r="AD1323" s="44">
        <v>992.12948400000005</v>
      </c>
    </row>
    <row r="1324" spans="1:30" x14ac:dyDescent="0.25">
      <c r="A1324">
        <v>1323</v>
      </c>
      <c r="B1324" t="s">
        <v>101</v>
      </c>
      <c r="C1324" t="s">
        <v>116</v>
      </c>
      <c r="D1324" t="s">
        <v>151</v>
      </c>
      <c r="E1324" t="s">
        <v>146</v>
      </c>
      <c r="F1324" s="48" t="e">
        <f>VLOOKUP(A1324,'TAZ definitions'!$A$1:$E$1902,2,FALSE)</f>
        <v>#N/A</v>
      </c>
      <c r="G1324" s="48" t="e">
        <f>VLOOKUP(A1324,'TAZ definitions'!$A$1:$E$1902,4,FALSE)</f>
        <v>#N/A</v>
      </c>
      <c r="H1324" s="44">
        <v>270850</v>
      </c>
      <c r="I1324" s="44">
        <v>22023</v>
      </c>
      <c r="J1324" s="44">
        <v>28796</v>
      </c>
      <c r="K1324" s="44">
        <v>1420</v>
      </c>
      <c r="L1324" s="44">
        <v>11037</v>
      </c>
      <c r="M1324" s="44">
        <v>0</v>
      </c>
      <c r="N1324" s="44">
        <v>967.5</v>
      </c>
      <c r="O1324" s="44">
        <v>0</v>
      </c>
      <c r="P1324" s="44">
        <v>69.126357999999996</v>
      </c>
      <c r="Q1324" s="44">
        <v>71.451424000000003</v>
      </c>
      <c r="R1324" s="44">
        <v>18.299225</v>
      </c>
      <c r="S1324" s="44">
        <v>18.131836</v>
      </c>
      <c r="T1324" s="44">
        <v>264686.59375</v>
      </c>
      <c r="U1324" s="44">
        <v>28117.902343999998</v>
      </c>
      <c r="V1324" s="44">
        <v>10763.615234000001</v>
      </c>
      <c r="W1324" s="44">
        <v>943.53521699999999</v>
      </c>
      <c r="X1324" s="44">
        <v>22944.651198</v>
      </c>
      <c r="Y1324" s="44">
        <v>30388.310858000001</v>
      </c>
      <c r="Z1324" s="44">
        <v>974.92703600000004</v>
      </c>
      <c r="AA1324" s="44">
        <v>25.036044</v>
      </c>
      <c r="AB1324" s="44">
        <v>1.2668649999999999</v>
      </c>
      <c r="AC1324" s="44">
        <v>0.60246999999999995</v>
      </c>
      <c r="AD1324" s="44">
        <v>7365.860353</v>
      </c>
    </row>
    <row r="1325" spans="1:30" x14ac:dyDescent="0.25">
      <c r="A1325">
        <v>1324</v>
      </c>
      <c r="B1325" t="s">
        <v>101</v>
      </c>
      <c r="C1325" t="s">
        <v>116</v>
      </c>
      <c r="D1325" t="s">
        <v>151</v>
      </c>
      <c r="E1325" t="s">
        <v>146</v>
      </c>
      <c r="F1325" s="48" t="e">
        <f>VLOOKUP(A1325,'TAZ definitions'!$A$1:$E$1902,2,FALSE)</f>
        <v>#N/A</v>
      </c>
      <c r="G1325" s="48" t="e">
        <f>VLOOKUP(A1325,'TAZ definitions'!$A$1:$E$1902,4,FALSE)</f>
        <v>#N/A</v>
      </c>
      <c r="H1325" s="44">
        <v>257769</v>
      </c>
      <c r="I1325" s="44">
        <v>25966</v>
      </c>
      <c r="J1325" s="44">
        <v>28334</v>
      </c>
      <c r="K1325" s="44">
        <v>1665</v>
      </c>
      <c r="L1325" s="44">
        <v>11037</v>
      </c>
      <c r="M1325" s="44">
        <v>2664</v>
      </c>
      <c r="N1325" s="44">
        <v>967.5</v>
      </c>
      <c r="O1325" s="44">
        <v>0</v>
      </c>
      <c r="P1325" s="44">
        <v>72.261420999999999</v>
      </c>
      <c r="Q1325" s="44">
        <v>72.041045999999994</v>
      </c>
      <c r="R1325" s="44">
        <v>18.255901000000001</v>
      </c>
      <c r="S1325" s="44">
        <v>18.275898000000002</v>
      </c>
      <c r="T1325" s="44">
        <v>252910.515625</v>
      </c>
      <c r="U1325" s="44">
        <v>27775.03125</v>
      </c>
      <c r="V1325" s="44">
        <v>10861.505859000001</v>
      </c>
      <c r="W1325" s="44">
        <v>947.22167999999999</v>
      </c>
      <c r="X1325" s="44">
        <v>18842.835907000001</v>
      </c>
      <c r="Y1325" s="44">
        <v>48003.945334999997</v>
      </c>
      <c r="Z1325" s="44">
        <v>1495.7985639999999</v>
      </c>
      <c r="AA1325" s="44">
        <v>39.494993999999998</v>
      </c>
      <c r="AB1325" s="44">
        <v>2.0187560000000002</v>
      </c>
      <c r="AC1325" s="44">
        <v>0.92647699999999999</v>
      </c>
      <c r="AD1325" s="44">
        <v>11309.481057999999</v>
      </c>
    </row>
    <row r="1326" spans="1:30" x14ac:dyDescent="0.25">
      <c r="A1326">
        <v>1325</v>
      </c>
      <c r="B1326" t="s">
        <v>101</v>
      </c>
      <c r="C1326" t="s">
        <v>116</v>
      </c>
      <c r="D1326" t="s">
        <v>151</v>
      </c>
      <c r="E1326" t="s">
        <v>146</v>
      </c>
      <c r="F1326" s="48" t="e">
        <f>VLOOKUP(A1326,'TAZ definitions'!$A$1:$E$1902,2,FALSE)</f>
        <v>#N/A</v>
      </c>
      <c r="G1326" s="48" t="e">
        <f>VLOOKUP(A1326,'TAZ definitions'!$A$1:$E$1902,4,FALSE)</f>
        <v>#N/A</v>
      </c>
      <c r="H1326" s="44">
        <v>283200</v>
      </c>
      <c r="I1326" s="44">
        <v>28701</v>
      </c>
      <c r="J1326" s="44">
        <v>29337</v>
      </c>
      <c r="K1326" s="44">
        <v>1867</v>
      </c>
      <c r="L1326" s="44">
        <v>11037</v>
      </c>
      <c r="M1326" s="44">
        <v>0</v>
      </c>
      <c r="N1326" s="44">
        <v>967.5</v>
      </c>
      <c r="O1326" s="44">
        <v>0</v>
      </c>
      <c r="P1326" s="44">
        <v>66.671906000000007</v>
      </c>
      <c r="Q1326" s="44">
        <v>66.555335999999997</v>
      </c>
      <c r="R1326" s="44">
        <v>20.262412999999999</v>
      </c>
      <c r="S1326" s="44">
        <v>20.196566000000001</v>
      </c>
      <c r="T1326" s="44">
        <v>277812.46875</v>
      </c>
      <c r="U1326" s="44">
        <v>28755.482422000001</v>
      </c>
      <c r="V1326" s="44">
        <v>10803.355469</v>
      </c>
      <c r="W1326" s="44">
        <v>947.01879899999994</v>
      </c>
      <c r="X1326" s="44">
        <v>0</v>
      </c>
      <c r="Y1326" s="44">
        <v>0</v>
      </c>
      <c r="Z1326" s="44">
        <v>0</v>
      </c>
      <c r="AA1326" s="44">
        <v>0</v>
      </c>
      <c r="AB1326" s="44">
        <v>0</v>
      </c>
      <c r="AC1326" s="44">
        <v>0</v>
      </c>
      <c r="AD1326" s="44">
        <v>0</v>
      </c>
    </row>
    <row r="1327" spans="1:30" x14ac:dyDescent="0.25">
      <c r="A1327">
        <v>1326</v>
      </c>
      <c r="B1327" t="s">
        <v>101</v>
      </c>
      <c r="C1327" t="s">
        <v>116</v>
      </c>
      <c r="D1327" t="s">
        <v>151</v>
      </c>
      <c r="E1327" t="s">
        <v>146</v>
      </c>
      <c r="F1327" s="48" t="e">
        <f>VLOOKUP(A1327,'TAZ definitions'!$A$1:$E$1902,2,FALSE)</f>
        <v>#N/A</v>
      </c>
      <c r="G1327" s="48" t="e">
        <f>VLOOKUP(A1327,'TAZ definitions'!$A$1:$E$1902,4,FALSE)</f>
        <v>#N/A</v>
      </c>
      <c r="H1327" s="44">
        <v>269590</v>
      </c>
      <c r="I1327" s="44">
        <v>0</v>
      </c>
      <c r="J1327" s="44">
        <v>30844</v>
      </c>
      <c r="K1327" s="44">
        <v>0</v>
      </c>
      <c r="L1327" s="44">
        <v>11037</v>
      </c>
      <c r="M1327" s="44">
        <v>0</v>
      </c>
      <c r="N1327" s="44">
        <v>540</v>
      </c>
      <c r="O1327" s="44">
        <v>0</v>
      </c>
      <c r="P1327" s="44">
        <v>98.361328</v>
      </c>
      <c r="Q1327" s="44">
        <v>98.411781000000005</v>
      </c>
      <c r="R1327" s="44">
        <v>21.498835</v>
      </c>
      <c r="S1327" s="44">
        <v>21.430319000000001</v>
      </c>
      <c r="T1327" s="44">
        <v>268670.6875</v>
      </c>
      <c r="U1327" s="44">
        <v>30738.820313</v>
      </c>
      <c r="V1327" s="44">
        <v>10999.363281</v>
      </c>
      <c r="W1327" s="44">
        <v>538.15856900000006</v>
      </c>
      <c r="X1327" s="44">
        <v>11894.476662999999</v>
      </c>
      <c r="Y1327" s="44">
        <v>27683.337681000001</v>
      </c>
      <c r="Z1327" s="44">
        <v>830.93109200000004</v>
      </c>
      <c r="AA1327" s="44">
        <v>22.751867000000001</v>
      </c>
      <c r="AB1327" s="44">
        <v>1.1403049999999999</v>
      </c>
      <c r="AC1327" s="44">
        <v>0.52315599999999995</v>
      </c>
      <c r="AD1327" s="44">
        <v>6305.5812969999997</v>
      </c>
    </row>
    <row r="1328" spans="1:30" x14ac:dyDescent="0.25">
      <c r="A1328">
        <v>1327</v>
      </c>
      <c r="B1328" t="s">
        <v>101</v>
      </c>
      <c r="C1328" t="s">
        <v>116</v>
      </c>
      <c r="D1328" t="s">
        <v>151</v>
      </c>
      <c r="E1328" t="s">
        <v>146</v>
      </c>
      <c r="F1328" s="48" t="e">
        <f>VLOOKUP(A1328,'TAZ definitions'!$A$1:$E$1902,2,FALSE)</f>
        <v>#N/A</v>
      </c>
      <c r="G1328" s="48" t="e">
        <f>VLOOKUP(A1328,'TAZ definitions'!$A$1:$E$1902,4,FALSE)</f>
        <v>#N/A</v>
      </c>
      <c r="H1328" s="44">
        <v>260506</v>
      </c>
      <c r="I1328" s="44">
        <v>0</v>
      </c>
      <c r="J1328" s="44">
        <v>29722</v>
      </c>
      <c r="K1328" s="44">
        <v>0</v>
      </c>
      <c r="L1328" s="44">
        <v>2664</v>
      </c>
      <c r="M1328" s="44">
        <v>0</v>
      </c>
      <c r="N1328" s="44">
        <v>540</v>
      </c>
      <c r="O1328" s="44">
        <v>0</v>
      </c>
      <c r="P1328" s="44">
        <v>0</v>
      </c>
      <c r="Q1328" s="44">
        <v>0</v>
      </c>
      <c r="R1328" s="44">
        <v>28.035215000000001</v>
      </c>
      <c r="S1328" s="44">
        <v>27.907515</v>
      </c>
      <c r="T1328" s="44">
        <v>260506.015625</v>
      </c>
      <c r="U1328" s="44">
        <v>29722</v>
      </c>
      <c r="V1328" s="44">
        <v>2664</v>
      </c>
      <c r="W1328" s="44">
        <v>540</v>
      </c>
      <c r="X1328" s="44">
        <v>17307.808150000001</v>
      </c>
      <c r="Y1328" s="44">
        <v>24989.260128000002</v>
      </c>
      <c r="Z1328" s="44">
        <v>645.40099799999996</v>
      </c>
      <c r="AA1328" s="44">
        <v>23.326588999999998</v>
      </c>
      <c r="AB1328" s="44">
        <v>1.2020599999999999</v>
      </c>
      <c r="AC1328" s="44">
        <v>0.46047700000000003</v>
      </c>
      <c r="AD1328" s="44">
        <v>5635.5422879999996</v>
      </c>
    </row>
    <row r="1329" spans="1:30" x14ac:dyDescent="0.25">
      <c r="A1329">
        <v>1328</v>
      </c>
      <c r="B1329" t="s">
        <v>101</v>
      </c>
      <c r="C1329" t="s">
        <v>116</v>
      </c>
      <c r="D1329" t="s">
        <v>151</v>
      </c>
      <c r="E1329" t="s">
        <v>146</v>
      </c>
      <c r="F1329" s="48" t="e">
        <f>VLOOKUP(A1329,'TAZ definitions'!$A$1:$E$1902,2,FALSE)</f>
        <v>#N/A</v>
      </c>
      <c r="G1329" s="48" t="e">
        <f>VLOOKUP(A1329,'TAZ definitions'!$A$1:$E$1902,4,FALSE)</f>
        <v>#N/A</v>
      </c>
      <c r="H1329" s="44">
        <v>298062</v>
      </c>
      <c r="I1329" s="44">
        <v>2722</v>
      </c>
      <c r="J1329" s="44">
        <v>31258</v>
      </c>
      <c r="K1329" s="44">
        <v>326</v>
      </c>
      <c r="L1329" s="44">
        <v>11037</v>
      </c>
      <c r="M1329" s="44">
        <v>0</v>
      </c>
      <c r="N1329" s="44">
        <v>715</v>
      </c>
      <c r="O1329" s="44">
        <v>0</v>
      </c>
      <c r="P1329" s="44">
        <v>83.205460000000002</v>
      </c>
      <c r="Q1329" s="44">
        <v>83.756691000000004</v>
      </c>
      <c r="R1329" s="44">
        <v>21.480398000000001</v>
      </c>
      <c r="S1329" s="44">
        <v>21.318556000000001</v>
      </c>
      <c r="T1329" s="44">
        <v>294687.4375</v>
      </c>
      <c r="U1329" s="44">
        <v>30904.570313</v>
      </c>
      <c r="V1329" s="44">
        <v>10910.891602</v>
      </c>
      <c r="W1329" s="44">
        <v>706.83038299999998</v>
      </c>
      <c r="X1329" s="44">
        <v>58378.054929999998</v>
      </c>
      <c r="Y1329" s="44">
        <v>110845.283438</v>
      </c>
      <c r="Z1329" s="44">
        <v>3322.0818290000002</v>
      </c>
      <c r="AA1329" s="44">
        <v>102.272341</v>
      </c>
      <c r="AB1329" s="44">
        <v>5.0057669999999996</v>
      </c>
      <c r="AC1329" s="44">
        <v>2.1547969999999999</v>
      </c>
      <c r="AD1329" s="44">
        <v>26065.735696</v>
      </c>
    </row>
    <row r="1330" spans="1:30" x14ac:dyDescent="0.25">
      <c r="A1330">
        <v>1329</v>
      </c>
      <c r="B1330" t="s">
        <v>101</v>
      </c>
      <c r="C1330" t="s">
        <v>116</v>
      </c>
      <c r="D1330" t="s">
        <v>151</v>
      </c>
      <c r="E1330" t="s">
        <v>146</v>
      </c>
      <c r="F1330" s="48" t="e">
        <f>VLOOKUP(A1330,'TAZ definitions'!$A$1:$E$1902,2,FALSE)</f>
        <v>#N/A</v>
      </c>
      <c r="G1330" s="48" t="e">
        <f>VLOOKUP(A1330,'TAZ definitions'!$A$1:$E$1902,4,FALSE)</f>
        <v>#N/A</v>
      </c>
      <c r="H1330" s="44">
        <v>308933</v>
      </c>
      <c r="I1330" s="44">
        <v>0</v>
      </c>
      <c r="J1330" s="44">
        <v>31947</v>
      </c>
      <c r="K1330" s="44">
        <v>0</v>
      </c>
      <c r="L1330" s="44">
        <v>11037</v>
      </c>
      <c r="M1330" s="44">
        <v>0</v>
      </c>
      <c r="N1330" s="44">
        <v>967.5</v>
      </c>
      <c r="O1330" s="44">
        <v>0</v>
      </c>
      <c r="P1330" s="44">
        <v>74.366257000000004</v>
      </c>
      <c r="Q1330" s="44">
        <v>103.011528</v>
      </c>
      <c r="R1330" s="44">
        <v>21.163205999999999</v>
      </c>
      <c r="S1330" s="44">
        <v>21.167414000000001</v>
      </c>
      <c r="T1330" s="44">
        <v>308475.25</v>
      </c>
      <c r="U1330" s="44">
        <v>31899.662109000001</v>
      </c>
      <c r="V1330" s="44">
        <v>11020.646484000001</v>
      </c>
      <c r="W1330" s="44">
        <v>966.06640600000003</v>
      </c>
      <c r="X1330" s="44">
        <v>120416.632371</v>
      </c>
      <c r="Y1330" s="44">
        <v>194441.60372000001</v>
      </c>
      <c r="Z1330" s="44">
        <v>4766.5144870000004</v>
      </c>
      <c r="AA1330" s="44">
        <v>189.711815</v>
      </c>
      <c r="AB1330" s="44">
        <v>9.6665360000000007</v>
      </c>
      <c r="AC1330" s="44">
        <v>3.5613000000000001</v>
      </c>
      <c r="AD1330" s="44">
        <v>43587.075927999998</v>
      </c>
    </row>
    <row r="1331" spans="1:30" x14ac:dyDescent="0.25">
      <c r="A1331">
        <v>1330</v>
      </c>
      <c r="B1331" t="s">
        <v>101</v>
      </c>
      <c r="C1331" t="s">
        <v>116</v>
      </c>
      <c r="D1331" t="s">
        <v>151</v>
      </c>
      <c r="E1331" t="s">
        <v>146</v>
      </c>
      <c r="F1331" s="48" t="e">
        <f>VLOOKUP(A1331,'TAZ definitions'!$A$1:$E$1902,2,FALSE)</f>
        <v>#N/A</v>
      </c>
      <c r="G1331" s="48" t="e">
        <f>VLOOKUP(A1331,'TAZ definitions'!$A$1:$E$1902,4,FALSE)</f>
        <v>#N/A</v>
      </c>
      <c r="H1331" s="44">
        <v>300395</v>
      </c>
      <c r="I1331" s="44">
        <v>0</v>
      </c>
      <c r="J1331" s="44">
        <v>31135</v>
      </c>
      <c r="K1331" s="44">
        <v>0</v>
      </c>
      <c r="L1331" s="44">
        <v>11037</v>
      </c>
      <c r="M1331" s="44">
        <v>0</v>
      </c>
      <c r="N1331" s="44">
        <v>715</v>
      </c>
      <c r="O1331" s="44">
        <v>0</v>
      </c>
      <c r="P1331" s="44">
        <v>102.084694</v>
      </c>
      <c r="Q1331" s="44">
        <v>102.494469</v>
      </c>
      <c r="R1331" s="44">
        <v>20.759516000000001</v>
      </c>
      <c r="S1331" s="44">
        <v>20.741844</v>
      </c>
      <c r="T1331" s="44">
        <v>298896.65625</v>
      </c>
      <c r="U1331" s="44">
        <v>30979.703125</v>
      </c>
      <c r="V1331" s="44">
        <v>10981.948242</v>
      </c>
      <c r="W1331" s="44">
        <v>711.43365500000004</v>
      </c>
      <c r="X1331" s="44">
        <v>0</v>
      </c>
      <c r="Y1331" s="44">
        <v>17.021923000000001</v>
      </c>
      <c r="Z1331" s="44">
        <v>0.56739899999999999</v>
      </c>
      <c r="AA1331" s="44">
        <v>1.3934E-2</v>
      </c>
      <c r="AB1331" s="44">
        <v>9.9599999999999992E-4</v>
      </c>
      <c r="AC1331" s="44">
        <v>3.28E-4</v>
      </c>
      <c r="AD1331" s="44">
        <v>4.4649409999999996</v>
      </c>
    </row>
    <row r="1332" spans="1:30" x14ac:dyDescent="0.25">
      <c r="A1332">
        <v>1331</v>
      </c>
      <c r="B1332" t="s">
        <v>101</v>
      </c>
      <c r="C1332" t="s">
        <v>116</v>
      </c>
      <c r="D1332" t="s">
        <v>151</v>
      </c>
      <c r="E1332" t="s">
        <v>146</v>
      </c>
      <c r="F1332" s="48" t="e">
        <f>VLOOKUP(A1332,'TAZ definitions'!$A$1:$E$1902,2,FALSE)</f>
        <v>#N/A</v>
      </c>
      <c r="G1332" s="48" t="e">
        <f>VLOOKUP(A1332,'TAZ definitions'!$A$1:$E$1902,4,FALSE)</f>
        <v>#N/A</v>
      </c>
      <c r="H1332" s="44">
        <v>273555</v>
      </c>
      <c r="I1332" s="44">
        <v>13355</v>
      </c>
      <c r="J1332" s="44">
        <v>31858</v>
      </c>
      <c r="K1332" s="44">
        <v>816</v>
      </c>
      <c r="L1332" s="44">
        <v>11037</v>
      </c>
      <c r="M1332" s="44">
        <v>0</v>
      </c>
      <c r="N1332" s="44">
        <v>715</v>
      </c>
      <c r="O1332" s="44">
        <v>0</v>
      </c>
      <c r="P1332" s="44">
        <v>77.505386000000001</v>
      </c>
      <c r="Q1332" s="44">
        <v>80.375298000000001</v>
      </c>
      <c r="R1332" s="44">
        <v>21.537624000000001</v>
      </c>
      <c r="S1332" s="44">
        <v>21.598063</v>
      </c>
      <c r="T1332" s="44">
        <v>270381</v>
      </c>
      <c r="U1332" s="44">
        <v>31479.335938</v>
      </c>
      <c r="V1332" s="44">
        <v>10902.367188</v>
      </c>
      <c r="W1332" s="44">
        <v>706.27819799999997</v>
      </c>
      <c r="X1332" s="44">
        <v>2166.043948</v>
      </c>
      <c r="Y1332" s="44">
        <v>25625.013620000002</v>
      </c>
      <c r="Z1332" s="44">
        <v>902.65062999999998</v>
      </c>
      <c r="AA1332" s="44">
        <v>21.550908</v>
      </c>
      <c r="AB1332" s="44">
        <v>0.93150200000000005</v>
      </c>
      <c r="AC1332" s="44">
        <v>0.51345399999999997</v>
      </c>
      <c r="AD1332" s="44">
        <v>6064.2756120000004</v>
      </c>
    </row>
    <row r="1333" spans="1:30" x14ac:dyDescent="0.25">
      <c r="A1333">
        <v>1332</v>
      </c>
      <c r="B1333" t="s">
        <v>101</v>
      </c>
      <c r="C1333" t="s">
        <v>116</v>
      </c>
      <c r="D1333" t="s">
        <v>151</v>
      </c>
      <c r="E1333" t="s">
        <v>146</v>
      </c>
      <c r="F1333" s="48" t="e">
        <f>VLOOKUP(A1333,'TAZ definitions'!$A$1:$E$1902,2,FALSE)</f>
        <v>#N/A</v>
      </c>
      <c r="G1333" s="48" t="e">
        <f>VLOOKUP(A1333,'TAZ definitions'!$A$1:$E$1902,4,FALSE)</f>
        <v>#N/A</v>
      </c>
      <c r="H1333" s="44">
        <v>286214</v>
      </c>
      <c r="I1333" s="44">
        <v>11674</v>
      </c>
      <c r="J1333" s="44">
        <v>29629</v>
      </c>
      <c r="K1333" s="44">
        <v>665</v>
      </c>
      <c r="L1333" s="44">
        <v>11037</v>
      </c>
      <c r="M1333" s="44">
        <v>0</v>
      </c>
      <c r="N1333" s="44">
        <v>967.5</v>
      </c>
      <c r="O1333" s="44">
        <v>0</v>
      </c>
      <c r="P1333" s="44">
        <v>76.782844999999995</v>
      </c>
      <c r="Q1333" s="44">
        <v>79.112510999999998</v>
      </c>
      <c r="R1333" s="44">
        <v>15.641553999999999</v>
      </c>
      <c r="S1333" s="44">
        <v>15.661702999999999</v>
      </c>
      <c r="T1333" s="44">
        <v>282808.65625</v>
      </c>
      <c r="U1333" s="44">
        <v>29269.734375</v>
      </c>
      <c r="V1333" s="44">
        <v>10900.098633</v>
      </c>
      <c r="W1333" s="44">
        <v>955.49932899999999</v>
      </c>
      <c r="X1333" s="44">
        <v>2376.7704020000001</v>
      </c>
      <c r="Y1333" s="44">
        <v>16019.353368</v>
      </c>
      <c r="Z1333" s="44">
        <v>512.95394999999996</v>
      </c>
      <c r="AA1333" s="44">
        <v>13.179038</v>
      </c>
      <c r="AB1333" s="44">
        <v>0.62315200000000004</v>
      </c>
      <c r="AC1333" s="44">
        <v>0.30870199999999998</v>
      </c>
      <c r="AD1333" s="44">
        <v>3704.4888769999998</v>
      </c>
    </row>
    <row r="1334" spans="1:30" x14ac:dyDescent="0.25">
      <c r="A1334">
        <v>1333</v>
      </c>
      <c r="B1334" t="s">
        <v>101</v>
      </c>
      <c r="C1334" t="s">
        <v>116</v>
      </c>
      <c r="D1334" t="s">
        <v>151</v>
      </c>
      <c r="E1334" t="s">
        <v>146</v>
      </c>
      <c r="F1334" s="48" t="e">
        <f>VLOOKUP(A1334,'TAZ definitions'!$A$1:$E$1902,2,FALSE)</f>
        <v>#N/A</v>
      </c>
      <c r="G1334" s="48" t="e">
        <f>VLOOKUP(A1334,'TAZ definitions'!$A$1:$E$1902,4,FALSE)</f>
        <v>#N/A</v>
      </c>
      <c r="H1334" s="44">
        <v>277150</v>
      </c>
      <c r="I1334" s="44">
        <v>18798</v>
      </c>
      <c r="J1334" s="44">
        <v>29422</v>
      </c>
      <c r="K1334" s="44">
        <v>1102</v>
      </c>
      <c r="L1334" s="44">
        <v>11037</v>
      </c>
      <c r="M1334" s="44">
        <v>0</v>
      </c>
      <c r="N1334" s="44">
        <v>967.5</v>
      </c>
      <c r="O1334" s="44">
        <v>0</v>
      </c>
      <c r="P1334" s="44">
        <v>71.825912000000002</v>
      </c>
      <c r="Q1334" s="44">
        <v>73.651206999999999</v>
      </c>
      <c r="R1334" s="44">
        <v>22.350548</v>
      </c>
      <c r="S1334" s="44">
        <v>22.441883000000001</v>
      </c>
      <c r="T1334" s="44">
        <v>271404.03125</v>
      </c>
      <c r="U1334" s="44">
        <v>28792.136718999998</v>
      </c>
      <c r="V1334" s="44">
        <v>10791.526367</v>
      </c>
      <c r="W1334" s="44">
        <v>945.98187299999995</v>
      </c>
      <c r="X1334" s="44">
        <v>6369.8377710000004</v>
      </c>
      <c r="Y1334" s="44">
        <v>90809.353117000006</v>
      </c>
      <c r="Z1334" s="44">
        <v>2991.607575</v>
      </c>
      <c r="AA1334" s="44">
        <v>74.214731999999998</v>
      </c>
      <c r="AB1334" s="44">
        <v>3.5764040000000001</v>
      </c>
      <c r="AC1334" s="44">
        <v>1.76505</v>
      </c>
      <c r="AD1334" s="44">
        <v>21249.644734000001</v>
      </c>
    </row>
    <row r="1335" spans="1:30" x14ac:dyDescent="0.25">
      <c r="A1335">
        <v>1334</v>
      </c>
      <c r="B1335" t="s">
        <v>101</v>
      </c>
      <c r="C1335" t="s">
        <v>116</v>
      </c>
      <c r="D1335" t="s">
        <v>151</v>
      </c>
      <c r="E1335" t="s">
        <v>146</v>
      </c>
      <c r="F1335" s="48" t="e">
        <f>VLOOKUP(A1335,'TAZ definitions'!$A$1:$E$1902,2,FALSE)</f>
        <v>#N/A</v>
      </c>
      <c r="G1335" s="48" t="e">
        <f>VLOOKUP(A1335,'TAZ definitions'!$A$1:$E$1902,4,FALSE)</f>
        <v>#N/A</v>
      </c>
      <c r="H1335" s="44">
        <v>300195</v>
      </c>
      <c r="I1335" s="44">
        <v>1942</v>
      </c>
      <c r="J1335" s="44">
        <v>31030</v>
      </c>
      <c r="K1335" s="44">
        <v>22</v>
      </c>
      <c r="L1335" s="44">
        <v>11037</v>
      </c>
      <c r="M1335" s="44">
        <v>0</v>
      </c>
      <c r="N1335" s="44">
        <v>1141.5</v>
      </c>
      <c r="O1335" s="44">
        <v>0</v>
      </c>
      <c r="P1335" s="44">
        <v>110.333496</v>
      </c>
      <c r="Q1335" s="44">
        <v>101.54042800000001</v>
      </c>
      <c r="R1335" s="44">
        <v>17.915317999999999</v>
      </c>
      <c r="S1335" s="44">
        <v>17.761178999999998</v>
      </c>
      <c r="T1335" s="44">
        <v>299058.71875</v>
      </c>
      <c r="U1335" s="44">
        <v>30911.865234000001</v>
      </c>
      <c r="V1335" s="44">
        <v>10994.951171999999</v>
      </c>
      <c r="W1335" s="44">
        <v>1137.1511230000001</v>
      </c>
      <c r="X1335" s="44">
        <v>64046.032181000002</v>
      </c>
      <c r="Y1335" s="44">
        <v>128731.755072</v>
      </c>
      <c r="Z1335" s="44">
        <v>3481.413591</v>
      </c>
      <c r="AA1335" s="44">
        <v>126.44548899999999</v>
      </c>
      <c r="AB1335" s="44">
        <v>6.4249669999999997</v>
      </c>
      <c r="AC1335" s="44">
        <v>2.431219</v>
      </c>
      <c r="AD1335" s="44">
        <v>29770.049477</v>
      </c>
    </row>
    <row r="1336" spans="1:30" x14ac:dyDescent="0.25">
      <c r="A1336">
        <v>1335</v>
      </c>
      <c r="B1336" t="s">
        <v>101</v>
      </c>
      <c r="C1336" t="s">
        <v>116</v>
      </c>
      <c r="D1336" t="s">
        <v>151</v>
      </c>
      <c r="E1336" t="s">
        <v>146</v>
      </c>
      <c r="F1336" s="48" t="e">
        <f>VLOOKUP(A1336,'TAZ definitions'!$A$1:$E$1902,2,FALSE)</f>
        <v>#N/A</v>
      </c>
      <c r="G1336" s="48" t="e">
        <f>VLOOKUP(A1336,'TAZ definitions'!$A$1:$E$1902,4,FALSE)</f>
        <v>#N/A</v>
      </c>
      <c r="H1336" s="44">
        <v>276647</v>
      </c>
      <c r="I1336" s="44">
        <v>16465</v>
      </c>
      <c r="J1336" s="44">
        <v>29034</v>
      </c>
      <c r="K1336" s="44">
        <v>982</v>
      </c>
      <c r="L1336" s="44">
        <v>11037</v>
      </c>
      <c r="M1336" s="44">
        <v>0</v>
      </c>
      <c r="N1336" s="44">
        <v>967.5</v>
      </c>
      <c r="O1336" s="44">
        <v>0</v>
      </c>
      <c r="P1336" s="44">
        <v>72.999886000000004</v>
      </c>
      <c r="Q1336" s="44">
        <v>78.739433000000005</v>
      </c>
      <c r="R1336" s="44">
        <v>18.903500000000001</v>
      </c>
      <c r="S1336" s="44">
        <v>18.925495000000002</v>
      </c>
      <c r="T1336" s="44">
        <v>272083</v>
      </c>
      <c r="U1336" s="44">
        <v>28541.925781000002</v>
      </c>
      <c r="V1336" s="44">
        <v>10843.394531</v>
      </c>
      <c r="W1336" s="44">
        <v>950.52856399999996</v>
      </c>
      <c r="X1336" s="44">
        <v>8434.4964049999999</v>
      </c>
      <c r="Y1336" s="44">
        <v>23410.650547000001</v>
      </c>
      <c r="Z1336" s="44">
        <v>780.31299999999999</v>
      </c>
      <c r="AA1336" s="44">
        <v>19.255745000000001</v>
      </c>
      <c r="AB1336" s="44">
        <v>0.93501100000000004</v>
      </c>
      <c r="AC1336" s="44">
        <v>0.46693800000000002</v>
      </c>
      <c r="AD1336" s="44">
        <v>5651.5898129999996</v>
      </c>
    </row>
    <row r="1337" spans="1:30" x14ac:dyDescent="0.25">
      <c r="A1337">
        <v>1336</v>
      </c>
      <c r="B1337" t="s">
        <v>101</v>
      </c>
      <c r="C1337" t="s">
        <v>116</v>
      </c>
      <c r="D1337" t="s">
        <v>151</v>
      </c>
      <c r="E1337" t="s">
        <v>146</v>
      </c>
      <c r="F1337" s="48" t="e">
        <f>VLOOKUP(A1337,'TAZ definitions'!$A$1:$E$1902,2,FALSE)</f>
        <v>#N/A</v>
      </c>
      <c r="G1337" s="48" t="e">
        <f>VLOOKUP(A1337,'TAZ definitions'!$A$1:$E$1902,4,FALSE)</f>
        <v>#N/A</v>
      </c>
      <c r="H1337" s="44">
        <v>273878</v>
      </c>
      <c r="I1337" s="44">
        <v>19091</v>
      </c>
      <c r="J1337" s="44">
        <v>28139</v>
      </c>
      <c r="K1337" s="44">
        <v>1231</v>
      </c>
      <c r="L1337" s="44">
        <v>11037</v>
      </c>
      <c r="M1337" s="44">
        <v>0</v>
      </c>
      <c r="N1337" s="44">
        <v>967.5</v>
      </c>
      <c r="O1337" s="44">
        <v>0</v>
      </c>
      <c r="P1337" s="44">
        <v>68.725646999999995</v>
      </c>
      <c r="Q1337" s="44">
        <v>71.311531000000002</v>
      </c>
      <c r="R1337" s="44">
        <v>18.309792999999999</v>
      </c>
      <c r="S1337" s="44">
        <v>18.226434999999999</v>
      </c>
      <c r="T1337" s="44">
        <v>269782.4375</v>
      </c>
      <c r="U1337" s="44">
        <v>27706.464843999998</v>
      </c>
      <c r="V1337" s="44">
        <v>10859.585938</v>
      </c>
      <c r="W1337" s="44">
        <v>951.94793700000002</v>
      </c>
      <c r="X1337" s="44">
        <v>278777.68025799998</v>
      </c>
      <c r="Y1337" s="44">
        <v>425380.373173</v>
      </c>
      <c r="Z1337" s="44">
        <v>11366.534075</v>
      </c>
      <c r="AA1337" s="44">
        <v>428.47519699999998</v>
      </c>
      <c r="AB1337" s="44">
        <v>23.276765999999999</v>
      </c>
      <c r="AC1337" s="44">
        <v>8.045947</v>
      </c>
      <c r="AD1337" s="44">
        <v>100680.04053899999</v>
      </c>
    </row>
    <row r="1338" spans="1:30" x14ac:dyDescent="0.25">
      <c r="A1338">
        <v>1337</v>
      </c>
      <c r="B1338" t="s">
        <v>101</v>
      </c>
      <c r="C1338" t="s">
        <v>116</v>
      </c>
      <c r="D1338" t="s">
        <v>151</v>
      </c>
      <c r="E1338" t="s">
        <v>146</v>
      </c>
      <c r="F1338" s="48" t="e">
        <f>VLOOKUP(A1338,'TAZ definitions'!$A$1:$E$1902,2,FALSE)</f>
        <v>#N/A</v>
      </c>
      <c r="G1338" s="48" t="e">
        <f>VLOOKUP(A1338,'TAZ definitions'!$A$1:$E$1902,4,FALSE)</f>
        <v>#N/A</v>
      </c>
      <c r="H1338" s="44">
        <v>270852</v>
      </c>
      <c r="I1338" s="44">
        <v>5822</v>
      </c>
      <c r="J1338" s="44">
        <v>27376</v>
      </c>
      <c r="K1338" s="44">
        <v>310</v>
      </c>
      <c r="L1338" s="44">
        <v>11037</v>
      </c>
      <c r="M1338" s="44">
        <v>0</v>
      </c>
      <c r="N1338" s="44">
        <v>1141.5</v>
      </c>
      <c r="O1338" s="44">
        <v>0</v>
      </c>
      <c r="P1338" s="44">
        <v>86.047439999999995</v>
      </c>
      <c r="Q1338" s="44">
        <v>85.968613000000005</v>
      </c>
      <c r="R1338" s="44">
        <v>22.677064999999999</v>
      </c>
      <c r="S1338" s="44">
        <v>22.819925000000001</v>
      </c>
      <c r="T1338" s="44">
        <v>268524.15625</v>
      </c>
      <c r="U1338" s="44">
        <v>27138.271484000001</v>
      </c>
      <c r="V1338" s="44">
        <v>10940.058594</v>
      </c>
      <c r="W1338" s="44">
        <v>1131.4738769999999</v>
      </c>
      <c r="X1338" s="44">
        <v>248555.73991400001</v>
      </c>
      <c r="Y1338" s="44">
        <v>399882.16302899999</v>
      </c>
      <c r="Z1338" s="44">
        <v>9638.0664059999999</v>
      </c>
      <c r="AA1338" s="44">
        <v>412.17866900000001</v>
      </c>
      <c r="AB1338" s="44">
        <v>22.141848</v>
      </c>
      <c r="AC1338" s="44">
        <v>7.3505719999999997</v>
      </c>
      <c r="AD1338" s="44">
        <v>91863.548422000007</v>
      </c>
    </row>
    <row r="1339" spans="1:30" x14ac:dyDescent="0.25">
      <c r="A1339">
        <v>1338</v>
      </c>
      <c r="B1339" t="s">
        <v>101</v>
      </c>
      <c r="C1339" t="s">
        <v>116</v>
      </c>
      <c r="D1339" t="s">
        <v>151</v>
      </c>
      <c r="E1339" t="s">
        <v>146</v>
      </c>
      <c r="F1339" s="48" t="e">
        <f>VLOOKUP(A1339,'TAZ definitions'!$A$1:$E$1902,2,FALSE)</f>
        <v>#N/A</v>
      </c>
      <c r="G1339" s="48" t="e">
        <f>VLOOKUP(A1339,'TAZ definitions'!$A$1:$E$1902,4,FALSE)</f>
        <v>#N/A</v>
      </c>
      <c r="H1339" s="44">
        <v>271425</v>
      </c>
      <c r="I1339" s="44">
        <v>6070</v>
      </c>
      <c r="J1339" s="44">
        <v>27583</v>
      </c>
      <c r="K1339" s="44">
        <v>237</v>
      </c>
      <c r="L1339" s="44">
        <v>11037</v>
      </c>
      <c r="M1339" s="44">
        <v>0</v>
      </c>
      <c r="N1339" s="44">
        <v>1141.5</v>
      </c>
      <c r="O1339" s="44">
        <v>0</v>
      </c>
      <c r="P1339" s="44">
        <v>93.935965999999993</v>
      </c>
      <c r="Q1339" s="44">
        <v>85.826683000000003</v>
      </c>
      <c r="R1339" s="44">
        <v>17.917546999999999</v>
      </c>
      <c r="S1339" s="44">
        <v>18.652525000000001</v>
      </c>
      <c r="T1339" s="44">
        <v>269325.5625</v>
      </c>
      <c r="U1339" s="44">
        <v>27366.642577999999</v>
      </c>
      <c r="V1339" s="44">
        <v>10949.677734000001</v>
      </c>
      <c r="W1339" s="44">
        <v>1132.4686280000001</v>
      </c>
      <c r="X1339" s="44">
        <v>106529.68376699999</v>
      </c>
      <c r="Y1339" s="44">
        <v>146997.09035799999</v>
      </c>
      <c r="Z1339" s="44">
        <v>3760.1453080000001</v>
      </c>
      <c r="AA1339" s="44">
        <v>136.00268600000001</v>
      </c>
      <c r="AB1339" s="44">
        <v>7.5893829999999998</v>
      </c>
      <c r="AC1339" s="44">
        <v>2.7176070000000001</v>
      </c>
      <c r="AD1339" s="44">
        <v>34007.394791999999</v>
      </c>
    </row>
    <row r="1340" spans="1:30" x14ac:dyDescent="0.25">
      <c r="A1340">
        <v>1339</v>
      </c>
      <c r="B1340" t="s">
        <v>101</v>
      </c>
      <c r="C1340" t="s">
        <v>116</v>
      </c>
      <c r="D1340" t="s">
        <v>151</v>
      </c>
      <c r="E1340" t="s">
        <v>146</v>
      </c>
      <c r="F1340" s="48" t="e">
        <f>VLOOKUP(A1340,'TAZ definitions'!$A$1:$E$1902,2,FALSE)</f>
        <v>#N/A</v>
      </c>
      <c r="G1340" s="48" t="e">
        <f>VLOOKUP(A1340,'TAZ definitions'!$A$1:$E$1902,4,FALSE)</f>
        <v>#N/A</v>
      </c>
      <c r="H1340" s="44">
        <v>316672</v>
      </c>
      <c r="I1340" s="44">
        <v>2862</v>
      </c>
      <c r="J1340" s="44">
        <v>33111</v>
      </c>
      <c r="K1340" s="44">
        <v>33</v>
      </c>
      <c r="L1340" s="44">
        <v>11037</v>
      </c>
      <c r="M1340" s="44">
        <v>0</v>
      </c>
      <c r="N1340" s="44">
        <v>889</v>
      </c>
      <c r="O1340" s="44">
        <v>0</v>
      </c>
      <c r="P1340" s="44">
        <v>67.706885999999997</v>
      </c>
      <c r="Q1340" s="44">
        <v>95.134033000000002</v>
      </c>
      <c r="R1340" s="44">
        <v>25.899533999999999</v>
      </c>
      <c r="S1340" s="44">
        <v>26.534206000000001</v>
      </c>
      <c r="T1340" s="44">
        <v>316087.6875</v>
      </c>
      <c r="U1340" s="44">
        <v>33049.40625</v>
      </c>
      <c r="V1340" s="44">
        <v>11016.448242</v>
      </c>
      <c r="W1340" s="44">
        <v>887.34466599999996</v>
      </c>
      <c r="X1340" s="44">
        <v>106095.829065</v>
      </c>
      <c r="Y1340" s="44">
        <v>157267.80351900001</v>
      </c>
      <c r="Z1340" s="44">
        <v>4194.658598</v>
      </c>
      <c r="AA1340" s="44">
        <v>159.45406199999999</v>
      </c>
      <c r="AB1340" s="44">
        <v>7.853281</v>
      </c>
      <c r="AC1340" s="44">
        <v>2.9902340000000001</v>
      </c>
      <c r="AD1340" s="44">
        <v>36008.760853</v>
      </c>
    </row>
    <row r="1341" spans="1:30" x14ac:dyDescent="0.25">
      <c r="A1341">
        <v>1340</v>
      </c>
      <c r="B1341" t="s">
        <v>101</v>
      </c>
      <c r="C1341" t="s">
        <v>116</v>
      </c>
      <c r="D1341" t="s">
        <v>151</v>
      </c>
      <c r="E1341" t="s">
        <v>146</v>
      </c>
      <c r="F1341" s="48" t="e">
        <f>VLOOKUP(A1341,'TAZ definitions'!$A$1:$E$1902,2,FALSE)</f>
        <v>#N/A</v>
      </c>
      <c r="G1341" s="48" t="e">
        <f>VLOOKUP(A1341,'TAZ definitions'!$A$1:$E$1902,4,FALSE)</f>
        <v>#N/A</v>
      </c>
      <c r="H1341" s="44">
        <v>316951</v>
      </c>
      <c r="I1341" s="44">
        <v>1412</v>
      </c>
      <c r="J1341" s="44">
        <v>32084</v>
      </c>
      <c r="K1341" s="44">
        <v>16</v>
      </c>
      <c r="L1341" s="44">
        <v>2664</v>
      </c>
      <c r="M1341" s="44">
        <v>0</v>
      </c>
      <c r="N1341" s="44">
        <v>714</v>
      </c>
      <c r="O1341" s="44">
        <v>0</v>
      </c>
      <c r="P1341" s="44">
        <v>72.599159</v>
      </c>
      <c r="Q1341" s="44">
        <v>96.751998999999998</v>
      </c>
      <c r="R1341" s="44">
        <v>25.020780999999999</v>
      </c>
      <c r="S1341" s="44">
        <v>25.383445999999999</v>
      </c>
      <c r="T1341" s="44">
        <v>316426.125</v>
      </c>
      <c r="U1341" s="44">
        <v>32030.65625</v>
      </c>
      <c r="V1341" s="44">
        <v>2659.5683589999999</v>
      </c>
      <c r="W1341" s="44">
        <v>712.81219499999997</v>
      </c>
      <c r="X1341" s="44">
        <v>94440.930697000003</v>
      </c>
      <c r="Y1341" s="44">
        <v>145419.71405800001</v>
      </c>
      <c r="Z1341" s="44">
        <v>4065.3331899999998</v>
      </c>
      <c r="AA1341" s="44">
        <v>136.25889900000001</v>
      </c>
      <c r="AB1341" s="44">
        <v>7.31074</v>
      </c>
      <c r="AC1341" s="44">
        <v>2.8136510000000001</v>
      </c>
      <c r="AD1341" s="44">
        <v>34779.140219000001</v>
      </c>
    </row>
    <row r="1342" spans="1:30" x14ac:dyDescent="0.25">
      <c r="A1342">
        <v>1341</v>
      </c>
      <c r="B1342" t="s">
        <v>101</v>
      </c>
      <c r="C1342" t="s">
        <v>116</v>
      </c>
      <c r="D1342" t="s">
        <v>151</v>
      </c>
      <c r="E1342" t="s">
        <v>146</v>
      </c>
      <c r="F1342" s="48" t="e">
        <f>VLOOKUP(A1342,'TAZ definitions'!$A$1:$E$1902,2,FALSE)</f>
        <v>#N/A</v>
      </c>
      <c r="G1342" s="48" t="e">
        <f>VLOOKUP(A1342,'TAZ definitions'!$A$1:$E$1902,4,FALSE)</f>
        <v>#N/A</v>
      </c>
      <c r="H1342" s="44">
        <v>275203</v>
      </c>
      <c r="I1342" s="44">
        <v>0</v>
      </c>
      <c r="J1342" s="44">
        <v>27197</v>
      </c>
      <c r="K1342" s="44">
        <v>0</v>
      </c>
      <c r="L1342" s="44">
        <v>11037</v>
      </c>
      <c r="M1342" s="44">
        <v>0</v>
      </c>
      <c r="N1342" s="44">
        <v>889</v>
      </c>
      <c r="O1342" s="44">
        <v>0</v>
      </c>
      <c r="P1342" s="44">
        <v>0</v>
      </c>
      <c r="Q1342" s="44">
        <v>0</v>
      </c>
      <c r="R1342" s="44">
        <v>25.031689</v>
      </c>
      <c r="S1342" s="44">
        <v>25.144732999999999</v>
      </c>
      <c r="T1342" s="44">
        <v>275203</v>
      </c>
      <c r="U1342" s="44">
        <v>27197</v>
      </c>
      <c r="V1342" s="44">
        <v>11037</v>
      </c>
      <c r="W1342" s="44">
        <v>888.99993900000004</v>
      </c>
      <c r="X1342" s="44">
        <v>30104.740138000001</v>
      </c>
      <c r="Y1342" s="44">
        <v>49710.131965</v>
      </c>
      <c r="Z1342" s="44">
        <v>1394.16966</v>
      </c>
      <c r="AA1342" s="44">
        <v>44.03078</v>
      </c>
      <c r="AB1342" s="44">
        <v>2.4959669999999998</v>
      </c>
      <c r="AC1342" s="44">
        <v>0.941465</v>
      </c>
      <c r="AD1342" s="44">
        <v>11859.018775</v>
      </c>
    </row>
    <row r="1343" spans="1:30" x14ac:dyDescent="0.25">
      <c r="A1343">
        <v>1342</v>
      </c>
      <c r="B1343" t="s">
        <v>101</v>
      </c>
      <c r="C1343" t="s">
        <v>116</v>
      </c>
      <c r="D1343" t="s">
        <v>151</v>
      </c>
      <c r="E1343" t="s">
        <v>146</v>
      </c>
      <c r="F1343" s="48" t="e">
        <f>VLOOKUP(A1343,'TAZ definitions'!$A$1:$E$1902,2,FALSE)</f>
        <v>#N/A</v>
      </c>
      <c r="G1343" s="48" t="e">
        <f>VLOOKUP(A1343,'TAZ definitions'!$A$1:$E$1902,4,FALSE)</f>
        <v>#N/A</v>
      </c>
      <c r="H1343" s="44">
        <v>279217</v>
      </c>
      <c r="I1343" s="44">
        <v>704</v>
      </c>
      <c r="J1343" s="44">
        <v>28059</v>
      </c>
      <c r="K1343" s="44">
        <v>8</v>
      </c>
      <c r="L1343" s="44">
        <v>11037</v>
      </c>
      <c r="M1343" s="44">
        <v>0</v>
      </c>
      <c r="N1343" s="44">
        <v>1141.5</v>
      </c>
      <c r="O1343" s="44">
        <v>0</v>
      </c>
      <c r="P1343" s="44">
        <v>131.63417100000001</v>
      </c>
      <c r="Q1343" s="44">
        <v>104.377121</v>
      </c>
      <c r="R1343" s="44">
        <v>26.283218000000002</v>
      </c>
      <c r="S1343" s="44">
        <v>26.486280000000001</v>
      </c>
      <c r="T1343" s="44">
        <v>278175.3125</v>
      </c>
      <c r="U1343" s="44">
        <v>27954.083984000001</v>
      </c>
      <c r="V1343" s="44">
        <v>10995.720703000001</v>
      </c>
      <c r="W1343" s="44">
        <v>1137.230591</v>
      </c>
      <c r="X1343" s="44">
        <v>3364.9205440000001</v>
      </c>
      <c r="Y1343" s="44">
        <v>15386.872699</v>
      </c>
      <c r="Z1343" s="44">
        <v>481.07986799999998</v>
      </c>
      <c r="AA1343" s="44">
        <v>12.644208000000001</v>
      </c>
      <c r="AB1343" s="44">
        <v>0.648285</v>
      </c>
      <c r="AC1343" s="44">
        <v>0.29487099999999999</v>
      </c>
      <c r="AD1343" s="44">
        <v>3577.3795380000001</v>
      </c>
    </row>
    <row r="1344" spans="1:30" x14ac:dyDescent="0.25">
      <c r="A1344">
        <v>1343</v>
      </c>
      <c r="B1344" t="s">
        <v>101</v>
      </c>
      <c r="C1344" t="s">
        <v>108</v>
      </c>
      <c r="D1344" t="s">
        <v>152</v>
      </c>
      <c r="E1344" t="s">
        <v>153</v>
      </c>
      <c r="F1344" s="48" t="e">
        <f>VLOOKUP(A1344,'TAZ definitions'!$A$1:$E$1902,2,FALSE)</f>
        <v>#N/A</v>
      </c>
      <c r="G1344" s="48" t="e">
        <f>VLOOKUP(A1344,'TAZ definitions'!$A$1:$E$1902,4,FALSE)</f>
        <v>#N/A</v>
      </c>
      <c r="H1344" s="44">
        <v>321496</v>
      </c>
      <c r="I1344" s="44">
        <v>1351</v>
      </c>
      <c r="J1344" s="44">
        <v>33473</v>
      </c>
      <c r="K1344" s="44">
        <v>471</v>
      </c>
      <c r="L1344" s="44">
        <v>0</v>
      </c>
      <c r="M1344" s="44">
        <v>0</v>
      </c>
      <c r="N1344" s="44">
        <v>540</v>
      </c>
      <c r="O1344" s="44">
        <v>0</v>
      </c>
      <c r="P1344" s="44">
        <v>67.198273</v>
      </c>
      <c r="Q1344" s="44">
        <v>53.405830000000002</v>
      </c>
      <c r="R1344" s="44">
        <v>18.109171</v>
      </c>
      <c r="S1344" s="44">
        <v>18.117298000000002</v>
      </c>
      <c r="T1344" s="44">
        <v>318962.4375</v>
      </c>
      <c r="U1344" s="44">
        <v>33211.832030999998</v>
      </c>
      <c r="V1344" s="44">
        <v>0</v>
      </c>
      <c r="W1344" s="44">
        <v>535.72656300000006</v>
      </c>
      <c r="X1344" s="44">
        <v>13981.459444</v>
      </c>
      <c r="Y1344" s="44">
        <v>37563.389551</v>
      </c>
      <c r="Z1344" s="44">
        <v>1209.130474</v>
      </c>
      <c r="AA1344" s="44">
        <v>31.824085</v>
      </c>
      <c r="AB1344" s="44">
        <v>1.5079880000000001</v>
      </c>
      <c r="AC1344" s="44">
        <v>0.74271900000000002</v>
      </c>
      <c r="AD1344" s="44">
        <v>8852.4687090000007</v>
      </c>
    </row>
    <row r="1345" spans="1:30" x14ac:dyDescent="0.25">
      <c r="A1345">
        <v>1344</v>
      </c>
      <c r="B1345" t="s">
        <v>101</v>
      </c>
      <c r="C1345" t="s">
        <v>108</v>
      </c>
      <c r="D1345" t="s">
        <v>152</v>
      </c>
      <c r="E1345" t="s">
        <v>153</v>
      </c>
      <c r="F1345" s="48" t="e">
        <f>VLOOKUP(A1345,'TAZ definitions'!$A$1:$E$1902,2,FALSE)</f>
        <v>#N/A</v>
      </c>
      <c r="G1345" s="48" t="e">
        <f>VLOOKUP(A1345,'TAZ definitions'!$A$1:$E$1902,4,FALSE)</f>
        <v>#N/A</v>
      </c>
      <c r="H1345" s="44">
        <v>327892</v>
      </c>
      <c r="I1345" s="44">
        <v>0</v>
      </c>
      <c r="J1345" s="44">
        <v>32833</v>
      </c>
      <c r="K1345" s="44">
        <v>0</v>
      </c>
      <c r="L1345" s="44">
        <v>0</v>
      </c>
      <c r="M1345" s="44">
        <v>0</v>
      </c>
      <c r="N1345" s="44">
        <v>540</v>
      </c>
      <c r="O1345" s="44">
        <v>0</v>
      </c>
      <c r="P1345" s="44">
        <v>70.677986000000004</v>
      </c>
      <c r="Q1345" s="44">
        <v>62.640053000000002</v>
      </c>
      <c r="R1345" s="44">
        <v>19.148904999999999</v>
      </c>
      <c r="S1345" s="44">
        <v>19.188776000000001</v>
      </c>
      <c r="T1345" s="44">
        <v>327184.28125</v>
      </c>
      <c r="U1345" s="44">
        <v>32762.132813</v>
      </c>
      <c r="V1345" s="44">
        <v>0</v>
      </c>
      <c r="W1345" s="44">
        <v>538.83441200000004</v>
      </c>
      <c r="X1345" s="44">
        <v>30104.866258999999</v>
      </c>
      <c r="Y1345" s="44">
        <v>47521.571953999999</v>
      </c>
      <c r="Z1345" s="44">
        <v>1242.829888</v>
      </c>
      <c r="AA1345" s="44">
        <v>44.602181999999999</v>
      </c>
      <c r="AB1345" s="44">
        <v>2.2232820000000002</v>
      </c>
      <c r="AC1345" s="44">
        <v>0.877189</v>
      </c>
      <c r="AD1345" s="44">
        <v>10603.642024999999</v>
      </c>
    </row>
    <row r="1346" spans="1:30" x14ac:dyDescent="0.25">
      <c r="A1346">
        <v>1345</v>
      </c>
      <c r="B1346" t="s">
        <v>101</v>
      </c>
      <c r="C1346" t="s">
        <v>108</v>
      </c>
      <c r="D1346" t="s">
        <v>152</v>
      </c>
      <c r="E1346" t="s">
        <v>153</v>
      </c>
      <c r="F1346" s="48" t="e">
        <f>VLOOKUP(A1346,'TAZ definitions'!$A$1:$E$1902,2,FALSE)</f>
        <v>#N/A</v>
      </c>
      <c r="G1346" s="48" t="e">
        <f>VLOOKUP(A1346,'TAZ definitions'!$A$1:$E$1902,4,FALSE)</f>
        <v>#N/A</v>
      </c>
      <c r="H1346" s="44">
        <v>318804</v>
      </c>
      <c r="I1346" s="44">
        <v>0</v>
      </c>
      <c r="J1346" s="44">
        <v>31313</v>
      </c>
      <c r="K1346" s="44">
        <v>0</v>
      </c>
      <c r="L1346" s="44">
        <v>0</v>
      </c>
      <c r="M1346" s="44">
        <v>0</v>
      </c>
      <c r="N1346" s="44">
        <v>714</v>
      </c>
      <c r="O1346" s="44">
        <v>0</v>
      </c>
      <c r="P1346" s="44">
        <v>71.516013999999998</v>
      </c>
      <c r="Q1346" s="44">
        <v>59.175446000000001</v>
      </c>
      <c r="R1346" s="44">
        <v>17.798421999999999</v>
      </c>
      <c r="S1346" s="44">
        <v>17.781254000000001</v>
      </c>
      <c r="T1346" s="44">
        <v>317605.78125</v>
      </c>
      <c r="U1346" s="44">
        <v>31195.308593999998</v>
      </c>
      <c r="V1346" s="44">
        <v>0</v>
      </c>
      <c r="W1346" s="44">
        <v>711.31634499999996</v>
      </c>
      <c r="X1346" s="44">
        <v>0</v>
      </c>
      <c r="Y1346" s="44">
        <v>8590.0120139999999</v>
      </c>
      <c r="Z1346" s="44">
        <v>260.662126</v>
      </c>
      <c r="AA1346" s="44">
        <v>7.0056130000000003</v>
      </c>
      <c r="AB1346" s="44">
        <v>0.322994</v>
      </c>
      <c r="AC1346" s="44">
        <v>0.16148599999999999</v>
      </c>
      <c r="AD1346" s="44">
        <v>1908.01423</v>
      </c>
    </row>
    <row r="1347" spans="1:30" x14ac:dyDescent="0.25">
      <c r="A1347">
        <v>1346</v>
      </c>
      <c r="B1347" t="s">
        <v>101</v>
      </c>
      <c r="C1347" t="s">
        <v>108</v>
      </c>
      <c r="D1347" t="s">
        <v>152</v>
      </c>
      <c r="E1347" t="s">
        <v>153</v>
      </c>
      <c r="F1347" s="48" t="e">
        <f>VLOOKUP(A1347,'TAZ definitions'!$A$1:$E$1902,2,FALSE)</f>
        <v>#N/A</v>
      </c>
      <c r="G1347" s="48" t="e">
        <f>VLOOKUP(A1347,'TAZ definitions'!$A$1:$E$1902,4,FALSE)</f>
        <v>#N/A</v>
      </c>
      <c r="H1347" s="44">
        <v>294843</v>
      </c>
      <c r="I1347" s="44">
        <v>0</v>
      </c>
      <c r="J1347" s="44">
        <v>25064</v>
      </c>
      <c r="K1347" s="44">
        <v>0</v>
      </c>
      <c r="L1347" s="44">
        <v>0</v>
      </c>
      <c r="M1347" s="44">
        <v>0</v>
      </c>
      <c r="N1347" s="44">
        <v>714</v>
      </c>
      <c r="O1347" s="44">
        <v>0</v>
      </c>
      <c r="P1347" s="44">
        <v>79.458320999999998</v>
      </c>
      <c r="Q1347" s="44">
        <v>76.11985</v>
      </c>
      <c r="R1347" s="44">
        <v>18.874033000000001</v>
      </c>
      <c r="S1347" s="44">
        <v>18.782796999999999</v>
      </c>
      <c r="T1347" s="44">
        <v>294683.84375</v>
      </c>
      <c r="U1347" s="44">
        <v>25050.46875</v>
      </c>
      <c r="V1347" s="44">
        <v>0</v>
      </c>
      <c r="W1347" s="44">
        <v>713.61450200000002</v>
      </c>
      <c r="X1347" s="44">
        <v>1150.3970139999999</v>
      </c>
      <c r="Y1347" s="44">
        <v>26130.733142000001</v>
      </c>
      <c r="Z1347" s="44">
        <v>838.66154700000004</v>
      </c>
      <c r="AA1347" s="44">
        <v>21.393750000000001</v>
      </c>
      <c r="AB1347" s="44">
        <v>0.96329299999999995</v>
      </c>
      <c r="AC1347" s="44">
        <v>0.499139</v>
      </c>
      <c r="AD1347" s="44">
        <v>5888.4739929999996</v>
      </c>
    </row>
    <row r="1348" spans="1:30" x14ac:dyDescent="0.25">
      <c r="A1348">
        <v>1347</v>
      </c>
      <c r="B1348" t="s">
        <v>101</v>
      </c>
      <c r="C1348" t="s">
        <v>108</v>
      </c>
      <c r="D1348" t="s">
        <v>152</v>
      </c>
      <c r="E1348" t="s">
        <v>153</v>
      </c>
      <c r="F1348" s="48" t="e">
        <f>VLOOKUP(A1348,'TAZ definitions'!$A$1:$E$1902,2,FALSE)</f>
        <v>#N/A</v>
      </c>
      <c r="G1348" s="48" t="e">
        <f>VLOOKUP(A1348,'TAZ definitions'!$A$1:$E$1902,4,FALSE)</f>
        <v>#N/A</v>
      </c>
      <c r="H1348" s="44">
        <v>291381</v>
      </c>
      <c r="I1348" s="44">
        <v>0</v>
      </c>
      <c r="J1348" s="44">
        <v>24786</v>
      </c>
      <c r="K1348" s="44">
        <v>0</v>
      </c>
      <c r="L1348" s="44">
        <v>0</v>
      </c>
      <c r="M1348" s="44">
        <v>0</v>
      </c>
      <c r="N1348" s="44">
        <v>714</v>
      </c>
      <c r="O1348" s="44">
        <v>0</v>
      </c>
      <c r="P1348" s="44">
        <v>63.239735000000003</v>
      </c>
      <c r="Q1348" s="44">
        <v>70.875229000000004</v>
      </c>
      <c r="R1348" s="44">
        <v>22.405498999999999</v>
      </c>
      <c r="S1348" s="44">
        <v>22.576948000000002</v>
      </c>
      <c r="T1348" s="44">
        <v>289835.96875</v>
      </c>
      <c r="U1348" s="44">
        <v>24654.574218999998</v>
      </c>
      <c r="V1348" s="44">
        <v>0</v>
      </c>
      <c r="W1348" s="44">
        <v>710.21405000000004</v>
      </c>
      <c r="X1348" s="44">
        <v>36512.715182</v>
      </c>
      <c r="Y1348" s="44">
        <v>72659.391122000001</v>
      </c>
      <c r="Z1348" s="44">
        <v>2204.6321010000001</v>
      </c>
      <c r="AA1348" s="44">
        <v>60.153593999999998</v>
      </c>
      <c r="AB1348" s="44">
        <v>3.0993499999999998</v>
      </c>
      <c r="AC1348" s="44">
        <v>1.395575</v>
      </c>
      <c r="AD1348" s="44">
        <v>16856.773570000001</v>
      </c>
    </row>
    <row r="1349" spans="1:30" x14ac:dyDescent="0.25">
      <c r="A1349">
        <v>1348</v>
      </c>
      <c r="B1349" t="s">
        <v>101</v>
      </c>
      <c r="C1349" t="s">
        <v>108</v>
      </c>
      <c r="D1349" t="s">
        <v>152</v>
      </c>
      <c r="E1349" t="s">
        <v>153</v>
      </c>
      <c r="F1349" s="48" t="e">
        <f>VLOOKUP(A1349,'TAZ definitions'!$A$1:$E$1902,2,FALSE)</f>
        <v>#N/A</v>
      </c>
      <c r="G1349" s="48" t="e">
        <f>VLOOKUP(A1349,'TAZ definitions'!$A$1:$E$1902,4,FALSE)</f>
        <v>#N/A</v>
      </c>
      <c r="H1349" s="44">
        <v>300627</v>
      </c>
      <c r="I1349" s="44">
        <v>2550</v>
      </c>
      <c r="J1349" s="44">
        <v>25906</v>
      </c>
      <c r="K1349" s="44">
        <v>6</v>
      </c>
      <c r="L1349" s="44">
        <v>0</v>
      </c>
      <c r="M1349" s="44">
        <v>0</v>
      </c>
      <c r="N1349" s="44">
        <v>714</v>
      </c>
      <c r="O1349" s="44">
        <v>0</v>
      </c>
      <c r="P1349" s="44">
        <v>61.789639000000001</v>
      </c>
      <c r="Q1349" s="44">
        <v>57.101616</v>
      </c>
      <c r="R1349" s="44">
        <v>18.385254</v>
      </c>
      <c r="S1349" s="44">
        <v>18.410671000000001</v>
      </c>
      <c r="T1349" s="44">
        <v>298077.4375</v>
      </c>
      <c r="U1349" s="44">
        <v>25684.46875</v>
      </c>
      <c r="V1349" s="44">
        <v>0</v>
      </c>
      <c r="W1349" s="44">
        <v>707.89288299999998</v>
      </c>
      <c r="X1349" s="44">
        <v>1319.309407</v>
      </c>
      <c r="Y1349" s="44">
        <v>12062.522102999999</v>
      </c>
      <c r="Z1349" s="44">
        <v>398.50514900000002</v>
      </c>
      <c r="AA1349" s="44">
        <v>9.9800579999999997</v>
      </c>
      <c r="AB1349" s="44">
        <v>0.45711000000000002</v>
      </c>
      <c r="AC1349" s="44">
        <v>0.23619100000000001</v>
      </c>
      <c r="AD1349" s="44">
        <v>2817.230579</v>
      </c>
    </row>
    <row r="1350" spans="1:30" x14ac:dyDescent="0.25">
      <c r="A1350">
        <v>1349</v>
      </c>
      <c r="B1350" t="s">
        <v>101</v>
      </c>
      <c r="C1350" t="s">
        <v>108</v>
      </c>
      <c r="D1350" t="s">
        <v>152</v>
      </c>
      <c r="E1350" t="s">
        <v>153</v>
      </c>
      <c r="F1350" s="48" t="e">
        <f>VLOOKUP(A1350,'TAZ definitions'!$A$1:$E$1902,2,FALSE)</f>
        <v>#N/A</v>
      </c>
      <c r="G1350" s="48" t="e">
        <f>VLOOKUP(A1350,'TAZ definitions'!$A$1:$E$1902,4,FALSE)</f>
        <v>#N/A</v>
      </c>
      <c r="H1350" s="44">
        <v>306885</v>
      </c>
      <c r="I1350" s="44">
        <v>2265</v>
      </c>
      <c r="J1350" s="44">
        <v>28859</v>
      </c>
      <c r="K1350" s="44">
        <v>337</v>
      </c>
      <c r="L1350" s="44">
        <v>2664</v>
      </c>
      <c r="M1350" s="44">
        <v>0</v>
      </c>
      <c r="N1350" s="44">
        <v>714</v>
      </c>
      <c r="O1350" s="44">
        <v>0</v>
      </c>
      <c r="P1350" s="44">
        <v>54.899799000000002</v>
      </c>
      <c r="Q1350" s="44">
        <v>76.560349000000002</v>
      </c>
      <c r="R1350" s="44">
        <v>25.662179999999999</v>
      </c>
      <c r="S1350" s="44">
        <v>25.873154</v>
      </c>
      <c r="T1350" s="44">
        <v>303842.875</v>
      </c>
      <c r="U1350" s="44">
        <v>28574.162109000001</v>
      </c>
      <c r="V1350" s="44">
        <v>2637.3957519999999</v>
      </c>
      <c r="W1350" s="44">
        <v>706.86956799999996</v>
      </c>
      <c r="X1350" s="44">
        <v>12285.08922</v>
      </c>
      <c r="Y1350" s="44">
        <v>29262.191434</v>
      </c>
      <c r="Z1350" s="44">
        <v>1049.0767310000001</v>
      </c>
      <c r="AA1350" s="44">
        <v>25.625768999999998</v>
      </c>
      <c r="AB1350" s="44">
        <v>1.1687350000000001</v>
      </c>
      <c r="AC1350" s="44">
        <v>0.61017999999999994</v>
      </c>
      <c r="AD1350" s="44">
        <v>7289.4852279999996</v>
      </c>
    </row>
    <row r="1351" spans="1:30" x14ac:dyDescent="0.25">
      <c r="A1351">
        <v>1350</v>
      </c>
      <c r="B1351" t="s">
        <v>101</v>
      </c>
      <c r="C1351" t="s">
        <v>108</v>
      </c>
      <c r="D1351" t="s">
        <v>152</v>
      </c>
      <c r="E1351" t="s">
        <v>153</v>
      </c>
      <c r="F1351" s="48" t="e">
        <f>VLOOKUP(A1351,'TAZ definitions'!$A$1:$E$1902,2,FALSE)</f>
        <v>#N/A</v>
      </c>
      <c r="G1351" s="48" t="e">
        <f>VLOOKUP(A1351,'TAZ definitions'!$A$1:$E$1902,4,FALSE)</f>
        <v>#N/A</v>
      </c>
      <c r="H1351" s="44">
        <v>316944</v>
      </c>
      <c r="I1351" s="44">
        <v>0</v>
      </c>
      <c r="J1351" s="44">
        <v>32196</v>
      </c>
      <c r="K1351" s="44">
        <v>0</v>
      </c>
      <c r="L1351" s="44">
        <v>2664</v>
      </c>
      <c r="M1351" s="44">
        <v>0</v>
      </c>
      <c r="N1351" s="44">
        <v>714</v>
      </c>
      <c r="O1351" s="44">
        <v>0</v>
      </c>
      <c r="P1351" s="44">
        <v>85.519240999999994</v>
      </c>
      <c r="Q1351" s="44">
        <v>65.061179999999993</v>
      </c>
      <c r="R1351" s="44">
        <v>18.900558</v>
      </c>
      <c r="S1351" s="44">
        <v>18.762121</v>
      </c>
      <c r="T1351" s="44">
        <v>316523.03125</v>
      </c>
      <c r="U1351" s="44">
        <v>32153.236327999999</v>
      </c>
      <c r="V1351" s="44">
        <v>2660.4616700000001</v>
      </c>
      <c r="W1351" s="44">
        <v>713.05163600000003</v>
      </c>
      <c r="X1351" s="44">
        <v>73639.844838000005</v>
      </c>
      <c r="Y1351" s="44">
        <v>112057.086495</v>
      </c>
      <c r="Z1351" s="44">
        <v>3016.756277</v>
      </c>
      <c r="AA1351" s="44">
        <v>102.863637</v>
      </c>
      <c r="AB1351" s="44">
        <v>5.1681359999999996</v>
      </c>
      <c r="AC1351" s="44">
        <v>2.0830829999999998</v>
      </c>
      <c r="AD1351" s="44">
        <v>25219.009279000002</v>
      </c>
    </row>
    <row r="1352" spans="1:30" x14ac:dyDescent="0.25">
      <c r="A1352">
        <v>1351</v>
      </c>
      <c r="B1352" t="s">
        <v>101</v>
      </c>
      <c r="C1352" t="s">
        <v>108</v>
      </c>
      <c r="D1352" t="s">
        <v>152</v>
      </c>
      <c r="E1352" t="s">
        <v>153</v>
      </c>
      <c r="F1352" s="48" t="e">
        <f>VLOOKUP(A1352,'TAZ definitions'!$A$1:$E$1902,2,FALSE)</f>
        <v>#N/A</v>
      </c>
      <c r="G1352" s="48" t="e">
        <f>VLOOKUP(A1352,'TAZ definitions'!$A$1:$E$1902,4,FALSE)</f>
        <v>#N/A</v>
      </c>
      <c r="H1352" s="44">
        <v>324308</v>
      </c>
      <c r="I1352" s="44">
        <v>0</v>
      </c>
      <c r="J1352" s="44">
        <v>33901</v>
      </c>
      <c r="K1352" s="44">
        <v>0</v>
      </c>
      <c r="L1352" s="44">
        <v>2664</v>
      </c>
      <c r="M1352" s="44">
        <v>0</v>
      </c>
      <c r="N1352" s="44">
        <v>714</v>
      </c>
      <c r="O1352" s="44">
        <v>0</v>
      </c>
      <c r="P1352" s="44">
        <v>71.330757000000006</v>
      </c>
      <c r="Q1352" s="44">
        <v>87.989326000000005</v>
      </c>
      <c r="R1352" s="44">
        <v>22.441652000000001</v>
      </c>
      <c r="S1352" s="44">
        <v>22.524849</v>
      </c>
      <c r="T1352" s="44">
        <v>323745.09375</v>
      </c>
      <c r="U1352" s="44">
        <v>33842.160155999998</v>
      </c>
      <c r="V1352" s="44">
        <v>2659.376221</v>
      </c>
      <c r="W1352" s="44">
        <v>712.76074200000005</v>
      </c>
      <c r="X1352" s="44">
        <v>6177.513559</v>
      </c>
      <c r="Y1352" s="44">
        <v>48852.612330999997</v>
      </c>
      <c r="Z1352" s="44">
        <v>1669.7068529999999</v>
      </c>
      <c r="AA1352" s="44">
        <v>40.580587999999999</v>
      </c>
      <c r="AB1352" s="44">
        <v>1.840751</v>
      </c>
      <c r="AC1352" s="44">
        <v>0.97121900000000005</v>
      </c>
      <c r="AD1352" s="44">
        <v>11574.309357</v>
      </c>
    </row>
    <row r="1353" spans="1:30" x14ac:dyDescent="0.25">
      <c r="A1353">
        <v>1352</v>
      </c>
      <c r="B1353" t="s">
        <v>101</v>
      </c>
      <c r="C1353" t="s">
        <v>108</v>
      </c>
      <c r="D1353" t="s">
        <v>152</v>
      </c>
      <c r="E1353" t="s">
        <v>153</v>
      </c>
      <c r="F1353" s="48" t="e">
        <f>VLOOKUP(A1353,'TAZ definitions'!$A$1:$E$1902,2,FALSE)</f>
        <v>#N/A</v>
      </c>
      <c r="G1353" s="48" t="e">
        <f>VLOOKUP(A1353,'TAZ definitions'!$A$1:$E$1902,4,FALSE)</f>
        <v>#N/A</v>
      </c>
      <c r="H1353" s="44">
        <v>295801</v>
      </c>
      <c r="I1353" s="44">
        <v>102</v>
      </c>
      <c r="J1353" s="44">
        <v>24756</v>
      </c>
      <c r="K1353" s="44">
        <v>0</v>
      </c>
      <c r="L1353" s="44">
        <v>0</v>
      </c>
      <c r="M1353" s="44">
        <v>0</v>
      </c>
      <c r="N1353" s="44">
        <v>714</v>
      </c>
      <c r="O1353" s="44">
        <v>0</v>
      </c>
      <c r="P1353" s="44">
        <v>58.157001000000001</v>
      </c>
      <c r="Q1353" s="44">
        <v>65.299446000000003</v>
      </c>
      <c r="R1353" s="44">
        <v>17.784088000000001</v>
      </c>
      <c r="S1353" s="44">
        <v>17.730751000000001</v>
      </c>
      <c r="T1353" s="44">
        <v>293133</v>
      </c>
      <c r="U1353" s="44">
        <v>24532.634765999999</v>
      </c>
      <c r="V1353" s="44">
        <v>0</v>
      </c>
      <c r="W1353" s="44">
        <v>707.55780000000004</v>
      </c>
      <c r="X1353" s="44">
        <v>14345.099107</v>
      </c>
      <c r="Y1353" s="44">
        <v>39740.481704999998</v>
      </c>
      <c r="Z1353" s="44">
        <v>1362.3197110000001</v>
      </c>
      <c r="AA1353" s="44">
        <v>33.677985999999997</v>
      </c>
      <c r="AB1353" s="44">
        <v>1.540537</v>
      </c>
      <c r="AC1353" s="44">
        <v>0.80430000000000001</v>
      </c>
      <c r="AD1353" s="44">
        <v>9568.9999270000008</v>
      </c>
    </row>
    <row r="1354" spans="1:30" x14ac:dyDescent="0.25">
      <c r="A1354">
        <v>1353</v>
      </c>
      <c r="B1354" t="s">
        <v>101</v>
      </c>
      <c r="C1354" t="s">
        <v>108</v>
      </c>
      <c r="D1354" t="s">
        <v>152</v>
      </c>
      <c r="E1354" t="s">
        <v>153</v>
      </c>
      <c r="F1354" s="48" t="e">
        <f>VLOOKUP(A1354,'TAZ definitions'!$A$1:$E$1902,2,FALSE)</f>
        <v>#N/A</v>
      </c>
      <c r="G1354" s="48" t="e">
        <f>VLOOKUP(A1354,'TAZ definitions'!$A$1:$E$1902,4,FALSE)</f>
        <v>#N/A</v>
      </c>
      <c r="H1354" s="44">
        <v>259444</v>
      </c>
      <c r="I1354" s="44">
        <v>0</v>
      </c>
      <c r="J1354" s="44">
        <v>18671</v>
      </c>
      <c r="K1354" s="44">
        <v>0</v>
      </c>
      <c r="L1354" s="44">
        <v>0</v>
      </c>
      <c r="M1354" s="44">
        <v>0</v>
      </c>
      <c r="N1354" s="44">
        <v>714</v>
      </c>
      <c r="O1354" s="44">
        <v>0</v>
      </c>
      <c r="P1354" s="44">
        <v>64.669219999999996</v>
      </c>
      <c r="Q1354" s="44">
        <v>65.843390999999997</v>
      </c>
      <c r="R1354" s="44">
        <v>20.828372999999999</v>
      </c>
      <c r="S1354" s="44">
        <v>20.720942000000001</v>
      </c>
      <c r="T1354" s="44">
        <v>257336.296875</v>
      </c>
      <c r="U1354" s="44">
        <v>18519.318359000001</v>
      </c>
      <c r="V1354" s="44">
        <v>0</v>
      </c>
      <c r="W1354" s="44">
        <v>708.199524</v>
      </c>
      <c r="X1354" s="44">
        <v>18915.348857000001</v>
      </c>
      <c r="Y1354" s="44">
        <v>37460.905326</v>
      </c>
      <c r="Z1354" s="44">
        <v>1492.933839</v>
      </c>
      <c r="AA1354" s="44">
        <v>34.251407</v>
      </c>
      <c r="AB1354" s="44">
        <v>1.4822249999999999</v>
      </c>
      <c r="AC1354" s="44">
        <v>0.83844200000000002</v>
      </c>
      <c r="AD1354" s="44">
        <v>9832.9343719999997</v>
      </c>
    </row>
    <row r="1355" spans="1:30" x14ac:dyDescent="0.25">
      <c r="A1355">
        <v>1354</v>
      </c>
      <c r="B1355" t="s">
        <v>101</v>
      </c>
      <c r="C1355" t="s">
        <v>108</v>
      </c>
      <c r="D1355" t="s">
        <v>152</v>
      </c>
      <c r="E1355" t="s">
        <v>153</v>
      </c>
      <c r="F1355" s="48" t="e">
        <f>VLOOKUP(A1355,'TAZ definitions'!$A$1:$E$1902,2,FALSE)</f>
        <v>#N/A</v>
      </c>
      <c r="G1355" s="48" t="e">
        <f>VLOOKUP(A1355,'TAZ definitions'!$A$1:$E$1902,4,FALSE)</f>
        <v>#N/A</v>
      </c>
      <c r="H1355" s="44">
        <v>267887</v>
      </c>
      <c r="I1355" s="44">
        <v>2462</v>
      </c>
      <c r="J1355" s="44">
        <v>23057</v>
      </c>
      <c r="K1355" s="44">
        <v>73</v>
      </c>
      <c r="L1355" s="44">
        <v>17554</v>
      </c>
      <c r="M1355" s="44">
        <v>0</v>
      </c>
      <c r="N1355" s="44">
        <v>903</v>
      </c>
      <c r="O1355" s="44">
        <v>0</v>
      </c>
      <c r="P1355" s="44">
        <v>89.646957</v>
      </c>
      <c r="Q1355" s="44">
        <v>89.425156000000001</v>
      </c>
      <c r="R1355" s="44">
        <v>21.402474999999999</v>
      </c>
      <c r="S1355" s="44">
        <v>21.244790999999999</v>
      </c>
      <c r="T1355" s="44">
        <v>266571.6875</v>
      </c>
      <c r="U1355" s="44">
        <v>22943.103515999999</v>
      </c>
      <c r="V1355" s="44">
        <v>17467.011718999998</v>
      </c>
      <c r="W1355" s="44">
        <v>898.52520800000002</v>
      </c>
      <c r="X1355" s="44">
        <v>2406.0045580000001</v>
      </c>
      <c r="Y1355" s="44">
        <v>26843.691583</v>
      </c>
      <c r="Z1355" s="44">
        <v>865.57650899999999</v>
      </c>
      <c r="AA1355" s="44">
        <v>22.13204</v>
      </c>
      <c r="AB1355" s="44">
        <v>1.0058400000000001</v>
      </c>
      <c r="AC1355" s="44">
        <v>0.51637</v>
      </c>
      <c r="AD1355" s="44">
        <v>6117.0884059999998</v>
      </c>
    </row>
    <row r="1356" spans="1:30" x14ac:dyDescent="0.25">
      <c r="A1356">
        <v>1355</v>
      </c>
      <c r="B1356" t="s">
        <v>101</v>
      </c>
      <c r="C1356" t="s">
        <v>108</v>
      </c>
      <c r="D1356" t="s">
        <v>152</v>
      </c>
      <c r="E1356" t="s">
        <v>153</v>
      </c>
      <c r="F1356" s="48" t="e">
        <f>VLOOKUP(A1356,'TAZ definitions'!$A$1:$E$1902,2,FALSE)</f>
        <v>#N/A</v>
      </c>
      <c r="G1356" s="48" t="e">
        <f>VLOOKUP(A1356,'TAZ definitions'!$A$1:$E$1902,4,FALSE)</f>
        <v>#N/A</v>
      </c>
      <c r="H1356" s="44">
        <v>283057</v>
      </c>
      <c r="I1356" s="44">
        <v>3086</v>
      </c>
      <c r="J1356" s="44">
        <v>25817</v>
      </c>
      <c r="K1356" s="44">
        <v>555</v>
      </c>
      <c r="L1356" s="44">
        <v>17554</v>
      </c>
      <c r="M1356" s="44">
        <v>0</v>
      </c>
      <c r="N1356" s="44">
        <v>903</v>
      </c>
      <c r="O1356" s="44">
        <v>0</v>
      </c>
      <c r="P1356" s="44">
        <v>74.880684000000002</v>
      </c>
      <c r="Q1356" s="44">
        <v>72.012237999999996</v>
      </c>
      <c r="R1356" s="44">
        <v>19.077141000000001</v>
      </c>
      <c r="S1356" s="44">
        <v>18.949224000000001</v>
      </c>
      <c r="T1356" s="44">
        <v>280372.21875</v>
      </c>
      <c r="U1356" s="44">
        <v>25574.75</v>
      </c>
      <c r="V1356" s="44">
        <v>17385.666015999999</v>
      </c>
      <c r="W1356" s="44">
        <v>894.34063700000002</v>
      </c>
      <c r="X1356" s="44">
        <v>0</v>
      </c>
      <c r="Y1356" s="44">
        <v>3733.1749180000002</v>
      </c>
      <c r="Z1356" s="44">
        <v>124.807351</v>
      </c>
      <c r="AA1356" s="44">
        <v>3.0514450000000002</v>
      </c>
      <c r="AB1356" s="44">
        <v>0.150036</v>
      </c>
      <c r="AC1356" s="44">
        <v>7.2571999999999998E-2</v>
      </c>
      <c r="AD1356" s="44">
        <v>878.61188700000002</v>
      </c>
    </row>
    <row r="1357" spans="1:30" x14ac:dyDescent="0.25">
      <c r="A1357">
        <v>1356</v>
      </c>
      <c r="B1357" t="s">
        <v>101</v>
      </c>
      <c r="C1357" t="s">
        <v>108</v>
      </c>
      <c r="D1357" t="s">
        <v>152</v>
      </c>
      <c r="E1357" t="s">
        <v>153</v>
      </c>
      <c r="F1357" s="48" t="e">
        <f>VLOOKUP(A1357,'TAZ definitions'!$A$1:$E$1902,2,FALSE)</f>
        <v>#N/A</v>
      </c>
      <c r="G1357" s="48" t="e">
        <f>VLOOKUP(A1357,'TAZ definitions'!$A$1:$E$1902,4,FALSE)</f>
        <v>#N/A</v>
      </c>
      <c r="H1357" s="44">
        <v>298458</v>
      </c>
      <c r="I1357" s="44">
        <v>5198</v>
      </c>
      <c r="J1357" s="44">
        <v>30150</v>
      </c>
      <c r="K1357" s="44">
        <v>624</v>
      </c>
      <c r="L1357" s="44">
        <v>17554</v>
      </c>
      <c r="M1357" s="44">
        <v>0</v>
      </c>
      <c r="N1357" s="44">
        <v>903</v>
      </c>
      <c r="O1357" s="44">
        <v>0</v>
      </c>
      <c r="P1357" s="44">
        <v>72.417648</v>
      </c>
      <c r="Q1357" s="44">
        <v>74.020934999999994</v>
      </c>
      <c r="R1357" s="44">
        <v>21.239377999999999</v>
      </c>
      <c r="S1357" s="44">
        <v>21.347276999999998</v>
      </c>
      <c r="T1357" s="44">
        <v>294862.625</v>
      </c>
      <c r="U1357" s="44">
        <v>29788.011718999998</v>
      </c>
      <c r="V1357" s="44">
        <v>17338.787109000001</v>
      </c>
      <c r="W1357" s="44">
        <v>891.92919900000004</v>
      </c>
      <c r="X1357" s="44">
        <v>233035.00324200001</v>
      </c>
      <c r="Y1357" s="44">
        <v>345375.18009899999</v>
      </c>
      <c r="Z1357" s="44">
        <v>10098.856787999999</v>
      </c>
      <c r="AA1357" s="44">
        <v>300.664242</v>
      </c>
      <c r="AB1357" s="44">
        <v>17.527450000000002</v>
      </c>
      <c r="AC1357" s="44">
        <v>6.6835979999999999</v>
      </c>
      <c r="AD1357" s="44">
        <v>84146.7016</v>
      </c>
    </row>
    <row r="1358" spans="1:30" x14ac:dyDescent="0.25">
      <c r="A1358">
        <v>1357</v>
      </c>
      <c r="B1358" t="s">
        <v>101</v>
      </c>
      <c r="C1358" t="s">
        <v>108</v>
      </c>
      <c r="D1358" t="s">
        <v>152</v>
      </c>
      <c r="E1358" t="s">
        <v>153</v>
      </c>
      <c r="F1358" s="48" t="e">
        <f>VLOOKUP(A1358,'TAZ definitions'!$A$1:$E$1902,2,FALSE)</f>
        <v>#N/A</v>
      </c>
      <c r="G1358" s="48" t="e">
        <f>VLOOKUP(A1358,'TAZ definitions'!$A$1:$E$1902,4,FALSE)</f>
        <v>#N/A</v>
      </c>
      <c r="H1358" s="44">
        <v>292826</v>
      </c>
      <c r="I1358" s="44">
        <v>398</v>
      </c>
      <c r="J1358" s="44">
        <v>27049</v>
      </c>
      <c r="K1358" s="44">
        <v>17</v>
      </c>
      <c r="L1358" s="44">
        <v>0</v>
      </c>
      <c r="M1358" s="44">
        <v>0</v>
      </c>
      <c r="N1358" s="44">
        <v>903</v>
      </c>
      <c r="O1358" s="44">
        <v>0</v>
      </c>
      <c r="P1358" s="44">
        <v>59.966396000000003</v>
      </c>
      <c r="Q1358" s="44">
        <v>60.789341</v>
      </c>
      <c r="R1358" s="44">
        <v>21.454934999999999</v>
      </c>
      <c r="S1358" s="44">
        <v>21.451941000000001</v>
      </c>
      <c r="T1358" s="44">
        <v>292492.125</v>
      </c>
      <c r="U1358" s="44">
        <v>27018.138672000001</v>
      </c>
      <c r="V1358" s="44">
        <v>0</v>
      </c>
      <c r="W1358" s="44">
        <v>901.96905500000003</v>
      </c>
      <c r="X1358" s="44">
        <v>436.00831399999998</v>
      </c>
      <c r="Y1358" s="44">
        <v>14657.561288000001</v>
      </c>
      <c r="Z1358" s="44">
        <v>457.66124000000002</v>
      </c>
      <c r="AA1358" s="44">
        <v>11.994182</v>
      </c>
      <c r="AB1358" s="44">
        <v>0.55983300000000003</v>
      </c>
      <c r="AC1358" s="44">
        <v>0.27777600000000002</v>
      </c>
      <c r="AD1358" s="44">
        <v>3303.8271629999999</v>
      </c>
    </row>
    <row r="1359" spans="1:30" x14ac:dyDescent="0.25">
      <c r="A1359">
        <v>1358</v>
      </c>
      <c r="B1359" t="s">
        <v>101</v>
      </c>
      <c r="C1359" t="s">
        <v>108</v>
      </c>
      <c r="D1359" t="s">
        <v>152</v>
      </c>
      <c r="E1359" t="s">
        <v>153</v>
      </c>
      <c r="F1359" s="48" t="e">
        <f>VLOOKUP(A1359,'TAZ definitions'!$A$1:$E$1902,2,FALSE)</f>
        <v>#N/A</v>
      </c>
      <c r="G1359" s="48" t="e">
        <f>VLOOKUP(A1359,'TAZ definitions'!$A$1:$E$1902,4,FALSE)</f>
        <v>#N/A</v>
      </c>
      <c r="H1359" s="44">
        <v>306396</v>
      </c>
      <c r="I1359" s="44">
        <v>0</v>
      </c>
      <c r="J1359" s="44">
        <v>29852</v>
      </c>
      <c r="K1359" s="44">
        <v>0</v>
      </c>
      <c r="L1359" s="44">
        <v>2664</v>
      </c>
      <c r="M1359" s="44">
        <v>0</v>
      </c>
      <c r="N1359" s="44">
        <v>714</v>
      </c>
      <c r="O1359" s="44">
        <v>0</v>
      </c>
      <c r="P1359" s="44">
        <v>74.454750000000004</v>
      </c>
      <c r="Q1359" s="44">
        <v>61.444209999999998</v>
      </c>
      <c r="R1359" s="44">
        <v>19.128243999999999</v>
      </c>
      <c r="S1359" s="44">
        <v>19.044046000000002</v>
      </c>
      <c r="T1359" s="44">
        <v>305627.875</v>
      </c>
      <c r="U1359" s="44">
        <v>29777.164063</v>
      </c>
      <c r="V1359" s="44">
        <v>2657.3215329999998</v>
      </c>
      <c r="W1359" s="44">
        <v>712.21002199999998</v>
      </c>
      <c r="X1359" s="44">
        <v>0</v>
      </c>
      <c r="Y1359" s="44">
        <v>9657.1718110000002</v>
      </c>
      <c r="Z1359" s="44">
        <v>329.02375999999998</v>
      </c>
      <c r="AA1359" s="44">
        <v>8.0262790000000006</v>
      </c>
      <c r="AB1359" s="44">
        <v>0.34750599999999998</v>
      </c>
      <c r="AC1359" s="44">
        <v>0.18909699999999999</v>
      </c>
      <c r="AD1359" s="44">
        <v>2235.1318510000001</v>
      </c>
    </row>
    <row r="1360" spans="1:30" x14ac:dyDescent="0.25">
      <c r="A1360">
        <v>1359</v>
      </c>
      <c r="B1360" t="s">
        <v>101</v>
      </c>
      <c r="C1360" t="s">
        <v>108</v>
      </c>
      <c r="D1360" t="s">
        <v>152</v>
      </c>
      <c r="E1360" t="s">
        <v>153</v>
      </c>
      <c r="F1360" s="48" t="e">
        <f>VLOOKUP(A1360,'TAZ definitions'!$A$1:$E$1902,2,FALSE)</f>
        <v>#N/A</v>
      </c>
      <c r="G1360" s="48" t="e">
        <f>VLOOKUP(A1360,'TAZ definitions'!$A$1:$E$1902,4,FALSE)</f>
        <v>#N/A</v>
      </c>
      <c r="H1360" s="44">
        <v>318537</v>
      </c>
      <c r="I1360" s="44">
        <v>0</v>
      </c>
      <c r="J1360" s="44">
        <v>32679</v>
      </c>
      <c r="K1360" s="44">
        <v>0</v>
      </c>
      <c r="L1360" s="44">
        <v>2664</v>
      </c>
      <c r="M1360" s="44">
        <v>0</v>
      </c>
      <c r="N1360" s="44">
        <v>714</v>
      </c>
      <c r="O1360" s="44">
        <v>0</v>
      </c>
      <c r="P1360" s="44">
        <v>0</v>
      </c>
      <c r="Q1360" s="44">
        <v>0</v>
      </c>
      <c r="R1360" s="44">
        <v>22.913882999999998</v>
      </c>
      <c r="S1360" s="44">
        <v>22.984408999999999</v>
      </c>
      <c r="T1360" s="44">
        <v>318537</v>
      </c>
      <c r="U1360" s="44">
        <v>32678.998047000001</v>
      </c>
      <c r="V1360" s="44">
        <v>2664</v>
      </c>
      <c r="W1360" s="44">
        <v>714</v>
      </c>
      <c r="X1360" s="44">
        <v>34717.359823999999</v>
      </c>
      <c r="Y1360" s="44">
        <v>62543.289407999997</v>
      </c>
      <c r="Z1360" s="44">
        <v>1706.2206610000001</v>
      </c>
      <c r="AA1360" s="44">
        <v>56.083984999999998</v>
      </c>
      <c r="AB1360" s="44">
        <v>2.8500619999999999</v>
      </c>
      <c r="AC1360" s="44">
        <v>1.1584730000000001</v>
      </c>
      <c r="AD1360" s="44">
        <v>14014.06985</v>
      </c>
    </row>
    <row r="1361" spans="1:30" x14ac:dyDescent="0.25">
      <c r="A1361">
        <v>1360</v>
      </c>
      <c r="B1361" t="s">
        <v>101</v>
      </c>
      <c r="C1361" t="s">
        <v>108</v>
      </c>
      <c r="D1361" t="s">
        <v>152</v>
      </c>
      <c r="E1361" t="s">
        <v>153</v>
      </c>
      <c r="F1361" s="48" t="e">
        <f>VLOOKUP(A1361,'TAZ definitions'!$A$1:$E$1902,2,FALSE)</f>
        <v>#N/A</v>
      </c>
      <c r="G1361" s="48" t="e">
        <f>VLOOKUP(A1361,'TAZ definitions'!$A$1:$E$1902,4,FALSE)</f>
        <v>#N/A</v>
      </c>
      <c r="H1361" s="44">
        <v>283181</v>
      </c>
      <c r="I1361" s="44">
        <v>0</v>
      </c>
      <c r="J1361" s="44">
        <v>26963</v>
      </c>
      <c r="K1361" s="44">
        <v>0</v>
      </c>
      <c r="L1361" s="44">
        <v>0</v>
      </c>
      <c r="M1361" s="44">
        <v>0</v>
      </c>
      <c r="N1361" s="44">
        <v>714</v>
      </c>
      <c r="O1361" s="44">
        <v>0</v>
      </c>
      <c r="P1361" s="44">
        <v>58.819690999999999</v>
      </c>
      <c r="Q1361" s="44">
        <v>83.954689000000002</v>
      </c>
      <c r="R1361" s="44">
        <v>27.991900999999999</v>
      </c>
      <c r="S1361" s="44">
        <v>28.058332</v>
      </c>
      <c r="T1361" s="44">
        <v>282689.78125</v>
      </c>
      <c r="U1361" s="44">
        <v>26916.228515999999</v>
      </c>
      <c r="V1361" s="44">
        <v>0</v>
      </c>
      <c r="W1361" s="44">
        <v>712.76147500000002</v>
      </c>
      <c r="X1361" s="44">
        <v>95245.833780999994</v>
      </c>
      <c r="Y1361" s="44">
        <v>165062.04322600001</v>
      </c>
      <c r="Z1361" s="44">
        <v>4873.8505830000004</v>
      </c>
      <c r="AA1361" s="44">
        <v>157.317544</v>
      </c>
      <c r="AB1361" s="44">
        <v>8.4224019999999999</v>
      </c>
      <c r="AC1361" s="44">
        <v>3.2157439999999999</v>
      </c>
      <c r="AD1361" s="44">
        <v>39970.407020999999</v>
      </c>
    </row>
    <row r="1362" spans="1:30" x14ac:dyDescent="0.25">
      <c r="A1362">
        <v>1361</v>
      </c>
      <c r="B1362" t="s">
        <v>101</v>
      </c>
      <c r="C1362" t="s">
        <v>108</v>
      </c>
      <c r="D1362" t="s">
        <v>152</v>
      </c>
      <c r="E1362" t="s">
        <v>153</v>
      </c>
      <c r="F1362" s="48" t="e">
        <f>VLOOKUP(A1362,'TAZ definitions'!$A$1:$E$1902,2,FALSE)</f>
        <v>#N/A</v>
      </c>
      <c r="G1362" s="48" t="e">
        <f>VLOOKUP(A1362,'TAZ definitions'!$A$1:$E$1902,4,FALSE)</f>
        <v>#N/A</v>
      </c>
      <c r="H1362" s="44">
        <v>288388</v>
      </c>
      <c r="I1362" s="44">
        <v>398</v>
      </c>
      <c r="J1362" s="44">
        <v>26548</v>
      </c>
      <c r="K1362" s="44">
        <v>17</v>
      </c>
      <c r="L1362" s="44">
        <v>17554</v>
      </c>
      <c r="M1362" s="44">
        <v>0</v>
      </c>
      <c r="N1362" s="44">
        <v>903</v>
      </c>
      <c r="O1362" s="44">
        <v>0</v>
      </c>
      <c r="P1362" s="44">
        <v>53.738712</v>
      </c>
      <c r="Q1362" s="44">
        <v>46.272914999999998</v>
      </c>
      <c r="R1362" s="44">
        <v>20.426870000000001</v>
      </c>
      <c r="S1362" s="44">
        <v>20.070309000000002</v>
      </c>
      <c r="T1362" s="44">
        <v>287916.4375</v>
      </c>
      <c r="U1362" s="44">
        <v>26504.556640999999</v>
      </c>
      <c r="V1362" s="44">
        <v>17525.255859000001</v>
      </c>
      <c r="W1362" s="44">
        <v>901.52142300000003</v>
      </c>
      <c r="X1362" s="44">
        <v>0</v>
      </c>
      <c r="Y1362" s="44">
        <v>0</v>
      </c>
      <c r="Z1362" s="44">
        <v>0</v>
      </c>
      <c r="AA1362" s="44">
        <v>0</v>
      </c>
      <c r="AB1362" s="44">
        <v>0</v>
      </c>
      <c r="AC1362" s="44">
        <v>0</v>
      </c>
      <c r="AD1362" s="44">
        <v>0</v>
      </c>
    </row>
    <row r="1363" spans="1:30" x14ac:dyDescent="0.25">
      <c r="A1363">
        <v>1362</v>
      </c>
      <c r="B1363" t="s">
        <v>101</v>
      </c>
      <c r="C1363" t="s">
        <v>108</v>
      </c>
      <c r="D1363" t="s">
        <v>152</v>
      </c>
      <c r="E1363" t="s">
        <v>153</v>
      </c>
      <c r="F1363" s="48" t="e">
        <f>VLOOKUP(A1363,'TAZ definitions'!$A$1:$E$1902,2,FALSE)</f>
        <v>#N/A</v>
      </c>
      <c r="G1363" s="48" t="e">
        <f>VLOOKUP(A1363,'TAZ definitions'!$A$1:$E$1902,4,FALSE)</f>
        <v>#N/A</v>
      </c>
      <c r="H1363" s="44">
        <v>275656</v>
      </c>
      <c r="I1363" s="44">
        <v>13730</v>
      </c>
      <c r="J1363" s="44">
        <v>26110</v>
      </c>
      <c r="K1363" s="44">
        <v>1125</v>
      </c>
      <c r="L1363" s="44">
        <v>17554</v>
      </c>
      <c r="M1363" s="44">
        <v>0</v>
      </c>
      <c r="N1363" s="44">
        <v>903</v>
      </c>
      <c r="O1363" s="44">
        <v>0</v>
      </c>
      <c r="P1363" s="44">
        <v>69.148398999999998</v>
      </c>
      <c r="Q1363" s="44">
        <v>73.091194000000002</v>
      </c>
      <c r="R1363" s="44">
        <v>22.054628000000001</v>
      </c>
      <c r="S1363" s="44">
        <v>22.346730999999998</v>
      </c>
      <c r="T1363" s="44">
        <v>271785.71875</v>
      </c>
      <c r="U1363" s="44">
        <v>25740.814452999999</v>
      </c>
      <c r="V1363" s="44">
        <v>17294.617188</v>
      </c>
      <c r="W1363" s="44">
        <v>889.65704300000004</v>
      </c>
      <c r="X1363" s="44">
        <v>102256.857557</v>
      </c>
      <c r="Y1363" s="44">
        <v>161623.247921</v>
      </c>
      <c r="Z1363" s="44">
        <v>4147.7278809999998</v>
      </c>
      <c r="AA1363" s="44">
        <v>156.386742</v>
      </c>
      <c r="AB1363" s="44">
        <v>8.8653150000000007</v>
      </c>
      <c r="AC1363" s="44">
        <v>3.0365700000000002</v>
      </c>
      <c r="AD1363" s="44">
        <v>38503.107059000002</v>
      </c>
    </row>
    <row r="1364" spans="1:30" x14ac:dyDescent="0.25">
      <c r="A1364">
        <v>1363</v>
      </c>
      <c r="B1364" t="s">
        <v>101</v>
      </c>
      <c r="C1364" t="s">
        <v>108</v>
      </c>
      <c r="D1364" t="s">
        <v>152</v>
      </c>
      <c r="E1364" t="s">
        <v>153</v>
      </c>
      <c r="F1364" s="48" t="e">
        <f>VLOOKUP(A1364,'TAZ definitions'!$A$1:$E$1902,2,FALSE)</f>
        <v>#N/A</v>
      </c>
      <c r="G1364" s="48" t="e">
        <f>VLOOKUP(A1364,'TAZ definitions'!$A$1:$E$1902,4,FALSE)</f>
        <v>#N/A</v>
      </c>
      <c r="H1364" s="44">
        <v>293102</v>
      </c>
      <c r="I1364" s="44">
        <v>518</v>
      </c>
      <c r="J1364" s="44">
        <v>30391</v>
      </c>
      <c r="K1364" s="44">
        <v>94</v>
      </c>
      <c r="L1364" s="44">
        <v>17554</v>
      </c>
      <c r="M1364" s="44">
        <v>0</v>
      </c>
      <c r="N1364" s="44">
        <v>903</v>
      </c>
      <c r="O1364" s="44">
        <v>0</v>
      </c>
      <c r="P1364" s="44">
        <v>96.917297000000005</v>
      </c>
      <c r="Q1364" s="44">
        <v>93.303771999999995</v>
      </c>
      <c r="R1364" s="44">
        <v>18.947893000000001</v>
      </c>
      <c r="S1364" s="44">
        <v>18.651036999999999</v>
      </c>
      <c r="T1364" s="44">
        <v>291626.9375</v>
      </c>
      <c r="U1364" s="44">
        <v>30238.259765999999</v>
      </c>
      <c r="V1364" s="44">
        <v>17465.501952999999</v>
      </c>
      <c r="W1364" s="44">
        <v>898.44757100000004</v>
      </c>
      <c r="X1364" s="44">
        <v>62784.802452000004</v>
      </c>
      <c r="Y1364" s="44">
        <v>98033.485283000002</v>
      </c>
      <c r="Z1364" s="44">
        <v>2803.2963359999999</v>
      </c>
      <c r="AA1364" s="44">
        <v>84.389438999999996</v>
      </c>
      <c r="AB1364" s="44">
        <v>4.809914</v>
      </c>
      <c r="AC1364" s="44">
        <v>1.874431</v>
      </c>
      <c r="AD1364" s="44">
        <v>23537.353014</v>
      </c>
    </row>
    <row r="1365" spans="1:30" x14ac:dyDescent="0.25">
      <c r="A1365">
        <v>1364</v>
      </c>
      <c r="B1365" t="s">
        <v>101</v>
      </c>
      <c r="C1365" t="s">
        <v>108</v>
      </c>
      <c r="D1365" t="s">
        <v>154</v>
      </c>
      <c r="E1365" t="s">
        <v>104</v>
      </c>
      <c r="F1365" s="48">
        <f>VLOOKUP(A1365,'TAZ definitions'!$A$1:$E$1902,2,FALSE)</f>
        <v>0.24604743083003952</v>
      </c>
      <c r="G1365" s="48">
        <f>VLOOKUP(A1365,'TAZ definitions'!$A$1:$E$1902,4,FALSE)</f>
        <v>0.21794871794871795</v>
      </c>
      <c r="H1365" s="44">
        <v>343860</v>
      </c>
      <c r="I1365" s="44">
        <v>14831</v>
      </c>
      <c r="J1365" s="44">
        <v>44381</v>
      </c>
      <c r="K1365" s="44">
        <v>2056</v>
      </c>
      <c r="L1365" s="44">
        <v>10141</v>
      </c>
      <c r="M1365" s="44">
        <v>0</v>
      </c>
      <c r="N1365" s="44">
        <v>1270</v>
      </c>
      <c r="O1365" s="44">
        <v>0</v>
      </c>
      <c r="P1365" s="44">
        <v>92.928818000000007</v>
      </c>
      <c r="Q1365" s="44">
        <v>87.624206999999998</v>
      </c>
      <c r="R1365" s="44">
        <v>22.293415</v>
      </c>
      <c r="S1365" s="44">
        <v>22.407724000000002</v>
      </c>
      <c r="T1365" s="44">
        <v>341944.8125</v>
      </c>
      <c r="U1365" s="44">
        <v>44134.636719000002</v>
      </c>
      <c r="V1365" s="44">
        <v>10081.971680000001</v>
      </c>
      <c r="W1365" s="44">
        <v>1262.6076660000001</v>
      </c>
      <c r="X1365" s="44">
        <v>58870.749516000003</v>
      </c>
      <c r="Y1365" s="44">
        <v>96454.214728000006</v>
      </c>
      <c r="Z1365" s="44">
        <v>5653.3989190000002</v>
      </c>
      <c r="AA1365" s="44">
        <v>91.706362999999996</v>
      </c>
      <c r="AB1365" s="44">
        <v>4.6050279999999999</v>
      </c>
      <c r="AC1365" s="44">
        <v>2.63367</v>
      </c>
      <c r="AD1365" s="44">
        <v>30891.385075999999</v>
      </c>
    </row>
    <row r="1366" spans="1:30" x14ac:dyDescent="0.25">
      <c r="A1366">
        <v>1365</v>
      </c>
      <c r="B1366" t="s">
        <v>101</v>
      </c>
      <c r="C1366" t="s">
        <v>108</v>
      </c>
      <c r="D1366" t="s">
        <v>154</v>
      </c>
      <c r="E1366" t="s">
        <v>104</v>
      </c>
      <c r="F1366" s="48">
        <f>VLOOKUP(A1366,'TAZ definitions'!$A$1:$E$1902,2,FALSE)</f>
        <v>0.10869565217391304</v>
      </c>
      <c r="G1366" s="48">
        <f>VLOOKUP(A1366,'TAZ definitions'!$A$1:$E$1902,4,FALSE)</f>
        <v>0.13333333333333333</v>
      </c>
      <c r="H1366" s="44">
        <v>328253</v>
      </c>
      <c r="I1366" s="44">
        <v>12285</v>
      </c>
      <c r="J1366" s="44">
        <v>43921</v>
      </c>
      <c r="K1366" s="44">
        <v>3063</v>
      </c>
      <c r="L1366" s="44">
        <v>10141</v>
      </c>
      <c r="M1366" s="44">
        <v>0</v>
      </c>
      <c r="N1366" s="44">
        <v>1106</v>
      </c>
      <c r="O1366" s="44">
        <v>0</v>
      </c>
      <c r="P1366" s="44">
        <v>82.742828000000003</v>
      </c>
      <c r="Q1366" s="44">
        <v>82.857367999999994</v>
      </c>
      <c r="R1366" s="44">
        <v>25.076328</v>
      </c>
      <c r="S1366" s="44">
        <v>25.993034000000002</v>
      </c>
      <c r="T1366" s="44">
        <v>325137.53125</v>
      </c>
      <c r="U1366" s="44">
        <v>43518.132812999997</v>
      </c>
      <c r="V1366" s="44">
        <v>10041.008789</v>
      </c>
      <c r="W1366" s="44">
        <v>1095.0947269999999</v>
      </c>
      <c r="X1366" s="44">
        <v>32795.760559000002</v>
      </c>
      <c r="Y1366" s="44">
        <v>52638.772422000002</v>
      </c>
      <c r="Z1366" s="44">
        <v>2170.5234420000002</v>
      </c>
      <c r="AA1366" s="44">
        <v>49.492412000000002</v>
      </c>
      <c r="AB1366" s="44">
        <v>2.2812030000000001</v>
      </c>
      <c r="AC1366" s="44">
        <v>1.2279690000000001</v>
      </c>
      <c r="AD1366" s="44">
        <v>14682.175676000001</v>
      </c>
    </row>
    <row r="1367" spans="1:30" x14ac:dyDescent="0.25">
      <c r="A1367">
        <v>1366</v>
      </c>
      <c r="B1367" t="s">
        <v>101</v>
      </c>
      <c r="C1367" t="s">
        <v>108</v>
      </c>
      <c r="D1367" t="s">
        <v>154</v>
      </c>
      <c r="E1367" t="s">
        <v>104</v>
      </c>
      <c r="F1367" s="48">
        <f>VLOOKUP(A1367,'TAZ definitions'!$A$1:$E$1902,2,FALSE)</f>
        <v>0.2361111111111111</v>
      </c>
      <c r="G1367" s="48">
        <f>VLOOKUP(A1367,'TAZ definitions'!$A$1:$E$1902,4,FALSE)</f>
        <v>0.25157232704402516</v>
      </c>
      <c r="H1367" s="44">
        <v>352653</v>
      </c>
      <c r="I1367" s="44">
        <v>21926</v>
      </c>
      <c r="J1367" s="44">
        <v>47271</v>
      </c>
      <c r="K1367" s="44">
        <v>4824</v>
      </c>
      <c r="L1367" s="44">
        <v>10141</v>
      </c>
      <c r="M1367" s="44">
        <v>0</v>
      </c>
      <c r="N1367" s="44">
        <v>1106</v>
      </c>
      <c r="O1367" s="44">
        <v>477</v>
      </c>
      <c r="P1367" s="44">
        <v>70.845412999999994</v>
      </c>
      <c r="Q1367" s="44">
        <v>75.511452000000006</v>
      </c>
      <c r="R1367" s="44">
        <v>24.700932999999999</v>
      </c>
      <c r="S1367" s="44">
        <v>25.929758</v>
      </c>
      <c r="T1367" s="44">
        <v>347195.375</v>
      </c>
      <c r="U1367" s="44">
        <v>46570.542969000002</v>
      </c>
      <c r="V1367" s="44">
        <v>9973.6542969999991</v>
      </c>
      <c r="W1367" s="44">
        <v>1095.6202390000001</v>
      </c>
      <c r="X1367" s="44">
        <v>35691.086841999997</v>
      </c>
      <c r="Y1367" s="44">
        <v>72149.005256999997</v>
      </c>
      <c r="Z1367" s="44">
        <v>2248.829937</v>
      </c>
      <c r="AA1367" s="44">
        <v>59.861601</v>
      </c>
      <c r="AB1367" s="44">
        <v>3.0332340000000002</v>
      </c>
      <c r="AC1367" s="44">
        <v>1.4057360000000001</v>
      </c>
      <c r="AD1367" s="44">
        <v>17008.923593</v>
      </c>
    </row>
    <row r="1368" spans="1:30" x14ac:dyDescent="0.25">
      <c r="A1368">
        <v>1367</v>
      </c>
      <c r="B1368" t="s">
        <v>101</v>
      </c>
      <c r="C1368" t="s">
        <v>108</v>
      </c>
      <c r="D1368" t="s">
        <v>154</v>
      </c>
      <c r="E1368" t="s">
        <v>104</v>
      </c>
      <c r="F1368" s="48">
        <f>VLOOKUP(A1368,'TAZ definitions'!$A$1:$E$1902,2,FALSE)</f>
        <v>0.17839444995044598</v>
      </c>
      <c r="G1368" s="48">
        <f>VLOOKUP(A1368,'TAZ definitions'!$A$1:$E$1902,4,FALSE)</f>
        <v>0.25552050473186122</v>
      </c>
      <c r="H1368" s="44">
        <v>324404</v>
      </c>
      <c r="I1368" s="44">
        <v>20878</v>
      </c>
      <c r="J1368" s="44">
        <v>46489</v>
      </c>
      <c r="K1368" s="44">
        <v>4380</v>
      </c>
      <c r="L1368" s="44">
        <v>0</v>
      </c>
      <c r="M1368" s="44">
        <v>0</v>
      </c>
      <c r="N1368" s="44">
        <v>654</v>
      </c>
      <c r="O1368" s="44">
        <v>0</v>
      </c>
      <c r="P1368" s="44">
        <v>81.406075000000001</v>
      </c>
      <c r="Q1368" s="44">
        <v>82.689605999999998</v>
      </c>
      <c r="R1368" s="44">
        <v>17.752476000000001</v>
      </c>
      <c r="S1368" s="44">
        <v>18.053788999999998</v>
      </c>
      <c r="T1368" s="44">
        <v>320843.3125</v>
      </c>
      <c r="U1368" s="44">
        <v>45995.015625</v>
      </c>
      <c r="V1368" s="44">
        <v>0</v>
      </c>
      <c r="W1368" s="44">
        <v>646.32788100000005</v>
      </c>
      <c r="X1368" s="44">
        <v>8017.1982330000001</v>
      </c>
      <c r="Y1368" s="44">
        <v>22121.624145999998</v>
      </c>
      <c r="Z1368" s="44">
        <v>951.42935899999998</v>
      </c>
      <c r="AA1368" s="44">
        <v>20.569347</v>
      </c>
      <c r="AB1368" s="44">
        <v>0.84520700000000004</v>
      </c>
      <c r="AC1368" s="44">
        <v>0.51752500000000001</v>
      </c>
      <c r="AD1368" s="44">
        <v>5976.5182999999997</v>
      </c>
    </row>
    <row r="1369" spans="1:30" x14ac:dyDescent="0.25">
      <c r="A1369">
        <v>1368</v>
      </c>
      <c r="B1369" t="s">
        <v>101</v>
      </c>
      <c r="C1369" t="s">
        <v>108</v>
      </c>
      <c r="D1369" t="s">
        <v>154</v>
      </c>
      <c r="E1369" t="s">
        <v>104</v>
      </c>
      <c r="F1369" s="48">
        <f>VLOOKUP(A1369,'TAZ definitions'!$A$1:$E$1902,2,FALSE)</f>
        <v>0</v>
      </c>
      <c r="G1369" s="48">
        <f>VLOOKUP(A1369,'TAZ definitions'!$A$1:$E$1902,4,FALSE)</f>
        <v>0</v>
      </c>
      <c r="H1369" s="44">
        <v>331025</v>
      </c>
      <c r="I1369" s="44">
        <v>13460</v>
      </c>
      <c r="J1369" s="44">
        <v>39953</v>
      </c>
      <c r="K1369" s="44">
        <v>1543</v>
      </c>
      <c r="L1369" s="44">
        <v>10141</v>
      </c>
      <c r="M1369" s="44">
        <v>0</v>
      </c>
      <c r="N1369" s="44">
        <v>929</v>
      </c>
      <c r="O1369" s="44">
        <v>0</v>
      </c>
      <c r="P1369" s="44">
        <v>85.929077000000007</v>
      </c>
      <c r="Q1369" s="44">
        <v>86.906349000000006</v>
      </c>
      <c r="R1369" s="44">
        <v>24.255600000000001</v>
      </c>
      <c r="S1369" s="44">
        <v>25.273299999999999</v>
      </c>
      <c r="T1369" s="44">
        <v>328419.5625</v>
      </c>
      <c r="U1369" s="44">
        <v>39637.875</v>
      </c>
      <c r="V1369" s="44">
        <v>10057.799805000001</v>
      </c>
      <c r="W1369" s="44">
        <v>921.37817399999994</v>
      </c>
      <c r="X1369" s="44">
        <v>296190.98772799998</v>
      </c>
      <c r="Y1369" s="44">
        <v>490579.94191499997</v>
      </c>
      <c r="Z1369" s="44">
        <v>11643.748208999999</v>
      </c>
      <c r="AA1369" s="44">
        <v>530.22696399999995</v>
      </c>
      <c r="AB1369" s="44">
        <v>26.406206000000001</v>
      </c>
      <c r="AC1369" s="44">
        <v>9.0929939999999991</v>
      </c>
      <c r="AD1369" s="44">
        <v>110809.146381</v>
      </c>
    </row>
    <row r="1370" spans="1:30" x14ac:dyDescent="0.25">
      <c r="A1370">
        <v>1369</v>
      </c>
      <c r="B1370" t="s">
        <v>101</v>
      </c>
      <c r="C1370" t="s">
        <v>108</v>
      </c>
      <c r="D1370" t="s">
        <v>154</v>
      </c>
      <c r="E1370" t="s">
        <v>104</v>
      </c>
      <c r="F1370" s="48">
        <f>VLOOKUP(A1370,'TAZ definitions'!$A$1:$E$1902,2,FALSE)</f>
        <v>0.35616438356164382</v>
      </c>
      <c r="G1370" s="48">
        <f>VLOOKUP(A1370,'TAZ definitions'!$A$1:$E$1902,4,FALSE)</f>
        <v>0.22641509433962265</v>
      </c>
      <c r="H1370" s="44">
        <v>341319</v>
      </c>
      <c r="I1370" s="44">
        <v>20883</v>
      </c>
      <c r="J1370" s="44">
        <v>43190</v>
      </c>
      <c r="K1370" s="44">
        <v>5260</v>
      </c>
      <c r="L1370" s="44">
        <v>10141</v>
      </c>
      <c r="M1370" s="44">
        <v>0</v>
      </c>
      <c r="N1370" s="44">
        <v>1106</v>
      </c>
      <c r="O1370" s="44">
        <v>267</v>
      </c>
      <c r="P1370" s="44">
        <v>77.710792999999995</v>
      </c>
      <c r="Q1370" s="44">
        <v>76.958725000000001</v>
      </c>
      <c r="R1370" s="44">
        <v>27.093146999999998</v>
      </c>
      <c r="S1370" s="44">
        <v>28.673950000000001</v>
      </c>
      <c r="T1370" s="44">
        <v>338118.6875</v>
      </c>
      <c r="U1370" s="44">
        <v>42811.179687999997</v>
      </c>
      <c r="V1370" s="44">
        <v>10039.717773</v>
      </c>
      <c r="W1370" s="44">
        <v>1097.6204829999999</v>
      </c>
      <c r="X1370" s="44">
        <v>32403.247507</v>
      </c>
      <c r="Y1370" s="44">
        <v>50310.463664000003</v>
      </c>
      <c r="Z1370" s="44">
        <v>2452.0541069999999</v>
      </c>
      <c r="AA1370" s="44">
        <v>47.028976999999998</v>
      </c>
      <c r="AB1370" s="44">
        <v>2.3131240000000002</v>
      </c>
      <c r="AC1370" s="44">
        <v>1.2790170000000001</v>
      </c>
      <c r="AD1370" s="44">
        <v>15238.128583</v>
      </c>
    </row>
    <row r="1371" spans="1:30" x14ac:dyDescent="0.25">
      <c r="A1371">
        <v>1370</v>
      </c>
      <c r="B1371" t="s">
        <v>101</v>
      </c>
      <c r="C1371" t="s">
        <v>108</v>
      </c>
      <c r="D1371" t="s">
        <v>154</v>
      </c>
      <c r="E1371" t="s">
        <v>104</v>
      </c>
      <c r="F1371" s="48">
        <f>VLOOKUP(A1371,'TAZ definitions'!$A$1:$E$1902,2,FALSE)</f>
        <v>0</v>
      </c>
      <c r="G1371" s="48">
        <f>VLOOKUP(A1371,'TAZ definitions'!$A$1:$E$1902,4,FALSE)</f>
        <v>0</v>
      </c>
      <c r="H1371" s="44">
        <v>344077</v>
      </c>
      <c r="I1371" s="44">
        <v>32439</v>
      </c>
      <c r="J1371" s="44">
        <v>43961</v>
      </c>
      <c r="K1371" s="44">
        <v>7522</v>
      </c>
      <c r="L1371" s="44">
        <v>10141</v>
      </c>
      <c r="M1371" s="44">
        <v>0</v>
      </c>
      <c r="N1371" s="44">
        <v>1106</v>
      </c>
      <c r="O1371" s="44">
        <v>267</v>
      </c>
      <c r="P1371" s="44">
        <v>74.344481999999999</v>
      </c>
      <c r="Q1371" s="44">
        <v>72.751282000000003</v>
      </c>
      <c r="R1371" s="44">
        <v>25.532042000000001</v>
      </c>
      <c r="S1371" s="44">
        <v>27.123038999999999</v>
      </c>
      <c r="T1371" s="44">
        <v>340259.84375</v>
      </c>
      <c r="U1371" s="44">
        <v>43514.667969000002</v>
      </c>
      <c r="V1371" s="44">
        <v>10016.784180000001</v>
      </c>
      <c r="W1371" s="44">
        <v>1095.7232670000001</v>
      </c>
      <c r="X1371" s="44">
        <v>70879.237051000004</v>
      </c>
      <c r="Y1371" s="44">
        <v>95301.758574000007</v>
      </c>
      <c r="Z1371" s="44">
        <v>5320.281712</v>
      </c>
      <c r="AA1371" s="44">
        <v>96.636312000000004</v>
      </c>
      <c r="AB1371" s="44">
        <v>5.160399</v>
      </c>
      <c r="AC1371" s="44">
        <v>2.872296</v>
      </c>
      <c r="AD1371" s="44">
        <v>33474.895617000002</v>
      </c>
    </row>
    <row r="1372" spans="1:30" x14ac:dyDescent="0.25">
      <c r="A1372">
        <v>1371</v>
      </c>
      <c r="B1372" t="s">
        <v>101</v>
      </c>
      <c r="C1372" t="s">
        <v>108</v>
      </c>
      <c r="D1372" t="s">
        <v>154</v>
      </c>
      <c r="E1372" t="s">
        <v>104</v>
      </c>
      <c r="F1372" s="48">
        <f>VLOOKUP(A1372,'TAZ definitions'!$A$1:$E$1902,2,FALSE)</f>
        <v>0</v>
      </c>
      <c r="G1372" s="48">
        <f>VLOOKUP(A1372,'TAZ definitions'!$A$1:$E$1902,4,FALSE)</f>
        <v>0</v>
      </c>
      <c r="H1372" s="44">
        <v>331739</v>
      </c>
      <c r="I1372" s="44">
        <v>28926</v>
      </c>
      <c r="J1372" s="44">
        <v>43175</v>
      </c>
      <c r="K1372" s="44">
        <v>7024</v>
      </c>
      <c r="L1372" s="44">
        <v>10141</v>
      </c>
      <c r="M1372" s="44">
        <v>0</v>
      </c>
      <c r="N1372" s="44">
        <v>1106</v>
      </c>
      <c r="O1372" s="44">
        <v>267</v>
      </c>
      <c r="P1372" s="44">
        <v>79.174903999999998</v>
      </c>
      <c r="Q1372" s="44">
        <v>78.660622000000004</v>
      </c>
      <c r="R1372" s="44">
        <v>27.851357</v>
      </c>
      <c r="S1372" s="44">
        <v>29.577352999999999</v>
      </c>
      <c r="T1372" s="44">
        <v>328469.59375</v>
      </c>
      <c r="U1372" s="44">
        <v>42784.6875</v>
      </c>
      <c r="V1372" s="44">
        <v>10031.510742</v>
      </c>
      <c r="W1372" s="44">
        <v>1096.9415280000001</v>
      </c>
      <c r="X1372" s="44">
        <v>9293.4061220000003</v>
      </c>
      <c r="Y1372" s="44">
        <v>19577.208373000001</v>
      </c>
      <c r="Z1372" s="44">
        <v>1001.905516</v>
      </c>
      <c r="AA1372" s="44">
        <v>19.978081</v>
      </c>
      <c r="AB1372" s="44">
        <v>0.97641900000000004</v>
      </c>
      <c r="AC1372" s="44">
        <v>0.54192600000000002</v>
      </c>
      <c r="AD1372" s="44">
        <v>6356.7598410000001</v>
      </c>
    </row>
    <row r="1373" spans="1:30" x14ac:dyDescent="0.25">
      <c r="A1373">
        <v>1372</v>
      </c>
      <c r="B1373" t="s">
        <v>101</v>
      </c>
      <c r="C1373" t="s">
        <v>108</v>
      </c>
      <c r="D1373" t="s">
        <v>154</v>
      </c>
      <c r="E1373" t="s">
        <v>104</v>
      </c>
      <c r="F1373" s="48">
        <f>VLOOKUP(A1373,'TAZ definitions'!$A$1:$E$1902,2,FALSE)</f>
        <v>0</v>
      </c>
      <c r="G1373" s="48">
        <f>VLOOKUP(A1373,'TAZ definitions'!$A$1:$E$1902,4,FALSE)</f>
        <v>0</v>
      </c>
      <c r="H1373" s="44">
        <v>310607</v>
      </c>
      <c r="I1373" s="44">
        <v>30575</v>
      </c>
      <c r="J1373" s="44">
        <v>41797</v>
      </c>
      <c r="K1373" s="44">
        <v>7398</v>
      </c>
      <c r="L1373" s="44">
        <v>10141</v>
      </c>
      <c r="M1373" s="44">
        <v>0</v>
      </c>
      <c r="N1373" s="44">
        <v>1106</v>
      </c>
      <c r="O1373" s="44">
        <v>267</v>
      </c>
      <c r="P1373" s="44">
        <v>76.917274000000006</v>
      </c>
      <c r="Q1373" s="44">
        <v>80.303734000000006</v>
      </c>
      <c r="R1373" s="44">
        <v>31.613941000000001</v>
      </c>
      <c r="S1373" s="44">
        <v>34.059029000000002</v>
      </c>
      <c r="T1373" s="44">
        <v>306458.875</v>
      </c>
      <c r="U1373" s="44">
        <v>41287.445312999997</v>
      </c>
      <c r="V1373" s="44">
        <v>9990.7802730000003</v>
      </c>
      <c r="W1373" s="44">
        <v>1093.5717770000001</v>
      </c>
      <c r="X1373" s="44">
        <v>0</v>
      </c>
      <c r="Y1373" s="44">
        <v>0</v>
      </c>
      <c r="Z1373" s="44">
        <v>0</v>
      </c>
      <c r="AA1373" s="44">
        <v>0</v>
      </c>
      <c r="AB1373" s="44">
        <v>0</v>
      </c>
      <c r="AC1373" s="44">
        <v>0</v>
      </c>
      <c r="AD1373" s="44">
        <v>0</v>
      </c>
    </row>
    <row r="1374" spans="1:30" x14ac:dyDescent="0.25">
      <c r="A1374">
        <v>1373</v>
      </c>
      <c r="B1374" t="s">
        <v>101</v>
      </c>
      <c r="C1374" t="s">
        <v>108</v>
      </c>
      <c r="D1374" t="s">
        <v>154</v>
      </c>
      <c r="E1374" t="s">
        <v>104</v>
      </c>
      <c r="F1374" s="48">
        <f>VLOOKUP(A1374,'TAZ definitions'!$A$1:$E$1902,2,FALSE)</f>
        <v>0</v>
      </c>
      <c r="G1374" s="48">
        <f>VLOOKUP(A1374,'TAZ definitions'!$A$1:$E$1902,4,FALSE)</f>
        <v>0</v>
      </c>
      <c r="H1374" s="44">
        <v>327898</v>
      </c>
      <c r="I1374" s="44">
        <v>29949</v>
      </c>
      <c r="J1374" s="44">
        <v>43287</v>
      </c>
      <c r="K1374" s="44">
        <v>5883</v>
      </c>
      <c r="L1374" s="44">
        <v>10141</v>
      </c>
      <c r="M1374" s="44">
        <v>0</v>
      </c>
      <c r="N1374" s="44">
        <v>1106</v>
      </c>
      <c r="O1374" s="44">
        <v>267</v>
      </c>
      <c r="P1374" s="44">
        <v>75.983856000000003</v>
      </c>
      <c r="Q1374" s="44">
        <v>80.772270000000006</v>
      </c>
      <c r="R1374" s="44">
        <v>26.867058</v>
      </c>
      <c r="S1374" s="44">
        <v>27.801928</v>
      </c>
      <c r="T1374" s="44">
        <v>323842.03125</v>
      </c>
      <c r="U1374" s="44">
        <v>42777.816405999998</v>
      </c>
      <c r="V1374" s="44">
        <v>10002.951171999999</v>
      </c>
      <c r="W1374" s="44">
        <v>1094.5786129999999</v>
      </c>
      <c r="X1374" s="44">
        <v>0</v>
      </c>
      <c r="Y1374" s="44">
        <v>216.797505</v>
      </c>
      <c r="Z1374" s="44">
        <v>7.226604</v>
      </c>
      <c r="AA1374" s="44">
        <v>0.17801900000000001</v>
      </c>
      <c r="AB1374" s="44">
        <v>1.0102E-2</v>
      </c>
      <c r="AC1374" s="44">
        <v>4.2040000000000003E-3</v>
      </c>
      <c r="AD1374" s="44">
        <v>53.132632000000001</v>
      </c>
    </row>
    <row r="1375" spans="1:30" x14ac:dyDescent="0.25">
      <c r="A1375">
        <v>1374</v>
      </c>
      <c r="B1375" t="s">
        <v>101</v>
      </c>
      <c r="C1375" t="s">
        <v>108</v>
      </c>
      <c r="D1375" t="s">
        <v>154</v>
      </c>
      <c r="E1375" t="s">
        <v>104</v>
      </c>
      <c r="F1375" s="48">
        <f>VLOOKUP(A1375,'TAZ definitions'!$A$1:$E$1902,2,FALSE)</f>
        <v>8.9820359281437126E-2</v>
      </c>
      <c r="G1375" s="48">
        <f>VLOOKUP(A1375,'TAZ definitions'!$A$1:$E$1902,4,FALSE)</f>
        <v>0.21296296296296297</v>
      </c>
      <c r="H1375" s="44">
        <v>334433</v>
      </c>
      <c r="I1375" s="44">
        <v>31077</v>
      </c>
      <c r="J1375" s="44">
        <v>44411</v>
      </c>
      <c r="K1375" s="44">
        <v>6004</v>
      </c>
      <c r="L1375" s="44">
        <v>10141</v>
      </c>
      <c r="M1375" s="44">
        <v>0</v>
      </c>
      <c r="N1375" s="44">
        <v>1106</v>
      </c>
      <c r="O1375" s="44">
        <v>0</v>
      </c>
      <c r="P1375" s="44">
        <v>74.862808000000001</v>
      </c>
      <c r="Q1375" s="44">
        <v>77.039192</v>
      </c>
      <c r="R1375" s="44">
        <v>23.752718000000002</v>
      </c>
      <c r="S1375" s="44">
        <v>24.575216000000001</v>
      </c>
      <c r="T1375" s="44">
        <v>328828.21875</v>
      </c>
      <c r="U1375" s="44">
        <v>43701.398437999997</v>
      </c>
      <c r="V1375" s="44">
        <v>9953.6367190000001</v>
      </c>
      <c r="W1375" s="44">
        <v>1085.5657960000001</v>
      </c>
      <c r="X1375" s="44">
        <v>884647.024538</v>
      </c>
      <c r="Y1375" s="44">
        <v>1299933.6068879999</v>
      </c>
      <c r="Z1375" s="44">
        <v>37360.956056000003</v>
      </c>
      <c r="AA1375" s="44">
        <v>1170.474731</v>
      </c>
      <c r="AB1375" s="44">
        <v>59.216633000000002</v>
      </c>
      <c r="AC1375" s="44">
        <v>25.085343999999999</v>
      </c>
      <c r="AD1375" s="44">
        <v>304337.44709500001</v>
      </c>
    </row>
    <row r="1376" spans="1:30" x14ac:dyDescent="0.25">
      <c r="A1376">
        <v>1375</v>
      </c>
      <c r="B1376" t="s">
        <v>101</v>
      </c>
      <c r="C1376" t="s">
        <v>108</v>
      </c>
      <c r="D1376" t="s">
        <v>154</v>
      </c>
      <c r="E1376" t="s">
        <v>104</v>
      </c>
      <c r="F1376" s="48">
        <f>VLOOKUP(A1376,'TAZ definitions'!$A$1:$E$1902,2,FALSE)</f>
        <v>0.10207100591715976</v>
      </c>
      <c r="G1376" s="48">
        <f>VLOOKUP(A1376,'TAZ definitions'!$A$1:$E$1902,4,FALSE)</f>
        <v>0.25850340136054423</v>
      </c>
      <c r="H1376" s="44">
        <v>322487</v>
      </c>
      <c r="I1376" s="44">
        <v>26843</v>
      </c>
      <c r="J1376" s="44">
        <v>42896</v>
      </c>
      <c r="K1376" s="44">
        <v>4766</v>
      </c>
      <c r="L1376" s="44">
        <v>10141</v>
      </c>
      <c r="M1376" s="44">
        <v>0</v>
      </c>
      <c r="N1376" s="44">
        <v>1106</v>
      </c>
      <c r="O1376" s="44">
        <v>0</v>
      </c>
      <c r="P1376" s="44">
        <v>68.752692999999994</v>
      </c>
      <c r="Q1376" s="44">
        <v>68.315239000000005</v>
      </c>
      <c r="R1376" s="44">
        <v>20.812270999999999</v>
      </c>
      <c r="S1376" s="44">
        <v>21.32667</v>
      </c>
      <c r="T1376" s="44">
        <v>318280.4375</v>
      </c>
      <c r="U1376" s="44">
        <v>42353.464844000002</v>
      </c>
      <c r="V1376" s="44">
        <v>9996.7080079999996</v>
      </c>
      <c r="W1376" s="44">
        <v>1090.2631839999999</v>
      </c>
      <c r="X1376" s="44">
        <v>252780.84770700001</v>
      </c>
      <c r="Y1376" s="44">
        <v>365140.94160199998</v>
      </c>
      <c r="Z1376" s="44">
        <v>10618.380311000001</v>
      </c>
      <c r="AA1376" s="44">
        <v>332.34623199999999</v>
      </c>
      <c r="AB1376" s="44">
        <v>16.768563</v>
      </c>
      <c r="AC1376" s="44">
        <v>7.0736160000000003</v>
      </c>
      <c r="AD1376" s="44">
        <v>85804.470669000002</v>
      </c>
    </row>
    <row r="1377" spans="1:30" x14ac:dyDescent="0.25">
      <c r="A1377">
        <v>1376</v>
      </c>
      <c r="B1377" t="s">
        <v>101</v>
      </c>
      <c r="C1377" t="s">
        <v>108</v>
      </c>
      <c r="D1377" t="s">
        <v>154</v>
      </c>
      <c r="E1377" t="s">
        <v>104</v>
      </c>
      <c r="F1377" s="48">
        <f>VLOOKUP(A1377,'TAZ definitions'!$A$1:$E$1902,2,FALSE)</f>
        <v>0.25964912280701752</v>
      </c>
      <c r="G1377" s="48">
        <f>VLOOKUP(A1377,'TAZ definitions'!$A$1:$E$1902,4,FALSE)</f>
        <v>0.25714285714285712</v>
      </c>
      <c r="H1377" s="44">
        <v>303443</v>
      </c>
      <c r="I1377" s="44">
        <v>21338</v>
      </c>
      <c r="J1377" s="44">
        <v>40081</v>
      </c>
      <c r="K1377" s="44">
        <v>3928</v>
      </c>
      <c r="L1377" s="44">
        <v>10141</v>
      </c>
      <c r="M1377" s="44">
        <v>0</v>
      </c>
      <c r="N1377" s="44">
        <v>1106</v>
      </c>
      <c r="O1377" s="44">
        <v>0</v>
      </c>
      <c r="P1377" s="44">
        <v>69.153923000000006</v>
      </c>
      <c r="Q1377" s="44">
        <v>72.47242</v>
      </c>
      <c r="R1377" s="44">
        <v>20.527972999999999</v>
      </c>
      <c r="S1377" s="44">
        <v>20.936363</v>
      </c>
      <c r="T1377" s="44">
        <v>298670.71875</v>
      </c>
      <c r="U1377" s="44">
        <v>39469.414062999997</v>
      </c>
      <c r="V1377" s="44">
        <v>9969.4482420000004</v>
      </c>
      <c r="W1377" s="44">
        <v>1087.2901609999999</v>
      </c>
      <c r="X1377" s="44">
        <v>26940.173925999999</v>
      </c>
      <c r="Y1377" s="44">
        <v>70574.176502000002</v>
      </c>
      <c r="Z1377" s="44">
        <v>2557.718676</v>
      </c>
      <c r="AA1377" s="44">
        <v>61.218947999999997</v>
      </c>
      <c r="AB1377" s="44">
        <v>2.7961749999999999</v>
      </c>
      <c r="AC1377" s="44">
        <v>1.4853149999999999</v>
      </c>
      <c r="AD1377" s="44">
        <v>17559.862707</v>
      </c>
    </row>
    <row r="1378" spans="1:30" x14ac:dyDescent="0.25">
      <c r="A1378">
        <v>1377</v>
      </c>
      <c r="B1378" t="s">
        <v>101</v>
      </c>
      <c r="C1378" t="s">
        <v>108</v>
      </c>
      <c r="D1378" t="s">
        <v>154</v>
      </c>
      <c r="E1378" t="s">
        <v>104</v>
      </c>
      <c r="F1378" s="48">
        <f>VLOOKUP(A1378,'TAZ definitions'!$A$1:$E$1902,2,FALSE)</f>
        <v>0.12139917695473251</v>
      </c>
      <c r="G1378" s="48">
        <f>VLOOKUP(A1378,'TAZ definitions'!$A$1:$E$1902,4,FALSE)</f>
        <v>0.21142857142857144</v>
      </c>
      <c r="H1378" s="44">
        <v>317883</v>
      </c>
      <c r="I1378" s="44">
        <v>32782</v>
      </c>
      <c r="J1378" s="44">
        <v>42807</v>
      </c>
      <c r="K1378" s="44">
        <v>5984</v>
      </c>
      <c r="L1378" s="44">
        <v>10141</v>
      </c>
      <c r="M1378" s="44">
        <v>0</v>
      </c>
      <c r="N1378" s="44">
        <v>1106</v>
      </c>
      <c r="O1378" s="44">
        <v>267</v>
      </c>
      <c r="P1378" s="44">
        <v>54.855117999999997</v>
      </c>
      <c r="Q1378" s="44">
        <v>51.982799999999997</v>
      </c>
      <c r="R1378" s="44">
        <v>16.742820999999999</v>
      </c>
      <c r="S1378" s="44">
        <v>17.137184000000001</v>
      </c>
      <c r="T1378" s="44">
        <v>310989.71875</v>
      </c>
      <c r="U1378" s="44">
        <v>41916.679687999997</v>
      </c>
      <c r="V1378" s="44">
        <v>9895.8066409999992</v>
      </c>
      <c r="W1378" s="44">
        <v>1085.7143550000001</v>
      </c>
      <c r="X1378" s="44">
        <v>16573.408705000002</v>
      </c>
      <c r="Y1378" s="44">
        <v>22309.377567</v>
      </c>
      <c r="Z1378" s="44">
        <v>824.36672799999997</v>
      </c>
      <c r="AA1378" s="44">
        <v>20.158657000000002</v>
      </c>
      <c r="AB1378" s="44">
        <v>1.02145</v>
      </c>
      <c r="AC1378" s="44">
        <v>0.49319600000000002</v>
      </c>
      <c r="AD1378" s="44">
        <v>6046.1706700000004</v>
      </c>
    </row>
    <row r="1379" spans="1:30" x14ac:dyDescent="0.25">
      <c r="A1379">
        <v>1378</v>
      </c>
      <c r="B1379" t="s">
        <v>101</v>
      </c>
      <c r="C1379" t="s">
        <v>108</v>
      </c>
      <c r="D1379" t="s">
        <v>154</v>
      </c>
      <c r="E1379" t="s">
        <v>104</v>
      </c>
      <c r="F1379" s="48">
        <f>VLOOKUP(A1379,'TAZ definitions'!$A$1:$E$1902,2,FALSE)</f>
        <v>0.14031971580817051</v>
      </c>
      <c r="G1379" s="48">
        <f>VLOOKUP(A1379,'TAZ definitions'!$A$1:$E$1902,4,FALSE)</f>
        <v>0.21638330757341576</v>
      </c>
      <c r="H1379" s="44">
        <v>326691</v>
      </c>
      <c r="I1379" s="44">
        <v>19863</v>
      </c>
      <c r="J1379" s="44">
        <v>41968</v>
      </c>
      <c r="K1379" s="44">
        <v>3176</v>
      </c>
      <c r="L1379" s="44">
        <v>10141</v>
      </c>
      <c r="M1379" s="44">
        <v>0</v>
      </c>
      <c r="N1379" s="44">
        <v>1106</v>
      </c>
      <c r="O1379" s="44">
        <v>0</v>
      </c>
      <c r="P1379" s="44">
        <v>65.649078000000003</v>
      </c>
      <c r="Q1379" s="44">
        <v>72.641578999999993</v>
      </c>
      <c r="R1379" s="44">
        <v>16.330649999999999</v>
      </c>
      <c r="S1379" s="44">
        <v>16.532859999999999</v>
      </c>
      <c r="T1379" s="44">
        <v>322017.25</v>
      </c>
      <c r="U1379" s="44">
        <v>41377.101562999997</v>
      </c>
      <c r="V1379" s="44">
        <v>9986.5273440000001</v>
      </c>
      <c r="W1379" s="44">
        <v>1089.152832</v>
      </c>
      <c r="X1379" s="44">
        <v>19592.039757999999</v>
      </c>
      <c r="Y1379" s="44">
        <v>49689.879206999998</v>
      </c>
      <c r="Z1379" s="44">
        <v>1657.573232</v>
      </c>
      <c r="AA1379" s="44">
        <v>41.253822999999997</v>
      </c>
      <c r="AB1379" s="44">
        <v>1.87591</v>
      </c>
      <c r="AC1379" s="44">
        <v>0.978383</v>
      </c>
      <c r="AD1379" s="44">
        <v>11676.375399</v>
      </c>
    </row>
    <row r="1380" spans="1:30" x14ac:dyDescent="0.25">
      <c r="A1380">
        <v>1379</v>
      </c>
      <c r="B1380" t="s">
        <v>101</v>
      </c>
      <c r="C1380" t="s">
        <v>108</v>
      </c>
      <c r="D1380" t="s">
        <v>154</v>
      </c>
      <c r="E1380" t="s">
        <v>104</v>
      </c>
      <c r="F1380" s="48">
        <f>VLOOKUP(A1380,'TAZ definitions'!$A$1:$E$1902,2,FALSE)</f>
        <v>0</v>
      </c>
      <c r="G1380" s="48">
        <f>VLOOKUP(A1380,'TAZ definitions'!$A$1:$E$1902,4,FALSE)</f>
        <v>0</v>
      </c>
      <c r="H1380" s="44">
        <v>343557</v>
      </c>
      <c r="I1380" s="44">
        <v>32866</v>
      </c>
      <c r="J1380" s="44">
        <v>44027</v>
      </c>
      <c r="K1380" s="44">
        <v>7233</v>
      </c>
      <c r="L1380" s="44">
        <v>10141</v>
      </c>
      <c r="M1380" s="44">
        <v>0</v>
      </c>
      <c r="N1380" s="44">
        <v>1106</v>
      </c>
      <c r="O1380" s="44">
        <v>267</v>
      </c>
      <c r="P1380" s="44">
        <v>77.745498999999995</v>
      </c>
      <c r="Q1380" s="44">
        <v>76.514290000000003</v>
      </c>
      <c r="R1380" s="44">
        <v>25.628761000000001</v>
      </c>
      <c r="S1380" s="44">
        <v>27.011534000000001</v>
      </c>
      <c r="T1380" s="44">
        <v>340275.1875</v>
      </c>
      <c r="U1380" s="44">
        <v>43638.347655999998</v>
      </c>
      <c r="V1380" s="44">
        <v>10033.881836</v>
      </c>
      <c r="W1380" s="44">
        <v>1097.137817</v>
      </c>
      <c r="X1380" s="44">
        <v>41726.234758999999</v>
      </c>
      <c r="Y1380" s="44">
        <v>115415.68923600001</v>
      </c>
      <c r="Z1380" s="44">
        <v>4045.7513669999998</v>
      </c>
      <c r="AA1380" s="44">
        <v>98.804406</v>
      </c>
      <c r="AB1380" s="44">
        <v>4.4749239999999997</v>
      </c>
      <c r="AC1380" s="44">
        <v>2.3694229999999998</v>
      </c>
      <c r="AD1380" s="44">
        <v>28218.200091999999</v>
      </c>
    </row>
    <row r="1381" spans="1:30" x14ac:dyDescent="0.25">
      <c r="A1381">
        <v>1380</v>
      </c>
      <c r="B1381" t="s">
        <v>101</v>
      </c>
      <c r="C1381" t="s">
        <v>108</v>
      </c>
      <c r="D1381" t="s">
        <v>154</v>
      </c>
      <c r="E1381" t="s">
        <v>104</v>
      </c>
      <c r="F1381" s="48">
        <f>VLOOKUP(A1381,'TAZ definitions'!$A$1:$E$1902,2,FALSE)</f>
        <v>0.42112950340798444</v>
      </c>
      <c r="G1381" s="48">
        <f>VLOOKUP(A1381,'TAZ definitions'!$A$1:$E$1902,4,FALSE)</f>
        <v>0.24783147459727387</v>
      </c>
      <c r="H1381" s="44">
        <v>331561</v>
      </c>
      <c r="I1381" s="44">
        <v>15781</v>
      </c>
      <c r="J1381" s="44">
        <v>40200</v>
      </c>
      <c r="K1381" s="44">
        <v>2083</v>
      </c>
      <c r="L1381" s="44">
        <v>10141</v>
      </c>
      <c r="M1381" s="44">
        <v>0</v>
      </c>
      <c r="N1381" s="44">
        <v>929</v>
      </c>
      <c r="O1381" s="44">
        <v>0</v>
      </c>
      <c r="P1381" s="44">
        <v>78.468993999999995</v>
      </c>
      <c r="Q1381" s="44">
        <v>83.482840999999993</v>
      </c>
      <c r="R1381" s="44">
        <v>19.442066000000001</v>
      </c>
      <c r="S1381" s="44">
        <v>19.972809000000002</v>
      </c>
      <c r="T1381" s="44">
        <v>328346.90625</v>
      </c>
      <c r="U1381" s="44">
        <v>39812.035155999998</v>
      </c>
      <c r="V1381" s="44">
        <v>10037.782227</v>
      </c>
      <c r="W1381" s="44">
        <v>919.54443400000002</v>
      </c>
      <c r="X1381" s="44">
        <v>12099.231276</v>
      </c>
      <c r="Y1381" s="44">
        <v>35276.306198999999</v>
      </c>
      <c r="Z1381" s="44">
        <v>1206.6067780000001</v>
      </c>
      <c r="AA1381" s="44">
        <v>30.204039000000002</v>
      </c>
      <c r="AB1381" s="44">
        <v>1.3469089999999999</v>
      </c>
      <c r="AC1381" s="44">
        <v>0.70544600000000002</v>
      </c>
      <c r="AD1381" s="44">
        <v>8365.4470720000008</v>
      </c>
    </row>
    <row r="1382" spans="1:30" x14ac:dyDescent="0.25">
      <c r="A1382">
        <v>1381</v>
      </c>
      <c r="B1382" t="s">
        <v>101</v>
      </c>
      <c r="C1382" t="s">
        <v>108</v>
      </c>
      <c r="D1382" t="s">
        <v>154</v>
      </c>
      <c r="E1382" t="s">
        <v>104</v>
      </c>
      <c r="F1382" s="48">
        <f>VLOOKUP(A1382,'TAZ definitions'!$A$1:$E$1902,2,FALSE)</f>
        <v>0.12470023980815348</v>
      </c>
      <c r="G1382" s="48">
        <f>VLOOKUP(A1382,'TAZ definitions'!$A$1:$E$1902,4,FALSE)</f>
        <v>0.24829467939972716</v>
      </c>
      <c r="H1382" s="44">
        <v>303678</v>
      </c>
      <c r="I1382" s="44">
        <v>1758</v>
      </c>
      <c r="J1382" s="44">
        <v>35984</v>
      </c>
      <c r="K1382" s="44">
        <v>106</v>
      </c>
      <c r="L1382" s="44">
        <v>10141</v>
      </c>
      <c r="M1382" s="44">
        <v>0</v>
      </c>
      <c r="N1382" s="44">
        <v>929</v>
      </c>
      <c r="O1382" s="44">
        <v>0</v>
      </c>
      <c r="P1382" s="44">
        <v>106.12603</v>
      </c>
      <c r="Q1382" s="44">
        <v>126.52744300000001</v>
      </c>
      <c r="R1382" s="44">
        <v>16.611768999999999</v>
      </c>
      <c r="S1382" s="44">
        <v>16.679773000000001</v>
      </c>
      <c r="T1382" s="44">
        <v>301977.34375</v>
      </c>
      <c r="U1382" s="44">
        <v>35781.90625</v>
      </c>
      <c r="V1382" s="44">
        <v>10083.876953000001</v>
      </c>
      <c r="W1382" s="44">
        <v>923.76709000000005</v>
      </c>
      <c r="X1382" s="44">
        <v>12731.511923</v>
      </c>
      <c r="Y1382" s="44">
        <v>49421.637978999999</v>
      </c>
      <c r="Z1382" s="44">
        <v>1668.8784840000001</v>
      </c>
      <c r="AA1382" s="44">
        <v>41.535429000000001</v>
      </c>
      <c r="AB1382" s="44">
        <v>1.8035429999999999</v>
      </c>
      <c r="AC1382" s="44">
        <v>0.98762300000000003</v>
      </c>
      <c r="AD1382" s="44">
        <v>11568.861124999999</v>
      </c>
    </row>
    <row r="1383" spans="1:30" x14ac:dyDescent="0.25">
      <c r="A1383">
        <v>1382</v>
      </c>
      <c r="B1383" t="s">
        <v>101</v>
      </c>
      <c r="C1383" t="s">
        <v>108</v>
      </c>
      <c r="D1383" t="s">
        <v>154</v>
      </c>
      <c r="E1383" t="s">
        <v>104</v>
      </c>
      <c r="F1383" s="48">
        <f>VLOOKUP(A1383,'TAZ definitions'!$A$1:$E$1902,2,FALSE)</f>
        <v>0.12015810276679842</v>
      </c>
      <c r="G1383" s="48">
        <f>VLOOKUP(A1383,'TAZ definitions'!$A$1:$E$1902,4,FALSE)</f>
        <v>0.24855491329479767</v>
      </c>
      <c r="H1383" s="44">
        <v>310377</v>
      </c>
      <c r="I1383" s="44">
        <v>7358</v>
      </c>
      <c r="J1383" s="44">
        <v>36851</v>
      </c>
      <c r="K1383" s="44">
        <v>1503</v>
      </c>
      <c r="L1383" s="44">
        <v>10141</v>
      </c>
      <c r="M1383" s="44">
        <v>0</v>
      </c>
      <c r="N1383" s="44">
        <v>929</v>
      </c>
      <c r="O1383" s="44">
        <v>0</v>
      </c>
      <c r="P1383" s="44">
        <v>74.090721000000002</v>
      </c>
      <c r="Q1383" s="44">
        <v>85.337356999999997</v>
      </c>
      <c r="R1383" s="44">
        <v>19.343793999999999</v>
      </c>
      <c r="S1383" s="44">
        <v>19.745329000000002</v>
      </c>
      <c r="T1383" s="44">
        <v>305798.5</v>
      </c>
      <c r="U1383" s="44">
        <v>36316.902344000002</v>
      </c>
      <c r="V1383" s="44">
        <v>9987.7734380000002</v>
      </c>
      <c r="W1383" s="44">
        <v>914.96319600000004</v>
      </c>
      <c r="X1383" s="44">
        <v>21104.478404000001</v>
      </c>
      <c r="Y1383" s="44">
        <v>46545.073909999999</v>
      </c>
      <c r="Z1383" s="44">
        <v>1678.126524</v>
      </c>
      <c r="AA1383" s="44">
        <v>40.522655999999998</v>
      </c>
      <c r="AB1383" s="44">
        <v>1.833032</v>
      </c>
      <c r="AC1383" s="44">
        <v>0.97836199999999995</v>
      </c>
      <c r="AD1383" s="44">
        <v>11558.802723000001</v>
      </c>
    </row>
    <row r="1384" spans="1:30" x14ac:dyDescent="0.25">
      <c r="A1384">
        <v>1383</v>
      </c>
      <c r="B1384" t="s">
        <v>101</v>
      </c>
      <c r="C1384" t="s">
        <v>108</v>
      </c>
      <c r="D1384" t="s">
        <v>154</v>
      </c>
      <c r="E1384" t="s">
        <v>104</v>
      </c>
      <c r="F1384" s="48">
        <f>VLOOKUP(A1384,'TAZ definitions'!$A$1:$E$1902,2,FALSE)</f>
        <v>0.41397495056031641</v>
      </c>
      <c r="G1384" s="48">
        <f>VLOOKUP(A1384,'TAZ definitions'!$A$1:$E$1902,4,FALSE)</f>
        <v>0.25714285714285712</v>
      </c>
      <c r="H1384" s="44">
        <v>304849</v>
      </c>
      <c r="I1384" s="44">
        <v>10271</v>
      </c>
      <c r="J1384" s="44">
        <v>39668</v>
      </c>
      <c r="K1384" s="44">
        <v>1983</v>
      </c>
      <c r="L1384" s="44">
        <v>10141</v>
      </c>
      <c r="M1384" s="44">
        <v>0</v>
      </c>
      <c r="N1384" s="44">
        <v>1106</v>
      </c>
      <c r="O1384" s="44">
        <v>0</v>
      </c>
      <c r="P1384" s="44">
        <v>77.320396000000002</v>
      </c>
      <c r="Q1384" s="44">
        <v>85.149742000000003</v>
      </c>
      <c r="R1384" s="44">
        <v>18.929407000000001</v>
      </c>
      <c r="S1384" s="44">
        <v>19.313154000000001</v>
      </c>
      <c r="T1384" s="44">
        <v>300921.625</v>
      </c>
      <c r="U1384" s="44">
        <v>39165.574219000002</v>
      </c>
      <c r="V1384" s="44">
        <v>10005.798828000001</v>
      </c>
      <c r="W1384" s="44">
        <v>1091.254639</v>
      </c>
      <c r="X1384" s="44">
        <v>222725.12865200001</v>
      </c>
      <c r="Y1384" s="44">
        <v>324229.94517999998</v>
      </c>
      <c r="Z1384" s="44">
        <v>10514.522809</v>
      </c>
      <c r="AA1384" s="44">
        <v>295.23767500000002</v>
      </c>
      <c r="AB1384" s="44">
        <v>14.352347</v>
      </c>
      <c r="AC1384" s="44">
        <v>6.5678229999999997</v>
      </c>
      <c r="AD1384" s="44">
        <v>78704.861550999995</v>
      </c>
    </row>
    <row r="1385" spans="1:30" x14ac:dyDescent="0.25">
      <c r="A1385">
        <v>1384</v>
      </c>
      <c r="B1385" t="s">
        <v>101</v>
      </c>
      <c r="C1385" t="s">
        <v>108</v>
      </c>
      <c r="D1385" t="s">
        <v>154</v>
      </c>
      <c r="E1385" t="s">
        <v>104</v>
      </c>
      <c r="F1385" s="48">
        <f>VLOOKUP(A1385,'TAZ definitions'!$A$1:$E$1902,2,FALSE)</f>
        <v>0.14854111405835543</v>
      </c>
      <c r="G1385" s="48">
        <f>VLOOKUP(A1385,'TAZ definitions'!$A$1:$E$1902,4,FALSE)</f>
        <v>0.22535211267605634</v>
      </c>
      <c r="H1385" s="44">
        <v>271115</v>
      </c>
      <c r="I1385" s="44">
        <v>6391</v>
      </c>
      <c r="J1385" s="44">
        <v>34097</v>
      </c>
      <c r="K1385" s="44">
        <v>1242</v>
      </c>
      <c r="L1385" s="44">
        <v>10141</v>
      </c>
      <c r="M1385" s="44">
        <v>0</v>
      </c>
      <c r="N1385" s="44">
        <v>1106</v>
      </c>
      <c r="O1385" s="44">
        <v>0</v>
      </c>
      <c r="P1385" s="44">
        <v>78.892166000000003</v>
      </c>
      <c r="Q1385" s="44">
        <v>87.820464999999999</v>
      </c>
      <c r="R1385" s="44">
        <v>18.440973</v>
      </c>
      <c r="S1385" s="44">
        <v>18.630526</v>
      </c>
      <c r="T1385" s="44">
        <v>267904.1875</v>
      </c>
      <c r="U1385" s="44">
        <v>33698.503905999998</v>
      </c>
      <c r="V1385" s="44">
        <v>10018.000977</v>
      </c>
      <c r="W1385" s="44">
        <v>1092.5854489999999</v>
      </c>
      <c r="X1385" s="44">
        <v>1871.7217439999999</v>
      </c>
      <c r="Y1385" s="44">
        <v>17517.637609000001</v>
      </c>
      <c r="Z1385" s="44">
        <v>563.388867</v>
      </c>
      <c r="AA1385" s="44">
        <v>14.169312</v>
      </c>
      <c r="AB1385" s="44">
        <v>0.63040300000000005</v>
      </c>
      <c r="AC1385" s="44">
        <v>0.33656999999999998</v>
      </c>
      <c r="AD1385" s="44">
        <v>3941.4588650000001</v>
      </c>
    </row>
    <row r="1386" spans="1:30" x14ac:dyDescent="0.25">
      <c r="A1386">
        <v>1385</v>
      </c>
      <c r="B1386" t="s">
        <v>101</v>
      </c>
      <c r="C1386" t="s">
        <v>108</v>
      </c>
      <c r="D1386" t="s">
        <v>154</v>
      </c>
      <c r="E1386" t="s">
        <v>104</v>
      </c>
      <c r="F1386" s="48">
        <f>VLOOKUP(A1386,'TAZ definitions'!$A$1:$E$1902,2,FALSE)</f>
        <v>0.14351851851851852</v>
      </c>
      <c r="G1386" s="48">
        <f>VLOOKUP(A1386,'TAZ definitions'!$A$1:$E$1902,4,FALSE)</f>
        <v>0.14591439688715954</v>
      </c>
      <c r="H1386" s="44">
        <v>271426</v>
      </c>
      <c r="I1386" s="44">
        <v>6391</v>
      </c>
      <c r="J1386" s="44">
        <v>33332</v>
      </c>
      <c r="K1386" s="44">
        <v>1242</v>
      </c>
      <c r="L1386" s="44">
        <v>10141</v>
      </c>
      <c r="M1386" s="44">
        <v>0</v>
      </c>
      <c r="N1386" s="44">
        <v>929</v>
      </c>
      <c r="O1386" s="44">
        <v>0</v>
      </c>
      <c r="P1386" s="44">
        <v>85.966140999999993</v>
      </c>
      <c r="Q1386" s="44">
        <v>98.991516000000004</v>
      </c>
      <c r="R1386" s="44">
        <v>16.379414000000001</v>
      </c>
      <c r="S1386" s="44">
        <v>16.49222</v>
      </c>
      <c r="T1386" s="44">
        <v>268587.5625</v>
      </c>
      <c r="U1386" s="44">
        <v>32988.328125</v>
      </c>
      <c r="V1386" s="44">
        <v>10032.392578000001</v>
      </c>
      <c r="W1386" s="44">
        <v>919.05071999999996</v>
      </c>
      <c r="X1386" s="44">
        <v>0</v>
      </c>
      <c r="Y1386" s="44">
        <v>9423.2639670000008</v>
      </c>
      <c r="Z1386" s="44">
        <v>320.19277299999999</v>
      </c>
      <c r="AA1386" s="44">
        <v>7.9125509999999997</v>
      </c>
      <c r="AB1386" s="44">
        <v>0.30818600000000002</v>
      </c>
      <c r="AC1386" s="44">
        <v>0.18556</v>
      </c>
      <c r="AD1386" s="44">
        <v>2151.2625309999999</v>
      </c>
    </row>
    <row r="1387" spans="1:30" x14ac:dyDescent="0.25">
      <c r="A1387">
        <v>1386</v>
      </c>
      <c r="B1387" t="s">
        <v>101</v>
      </c>
      <c r="C1387" t="s">
        <v>108</v>
      </c>
      <c r="D1387" t="s">
        <v>154</v>
      </c>
      <c r="E1387" t="s">
        <v>104</v>
      </c>
      <c r="F1387" s="48">
        <f>VLOOKUP(A1387,'TAZ definitions'!$A$1:$E$1902,2,FALSE)</f>
        <v>0.14983974358974358</v>
      </c>
      <c r="G1387" s="48">
        <f>VLOOKUP(A1387,'TAZ definitions'!$A$1:$E$1902,4,FALSE)</f>
        <v>0.14634146341463414</v>
      </c>
      <c r="H1387" s="44">
        <v>274025</v>
      </c>
      <c r="I1387" s="44">
        <v>0</v>
      </c>
      <c r="J1387" s="44">
        <v>32189</v>
      </c>
      <c r="K1387" s="44">
        <v>0</v>
      </c>
      <c r="L1387" s="44">
        <v>10141</v>
      </c>
      <c r="M1387" s="44">
        <v>0</v>
      </c>
      <c r="N1387" s="44">
        <v>1469</v>
      </c>
      <c r="O1387" s="44">
        <v>0</v>
      </c>
      <c r="P1387" s="44">
        <v>123.264351</v>
      </c>
      <c r="Q1387" s="44">
        <v>163.41467299999999</v>
      </c>
      <c r="R1387" s="44">
        <v>17.892800999999999</v>
      </c>
      <c r="S1387" s="44">
        <v>17.984916999999999</v>
      </c>
      <c r="T1387" s="44">
        <v>273162.28125</v>
      </c>
      <c r="U1387" s="44">
        <v>32087.65625</v>
      </c>
      <c r="V1387" s="44">
        <v>10109.072265999999</v>
      </c>
      <c r="W1387" s="44">
        <v>1464.3751219999999</v>
      </c>
      <c r="X1387" s="44">
        <v>13496.788637</v>
      </c>
      <c r="Y1387" s="44">
        <v>48891.349714000004</v>
      </c>
      <c r="Z1387" s="44">
        <v>1605.2520629999999</v>
      </c>
      <c r="AA1387" s="44">
        <v>40.127327999999999</v>
      </c>
      <c r="AB1387" s="44">
        <v>1.8970130000000001</v>
      </c>
      <c r="AC1387" s="44">
        <v>0.95730700000000002</v>
      </c>
      <c r="AD1387" s="44">
        <v>11418.909825999999</v>
      </c>
    </row>
    <row r="1388" spans="1:30" x14ac:dyDescent="0.25">
      <c r="A1388">
        <v>1387</v>
      </c>
      <c r="B1388" t="s">
        <v>101</v>
      </c>
      <c r="C1388" t="s">
        <v>108</v>
      </c>
      <c r="D1388" t="s">
        <v>155</v>
      </c>
      <c r="E1388" t="s">
        <v>153</v>
      </c>
      <c r="F1388" s="48" t="e">
        <f>VLOOKUP(A1388,'TAZ definitions'!$A$1:$E$1902,2,FALSE)</f>
        <v>#N/A</v>
      </c>
      <c r="G1388" s="48" t="e">
        <f>VLOOKUP(A1388,'TAZ definitions'!$A$1:$E$1902,4,FALSE)</f>
        <v>#N/A</v>
      </c>
      <c r="H1388" s="44">
        <v>280269</v>
      </c>
      <c r="I1388" s="44">
        <v>5164</v>
      </c>
      <c r="J1388" s="44">
        <v>33055</v>
      </c>
      <c r="K1388" s="44">
        <v>506</v>
      </c>
      <c r="L1388" s="44">
        <v>10141</v>
      </c>
      <c r="M1388" s="44">
        <v>0</v>
      </c>
      <c r="N1388" s="44">
        <v>929</v>
      </c>
      <c r="O1388" s="44">
        <v>0</v>
      </c>
      <c r="P1388" s="44">
        <v>113.421173</v>
      </c>
      <c r="Q1388" s="44">
        <v>116.98181200000001</v>
      </c>
      <c r="R1388" s="44">
        <v>30.157028</v>
      </c>
      <c r="S1388" s="44">
        <v>30.590848999999999</v>
      </c>
      <c r="T1388" s="44">
        <v>279935.09375</v>
      </c>
      <c r="U1388" s="44">
        <v>33015.492187999997</v>
      </c>
      <c r="V1388" s="44">
        <v>10128.691406</v>
      </c>
      <c r="W1388" s="44">
        <v>927.87243699999999</v>
      </c>
      <c r="X1388" s="44">
        <v>0</v>
      </c>
      <c r="Y1388" s="44">
        <v>1890.6661730000001</v>
      </c>
      <c r="Z1388" s="44">
        <v>63.092725999999999</v>
      </c>
      <c r="AA1388" s="44">
        <v>1.5512269999999999</v>
      </c>
      <c r="AB1388" s="44">
        <v>8.7030999999999997E-2</v>
      </c>
      <c r="AC1388" s="44">
        <v>3.6667999999999999E-2</v>
      </c>
      <c r="AD1388" s="44">
        <v>461.693647</v>
      </c>
    </row>
    <row r="1389" spans="1:30" x14ac:dyDescent="0.25">
      <c r="A1389">
        <v>1388</v>
      </c>
      <c r="B1389" t="s">
        <v>101</v>
      </c>
      <c r="C1389" t="s">
        <v>108</v>
      </c>
      <c r="D1389" t="s">
        <v>155</v>
      </c>
      <c r="E1389" t="s">
        <v>153</v>
      </c>
      <c r="F1389" s="48" t="e">
        <f>VLOOKUP(A1389,'TAZ definitions'!$A$1:$E$1902,2,FALSE)</f>
        <v>#N/A</v>
      </c>
      <c r="G1389" s="48" t="e">
        <f>VLOOKUP(A1389,'TAZ definitions'!$A$1:$E$1902,4,FALSE)</f>
        <v>#N/A</v>
      </c>
      <c r="H1389" s="44">
        <v>283589</v>
      </c>
      <c r="I1389" s="44">
        <v>1615</v>
      </c>
      <c r="J1389" s="44">
        <v>31719</v>
      </c>
      <c r="K1389" s="44">
        <v>261</v>
      </c>
      <c r="L1389" s="44">
        <v>0</v>
      </c>
      <c r="M1389" s="44">
        <v>0</v>
      </c>
      <c r="N1389" s="44">
        <v>1017</v>
      </c>
      <c r="O1389" s="44">
        <v>0</v>
      </c>
      <c r="P1389" s="44">
        <v>98.044960000000003</v>
      </c>
      <c r="Q1389" s="44">
        <v>137.58369400000001</v>
      </c>
      <c r="R1389" s="44">
        <v>17.857085999999999</v>
      </c>
      <c r="S1389" s="44">
        <v>17.996428999999999</v>
      </c>
      <c r="T1389" s="44">
        <v>282607.4375</v>
      </c>
      <c r="U1389" s="44">
        <v>31609.490234000001</v>
      </c>
      <c r="V1389" s="44">
        <v>0</v>
      </c>
      <c r="W1389" s="44">
        <v>1013.459778</v>
      </c>
      <c r="X1389" s="44">
        <v>2556.856061</v>
      </c>
      <c r="Y1389" s="44">
        <v>9838.6196089999994</v>
      </c>
      <c r="Z1389" s="44">
        <v>330.93637799999999</v>
      </c>
      <c r="AA1389" s="44">
        <v>8.1272660000000005</v>
      </c>
      <c r="AB1389" s="44">
        <v>0.35724600000000001</v>
      </c>
      <c r="AC1389" s="44">
        <v>0.194582</v>
      </c>
      <c r="AD1389" s="44">
        <v>2293.5799360000001</v>
      </c>
    </row>
    <row r="1390" spans="1:30" x14ac:dyDescent="0.25">
      <c r="A1390">
        <v>1389</v>
      </c>
      <c r="B1390" t="s">
        <v>101</v>
      </c>
      <c r="C1390" t="s">
        <v>108</v>
      </c>
      <c r="D1390" t="s">
        <v>155</v>
      </c>
      <c r="E1390" t="s">
        <v>153</v>
      </c>
      <c r="F1390" s="48" t="e">
        <f>VLOOKUP(A1390,'TAZ definitions'!$A$1:$E$1902,2,FALSE)</f>
        <v>#N/A</v>
      </c>
      <c r="G1390" s="48" t="e">
        <f>VLOOKUP(A1390,'TAZ definitions'!$A$1:$E$1902,4,FALSE)</f>
        <v>#N/A</v>
      </c>
      <c r="H1390" s="44">
        <v>287314</v>
      </c>
      <c r="I1390" s="44">
        <v>926</v>
      </c>
      <c r="J1390" s="44">
        <v>31404</v>
      </c>
      <c r="K1390" s="44">
        <v>236</v>
      </c>
      <c r="L1390" s="44">
        <v>0</v>
      </c>
      <c r="M1390" s="44">
        <v>0</v>
      </c>
      <c r="N1390" s="44">
        <v>807</v>
      </c>
      <c r="O1390" s="44">
        <v>0</v>
      </c>
      <c r="P1390" s="44">
        <v>106.473167</v>
      </c>
      <c r="Q1390" s="44">
        <v>110.932053</v>
      </c>
      <c r="R1390" s="44">
        <v>18.983474999999999</v>
      </c>
      <c r="S1390" s="44">
        <v>19.211739000000001</v>
      </c>
      <c r="T1390" s="44">
        <v>286946.28125</v>
      </c>
      <c r="U1390" s="44">
        <v>31363.978515999999</v>
      </c>
      <c r="V1390" s="44">
        <v>0</v>
      </c>
      <c r="W1390" s="44">
        <v>805.96380599999998</v>
      </c>
      <c r="X1390" s="44">
        <v>4018.1009749999998</v>
      </c>
      <c r="Y1390" s="44">
        <v>29698.377501999999</v>
      </c>
      <c r="Z1390" s="44">
        <v>1125.1762450000001</v>
      </c>
      <c r="AA1390" s="44">
        <v>25.659765</v>
      </c>
      <c r="AB1390" s="44">
        <v>1.073304</v>
      </c>
      <c r="AC1390" s="44">
        <v>0.62060499999999996</v>
      </c>
      <c r="AD1390" s="44">
        <v>7283.8604809999997</v>
      </c>
    </row>
    <row r="1391" spans="1:30" x14ac:dyDescent="0.25">
      <c r="A1391">
        <v>1390</v>
      </c>
      <c r="B1391" t="s">
        <v>101</v>
      </c>
      <c r="C1391" t="s">
        <v>108</v>
      </c>
      <c r="D1391" t="s">
        <v>155</v>
      </c>
      <c r="E1391" t="s">
        <v>153</v>
      </c>
      <c r="F1391" s="48" t="e">
        <f>VLOOKUP(A1391,'TAZ definitions'!$A$1:$E$1902,2,FALSE)</f>
        <v>#N/A</v>
      </c>
      <c r="G1391" s="48" t="e">
        <f>VLOOKUP(A1391,'TAZ definitions'!$A$1:$E$1902,4,FALSE)</f>
        <v>#N/A</v>
      </c>
      <c r="H1391" s="44">
        <v>277753</v>
      </c>
      <c r="I1391" s="44">
        <v>7908</v>
      </c>
      <c r="J1391" s="44">
        <v>29940</v>
      </c>
      <c r="K1391" s="44">
        <v>560</v>
      </c>
      <c r="L1391" s="44">
        <v>10141</v>
      </c>
      <c r="M1391" s="44">
        <v>0</v>
      </c>
      <c r="N1391" s="44">
        <v>1259</v>
      </c>
      <c r="O1391" s="44">
        <v>0</v>
      </c>
      <c r="P1391" s="44">
        <v>85.089256000000006</v>
      </c>
      <c r="Q1391" s="44">
        <v>91.437965000000005</v>
      </c>
      <c r="R1391" s="44">
        <v>20.811966000000002</v>
      </c>
      <c r="S1391" s="44">
        <v>20.816901999999999</v>
      </c>
      <c r="T1391" s="44">
        <v>275812.09375</v>
      </c>
      <c r="U1391" s="44">
        <v>29728.679688</v>
      </c>
      <c r="V1391" s="44">
        <v>10068.058594</v>
      </c>
      <c r="W1391" s="44">
        <v>1249.9444579999999</v>
      </c>
      <c r="X1391" s="44">
        <v>0</v>
      </c>
      <c r="Y1391" s="44">
        <v>7767.7653280000004</v>
      </c>
      <c r="Z1391" s="44">
        <v>260.27926000000002</v>
      </c>
      <c r="AA1391" s="44">
        <v>6.4586139999999999</v>
      </c>
      <c r="AB1391" s="44">
        <v>0.25839200000000001</v>
      </c>
      <c r="AC1391" s="44">
        <v>0.15159600000000001</v>
      </c>
      <c r="AD1391" s="44">
        <v>1757.2704220000001</v>
      </c>
    </row>
    <row r="1392" spans="1:30" x14ac:dyDescent="0.25">
      <c r="A1392">
        <v>1391</v>
      </c>
      <c r="B1392" t="s">
        <v>101</v>
      </c>
      <c r="C1392" t="s">
        <v>108</v>
      </c>
      <c r="D1392" t="s">
        <v>155</v>
      </c>
      <c r="E1392" t="s">
        <v>153</v>
      </c>
      <c r="F1392" s="48" t="e">
        <f>VLOOKUP(A1392,'TAZ definitions'!$A$1:$E$1902,2,FALSE)</f>
        <v>#N/A</v>
      </c>
      <c r="G1392" s="48" t="e">
        <f>VLOOKUP(A1392,'TAZ definitions'!$A$1:$E$1902,4,FALSE)</f>
        <v>#N/A</v>
      </c>
      <c r="H1392" s="44">
        <v>274722</v>
      </c>
      <c r="I1392" s="44">
        <v>5261</v>
      </c>
      <c r="J1392" s="44">
        <v>30434</v>
      </c>
      <c r="K1392" s="44">
        <v>565</v>
      </c>
      <c r="L1392" s="44">
        <v>10141</v>
      </c>
      <c r="M1392" s="44">
        <v>0</v>
      </c>
      <c r="N1392" s="44">
        <v>1259</v>
      </c>
      <c r="O1392" s="44">
        <v>0</v>
      </c>
      <c r="P1392" s="44">
        <v>87.409285999999994</v>
      </c>
      <c r="Q1392" s="44">
        <v>116.46534</v>
      </c>
      <c r="R1392" s="44">
        <v>17.702055000000001</v>
      </c>
      <c r="S1392" s="44">
        <v>17.527032999999999</v>
      </c>
      <c r="T1392" s="44">
        <v>272909.09375</v>
      </c>
      <c r="U1392" s="44">
        <v>30233.044922000001</v>
      </c>
      <c r="V1392" s="44">
        <v>10072.772461</v>
      </c>
      <c r="W1392" s="44">
        <v>1250.529663</v>
      </c>
      <c r="X1392" s="44">
        <v>9935.8196119999993</v>
      </c>
      <c r="Y1392" s="44">
        <v>21624.736792</v>
      </c>
      <c r="Z1392" s="44">
        <v>844.95904299999995</v>
      </c>
      <c r="AA1392" s="44">
        <v>18.718962000000001</v>
      </c>
      <c r="AB1392" s="44">
        <v>0.82861200000000002</v>
      </c>
      <c r="AC1392" s="44">
        <v>0.46405400000000002</v>
      </c>
      <c r="AD1392" s="44">
        <v>5498.9566860000004</v>
      </c>
    </row>
    <row r="1393" spans="1:30" x14ac:dyDescent="0.25">
      <c r="A1393">
        <v>1392</v>
      </c>
      <c r="B1393" t="s">
        <v>101</v>
      </c>
      <c r="C1393" t="s">
        <v>108</v>
      </c>
      <c r="D1393" t="s">
        <v>155</v>
      </c>
      <c r="E1393" t="s">
        <v>153</v>
      </c>
      <c r="F1393" s="48" t="e">
        <f>VLOOKUP(A1393,'TAZ definitions'!$A$1:$E$1902,2,FALSE)</f>
        <v>#N/A</v>
      </c>
      <c r="G1393" s="48" t="e">
        <f>VLOOKUP(A1393,'TAZ definitions'!$A$1:$E$1902,4,FALSE)</f>
        <v>#N/A</v>
      </c>
      <c r="H1393" s="44">
        <v>279856</v>
      </c>
      <c r="I1393" s="44">
        <v>6072</v>
      </c>
      <c r="J1393" s="44">
        <v>31650</v>
      </c>
      <c r="K1393" s="44">
        <v>480</v>
      </c>
      <c r="L1393" s="44">
        <v>10141</v>
      </c>
      <c r="M1393" s="44">
        <v>0</v>
      </c>
      <c r="N1393" s="44">
        <v>1259</v>
      </c>
      <c r="O1393" s="44">
        <v>0</v>
      </c>
      <c r="P1393" s="44">
        <v>155.26733400000001</v>
      </c>
      <c r="Q1393" s="44">
        <v>134.14711</v>
      </c>
      <c r="R1393" s="44">
        <v>31.086157</v>
      </c>
      <c r="S1393" s="44">
        <v>31.74267</v>
      </c>
      <c r="T1393" s="44">
        <v>279607.3125</v>
      </c>
      <c r="U1393" s="44">
        <v>31621.6875</v>
      </c>
      <c r="V1393" s="44">
        <v>10131.788086</v>
      </c>
      <c r="W1393" s="44">
        <v>1257.8564449999999</v>
      </c>
      <c r="X1393" s="44">
        <v>114733.31374100001</v>
      </c>
      <c r="Y1393" s="44">
        <v>202157.403299</v>
      </c>
      <c r="Z1393" s="44">
        <v>5167.8866390000003</v>
      </c>
      <c r="AA1393" s="44">
        <v>199.95160999999999</v>
      </c>
      <c r="AB1393" s="44">
        <v>9.9100669999999997</v>
      </c>
      <c r="AC1393" s="44">
        <v>3.7420270000000002</v>
      </c>
      <c r="AD1393" s="44">
        <v>45479.551359999998</v>
      </c>
    </row>
    <row r="1394" spans="1:30" x14ac:dyDescent="0.25">
      <c r="A1394">
        <v>1393</v>
      </c>
      <c r="B1394" t="s">
        <v>101</v>
      </c>
      <c r="C1394" t="s">
        <v>108</v>
      </c>
      <c r="D1394" t="s">
        <v>155</v>
      </c>
      <c r="E1394" t="s">
        <v>153</v>
      </c>
      <c r="F1394" s="48" t="e">
        <f>VLOOKUP(A1394,'TAZ definitions'!$A$1:$E$1902,2,FALSE)</f>
        <v>#N/A</v>
      </c>
      <c r="G1394" s="48" t="e">
        <f>VLOOKUP(A1394,'TAZ definitions'!$A$1:$E$1902,4,FALSE)</f>
        <v>#N/A</v>
      </c>
      <c r="H1394" s="44">
        <v>304813</v>
      </c>
      <c r="I1394" s="44">
        <v>13634</v>
      </c>
      <c r="J1394" s="44">
        <v>37516</v>
      </c>
      <c r="K1394" s="44">
        <v>1095</v>
      </c>
      <c r="L1394" s="44">
        <v>10141</v>
      </c>
      <c r="M1394" s="44">
        <v>0</v>
      </c>
      <c r="N1394" s="44">
        <v>1259</v>
      </c>
      <c r="O1394" s="44">
        <v>0</v>
      </c>
      <c r="P1394" s="44">
        <v>95.792197999999999</v>
      </c>
      <c r="Q1394" s="44">
        <v>114.525505</v>
      </c>
      <c r="R1394" s="44">
        <v>16.790913</v>
      </c>
      <c r="S1394" s="44">
        <v>16.684963</v>
      </c>
      <c r="T1394" s="44">
        <v>303467.5625</v>
      </c>
      <c r="U1394" s="44">
        <v>37347.714844000002</v>
      </c>
      <c r="V1394" s="44">
        <v>10094.142578000001</v>
      </c>
      <c r="W1394" s="44">
        <v>1253.1826169999999</v>
      </c>
      <c r="X1394" s="44">
        <v>20034.770371999999</v>
      </c>
      <c r="Y1394" s="44">
        <v>45064.027843999997</v>
      </c>
      <c r="Z1394" s="44">
        <v>1805.263999</v>
      </c>
      <c r="AA1394" s="44">
        <v>40.480938999999999</v>
      </c>
      <c r="AB1394" s="44">
        <v>1.6910369999999999</v>
      </c>
      <c r="AC1394" s="44">
        <v>0.99196399999999996</v>
      </c>
      <c r="AD1394" s="44">
        <v>11639.879727</v>
      </c>
    </row>
    <row r="1395" spans="1:30" x14ac:dyDescent="0.25">
      <c r="A1395">
        <v>1394</v>
      </c>
      <c r="B1395" t="s">
        <v>101</v>
      </c>
      <c r="C1395" t="s">
        <v>108</v>
      </c>
      <c r="D1395" t="s">
        <v>155</v>
      </c>
      <c r="E1395" t="s">
        <v>153</v>
      </c>
      <c r="F1395" s="48" t="e">
        <f>VLOOKUP(A1395,'TAZ definitions'!$A$1:$E$1902,2,FALSE)</f>
        <v>#N/A</v>
      </c>
      <c r="G1395" s="48" t="e">
        <f>VLOOKUP(A1395,'TAZ definitions'!$A$1:$E$1902,4,FALSE)</f>
        <v>#N/A</v>
      </c>
      <c r="H1395" s="44">
        <v>259589</v>
      </c>
      <c r="I1395" s="44">
        <v>0</v>
      </c>
      <c r="J1395" s="44">
        <v>31905</v>
      </c>
      <c r="K1395" s="44">
        <v>0</v>
      </c>
      <c r="L1395" s="44">
        <v>10141</v>
      </c>
      <c r="M1395" s="44">
        <v>0</v>
      </c>
      <c r="N1395" s="44">
        <v>992</v>
      </c>
      <c r="O1395" s="44">
        <v>0</v>
      </c>
      <c r="P1395" s="44">
        <v>34.131481000000001</v>
      </c>
      <c r="Q1395" s="44">
        <v>66.096062000000003</v>
      </c>
      <c r="R1395" s="44">
        <v>24.452908000000001</v>
      </c>
      <c r="S1395" s="44">
        <v>24.420918</v>
      </c>
      <c r="T1395" s="44">
        <v>259256.5625</v>
      </c>
      <c r="U1395" s="44">
        <v>31864.142577999999</v>
      </c>
      <c r="V1395" s="44">
        <v>10128.013671999999</v>
      </c>
      <c r="W1395" s="44">
        <v>990.72961399999997</v>
      </c>
      <c r="X1395" s="44">
        <v>127748.908895</v>
      </c>
      <c r="Y1395" s="44">
        <v>200281.41738</v>
      </c>
      <c r="Z1395" s="44">
        <v>5378.7435930000001</v>
      </c>
      <c r="AA1395" s="44">
        <v>207.980954</v>
      </c>
      <c r="AB1395" s="44">
        <v>10.219495</v>
      </c>
      <c r="AC1395" s="44">
        <v>3.8736790000000001</v>
      </c>
      <c r="AD1395" s="44">
        <v>46664.541718</v>
      </c>
    </row>
    <row r="1396" spans="1:30" x14ac:dyDescent="0.25">
      <c r="A1396">
        <v>1395</v>
      </c>
      <c r="B1396" t="s">
        <v>101</v>
      </c>
      <c r="C1396" t="s">
        <v>108</v>
      </c>
      <c r="D1396" t="s">
        <v>155</v>
      </c>
      <c r="E1396" t="s">
        <v>153</v>
      </c>
      <c r="F1396" s="48" t="e">
        <f>VLOOKUP(A1396,'TAZ definitions'!$A$1:$E$1902,2,FALSE)</f>
        <v>#N/A</v>
      </c>
      <c r="G1396" s="48" t="e">
        <f>VLOOKUP(A1396,'TAZ definitions'!$A$1:$E$1902,4,FALSE)</f>
        <v>#N/A</v>
      </c>
      <c r="H1396" s="44">
        <v>282260</v>
      </c>
      <c r="I1396" s="44">
        <v>7291</v>
      </c>
      <c r="J1396" s="44">
        <v>33037</v>
      </c>
      <c r="K1396" s="44">
        <v>469</v>
      </c>
      <c r="L1396" s="44">
        <v>10141</v>
      </c>
      <c r="M1396" s="44">
        <v>0</v>
      </c>
      <c r="N1396" s="44">
        <v>1433</v>
      </c>
      <c r="O1396" s="44">
        <v>0</v>
      </c>
      <c r="P1396" s="44">
        <v>111.666161</v>
      </c>
      <c r="Q1396" s="44">
        <v>114.64226499999999</v>
      </c>
      <c r="R1396" s="44">
        <v>21.169149000000001</v>
      </c>
      <c r="S1396" s="44">
        <v>21.096198999999999</v>
      </c>
      <c r="T1396" s="44">
        <v>280831.71875</v>
      </c>
      <c r="U1396" s="44">
        <v>32867.832030999998</v>
      </c>
      <c r="V1396" s="44">
        <v>10088.323242</v>
      </c>
      <c r="W1396" s="44">
        <v>1425.5563959999999</v>
      </c>
      <c r="X1396" s="44">
        <v>19801.212530000001</v>
      </c>
      <c r="Y1396" s="44">
        <v>32669.198726999999</v>
      </c>
      <c r="Z1396" s="44">
        <v>1361.8483450000001</v>
      </c>
      <c r="AA1396" s="44">
        <v>29.732082999999999</v>
      </c>
      <c r="AB1396" s="44">
        <v>1.4153770000000001</v>
      </c>
      <c r="AC1396" s="44">
        <v>0.75031700000000001</v>
      </c>
      <c r="AD1396" s="44">
        <v>8958.2681659999998</v>
      </c>
    </row>
    <row r="1397" spans="1:30" x14ac:dyDescent="0.25">
      <c r="A1397">
        <v>1396</v>
      </c>
      <c r="B1397" t="s">
        <v>101</v>
      </c>
      <c r="C1397" t="s">
        <v>108</v>
      </c>
      <c r="D1397" t="s">
        <v>155</v>
      </c>
      <c r="E1397" t="s">
        <v>153</v>
      </c>
      <c r="F1397" s="48" t="e">
        <f>VLOOKUP(A1397,'TAZ definitions'!$A$1:$E$1902,2,FALSE)</f>
        <v>#N/A</v>
      </c>
      <c r="G1397" s="48" t="e">
        <f>VLOOKUP(A1397,'TAZ definitions'!$A$1:$E$1902,4,FALSE)</f>
        <v>#N/A</v>
      </c>
      <c r="H1397" s="44">
        <v>288702</v>
      </c>
      <c r="I1397" s="44">
        <v>8442</v>
      </c>
      <c r="J1397" s="44">
        <v>33224</v>
      </c>
      <c r="K1397" s="44">
        <v>720</v>
      </c>
      <c r="L1397" s="44">
        <v>10141</v>
      </c>
      <c r="M1397" s="44">
        <v>0</v>
      </c>
      <c r="N1397" s="44">
        <v>992</v>
      </c>
      <c r="O1397" s="44">
        <v>0</v>
      </c>
      <c r="P1397" s="44">
        <v>89.864058999999997</v>
      </c>
      <c r="Q1397" s="44">
        <v>107.530396</v>
      </c>
      <c r="R1397" s="44">
        <v>20.066075999999999</v>
      </c>
      <c r="S1397" s="44">
        <v>19.710260000000002</v>
      </c>
      <c r="T1397" s="44">
        <v>286168.09375</v>
      </c>
      <c r="U1397" s="44">
        <v>32930.121094000002</v>
      </c>
      <c r="V1397" s="44">
        <v>10049.3125</v>
      </c>
      <c r="W1397" s="44">
        <v>983.03106700000001</v>
      </c>
      <c r="X1397" s="44">
        <v>16136.658788999999</v>
      </c>
      <c r="Y1397" s="44">
        <v>33253.769358999998</v>
      </c>
      <c r="Z1397" s="44">
        <v>1292.3506339999999</v>
      </c>
      <c r="AA1397" s="44">
        <v>29.208193999999999</v>
      </c>
      <c r="AB1397" s="44">
        <v>1.2977179999999999</v>
      </c>
      <c r="AC1397" s="44">
        <v>0.71447300000000002</v>
      </c>
      <c r="AD1397" s="44">
        <v>8405.1241040000004</v>
      </c>
    </row>
    <row r="1398" spans="1:30" x14ac:dyDescent="0.25">
      <c r="A1398">
        <v>1397</v>
      </c>
      <c r="B1398" t="s">
        <v>101</v>
      </c>
      <c r="C1398" t="s">
        <v>108</v>
      </c>
      <c r="D1398" t="s">
        <v>155</v>
      </c>
      <c r="E1398" t="s">
        <v>153</v>
      </c>
      <c r="F1398" s="48" t="e">
        <f>VLOOKUP(A1398,'TAZ definitions'!$A$1:$E$1902,2,FALSE)</f>
        <v>#N/A</v>
      </c>
      <c r="G1398" s="48" t="e">
        <f>VLOOKUP(A1398,'TAZ definitions'!$A$1:$E$1902,4,FALSE)</f>
        <v>#N/A</v>
      </c>
      <c r="H1398" s="44">
        <v>280598</v>
      </c>
      <c r="I1398" s="44">
        <v>10351</v>
      </c>
      <c r="J1398" s="44">
        <v>30814</v>
      </c>
      <c r="K1398" s="44">
        <v>820</v>
      </c>
      <c r="L1398" s="44">
        <v>10141</v>
      </c>
      <c r="M1398" s="44">
        <v>0</v>
      </c>
      <c r="N1398" s="44">
        <v>1166</v>
      </c>
      <c r="O1398" s="44">
        <v>0</v>
      </c>
      <c r="P1398" s="44">
        <v>100.18682099999999</v>
      </c>
      <c r="Q1398" s="44">
        <v>85.530449000000004</v>
      </c>
      <c r="R1398" s="44">
        <v>23.471927999999998</v>
      </c>
      <c r="S1398" s="44">
        <v>23.572647</v>
      </c>
      <c r="T1398" s="44">
        <v>278766.5625</v>
      </c>
      <c r="U1398" s="44">
        <v>30610.734375</v>
      </c>
      <c r="V1398" s="44">
        <v>10072.276367</v>
      </c>
      <c r="W1398" s="44">
        <v>1158.0981449999999</v>
      </c>
      <c r="X1398" s="44">
        <v>0</v>
      </c>
      <c r="Y1398" s="44">
        <v>0</v>
      </c>
      <c r="Z1398" s="44">
        <v>0</v>
      </c>
      <c r="AA1398" s="44">
        <v>0</v>
      </c>
      <c r="AB1398" s="44">
        <v>0</v>
      </c>
      <c r="AC1398" s="44">
        <v>0</v>
      </c>
      <c r="AD1398" s="44">
        <v>0</v>
      </c>
    </row>
    <row r="1399" spans="1:30" x14ac:dyDescent="0.25">
      <c r="A1399">
        <v>1398</v>
      </c>
      <c r="B1399" t="s">
        <v>101</v>
      </c>
      <c r="C1399" t="s">
        <v>108</v>
      </c>
      <c r="D1399" t="s">
        <v>155</v>
      </c>
      <c r="E1399" t="s">
        <v>153</v>
      </c>
      <c r="F1399" s="48" t="e">
        <f>VLOOKUP(A1399,'TAZ definitions'!$A$1:$E$1902,2,FALSE)</f>
        <v>#N/A</v>
      </c>
      <c r="G1399" s="48" t="e">
        <f>VLOOKUP(A1399,'TAZ definitions'!$A$1:$E$1902,4,FALSE)</f>
        <v>#N/A</v>
      </c>
      <c r="H1399" s="44">
        <v>265523</v>
      </c>
      <c r="I1399" s="44">
        <v>1615</v>
      </c>
      <c r="J1399" s="44">
        <v>26847</v>
      </c>
      <c r="K1399" s="44">
        <v>261</v>
      </c>
      <c r="L1399" s="44">
        <v>10141</v>
      </c>
      <c r="M1399" s="44">
        <v>0</v>
      </c>
      <c r="N1399" s="44">
        <v>992</v>
      </c>
      <c r="O1399" s="44">
        <v>0</v>
      </c>
      <c r="P1399" s="44">
        <v>97.951369999999997</v>
      </c>
      <c r="Q1399" s="44">
        <v>140.96845999999999</v>
      </c>
      <c r="R1399" s="44">
        <v>17.876621</v>
      </c>
      <c r="S1399" s="44">
        <v>17.761253</v>
      </c>
      <c r="T1399" s="44">
        <v>264682.03125</v>
      </c>
      <c r="U1399" s="44">
        <v>26762.277343999998</v>
      </c>
      <c r="V1399" s="44">
        <v>10108.682617</v>
      </c>
      <c r="W1399" s="44">
        <v>988.83874500000002</v>
      </c>
      <c r="X1399" s="44">
        <v>0</v>
      </c>
      <c r="Y1399" s="44">
        <v>0</v>
      </c>
      <c r="Z1399" s="44">
        <v>0</v>
      </c>
      <c r="AA1399" s="44">
        <v>0</v>
      </c>
      <c r="AB1399" s="44">
        <v>0</v>
      </c>
      <c r="AC1399" s="44">
        <v>0</v>
      </c>
      <c r="AD1399" s="44">
        <v>0</v>
      </c>
    </row>
    <row r="1400" spans="1:30" x14ac:dyDescent="0.25">
      <c r="A1400">
        <v>1399</v>
      </c>
      <c r="B1400" t="s">
        <v>101</v>
      </c>
      <c r="C1400" t="s">
        <v>108</v>
      </c>
      <c r="D1400" t="s">
        <v>155</v>
      </c>
      <c r="E1400" t="s">
        <v>153</v>
      </c>
      <c r="F1400" s="48" t="e">
        <f>VLOOKUP(A1400,'TAZ definitions'!$A$1:$E$1902,2,FALSE)</f>
        <v>#N/A</v>
      </c>
      <c r="G1400" s="48" t="e">
        <f>VLOOKUP(A1400,'TAZ definitions'!$A$1:$E$1902,4,FALSE)</f>
        <v>#N/A</v>
      </c>
      <c r="H1400" s="44">
        <v>280332</v>
      </c>
      <c r="I1400" s="44">
        <v>7112</v>
      </c>
      <c r="J1400" s="44">
        <v>29170</v>
      </c>
      <c r="K1400" s="44">
        <v>667</v>
      </c>
      <c r="L1400" s="44">
        <v>10141</v>
      </c>
      <c r="M1400" s="44">
        <v>0</v>
      </c>
      <c r="N1400" s="44">
        <v>1259</v>
      </c>
      <c r="O1400" s="44">
        <v>0</v>
      </c>
      <c r="P1400" s="44">
        <v>82.186577</v>
      </c>
      <c r="Q1400" s="44">
        <v>92.063102999999998</v>
      </c>
      <c r="R1400" s="44">
        <v>18.405027</v>
      </c>
      <c r="S1400" s="44">
        <v>18.343039999999998</v>
      </c>
      <c r="T1400" s="44">
        <v>278153.125</v>
      </c>
      <c r="U1400" s="44">
        <v>28942.693359000001</v>
      </c>
      <c r="V1400" s="44">
        <v>10060.126953000001</v>
      </c>
      <c r="W1400" s="44">
        <v>1248.959717</v>
      </c>
      <c r="X1400" s="44">
        <v>22133.463758999998</v>
      </c>
      <c r="Y1400" s="44">
        <v>45697.524060000003</v>
      </c>
      <c r="Z1400" s="44">
        <v>1828.6541999999999</v>
      </c>
      <c r="AA1400" s="44">
        <v>41.230829999999997</v>
      </c>
      <c r="AB1400" s="44">
        <v>1.7081679999999999</v>
      </c>
      <c r="AC1400" s="44">
        <v>1.0105759999999999</v>
      </c>
      <c r="AD1400" s="44">
        <v>11811.397122</v>
      </c>
    </row>
    <row r="1401" spans="1:30" x14ac:dyDescent="0.25">
      <c r="A1401">
        <v>1400</v>
      </c>
      <c r="B1401" t="s">
        <v>101</v>
      </c>
      <c r="C1401" t="s">
        <v>108</v>
      </c>
      <c r="D1401" t="s">
        <v>155</v>
      </c>
      <c r="E1401" t="s">
        <v>153</v>
      </c>
      <c r="F1401" s="48" t="e">
        <f>VLOOKUP(A1401,'TAZ definitions'!$A$1:$E$1902,2,FALSE)</f>
        <v>#N/A</v>
      </c>
      <c r="G1401" s="48" t="e">
        <f>VLOOKUP(A1401,'TAZ definitions'!$A$1:$E$1902,4,FALSE)</f>
        <v>#N/A</v>
      </c>
      <c r="H1401" s="44">
        <v>276962</v>
      </c>
      <c r="I1401" s="44">
        <v>0</v>
      </c>
      <c r="J1401" s="44">
        <v>27463</v>
      </c>
      <c r="K1401" s="44">
        <v>0</v>
      </c>
      <c r="L1401" s="44">
        <v>0</v>
      </c>
      <c r="M1401" s="44">
        <v>0</v>
      </c>
      <c r="N1401" s="44">
        <v>714</v>
      </c>
      <c r="O1401" s="44">
        <v>0</v>
      </c>
      <c r="P1401" s="44">
        <v>0</v>
      </c>
      <c r="Q1401" s="44">
        <v>0</v>
      </c>
      <c r="R1401" s="44">
        <v>18.290379000000001</v>
      </c>
      <c r="S1401" s="44">
        <v>18.156876</v>
      </c>
      <c r="T1401" s="44">
        <v>276962</v>
      </c>
      <c r="U1401" s="44">
        <v>27463</v>
      </c>
      <c r="V1401" s="44">
        <v>0</v>
      </c>
      <c r="W1401" s="44">
        <v>714.00006099999996</v>
      </c>
      <c r="X1401" s="44">
        <v>1832.9305649999999</v>
      </c>
      <c r="Y1401" s="44">
        <v>14803.248433999999</v>
      </c>
      <c r="Z1401" s="44">
        <v>519.77298499999995</v>
      </c>
      <c r="AA1401" s="44">
        <v>12.524675</v>
      </c>
      <c r="AB1401" s="44">
        <v>0.52645799999999998</v>
      </c>
      <c r="AC1401" s="44">
        <v>0.30135899999999999</v>
      </c>
      <c r="AD1401" s="44">
        <v>3525.7835049999999</v>
      </c>
    </row>
    <row r="1402" spans="1:30" x14ac:dyDescent="0.25">
      <c r="A1402">
        <v>1401</v>
      </c>
      <c r="B1402" t="s">
        <v>101</v>
      </c>
      <c r="C1402" t="s">
        <v>108</v>
      </c>
      <c r="D1402" t="s">
        <v>155</v>
      </c>
      <c r="E1402" t="s">
        <v>153</v>
      </c>
      <c r="F1402" s="48" t="e">
        <f>VLOOKUP(A1402,'TAZ definitions'!$A$1:$E$1902,2,FALSE)</f>
        <v>#N/A</v>
      </c>
      <c r="G1402" s="48" t="e">
        <f>VLOOKUP(A1402,'TAZ definitions'!$A$1:$E$1902,4,FALSE)</f>
        <v>#N/A</v>
      </c>
      <c r="H1402" s="44">
        <v>297334</v>
      </c>
      <c r="I1402" s="44">
        <v>0</v>
      </c>
      <c r="J1402" s="44">
        <v>30162</v>
      </c>
      <c r="K1402" s="44">
        <v>0</v>
      </c>
      <c r="L1402" s="44">
        <v>0</v>
      </c>
      <c r="M1402" s="44">
        <v>0</v>
      </c>
      <c r="N1402" s="44">
        <v>714</v>
      </c>
      <c r="O1402" s="44">
        <v>0</v>
      </c>
      <c r="P1402" s="44">
        <v>0</v>
      </c>
      <c r="Q1402" s="44">
        <v>0</v>
      </c>
      <c r="R1402" s="44">
        <v>17.757698000000001</v>
      </c>
      <c r="S1402" s="44">
        <v>17.693446999999999</v>
      </c>
      <c r="T1402" s="44">
        <v>297334</v>
      </c>
      <c r="U1402" s="44">
        <v>30162</v>
      </c>
      <c r="V1402" s="44">
        <v>0</v>
      </c>
      <c r="W1402" s="44">
        <v>714</v>
      </c>
      <c r="X1402" s="44">
        <v>5127.8238389999997</v>
      </c>
      <c r="Y1402" s="44">
        <v>29237.225656999999</v>
      </c>
      <c r="Z1402" s="44">
        <v>1000.113859</v>
      </c>
      <c r="AA1402" s="44">
        <v>24.57874</v>
      </c>
      <c r="AB1402" s="44">
        <v>1.0578780000000001</v>
      </c>
      <c r="AC1402" s="44">
        <v>0.582897</v>
      </c>
      <c r="AD1402" s="44">
        <v>6838.8516730000001</v>
      </c>
    </row>
    <row r="1403" spans="1:30" x14ac:dyDescent="0.25">
      <c r="A1403">
        <v>1402</v>
      </c>
      <c r="B1403" t="s">
        <v>101</v>
      </c>
      <c r="C1403" t="s">
        <v>108</v>
      </c>
      <c r="D1403" t="s">
        <v>155</v>
      </c>
      <c r="E1403" t="s">
        <v>153</v>
      </c>
      <c r="F1403" s="48" t="e">
        <f>VLOOKUP(A1403,'TAZ definitions'!$A$1:$E$1902,2,FALSE)</f>
        <v>#N/A</v>
      </c>
      <c r="G1403" s="48" t="e">
        <f>VLOOKUP(A1403,'TAZ definitions'!$A$1:$E$1902,4,FALSE)</f>
        <v>#N/A</v>
      </c>
      <c r="H1403" s="44">
        <v>262324</v>
      </c>
      <c r="I1403" s="44">
        <v>1282</v>
      </c>
      <c r="J1403" s="44">
        <v>26626</v>
      </c>
      <c r="K1403" s="44">
        <v>54</v>
      </c>
      <c r="L1403" s="44">
        <v>0</v>
      </c>
      <c r="M1403" s="44">
        <v>0</v>
      </c>
      <c r="N1403" s="44">
        <v>714</v>
      </c>
      <c r="O1403" s="44">
        <v>0</v>
      </c>
      <c r="P1403" s="44">
        <v>139.90043600000001</v>
      </c>
      <c r="Q1403" s="44">
        <v>142.446304</v>
      </c>
      <c r="R1403" s="44">
        <v>19.042051000000001</v>
      </c>
      <c r="S1403" s="44">
        <v>18.638909999999999</v>
      </c>
      <c r="T1403" s="44">
        <v>262301.5</v>
      </c>
      <c r="U1403" s="44">
        <v>26623.708984000001</v>
      </c>
      <c r="V1403" s="44">
        <v>0</v>
      </c>
      <c r="W1403" s="44">
        <v>713.93847700000003</v>
      </c>
      <c r="X1403" s="44">
        <v>2405.49451</v>
      </c>
      <c r="Y1403" s="44">
        <v>17167.677635</v>
      </c>
      <c r="Z1403" s="44">
        <v>580.72195899999997</v>
      </c>
      <c r="AA1403" s="44">
        <v>14.181430000000001</v>
      </c>
      <c r="AB1403" s="44">
        <v>0.61413799999999996</v>
      </c>
      <c r="AC1403" s="44">
        <v>0.338972</v>
      </c>
      <c r="AD1403" s="44">
        <v>3992.7062700000001</v>
      </c>
    </row>
    <row r="1404" spans="1:30" x14ac:dyDescent="0.25">
      <c r="A1404">
        <v>1403</v>
      </c>
      <c r="B1404" t="s">
        <v>101</v>
      </c>
      <c r="C1404" t="s">
        <v>108</v>
      </c>
      <c r="D1404" t="s">
        <v>155</v>
      </c>
      <c r="E1404" t="s">
        <v>153</v>
      </c>
      <c r="F1404" s="48" t="e">
        <f>VLOOKUP(A1404,'TAZ definitions'!$A$1:$E$1902,2,FALSE)</f>
        <v>#N/A</v>
      </c>
      <c r="G1404" s="48" t="e">
        <f>VLOOKUP(A1404,'TAZ definitions'!$A$1:$E$1902,4,FALSE)</f>
        <v>#N/A</v>
      </c>
      <c r="H1404" s="44">
        <v>279711</v>
      </c>
      <c r="I1404" s="44">
        <v>8322</v>
      </c>
      <c r="J1404" s="44">
        <v>30832</v>
      </c>
      <c r="K1404" s="44">
        <v>676</v>
      </c>
      <c r="L1404" s="44">
        <v>10141</v>
      </c>
      <c r="M1404" s="44">
        <v>0</v>
      </c>
      <c r="N1404" s="44">
        <v>1166</v>
      </c>
      <c r="O1404" s="44">
        <v>0</v>
      </c>
      <c r="P1404" s="44">
        <v>90.856026</v>
      </c>
      <c r="Q1404" s="44">
        <v>92.271193999999994</v>
      </c>
      <c r="R1404" s="44">
        <v>17.504722999999998</v>
      </c>
      <c r="S1404" s="44">
        <v>17.101144999999999</v>
      </c>
      <c r="T1404" s="44">
        <v>278223.65625</v>
      </c>
      <c r="U1404" s="44">
        <v>30666.734375</v>
      </c>
      <c r="V1404" s="44">
        <v>10085.422852</v>
      </c>
      <c r="W1404" s="44">
        <v>1159.6098629999999</v>
      </c>
      <c r="X1404" s="44">
        <v>11808.304015</v>
      </c>
      <c r="Y1404" s="44">
        <v>42488.954946999998</v>
      </c>
      <c r="Z1404" s="44">
        <v>1444.970607</v>
      </c>
      <c r="AA1404" s="44">
        <v>35.710853</v>
      </c>
      <c r="AB1404" s="44">
        <v>1.5817289999999999</v>
      </c>
      <c r="AC1404" s="44">
        <v>0.84813499999999997</v>
      </c>
      <c r="AD1404" s="44">
        <v>10006.813829999999</v>
      </c>
    </row>
    <row r="1405" spans="1:30" x14ac:dyDescent="0.25">
      <c r="A1405">
        <v>1404</v>
      </c>
      <c r="B1405" t="s">
        <v>101</v>
      </c>
      <c r="C1405" t="s">
        <v>108</v>
      </c>
      <c r="D1405" t="s">
        <v>155</v>
      </c>
      <c r="E1405" t="s">
        <v>153</v>
      </c>
      <c r="F1405" s="48" t="e">
        <f>VLOOKUP(A1405,'TAZ definitions'!$A$1:$E$1902,2,FALSE)</f>
        <v>#N/A</v>
      </c>
      <c r="G1405" s="48" t="e">
        <f>VLOOKUP(A1405,'TAZ definitions'!$A$1:$E$1902,4,FALSE)</f>
        <v>#N/A</v>
      </c>
      <c r="H1405" s="44">
        <v>263291</v>
      </c>
      <c r="I1405" s="44">
        <v>8654</v>
      </c>
      <c r="J1405" s="44">
        <v>28503</v>
      </c>
      <c r="K1405" s="44">
        <v>660</v>
      </c>
      <c r="L1405" s="44">
        <v>10141</v>
      </c>
      <c r="M1405" s="44">
        <v>0</v>
      </c>
      <c r="N1405" s="44">
        <v>1166</v>
      </c>
      <c r="O1405" s="44">
        <v>0</v>
      </c>
      <c r="P1405" s="44">
        <v>97.425308000000001</v>
      </c>
      <c r="Q1405" s="44">
        <v>77.073241999999993</v>
      </c>
      <c r="R1405" s="44">
        <v>19.940331</v>
      </c>
      <c r="S1405" s="44">
        <v>19.474983000000002</v>
      </c>
      <c r="T1405" s="44">
        <v>260472.890625</v>
      </c>
      <c r="U1405" s="44">
        <v>28194.857422000001</v>
      </c>
      <c r="V1405" s="44">
        <v>10028.768555000001</v>
      </c>
      <c r="W1405" s="44">
        <v>1153.095703</v>
      </c>
      <c r="X1405" s="44">
        <v>3728.65245</v>
      </c>
      <c r="Y1405" s="44">
        <v>8534.5839390000001</v>
      </c>
      <c r="Z1405" s="44">
        <v>310.813761</v>
      </c>
      <c r="AA1405" s="44">
        <v>7.4073560000000001</v>
      </c>
      <c r="AB1405" s="44">
        <v>0.337202</v>
      </c>
      <c r="AC1405" s="44">
        <v>0.17746500000000001</v>
      </c>
      <c r="AD1405" s="44">
        <v>2108.1479610000001</v>
      </c>
    </row>
    <row r="1406" spans="1:30" x14ac:dyDescent="0.25">
      <c r="A1406">
        <v>1405</v>
      </c>
      <c r="B1406" t="s">
        <v>101</v>
      </c>
      <c r="C1406" t="s">
        <v>108</v>
      </c>
      <c r="D1406" t="s">
        <v>155</v>
      </c>
      <c r="E1406" t="s">
        <v>153</v>
      </c>
      <c r="F1406" s="48" t="e">
        <f>VLOOKUP(A1406,'TAZ definitions'!$A$1:$E$1902,2,FALSE)</f>
        <v>#N/A</v>
      </c>
      <c r="G1406" s="48" t="e">
        <f>VLOOKUP(A1406,'TAZ definitions'!$A$1:$E$1902,4,FALSE)</f>
        <v>#N/A</v>
      </c>
      <c r="H1406" s="44">
        <v>271017</v>
      </c>
      <c r="I1406" s="44">
        <v>4576</v>
      </c>
      <c r="J1406" s="44">
        <v>28942</v>
      </c>
      <c r="K1406" s="44">
        <v>336</v>
      </c>
      <c r="L1406" s="44">
        <v>0</v>
      </c>
      <c r="M1406" s="44">
        <v>0</v>
      </c>
      <c r="N1406" s="44">
        <v>714</v>
      </c>
      <c r="O1406" s="44">
        <v>0</v>
      </c>
      <c r="P1406" s="44">
        <v>136.464584</v>
      </c>
      <c r="Q1406" s="44">
        <v>99.891684999999995</v>
      </c>
      <c r="R1406" s="44">
        <v>24.269503</v>
      </c>
      <c r="S1406" s="44">
        <v>24.011161999999999</v>
      </c>
      <c r="T1406" s="44">
        <v>269944.21875</v>
      </c>
      <c r="U1406" s="44">
        <v>28826.820313</v>
      </c>
      <c r="V1406" s="44">
        <v>0</v>
      </c>
      <c r="W1406" s="44">
        <v>711.12512200000003</v>
      </c>
      <c r="X1406" s="44">
        <v>0</v>
      </c>
      <c r="Y1406" s="44">
        <v>0</v>
      </c>
      <c r="Z1406" s="44">
        <v>0</v>
      </c>
      <c r="AA1406" s="44">
        <v>0</v>
      </c>
      <c r="AB1406" s="44">
        <v>0</v>
      </c>
      <c r="AC1406" s="44">
        <v>0</v>
      </c>
      <c r="AD1406" s="44">
        <v>0</v>
      </c>
    </row>
    <row r="1407" spans="1:30" x14ac:dyDescent="0.25">
      <c r="A1407">
        <v>1406</v>
      </c>
      <c r="B1407" t="s">
        <v>101</v>
      </c>
      <c r="C1407" t="s">
        <v>108</v>
      </c>
      <c r="D1407" t="s">
        <v>155</v>
      </c>
      <c r="E1407" t="s">
        <v>153</v>
      </c>
      <c r="F1407" s="48" t="e">
        <f>VLOOKUP(A1407,'TAZ definitions'!$A$1:$E$1902,2,FALSE)</f>
        <v>#N/A</v>
      </c>
      <c r="G1407" s="48" t="e">
        <f>VLOOKUP(A1407,'TAZ definitions'!$A$1:$E$1902,4,FALSE)</f>
        <v>#N/A</v>
      </c>
      <c r="H1407" s="44">
        <v>239093</v>
      </c>
      <c r="I1407" s="44">
        <v>7935</v>
      </c>
      <c r="J1407" s="44">
        <v>23547</v>
      </c>
      <c r="K1407" s="44">
        <v>491</v>
      </c>
      <c r="L1407" s="44">
        <v>0</v>
      </c>
      <c r="M1407" s="44">
        <v>0</v>
      </c>
      <c r="N1407" s="44">
        <v>714</v>
      </c>
      <c r="O1407" s="44">
        <v>0</v>
      </c>
      <c r="P1407" s="44">
        <v>119.46792600000001</v>
      </c>
      <c r="Q1407" s="44">
        <v>84.501075999999998</v>
      </c>
      <c r="R1407" s="44">
        <v>33.283893999999997</v>
      </c>
      <c r="S1407" s="44">
        <v>33.191589</v>
      </c>
      <c r="T1407" s="44">
        <v>236429.40625</v>
      </c>
      <c r="U1407" s="44">
        <v>23281.328125</v>
      </c>
      <c r="V1407" s="44">
        <v>0</v>
      </c>
      <c r="W1407" s="44">
        <v>705.77270499999997</v>
      </c>
      <c r="X1407" s="44">
        <v>0</v>
      </c>
      <c r="Y1407" s="44">
        <v>0</v>
      </c>
      <c r="Z1407" s="44">
        <v>0</v>
      </c>
      <c r="AA1407" s="44">
        <v>0</v>
      </c>
      <c r="AB1407" s="44">
        <v>0</v>
      </c>
      <c r="AC1407" s="44">
        <v>0</v>
      </c>
      <c r="AD1407" s="44">
        <v>0</v>
      </c>
    </row>
    <row r="1408" spans="1:30" x14ac:dyDescent="0.25">
      <c r="A1408">
        <v>1407</v>
      </c>
      <c r="B1408" t="s">
        <v>101</v>
      </c>
      <c r="C1408" t="s">
        <v>108</v>
      </c>
      <c r="D1408" t="s">
        <v>155</v>
      </c>
      <c r="E1408" t="s">
        <v>153</v>
      </c>
      <c r="F1408" s="48" t="e">
        <f>VLOOKUP(A1408,'TAZ definitions'!$A$1:$E$1902,2,FALSE)</f>
        <v>#N/A</v>
      </c>
      <c r="G1408" s="48" t="e">
        <f>VLOOKUP(A1408,'TAZ definitions'!$A$1:$E$1902,4,FALSE)</f>
        <v>#N/A</v>
      </c>
      <c r="H1408" s="44">
        <v>253797</v>
      </c>
      <c r="I1408" s="44">
        <v>17918</v>
      </c>
      <c r="J1408" s="44">
        <v>27980</v>
      </c>
      <c r="K1408" s="44">
        <v>1576</v>
      </c>
      <c r="L1408" s="44">
        <v>0</v>
      </c>
      <c r="M1408" s="44">
        <v>0</v>
      </c>
      <c r="N1408" s="44">
        <v>903</v>
      </c>
      <c r="O1408" s="44">
        <v>0</v>
      </c>
      <c r="P1408" s="44">
        <v>96.009331000000003</v>
      </c>
      <c r="Q1408" s="44">
        <v>77.646018999999995</v>
      </c>
      <c r="R1408" s="44">
        <v>22.367134</v>
      </c>
      <c r="S1408" s="44">
        <v>21.798041999999999</v>
      </c>
      <c r="T1408" s="44">
        <v>250311.703125</v>
      </c>
      <c r="U1408" s="44">
        <v>27589.859375</v>
      </c>
      <c r="V1408" s="44">
        <v>0</v>
      </c>
      <c r="W1408" s="44">
        <v>889.65741000000003</v>
      </c>
      <c r="X1408" s="44">
        <v>5395.8065850000003</v>
      </c>
      <c r="Y1408" s="44">
        <v>26551.788627000002</v>
      </c>
      <c r="Z1408" s="44">
        <v>851.87912700000004</v>
      </c>
      <c r="AA1408" s="44">
        <v>21.691927</v>
      </c>
      <c r="AB1408" s="44">
        <v>1.0252650000000001</v>
      </c>
      <c r="AC1408" s="44">
        <v>0.50748499999999996</v>
      </c>
      <c r="AD1408" s="44">
        <v>6058.4717549999996</v>
      </c>
    </row>
    <row r="1409" spans="1:30" x14ac:dyDescent="0.25">
      <c r="A1409">
        <v>1408</v>
      </c>
      <c r="B1409" t="s">
        <v>101</v>
      </c>
      <c r="C1409" t="s">
        <v>108</v>
      </c>
      <c r="D1409" t="s">
        <v>155</v>
      </c>
      <c r="E1409" t="s">
        <v>153</v>
      </c>
      <c r="F1409" s="48" t="e">
        <f>VLOOKUP(A1409,'TAZ definitions'!$A$1:$E$1902,2,FALSE)</f>
        <v>#N/A</v>
      </c>
      <c r="G1409" s="48" t="e">
        <f>VLOOKUP(A1409,'TAZ definitions'!$A$1:$E$1902,4,FALSE)</f>
        <v>#N/A</v>
      </c>
      <c r="H1409" s="44">
        <v>254912</v>
      </c>
      <c r="I1409" s="44">
        <v>12860</v>
      </c>
      <c r="J1409" s="44">
        <v>24069</v>
      </c>
      <c r="K1409" s="44">
        <v>1308</v>
      </c>
      <c r="L1409" s="44">
        <v>0</v>
      </c>
      <c r="M1409" s="44">
        <v>0</v>
      </c>
      <c r="N1409" s="44">
        <v>903</v>
      </c>
      <c r="O1409" s="44">
        <v>0</v>
      </c>
      <c r="P1409" s="44">
        <v>90.231894999999994</v>
      </c>
      <c r="Q1409" s="44">
        <v>85.161918999999997</v>
      </c>
      <c r="R1409" s="44">
        <v>22.119236000000001</v>
      </c>
      <c r="S1409" s="44">
        <v>21.844524</v>
      </c>
      <c r="T1409" s="44">
        <v>252634.78125</v>
      </c>
      <c r="U1409" s="44">
        <v>23854.867188</v>
      </c>
      <c r="V1409" s="44">
        <v>0</v>
      </c>
      <c r="W1409" s="44">
        <v>894.504639</v>
      </c>
      <c r="X1409" s="44">
        <v>1007.747165</v>
      </c>
      <c r="Y1409" s="44">
        <v>13973.751163999999</v>
      </c>
      <c r="Z1409" s="44">
        <v>456.95251000000002</v>
      </c>
      <c r="AA1409" s="44">
        <v>11.593738</v>
      </c>
      <c r="AB1409" s="44">
        <v>0.54137599999999997</v>
      </c>
      <c r="AC1409" s="44">
        <v>0.271256</v>
      </c>
      <c r="AD1409" s="44">
        <v>3245.3783739999999</v>
      </c>
    </row>
    <row r="1410" spans="1:30" x14ac:dyDescent="0.25">
      <c r="A1410">
        <v>1409</v>
      </c>
      <c r="B1410" t="s">
        <v>101</v>
      </c>
      <c r="C1410" t="s">
        <v>108</v>
      </c>
      <c r="D1410" t="s">
        <v>155</v>
      </c>
      <c r="E1410" t="s">
        <v>153</v>
      </c>
      <c r="F1410" s="48" t="e">
        <f>VLOOKUP(A1410,'TAZ definitions'!$A$1:$E$1902,2,FALSE)</f>
        <v>#N/A</v>
      </c>
      <c r="G1410" s="48" t="e">
        <f>VLOOKUP(A1410,'TAZ definitions'!$A$1:$E$1902,4,FALSE)</f>
        <v>#N/A</v>
      </c>
      <c r="H1410" s="44">
        <v>241156</v>
      </c>
      <c r="I1410" s="44">
        <v>0</v>
      </c>
      <c r="J1410" s="44">
        <v>28400</v>
      </c>
      <c r="K1410" s="44">
        <v>0</v>
      </c>
      <c r="L1410" s="44">
        <v>10141</v>
      </c>
      <c r="M1410" s="44">
        <v>0</v>
      </c>
      <c r="N1410" s="44">
        <v>452</v>
      </c>
      <c r="O1410" s="44">
        <v>0</v>
      </c>
      <c r="P1410" s="44">
        <v>0</v>
      </c>
      <c r="Q1410" s="44">
        <v>0</v>
      </c>
      <c r="R1410" s="44">
        <v>19.970085000000001</v>
      </c>
      <c r="S1410" s="44">
        <v>20.213882000000002</v>
      </c>
      <c r="T1410" s="44">
        <v>241156</v>
      </c>
      <c r="U1410" s="44">
        <v>28399.998047000001</v>
      </c>
      <c r="V1410" s="44">
        <v>10141</v>
      </c>
      <c r="W1410" s="44">
        <v>452.00003099999998</v>
      </c>
      <c r="X1410" s="44">
        <v>5222.298503</v>
      </c>
      <c r="Y1410" s="44">
        <v>12229.497009000001</v>
      </c>
      <c r="Z1410" s="44">
        <v>475.04071299999998</v>
      </c>
      <c r="AA1410" s="44">
        <v>10.817162</v>
      </c>
      <c r="AB1410" s="44">
        <v>0.43295</v>
      </c>
      <c r="AC1410" s="44">
        <v>0.25945499999999999</v>
      </c>
      <c r="AD1410" s="44">
        <v>2995.890926</v>
      </c>
    </row>
    <row r="1411" spans="1:30" x14ac:dyDescent="0.25">
      <c r="A1411">
        <v>1410</v>
      </c>
      <c r="B1411" t="s">
        <v>101</v>
      </c>
      <c r="C1411" t="s">
        <v>108</v>
      </c>
      <c r="D1411" t="s">
        <v>155</v>
      </c>
      <c r="E1411" t="s">
        <v>153</v>
      </c>
      <c r="F1411" s="48" t="e">
        <f>VLOOKUP(A1411,'TAZ definitions'!$A$1:$E$1902,2,FALSE)</f>
        <v>#N/A</v>
      </c>
      <c r="G1411" s="48" t="e">
        <f>VLOOKUP(A1411,'TAZ definitions'!$A$1:$E$1902,4,FALSE)</f>
        <v>#N/A</v>
      </c>
      <c r="H1411" s="44">
        <v>251912</v>
      </c>
      <c r="I1411" s="44">
        <v>0</v>
      </c>
      <c r="J1411" s="44">
        <v>29905</v>
      </c>
      <c r="K1411" s="44">
        <v>0</v>
      </c>
      <c r="L1411" s="44">
        <v>10141</v>
      </c>
      <c r="M1411" s="44">
        <v>0</v>
      </c>
      <c r="N1411" s="44">
        <v>626</v>
      </c>
      <c r="O1411" s="44">
        <v>0</v>
      </c>
      <c r="P1411" s="44">
        <v>0</v>
      </c>
      <c r="Q1411" s="44">
        <v>0</v>
      </c>
      <c r="R1411" s="44">
        <v>28.105357999999999</v>
      </c>
      <c r="S1411" s="44">
        <v>28.655612999999999</v>
      </c>
      <c r="T1411" s="44">
        <v>251912.015625</v>
      </c>
      <c r="U1411" s="44">
        <v>29905</v>
      </c>
      <c r="V1411" s="44">
        <v>10141</v>
      </c>
      <c r="W1411" s="44">
        <v>626</v>
      </c>
      <c r="X1411" s="44">
        <v>87124.939108999999</v>
      </c>
      <c r="Y1411" s="44">
        <v>139244.36451099999</v>
      </c>
      <c r="Z1411" s="44">
        <v>3957.9495280000001</v>
      </c>
      <c r="AA1411" s="44">
        <v>132.36816300000001</v>
      </c>
      <c r="AB1411" s="44">
        <v>6.5501709999999997</v>
      </c>
      <c r="AC1411" s="44">
        <v>2.6937380000000002</v>
      </c>
      <c r="AD1411" s="44">
        <v>32472.399538000001</v>
      </c>
    </row>
    <row r="1412" spans="1:30" x14ac:dyDescent="0.25">
      <c r="A1412">
        <v>1411</v>
      </c>
      <c r="B1412" t="s">
        <v>101</v>
      </c>
      <c r="C1412" t="s">
        <v>108</v>
      </c>
      <c r="D1412" t="s">
        <v>155</v>
      </c>
      <c r="E1412" t="s">
        <v>153</v>
      </c>
      <c r="F1412" s="48" t="e">
        <f>VLOOKUP(A1412,'TAZ definitions'!$A$1:$E$1902,2,FALSE)</f>
        <v>#N/A</v>
      </c>
      <c r="G1412" s="48" t="e">
        <f>VLOOKUP(A1412,'TAZ definitions'!$A$1:$E$1902,4,FALSE)</f>
        <v>#N/A</v>
      </c>
      <c r="H1412" s="44">
        <v>233744</v>
      </c>
      <c r="I1412" s="44">
        <v>2880</v>
      </c>
      <c r="J1412" s="44">
        <v>26204</v>
      </c>
      <c r="K1412" s="44">
        <v>254</v>
      </c>
      <c r="L1412" s="44">
        <v>0</v>
      </c>
      <c r="M1412" s="44">
        <v>0</v>
      </c>
      <c r="N1412" s="44">
        <v>903</v>
      </c>
      <c r="O1412" s="44">
        <v>0</v>
      </c>
      <c r="P1412" s="44">
        <v>112.58673899999999</v>
      </c>
      <c r="Q1412" s="44">
        <v>116.15057400000001</v>
      </c>
      <c r="R1412" s="44">
        <v>19.560317999999999</v>
      </c>
      <c r="S1412" s="44">
        <v>17.858028000000001</v>
      </c>
      <c r="T1412" s="44">
        <v>233011.9375</v>
      </c>
      <c r="U1412" s="44">
        <v>26121.712890999999</v>
      </c>
      <c r="V1412" s="44">
        <v>0</v>
      </c>
      <c r="W1412" s="44">
        <v>900.13665800000001</v>
      </c>
      <c r="X1412" s="44">
        <v>10324.444798</v>
      </c>
      <c r="Y1412" s="44">
        <v>24258.329602999998</v>
      </c>
      <c r="Z1412" s="44">
        <v>835.16652299999998</v>
      </c>
      <c r="AA1412" s="44">
        <v>20.102411</v>
      </c>
      <c r="AB1412" s="44">
        <v>0.91098900000000005</v>
      </c>
      <c r="AC1412" s="44">
        <v>0.48326200000000002</v>
      </c>
      <c r="AD1412" s="44">
        <v>5729.4456259999997</v>
      </c>
    </row>
    <row r="1413" spans="1:30" x14ac:dyDescent="0.25">
      <c r="A1413">
        <v>1412</v>
      </c>
      <c r="B1413" t="s">
        <v>101</v>
      </c>
      <c r="C1413" t="s">
        <v>108</v>
      </c>
      <c r="D1413" t="s">
        <v>155</v>
      </c>
      <c r="E1413" t="s">
        <v>153</v>
      </c>
      <c r="F1413" s="48" t="e">
        <f>VLOOKUP(A1413,'TAZ definitions'!$A$1:$E$1902,2,FALSE)</f>
        <v>#N/A</v>
      </c>
      <c r="G1413" s="48" t="e">
        <f>VLOOKUP(A1413,'TAZ definitions'!$A$1:$E$1902,4,FALSE)</f>
        <v>#N/A</v>
      </c>
      <c r="H1413" s="44">
        <v>243389</v>
      </c>
      <c r="I1413" s="44">
        <v>6936</v>
      </c>
      <c r="J1413" s="44">
        <v>26811</v>
      </c>
      <c r="K1413" s="44">
        <v>459</v>
      </c>
      <c r="L1413" s="44">
        <v>0</v>
      </c>
      <c r="M1413" s="44">
        <v>0</v>
      </c>
      <c r="N1413" s="44">
        <v>903</v>
      </c>
      <c r="O1413" s="44">
        <v>0</v>
      </c>
      <c r="P1413" s="44">
        <v>112.198471</v>
      </c>
      <c r="Q1413" s="44">
        <v>81.232735000000005</v>
      </c>
      <c r="R1413" s="44">
        <v>25.273925999999999</v>
      </c>
      <c r="S1413" s="44">
        <v>24.382581999999999</v>
      </c>
      <c r="T1413" s="44">
        <v>241363.40625</v>
      </c>
      <c r="U1413" s="44">
        <v>26585.253906000002</v>
      </c>
      <c r="V1413" s="44">
        <v>0</v>
      </c>
      <c r="W1413" s="44">
        <v>895.26428199999998</v>
      </c>
      <c r="X1413" s="44">
        <v>0</v>
      </c>
      <c r="Y1413" s="44">
        <v>0</v>
      </c>
      <c r="Z1413" s="44">
        <v>0</v>
      </c>
      <c r="AA1413" s="44">
        <v>0</v>
      </c>
      <c r="AB1413" s="44">
        <v>0</v>
      </c>
      <c r="AC1413" s="44">
        <v>0</v>
      </c>
      <c r="AD1413" s="44">
        <v>0</v>
      </c>
    </row>
    <row r="1414" spans="1:30" x14ac:dyDescent="0.25">
      <c r="A1414">
        <v>1413</v>
      </c>
      <c r="B1414" t="s">
        <v>101</v>
      </c>
      <c r="C1414" t="s">
        <v>108</v>
      </c>
      <c r="D1414" t="s">
        <v>155</v>
      </c>
      <c r="E1414" t="s">
        <v>153</v>
      </c>
      <c r="F1414" s="48" t="e">
        <f>VLOOKUP(A1414,'TAZ definitions'!$A$1:$E$1902,2,FALSE)</f>
        <v>#N/A</v>
      </c>
      <c r="G1414" s="48" t="e">
        <f>VLOOKUP(A1414,'TAZ definitions'!$A$1:$E$1902,4,FALSE)</f>
        <v>#N/A</v>
      </c>
      <c r="H1414" s="44">
        <v>248533</v>
      </c>
      <c r="I1414" s="44">
        <v>17442</v>
      </c>
      <c r="J1414" s="44">
        <v>26372</v>
      </c>
      <c r="K1414" s="44">
        <v>1506</v>
      </c>
      <c r="L1414" s="44">
        <v>17554</v>
      </c>
      <c r="M1414" s="44">
        <v>0</v>
      </c>
      <c r="N1414" s="44">
        <v>903</v>
      </c>
      <c r="O1414" s="44">
        <v>0</v>
      </c>
      <c r="P1414" s="44">
        <v>94.079819000000001</v>
      </c>
      <c r="Q1414" s="44">
        <v>79.767769000000001</v>
      </c>
      <c r="R1414" s="44">
        <v>21.304649000000001</v>
      </c>
      <c r="S1414" s="44">
        <v>20.661724</v>
      </c>
      <c r="T1414" s="44">
        <v>245701.46875</v>
      </c>
      <c r="U1414" s="44">
        <v>26067.320313</v>
      </c>
      <c r="V1414" s="44">
        <v>17338.912109000001</v>
      </c>
      <c r="W1414" s="44">
        <v>891.935608</v>
      </c>
      <c r="X1414" s="44">
        <v>10881.226871000001</v>
      </c>
      <c r="Y1414" s="44">
        <v>35006.255823</v>
      </c>
      <c r="Z1414" s="44">
        <v>1190.1282450000001</v>
      </c>
      <c r="AA1414" s="44">
        <v>29.873884</v>
      </c>
      <c r="AB1414" s="44">
        <v>1.417259</v>
      </c>
      <c r="AC1414" s="44">
        <v>0.71199599999999996</v>
      </c>
      <c r="AD1414" s="44">
        <v>8502.8935550000006</v>
      </c>
    </row>
    <row r="1415" spans="1:30" x14ac:dyDescent="0.25">
      <c r="A1415">
        <v>1414</v>
      </c>
      <c r="B1415" t="s">
        <v>101</v>
      </c>
      <c r="C1415" t="s">
        <v>108</v>
      </c>
      <c r="D1415" t="s">
        <v>156</v>
      </c>
      <c r="E1415" t="s">
        <v>104</v>
      </c>
      <c r="F1415" s="48">
        <f>VLOOKUP(A1415,'TAZ definitions'!$A$1:$E$1902,2,FALSE)</f>
        <v>6.8506184586108465E-2</v>
      </c>
      <c r="G1415" s="48">
        <f>VLOOKUP(A1415,'TAZ definitions'!$A$1:$E$1902,4,FALSE)</f>
        <v>0.14187643020594964</v>
      </c>
      <c r="H1415" s="44">
        <v>176883</v>
      </c>
      <c r="I1415" s="44">
        <v>10148</v>
      </c>
      <c r="J1415" s="44">
        <v>31637</v>
      </c>
      <c r="K1415" s="44">
        <v>843</v>
      </c>
      <c r="L1415" s="44">
        <v>0</v>
      </c>
      <c r="M1415" s="44">
        <v>0</v>
      </c>
      <c r="N1415" s="44">
        <v>179.5</v>
      </c>
      <c r="O1415" s="44">
        <v>0</v>
      </c>
      <c r="P1415" s="44">
        <v>92.911797000000007</v>
      </c>
      <c r="Q1415" s="44">
        <v>98.604309000000001</v>
      </c>
      <c r="R1415" s="44">
        <v>21.807438000000001</v>
      </c>
      <c r="S1415" s="44">
        <v>21.595831</v>
      </c>
      <c r="T1415" s="44">
        <v>176416.1875</v>
      </c>
      <c r="U1415" s="44">
        <v>31550.787109000001</v>
      </c>
      <c r="V1415" s="44">
        <v>0</v>
      </c>
      <c r="W1415" s="44">
        <v>178.997467</v>
      </c>
      <c r="X1415" s="44">
        <v>2482.7331380000001</v>
      </c>
      <c r="Y1415" s="44">
        <v>5461.6014869999999</v>
      </c>
      <c r="Z1415" s="44">
        <v>183.26575800000001</v>
      </c>
      <c r="AA1415" s="44">
        <v>4.5862850000000002</v>
      </c>
      <c r="AB1415" s="44">
        <v>0.20701800000000001</v>
      </c>
      <c r="AC1415" s="44">
        <v>0.10831399999999999</v>
      </c>
      <c r="AD1415" s="44">
        <v>1274.3037420000001</v>
      </c>
    </row>
    <row r="1416" spans="1:30" x14ac:dyDescent="0.25">
      <c r="A1416">
        <v>1415</v>
      </c>
      <c r="B1416" t="s">
        <v>101</v>
      </c>
      <c r="C1416" t="s">
        <v>108</v>
      </c>
      <c r="D1416" t="s">
        <v>156</v>
      </c>
      <c r="E1416" t="s">
        <v>104</v>
      </c>
      <c r="F1416" s="48">
        <f>VLOOKUP(A1416,'TAZ definitions'!$A$1:$E$1902,2,FALSE)</f>
        <v>0.16286149162861491</v>
      </c>
      <c r="G1416" s="48">
        <f>VLOOKUP(A1416,'TAZ definitions'!$A$1:$E$1902,4,FALSE)</f>
        <v>0.13986013986013987</v>
      </c>
      <c r="H1416" s="44">
        <v>168586</v>
      </c>
      <c r="I1416" s="44">
        <v>18183</v>
      </c>
      <c r="J1416" s="44">
        <v>29423</v>
      </c>
      <c r="K1416" s="44">
        <v>2171</v>
      </c>
      <c r="L1416" s="44">
        <v>0</v>
      </c>
      <c r="M1416" s="44">
        <v>0</v>
      </c>
      <c r="N1416" s="44">
        <v>179.5</v>
      </c>
      <c r="O1416" s="44">
        <v>0</v>
      </c>
      <c r="P1416" s="44">
        <v>87.784767000000002</v>
      </c>
      <c r="Q1416" s="44">
        <v>89.941338000000002</v>
      </c>
      <c r="R1416" s="44">
        <v>21.385258</v>
      </c>
      <c r="S1416" s="44">
        <v>21.236450000000001</v>
      </c>
      <c r="T1416" s="44">
        <v>167978.125</v>
      </c>
      <c r="U1416" s="44">
        <v>29312.855468999998</v>
      </c>
      <c r="V1416" s="44">
        <v>0</v>
      </c>
      <c r="W1416" s="44">
        <v>178.77453600000001</v>
      </c>
      <c r="X1416" s="44">
        <v>14112.511896</v>
      </c>
      <c r="Y1416" s="44">
        <v>25590.124578999999</v>
      </c>
      <c r="Z1416" s="44">
        <v>1026.254199</v>
      </c>
      <c r="AA1416" s="44">
        <v>22.835629999999998</v>
      </c>
      <c r="AB1416" s="44">
        <v>0.89844299999999999</v>
      </c>
      <c r="AC1416" s="44">
        <v>0.55551799999999996</v>
      </c>
      <c r="AD1416" s="44">
        <v>6377.42</v>
      </c>
    </row>
    <row r="1417" spans="1:30" x14ac:dyDescent="0.25">
      <c r="A1417">
        <v>1416</v>
      </c>
      <c r="B1417" t="s">
        <v>101</v>
      </c>
      <c r="C1417" t="s">
        <v>108</v>
      </c>
      <c r="D1417" t="s">
        <v>156</v>
      </c>
      <c r="E1417" t="s">
        <v>104</v>
      </c>
      <c r="F1417" s="48">
        <f>VLOOKUP(A1417,'TAZ definitions'!$A$1:$E$1902,2,FALSE)</f>
        <v>0.1239193083573487</v>
      </c>
      <c r="G1417" s="48">
        <f>VLOOKUP(A1417,'TAZ definitions'!$A$1:$E$1902,4,FALSE)</f>
        <v>0.14124293785310735</v>
      </c>
      <c r="H1417" s="44">
        <v>278167</v>
      </c>
      <c r="I1417" s="44">
        <v>0</v>
      </c>
      <c r="J1417" s="44">
        <v>43243</v>
      </c>
      <c r="K1417" s="44">
        <v>0</v>
      </c>
      <c r="L1417" s="44">
        <v>2156</v>
      </c>
      <c r="M1417" s="44">
        <v>0</v>
      </c>
      <c r="N1417" s="44">
        <v>343.5</v>
      </c>
      <c r="O1417" s="44">
        <v>0</v>
      </c>
      <c r="P1417" s="44">
        <v>0</v>
      </c>
      <c r="Q1417" s="44">
        <v>0</v>
      </c>
      <c r="R1417" s="44">
        <v>20.324862</v>
      </c>
      <c r="S1417" s="44">
        <v>20.381187000000001</v>
      </c>
      <c r="T1417" s="44">
        <v>278167</v>
      </c>
      <c r="U1417" s="44">
        <v>43243</v>
      </c>
      <c r="V1417" s="44">
        <v>2156</v>
      </c>
      <c r="W1417" s="44">
        <v>343.49996900000002</v>
      </c>
      <c r="X1417" s="44">
        <v>28235.413274999999</v>
      </c>
      <c r="Y1417" s="44">
        <v>50005.460776</v>
      </c>
      <c r="Z1417" s="44">
        <v>2043.8347369999999</v>
      </c>
      <c r="AA1417" s="44">
        <v>46.631675000000001</v>
      </c>
      <c r="AB1417" s="44">
        <v>1.916229</v>
      </c>
      <c r="AC1417" s="44">
        <v>1.122708</v>
      </c>
      <c r="AD1417" s="44">
        <v>12874.114031999999</v>
      </c>
    </row>
    <row r="1418" spans="1:30" x14ac:dyDescent="0.25">
      <c r="A1418">
        <v>1417</v>
      </c>
      <c r="B1418" t="s">
        <v>101</v>
      </c>
      <c r="C1418" t="s">
        <v>108</v>
      </c>
      <c r="D1418" t="s">
        <v>156</v>
      </c>
      <c r="E1418" t="s">
        <v>104</v>
      </c>
      <c r="F1418" s="48">
        <f>VLOOKUP(A1418,'TAZ definitions'!$A$1:$E$1902,2,FALSE)</f>
        <v>0.23571428571428571</v>
      </c>
      <c r="G1418" s="48">
        <f>VLOOKUP(A1418,'TAZ definitions'!$A$1:$E$1902,4,FALSE)</f>
        <v>0.13194444444444445</v>
      </c>
      <c r="H1418" s="44">
        <v>242738</v>
      </c>
      <c r="I1418" s="44">
        <v>1929</v>
      </c>
      <c r="J1418" s="44">
        <v>35736</v>
      </c>
      <c r="K1418" s="44">
        <v>31</v>
      </c>
      <c r="L1418" s="44">
        <v>10141</v>
      </c>
      <c r="M1418" s="44">
        <v>0</v>
      </c>
      <c r="N1418" s="44">
        <v>795.5</v>
      </c>
      <c r="O1418" s="44">
        <v>0</v>
      </c>
      <c r="P1418" s="44">
        <v>75.496848999999997</v>
      </c>
      <c r="Q1418" s="44">
        <v>40.642074999999998</v>
      </c>
      <c r="R1418" s="44">
        <v>23.154637999999998</v>
      </c>
      <c r="S1418" s="44">
        <v>23.003775000000001</v>
      </c>
      <c r="T1418" s="44">
        <v>242168.734375</v>
      </c>
      <c r="U1418" s="44">
        <v>35651.59375</v>
      </c>
      <c r="V1418" s="44">
        <v>10117.026367</v>
      </c>
      <c r="W1418" s="44">
        <v>793.61944600000004</v>
      </c>
      <c r="X1418" s="44">
        <v>2294.930973</v>
      </c>
      <c r="Y1418" s="44">
        <v>16837.270843999999</v>
      </c>
      <c r="Z1418" s="44">
        <v>644.28548799999999</v>
      </c>
      <c r="AA1418" s="44">
        <v>14.583057999999999</v>
      </c>
      <c r="AB1418" s="44">
        <v>0.60010600000000003</v>
      </c>
      <c r="AC1418" s="44">
        <v>0.36092800000000003</v>
      </c>
      <c r="AD1418" s="44">
        <v>4209.7356790000003</v>
      </c>
    </row>
    <row r="1419" spans="1:30" x14ac:dyDescent="0.25">
      <c r="A1419">
        <v>1418</v>
      </c>
      <c r="B1419" t="s">
        <v>101</v>
      </c>
      <c r="C1419" t="s">
        <v>108</v>
      </c>
      <c r="D1419" t="s">
        <v>156</v>
      </c>
      <c r="E1419" t="s">
        <v>104</v>
      </c>
      <c r="F1419" s="48">
        <f>VLOOKUP(A1419,'TAZ definitions'!$A$1:$E$1902,2,FALSE)</f>
        <v>0.34394409937888198</v>
      </c>
      <c r="G1419" s="48">
        <f>VLOOKUP(A1419,'TAZ definitions'!$A$1:$E$1902,4,FALSE)</f>
        <v>0.29508196721311475</v>
      </c>
      <c r="H1419" s="44">
        <v>277201</v>
      </c>
      <c r="I1419" s="44">
        <v>1929</v>
      </c>
      <c r="J1419" s="44">
        <v>40179</v>
      </c>
      <c r="K1419" s="44">
        <v>31</v>
      </c>
      <c r="L1419" s="44">
        <v>10141</v>
      </c>
      <c r="M1419" s="44">
        <v>0</v>
      </c>
      <c r="N1419" s="44">
        <v>1062.5</v>
      </c>
      <c r="O1419" s="44">
        <v>0</v>
      </c>
      <c r="P1419" s="44">
        <v>60.846836000000003</v>
      </c>
      <c r="Q1419" s="44">
        <v>115.34384900000001</v>
      </c>
      <c r="R1419" s="44">
        <v>20.930074999999999</v>
      </c>
      <c r="S1419" s="44">
        <v>21.017793999999999</v>
      </c>
      <c r="T1419" s="44">
        <v>276555.625</v>
      </c>
      <c r="U1419" s="44">
        <v>40084.878905999998</v>
      </c>
      <c r="V1419" s="44">
        <v>10117.224609000001</v>
      </c>
      <c r="W1419" s="44">
        <v>1060.009033</v>
      </c>
      <c r="X1419" s="44">
        <v>289.054102</v>
      </c>
      <c r="Y1419" s="44">
        <v>16809.512911999998</v>
      </c>
      <c r="Z1419" s="44">
        <v>577.27498300000002</v>
      </c>
      <c r="AA1419" s="44">
        <v>13.945029</v>
      </c>
      <c r="AB1419" s="44">
        <v>0.57945500000000005</v>
      </c>
      <c r="AC1419" s="44">
        <v>0.33030900000000002</v>
      </c>
      <c r="AD1419" s="44">
        <v>3853.9332250000002</v>
      </c>
    </row>
    <row r="1420" spans="1:30" x14ac:dyDescent="0.25">
      <c r="A1420">
        <v>1419</v>
      </c>
      <c r="B1420" t="s">
        <v>101</v>
      </c>
      <c r="C1420" t="s">
        <v>108</v>
      </c>
      <c r="D1420" t="s">
        <v>157</v>
      </c>
      <c r="E1420" t="s">
        <v>104</v>
      </c>
      <c r="F1420" s="48">
        <f>VLOOKUP(A1420,'TAZ definitions'!$A$1:$E$1902,2,FALSE)</f>
        <v>0.33766233766233766</v>
      </c>
      <c r="G1420" s="48">
        <f>VLOOKUP(A1420,'TAZ definitions'!$A$1:$E$1902,4,FALSE)</f>
        <v>0.21369863013698631</v>
      </c>
      <c r="H1420" s="44">
        <v>269411</v>
      </c>
      <c r="I1420" s="44">
        <v>3046</v>
      </c>
      <c r="J1420" s="44">
        <v>31005</v>
      </c>
      <c r="K1420" s="44">
        <v>447</v>
      </c>
      <c r="L1420" s="44">
        <v>10141</v>
      </c>
      <c r="M1420" s="44">
        <v>0</v>
      </c>
      <c r="N1420" s="44">
        <v>719</v>
      </c>
      <c r="O1420" s="44">
        <v>0</v>
      </c>
      <c r="P1420" s="44">
        <v>169.30290199999999</v>
      </c>
      <c r="Q1420" s="44">
        <v>159.49172999999999</v>
      </c>
      <c r="R1420" s="44">
        <v>29.526163</v>
      </c>
      <c r="S1420" s="44">
        <v>29.943311999999999</v>
      </c>
      <c r="T1420" s="44">
        <v>269191.0625</v>
      </c>
      <c r="U1420" s="44">
        <v>30979.769531000002</v>
      </c>
      <c r="V1420" s="44">
        <v>10132.626953000001</v>
      </c>
      <c r="W1420" s="44">
        <v>718.40637200000003</v>
      </c>
      <c r="X1420" s="44">
        <v>133612.74183300001</v>
      </c>
      <c r="Y1420" s="44">
        <v>227383.66146999999</v>
      </c>
      <c r="Z1420" s="44">
        <v>6030.6343040000002</v>
      </c>
      <c r="AA1420" s="44">
        <v>220.703406</v>
      </c>
      <c r="AB1420" s="44">
        <v>10.99028</v>
      </c>
      <c r="AC1420" s="44">
        <v>4.253336</v>
      </c>
      <c r="AD1420" s="44">
        <v>51835.961797000004</v>
      </c>
    </row>
    <row r="1421" spans="1:30" x14ac:dyDescent="0.25">
      <c r="A1421">
        <v>1420</v>
      </c>
      <c r="B1421" t="s">
        <v>101</v>
      </c>
      <c r="C1421" t="s">
        <v>108</v>
      </c>
      <c r="D1421" t="s">
        <v>157</v>
      </c>
      <c r="E1421" t="s">
        <v>104</v>
      </c>
      <c r="F1421" s="48">
        <f>VLOOKUP(A1421,'TAZ definitions'!$A$1:$E$1902,2,FALSE)</f>
        <v>0</v>
      </c>
      <c r="G1421" s="48">
        <f>VLOOKUP(A1421,'TAZ definitions'!$A$1:$E$1902,4,FALSE)</f>
        <v>0</v>
      </c>
      <c r="H1421" s="44">
        <v>300556</v>
      </c>
      <c r="I1421" s="44">
        <v>4675</v>
      </c>
      <c r="J1421" s="44">
        <v>36186</v>
      </c>
      <c r="K1421" s="44">
        <v>361</v>
      </c>
      <c r="L1421" s="44">
        <v>10141</v>
      </c>
      <c r="M1421" s="44">
        <v>0</v>
      </c>
      <c r="N1421" s="44">
        <v>929</v>
      </c>
      <c r="O1421" s="44">
        <v>0</v>
      </c>
      <c r="P1421" s="44">
        <v>118.980186</v>
      </c>
      <c r="Q1421" s="44">
        <v>122.168297</v>
      </c>
      <c r="R1421" s="44">
        <v>27.203330999999999</v>
      </c>
      <c r="S1421" s="44">
        <v>27.138867999999999</v>
      </c>
      <c r="T1421" s="44">
        <v>300280.5</v>
      </c>
      <c r="U1421" s="44">
        <v>36152.644530999998</v>
      </c>
      <c r="V1421" s="44">
        <v>10131.557617</v>
      </c>
      <c r="W1421" s="44">
        <v>928.13500999999997</v>
      </c>
      <c r="X1421" s="44">
        <v>2112.151832</v>
      </c>
      <c r="Y1421" s="44">
        <v>20149.609552000002</v>
      </c>
      <c r="Z1421" s="44">
        <v>648.59837200000004</v>
      </c>
      <c r="AA1421" s="44">
        <v>16.245761999999999</v>
      </c>
      <c r="AB1421" s="44">
        <v>0.93835800000000003</v>
      </c>
      <c r="AC1421" s="44">
        <v>0.386154</v>
      </c>
      <c r="AD1421" s="44">
        <v>4839.6267109999999</v>
      </c>
    </row>
    <row r="1422" spans="1:30" x14ac:dyDescent="0.25">
      <c r="A1422">
        <v>1421</v>
      </c>
      <c r="B1422" t="s">
        <v>101</v>
      </c>
      <c r="C1422" t="s">
        <v>108</v>
      </c>
      <c r="D1422" t="s">
        <v>157</v>
      </c>
      <c r="E1422" t="s">
        <v>104</v>
      </c>
      <c r="F1422" s="48">
        <f>VLOOKUP(A1422,'TAZ definitions'!$A$1:$E$1902,2,FALSE)</f>
        <v>0</v>
      </c>
      <c r="G1422" s="48">
        <f>VLOOKUP(A1422,'TAZ definitions'!$A$1:$E$1902,4,FALSE)</f>
        <v>0</v>
      </c>
      <c r="H1422" s="44">
        <v>320798</v>
      </c>
      <c r="I1422" s="44">
        <v>8409</v>
      </c>
      <c r="J1422" s="44">
        <v>39291</v>
      </c>
      <c r="K1422" s="44">
        <v>1055</v>
      </c>
      <c r="L1422" s="44">
        <v>10141</v>
      </c>
      <c r="M1422" s="44">
        <v>0</v>
      </c>
      <c r="N1422" s="44">
        <v>929</v>
      </c>
      <c r="O1422" s="44">
        <v>0</v>
      </c>
      <c r="P1422" s="44">
        <v>125.041237</v>
      </c>
      <c r="Q1422" s="44">
        <v>118.869225</v>
      </c>
      <c r="R1422" s="44">
        <v>28.246027000000002</v>
      </c>
      <c r="S1422" s="44">
        <v>29.197500000000002</v>
      </c>
      <c r="T1422" s="44">
        <v>320276.0625</v>
      </c>
      <c r="U1422" s="44">
        <v>39227.117187999997</v>
      </c>
      <c r="V1422" s="44">
        <v>10124.055664</v>
      </c>
      <c r="W1422" s="44">
        <v>927.44781499999999</v>
      </c>
      <c r="X1422" s="44">
        <v>102426.16611200001</v>
      </c>
      <c r="Y1422" s="44">
        <v>223023.28513400001</v>
      </c>
      <c r="Z1422" s="44">
        <v>7383.9948489999997</v>
      </c>
      <c r="AA1422" s="44">
        <v>222.44155799999999</v>
      </c>
      <c r="AB1422" s="44">
        <v>11.017234999999999</v>
      </c>
      <c r="AC1422" s="44">
        <v>4.7098079999999998</v>
      </c>
      <c r="AD1422" s="44">
        <v>56280.586087000003</v>
      </c>
    </row>
    <row r="1423" spans="1:30" x14ac:dyDescent="0.25">
      <c r="A1423">
        <v>1422</v>
      </c>
      <c r="B1423" t="s">
        <v>101</v>
      </c>
      <c r="C1423" t="s">
        <v>108</v>
      </c>
      <c r="D1423" t="s">
        <v>157</v>
      </c>
      <c r="E1423" t="s">
        <v>104</v>
      </c>
      <c r="F1423" s="48">
        <f>VLOOKUP(A1423,'TAZ definitions'!$A$1:$E$1902,2,FALSE)</f>
        <v>0.11974270163285503</v>
      </c>
      <c r="G1423" s="48">
        <f>VLOOKUP(A1423,'TAZ definitions'!$A$1:$E$1902,4,FALSE)</f>
        <v>0.21588089330024815</v>
      </c>
      <c r="H1423" s="44">
        <v>275029</v>
      </c>
      <c r="I1423" s="44">
        <v>0</v>
      </c>
      <c r="J1423" s="44">
        <v>32279</v>
      </c>
      <c r="K1423" s="44">
        <v>0</v>
      </c>
      <c r="L1423" s="44">
        <v>10141</v>
      </c>
      <c r="M1423" s="44">
        <v>0</v>
      </c>
      <c r="N1423" s="44">
        <v>719</v>
      </c>
      <c r="O1423" s="44">
        <v>0</v>
      </c>
      <c r="P1423" s="44">
        <v>92.265152</v>
      </c>
      <c r="Q1423" s="44">
        <v>107.119682</v>
      </c>
      <c r="R1423" s="44">
        <v>19.132767000000001</v>
      </c>
      <c r="S1423" s="44">
        <v>18.136641999999998</v>
      </c>
      <c r="T1423" s="44">
        <v>274970.15625</v>
      </c>
      <c r="U1423" s="44">
        <v>32272.095702999999</v>
      </c>
      <c r="V1423" s="44">
        <v>10138.831055000001</v>
      </c>
      <c r="W1423" s="44">
        <v>718.84619099999998</v>
      </c>
      <c r="X1423" s="44">
        <v>60102.735602000001</v>
      </c>
      <c r="Y1423" s="44">
        <v>107882.32346499999</v>
      </c>
      <c r="Z1423" s="44">
        <v>2967.3713400000001</v>
      </c>
      <c r="AA1423" s="44">
        <v>115.000305</v>
      </c>
      <c r="AB1423" s="44">
        <v>5.6903600000000001</v>
      </c>
      <c r="AC1423" s="44">
        <v>2.0995469999999998</v>
      </c>
      <c r="AD1423" s="44">
        <v>25278.052073999999</v>
      </c>
    </row>
    <row r="1424" spans="1:30" x14ac:dyDescent="0.25">
      <c r="A1424">
        <v>1423</v>
      </c>
      <c r="B1424" t="s">
        <v>101</v>
      </c>
      <c r="C1424" t="s">
        <v>108</v>
      </c>
      <c r="D1424" t="s">
        <v>157</v>
      </c>
      <c r="E1424" t="s">
        <v>104</v>
      </c>
      <c r="F1424" s="48">
        <f>VLOOKUP(A1424,'TAZ definitions'!$A$1:$E$1902,2,FALSE)</f>
        <v>0.11476557032890133</v>
      </c>
      <c r="G1424" s="48">
        <f>VLOOKUP(A1424,'TAZ definitions'!$A$1:$E$1902,4,FALSE)</f>
        <v>0.21281464530892449</v>
      </c>
      <c r="H1424" s="44">
        <v>271055</v>
      </c>
      <c r="I1424" s="44">
        <v>4182</v>
      </c>
      <c r="J1424" s="44">
        <v>32938</v>
      </c>
      <c r="K1424" s="44">
        <v>596</v>
      </c>
      <c r="L1424" s="44">
        <v>10141</v>
      </c>
      <c r="M1424" s="44">
        <v>0</v>
      </c>
      <c r="N1424" s="44">
        <v>452</v>
      </c>
      <c r="O1424" s="44">
        <v>0</v>
      </c>
      <c r="P1424" s="44">
        <v>91.560539000000006</v>
      </c>
      <c r="Q1424" s="44">
        <v>84.489136000000002</v>
      </c>
      <c r="R1424" s="44">
        <v>25.419958000000001</v>
      </c>
      <c r="S1424" s="44">
        <v>25.432767999999999</v>
      </c>
      <c r="T1424" s="44">
        <v>270134.46875</v>
      </c>
      <c r="U1424" s="44">
        <v>32826.441405999998</v>
      </c>
      <c r="V1424" s="44">
        <v>10106.020508</v>
      </c>
      <c r="W1424" s="44">
        <v>450.44091800000001</v>
      </c>
      <c r="X1424" s="44">
        <v>8500.3904640000001</v>
      </c>
      <c r="Y1424" s="44">
        <v>18800.015836999999</v>
      </c>
      <c r="Z1424" s="44">
        <v>953.78737599999999</v>
      </c>
      <c r="AA1424" s="44">
        <v>18.382503</v>
      </c>
      <c r="AB1424" s="44">
        <v>0.71983399999999997</v>
      </c>
      <c r="AC1424" s="44">
        <v>0.48697499999999999</v>
      </c>
      <c r="AD1424" s="44">
        <v>5549.195984</v>
      </c>
    </row>
    <row r="1425" spans="1:30" x14ac:dyDescent="0.25">
      <c r="A1425">
        <v>1424</v>
      </c>
      <c r="B1425" t="s">
        <v>101</v>
      </c>
      <c r="C1425" t="s">
        <v>108</v>
      </c>
      <c r="D1425" t="s">
        <v>157</v>
      </c>
      <c r="E1425" t="s">
        <v>104</v>
      </c>
      <c r="F1425" s="48">
        <f>VLOOKUP(A1425,'TAZ definitions'!$A$1:$E$1902,2,FALSE)</f>
        <v>0.12554872695346794</v>
      </c>
      <c r="G1425" s="48">
        <f>VLOOKUP(A1425,'TAZ definitions'!$A$1:$E$1902,4,FALSE)</f>
        <v>0.125</v>
      </c>
      <c r="H1425" s="44">
        <v>252283</v>
      </c>
      <c r="I1425" s="44">
        <v>6347</v>
      </c>
      <c r="J1425" s="44">
        <v>30133</v>
      </c>
      <c r="K1425" s="44">
        <v>475</v>
      </c>
      <c r="L1425" s="44">
        <v>10141</v>
      </c>
      <c r="M1425" s="44">
        <v>0</v>
      </c>
      <c r="N1425" s="44">
        <v>452</v>
      </c>
      <c r="O1425" s="44">
        <v>0</v>
      </c>
      <c r="P1425" s="44">
        <v>63.792251999999998</v>
      </c>
      <c r="Q1425" s="44">
        <v>73.063384999999997</v>
      </c>
      <c r="R1425" s="44">
        <v>19.250679000000002</v>
      </c>
      <c r="S1425" s="44">
        <v>18.893732</v>
      </c>
      <c r="T1425" s="44">
        <v>251966.8125</v>
      </c>
      <c r="U1425" s="44">
        <v>30094.867188</v>
      </c>
      <c r="V1425" s="44">
        <v>10127.961914</v>
      </c>
      <c r="W1425" s="44">
        <v>451.41885400000001</v>
      </c>
      <c r="X1425" s="44">
        <v>9977.7637500000001</v>
      </c>
      <c r="Y1425" s="44">
        <v>21671.043820999999</v>
      </c>
      <c r="Z1425" s="44">
        <v>886.61996699999997</v>
      </c>
      <c r="AA1425" s="44">
        <v>19.700133999999998</v>
      </c>
      <c r="AB1425" s="44">
        <v>0.80207799999999996</v>
      </c>
      <c r="AC1425" s="44">
        <v>0.48559799999999997</v>
      </c>
      <c r="AD1425" s="44">
        <v>5604.7980820000002</v>
      </c>
    </row>
    <row r="1426" spans="1:30" x14ac:dyDescent="0.25">
      <c r="A1426">
        <v>1425</v>
      </c>
      <c r="B1426" t="s">
        <v>101</v>
      </c>
      <c r="C1426" t="s">
        <v>108</v>
      </c>
      <c r="D1426" t="s">
        <v>157</v>
      </c>
      <c r="E1426" t="s">
        <v>104</v>
      </c>
      <c r="F1426" s="48">
        <f>VLOOKUP(A1426,'TAZ definitions'!$A$1:$E$1902,2,FALSE)</f>
        <v>0.18295371050698017</v>
      </c>
      <c r="G1426" s="48">
        <f>VLOOKUP(A1426,'TAZ definitions'!$A$1:$E$1902,4,FALSE)</f>
        <v>0.1895910780669145</v>
      </c>
      <c r="H1426" s="44">
        <v>301324</v>
      </c>
      <c r="I1426" s="44">
        <v>10642</v>
      </c>
      <c r="J1426" s="44">
        <v>38530</v>
      </c>
      <c r="K1426" s="44">
        <v>839</v>
      </c>
      <c r="L1426" s="44">
        <v>10141</v>
      </c>
      <c r="M1426" s="44">
        <v>10141</v>
      </c>
      <c r="N1426" s="44">
        <v>898.5</v>
      </c>
      <c r="O1426" s="44">
        <v>452</v>
      </c>
      <c r="P1426" s="44">
        <v>61.424056999999998</v>
      </c>
      <c r="Q1426" s="44">
        <v>73.985916000000003</v>
      </c>
      <c r="R1426" s="44">
        <v>21.10718</v>
      </c>
      <c r="S1426" s="44">
        <v>20.714407000000001</v>
      </c>
      <c r="T1426" s="44">
        <v>299070.4375</v>
      </c>
      <c r="U1426" s="44">
        <v>38237.796875</v>
      </c>
      <c r="V1426" s="44">
        <v>10141</v>
      </c>
      <c r="W1426" s="44">
        <v>895.03845200000001</v>
      </c>
      <c r="X1426" s="44">
        <v>16631.852354999999</v>
      </c>
      <c r="Y1426" s="44">
        <v>47153.149351</v>
      </c>
      <c r="Z1426" s="44">
        <v>1692.730687</v>
      </c>
      <c r="AA1426" s="44">
        <v>39.877676999999998</v>
      </c>
      <c r="AB1426" s="44">
        <v>1.8463270000000001</v>
      </c>
      <c r="AC1426" s="44">
        <v>0.97000699999999995</v>
      </c>
      <c r="AD1426" s="44">
        <v>11598.265901000001</v>
      </c>
    </row>
    <row r="1427" spans="1:30" x14ac:dyDescent="0.25">
      <c r="A1427">
        <v>1426</v>
      </c>
      <c r="B1427" t="s">
        <v>101</v>
      </c>
      <c r="C1427" t="s">
        <v>108</v>
      </c>
      <c r="D1427" t="s">
        <v>157</v>
      </c>
      <c r="E1427" t="s">
        <v>104</v>
      </c>
      <c r="F1427" s="48">
        <f>VLOOKUP(A1427,'TAZ definitions'!$A$1:$E$1902,2,FALSE)</f>
        <v>0.11852861035422343</v>
      </c>
      <c r="G1427" s="48">
        <f>VLOOKUP(A1427,'TAZ definitions'!$A$1:$E$1902,4,FALSE)</f>
        <v>0.21428571428571427</v>
      </c>
      <c r="H1427" s="44">
        <v>324119</v>
      </c>
      <c r="I1427" s="44">
        <v>14056</v>
      </c>
      <c r="J1427" s="44">
        <v>40596</v>
      </c>
      <c r="K1427" s="44">
        <v>1115</v>
      </c>
      <c r="L1427" s="44">
        <v>10141</v>
      </c>
      <c r="M1427" s="44">
        <v>0</v>
      </c>
      <c r="N1427" s="44">
        <v>929</v>
      </c>
      <c r="O1427" s="44">
        <v>0</v>
      </c>
      <c r="P1427" s="44">
        <v>74.566627999999994</v>
      </c>
      <c r="Q1427" s="44">
        <v>71.809509000000006</v>
      </c>
      <c r="R1427" s="44">
        <v>21.556809999999999</v>
      </c>
      <c r="S1427" s="44">
        <v>21.103214000000001</v>
      </c>
      <c r="T1427" s="44">
        <v>321634.125</v>
      </c>
      <c r="U1427" s="44">
        <v>40279.597655999998</v>
      </c>
      <c r="V1427" s="44">
        <v>10059.729492</v>
      </c>
      <c r="W1427" s="44">
        <v>921.55493200000001</v>
      </c>
      <c r="X1427" s="44">
        <v>15825.770990999999</v>
      </c>
      <c r="Y1427" s="44">
        <v>33648.207086000002</v>
      </c>
      <c r="Z1427" s="44">
        <v>1412.4032179999999</v>
      </c>
      <c r="AA1427" s="44">
        <v>30.996196999999999</v>
      </c>
      <c r="AB1427" s="44">
        <v>1.5584279999999999</v>
      </c>
      <c r="AC1427" s="44">
        <v>0.79808299999999999</v>
      </c>
      <c r="AD1427" s="44">
        <v>9505.2322299999996</v>
      </c>
    </row>
    <row r="1428" spans="1:30" x14ac:dyDescent="0.25">
      <c r="A1428">
        <v>1427</v>
      </c>
      <c r="B1428" t="s">
        <v>101</v>
      </c>
      <c r="C1428" t="s">
        <v>108</v>
      </c>
      <c r="D1428" t="s">
        <v>157</v>
      </c>
      <c r="E1428" t="s">
        <v>104</v>
      </c>
      <c r="F1428" s="48">
        <f>VLOOKUP(A1428,'TAZ definitions'!$A$1:$E$1902,2,FALSE)</f>
        <v>0.18461538461538463</v>
      </c>
      <c r="G1428" s="48">
        <f>VLOOKUP(A1428,'TAZ definitions'!$A$1:$E$1902,4,FALSE)</f>
        <v>0.21857923497267759</v>
      </c>
      <c r="H1428" s="44">
        <v>303575</v>
      </c>
      <c r="I1428" s="44">
        <v>12228</v>
      </c>
      <c r="J1428" s="44">
        <v>39364</v>
      </c>
      <c r="K1428" s="44">
        <v>1560</v>
      </c>
      <c r="L1428" s="44">
        <v>10141</v>
      </c>
      <c r="M1428" s="44">
        <v>0</v>
      </c>
      <c r="N1428" s="44">
        <v>898.5</v>
      </c>
      <c r="O1428" s="44">
        <v>0</v>
      </c>
      <c r="P1428" s="44">
        <v>73.065726999999995</v>
      </c>
      <c r="Q1428" s="44">
        <v>67.535454000000001</v>
      </c>
      <c r="R1428" s="44">
        <v>26.668054999999999</v>
      </c>
      <c r="S1428" s="44">
        <v>26.609102</v>
      </c>
      <c r="T1428" s="44">
        <v>301093.25</v>
      </c>
      <c r="U1428" s="44">
        <v>39041.972655999998</v>
      </c>
      <c r="V1428" s="44">
        <v>10054.616211</v>
      </c>
      <c r="W1428" s="44">
        <v>890.84637499999997</v>
      </c>
      <c r="X1428" s="44">
        <v>0</v>
      </c>
      <c r="Y1428" s="44">
        <v>1086.3659210000001</v>
      </c>
      <c r="Z1428" s="44">
        <v>36.548323000000003</v>
      </c>
      <c r="AA1428" s="44">
        <v>0.90924499999999997</v>
      </c>
      <c r="AB1428" s="44">
        <v>3.8272E-2</v>
      </c>
      <c r="AC1428" s="44">
        <v>2.1191000000000002E-2</v>
      </c>
      <c r="AD1428" s="44">
        <v>249.35758899999999</v>
      </c>
    </row>
    <row r="1429" spans="1:30" x14ac:dyDescent="0.25">
      <c r="A1429">
        <v>1428</v>
      </c>
      <c r="B1429" t="s">
        <v>101</v>
      </c>
      <c r="C1429" t="s">
        <v>108</v>
      </c>
      <c r="D1429" t="s">
        <v>157</v>
      </c>
      <c r="E1429" t="s">
        <v>104</v>
      </c>
      <c r="F1429" s="48">
        <f>VLOOKUP(A1429,'TAZ definitions'!$A$1:$E$1902,2,FALSE)</f>
        <v>0.15025041736227046</v>
      </c>
      <c r="G1429" s="48">
        <f>VLOOKUP(A1429,'TAZ definitions'!$A$1:$E$1902,4,FALSE)</f>
        <v>0.13247863247863248</v>
      </c>
      <c r="H1429" s="44">
        <v>303626</v>
      </c>
      <c r="I1429" s="44">
        <v>10284</v>
      </c>
      <c r="J1429" s="44">
        <v>38477</v>
      </c>
      <c r="K1429" s="44">
        <v>1185</v>
      </c>
      <c r="L1429" s="44">
        <v>10141</v>
      </c>
      <c r="M1429" s="44">
        <v>0</v>
      </c>
      <c r="N1429" s="44">
        <v>898.5</v>
      </c>
      <c r="O1429" s="44">
        <v>0</v>
      </c>
      <c r="P1429" s="44">
        <v>64.565735000000004</v>
      </c>
      <c r="Q1429" s="44">
        <v>61.331783000000001</v>
      </c>
      <c r="R1429" s="44">
        <v>23.181426999999999</v>
      </c>
      <c r="S1429" s="44">
        <v>23.138525000000001</v>
      </c>
      <c r="T1429" s="44">
        <v>300402.9375</v>
      </c>
      <c r="U1429" s="44">
        <v>38067.257812999997</v>
      </c>
      <c r="V1429" s="44">
        <v>10029.576171999999</v>
      </c>
      <c r="W1429" s="44">
        <v>888.627747</v>
      </c>
      <c r="X1429" s="44">
        <v>123.095017</v>
      </c>
      <c r="Y1429" s="44">
        <v>8262.7847110000002</v>
      </c>
      <c r="Z1429" s="44">
        <v>251.81318999999999</v>
      </c>
      <c r="AA1429" s="44">
        <v>6.7826810000000002</v>
      </c>
      <c r="AB1429" s="44">
        <v>0.31521700000000002</v>
      </c>
      <c r="AC1429" s="44">
        <v>0.154118</v>
      </c>
      <c r="AD1429" s="44">
        <v>1826.8509369999999</v>
      </c>
    </row>
    <row r="1430" spans="1:30" x14ac:dyDescent="0.25">
      <c r="A1430">
        <v>1429</v>
      </c>
      <c r="B1430" t="s">
        <v>101</v>
      </c>
      <c r="C1430" t="s">
        <v>108</v>
      </c>
      <c r="D1430" t="s">
        <v>157</v>
      </c>
      <c r="E1430" t="s">
        <v>104</v>
      </c>
      <c r="F1430" s="48">
        <f>VLOOKUP(A1430,'TAZ definitions'!$A$1:$E$1902,2,FALSE)</f>
        <v>0.17954990215264188</v>
      </c>
      <c r="G1430" s="48">
        <f>VLOOKUP(A1430,'TAZ definitions'!$A$1:$E$1902,4,FALSE)</f>
        <v>0.12482662968099861</v>
      </c>
      <c r="H1430" s="44">
        <v>226562</v>
      </c>
      <c r="I1430" s="44">
        <v>0</v>
      </c>
      <c r="J1430" s="44">
        <v>28922</v>
      </c>
      <c r="K1430" s="44">
        <v>0</v>
      </c>
      <c r="L1430" s="44">
        <v>10141</v>
      </c>
      <c r="M1430" s="44">
        <v>0</v>
      </c>
      <c r="N1430" s="44">
        <v>631.5</v>
      </c>
      <c r="O1430" s="44">
        <v>0</v>
      </c>
      <c r="P1430" s="44">
        <v>0</v>
      </c>
      <c r="Q1430" s="44">
        <v>0</v>
      </c>
      <c r="R1430" s="44">
        <v>19.325210999999999</v>
      </c>
      <c r="S1430" s="44">
        <v>18.921037999999999</v>
      </c>
      <c r="T1430" s="44">
        <v>226562</v>
      </c>
      <c r="U1430" s="44">
        <v>28922</v>
      </c>
      <c r="V1430" s="44">
        <v>10141</v>
      </c>
      <c r="W1430" s="44">
        <v>631.5</v>
      </c>
      <c r="X1430" s="44">
        <v>7794.3534650000001</v>
      </c>
      <c r="Y1430" s="44">
        <v>13999.353293</v>
      </c>
      <c r="Z1430" s="44">
        <v>531.51957000000004</v>
      </c>
      <c r="AA1430" s="44">
        <v>12.145422</v>
      </c>
      <c r="AB1430" s="44">
        <v>0.53653700000000004</v>
      </c>
      <c r="AC1430" s="44">
        <v>0.29811399999999999</v>
      </c>
      <c r="AD1430" s="44">
        <v>3532.2011440000001</v>
      </c>
    </row>
    <row r="1431" spans="1:30" x14ac:dyDescent="0.25">
      <c r="A1431">
        <v>1430</v>
      </c>
      <c r="B1431" t="s">
        <v>101</v>
      </c>
      <c r="C1431" t="s">
        <v>108</v>
      </c>
      <c r="D1431" t="s">
        <v>157</v>
      </c>
      <c r="E1431" t="s">
        <v>104</v>
      </c>
      <c r="F1431" s="48">
        <f>VLOOKUP(A1431,'TAZ definitions'!$A$1:$E$1902,2,FALSE)</f>
        <v>0.18945538818076477</v>
      </c>
      <c r="G1431" s="48">
        <f>VLOOKUP(A1431,'TAZ definitions'!$A$1:$E$1902,4,FALSE)</f>
        <v>0.12538699690402477</v>
      </c>
      <c r="H1431" s="44">
        <v>289738</v>
      </c>
      <c r="I1431" s="44">
        <v>7124</v>
      </c>
      <c r="J1431" s="44">
        <v>38354</v>
      </c>
      <c r="K1431" s="44">
        <v>940</v>
      </c>
      <c r="L1431" s="44">
        <v>10141</v>
      </c>
      <c r="M1431" s="44">
        <v>0</v>
      </c>
      <c r="N1431" s="44">
        <v>898.5</v>
      </c>
      <c r="O1431" s="44">
        <v>0</v>
      </c>
      <c r="P1431" s="44">
        <v>69.853583999999998</v>
      </c>
      <c r="Q1431" s="44">
        <v>71.005820999999997</v>
      </c>
      <c r="R1431" s="44">
        <v>20.986227</v>
      </c>
      <c r="S1431" s="44">
        <v>20.642109000000001</v>
      </c>
      <c r="T1431" s="44">
        <v>288439.46875</v>
      </c>
      <c r="U1431" s="44">
        <v>38182.09375</v>
      </c>
      <c r="V1431" s="44">
        <v>10094.404296999999</v>
      </c>
      <c r="W1431" s="44">
        <v>894.37158199999999</v>
      </c>
      <c r="X1431" s="44">
        <v>3974.785347</v>
      </c>
      <c r="Y1431" s="44">
        <v>12668.907622999999</v>
      </c>
      <c r="Z1431" s="44">
        <v>479.63900000000001</v>
      </c>
      <c r="AA1431" s="44">
        <v>11.268041999999999</v>
      </c>
      <c r="AB1431" s="44">
        <v>0.46004099999999998</v>
      </c>
      <c r="AC1431" s="44">
        <v>0.26547599999999999</v>
      </c>
      <c r="AD1431" s="44">
        <v>3108.1132929999999</v>
      </c>
    </row>
    <row r="1432" spans="1:30" x14ac:dyDescent="0.25">
      <c r="A1432">
        <v>1431</v>
      </c>
      <c r="B1432" t="s">
        <v>101</v>
      </c>
      <c r="C1432" t="s">
        <v>108</v>
      </c>
      <c r="D1432" t="s">
        <v>157</v>
      </c>
      <c r="E1432" t="s">
        <v>104</v>
      </c>
      <c r="F1432" s="48">
        <f>VLOOKUP(A1432,'TAZ definitions'!$A$1:$E$1902,2,FALSE)</f>
        <v>0.2818181818181818</v>
      </c>
      <c r="G1432" s="48">
        <f>VLOOKUP(A1432,'TAZ definitions'!$A$1:$E$1902,4,FALSE)</f>
        <v>0</v>
      </c>
      <c r="H1432" s="44">
        <v>270642</v>
      </c>
      <c r="I1432" s="44">
        <v>8084</v>
      </c>
      <c r="J1432" s="44">
        <v>39059</v>
      </c>
      <c r="K1432" s="44">
        <v>492</v>
      </c>
      <c r="L1432" s="44">
        <v>10141</v>
      </c>
      <c r="M1432" s="44">
        <v>0</v>
      </c>
      <c r="N1432" s="44">
        <v>1062.5</v>
      </c>
      <c r="O1432" s="44">
        <v>0</v>
      </c>
      <c r="P1432" s="44">
        <v>32.300826999999998</v>
      </c>
      <c r="Q1432" s="44">
        <v>124.34030199999999</v>
      </c>
      <c r="R1432" s="44">
        <v>30.251144</v>
      </c>
      <c r="S1432" s="44">
        <v>30.374804000000001</v>
      </c>
      <c r="T1432" s="44">
        <v>269971.40625</v>
      </c>
      <c r="U1432" s="44">
        <v>38960.496094000002</v>
      </c>
      <c r="V1432" s="44">
        <v>10115.098633</v>
      </c>
      <c r="W1432" s="44">
        <v>1059.7861330000001</v>
      </c>
      <c r="X1432" s="44">
        <v>8077.1264789999996</v>
      </c>
      <c r="Y1432" s="44">
        <v>17362.331964000001</v>
      </c>
      <c r="Z1432" s="44">
        <v>877.980457</v>
      </c>
      <c r="AA1432" s="44">
        <v>17.355271999999999</v>
      </c>
      <c r="AB1432" s="44">
        <v>0.664358</v>
      </c>
      <c r="AC1432" s="44">
        <v>0.458088</v>
      </c>
      <c r="AD1432" s="44">
        <v>5236.049669</v>
      </c>
    </row>
    <row r="1433" spans="1:30" x14ac:dyDescent="0.25">
      <c r="A1433">
        <v>1432</v>
      </c>
      <c r="B1433" t="s">
        <v>101</v>
      </c>
      <c r="C1433" t="s">
        <v>108</v>
      </c>
      <c r="D1433" t="s">
        <v>158</v>
      </c>
      <c r="E1433" t="s">
        <v>104</v>
      </c>
      <c r="F1433" s="48">
        <f>VLOOKUP(A1433,'TAZ definitions'!$A$1:$E$1902,2,FALSE)</f>
        <v>0.11031578947368421</v>
      </c>
      <c r="G1433" s="48">
        <f>VLOOKUP(A1433,'TAZ definitions'!$A$1:$E$1902,4,FALSE)</f>
        <v>0.18671248568155785</v>
      </c>
      <c r="H1433" s="44">
        <v>205295</v>
      </c>
      <c r="I1433" s="44">
        <v>0</v>
      </c>
      <c r="J1433" s="44">
        <v>29110</v>
      </c>
      <c r="K1433" s="44">
        <v>0</v>
      </c>
      <c r="L1433" s="44">
        <v>10141</v>
      </c>
      <c r="M1433" s="44">
        <v>0</v>
      </c>
      <c r="N1433" s="44">
        <v>631.5</v>
      </c>
      <c r="O1433" s="44">
        <v>0</v>
      </c>
      <c r="P1433" s="44">
        <v>0</v>
      </c>
      <c r="Q1433" s="44">
        <v>0</v>
      </c>
      <c r="R1433" s="44">
        <v>23.115286000000001</v>
      </c>
      <c r="S1433" s="44">
        <v>23.136662999999999</v>
      </c>
      <c r="T1433" s="44">
        <v>205295</v>
      </c>
      <c r="U1433" s="44">
        <v>29110</v>
      </c>
      <c r="V1433" s="44">
        <v>10140.999023</v>
      </c>
      <c r="W1433" s="44">
        <v>631.5</v>
      </c>
      <c r="X1433" s="44">
        <v>7032.4441900000002</v>
      </c>
      <c r="Y1433" s="44">
        <v>20999.558745999999</v>
      </c>
      <c r="Z1433" s="44">
        <v>807.55494199999998</v>
      </c>
      <c r="AA1433" s="44">
        <v>18.483837999999999</v>
      </c>
      <c r="AB1433" s="44">
        <v>0.75488999999999995</v>
      </c>
      <c r="AC1433" s="44">
        <v>0.453656</v>
      </c>
      <c r="AD1433" s="44">
        <v>5251.4727480000001</v>
      </c>
    </row>
    <row r="1434" spans="1:30" x14ac:dyDescent="0.25">
      <c r="A1434">
        <v>1433</v>
      </c>
      <c r="B1434" t="s">
        <v>101</v>
      </c>
      <c r="C1434" t="s">
        <v>108</v>
      </c>
      <c r="D1434" t="s">
        <v>158</v>
      </c>
      <c r="E1434" t="s">
        <v>104</v>
      </c>
      <c r="F1434" s="48">
        <f>VLOOKUP(A1434,'TAZ definitions'!$A$1:$E$1902,2,FALSE)</f>
        <v>6.6666666666666666E-2</v>
      </c>
      <c r="G1434" s="48">
        <f>VLOOKUP(A1434,'TAZ definitions'!$A$1:$E$1902,4,FALSE)</f>
        <v>0.19402985074626866</v>
      </c>
      <c r="H1434" s="44">
        <v>160036</v>
      </c>
      <c r="I1434" s="44">
        <v>20576</v>
      </c>
      <c r="J1434" s="44">
        <v>16411</v>
      </c>
      <c r="K1434" s="44">
        <v>2381</v>
      </c>
      <c r="L1434" s="44">
        <v>0</v>
      </c>
      <c r="M1434" s="44">
        <v>0</v>
      </c>
      <c r="N1434" s="44">
        <v>179.5</v>
      </c>
      <c r="O1434" s="44">
        <v>0</v>
      </c>
      <c r="P1434" s="44">
        <v>78.313361999999998</v>
      </c>
      <c r="Q1434" s="44">
        <v>78.322890999999998</v>
      </c>
      <c r="R1434" s="44">
        <v>21.665005000000001</v>
      </c>
      <c r="S1434" s="44">
        <v>21.767607000000002</v>
      </c>
      <c r="T1434" s="44">
        <v>158635.40625</v>
      </c>
      <c r="U1434" s="44">
        <v>16270.095703000001</v>
      </c>
      <c r="V1434" s="44">
        <v>0</v>
      </c>
      <c r="W1434" s="44">
        <v>177.69726600000001</v>
      </c>
      <c r="X1434" s="44">
        <v>49790.77001</v>
      </c>
      <c r="Y1434" s="44">
        <v>71157.944115000006</v>
      </c>
      <c r="Z1434" s="44">
        <v>3336.8157160000001</v>
      </c>
      <c r="AA1434" s="44">
        <v>66.831047999999996</v>
      </c>
      <c r="AB1434" s="44">
        <v>2.6714560000000001</v>
      </c>
      <c r="AC1434" s="44">
        <v>1.698825</v>
      </c>
      <c r="AD1434" s="44">
        <v>19365.624016000002</v>
      </c>
    </row>
    <row r="1435" spans="1:30" x14ac:dyDescent="0.25">
      <c r="A1435">
        <v>1434</v>
      </c>
      <c r="B1435" t="s">
        <v>101</v>
      </c>
      <c r="C1435" t="s">
        <v>108</v>
      </c>
      <c r="D1435" t="s">
        <v>158</v>
      </c>
      <c r="E1435" t="s">
        <v>104</v>
      </c>
      <c r="F1435" s="48">
        <f>VLOOKUP(A1435,'TAZ definitions'!$A$1:$E$1902,2,FALSE)</f>
        <v>9.428129829984544E-2</v>
      </c>
      <c r="G1435" s="48">
        <f>VLOOKUP(A1435,'TAZ definitions'!$A$1:$E$1902,4,FALSE)</f>
        <v>0.18762088974854932</v>
      </c>
      <c r="H1435" s="44">
        <v>178213</v>
      </c>
      <c r="I1435" s="44">
        <v>5898</v>
      </c>
      <c r="J1435" s="44">
        <v>24578</v>
      </c>
      <c r="K1435" s="44">
        <v>519</v>
      </c>
      <c r="L1435" s="44">
        <v>0</v>
      </c>
      <c r="M1435" s="44">
        <v>0</v>
      </c>
      <c r="N1435" s="44">
        <v>179.5</v>
      </c>
      <c r="O1435" s="44">
        <v>0</v>
      </c>
      <c r="P1435" s="44">
        <v>85.614707999999993</v>
      </c>
      <c r="Q1435" s="44">
        <v>83.173225000000002</v>
      </c>
      <c r="R1435" s="44">
        <v>21.257057</v>
      </c>
      <c r="S1435" s="44">
        <v>21.251536999999999</v>
      </c>
      <c r="T1435" s="44">
        <v>177882.078125</v>
      </c>
      <c r="U1435" s="44">
        <v>24531.794922000001</v>
      </c>
      <c r="V1435" s="44">
        <v>0</v>
      </c>
      <c r="W1435" s="44">
        <v>179.15528900000001</v>
      </c>
      <c r="X1435" s="44">
        <v>51614.354668</v>
      </c>
      <c r="Y1435" s="44">
        <v>81080.823682000002</v>
      </c>
      <c r="Z1435" s="44">
        <v>3123.5527659999998</v>
      </c>
      <c r="AA1435" s="44">
        <v>71.527957999999998</v>
      </c>
      <c r="AB1435" s="44">
        <v>3.1386219999999998</v>
      </c>
      <c r="AC1435" s="44">
        <v>1.7589140000000001</v>
      </c>
      <c r="AD1435" s="44">
        <v>20412.421686999998</v>
      </c>
    </row>
    <row r="1436" spans="1:30" x14ac:dyDescent="0.25">
      <c r="A1436">
        <v>1435</v>
      </c>
      <c r="B1436" t="s">
        <v>101</v>
      </c>
      <c r="C1436" t="s">
        <v>108</v>
      </c>
      <c r="D1436" t="s">
        <v>158</v>
      </c>
      <c r="E1436" t="s">
        <v>104</v>
      </c>
      <c r="F1436" s="48">
        <f>VLOOKUP(A1436,'TAZ definitions'!$A$1:$E$1902,2,FALSE)</f>
        <v>7.3212747631352285E-2</v>
      </c>
      <c r="G1436" s="48">
        <f>VLOOKUP(A1436,'TAZ definitions'!$A$1:$E$1902,4,FALSE)</f>
        <v>0.18891170431211499</v>
      </c>
      <c r="H1436" s="44">
        <v>131976</v>
      </c>
      <c r="I1436" s="44">
        <v>20576</v>
      </c>
      <c r="J1436" s="44">
        <v>15172</v>
      </c>
      <c r="K1436" s="44">
        <v>2381</v>
      </c>
      <c r="L1436" s="44">
        <v>0</v>
      </c>
      <c r="M1436" s="44">
        <v>0</v>
      </c>
      <c r="N1436" s="44">
        <v>179.5</v>
      </c>
      <c r="O1436" s="44">
        <v>0</v>
      </c>
      <c r="P1436" s="44">
        <v>76.194603000000001</v>
      </c>
      <c r="Q1436" s="44">
        <v>79.689055999999994</v>
      </c>
      <c r="R1436" s="44">
        <v>20.812538</v>
      </c>
      <c r="S1436" s="44">
        <v>20.650106000000001</v>
      </c>
      <c r="T1436" s="44">
        <v>131346.1875</v>
      </c>
      <c r="U1436" s="44">
        <v>15099.684569999999</v>
      </c>
      <c r="V1436" s="44">
        <v>0</v>
      </c>
      <c r="W1436" s="44">
        <v>178.485184</v>
      </c>
      <c r="X1436" s="44">
        <v>10545.089865</v>
      </c>
      <c r="Y1436" s="44">
        <v>18285.142605000001</v>
      </c>
      <c r="Z1436" s="44">
        <v>746.89754600000003</v>
      </c>
      <c r="AA1436" s="44">
        <v>15.725056</v>
      </c>
      <c r="AB1436" s="44">
        <v>0.66125100000000003</v>
      </c>
      <c r="AC1436" s="44">
        <v>0.39918599999999999</v>
      </c>
      <c r="AD1436" s="44">
        <v>4631.8313930000004</v>
      </c>
    </row>
    <row r="1437" spans="1:30" x14ac:dyDescent="0.25">
      <c r="A1437">
        <v>1436</v>
      </c>
      <c r="B1437" t="s">
        <v>101</v>
      </c>
      <c r="C1437" t="s">
        <v>108</v>
      </c>
      <c r="D1437" t="s">
        <v>158</v>
      </c>
      <c r="E1437" t="s">
        <v>104</v>
      </c>
      <c r="F1437" s="48">
        <f>VLOOKUP(A1437,'TAZ definitions'!$A$1:$E$1902,2,FALSE)</f>
        <v>7.6071922544951584E-2</v>
      </c>
      <c r="G1437" s="48">
        <f>VLOOKUP(A1437,'TAZ definitions'!$A$1:$E$1902,4,FALSE)</f>
        <v>0.19117647058823528</v>
      </c>
      <c r="H1437" s="44">
        <v>95380</v>
      </c>
      <c r="I1437" s="44">
        <v>0</v>
      </c>
      <c r="J1437" s="44">
        <v>11611</v>
      </c>
      <c r="K1437" s="44">
        <v>0</v>
      </c>
      <c r="L1437" s="44">
        <v>0</v>
      </c>
      <c r="M1437" s="44">
        <v>0</v>
      </c>
      <c r="N1437" s="44">
        <v>179.5</v>
      </c>
      <c r="O1437" s="44">
        <v>0</v>
      </c>
      <c r="P1437" s="44">
        <v>0</v>
      </c>
      <c r="Q1437" s="44">
        <v>0</v>
      </c>
      <c r="R1437" s="44">
        <v>22.006979000000001</v>
      </c>
      <c r="S1437" s="44">
        <v>21.873177999999999</v>
      </c>
      <c r="T1437" s="44">
        <v>95380</v>
      </c>
      <c r="U1437" s="44">
        <v>11611</v>
      </c>
      <c r="V1437" s="44">
        <v>0</v>
      </c>
      <c r="W1437" s="44">
        <v>179.5</v>
      </c>
      <c r="X1437" s="44">
        <v>4332.9529929999999</v>
      </c>
      <c r="Y1437" s="44">
        <v>12297.504417</v>
      </c>
      <c r="Z1437" s="44">
        <v>492.02507700000001</v>
      </c>
      <c r="AA1437" s="44">
        <v>10.719321000000001</v>
      </c>
      <c r="AB1437" s="44">
        <v>0.41802499999999998</v>
      </c>
      <c r="AC1437" s="44">
        <v>0.26433200000000001</v>
      </c>
      <c r="AD1437" s="44">
        <v>3053.7669259999998</v>
      </c>
    </row>
    <row r="1438" spans="1:30" x14ac:dyDescent="0.25">
      <c r="A1438">
        <v>1437</v>
      </c>
      <c r="B1438" t="s">
        <v>101</v>
      </c>
      <c r="C1438" t="s">
        <v>108</v>
      </c>
      <c r="D1438" t="s">
        <v>158</v>
      </c>
      <c r="E1438" t="s">
        <v>104</v>
      </c>
      <c r="F1438" s="48">
        <f>VLOOKUP(A1438,'TAZ definitions'!$A$1:$E$1902,2,FALSE)</f>
        <v>3.5003017501508749E-2</v>
      </c>
      <c r="G1438" s="48">
        <f>VLOOKUP(A1438,'TAZ definitions'!$A$1:$E$1902,4,FALSE)</f>
        <v>0.1921119592875318</v>
      </c>
      <c r="H1438" s="44">
        <v>106878</v>
      </c>
      <c r="I1438" s="44">
        <v>11784</v>
      </c>
      <c r="J1438" s="44">
        <v>13394</v>
      </c>
      <c r="K1438" s="44">
        <v>1494</v>
      </c>
      <c r="L1438" s="44">
        <v>0</v>
      </c>
      <c r="M1438" s="44">
        <v>0</v>
      </c>
      <c r="N1438" s="44">
        <v>179.5</v>
      </c>
      <c r="O1438" s="44">
        <v>0</v>
      </c>
      <c r="P1438" s="44">
        <v>89.379395000000002</v>
      </c>
      <c r="Q1438" s="44">
        <v>90.865532000000002</v>
      </c>
      <c r="R1438" s="44">
        <v>23.787775</v>
      </c>
      <c r="S1438" s="44">
        <v>23.593544000000001</v>
      </c>
      <c r="T1438" s="44">
        <v>105917.023438</v>
      </c>
      <c r="U1438" s="44">
        <v>13273.743164</v>
      </c>
      <c r="V1438" s="44">
        <v>0</v>
      </c>
      <c r="W1438" s="44">
        <v>177.68604999999999</v>
      </c>
      <c r="X1438" s="44">
        <v>88064.989384</v>
      </c>
      <c r="Y1438" s="44">
        <v>141916.59330199999</v>
      </c>
      <c r="Z1438" s="44">
        <v>5219.4192469999998</v>
      </c>
      <c r="AA1438" s="44">
        <v>129.36153899999999</v>
      </c>
      <c r="AB1438" s="44">
        <v>5.7565150000000003</v>
      </c>
      <c r="AC1438" s="44">
        <v>3.0293130000000001</v>
      </c>
      <c r="AD1438" s="44">
        <v>35191.557143999999</v>
      </c>
    </row>
    <row r="1439" spans="1:30" x14ac:dyDescent="0.25">
      <c r="A1439">
        <v>1438</v>
      </c>
      <c r="B1439" t="s">
        <v>101</v>
      </c>
      <c r="C1439" t="s">
        <v>108</v>
      </c>
      <c r="D1439" t="s">
        <v>158</v>
      </c>
      <c r="E1439" t="s">
        <v>104</v>
      </c>
      <c r="F1439" s="48">
        <f>VLOOKUP(A1439,'TAZ definitions'!$A$1:$E$1902,2,FALSE)</f>
        <v>8.8930936613055817E-2</v>
      </c>
      <c r="G1439" s="48">
        <f>VLOOKUP(A1439,'TAZ definitions'!$A$1:$E$1902,4,FALSE)</f>
        <v>0.16133333333333333</v>
      </c>
      <c r="H1439" s="44">
        <v>83237</v>
      </c>
      <c r="I1439" s="44">
        <v>0</v>
      </c>
      <c r="J1439" s="44">
        <v>12821</v>
      </c>
      <c r="K1439" s="44">
        <v>0</v>
      </c>
      <c r="L1439" s="44">
        <v>0</v>
      </c>
      <c r="M1439" s="44">
        <v>0</v>
      </c>
      <c r="N1439" s="44">
        <v>179.5</v>
      </c>
      <c r="O1439" s="44">
        <v>0</v>
      </c>
      <c r="P1439" s="44">
        <v>0</v>
      </c>
      <c r="Q1439" s="44">
        <v>0</v>
      </c>
      <c r="R1439" s="44">
        <v>21.135172000000001</v>
      </c>
      <c r="S1439" s="44">
        <v>20.844657999999999</v>
      </c>
      <c r="T1439" s="44">
        <v>83237</v>
      </c>
      <c r="U1439" s="44">
        <v>12821</v>
      </c>
      <c r="V1439" s="44">
        <v>0</v>
      </c>
      <c r="W1439" s="44">
        <v>179.5</v>
      </c>
      <c r="X1439" s="44">
        <v>8338.9648340000003</v>
      </c>
      <c r="Y1439" s="44">
        <v>21864.289698</v>
      </c>
      <c r="Z1439" s="44">
        <v>791.80689299999995</v>
      </c>
      <c r="AA1439" s="44">
        <v>18.617851000000002</v>
      </c>
      <c r="AB1439" s="44">
        <v>0.823874</v>
      </c>
      <c r="AC1439" s="44">
        <v>0.45200299999999999</v>
      </c>
      <c r="AD1439" s="44">
        <v>5313.3884470000003</v>
      </c>
    </row>
    <row r="1440" spans="1:30" x14ac:dyDescent="0.25">
      <c r="A1440">
        <v>1439</v>
      </c>
      <c r="B1440" t="s">
        <v>101</v>
      </c>
      <c r="C1440" t="s">
        <v>108</v>
      </c>
      <c r="D1440" t="s">
        <v>158</v>
      </c>
      <c r="E1440" t="s">
        <v>104</v>
      </c>
      <c r="F1440" s="48">
        <f>VLOOKUP(A1440,'TAZ definitions'!$A$1:$E$1902,2,FALSE)</f>
        <v>7.4211502782931357E-2</v>
      </c>
      <c r="G1440" s="48">
        <f>VLOOKUP(A1440,'TAZ definitions'!$A$1:$E$1902,4,FALSE)</f>
        <v>0.16075650118203311</v>
      </c>
      <c r="H1440" s="44">
        <v>77087</v>
      </c>
      <c r="I1440" s="44">
        <v>19237</v>
      </c>
      <c r="J1440" s="44">
        <v>10901</v>
      </c>
      <c r="K1440" s="44">
        <v>2712</v>
      </c>
      <c r="L1440" s="44">
        <v>0</v>
      </c>
      <c r="M1440" s="44">
        <v>0</v>
      </c>
      <c r="N1440" s="44">
        <v>179.5</v>
      </c>
      <c r="O1440" s="44">
        <v>0</v>
      </c>
      <c r="P1440" s="44">
        <v>81.700478000000004</v>
      </c>
      <c r="Q1440" s="44">
        <v>82.392493999999999</v>
      </c>
      <c r="R1440" s="44">
        <v>20.615679</v>
      </c>
      <c r="S1440" s="44">
        <v>20.025680999999999</v>
      </c>
      <c r="T1440" s="44">
        <v>76795.65625</v>
      </c>
      <c r="U1440" s="44">
        <v>10859.758789</v>
      </c>
      <c r="V1440" s="44">
        <v>0</v>
      </c>
      <c r="W1440" s="44">
        <v>178.59600800000001</v>
      </c>
      <c r="X1440" s="44">
        <v>13010.981438000001</v>
      </c>
      <c r="Y1440" s="44">
        <v>39288.823865999999</v>
      </c>
      <c r="Z1440" s="44">
        <v>1459.857407</v>
      </c>
      <c r="AA1440" s="44">
        <v>34.307943999999999</v>
      </c>
      <c r="AB1440" s="44">
        <v>1.7308589999999999</v>
      </c>
      <c r="AC1440" s="44">
        <v>0.85405699999999996</v>
      </c>
      <c r="AD1440" s="44">
        <v>10072.946307</v>
      </c>
    </row>
    <row r="1441" spans="1:30" x14ac:dyDescent="0.25">
      <c r="A1441">
        <v>1440</v>
      </c>
      <c r="B1441" t="s">
        <v>101</v>
      </c>
      <c r="C1441" t="s">
        <v>108</v>
      </c>
      <c r="D1441" t="s">
        <v>158</v>
      </c>
      <c r="E1441" t="s">
        <v>104</v>
      </c>
      <c r="F1441" s="48">
        <f>VLOOKUP(A1441,'TAZ definitions'!$A$1:$E$1902,2,FALSE)</f>
        <v>0.35717061795569377</v>
      </c>
      <c r="G1441" s="48">
        <f>VLOOKUP(A1441,'TAZ definitions'!$A$1:$E$1902,4,FALSE)</f>
        <v>0.16347569955817379</v>
      </c>
      <c r="H1441" s="44">
        <v>71244</v>
      </c>
      <c r="I1441" s="44">
        <v>4240</v>
      </c>
      <c r="J1441" s="44">
        <v>9846</v>
      </c>
      <c r="K1441" s="44">
        <v>847</v>
      </c>
      <c r="L1441" s="44">
        <v>0</v>
      </c>
      <c r="M1441" s="44">
        <v>0</v>
      </c>
      <c r="N1441" s="44">
        <v>179.5</v>
      </c>
      <c r="O1441" s="44">
        <v>0</v>
      </c>
      <c r="P1441" s="44">
        <v>90.975234999999998</v>
      </c>
      <c r="Q1441" s="44">
        <v>93.049103000000002</v>
      </c>
      <c r="R1441" s="44">
        <v>23.956413000000001</v>
      </c>
      <c r="S1441" s="44">
        <v>22.855664999999998</v>
      </c>
      <c r="T1441" s="44">
        <v>70766.914063000004</v>
      </c>
      <c r="U1441" s="44">
        <v>9781.9248050000006</v>
      </c>
      <c r="V1441" s="44">
        <v>0</v>
      </c>
      <c r="W1441" s="44">
        <v>178.22190900000001</v>
      </c>
      <c r="X1441" s="44">
        <v>6605.9430179999999</v>
      </c>
      <c r="Y1441" s="44">
        <v>16272.622674</v>
      </c>
      <c r="Z1441" s="44">
        <v>866.79880300000002</v>
      </c>
      <c r="AA1441" s="44">
        <v>16.2485</v>
      </c>
      <c r="AB1441" s="44">
        <v>0.63386600000000004</v>
      </c>
      <c r="AC1441" s="44">
        <v>0.42291699999999999</v>
      </c>
      <c r="AD1441" s="44">
        <v>4823.2575580000002</v>
      </c>
    </row>
    <row r="1442" spans="1:30" x14ac:dyDescent="0.25">
      <c r="A1442">
        <v>1441</v>
      </c>
      <c r="B1442" t="s">
        <v>101</v>
      </c>
      <c r="C1442" t="s">
        <v>108</v>
      </c>
      <c r="D1442" t="s">
        <v>158</v>
      </c>
      <c r="E1442" t="s">
        <v>104</v>
      </c>
      <c r="F1442" s="48">
        <f>VLOOKUP(A1442,'TAZ definitions'!$A$1:$E$1902,2,FALSE)</f>
        <v>8.3505154639175252E-2</v>
      </c>
      <c r="G1442" s="48">
        <f>VLOOKUP(A1442,'TAZ definitions'!$A$1:$E$1902,4,FALSE)</f>
        <v>0.19197707736389685</v>
      </c>
      <c r="H1442" s="44">
        <v>110406</v>
      </c>
      <c r="I1442" s="44">
        <v>4580</v>
      </c>
      <c r="J1442" s="44">
        <v>12410</v>
      </c>
      <c r="K1442" s="44">
        <v>493</v>
      </c>
      <c r="L1442" s="44">
        <v>0</v>
      </c>
      <c r="M1442" s="44">
        <v>0</v>
      </c>
      <c r="N1442" s="44">
        <v>179.5</v>
      </c>
      <c r="O1442" s="44">
        <v>0</v>
      </c>
      <c r="P1442" s="44">
        <v>91.625381000000004</v>
      </c>
      <c r="Q1442" s="44">
        <v>88.979713000000004</v>
      </c>
      <c r="R1442" s="44">
        <v>24.655553999999999</v>
      </c>
      <c r="S1442" s="44">
        <v>24.534077</v>
      </c>
      <c r="T1442" s="44">
        <v>110006.90625</v>
      </c>
      <c r="U1442" s="44">
        <v>12365.057617</v>
      </c>
      <c r="V1442" s="44">
        <v>0</v>
      </c>
      <c r="W1442" s="44">
        <v>178.823059</v>
      </c>
      <c r="X1442" s="44">
        <v>5542.291365</v>
      </c>
      <c r="Y1442" s="44">
        <v>40537.491425</v>
      </c>
      <c r="Z1442" s="44">
        <v>1094.045642</v>
      </c>
      <c r="AA1442" s="44">
        <v>41.370654000000002</v>
      </c>
      <c r="AB1442" s="44">
        <v>1.848179</v>
      </c>
      <c r="AC1442" s="44">
        <v>0.76348400000000005</v>
      </c>
      <c r="AD1442" s="44">
        <v>8958.2423749999998</v>
      </c>
    </row>
    <row r="1443" spans="1:30" x14ac:dyDescent="0.25">
      <c r="A1443">
        <v>1442</v>
      </c>
      <c r="B1443" t="s">
        <v>101</v>
      </c>
      <c r="C1443" t="s">
        <v>108</v>
      </c>
      <c r="D1443" t="s">
        <v>158</v>
      </c>
      <c r="E1443" t="s">
        <v>104</v>
      </c>
      <c r="F1443" s="48">
        <f>VLOOKUP(A1443,'TAZ definitions'!$A$1:$E$1902,2,FALSE)</f>
        <v>0.14650283553875237</v>
      </c>
      <c r="G1443" s="48">
        <f>VLOOKUP(A1443,'TAZ definitions'!$A$1:$E$1902,4,FALSE)</f>
        <v>0.1894150417827298</v>
      </c>
      <c r="H1443" s="44">
        <v>132067</v>
      </c>
      <c r="I1443" s="44">
        <v>0</v>
      </c>
      <c r="J1443" s="44">
        <v>11998</v>
      </c>
      <c r="K1443" s="44">
        <v>0</v>
      </c>
      <c r="L1443" s="44">
        <v>0</v>
      </c>
      <c r="M1443" s="44">
        <v>0</v>
      </c>
      <c r="N1443" s="44">
        <v>179.5</v>
      </c>
      <c r="O1443" s="44">
        <v>0</v>
      </c>
      <c r="P1443" s="44">
        <v>0</v>
      </c>
      <c r="Q1443" s="44">
        <v>0</v>
      </c>
      <c r="R1443" s="44">
        <v>21.759789999999999</v>
      </c>
      <c r="S1443" s="44">
        <v>23.876476</v>
      </c>
      <c r="T1443" s="44">
        <v>132067</v>
      </c>
      <c r="U1443" s="44">
        <v>11998</v>
      </c>
      <c r="V1443" s="44">
        <v>0</v>
      </c>
      <c r="W1443" s="44">
        <v>179.5</v>
      </c>
      <c r="X1443" s="44">
        <v>12754.954965000001</v>
      </c>
      <c r="Y1443" s="44">
        <v>21449.127336000001</v>
      </c>
      <c r="Z1443" s="44">
        <v>1445.5429630000001</v>
      </c>
      <c r="AA1443" s="44">
        <v>21.318145999999999</v>
      </c>
      <c r="AB1443" s="44">
        <v>0.84437799999999996</v>
      </c>
      <c r="AC1443" s="44">
        <v>0.57521299999999997</v>
      </c>
      <c r="AD1443" s="44">
        <v>6461.3203020000001</v>
      </c>
    </row>
    <row r="1444" spans="1:30" x14ac:dyDescent="0.25">
      <c r="A1444">
        <v>1443</v>
      </c>
      <c r="B1444" t="s">
        <v>101</v>
      </c>
      <c r="C1444" t="s">
        <v>108</v>
      </c>
      <c r="D1444" t="s">
        <v>158</v>
      </c>
      <c r="E1444" t="s">
        <v>104</v>
      </c>
      <c r="F1444" s="48">
        <f>VLOOKUP(A1444,'TAZ definitions'!$A$1:$E$1902,2,FALSE)</f>
        <v>4.8387096774193547E-2</v>
      </c>
      <c r="G1444" s="48">
        <f>VLOOKUP(A1444,'TAZ definitions'!$A$1:$E$1902,4,FALSE)</f>
        <v>0.17834394904458598</v>
      </c>
      <c r="H1444" s="44">
        <v>148890</v>
      </c>
      <c r="I1444" s="44">
        <v>0</v>
      </c>
      <c r="J1444" s="44">
        <v>14841</v>
      </c>
      <c r="K1444" s="44">
        <v>0</v>
      </c>
      <c r="L1444" s="44">
        <v>0</v>
      </c>
      <c r="M1444" s="44">
        <v>0</v>
      </c>
      <c r="N1444" s="44">
        <v>179.5</v>
      </c>
      <c r="O1444" s="44">
        <v>0</v>
      </c>
      <c r="P1444" s="44">
        <v>0</v>
      </c>
      <c r="Q1444" s="44">
        <v>0</v>
      </c>
      <c r="R1444" s="44">
        <v>22.428457000000002</v>
      </c>
      <c r="S1444" s="44">
        <v>22.380455000000001</v>
      </c>
      <c r="T1444" s="44">
        <v>148890</v>
      </c>
      <c r="U1444" s="44">
        <v>14841</v>
      </c>
      <c r="V1444" s="44">
        <v>0</v>
      </c>
      <c r="W1444" s="44">
        <v>179.5</v>
      </c>
      <c r="X1444" s="44">
        <v>0</v>
      </c>
      <c r="Y1444" s="44">
        <v>5766.0893480000004</v>
      </c>
      <c r="Z1444" s="44">
        <v>203.67634899999999</v>
      </c>
      <c r="AA1444" s="44">
        <v>4.8072609999999996</v>
      </c>
      <c r="AB1444" s="44">
        <v>0.18831899999999999</v>
      </c>
      <c r="AC1444" s="44">
        <v>0.115427</v>
      </c>
      <c r="AD1444" s="44">
        <v>1341.232278</v>
      </c>
    </row>
    <row r="1445" spans="1:30" x14ac:dyDescent="0.25">
      <c r="A1445">
        <v>1444</v>
      </c>
      <c r="B1445" t="s">
        <v>101</v>
      </c>
      <c r="C1445" t="s">
        <v>108</v>
      </c>
      <c r="D1445" t="s">
        <v>159</v>
      </c>
      <c r="E1445" t="s">
        <v>104</v>
      </c>
      <c r="F1445" s="48">
        <f>VLOOKUP(A1445,'TAZ definitions'!$A$1:$E$1902,2,FALSE)</f>
        <v>9.0218847699866017E-2</v>
      </c>
      <c r="G1445" s="48">
        <f>VLOOKUP(A1445,'TAZ definitions'!$A$1:$E$1902,4,FALSE)</f>
        <v>0.15659679408138102</v>
      </c>
      <c r="H1445" s="44">
        <v>167076</v>
      </c>
      <c r="I1445" s="44">
        <v>0</v>
      </c>
      <c r="J1445" s="44">
        <v>14511</v>
      </c>
      <c r="K1445" s="44">
        <v>0</v>
      </c>
      <c r="L1445" s="44">
        <v>0</v>
      </c>
      <c r="M1445" s="44">
        <v>0</v>
      </c>
      <c r="N1445" s="44">
        <v>179.5</v>
      </c>
      <c r="O1445" s="44">
        <v>0</v>
      </c>
      <c r="P1445" s="44">
        <v>0</v>
      </c>
      <c r="Q1445" s="44">
        <v>0</v>
      </c>
      <c r="R1445" s="44">
        <v>18.466090999999999</v>
      </c>
      <c r="S1445" s="44">
        <v>18.563186999999999</v>
      </c>
      <c r="T1445" s="44">
        <v>167076</v>
      </c>
      <c r="U1445" s="44">
        <v>14511.000977</v>
      </c>
      <c r="V1445" s="44">
        <v>0</v>
      </c>
      <c r="W1445" s="44">
        <v>179.5</v>
      </c>
      <c r="X1445" s="44">
        <v>250.17994300000001</v>
      </c>
      <c r="Y1445" s="44">
        <v>7456.026202</v>
      </c>
      <c r="Z1445" s="44">
        <v>252.58632800000001</v>
      </c>
      <c r="AA1445" s="44">
        <v>6.1803790000000003</v>
      </c>
      <c r="AB1445" s="44">
        <v>0.25711000000000001</v>
      </c>
      <c r="AC1445" s="44">
        <v>0.146261</v>
      </c>
      <c r="AD1445" s="44">
        <v>1702.7371539999999</v>
      </c>
    </row>
    <row r="1446" spans="1:30" x14ac:dyDescent="0.25">
      <c r="A1446">
        <v>1445</v>
      </c>
      <c r="B1446" t="s">
        <v>101</v>
      </c>
      <c r="C1446" t="s">
        <v>108</v>
      </c>
      <c r="D1446" t="s">
        <v>159</v>
      </c>
      <c r="E1446" t="s">
        <v>104</v>
      </c>
      <c r="F1446" s="48">
        <f>VLOOKUP(A1446,'TAZ definitions'!$A$1:$E$1902,2,FALSE)</f>
        <v>0.15040183696900114</v>
      </c>
      <c r="G1446" s="48">
        <f>VLOOKUP(A1446,'TAZ definitions'!$A$1:$E$1902,4,FALSE)</f>
        <v>0.15610859728506787</v>
      </c>
      <c r="H1446" s="44">
        <v>194525</v>
      </c>
      <c r="I1446" s="44">
        <v>0</v>
      </c>
      <c r="J1446" s="44">
        <v>19121</v>
      </c>
      <c r="K1446" s="44">
        <v>0</v>
      </c>
      <c r="L1446" s="44">
        <v>0</v>
      </c>
      <c r="M1446" s="44">
        <v>0</v>
      </c>
      <c r="N1446" s="44">
        <v>0</v>
      </c>
      <c r="O1446" s="44">
        <v>0</v>
      </c>
      <c r="P1446" s="44">
        <v>0</v>
      </c>
      <c r="Q1446" s="44">
        <v>0</v>
      </c>
      <c r="R1446" s="44">
        <v>18.245987</v>
      </c>
      <c r="S1446" s="44">
        <v>18.431524</v>
      </c>
      <c r="T1446" s="44">
        <v>194525</v>
      </c>
      <c r="U1446" s="44">
        <v>19121</v>
      </c>
      <c r="V1446" s="44">
        <v>0</v>
      </c>
      <c r="W1446" s="44">
        <v>0</v>
      </c>
      <c r="X1446" s="44">
        <v>2262.2332620000002</v>
      </c>
      <c r="Y1446" s="44">
        <v>12229.759726</v>
      </c>
      <c r="Z1446" s="44">
        <v>426.39452199999999</v>
      </c>
      <c r="AA1446" s="44">
        <v>10.270497000000001</v>
      </c>
      <c r="AB1446" s="44">
        <v>0.43437100000000001</v>
      </c>
      <c r="AC1446" s="44">
        <v>0.244398</v>
      </c>
      <c r="AD1446" s="44">
        <v>2849.649289</v>
      </c>
    </row>
    <row r="1447" spans="1:30" x14ac:dyDescent="0.25">
      <c r="A1447">
        <v>1446</v>
      </c>
      <c r="B1447" t="s">
        <v>101</v>
      </c>
      <c r="C1447" t="s">
        <v>108</v>
      </c>
      <c r="D1447" t="s">
        <v>160</v>
      </c>
      <c r="E1447" t="s">
        <v>104</v>
      </c>
      <c r="F1447" s="48">
        <f>VLOOKUP(A1447,'TAZ definitions'!$A$1:$E$1902,2,FALSE)</f>
        <v>0.31972789115646261</v>
      </c>
      <c r="G1447" s="48">
        <f>VLOOKUP(A1447,'TAZ definitions'!$A$1:$E$1902,4,FALSE)</f>
        <v>0.24166666666666667</v>
      </c>
      <c r="H1447" s="44">
        <v>125471</v>
      </c>
      <c r="I1447" s="44">
        <v>0</v>
      </c>
      <c r="J1447" s="44">
        <v>11644</v>
      </c>
      <c r="K1447" s="44">
        <v>0</v>
      </c>
      <c r="L1447" s="44">
        <v>0</v>
      </c>
      <c r="M1447" s="44">
        <v>0</v>
      </c>
      <c r="N1447" s="44">
        <v>0</v>
      </c>
      <c r="O1447" s="44">
        <v>0</v>
      </c>
      <c r="P1447" s="44">
        <v>0</v>
      </c>
      <c r="Q1447" s="44">
        <v>0</v>
      </c>
      <c r="R1447" s="44">
        <v>24.240538000000001</v>
      </c>
      <c r="S1447" s="44">
        <v>24.320077999999999</v>
      </c>
      <c r="T1447" s="44">
        <v>125471</v>
      </c>
      <c r="U1447" s="44">
        <v>11644</v>
      </c>
      <c r="V1447" s="44">
        <v>0</v>
      </c>
      <c r="W1447" s="44">
        <v>0</v>
      </c>
      <c r="X1447" s="44">
        <v>9299.9097540000002</v>
      </c>
      <c r="Y1447" s="44">
        <v>19123.453151000002</v>
      </c>
      <c r="Z1447" s="44">
        <v>693.81586400000003</v>
      </c>
      <c r="AA1447" s="44">
        <v>16.381945999999999</v>
      </c>
      <c r="AB1447" s="44">
        <v>0.69762500000000005</v>
      </c>
      <c r="AC1447" s="44">
        <v>0.39427699999999999</v>
      </c>
      <c r="AD1447" s="44">
        <v>4639.633992</v>
      </c>
    </row>
    <row r="1448" spans="1:30" x14ac:dyDescent="0.25">
      <c r="A1448">
        <v>1447</v>
      </c>
      <c r="B1448" t="s">
        <v>101</v>
      </c>
      <c r="C1448" t="s">
        <v>108</v>
      </c>
      <c r="D1448" t="s">
        <v>160</v>
      </c>
      <c r="E1448" t="s">
        <v>104</v>
      </c>
      <c r="F1448" s="48">
        <f>VLOOKUP(A1448,'TAZ definitions'!$A$1:$E$1902,2,FALSE)</f>
        <v>0.3779342723004695</v>
      </c>
      <c r="G1448" s="48">
        <f>VLOOKUP(A1448,'TAZ definitions'!$A$1:$E$1902,4,FALSE)</f>
        <v>0.24180327868852458</v>
      </c>
      <c r="H1448" s="44">
        <v>91738</v>
      </c>
      <c r="I1448" s="44">
        <v>0</v>
      </c>
      <c r="J1448" s="44">
        <v>9178</v>
      </c>
      <c r="K1448" s="44">
        <v>0</v>
      </c>
      <c r="L1448" s="44">
        <v>0</v>
      </c>
      <c r="M1448" s="44">
        <v>0</v>
      </c>
      <c r="N1448" s="44">
        <v>0</v>
      </c>
      <c r="O1448" s="44">
        <v>0</v>
      </c>
      <c r="P1448" s="44">
        <v>0</v>
      </c>
      <c r="Q1448" s="44">
        <v>0</v>
      </c>
      <c r="R1448" s="44">
        <v>22.517876000000001</v>
      </c>
      <c r="S1448" s="44">
        <v>22.560707000000001</v>
      </c>
      <c r="T1448" s="44">
        <v>91738</v>
      </c>
      <c r="U1448" s="44">
        <v>9178</v>
      </c>
      <c r="V1448" s="44">
        <v>0</v>
      </c>
      <c r="W1448" s="44">
        <v>0</v>
      </c>
      <c r="X1448" s="44">
        <v>0</v>
      </c>
      <c r="Y1448" s="44">
        <v>0</v>
      </c>
      <c r="Z1448" s="44">
        <v>0</v>
      </c>
      <c r="AA1448" s="44">
        <v>0</v>
      </c>
      <c r="AB1448" s="44">
        <v>0</v>
      </c>
      <c r="AC1448" s="44">
        <v>0</v>
      </c>
      <c r="AD1448" s="44">
        <v>0</v>
      </c>
    </row>
    <row r="1449" spans="1:30" x14ac:dyDescent="0.25">
      <c r="A1449">
        <v>1448</v>
      </c>
      <c r="B1449" t="s">
        <v>101</v>
      </c>
      <c r="C1449" t="s">
        <v>108</v>
      </c>
      <c r="D1449" t="s">
        <v>160</v>
      </c>
      <c r="E1449" t="s">
        <v>104</v>
      </c>
      <c r="F1449" s="48">
        <f>VLOOKUP(A1449,'TAZ definitions'!$A$1:$E$1902,2,FALSE)</f>
        <v>0.36240601503759401</v>
      </c>
      <c r="G1449" s="48">
        <f>VLOOKUP(A1449,'TAZ definitions'!$A$1:$E$1902,4,FALSE)</f>
        <v>0.20255183413078151</v>
      </c>
      <c r="H1449" s="44">
        <v>102013</v>
      </c>
      <c r="I1449" s="44">
        <v>0</v>
      </c>
      <c r="J1449" s="44">
        <v>10093</v>
      </c>
      <c r="K1449" s="44">
        <v>0</v>
      </c>
      <c r="L1449" s="44">
        <v>0</v>
      </c>
      <c r="M1449" s="44">
        <v>0</v>
      </c>
      <c r="N1449" s="44">
        <v>0</v>
      </c>
      <c r="O1449" s="44">
        <v>0</v>
      </c>
      <c r="P1449" s="44">
        <v>0</v>
      </c>
      <c r="Q1449" s="44">
        <v>0</v>
      </c>
      <c r="R1449" s="44">
        <v>20.990186999999999</v>
      </c>
      <c r="S1449" s="44">
        <v>20.884575000000002</v>
      </c>
      <c r="T1449" s="44">
        <v>102013</v>
      </c>
      <c r="U1449" s="44">
        <v>10093</v>
      </c>
      <c r="V1449" s="44">
        <v>0</v>
      </c>
      <c r="W1449" s="44">
        <v>0</v>
      </c>
      <c r="X1449" s="44">
        <v>23557.440543000001</v>
      </c>
      <c r="Y1449" s="44">
        <v>47403.222459999997</v>
      </c>
      <c r="Z1449" s="44">
        <v>1422.566247</v>
      </c>
      <c r="AA1449" s="44">
        <v>38.594765000000002</v>
      </c>
      <c r="AB1449" s="44">
        <v>1.933359</v>
      </c>
      <c r="AC1449" s="44">
        <v>0.900756</v>
      </c>
      <c r="AD1449" s="44">
        <v>10863.751611</v>
      </c>
    </row>
    <row r="1450" spans="1:30" x14ac:dyDescent="0.25">
      <c r="A1450">
        <v>1449</v>
      </c>
      <c r="B1450" t="s">
        <v>101</v>
      </c>
      <c r="C1450" t="s">
        <v>108</v>
      </c>
      <c r="D1450" t="s">
        <v>160</v>
      </c>
      <c r="E1450" t="s">
        <v>104</v>
      </c>
      <c r="F1450" s="48">
        <f>VLOOKUP(A1450,'TAZ definitions'!$A$1:$E$1902,2,FALSE)</f>
        <v>0.16483516483516483</v>
      </c>
      <c r="G1450" s="48">
        <f>VLOOKUP(A1450,'TAZ definitions'!$A$1:$E$1902,4,FALSE)</f>
        <v>0.17723156532988357</v>
      </c>
      <c r="H1450" s="44">
        <v>95126</v>
      </c>
      <c r="I1450" s="44">
        <v>0</v>
      </c>
      <c r="J1450" s="44">
        <v>11726</v>
      </c>
      <c r="K1450" s="44">
        <v>0</v>
      </c>
      <c r="L1450" s="44">
        <v>0</v>
      </c>
      <c r="M1450" s="44">
        <v>0</v>
      </c>
      <c r="N1450" s="44">
        <v>0</v>
      </c>
      <c r="O1450" s="44">
        <v>0</v>
      </c>
      <c r="P1450" s="44">
        <v>0</v>
      </c>
      <c r="Q1450" s="44">
        <v>0</v>
      </c>
      <c r="R1450" s="44">
        <v>21.246105</v>
      </c>
      <c r="S1450" s="44">
        <v>21.042107000000001</v>
      </c>
      <c r="T1450" s="44">
        <v>95126.007813000004</v>
      </c>
      <c r="U1450" s="44">
        <v>11725.999023</v>
      </c>
      <c r="V1450" s="44">
        <v>0</v>
      </c>
      <c r="W1450" s="44">
        <v>0</v>
      </c>
      <c r="X1450" s="44">
        <v>7491.39246</v>
      </c>
      <c r="Y1450" s="44">
        <v>27990.757908</v>
      </c>
      <c r="Z1450" s="44">
        <v>826.36926100000005</v>
      </c>
      <c r="AA1450" s="44">
        <v>27.497783999999999</v>
      </c>
      <c r="AB1450" s="44">
        <v>1.226218</v>
      </c>
      <c r="AC1450" s="44">
        <v>0.54139800000000005</v>
      </c>
      <c r="AD1450" s="44">
        <v>6404.1551220000001</v>
      </c>
    </row>
    <row r="1451" spans="1:30" x14ac:dyDescent="0.25">
      <c r="A1451">
        <v>1450</v>
      </c>
      <c r="B1451" t="s">
        <v>101</v>
      </c>
      <c r="C1451" t="s">
        <v>108</v>
      </c>
      <c r="D1451" t="s">
        <v>160</v>
      </c>
      <c r="E1451" t="s">
        <v>104</v>
      </c>
      <c r="F1451" s="48">
        <f>VLOOKUP(A1451,'TAZ definitions'!$A$1:$E$1902,2,FALSE)</f>
        <v>0.42558139534883721</v>
      </c>
      <c r="G1451" s="48">
        <f>VLOOKUP(A1451,'TAZ definitions'!$A$1:$E$1902,4,FALSE)</f>
        <v>0.23850574712643677</v>
      </c>
      <c r="H1451" s="44">
        <v>110229</v>
      </c>
      <c r="I1451" s="44">
        <v>0</v>
      </c>
      <c r="J1451" s="44">
        <v>11279</v>
      </c>
      <c r="K1451" s="44">
        <v>0</v>
      </c>
      <c r="L1451" s="44">
        <v>0</v>
      </c>
      <c r="M1451" s="44">
        <v>0</v>
      </c>
      <c r="N1451" s="44">
        <v>179.5</v>
      </c>
      <c r="O1451" s="44">
        <v>0</v>
      </c>
      <c r="P1451" s="44">
        <v>0</v>
      </c>
      <c r="Q1451" s="44">
        <v>0</v>
      </c>
      <c r="R1451" s="44">
        <v>20.749607000000001</v>
      </c>
      <c r="S1451" s="44">
        <v>20.644736999999999</v>
      </c>
      <c r="T1451" s="44">
        <v>110229</v>
      </c>
      <c r="U1451" s="44">
        <v>11278.999023</v>
      </c>
      <c r="V1451" s="44">
        <v>0</v>
      </c>
      <c r="W1451" s="44">
        <v>179.50001499999999</v>
      </c>
      <c r="X1451" s="44">
        <v>3774.643513</v>
      </c>
      <c r="Y1451" s="44">
        <v>13037.376607</v>
      </c>
      <c r="Z1451" s="44">
        <v>403.59660300000002</v>
      </c>
      <c r="AA1451" s="44">
        <v>10.649442000000001</v>
      </c>
      <c r="AB1451" s="44">
        <v>0.51297499999999996</v>
      </c>
      <c r="AC1451" s="44">
        <v>0.24743999999999999</v>
      </c>
      <c r="AD1451" s="44">
        <v>2952.147066</v>
      </c>
    </row>
    <row r="1452" spans="1:30" x14ac:dyDescent="0.25">
      <c r="A1452">
        <v>1451</v>
      </c>
      <c r="B1452" t="s">
        <v>101</v>
      </c>
      <c r="C1452" t="s">
        <v>108</v>
      </c>
      <c r="D1452" t="s">
        <v>160</v>
      </c>
      <c r="E1452" t="s">
        <v>104</v>
      </c>
      <c r="F1452" s="48">
        <f>VLOOKUP(A1452,'TAZ definitions'!$A$1:$E$1902,2,FALSE)</f>
        <v>0.13975155279503104</v>
      </c>
      <c r="G1452" s="48">
        <f>VLOOKUP(A1452,'TAZ definitions'!$A$1:$E$1902,4,FALSE)</f>
        <v>0.2484472049689441</v>
      </c>
      <c r="H1452" s="44">
        <v>96466</v>
      </c>
      <c r="I1452" s="44">
        <v>0</v>
      </c>
      <c r="J1452" s="44">
        <v>10203</v>
      </c>
      <c r="K1452" s="44">
        <v>0</v>
      </c>
      <c r="L1452" s="44">
        <v>0</v>
      </c>
      <c r="M1452" s="44">
        <v>0</v>
      </c>
      <c r="N1452" s="44">
        <v>179.5</v>
      </c>
      <c r="O1452" s="44">
        <v>0</v>
      </c>
      <c r="P1452" s="44">
        <v>30.122837000000001</v>
      </c>
      <c r="Q1452" s="44">
        <v>51.783591999999999</v>
      </c>
      <c r="R1452" s="44">
        <v>21.158512000000002</v>
      </c>
      <c r="S1452" s="44">
        <v>21.054604999999999</v>
      </c>
      <c r="T1452" s="44">
        <v>96461.921875</v>
      </c>
      <c r="U1452" s="44">
        <v>10202.568359000001</v>
      </c>
      <c r="V1452" s="44">
        <v>0</v>
      </c>
      <c r="W1452" s="44">
        <v>179.49241599999999</v>
      </c>
      <c r="X1452" s="44">
        <v>19562.713060999999</v>
      </c>
      <c r="Y1452" s="44">
        <v>42800.472474000002</v>
      </c>
      <c r="Z1452" s="44">
        <v>1133.209685</v>
      </c>
      <c r="AA1452" s="44">
        <v>33.840421999999997</v>
      </c>
      <c r="AB1452" s="44">
        <v>1.8688560000000001</v>
      </c>
      <c r="AC1452" s="44">
        <v>0.76130100000000001</v>
      </c>
      <c r="AD1452" s="44">
        <v>9284.0292719999998</v>
      </c>
    </row>
    <row r="1453" spans="1:30" x14ac:dyDescent="0.25">
      <c r="A1453">
        <v>1452</v>
      </c>
      <c r="B1453" t="s">
        <v>101</v>
      </c>
      <c r="C1453" t="s">
        <v>108</v>
      </c>
      <c r="D1453" t="s">
        <v>160</v>
      </c>
      <c r="E1453" t="s">
        <v>104</v>
      </c>
      <c r="F1453" s="48">
        <f>VLOOKUP(A1453,'TAZ definitions'!$A$1:$E$1902,2,FALSE)</f>
        <v>0.17321867321867321</v>
      </c>
      <c r="G1453" s="48">
        <f>VLOOKUP(A1453,'TAZ definitions'!$A$1:$E$1902,4,FALSE)</f>
        <v>0.23588039867109634</v>
      </c>
      <c r="H1453" s="44">
        <v>99679</v>
      </c>
      <c r="I1453" s="44">
        <v>0</v>
      </c>
      <c r="J1453" s="44">
        <v>10639</v>
      </c>
      <c r="K1453" s="44">
        <v>0</v>
      </c>
      <c r="L1453" s="44">
        <v>0</v>
      </c>
      <c r="M1453" s="44">
        <v>0</v>
      </c>
      <c r="N1453" s="44">
        <v>179.5</v>
      </c>
      <c r="O1453" s="44">
        <v>0</v>
      </c>
      <c r="P1453" s="44">
        <v>27.922288999999999</v>
      </c>
      <c r="Q1453" s="44">
        <v>53.008445999999999</v>
      </c>
      <c r="R1453" s="44">
        <v>22.056961000000001</v>
      </c>
      <c r="S1453" s="44">
        <v>21.762049000000001</v>
      </c>
      <c r="T1453" s="44">
        <v>99667.898438000004</v>
      </c>
      <c r="U1453" s="44">
        <v>10637.815430000001</v>
      </c>
      <c r="V1453" s="44">
        <v>0</v>
      </c>
      <c r="W1453" s="44">
        <v>179.479996</v>
      </c>
      <c r="X1453" s="44">
        <v>6278.931517</v>
      </c>
      <c r="Y1453" s="44">
        <v>20003.346699999998</v>
      </c>
      <c r="Z1453" s="44">
        <v>640.48923500000001</v>
      </c>
      <c r="AA1453" s="44">
        <v>16.50705</v>
      </c>
      <c r="AB1453" s="44">
        <v>0.78819399999999995</v>
      </c>
      <c r="AC1453" s="44">
        <v>0.38680700000000001</v>
      </c>
      <c r="AD1453" s="44">
        <v>4602.1439300000002</v>
      </c>
    </row>
    <row r="1454" spans="1:30" x14ac:dyDescent="0.25">
      <c r="A1454">
        <v>1453</v>
      </c>
      <c r="B1454" t="s">
        <v>101</v>
      </c>
      <c r="C1454" t="s">
        <v>108</v>
      </c>
      <c r="D1454" t="s">
        <v>160</v>
      </c>
      <c r="E1454" t="s">
        <v>104</v>
      </c>
      <c r="F1454" s="48">
        <f>VLOOKUP(A1454,'TAZ definitions'!$A$1:$E$1902,2,FALSE)</f>
        <v>0.1319207108680793</v>
      </c>
      <c r="G1454" s="48">
        <f>VLOOKUP(A1454,'TAZ definitions'!$A$1:$E$1902,4,FALSE)</f>
        <v>0.16182572614107885</v>
      </c>
      <c r="H1454" s="44">
        <v>104911</v>
      </c>
      <c r="I1454" s="44">
        <v>0</v>
      </c>
      <c r="J1454" s="44">
        <v>13048</v>
      </c>
      <c r="K1454" s="44">
        <v>0</v>
      </c>
      <c r="L1454" s="44">
        <v>0</v>
      </c>
      <c r="M1454" s="44">
        <v>0</v>
      </c>
      <c r="N1454" s="44">
        <v>179.5</v>
      </c>
      <c r="O1454" s="44">
        <v>0</v>
      </c>
      <c r="P1454" s="44">
        <v>31.45112</v>
      </c>
      <c r="Q1454" s="44">
        <v>66.246634999999998</v>
      </c>
      <c r="R1454" s="44">
        <v>20.981306</v>
      </c>
      <c r="S1454" s="44">
        <v>20.815947000000001</v>
      </c>
      <c r="T1454" s="44">
        <v>104908.6875</v>
      </c>
      <c r="U1454" s="44">
        <v>13047.711914</v>
      </c>
      <c r="V1454" s="44">
        <v>0</v>
      </c>
      <c r="W1454" s="44">
        <v>179.496048</v>
      </c>
      <c r="X1454" s="44">
        <v>5975.7709269999996</v>
      </c>
      <c r="Y1454" s="44">
        <v>35351.077624999998</v>
      </c>
      <c r="Z1454" s="44">
        <v>951.26549399999999</v>
      </c>
      <c r="AA1454" s="44">
        <v>35.887580999999997</v>
      </c>
      <c r="AB1454" s="44">
        <v>1.6036809999999999</v>
      </c>
      <c r="AC1454" s="44">
        <v>0.66416200000000003</v>
      </c>
      <c r="AD1454" s="44">
        <v>7853.0815709999997</v>
      </c>
    </row>
    <row r="1455" spans="1:30" x14ac:dyDescent="0.25">
      <c r="A1455">
        <v>1454</v>
      </c>
      <c r="B1455" t="s">
        <v>101</v>
      </c>
      <c r="C1455" t="s">
        <v>108</v>
      </c>
      <c r="D1455" t="s">
        <v>160</v>
      </c>
      <c r="E1455" t="s">
        <v>104</v>
      </c>
      <c r="F1455" s="48">
        <f>VLOOKUP(A1455,'TAZ definitions'!$A$1:$E$1902,2,FALSE)</f>
        <v>0.38666666666666666</v>
      </c>
      <c r="G1455" s="48">
        <f>VLOOKUP(A1455,'TAZ definitions'!$A$1:$E$1902,4,FALSE)</f>
        <v>0.11904761904761904</v>
      </c>
      <c r="H1455" s="44">
        <v>100940</v>
      </c>
      <c r="I1455" s="44">
        <v>773</v>
      </c>
      <c r="J1455" s="44">
        <v>14064</v>
      </c>
      <c r="K1455" s="44">
        <v>138</v>
      </c>
      <c r="L1455" s="44">
        <v>0</v>
      </c>
      <c r="M1455" s="44">
        <v>0</v>
      </c>
      <c r="N1455" s="44">
        <v>179.5</v>
      </c>
      <c r="O1455" s="44">
        <v>0</v>
      </c>
      <c r="P1455" s="44">
        <v>114.55089599999999</v>
      </c>
      <c r="Q1455" s="44">
        <v>118.62578600000001</v>
      </c>
      <c r="R1455" s="44">
        <v>20.430043999999999</v>
      </c>
      <c r="S1455" s="44">
        <v>20.398924000000001</v>
      </c>
      <c r="T1455" s="44">
        <v>100934.945313</v>
      </c>
      <c r="U1455" s="44">
        <v>14063.297852</v>
      </c>
      <c r="V1455" s="44">
        <v>0</v>
      </c>
      <c r="W1455" s="44">
        <v>179.49095199999999</v>
      </c>
      <c r="X1455" s="44">
        <v>0</v>
      </c>
      <c r="Y1455" s="44">
        <v>14619.777722999999</v>
      </c>
      <c r="Z1455" s="44">
        <v>415.64053100000001</v>
      </c>
      <c r="AA1455" s="44">
        <v>11.664865000000001</v>
      </c>
      <c r="AB1455" s="44">
        <v>0.59886600000000001</v>
      </c>
      <c r="AC1455" s="44">
        <v>0.26678600000000002</v>
      </c>
      <c r="AD1455" s="44">
        <v>3199.5548439999998</v>
      </c>
    </row>
    <row r="1456" spans="1:30" x14ac:dyDescent="0.25">
      <c r="A1456">
        <v>1455</v>
      </c>
      <c r="B1456" t="s">
        <v>101</v>
      </c>
      <c r="C1456" t="s">
        <v>108</v>
      </c>
      <c r="D1456" t="s">
        <v>160</v>
      </c>
      <c r="E1456" t="s">
        <v>104</v>
      </c>
      <c r="F1456" s="48">
        <f>VLOOKUP(A1456,'TAZ definitions'!$A$1:$E$1902,2,FALSE)</f>
        <v>0.14163090128755365</v>
      </c>
      <c r="G1456" s="48">
        <f>VLOOKUP(A1456,'TAZ definitions'!$A$1:$E$1902,4,FALSE)</f>
        <v>0.17596566523605151</v>
      </c>
      <c r="H1456" s="44">
        <v>102627</v>
      </c>
      <c r="I1456" s="44">
        <v>0</v>
      </c>
      <c r="J1456" s="44">
        <v>15678</v>
      </c>
      <c r="K1456" s="44">
        <v>0</v>
      </c>
      <c r="L1456" s="44">
        <v>0</v>
      </c>
      <c r="M1456" s="44">
        <v>0</v>
      </c>
      <c r="N1456" s="44">
        <v>179.5</v>
      </c>
      <c r="O1456" s="44">
        <v>0</v>
      </c>
      <c r="P1456" s="44">
        <v>0</v>
      </c>
      <c r="Q1456" s="44">
        <v>0</v>
      </c>
      <c r="R1456" s="44">
        <v>16.600712000000001</v>
      </c>
      <c r="S1456" s="44">
        <v>16.739415999999999</v>
      </c>
      <c r="T1456" s="44">
        <v>102627</v>
      </c>
      <c r="U1456" s="44">
        <v>15678</v>
      </c>
      <c r="V1456" s="44">
        <v>0</v>
      </c>
      <c r="W1456" s="44">
        <v>179.50001499999999</v>
      </c>
      <c r="X1456" s="44">
        <v>40793.412765000001</v>
      </c>
      <c r="Y1456" s="44">
        <v>101192.393836</v>
      </c>
      <c r="Z1456" s="44">
        <v>2521.374155</v>
      </c>
      <c r="AA1456" s="44">
        <v>105.929665</v>
      </c>
      <c r="AB1456" s="44">
        <v>4.8895379999999999</v>
      </c>
      <c r="AC1456" s="44">
        <v>1.863632</v>
      </c>
      <c r="AD1456" s="44">
        <v>22137.300105999999</v>
      </c>
    </row>
    <row r="1457" spans="1:30" x14ac:dyDescent="0.25">
      <c r="A1457">
        <v>1456</v>
      </c>
      <c r="B1457" t="s">
        <v>101</v>
      </c>
      <c r="C1457" t="s">
        <v>108</v>
      </c>
      <c r="D1457" t="s">
        <v>160</v>
      </c>
      <c r="E1457" t="s">
        <v>104</v>
      </c>
      <c r="F1457" s="48">
        <f>VLOOKUP(A1457,'TAZ definitions'!$A$1:$E$1902,2,FALSE)</f>
        <v>0.13462783171521037</v>
      </c>
      <c r="G1457" s="48">
        <f>VLOOKUP(A1457,'TAZ definitions'!$A$1:$E$1902,4,FALSE)</f>
        <v>0.16998191681735986</v>
      </c>
      <c r="H1457" s="44">
        <v>106978</v>
      </c>
      <c r="I1457" s="44">
        <v>0</v>
      </c>
      <c r="J1457" s="44">
        <v>15326</v>
      </c>
      <c r="K1457" s="44">
        <v>0</v>
      </c>
      <c r="L1457" s="44">
        <v>0</v>
      </c>
      <c r="M1457" s="44">
        <v>0</v>
      </c>
      <c r="N1457" s="44">
        <v>41</v>
      </c>
      <c r="O1457" s="44">
        <v>0</v>
      </c>
      <c r="P1457" s="44">
        <v>0</v>
      </c>
      <c r="Q1457" s="44">
        <v>0</v>
      </c>
      <c r="R1457" s="44">
        <v>19.611443999999999</v>
      </c>
      <c r="S1457" s="44">
        <v>19.617939</v>
      </c>
      <c r="T1457" s="44">
        <v>106978</v>
      </c>
      <c r="U1457" s="44">
        <v>15326</v>
      </c>
      <c r="V1457" s="44">
        <v>0</v>
      </c>
      <c r="W1457" s="44">
        <v>41</v>
      </c>
      <c r="X1457" s="44">
        <v>1998.0471439999999</v>
      </c>
      <c r="Y1457" s="44">
        <v>10903.756069999999</v>
      </c>
      <c r="Z1457" s="44">
        <v>286.75677400000001</v>
      </c>
      <c r="AA1457" s="44">
        <v>10.010572</v>
      </c>
      <c r="AB1457" s="44">
        <v>0.489396</v>
      </c>
      <c r="AC1457" s="44">
        <v>0.19759699999999999</v>
      </c>
      <c r="AD1457" s="44">
        <v>2360.6136839999999</v>
      </c>
    </row>
    <row r="1458" spans="1:30" x14ac:dyDescent="0.25">
      <c r="A1458">
        <v>1457</v>
      </c>
      <c r="B1458" t="s">
        <v>101</v>
      </c>
      <c r="C1458" t="s">
        <v>108</v>
      </c>
      <c r="D1458" t="s">
        <v>160</v>
      </c>
      <c r="E1458" t="s">
        <v>104</v>
      </c>
      <c r="F1458" s="48">
        <f>VLOOKUP(A1458,'TAZ definitions'!$A$1:$E$1902,2,FALSE)</f>
        <v>0.19584569732937684</v>
      </c>
      <c r="G1458" s="48">
        <f>VLOOKUP(A1458,'TAZ definitions'!$A$1:$E$1902,4,FALSE)</f>
        <v>0.17543859649122806</v>
      </c>
      <c r="H1458" s="44">
        <v>111224</v>
      </c>
      <c r="I1458" s="44">
        <v>0</v>
      </c>
      <c r="J1458" s="44">
        <v>16969</v>
      </c>
      <c r="K1458" s="44">
        <v>0</v>
      </c>
      <c r="L1458" s="44">
        <v>0</v>
      </c>
      <c r="M1458" s="44">
        <v>0</v>
      </c>
      <c r="N1458" s="44">
        <v>0</v>
      </c>
      <c r="O1458" s="44">
        <v>0</v>
      </c>
      <c r="P1458" s="44">
        <v>0</v>
      </c>
      <c r="Q1458" s="44">
        <v>0</v>
      </c>
      <c r="R1458" s="44">
        <v>20.649526999999999</v>
      </c>
      <c r="S1458" s="44">
        <v>20.615669</v>
      </c>
      <c r="T1458" s="44">
        <v>111224</v>
      </c>
      <c r="U1458" s="44">
        <v>16969</v>
      </c>
      <c r="V1458" s="44">
        <v>0</v>
      </c>
      <c r="W1458" s="44">
        <v>0</v>
      </c>
      <c r="X1458" s="44">
        <v>2214.18532</v>
      </c>
      <c r="Y1458" s="44">
        <v>9157.9415840000001</v>
      </c>
      <c r="Z1458" s="44">
        <v>310.23660899999999</v>
      </c>
      <c r="AA1458" s="44">
        <v>7.5633679999999996</v>
      </c>
      <c r="AB1458" s="44">
        <v>0.32928800000000003</v>
      </c>
      <c r="AC1458" s="44">
        <v>0.17971400000000001</v>
      </c>
      <c r="AD1458" s="44">
        <v>2113.7200539999999</v>
      </c>
    </row>
    <row r="1459" spans="1:30" x14ac:dyDescent="0.25">
      <c r="A1459">
        <v>1458</v>
      </c>
      <c r="B1459" t="s">
        <v>101</v>
      </c>
      <c r="C1459" t="s">
        <v>108</v>
      </c>
      <c r="D1459" t="s">
        <v>160</v>
      </c>
      <c r="E1459" t="s">
        <v>104</v>
      </c>
      <c r="F1459" s="48">
        <f>VLOOKUP(A1459,'TAZ definitions'!$A$1:$E$1902,2,FALSE)</f>
        <v>0.20927643784786643</v>
      </c>
      <c r="G1459" s="48">
        <f>VLOOKUP(A1459,'TAZ definitions'!$A$1:$E$1902,4,FALSE)</f>
        <v>0.17356205852674067</v>
      </c>
      <c r="H1459" s="44">
        <v>101211</v>
      </c>
      <c r="I1459" s="44">
        <v>6342</v>
      </c>
      <c r="J1459" s="44">
        <v>15599</v>
      </c>
      <c r="K1459" s="44">
        <v>656</v>
      </c>
      <c r="L1459" s="44">
        <v>0</v>
      </c>
      <c r="M1459" s="44">
        <v>0</v>
      </c>
      <c r="N1459" s="44">
        <v>179.5</v>
      </c>
      <c r="O1459" s="44">
        <v>0</v>
      </c>
      <c r="P1459" s="44">
        <v>97.160645000000002</v>
      </c>
      <c r="Q1459" s="44">
        <v>102.31265999999999</v>
      </c>
      <c r="R1459" s="44">
        <v>19.635794000000001</v>
      </c>
      <c r="S1459" s="44">
        <v>19.567018999999998</v>
      </c>
      <c r="T1459" s="44">
        <v>100936.390625</v>
      </c>
      <c r="U1459" s="44">
        <v>15555.745117</v>
      </c>
      <c r="V1459" s="44">
        <v>0</v>
      </c>
      <c r="W1459" s="44">
        <v>178.98040800000001</v>
      </c>
      <c r="X1459" s="44">
        <v>5620.420779</v>
      </c>
      <c r="Y1459" s="44">
        <v>27355.905411</v>
      </c>
      <c r="Z1459" s="44">
        <v>905.99230799999998</v>
      </c>
      <c r="AA1459" s="44">
        <v>22.648099999999999</v>
      </c>
      <c r="AB1459" s="44">
        <v>1.0469200000000001</v>
      </c>
      <c r="AC1459" s="44">
        <v>0.53688999999999998</v>
      </c>
      <c r="AD1459" s="44">
        <v>6364.7847229999998</v>
      </c>
    </row>
    <row r="1460" spans="1:30" x14ac:dyDescent="0.25">
      <c r="A1460">
        <v>1459</v>
      </c>
      <c r="B1460" t="s">
        <v>101</v>
      </c>
      <c r="C1460" t="s">
        <v>108</v>
      </c>
      <c r="D1460" t="s">
        <v>160</v>
      </c>
      <c r="E1460" t="s">
        <v>104</v>
      </c>
      <c r="F1460" s="48">
        <f>VLOOKUP(A1460,'TAZ definitions'!$A$1:$E$1902,2,FALSE)</f>
        <v>0.28904333605887161</v>
      </c>
      <c r="G1460" s="48">
        <f>VLOOKUP(A1460,'TAZ definitions'!$A$1:$E$1902,4,FALSE)</f>
        <v>0.16071428571428573</v>
      </c>
      <c r="H1460" s="44">
        <v>100146</v>
      </c>
      <c r="I1460" s="44">
        <v>773</v>
      </c>
      <c r="J1460" s="44">
        <v>14222</v>
      </c>
      <c r="K1460" s="44">
        <v>138</v>
      </c>
      <c r="L1460" s="44">
        <v>0</v>
      </c>
      <c r="M1460" s="44">
        <v>0</v>
      </c>
      <c r="N1460" s="44">
        <v>179.5</v>
      </c>
      <c r="O1460" s="44">
        <v>0</v>
      </c>
      <c r="P1460" s="44">
        <v>111.39876599999999</v>
      </c>
      <c r="Q1460" s="44">
        <v>115.553909</v>
      </c>
      <c r="R1460" s="44">
        <v>20.578952999999998</v>
      </c>
      <c r="S1460" s="44">
        <v>20.360082999999999</v>
      </c>
      <c r="T1460" s="44">
        <v>99974.523438000004</v>
      </c>
      <c r="U1460" s="44">
        <v>14197.697265999999</v>
      </c>
      <c r="V1460" s="44">
        <v>0</v>
      </c>
      <c r="W1460" s="44">
        <v>179.19026199999999</v>
      </c>
      <c r="X1460" s="44">
        <v>7907.8276910000004</v>
      </c>
      <c r="Y1460" s="44">
        <v>35703.415151000001</v>
      </c>
      <c r="Z1460" s="44">
        <v>1006.6096649999999</v>
      </c>
      <c r="AA1460" s="44">
        <v>37.397156000000003</v>
      </c>
      <c r="AB1460" s="44">
        <v>1.6309340000000001</v>
      </c>
      <c r="AC1460" s="44">
        <v>0.69379299999999999</v>
      </c>
      <c r="AD1460" s="44">
        <v>8106.2530120000001</v>
      </c>
    </row>
    <row r="1461" spans="1:30" x14ac:dyDescent="0.25">
      <c r="A1461">
        <v>1460</v>
      </c>
      <c r="B1461" t="s">
        <v>101</v>
      </c>
      <c r="C1461" t="s">
        <v>108</v>
      </c>
      <c r="D1461" t="s">
        <v>160</v>
      </c>
      <c r="E1461" t="s">
        <v>104</v>
      </c>
      <c r="F1461" s="48">
        <f>VLOOKUP(A1461,'TAZ definitions'!$A$1:$E$1902,2,FALSE)</f>
        <v>0.24823465507876155</v>
      </c>
      <c r="G1461" s="48">
        <f>VLOOKUP(A1461,'TAZ definitions'!$A$1:$E$1902,4,FALSE)</f>
        <v>0.16129032258064516</v>
      </c>
      <c r="H1461" s="44">
        <v>91079</v>
      </c>
      <c r="I1461" s="44">
        <v>3479</v>
      </c>
      <c r="J1461" s="44">
        <v>13694</v>
      </c>
      <c r="K1461" s="44">
        <v>310</v>
      </c>
      <c r="L1461" s="44">
        <v>0</v>
      </c>
      <c r="M1461" s="44">
        <v>0</v>
      </c>
      <c r="N1461" s="44">
        <v>179.5</v>
      </c>
      <c r="O1461" s="44">
        <v>0</v>
      </c>
      <c r="P1461" s="44">
        <v>102.93568399999999</v>
      </c>
      <c r="Q1461" s="44">
        <v>107.70333100000001</v>
      </c>
      <c r="R1461" s="44">
        <v>20.777934999999999</v>
      </c>
      <c r="S1461" s="44">
        <v>20.579429999999999</v>
      </c>
      <c r="T1461" s="44">
        <v>90946.289063000004</v>
      </c>
      <c r="U1461" s="44">
        <v>13673.723633</v>
      </c>
      <c r="V1461" s="44">
        <v>0</v>
      </c>
      <c r="W1461" s="44">
        <v>179.228058</v>
      </c>
      <c r="X1461" s="44">
        <v>11271.985613000001</v>
      </c>
      <c r="Y1461" s="44">
        <v>27213.312228999999</v>
      </c>
      <c r="Z1461" s="44">
        <v>1032.6140270000001</v>
      </c>
      <c r="AA1461" s="44">
        <v>23.674686000000001</v>
      </c>
      <c r="AB1461" s="44">
        <v>1.0233989999999999</v>
      </c>
      <c r="AC1461" s="44">
        <v>0.58226</v>
      </c>
      <c r="AD1461" s="44">
        <v>6846.412945</v>
      </c>
    </row>
    <row r="1462" spans="1:30" x14ac:dyDescent="0.25">
      <c r="A1462">
        <v>1461</v>
      </c>
      <c r="B1462" t="s">
        <v>101</v>
      </c>
      <c r="C1462" t="s">
        <v>108</v>
      </c>
      <c r="D1462" t="s">
        <v>161</v>
      </c>
      <c r="E1462" t="s">
        <v>104</v>
      </c>
      <c r="F1462" s="48">
        <f>VLOOKUP(A1462,'TAZ definitions'!$A$1:$E$1902,2,FALSE)</f>
        <v>6.5380493033226156E-2</v>
      </c>
      <c r="G1462" s="48">
        <f>VLOOKUP(A1462,'TAZ definitions'!$A$1:$E$1902,4,FALSE)</f>
        <v>0.31217616580310881</v>
      </c>
      <c r="H1462" s="44">
        <v>94652</v>
      </c>
      <c r="I1462" s="44">
        <v>0</v>
      </c>
      <c r="J1462" s="44">
        <v>15942</v>
      </c>
      <c r="K1462" s="44">
        <v>0</v>
      </c>
      <c r="L1462" s="44">
        <v>0</v>
      </c>
      <c r="M1462" s="44">
        <v>0</v>
      </c>
      <c r="N1462" s="44">
        <v>179.5</v>
      </c>
      <c r="O1462" s="44">
        <v>0</v>
      </c>
      <c r="P1462" s="44">
        <v>0</v>
      </c>
      <c r="Q1462" s="44">
        <v>0</v>
      </c>
      <c r="R1462" s="44">
        <v>19.391020000000001</v>
      </c>
      <c r="S1462" s="44">
        <v>19.053363999999998</v>
      </c>
      <c r="T1462" s="44">
        <v>94652</v>
      </c>
      <c r="U1462" s="44">
        <v>15942</v>
      </c>
      <c r="V1462" s="44">
        <v>0</v>
      </c>
      <c r="W1462" s="44">
        <v>179.5</v>
      </c>
      <c r="X1462" s="44">
        <v>2980.1671550000001</v>
      </c>
      <c r="Y1462" s="44">
        <v>10540.754924000001</v>
      </c>
      <c r="Z1462" s="44">
        <v>381.275487</v>
      </c>
      <c r="AA1462" s="44">
        <v>8.9135240000000007</v>
      </c>
      <c r="AB1462" s="44">
        <v>0.38309900000000002</v>
      </c>
      <c r="AC1462" s="44">
        <v>0.21599499999999999</v>
      </c>
      <c r="AD1462" s="44">
        <v>2546.110279</v>
      </c>
    </row>
    <row r="1463" spans="1:30" x14ac:dyDescent="0.25">
      <c r="A1463">
        <v>1462</v>
      </c>
      <c r="B1463" t="s">
        <v>101</v>
      </c>
      <c r="C1463" t="s">
        <v>108</v>
      </c>
      <c r="D1463" t="s">
        <v>161</v>
      </c>
      <c r="E1463" t="s">
        <v>104</v>
      </c>
      <c r="F1463" s="48">
        <f>VLOOKUP(A1463,'TAZ definitions'!$A$1:$E$1902,2,FALSE)</f>
        <v>8.892763731473409E-2</v>
      </c>
      <c r="G1463" s="48">
        <f>VLOOKUP(A1463,'TAZ definitions'!$A$1:$E$1902,4,FALSE)</f>
        <v>0.31037924151696605</v>
      </c>
      <c r="H1463" s="44">
        <v>94993</v>
      </c>
      <c r="I1463" s="44">
        <v>773</v>
      </c>
      <c r="J1463" s="44">
        <v>15309</v>
      </c>
      <c r="K1463" s="44">
        <v>138</v>
      </c>
      <c r="L1463" s="44">
        <v>0</v>
      </c>
      <c r="M1463" s="44">
        <v>0</v>
      </c>
      <c r="N1463" s="44">
        <v>179.5</v>
      </c>
      <c r="O1463" s="44">
        <v>0</v>
      </c>
      <c r="P1463" s="44">
        <v>116.914795</v>
      </c>
      <c r="Q1463" s="44">
        <v>121.95665700000001</v>
      </c>
      <c r="R1463" s="44">
        <v>19.353628</v>
      </c>
      <c r="S1463" s="44">
        <v>19.104769000000001</v>
      </c>
      <c r="T1463" s="44">
        <v>94963.054688000004</v>
      </c>
      <c r="U1463" s="44">
        <v>15304.176758</v>
      </c>
      <c r="V1463" s="44">
        <v>0</v>
      </c>
      <c r="W1463" s="44">
        <v>179.442947</v>
      </c>
      <c r="X1463" s="44">
        <v>12722.271908999999</v>
      </c>
      <c r="Y1463" s="44">
        <v>46367.843971000002</v>
      </c>
      <c r="Z1463" s="44">
        <v>1382.1411989999999</v>
      </c>
      <c r="AA1463" s="44">
        <v>37.620708999999998</v>
      </c>
      <c r="AB1463" s="44">
        <v>1.9383589999999999</v>
      </c>
      <c r="AC1463" s="44">
        <v>0.87091099999999999</v>
      </c>
      <c r="AD1463" s="44">
        <v>10468.32878</v>
      </c>
    </row>
    <row r="1464" spans="1:30" x14ac:dyDescent="0.25">
      <c r="A1464">
        <v>1463</v>
      </c>
      <c r="B1464" t="s">
        <v>101</v>
      </c>
      <c r="C1464" t="s">
        <v>108</v>
      </c>
      <c r="D1464" t="s">
        <v>161</v>
      </c>
      <c r="E1464" t="s">
        <v>104</v>
      </c>
      <c r="F1464" s="48">
        <f>VLOOKUP(A1464,'TAZ definitions'!$A$1:$E$1902,2,FALSE)</f>
        <v>0.13109756097560976</v>
      </c>
      <c r="G1464" s="48">
        <f>VLOOKUP(A1464,'TAZ definitions'!$A$1:$E$1902,4,FALSE)</f>
        <v>0.30335097001763667</v>
      </c>
      <c r="H1464" s="44">
        <v>88730</v>
      </c>
      <c r="I1464" s="44">
        <v>0</v>
      </c>
      <c r="J1464" s="44">
        <v>14681</v>
      </c>
      <c r="K1464" s="44">
        <v>0</v>
      </c>
      <c r="L1464" s="44">
        <v>0</v>
      </c>
      <c r="M1464" s="44">
        <v>0</v>
      </c>
      <c r="N1464" s="44">
        <v>179.5</v>
      </c>
      <c r="O1464" s="44">
        <v>0</v>
      </c>
      <c r="P1464" s="44">
        <v>0</v>
      </c>
      <c r="Q1464" s="44">
        <v>0</v>
      </c>
      <c r="R1464" s="44">
        <v>19.519644</v>
      </c>
      <c r="S1464" s="44">
        <v>19.320492000000002</v>
      </c>
      <c r="T1464" s="44">
        <v>88730</v>
      </c>
      <c r="U1464" s="44">
        <v>14681</v>
      </c>
      <c r="V1464" s="44">
        <v>0</v>
      </c>
      <c r="W1464" s="44">
        <v>179.5</v>
      </c>
      <c r="X1464" s="44">
        <v>0</v>
      </c>
      <c r="Y1464" s="44">
        <v>12769.703275</v>
      </c>
      <c r="Z1464" s="44">
        <v>379.75843500000002</v>
      </c>
      <c r="AA1464" s="44">
        <v>10.342677999999999</v>
      </c>
      <c r="AB1464" s="44">
        <v>0.493892</v>
      </c>
      <c r="AC1464" s="44">
        <v>0.237237</v>
      </c>
      <c r="AD1464" s="44">
        <v>2814.2556810000001</v>
      </c>
    </row>
    <row r="1465" spans="1:30" x14ac:dyDescent="0.25">
      <c r="A1465">
        <v>1464</v>
      </c>
      <c r="B1465" t="s">
        <v>101</v>
      </c>
      <c r="C1465" t="s">
        <v>108</v>
      </c>
      <c r="D1465" t="s">
        <v>161</v>
      </c>
      <c r="E1465" t="s">
        <v>104</v>
      </c>
      <c r="F1465" s="48">
        <f>VLOOKUP(A1465,'TAZ definitions'!$A$1:$E$1902,2,FALSE)</f>
        <v>0.19172932330827067</v>
      </c>
      <c r="G1465" s="48">
        <f>VLOOKUP(A1465,'TAZ definitions'!$A$1:$E$1902,4,FALSE)</f>
        <v>0.30888888888888888</v>
      </c>
      <c r="H1465" s="44">
        <v>97472</v>
      </c>
      <c r="I1465" s="44">
        <v>0</v>
      </c>
      <c r="J1465" s="44">
        <v>16212</v>
      </c>
      <c r="K1465" s="44">
        <v>0</v>
      </c>
      <c r="L1465" s="44">
        <v>0</v>
      </c>
      <c r="M1465" s="44">
        <v>0</v>
      </c>
      <c r="N1465" s="44">
        <v>179.5</v>
      </c>
      <c r="O1465" s="44">
        <v>0</v>
      </c>
      <c r="P1465" s="44">
        <v>0</v>
      </c>
      <c r="Q1465" s="44">
        <v>0</v>
      </c>
      <c r="R1465" s="44">
        <v>22.276503000000002</v>
      </c>
      <c r="S1465" s="44">
        <v>22.089212</v>
      </c>
      <c r="T1465" s="44">
        <v>97472</v>
      </c>
      <c r="U1465" s="44">
        <v>16212</v>
      </c>
      <c r="V1465" s="44">
        <v>0</v>
      </c>
      <c r="W1465" s="44">
        <v>179.5</v>
      </c>
      <c r="X1465" s="44">
        <v>1951.595073</v>
      </c>
      <c r="Y1465" s="44">
        <v>41256.726841999996</v>
      </c>
      <c r="Z1465" s="44">
        <v>1098.108682</v>
      </c>
      <c r="AA1465" s="44">
        <v>32.473438999999999</v>
      </c>
      <c r="AB1465" s="44">
        <v>1.8456779999999999</v>
      </c>
      <c r="AC1465" s="44">
        <v>0.73226100000000005</v>
      </c>
      <c r="AD1465" s="44">
        <v>9008.1700409999994</v>
      </c>
    </row>
    <row r="1466" spans="1:30" x14ac:dyDescent="0.25">
      <c r="A1466">
        <v>1465</v>
      </c>
      <c r="B1466" t="s">
        <v>101</v>
      </c>
      <c r="C1466" t="s">
        <v>108</v>
      </c>
      <c r="D1466" t="s">
        <v>161</v>
      </c>
      <c r="E1466" t="s">
        <v>104</v>
      </c>
      <c r="F1466" s="48">
        <f>VLOOKUP(A1466,'TAZ definitions'!$A$1:$E$1902,2,FALSE)</f>
        <v>6.9444444444444448E-2</v>
      </c>
      <c r="G1466" s="48">
        <f>VLOOKUP(A1466,'TAZ definitions'!$A$1:$E$1902,4,FALSE)</f>
        <v>0.33333333333333331</v>
      </c>
      <c r="H1466" s="44">
        <v>97222</v>
      </c>
      <c r="I1466" s="44">
        <v>0</v>
      </c>
      <c r="J1466" s="44">
        <v>15317</v>
      </c>
      <c r="K1466" s="44">
        <v>0</v>
      </c>
      <c r="L1466" s="44">
        <v>0</v>
      </c>
      <c r="M1466" s="44">
        <v>0</v>
      </c>
      <c r="N1466" s="44">
        <v>179.5</v>
      </c>
      <c r="O1466" s="44">
        <v>0</v>
      </c>
      <c r="P1466" s="44">
        <v>0</v>
      </c>
      <c r="Q1466" s="44">
        <v>0</v>
      </c>
      <c r="R1466" s="44">
        <v>18.814291000000001</v>
      </c>
      <c r="S1466" s="44">
        <v>18.700073</v>
      </c>
      <c r="T1466" s="44">
        <v>97222</v>
      </c>
      <c r="U1466" s="44">
        <v>15317</v>
      </c>
      <c r="V1466" s="44">
        <v>0</v>
      </c>
      <c r="W1466" s="44">
        <v>179.5</v>
      </c>
      <c r="X1466" s="44">
        <v>0</v>
      </c>
      <c r="Y1466" s="44">
        <v>32063.029210000001</v>
      </c>
      <c r="Z1466" s="44">
        <v>781.27761599999997</v>
      </c>
      <c r="AA1466" s="44">
        <v>24.292560999999999</v>
      </c>
      <c r="AB1466" s="44">
        <v>1.491778</v>
      </c>
      <c r="AC1466" s="44">
        <v>0.54578800000000005</v>
      </c>
      <c r="AD1466" s="44">
        <v>6807.5643399999999</v>
      </c>
    </row>
    <row r="1467" spans="1:30" x14ac:dyDescent="0.25">
      <c r="A1467">
        <v>1466</v>
      </c>
      <c r="B1467" t="s">
        <v>101</v>
      </c>
      <c r="C1467" t="s">
        <v>108</v>
      </c>
      <c r="D1467" t="s">
        <v>161</v>
      </c>
      <c r="E1467" t="s">
        <v>104</v>
      </c>
      <c r="F1467" s="48">
        <f>VLOOKUP(A1467,'TAZ definitions'!$A$1:$E$1902,2,FALSE)</f>
        <v>7.0918610185625897E-2</v>
      </c>
      <c r="G1467" s="48">
        <f>VLOOKUP(A1467,'TAZ definitions'!$A$1:$E$1902,4,FALSE)</f>
        <v>0.30396475770925108</v>
      </c>
      <c r="H1467" s="44">
        <v>94655</v>
      </c>
      <c r="I1467" s="44">
        <v>0</v>
      </c>
      <c r="J1467" s="44">
        <v>15384</v>
      </c>
      <c r="K1467" s="44">
        <v>0</v>
      </c>
      <c r="L1467" s="44">
        <v>0</v>
      </c>
      <c r="M1467" s="44">
        <v>0</v>
      </c>
      <c r="N1467" s="44">
        <v>179.5</v>
      </c>
      <c r="O1467" s="44">
        <v>0</v>
      </c>
      <c r="P1467" s="44">
        <v>0</v>
      </c>
      <c r="Q1467" s="44">
        <v>0</v>
      </c>
      <c r="R1467" s="44">
        <v>18.697613</v>
      </c>
      <c r="S1467" s="44">
        <v>18.457744999999999</v>
      </c>
      <c r="T1467" s="44">
        <v>94655</v>
      </c>
      <c r="U1467" s="44">
        <v>15383.999023</v>
      </c>
      <c r="V1467" s="44">
        <v>0</v>
      </c>
      <c r="W1467" s="44">
        <v>179.5</v>
      </c>
      <c r="X1467" s="44">
        <v>2742.8402120000001</v>
      </c>
      <c r="Y1467" s="44">
        <v>18261.053981000001</v>
      </c>
      <c r="Z1467" s="44">
        <v>462.52901900000001</v>
      </c>
      <c r="AA1467" s="44">
        <v>14.317648</v>
      </c>
      <c r="AB1467" s="44">
        <v>0.81870100000000001</v>
      </c>
      <c r="AC1467" s="44">
        <v>0.31866</v>
      </c>
      <c r="AD1467" s="44">
        <v>3908.154055</v>
      </c>
    </row>
    <row r="1468" spans="1:30" x14ac:dyDescent="0.25">
      <c r="A1468">
        <v>1467</v>
      </c>
      <c r="B1468" t="s">
        <v>101</v>
      </c>
      <c r="C1468" t="s">
        <v>108</v>
      </c>
      <c r="D1468" t="s">
        <v>161</v>
      </c>
      <c r="E1468" t="s">
        <v>104</v>
      </c>
      <c r="F1468" s="48">
        <f>VLOOKUP(A1468,'TAZ definitions'!$A$1:$E$1902,2,FALSE)</f>
        <v>0.10021474588403723</v>
      </c>
      <c r="G1468" s="48">
        <f>VLOOKUP(A1468,'TAZ definitions'!$A$1:$E$1902,4,FALSE)</f>
        <v>0.30357142857142855</v>
      </c>
      <c r="H1468" s="44">
        <v>103465</v>
      </c>
      <c r="I1468" s="44">
        <v>0</v>
      </c>
      <c r="J1468" s="44">
        <v>17868</v>
      </c>
      <c r="K1468" s="44">
        <v>0</v>
      </c>
      <c r="L1468" s="44">
        <v>0</v>
      </c>
      <c r="M1468" s="44">
        <v>0</v>
      </c>
      <c r="N1468" s="44">
        <v>179.5</v>
      </c>
      <c r="O1468" s="44">
        <v>0</v>
      </c>
      <c r="P1468" s="44">
        <v>0</v>
      </c>
      <c r="Q1468" s="44">
        <v>0</v>
      </c>
      <c r="R1468" s="44">
        <v>18.632141000000001</v>
      </c>
      <c r="S1468" s="44">
        <v>18.452026</v>
      </c>
      <c r="T1468" s="44">
        <v>103464.992188</v>
      </c>
      <c r="U1468" s="44">
        <v>17868</v>
      </c>
      <c r="V1468" s="44">
        <v>0</v>
      </c>
      <c r="W1468" s="44">
        <v>179.5</v>
      </c>
      <c r="X1468" s="44">
        <v>5914.0556850000003</v>
      </c>
      <c r="Y1468" s="44">
        <v>12436.081287999999</v>
      </c>
      <c r="Z1468" s="44">
        <v>371.99245500000001</v>
      </c>
      <c r="AA1468" s="44">
        <v>9.9966989999999996</v>
      </c>
      <c r="AB1468" s="44">
        <v>0.49441000000000002</v>
      </c>
      <c r="AC1468" s="44">
        <v>0.23322399999999999</v>
      </c>
      <c r="AD1468" s="44">
        <v>2791.6233339999999</v>
      </c>
    </row>
    <row r="1469" spans="1:30" x14ac:dyDescent="0.25">
      <c r="A1469">
        <v>1468</v>
      </c>
      <c r="B1469" t="s">
        <v>101</v>
      </c>
      <c r="C1469" t="s">
        <v>108</v>
      </c>
      <c r="D1469" t="s">
        <v>162</v>
      </c>
      <c r="E1469" t="s">
        <v>104</v>
      </c>
      <c r="F1469" s="48">
        <f>VLOOKUP(A1469,'TAZ definitions'!$A$1:$E$1902,2,FALSE)</f>
        <v>0.11115444617784712</v>
      </c>
      <c r="G1469" s="48">
        <f>VLOOKUP(A1469,'TAZ definitions'!$A$1:$E$1902,4,FALSE)</f>
        <v>0.12763596004439512</v>
      </c>
      <c r="H1469" s="44">
        <v>260362</v>
      </c>
      <c r="I1469" s="44">
        <v>13277</v>
      </c>
      <c r="J1469" s="44">
        <v>44763</v>
      </c>
      <c r="K1469" s="44">
        <v>1760</v>
      </c>
      <c r="L1469" s="44">
        <v>2156</v>
      </c>
      <c r="M1469" s="44">
        <v>0</v>
      </c>
      <c r="N1469" s="44">
        <v>293.5</v>
      </c>
      <c r="O1469" s="44">
        <v>0</v>
      </c>
      <c r="P1469" s="44">
        <v>86.978263999999996</v>
      </c>
      <c r="Q1469" s="44">
        <v>90.913200000000003</v>
      </c>
      <c r="R1469" s="44">
        <v>20.683931000000001</v>
      </c>
      <c r="S1469" s="44">
        <v>20.603483000000001</v>
      </c>
      <c r="T1469" s="44">
        <v>259558.296875</v>
      </c>
      <c r="U1469" s="44">
        <v>44623.121094000002</v>
      </c>
      <c r="V1469" s="44">
        <v>2148.9870609999998</v>
      </c>
      <c r="W1469" s="44">
        <v>292.54531900000001</v>
      </c>
      <c r="X1469" s="44">
        <v>3881.1651649999999</v>
      </c>
      <c r="Y1469" s="44">
        <v>11178.380698999999</v>
      </c>
      <c r="Z1469" s="44">
        <v>505.46725099999998</v>
      </c>
      <c r="AA1469" s="44">
        <v>10.350364000000001</v>
      </c>
      <c r="AB1469" s="44">
        <v>0.36277300000000001</v>
      </c>
      <c r="AC1469" s="44">
        <v>0.260071</v>
      </c>
      <c r="AD1469" s="44">
        <v>2953.2715499999999</v>
      </c>
    </row>
    <row r="1470" spans="1:30" x14ac:dyDescent="0.25">
      <c r="A1470">
        <v>1469</v>
      </c>
      <c r="B1470" t="s">
        <v>101</v>
      </c>
      <c r="C1470" t="s">
        <v>108</v>
      </c>
      <c r="D1470" t="s">
        <v>162</v>
      </c>
      <c r="E1470" t="s">
        <v>104</v>
      </c>
      <c r="F1470" s="48">
        <f>VLOOKUP(A1470,'TAZ definitions'!$A$1:$E$1902,2,FALSE)</f>
        <v>0.23799283154121864</v>
      </c>
      <c r="G1470" s="48">
        <f>VLOOKUP(A1470,'TAZ definitions'!$A$1:$E$1902,4,FALSE)</f>
        <v>0.13052208835341367</v>
      </c>
      <c r="H1470" s="44">
        <v>300177</v>
      </c>
      <c r="I1470" s="44">
        <v>31383</v>
      </c>
      <c r="J1470" s="44">
        <v>52146</v>
      </c>
      <c r="K1470" s="44">
        <v>4798</v>
      </c>
      <c r="L1470" s="44">
        <v>14590</v>
      </c>
      <c r="M1470" s="44">
        <v>0</v>
      </c>
      <c r="N1470" s="44">
        <v>457.5</v>
      </c>
      <c r="O1470" s="44">
        <v>0</v>
      </c>
      <c r="P1470" s="44">
        <v>81.109459000000001</v>
      </c>
      <c r="Q1470" s="44">
        <v>83.047470000000004</v>
      </c>
      <c r="R1470" s="44">
        <v>18.873031999999998</v>
      </c>
      <c r="S1470" s="44">
        <v>18.847363999999999</v>
      </c>
      <c r="T1470" s="44">
        <v>297421.75</v>
      </c>
      <c r="U1470" s="44">
        <v>51660.660155999998</v>
      </c>
      <c r="V1470" s="44">
        <v>14440.446289</v>
      </c>
      <c r="W1470" s="44">
        <v>452.81042500000001</v>
      </c>
      <c r="X1470" s="44">
        <v>18126.303015000001</v>
      </c>
      <c r="Y1470" s="44">
        <v>33112.964205999997</v>
      </c>
      <c r="Z1470" s="44">
        <v>1654.1813930000001</v>
      </c>
      <c r="AA1470" s="44">
        <v>31.227544999999999</v>
      </c>
      <c r="AB1470" s="44">
        <v>1.1586860000000001</v>
      </c>
      <c r="AC1470" s="44">
        <v>0.80107799999999996</v>
      </c>
      <c r="AD1470" s="44">
        <v>9096.2131630000003</v>
      </c>
    </row>
    <row r="1471" spans="1:30" x14ac:dyDescent="0.25">
      <c r="A1471">
        <v>1470</v>
      </c>
      <c r="B1471" t="s">
        <v>101</v>
      </c>
      <c r="C1471" t="s">
        <v>108</v>
      </c>
      <c r="D1471" t="s">
        <v>162</v>
      </c>
      <c r="E1471" t="s">
        <v>104</v>
      </c>
      <c r="F1471" s="48">
        <f>VLOOKUP(A1471,'TAZ definitions'!$A$1:$E$1902,2,FALSE)</f>
        <v>0.18975069252077562</v>
      </c>
      <c r="G1471" s="48">
        <f>VLOOKUP(A1471,'TAZ definitions'!$A$1:$E$1902,4,FALSE)</f>
        <v>0.1586998087954111</v>
      </c>
      <c r="H1471" s="44">
        <v>286554</v>
      </c>
      <c r="I1471" s="44">
        <v>0</v>
      </c>
      <c r="J1471" s="44">
        <v>44502</v>
      </c>
      <c r="K1471" s="44">
        <v>0</v>
      </c>
      <c r="L1471" s="44">
        <v>23125</v>
      </c>
      <c r="M1471" s="44">
        <v>0</v>
      </c>
      <c r="N1471" s="44">
        <v>340</v>
      </c>
      <c r="O1471" s="44">
        <v>0</v>
      </c>
      <c r="P1471" s="44">
        <v>0</v>
      </c>
      <c r="Q1471" s="44">
        <v>0</v>
      </c>
      <c r="R1471" s="44">
        <v>19.947942999999999</v>
      </c>
      <c r="S1471" s="44">
        <v>20.036997</v>
      </c>
      <c r="T1471" s="44">
        <v>286554</v>
      </c>
      <c r="U1471" s="44">
        <v>44502</v>
      </c>
      <c r="V1471" s="44">
        <v>23125</v>
      </c>
      <c r="W1471" s="44">
        <v>339.99996900000002</v>
      </c>
      <c r="X1471" s="44">
        <v>29428.520333</v>
      </c>
      <c r="Y1471" s="44">
        <v>48418.895026999999</v>
      </c>
      <c r="Z1471" s="44">
        <v>2348.2872889999999</v>
      </c>
      <c r="AA1471" s="44">
        <v>44.982011</v>
      </c>
      <c r="AB1471" s="44">
        <v>1.8481719999999999</v>
      </c>
      <c r="AC1471" s="44">
        <v>1.1481809999999999</v>
      </c>
      <c r="AD1471" s="44">
        <v>13224.874367</v>
      </c>
    </row>
    <row r="1472" spans="1:30" x14ac:dyDescent="0.25">
      <c r="A1472">
        <v>1471</v>
      </c>
      <c r="B1472" t="s">
        <v>101</v>
      </c>
      <c r="C1472" t="s">
        <v>108</v>
      </c>
      <c r="D1472" t="s">
        <v>162</v>
      </c>
      <c r="E1472" t="s">
        <v>104</v>
      </c>
      <c r="F1472" s="48">
        <f>VLOOKUP(A1472,'TAZ definitions'!$A$1:$E$1902,2,FALSE)</f>
        <v>0.13457556935817805</v>
      </c>
      <c r="G1472" s="48">
        <f>VLOOKUP(A1472,'TAZ definitions'!$A$1:$E$1902,4,FALSE)</f>
        <v>0.15902964959568733</v>
      </c>
      <c r="H1472" s="44">
        <v>329183</v>
      </c>
      <c r="I1472" s="44">
        <v>0</v>
      </c>
      <c r="J1472" s="44">
        <v>54432</v>
      </c>
      <c r="K1472" s="44">
        <v>0</v>
      </c>
      <c r="L1472" s="44">
        <v>23125</v>
      </c>
      <c r="M1472" s="44">
        <v>0</v>
      </c>
      <c r="N1472" s="44">
        <v>545</v>
      </c>
      <c r="O1472" s="44">
        <v>0</v>
      </c>
      <c r="P1472" s="44">
        <v>136.445526</v>
      </c>
      <c r="Q1472" s="44">
        <v>100.74606300000001</v>
      </c>
      <c r="R1472" s="44">
        <v>21.883593000000001</v>
      </c>
      <c r="S1472" s="44">
        <v>22.546973999999999</v>
      </c>
      <c r="T1472" s="44">
        <v>328551.5625</v>
      </c>
      <c r="U1472" s="44">
        <v>54327.589844000002</v>
      </c>
      <c r="V1472" s="44">
        <v>23080.642577999999</v>
      </c>
      <c r="W1472" s="44">
        <v>543.95459000000005</v>
      </c>
      <c r="X1472" s="44">
        <v>141674.25206100001</v>
      </c>
      <c r="Y1472" s="44">
        <v>198726.39303000001</v>
      </c>
      <c r="Z1472" s="44">
        <v>6468.8642819999995</v>
      </c>
      <c r="AA1472" s="44">
        <v>179.44621900000001</v>
      </c>
      <c r="AB1472" s="44">
        <v>8.5305250000000008</v>
      </c>
      <c r="AC1472" s="44">
        <v>3.966008</v>
      </c>
      <c r="AD1472" s="44">
        <v>47302.828348000003</v>
      </c>
    </row>
    <row r="1473" spans="1:30" x14ac:dyDescent="0.25">
      <c r="A1473">
        <v>1472</v>
      </c>
      <c r="B1473" t="s">
        <v>101</v>
      </c>
      <c r="C1473" t="s">
        <v>108</v>
      </c>
      <c r="D1473" t="s">
        <v>162</v>
      </c>
      <c r="E1473" t="s">
        <v>104</v>
      </c>
      <c r="F1473" s="48">
        <f>VLOOKUP(A1473,'TAZ definitions'!$A$1:$E$1902,2,FALSE)</f>
        <v>0.26756116811365432</v>
      </c>
      <c r="G1473" s="48">
        <f>VLOOKUP(A1473,'TAZ definitions'!$A$1:$E$1902,4,FALSE)</f>
        <v>0.15936254980079681</v>
      </c>
      <c r="H1473" s="44">
        <v>258902</v>
      </c>
      <c r="I1473" s="44">
        <v>0</v>
      </c>
      <c r="J1473" s="44">
        <v>41763</v>
      </c>
      <c r="K1473" s="44">
        <v>0</v>
      </c>
      <c r="L1473" s="44">
        <v>23843</v>
      </c>
      <c r="M1473" s="44">
        <v>0</v>
      </c>
      <c r="N1473" s="44">
        <v>249</v>
      </c>
      <c r="O1473" s="44">
        <v>0</v>
      </c>
      <c r="P1473" s="44">
        <v>0</v>
      </c>
      <c r="Q1473" s="44">
        <v>0</v>
      </c>
      <c r="R1473" s="44">
        <v>23.632408000000002</v>
      </c>
      <c r="S1473" s="44">
        <v>23.641228000000002</v>
      </c>
      <c r="T1473" s="44">
        <v>237946.40625</v>
      </c>
      <c r="U1473" s="44">
        <v>38382.691405999998</v>
      </c>
      <c r="V1473" s="44">
        <v>21913.140625</v>
      </c>
      <c r="W1473" s="44">
        <v>228.84588600000001</v>
      </c>
      <c r="X1473" s="44">
        <v>51214.821213000003</v>
      </c>
      <c r="Y1473" s="44">
        <v>66895.102692</v>
      </c>
      <c r="Z1473" s="44">
        <v>2858.0020730000001</v>
      </c>
      <c r="AA1473" s="44">
        <v>61.959716999999998</v>
      </c>
      <c r="AB1473" s="44">
        <v>2.5475500000000002</v>
      </c>
      <c r="AC1473" s="44">
        <v>1.5317350000000001</v>
      </c>
      <c r="AD1473" s="44">
        <v>17607.397138</v>
      </c>
    </row>
    <row r="1474" spans="1:30" x14ac:dyDescent="0.25">
      <c r="A1474">
        <v>1473</v>
      </c>
      <c r="B1474" t="s">
        <v>101</v>
      </c>
      <c r="C1474" t="s">
        <v>108</v>
      </c>
      <c r="D1474" t="s">
        <v>162</v>
      </c>
      <c r="E1474" t="s">
        <v>104</v>
      </c>
      <c r="F1474" s="48">
        <f>VLOOKUP(A1474,'TAZ definitions'!$A$1:$E$1902,2,FALSE)</f>
        <v>0.14186046511627906</v>
      </c>
      <c r="G1474" s="48">
        <f>VLOOKUP(A1474,'TAZ definitions'!$A$1:$E$1902,4,FALSE)</f>
        <v>0.16063348416289594</v>
      </c>
      <c r="H1474" s="44">
        <v>300317</v>
      </c>
      <c r="I1474" s="44">
        <v>0</v>
      </c>
      <c r="J1474" s="44">
        <v>49856</v>
      </c>
      <c r="K1474" s="44">
        <v>0</v>
      </c>
      <c r="L1474" s="44">
        <v>23125</v>
      </c>
      <c r="M1474" s="44">
        <v>0</v>
      </c>
      <c r="N1474" s="44">
        <v>404</v>
      </c>
      <c r="O1474" s="44">
        <v>0</v>
      </c>
      <c r="P1474" s="44">
        <v>0</v>
      </c>
      <c r="Q1474" s="44">
        <v>0</v>
      </c>
      <c r="R1474" s="44">
        <v>19.687913999999999</v>
      </c>
      <c r="S1474" s="44">
        <v>19.776130999999999</v>
      </c>
      <c r="T1474" s="44">
        <v>299116.53125</v>
      </c>
      <c r="U1474" s="44">
        <v>49656.707030999998</v>
      </c>
      <c r="V1474" s="44">
        <v>23032.560547000001</v>
      </c>
      <c r="W1474" s="44">
        <v>402.38507099999998</v>
      </c>
      <c r="X1474" s="44">
        <v>90838.554860999997</v>
      </c>
      <c r="Y1474" s="44">
        <v>139379.80098299999</v>
      </c>
      <c r="Z1474" s="44">
        <v>4684.2964890000003</v>
      </c>
      <c r="AA1474" s="44">
        <v>137.41049699999999</v>
      </c>
      <c r="AB1474" s="44">
        <v>6.1098290000000004</v>
      </c>
      <c r="AC1474" s="44">
        <v>2.8870170000000002</v>
      </c>
      <c r="AD1474" s="44">
        <v>33902.554150999997</v>
      </c>
    </row>
    <row r="1475" spans="1:30" x14ac:dyDescent="0.25">
      <c r="A1475">
        <v>1474</v>
      </c>
      <c r="B1475" t="s">
        <v>101</v>
      </c>
      <c r="C1475" t="s">
        <v>108</v>
      </c>
      <c r="D1475" t="s">
        <v>162</v>
      </c>
      <c r="E1475" t="s">
        <v>104</v>
      </c>
      <c r="F1475" s="48">
        <f>VLOOKUP(A1475,'TAZ definitions'!$A$1:$E$1902,2,FALSE)</f>
        <v>0.13918629550321199</v>
      </c>
      <c r="G1475" s="48">
        <f>VLOOKUP(A1475,'TAZ definitions'!$A$1:$E$1902,4,FALSE)</f>
        <v>0.15822784810126583</v>
      </c>
      <c r="H1475" s="44">
        <v>296455</v>
      </c>
      <c r="I1475" s="44">
        <v>0</v>
      </c>
      <c r="J1475" s="44">
        <v>48786</v>
      </c>
      <c r="K1475" s="44">
        <v>0</v>
      </c>
      <c r="L1475" s="44">
        <v>23125</v>
      </c>
      <c r="M1475" s="44">
        <v>0</v>
      </c>
      <c r="N1475" s="44">
        <v>404</v>
      </c>
      <c r="O1475" s="44">
        <v>0</v>
      </c>
      <c r="P1475" s="44">
        <v>114.676247</v>
      </c>
      <c r="Q1475" s="44">
        <v>137.91867099999999</v>
      </c>
      <c r="R1475" s="44">
        <v>17.533301999999999</v>
      </c>
      <c r="S1475" s="44">
        <v>17.474550000000001</v>
      </c>
      <c r="T1475" s="44">
        <v>296187.78125</v>
      </c>
      <c r="U1475" s="44">
        <v>48742.023437999997</v>
      </c>
      <c r="V1475" s="44">
        <v>23104.15625</v>
      </c>
      <c r="W1475" s="44">
        <v>403.63583399999999</v>
      </c>
      <c r="X1475" s="44">
        <v>138860.08974200001</v>
      </c>
      <c r="Y1475" s="44">
        <v>199433.498341</v>
      </c>
      <c r="Z1475" s="44">
        <v>7529.3999249999997</v>
      </c>
      <c r="AA1475" s="44">
        <v>188.64393200000001</v>
      </c>
      <c r="AB1475" s="44">
        <v>8.2827769999999994</v>
      </c>
      <c r="AC1475" s="44">
        <v>4.3123230000000001</v>
      </c>
      <c r="AD1475" s="44">
        <v>50049.578981999999</v>
      </c>
    </row>
    <row r="1476" spans="1:30" x14ac:dyDescent="0.25">
      <c r="A1476">
        <v>1475</v>
      </c>
      <c r="B1476" t="s">
        <v>101</v>
      </c>
      <c r="C1476" t="s">
        <v>114</v>
      </c>
      <c r="D1476" t="s">
        <v>163</v>
      </c>
      <c r="E1476" t="s">
        <v>104</v>
      </c>
      <c r="F1476" s="48">
        <f>VLOOKUP(A1476,'TAZ definitions'!$A$1:$E$1902,2,FALSE)</f>
        <v>7.8779840848806362E-2</v>
      </c>
      <c r="G1476" s="48">
        <f>VLOOKUP(A1476,'TAZ definitions'!$A$1:$E$1902,4,FALSE)</f>
        <v>0.10217755443886097</v>
      </c>
      <c r="H1476" s="44">
        <v>292955</v>
      </c>
      <c r="I1476" s="44">
        <v>80870</v>
      </c>
      <c r="J1476" s="44">
        <v>49115</v>
      </c>
      <c r="K1476" s="44">
        <v>13849</v>
      </c>
      <c r="L1476" s="44">
        <v>23125</v>
      </c>
      <c r="M1476" s="44">
        <v>0</v>
      </c>
      <c r="N1476" s="44">
        <v>290</v>
      </c>
      <c r="O1476" s="44">
        <v>0</v>
      </c>
      <c r="P1476" s="44">
        <v>66.324332999999996</v>
      </c>
      <c r="Q1476" s="44">
        <v>72.231148000000005</v>
      </c>
      <c r="R1476" s="44">
        <v>16.733053000000002</v>
      </c>
      <c r="S1476" s="44">
        <v>16.631639</v>
      </c>
      <c r="T1476" s="44">
        <v>289379.625</v>
      </c>
      <c r="U1476" s="44">
        <v>48520.476562999997</v>
      </c>
      <c r="V1476" s="44">
        <v>22735.154297000001</v>
      </c>
      <c r="W1476" s="44">
        <v>285.11114500000002</v>
      </c>
      <c r="X1476" s="44">
        <v>13608.965609000001</v>
      </c>
      <c r="Y1476" s="44">
        <v>23900.329822</v>
      </c>
      <c r="Z1476" s="44">
        <v>847.56676700000003</v>
      </c>
      <c r="AA1476" s="44">
        <v>22.570198999999999</v>
      </c>
      <c r="AB1476" s="44">
        <v>0.95893799999999996</v>
      </c>
      <c r="AC1476" s="44">
        <v>0.50902800000000004</v>
      </c>
      <c r="AD1476" s="44">
        <v>5958.4751809999998</v>
      </c>
    </row>
    <row r="1477" spans="1:30" x14ac:dyDescent="0.25">
      <c r="A1477">
        <v>1476</v>
      </c>
      <c r="B1477" t="s">
        <v>101</v>
      </c>
      <c r="C1477" t="s">
        <v>114</v>
      </c>
      <c r="D1477" t="s">
        <v>163</v>
      </c>
      <c r="E1477" t="s">
        <v>104</v>
      </c>
      <c r="F1477" s="48">
        <f>VLOOKUP(A1477,'TAZ definitions'!$A$1:$E$1902,2,FALSE)</f>
        <v>0.18023255813953487</v>
      </c>
      <c r="G1477" s="48">
        <f>VLOOKUP(A1477,'TAZ definitions'!$A$1:$E$1902,4,FALSE)</f>
        <v>0.13464991023339318</v>
      </c>
      <c r="H1477" s="44">
        <v>269649</v>
      </c>
      <c r="I1477" s="44">
        <v>87244</v>
      </c>
      <c r="J1477" s="44">
        <v>42593</v>
      </c>
      <c r="K1477" s="44">
        <v>17409</v>
      </c>
      <c r="L1477" s="44">
        <v>16852</v>
      </c>
      <c r="M1477" s="44">
        <v>0</v>
      </c>
      <c r="N1477" s="44">
        <v>290</v>
      </c>
      <c r="O1477" s="44">
        <v>0</v>
      </c>
      <c r="P1477" s="44">
        <v>65.754683999999997</v>
      </c>
      <c r="Q1477" s="44">
        <v>69.741318000000007</v>
      </c>
      <c r="R1477" s="44">
        <v>18.624929000000002</v>
      </c>
      <c r="S1477" s="44">
        <v>19.106079000000001</v>
      </c>
      <c r="T1477" s="44">
        <v>266186</v>
      </c>
      <c r="U1477" s="44">
        <v>42114.878905999998</v>
      </c>
      <c r="V1477" s="44">
        <v>16532.0625</v>
      </c>
      <c r="W1477" s="44">
        <v>284.49429300000003</v>
      </c>
      <c r="X1477" s="44">
        <v>63800.726725</v>
      </c>
      <c r="Y1477" s="44">
        <v>107069.14788800001</v>
      </c>
      <c r="Z1477" s="44">
        <v>3639.0621350000001</v>
      </c>
      <c r="AA1477" s="44">
        <v>95.780842000000007</v>
      </c>
      <c r="AB1477" s="44">
        <v>4.4583519999999996</v>
      </c>
      <c r="AC1477" s="44">
        <v>2.174401</v>
      </c>
      <c r="AD1477" s="44">
        <v>25646.476357</v>
      </c>
    </row>
    <row r="1478" spans="1:30" x14ac:dyDescent="0.25">
      <c r="A1478">
        <v>1477</v>
      </c>
      <c r="B1478" t="s">
        <v>101</v>
      </c>
      <c r="C1478" t="s">
        <v>114</v>
      </c>
      <c r="D1478" t="s">
        <v>163</v>
      </c>
      <c r="E1478" t="s">
        <v>104</v>
      </c>
      <c r="F1478" s="48">
        <f>VLOOKUP(A1478,'TAZ definitions'!$A$1:$E$1902,2,FALSE)</f>
        <v>0.13383715260848367</v>
      </c>
      <c r="G1478" s="48">
        <f>VLOOKUP(A1478,'TAZ definitions'!$A$1:$E$1902,4,FALSE)</f>
        <v>0.11038011695906433</v>
      </c>
      <c r="H1478" s="44">
        <v>224199</v>
      </c>
      <c r="I1478" s="44">
        <v>35829</v>
      </c>
      <c r="J1478" s="44">
        <v>32964</v>
      </c>
      <c r="K1478" s="44">
        <v>11159</v>
      </c>
      <c r="L1478" s="44">
        <v>21978</v>
      </c>
      <c r="M1478" s="44">
        <v>0</v>
      </c>
      <c r="N1478" s="44">
        <v>436</v>
      </c>
      <c r="O1478" s="44">
        <v>0</v>
      </c>
      <c r="P1478" s="44">
        <v>68.582168999999993</v>
      </c>
      <c r="Q1478" s="44">
        <v>76.175156000000001</v>
      </c>
      <c r="R1478" s="44">
        <v>17.976969</v>
      </c>
      <c r="S1478" s="44">
        <v>17.644511999999999</v>
      </c>
      <c r="T1478" s="44">
        <v>221176.03125</v>
      </c>
      <c r="U1478" s="44">
        <v>32614.070313</v>
      </c>
      <c r="V1478" s="44">
        <v>21625.294922000001</v>
      </c>
      <c r="W1478" s="44">
        <v>429.00302099999999</v>
      </c>
      <c r="X1478" s="44">
        <v>3395.7552810000002</v>
      </c>
      <c r="Y1478" s="44">
        <v>9501.2441209999997</v>
      </c>
      <c r="Z1478" s="44">
        <v>387.25366300000002</v>
      </c>
      <c r="AA1478" s="44">
        <v>8.385446</v>
      </c>
      <c r="AB1478" s="44">
        <v>0.34579599999999999</v>
      </c>
      <c r="AC1478" s="44">
        <v>0.20727100000000001</v>
      </c>
      <c r="AD1478" s="44">
        <v>2395.5606269999998</v>
      </c>
    </row>
    <row r="1479" spans="1:30" x14ac:dyDescent="0.25">
      <c r="A1479">
        <v>1478</v>
      </c>
      <c r="B1479" t="s">
        <v>101</v>
      </c>
      <c r="C1479" t="s">
        <v>114</v>
      </c>
      <c r="D1479" t="s">
        <v>163</v>
      </c>
      <c r="E1479" t="s">
        <v>104</v>
      </c>
      <c r="F1479" s="48">
        <f>VLOOKUP(A1479,'TAZ definitions'!$A$1:$E$1902,2,FALSE)</f>
        <v>0.14648295866569977</v>
      </c>
      <c r="G1479" s="48">
        <f>VLOOKUP(A1479,'TAZ definitions'!$A$1:$E$1902,4,FALSE)</f>
        <v>0.16324626865671643</v>
      </c>
      <c r="H1479" s="44">
        <v>228379</v>
      </c>
      <c r="I1479" s="44">
        <v>62603</v>
      </c>
      <c r="J1479" s="44">
        <v>35913</v>
      </c>
      <c r="K1479" s="44">
        <v>16221</v>
      </c>
      <c r="L1479" s="44">
        <v>21978</v>
      </c>
      <c r="M1479" s="44">
        <v>0</v>
      </c>
      <c r="N1479" s="44">
        <v>662</v>
      </c>
      <c r="O1479" s="44">
        <v>0</v>
      </c>
      <c r="P1479" s="44">
        <v>64.535483999999997</v>
      </c>
      <c r="Q1479" s="44">
        <v>68.967796000000007</v>
      </c>
      <c r="R1479" s="44">
        <v>18.930595</v>
      </c>
      <c r="S1479" s="44">
        <v>19.214570999999999</v>
      </c>
      <c r="T1479" s="44">
        <v>224566.921875</v>
      </c>
      <c r="U1479" s="44">
        <v>35460.171875</v>
      </c>
      <c r="V1479" s="44">
        <v>21472.607422000001</v>
      </c>
      <c r="W1479" s="44">
        <v>646.77697799999999</v>
      </c>
      <c r="X1479" s="44">
        <v>75555.093326999995</v>
      </c>
      <c r="Y1479" s="44">
        <v>127855.005485</v>
      </c>
      <c r="Z1479" s="44">
        <v>4213.2365680000003</v>
      </c>
      <c r="AA1479" s="44">
        <v>119.159925</v>
      </c>
      <c r="AB1479" s="44">
        <v>5.2960050000000001</v>
      </c>
      <c r="AC1479" s="44">
        <v>2.615767</v>
      </c>
      <c r="AD1479" s="44">
        <v>30731.190929</v>
      </c>
    </row>
    <row r="1480" spans="1:30" x14ac:dyDescent="0.25">
      <c r="A1480">
        <v>1479</v>
      </c>
      <c r="B1480" t="s">
        <v>101</v>
      </c>
      <c r="C1480" t="s">
        <v>114</v>
      </c>
      <c r="D1480" t="s">
        <v>163</v>
      </c>
      <c r="E1480" t="s">
        <v>104</v>
      </c>
      <c r="F1480" s="48">
        <f>VLOOKUP(A1480,'TAZ definitions'!$A$1:$E$1902,2,FALSE)</f>
        <v>0.45363408521303256</v>
      </c>
      <c r="G1480" s="48">
        <f>VLOOKUP(A1480,'TAZ definitions'!$A$1:$E$1902,4,FALSE)</f>
        <v>0.15929203539823009</v>
      </c>
      <c r="H1480" s="44">
        <v>210700</v>
      </c>
      <c r="I1480" s="44">
        <v>25809</v>
      </c>
      <c r="J1480" s="44">
        <v>33721</v>
      </c>
      <c r="K1480" s="44">
        <v>4326</v>
      </c>
      <c r="L1480" s="44">
        <v>14987</v>
      </c>
      <c r="M1480" s="44">
        <v>0</v>
      </c>
      <c r="N1480" s="44">
        <v>436</v>
      </c>
      <c r="O1480" s="44">
        <v>0</v>
      </c>
      <c r="P1480" s="44">
        <v>2.6649319999999999</v>
      </c>
      <c r="Q1480" s="44">
        <v>2.655424</v>
      </c>
      <c r="R1480" s="44">
        <v>21.358924999999999</v>
      </c>
      <c r="S1480" s="44">
        <v>21.919989000000001</v>
      </c>
      <c r="T1480" s="44">
        <v>158992.015625</v>
      </c>
      <c r="U1480" s="44">
        <v>25500.177734000001</v>
      </c>
      <c r="V1480" s="44">
        <v>10795.625</v>
      </c>
      <c r="W1480" s="44">
        <v>314.06500199999999</v>
      </c>
      <c r="X1480" s="44">
        <v>37774.732178999999</v>
      </c>
      <c r="Y1480" s="44">
        <v>65266.076700999998</v>
      </c>
      <c r="Z1480" s="44">
        <v>2585.8080409999998</v>
      </c>
      <c r="AA1480" s="44">
        <v>59.180641999999999</v>
      </c>
      <c r="AB1480" s="44">
        <v>2.6256689999999998</v>
      </c>
      <c r="AC1480" s="44">
        <v>1.447694</v>
      </c>
      <c r="AD1480" s="44">
        <v>16945.508704</v>
      </c>
    </row>
    <row r="1481" spans="1:30" x14ac:dyDescent="0.25">
      <c r="A1481">
        <v>1480</v>
      </c>
      <c r="B1481" t="s">
        <v>101</v>
      </c>
      <c r="C1481" t="s">
        <v>114</v>
      </c>
      <c r="D1481" t="s">
        <v>163</v>
      </c>
      <c r="E1481" t="s">
        <v>104</v>
      </c>
      <c r="F1481" s="48">
        <f>VLOOKUP(A1481,'TAZ definitions'!$A$1:$E$1902,2,FALSE)</f>
        <v>7.2834645669291334E-2</v>
      </c>
      <c r="G1481" s="48">
        <f>VLOOKUP(A1481,'TAZ definitions'!$A$1:$E$1902,4,FALSE)</f>
        <v>0.16878172588832488</v>
      </c>
      <c r="H1481" s="44">
        <v>220167</v>
      </c>
      <c r="I1481" s="44">
        <v>46240</v>
      </c>
      <c r="J1481" s="44">
        <v>34865</v>
      </c>
      <c r="K1481" s="44">
        <v>9453</v>
      </c>
      <c r="L1481" s="44">
        <v>14987</v>
      </c>
      <c r="M1481" s="44">
        <v>0</v>
      </c>
      <c r="N1481" s="44">
        <v>436</v>
      </c>
      <c r="O1481" s="44">
        <v>0</v>
      </c>
      <c r="P1481" s="44">
        <v>71.728759999999994</v>
      </c>
      <c r="Q1481" s="44">
        <v>73.121116999999998</v>
      </c>
      <c r="R1481" s="44">
        <v>17.353166999999999</v>
      </c>
      <c r="S1481" s="44">
        <v>17.777225000000001</v>
      </c>
      <c r="T1481" s="44">
        <v>218906.421875</v>
      </c>
      <c r="U1481" s="44">
        <v>34680.820312999997</v>
      </c>
      <c r="V1481" s="44">
        <v>14878.377930000001</v>
      </c>
      <c r="W1481" s="44">
        <v>432.839966</v>
      </c>
      <c r="X1481" s="44">
        <v>6136.9484590000002</v>
      </c>
      <c r="Y1481" s="44">
        <v>21705.502806</v>
      </c>
      <c r="Z1481" s="44">
        <v>812.93476199999998</v>
      </c>
      <c r="AA1481" s="44">
        <v>18.633399000000001</v>
      </c>
      <c r="AB1481" s="44">
        <v>0.76288</v>
      </c>
      <c r="AC1481" s="44">
        <v>0.452679</v>
      </c>
      <c r="AD1481" s="44">
        <v>5288.8832810000004</v>
      </c>
    </row>
    <row r="1482" spans="1:30" x14ac:dyDescent="0.25">
      <c r="A1482">
        <v>1481</v>
      </c>
      <c r="B1482" t="s">
        <v>101</v>
      </c>
      <c r="C1482" t="s">
        <v>114</v>
      </c>
      <c r="D1482" t="s">
        <v>163</v>
      </c>
      <c r="E1482" t="s">
        <v>104</v>
      </c>
      <c r="F1482" s="48">
        <f>VLOOKUP(A1482,'TAZ definitions'!$A$1:$E$1902,2,FALSE)</f>
        <v>0.11279229711141678</v>
      </c>
      <c r="G1482" s="48">
        <f>VLOOKUP(A1482,'TAZ definitions'!$A$1:$E$1902,4,FALSE)</f>
        <v>0.17114914425427874</v>
      </c>
      <c r="H1482" s="44">
        <v>235201</v>
      </c>
      <c r="I1482" s="44">
        <v>96784</v>
      </c>
      <c r="J1482" s="44">
        <v>37623</v>
      </c>
      <c r="K1482" s="44">
        <v>15040</v>
      </c>
      <c r="L1482" s="44">
        <v>14987</v>
      </c>
      <c r="M1482" s="44">
        <v>0</v>
      </c>
      <c r="N1482" s="44">
        <v>662</v>
      </c>
      <c r="O1482" s="44">
        <v>0</v>
      </c>
      <c r="P1482" s="44">
        <v>69.721328999999997</v>
      </c>
      <c r="Q1482" s="44">
        <v>69.065376000000001</v>
      </c>
      <c r="R1482" s="44">
        <v>20.086480999999999</v>
      </c>
      <c r="S1482" s="44">
        <v>20.778185000000001</v>
      </c>
      <c r="T1482" s="44">
        <v>232432.421875</v>
      </c>
      <c r="U1482" s="44">
        <v>37171.300780999998</v>
      </c>
      <c r="V1482" s="44">
        <v>14687.236328000001</v>
      </c>
      <c r="W1482" s="44">
        <v>648.75897199999997</v>
      </c>
      <c r="X1482" s="44">
        <v>81486.886889000001</v>
      </c>
      <c r="Y1482" s="44">
        <v>129083.194393</v>
      </c>
      <c r="Z1482" s="44">
        <v>5093.0739869999998</v>
      </c>
      <c r="AA1482" s="44">
        <v>114.75381299999999</v>
      </c>
      <c r="AB1482" s="44">
        <v>5.2393939999999999</v>
      </c>
      <c r="AC1482" s="44">
        <v>2.8389989999999998</v>
      </c>
      <c r="AD1482" s="44">
        <v>33498.323807000001</v>
      </c>
    </row>
    <row r="1483" spans="1:30" x14ac:dyDescent="0.25">
      <c r="A1483">
        <v>1482</v>
      </c>
      <c r="B1483" t="s">
        <v>101</v>
      </c>
      <c r="C1483" t="s">
        <v>114</v>
      </c>
      <c r="D1483" t="s">
        <v>163</v>
      </c>
      <c r="E1483" t="s">
        <v>104</v>
      </c>
      <c r="F1483" s="48">
        <f>VLOOKUP(A1483,'TAZ definitions'!$A$1:$E$1902,2,FALSE)</f>
        <v>9.7358490566037736E-2</v>
      </c>
      <c r="G1483" s="48">
        <f>VLOOKUP(A1483,'TAZ definitions'!$A$1:$E$1902,4,FALSE)</f>
        <v>0.15258215962441316</v>
      </c>
      <c r="H1483" s="44">
        <v>242816</v>
      </c>
      <c r="I1483" s="44">
        <v>24394</v>
      </c>
      <c r="J1483" s="44">
        <v>38915</v>
      </c>
      <c r="K1483" s="44">
        <v>3884</v>
      </c>
      <c r="L1483" s="44">
        <v>14987</v>
      </c>
      <c r="M1483" s="44">
        <v>0</v>
      </c>
      <c r="N1483" s="44">
        <v>290</v>
      </c>
      <c r="O1483" s="44">
        <v>0</v>
      </c>
      <c r="P1483" s="44">
        <v>70.063889000000003</v>
      </c>
      <c r="Q1483" s="44">
        <v>76.078636000000003</v>
      </c>
      <c r="R1483" s="44">
        <v>16.313345000000002</v>
      </c>
      <c r="S1483" s="44">
        <v>17.015799999999999</v>
      </c>
      <c r="T1483" s="44">
        <v>241208.078125</v>
      </c>
      <c r="U1483" s="44">
        <v>38657.117187999997</v>
      </c>
      <c r="V1483" s="44">
        <v>14876.672852</v>
      </c>
      <c r="W1483" s="44">
        <v>287.86514299999999</v>
      </c>
      <c r="X1483" s="44">
        <v>12090.738949000001</v>
      </c>
      <c r="Y1483" s="44">
        <v>21937.214619999999</v>
      </c>
      <c r="Z1483" s="44">
        <v>807.88692600000002</v>
      </c>
      <c r="AA1483" s="44">
        <v>18.805866000000002</v>
      </c>
      <c r="AB1483" s="44">
        <v>0.84126199999999995</v>
      </c>
      <c r="AC1483" s="44">
        <v>0.46048099999999997</v>
      </c>
      <c r="AD1483" s="44">
        <v>5423.330113</v>
      </c>
    </row>
    <row r="1484" spans="1:30" x14ac:dyDescent="0.25">
      <c r="A1484">
        <v>1483</v>
      </c>
      <c r="B1484" t="s">
        <v>101</v>
      </c>
      <c r="C1484" t="s">
        <v>114</v>
      </c>
      <c r="D1484" t="s">
        <v>163</v>
      </c>
      <c r="E1484" t="s">
        <v>104</v>
      </c>
      <c r="F1484" s="48">
        <f>VLOOKUP(A1484,'TAZ definitions'!$A$1:$E$1902,2,FALSE)</f>
        <v>9.1020910209102093E-2</v>
      </c>
      <c r="G1484" s="48">
        <f>VLOOKUP(A1484,'TAZ definitions'!$A$1:$E$1902,4,FALSE)</f>
        <v>0.10682492581602374</v>
      </c>
      <c r="H1484" s="44">
        <v>289683</v>
      </c>
      <c r="I1484" s="44">
        <v>312231</v>
      </c>
      <c r="J1484" s="44">
        <v>47924</v>
      </c>
      <c r="K1484" s="44">
        <v>33143</v>
      </c>
      <c r="L1484" s="44">
        <v>16852</v>
      </c>
      <c r="M1484" s="44">
        <v>8745</v>
      </c>
      <c r="N1484" s="44">
        <v>290</v>
      </c>
      <c r="O1484" s="44">
        <v>0</v>
      </c>
      <c r="P1484" s="44">
        <v>63.682720000000003</v>
      </c>
      <c r="Q1484" s="44">
        <v>61.453949000000001</v>
      </c>
      <c r="R1484" s="44">
        <v>19.169232999999998</v>
      </c>
      <c r="S1484" s="44">
        <v>19.596781</v>
      </c>
      <c r="T1484" s="44">
        <v>290261.8125</v>
      </c>
      <c r="U1484" s="44">
        <v>47544.582030999998</v>
      </c>
      <c r="V1484" s="44">
        <v>16643.898438</v>
      </c>
      <c r="W1484" s="44">
        <v>282.55587800000001</v>
      </c>
      <c r="X1484" s="44">
        <v>178181.235242</v>
      </c>
      <c r="Y1484" s="44">
        <v>259227.89842400001</v>
      </c>
      <c r="Z1484" s="44">
        <v>11175.965271999999</v>
      </c>
      <c r="AA1484" s="44">
        <v>248.09448699999999</v>
      </c>
      <c r="AB1484" s="44">
        <v>10.571183</v>
      </c>
      <c r="AC1484" s="44">
        <v>6.0954360000000003</v>
      </c>
      <c r="AD1484" s="44">
        <v>70486.352201999995</v>
      </c>
    </row>
    <row r="1485" spans="1:30" x14ac:dyDescent="0.25">
      <c r="A1485">
        <v>1484</v>
      </c>
      <c r="B1485" t="s">
        <v>101</v>
      </c>
      <c r="C1485" t="s">
        <v>114</v>
      </c>
      <c r="D1485" t="s">
        <v>163</v>
      </c>
      <c r="E1485" t="s">
        <v>104</v>
      </c>
      <c r="F1485" s="48">
        <f>VLOOKUP(A1485,'TAZ definitions'!$A$1:$E$1902,2,FALSE)</f>
        <v>0.35476593344613649</v>
      </c>
      <c r="G1485" s="48">
        <f>VLOOKUP(A1485,'TAZ definitions'!$A$1:$E$1902,4,FALSE)</f>
        <v>0.10236220472440945</v>
      </c>
      <c r="H1485" s="44">
        <v>258978</v>
      </c>
      <c r="I1485" s="44">
        <v>0</v>
      </c>
      <c r="J1485" s="44">
        <v>43662</v>
      </c>
      <c r="K1485" s="44">
        <v>0</v>
      </c>
      <c r="L1485" s="44">
        <v>16852</v>
      </c>
      <c r="M1485" s="44">
        <v>0</v>
      </c>
      <c r="N1485" s="44">
        <v>290</v>
      </c>
      <c r="O1485" s="44">
        <v>0</v>
      </c>
      <c r="P1485" s="44">
        <v>0</v>
      </c>
      <c r="Q1485" s="44">
        <v>0</v>
      </c>
      <c r="R1485" s="44">
        <v>22.885458</v>
      </c>
      <c r="S1485" s="44">
        <v>23.149232999999999</v>
      </c>
      <c r="T1485" s="44">
        <v>201037.84375</v>
      </c>
      <c r="U1485" s="44">
        <v>33893.667969000002</v>
      </c>
      <c r="V1485" s="44">
        <v>13081.766602</v>
      </c>
      <c r="W1485" s="44">
        <v>225.11940000000001</v>
      </c>
      <c r="X1485" s="44">
        <v>4922.8330150000002</v>
      </c>
      <c r="Y1485" s="44">
        <v>15578.732039</v>
      </c>
      <c r="Z1485" s="44">
        <v>460.02900299999999</v>
      </c>
      <c r="AA1485" s="44">
        <v>12.6928</v>
      </c>
      <c r="AB1485" s="44">
        <v>0.67746499999999998</v>
      </c>
      <c r="AC1485" s="44">
        <v>0.29372799999999999</v>
      </c>
      <c r="AD1485" s="44">
        <v>3537.7779799999998</v>
      </c>
    </row>
    <row r="1486" spans="1:30" x14ac:dyDescent="0.25">
      <c r="A1486">
        <v>1485</v>
      </c>
      <c r="B1486" t="s">
        <v>101</v>
      </c>
      <c r="C1486" t="s">
        <v>114</v>
      </c>
      <c r="D1486" t="s">
        <v>163</v>
      </c>
      <c r="E1486" t="s">
        <v>104</v>
      </c>
      <c r="F1486" s="48">
        <f>VLOOKUP(A1486,'TAZ definitions'!$A$1:$E$1902,2,FALSE)</f>
        <v>6.4080944350758853E-2</v>
      </c>
      <c r="G1486" s="48">
        <f>VLOOKUP(A1486,'TAZ definitions'!$A$1:$E$1902,4,FALSE)</f>
        <v>0.10353535353535354</v>
      </c>
      <c r="H1486" s="44">
        <v>275397</v>
      </c>
      <c r="I1486" s="44">
        <v>79505</v>
      </c>
      <c r="J1486" s="44">
        <v>46041</v>
      </c>
      <c r="K1486" s="44">
        <v>13855</v>
      </c>
      <c r="L1486" s="44">
        <v>16852</v>
      </c>
      <c r="M1486" s="44">
        <v>0</v>
      </c>
      <c r="N1486" s="44">
        <v>290</v>
      </c>
      <c r="O1486" s="44">
        <v>0</v>
      </c>
      <c r="P1486" s="44">
        <v>64.678191999999996</v>
      </c>
      <c r="Q1486" s="44">
        <v>69.590332000000004</v>
      </c>
      <c r="R1486" s="44">
        <v>17.029271999999999</v>
      </c>
      <c r="S1486" s="44">
        <v>17.533722000000001</v>
      </c>
      <c r="T1486" s="44">
        <v>271605.21875</v>
      </c>
      <c r="U1486" s="44">
        <v>45417.992187999997</v>
      </c>
      <c r="V1486" s="44">
        <v>16525.802734000001</v>
      </c>
      <c r="W1486" s="44">
        <v>284.38659699999999</v>
      </c>
      <c r="X1486" s="44">
        <v>22980.804803999999</v>
      </c>
      <c r="Y1486" s="44">
        <v>44932.245918000001</v>
      </c>
      <c r="Z1486" s="44">
        <v>1788.66408</v>
      </c>
      <c r="AA1486" s="44">
        <v>40.643104000000001</v>
      </c>
      <c r="AB1486" s="44">
        <v>1.700771</v>
      </c>
      <c r="AC1486" s="44">
        <v>0.996201</v>
      </c>
      <c r="AD1486" s="44">
        <v>11704.880986</v>
      </c>
    </row>
    <row r="1487" spans="1:30" x14ac:dyDescent="0.25">
      <c r="A1487">
        <v>1486</v>
      </c>
      <c r="B1487" t="s">
        <v>101</v>
      </c>
      <c r="C1487" t="s">
        <v>114</v>
      </c>
      <c r="D1487" t="s">
        <v>163</v>
      </c>
      <c r="E1487" t="s">
        <v>104</v>
      </c>
      <c r="F1487" s="48">
        <f>VLOOKUP(A1487,'TAZ definitions'!$A$1:$E$1902,2,FALSE)</f>
        <v>0.10709914320685435</v>
      </c>
      <c r="G1487" s="48">
        <f>VLOOKUP(A1487,'TAZ definitions'!$A$1:$E$1902,4,FALSE)</f>
        <v>0.16636528028933092</v>
      </c>
      <c r="H1487" s="44">
        <v>313801</v>
      </c>
      <c r="I1487" s="44">
        <v>43391</v>
      </c>
      <c r="J1487" s="44">
        <v>50972</v>
      </c>
      <c r="K1487" s="44">
        <v>10047</v>
      </c>
      <c r="L1487" s="44">
        <v>24644</v>
      </c>
      <c r="M1487" s="44">
        <v>0</v>
      </c>
      <c r="N1487" s="44">
        <v>290</v>
      </c>
      <c r="O1487" s="44">
        <v>0</v>
      </c>
      <c r="P1487" s="44">
        <v>74.653458000000001</v>
      </c>
      <c r="Q1487" s="44">
        <v>75.334487999999993</v>
      </c>
      <c r="R1487" s="44">
        <v>24.369890000000002</v>
      </c>
      <c r="S1487" s="44">
        <v>24.861429000000001</v>
      </c>
      <c r="T1487" s="44">
        <v>308618.0625</v>
      </c>
      <c r="U1487" s="44">
        <v>50187.597655999998</v>
      </c>
      <c r="V1487" s="44">
        <v>24171.652343999998</v>
      </c>
      <c r="W1487" s="44">
        <v>284.44162</v>
      </c>
      <c r="X1487" s="44">
        <v>57932.053845000002</v>
      </c>
      <c r="Y1487" s="44">
        <v>94065.76586</v>
      </c>
      <c r="Z1487" s="44">
        <v>3039.5812470000001</v>
      </c>
      <c r="AA1487" s="44">
        <v>85.731855999999993</v>
      </c>
      <c r="AB1487" s="44">
        <v>4.1464749999999997</v>
      </c>
      <c r="AC1487" s="44">
        <v>1.909578</v>
      </c>
      <c r="AD1487" s="44">
        <v>22759.001037000002</v>
      </c>
    </row>
    <row r="1488" spans="1:30" x14ac:dyDescent="0.25">
      <c r="A1488">
        <v>1487</v>
      </c>
      <c r="B1488" t="s">
        <v>101</v>
      </c>
      <c r="C1488" t="s">
        <v>114</v>
      </c>
      <c r="D1488" t="s">
        <v>163</v>
      </c>
      <c r="E1488" t="s">
        <v>104</v>
      </c>
      <c r="F1488" s="48">
        <f>VLOOKUP(A1488,'TAZ definitions'!$A$1:$E$1902,2,FALSE)</f>
        <v>0.13821656050955414</v>
      </c>
      <c r="G1488" s="48">
        <f>VLOOKUP(A1488,'TAZ definitions'!$A$1:$E$1902,4,FALSE)</f>
        <v>0.11573236889692586</v>
      </c>
      <c r="H1488" s="44">
        <v>308658</v>
      </c>
      <c r="I1488" s="44">
        <v>306615</v>
      </c>
      <c r="J1488" s="44">
        <v>49988</v>
      </c>
      <c r="K1488" s="44">
        <v>31267</v>
      </c>
      <c r="L1488" s="44">
        <v>23731</v>
      </c>
      <c r="M1488" s="44">
        <v>0</v>
      </c>
      <c r="N1488" s="44">
        <v>290</v>
      </c>
      <c r="O1488" s="44">
        <v>0</v>
      </c>
      <c r="P1488" s="44">
        <v>67.881943000000007</v>
      </c>
      <c r="Q1488" s="44">
        <v>71.332108000000005</v>
      </c>
      <c r="R1488" s="44">
        <v>20.840478999999998</v>
      </c>
      <c r="S1488" s="44">
        <v>20.975943000000001</v>
      </c>
      <c r="T1488" s="44">
        <v>308616.84375</v>
      </c>
      <c r="U1488" s="44">
        <v>49610.984375</v>
      </c>
      <c r="V1488" s="44">
        <v>23253.089843999998</v>
      </c>
      <c r="W1488" s="44">
        <v>284.15982100000002</v>
      </c>
      <c r="X1488" s="44">
        <v>32615.698896000002</v>
      </c>
      <c r="Y1488" s="44">
        <v>75941.889605999997</v>
      </c>
      <c r="Z1488" s="44">
        <v>3857.341739</v>
      </c>
      <c r="AA1488" s="44">
        <v>73.691232999999997</v>
      </c>
      <c r="AB1488" s="44">
        <v>2.7149040000000002</v>
      </c>
      <c r="AC1488" s="44">
        <v>1.9732590000000001</v>
      </c>
      <c r="AD1488" s="44">
        <v>22212.984553999999</v>
      </c>
    </row>
    <row r="1489" spans="1:30" x14ac:dyDescent="0.25">
      <c r="A1489">
        <v>1488</v>
      </c>
      <c r="B1489" t="s">
        <v>101</v>
      </c>
      <c r="C1489" t="s">
        <v>114</v>
      </c>
      <c r="D1489" t="s">
        <v>163</v>
      </c>
      <c r="E1489" t="s">
        <v>104</v>
      </c>
      <c r="F1489" s="48">
        <f>VLOOKUP(A1489,'TAZ definitions'!$A$1:$E$1902,2,FALSE)</f>
        <v>0.2783882783882784</v>
      </c>
      <c r="G1489" s="48">
        <f>VLOOKUP(A1489,'TAZ definitions'!$A$1:$E$1902,4,FALSE)</f>
        <v>0.1773049645390071</v>
      </c>
      <c r="H1489" s="44">
        <v>327597</v>
      </c>
      <c r="I1489" s="44">
        <v>37744</v>
      </c>
      <c r="J1489" s="44">
        <v>54390</v>
      </c>
      <c r="K1489" s="44">
        <v>6120</v>
      </c>
      <c r="L1489" s="44">
        <v>25250</v>
      </c>
      <c r="M1489" s="44">
        <v>6101</v>
      </c>
      <c r="N1489" s="44">
        <v>290</v>
      </c>
      <c r="O1489" s="44">
        <v>0</v>
      </c>
      <c r="P1489" s="44">
        <v>73.644073000000006</v>
      </c>
      <c r="Q1489" s="44">
        <v>74.542136999999997</v>
      </c>
      <c r="R1489" s="44">
        <v>22.278123999999998</v>
      </c>
      <c r="S1489" s="44">
        <v>22.502033000000001</v>
      </c>
      <c r="T1489" s="44">
        <v>320938.96875</v>
      </c>
      <c r="U1489" s="44">
        <v>53281.21875</v>
      </c>
      <c r="V1489" s="44">
        <v>24810.140625</v>
      </c>
      <c r="W1489" s="44">
        <v>283.33862299999998</v>
      </c>
      <c r="X1489" s="44">
        <v>39858.399789000003</v>
      </c>
      <c r="Y1489" s="44">
        <v>65995.493243000004</v>
      </c>
      <c r="Z1489" s="44">
        <v>2471.6421110000001</v>
      </c>
      <c r="AA1489" s="44">
        <v>61.329917999999999</v>
      </c>
      <c r="AB1489" s="44">
        <v>2.7892899999999998</v>
      </c>
      <c r="AC1489" s="44">
        <v>1.4412309999999999</v>
      </c>
      <c r="AD1489" s="44">
        <v>16961.42064</v>
      </c>
    </row>
    <row r="1490" spans="1:30" x14ac:dyDescent="0.25">
      <c r="A1490">
        <v>1489</v>
      </c>
      <c r="B1490" t="s">
        <v>101</v>
      </c>
      <c r="C1490" t="s">
        <v>114</v>
      </c>
      <c r="D1490" t="s">
        <v>163</v>
      </c>
      <c r="E1490" t="s">
        <v>104</v>
      </c>
      <c r="F1490" s="48">
        <f>VLOOKUP(A1490,'TAZ definitions'!$A$1:$E$1902,2,FALSE)</f>
        <v>0.35746901500326156</v>
      </c>
      <c r="G1490" s="48">
        <f>VLOOKUP(A1490,'TAZ definitions'!$A$1:$E$1902,4,FALSE)</f>
        <v>0.18042226487523993</v>
      </c>
      <c r="H1490" s="44">
        <v>331162</v>
      </c>
      <c r="I1490" s="44">
        <v>29585</v>
      </c>
      <c r="J1490" s="44">
        <v>56132</v>
      </c>
      <c r="K1490" s="44">
        <v>5864</v>
      </c>
      <c r="L1490" s="44">
        <v>25250</v>
      </c>
      <c r="M1490" s="44">
        <v>6101</v>
      </c>
      <c r="N1490" s="44">
        <v>290</v>
      </c>
      <c r="O1490" s="44">
        <v>0</v>
      </c>
      <c r="P1490" s="44">
        <v>75.628281000000001</v>
      </c>
      <c r="Q1490" s="44">
        <v>73.248131000000001</v>
      </c>
      <c r="R1490" s="44">
        <v>24.032440000000001</v>
      </c>
      <c r="S1490" s="44">
        <v>25.370728</v>
      </c>
      <c r="T1490" s="44">
        <v>324270.15625</v>
      </c>
      <c r="U1490" s="44">
        <v>54983.234375</v>
      </c>
      <c r="V1490" s="44">
        <v>24812.392577999999</v>
      </c>
      <c r="W1490" s="44">
        <v>283.372681</v>
      </c>
      <c r="X1490" s="44">
        <v>178773.238319</v>
      </c>
      <c r="Y1490" s="44">
        <v>285552.03542999999</v>
      </c>
      <c r="Z1490" s="44">
        <v>9106.2063400000006</v>
      </c>
      <c r="AA1490" s="44">
        <v>278.18696699999998</v>
      </c>
      <c r="AB1490" s="44">
        <v>13.479113999999999</v>
      </c>
      <c r="AC1490" s="44">
        <v>5.8651210000000003</v>
      </c>
      <c r="AD1490" s="44">
        <v>70251.357564000005</v>
      </c>
    </row>
    <row r="1491" spans="1:30" x14ac:dyDescent="0.25">
      <c r="A1491">
        <v>1490</v>
      </c>
      <c r="B1491" t="s">
        <v>101</v>
      </c>
      <c r="C1491" t="s">
        <v>114</v>
      </c>
      <c r="D1491" t="s">
        <v>163</v>
      </c>
      <c r="E1491" t="s">
        <v>104</v>
      </c>
      <c r="F1491" s="48">
        <f>VLOOKUP(A1491,'TAZ definitions'!$A$1:$E$1902,2,FALSE)</f>
        <v>0</v>
      </c>
      <c r="G1491" s="48">
        <f>VLOOKUP(A1491,'TAZ definitions'!$A$1:$E$1902,4,FALSE)</f>
        <v>0</v>
      </c>
      <c r="H1491" s="44">
        <v>319701</v>
      </c>
      <c r="I1491" s="44">
        <v>275957</v>
      </c>
      <c r="J1491" s="44">
        <v>55041</v>
      </c>
      <c r="K1491" s="44">
        <v>32212</v>
      </c>
      <c r="L1491" s="44">
        <v>25250</v>
      </c>
      <c r="M1491" s="44">
        <v>2471</v>
      </c>
      <c r="N1491" s="44">
        <v>290</v>
      </c>
      <c r="O1491" s="44">
        <v>226</v>
      </c>
      <c r="P1491" s="44">
        <v>73.378281000000001</v>
      </c>
      <c r="Q1491" s="44">
        <v>72.022193999999999</v>
      </c>
      <c r="R1491" s="44">
        <v>29.974916</v>
      </c>
      <c r="S1491" s="44">
        <v>30.226541999999998</v>
      </c>
      <c r="T1491" s="44">
        <v>318044.5</v>
      </c>
      <c r="U1491" s="44">
        <v>54176.507812999997</v>
      </c>
      <c r="V1491" s="44">
        <v>24387.396484000001</v>
      </c>
      <c r="W1491" s="44">
        <v>287.57641599999999</v>
      </c>
      <c r="X1491" s="44">
        <v>124998.95503700001</v>
      </c>
      <c r="Y1491" s="44">
        <v>174962.11379199999</v>
      </c>
      <c r="Z1491" s="44">
        <v>9387.9102669999993</v>
      </c>
      <c r="AA1491" s="44">
        <v>162.730616</v>
      </c>
      <c r="AB1491" s="44">
        <v>7.6309139999999998</v>
      </c>
      <c r="AC1491" s="44">
        <v>4.7435409999999996</v>
      </c>
      <c r="AD1491" s="44">
        <v>54624.636555999998</v>
      </c>
    </row>
    <row r="1492" spans="1:30" x14ac:dyDescent="0.25">
      <c r="A1492">
        <v>1491</v>
      </c>
      <c r="B1492" t="s">
        <v>101</v>
      </c>
      <c r="C1492" t="s">
        <v>114</v>
      </c>
      <c r="D1492" t="s">
        <v>164</v>
      </c>
      <c r="E1492" t="s">
        <v>104</v>
      </c>
      <c r="F1492" s="48">
        <f>VLOOKUP(A1492,'TAZ definitions'!$A$1:$E$1902,2,FALSE)</f>
        <v>0.14518413597733712</v>
      </c>
      <c r="G1492" s="48">
        <f>VLOOKUP(A1492,'TAZ definitions'!$A$1:$E$1902,4,FALSE)</f>
        <v>0.130859375</v>
      </c>
      <c r="H1492" s="44">
        <v>328959</v>
      </c>
      <c r="I1492" s="44">
        <v>35127</v>
      </c>
      <c r="J1492" s="44">
        <v>56877</v>
      </c>
      <c r="K1492" s="44">
        <v>4343</v>
      </c>
      <c r="L1492" s="44">
        <v>18977</v>
      </c>
      <c r="M1492" s="44">
        <v>0</v>
      </c>
      <c r="N1492" s="44">
        <v>290</v>
      </c>
      <c r="O1492" s="44">
        <v>41</v>
      </c>
      <c r="P1492" s="44">
        <v>61.462100999999997</v>
      </c>
      <c r="Q1492" s="44">
        <v>63.385745999999997</v>
      </c>
      <c r="R1492" s="44">
        <v>20.760836000000001</v>
      </c>
      <c r="S1492" s="44">
        <v>21.138535000000001</v>
      </c>
      <c r="T1492" s="44">
        <v>320663</v>
      </c>
      <c r="U1492" s="44">
        <v>55393.761719000002</v>
      </c>
      <c r="V1492" s="44">
        <v>18441.207031000002</v>
      </c>
      <c r="W1492" s="44">
        <v>282.96975700000002</v>
      </c>
      <c r="X1492" s="44">
        <v>108763.090637</v>
      </c>
      <c r="Y1492" s="44">
        <v>157368.37760800001</v>
      </c>
      <c r="Z1492" s="44">
        <v>5731.6696110000003</v>
      </c>
      <c r="AA1492" s="44">
        <v>141.968638</v>
      </c>
      <c r="AB1492" s="44">
        <v>6.4146809999999999</v>
      </c>
      <c r="AC1492" s="44">
        <v>3.3163309999999999</v>
      </c>
      <c r="AD1492" s="44">
        <v>39035.506862000002</v>
      </c>
    </row>
    <row r="1493" spans="1:30" x14ac:dyDescent="0.25">
      <c r="A1493">
        <v>1492</v>
      </c>
      <c r="B1493" t="s">
        <v>101</v>
      </c>
      <c r="C1493" t="s">
        <v>114</v>
      </c>
      <c r="D1493" t="s">
        <v>164</v>
      </c>
      <c r="E1493" t="s">
        <v>104</v>
      </c>
      <c r="F1493" s="48">
        <f>VLOOKUP(A1493,'TAZ definitions'!$A$1:$E$1902,2,FALSE)</f>
        <v>0.15045960328979197</v>
      </c>
      <c r="G1493" s="48">
        <f>VLOOKUP(A1493,'TAZ definitions'!$A$1:$E$1902,4,FALSE)</f>
        <v>0.125</v>
      </c>
      <c r="H1493" s="44">
        <v>284636</v>
      </c>
      <c r="I1493" s="44">
        <v>30082</v>
      </c>
      <c r="J1493" s="44">
        <v>49945</v>
      </c>
      <c r="K1493" s="44">
        <v>4517</v>
      </c>
      <c r="L1493" s="44">
        <v>18371</v>
      </c>
      <c r="M1493" s="44">
        <v>0</v>
      </c>
      <c r="N1493" s="44">
        <v>290</v>
      </c>
      <c r="O1493" s="44">
        <v>41</v>
      </c>
      <c r="P1493" s="44">
        <v>64.506400999999997</v>
      </c>
      <c r="Q1493" s="44">
        <v>68.838158000000007</v>
      </c>
      <c r="R1493" s="44">
        <v>19.626356000000001</v>
      </c>
      <c r="S1493" s="44">
        <v>19.727720000000001</v>
      </c>
      <c r="T1493" s="44">
        <v>276062.5625</v>
      </c>
      <c r="U1493" s="44">
        <v>48414.980469000002</v>
      </c>
      <c r="V1493" s="44">
        <v>17752.261718999998</v>
      </c>
      <c r="W1493" s="44">
        <v>281.61361699999998</v>
      </c>
      <c r="X1493" s="44">
        <v>27495.921284</v>
      </c>
      <c r="Y1493" s="44">
        <v>67192.433168999996</v>
      </c>
      <c r="Z1493" s="44">
        <v>2439.3473749999998</v>
      </c>
      <c r="AA1493" s="44">
        <v>58.240619000000002</v>
      </c>
      <c r="AB1493" s="44">
        <v>2.5614520000000001</v>
      </c>
      <c r="AC1493" s="44">
        <v>1.408496</v>
      </c>
      <c r="AD1493" s="44">
        <v>16701.659404999999</v>
      </c>
    </row>
    <row r="1494" spans="1:30" x14ac:dyDescent="0.25">
      <c r="A1494">
        <v>1493</v>
      </c>
      <c r="B1494" t="s">
        <v>101</v>
      </c>
      <c r="C1494" t="s">
        <v>114</v>
      </c>
      <c r="D1494" t="s">
        <v>164</v>
      </c>
      <c r="E1494" t="s">
        <v>104</v>
      </c>
      <c r="F1494" s="48">
        <f>VLOOKUP(A1494,'TAZ definitions'!$A$1:$E$1902,2,FALSE)</f>
        <v>0.12675116744496331</v>
      </c>
      <c r="G1494" s="48">
        <f>VLOOKUP(A1494,'TAZ definitions'!$A$1:$E$1902,4,FALSE)</f>
        <v>0.22920517560073936</v>
      </c>
      <c r="H1494" s="44">
        <v>258848</v>
      </c>
      <c r="I1494" s="44">
        <v>9304</v>
      </c>
      <c r="J1494" s="44">
        <v>43903</v>
      </c>
      <c r="K1494" s="44">
        <v>1751</v>
      </c>
      <c r="L1494" s="44">
        <v>18371</v>
      </c>
      <c r="M1494" s="44">
        <v>0</v>
      </c>
      <c r="N1494" s="44">
        <v>519</v>
      </c>
      <c r="O1494" s="44">
        <v>0</v>
      </c>
      <c r="P1494" s="44">
        <v>7.2012749999999999</v>
      </c>
      <c r="Q1494" s="44">
        <v>7.4016039999999998</v>
      </c>
      <c r="R1494" s="44">
        <v>18.073699999999999</v>
      </c>
      <c r="S1494" s="44">
        <v>17.85087</v>
      </c>
      <c r="T1494" s="44">
        <v>248156.28125</v>
      </c>
      <c r="U1494" s="44">
        <v>42096.992187999997</v>
      </c>
      <c r="V1494" s="44">
        <v>17583.892577999999</v>
      </c>
      <c r="W1494" s="44">
        <v>496.763397</v>
      </c>
      <c r="X1494" s="44">
        <v>16209.21012</v>
      </c>
      <c r="Y1494" s="44">
        <v>25629.830633000001</v>
      </c>
      <c r="Z1494" s="44">
        <v>993.28464699999995</v>
      </c>
      <c r="AA1494" s="44">
        <v>22.919951999999999</v>
      </c>
      <c r="AB1494" s="44">
        <v>0.946739</v>
      </c>
      <c r="AC1494" s="44">
        <v>0.55781800000000004</v>
      </c>
      <c r="AD1494" s="44">
        <v>6507.1689669999996</v>
      </c>
    </row>
    <row r="1495" spans="1:30" x14ac:dyDescent="0.25">
      <c r="A1495">
        <v>1494</v>
      </c>
      <c r="B1495" t="s">
        <v>101</v>
      </c>
      <c r="C1495" t="s">
        <v>114</v>
      </c>
      <c r="D1495" t="s">
        <v>164</v>
      </c>
      <c r="E1495" t="s">
        <v>104</v>
      </c>
      <c r="F1495" s="48">
        <f>VLOOKUP(A1495,'TAZ definitions'!$A$1:$E$1902,2,FALSE)</f>
        <v>0.12929498600152711</v>
      </c>
      <c r="G1495" s="48">
        <f>VLOOKUP(A1495,'TAZ definitions'!$A$1:$E$1902,4,FALSE)</f>
        <v>0.2375249500998004</v>
      </c>
      <c r="H1495" s="44">
        <v>257074</v>
      </c>
      <c r="I1495" s="44">
        <v>15405</v>
      </c>
      <c r="J1495" s="44">
        <v>44761</v>
      </c>
      <c r="K1495" s="44">
        <v>2751</v>
      </c>
      <c r="L1495" s="44">
        <v>16506</v>
      </c>
      <c r="M1495" s="44">
        <v>0</v>
      </c>
      <c r="N1495" s="44">
        <v>733.5</v>
      </c>
      <c r="O1495" s="44">
        <v>41</v>
      </c>
      <c r="P1495" s="44">
        <v>64.421242000000007</v>
      </c>
      <c r="Q1495" s="44">
        <v>68.096412999999998</v>
      </c>
      <c r="R1495" s="44">
        <v>17.395963999999999</v>
      </c>
      <c r="S1495" s="44">
        <v>17.066521000000002</v>
      </c>
      <c r="T1495" s="44">
        <v>252245.984375</v>
      </c>
      <c r="U1495" s="44">
        <v>43921.730469000002</v>
      </c>
      <c r="V1495" s="44">
        <v>16176.245117</v>
      </c>
      <c r="W1495" s="44">
        <v>719.66528300000004</v>
      </c>
      <c r="X1495" s="44">
        <v>18000.111902000001</v>
      </c>
      <c r="Y1495" s="44">
        <v>41211.998771999999</v>
      </c>
      <c r="Z1495" s="44">
        <v>1443.82304</v>
      </c>
      <c r="AA1495" s="44">
        <v>34.628377</v>
      </c>
      <c r="AB1495" s="44">
        <v>1.546133</v>
      </c>
      <c r="AC1495" s="44">
        <v>0.83514999999999995</v>
      </c>
      <c r="AD1495" s="44">
        <v>9829.3039520000002</v>
      </c>
    </row>
    <row r="1496" spans="1:30" x14ac:dyDescent="0.25">
      <c r="A1496">
        <v>1495</v>
      </c>
      <c r="B1496" t="s">
        <v>101</v>
      </c>
      <c r="C1496" t="s">
        <v>114</v>
      </c>
      <c r="D1496" t="s">
        <v>164</v>
      </c>
      <c r="E1496" t="s">
        <v>104</v>
      </c>
      <c r="F1496" s="48">
        <f>VLOOKUP(A1496,'TAZ definitions'!$A$1:$E$1902,2,FALSE)</f>
        <v>9.5645967166309784E-2</v>
      </c>
      <c r="G1496" s="48">
        <f>VLOOKUP(A1496,'TAZ definitions'!$A$1:$E$1902,4,FALSE)</f>
        <v>0.1747787610619469</v>
      </c>
      <c r="H1496" s="44">
        <v>230554</v>
      </c>
      <c r="I1496" s="44">
        <v>0</v>
      </c>
      <c r="J1496" s="44">
        <v>39352</v>
      </c>
      <c r="K1496" s="44">
        <v>0</v>
      </c>
      <c r="L1496" s="44">
        <v>12831</v>
      </c>
      <c r="M1496" s="44">
        <v>0</v>
      </c>
      <c r="N1496" s="44">
        <v>293</v>
      </c>
      <c r="O1496" s="44">
        <v>0</v>
      </c>
      <c r="P1496" s="44">
        <v>0</v>
      </c>
      <c r="Q1496" s="44">
        <v>0</v>
      </c>
      <c r="R1496" s="44">
        <v>20.058949999999999</v>
      </c>
      <c r="S1496" s="44">
        <v>19.854061000000002</v>
      </c>
      <c r="T1496" s="44">
        <v>230553.984375</v>
      </c>
      <c r="U1496" s="44">
        <v>39352</v>
      </c>
      <c r="V1496" s="44">
        <v>12831.000977</v>
      </c>
      <c r="W1496" s="44">
        <v>293</v>
      </c>
      <c r="X1496" s="44">
        <v>9707.2350920000008</v>
      </c>
      <c r="Y1496" s="44">
        <v>19573.069607000001</v>
      </c>
      <c r="Z1496" s="44">
        <v>855.07697299999995</v>
      </c>
      <c r="AA1496" s="44">
        <v>17.866152</v>
      </c>
      <c r="AB1496" s="44">
        <v>0.68863300000000005</v>
      </c>
      <c r="AC1496" s="44">
        <v>0.44683800000000001</v>
      </c>
      <c r="AD1496" s="44">
        <v>5111.4064019999996</v>
      </c>
    </row>
    <row r="1497" spans="1:30" x14ac:dyDescent="0.25">
      <c r="A1497">
        <v>1496</v>
      </c>
      <c r="B1497" t="s">
        <v>101</v>
      </c>
      <c r="C1497" t="s">
        <v>114</v>
      </c>
      <c r="D1497" t="s">
        <v>164</v>
      </c>
      <c r="E1497" t="s">
        <v>104</v>
      </c>
      <c r="F1497" s="48">
        <f>VLOOKUP(A1497,'TAZ definitions'!$A$1:$E$1902,2,FALSE)</f>
        <v>9.2592592592592587E-2</v>
      </c>
      <c r="G1497" s="48">
        <f>VLOOKUP(A1497,'TAZ definitions'!$A$1:$E$1902,4,FALSE)</f>
        <v>9.5930232558139539E-2</v>
      </c>
      <c r="H1497" s="44">
        <v>251015</v>
      </c>
      <c r="I1497" s="44">
        <v>11058</v>
      </c>
      <c r="J1497" s="44">
        <v>43832</v>
      </c>
      <c r="K1497" s="44">
        <v>1961</v>
      </c>
      <c r="L1497" s="44">
        <v>14350</v>
      </c>
      <c r="M1497" s="44">
        <v>0</v>
      </c>
      <c r="N1497" s="44">
        <v>1038.5</v>
      </c>
      <c r="O1497" s="44">
        <v>41</v>
      </c>
      <c r="P1497" s="44">
        <v>75.327849999999998</v>
      </c>
      <c r="Q1497" s="44">
        <v>78.004478000000006</v>
      </c>
      <c r="R1497" s="44">
        <v>19.841826999999999</v>
      </c>
      <c r="S1497" s="44">
        <v>19.579391000000001</v>
      </c>
      <c r="T1497" s="44">
        <v>248553.8125</v>
      </c>
      <c r="U1497" s="44">
        <v>43402.535155999998</v>
      </c>
      <c r="V1497" s="44">
        <v>14202.814453000001</v>
      </c>
      <c r="W1497" s="44">
        <v>1028.2687989999999</v>
      </c>
      <c r="X1497" s="44">
        <v>16760.026927999999</v>
      </c>
      <c r="Y1497" s="44">
        <v>31581.258147</v>
      </c>
      <c r="Z1497" s="44">
        <v>1179.460873</v>
      </c>
      <c r="AA1497" s="44">
        <v>27.867782999999999</v>
      </c>
      <c r="AB1497" s="44">
        <v>1.153332</v>
      </c>
      <c r="AC1497" s="44">
        <v>0.66249000000000002</v>
      </c>
      <c r="AD1497" s="44">
        <v>7712.9246990000001</v>
      </c>
    </row>
    <row r="1498" spans="1:30" x14ac:dyDescent="0.25">
      <c r="A1498">
        <v>1497</v>
      </c>
      <c r="B1498" t="s">
        <v>101</v>
      </c>
      <c r="C1498" t="s">
        <v>114</v>
      </c>
      <c r="D1498" t="s">
        <v>164</v>
      </c>
      <c r="E1498" t="s">
        <v>104</v>
      </c>
      <c r="F1498" s="48">
        <f>VLOOKUP(A1498,'TAZ definitions'!$A$1:$E$1902,2,FALSE)</f>
        <v>9.0454772613693155E-2</v>
      </c>
      <c r="G1498" s="48">
        <f>VLOOKUP(A1498,'TAZ definitions'!$A$1:$E$1902,4,FALSE)</f>
        <v>0.12278308321964529</v>
      </c>
      <c r="H1498" s="44">
        <v>262525</v>
      </c>
      <c r="I1498" s="44">
        <v>75137</v>
      </c>
      <c r="J1498" s="44">
        <v>43820</v>
      </c>
      <c r="K1498" s="44">
        <v>9436</v>
      </c>
      <c r="L1498" s="44">
        <v>14350</v>
      </c>
      <c r="M1498" s="44">
        <v>0</v>
      </c>
      <c r="N1498" s="44">
        <v>1264.5</v>
      </c>
      <c r="O1498" s="44">
        <v>0</v>
      </c>
      <c r="P1498" s="44">
        <v>70.344200000000001</v>
      </c>
      <c r="Q1498" s="44">
        <v>73.081635000000006</v>
      </c>
      <c r="R1498" s="44">
        <v>17.855364000000002</v>
      </c>
      <c r="S1498" s="44">
        <v>17.834731999999999</v>
      </c>
      <c r="T1498" s="44">
        <v>258978.84375</v>
      </c>
      <c r="U1498" s="44">
        <v>43169.3125</v>
      </c>
      <c r="V1498" s="44">
        <v>14078.438477</v>
      </c>
      <c r="W1498" s="44">
        <v>1240.5704350000001</v>
      </c>
      <c r="X1498" s="44">
        <v>346275.83862900001</v>
      </c>
      <c r="Y1498" s="44">
        <v>477634.22367899999</v>
      </c>
      <c r="Z1498" s="44">
        <v>13708.843701</v>
      </c>
      <c r="AA1498" s="44">
        <v>480.62210199999998</v>
      </c>
      <c r="AB1498" s="44">
        <v>22.399189</v>
      </c>
      <c r="AC1498" s="44">
        <v>9.4861649999999997</v>
      </c>
      <c r="AD1498" s="44">
        <v>111046.000358</v>
      </c>
    </row>
    <row r="1499" spans="1:30" x14ac:dyDescent="0.25">
      <c r="A1499">
        <v>1498</v>
      </c>
      <c r="B1499" t="s">
        <v>101</v>
      </c>
      <c r="C1499" t="s">
        <v>114</v>
      </c>
      <c r="D1499" t="s">
        <v>164</v>
      </c>
      <c r="E1499" t="s">
        <v>104</v>
      </c>
      <c r="F1499" s="48">
        <f>VLOOKUP(A1499,'TAZ definitions'!$A$1:$E$1902,2,FALSE)</f>
        <v>6.5800865800865804E-2</v>
      </c>
      <c r="G1499" s="48">
        <f>VLOOKUP(A1499,'TAZ definitions'!$A$1:$E$1902,4,FALSE)</f>
        <v>0.10025706940874037</v>
      </c>
      <c r="H1499" s="44">
        <v>275732</v>
      </c>
      <c r="I1499" s="44">
        <v>36831</v>
      </c>
      <c r="J1499" s="44">
        <v>47020</v>
      </c>
      <c r="K1499" s="44">
        <v>4200</v>
      </c>
      <c r="L1499" s="44">
        <v>16215</v>
      </c>
      <c r="M1499" s="44">
        <v>0</v>
      </c>
      <c r="N1499" s="44">
        <v>1264.5</v>
      </c>
      <c r="O1499" s="44">
        <v>0</v>
      </c>
      <c r="P1499" s="44">
        <v>63.223854000000003</v>
      </c>
      <c r="Q1499" s="44">
        <v>63.915484999999997</v>
      </c>
      <c r="R1499" s="44">
        <v>22.018180999999998</v>
      </c>
      <c r="S1499" s="44">
        <v>22.330282</v>
      </c>
      <c r="T1499" s="44">
        <v>270166.3125</v>
      </c>
      <c r="U1499" s="44">
        <v>46022.421875</v>
      </c>
      <c r="V1499" s="44">
        <v>15837.239258</v>
      </c>
      <c r="W1499" s="44">
        <v>1235.040894</v>
      </c>
      <c r="X1499" s="44">
        <v>35675.370200999998</v>
      </c>
      <c r="Y1499" s="44">
        <v>84904.095921</v>
      </c>
      <c r="Z1499" s="44">
        <v>2971.3325380000001</v>
      </c>
      <c r="AA1499" s="44">
        <v>72.977558999999999</v>
      </c>
      <c r="AB1499" s="44">
        <v>3.2717010000000002</v>
      </c>
      <c r="AC1499" s="44">
        <v>1.750051</v>
      </c>
      <c r="AD1499" s="44">
        <v>20627.206975000001</v>
      </c>
    </row>
    <row r="1500" spans="1:30" x14ac:dyDescent="0.25">
      <c r="A1500">
        <v>1499</v>
      </c>
      <c r="B1500" t="s">
        <v>101</v>
      </c>
      <c r="C1500" t="s">
        <v>114</v>
      </c>
      <c r="D1500" t="s">
        <v>164</v>
      </c>
      <c r="E1500" t="s">
        <v>104</v>
      </c>
      <c r="F1500" s="48">
        <f>VLOOKUP(A1500,'TAZ definitions'!$A$1:$E$1902,2,FALSE)</f>
        <v>6.3180827886710242E-2</v>
      </c>
      <c r="G1500" s="48">
        <f>VLOOKUP(A1500,'TAZ definitions'!$A$1:$E$1902,4,FALSE)</f>
        <v>0.11965811965811966</v>
      </c>
      <c r="H1500" s="44">
        <v>261781</v>
      </c>
      <c r="I1500" s="44">
        <v>27484</v>
      </c>
      <c r="J1500" s="44">
        <v>46316</v>
      </c>
      <c r="K1500" s="44">
        <v>3642</v>
      </c>
      <c r="L1500" s="44">
        <v>16215</v>
      </c>
      <c r="M1500" s="44">
        <v>0</v>
      </c>
      <c r="N1500" s="44">
        <v>1050</v>
      </c>
      <c r="O1500" s="44">
        <v>41</v>
      </c>
      <c r="P1500" s="44">
        <v>55.613959999999999</v>
      </c>
      <c r="Q1500" s="44">
        <v>56.706741000000001</v>
      </c>
      <c r="R1500" s="44">
        <v>18.827601999999999</v>
      </c>
      <c r="S1500" s="44">
        <v>19.123881999999998</v>
      </c>
      <c r="T1500" s="44">
        <v>254123.34375</v>
      </c>
      <c r="U1500" s="44">
        <v>44921.265625</v>
      </c>
      <c r="V1500" s="44">
        <v>15685.036133</v>
      </c>
      <c r="W1500" s="44">
        <v>1017.022339</v>
      </c>
      <c r="X1500" s="44">
        <v>11773.722358000001</v>
      </c>
      <c r="Y1500" s="44">
        <v>30138.715809000001</v>
      </c>
      <c r="Z1500" s="44">
        <v>1020.089739</v>
      </c>
      <c r="AA1500" s="44">
        <v>25.723654</v>
      </c>
      <c r="AB1500" s="44">
        <v>1.1714560000000001</v>
      </c>
      <c r="AC1500" s="44">
        <v>0.60784099999999996</v>
      </c>
      <c r="AD1500" s="44">
        <v>7227.9627220000002</v>
      </c>
    </row>
    <row r="1501" spans="1:30" x14ac:dyDescent="0.25">
      <c r="A1501">
        <v>1500</v>
      </c>
      <c r="B1501" t="s">
        <v>101</v>
      </c>
      <c r="C1501" t="s">
        <v>114</v>
      </c>
      <c r="D1501" t="s">
        <v>164</v>
      </c>
      <c r="E1501" t="s">
        <v>104</v>
      </c>
      <c r="F1501" s="48">
        <f>VLOOKUP(A1501,'TAZ definitions'!$A$1:$E$1902,2,FALSE)</f>
        <v>6.308851224105462E-2</v>
      </c>
      <c r="G1501" s="48">
        <f>VLOOKUP(A1501,'TAZ definitions'!$A$1:$E$1902,4,FALSE)</f>
        <v>0.12225405921680993</v>
      </c>
      <c r="H1501" s="44">
        <v>271283</v>
      </c>
      <c r="I1501" s="44">
        <v>31728</v>
      </c>
      <c r="J1501" s="44">
        <v>46373</v>
      </c>
      <c r="K1501" s="44">
        <v>4544</v>
      </c>
      <c r="L1501" s="44">
        <v>16215</v>
      </c>
      <c r="M1501" s="44">
        <v>0</v>
      </c>
      <c r="N1501" s="44">
        <v>1050</v>
      </c>
      <c r="O1501" s="44">
        <v>0</v>
      </c>
      <c r="P1501" s="44">
        <v>72.022025999999997</v>
      </c>
      <c r="Q1501" s="44">
        <v>76.212906000000004</v>
      </c>
      <c r="R1501" s="44">
        <v>17.694299999999998</v>
      </c>
      <c r="S1501" s="44">
        <v>17.752451000000001</v>
      </c>
      <c r="T1501" s="44">
        <v>265999.0625</v>
      </c>
      <c r="U1501" s="44">
        <v>45450.367187999997</v>
      </c>
      <c r="V1501" s="44">
        <v>15857.341796999999</v>
      </c>
      <c r="W1501" s="44">
        <v>1026.8398440000001</v>
      </c>
      <c r="X1501" s="44">
        <v>0</v>
      </c>
      <c r="Y1501" s="44">
        <v>15856.829732</v>
      </c>
      <c r="Z1501" s="44">
        <v>512.11651300000005</v>
      </c>
      <c r="AA1501" s="44">
        <v>12.991531999999999</v>
      </c>
      <c r="AB1501" s="44">
        <v>0.57281700000000002</v>
      </c>
      <c r="AC1501" s="44">
        <v>0.30552699999999999</v>
      </c>
      <c r="AD1501" s="44">
        <v>3592.5352309999998</v>
      </c>
    </row>
    <row r="1502" spans="1:30" x14ac:dyDescent="0.25">
      <c r="A1502">
        <v>1501</v>
      </c>
      <c r="B1502" t="s">
        <v>101</v>
      </c>
      <c r="C1502" t="s">
        <v>114</v>
      </c>
      <c r="D1502" t="s">
        <v>164</v>
      </c>
      <c r="E1502" t="s">
        <v>104</v>
      </c>
      <c r="F1502" s="48">
        <f>VLOOKUP(A1502,'TAZ definitions'!$A$1:$E$1902,2,FALSE)</f>
        <v>0.10614101592115238</v>
      </c>
      <c r="G1502" s="48">
        <f>VLOOKUP(A1502,'TAZ definitions'!$A$1:$E$1902,4,FALSE)</f>
        <v>0.12341407151095732</v>
      </c>
      <c r="H1502" s="44">
        <v>279724</v>
      </c>
      <c r="I1502" s="44">
        <v>17282</v>
      </c>
      <c r="J1502" s="44">
        <v>49765</v>
      </c>
      <c r="K1502" s="44">
        <v>3410</v>
      </c>
      <c r="L1502" s="44">
        <v>16215</v>
      </c>
      <c r="M1502" s="44">
        <v>0</v>
      </c>
      <c r="N1502" s="44">
        <v>1027</v>
      </c>
      <c r="O1502" s="44">
        <v>0</v>
      </c>
      <c r="P1502" s="44">
        <v>74.810280000000006</v>
      </c>
      <c r="Q1502" s="44">
        <v>78.613663000000003</v>
      </c>
      <c r="R1502" s="44">
        <v>17.534786</v>
      </c>
      <c r="S1502" s="44">
        <v>17.608841000000002</v>
      </c>
      <c r="T1502" s="44">
        <v>275585.0625</v>
      </c>
      <c r="U1502" s="44">
        <v>49033.941405999998</v>
      </c>
      <c r="V1502" s="44">
        <v>15959.275390999999</v>
      </c>
      <c r="W1502" s="44">
        <v>1010.803284</v>
      </c>
      <c r="X1502" s="44">
        <v>5489.2254830000002</v>
      </c>
      <c r="Y1502" s="44">
        <v>19525.003047999999</v>
      </c>
      <c r="Z1502" s="44">
        <v>686.81214999999997</v>
      </c>
      <c r="AA1502" s="44">
        <v>16.663357999999999</v>
      </c>
      <c r="AB1502" s="44">
        <v>0.69282999999999995</v>
      </c>
      <c r="AC1502" s="44">
        <v>0.39618199999999998</v>
      </c>
      <c r="AD1502" s="44">
        <v>4586.873748</v>
      </c>
    </row>
    <row r="1503" spans="1:30" x14ac:dyDescent="0.25">
      <c r="A1503">
        <v>1502</v>
      </c>
      <c r="B1503" t="s">
        <v>101</v>
      </c>
      <c r="C1503" t="s">
        <v>114</v>
      </c>
      <c r="D1503" t="s">
        <v>164</v>
      </c>
      <c r="E1503" t="s">
        <v>104</v>
      </c>
      <c r="F1503" s="48">
        <f>VLOOKUP(A1503,'TAZ definitions'!$A$1:$E$1902,2,FALSE)</f>
        <v>8.1862745098039216E-2</v>
      </c>
      <c r="G1503" s="48">
        <f>VLOOKUP(A1503,'TAZ definitions'!$A$1:$E$1902,4,FALSE)</f>
        <v>0.12205882352941176</v>
      </c>
      <c r="H1503" s="44">
        <v>282499</v>
      </c>
      <c r="I1503" s="44">
        <v>26667</v>
      </c>
      <c r="J1503" s="44">
        <v>49884</v>
      </c>
      <c r="K1503" s="44">
        <v>3539</v>
      </c>
      <c r="L1503" s="44">
        <v>16215</v>
      </c>
      <c r="M1503" s="44">
        <v>0</v>
      </c>
      <c r="N1503" s="44">
        <v>1050</v>
      </c>
      <c r="O1503" s="44">
        <v>41</v>
      </c>
      <c r="P1503" s="44">
        <v>64.945037999999997</v>
      </c>
      <c r="Q1503" s="44">
        <v>68.151107999999994</v>
      </c>
      <c r="R1503" s="44">
        <v>19.421837</v>
      </c>
      <c r="S1503" s="44">
        <v>19.572375999999998</v>
      </c>
      <c r="T1503" s="44">
        <v>276550.46875</v>
      </c>
      <c r="U1503" s="44">
        <v>48806.394530999998</v>
      </c>
      <c r="V1503" s="44">
        <v>15837.974609000001</v>
      </c>
      <c r="W1503" s="44">
        <v>1026.5389399999999</v>
      </c>
      <c r="X1503" s="44">
        <v>185410.43174199999</v>
      </c>
      <c r="Y1503" s="44">
        <v>283191.00701399997</v>
      </c>
      <c r="Z1503" s="44">
        <v>8224.808755</v>
      </c>
      <c r="AA1503" s="44">
        <v>277.403053</v>
      </c>
      <c r="AB1503" s="44">
        <v>13.185028000000001</v>
      </c>
      <c r="AC1503" s="44">
        <v>5.5564470000000004</v>
      </c>
      <c r="AD1503" s="44">
        <v>66077.589844000002</v>
      </c>
    </row>
    <row r="1504" spans="1:30" x14ac:dyDescent="0.25">
      <c r="A1504">
        <v>1503</v>
      </c>
      <c r="B1504" t="s">
        <v>101</v>
      </c>
      <c r="C1504" t="s">
        <v>114</v>
      </c>
      <c r="D1504" t="s">
        <v>164</v>
      </c>
      <c r="E1504" t="s">
        <v>104</v>
      </c>
      <c r="F1504" s="48">
        <f>VLOOKUP(A1504,'TAZ definitions'!$A$1:$E$1902,2,FALSE)</f>
        <v>0.14246762099522836</v>
      </c>
      <c r="G1504" s="48">
        <f>VLOOKUP(A1504,'TAZ definitions'!$A$1:$E$1902,4,FALSE)</f>
        <v>0.13059701492537312</v>
      </c>
      <c r="H1504" s="44">
        <v>310698</v>
      </c>
      <c r="I1504" s="44">
        <v>26229</v>
      </c>
      <c r="J1504" s="44">
        <v>55573</v>
      </c>
      <c r="K1504" s="44">
        <v>3543</v>
      </c>
      <c r="L1504" s="44">
        <v>18977</v>
      </c>
      <c r="M1504" s="44">
        <v>0</v>
      </c>
      <c r="N1504" s="44">
        <v>1050</v>
      </c>
      <c r="O1504" s="44">
        <v>41</v>
      </c>
      <c r="P1504" s="44">
        <v>66.884140000000002</v>
      </c>
      <c r="Q1504" s="44">
        <v>69.351196000000002</v>
      </c>
      <c r="R1504" s="44">
        <v>20.936153000000001</v>
      </c>
      <c r="S1504" s="44">
        <v>21.186789999999998</v>
      </c>
      <c r="T1504" s="44">
        <v>303404.6875</v>
      </c>
      <c r="U1504" s="44">
        <v>54239.035155999998</v>
      </c>
      <c r="V1504" s="44">
        <v>18490.460938</v>
      </c>
      <c r="W1504" s="44">
        <v>1024.1308590000001</v>
      </c>
      <c r="X1504" s="44">
        <v>61716.615830000002</v>
      </c>
      <c r="Y1504" s="44">
        <v>137369.45628700001</v>
      </c>
      <c r="Z1504" s="44">
        <v>4770.0849920000001</v>
      </c>
      <c r="AA1504" s="44">
        <v>118.032661</v>
      </c>
      <c r="AB1504" s="44">
        <v>5.8297400000000001</v>
      </c>
      <c r="AC1504" s="44">
        <v>2.829126</v>
      </c>
      <c r="AD1504" s="44">
        <v>33988.854629000001</v>
      </c>
    </row>
    <row r="1505" spans="1:30" x14ac:dyDescent="0.25">
      <c r="A1505">
        <v>1504</v>
      </c>
      <c r="B1505" t="s">
        <v>101</v>
      </c>
      <c r="C1505" t="s">
        <v>114</v>
      </c>
      <c r="D1505" t="s">
        <v>164</v>
      </c>
      <c r="E1505" t="s">
        <v>104</v>
      </c>
      <c r="F1505" s="48">
        <f>VLOOKUP(A1505,'TAZ definitions'!$A$1:$E$1902,2,FALSE)</f>
        <v>0.24285714285714285</v>
      </c>
      <c r="G1505" s="48">
        <f>VLOOKUP(A1505,'TAZ definitions'!$A$1:$E$1902,4,FALSE)</f>
        <v>0.12820512820512819</v>
      </c>
      <c r="H1505" s="44">
        <v>321492</v>
      </c>
      <c r="I1505" s="44">
        <v>10062</v>
      </c>
      <c r="J1505" s="44">
        <v>55406</v>
      </c>
      <c r="K1505" s="44">
        <v>1932</v>
      </c>
      <c r="L1505" s="44">
        <v>18977</v>
      </c>
      <c r="M1505" s="44">
        <v>0</v>
      </c>
      <c r="N1505" s="44">
        <v>1050</v>
      </c>
      <c r="O1505" s="44">
        <v>0</v>
      </c>
      <c r="P1505" s="44">
        <v>88.854027000000002</v>
      </c>
      <c r="Q1505" s="44">
        <v>82.53389</v>
      </c>
      <c r="R1505" s="44">
        <v>27.744956999999999</v>
      </c>
      <c r="S1505" s="44">
        <v>28.551255999999999</v>
      </c>
      <c r="T1505" s="44">
        <v>317787.8125</v>
      </c>
      <c r="U1505" s="44">
        <v>54769.976562999997</v>
      </c>
      <c r="V1505" s="44">
        <v>18751.285156000002</v>
      </c>
      <c r="W1505" s="44">
        <v>1037.5112300000001</v>
      </c>
      <c r="X1505" s="44">
        <v>120228.794211</v>
      </c>
      <c r="Y1505" s="44">
        <v>177496.68895400001</v>
      </c>
      <c r="Z1505" s="44">
        <v>5621.2851959999998</v>
      </c>
      <c r="AA1505" s="44">
        <v>184.89713499999999</v>
      </c>
      <c r="AB1505" s="44">
        <v>8.7822309999999995</v>
      </c>
      <c r="AC1505" s="44">
        <v>3.6566679999999998</v>
      </c>
      <c r="AD1505" s="44">
        <v>43227.701250999999</v>
      </c>
    </row>
    <row r="1506" spans="1:30" x14ac:dyDescent="0.25">
      <c r="A1506">
        <v>1505</v>
      </c>
      <c r="B1506" t="s">
        <v>101</v>
      </c>
      <c r="C1506" t="s">
        <v>108</v>
      </c>
      <c r="D1506" t="s">
        <v>165</v>
      </c>
      <c r="E1506" t="s">
        <v>104</v>
      </c>
      <c r="F1506" s="48">
        <f>VLOOKUP(A1506,'TAZ definitions'!$A$1:$E$1902,2,FALSE)</f>
        <v>0.1225769669327252</v>
      </c>
      <c r="G1506" s="48">
        <f>VLOOKUP(A1506,'TAZ definitions'!$A$1:$E$1902,4,FALSE)</f>
        <v>0.10819672131147541</v>
      </c>
      <c r="H1506" s="44">
        <v>163363</v>
      </c>
      <c r="I1506" s="44">
        <v>0</v>
      </c>
      <c r="J1506" s="44">
        <v>29418</v>
      </c>
      <c r="K1506" s="44">
        <v>0</v>
      </c>
      <c r="L1506" s="44">
        <v>2156</v>
      </c>
      <c r="M1506" s="44">
        <v>0</v>
      </c>
      <c r="N1506" s="44">
        <v>179.5</v>
      </c>
      <c r="O1506" s="44">
        <v>0</v>
      </c>
      <c r="P1506" s="44">
        <v>0</v>
      </c>
      <c r="Q1506" s="44">
        <v>0</v>
      </c>
      <c r="R1506" s="44">
        <v>21.484501000000002</v>
      </c>
      <c r="S1506" s="44">
        <v>21.104939999999999</v>
      </c>
      <c r="T1506" s="44">
        <v>163363</v>
      </c>
      <c r="U1506" s="44">
        <v>29417.998047000001</v>
      </c>
      <c r="V1506" s="44">
        <v>2156</v>
      </c>
      <c r="W1506" s="44">
        <v>179.5</v>
      </c>
      <c r="X1506" s="44">
        <v>16112.969349999999</v>
      </c>
      <c r="Y1506" s="44">
        <v>31585.984649999999</v>
      </c>
      <c r="Z1506" s="44">
        <v>1164.465641</v>
      </c>
      <c r="AA1506" s="44">
        <v>27.207356999999998</v>
      </c>
      <c r="AB1506" s="44">
        <v>1.1785939999999999</v>
      </c>
      <c r="AC1506" s="44">
        <v>0.66084399999999999</v>
      </c>
      <c r="AD1506" s="44">
        <v>7718.0669170000001</v>
      </c>
    </row>
    <row r="1507" spans="1:30" x14ac:dyDescent="0.25">
      <c r="A1507">
        <v>1506</v>
      </c>
      <c r="B1507" t="s">
        <v>101</v>
      </c>
      <c r="C1507" t="s">
        <v>108</v>
      </c>
      <c r="D1507" t="s">
        <v>165</v>
      </c>
      <c r="E1507" t="s">
        <v>104</v>
      </c>
      <c r="F1507" s="48">
        <f>VLOOKUP(A1507,'TAZ definitions'!$A$1:$E$1902,2,FALSE)</f>
        <v>0.10303687635574837</v>
      </c>
      <c r="G1507" s="48">
        <f>VLOOKUP(A1507,'TAZ definitions'!$A$1:$E$1902,4,FALSE)</f>
        <v>0.10963455149501661</v>
      </c>
      <c r="H1507" s="44">
        <v>166643</v>
      </c>
      <c r="I1507" s="44">
        <v>0</v>
      </c>
      <c r="J1507" s="44">
        <v>29204</v>
      </c>
      <c r="K1507" s="44">
        <v>0</v>
      </c>
      <c r="L1507" s="44">
        <v>2156</v>
      </c>
      <c r="M1507" s="44">
        <v>0</v>
      </c>
      <c r="N1507" s="44">
        <v>179.5</v>
      </c>
      <c r="O1507" s="44">
        <v>0</v>
      </c>
      <c r="P1507" s="44">
        <v>0</v>
      </c>
      <c r="Q1507" s="44">
        <v>0</v>
      </c>
      <c r="R1507" s="44">
        <v>20.133534999999998</v>
      </c>
      <c r="S1507" s="44">
        <v>19.849246999999998</v>
      </c>
      <c r="T1507" s="44">
        <v>166643</v>
      </c>
      <c r="U1507" s="44">
        <v>29204</v>
      </c>
      <c r="V1507" s="44">
        <v>2156</v>
      </c>
      <c r="W1507" s="44">
        <v>179.5</v>
      </c>
      <c r="X1507" s="44">
        <v>897.73173099999997</v>
      </c>
      <c r="Y1507" s="44">
        <v>8173.0736880000004</v>
      </c>
      <c r="Z1507" s="44">
        <v>318.47507300000001</v>
      </c>
      <c r="AA1507" s="44">
        <v>7.0573670000000002</v>
      </c>
      <c r="AB1507" s="44">
        <v>0.26260600000000001</v>
      </c>
      <c r="AC1507" s="44">
        <v>0.17311099999999999</v>
      </c>
      <c r="AD1507" s="44">
        <v>1977.54647</v>
      </c>
    </row>
    <row r="1508" spans="1:30" x14ac:dyDescent="0.25">
      <c r="A1508">
        <v>1507</v>
      </c>
      <c r="B1508" t="s">
        <v>101</v>
      </c>
      <c r="C1508" t="s">
        <v>108</v>
      </c>
      <c r="D1508" t="s">
        <v>165</v>
      </c>
      <c r="E1508" t="s">
        <v>104</v>
      </c>
      <c r="F1508" s="48">
        <f>VLOOKUP(A1508,'TAZ definitions'!$A$1:$E$1902,2,FALSE)</f>
        <v>9.3833780160857902E-2</v>
      </c>
      <c r="G1508" s="48">
        <f>VLOOKUP(A1508,'TAZ definitions'!$A$1:$E$1902,4,FALSE)</f>
        <v>0.19565217391304349</v>
      </c>
      <c r="H1508" s="44">
        <v>168372</v>
      </c>
      <c r="I1508" s="44">
        <v>0</v>
      </c>
      <c r="J1508" s="44">
        <v>29344</v>
      </c>
      <c r="K1508" s="44">
        <v>0</v>
      </c>
      <c r="L1508" s="44">
        <v>9147</v>
      </c>
      <c r="M1508" s="44">
        <v>0</v>
      </c>
      <c r="N1508" s="44">
        <v>0</v>
      </c>
      <c r="O1508" s="44">
        <v>0</v>
      </c>
      <c r="P1508" s="44">
        <v>0</v>
      </c>
      <c r="Q1508" s="44">
        <v>0</v>
      </c>
      <c r="R1508" s="44">
        <v>19.490190999999999</v>
      </c>
      <c r="S1508" s="44">
        <v>19.276024</v>
      </c>
      <c r="T1508" s="44">
        <v>168372</v>
      </c>
      <c r="U1508" s="44">
        <v>29344.001952999999</v>
      </c>
      <c r="V1508" s="44">
        <v>9147</v>
      </c>
      <c r="W1508" s="44">
        <v>0</v>
      </c>
      <c r="X1508" s="44">
        <v>16461.959316</v>
      </c>
      <c r="Y1508" s="44">
        <v>26549.792536000001</v>
      </c>
      <c r="Z1508" s="44">
        <v>955.02330600000005</v>
      </c>
      <c r="AA1508" s="44">
        <v>22.786079000000001</v>
      </c>
      <c r="AB1508" s="44">
        <v>1.031744</v>
      </c>
      <c r="AC1508" s="44">
        <v>0.55049300000000001</v>
      </c>
      <c r="AD1508" s="44">
        <v>6501.4151080000001</v>
      </c>
    </row>
    <row r="1509" spans="1:30" x14ac:dyDescent="0.25">
      <c r="A1509">
        <v>1508</v>
      </c>
      <c r="B1509" t="s">
        <v>101</v>
      </c>
      <c r="C1509" t="s">
        <v>108</v>
      </c>
      <c r="D1509" t="s">
        <v>165</v>
      </c>
      <c r="E1509" t="s">
        <v>104</v>
      </c>
      <c r="F1509" s="48">
        <f>VLOOKUP(A1509,'TAZ definitions'!$A$1:$E$1902,2,FALSE)</f>
        <v>0.1541501976284585</v>
      </c>
      <c r="G1509" s="48">
        <f>VLOOKUP(A1509,'TAZ definitions'!$A$1:$E$1902,4,FALSE)</f>
        <v>0.19313304721030042</v>
      </c>
      <c r="H1509" s="44">
        <v>182428</v>
      </c>
      <c r="I1509" s="44">
        <v>0</v>
      </c>
      <c r="J1509" s="44">
        <v>30324</v>
      </c>
      <c r="K1509" s="44">
        <v>0</v>
      </c>
      <c r="L1509" s="44">
        <v>4800</v>
      </c>
      <c r="M1509" s="44">
        <v>0</v>
      </c>
      <c r="N1509" s="44">
        <v>23</v>
      </c>
      <c r="O1509" s="44">
        <v>0</v>
      </c>
      <c r="P1509" s="44">
        <v>0</v>
      </c>
      <c r="Q1509" s="44">
        <v>0</v>
      </c>
      <c r="R1509" s="44">
        <v>19.339818999999999</v>
      </c>
      <c r="S1509" s="44">
        <v>18.946664999999999</v>
      </c>
      <c r="T1509" s="44">
        <v>182428</v>
      </c>
      <c r="U1509" s="44">
        <v>30324</v>
      </c>
      <c r="V1509" s="44">
        <v>4800</v>
      </c>
      <c r="W1509" s="44">
        <v>23</v>
      </c>
      <c r="X1509" s="44">
        <v>13331.953681999999</v>
      </c>
      <c r="Y1509" s="44">
        <v>31310.281729999999</v>
      </c>
      <c r="Z1509" s="44">
        <v>1064.3103209999999</v>
      </c>
      <c r="AA1509" s="44">
        <v>26.062726000000001</v>
      </c>
      <c r="AB1509" s="44">
        <v>1.1901900000000001</v>
      </c>
      <c r="AC1509" s="44">
        <v>0.62786299999999995</v>
      </c>
      <c r="AD1509" s="44">
        <v>7398.5836399999998</v>
      </c>
    </row>
    <row r="1510" spans="1:30" x14ac:dyDescent="0.25">
      <c r="A1510">
        <v>1509</v>
      </c>
      <c r="B1510" t="s">
        <v>101</v>
      </c>
      <c r="C1510" t="s">
        <v>108</v>
      </c>
      <c r="D1510" t="s">
        <v>165</v>
      </c>
      <c r="E1510" t="s">
        <v>104</v>
      </c>
      <c r="F1510" s="48">
        <f>VLOOKUP(A1510,'TAZ definitions'!$A$1:$E$1902,2,FALSE)</f>
        <v>0.18194380469829571</v>
      </c>
      <c r="G1510" s="48">
        <f>VLOOKUP(A1510,'TAZ definitions'!$A$1:$E$1902,4,FALSE)</f>
        <v>0.22413793103448276</v>
      </c>
      <c r="H1510" s="44">
        <v>151577</v>
      </c>
      <c r="I1510" s="44">
        <v>0</v>
      </c>
      <c r="J1510" s="44">
        <v>27704</v>
      </c>
      <c r="K1510" s="44">
        <v>0</v>
      </c>
      <c r="L1510" s="44">
        <v>9147</v>
      </c>
      <c r="M1510" s="44">
        <v>0</v>
      </c>
      <c r="N1510" s="44">
        <v>372</v>
      </c>
      <c r="O1510" s="44">
        <v>0</v>
      </c>
      <c r="P1510" s="44">
        <v>0</v>
      </c>
      <c r="Q1510" s="44">
        <v>0</v>
      </c>
      <c r="R1510" s="44">
        <v>17.624043</v>
      </c>
      <c r="S1510" s="44">
        <v>17.030429999999999</v>
      </c>
      <c r="T1510" s="44">
        <v>151577</v>
      </c>
      <c r="U1510" s="44">
        <v>27704</v>
      </c>
      <c r="V1510" s="44">
        <v>9147</v>
      </c>
      <c r="W1510" s="44">
        <v>372.00003099999998</v>
      </c>
      <c r="X1510" s="44">
        <v>7847.0791239999999</v>
      </c>
      <c r="Y1510" s="44">
        <v>18139.561011999998</v>
      </c>
      <c r="Z1510" s="44">
        <v>721.53958499999999</v>
      </c>
      <c r="AA1510" s="44">
        <v>16.097811</v>
      </c>
      <c r="AB1510" s="44">
        <v>0.63109099999999996</v>
      </c>
      <c r="AC1510" s="44">
        <v>0.39322499999999999</v>
      </c>
      <c r="AD1510" s="44">
        <v>4539.3883539999997</v>
      </c>
    </row>
    <row r="1511" spans="1:30" x14ac:dyDescent="0.25">
      <c r="A1511">
        <v>1510</v>
      </c>
      <c r="B1511" t="s">
        <v>101</v>
      </c>
      <c r="C1511" t="s">
        <v>108</v>
      </c>
      <c r="D1511" t="s">
        <v>165</v>
      </c>
      <c r="E1511" t="s">
        <v>104</v>
      </c>
      <c r="F1511" s="48">
        <f>VLOOKUP(A1511,'TAZ definitions'!$A$1:$E$1902,2,FALSE)</f>
        <v>9.9150141643059492E-2</v>
      </c>
      <c r="G1511" s="48">
        <f>VLOOKUP(A1511,'TAZ definitions'!$A$1:$E$1902,4,FALSE)</f>
        <v>0.1894150417827298</v>
      </c>
      <c r="H1511" s="44">
        <v>163213</v>
      </c>
      <c r="I1511" s="44">
        <v>0</v>
      </c>
      <c r="J1511" s="44">
        <v>27676</v>
      </c>
      <c r="K1511" s="44">
        <v>0</v>
      </c>
      <c r="L1511" s="44">
        <v>4800</v>
      </c>
      <c r="M1511" s="44">
        <v>0</v>
      </c>
      <c r="N1511" s="44">
        <v>395</v>
      </c>
      <c r="O1511" s="44">
        <v>0</v>
      </c>
      <c r="P1511" s="44">
        <v>0</v>
      </c>
      <c r="Q1511" s="44">
        <v>0</v>
      </c>
      <c r="R1511" s="44">
        <v>20.473375000000001</v>
      </c>
      <c r="S1511" s="44">
        <v>19.770534999999999</v>
      </c>
      <c r="T1511" s="44">
        <v>163213</v>
      </c>
      <c r="U1511" s="44">
        <v>27676</v>
      </c>
      <c r="V1511" s="44">
        <v>4800</v>
      </c>
      <c r="W1511" s="44">
        <v>395</v>
      </c>
      <c r="X1511" s="44">
        <v>14261.332189000001</v>
      </c>
      <c r="Y1511" s="44">
        <v>30943.907142</v>
      </c>
      <c r="Z1511" s="44">
        <v>1114.4159159999999</v>
      </c>
      <c r="AA1511" s="44">
        <v>26.120766</v>
      </c>
      <c r="AB1511" s="44">
        <v>1.148188</v>
      </c>
      <c r="AC1511" s="44">
        <v>0.63970400000000005</v>
      </c>
      <c r="AD1511" s="44">
        <v>7577.6606739999997</v>
      </c>
    </row>
    <row r="1512" spans="1:30" x14ac:dyDescent="0.25">
      <c r="A1512">
        <v>1511</v>
      </c>
      <c r="B1512" t="s">
        <v>101</v>
      </c>
      <c r="C1512" t="s">
        <v>108</v>
      </c>
      <c r="D1512" t="s">
        <v>165</v>
      </c>
      <c r="E1512" t="s">
        <v>104</v>
      </c>
      <c r="F1512" s="48">
        <f>VLOOKUP(A1512,'TAZ definitions'!$A$1:$E$1902,2,FALSE)</f>
        <v>0.16623909697280656</v>
      </c>
      <c r="G1512" s="48">
        <f>VLOOKUP(A1512,'TAZ definitions'!$A$1:$E$1902,4,FALSE)</f>
        <v>0.27756653992395436</v>
      </c>
      <c r="H1512" s="44">
        <v>167788</v>
      </c>
      <c r="I1512" s="44">
        <v>17325</v>
      </c>
      <c r="J1512" s="44">
        <v>28322</v>
      </c>
      <c r="K1512" s="44">
        <v>4666</v>
      </c>
      <c r="L1512" s="44">
        <v>11791</v>
      </c>
      <c r="M1512" s="44">
        <v>0</v>
      </c>
      <c r="N1512" s="44">
        <v>395</v>
      </c>
      <c r="O1512" s="44">
        <v>0</v>
      </c>
      <c r="P1512" s="44">
        <v>86.282593000000006</v>
      </c>
      <c r="Q1512" s="44">
        <v>92.599388000000005</v>
      </c>
      <c r="R1512" s="44">
        <v>17.818726000000002</v>
      </c>
      <c r="S1512" s="44">
        <v>17.322852999999999</v>
      </c>
      <c r="T1512" s="44">
        <v>166722.5625</v>
      </c>
      <c r="U1512" s="44">
        <v>28154.494140999999</v>
      </c>
      <c r="V1512" s="44">
        <v>11707.507813</v>
      </c>
      <c r="W1512" s="44">
        <v>392.20300300000002</v>
      </c>
      <c r="X1512" s="44">
        <v>28011.057878</v>
      </c>
      <c r="Y1512" s="44">
        <v>39521.505751999997</v>
      </c>
      <c r="Z1512" s="44">
        <v>1681.6779389999999</v>
      </c>
      <c r="AA1512" s="44">
        <v>38.304395</v>
      </c>
      <c r="AB1512" s="44">
        <v>1.5629150000000001</v>
      </c>
      <c r="AC1512" s="44">
        <v>0.91667200000000004</v>
      </c>
      <c r="AD1512" s="44">
        <v>10598.883562999999</v>
      </c>
    </row>
    <row r="1513" spans="1:30" x14ac:dyDescent="0.25">
      <c r="A1513">
        <v>1512</v>
      </c>
      <c r="B1513" t="s">
        <v>101</v>
      </c>
      <c r="C1513" t="s">
        <v>108</v>
      </c>
      <c r="D1513" t="s">
        <v>165</v>
      </c>
      <c r="E1513" t="s">
        <v>104</v>
      </c>
      <c r="F1513" s="48">
        <f>VLOOKUP(A1513,'TAZ definitions'!$A$1:$E$1902,2,FALSE)</f>
        <v>0.20448478376935397</v>
      </c>
      <c r="G1513" s="48">
        <f>VLOOKUP(A1513,'TAZ definitions'!$A$1:$E$1902,4,FALSE)</f>
        <v>0.27827380952380953</v>
      </c>
      <c r="H1513" s="44">
        <v>180274</v>
      </c>
      <c r="I1513" s="44">
        <v>329</v>
      </c>
      <c r="J1513" s="44">
        <v>29276</v>
      </c>
      <c r="K1513" s="44">
        <v>66</v>
      </c>
      <c r="L1513" s="44">
        <v>11791</v>
      </c>
      <c r="M1513" s="44">
        <v>0</v>
      </c>
      <c r="N1513" s="44">
        <v>395</v>
      </c>
      <c r="O1513" s="44">
        <v>0</v>
      </c>
      <c r="P1513" s="44">
        <v>98.536888000000005</v>
      </c>
      <c r="Q1513" s="44">
        <v>108.180046</v>
      </c>
      <c r="R1513" s="44">
        <v>18.450184</v>
      </c>
      <c r="S1513" s="44">
        <v>17.966384999999999</v>
      </c>
      <c r="T1513" s="44">
        <v>179748.203125</v>
      </c>
      <c r="U1513" s="44">
        <v>29190.648438</v>
      </c>
      <c r="V1513" s="44">
        <v>11756.546875</v>
      </c>
      <c r="W1513" s="44">
        <v>393.84582499999999</v>
      </c>
      <c r="X1513" s="44">
        <v>15491.480586</v>
      </c>
      <c r="Y1513" s="44">
        <v>41034.267099999997</v>
      </c>
      <c r="Z1513" s="44">
        <v>1433.9807820000001</v>
      </c>
      <c r="AA1513" s="44">
        <v>34.949357999999997</v>
      </c>
      <c r="AB1513" s="44">
        <v>1.598096</v>
      </c>
      <c r="AC1513" s="44">
        <v>0.83550800000000003</v>
      </c>
      <c r="AD1513" s="44">
        <v>9930.0945470000006</v>
      </c>
    </row>
    <row r="1514" spans="1:30" x14ac:dyDescent="0.25">
      <c r="A1514">
        <v>1513</v>
      </c>
      <c r="B1514" t="s">
        <v>101</v>
      </c>
      <c r="C1514" t="s">
        <v>108</v>
      </c>
      <c r="D1514" t="s">
        <v>166</v>
      </c>
      <c r="E1514" t="s">
        <v>104</v>
      </c>
      <c r="F1514" s="48">
        <f>VLOOKUP(A1514,'TAZ definitions'!$A$1:$E$1902,2,FALSE)</f>
        <v>0.22424892703862662</v>
      </c>
      <c r="G1514" s="48">
        <f>VLOOKUP(A1514,'TAZ definitions'!$A$1:$E$1902,4,FALSE)</f>
        <v>0.17218543046357615</v>
      </c>
      <c r="H1514" s="44">
        <v>190814</v>
      </c>
      <c r="I1514" s="44">
        <v>3476</v>
      </c>
      <c r="J1514" s="44">
        <v>30214</v>
      </c>
      <c r="K1514" s="44">
        <v>2134</v>
      </c>
      <c r="L1514" s="44">
        <v>21628</v>
      </c>
      <c r="M1514" s="44">
        <v>0</v>
      </c>
      <c r="N1514" s="44">
        <v>395</v>
      </c>
      <c r="O1514" s="44">
        <v>0</v>
      </c>
      <c r="P1514" s="44">
        <v>126.272469</v>
      </c>
      <c r="Q1514" s="44">
        <v>104.409103</v>
      </c>
      <c r="R1514" s="44">
        <v>24.728838</v>
      </c>
      <c r="S1514" s="44">
        <v>24.597082</v>
      </c>
      <c r="T1514" s="44">
        <v>190434.578125</v>
      </c>
      <c r="U1514" s="44">
        <v>30157.128906000002</v>
      </c>
      <c r="V1514" s="44">
        <v>21584.197265999999</v>
      </c>
      <c r="W1514" s="44">
        <v>394.20001200000002</v>
      </c>
      <c r="X1514" s="44">
        <v>295745.47677100002</v>
      </c>
      <c r="Y1514" s="44">
        <v>354599.077086</v>
      </c>
      <c r="Z1514" s="44">
        <v>12461.766465999999</v>
      </c>
      <c r="AA1514" s="44">
        <v>326.32598100000001</v>
      </c>
      <c r="AB1514" s="44">
        <v>14.400914</v>
      </c>
      <c r="AC1514" s="44">
        <v>7.4174049999999996</v>
      </c>
      <c r="AD1514" s="44">
        <v>86636.129663</v>
      </c>
    </row>
    <row r="1515" spans="1:30" x14ac:dyDescent="0.25">
      <c r="A1515">
        <v>1514</v>
      </c>
      <c r="B1515" t="s">
        <v>101</v>
      </c>
      <c r="C1515" t="s">
        <v>108</v>
      </c>
      <c r="D1515" t="s">
        <v>166</v>
      </c>
      <c r="E1515" t="s">
        <v>104</v>
      </c>
      <c r="F1515" s="48">
        <f>VLOOKUP(A1515,'TAZ definitions'!$A$1:$E$1902,2,FALSE)</f>
        <v>0.11289031224979984</v>
      </c>
      <c r="G1515" s="48">
        <f>VLOOKUP(A1515,'TAZ definitions'!$A$1:$E$1902,4,FALSE)</f>
        <v>0.1761006289308176</v>
      </c>
      <c r="H1515" s="44">
        <v>185052</v>
      </c>
      <c r="I1515" s="44">
        <v>3476</v>
      </c>
      <c r="J1515" s="44">
        <v>28891</v>
      </c>
      <c r="K1515" s="44">
        <v>2134</v>
      </c>
      <c r="L1515" s="44">
        <v>21978</v>
      </c>
      <c r="M1515" s="44">
        <v>0</v>
      </c>
      <c r="N1515" s="44">
        <v>395</v>
      </c>
      <c r="O1515" s="44">
        <v>0</v>
      </c>
      <c r="P1515" s="44">
        <v>93.651015999999998</v>
      </c>
      <c r="Q1515" s="44">
        <v>127.533447</v>
      </c>
      <c r="R1515" s="44">
        <v>20.291202999999999</v>
      </c>
      <c r="S1515" s="44">
        <v>19.850586</v>
      </c>
      <c r="T1515" s="44">
        <v>184071.421875</v>
      </c>
      <c r="U1515" s="44">
        <v>28746.501952999999</v>
      </c>
      <c r="V1515" s="44">
        <v>21859.310547000001</v>
      </c>
      <c r="W1515" s="44">
        <v>392.86685199999999</v>
      </c>
      <c r="X1515" s="44">
        <v>29930.293394</v>
      </c>
      <c r="Y1515" s="44">
        <v>51309.013638999997</v>
      </c>
      <c r="Z1515" s="44">
        <v>2098.3974490000001</v>
      </c>
      <c r="AA1515" s="44">
        <v>53.771877000000003</v>
      </c>
      <c r="AB1515" s="44">
        <v>2.255449</v>
      </c>
      <c r="AC1515" s="44">
        <v>1.2240770000000001</v>
      </c>
      <c r="AD1515" s="44">
        <v>14191.077359999999</v>
      </c>
    </row>
    <row r="1516" spans="1:30" x14ac:dyDescent="0.25">
      <c r="A1516">
        <v>1515</v>
      </c>
      <c r="B1516" t="s">
        <v>101</v>
      </c>
      <c r="C1516" t="s">
        <v>108</v>
      </c>
      <c r="D1516" t="s">
        <v>166</v>
      </c>
      <c r="E1516" t="s">
        <v>104</v>
      </c>
      <c r="F1516" s="48">
        <f>VLOOKUP(A1516,'TAZ definitions'!$A$1:$E$1902,2,FALSE)</f>
        <v>0.1</v>
      </c>
      <c r="G1516" s="48">
        <f>VLOOKUP(A1516,'TAZ definitions'!$A$1:$E$1902,4,FALSE)</f>
        <v>0.17937219730941703</v>
      </c>
      <c r="H1516" s="44">
        <v>166631</v>
      </c>
      <c r="I1516" s="44">
        <v>31198</v>
      </c>
      <c r="J1516" s="44">
        <v>28568</v>
      </c>
      <c r="K1516" s="44">
        <v>8778</v>
      </c>
      <c r="L1516" s="44">
        <v>11791</v>
      </c>
      <c r="M1516" s="44">
        <v>0</v>
      </c>
      <c r="N1516" s="44">
        <v>395</v>
      </c>
      <c r="O1516" s="44">
        <v>0</v>
      </c>
      <c r="P1516" s="44">
        <v>96.809021000000001</v>
      </c>
      <c r="Q1516" s="44">
        <v>85.712540000000004</v>
      </c>
      <c r="R1516" s="44">
        <v>21.300879999999999</v>
      </c>
      <c r="S1516" s="44">
        <v>21.102706999999999</v>
      </c>
      <c r="T1516" s="44">
        <v>165376.625</v>
      </c>
      <c r="U1516" s="44">
        <v>28384.705077999999</v>
      </c>
      <c r="V1516" s="44">
        <v>11681.791992</v>
      </c>
      <c r="W1516" s="44">
        <v>391.34149200000002</v>
      </c>
      <c r="X1516" s="44">
        <v>115148.15833400001</v>
      </c>
      <c r="Y1516" s="44">
        <v>230247.96789299999</v>
      </c>
      <c r="Z1516" s="44">
        <v>6825.006222</v>
      </c>
      <c r="AA1516" s="44">
        <v>224.41287399999999</v>
      </c>
      <c r="AB1516" s="44">
        <v>10.162182</v>
      </c>
      <c r="AC1516" s="44">
        <v>4.5124870000000001</v>
      </c>
      <c r="AD1516" s="44">
        <v>53392.665948000002</v>
      </c>
    </row>
    <row r="1517" spans="1:30" x14ac:dyDescent="0.25">
      <c r="A1517">
        <v>1516</v>
      </c>
      <c r="B1517" t="s">
        <v>101</v>
      </c>
      <c r="C1517" t="s">
        <v>108</v>
      </c>
      <c r="D1517" t="s">
        <v>166</v>
      </c>
      <c r="E1517" t="s">
        <v>104</v>
      </c>
      <c r="F1517" s="48">
        <f>VLOOKUP(A1517,'TAZ definitions'!$A$1:$E$1902,2,FALSE)</f>
        <v>0.13706644379440033</v>
      </c>
      <c r="G1517" s="48">
        <f>VLOOKUP(A1517,'TAZ definitions'!$A$1:$E$1902,4,FALSE)</f>
        <v>0.18306636155606407</v>
      </c>
      <c r="H1517" s="44">
        <v>175100</v>
      </c>
      <c r="I1517" s="44">
        <v>11592</v>
      </c>
      <c r="J1517" s="44">
        <v>29453</v>
      </c>
      <c r="K1517" s="44">
        <v>2854</v>
      </c>
      <c r="L1517" s="44">
        <v>11791</v>
      </c>
      <c r="M1517" s="44">
        <v>0</v>
      </c>
      <c r="N1517" s="44">
        <v>395</v>
      </c>
      <c r="O1517" s="44">
        <v>0</v>
      </c>
      <c r="P1517" s="44">
        <v>84.458922999999999</v>
      </c>
      <c r="Q1517" s="44">
        <v>104.222832</v>
      </c>
      <c r="R1517" s="44">
        <v>18.701096</v>
      </c>
      <c r="S1517" s="44">
        <v>18.572593999999999</v>
      </c>
      <c r="T1517" s="44">
        <v>173842.296875</v>
      </c>
      <c r="U1517" s="44">
        <v>29248.400390999999</v>
      </c>
      <c r="V1517" s="44">
        <v>11700.303711</v>
      </c>
      <c r="W1517" s="44">
        <v>391.96167000000003</v>
      </c>
      <c r="X1517" s="44">
        <v>216723.55943699999</v>
      </c>
      <c r="Y1517" s="44">
        <v>254871.29698899999</v>
      </c>
      <c r="Z1517" s="44">
        <v>8776.7150700000002</v>
      </c>
      <c r="AA1517" s="44">
        <v>235.105403</v>
      </c>
      <c r="AB1517" s="44">
        <v>10.465073</v>
      </c>
      <c r="AC1517" s="44">
        <v>5.2872459999999997</v>
      </c>
      <c r="AD1517" s="44">
        <v>61779.861515999997</v>
      </c>
    </row>
    <row r="1518" spans="1:30" x14ac:dyDescent="0.25">
      <c r="A1518">
        <v>1517</v>
      </c>
      <c r="B1518" t="s">
        <v>101</v>
      </c>
      <c r="C1518" t="s">
        <v>108</v>
      </c>
      <c r="D1518" t="s">
        <v>166</v>
      </c>
      <c r="E1518" t="s">
        <v>104</v>
      </c>
      <c r="F1518" s="48">
        <f>VLOOKUP(A1518,'TAZ definitions'!$A$1:$E$1902,2,FALSE)</f>
        <v>0.10887096774193548</v>
      </c>
      <c r="G1518" s="48">
        <f>VLOOKUP(A1518,'TAZ definitions'!$A$1:$E$1902,4,FALSE)</f>
        <v>0.23529411764705882</v>
      </c>
      <c r="H1518" s="44">
        <v>171085</v>
      </c>
      <c r="I1518" s="44">
        <v>22226</v>
      </c>
      <c r="J1518" s="44">
        <v>29552</v>
      </c>
      <c r="K1518" s="44">
        <v>5856</v>
      </c>
      <c r="L1518" s="44">
        <v>11791</v>
      </c>
      <c r="M1518" s="44">
        <v>0</v>
      </c>
      <c r="N1518" s="44">
        <v>395</v>
      </c>
      <c r="O1518" s="44">
        <v>0</v>
      </c>
      <c r="P1518" s="44">
        <v>83.051392000000007</v>
      </c>
      <c r="Q1518" s="44">
        <v>99.552718999999996</v>
      </c>
      <c r="R1518" s="44">
        <v>21.042496</v>
      </c>
      <c r="S1518" s="44">
        <v>20.990788999999999</v>
      </c>
      <c r="T1518" s="44">
        <v>169253.015625</v>
      </c>
      <c r="U1518" s="44">
        <v>29260.375</v>
      </c>
      <c r="V1518" s="44">
        <v>11645.890625</v>
      </c>
      <c r="W1518" s="44">
        <v>390.13879400000002</v>
      </c>
      <c r="X1518" s="44">
        <v>238966.83876000001</v>
      </c>
      <c r="Y1518" s="44">
        <v>351284.80153699999</v>
      </c>
      <c r="Z1518" s="44">
        <v>14012.595407999999</v>
      </c>
      <c r="AA1518" s="44">
        <v>323.802865</v>
      </c>
      <c r="AB1518" s="44">
        <v>14.426876999999999</v>
      </c>
      <c r="AC1518" s="44">
        <v>7.8067900000000003</v>
      </c>
      <c r="AD1518" s="44">
        <v>90338.955753000002</v>
      </c>
    </row>
    <row r="1519" spans="1:30" x14ac:dyDescent="0.25">
      <c r="A1519">
        <v>1518</v>
      </c>
      <c r="B1519" t="s">
        <v>101</v>
      </c>
      <c r="C1519" t="s">
        <v>108</v>
      </c>
      <c r="D1519" t="s">
        <v>166</v>
      </c>
      <c r="E1519" t="s">
        <v>104</v>
      </c>
      <c r="F1519" s="48">
        <f>VLOOKUP(A1519,'TAZ definitions'!$A$1:$E$1902,2,FALSE)</f>
        <v>0.55555555555555558</v>
      </c>
      <c r="G1519" s="48">
        <f>VLOOKUP(A1519,'TAZ definitions'!$A$1:$E$1902,4,FALSE)</f>
        <v>0</v>
      </c>
      <c r="H1519" s="44">
        <v>171696</v>
      </c>
      <c r="I1519" s="44">
        <v>27731</v>
      </c>
      <c r="J1519" s="44">
        <v>27856</v>
      </c>
      <c r="K1519" s="44">
        <v>8123</v>
      </c>
      <c r="L1519" s="44">
        <v>11791</v>
      </c>
      <c r="M1519" s="44">
        <v>0</v>
      </c>
      <c r="N1519" s="44">
        <v>395</v>
      </c>
      <c r="O1519" s="44">
        <v>0</v>
      </c>
      <c r="P1519" s="44">
        <v>98.418091000000004</v>
      </c>
      <c r="Q1519" s="44">
        <v>80.962845000000002</v>
      </c>
      <c r="R1519" s="44">
        <v>26.591196</v>
      </c>
      <c r="S1519" s="44">
        <v>26.380945000000001</v>
      </c>
      <c r="T1519" s="44">
        <v>168687.5</v>
      </c>
      <c r="U1519" s="44">
        <v>27443.632813</v>
      </c>
      <c r="V1519" s="44">
        <v>11544.598633</v>
      </c>
      <c r="W1519" s="44">
        <v>386.745544</v>
      </c>
      <c r="X1519" s="44">
        <v>283846.84237600002</v>
      </c>
      <c r="Y1519" s="44">
        <v>401023.70600200002</v>
      </c>
      <c r="Z1519" s="44">
        <v>12185.171409</v>
      </c>
      <c r="AA1519" s="44">
        <v>416.51716900000002</v>
      </c>
      <c r="AB1519" s="44">
        <v>18.697125</v>
      </c>
      <c r="AC1519" s="44">
        <v>8.1929149999999993</v>
      </c>
      <c r="AD1519" s="44">
        <v>95517.610008999996</v>
      </c>
    </row>
    <row r="1520" spans="1:30" x14ac:dyDescent="0.25">
      <c r="A1520">
        <v>1519</v>
      </c>
      <c r="B1520" t="s">
        <v>101</v>
      </c>
      <c r="C1520" t="s">
        <v>108</v>
      </c>
      <c r="D1520" t="s">
        <v>166</v>
      </c>
      <c r="E1520" t="s">
        <v>104</v>
      </c>
      <c r="F1520" s="48">
        <f>VLOOKUP(A1520,'TAZ definitions'!$A$1:$E$1902,2,FALSE)</f>
        <v>0.33208955223880599</v>
      </c>
      <c r="G1520" s="48">
        <f>VLOOKUP(A1520,'TAZ definitions'!$A$1:$E$1902,4,FALSE)</f>
        <v>0.22784810126582278</v>
      </c>
      <c r="H1520" s="44">
        <v>183764</v>
      </c>
      <c r="I1520" s="44">
        <v>29039</v>
      </c>
      <c r="J1520" s="44">
        <v>28405</v>
      </c>
      <c r="K1520" s="44">
        <v>8080</v>
      </c>
      <c r="L1520" s="44">
        <v>9635</v>
      </c>
      <c r="M1520" s="44">
        <v>0</v>
      </c>
      <c r="N1520" s="44">
        <v>395</v>
      </c>
      <c r="O1520" s="44">
        <v>0</v>
      </c>
      <c r="P1520" s="44">
        <v>83.027694999999994</v>
      </c>
      <c r="Q1520" s="44">
        <v>73.425117</v>
      </c>
      <c r="R1520" s="44">
        <v>22.721979000000001</v>
      </c>
      <c r="S1520" s="44">
        <v>22.075624000000001</v>
      </c>
      <c r="T1520" s="44">
        <v>179948.515625</v>
      </c>
      <c r="U1520" s="44">
        <v>27903.789063</v>
      </c>
      <c r="V1520" s="44">
        <v>9397.4033199999994</v>
      </c>
      <c r="W1520" s="44">
        <v>385.25936899999999</v>
      </c>
      <c r="X1520" s="44">
        <v>55494.545510999997</v>
      </c>
      <c r="Y1520" s="44">
        <v>96401.546849000006</v>
      </c>
      <c r="Z1520" s="44">
        <v>3661.789534</v>
      </c>
      <c r="AA1520" s="44">
        <v>88.471621999999996</v>
      </c>
      <c r="AB1520" s="44">
        <v>4.2789979999999996</v>
      </c>
      <c r="AC1520" s="44">
        <v>2.1584449999999999</v>
      </c>
      <c r="AD1520" s="44">
        <v>25461.291267000001</v>
      </c>
    </row>
    <row r="1521" spans="1:30" x14ac:dyDescent="0.25">
      <c r="A1521">
        <v>1520</v>
      </c>
      <c r="B1521" t="s">
        <v>101</v>
      </c>
      <c r="C1521" t="s">
        <v>108</v>
      </c>
      <c r="D1521" t="s">
        <v>166</v>
      </c>
      <c r="E1521" t="s">
        <v>104</v>
      </c>
      <c r="F1521" s="48">
        <f>VLOOKUP(A1521,'TAZ definitions'!$A$1:$E$1902,2,FALSE)</f>
        <v>0.31756756756756754</v>
      </c>
      <c r="G1521" s="48">
        <f>VLOOKUP(A1521,'TAZ definitions'!$A$1:$E$1902,4,FALSE)</f>
        <v>0.28888888888888886</v>
      </c>
      <c r="H1521" s="44">
        <v>178278</v>
      </c>
      <c r="I1521" s="44">
        <v>34628</v>
      </c>
      <c r="J1521" s="44">
        <v>28546</v>
      </c>
      <c r="K1521" s="44">
        <v>7241</v>
      </c>
      <c r="L1521" s="44">
        <v>9635</v>
      </c>
      <c r="M1521" s="44">
        <v>0</v>
      </c>
      <c r="N1521" s="44">
        <v>395</v>
      </c>
      <c r="O1521" s="44">
        <v>0</v>
      </c>
      <c r="P1521" s="44">
        <v>80.335312000000002</v>
      </c>
      <c r="Q1521" s="44">
        <v>72.053925000000007</v>
      </c>
      <c r="R1521" s="44">
        <v>20.915768</v>
      </c>
      <c r="S1521" s="44">
        <v>20.882849</v>
      </c>
      <c r="T1521" s="44">
        <v>175495.84375</v>
      </c>
      <c r="U1521" s="44">
        <v>28133.375</v>
      </c>
      <c r="V1521" s="44">
        <v>9448.3945309999999</v>
      </c>
      <c r="W1521" s="44">
        <v>387.34982300000001</v>
      </c>
      <c r="X1521" s="44">
        <v>155398.514944</v>
      </c>
      <c r="Y1521" s="44">
        <v>306992.14097900002</v>
      </c>
      <c r="Z1521" s="44">
        <v>10006.137917</v>
      </c>
      <c r="AA1521" s="44">
        <v>287.945514</v>
      </c>
      <c r="AB1521" s="44">
        <v>13.640658</v>
      </c>
      <c r="AC1521" s="44">
        <v>6.231484</v>
      </c>
      <c r="AD1521" s="44">
        <v>74904.390625999993</v>
      </c>
    </row>
    <row r="1522" spans="1:30" x14ac:dyDescent="0.25">
      <c r="A1522">
        <v>1521</v>
      </c>
      <c r="B1522" t="s">
        <v>101</v>
      </c>
      <c r="C1522" t="s">
        <v>108</v>
      </c>
      <c r="D1522" t="s">
        <v>166</v>
      </c>
      <c r="E1522" t="s">
        <v>104</v>
      </c>
      <c r="F1522" s="48">
        <f>VLOOKUP(A1522,'TAZ definitions'!$A$1:$E$1902,2,FALSE)</f>
        <v>0</v>
      </c>
      <c r="G1522" s="48">
        <f>VLOOKUP(A1522,'TAZ definitions'!$A$1:$E$1902,4,FALSE)</f>
        <v>0</v>
      </c>
      <c r="H1522" s="44">
        <v>157674</v>
      </c>
      <c r="I1522" s="44">
        <v>41580</v>
      </c>
      <c r="J1522" s="44">
        <v>27298</v>
      </c>
      <c r="K1522" s="44">
        <v>9861</v>
      </c>
      <c r="L1522" s="44">
        <v>9635</v>
      </c>
      <c r="M1522" s="44">
        <v>0</v>
      </c>
      <c r="N1522" s="44">
        <v>395</v>
      </c>
      <c r="O1522" s="44">
        <v>0</v>
      </c>
      <c r="P1522" s="44">
        <v>74.773910999999998</v>
      </c>
      <c r="Q1522" s="44">
        <v>67.991577000000007</v>
      </c>
      <c r="R1522" s="44">
        <v>22.590654000000001</v>
      </c>
      <c r="S1522" s="44">
        <v>20.670006000000001</v>
      </c>
      <c r="T1522" s="44">
        <v>155241.421875</v>
      </c>
      <c r="U1522" s="44">
        <v>26932.628906000002</v>
      </c>
      <c r="V1522" s="44">
        <v>9433.1113280000009</v>
      </c>
      <c r="W1522" s="44">
        <v>386.72332799999998</v>
      </c>
      <c r="X1522" s="44">
        <v>16543.069200999998</v>
      </c>
      <c r="Y1522" s="44">
        <v>95386.745198999997</v>
      </c>
      <c r="Z1522" s="44">
        <v>2965.117628</v>
      </c>
      <c r="AA1522" s="44">
        <v>94.453971999999993</v>
      </c>
      <c r="AB1522" s="44">
        <v>4.1797560000000002</v>
      </c>
      <c r="AC1522" s="44">
        <v>1.899896</v>
      </c>
      <c r="AD1522" s="44">
        <v>22441.834492999998</v>
      </c>
    </row>
    <row r="1523" spans="1:30" x14ac:dyDescent="0.25">
      <c r="A1523">
        <v>1522</v>
      </c>
      <c r="B1523" t="s">
        <v>101</v>
      </c>
      <c r="C1523" t="s">
        <v>108</v>
      </c>
      <c r="D1523" t="s">
        <v>166</v>
      </c>
      <c r="E1523" t="s">
        <v>104</v>
      </c>
      <c r="F1523" s="48">
        <f>VLOOKUP(A1523,'TAZ definitions'!$A$1:$E$1902,2,FALSE)</f>
        <v>0.13561913081458835</v>
      </c>
      <c r="G1523" s="48">
        <f>VLOOKUP(A1523,'TAZ definitions'!$A$1:$E$1902,4,FALSE)</f>
        <v>0.28325942350332595</v>
      </c>
      <c r="H1523" s="44">
        <v>151503</v>
      </c>
      <c r="I1523" s="44">
        <v>43409</v>
      </c>
      <c r="J1523" s="44">
        <v>26926</v>
      </c>
      <c r="K1523" s="44">
        <v>7642</v>
      </c>
      <c r="L1523" s="44">
        <v>9635</v>
      </c>
      <c r="M1523" s="44">
        <v>0</v>
      </c>
      <c r="N1523" s="44">
        <v>395</v>
      </c>
      <c r="O1523" s="44">
        <v>0</v>
      </c>
      <c r="P1523" s="44">
        <v>72.894478000000007</v>
      </c>
      <c r="Q1523" s="44">
        <v>73.400031999999996</v>
      </c>
      <c r="R1523" s="44">
        <v>17.129733999999999</v>
      </c>
      <c r="S1523" s="44">
        <v>16.811012000000002</v>
      </c>
      <c r="T1523" s="44">
        <v>149136.625</v>
      </c>
      <c r="U1523" s="44">
        <v>26503.835938</v>
      </c>
      <c r="V1523" s="44">
        <v>9424.0722659999992</v>
      </c>
      <c r="W1523" s="44">
        <v>386.35269199999999</v>
      </c>
      <c r="X1523" s="44">
        <v>38020.124078000001</v>
      </c>
      <c r="Y1523" s="44">
        <v>61120.814871000002</v>
      </c>
      <c r="Z1523" s="44">
        <v>2805.6194919999998</v>
      </c>
      <c r="AA1523" s="44">
        <v>58.733131</v>
      </c>
      <c r="AB1523" s="44">
        <v>2.4171909999999999</v>
      </c>
      <c r="AC1523" s="44">
        <v>1.4901409999999999</v>
      </c>
      <c r="AD1523" s="44">
        <v>17124.245150999999</v>
      </c>
    </row>
    <row r="1524" spans="1:30" x14ac:dyDescent="0.25">
      <c r="A1524">
        <v>1523</v>
      </c>
      <c r="B1524" t="s">
        <v>101</v>
      </c>
      <c r="C1524" t="s">
        <v>108</v>
      </c>
      <c r="D1524" t="s">
        <v>166</v>
      </c>
      <c r="E1524" t="s">
        <v>104</v>
      </c>
      <c r="F1524" s="48">
        <f>VLOOKUP(A1524,'TAZ definitions'!$A$1:$E$1902,2,FALSE)</f>
        <v>0.21333333333333335</v>
      </c>
      <c r="G1524" s="48">
        <f>VLOOKUP(A1524,'TAZ definitions'!$A$1:$E$1902,4,FALSE)</f>
        <v>0.21428571428571427</v>
      </c>
      <c r="H1524" s="44">
        <v>133365</v>
      </c>
      <c r="I1524" s="44">
        <v>33387</v>
      </c>
      <c r="J1524" s="44">
        <v>24748</v>
      </c>
      <c r="K1524" s="44">
        <v>10657</v>
      </c>
      <c r="L1524" s="44">
        <v>6991</v>
      </c>
      <c r="M1524" s="44">
        <v>0</v>
      </c>
      <c r="N1524" s="44">
        <v>395</v>
      </c>
      <c r="O1524" s="44">
        <v>0</v>
      </c>
      <c r="P1524" s="44">
        <v>97.359245000000001</v>
      </c>
      <c r="Q1524" s="44">
        <v>94.701942000000003</v>
      </c>
      <c r="R1524" s="44">
        <v>23.643183000000001</v>
      </c>
      <c r="S1524" s="44">
        <v>20.989576</v>
      </c>
      <c r="T1524" s="44">
        <v>132747.75</v>
      </c>
      <c r="U1524" s="44">
        <v>24661.005859000001</v>
      </c>
      <c r="V1524" s="44">
        <v>6947.8388670000004</v>
      </c>
      <c r="W1524" s="44">
        <v>392.56130999999999</v>
      </c>
      <c r="X1524" s="44">
        <v>239827.92311599999</v>
      </c>
      <c r="Y1524" s="44">
        <v>331124.57126200001</v>
      </c>
      <c r="Z1524" s="44">
        <v>20456.031203999999</v>
      </c>
      <c r="AA1524" s="44">
        <v>317.96767</v>
      </c>
      <c r="AB1524" s="44">
        <v>13.823569000000001</v>
      </c>
      <c r="AC1524" s="44">
        <v>9.3180200000000006</v>
      </c>
      <c r="AD1524" s="44">
        <v>105997.52969700001</v>
      </c>
    </row>
    <row r="1525" spans="1:30" x14ac:dyDescent="0.25">
      <c r="A1525">
        <v>1524</v>
      </c>
      <c r="B1525" t="s">
        <v>101</v>
      </c>
      <c r="C1525" t="s">
        <v>108</v>
      </c>
      <c r="D1525" t="s">
        <v>166</v>
      </c>
      <c r="E1525" t="s">
        <v>104</v>
      </c>
      <c r="F1525" s="48">
        <f>VLOOKUP(A1525,'TAZ definitions'!$A$1:$E$1902,2,FALSE)</f>
        <v>0.1748768472906404</v>
      </c>
      <c r="G1525" s="48">
        <f>VLOOKUP(A1525,'TAZ definitions'!$A$1:$E$1902,4,FALSE)</f>
        <v>0.23680456490727533</v>
      </c>
      <c r="H1525" s="44">
        <v>169128</v>
      </c>
      <c r="I1525" s="44">
        <v>21145</v>
      </c>
      <c r="J1525" s="44">
        <v>28638</v>
      </c>
      <c r="K1525" s="44">
        <v>3989</v>
      </c>
      <c r="L1525" s="44">
        <v>13371</v>
      </c>
      <c r="M1525" s="44">
        <v>0</v>
      </c>
      <c r="N1525" s="44">
        <v>395</v>
      </c>
      <c r="O1525" s="44">
        <v>0</v>
      </c>
      <c r="P1525" s="44">
        <v>81.888419999999996</v>
      </c>
      <c r="Q1525" s="44">
        <v>84.842704999999995</v>
      </c>
      <c r="R1525" s="44">
        <v>23.106884000000001</v>
      </c>
      <c r="S1525" s="44">
        <v>22.890844000000001</v>
      </c>
      <c r="T1525" s="44">
        <v>166331.046875</v>
      </c>
      <c r="U1525" s="44">
        <v>28172.125</v>
      </c>
      <c r="V1525" s="44">
        <v>13118.282227</v>
      </c>
      <c r="W1525" s="44">
        <v>387.53433200000001</v>
      </c>
      <c r="X1525" s="44">
        <v>19309.242517999999</v>
      </c>
      <c r="Y1525" s="44">
        <v>32407.368117999999</v>
      </c>
      <c r="Z1525" s="44">
        <v>1151.3185800000001</v>
      </c>
      <c r="AA1525" s="44">
        <v>27.635660000000001</v>
      </c>
      <c r="AB1525" s="44">
        <v>1.416188</v>
      </c>
      <c r="AC1525" s="44">
        <v>0.67746200000000001</v>
      </c>
      <c r="AD1525" s="44">
        <v>8061.4428710000002</v>
      </c>
    </row>
    <row r="1526" spans="1:30" x14ac:dyDescent="0.25">
      <c r="A1526">
        <v>1525</v>
      </c>
      <c r="B1526" t="s">
        <v>101</v>
      </c>
      <c r="C1526" t="s">
        <v>108</v>
      </c>
      <c r="D1526" t="s">
        <v>166</v>
      </c>
      <c r="E1526" t="s">
        <v>104</v>
      </c>
      <c r="F1526" s="48">
        <f>VLOOKUP(A1526,'TAZ definitions'!$A$1:$E$1902,2,FALSE)</f>
        <v>6.5934065934065936E-2</v>
      </c>
      <c r="G1526" s="48">
        <f>VLOOKUP(A1526,'TAZ definitions'!$A$1:$E$1902,4,FALSE)</f>
        <v>0.11428571428571428</v>
      </c>
      <c r="H1526" s="44">
        <v>180499</v>
      </c>
      <c r="I1526" s="44">
        <v>20659</v>
      </c>
      <c r="J1526" s="44">
        <v>29588</v>
      </c>
      <c r="K1526" s="44">
        <v>4871</v>
      </c>
      <c r="L1526" s="44">
        <v>21628</v>
      </c>
      <c r="M1526" s="44">
        <v>0</v>
      </c>
      <c r="N1526" s="44">
        <v>395</v>
      </c>
      <c r="O1526" s="44">
        <v>0</v>
      </c>
      <c r="P1526" s="44">
        <v>82.378219999999999</v>
      </c>
      <c r="Q1526" s="44">
        <v>78.970061999999999</v>
      </c>
      <c r="R1526" s="44">
        <v>20.854078000000001</v>
      </c>
      <c r="S1526" s="44">
        <v>20.259108999999999</v>
      </c>
      <c r="T1526" s="44">
        <v>178454.296875</v>
      </c>
      <c r="U1526" s="44">
        <v>29271.818359000001</v>
      </c>
      <c r="V1526" s="44">
        <v>21351.333984000001</v>
      </c>
      <c r="W1526" s="44">
        <v>389.947113</v>
      </c>
      <c r="X1526" s="44">
        <v>0</v>
      </c>
      <c r="Y1526" s="44">
        <v>0</v>
      </c>
      <c r="Z1526" s="44">
        <v>0</v>
      </c>
      <c r="AA1526" s="44">
        <v>0</v>
      </c>
      <c r="AB1526" s="44">
        <v>0</v>
      </c>
      <c r="AC1526" s="44">
        <v>0</v>
      </c>
      <c r="AD1526" s="44">
        <v>0</v>
      </c>
    </row>
    <row r="1527" spans="1:30" x14ac:dyDescent="0.25">
      <c r="A1527">
        <v>1526</v>
      </c>
      <c r="B1527" t="s">
        <v>101</v>
      </c>
      <c r="C1527" t="s">
        <v>108</v>
      </c>
      <c r="D1527" t="s">
        <v>166</v>
      </c>
      <c r="E1527" t="s">
        <v>104</v>
      </c>
      <c r="F1527" s="48">
        <f>VLOOKUP(A1527,'TAZ definitions'!$A$1:$E$1902,2,FALSE)</f>
        <v>0.1049317943336831</v>
      </c>
      <c r="G1527" s="48">
        <f>VLOOKUP(A1527,'TAZ definitions'!$A$1:$E$1902,4,FALSE)</f>
        <v>0.15096065873741996</v>
      </c>
      <c r="H1527" s="44">
        <v>175819</v>
      </c>
      <c r="I1527" s="44">
        <v>36601</v>
      </c>
      <c r="J1527" s="44">
        <v>28777</v>
      </c>
      <c r="K1527" s="44">
        <v>5235</v>
      </c>
      <c r="L1527" s="44">
        <v>15877</v>
      </c>
      <c r="M1527" s="44">
        <v>0</v>
      </c>
      <c r="N1527" s="44">
        <v>395</v>
      </c>
      <c r="O1527" s="44">
        <v>0</v>
      </c>
      <c r="P1527" s="44">
        <v>72.477080999999998</v>
      </c>
      <c r="Q1527" s="44">
        <v>78.924034000000006</v>
      </c>
      <c r="R1527" s="44">
        <v>17.756730999999998</v>
      </c>
      <c r="S1527" s="44">
        <v>17.67436</v>
      </c>
      <c r="T1527" s="44">
        <v>172911.3125</v>
      </c>
      <c r="U1527" s="44">
        <v>28285.304688</v>
      </c>
      <c r="V1527" s="44">
        <v>15545.395508</v>
      </c>
      <c r="W1527" s="44">
        <v>386.75006100000002</v>
      </c>
      <c r="X1527" s="44">
        <v>19838.915718</v>
      </c>
      <c r="Y1527" s="44">
        <v>47231.076982999999</v>
      </c>
      <c r="Z1527" s="44">
        <v>1735.140619</v>
      </c>
      <c r="AA1527" s="44">
        <v>40.875689000000001</v>
      </c>
      <c r="AB1527" s="44">
        <v>1.6685939999999999</v>
      </c>
      <c r="AC1527" s="44">
        <v>0.98209100000000005</v>
      </c>
      <c r="AD1527" s="44">
        <v>11387.248935</v>
      </c>
    </row>
    <row r="1528" spans="1:30" x14ac:dyDescent="0.25">
      <c r="A1528">
        <v>1527</v>
      </c>
      <c r="B1528" t="s">
        <v>101</v>
      </c>
      <c r="C1528" t="s">
        <v>108</v>
      </c>
      <c r="D1528" t="s">
        <v>166</v>
      </c>
      <c r="E1528" t="s">
        <v>104</v>
      </c>
      <c r="F1528" s="48">
        <f>VLOOKUP(A1528,'TAZ definitions'!$A$1:$E$1902,2,FALSE)</f>
        <v>0.11478072550081213</v>
      </c>
      <c r="G1528" s="48">
        <f>VLOOKUP(A1528,'TAZ definitions'!$A$1:$E$1902,4,FALSE)</f>
        <v>0.15119760479041916</v>
      </c>
      <c r="H1528" s="44">
        <v>184779</v>
      </c>
      <c r="I1528" s="44">
        <v>24985</v>
      </c>
      <c r="J1528" s="44">
        <v>29502</v>
      </c>
      <c r="K1528" s="44">
        <v>8481</v>
      </c>
      <c r="L1528" s="44">
        <v>21978</v>
      </c>
      <c r="M1528" s="44">
        <v>0</v>
      </c>
      <c r="N1528" s="44">
        <v>395</v>
      </c>
      <c r="O1528" s="44">
        <v>0</v>
      </c>
      <c r="P1528" s="44">
        <v>75.030372999999997</v>
      </c>
      <c r="Q1528" s="44">
        <v>85.620688999999999</v>
      </c>
      <c r="R1528" s="44">
        <v>17.806388999999999</v>
      </c>
      <c r="S1528" s="44">
        <v>17.693375</v>
      </c>
      <c r="T1528" s="44">
        <v>182234.375</v>
      </c>
      <c r="U1528" s="44">
        <v>29167.251952999999</v>
      </c>
      <c r="V1528" s="44">
        <v>21628.011718999998</v>
      </c>
      <c r="W1528" s="44">
        <v>388.70986900000003</v>
      </c>
      <c r="X1528" s="44">
        <v>42009.487918999999</v>
      </c>
      <c r="Y1528" s="44">
        <v>63437.655321999999</v>
      </c>
      <c r="Z1528" s="44">
        <v>2635.8709819999999</v>
      </c>
      <c r="AA1528" s="44">
        <v>57.620842000000003</v>
      </c>
      <c r="AB1528" s="44">
        <v>2.365186</v>
      </c>
      <c r="AC1528" s="44">
        <v>1.423654</v>
      </c>
      <c r="AD1528" s="44">
        <v>16495.492475999999</v>
      </c>
    </row>
    <row r="1529" spans="1:30" x14ac:dyDescent="0.25">
      <c r="A1529">
        <v>1528</v>
      </c>
      <c r="B1529" t="s">
        <v>101</v>
      </c>
      <c r="C1529" t="s">
        <v>108</v>
      </c>
      <c r="D1529" t="s">
        <v>166</v>
      </c>
      <c r="E1529" t="s">
        <v>104</v>
      </c>
      <c r="F1529" s="48">
        <f>VLOOKUP(A1529,'TAZ definitions'!$A$1:$E$1902,2,FALSE)</f>
        <v>0.25</v>
      </c>
      <c r="G1529" s="48">
        <f>VLOOKUP(A1529,'TAZ definitions'!$A$1:$E$1902,4,FALSE)</f>
        <v>0.1111111111111111</v>
      </c>
      <c r="H1529" s="44">
        <v>165164</v>
      </c>
      <c r="I1529" s="44">
        <v>38158</v>
      </c>
      <c r="J1529" s="44">
        <v>28803</v>
      </c>
      <c r="K1529" s="44">
        <v>5605</v>
      </c>
      <c r="L1529" s="44">
        <v>9635</v>
      </c>
      <c r="M1529" s="44">
        <v>0</v>
      </c>
      <c r="N1529" s="44">
        <v>395</v>
      </c>
      <c r="O1529" s="44">
        <v>0</v>
      </c>
      <c r="P1529" s="44">
        <v>66.391486999999998</v>
      </c>
      <c r="Q1529" s="44">
        <v>63.411113999999998</v>
      </c>
      <c r="R1529" s="44">
        <v>23.268954999999998</v>
      </c>
      <c r="S1529" s="44">
        <v>23.311516000000001</v>
      </c>
      <c r="T1529" s="44">
        <v>161700.96875</v>
      </c>
      <c r="U1529" s="44">
        <v>28170.466797000001</v>
      </c>
      <c r="V1529" s="44">
        <v>9372.2851559999999</v>
      </c>
      <c r="W1529" s="44">
        <v>384.22967499999999</v>
      </c>
      <c r="X1529" s="44">
        <v>272875.245643</v>
      </c>
      <c r="Y1529" s="44">
        <v>377161.65913699998</v>
      </c>
      <c r="Z1529" s="44">
        <v>14935.490605000001</v>
      </c>
      <c r="AA1529" s="44">
        <v>349.01033799999999</v>
      </c>
      <c r="AB1529" s="44">
        <v>16.382722000000001</v>
      </c>
      <c r="AC1529" s="44">
        <v>8.612088</v>
      </c>
      <c r="AD1529" s="44">
        <v>103047.844614</v>
      </c>
    </row>
    <row r="1530" spans="1:30" x14ac:dyDescent="0.25">
      <c r="A1530">
        <v>1529</v>
      </c>
      <c r="B1530" t="s">
        <v>101</v>
      </c>
      <c r="C1530" t="s">
        <v>108</v>
      </c>
      <c r="D1530" t="s">
        <v>166</v>
      </c>
      <c r="E1530" t="s">
        <v>104</v>
      </c>
      <c r="F1530" s="48">
        <f>VLOOKUP(A1530,'TAZ definitions'!$A$1:$E$1902,2,FALSE)</f>
        <v>0.35144057623049219</v>
      </c>
      <c r="G1530" s="48">
        <f>VLOOKUP(A1530,'TAZ definitions'!$A$1:$E$1902,4,FALSE)</f>
        <v>0.33020833333333333</v>
      </c>
      <c r="H1530" s="44">
        <v>158548</v>
      </c>
      <c r="I1530" s="44">
        <v>36132</v>
      </c>
      <c r="J1530" s="44">
        <v>27389</v>
      </c>
      <c r="K1530" s="44">
        <v>5121</v>
      </c>
      <c r="L1530" s="44">
        <v>9635</v>
      </c>
      <c r="M1530" s="44">
        <v>0</v>
      </c>
      <c r="N1530" s="44">
        <v>395</v>
      </c>
      <c r="O1530" s="44">
        <v>0</v>
      </c>
      <c r="P1530" s="44">
        <v>70.572327000000001</v>
      </c>
      <c r="Q1530" s="44">
        <v>76.771964999999994</v>
      </c>
      <c r="R1530" s="44">
        <v>20.022762</v>
      </c>
      <c r="S1530" s="44">
        <v>19.782927000000001</v>
      </c>
      <c r="T1530" s="44">
        <v>154125.140625</v>
      </c>
      <c r="U1530" s="44">
        <v>26584.462890999999</v>
      </c>
      <c r="V1530" s="44">
        <v>9286.8896480000003</v>
      </c>
      <c r="W1530" s="44">
        <v>380.72872899999999</v>
      </c>
      <c r="X1530" s="44">
        <v>0</v>
      </c>
      <c r="Y1530" s="44">
        <v>6336.9201940000003</v>
      </c>
      <c r="Z1530" s="44">
        <v>219.343053</v>
      </c>
      <c r="AA1530" s="44">
        <v>5.2448940000000004</v>
      </c>
      <c r="AB1530" s="44">
        <v>0.239867</v>
      </c>
      <c r="AC1530" s="44">
        <v>0.12475799999999999</v>
      </c>
      <c r="AD1530" s="44">
        <v>1494.038219</v>
      </c>
    </row>
    <row r="1531" spans="1:30" x14ac:dyDescent="0.25">
      <c r="A1531">
        <v>1530</v>
      </c>
      <c r="B1531" t="s">
        <v>101</v>
      </c>
      <c r="C1531" t="s">
        <v>108</v>
      </c>
      <c r="D1531" t="s">
        <v>166</v>
      </c>
      <c r="E1531" t="s">
        <v>104</v>
      </c>
      <c r="F1531" s="48">
        <f>VLOOKUP(A1531,'TAZ definitions'!$A$1:$E$1902,2,FALSE)</f>
        <v>9.5500459136822771E-2</v>
      </c>
      <c r="G1531" s="48">
        <f>VLOOKUP(A1531,'TAZ definitions'!$A$1:$E$1902,4,FALSE)</f>
        <v>0.3492753623188406</v>
      </c>
      <c r="H1531" s="44">
        <v>153304</v>
      </c>
      <c r="I1531" s="44">
        <v>19770</v>
      </c>
      <c r="J1531" s="44">
        <v>27579</v>
      </c>
      <c r="K1531" s="44">
        <v>3392</v>
      </c>
      <c r="L1531" s="44">
        <v>9635</v>
      </c>
      <c r="M1531" s="44">
        <v>0</v>
      </c>
      <c r="N1531" s="44">
        <v>395</v>
      </c>
      <c r="O1531" s="44">
        <v>0</v>
      </c>
      <c r="P1531" s="44">
        <v>78.822188999999995</v>
      </c>
      <c r="Q1531" s="44">
        <v>79.800918999999993</v>
      </c>
      <c r="R1531" s="44">
        <v>19.148537000000001</v>
      </c>
      <c r="S1531" s="44">
        <v>18.881321</v>
      </c>
      <c r="T1531" s="44">
        <v>151030.578125</v>
      </c>
      <c r="U1531" s="44">
        <v>27167.216797000001</v>
      </c>
      <c r="V1531" s="44">
        <v>9470.9638670000004</v>
      </c>
      <c r="W1531" s="44">
        <v>388.27514600000001</v>
      </c>
      <c r="X1531" s="44">
        <v>4282.9270230000002</v>
      </c>
      <c r="Y1531" s="44">
        <v>15804.530312999999</v>
      </c>
      <c r="Z1531" s="44">
        <v>635.52053699999999</v>
      </c>
      <c r="AA1531" s="44">
        <v>14.228555999999999</v>
      </c>
      <c r="AB1531" s="44">
        <v>0.51656299999999999</v>
      </c>
      <c r="AC1531" s="44">
        <v>0.345661</v>
      </c>
      <c r="AD1531" s="44">
        <v>3975.2949840000001</v>
      </c>
    </row>
    <row r="1532" spans="1:30" x14ac:dyDescent="0.25">
      <c r="A1532">
        <v>1531</v>
      </c>
      <c r="B1532" t="s">
        <v>101</v>
      </c>
      <c r="C1532" t="s">
        <v>108</v>
      </c>
      <c r="D1532" t="s">
        <v>166</v>
      </c>
      <c r="E1532" t="s">
        <v>104</v>
      </c>
      <c r="F1532" s="48">
        <f>VLOOKUP(A1532,'TAZ definitions'!$A$1:$E$1902,2,FALSE)</f>
        <v>0.10024154589371981</v>
      </c>
      <c r="G1532" s="48">
        <f>VLOOKUP(A1532,'TAZ definitions'!$A$1:$E$1902,4,FALSE)</f>
        <v>0.23579545454545456</v>
      </c>
      <c r="H1532" s="44">
        <v>164455</v>
      </c>
      <c r="I1532" s="44">
        <v>33629</v>
      </c>
      <c r="J1532" s="44">
        <v>28093</v>
      </c>
      <c r="K1532" s="44">
        <v>4734</v>
      </c>
      <c r="L1532" s="44">
        <v>13371</v>
      </c>
      <c r="M1532" s="44">
        <v>0</v>
      </c>
      <c r="N1532" s="44">
        <v>395</v>
      </c>
      <c r="O1532" s="44">
        <v>0</v>
      </c>
      <c r="P1532" s="44">
        <v>73.314194000000001</v>
      </c>
      <c r="Q1532" s="44">
        <v>75.543373000000003</v>
      </c>
      <c r="R1532" s="44">
        <v>20.565311000000001</v>
      </c>
      <c r="S1532" s="44">
        <v>20.338041</v>
      </c>
      <c r="T1532" s="44">
        <v>161279.28125</v>
      </c>
      <c r="U1532" s="44">
        <v>27525.974609000001</v>
      </c>
      <c r="V1532" s="44">
        <v>13046.427734000001</v>
      </c>
      <c r="W1532" s="44">
        <v>385.41162100000003</v>
      </c>
      <c r="X1532" s="44">
        <v>73746.733099000005</v>
      </c>
      <c r="Y1532" s="44">
        <v>127328.999428</v>
      </c>
      <c r="Z1532" s="44">
        <v>4912.1367309999996</v>
      </c>
      <c r="AA1532" s="44">
        <v>112.992541</v>
      </c>
      <c r="AB1532" s="44">
        <v>4.9873900000000004</v>
      </c>
      <c r="AC1532" s="44">
        <v>2.7649189999999999</v>
      </c>
      <c r="AD1532" s="44">
        <v>32651.419840999999</v>
      </c>
    </row>
    <row r="1533" spans="1:30" x14ac:dyDescent="0.25">
      <c r="A1533">
        <v>1532</v>
      </c>
      <c r="B1533" t="s">
        <v>101</v>
      </c>
      <c r="C1533" t="s">
        <v>108</v>
      </c>
      <c r="D1533" t="s">
        <v>166</v>
      </c>
      <c r="E1533" t="s">
        <v>104</v>
      </c>
      <c r="F1533" s="48">
        <f>VLOOKUP(A1533,'TAZ definitions'!$A$1:$E$1902,2,FALSE)</f>
        <v>9.7612958226768964E-2</v>
      </c>
      <c r="G1533" s="48">
        <f>VLOOKUP(A1533,'TAZ definitions'!$A$1:$E$1902,4,FALSE)</f>
        <v>0.28757515030060121</v>
      </c>
      <c r="H1533" s="44">
        <v>165432</v>
      </c>
      <c r="I1533" s="44">
        <v>36962</v>
      </c>
      <c r="J1533" s="44">
        <v>28561</v>
      </c>
      <c r="K1533" s="44">
        <v>5208</v>
      </c>
      <c r="L1533" s="44">
        <v>13371</v>
      </c>
      <c r="M1533" s="44">
        <v>0</v>
      </c>
      <c r="N1533" s="44">
        <v>395</v>
      </c>
      <c r="O1533" s="44">
        <v>0</v>
      </c>
      <c r="P1533" s="44">
        <v>74.072136</v>
      </c>
      <c r="Q1533" s="44">
        <v>84.130020000000002</v>
      </c>
      <c r="R1533" s="44">
        <v>19.455007999999999</v>
      </c>
      <c r="S1533" s="44">
        <v>19.295660000000002</v>
      </c>
      <c r="T1533" s="44">
        <v>161699.40625</v>
      </c>
      <c r="U1533" s="44">
        <v>27882.496093999998</v>
      </c>
      <c r="V1533" s="44">
        <v>12982.515625</v>
      </c>
      <c r="W1533" s="44">
        <v>383.52359000000001</v>
      </c>
      <c r="X1533" s="44">
        <v>20901.555547</v>
      </c>
      <c r="Y1533" s="44">
        <v>44903.052367999997</v>
      </c>
      <c r="Z1533" s="44">
        <v>1270.538423</v>
      </c>
      <c r="AA1533" s="44">
        <v>35.608753</v>
      </c>
      <c r="AB1533" s="44">
        <v>1.8071470000000001</v>
      </c>
      <c r="AC1533" s="44">
        <v>0.81867199999999996</v>
      </c>
      <c r="AD1533" s="44">
        <v>9776.8806199999999</v>
      </c>
    </row>
    <row r="1534" spans="1:30" x14ac:dyDescent="0.25">
      <c r="A1534">
        <v>1533</v>
      </c>
      <c r="B1534" t="s">
        <v>101</v>
      </c>
      <c r="C1534" t="s">
        <v>108</v>
      </c>
      <c r="D1534" t="s">
        <v>166</v>
      </c>
      <c r="E1534" t="s">
        <v>104</v>
      </c>
      <c r="F1534" s="48">
        <f>VLOOKUP(A1534,'TAZ definitions'!$A$1:$E$1902,2,FALSE)</f>
        <v>7.9091620986687552E-2</v>
      </c>
      <c r="G1534" s="48">
        <f>VLOOKUP(A1534,'TAZ definitions'!$A$1:$E$1902,4,FALSE)</f>
        <v>0.37397034596375617</v>
      </c>
      <c r="H1534" s="44">
        <v>168811</v>
      </c>
      <c r="I1534" s="44">
        <v>17511</v>
      </c>
      <c r="J1534" s="44">
        <v>30405</v>
      </c>
      <c r="K1534" s="44">
        <v>3361</v>
      </c>
      <c r="L1534" s="44">
        <v>9635</v>
      </c>
      <c r="M1534" s="44">
        <v>0</v>
      </c>
      <c r="N1534" s="44">
        <v>395</v>
      </c>
      <c r="O1534" s="44">
        <v>0</v>
      </c>
      <c r="P1534" s="44">
        <v>80.619804000000002</v>
      </c>
      <c r="Q1534" s="44">
        <v>84.532539</v>
      </c>
      <c r="R1534" s="44">
        <v>17.617612999999999</v>
      </c>
      <c r="S1534" s="44">
        <v>17.655605000000001</v>
      </c>
      <c r="T1534" s="44">
        <v>166288.78125</v>
      </c>
      <c r="U1534" s="44">
        <v>29954.167968999998</v>
      </c>
      <c r="V1534" s="44">
        <v>9474.3818360000005</v>
      </c>
      <c r="W1534" s="44">
        <v>388.41525300000001</v>
      </c>
      <c r="X1534" s="44">
        <v>4515.2728429999997</v>
      </c>
      <c r="Y1534" s="44">
        <v>8151.8213990000004</v>
      </c>
      <c r="Z1534" s="44">
        <v>233.59</v>
      </c>
      <c r="AA1534" s="44">
        <v>6.5456180000000002</v>
      </c>
      <c r="AB1534" s="44">
        <v>0.31616</v>
      </c>
      <c r="AC1534" s="44">
        <v>0.14954400000000001</v>
      </c>
      <c r="AD1534" s="44">
        <v>1770.0253949999999</v>
      </c>
    </row>
    <row r="1535" spans="1:30" x14ac:dyDescent="0.25">
      <c r="A1535">
        <v>1534</v>
      </c>
      <c r="B1535" t="s">
        <v>101</v>
      </c>
      <c r="C1535" t="s">
        <v>108</v>
      </c>
      <c r="D1535" t="s">
        <v>166</v>
      </c>
      <c r="E1535" t="s">
        <v>104</v>
      </c>
      <c r="F1535" s="48">
        <f>VLOOKUP(A1535,'TAZ definitions'!$A$1:$E$1902,2,FALSE)</f>
        <v>0.10482818616789909</v>
      </c>
      <c r="G1535" s="48">
        <f>VLOOKUP(A1535,'TAZ definitions'!$A$1:$E$1902,4,FALSE)</f>
        <v>0.22798552472858866</v>
      </c>
      <c r="H1535" s="44">
        <v>166633</v>
      </c>
      <c r="I1535" s="44">
        <v>0</v>
      </c>
      <c r="J1535" s="44">
        <v>29181</v>
      </c>
      <c r="K1535" s="44">
        <v>0</v>
      </c>
      <c r="L1535" s="44">
        <v>9635</v>
      </c>
      <c r="M1535" s="44">
        <v>0</v>
      </c>
      <c r="N1535" s="44">
        <v>395</v>
      </c>
      <c r="O1535" s="44">
        <v>0</v>
      </c>
      <c r="P1535" s="44">
        <v>43.102969999999999</v>
      </c>
      <c r="Q1535" s="44">
        <v>106.592636</v>
      </c>
      <c r="R1535" s="44">
        <v>19.797321</v>
      </c>
      <c r="S1535" s="44">
        <v>19.650198</v>
      </c>
      <c r="T1535" s="44">
        <v>166544.796875</v>
      </c>
      <c r="U1535" s="44">
        <v>29165.552734000001</v>
      </c>
      <c r="V1535" s="44">
        <v>9629.8994139999995</v>
      </c>
      <c r="W1535" s="44">
        <v>394.79089399999998</v>
      </c>
      <c r="X1535" s="44">
        <v>7877.1968850000003</v>
      </c>
      <c r="Y1535" s="44">
        <v>16960.516901999999</v>
      </c>
      <c r="Z1535" s="44">
        <v>568.71456799999999</v>
      </c>
      <c r="AA1535" s="44">
        <v>14.491782000000001</v>
      </c>
      <c r="AB1535" s="44">
        <v>0.60031599999999996</v>
      </c>
      <c r="AC1535" s="44">
        <v>0.33835900000000002</v>
      </c>
      <c r="AD1535" s="44">
        <v>3932.987842</v>
      </c>
    </row>
    <row r="1536" spans="1:30" x14ac:dyDescent="0.25">
      <c r="A1536">
        <v>1535</v>
      </c>
      <c r="B1536" t="s">
        <v>101</v>
      </c>
      <c r="C1536" t="s">
        <v>108</v>
      </c>
      <c r="D1536" t="s">
        <v>166</v>
      </c>
      <c r="E1536" t="s">
        <v>104</v>
      </c>
      <c r="F1536" s="48">
        <f>VLOOKUP(A1536,'TAZ definitions'!$A$1:$E$1902,2,FALSE)</f>
        <v>0.22437673130193905</v>
      </c>
      <c r="G1536" s="48">
        <f>VLOOKUP(A1536,'TAZ definitions'!$A$1:$E$1902,4,FALSE)</f>
        <v>0.15060240963855423</v>
      </c>
      <c r="H1536" s="44">
        <v>179553</v>
      </c>
      <c r="I1536" s="44">
        <v>57157</v>
      </c>
      <c r="J1536" s="44">
        <v>29109</v>
      </c>
      <c r="K1536" s="44">
        <v>9030</v>
      </c>
      <c r="L1536" s="44">
        <v>13721</v>
      </c>
      <c r="M1536" s="44">
        <v>0</v>
      </c>
      <c r="N1536" s="44">
        <v>395</v>
      </c>
      <c r="O1536" s="44">
        <v>0</v>
      </c>
      <c r="P1536" s="44">
        <v>70.172996999999995</v>
      </c>
      <c r="Q1536" s="44">
        <v>69.622992999999994</v>
      </c>
      <c r="R1536" s="44">
        <v>22.769295</v>
      </c>
      <c r="S1536" s="44">
        <v>22.742764999999999</v>
      </c>
      <c r="T1536" s="44">
        <v>176291.015625</v>
      </c>
      <c r="U1536" s="44">
        <v>28573.875</v>
      </c>
      <c r="V1536" s="44">
        <v>13355.321289</v>
      </c>
      <c r="W1536" s="44">
        <v>384.47287</v>
      </c>
      <c r="X1536" s="44">
        <v>173604.544364</v>
      </c>
      <c r="Y1536" s="44">
        <v>278676.52789000003</v>
      </c>
      <c r="Z1536" s="44">
        <v>10927.682499</v>
      </c>
      <c r="AA1536" s="44">
        <v>250.39353199999999</v>
      </c>
      <c r="AB1536" s="44">
        <v>11.769567</v>
      </c>
      <c r="AC1536" s="44">
        <v>6.238219</v>
      </c>
      <c r="AD1536" s="44">
        <v>74053.674404000005</v>
      </c>
    </row>
    <row r="1537" spans="1:30" x14ac:dyDescent="0.25">
      <c r="A1537">
        <v>1536</v>
      </c>
      <c r="B1537" t="s">
        <v>101</v>
      </c>
      <c r="C1537" t="s">
        <v>108</v>
      </c>
      <c r="D1537" t="s">
        <v>166</v>
      </c>
      <c r="E1537" t="s">
        <v>104</v>
      </c>
      <c r="F1537" s="48">
        <f>VLOOKUP(A1537,'TAZ definitions'!$A$1:$E$1902,2,FALSE)</f>
        <v>0.11676849966055669</v>
      </c>
      <c r="G1537" s="48">
        <f>VLOOKUP(A1537,'TAZ definitions'!$A$1:$E$1902,4,FALSE)</f>
        <v>0.17110266159695817</v>
      </c>
      <c r="H1537" s="44">
        <v>183502</v>
      </c>
      <c r="I1537" s="44">
        <v>24767</v>
      </c>
      <c r="J1537" s="44">
        <v>29585</v>
      </c>
      <c r="K1537" s="44">
        <v>4418</v>
      </c>
      <c r="L1537" s="44">
        <v>19822</v>
      </c>
      <c r="M1537" s="44">
        <v>0</v>
      </c>
      <c r="N1537" s="44">
        <v>395</v>
      </c>
      <c r="O1537" s="44">
        <v>0</v>
      </c>
      <c r="P1537" s="44">
        <v>81.612494999999996</v>
      </c>
      <c r="Q1537" s="44">
        <v>84.799858</v>
      </c>
      <c r="R1537" s="44">
        <v>22.333760999999999</v>
      </c>
      <c r="S1537" s="44">
        <v>22.481083000000002</v>
      </c>
      <c r="T1537" s="44">
        <v>180928.65625</v>
      </c>
      <c r="U1537" s="44">
        <v>29177.003906000002</v>
      </c>
      <c r="V1537" s="44">
        <v>19500.654297000001</v>
      </c>
      <c r="W1537" s="44">
        <v>388.59643599999998</v>
      </c>
      <c r="X1537" s="44">
        <v>2566.982755</v>
      </c>
      <c r="Y1537" s="44">
        <v>8214.21126</v>
      </c>
      <c r="Z1537" s="44">
        <v>269.045007</v>
      </c>
      <c r="AA1537" s="44">
        <v>6.699567</v>
      </c>
      <c r="AB1537" s="44">
        <v>0.30796499999999999</v>
      </c>
      <c r="AC1537" s="44">
        <v>0.16032199999999999</v>
      </c>
      <c r="AD1537" s="44">
        <v>1906.739392</v>
      </c>
    </row>
    <row r="1538" spans="1:30" x14ac:dyDescent="0.25">
      <c r="A1538">
        <v>1537</v>
      </c>
      <c r="B1538" t="s">
        <v>101</v>
      </c>
      <c r="C1538" t="s">
        <v>108</v>
      </c>
      <c r="D1538" t="s">
        <v>166</v>
      </c>
      <c r="E1538" t="s">
        <v>104</v>
      </c>
      <c r="F1538" s="48">
        <f>VLOOKUP(A1538,'TAZ definitions'!$A$1:$E$1902,2,FALSE)</f>
        <v>8.6843810758263126E-2</v>
      </c>
      <c r="G1538" s="48">
        <f>VLOOKUP(A1538,'TAZ definitions'!$A$1:$E$1902,4,FALSE)</f>
        <v>0.16955017301038061</v>
      </c>
      <c r="H1538" s="44">
        <v>195498</v>
      </c>
      <c r="I1538" s="44">
        <v>0</v>
      </c>
      <c r="J1538" s="44">
        <v>33247</v>
      </c>
      <c r="K1538" s="44">
        <v>0</v>
      </c>
      <c r="L1538" s="44">
        <v>6730</v>
      </c>
      <c r="M1538" s="44">
        <v>0</v>
      </c>
      <c r="N1538" s="44">
        <v>665</v>
      </c>
      <c r="O1538" s="44">
        <v>0</v>
      </c>
      <c r="P1538" s="44">
        <v>0</v>
      </c>
      <c r="Q1538" s="44">
        <v>0</v>
      </c>
      <c r="R1538" s="44">
        <v>21.233129999999999</v>
      </c>
      <c r="S1538" s="44">
        <v>21.137426000000001</v>
      </c>
      <c r="T1538" s="44">
        <v>195498</v>
      </c>
      <c r="U1538" s="44">
        <v>33247</v>
      </c>
      <c r="V1538" s="44">
        <v>6730</v>
      </c>
      <c r="W1538" s="44">
        <v>665</v>
      </c>
      <c r="X1538" s="44">
        <v>9639.2184720000005</v>
      </c>
      <c r="Y1538" s="44">
        <v>23838.740325999999</v>
      </c>
      <c r="Z1538" s="44">
        <v>1040.4747139999999</v>
      </c>
      <c r="AA1538" s="44">
        <v>21.901059</v>
      </c>
      <c r="AB1538" s="44">
        <v>0.83597200000000005</v>
      </c>
      <c r="AC1538" s="44">
        <v>0.54915999999999998</v>
      </c>
      <c r="AD1538" s="44">
        <v>6299.3698940000004</v>
      </c>
    </row>
    <row r="1539" spans="1:30" x14ac:dyDescent="0.25">
      <c r="A1539">
        <v>1538</v>
      </c>
      <c r="B1539" t="s">
        <v>101</v>
      </c>
      <c r="C1539" t="s">
        <v>114</v>
      </c>
      <c r="D1539" t="s">
        <v>167</v>
      </c>
      <c r="E1539" t="s">
        <v>104</v>
      </c>
      <c r="F1539" s="48">
        <f>VLOOKUP(A1539,'TAZ definitions'!$A$1:$E$1902,2,FALSE)</f>
        <v>7.6115485564304461E-2</v>
      </c>
      <c r="G1539" s="48">
        <f>VLOOKUP(A1539,'TAZ definitions'!$A$1:$E$1902,4,FALSE)</f>
        <v>0.10891089108910891</v>
      </c>
      <c r="H1539" s="44">
        <v>205872</v>
      </c>
      <c r="I1539" s="44">
        <v>0</v>
      </c>
      <c r="J1539" s="44">
        <v>36533</v>
      </c>
      <c r="K1539" s="44">
        <v>0</v>
      </c>
      <c r="L1539" s="44">
        <v>6730</v>
      </c>
      <c r="M1539" s="44">
        <v>0</v>
      </c>
      <c r="N1539" s="44">
        <v>293</v>
      </c>
      <c r="O1539" s="44">
        <v>0</v>
      </c>
      <c r="P1539" s="44">
        <v>0</v>
      </c>
      <c r="Q1539" s="44">
        <v>0</v>
      </c>
      <c r="R1539" s="44">
        <v>20.812626000000002</v>
      </c>
      <c r="S1539" s="44">
        <v>20.604799</v>
      </c>
      <c r="T1539" s="44">
        <v>205872</v>
      </c>
      <c r="U1539" s="44">
        <v>36533</v>
      </c>
      <c r="V1539" s="44">
        <v>6730</v>
      </c>
      <c r="W1539" s="44">
        <v>293</v>
      </c>
      <c r="X1539" s="44">
        <v>3378.4540910000001</v>
      </c>
      <c r="Y1539" s="44">
        <v>14892.038986</v>
      </c>
      <c r="Z1539" s="44">
        <v>520.84919200000002</v>
      </c>
      <c r="AA1539" s="44">
        <v>12.456122000000001</v>
      </c>
      <c r="AB1539" s="44">
        <v>0.52898500000000004</v>
      </c>
      <c r="AC1539" s="44">
        <v>0.29881400000000002</v>
      </c>
      <c r="AD1539" s="44">
        <v>3495.2753910000001</v>
      </c>
    </row>
    <row r="1540" spans="1:30" x14ac:dyDescent="0.25">
      <c r="A1540">
        <v>1539</v>
      </c>
      <c r="B1540" t="s">
        <v>101</v>
      </c>
      <c r="C1540" t="s">
        <v>114</v>
      </c>
      <c r="D1540" t="s">
        <v>167</v>
      </c>
      <c r="E1540" t="s">
        <v>104</v>
      </c>
      <c r="F1540" s="48">
        <f>VLOOKUP(A1540,'TAZ definitions'!$A$1:$E$1902,2,FALSE)</f>
        <v>3.125E-2</v>
      </c>
      <c r="G1540" s="48">
        <f>VLOOKUP(A1540,'TAZ definitions'!$A$1:$E$1902,4,FALSE)</f>
        <v>0.10628019323671498</v>
      </c>
      <c r="H1540" s="44">
        <v>224991</v>
      </c>
      <c r="I1540" s="44">
        <v>0</v>
      </c>
      <c r="J1540" s="44">
        <v>38761</v>
      </c>
      <c r="K1540" s="44">
        <v>0</v>
      </c>
      <c r="L1540" s="44">
        <v>6730</v>
      </c>
      <c r="M1540" s="44">
        <v>0</v>
      </c>
      <c r="N1540" s="44">
        <v>507.5</v>
      </c>
      <c r="O1540" s="44">
        <v>0</v>
      </c>
      <c r="P1540" s="44">
        <v>0</v>
      </c>
      <c r="Q1540" s="44">
        <v>0</v>
      </c>
      <c r="R1540" s="44">
        <v>18.565142000000002</v>
      </c>
      <c r="S1540" s="44">
        <v>18.339967999999999</v>
      </c>
      <c r="T1540" s="44">
        <v>224991.015625</v>
      </c>
      <c r="U1540" s="44">
        <v>38761</v>
      </c>
      <c r="V1540" s="44">
        <v>6730.0004879999997</v>
      </c>
      <c r="W1540" s="44">
        <v>507.5</v>
      </c>
      <c r="X1540" s="44">
        <v>11326.190994000001</v>
      </c>
      <c r="Y1540" s="44">
        <v>22945.307908999999</v>
      </c>
      <c r="Z1540" s="44">
        <v>876.55960300000004</v>
      </c>
      <c r="AA1540" s="44">
        <v>20.115438000000001</v>
      </c>
      <c r="AB1540" s="44">
        <v>0.84023899999999996</v>
      </c>
      <c r="AC1540" s="44">
        <v>0.49179200000000001</v>
      </c>
      <c r="AD1540" s="44">
        <v>5655.5302389999997</v>
      </c>
    </row>
    <row r="1541" spans="1:30" x14ac:dyDescent="0.25">
      <c r="A1541">
        <v>1540</v>
      </c>
      <c r="B1541" t="s">
        <v>101</v>
      </c>
      <c r="C1541" t="s">
        <v>114</v>
      </c>
      <c r="D1541" t="s">
        <v>167</v>
      </c>
      <c r="E1541" t="s">
        <v>104</v>
      </c>
      <c r="F1541" s="48">
        <f>VLOOKUP(A1541,'TAZ definitions'!$A$1:$E$1902,2,FALSE)</f>
        <v>9.3228655544651623E-2</v>
      </c>
      <c r="G1541" s="48">
        <f>VLOOKUP(A1541,'TAZ definitions'!$A$1:$E$1902,4,FALSE)</f>
        <v>0.10882352941176471</v>
      </c>
      <c r="H1541" s="44">
        <v>174462</v>
      </c>
      <c r="I1541" s="44">
        <v>0</v>
      </c>
      <c r="J1541" s="44">
        <v>31590</v>
      </c>
      <c r="K1541" s="44">
        <v>0</v>
      </c>
      <c r="L1541" s="44">
        <v>2644</v>
      </c>
      <c r="M1541" s="44">
        <v>0</v>
      </c>
      <c r="N1541" s="44">
        <v>252</v>
      </c>
      <c r="O1541" s="44">
        <v>0</v>
      </c>
      <c r="P1541" s="44">
        <v>0</v>
      </c>
      <c r="Q1541" s="44">
        <v>0</v>
      </c>
      <c r="R1541" s="44">
        <v>19.780601999999998</v>
      </c>
      <c r="S1541" s="44">
        <v>19.706095000000001</v>
      </c>
      <c r="T1541" s="44">
        <v>174462</v>
      </c>
      <c r="U1541" s="44">
        <v>31590</v>
      </c>
      <c r="V1541" s="44">
        <v>2644</v>
      </c>
      <c r="W1541" s="44">
        <v>252</v>
      </c>
      <c r="X1541" s="44">
        <v>1745.781295</v>
      </c>
      <c r="Y1541" s="44">
        <v>9778.0051710000007</v>
      </c>
      <c r="Z1541" s="44">
        <v>419.81574000000001</v>
      </c>
      <c r="AA1541" s="44">
        <v>8.7624440000000003</v>
      </c>
      <c r="AB1541" s="44">
        <v>0.31686199999999998</v>
      </c>
      <c r="AC1541" s="44">
        <v>0.220943</v>
      </c>
      <c r="AD1541" s="44">
        <v>2502.340369</v>
      </c>
    </row>
    <row r="1542" spans="1:30" x14ac:dyDescent="0.25">
      <c r="A1542">
        <v>1541</v>
      </c>
      <c r="B1542" t="s">
        <v>101</v>
      </c>
      <c r="C1542" t="s">
        <v>114</v>
      </c>
      <c r="D1542" t="s">
        <v>167</v>
      </c>
      <c r="E1542" t="s">
        <v>104</v>
      </c>
      <c r="F1542" s="48">
        <f>VLOOKUP(A1542,'TAZ definitions'!$A$1:$E$1902,2,FALSE)</f>
        <v>0.10287335934728627</v>
      </c>
      <c r="G1542" s="48">
        <f>VLOOKUP(A1542,'TAZ definitions'!$A$1:$E$1902,4,FALSE)</f>
        <v>0.10663764961915125</v>
      </c>
      <c r="H1542" s="44">
        <v>145323</v>
      </c>
      <c r="I1542" s="44">
        <v>0</v>
      </c>
      <c r="J1542" s="44">
        <v>26855</v>
      </c>
      <c r="K1542" s="44">
        <v>0</v>
      </c>
      <c r="L1542" s="44">
        <v>0</v>
      </c>
      <c r="M1542" s="44">
        <v>0</v>
      </c>
      <c r="N1542" s="44">
        <v>466.5</v>
      </c>
      <c r="O1542" s="44">
        <v>0</v>
      </c>
      <c r="P1542" s="44">
        <v>0</v>
      </c>
      <c r="Q1542" s="44">
        <v>0</v>
      </c>
      <c r="R1542" s="44">
        <v>21.471786000000002</v>
      </c>
      <c r="S1542" s="44">
        <v>21.356909000000002</v>
      </c>
      <c r="T1542" s="44">
        <v>145323</v>
      </c>
      <c r="U1542" s="44">
        <v>26855</v>
      </c>
      <c r="V1542" s="44">
        <v>0</v>
      </c>
      <c r="W1542" s="44">
        <v>466.5</v>
      </c>
      <c r="X1542" s="44">
        <v>7758.1876560000001</v>
      </c>
      <c r="Y1542" s="44">
        <v>18424.003111000002</v>
      </c>
      <c r="Z1542" s="44">
        <v>694.81730700000003</v>
      </c>
      <c r="AA1542" s="44">
        <v>16.030422999999999</v>
      </c>
      <c r="AB1542" s="44">
        <v>0.66140500000000002</v>
      </c>
      <c r="AC1542" s="44">
        <v>0.388262</v>
      </c>
      <c r="AD1542" s="44">
        <v>4493.1043339999997</v>
      </c>
    </row>
    <row r="1543" spans="1:30" x14ac:dyDescent="0.25">
      <c r="A1543">
        <v>1542</v>
      </c>
      <c r="B1543" t="s">
        <v>101</v>
      </c>
      <c r="C1543" t="s">
        <v>108</v>
      </c>
      <c r="D1543" t="s">
        <v>168</v>
      </c>
      <c r="E1543" t="s">
        <v>104</v>
      </c>
      <c r="F1543" s="48">
        <f>VLOOKUP(A1543,'TAZ definitions'!$A$1:$E$1902,2,FALSE)</f>
        <v>0.10767364270548983</v>
      </c>
      <c r="G1543" s="48">
        <f>VLOOKUP(A1543,'TAZ definitions'!$A$1:$E$1902,4,FALSE)</f>
        <v>8.2926829268292687E-2</v>
      </c>
      <c r="H1543" s="44">
        <v>107818</v>
      </c>
      <c r="I1543" s="44">
        <v>0</v>
      </c>
      <c r="J1543" s="44">
        <v>16967</v>
      </c>
      <c r="K1543" s="44">
        <v>0</v>
      </c>
      <c r="L1543" s="44">
        <v>0</v>
      </c>
      <c r="M1543" s="44">
        <v>0</v>
      </c>
      <c r="N1543" s="44">
        <v>179.5</v>
      </c>
      <c r="O1543" s="44">
        <v>0</v>
      </c>
      <c r="P1543" s="44">
        <v>0</v>
      </c>
      <c r="Q1543" s="44">
        <v>0</v>
      </c>
      <c r="R1543" s="44">
        <v>20.667308999999999</v>
      </c>
      <c r="S1543" s="44">
        <v>20.367144</v>
      </c>
      <c r="T1543" s="44">
        <v>107818</v>
      </c>
      <c r="U1543" s="44">
        <v>16967</v>
      </c>
      <c r="V1543" s="44">
        <v>0</v>
      </c>
      <c r="W1543" s="44">
        <v>179.5</v>
      </c>
      <c r="X1543" s="44">
        <v>7721.6861040000003</v>
      </c>
      <c r="Y1543" s="44">
        <v>25943.936192000001</v>
      </c>
      <c r="Z1543" s="44">
        <v>930.36891800000001</v>
      </c>
      <c r="AA1543" s="44">
        <v>21.930436</v>
      </c>
      <c r="AB1543" s="44">
        <v>0.91569999999999996</v>
      </c>
      <c r="AC1543" s="44">
        <v>0.52947</v>
      </c>
      <c r="AD1543" s="44">
        <v>6189.1486709999999</v>
      </c>
    </row>
    <row r="1544" spans="1:30" x14ac:dyDescent="0.25">
      <c r="A1544">
        <v>1543</v>
      </c>
      <c r="B1544" t="s">
        <v>101</v>
      </c>
      <c r="C1544" t="s">
        <v>108</v>
      </c>
      <c r="D1544" t="s">
        <v>168</v>
      </c>
      <c r="E1544" t="s">
        <v>104</v>
      </c>
      <c r="F1544" s="48">
        <f>VLOOKUP(A1544,'TAZ definitions'!$A$1:$E$1902,2,FALSE)</f>
        <v>7.1242397914856648E-2</v>
      </c>
      <c r="G1544" s="48">
        <f>VLOOKUP(A1544,'TAZ definitions'!$A$1:$E$1902,4,FALSE)</f>
        <v>8.2089552238805971E-2</v>
      </c>
      <c r="H1544" s="44">
        <v>147246</v>
      </c>
      <c r="I1544" s="44">
        <v>0</v>
      </c>
      <c r="J1544" s="44">
        <v>25886</v>
      </c>
      <c r="K1544" s="44">
        <v>0</v>
      </c>
      <c r="L1544" s="44">
        <v>0</v>
      </c>
      <c r="M1544" s="44">
        <v>0</v>
      </c>
      <c r="N1544" s="44">
        <v>179.5</v>
      </c>
      <c r="O1544" s="44">
        <v>0</v>
      </c>
      <c r="P1544" s="44">
        <v>0</v>
      </c>
      <c r="Q1544" s="44">
        <v>0</v>
      </c>
      <c r="R1544" s="44">
        <v>19.186934999999998</v>
      </c>
      <c r="S1544" s="44">
        <v>19.00872</v>
      </c>
      <c r="T1544" s="44">
        <v>147246</v>
      </c>
      <c r="U1544" s="44">
        <v>25885.998047000001</v>
      </c>
      <c r="V1544" s="44">
        <v>0</v>
      </c>
      <c r="W1544" s="44">
        <v>179.5</v>
      </c>
      <c r="X1544" s="44">
        <v>6827.7148809999999</v>
      </c>
      <c r="Y1544" s="44">
        <v>19577.600144</v>
      </c>
      <c r="Z1544" s="44">
        <v>742.03022799999997</v>
      </c>
      <c r="AA1544" s="44">
        <v>16.921872</v>
      </c>
      <c r="AB1544" s="44">
        <v>0.69611800000000001</v>
      </c>
      <c r="AC1544" s="44">
        <v>0.41456700000000002</v>
      </c>
      <c r="AD1544" s="44">
        <v>4808.9076709999999</v>
      </c>
    </row>
    <row r="1545" spans="1:30" x14ac:dyDescent="0.25">
      <c r="A1545">
        <v>1544</v>
      </c>
      <c r="B1545" t="s">
        <v>101</v>
      </c>
      <c r="C1545" t="s">
        <v>108</v>
      </c>
      <c r="D1545" t="s">
        <v>168</v>
      </c>
      <c r="E1545" t="s">
        <v>104</v>
      </c>
      <c r="F1545" s="48">
        <f>VLOOKUP(A1545,'TAZ definitions'!$A$1:$E$1902,2,FALSE)</f>
        <v>0.11693057247259439</v>
      </c>
      <c r="G1545" s="48">
        <f>VLOOKUP(A1545,'TAZ definitions'!$A$1:$E$1902,4,FALSE)</f>
        <v>8.3415112855740922E-2</v>
      </c>
      <c r="H1545" s="44">
        <v>149671</v>
      </c>
      <c r="I1545" s="44">
        <v>0</v>
      </c>
      <c r="J1545" s="44">
        <v>26710</v>
      </c>
      <c r="K1545" s="44">
        <v>0</v>
      </c>
      <c r="L1545" s="44">
        <v>0</v>
      </c>
      <c r="M1545" s="44">
        <v>0</v>
      </c>
      <c r="N1545" s="44">
        <v>246.5</v>
      </c>
      <c r="O1545" s="44">
        <v>0</v>
      </c>
      <c r="P1545" s="44">
        <v>0</v>
      </c>
      <c r="Q1545" s="44">
        <v>0</v>
      </c>
      <c r="R1545" s="44">
        <v>21.077276000000001</v>
      </c>
      <c r="S1545" s="44">
        <v>20.769069999999999</v>
      </c>
      <c r="T1545" s="44">
        <v>149671</v>
      </c>
      <c r="U1545" s="44">
        <v>26710</v>
      </c>
      <c r="V1545" s="44">
        <v>0</v>
      </c>
      <c r="W1545" s="44">
        <v>246.5</v>
      </c>
      <c r="X1545" s="44">
        <v>11063.732518999999</v>
      </c>
      <c r="Y1545" s="44">
        <v>25665.499937000001</v>
      </c>
      <c r="Z1545" s="44">
        <v>982.10837500000002</v>
      </c>
      <c r="AA1545" s="44">
        <v>22.386333</v>
      </c>
      <c r="AB1545" s="44">
        <v>0.93948100000000001</v>
      </c>
      <c r="AC1545" s="44">
        <v>0.549454</v>
      </c>
      <c r="AD1545" s="44">
        <v>6398.9928730000001</v>
      </c>
    </row>
    <row r="1546" spans="1:30" x14ac:dyDescent="0.25">
      <c r="A1546">
        <v>1545</v>
      </c>
      <c r="B1546" t="s">
        <v>101</v>
      </c>
      <c r="C1546" t="s">
        <v>108</v>
      </c>
      <c r="D1546" t="s">
        <v>168</v>
      </c>
      <c r="E1546" t="s">
        <v>104</v>
      </c>
      <c r="F1546" s="48">
        <f>VLOOKUP(A1546,'TAZ definitions'!$A$1:$E$1902,2,FALSE)</f>
        <v>0.11473087818696884</v>
      </c>
      <c r="G1546" s="48">
        <f>VLOOKUP(A1546,'TAZ definitions'!$A$1:$E$1902,4,FALSE)</f>
        <v>9.350649350649351E-2</v>
      </c>
      <c r="H1546" s="44">
        <v>150573</v>
      </c>
      <c r="I1546" s="44">
        <v>0</v>
      </c>
      <c r="J1546" s="44">
        <v>26408</v>
      </c>
      <c r="K1546" s="44">
        <v>0</v>
      </c>
      <c r="L1546" s="44">
        <v>0</v>
      </c>
      <c r="M1546" s="44">
        <v>0</v>
      </c>
      <c r="N1546" s="44">
        <v>67</v>
      </c>
      <c r="O1546" s="44">
        <v>0</v>
      </c>
      <c r="P1546" s="44">
        <v>0</v>
      </c>
      <c r="Q1546" s="44">
        <v>0</v>
      </c>
      <c r="R1546" s="44">
        <v>20.919900999999999</v>
      </c>
      <c r="S1546" s="44">
        <v>20.617647000000002</v>
      </c>
      <c r="T1546" s="44">
        <v>150573</v>
      </c>
      <c r="U1546" s="44">
        <v>26408</v>
      </c>
      <c r="V1546" s="44">
        <v>0</v>
      </c>
      <c r="W1546" s="44">
        <v>67</v>
      </c>
      <c r="X1546" s="44">
        <v>308.89642500000002</v>
      </c>
      <c r="Y1546" s="44">
        <v>5419.8289560000003</v>
      </c>
      <c r="Z1546" s="44">
        <v>193.95707200000001</v>
      </c>
      <c r="AA1546" s="44">
        <v>4.5685900000000004</v>
      </c>
      <c r="AB1546" s="44">
        <v>0.18521000000000001</v>
      </c>
      <c r="AC1546" s="44">
        <v>0.10926900000000001</v>
      </c>
      <c r="AD1546" s="44">
        <v>1272.240407</v>
      </c>
    </row>
    <row r="1547" spans="1:30" x14ac:dyDescent="0.25">
      <c r="A1547">
        <v>1546</v>
      </c>
      <c r="B1547" t="s">
        <v>101</v>
      </c>
      <c r="C1547" t="s">
        <v>108</v>
      </c>
      <c r="D1547" t="s">
        <v>168</v>
      </c>
      <c r="E1547" t="s">
        <v>104</v>
      </c>
      <c r="F1547" s="48">
        <f>VLOOKUP(A1547,'TAZ definitions'!$A$1:$E$1902,2,FALSE)</f>
        <v>8.5644768856447687E-2</v>
      </c>
      <c r="G1547" s="48">
        <f>VLOOKUP(A1547,'TAZ definitions'!$A$1:$E$1902,4,FALSE)</f>
        <v>9.4752186588921289E-2</v>
      </c>
      <c r="H1547" s="44">
        <v>164623</v>
      </c>
      <c r="I1547" s="44">
        <v>0</v>
      </c>
      <c r="J1547" s="44">
        <v>30201</v>
      </c>
      <c r="K1547" s="44">
        <v>0</v>
      </c>
      <c r="L1547" s="44">
        <v>6991</v>
      </c>
      <c r="M1547" s="44">
        <v>0</v>
      </c>
      <c r="N1547" s="44">
        <v>179.5</v>
      </c>
      <c r="O1547" s="44">
        <v>0</v>
      </c>
      <c r="P1547" s="44">
        <v>0</v>
      </c>
      <c r="Q1547" s="44">
        <v>0</v>
      </c>
      <c r="R1547" s="44">
        <v>20.503582000000002</v>
      </c>
      <c r="S1547" s="44">
        <v>20.180551999999999</v>
      </c>
      <c r="T1547" s="44">
        <v>164623</v>
      </c>
      <c r="U1547" s="44">
        <v>30201</v>
      </c>
      <c r="V1547" s="44">
        <v>6991</v>
      </c>
      <c r="W1547" s="44">
        <v>179.50001499999999</v>
      </c>
      <c r="X1547" s="44">
        <v>10139.304456</v>
      </c>
      <c r="Y1547" s="44">
        <v>31980.571037999998</v>
      </c>
      <c r="Z1547" s="44">
        <v>1104.111645</v>
      </c>
      <c r="AA1547" s="44">
        <v>26.728390000000001</v>
      </c>
      <c r="AB1547" s="44">
        <v>1.2093940000000001</v>
      </c>
      <c r="AC1547" s="44">
        <v>0.64183400000000002</v>
      </c>
      <c r="AD1547" s="44">
        <v>7586.8371319999997</v>
      </c>
    </row>
    <row r="1548" spans="1:30" x14ac:dyDescent="0.25">
      <c r="A1548">
        <v>1547</v>
      </c>
      <c r="B1548" t="s">
        <v>101</v>
      </c>
      <c r="C1548" t="s">
        <v>108</v>
      </c>
      <c r="D1548" t="s">
        <v>168</v>
      </c>
      <c r="E1548" t="s">
        <v>104</v>
      </c>
      <c r="F1548" s="48">
        <f>VLOOKUP(A1548,'TAZ definitions'!$A$1:$E$1902,2,FALSE)</f>
        <v>0.13524185587364265</v>
      </c>
      <c r="G1548" s="48">
        <f>VLOOKUP(A1548,'TAZ definitions'!$A$1:$E$1902,4,FALSE)</f>
        <v>0.16923076923076924</v>
      </c>
      <c r="H1548" s="44">
        <v>162978</v>
      </c>
      <c r="I1548" s="44">
        <v>0</v>
      </c>
      <c r="J1548" s="44">
        <v>28283</v>
      </c>
      <c r="K1548" s="44">
        <v>0</v>
      </c>
      <c r="L1548" s="44">
        <v>6991</v>
      </c>
      <c r="M1548" s="44">
        <v>0</v>
      </c>
      <c r="N1548" s="44">
        <v>67</v>
      </c>
      <c r="O1548" s="44">
        <v>0</v>
      </c>
      <c r="P1548" s="44">
        <v>0</v>
      </c>
      <c r="Q1548" s="44">
        <v>0</v>
      </c>
      <c r="R1548" s="44">
        <v>21.290697000000002</v>
      </c>
      <c r="S1548" s="44">
        <v>20.826754000000001</v>
      </c>
      <c r="T1548" s="44">
        <v>162978</v>
      </c>
      <c r="U1548" s="44">
        <v>28283</v>
      </c>
      <c r="V1548" s="44">
        <v>6991</v>
      </c>
      <c r="W1548" s="44">
        <v>67</v>
      </c>
      <c r="X1548" s="44">
        <v>9649.0049400000007</v>
      </c>
      <c r="Y1548" s="44">
        <v>20067.222374000001</v>
      </c>
      <c r="Z1548" s="44">
        <v>706.41207399999996</v>
      </c>
      <c r="AA1548" s="44">
        <v>16.956958</v>
      </c>
      <c r="AB1548" s="44">
        <v>0.78279600000000005</v>
      </c>
      <c r="AC1548" s="44">
        <v>0.412024</v>
      </c>
      <c r="AD1548" s="44">
        <v>4902.6847299999999</v>
      </c>
    </row>
    <row r="1549" spans="1:30" x14ac:dyDescent="0.25">
      <c r="A1549">
        <v>1548</v>
      </c>
      <c r="B1549" t="s">
        <v>101</v>
      </c>
      <c r="C1549" t="s">
        <v>108</v>
      </c>
      <c r="D1549" t="s">
        <v>168</v>
      </c>
      <c r="E1549" t="s">
        <v>104</v>
      </c>
      <c r="F1549" s="48">
        <f>VLOOKUP(A1549,'TAZ definitions'!$A$1:$E$1902,2,FALSE)</f>
        <v>8.9230769230769225E-2</v>
      </c>
      <c r="G1549" s="48">
        <f>VLOOKUP(A1549,'TAZ definitions'!$A$1:$E$1902,4,FALSE)</f>
        <v>0.16666666666666666</v>
      </c>
      <c r="H1549" s="44">
        <v>172905</v>
      </c>
      <c r="I1549" s="44">
        <v>0</v>
      </c>
      <c r="J1549" s="44">
        <v>31334</v>
      </c>
      <c r="K1549" s="44">
        <v>0</v>
      </c>
      <c r="L1549" s="44">
        <v>6991</v>
      </c>
      <c r="M1549" s="44">
        <v>0</v>
      </c>
      <c r="N1549" s="44">
        <v>67</v>
      </c>
      <c r="O1549" s="44">
        <v>0</v>
      </c>
      <c r="P1549" s="44">
        <v>0</v>
      </c>
      <c r="Q1549" s="44">
        <v>0</v>
      </c>
      <c r="R1549" s="44">
        <v>20.664272</v>
      </c>
      <c r="S1549" s="44">
        <v>20.36957</v>
      </c>
      <c r="T1549" s="44">
        <v>172905</v>
      </c>
      <c r="U1549" s="44">
        <v>31334</v>
      </c>
      <c r="V1549" s="44">
        <v>6991</v>
      </c>
      <c r="W1549" s="44">
        <v>67</v>
      </c>
      <c r="X1549" s="44">
        <v>16057.745064999999</v>
      </c>
      <c r="Y1549" s="44">
        <v>48354.108307000002</v>
      </c>
      <c r="Z1549" s="44">
        <v>1635.761767</v>
      </c>
      <c r="AA1549" s="44">
        <v>40.320383999999997</v>
      </c>
      <c r="AB1549" s="44">
        <v>1.910971</v>
      </c>
      <c r="AC1549" s="44">
        <v>0.96626599999999996</v>
      </c>
      <c r="AD1549" s="44">
        <v>11494.869751</v>
      </c>
    </row>
    <row r="1550" spans="1:30" x14ac:dyDescent="0.25">
      <c r="A1550">
        <v>1549</v>
      </c>
      <c r="B1550" t="s">
        <v>101</v>
      </c>
      <c r="C1550" t="s">
        <v>108</v>
      </c>
      <c r="D1550" t="s">
        <v>168</v>
      </c>
      <c r="E1550" t="s">
        <v>104</v>
      </c>
      <c r="F1550" s="48">
        <f>VLOOKUP(A1550,'TAZ definitions'!$A$1:$E$1902,2,FALSE)</f>
        <v>8.7895529884480156E-2</v>
      </c>
      <c r="G1550" s="48">
        <f>VLOOKUP(A1550,'TAZ definitions'!$A$1:$E$1902,4,FALSE)</f>
        <v>0.16797488226059654</v>
      </c>
      <c r="H1550" s="44">
        <v>172417</v>
      </c>
      <c r="I1550" s="44">
        <v>0</v>
      </c>
      <c r="J1550" s="44">
        <v>30423</v>
      </c>
      <c r="K1550" s="44">
        <v>0</v>
      </c>
      <c r="L1550" s="44">
        <v>6991</v>
      </c>
      <c r="M1550" s="44">
        <v>0</v>
      </c>
      <c r="N1550" s="44">
        <v>0</v>
      </c>
      <c r="O1550" s="44">
        <v>0</v>
      </c>
      <c r="P1550" s="44">
        <v>0</v>
      </c>
      <c r="Q1550" s="44">
        <v>0</v>
      </c>
      <c r="R1550" s="44">
        <v>20.252890000000001</v>
      </c>
      <c r="S1550" s="44">
        <v>19.83736</v>
      </c>
      <c r="T1550" s="44">
        <v>172417</v>
      </c>
      <c r="U1550" s="44">
        <v>30423</v>
      </c>
      <c r="V1550" s="44">
        <v>6991</v>
      </c>
      <c r="W1550" s="44">
        <v>0</v>
      </c>
      <c r="X1550" s="44">
        <v>3024.239043</v>
      </c>
      <c r="Y1550" s="44">
        <v>12705.312148999999</v>
      </c>
      <c r="Z1550" s="44">
        <v>431.14107899999999</v>
      </c>
      <c r="AA1550" s="44">
        <v>10.590356999999999</v>
      </c>
      <c r="AB1550" s="44">
        <v>0.461059</v>
      </c>
      <c r="AC1550" s="44">
        <v>0.25292399999999998</v>
      </c>
      <c r="AD1550" s="44">
        <v>2983.3637180000001</v>
      </c>
    </row>
    <row r="1551" spans="1:30" x14ac:dyDescent="0.25">
      <c r="A1551">
        <v>1550</v>
      </c>
      <c r="B1551" t="s">
        <v>101</v>
      </c>
      <c r="C1551" t="s">
        <v>108</v>
      </c>
      <c r="D1551" t="s">
        <v>169</v>
      </c>
      <c r="E1551" t="s">
        <v>104</v>
      </c>
      <c r="F1551" s="48">
        <f>VLOOKUP(A1551,'TAZ definitions'!$A$1:$E$1902,2,FALSE)</f>
        <v>0.10307298335467349</v>
      </c>
      <c r="G1551" s="48">
        <f>VLOOKUP(A1551,'TAZ definitions'!$A$1:$E$1902,4,FALSE)</f>
        <v>0.22463139635732871</v>
      </c>
      <c r="H1551" s="44">
        <v>161596</v>
      </c>
      <c r="I1551" s="44">
        <v>410</v>
      </c>
      <c r="J1551" s="44">
        <v>28993</v>
      </c>
      <c r="K1551" s="44">
        <v>92</v>
      </c>
      <c r="L1551" s="44">
        <v>6991</v>
      </c>
      <c r="M1551" s="44">
        <v>0</v>
      </c>
      <c r="N1551" s="44">
        <v>372</v>
      </c>
      <c r="O1551" s="44">
        <v>0</v>
      </c>
      <c r="P1551" s="44">
        <v>97.439445000000006</v>
      </c>
      <c r="Q1551" s="44">
        <v>93.822593999999995</v>
      </c>
      <c r="R1551" s="44">
        <v>19.512629</v>
      </c>
      <c r="S1551" s="44">
        <v>19.007999000000002</v>
      </c>
      <c r="T1551" s="44">
        <v>160745</v>
      </c>
      <c r="U1551" s="44">
        <v>28840.416015999999</v>
      </c>
      <c r="V1551" s="44">
        <v>6954.0903319999998</v>
      </c>
      <c r="W1551" s="44">
        <v>370.03601099999997</v>
      </c>
      <c r="X1551" s="44">
        <v>4854.2009889999999</v>
      </c>
      <c r="Y1551" s="44">
        <v>27811.863968000001</v>
      </c>
      <c r="Z1551" s="44">
        <v>1028.2471860000001</v>
      </c>
      <c r="AA1551" s="44">
        <v>23.761545999999999</v>
      </c>
      <c r="AB1551" s="44">
        <v>0.96588200000000002</v>
      </c>
      <c r="AC1551" s="44">
        <v>0.57209299999999996</v>
      </c>
      <c r="AD1551" s="44">
        <v>6671.7871169999999</v>
      </c>
    </row>
    <row r="1552" spans="1:30" x14ac:dyDescent="0.25">
      <c r="A1552">
        <v>1551</v>
      </c>
      <c r="B1552" t="s">
        <v>101</v>
      </c>
      <c r="C1552" t="s">
        <v>108</v>
      </c>
      <c r="D1552" t="s">
        <v>169</v>
      </c>
      <c r="E1552" t="s">
        <v>104</v>
      </c>
      <c r="F1552" s="48">
        <f>VLOOKUP(A1552,'TAZ definitions'!$A$1:$E$1902,2,FALSE)</f>
        <v>0.19843342036553524</v>
      </c>
      <c r="G1552" s="48">
        <f>VLOOKUP(A1552,'TAZ definitions'!$A$1:$E$1902,4,FALSE)</f>
        <v>0.1971326164874552</v>
      </c>
      <c r="H1552" s="44">
        <v>179180</v>
      </c>
      <c r="I1552" s="44">
        <v>1455</v>
      </c>
      <c r="J1552" s="44">
        <v>31771</v>
      </c>
      <c r="K1552" s="44">
        <v>171</v>
      </c>
      <c r="L1552" s="44">
        <v>6991</v>
      </c>
      <c r="M1552" s="44">
        <v>0</v>
      </c>
      <c r="N1552" s="44">
        <v>372</v>
      </c>
      <c r="O1552" s="44">
        <v>0</v>
      </c>
      <c r="P1552" s="44">
        <v>88.088524000000007</v>
      </c>
      <c r="Q1552" s="44">
        <v>85.726142999999993</v>
      </c>
      <c r="R1552" s="44">
        <v>19.257265</v>
      </c>
      <c r="S1552" s="44">
        <v>18.738330999999999</v>
      </c>
      <c r="T1552" s="44">
        <v>176996.96875</v>
      </c>
      <c r="U1552" s="44">
        <v>31382.851563</v>
      </c>
      <c r="V1552" s="44">
        <v>6905.1279299999997</v>
      </c>
      <c r="W1552" s="44">
        <v>367.430634</v>
      </c>
      <c r="X1552" s="44">
        <v>10748.266866</v>
      </c>
      <c r="Y1552" s="44">
        <v>18248.535586999998</v>
      </c>
      <c r="Z1552" s="44">
        <v>821.67494099999999</v>
      </c>
      <c r="AA1552" s="44">
        <v>17.786324</v>
      </c>
      <c r="AB1552" s="44">
        <v>0.726989</v>
      </c>
      <c r="AC1552" s="44">
        <v>0.43777199999999999</v>
      </c>
      <c r="AD1552" s="44">
        <v>5098.4449160000004</v>
      </c>
    </row>
    <row r="1553" spans="1:30" x14ac:dyDescent="0.25">
      <c r="A1553">
        <v>1552</v>
      </c>
      <c r="B1553" t="s">
        <v>101</v>
      </c>
      <c r="C1553" t="s">
        <v>108</v>
      </c>
      <c r="D1553" t="s">
        <v>169</v>
      </c>
      <c r="E1553" t="s">
        <v>104</v>
      </c>
      <c r="F1553" s="48">
        <f>VLOOKUP(A1553,'TAZ definitions'!$A$1:$E$1902,2,FALSE)</f>
        <v>0.23572249904177847</v>
      </c>
      <c r="G1553" s="48">
        <f>VLOOKUP(A1553,'TAZ definitions'!$A$1:$E$1902,4,FALSE)</f>
        <v>0.22755555555555557</v>
      </c>
      <c r="H1553" s="44">
        <v>166185</v>
      </c>
      <c r="I1553" s="44">
        <v>759</v>
      </c>
      <c r="J1553" s="44">
        <v>29125</v>
      </c>
      <c r="K1553" s="44">
        <v>99</v>
      </c>
      <c r="L1553" s="44">
        <v>6991</v>
      </c>
      <c r="M1553" s="44">
        <v>0</v>
      </c>
      <c r="N1553" s="44">
        <v>372</v>
      </c>
      <c r="O1553" s="44">
        <v>0</v>
      </c>
      <c r="P1553" s="44">
        <v>88.398758000000001</v>
      </c>
      <c r="Q1553" s="44">
        <v>89.314612999999994</v>
      </c>
      <c r="R1553" s="44">
        <v>19.358021000000001</v>
      </c>
      <c r="S1553" s="44">
        <v>18.814202999999999</v>
      </c>
      <c r="T1553" s="44">
        <v>163992.25</v>
      </c>
      <c r="U1553" s="44">
        <v>28740.251952999999</v>
      </c>
      <c r="V1553" s="44">
        <v>6898.3325199999999</v>
      </c>
      <c r="W1553" s="44">
        <v>367.06906099999998</v>
      </c>
      <c r="X1553" s="44">
        <v>16864.281196</v>
      </c>
      <c r="Y1553" s="44">
        <v>33766.567612999999</v>
      </c>
      <c r="Z1553" s="44">
        <v>1386.9964709999999</v>
      </c>
      <c r="AA1553" s="44">
        <v>30.665346</v>
      </c>
      <c r="AB1553" s="44">
        <v>1.2245349999999999</v>
      </c>
      <c r="AC1553" s="44">
        <v>0.74999199999999999</v>
      </c>
      <c r="AD1553" s="44">
        <v>8750.7197020000003</v>
      </c>
    </row>
    <row r="1554" spans="1:30" x14ac:dyDescent="0.25">
      <c r="A1554">
        <v>1553</v>
      </c>
      <c r="B1554" t="s">
        <v>101</v>
      </c>
      <c r="C1554" t="s">
        <v>108</v>
      </c>
      <c r="D1554" t="s">
        <v>169</v>
      </c>
      <c r="E1554" t="s">
        <v>104</v>
      </c>
      <c r="F1554" s="48">
        <f>VLOOKUP(A1554,'TAZ definitions'!$A$1:$E$1902,2,FALSE)</f>
        <v>0.12266928361138371</v>
      </c>
      <c r="G1554" s="48">
        <f>VLOOKUP(A1554,'TAZ definitions'!$A$1:$E$1902,4,FALSE)</f>
        <v>0.2283464566929134</v>
      </c>
      <c r="H1554" s="44">
        <v>180619</v>
      </c>
      <c r="I1554" s="44">
        <v>511</v>
      </c>
      <c r="J1554" s="44">
        <v>30698</v>
      </c>
      <c r="K1554" s="44">
        <v>93</v>
      </c>
      <c r="L1554" s="44">
        <v>6991</v>
      </c>
      <c r="M1554" s="44">
        <v>0</v>
      </c>
      <c r="N1554" s="44">
        <v>372</v>
      </c>
      <c r="O1554" s="44">
        <v>0</v>
      </c>
      <c r="P1554" s="44">
        <v>92.8339</v>
      </c>
      <c r="Q1554" s="44">
        <v>81.595230000000001</v>
      </c>
      <c r="R1554" s="44">
        <v>17.893705000000001</v>
      </c>
      <c r="S1554" s="44">
        <v>17.189035000000001</v>
      </c>
      <c r="T1554" s="44">
        <v>178603.03125</v>
      </c>
      <c r="U1554" s="44">
        <v>30355.435547000001</v>
      </c>
      <c r="V1554" s="44">
        <v>6912.7490230000003</v>
      </c>
      <c r="W1554" s="44">
        <v>367.83618200000001</v>
      </c>
      <c r="X1554" s="44">
        <v>132597.714683</v>
      </c>
      <c r="Y1554" s="44">
        <v>202970.902512</v>
      </c>
      <c r="Z1554" s="44">
        <v>5736.9932600000002</v>
      </c>
      <c r="AA1554" s="44">
        <v>205.48762500000001</v>
      </c>
      <c r="AB1554" s="44">
        <v>9.0159249999999993</v>
      </c>
      <c r="AC1554" s="44">
        <v>3.971387</v>
      </c>
      <c r="AD1554" s="44">
        <v>46523.295376000002</v>
      </c>
    </row>
    <row r="1555" spans="1:30" x14ac:dyDescent="0.25">
      <c r="A1555">
        <v>1554</v>
      </c>
      <c r="B1555" t="s">
        <v>101</v>
      </c>
      <c r="C1555" t="s">
        <v>108</v>
      </c>
      <c r="D1555" t="s">
        <v>169</v>
      </c>
      <c r="E1555" t="s">
        <v>104</v>
      </c>
      <c r="F1555" s="48">
        <f>VLOOKUP(A1555,'TAZ definitions'!$A$1:$E$1902,2,FALSE)</f>
        <v>0.20816044260027664</v>
      </c>
      <c r="G1555" s="48">
        <f>VLOOKUP(A1555,'TAZ definitions'!$A$1:$E$1902,4,FALSE)</f>
        <v>0.29009009009009007</v>
      </c>
      <c r="H1555" s="44">
        <v>167572</v>
      </c>
      <c r="I1555" s="44">
        <v>17431</v>
      </c>
      <c r="J1555" s="44">
        <v>28468</v>
      </c>
      <c r="K1555" s="44">
        <v>5429</v>
      </c>
      <c r="L1555" s="44">
        <v>6991</v>
      </c>
      <c r="M1555" s="44">
        <v>0</v>
      </c>
      <c r="N1555" s="44">
        <v>372</v>
      </c>
      <c r="O1555" s="44">
        <v>0</v>
      </c>
      <c r="P1555" s="44">
        <v>82.843238999999997</v>
      </c>
      <c r="Q1555" s="44">
        <v>83.338661000000002</v>
      </c>
      <c r="R1555" s="44">
        <v>17.435184</v>
      </c>
      <c r="S1555" s="44">
        <v>17.011451999999998</v>
      </c>
      <c r="T1555" s="44">
        <v>165422.96875</v>
      </c>
      <c r="U1555" s="44">
        <v>28138.234375</v>
      </c>
      <c r="V1555" s="44">
        <v>6890.9345700000003</v>
      </c>
      <c r="W1555" s="44">
        <v>366.67538500000001</v>
      </c>
      <c r="X1555" s="44">
        <v>12973.641906999999</v>
      </c>
      <c r="Y1555" s="44">
        <v>28229.591400000001</v>
      </c>
      <c r="Z1555" s="44">
        <v>959.040254</v>
      </c>
      <c r="AA1555" s="44">
        <v>23.595283999999999</v>
      </c>
      <c r="AB1555" s="44">
        <v>1.051887</v>
      </c>
      <c r="AC1555" s="44">
        <v>0.56407600000000002</v>
      </c>
      <c r="AD1555" s="44">
        <v>6683.4490379999997</v>
      </c>
    </row>
    <row r="1556" spans="1:30" x14ac:dyDescent="0.25">
      <c r="A1556">
        <v>1555</v>
      </c>
      <c r="B1556" t="s">
        <v>101</v>
      </c>
      <c r="C1556" t="s">
        <v>108</v>
      </c>
      <c r="D1556" t="s">
        <v>169</v>
      </c>
      <c r="E1556" t="s">
        <v>104</v>
      </c>
      <c r="F1556" s="48">
        <f>VLOOKUP(A1556,'TAZ definitions'!$A$1:$E$1902,2,FALSE)</f>
        <v>0.20239431350542461</v>
      </c>
      <c r="G1556" s="48">
        <f>VLOOKUP(A1556,'TAZ definitions'!$A$1:$E$1902,4,FALSE)</f>
        <v>0.28585271317829458</v>
      </c>
      <c r="H1556" s="44">
        <v>151170</v>
      </c>
      <c r="I1556" s="44">
        <v>20983</v>
      </c>
      <c r="J1556" s="44">
        <v>27523</v>
      </c>
      <c r="K1556" s="44">
        <v>5800</v>
      </c>
      <c r="L1556" s="44">
        <v>6991</v>
      </c>
      <c r="M1556" s="44">
        <v>0</v>
      </c>
      <c r="N1556" s="44">
        <v>372</v>
      </c>
      <c r="O1556" s="44">
        <v>0</v>
      </c>
      <c r="P1556" s="44">
        <v>83.375977000000006</v>
      </c>
      <c r="Q1556" s="44">
        <v>79.670128000000005</v>
      </c>
      <c r="R1556" s="44">
        <v>18.261339</v>
      </c>
      <c r="S1556" s="44">
        <v>17.733532</v>
      </c>
      <c r="T1556" s="44">
        <v>149681.125</v>
      </c>
      <c r="U1556" s="44">
        <v>27274.566406000002</v>
      </c>
      <c r="V1556" s="44">
        <v>6911.0478519999997</v>
      </c>
      <c r="W1556" s="44">
        <v>367.74563599999999</v>
      </c>
      <c r="X1556" s="44">
        <v>18439.938321000001</v>
      </c>
      <c r="Y1556" s="44">
        <v>53302.476560000003</v>
      </c>
      <c r="Z1556" s="44">
        <v>1808.591375</v>
      </c>
      <c r="AA1556" s="44">
        <v>49.352108999999999</v>
      </c>
      <c r="AB1556" s="44">
        <v>2.2362609999999998</v>
      </c>
      <c r="AC1556" s="44">
        <v>1.091019</v>
      </c>
      <c r="AD1556" s="44">
        <v>12867.849258</v>
      </c>
    </row>
    <row r="1557" spans="1:30" x14ac:dyDescent="0.25">
      <c r="A1557">
        <v>1556</v>
      </c>
      <c r="B1557" t="s">
        <v>101</v>
      </c>
      <c r="C1557" t="s">
        <v>108</v>
      </c>
      <c r="D1557" t="s">
        <v>169</v>
      </c>
      <c r="E1557" t="s">
        <v>104</v>
      </c>
      <c r="F1557" s="48">
        <f>VLOOKUP(A1557,'TAZ definitions'!$A$1:$E$1902,2,FALSE)</f>
        <v>0</v>
      </c>
      <c r="G1557" s="48">
        <f>VLOOKUP(A1557,'TAZ definitions'!$A$1:$E$1902,4,FALSE)</f>
        <v>0</v>
      </c>
      <c r="H1557" s="44">
        <v>177568</v>
      </c>
      <c r="I1557" s="44">
        <v>25498</v>
      </c>
      <c r="J1557" s="44">
        <v>28592</v>
      </c>
      <c r="K1557" s="44">
        <v>8276</v>
      </c>
      <c r="L1557" s="44">
        <v>11791</v>
      </c>
      <c r="M1557" s="44">
        <v>0</v>
      </c>
      <c r="N1557" s="44">
        <v>395</v>
      </c>
      <c r="O1557" s="44">
        <v>0</v>
      </c>
      <c r="P1557" s="44">
        <v>97.097626000000005</v>
      </c>
      <c r="Q1557" s="44">
        <v>83.763756000000001</v>
      </c>
      <c r="R1557" s="44">
        <v>30.880455000000001</v>
      </c>
      <c r="S1557" s="44">
        <v>30.986965000000001</v>
      </c>
      <c r="T1557" s="44">
        <v>174692.0625</v>
      </c>
      <c r="U1557" s="44">
        <v>28207.785156000002</v>
      </c>
      <c r="V1557" s="44">
        <v>11568.009765999999</v>
      </c>
      <c r="W1557" s="44">
        <v>387.529785</v>
      </c>
      <c r="X1557" s="44">
        <v>207584.30655800001</v>
      </c>
      <c r="Y1557" s="44">
        <v>248251.46825000001</v>
      </c>
      <c r="Z1557" s="44">
        <v>16693.179015000002</v>
      </c>
      <c r="AA1557" s="44">
        <v>249.05850000000001</v>
      </c>
      <c r="AB1557" s="44">
        <v>12.806293</v>
      </c>
      <c r="AC1557" s="44">
        <v>8.3048289999999998</v>
      </c>
      <c r="AD1557" s="44">
        <v>95654.597777000003</v>
      </c>
    </row>
    <row r="1558" spans="1:30" x14ac:dyDescent="0.25">
      <c r="A1558">
        <v>1557</v>
      </c>
      <c r="B1558" t="s">
        <v>101</v>
      </c>
      <c r="C1558" t="s">
        <v>108</v>
      </c>
      <c r="D1558" t="s">
        <v>169</v>
      </c>
      <c r="E1558" t="s">
        <v>104</v>
      </c>
      <c r="F1558" s="48">
        <f>VLOOKUP(A1558,'TAZ definitions'!$A$1:$E$1902,2,FALSE)</f>
        <v>0.29729729729729731</v>
      </c>
      <c r="G1558" s="48">
        <f>VLOOKUP(A1558,'TAZ definitions'!$A$1:$E$1902,4,FALSE)</f>
        <v>0.42857142857142855</v>
      </c>
      <c r="H1558" s="44">
        <v>173200</v>
      </c>
      <c r="I1558" s="44">
        <v>23641</v>
      </c>
      <c r="J1558" s="44">
        <v>28281</v>
      </c>
      <c r="K1558" s="44">
        <v>8127</v>
      </c>
      <c r="L1558" s="44">
        <v>6991</v>
      </c>
      <c r="M1558" s="44">
        <v>0</v>
      </c>
      <c r="N1558" s="44">
        <v>395</v>
      </c>
      <c r="O1558" s="44">
        <v>0</v>
      </c>
      <c r="P1558" s="44">
        <v>96.437209999999993</v>
      </c>
      <c r="Q1558" s="44">
        <v>81.945389000000006</v>
      </c>
      <c r="R1558" s="44">
        <v>32.986885000000001</v>
      </c>
      <c r="S1558" s="44">
        <v>32.838698999999998</v>
      </c>
      <c r="T1558" s="44">
        <v>170015.859375</v>
      </c>
      <c r="U1558" s="44">
        <v>27851.919922000001</v>
      </c>
      <c r="V1558" s="44">
        <v>6842.1611329999996</v>
      </c>
      <c r="W1558" s="44">
        <v>386.59042399999998</v>
      </c>
      <c r="X1558" s="44">
        <v>26380.481402000001</v>
      </c>
      <c r="Y1558" s="44">
        <v>37296.413409000001</v>
      </c>
      <c r="Z1558" s="44">
        <v>1456.0007250000001</v>
      </c>
      <c r="AA1558" s="44">
        <v>34.190213</v>
      </c>
      <c r="AB1558" s="44">
        <v>1.782149</v>
      </c>
      <c r="AC1558" s="44">
        <v>0.84899500000000006</v>
      </c>
      <c r="AD1558" s="44">
        <v>10434.688864</v>
      </c>
    </row>
    <row r="1559" spans="1:30" x14ac:dyDescent="0.25">
      <c r="A1559">
        <v>1558</v>
      </c>
      <c r="B1559" t="s">
        <v>101</v>
      </c>
      <c r="C1559" t="s">
        <v>108</v>
      </c>
      <c r="D1559" t="s">
        <v>169</v>
      </c>
      <c r="E1559" t="s">
        <v>104</v>
      </c>
      <c r="F1559" s="48">
        <f>VLOOKUP(A1559,'TAZ definitions'!$A$1:$E$1902,2,FALSE)</f>
        <v>0.20816436874831035</v>
      </c>
      <c r="G1559" s="48">
        <f>VLOOKUP(A1559,'TAZ definitions'!$A$1:$E$1902,4,FALSE)</f>
        <v>0.3519163763066202</v>
      </c>
      <c r="H1559" s="44">
        <v>181721</v>
      </c>
      <c r="I1559" s="44">
        <v>39741</v>
      </c>
      <c r="J1559" s="44">
        <v>30005</v>
      </c>
      <c r="K1559" s="44">
        <v>9688</v>
      </c>
      <c r="L1559" s="44">
        <v>6991</v>
      </c>
      <c r="M1559" s="44">
        <v>0</v>
      </c>
      <c r="N1559" s="44">
        <v>395</v>
      </c>
      <c r="O1559" s="44">
        <v>0</v>
      </c>
      <c r="P1559" s="44">
        <v>71.234977999999998</v>
      </c>
      <c r="Q1559" s="44">
        <v>71.055794000000006</v>
      </c>
      <c r="R1559" s="44">
        <v>22.66967</v>
      </c>
      <c r="S1559" s="44">
        <v>22.320913000000001</v>
      </c>
      <c r="T1559" s="44">
        <v>178806.265625</v>
      </c>
      <c r="U1559" s="44">
        <v>29587.910156000002</v>
      </c>
      <c r="V1559" s="44">
        <v>6847.4804690000001</v>
      </c>
      <c r="W1559" s="44">
        <v>386.89099099999999</v>
      </c>
      <c r="X1559" s="44">
        <v>21319.980877999998</v>
      </c>
      <c r="Y1559" s="44">
        <v>54223.066620999998</v>
      </c>
      <c r="Z1559" s="44">
        <v>2042.3743830000001</v>
      </c>
      <c r="AA1559" s="44">
        <v>47.362485999999997</v>
      </c>
      <c r="AB1559" s="44">
        <v>2.0884390000000002</v>
      </c>
      <c r="AC1559" s="44">
        <v>1.1565270000000001</v>
      </c>
      <c r="AD1559" s="44">
        <v>13730.055348</v>
      </c>
    </row>
    <row r="1560" spans="1:30" x14ac:dyDescent="0.25">
      <c r="A1560">
        <v>1559</v>
      </c>
      <c r="B1560" t="s">
        <v>101</v>
      </c>
      <c r="C1560" t="s">
        <v>108</v>
      </c>
      <c r="D1560" t="s">
        <v>169</v>
      </c>
      <c r="E1560" t="s">
        <v>104</v>
      </c>
      <c r="F1560" s="48">
        <f>VLOOKUP(A1560,'TAZ definitions'!$A$1:$E$1902,2,FALSE)</f>
        <v>0</v>
      </c>
      <c r="G1560" s="48">
        <f>VLOOKUP(A1560,'TAZ definitions'!$A$1:$E$1902,4,FALSE)</f>
        <v>0</v>
      </c>
      <c r="H1560" s="44">
        <v>186677</v>
      </c>
      <c r="I1560" s="44">
        <v>25948</v>
      </c>
      <c r="J1560" s="44">
        <v>30508</v>
      </c>
      <c r="K1560" s="44">
        <v>7215</v>
      </c>
      <c r="L1560" s="44">
        <v>6991</v>
      </c>
      <c r="M1560" s="44">
        <v>0</v>
      </c>
      <c r="N1560" s="44">
        <v>395</v>
      </c>
      <c r="O1560" s="44">
        <v>0</v>
      </c>
      <c r="P1560" s="44">
        <v>81.653450000000007</v>
      </c>
      <c r="Q1560" s="44">
        <v>64.189644000000001</v>
      </c>
      <c r="R1560" s="44">
        <v>23.691998999999999</v>
      </c>
      <c r="S1560" s="44">
        <v>23.5273</v>
      </c>
      <c r="T1560" s="44">
        <v>183361.25</v>
      </c>
      <c r="U1560" s="44">
        <v>30027.480468999998</v>
      </c>
      <c r="V1560" s="44">
        <v>6846.779297</v>
      </c>
      <c r="W1560" s="44">
        <v>386.85137900000001</v>
      </c>
      <c r="X1560" s="44">
        <v>90948.786456000002</v>
      </c>
      <c r="Y1560" s="44">
        <v>223946.54731299999</v>
      </c>
      <c r="Z1560" s="44">
        <v>8451.4661840000008</v>
      </c>
      <c r="AA1560" s="44">
        <v>193.579725</v>
      </c>
      <c r="AB1560" s="44">
        <v>9.7950379999999999</v>
      </c>
      <c r="AC1560" s="44">
        <v>4.7619150000000001</v>
      </c>
      <c r="AD1560" s="44">
        <v>58290.601293</v>
      </c>
    </row>
    <row r="1561" spans="1:30" x14ac:dyDescent="0.25">
      <c r="A1561">
        <v>1560</v>
      </c>
      <c r="B1561" t="s">
        <v>101</v>
      </c>
      <c r="C1561" t="s">
        <v>108</v>
      </c>
      <c r="D1561" t="s">
        <v>169</v>
      </c>
      <c r="E1561" t="s">
        <v>104</v>
      </c>
      <c r="F1561" s="48">
        <f>VLOOKUP(A1561,'TAZ definitions'!$A$1:$E$1902,2,FALSE)</f>
        <v>1</v>
      </c>
      <c r="G1561" s="48">
        <f>VLOOKUP(A1561,'TAZ definitions'!$A$1:$E$1902,4,FALSE)</f>
        <v>0</v>
      </c>
      <c r="H1561" s="44">
        <v>181755</v>
      </c>
      <c r="I1561" s="44">
        <v>33937</v>
      </c>
      <c r="J1561" s="44">
        <v>29014</v>
      </c>
      <c r="K1561" s="44">
        <v>7917</v>
      </c>
      <c r="L1561" s="44">
        <v>9635</v>
      </c>
      <c r="M1561" s="44">
        <v>0</v>
      </c>
      <c r="N1561" s="44">
        <v>395</v>
      </c>
      <c r="O1561" s="44">
        <v>0</v>
      </c>
      <c r="P1561" s="44">
        <v>76.705169999999995</v>
      </c>
      <c r="Q1561" s="44">
        <v>69.324104000000005</v>
      </c>
      <c r="R1561" s="44">
        <v>23.024564999999999</v>
      </c>
      <c r="S1561" s="44">
        <v>22.322226000000001</v>
      </c>
      <c r="T1561" s="44">
        <v>178421.171875</v>
      </c>
      <c r="U1561" s="44">
        <v>28538.185547000001</v>
      </c>
      <c r="V1561" s="44">
        <v>9417.6953130000002</v>
      </c>
      <c r="W1561" s="44">
        <v>386.09130900000002</v>
      </c>
      <c r="X1561" s="44">
        <v>52555.995467000001</v>
      </c>
      <c r="Y1561" s="44">
        <v>151164.27646600001</v>
      </c>
      <c r="Z1561" s="44">
        <v>5964.1011850000004</v>
      </c>
      <c r="AA1561" s="44">
        <v>142.73604</v>
      </c>
      <c r="AB1561" s="44">
        <v>6.7378109999999998</v>
      </c>
      <c r="AC1561" s="44">
        <v>3.4071910000000001</v>
      </c>
      <c r="AD1561" s="44">
        <v>40405.90784</v>
      </c>
    </row>
    <row r="1562" spans="1:30" x14ac:dyDescent="0.25">
      <c r="A1562">
        <v>1561</v>
      </c>
      <c r="B1562" t="s">
        <v>101</v>
      </c>
      <c r="C1562" t="s">
        <v>108</v>
      </c>
      <c r="D1562" t="s">
        <v>169</v>
      </c>
      <c r="E1562" t="s">
        <v>104</v>
      </c>
      <c r="F1562" s="48">
        <f>VLOOKUP(A1562,'TAZ definitions'!$A$1:$E$1902,2,FALSE)</f>
        <v>0.78297161936560933</v>
      </c>
      <c r="G1562" s="48">
        <f>VLOOKUP(A1562,'TAZ definitions'!$A$1:$E$1902,4,FALSE)</f>
        <v>0.38647342995169082</v>
      </c>
      <c r="H1562" s="44">
        <v>184837</v>
      </c>
      <c r="I1562" s="44">
        <v>37077</v>
      </c>
      <c r="J1562" s="44">
        <v>30029</v>
      </c>
      <c r="K1562" s="44">
        <v>8520</v>
      </c>
      <c r="L1562" s="44">
        <v>9635</v>
      </c>
      <c r="M1562" s="44">
        <v>0</v>
      </c>
      <c r="N1562" s="44">
        <v>395</v>
      </c>
      <c r="O1562" s="44">
        <v>0</v>
      </c>
      <c r="P1562" s="44">
        <v>68.469916999999995</v>
      </c>
      <c r="Q1562" s="44">
        <v>63.015994999999997</v>
      </c>
      <c r="R1562" s="44">
        <v>20.931661999999999</v>
      </c>
      <c r="S1562" s="44">
        <v>20.270251999999999</v>
      </c>
      <c r="T1562" s="44">
        <v>181361.9375</v>
      </c>
      <c r="U1562" s="44">
        <v>29523.144531000002</v>
      </c>
      <c r="V1562" s="44">
        <v>9408.4013670000004</v>
      </c>
      <c r="W1562" s="44">
        <v>385.71026599999999</v>
      </c>
      <c r="X1562" s="44">
        <v>5037.5229090000003</v>
      </c>
      <c r="Y1562" s="44">
        <v>29439.594688000001</v>
      </c>
      <c r="Z1562" s="44">
        <v>1013.321175</v>
      </c>
      <c r="AA1562" s="44">
        <v>31.282817000000001</v>
      </c>
      <c r="AB1562" s="44">
        <v>1.3760429999999999</v>
      </c>
      <c r="AC1562" s="44">
        <v>0.628749</v>
      </c>
      <c r="AD1562" s="44">
        <v>7434.7374900000004</v>
      </c>
    </row>
    <row r="1563" spans="1:30" x14ac:dyDescent="0.25">
      <c r="A1563">
        <v>1562</v>
      </c>
      <c r="B1563" t="s">
        <v>101</v>
      </c>
      <c r="C1563" t="s">
        <v>108</v>
      </c>
      <c r="D1563" t="s">
        <v>169</v>
      </c>
      <c r="E1563" t="s">
        <v>104</v>
      </c>
      <c r="F1563" s="48">
        <f>VLOOKUP(A1563,'TAZ definitions'!$A$1:$E$1902,2,FALSE)</f>
        <v>0.33105802047781568</v>
      </c>
      <c r="G1563" s="48">
        <f>VLOOKUP(A1563,'TAZ definitions'!$A$1:$E$1902,4,FALSE)</f>
        <v>0.38181818181818183</v>
      </c>
      <c r="H1563" s="44">
        <v>188916</v>
      </c>
      <c r="I1563" s="44">
        <v>48568</v>
      </c>
      <c r="J1563" s="44">
        <v>30803</v>
      </c>
      <c r="K1563" s="44">
        <v>10985</v>
      </c>
      <c r="L1563" s="44">
        <v>6991</v>
      </c>
      <c r="M1563" s="44">
        <v>0</v>
      </c>
      <c r="N1563" s="44">
        <v>395</v>
      </c>
      <c r="O1563" s="44">
        <v>0</v>
      </c>
      <c r="P1563" s="44">
        <v>66.327765999999997</v>
      </c>
      <c r="Q1563" s="44">
        <v>63.483635</v>
      </c>
      <c r="R1563" s="44">
        <v>22.335842</v>
      </c>
      <c r="S1563" s="44">
        <v>22.221851000000001</v>
      </c>
      <c r="T1563" s="44">
        <v>185240.171875</v>
      </c>
      <c r="U1563" s="44">
        <v>30283.951172000001</v>
      </c>
      <c r="V1563" s="44">
        <v>6807.9003910000001</v>
      </c>
      <c r="W1563" s="44">
        <v>384.65463299999999</v>
      </c>
      <c r="X1563" s="44">
        <v>474531.812454</v>
      </c>
      <c r="Y1563" s="44">
        <v>747524.51483</v>
      </c>
      <c r="Z1563" s="44">
        <v>34478.118376999999</v>
      </c>
      <c r="AA1563" s="44">
        <v>722.81588599999998</v>
      </c>
      <c r="AB1563" s="44">
        <v>32.110208</v>
      </c>
      <c r="AC1563" s="44">
        <v>18.462987999999999</v>
      </c>
      <c r="AD1563" s="44">
        <v>212643.71928799999</v>
      </c>
    </row>
    <row r="1564" spans="1:30" x14ac:dyDescent="0.25">
      <c r="A1564">
        <v>1563</v>
      </c>
      <c r="B1564" t="s">
        <v>101</v>
      </c>
      <c r="C1564" t="s">
        <v>108</v>
      </c>
      <c r="D1564" t="s">
        <v>169</v>
      </c>
      <c r="E1564" t="s">
        <v>104</v>
      </c>
      <c r="F1564" s="48">
        <f>VLOOKUP(A1564,'TAZ definitions'!$A$1:$E$1902,2,FALSE)</f>
        <v>0.19183234819989253</v>
      </c>
      <c r="G1564" s="48">
        <f>VLOOKUP(A1564,'TAZ definitions'!$A$1:$E$1902,4,FALSE)</f>
        <v>0.37561779242174631</v>
      </c>
      <c r="H1564" s="44">
        <v>181946</v>
      </c>
      <c r="I1564" s="44">
        <v>9810</v>
      </c>
      <c r="J1564" s="44">
        <v>30639</v>
      </c>
      <c r="K1564" s="44">
        <v>1758</v>
      </c>
      <c r="L1564" s="44">
        <v>6991</v>
      </c>
      <c r="M1564" s="44">
        <v>6991</v>
      </c>
      <c r="N1564" s="44">
        <v>372</v>
      </c>
      <c r="O1564" s="44">
        <v>0</v>
      </c>
      <c r="P1564" s="44">
        <v>77.212654000000001</v>
      </c>
      <c r="Q1564" s="44">
        <v>77.340714000000006</v>
      </c>
      <c r="R1564" s="44">
        <v>19.191877000000002</v>
      </c>
      <c r="S1564" s="44">
        <v>18.637271999999999</v>
      </c>
      <c r="T1564" s="44">
        <v>179532.640625</v>
      </c>
      <c r="U1564" s="44">
        <v>30234.087890999999</v>
      </c>
      <c r="V1564" s="44">
        <v>6991</v>
      </c>
      <c r="W1564" s="44">
        <v>366.78454599999998</v>
      </c>
      <c r="X1564" s="44">
        <v>18473.133226000002</v>
      </c>
      <c r="Y1564" s="44">
        <v>40066.042064000001</v>
      </c>
      <c r="Z1564" s="44">
        <v>1618.2026249999999</v>
      </c>
      <c r="AA1564" s="44">
        <v>35.728515000000002</v>
      </c>
      <c r="AB1564" s="44">
        <v>1.399872</v>
      </c>
      <c r="AC1564" s="44">
        <v>0.87687199999999998</v>
      </c>
      <c r="AD1564" s="44">
        <v>10158.393655</v>
      </c>
    </row>
    <row r="1565" spans="1:30" x14ac:dyDescent="0.25">
      <c r="A1565">
        <v>1564</v>
      </c>
      <c r="B1565" t="s">
        <v>101</v>
      </c>
      <c r="C1565" t="s">
        <v>108</v>
      </c>
      <c r="D1565" t="s">
        <v>169</v>
      </c>
      <c r="E1565" t="s">
        <v>104</v>
      </c>
      <c r="F1565" s="48">
        <f>VLOOKUP(A1565,'TAZ definitions'!$A$1:$E$1902,2,FALSE)</f>
        <v>0.31368186874304782</v>
      </c>
      <c r="G1565" s="48">
        <f>VLOOKUP(A1565,'TAZ definitions'!$A$1:$E$1902,4,FALSE)</f>
        <v>0.38936170212765958</v>
      </c>
      <c r="H1565" s="44">
        <v>197247</v>
      </c>
      <c r="I1565" s="44">
        <v>27478</v>
      </c>
      <c r="J1565" s="44">
        <v>32344</v>
      </c>
      <c r="K1565" s="44">
        <v>4574</v>
      </c>
      <c r="L1565" s="44">
        <v>6991</v>
      </c>
      <c r="M1565" s="44">
        <v>6991</v>
      </c>
      <c r="N1565" s="44">
        <v>372</v>
      </c>
      <c r="O1565" s="44">
        <v>0</v>
      </c>
      <c r="P1565" s="44">
        <v>67.189719999999994</v>
      </c>
      <c r="Q1565" s="44">
        <v>63.232433</v>
      </c>
      <c r="R1565" s="44">
        <v>21.766811000000001</v>
      </c>
      <c r="S1565" s="44">
        <v>20.912029</v>
      </c>
      <c r="T1565" s="44">
        <v>192784.6875</v>
      </c>
      <c r="U1565" s="44">
        <v>31614.074218999998</v>
      </c>
      <c r="V1565" s="44">
        <v>6991</v>
      </c>
      <c r="W1565" s="44">
        <v>362.22207600000002</v>
      </c>
      <c r="X1565" s="44">
        <v>440151.92135399999</v>
      </c>
      <c r="Y1565" s="44">
        <v>558964.03605999995</v>
      </c>
      <c r="Z1565" s="44">
        <v>24885.908896000001</v>
      </c>
      <c r="AA1565" s="44">
        <v>516.34564399999999</v>
      </c>
      <c r="AB1565" s="44">
        <v>23.0185</v>
      </c>
      <c r="AC1565" s="44">
        <v>13.582772</v>
      </c>
      <c r="AD1565" s="44">
        <v>157661.44508</v>
      </c>
    </row>
    <row r="1566" spans="1:30" x14ac:dyDescent="0.25">
      <c r="A1566">
        <v>1565</v>
      </c>
      <c r="B1566" t="s">
        <v>101</v>
      </c>
      <c r="C1566" t="s">
        <v>108</v>
      </c>
      <c r="D1566" t="s">
        <v>169</v>
      </c>
      <c r="E1566" t="s">
        <v>104</v>
      </c>
      <c r="F1566" s="48">
        <f>VLOOKUP(A1566,'TAZ definitions'!$A$1:$E$1902,2,FALSE)</f>
        <v>0.22331288343558281</v>
      </c>
      <c r="G1566" s="48">
        <f>VLOOKUP(A1566,'TAZ definitions'!$A$1:$E$1902,4,FALSE)</f>
        <v>0.34710743801652894</v>
      </c>
      <c r="H1566" s="44">
        <v>192157</v>
      </c>
      <c r="I1566" s="44">
        <v>19194</v>
      </c>
      <c r="J1566" s="44">
        <v>31205</v>
      </c>
      <c r="K1566" s="44">
        <v>2174</v>
      </c>
      <c r="L1566" s="44">
        <v>6991</v>
      </c>
      <c r="M1566" s="44">
        <v>6991</v>
      </c>
      <c r="N1566" s="44">
        <v>372</v>
      </c>
      <c r="O1566" s="44">
        <v>0</v>
      </c>
      <c r="P1566" s="44">
        <v>72.303848000000002</v>
      </c>
      <c r="Q1566" s="44">
        <v>69.243911999999995</v>
      </c>
      <c r="R1566" s="44">
        <v>25.492920000000002</v>
      </c>
      <c r="S1566" s="44">
        <v>24.684370000000001</v>
      </c>
      <c r="T1566" s="44">
        <v>187629.140625</v>
      </c>
      <c r="U1566" s="44">
        <v>30445.021484000001</v>
      </c>
      <c r="V1566" s="44">
        <v>6990.9995120000003</v>
      </c>
      <c r="W1566" s="44">
        <v>362.26168799999999</v>
      </c>
      <c r="X1566" s="44">
        <v>342583.93183399999</v>
      </c>
      <c r="Y1566" s="44">
        <v>501347.52108500001</v>
      </c>
      <c r="Z1566" s="44">
        <v>15279.533962</v>
      </c>
      <c r="AA1566" s="44">
        <v>487.72640799999999</v>
      </c>
      <c r="AB1566" s="44">
        <v>21.582471999999999</v>
      </c>
      <c r="AC1566" s="44">
        <v>10.066565000000001</v>
      </c>
      <c r="AD1566" s="44">
        <v>116848.899821</v>
      </c>
    </row>
    <row r="1567" spans="1:30" x14ac:dyDescent="0.25">
      <c r="A1567">
        <v>1566</v>
      </c>
      <c r="B1567" t="s">
        <v>101</v>
      </c>
      <c r="C1567" t="s">
        <v>108</v>
      </c>
      <c r="D1567" t="s">
        <v>169</v>
      </c>
      <c r="E1567" t="s">
        <v>104</v>
      </c>
      <c r="F1567" s="48">
        <f>VLOOKUP(A1567,'TAZ definitions'!$A$1:$E$1902,2,FALSE)</f>
        <v>0.24166666666666667</v>
      </c>
      <c r="G1567" s="48">
        <f>VLOOKUP(A1567,'TAZ definitions'!$A$1:$E$1902,4,FALSE)</f>
        <v>0.39018087855297157</v>
      </c>
      <c r="H1567" s="44">
        <v>200857</v>
      </c>
      <c r="I1567" s="44">
        <v>25747</v>
      </c>
      <c r="J1567" s="44">
        <v>32953</v>
      </c>
      <c r="K1567" s="44">
        <v>2408</v>
      </c>
      <c r="L1567" s="44">
        <v>6991</v>
      </c>
      <c r="M1567" s="44">
        <v>6991</v>
      </c>
      <c r="N1567" s="44">
        <v>372</v>
      </c>
      <c r="O1567" s="44">
        <v>0</v>
      </c>
      <c r="P1567" s="44">
        <v>44.193610999999997</v>
      </c>
      <c r="Q1567" s="44">
        <v>45.131039000000001</v>
      </c>
      <c r="R1567" s="44">
        <v>21.091246000000002</v>
      </c>
      <c r="S1567" s="44">
        <v>20.448184999999999</v>
      </c>
      <c r="T1567" s="44">
        <v>185087.4375</v>
      </c>
      <c r="U1567" s="44">
        <v>30202.267577999999</v>
      </c>
      <c r="V1567" s="44">
        <v>6991</v>
      </c>
      <c r="W1567" s="44">
        <v>338.49951199999998</v>
      </c>
      <c r="X1567" s="44">
        <v>82917.634797000006</v>
      </c>
      <c r="Y1567" s="44">
        <v>146021.90180699999</v>
      </c>
      <c r="Z1567" s="44">
        <v>5495.3450469999998</v>
      </c>
      <c r="AA1567" s="44">
        <v>135.298316</v>
      </c>
      <c r="AB1567" s="44">
        <v>5.7511749999999999</v>
      </c>
      <c r="AC1567" s="44">
        <v>3.1687609999999999</v>
      </c>
      <c r="AD1567" s="44">
        <v>36989.690668000003</v>
      </c>
    </row>
    <row r="1568" spans="1:30" x14ac:dyDescent="0.25">
      <c r="A1568">
        <v>1567</v>
      </c>
      <c r="B1568" t="s">
        <v>101</v>
      </c>
      <c r="C1568" t="s">
        <v>108</v>
      </c>
      <c r="D1568" t="s">
        <v>169</v>
      </c>
      <c r="E1568" t="s">
        <v>104</v>
      </c>
      <c r="F1568" s="48">
        <f>VLOOKUP(A1568,'TAZ definitions'!$A$1:$E$1902,2,FALSE)</f>
        <v>0.19846712384025816</v>
      </c>
      <c r="G1568" s="48">
        <f>VLOOKUP(A1568,'TAZ definitions'!$A$1:$E$1902,4,FALSE)</f>
        <v>0.38969072164948454</v>
      </c>
      <c r="H1568" s="44">
        <v>195712</v>
      </c>
      <c r="I1568" s="44">
        <v>35250</v>
      </c>
      <c r="J1568" s="44">
        <v>31166</v>
      </c>
      <c r="K1568" s="44">
        <v>5591</v>
      </c>
      <c r="L1568" s="44">
        <v>6991</v>
      </c>
      <c r="M1568" s="44">
        <v>0</v>
      </c>
      <c r="N1568" s="44">
        <v>372</v>
      </c>
      <c r="O1568" s="44">
        <v>0</v>
      </c>
      <c r="P1568" s="44">
        <v>15.132543</v>
      </c>
      <c r="Q1568" s="44">
        <v>14.819694</v>
      </c>
      <c r="R1568" s="44">
        <v>20.706496999999999</v>
      </c>
      <c r="S1568" s="44">
        <v>20.43787</v>
      </c>
      <c r="T1568" s="44">
        <v>169354.203125</v>
      </c>
      <c r="U1568" s="44">
        <v>26965.001952999999</v>
      </c>
      <c r="V1568" s="44">
        <v>5842.6450199999999</v>
      </c>
      <c r="W1568" s="44">
        <v>310.89456200000001</v>
      </c>
      <c r="X1568" s="44">
        <v>22202.082066999999</v>
      </c>
      <c r="Y1568" s="44">
        <v>65244.654784999999</v>
      </c>
      <c r="Z1568" s="44">
        <v>2712.7663400000001</v>
      </c>
      <c r="AA1568" s="44">
        <v>59.364840000000001</v>
      </c>
      <c r="AB1568" s="44">
        <v>2.4651049999999999</v>
      </c>
      <c r="AC1568" s="44">
        <v>1.507617</v>
      </c>
      <c r="AD1568" s="44">
        <v>17483.040454999998</v>
      </c>
    </row>
    <row r="1569" spans="1:30" x14ac:dyDescent="0.25">
      <c r="A1569">
        <v>1568</v>
      </c>
      <c r="B1569" t="s">
        <v>101</v>
      </c>
      <c r="C1569" t="s">
        <v>108</v>
      </c>
      <c r="D1569" t="s">
        <v>169</v>
      </c>
      <c r="E1569" t="s">
        <v>104</v>
      </c>
      <c r="F1569" s="48">
        <f>VLOOKUP(A1569,'TAZ definitions'!$A$1:$E$1902,2,FALSE)</f>
        <v>0.48621190130624092</v>
      </c>
      <c r="G1569" s="48">
        <f>VLOOKUP(A1569,'TAZ definitions'!$A$1:$E$1902,4,FALSE)</f>
        <v>0.49185667752442996</v>
      </c>
      <c r="H1569" s="44">
        <v>176744</v>
      </c>
      <c r="I1569" s="44">
        <v>32148</v>
      </c>
      <c r="J1569" s="44">
        <v>28766</v>
      </c>
      <c r="K1569" s="44">
        <v>6055</v>
      </c>
      <c r="L1569" s="44">
        <v>6991</v>
      </c>
      <c r="M1569" s="44">
        <v>0</v>
      </c>
      <c r="N1569" s="44">
        <v>395</v>
      </c>
      <c r="O1569" s="44">
        <v>372</v>
      </c>
      <c r="P1569" s="44">
        <v>62.580745999999998</v>
      </c>
      <c r="Q1569" s="44">
        <v>61.348754999999997</v>
      </c>
      <c r="R1569" s="44">
        <v>22.995245000000001</v>
      </c>
      <c r="S1569" s="44">
        <v>22.624212</v>
      </c>
      <c r="T1569" s="44">
        <v>172333.515625</v>
      </c>
      <c r="U1569" s="44">
        <v>28073.267577999999</v>
      </c>
      <c r="V1569" s="44">
        <v>6777.7597660000001</v>
      </c>
      <c r="W1569" s="44">
        <v>394.29846199999997</v>
      </c>
      <c r="X1569" s="44">
        <v>55154.878371999999</v>
      </c>
      <c r="Y1569" s="44">
        <v>67176.043416999993</v>
      </c>
      <c r="Z1569" s="44">
        <v>4131.4858940000004</v>
      </c>
      <c r="AA1569" s="44">
        <v>72.508100999999996</v>
      </c>
      <c r="AB1569" s="44">
        <v>3.4677069999999999</v>
      </c>
      <c r="AC1569" s="44">
        <v>2.1033490000000001</v>
      </c>
      <c r="AD1569" s="44">
        <v>24162.934832999999</v>
      </c>
    </row>
    <row r="1570" spans="1:30" x14ac:dyDescent="0.25">
      <c r="A1570">
        <v>1569</v>
      </c>
      <c r="B1570" t="s">
        <v>101</v>
      </c>
      <c r="C1570" t="s">
        <v>108</v>
      </c>
      <c r="D1570" t="s">
        <v>169</v>
      </c>
      <c r="E1570" t="s">
        <v>104</v>
      </c>
      <c r="F1570" s="48">
        <f>VLOOKUP(A1570,'TAZ definitions'!$A$1:$E$1902,2,FALSE)</f>
        <v>0.55506117908787544</v>
      </c>
      <c r="G1570" s="48">
        <f>VLOOKUP(A1570,'TAZ definitions'!$A$1:$E$1902,4,FALSE)</f>
        <v>0.49419953596287702</v>
      </c>
      <c r="H1570" s="44">
        <v>186232</v>
      </c>
      <c r="I1570" s="44">
        <v>36903</v>
      </c>
      <c r="J1570" s="44">
        <v>30218</v>
      </c>
      <c r="K1570" s="44">
        <v>8399</v>
      </c>
      <c r="L1570" s="44">
        <v>9635</v>
      </c>
      <c r="M1570" s="44">
        <v>0</v>
      </c>
      <c r="N1570" s="44">
        <v>395</v>
      </c>
      <c r="O1570" s="44">
        <v>0</v>
      </c>
      <c r="P1570" s="44">
        <v>62.486514999999997</v>
      </c>
      <c r="Q1570" s="44">
        <v>61.356071</v>
      </c>
      <c r="R1570" s="44">
        <v>19.482927</v>
      </c>
      <c r="S1570" s="44">
        <v>19.060054999999998</v>
      </c>
      <c r="T1570" s="44">
        <v>181774.421875</v>
      </c>
      <c r="U1570" s="44">
        <v>29566.685547000001</v>
      </c>
      <c r="V1570" s="44">
        <v>9347.3886719999991</v>
      </c>
      <c r="W1570" s="44">
        <v>383.20895400000001</v>
      </c>
      <c r="X1570" s="44">
        <v>21580.117608</v>
      </c>
      <c r="Y1570" s="44">
        <v>149949.67587899999</v>
      </c>
      <c r="Z1570" s="44">
        <v>4317.6826119999996</v>
      </c>
      <c r="AA1570" s="44">
        <v>162.411147</v>
      </c>
      <c r="AB1570" s="44">
        <v>7.1372929999999997</v>
      </c>
      <c r="AC1570" s="44">
        <v>2.9713289999999999</v>
      </c>
      <c r="AD1570" s="44">
        <v>34894.724687000002</v>
      </c>
    </row>
    <row r="1571" spans="1:30" x14ac:dyDescent="0.25">
      <c r="A1571">
        <v>1570</v>
      </c>
      <c r="B1571" t="s">
        <v>101</v>
      </c>
      <c r="C1571" t="s">
        <v>108</v>
      </c>
      <c r="D1571" t="s">
        <v>169</v>
      </c>
      <c r="E1571" t="s">
        <v>104</v>
      </c>
      <c r="F1571" s="48">
        <f>VLOOKUP(A1571,'TAZ definitions'!$A$1:$E$1902,2,FALSE)</f>
        <v>0.36146209386281586</v>
      </c>
      <c r="G1571" s="48">
        <f>VLOOKUP(A1571,'TAZ definitions'!$A$1:$E$1902,4,FALSE)</f>
        <v>0.49530956848030017</v>
      </c>
      <c r="H1571" s="44">
        <v>187315</v>
      </c>
      <c r="I1571" s="44">
        <v>23593</v>
      </c>
      <c r="J1571" s="44">
        <v>30951</v>
      </c>
      <c r="K1571" s="44">
        <v>3460</v>
      </c>
      <c r="L1571" s="44">
        <v>6991</v>
      </c>
      <c r="M1571" s="44">
        <v>0</v>
      </c>
      <c r="N1571" s="44">
        <v>395</v>
      </c>
      <c r="O1571" s="44">
        <v>372</v>
      </c>
      <c r="P1571" s="44">
        <v>66.939055999999994</v>
      </c>
      <c r="Q1571" s="44">
        <v>63.790962</v>
      </c>
      <c r="R1571" s="44">
        <v>17.703651000000001</v>
      </c>
      <c r="S1571" s="44">
        <v>17.605253000000001</v>
      </c>
      <c r="T1571" s="44">
        <v>182631.4375</v>
      </c>
      <c r="U1571" s="44">
        <v>30164.572265999999</v>
      </c>
      <c r="V1571" s="44">
        <v>6791.0102539999998</v>
      </c>
      <c r="W1571" s="44">
        <v>394.34204099999999</v>
      </c>
      <c r="X1571" s="44">
        <v>21486.203559000001</v>
      </c>
      <c r="Y1571" s="44">
        <v>26975.494040000001</v>
      </c>
      <c r="Z1571" s="44">
        <v>1278.3230430000001</v>
      </c>
      <c r="AA1571" s="44">
        <v>27.399947000000001</v>
      </c>
      <c r="AB1571" s="44">
        <v>1.3050580000000001</v>
      </c>
      <c r="AC1571" s="44">
        <v>0.73767099999999997</v>
      </c>
      <c r="AD1571" s="44">
        <v>8673.9563369999996</v>
      </c>
    </row>
    <row r="1572" spans="1:30" x14ac:dyDescent="0.25">
      <c r="A1572">
        <v>1571</v>
      </c>
      <c r="B1572" t="s">
        <v>101</v>
      </c>
      <c r="C1572" t="s">
        <v>108</v>
      </c>
      <c r="D1572" t="s">
        <v>169</v>
      </c>
      <c r="E1572" t="s">
        <v>104</v>
      </c>
      <c r="F1572" s="48">
        <f>VLOOKUP(A1572,'TAZ definitions'!$A$1:$E$1902,2,FALSE)</f>
        <v>0.39344262295081966</v>
      </c>
      <c r="G1572" s="48">
        <f>VLOOKUP(A1572,'TAZ definitions'!$A$1:$E$1902,4,FALSE)</f>
        <v>0.4596100278551532</v>
      </c>
      <c r="H1572" s="44">
        <v>192028</v>
      </c>
      <c r="I1572" s="44">
        <v>32687</v>
      </c>
      <c r="J1572" s="44">
        <v>32072</v>
      </c>
      <c r="K1572" s="44">
        <v>6288</v>
      </c>
      <c r="L1572" s="44">
        <v>6991</v>
      </c>
      <c r="M1572" s="44">
        <v>0</v>
      </c>
      <c r="N1572" s="44">
        <v>372</v>
      </c>
      <c r="O1572" s="44">
        <v>0</v>
      </c>
      <c r="P1572" s="44">
        <v>70.767905999999996</v>
      </c>
      <c r="Q1572" s="44">
        <v>65.105727999999999</v>
      </c>
      <c r="R1572" s="44">
        <v>21.532945999999999</v>
      </c>
      <c r="S1572" s="44">
        <v>22.210974</v>
      </c>
      <c r="T1572" s="44">
        <v>187344.359375</v>
      </c>
      <c r="U1572" s="44">
        <v>31314.107422000001</v>
      </c>
      <c r="V1572" s="44">
        <v>6785.5068359999996</v>
      </c>
      <c r="W1572" s="44">
        <v>361.06542999999999</v>
      </c>
      <c r="X1572" s="44">
        <v>30928.661688</v>
      </c>
      <c r="Y1572" s="44">
        <v>80265.897786000001</v>
      </c>
      <c r="Z1572" s="44">
        <v>3142.9022100000002</v>
      </c>
      <c r="AA1572" s="44">
        <v>69.798602000000002</v>
      </c>
      <c r="AB1572" s="44">
        <v>2.9132410000000002</v>
      </c>
      <c r="AC1572" s="44">
        <v>1.721096</v>
      </c>
      <c r="AD1572" s="44">
        <v>20298.401351</v>
      </c>
    </row>
    <row r="1573" spans="1:30" x14ac:dyDescent="0.25">
      <c r="A1573">
        <v>1572</v>
      </c>
      <c r="B1573" t="s">
        <v>101</v>
      </c>
      <c r="C1573" t="s">
        <v>108</v>
      </c>
      <c r="D1573" t="s">
        <v>169</v>
      </c>
      <c r="E1573" t="s">
        <v>104</v>
      </c>
      <c r="F1573" s="48">
        <f>VLOOKUP(A1573,'TAZ definitions'!$A$1:$E$1902,2,FALSE)</f>
        <v>0.4035693724812896</v>
      </c>
      <c r="G1573" s="48">
        <f>VLOOKUP(A1573,'TAZ definitions'!$A$1:$E$1902,4,FALSE)</f>
        <v>0.43496503496503497</v>
      </c>
      <c r="H1573" s="44">
        <v>180876</v>
      </c>
      <c r="I1573" s="44">
        <v>25483</v>
      </c>
      <c r="J1573" s="44">
        <v>31377</v>
      </c>
      <c r="K1573" s="44">
        <v>4533</v>
      </c>
      <c r="L1573" s="44">
        <v>6991</v>
      </c>
      <c r="M1573" s="44">
        <v>0</v>
      </c>
      <c r="N1573" s="44">
        <v>395</v>
      </c>
      <c r="O1573" s="44">
        <v>0</v>
      </c>
      <c r="P1573" s="44">
        <v>64.184501999999995</v>
      </c>
      <c r="Q1573" s="44">
        <v>66.875052999999994</v>
      </c>
      <c r="R1573" s="44">
        <v>22.593685000000001</v>
      </c>
      <c r="S1573" s="44">
        <v>22.650337</v>
      </c>
      <c r="T1573" s="44">
        <v>174159.46875</v>
      </c>
      <c r="U1573" s="44">
        <v>30216.724609000001</v>
      </c>
      <c r="V1573" s="44">
        <v>6688.8291019999997</v>
      </c>
      <c r="W1573" s="44">
        <v>377.926941</v>
      </c>
      <c r="X1573" s="44">
        <v>53127.521762999997</v>
      </c>
      <c r="Y1573" s="44">
        <v>131481.449436</v>
      </c>
      <c r="Z1573" s="44">
        <v>5166.6736950000004</v>
      </c>
      <c r="AA1573" s="44">
        <v>116.62156400000001</v>
      </c>
      <c r="AB1573" s="44">
        <v>5.5684909999999999</v>
      </c>
      <c r="AC1573" s="44">
        <v>2.9667089999999998</v>
      </c>
      <c r="AD1573" s="44">
        <v>35422.099520999996</v>
      </c>
    </row>
    <row r="1574" spans="1:30" x14ac:dyDescent="0.25">
      <c r="A1574">
        <v>1573</v>
      </c>
      <c r="B1574" t="s">
        <v>101</v>
      </c>
      <c r="C1574" t="s">
        <v>108</v>
      </c>
      <c r="D1574" t="s">
        <v>169</v>
      </c>
      <c r="E1574" t="s">
        <v>104</v>
      </c>
      <c r="F1574" s="48">
        <f>VLOOKUP(A1574,'TAZ definitions'!$A$1:$E$1902,2,FALSE)</f>
        <v>0.59809750297265163</v>
      </c>
      <c r="G1574" s="48">
        <f>VLOOKUP(A1574,'TAZ definitions'!$A$1:$E$1902,4,FALSE)</f>
        <v>0.44328358208955226</v>
      </c>
      <c r="H1574" s="44">
        <v>184178</v>
      </c>
      <c r="I1574" s="44">
        <v>60679</v>
      </c>
      <c r="J1574" s="44">
        <v>31453</v>
      </c>
      <c r="K1574" s="44">
        <v>12047</v>
      </c>
      <c r="L1574" s="44">
        <v>6991</v>
      </c>
      <c r="M1574" s="44">
        <v>6991</v>
      </c>
      <c r="N1574" s="44">
        <v>395</v>
      </c>
      <c r="O1574" s="44">
        <v>372</v>
      </c>
      <c r="P1574" s="44">
        <v>59.225006</v>
      </c>
      <c r="Q1574" s="44">
        <v>62.121791999999999</v>
      </c>
      <c r="R1574" s="44">
        <v>22.511742000000002</v>
      </c>
      <c r="S1574" s="44">
        <v>22.570385000000002</v>
      </c>
      <c r="T1574" s="44">
        <v>178074.046875</v>
      </c>
      <c r="U1574" s="44">
        <v>30493.853515999999</v>
      </c>
      <c r="V1574" s="44">
        <v>6991</v>
      </c>
      <c r="W1574" s="44">
        <v>393.86322000000001</v>
      </c>
      <c r="X1574" s="44">
        <v>76817.833866000001</v>
      </c>
      <c r="Y1574" s="44">
        <v>167602.51326199999</v>
      </c>
      <c r="Z1574" s="44">
        <v>7853.512428</v>
      </c>
      <c r="AA1574" s="44">
        <v>157.589315</v>
      </c>
      <c r="AB1574" s="44">
        <v>6.9536990000000003</v>
      </c>
      <c r="AC1574" s="44">
        <v>4.0833060000000003</v>
      </c>
      <c r="AD1574" s="44">
        <v>47670.581385999998</v>
      </c>
    </row>
    <row r="1575" spans="1:30" x14ac:dyDescent="0.25">
      <c r="A1575">
        <v>1574</v>
      </c>
      <c r="B1575" t="s">
        <v>101</v>
      </c>
      <c r="C1575" t="s">
        <v>108</v>
      </c>
      <c r="D1575" t="s">
        <v>169</v>
      </c>
      <c r="E1575" t="s">
        <v>104</v>
      </c>
      <c r="F1575" s="48">
        <f>VLOOKUP(A1575,'TAZ definitions'!$A$1:$E$1902,2,FALSE)</f>
        <v>0.51896474788041058</v>
      </c>
      <c r="G1575" s="48">
        <f>VLOOKUP(A1575,'TAZ definitions'!$A$1:$E$1902,4,FALSE)</f>
        <v>0.43502824858757061</v>
      </c>
      <c r="H1575" s="44">
        <v>170214</v>
      </c>
      <c r="I1575" s="44">
        <v>24806</v>
      </c>
      <c r="J1575" s="44">
        <v>30648</v>
      </c>
      <c r="K1575" s="44">
        <v>4847</v>
      </c>
      <c r="L1575" s="44">
        <v>6991</v>
      </c>
      <c r="M1575" s="44">
        <v>0</v>
      </c>
      <c r="N1575" s="44">
        <v>395</v>
      </c>
      <c r="O1575" s="44">
        <v>372</v>
      </c>
      <c r="P1575" s="44">
        <v>63.451408000000001</v>
      </c>
      <c r="Q1575" s="44">
        <v>72.020256000000003</v>
      </c>
      <c r="R1575" s="44">
        <v>21.143416999999999</v>
      </c>
      <c r="S1575" s="44">
        <v>21.151159</v>
      </c>
      <c r="T1575" s="44">
        <v>163765.15625</v>
      </c>
      <c r="U1575" s="44">
        <v>29503.724609000001</v>
      </c>
      <c r="V1575" s="44">
        <v>6680.9487300000001</v>
      </c>
      <c r="W1575" s="44">
        <v>393.97998000000001</v>
      </c>
      <c r="X1575" s="44">
        <v>0</v>
      </c>
      <c r="Y1575" s="44">
        <v>27738.526898</v>
      </c>
      <c r="Z1575" s="44">
        <v>938.11350600000003</v>
      </c>
      <c r="AA1575" s="44">
        <v>22.982361999999998</v>
      </c>
      <c r="AB1575" s="44">
        <v>0.94242899999999996</v>
      </c>
      <c r="AC1575" s="44">
        <v>0.54332000000000003</v>
      </c>
      <c r="AD1575" s="44">
        <v>6329.9578689999998</v>
      </c>
    </row>
    <row r="1576" spans="1:30" x14ac:dyDescent="0.25">
      <c r="A1576">
        <v>1575</v>
      </c>
      <c r="B1576" t="s">
        <v>101</v>
      </c>
      <c r="C1576" t="s">
        <v>108</v>
      </c>
      <c r="D1576" t="s">
        <v>169</v>
      </c>
      <c r="E1576" t="s">
        <v>104</v>
      </c>
      <c r="F1576" s="48">
        <f>VLOOKUP(A1576,'TAZ definitions'!$A$1:$E$1902,2,FALSE)</f>
        <v>0.76767676767676762</v>
      </c>
      <c r="G1576" s="48">
        <f>VLOOKUP(A1576,'TAZ definitions'!$A$1:$E$1902,4,FALSE)</f>
        <v>0.61538461538461542</v>
      </c>
      <c r="H1576" s="44">
        <v>177828</v>
      </c>
      <c r="I1576" s="44">
        <v>47959</v>
      </c>
      <c r="J1576" s="44">
        <v>31402</v>
      </c>
      <c r="K1576" s="44">
        <v>10666</v>
      </c>
      <c r="L1576" s="44">
        <v>6991</v>
      </c>
      <c r="M1576" s="44">
        <v>0</v>
      </c>
      <c r="N1576" s="44">
        <v>395</v>
      </c>
      <c r="O1576" s="44">
        <v>372</v>
      </c>
      <c r="P1576" s="44">
        <v>60.334269999999997</v>
      </c>
      <c r="Q1576" s="44">
        <v>67.562881000000004</v>
      </c>
      <c r="R1576" s="44">
        <v>22.079611</v>
      </c>
      <c r="S1576" s="44">
        <v>22.149881000000001</v>
      </c>
      <c r="T1576" s="44">
        <v>172412.546875</v>
      </c>
      <c r="U1576" s="44">
        <v>30537.324218999998</v>
      </c>
      <c r="V1576" s="44">
        <v>6699.4799800000001</v>
      </c>
      <c r="W1576" s="44">
        <v>394.04092400000002</v>
      </c>
      <c r="X1576" s="44">
        <v>157887.9227</v>
      </c>
      <c r="Y1576" s="44">
        <v>208383.52530000001</v>
      </c>
      <c r="Z1576" s="44">
        <v>8005.5261200000004</v>
      </c>
      <c r="AA1576" s="44">
        <v>189.901004</v>
      </c>
      <c r="AB1576" s="44">
        <v>8.9088890000000003</v>
      </c>
      <c r="AC1576" s="44">
        <v>4.6507110000000003</v>
      </c>
      <c r="AD1576" s="44">
        <v>55689.008129000002</v>
      </c>
    </row>
    <row r="1577" spans="1:30" x14ac:dyDescent="0.25">
      <c r="A1577">
        <v>1576</v>
      </c>
      <c r="B1577" t="s">
        <v>101</v>
      </c>
      <c r="C1577" t="s">
        <v>108</v>
      </c>
      <c r="D1577" t="s">
        <v>169</v>
      </c>
      <c r="E1577" t="s">
        <v>104</v>
      </c>
      <c r="F1577" s="48">
        <f>VLOOKUP(A1577,'TAZ definitions'!$A$1:$E$1902,2,FALSE)</f>
        <v>0.6841421143847487</v>
      </c>
      <c r="G1577" s="48">
        <f>VLOOKUP(A1577,'TAZ definitions'!$A$1:$E$1902,4,FALSE)</f>
        <v>0.58422939068100355</v>
      </c>
      <c r="H1577" s="44">
        <v>180380</v>
      </c>
      <c r="I1577" s="44">
        <v>56210</v>
      </c>
      <c r="J1577" s="44">
        <v>31346</v>
      </c>
      <c r="K1577" s="44">
        <v>10107</v>
      </c>
      <c r="L1577" s="44">
        <v>6991</v>
      </c>
      <c r="M1577" s="44">
        <v>0</v>
      </c>
      <c r="N1577" s="44">
        <v>395</v>
      </c>
      <c r="O1577" s="44">
        <v>372</v>
      </c>
      <c r="P1577" s="44">
        <v>57.299633</v>
      </c>
      <c r="Q1577" s="44">
        <v>63.194054000000001</v>
      </c>
      <c r="R1577" s="44">
        <v>19.008282000000001</v>
      </c>
      <c r="S1577" s="44">
        <v>19.160882999999998</v>
      </c>
      <c r="T1577" s="44">
        <v>174411.203125</v>
      </c>
      <c r="U1577" s="44">
        <v>30325.050781000002</v>
      </c>
      <c r="V1577" s="44">
        <v>6654.9462890000004</v>
      </c>
      <c r="W1577" s="44">
        <v>393.894409</v>
      </c>
      <c r="X1577" s="44">
        <v>15307.884511</v>
      </c>
      <c r="Y1577" s="44">
        <v>28869.161556999999</v>
      </c>
      <c r="Z1577" s="44">
        <v>1282.629056</v>
      </c>
      <c r="AA1577" s="44">
        <v>27.438444</v>
      </c>
      <c r="AB1577" s="44">
        <v>1.0739749999999999</v>
      </c>
      <c r="AC1577" s="44">
        <v>0.67817700000000003</v>
      </c>
      <c r="AD1577" s="44">
        <v>7914.1371820000004</v>
      </c>
    </row>
    <row r="1578" spans="1:30" x14ac:dyDescent="0.25">
      <c r="A1578">
        <v>1577</v>
      </c>
      <c r="B1578" t="s">
        <v>101</v>
      </c>
      <c r="C1578" t="s">
        <v>108</v>
      </c>
      <c r="D1578" t="s">
        <v>169</v>
      </c>
      <c r="E1578" t="s">
        <v>104</v>
      </c>
      <c r="F1578" s="48">
        <f>VLOOKUP(A1578,'TAZ definitions'!$A$1:$E$1902,2,FALSE)</f>
        <v>0.76502847500527316</v>
      </c>
      <c r="G1578" s="48">
        <f>VLOOKUP(A1578,'TAZ definitions'!$A$1:$E$1902,4,FALSE)</f>
        <v>0.65366430260047281</v>
      </c>
      <c r="H1578" s="44">
        <v>166269</v>
      </c>
      <c r="I1578" s="44">
        <v>27633</v>
      </c>
      <c r="J1578" s="44">
        <v>29179</v>
      </c>
      <c r="K1578" s="44">
        <v>4085</v>
      </c>
      <c r="L1578" s="44">
        <v>6991</v>
      </c>
      <c r="M1578" s="44">
        <v>0</v>
      </c>
      <c r="N1578" s="44">
        <v>395</v>
      </c>
      <c r="O1578" s="44">
        <v>0</v>
      </c>
      <c r="P1578" s="44">
        <v>64.702965000000006</v>
      </c>
      <c r="Q1578" s="44">
        <v>71.979979999999998</v>
      </c>
      <c r="R1578" s="44">
        <v>17.606770000000001</v>
      </c>
      <c r="S1578" s="44">
        <v>17.618894999999998</v>
      </c>
      <c r="T1578" s="44">
        <v>161533.640625</v>
      </c>
      <c r="U1578" s="44">
        <v>28321.869140999999</v>
      </c>
      <c r="V1578" s="44">
        <v>6752.2099609999996</v>
      </c>
      <c r="W1578" s="44">
        <v>381.50805700000001</v>
      </c>
      <c r="X1578" s="44">
        <v>12715.898186</v>
      </c>
      <c r="Y1578" s="44">
        <v>31285.174788</v>
      </c>
      <c r="Z1578" s="44">
        <v>1169.2904759999999</v>
      </c>
      <c r="AA1578" s="44">
        <v>27.266185</v>
      </c>
      <c r="AB1578" s="44">
        <v>1.1161220000000001</v>
      </c>
      <c r="AC1578" s="44">
        <v>0.65849100000000005</v>
      </c>
      <c r="AD1578" s="44">
        <v>7732.7540749999998</v>
      </c>
    </row>
    <row r="1579" spans="1:30" x14ac:dyDescent="0.25">
      <c r="A1579">
        <v>1578</v>
      </c>
      <c r="B1579" t="s">
        <v>101</v>
      </c>
      <c r="C1579" t="s">
        <v>108</v>
      </c>
      <c r="D1579" t="s">
        <v>169</v>
      </c>
      <c r="E1579" t="s">
        <v>104</v>
      </c>
      <c r="F1579" s="48">
        <f>VLOOKUP(A1579,'TAZ definitions'!$A$1:$E$1902,2,FALSE)</f>
        <v>0.48996655518394649</v>
      </c>
      <c r="G1579" s="48">
        <f>VLOOKUP(A1579,'TAZ definitions'!$A$1:$E$1902,4,FALSE)</f>
        <v>0.58333333333333337</v>
      </c>
      <c r="H1579" s="44">
        <v>170179</v>
      </c>
      <c r="I1579" s="44">
        <v>14798</v>
      </c>
      <c r="J1579" s="44">
        <v>30806</v>
      </c>
      <c r="K1579" s="44">
        <v>1937</v>
      </c>
      <c r="L1579" s="44">
        <v>6991</v>
      </c>
      <c r="M1579" s="44">
        <v>0</v>
      </c>
      <c r="N1579" s="44">
        <v>395</v>
      </c>
      <c r="O1579" s="44">
        <v>0</v>
      </c>
      <c r="P1579" s="44">
        <v>71.592215999999993</v>
      </c>
      <c r="Q1579" s="44">
        <v>75.389015000000001</v>
      </c>
      <c r="R1579" s="44">
        <v>24.482894999999999</v>
      </c>
      <c r="S1579" s="44">
        <v>24.636433</v>
      </c>
      <c r="T1579" s="44">
        <v>165470.265625</v>
      </c>
      <c r="U1579" s="44">
        <v>29931.140625</v>
      </c>
      <c r="V1579" s="44">
        <v>6779.1411129999997</v>
      </c>
      <c r="W1579" s="44">
        <v>383.02975500000002</v>
      </c>
      <c r="X1579" s="44">
        <v>7445.4127250000001</v>
      </c>
      <c r="Y1579" s="44">
        <v>18541.978212000002</v>
      </c>
      <c r="Z1579" s="44">
        <v>743.64250200000004</v>
      </c>
      <c r="AA1579" s="44">
        <v>16.949552000000001</v>
      </c>
      <c r="AB1579" s="44">
        <v>0.67488099999999995</v>
      </c>
      <c r="AC1579" s="44">
        <v>0.40843400000000002</v>
      </c>
      <c r="AD1579" s="44">
        <v>4794.2371949999997</v>
      </c>
    </row>
    <row r="1580" spans="1:30" x14ac:dyDescent="0.25">
      <c r="A1580">
        <v>1579</v>
      </c>
      <c r="B1580" t="s">
        <v>101</v>
      </c>
      <c r="C1580" t="s">
        <v>108</v>
      </c>
      <c r="D1580" t="s">
        <v>169</v>
      </c>
      <c r="E1580" t="s">
        <v>104</v>
      </c>
      <c r="F1580" s="48">
        <f>VLOOKUP(A1580,'TAZ definitions'!$A$1:$E$1902,2,FALSE)</f>
        <v>0.11137820512820513</v>
      </c>
      <c r="G1580" s="48">
        <f>VLOOKUP(A1580,'TAZ definitions'!$A$1:$E$1902,4,FALSE)</f>
        <v>0.20568927789934355</v>
      </c>
      <c r="H1580" s="44">
        <v>177488</v>
      </c>
      <c r="I1580" s="44">
        <v>0</v>
      </c>
      <c r="J1580" s="44">
        <v>31297</v>
      </c>
      <c r="K1580" s="44">
        <v>0</v>
      </c>
      <c r="L1580" s="44">
        <v>6991</v>
      </c>
      <c r="M1580" s="44">
        <v>0</v>
      </c>
      <c r="N1580" s="44">
        <v>439</v>
      </c>
      <c r="O1580" s="44">
        <v>0</v>
      </c>
      <c r="P1580" s="44">
        <v>0</v>
      </c>
      <c r="Q1580" s="44">
        <v>0</v>
      </c>
      <c r="R1580" s="44">
        <v>20.760214000000001</v>
      </c>
      <c r="S1580" s="44">
        <v>20.216342999999998</v>
      </c>
      <c r="T1580" s="44">
        <v>177488</v>
      </c>
      <c r="U1580" s="44">
        <v>31297</v>
      </c>
      <c r="V1580" s="44">
        <v>6991</v>
      </c>
      <c r="W1580" s="44">
        <v>438.99996900000002</v>
      </c>
      <c r="X1580" s="44">
        <v>3080.5762289999998</v>
      </c>
      <c r="Y1580" s="44">
        <v>14923.531593</v>
      </c>
      <c r="Z1580" s="44">
        <v>552.24717799999996</v>
      </c>
      <c r="AA1580" s="44">
        <v>12.661167000000001</v>
      </c>
      <c r="AB1580" s="44">
        <v>0.52275799999999994</v>
      </c>
      <c r="AC1580" s="44">
        <v>0.30596499999999999</v>
      </c>
      <c r="AD1580" s="44">
        <v>3585.3414200000002</v>
      </c>
    </row>
    <row r="1581" spans="1:30" x14ac:dyDescent="0.25">
      <c r="A1581">
        <v>1580</v>
      </c>
      <c r="B1581" t="s">
        <v>101</v>
      </c>
      <c r="C1581" t="s">
        <v>108</v>
      </c>
      <c r="D1581" t="s">
        <v>169</v>
      </c>
      <c r="E1581" t="s">
        <v>104</v>
      </c>
      <c r="F1581" s="48">
        <f>VLOOKUP(A1581,'TAZ definitions'!$A$1:$E$1902,2,FALSE)</f>
        <v>0.17481285777190664</v>
      </c>
      <c r="G1581" s="48">
        <f>VLOOKUP(A1581,'TAZ definitions'!$A$1:$E$1902,4,FALSE)</f>
        <v>0.22960151802656548</v>
      </c>
      <c r="H1581" s="44">
        <v>165472</v>
      </c>
      <c r="I1581" s="44">
        <v>410</v>
      </c>
      <c r="J1581" s="44">
        <v>30862</v>
      </c>
      <c r="K1581" s="44">
        <v>92</v>
      </c>
      <c r="L1581" s="44">
        <v>6991</v>
      </c>
      <c r="M1581" s="44">
        <v>0</v>
      </c>
      <c r="N1581" s="44">
        <v>372</v>
      </c>
      <c r="O1581" s="44">
        <v>0</v>
      </c>
      <c r="P1581" s="44">
        <v>96.013122999999993</v>
      </c>
      <c r="Q1581" s="44">
        <v>95.453468000000001</v>
      </c>
      <c r="R1581" s="44">
        <v>19.817647999999998</v>
      </c>
      <c r="S1581" s="44">
        <v>19.298591999999999</v>
      </c>
      <c r="T1581" s="44">
        <v>164455.703125</v>
      </c>
      <c r="U1581" s="44">
        <v>30672.546875</v>
      </c>
      <c r="V1581" s="44">
        <v>6947.9555659999996</v>
      </c>
      <c r="W1581" s="44">
        <v>369.70959499999998</v>
      </c>
      <c r="X1581" s="44">
        <v>8764.5607349999991</v>
      </c>
      <c r="Y1581" s="44">
        <v>32232.327918999999</v>
      </c>
      <c r="Z1581" s="44">
        <v>1183.9572619999999</v>
      </c>
      <c r="AA1581" s="44">
        <v>27.653987000000001</v>
      </c>
      <c r="AB1581" s="44">
        <v>1.2262999999999999</v>
      </c>
      <c r="AC1581" s="44">
        <v>0.67199799999999998</v>
      </c>
      <c r="AD1581" s="44">
        <v>7950.8283309999997</v>
      </c>
    </row>
    <row r="1582" spans="1:30" x14ac:dyDescent="0.25">
      <c r="A1582">
        <v>1581</v>
      </c>
      <c r="B1582" t="s">
        <v>101</v>
      </c>
      <c r="C1582" t="s">
        <v>108</v>
      </c>
      <c r="D1582" t="s">
        <v>169</v>
      </c>
      <c r="E1582" t="s">
        <v>104</v>
      </c>
      <c r="F1582" s="48">
        <f>VLOOKUP(A1582,'TAZ definitions'!$A$1:$E$1902,2,FALSE)</f>
        <v>0.12807606263982102</v>
      </c>
      <c r="G1582" s="48">
        <f>VLOOKUP(A1582,'TAZ definitions'!$A$1:$E$1902,4,FALSE)</f>
        <v>0.13455657492354739</v>
      </c>
      <c r="H1582" s="44">
        <v>183035</v>
      </c>
      <c r="I1582" s="44">
        <v>0</v>
      </c>
      <c r="J1582" s="44">
        <v>31974</v>
      </c>
      <c r="K1582" s="44">
        <v>0</v>
      </c>
      <c r="L1582" s="44">
        <v>6991</v>
      </c>
      <c r="M1582" s="44">
        <v>0</v>
      </c>
      <c r="N1582" s="44">
        <v>439</v>
      </c>
      <c r="O1582" s="44">
        <v>0</v>
      </c>
      <c r="P1582" s="44">
        <v>95.854163999999997</v>
      </c>
      <c r="Q1582" s="44">
        <v>93.181381000000002</v>
      </c>
      <c r="R1582" s="44">
        <v>18.920331999999998</v>
      </c>
      <c r="S1582" s="44">
        <v>18.313793</v>
      </c>
      <c r="T1582" s="44">
        <v>182047.1875</v>
      </c>
      <c r="U1582" s="44">
        <v>31801.443359000001</v>
      </c>
      <c r="V1582" s="44">
        <v>6953.2709960000002</v>
      </c>
      <c r="W1582" s="44">
        <v>436.63079800000003</v>
      </c>
      <c r="X1582" s="44">
        <v>2921.6387930000001</v>
      </c>
      <c r="Y1582" s="44">
        <v>11666.663049999999</v>
      </c>
      <c r="Z1582" s="44">
        <v>400.96497699999998</v>
      </c>
      <c r="AA1582" s="44">
        <v>9.7492900000000002</v>
      </c>
      <c r="AB1582" s="44">
        <v>0.42845499999999997</v>
      </c>
      <c r="AC1582" s="44">
        <v>0.23444699999999999</v>
      </c>
      <c r="AD1582" s="44">
        <v>2779.766005</v>
      </c>
    </row>
    <row r="1583" spans="1:30" x14ac:dyDescent="0.25">
      <c r="A1583">
        <v>1582</v>
      </c>
      <c r="B1583" t="s">
        <v>101</v>
      </c>
      <c r="C1583" t="s">
        <v>108</v>
      </c>
      <c r="D1583" t="s">
        <v>169</v>
      </c>
      <c r="E1583" t="s">
        <v>104</v>
      </c>
      <c r="F1583" s="48">
        <f>VLOOKUP(A1583,'TAZ definitions'!$A$1:$E$1902,2,FALSE)</f>
        <v>0.18022905364677516</v>
      </c>
      <c r="G1583" s="48">
        <f>VLOOKUP(A1583,'TAZ definitions'!$A$1:$E$1902,4,FALSE)</f>
        <v>0.14590443686006827</v>
      </c>
      <c r="H1583" s="44">
        <v>194745</v>
      </c>
      <c r="I1583" s="44">
        <v>7778</v>
      </c>
      <c r="J1583" s="44">
        <v>31837</v>
      </c>
      <c r="K1583" s="44">
        <v>887</v>
      </c>
      <c r="L1583" s="44">
        <v>6991</v>
      </c>
      <c r="M1583" s="44">
        <v>0</v>
      </c>
      <c r="N1583" s="44">
        <v>439</v>
      </c>
      <c r="O1583" s="44">
        <v>0</v>
      </c>
      <c r="P1583" s="44">
        <v>80.694396999999995</v>
      </c>
      <c r="Q1583" s="44">
        <v>89.164940000000001</v>
      </c>
      <c r="R1583" s="44">
        <v>19.604094</v>
      </c>
      <c r="S1583" s="44">
        <v>19.034421999999999</v>
      </c>
      <c r="T1583" s="44">
        <v>193916.1875</v>
      </c>
      <c r="U1583" s="44">
        <v>31699.798827999999</v>
      </c>
      <c r="V1583" s="44">
        <v>6960.0092770000001</v>
      </c>
      <c r="W1583" s="44">
        <v>437.05392499999999</v>
      </c>
      <c r="X1583" s="44">
        <v>7464.828125</v>
      </c>
      <c r="Y1583" s="44">
        <v>23353.171482999998</v>
      </c>
      <c r="Z1583" s="44">
        <v>837.14586999999995</v>
      </c>
      <c r="AA1583" s="44">
        <v>20.193128000000002</v>
      </c>
      <c r="AB1583" s="44">
        <v>0.82688600000000001</v>
      </c>
      <c r="AC1583" s="44">
        <v>0.47849900000000001</v>
      </c>
      <c r="AD1583" s="44">
        <v>5587.5331500000002</v>
      </c>
    </row>
    <row r="1584" spans="1:30" x14ac:dyDescent="0.25">
      <c r="A1584">
        <v>1583</v>
      </c>
      <c r="B1584" t="s">
        <v>101</v>
      </c>
      <c r="C1584" t="s">
        <v>108</v>
      </c>
      <c r="D1584" t="s">
        <v>169</v>
      </c>
      <c r="E1584" t="s">
        <v>104</v>
      </c>
      <c r="F1584" s="48">
        <f>VLOOKUP(A1584,'TAZ definitions'!$A$1:$E$1902,2,FALSE)</f>
        <v>0</v>
      </c>
      <c r="G1584" s="48">
        <f>VLOOKUP(A1584,'TAZ definitions'!$A$1:$E$1902,4,FALSE)</f>
        <v>0</v>
      </c>
      <c r="H1584" s="44">
        <v>190592</v>
      </c>
      <c r="I1584" s="44">
        <v>9280</v>
      </c>
      <c r="J1584" s="44">
        <v>31196</v>
      </c>
      <c r="K1584" s="44">
        <v>806</v>
      </c>
      <c r="L1584" s="44">
        <v>6991</v>
      </c>
      <c r="M1584" s="44">
        <v>0</v>
      </c>
      <c r="N1584" s="44">
        <v>439</v>
      </c>
      <c r="O1584" s="44">
        <v>0</v>
      </c>
      <c r="P1584" s="44">
        <v>81.961333999999994</v>
      </c>
      <c r="Q1584" s="44">
        <v>79.319084000000004</v>
      </c>
      <c r="R1584" s="44">
        <v>33.523296000000002</v>
      </c>
      <c r="S1584" s="44">
        <v>33.512596000000002</v>
      </c>
      <c r="T1584" s="44">
        <v>187020.609375</v>
      </c>
      <c r="U1584" s="44">
        <v>30597.392577999999</v>
      </c>
      <c r="V1584" s="44">
        <v>6853.294922</v>
      </c>
      <c r="W1584" s="44">
        <v>430.35281400000002</v>
      </c>
      <c r="X1584" s="44">
        <v>302709.40173099999</v>
      </c>
      <c r="Y1584" s="44">
        <v>467635.381735</v>
      </c>
      <c r="Z1584" s="44">
        <v>12105.084767</v>
      </c>
      <c r="AA1584" s="44">
        <v>476.956682</v>
      </c>
      <c r="AB1584" s="44">
        <v>21.413588000000001</v>
      </c>
      <c r="AC1584" s="44">
        <v>8.9737150000000003</v>
      </c>
      <c r="AD1584" s="44">
        <v>105521.96489800001</v>
      </c>
    </row>
    <row r="1585" spans="1:30" x14ac:dyDescent="0.25">
      <c r="A1585">
        <v>1584</v>
      </c>
      <c r="B1585" t="s">
        <v>101</v>
      </c>
      <c r="C1585" t="s">
        <v>108</v>
      </c>
      <c r="D1585" t="s">
        <v>169</v>
      </c>
      <c r="E1585" t="s">
        <v>104</v>
      </c>
      <c r="F1585" s="48">
        <f>VLOOKUP(A1585,'TAZ definitions'!$A$1:$E$1902,2,FALSE)</f>
        <v>0.33333333333333331</v>
      </c>
      <c r="G1585" s="48">
        <f>VLOOKUP(A1585,'TAZ definitions'!$A$1:$E$1902,4,FALSE)</f>
        <v>0</v>
      </c>
      <c r="H1585" s="44">
        <v>194366</v>
      </c>
      <c r="I1585" s="44">
        <v>18382</v>
      </c>
      <c r="J1585" s="44">
        <v>31833</v>
      </c>
      <c r="K1585" s="44">
        <v>2341</v>
      </c>
      <c r="L1585" s="44">
        <v>6991</v>
      </c>
      <c r="M1585" s="44">
        <v>0</v>
      </c>
      <c r="N1585" s="44">
        <v>439</v>
      </c>
      <c r="O1585" s="44">
        <v>0</v>
      </c>
      <c r="P1585" s="44">
        <v>76.59684</v>
      </c>
      <c r="Q1585" s="44">
        <v>74.883621000000005</v>
      </c>
      <c r="R1585" s="44">
        <v>31.083773000000001</v>
      </c>
      <c r="S1585" s="44">
        <v>31.853200999999999</v>
      </c>
      <c r="T1585" s="44">
        <v>190424.703125</v>
      </c>
      <c r="U1585" s="44">
        <v>31172.503906000002</v>
      </c>
      <c r="V1585" s="44">
        <v>6834.4316410000001</v>
      </c>
      <c r="W1585" s="44">
        <v>429.168274</v>
      </c>
      <c r="X1585" s="44">
        <v>888979.61790099996</v>
      </c>
      <c r="Y1585" s="44">
        <v>1388492.2461369999</v>
      </c>
      <c r="Z1585" s="44">
        <v>37599.055623</v>
      </c>
      <c r="AA1585" s="44">
        <v>1398.61016</v>
      </c>
      <c r="AB1585" s="44">
        <v>63.389017000000003</v>
      </c>
      <c r="AC1585" s="44">
        <v>26.648726</v>
      </c>
      <c r="AD1585" s="44">
        <v>310643.81318400003</v>
      </c>
    </row>
    <row r="1586" spans="1:30" x14ac:dyDescent="0.25">
      <c r="A1586">
        <v>1585</v>
      </c>
      <c r="B1586" t="s">
        <v>101</v>
      </c>
      <c r="C1586" t="s">
        <v>108</v>
      </c>
      <c r="D1586" t="s">
        <v>169</v>
      </c>
      <c r="E1586" t="s">
        <v>104</v>
      </c>
      <c r="F1586" s="48">
        <f>VLOOKUP(A1586,'TAZ definitions'!$A$1:$E$1902,2,FALSE)</f>
        <v>0.46779661016949153</v>
      </c>
      <c r="G1586" s="48">
        <f>VLOOKUP(A1586,'TAZ definitions'!$A$1:$E$1902,4,FALSE)</f>
        <v>0.31661297745052924</v>
      </c>
      <c r="H1586" s="44">
        <v>203682</v>
      </c>
      <c r="I1586" s="44">
        <v>28809</v>
      </c>
      <c r="J1586" s="44">
        <v>34513</v>
      </c>
      <c r="K1586" s="44">
        <v>2908</v>
      </c>
      <c r="L1586" s="44">
        <v>6991</v>
      </c>
      <c r="M1586" s="44">
        <v>6991</v>
      </c>
      <c r="N1586" s="44">
        <v>439</v>
      </c>
      <c r="O1586" s="44">
        <v>0</v>
      </c>
      <c r="P1586" s="44">
        <v>65.815360999999996</v>
      </c>
      <c r="Q1586" s="44">
        <v>77.051804000000004</v>
      </c>
      <c r="R1586" s="44">
        <v>21.333548</v>
      </c>
      <c r="S1586" s="44">
        <v>20.307210999999999</v>
      </c>
      <c r="T1586" s="44">
        <v>199425.6875</v>
      </c>
      <c r="U1586" s="44">
        <v>33743.75</v>
      </c>
      <c r="V1586" s="44">
        <v>6991</v>
      </c>
      <c r="W1586" s="44">
        <v>428.31497200000001</v>
      </c>
      <c r="X1586" s="44">
        <v>132343.345221</v>
      </c>
      <c r="Y1586" s="44">
        <v>189648.74028</v>
      </c>
      <c r="Z1586" s="44">
        <v>6904.7669450000003</v>
      </c>
      <c r="AA1586" s="44">
        <v>167.91860399999999</v>
      </c>
      <c r="AB1586" s="44">
        <v>7.775004</v>
      </c>
      <c r="AC1586" s="44">
        <v>4.0424949999999997</v>
      </c>
      <c r="AD1586" s="44">
        <v>47709.843094000003</v>
      </c>
    </row>
    <row r="1587" spans="1:30" x14ac:dyDescent="0.25">
      <c r="A1587">
        <v>1586</v>
      </c>
      <c r="B1587" t="s">
        <v>101</v>
      </c>
      <c r="C1587" t="s">
        <v>108</v>
      </c>
      <c r="D1587" t="s">
        <v>169</v>
      </c>
      <c r="E1587" t="s">
        <v>104</v>
      </c>
      <c r="F1587" s="48">
        <f>VLOOKUP(A1587,'TAZ definitions'!$A$1:$E$1902,2,FALSE)</f>
        <v>0.11376673040152964</v>
      </c>
      <c r="G1587" s="48">
        <f>VLOOKUP(A1587,'TAZ definitions'!$A$1:$E$1902,4,FALSE)</f>
        <v>0.33245033112582784</v>
      </c>
      <c r="H1587" s="44">
        <v>199695</v>
      </c>
      <c r="I1587" s="44">
        <v>0</v>
      </c>
      <c r="J1587" s="44">
        <v>34386</v>
      </c>
      <c r="K1587" s="44">
        <v>0</v>
      </c>
      <c r="L1587" s="44">
        <v>6991</v>
      </c>
      <c r="M1587" s="44">
        <v>0</v>
      </c>
      <c r="N1587" s="44">
        <v>372</v>
      </c>
      <c r="O1587" s="44">
        <v>0</v>
      </c>
      <c r="P1587" s="44">
        <v>0</v>
      </c>
      <c r="Q1587" s="44">
        <v>0</v>
      </c>
      <c r="R1587" s="44">
        <v>20.918230000000001</v>
      </c>
      <c r="S1587" s="44">
        <v>20.691853999999999</v>
      </c>
      <c r="T1587" s="44">
        <v>199695</v>
      </c>
      <c r="U1587" s="44">
        <v>34386</v>
      </c>
      <c r="V1587" s="44">
        <v>6991</v>
      </c>
      <c r="W1587" s="44">
        <v>372</v>
      </c>
      <c r="X1587" s="44">
        <v>10836.043387</v>
      </c>
      <c r="Y1587" s="44">
        <v>32537.119461999999</v>
      </c>
      <c r="Z1587" s="44">
        <v>1322.870028</v>
      </c>
      <c r="AA1587" s="44">
        <v>28.819310000000002</v>
      </c>
      <c r="AB1587" s="44">
        <v>1.0965560000000001</v>
      </c>
      <c r="AC1587" s="44">
        <v>0.70938100000000004</v>
      </c>
      <c r="AD1587" s="44">
        <v>8212.4919800000007</v>
      </c>
    </row>
    <row r="1588" spans="1:30" x14ac:dyDescent="0.25">
      <c r="A1588">
        <v>1587</v>
      </c>
      <c r="B1588" t="s">
        <v>101</v>
      </c>
      <c r="C1588" t="s">
        <v>108</v>
      </c>
      <c r="D1588" t="s">
        <v>169</v>
      </c>
      <c r="E1588" t="s">
        <v>104</v>
      </c>
      <c r="F1588" s="48">
        <f>VLOOKUP(A1588,'TAZ definitions'!$A$1:$E$1902,2,FALSE)</f>
        <v>0.17958656330749354</v>
      </c>
      <c r="G1588" s="48">
        <f>VLOOKUP(A1588,'TAZ definitions'!$A$1:$E$1902,4,FALSE)</f>
        <v>0.45180722891566266</v>
      </c>
      <c r="H1588" s="44">
        <v>188952</v>
      </c>
      <c r="I1588" s="44">
        <v>17742</v>
      </c>
      <c r="J1588" s="44">
        <v>31490</v>
      </c>
      <c r="K1588" s="44">
        <v>2255</v>
      </c>
      <c r="L1588" s="44">
        <v>6991</v>
      </c>
      <c r="M1588" s="44">
        <v>0</v>
      </c>
      <c r="N1588" s="44">
        <v>372</v>
      </c>
      <c r="O1588" s="44">
        <v>0</v>
      </c>
      <c r="P1588" s="44">
        <v>75.647948999999997</v>
      </c>
      <c r="Q1588" s="44">
        <v>69.250900000000001</v>
      </c>
      <c r="R1588" s="44">
        <v>18.373659</v>
      </c>
      <c r="S1588" s="44">
        <v>18.364180000000001</v>
      </c>
      <c r="T1588" s="44">
        <v>185159.015625</v>
      </c>
      <c r="U1588" s="44">
        <v>30842.326172000001</v>
      </c>
      <c r="V1588" s="44">
        <v>6836.1210940000001</v>
      </c>
      <c r="W1588" s="44">
        <v>363.75869799999998</v>
      </c>
      <c r="X1588" s="44">
        <v>11872.599853</v>
      </c>
      <c r="Y1588" s="44">
        <v>28776.445641999999</v>
      </c>
      <c r="Z1588" s="44">
        <v>1084.752066</v>
      </c>
      <c r="AA1588" s="44">
        <v>25.063551</v>
      </c>
      <c r="AB1588" s="44">
        <v>1.062378</v>
      </c>
      <c r="AC1588" s="44">
        <v>0.60484400000000005</v>
      </c>
      <c r="AD1588" s="44">
        <v>7120.6202800000001</v>
      </c>
    </row>
    <row r="1589" spans="1:30" x14ac:dyDescent="0.25">
      <c r="A1589">
        <v>1588</v>
      </c>
      <c r="B1589" t="s">
        <v>101</v>
      </c>
      <c r="C1589" t="s">
        <v>108</v>
      </c>
      <c r="D1589" t="s">
        <v>169</v>
      </c>
      <c r="E1589" t="s">
        <v>104</v>
      </c>
      <c r="F1589" s="48">
        <f>VLOOKUP(A1589,'TAZ definitions'!$A$1:$E$1902,2,FALSE)</f>
        <v>0.44305988231221877</v>
      </c>
      <c r="G1589" s="48">
        <f>VLOOKUP(A1589,'TAZ definitions'!$A$1:$E$1902,4,FALSE)</f>
        <v>0.37487335359675783</v>
      </c>
      <c r="H1589" s="44">
        <v>182792</v>
      </c>
      <c r="I1589" s="44">
        <v>24068</v>
      </c>
      <c r="J1589" s="44">
        <v>30135</v>
      </c>
      <c r="K1589" s="44">
        <v>4389</v>
      </c>
      <c r="L1589" s="44">
        <v>6991</v>
      </c>
      <c r="M1589" s="44">
        <v>0</v>
      </c>
      <c r="N1589" s="44">
        <v>372</v>
      </c>
      <c r="O1589" s="44">
        <v>0</v>
      </c>
      <c r="P1589" s="44">
        <v>72.906684999999996</v>
      </c>
      <c r="Q1589" s="44">
        <v>70.251189999999994</v>
      </c>
      <c r="R1589" s="44">
        <v>20.661840000000002</v>
      </c>
      <c r="S1589" s="44">
        <v>20.658939</v>
      </c>
      <c r="T1589" s="44">
        <v>178305.21875</v>
      </c>
      <c r="U1589" s="44">
        <v>29407.214843999998</v>
      </c>
      <c r="V1589" s="44">
        <v>6793.3793949999999</v>
      </c>
      <c r="W1589" s="44">
        <v>361.48434400000002</v>
      </c>
      <c r="X1589" s="44">
        <v>31661.406878999998</v>
      </c>
      <c r="Y1589" s="44">
        <v>65609.458801999994</v>
      </c>
      <c r="Z1589" s="44">
        <v>2192.244917</v>
      </c>
      <c r="AA1589" s="44">
        <v>54.547032000000002</v>
      </c>
      <c r="AB1589" s="44">
        <v>2.6216599999999999</v>
      </c>
      <c r="AC1589" s="44">
        <v>1.304554</v>
      </c>
      <c r="AD1589" s="44">
        <v>15634.538809</v>
      </c>
    </row>
    <row r="1590" spans="1:30" x14ac:dyDescent="0.25">
      <c r="A1590">
        <v>1589</v>
      </c>
      <c r="B1590" t="s">
        <v>101</v>
      </c>
      <c r="C1590" t="s">
        <v>108</v>
      </c>
      <c r="D1590" t="s">
        <v>169</v>
      </c>
      <c r="E1590" t="s">
        <v>104</v>
      </c>
      <c r="F1590" s="48">
        <f>VLOOKUP(A1590,'TAZ definitions'!$A$1:$E$1902,2,FALSE)</f>
        <v>0.58188153310104529</v>
      </c>
      <c r="G1590" s="48">
        <f>VLOOKUP(A1590,'TAZ definitions'!$A$1:$E$1902,4,FALSE)</f>
        <v>0.37358490566037733</v>
      </c>
      <c r="H1590" s="44">
        <v>184681</v>
      </c>
      <c r="I1590" s="44">
        <v>34239</v>
      </c>
      <c r="J1590" s="44">
        <v>30854</v>
      </c>
      <c r="K1590" s="44">
        <v>5523</v>
      </c>
      <c r="L1590" s="44">
        <v>6991</v>
      </c>
      <c r="M1590" s="44">
        <v>0</v>
      </c>
      <c r="N1590" s="44">
        <v>372</v>
      </c>
      <c r="O1590" s="44">
        <v>372</v>
      </c>
      <c r="P1590" s="44">
        <v>64.329453000000001</v>
      </c>
      <c r="Q1590" s="44">
        <v>68.545829999999995</v>
      </c>
      <c r="R1590" s="44">
        <v>19.042456000000001</v>
      </c>
      <c r="S1590" s="44">
        <v>19.062871999999999</v>
      </c>
      <c r="T1590" s="44">
        <v>179001.4375</v>
      </c>
      <c r="U1590" s="44">
        <v>29897.685547000001</v>
      </c>
      <c r="V1590" s="44">
        <v>6727.0708009999998</v>
      </c>
      <c r="W1590" s="44">
        <v>372</v>
      </c>
      <c r="X1590" s="44">
        <v>70666.283477000004</v>
      </c>
      <c r="Y1590" s="44">
        <v>101389.065909</v>
      </c>
      <c r="Z1590" s="44">
        <v>4592.7309910000004</v>
      </c>
      <c r="AA1590" s="44">
        <v>96.031409999999994</v>
      </c>
      <c r="AB1590" s="44">
        <v>4.3430809999999997</v>
      </c>
      <c r="AC1590" s="44">
        <v>2.4868130000000002</v>
      </c>
      <c r="AD1590" s="44">
        <v>28938.869105000002</v>
      </c>
    </row>
    <row r="1591" spans="1:30" x14ac:dyDescent="0.25">
      <c r="A1591">
        <v>1590</v>
      </c>
      <c r="B1591" t="s">
        <v>101</v>
      </c>
      <c r="C1591" t="s">
        <v>108</v>
      </c>
      <c r="D1591" t="s">
        <v>170</v>
      </c>
      <c r="E1591" t="s">
        <v>104</v>
      </c>
      <c r="F1591" s="48">
        <f>VLOOKUP(A1591,'TAZ definitions'!$A$1:$E$1902,2,FALSE)</f>
        <v>6.5371861676930362E-2</v>
      </c>
      <c r="G1591" s="48">
        <f>VLOOKUP(A1591,'TAZ definitions'!$A$1:$E$1902,4,FALSE)</f>
        <v>0.12921348314606743</v>
      </c>
      <c r="H1591" s="44">
        <v>175717</v>
      </c>
      <c r="I1591" s="44">
        <v>0</v>
      </c>
      <c r="J1591" s="44">
        <v>32616</v>
      </c>
      <c r="K1591" s="44">
        <v>0</v>
      </c>
      <c r="L1591" s="44">
        <v>6991</v>
      </c>
      <c r="M1591" s="44">
        <v>0</v>
      </c>
      <c r="N1591" s="44">
        <v>372</v>
      </c>
      <c r="O1591" s="44">
        <v>0</v>
      </c>
      <c r="P1591" s="44">
        <v>0</v>
      </c>
      <c r="Q1591" s="44">
        <v>0</v>
      </c>
      <c r="R1591" s="44">
        <v>20.462219000000001</v>
      </c>
      <c r="S1591" s="44">
        <v>20.406561</v>
      </c>
      <c r="T1591" s="44">
        <v>175717</v>
      </c>
      <c r="U1591" s="44">
        <v>32615.998047000001</v>
      </c>
      <c r="V1591" s="44">
        <v>6991</v>
      </c>
      <c r="W1591" s="44">
        <v>372</v>
      </c>
      <c r="X1591" s="44">
        <v>6061.0106239999996</v>
      </c>
      <c r="Y1591" s="44">
        <v>18630.034677</v>
      </c>
      <c r="Z1591" s="44">
        <v>645.57377299999996</v>
      </c>
      <c r="AA1591" s="44">
        <v>15.847654</v>
      </c>
      <c r="AB1591" s="44">
        <v>0.69347000000000003</v>
      </c>
      <c r="AC1591" s="44">
        <v>0.37686399999999998</v>
      </c>
      <c r="AD1591" s="44">
        <v>4416.3417490000002</v>
      </c>
    </row>
    <row r="1592" spans="1:30" x14ac:dyDescent="0.25">
      <c r="A1592">
        <v>1591</v>
      </c>
      <c r="B1592" t="s">
        <v>101</v>
      </c>
      <c r="C1592" t="s">
        <v>108</v>
      </c>
      <c r="D1592" t="s">
        <v>170</v>
      </c>
      <c r="E1592" t="s">
        <v>104</v>
      </c>
      <c r="F1592" s="48">
        <f>VLOOKUP(A1592,'TAZ definitions'!$A$1:$E$1902,2,FALSE)</f>
        <v>6.7729083665338641E-2</v>
      </c>
      <c r="G1592" s="48">
        <f>VLOOKUP(A1592,'TAZ definitions'!$A$1:$E$1902,4,FALSE)</f>
        <v>0.13223140495867769</v>
      </c>
      <c r="H1592" s="44">
        <v>165234</v>
      </c>
      <c r="I1592" s="44">
        <v>0</v>
      </c>
      <c r="J1592" s="44">
        <v>30693</v>
      </c>
      <c r="K1592" s="44">
        <v>0</v>
      </c>
      <c r="L1592" s="44">
        <v>6991</v>
      </c>
      <c r="M1592" s="44">
        <v>0</v>
      </c>
      <c r="N1592" s="44">
        <v>395</v>
      </c>
      <c r="O1592" s="44">
        <v>0</v>
      </c>
      <c r="P1592" s="44">
        <v>0</v>
      </c>
      <c r="Q1592" s="44">
        <v>0</v>
      </c>
      <c r="R1592" s="44">
        <v>16.985824999999998</v>
      </c>
      <c r="S1592" s="44">
        <v>16.772241999999999</v>
      </c>
      <c r="T1592" s="44">
        <v>165234.015625</v>
      </c>
      <c r="U1592" s="44">
        <v>30693</v>
      </c>
      <c r="V1592" s="44">
        <v>6991</v>
      </c>
      <c r="W1592" s="44">
        <v>395</v>
      </c>
      <c r="X1592" s="44">
        <v>4827.7852730000004</v>
      </c>
      <c r="Y1592" s="44">
        <v>15780.065742999999</v>
      </c>
      <c r="Z1592" s="44">
        <v>642.56223299999999</v>
      </c>
      <c r="AA1592" s="44">
        <v>13.994598</v>
      </c>
      <c r="AB1592" s="44">
        <v>0.55992399999999998</v>
      </c>
      <c r="AC1592" s="44">
        <v>0.34988599999999997</v>
      </c>
      <c r="AD1592" s="44">
        <v>4034.140128</v>
      </c>
    </row>
    <row r="1593" spans="1:30" x14ac:dyDescent="0.25">
      <c r="A1593">
        <v>1592</v>
      </c>
      <c r="B1593" t="s">
        <v>101</v>
      </c>
      <c r="C1593" t="s">
        <v>108</v>
      </c>
      <c r="D1593" t="s">
        <v>171</v>
      </c>
      <c r="E1593" t="s">
        <v>104</v>
      </c>
      <c r="F1593" s="48">
        <f>VLOOKUP(A1593,'TAZ definitions'!$A$1:$E$1902,2,FALSE)</f>
        <v>0.17883755588673622</v>
      </c>
      <c r="G1593" s="48">
        <f>VLOOKUP(A1593,'TAZ definitions'!$A$1:$E$1902,4,FALSE)</f>
        <v>0.21143847487001732</v>
      </c>
      <c r="H1593" s="44">
        <v>205540</v>
      </c>
      <c r="I1593" s="44">
        <v>5232</v>
      </c>
      <c r="J1593" s="44">
        <v>33081</v>
      </c>
      <c r="K1593" s="44">
        <v>778</v>
      </c>
      <c r="L1593" s="44">
        <v>6991</v>
      </c>
      <c r="M1593" s="44">
        <v>0</v>
      </c>
      <c r="N1593" s="44">
        <v>439</v>
      </c>
      <c r="O1593" s="44">
        <v>0</v>
      </c>
      <c r="P1593" s="44">
        <v>99.766861000000006</v>
      </c>
      <c r="Q1593" s="44">
        <v>109.34760300000001</v>
      </c>
      <c r="R1593" s="44">
        <v>20.226991999999999</v>
      </c>
      <c r="S1593" s="44">
        <v>19.999624000000001</v>
      </c>
      <c r="T1593" s="44">
        <v>204655.96875</v>
      </c>
      <c r="U1593" s="44">
        <v>32938.433594000002</v>
      </c>
      <c r="V1593" s="44">
        <v>6960.1464839999999</v>
      </c>
      <c r="W1593" s="44">
        <v>437.06253099999998</v>
      </c>
      <c r="X1593" s="44">
        <v>6358.3434349999998</v>
      </c>
      <c r="Y1593" s="44">
        <v>15474.01419</v>
      </c>
      <c r="Z1593" s="44">
        <v>562.15532800000005</v>
      </c>
      <c r="AA1593" s="44">
        <v>13.299837</v>
      </c>
      <c r="AB1593" s="44">
        <v>0.56660999999999995</v>
      </c>
      <c r="AC1593" s="44">
        <v>0.32055299999999998</v>
      </c>
      <c r="AD1593" s="44">
        <v>3789.0852340000001</v>
      </c>
    </row>
    <row r="1594" spans="1:30" x14ac:dyDescent="0.25">
      <c r="A1594">
        <v>1593</v>
      </c>
      <c r="B1594" t="s">
        <v>101</v>
      </c>
      <c r="C1594" t="s">
        <v>108</v>
      </c>
      <c r="D1594" t="s">
        <v>171</v>
      </c>
      <c r="E1594" t="s">
        <v>104</v>
      </c>
      <c r="F1594" s="48">
        <f>VLOOKUP(A1594,'TAZ definitions'!$A$1:$E$1902,2,FALSE)</f>
        <v>0.14556377079482441</v>
      </c>
      <c r="G1594" s="48">
        <f>VLOOKUP(A1594,'TAZ definitions'!$A$1:$E$1902,4,FALSE)</f>
        <v>0.21141374837872892</v>
      </c>
      <c r="H1594" s="44">
        <v>190175</v>
      </c>
      <c r="I1594" s="44">
        <v>3807</v>
      </c>
      <c r="J1594" s="44">
        <v>31118</v>
      </c>
      <c r="K1594" s="44">
        <v>574</v>
      </c>
      <c r="L1594" s="44">
        <v>6991</v>
      </c>
      <c r="M1594" s="44">
        <v>0</v>
      </c>
      <c r="N1594" s="44">
        <v>372</v>
      </c>
      <c r="O1594" s="44">
        <v>0</v>
      </c>
      <c r="P1594" s="44">
        <v>87.075760000000002</v>
      </c>
      <c r="Q1594" s="44">
        <v>87.287468000000004</v>
      </c>
      <c r="R1594" s="44">
        <v>17.892406000000001</v>
      </c>
      <c r="S1594" s="44">
        <v>17.834624999999999</v>
      </c>
      <c r="T1594" s="44">
        <v>188840.4375</v>
      </c>
      <c r="U1594" s="44">
        <v>30899.277343999998</v>
      </c>
      <c r="V1594" s="44">
        <v>6940.9379879999997</v>
      </c>
      <c r="W1594" s="44">
        <v>369.33615099999997</v>
      </c>
      <c r="X1594" s="44">
        <v>2134.9372760000001</v>
      </c>
      <c r="Y1594" s="44">
        <v>13952.808832000001</v>
      </c>
      <c r="Z1594" s="44">
        <v>516.86811</v>
      </c>
      <c r="AA1594" s="44">
        <v>12.0357</v>
      </c>
      <c r="AB1594" s="44">
        <v>0.46050799999999997</v>
      </c>
      <c r="AC1594" s="44">
        <v>0.28857100000000002</v>
      </c>
      <c r="AD1594" s="44">
        <v>3347.16246</v>
      </c>
    </row>
    <row r="1595" spans="1:30" x14ac:dyDescent="0.25">
      <c r="A1595">
        <v>1594</v>
      </c>
      <c r="B1595" t="s">
        <v>101</v>
      </c>
      <c r="C1595" t="s">
        <v>108</v>
      </c>
      <c r="D1595" t="s">
        <v>171</v>
      </c>
      <c r="E1595" t="s">
        <v>104</v>
      </c>
      <c r="F1595" s="48">
        <f>VLOOKUP(A1595,'TAZ definitions'!$A$1:$E$1902,2,FALSE)</f>
        <v>0.11987744159325929</v>
      </c>
      <c r="G1595" s="48">
        <f>VLOOKUP(A1595,'TAZ definitions'!$A$1:$E$1902,4,FALSE)</f>
        <v>0.30598455598455598</v>
      </c>
      <c r="H1595" s="44">
        <v>194320</v>
      </c>
      <c r="I1595" s="44">
        <v>3256</v>
      </c>
      <c r="J1595" s="44">
        <v>29713</v>
      </c>
      <c r="K1595" s="44">
        <v>552</v>
      </c>
      <c r="L1595" s="44">
        <v>6991</v>
      </c>
      <c r="M1595" s="44">
        <v>0</v>
      </c>
      <c r="N1595" s="44">
        <v>372</v>
      </c>
      <c r="O1595" s="44">
        <v>0</v>
      </c>
      <c r="P1595" s="44">
        <v>88.636024000000006</v>
      </c>
      <c r="Q1595" s="44">
        <v>89.405204999999995</v>
      </c>
      <c r="R1595" s="44">
        <v>19.897349999999999</v>
      </c>
      <c r="S1595" s="44">
        <v>19.706474</v>
      </c>
      <c r="T1595" s="44">
        <v>192299.015625</v>
      </c>
      <c r="U1595" s="44">
        <v>29404.548827999999</v>
      </c>
      <c r="V1595" s="44">
        <v>6917.0522460000002</v>
      </c>
      <c r="W1595" s="44">
        <v>368.065155</v>
      </c>
      <c r="X1595" s="44">
        <v>8771.0959600000006</v>
      </c>
      <c r="Y1595" s="44">
        <v>17493.300673000002</v>
      </c>
      <c r="Z1595" s="44">
        <v>585.99635000000001</v>
      </c>
      <c r="AA1595" s="44">
        <v>14.685101</v>
      </c>
      <c r="AB1595" s="44">
        <v>0.700909</v>
      </c>
      <c r="AC1595" s="44">
        <v>0.35227700000000001</v>
      </c>
      <c r="AD1595" s="44">
        <v>4198.3474759999999</v>
      </c>
    </row>
    <row r="1596" spans="1:30" x14ac:dyDescent="0.25">
      <c r="A1596">
        <v>1595</v>
      </c>
      <c r="B1596" t="s">
        <v>101</v>
      </c>
      <c r="C1596" t="s">
        <v>108</v>
      </c>
      <c r="D1596" t="s">
        <v>171</v>
      </c>
      <c r="E1596" t="s">
        <v>104</v>
      </c>
      <c r="F1596" s="48">
        <f>VLOOKUP(A1596,'TAZ definitions'!$A$1:$E$1902,2,FALSE)</f>
        <v>0.24437998549673676</v>
      </c>
      <c r="G1596" s="48">
        <f>VLOOKUP(A1596,'TAZ definitions'!$A$1:$E$1902,4,FALSE)</f>
        <v>0.17293233082706766</v>
      </c>
      <c r="H1596" s="44">
        <v>198745</v>
      </c>
      <c r="I1596" s="44">
        <v>5522</v>
      </c>
      <c r="J1596" s="44">
        <v>31435</v>
      </c>
      <c r="K1596" s="44">
        <v>885</v>
      </c>
      <c r="L1596" s="44">
        <v>6991</v>
      </c>
      <c r="M1596" s="44">
        <v>0</v>
      </c>
      <c r="N1596" s="44">
        <v>372</v>
      </c>
      <c r="O1596" s="44">
        <v>0</v>
      </c>
      <c r="P1596" s="44">
        <v>80.211060000000003</v>
      </c>
      <c r="Q1596" s="44">
        <v>78.608833000000004</v>
      </c>
      <c r="R1596" s="44">
        <v>18.144120999999998</v>
      </c>
      <c r="S1596" s="44">
        <v>18.043956999999999</v>
      </c>
      <c r="T1596" s="44">
        <v>195420.328125</v>
      </c>
      <c r="U1596" s="44">
        <v>30909.345702999999</v>
      </c>
      <c r="V1596" s="44">
        <v>6870.7099609999996</v>
      </c>
      <c r="W1596" s="44">
        <v>365.599243</v>
      </c>
      <c r="X1596" s="44">
        <v>28157.748510000001</v>
      </c>
      <c r="Y1596" s="44">
        <v>70371.410923999996</v>
      </c>
      <c r="Z1596" s="44">
        <v>2213.5832479999999</v>
      </c>
      <c r="AA1596" s="44">
        <v>57.447685</v>
      </c>
      <c r="AB1596" s="44">
        <v>2.8891930000000001</v>
      </c>
      <c r="AC1596" s="44">
        <v>1.3635889999999999</v>
      </c>
      <c r="AD1596" s="44">
        <v>16425.075121999998</v>
      </c>
    </row>
    <row r="1597" spans="1:30" x14ac:dyDescent="0.25">
      <c r="A1597">
        <v>1596</v>
      </c>
      <c r="B1597" t="s">
        <v>101</v>
      </c>
      <c r="C1597" t="s">
        <v>108</v>
      </c>
      <c r="D1597" t="s">
        <v>171</v>
      </c>
      <c r="E1597" t="s">
        <v>104</v>
      </c>
      <c r="F1597" s="48">
        <f>VLOOKUP(A1597,'TAZ definitions'!$A$1:$E$1902,2,FALSE)</f>
        <v>0.20332717190388169</v>
      </c>
      <c r="G1597" s="48">
        <f>VLOOKUP(A1597,'TAZ definitions'!$A$1:$E$1902,4,FALSE)</f>
        <v>0.31570512820512819</v>
      </c>
      <c r="H1597" s="44">
        <v>195613</v>
      </c>
      <c r="I1597" s="44">
        <v>2739</v>
      </c>
      <c r="J1597" s="44">
        <v>29686</v>
      </c>
      <c r="K1597" s="44">
        <v>637</v>
      </c>
      <c r="L1597" s="44">
        <v>6991</v>
      </c>
      <c r="M1597" s="44">
        <v>0</v>
      </c>
      <c r="N1597" s="44">
        <v>372</v>
      </c>
      <c r="O1597" s="44">
        <v>0</v>
      </c>
      <c r="P1597" s="44">
        <v>83.296036000000001</v>
      </c>
      <c r="Q1597" s="44">
        <v>85.292182999999994</v>
      </c>
      <c r="R1597" s="44">
        <v>18.515785000000001</v>
      </c>
      <c r="S1597" s="44">
        <v>18.432711000000001</v>
      </c>
      <c r="T1597" s="44">
        <v>194745.40625</v>
      </c>
      <c r="U1597" s="44">
        <v>29555.332031000002</v>
      </c>
      <c r="V1597" s="44">
        <v>6959.5532229999999</v>
      </c>
      <c r="W1597" s="44">
        <v>370.32666</v>
      </c>
      <c r="X1597" s="44">
        <v>3799.4291539999999</v>
      </c>
      <c r="Y1597" s="44">
        <v>24139.443910000002</v>
      </c>
      <c r="Z1597" s="44">
        <v>896.40816400000006</v>
      </c>
      <c r="AA1597" s="44">
        <v>20.706151999999999</v>
      </c>
      <c r="AB1597" s="44">
        <v>0.84993200000000002</v>
      </c>
      <c r="AC1597" s="44">
        <v>0.49904500000000002</v>
      </c>
      <c r="AD1597" s="44">
        <v>5845.9472230000001</v>
      </c>
    </row>
    <row r="1598" spans="1:30" x14ac:dyDescent="0.25">
      <c r="A1598">
        <v>1597</v>
      </c>
      <c r="B1598" t="s">
        <v>101</v>
      </c>
      <c r="C1598" t="s">
        <v>108</v>
      </c>
      <c r="D1598" t="s">
        <v>171</v>
      </c>
      <c r="E1598" t="s">
        <v>104</v>
      </c>
      <c r="F1598" s="48">
        <f>VLOOKUP(A1598,'TAZ definitions'!$A$1:$E$1902,2,FALSE)</f>
        <v>0.2260978670012547</v>
      </c>
      <c r="G1598" s="48">
        <f>VLOOKUP(A1598,'TAZ definitions'!$A$1:$E$1902,4,FALSE)</f>
        <v>0.17179802955665024</v>
      </c>
      <c r="H1598" s="44">
        <v>189037</v>
      </c>
      <c r="I1598" s="44">
        <v>11952</v>
      </c>
      <c r="J1598" s="44">
        <v>31864</v>
      </c>
      <c r="K1598" s="44">
        <v>1762</v>
      </c>
      <c r="L1598" s="44">
        <v>6991</v>
      </c>
      <c r="M1598" s="44">
        <v>0</v>
      </c>
      <c r="N1598" s="44">
        <v>372</v>
      </c>
      <c r="O1598" s="44">
        <v>0</v>
      </c>
      <c r="P1598" s="44">
        <v>77.642357000000004</v>
      </c>
      <c r="Q1598" s="44">
        <v>82.682975999999996</v>
      </c>
      <c r="R1598" s="44">
        <v>18.671665000000001</v>
      </c>
      <c r="S1598" s="44">
        <v>18.684512999999999</v>
      </c>
      <c r="T1598" s="44">
        <v>186631.375</v>
      </c>
      <c r="U1598" s="44">
        <v>31455.074218999998</v>
      </c>
      <c r="V1598" s="44">
        <v>6896.0302730000003</v>
      </c>
      <c r="W1598" s="44">
        <v>366.94653299999999</v>
      </c>
      <c r="X1598" s="44">
        <v>1064.945596</v>
      </c>
      <c r="Y1598" s="44">
        <v>11962.215979000001</v>
      </c>
      <c r="Z1598" s="44">
        <v>429.30318199999999</v>
      </c>
      <c r="AA1598" s="44">
        <v>10.084315999999999</v>
      </c>
      <c r="AB1598" s="44">
        <v>0.40727799999999997</v>
      </c>
      <c r="AC1598" s="44">
        <v>0.24171300000000001</v>
      </c>
      <c r="AD1598" s="44">
        <v>2825.8069690000002</v>
      </c>
    </row>
    <row r="1599" spans="1:30" x14ac:dyDescent="0.25">
      <c r="A1599">
        <v>1598</v>
      </c>
      <c r="B1599" t="s">
        <v>101</v>
      </c>
      <c r="C1599" t="s">
        <v>108</v>
      </c>
      <c r="D1599" t="s">
        <v>171</v>
      </c>
      <c r="E1599" t="s">
        <v>104</v>
      </c>
      <c r="F1599" s="48">
        <f>VLOOKUP(A1599,'TAZ definitions'!$A$1:$E$1902,2,FALSE)</f>
        <v>0.18089430894308944</v>
      </c>
      <c r="G1599" s="48">
        <f>VLOOKUP(A1599,'TAZ definitions'!$A$1:$E$1902,4,FALSE)</f>
        <v>0.17236024844720496</v>
      </c>
      <c r="H1599" s="44">
        <v>174646</v>
      </c>
      <c r="I1599" s="44">
        <v>6983</v>
      </c>
      <c r="J1599" s="44">
        <v>30427</v>
      </c>
      <c r="K1599" s="44">
        <v>1134</v>
      </c>
      <c r="L1599" s="44">
        <v>6991</v>
      </c>
      <c r="M1599" s="44">
        <v>0</v>
      </c>
      <c r="N1599" s="44">
        <v>372</v>
      </c>
      <c r="O1599" s="44">
        <v>0</v>
      </c>
      <c r="P1599" s="44">
        <v>80.034728999999999</v>
      </c>
      <c r="Q1599" s="44">
        <v>83.889503000000005</v>
      </c>
      <c r="R1599" s="44">
        <v>19.959211</v>
      </c>
      <c r="S1599" s="44">
        <v>20.020119000000001</v>
      </c>
      <c r="T1599" s="44">
        <v>172366.234375</v>
      </c>
      <c r="U1599" s="44">
        <v>30028.693359000001</v>
      </c>
      <c r="V1599" s="44">
        <v>6895.9409180000002</v>
      </c>
      <c r="W1599" s="44">
        <v>366.94177200000001</v>
      </c>
      <c r="X1599" s="44">
        <v>18774.466316999999</v>
      </c>
      <c r="Y1599" s="44">
        <v>36783.100231999997</v>
      </c>
      <c r="Z1599" s="44">
        <v>1142.7701480000001</v>
      </c>
      <c r="AA1599" s="44">
        <v>30.085671999999999</v>
      </c>
      <c r="AB1599" s="44">
        <v>1.5256449999999999</v>
      </c>
      <c r="AC1599" s="44">
        <v>0.71443100000000004</v>
      </c>
      <c r="AD1599" s="44">
        <v>8648.1436819999999</v>
      </c>
    </row>
    <row r="1600" spans="1:30" x14ac:dyDescent="0.25">
      <c r="A1600">
        <v>1599</v>
      </c>
      <c r="B1600" t="s">
        <v>101</v>
      </c>
      <c r="C1600" t="s">
        <v>108</v>
      </c>
      <c r="D1600" t="s">
        <v>172</v>
      </c>
      <c r="E1600" t="s">
        <v>104</v>
      </c>
      <c r="F1600" s="48">
        <f>VLOOKUP(A1600,'TAZ definitions'!$A$1:$E$1902,2,FALSE)</f>
        <v>8.5534213685474189E-2</v>
      </c>
      <c r="G1600" s="48">
        <f>VLOOKUP(A1600,'TAZ definitions'!$A$1:$E$1902,4,FALSE)</f>
        <v>0.31100478468899523</v>
      </c>
      <c r="H1600" s="44">
        <v>182197</v>
      </c>
      <c r="I1600" s="44">
        <v>3716</v>
      </c>
      <c r="J1600" s="44">
        <v>28354</v>
      </c>
      <c r="K1600" s="44">
        <v>622</v>
      </c>
      <c r="L1600" s="44">
        <v>6991</v>
      </c>
      <c r="M1600" s="44">
        <v>0</v>
      </c>
      <c r="N1600" s="44">
        <v>372</v>
      </c>
      <c r="O1600" s="44">
        <v>0</v>
      </c>
      <c r="P1600" s="44">
        <v>78.227233999999996</v>
      </c>
      <c r="Q1600" s="44">
        <v>82.211174</v>
      </c>
      <c r="R1600" s="44">
        <v>18.995384000000001</v>
      </c>
      <c r="S1600" s="44">
        <v>19.019762</v>
      </c>
      <c r="T1600" s="44">
        <v>180421.78125</v>
      </c>
      <c r="U1600" s="44">
        <v>28078.169922000001</v>
      </c>
      <c r="V1600" s="44">
        <v>6921.4653319999998</v>
      </c>
      <c r="W1600" s="44">
        <v>368.29995700000001</v>
      </c>
      <c r="X1600" s="44">
        <v>6793.959844</v>
      </c>
      <c r="Y1600" s="44">
        <v>21979.922351000001</v>
      </c>
      <c r="Z1600" s="44">
        <v>733.06886599999996</v>
      </c>
      <c r="AA1600" s="44">
        <v>18.388209</v>
      </c>
      <c r="AB1600" s="44">
        <v>0.89473000000000003</v>
      </c>
      <c r="AC1600" s="44">
        <v>0.43662899999999999</v>
      </c>
      <c r="AD1600" s="44">
        <v>5217.2857990000002</v>
      </c>
    </row>
    <row r="1601" spans="1:30" x14ac:dyDescent="0.25">
      <c r="A1601">
        <v>1600</v>
      </c>
      <c r="B1601" t="s">
        <v>101</v>
      </c>
      <c r="C1601" t="s">
        <v>108</v>
      </c>
      <c r="D1601" t="s">
        <v>172</v>
      </c>
      <c r="E1601" t="s">
        <v>104</v>
      </c>
      <c r="F1601" s="48">
        <f>VLOOKUP(A1601,'TAZ definitions'!$A$1:$E$1902,2,FALSE)</f>
        <v>7.4960127591706532E-2</v>
      </c>
      <c r="G1601" s="48">
        <f>VLOOKUP(A1601,'TAZ definitions'!$A$1:$E$1902,4,FALSE)</f>
        <v>0.23605150214592274</v>
      </c>
      <c r="H1601" s="44">
        <v>150460</v>
      </c>
      <c r="I1601" s="44">
        <v>0</v>
      </c>
      <c r="J1601" s="44">
        <v>21677</v>
      </c>
      <c r="K1601" s="44">
        <v>0</v>
      </c>
      <c r="L1601" s="44">
        <v>0</v>
      </c>
      <c r="M1601" s="44">
        <v>0</v>
      </c>
      <c r="N1601" s="44">
        <v>0</v>
      </c>
      <c r="O1601" s="44">
        <v>0</v>
      </c>
      <c r="P1601" s="44">
        <v>0</v>
      </c>
      <c r="Q1601" s="44">
        <v>0</v>
      </c>
      <c r="R1601" s="44">
        <v>19.795849</v>
      </c>
      <c r="S1601" s="44">
        <v>19.757795000000002</v>
      </c>
      <c r="T1601" s="44">
        <v>150460</v>
      </c>
      <c r="U1601" s="44">
        <v>21677</v>
      </c>
      <c r="V1601" s="44">
        <v>0</v>
      </c>
      <c r="W1601" s="44">
        <v>0</v>
      </c>
      <c r="X1601" s="44">
        <v>2391.0385959999999</v>
      </c>
      <c r="Y1601" s="44">
        <v>27567.675929000001</v>
      </c>
      <c r="Z1601" s="44">
        <v>907.24072999999999</v>
      </c>
      <c r="AA1601" s="44">
        <v>23.031777000000002</v>
      </c>
      <c r="AB1601" s="44">
        <v>0.99580000000000002</v>
      </c>
      <c r="AC1601" s="44">
        <v>0.53559699999999999</v>
      </c>
      <c r="AD1601" s="44">
        <v>6264.977836</v>
      </c>
    </row>
    <row r="1602" spans="1:30" x14ac:dyDescent="0.25">
      <c r="A1602">
        <v>1601</v>
      </c>
      <c r="B1602" t="s">
        <v>101</v>
      </c>
      <c r="C1602" t="s">
        <v>108</v>
      </c>
      <c r="D1602" t="s">
        <v>172</v>
      </c>
      <c r="E1602" t="s">
        <v>104</v>
      </c>
      <c r="F1602" s="48">
        <f>VLOOKUP(A1602,'TAZ definitions'!$A$1:$E$1902,2,FALSE)</f>
        <v>5.2983825989960959E-2</v>
      </c>
      <c r="G1602" s="48">
        <f>VLOOKUP(A1602,'TAZ definitions'!$A$1:$E$1902,4,FALSE)</f>
        <v>0.30898021308980211</v>
      </c>
      <c r="H1602" s="44">
        <v>166276</v>
      </c>
      <c r="I1602" s="44">
        <v>2454</v>
      </c>
      <c r="J1602" s="44">
        <v>27635</v>
      </c>
      <c r="K1602" s="44">
        <v>192</v>
      </c>
      <c r="L1602" s="44">
        <v>0</v>
      </c>
      <c r="M1602" s="44">
        <v>0</v>
      </c>
      <c r="N1602" s="44">
        <v>488</v>
      </c>
      <c r="O1602" s="44">
        <v>0</v>
      </c>
      <c r="P1602" s="44">
        <v>77.321715999999995</v>
      </c>
      <c r="Q1602" s="44">
        <v>79.214363000000006</v>
      </c>
      <c r="R1602" s="44">
        <v>18.172975999999998</v>
      </c>
      <c r="S1602" s="44">
        <v>18.129797</v>
      </c>
      <c r="T1602" s="44">
        <v>164582.53125</v>
      </c>
      <c r="U1602" s="44">
        <v>27351.314452999999</v>
      </c>
      <c r="V1602" s="44">
        <v>0</v>
      </c>
      <c r="W1602" s="44">
        <v>482.95541400000002</v>
      </c>
      <c r="X1602" s="44">
        <v>3019.452722</v>
      </c>
      <c r="Y1602" s="44">
        <v>14386.645296000001</v>
      </c>
      <c r="Z1602" s="44">
        <v>522.59583299999997</v>
      </c>
      <c r="AA1602" s="44">
        <v>12.279144000000001</v>
      </c>
      <c r="AB1602" s="44">
        <v>0.53670099999999998</v>
      </c>
      <c r="AC1602" s="44">
        <v>0.29334900000000003</v>
      </c>
      <c r="AD1602" s="44">
        <v>3442.2638160000001</v>
      </c>
    </row>
    <row r="1603" spans="1:30" x14ac:dyDescent="0.25">
      <c r="A1603">
        <v>1602</v>
      </c>
      <c r="B1603" t="s">
        <v>101</v>
      </c>
      <c r="C1603" t="s">
        <v>108</v>
      </c>
      <c r="D1603" t="s">
        <v>172</v>
      </c>
      <c r="E1603" t="s">
        <v>104</v>
      </c>
      <c r="F1603" s="48">
        <f>VLOOKUP(A1603,'TAZ definitions'!$A$1:$E$1902,2,FALSE)</f>
        <v>6.0678451982799808E-2</v>
      </c>
      <c r="G1603" s="48">
        <f>VLOOKUP(A1603,'TAZ definitions'!$A$1:$E$1902,4,FALSE)</f>
        <v>0.22284908321579688</v>
      </c>
      <c r="H1603" s="44">
        <v>149183</v>
      </c>
      <c r="I1603" s="44">
        <v>1063</v>
      </c>
      <c r="J1603" s="44">
        <v>21758</v>
      </c>
      <c r="K1603" s="44">
        <v>118</v>
      </c>
      <c r="L1603" s="44">
        <v>0</v>
      </c>
      <c r="M1603" s="44">
        <v>0</v>
      </c>
      <c r="N1603" s="44">
        <v>116</v>
      </c>
      <c r="O1603" s="44">
        <v>0</v>
      </c>
      <c r="P1603" s="44">
        <v>86.386077999999998</v>
      </c>
      <c r="Q1603" s="44">
        <v>88.711265999999995</v>
      </c>
      <c r="R1603" s="44">
        <v>19.839029</v>
      </c>
      <c r="S1603" s="44">
        <v>19.789408000000002</v>
      </c>
      <c r="T1603" s="44">
        <v>148676.609375</v>
      </c>
      <c r="U1603" s="44">
        <v>21684.019531000002</v>
      </c>
      <c r="V1603" s="44">
        <v>0</v>
      </c>
      <c r="W1603" s="44">
        <v>115.603424</v>
      </c>
      <c r="X1603" s="44">
        <v>0</v>
      </c>
      <c r="Y1603" s="44">
        <v>823.50998300000003</v>
      </c>
      <c r="Z1603" s="44">
        <v>27.473369999999999</v>
      </c>
      <c r="AA1603" s="44">
        <v>0.68496500000000005</v>
      </c>
      <c r="AB1603" s="44">
        <v>2.8046000000000001E-2</v>
      </c>
      <c r="AC1603" s="44">
        <v>1.6062E-2</v>
      </c>
      <c r="AD1603" s="44">
        <v>187.28083000000001</v>
      </c>
    </row>
    <row r="1604" spans="1:30" x14ac:dyDescent="0.25">
      <c r="A1604">
        <v>1603</v>
      </c>
      <c r="B1604" t="s">
        <v>101</v>
      </c>
      <c r="C1604" t="s">
        <v>108</v>
      </c>
      <c r="D1604" t="s">
        <v>172</v>
      </c>
      <c r="E1604" t="s">
        <v>104</v>
      </c>
      <c r="F1604" s="48">
        <f>VLOOKUP(A1604,'TAZ definitions'!$A$1:$E$1902,2,FALSE)</f>
        <v>5.6414922656960874E-2</v>
      </c>
      <c r="G1604" s="48">
        <f>VLOOKUP(A1604,'TAZ definitions'!$A$1:$E$1902,4,FALSE)</f>
        <v>0.22933333333333333</v>
      </c>
      <c r="H1604" s="44">
        <v>155281</v>
      </c>
      <c r="I1604" s="44">
        <v>0</v>
      </c>
      <c r="J1604" s="44">
        <v>21444</v>
      </c>
      <c r="K1604" s="44">
        <v>0</v>
      </c>
      <c r="L1604" s="44">
        <v>0</v>
      </c>
      <c r="M1604" s="44">
        <v>0</v>
      </c>
      <c r="N1604" s="44">
        <v>116</v>
      </c>
      <c r="O1604" s="44">
        <v>0</v>
      </c>
      <c r="P1604" s="44">
        <v>0</v>
      </c>
      <c r="Q1604" s="44">
        <v>0</v>
      </c>
      <c r="R1604" s="44">
        <v>21.015646</v>
      </c>
      <c r="S1604" s="44">
        <v>20.895928999999999</v>
      </c>
      <c r="T1604" s="44">
        <v>155281</v>
      </c>
      <c r="U1604" s="44">
        <v>21444</v>
      </c>
      <c r="V1604" s="44">
        <v>0</v>
      </c>
      <c r="W1604" s="44">
        <v>116</v>
      </c>
      <c r="X1604" s="44">
        <v>160.99766299999999</v>
      </c>
      <c r="Y1604" s="44">
        <v>5601.5111120000001</v>
      </c>
      <c r="Z1604" s="44">
        <v>190.36161899999999</v>
      </c>
      <c r="AA1604" s="44">
        <v>4.6258569999999999</v>
      </c>
      <c r="AB1604" s="44">
        <v>0.20536299999999999</v>
      </c>
      <c r="AC1604" s="44">
        <v>0.110372</v>
      </c>
      <c r="AD1604" s="44">
        <v>1309.3348530000001</v>
      </c>
    </row>
    <row r="1605" spans="1:30" x14ac:dyDescent="0.25">
      <c r="A1605">
        <v>1604</v>
      </c>
      <c r="B1605" t="s">
        <v>101</v>
      </c>
      <c r="C1605" t="s">
        <v>108</v>
      </c>
      <c r="D1605" t="s">
        <v>172</v>
      </c>
      <c r="E1605" t="s">
        <v>104</v>
      </c>
      <c r="F1605" s="48">
        <f>VLOOKUP(A1605,'TAZ definitions'!$A$1:$E$1902,2,FALSE)</f>
        <v>9.358974358974359E-2</v>
      </c>
      <c r="G1605" s="48">
        <f>VLOOKUP(A1605,'TAZ definitions'!$A$1:$E$1902,4,FALSE)</f>
        <v>0.24924012158054712</v>
      </c>
      <c r="H1605" s="44">
        <v>178170</v>
      </c>
      <c r="I1605" s="44">
        <v>1885</v>
      </c>
      <c r="J1605" s="44">
        <v>28465</v>
      </c>
      <c r="K1605" s="44">
        <v>221</v>
      </c>
      <c r="L1605" s="44">
        <v>0</v>
      </c>
      <c r="M1605" s="44">
        <v>0</v>
      </c>
      <c r="N1605" s="44">
        <v>372</v>
      </c>
      <c r="O1605" s="44">
        <v>0</v>
      </c>
      <c r="P1605" s="44">
        <v>78.878838000000002</v>
      </c>
      <c r="Q1605" s="44">
        <v>78.300033999999997</v>
      </c>
      <c r="R1605" s="44">
        <v>17.708233</v>
      </c>
      <c r="S1605" s="44">
        <v>17.722403</v>
      </c>
      <c r="T1605" s="44">
        <v>177345.84375</v>
      </c>
      <c r="U1605" s="44">
        <v>28332.957031000002</v>
      </c>
      <c r="V1605" s="44">
        <v>0</v>
      </c>
      <c r="W1605" s="44">
        <v>370.26086400000003</v>
      </c>
      <c r="X1605" s="44">
        <v>4205.0912189999999</v>
      </c>
      <c r="Y1605" s="44">
        <v>14072.455843</v>
      </c>
      <c r="Z1605" s="44">
        <v>532.98168099999998</v>
      </c>
      <c r="AA1605" s="44">
        <v>12.232904</v>
      </c>
      <c r="AB1605" s="44">
        <v>0.48404999999999998</v>
      </c>
      <c r="AC1605" s="44">
        <v>0.29792999999999997</v>
      </c>
      <c r="AD1605" s="44">
        <v>3475.8574199999998</v>
      </c>
    </row>
    <row r="1606" spans="1:30" x14ac:dyDescent="0.25">
      <c r="A1606">
        <v>1605</v>
      </c>
      <c r="B1606" t="s">
        <v>101</v>
      </c>
      <c r="C1606" t="s">
        <v>108</v>
      </c>
      <c r="D1606" t="s">
        <v>172</v>
      </c>
      <c r="E1606" t="s">
        <v>104</v>
      </c>
      <c r="F1606" s="48">
        <f>VLOOKUP(A1606,'TAZ definitions'!$A$1:$E$1902,2,FALSE)</f>
        <v>5.6712132089016508E-2</v>
      </c>
      <c r="G1606" s="48">
        <f>VLOOKUP(A1606,'TAZ definitions'!$A$1:$E$1902,4,FALSE)</f>
        <v>0.21392532795156408</v>
      </c>
      <c r="H1606" s="44">
        <v>149798</v>
      </c>
      <c r="I1606" s="44">
        <v>0</v>
      </c>
      <c r="J1606" s="44">
        <v>22353</v>
      </c>
      <c r="K1606" s="44">
        <v>0</v>
      </c>
      <c r="L1606" s="44">
        <v>0</v>
      </c>
      <c r="M1606" s="44">
        <v>0</v>
      </c>
      <c r="N1606" s="44">
        <v>0</v>
      </c>
      <c r="O1606" s="44">
        <v>0</v>
      </c>
      <c r="P1606" s="44">
        <v>104.83019299999999</v>
      </c>
      <c r="Q1606" s="44">
        <v>108.07328</v>
      </c>
      <c r="R1606" s="44">
        <v>19.842651</v>
      </c>
      <c r="S1606" s="44">
        <v>19.827085</v>
      </c>
      <c r="T1606" s="44">
        <v>149714.109375</v>
      </c>
      <c r="U1606" s="44">
        <v>22340.482422000001</v>
      </c>
      <c r="V1606" s="44">
        <v>0</v>
      </c>
      <c r="W1606" s="44">
        <v>0</v>
      </c>
      <c r="X1606" s="44">
        <v>1089.2485959999999</v>
      </c>
      <c r="Y1606" s="44">
        <v>16105.192927</v>
      </c>
      <c r="Z1606" s="44">
        <v>536.38518799999997</v>
      </c>
      <c r="AA1606" s="44">
        <v>13.284865999999999</v>
      </c>
      <c r="AB1606" s="44">
        <v>0.593642</v>
      </c>
      <c r="AC1606" s="44">
        <v>0.31352799999999997</v>
      </c>
      <c r="AD1606" s="44">
        <v>3689.5762829999999</v>
      </c>
    </row>
    <row r="1607" spans="1:30" x14ac:dyDescent="0.25">
      <c r="A1607">
        <v>1606</v>
      </c>
      <c r="B1607" t="s">
        <v>101</v>
      </c>
      <c r="C1607" t="s">
        <v>108</v>
      </c>
      <c r="D1607" t="s">
        <v>172</v>
      </c>
      <c r="E1607" t="s">
        <v>104</v>
      </c>
      <c r="F1607" s="48">
        <f>VLOOKUP(A1607,'TAZ definitions'!$A$1:$E$1902,2,FALSE)</f>
        <v>5.3037608486017358E-2</v>
      </c>
      <c r="G1607" s="48">
        <f>VLOOKUP(A1607,'TAZ definitions'!$A$1:$E$1902,4,FALSE)</f>
        <v>0.22448979591836735</v>
      </c>
      <c r="H1607" s="44">
        <v>121238</v>
      </c>
      <c r="I1607" s="44">
        <v>178</v>
      </c>
      <c r="J1607" s="44">
        <v>19446</v>
      </c>
      <c r="K1607" s="44">
        <v>24</v>
      </c>
      <c r="L1607" s="44">
        <v>1576</v>
      </c>
      <c r="M1607" s="44">
        <v>0</v>
      </c>
      <c r="N1607" s="44">
        <v>116</v>
      </c>
      <c r="O1607" s="44">
        <v>0</v>
      </c>
      <c r="P1607" s="44">
        <v>90.301460000000006</v>
      </c>
      <c r="Q1607" s="44">
        <v>86.701385000000002</v>
      </c>
      <c r="R1607" s="44">
        <v>21.936095999999999</v>
      </c>
      <c r="S1607" s="44">
        <v>21.790386000000002</v>
      </c>
      <c r="T1607" s="44">
        <v>120677.96875</v>
      </c>
      <c r="U1607" s="44">
        <v>19356.150390999999</v>
      </c>
      <c r="V1607" s="44">
        <v>1568.7092290000001</v>
      </c>
      <c r="W1607" s="44">
        <v>115.463364</v>
      </c>
      <c r="X1607" s="44">
        <v>9335.5207260000006</v>
      </c>
      <c r="Y1607" s="44">
        <v>27867.703212</v>
      </c>
      <c r="Z1607" s="44">
        <v>953.68143699999996</v>
      </c>
      <c r="AA1607" s="44">
        <v>24.011545999999999</v>
      </c>
      <c r="AB1607" s="44">
        <v>1.1560550000000001</v>
      </c>
      <c r="AC1607" s="44">
        <v>0.56676300000000002</v>
      </c>
      <c r="AD1607" s="44">
        <v>6743.6467400000001</v>
      </c>
    </row>
    <row r="1608" spans="1:30" x14ac:dyDescent="0.25">
      <c r="A1608">
        <v>1607</v>
      </c>
      <c r="B1608" t="s">
        <v>101</v>
      </c>
      <c r="C1608" t="s">
        <v>114</v>
      </c>
      <c r="D1608" t="s">
        <v>173</v>
      </c>
      <c r="E1608" t="s">
        <v>104</v>
      </c>
      <c r="F1608" s="48">
        <f>VLOOKUP(A1608,'TAZ definitions'!$A$1:$E$1902,2,FALSE)</f>
        <v>4.9773755656108594E-2</v>
      </c>
      <c r="G1608" s="48">
        <f>VLOOKUP(A1608,'TAZ definitions'!$A$1:$E$1902,4,FALSE)</f>
        <v>0.21107927411652341</v>
      </c>
      <c r="H1608" s="44">
        <v>244976</v>
      </c>
      <c r="I1608" s="44">
        <v>0</v>
      </c>
      <c r="J1608" s="44">
        <v>40332</v>
      </c>
      <c r="K1608" s="44">
        <v>0</v>
      </c>
      <c r="L1608" s="44">
        <v>6730</v>
      </c>
      <c r="M1608" s="44">
        <v>0</v>
      </c>
      <c r="N1608" s="44">
        <v>1015.5</v>
      </c>
      <c r="O1608" s="44">
        <v>0</v>
      </c>
      <c r="P1608" s="44">
        <v>0</v>
      </c>
      <c r="Q1608" s="44">
        <v>0</v>
      </c>
      <c r="R1608" s="44">
        <v>20.183478999999998</v>
      </c>
      <c r="S1608" s="44">
        <v>20.210647999999999</v>
      </c>
      <c r="T1608" s="44">
        <v>244976</v>
      </c>
      <c r="U1608" s="44">
        <v>40332</v>
      </c>
      <c r="V1608" s="44">
        <v>6730</v>
      </c>
      <c r="W1608" s="44">
        <v>1015.499939</v>
      </c>
      <c r="X1608" s="44">
        <v>19105.078315999999</v>
      </c>
      <c r="Y1608" s="44">
        <v>31199.041866</v>
      </c>
      <c r="Z1608" s="44">
        <v>1424.2837280000001</v>
      </c>
      <c r="AA1608" s="44">
        <v>30.458131000000002</v>
      </c>
      <c r="AB1608" s="44">
        <v>1.331901</v>
      </c>
      <c r="AC1608" s="44">
        <v>0.752973</v>
      </c>
      <c r="AD1608" s="44">
        <v>8648.7254979999998</v>
      </c>
    </row>
    <row r="1609" spans="1:30" x14ac:dyDescent="0.25">
      <c r="A1609">
        <v>1608</v>
      </c>
      <c r="B1609" t="s">
        <v>101</v>
      </c>
      <c r="C1609" t="s">
        <v>114</v>
      </c>
      <c r="D1609" t="s">
        <v>173</v>
      </c>
      <c r="E1609" t="s">
        <v>104</v>
      </c>
      <c r="F1609" s="48">
        <f>VLOOKUP(A1609,'TAZ definitions'!$A$1:$E$1902,2,FALSE)</f>
        <v>7.0892410341951623E-2</v>
      </c>
      <c r="G1609" s="48">
        <f>VLOOKUP(A1609,'TAZ definitions'!$A$1:$E$1902,4,FALSE)</f>
        <v>0.21036269430051813</v>
      </c>
      <c r="H1609" s="44">
        <v>165248</v>
      </c>
      <c r="I1609" s="44">
        <v>0</v>
      </c>
      <c r="J1609" s="44">
        <v>25293</v>
      </c>
      <c r="K1609" s="44">
        <v>0</v>
      </c>
      <c r="L1609" s="44">
        <v>0</v>
      </c>
      <c r="M1609" s="44">
        <v>0</v>
      </c>
      <c r="N1609" s="44">
        <v>443.5</v>
      </c>
      <c r="O1609" s="44">
        <v>0</v>
      </c>
      <c r="P1609" s="44">
        <v>0</v>
      </c>
      <c r="Q1609" s="44">
        <v>0</v>
      </c>
      <c r="R1609" s="44">
        <v>19.914664999999999</v>
      </c>
      <c r="S1609" s="44">
        <v>19.916913999999998</v>
      </c>
      <c r="T1609" s="44">
        <v>165248</v>
      </c>
      <c r="U1609" s="44">
        <v>25293</v>
      </c>
      <c r="V1609" s="44">
        <v>0</v>
      </c>
      <c r="W1609" s="44">
        <v>443.5</v>
      </c>
      <c r="X1609" s="44">
        <v>6582.718766</v>
      </c>
      <c r="Y1609" s="44">
        <v>20708.619169000001</v>
      </c>
      <c r="Z1609" s="44">
        <v>724.65379600000006</v>
      </c>
      <c r="AA1609" s="44">
        <v>17.414345000000001</v>
      </c>
      <c r="AB1609" s="44">
        <v>0.74131800000000003</v>
      </c>
      <c r="AC1609" s="44">
        <v>0.41820099999999999</v>
      </c>
      <c r="AD1609" s="44">
        <v>4897.9735790000004</v>
      </c>
    </row>
    <row r="1610" spans="1:30" x14ac:dyDescent="0.25">
      <c r="A1610">
        <v>1609</v>
      </c>
      <c r="B1610" t="s">
        <v>101</v>
      </c>
      <c r="C1610" t="s">
        <v>114</v>
      </c>
      <c r="D1610" t="s">
        <v>173</v>
      </c>
      <c r="E1610" t="s">
        <v>104</v>
      </c>
      <c r="F1610" s="48">
        <f>VLOOKUP(A1610,'TAZ definitions'!$A$1:$E$1902,2,FALSE)</f>
        <v>9.3059325319891431E-2</v>
      </c>
      <c r="G1610" s="48">
        <f>VLOOKUP(A1610,'TAZ definitions'!$A$1:$E$1902,4,FALSE)</f>
        <v>0.21001221001221002</v>
      </c>
      <c r="H1610" s="44">
        <v>161621</v>
      </c>
      <c r="I1610" s="44">
        <v>0</v>
      </c>
      <c r="J1610" s="44">
        <v>24528</v>
      </c>
      <c r="K1610" s="44">
        <v>0</v>
      </c>
      <c r="L1610" s="44">
        <v>0</v>
      </c>
      <c r="M1610" s="44">
        <v>0</v>
      </c>
      <c r="N1610" s="44">
        <v>443.5</v>
      </c>
      <c r="O1610" s="44">
        <v>0</v>
      </c>
      <c r="P1610" s="44">
        <v>0</v>
      </c>
      <c r="Q1610" s="44">
        <v>0</v>
      </c>
      <c r="R1610" s="44">
        <v>20.463115999999999</v>
      </c>
      <c r="S1610" s="44">
        <v>20.416989999999998</v>
      </c>
      <c r="T1610" s="44">
        <v>161621</v>
      </c>
      <c r="U1610" s="44">
        <v>24528</v>
      </c>
      <c r="V1610" s="44">
        <v>0</v>
      </c>
      <c r="W1610" s="44">
        <v>443.5</v>
      </c>
      <c r="X1610" s="44">
        <v>32.745541000000003</v>
      </c>
      <c r="Y1610" s="44">
        <v>7036.3975419999997</v>
      </c>
      <c r="Z1610" s="44">
        <v>245.12412699999999</v>
      </c>
      <c r="AA1610" s="44">
        <v>5.7871389999999998</v>
      </c>
      <c r="AB1610" s="44">
        <v>0.25213200000000002</v>
      </c>
      <c r="AC1610" s="44">
        <v>0.13875799999999999</v>
      </c>
      <c r="AD1610" s="44">
        <v>1636.885049</v>
      </c>
    </row>
    <row r="1611" spans="1:30" x14ac:dyDescent="0.25">
      <c r="A1611">
        <v>1610</v>
      </c>
      <c r="B1611" t="s">
        <v>101</v>
      </c>
      <c r="C1611" t="s">
        <v>114</v>
      </c>
      <c r="D1611" t="s">
        <v>173</v>
      </c>
      <c r="E1611" t="s">
        <v>104</v>
      </c>
      <c r="F1611" s="48">
        <f>VLOOKUP(A1611,'TAZ definitions'!$A$1:$E$1902,2,FALSE)</f>
        <v>7.3940486925157797E-2</v>
      </c>
      <c r="G1611" s="48">
        <f>VLOOKUP(A1611,'TAZ definitions'!$A$1:$E$1902,4,FALSE)</f>
        <v>0.20967741935483872</v>
      </c>
      <c r="H1611" s="44">
        <v>181939</v>
      </c>
      <c r="I1611" s="44">
        <v>0</v>
      </c>
      <c r="J1611" s="44">
        <v>28535</v>
      </c>
      <c r="K1611" s="44">
        <v>0</v>
      </c>
      <c r="L1611" s="44">
        <v>0</v>
      </c>
      <c r="M1611" s="44">
        <v>0</v>
      </c>
      <c r="N1611" s="44">
        <v>443.5</v>
      </c>
      <c r="O1611" s="44">
        <v>0</v>
      </c>
      <c r="P1611" s="44">
        <v>0</v>
      </c>
      <c r="Q1611" s="44">
        <v>0</v>
      </c>
      <c r="R1611" s="44">
        <v>17.693822999999998</v>
      </c>
      <c r="S1611" s="44">
        <v>17.695098999999999</v>
      </c>
      <c r="T1611" s="44">
        <v>181939</v>
      </c>
      <c r="U1611" s="44">
        <v>28535</v>
      </c>
      <c r="V1611" s="44">
        <v>0</v>
      </c>
      <c r="W1611" s="44">
        <v>443.5</v>
      </c>
      <c r="X1611" s="44">
        <v>15167.796969000001</v>
      </c>
      <c r="Y1611" s="44">
        <v>54475.469364999997</v>
      </c>
      <c r="Z1611" s="44">
        <v>1900.1200530000001</v>
      </c>
      <c r="AA1611" s="44">
        <v>45.680796000000001</v>
      </c>
      <c r="AB1611" s="44">
        <v>2.0872060000000001</v>
      </c>
      <c r="AC1611" s="44">
        <v>1.108924</v>
      </c>
      <c r="AD1611" s="44">
        <v>13037.066032999999</v>
      </c>
    </row>
    <row r="1612" spans="1:30" x14ac:dyDescent="0.25">
      <c r="A1612">
        <v>1611</v>
      </c>
      <c r="B1612" t="s">
        <v>101</v>
      </c>
      <c r="C1612" t="s">
        <v>114</v>
      </c>
      <c r="D1612" t="s">
        <v>173</v>
      </c>
      <c r="E1612" t="s">
        <v>104</v>
      </c>
      <c r="F1612" s="48">
        <f>VLOOKUP(A1612,'TAZ definitions'!$A$1:$E$1902,2,FALSE)</f>
        <v>8.8643986583612847E-2</v>
      </c>
      <c r="G1612" s="48">
        <f>VLOOKUP(A1612,'TAZ definitions'!$A$1:$E$1902,4,FALSE)</f>
        <v>0.15479452054794521</v>
      </c>
      <c r="H1612" s="44">
        <v>254409</v>
      </c>
      <c r="I1612" s="44">
        <v>159632</v>
      </c>
      <c r="J1612" s="44">
        <v>38696</v>
      </c>
      <c r="K1612" s="44">
        <v>16446</v>
      </c>
      <c r="L1612" s="44">
        <v>0</v>
      </c>
      <c r="M1612" s="44">
        <v>0</v>
      </c>
      <c r="N1612" s="44">
        <v>1103.5</v>
      </c>
      <c r="O1612" s="44">
        <v>0</v>
      </c>
      <c r="P1612" s="44">
        <v>62.504626999999999</v>
      </c>
      <c r="Q1612" s="44">
        <v>64.887732999999997</v>
      </c>
      <c r="R1612" s="44">
        <v>19.205645000000001</v>
      </c>
      <c r="S1612" s="44">
        <v>19.726500000000001</v>
      </c>
      <c r="T1612" s="44">
        <v>251765.203125</v>
      </c>
      <c r="U1612" s="44">
        <v>38075.332030999998</v>
      </c>
      <c r="V1612" s="44">
        <v>0</v>
      </c>
      <c r="W1612" s="44">
        <v>1072.7178960000001</v>
      </c>
      <c r="X1612" s="44">
        <v>117877.184676</v>
      </c>
      <c r="Y1612" s="44">
        <v>189719.19468499999</v>
      </c>
      <c r="Z1612" s="44">
        <v>6497.8903360000004</v>
      </c>
      <c r="AA1612" s="44">
        <v>189.77958799999999</v>
      </c>
      <c r="AB1612" s="44">
        <v>8.5469489999999997</v>
      </c>
      <c r="AC1612" s="44">
        <v>3.9491890000000001</v>
      </c>
      <c r="AD1612" s="44">
        <v>46584.103765</v>
      </c>
    </row>
    <row r="1613" spans="1:30" x14ac:dyDescent="0.25">
      <c r="A1613">
        <v>1612</v>
      </c>
      <c r="B1613" t="s">
        <v>101</v>
      </c>
      <c r="C1613" t="s">
        <v>114</v>
      </c>
      <c r="D1613" t="s">
        <v>173</v>
      </c>
      <c r="E1613" t="s">
        <v>104</v>
      </c>
      <c r="F1613" s="48">
        <f>VLOOKUP(A1613,'TAZ definitions'!$A$1:$E$1902,2,FALSE)</f>
        <v>0.15353260869565216</v>
      </c>
      <c r="G1613" s="48">
        <f>VLOOKUP(A1613,'TAZ definitions'!$A$1:$E$1902,4,FALSE)</f>
        <v>0.15079365079365079</v>
      </c>
      <c r="H1613" s="44">
        <v>245130</v>
      </c>
      <c r="I1613" s="44">
        <v>120868</v>
      </c>
      <c r="J1613" s="44">
        <v>39364</v>
      </c>
      <c r="K1613" s="44">
        <v>13427</v>
      </c>
      <c r="L1613" s="44">
        <v>0</v>
      </c>
      <c r="M1613" s="44">
        <v>0</v>
      </c>
      <c r="N1613" s="44">
        <v>531.5</v>
      </c>
      <c r="O1613" s="44">
        <v>0</v>
      </c>
      <c r="P1613" s="44">
        <v>74.149665999999996</v>
      </c>
      <c r="Q1613" s="44">
        <v>65.800635999999997</v>
      </c>
      <c r="R1613" s="44">
        <v>29.017582000000001</v>
      </c>
      <c r="S1613" s="44">
        <v>30.356504000000001</v>
      </c>
      <c r="T1613" s="44">
        <v>241715.625</v>
      </c>
      <c r="U1613" s="44">
        <v>38651.320312999997</v>
      </c>
      <c r="V1613" s="44">
        <v>0</v>
      </c>
      <c r="W1613" s="44">
        <v>516.89581299999998</v>
      </c>
      <c r="X1613" s="44">
        <v>143636.552643</v>
      </c>
      <c r="Y1613" s="44">
        <v>193810.50944299999</v>
      </c>
      <c r="Z1613" s="44">
        <v>7413.8401809999996</v>
      </c>
      <c r="AA1613" s="44">
        <v>189.67552000000001</v>
      </c>
      <c r="AB1613" s="44">
        <v>8.8129550000000005</v>
      </c>
      <c r="AC1613" s="44">
        <v>4.3206559999999996</v>
      </c>
      <c r="AD1613" s="44">
        <v>51038.108596999999</v>
      </c>
    </row>
    <row r="1614" spans="1:30" x14ac:dyDescent="0.25">
      <c r="A1614">
        <v>1613</v>
      </c>
      <c r="B1614" t="s">
        <v>101</v>
      </c>
      <c r="C1614" t="s">
        <v>114</v>
      </c>
      <c r="D1614" t="s">
        <v>173</v>
      </c>
      <c r="E1614" t="s">
        <v>104</v>
      </c>
      <c r="F1614" s="48">
        <f>VLOOKUP(A1614,'TAZ definitions'!$A$1:$E$1902,2,FALSE)</f>
        <v>0.11249423697556478</v>
      </c>
      <c r="G1614" s="48">
        <f>VLOOKUP(A1614,'TAZ definitions'!$A$1:$E$1902,4,FALSE)</f>
        <v>0.14884393063583815</v>
      </c>
      <c r="H1614" s="44">
        <v>264953</v>
      </c>
      <c r="I1614" s="44">
        <v>15119</v>
      </c>
      <c r="J1614" s="44">
        <v>40898</v>
      </c>
      <c r="K1614" s="44">
        <v>1529</v>
      </c>
      <c r="L1614" s="44">
        <v>0</v>
      </c>
      <c r="M1614" s="44">
        <v>0</v>
      </c>
      <c r="N1614" s="44">
        <v>531.5</v>
      </c>
      <c r="O1614" s="44">
        <v>0</v>
      </c>
      <c r="P1614" s="44">
        <v>85.757369999999995</v>
      </c>
      <c r="Q1614" s="44">
        <v>90.137032000000005</v>
      </c>
      <c r="R1614" s="44">
        <v>21.523364999999998</v>
      </c>
      <c r="S1614" s="44">
        <v>22.054085000000001</v>
      </c>
      <c r="T1614" s="44">
        <v>262943.4375</v>
      </c>
      <c r="U1614" s="44">
        <v>40581.335937999997</v>
      </c>
      <c r="V1614" s="44">
        <v>0</v>
      </c>
      <c r="W1614" s="44">
        <v>527.22485400000005</v>
      </c>
      <c r="X1614" s="44">
        <v>101217.949911</v>
      </c>
      <c r="Y1614" s="44">
        <v>145072.766936</v>
      </c>
      <c r="Z1614" s="44">
        <v>4790.9868200000001</v>
      </c>
      <c r="AA1614" s="44">
        <v>146.697562</v>
      </c>
      <c r="AB1614" s="44">
        <v>6.6306500000000002</v>
      </c>
      <c r="AC1614" s="44">
        <v>2.9774470000000002</v>
      </c>
      <c r="AD1614" s="44">
        <v>35113.933580999998</v>
      </c>
    </row>
    <row r="1615" spans="1:30" x14ac:dyDescent="0.25">
      <c r="A1615">
        <v>1614</v>
      </c>
      <c r="B1615" t="s">
        <v>101</v>
      </c>
      <c r="C1615" t="s">
        <v>114</v>
      </c>
      <c r="D1615" t="s">
        <v>173</v>
      </c>
      <c r="E1615" t="s">
        <v>104</v>
      </c>
      <c r="F1615" s="48">
        <f>VLOOKUP(A1615,'TAZ definitions'!$A$1:$E$1902,2,FALSE)</f>
        <v>0</v>
      </c>
      <c r="G1615" s="48">
        <f>VLOOKUP(A1615,'TAZ definitions'!$A$1:$E$1902,4,FALSE)</f>
        <v>0</v>
      </c>
      <c r="H1615" s="44">
        <v>301456</v>
      </c>
      <c r="I1615" s="44">
        <v>418642</v>
      </c>
      <c r="J1615" s="44">
        <v>46028</v>
      </c>
      <c r="K1615" s="44">
        <v>38109</v>
      </c>
      <c r="L1615" s="44">
        <v>0</v>
      </c>
      <c r="M1615" s="44">
        <v>0</v>
      </c>
      <c r="N1615" s="44">
        <v>783.5</v>
      </c>
      <c r="O1615" s="44">
        <v>0</v>
      </c>
      <c r="P1615" s="44">
        <v>80.196074999999993</v>
      </c>
      <c r="Q1615" s="44">
        <v>76.006011999999998</v>
      </c>
      <c r="R1615" s="44">
        <v>25.924911000000002</v>
      </c>
      <c r="S1615" s="44">
        <v>26.629822000000001</v>
      </c>
      <c r="T1615" s="44">
        <v>302950.0625</v>
      </c>
      <c r="U1615" s="44">
        <v>45927.035155999998</v>
      </c>
      <c r="V1615" s="44">
        <v>0</v>
      </c>
      <c r="W1615" s="44">
        <v>773.51062000000002</v>
      </c>
      <c r="X1615" s="44">
        <v>22695.041453999998</v>
      </c>
      <c r="Y1615" s="44">
        <v>71617.028198999993</v>
      </c>
      <c r="Z1615" s="44">
        <v>3095.5398329999998</v>
      </c>
      <c r="AA1615" s="44">
        <v>60.687866999999997</v>
      </c>
      <c r="AB1615" s="44">
        <v>2.748885</v>
      </c>
      <c r="AC1615" s="44">
        <v>1.5191790000000001</v>
      </c>
      <c r="AD1615" s="44">
        <v>17719.240608</v>
      </c>
    </row>
    <row r="1616" spans="1:30" x14ac:dyDescent="0.25">
      <c r="A1616">
        <v>1615</v>
      </c>
      <c r="B1616" t="s">
        <v>101</v>
      </c>
      <c r="C1616" t="s">
        <v>114</v>
      </c>
      <c r="D1616" t="s">
        <v>174</v>
      </c>
      <c r="E1616" t="s">
        <v>104</v>
      </c>
      <c r="F1616" s="48">
        <f>VLOOKUP(A1616,'TAZ definitions'!$A$1:$E$1902,2,FALSE)</f>
        <v>0.11875511875511875</v>
      </c>
      <c r="G1616" s="48">
        <f>VLOOKUP(A1616,'TAZ definitions'!$A$1:$E$1902,4,FALSE)</f>
        <v>0.33737373737373738</v>
      </c>
      <c r="H1616" s="44">
        <v>210927</v>
      </c>
      <c r="I1616" s="44">
        <v>66604</v>
      </c>
      <c r="J1616" s="44">
        <v>35377</v>
      </c>
      <c r="K1616" s="44">
        <v>7695</v>
      </c>
      <c r="L1616" s="44">
        <v>0</v>
      </c>
      <c r="M1616" s="44">
        <v>0</v>
      </c>
      <c r="N1616" s="44">
        <v>531.5</v>
      </c>
      <c r="O1616" s="44">
        <v>214.5</v>
      </c>
      <c r="P1616" s="44">
        <v>62.527721</v>
      </c>
      <c r="Q1616" s="44">
        <v>61.926364999999997</v>
      </c>
      <c r="R1616" s="44">
        <v>20.199842</v>
      </c>
      <c r="S1616" s="44">
        <v>20.702686</v>
      </c>
      <c r="T1616" s="44">
        <v>205960.21875</v>
      </c>
      <c r="U1616" s="44">
        <v>34424.34375</v>
      </c>
      <c r="V1616" s="44">
        <v>0</v>
      </c>
      <c r="W1616" s="44">
        <v>520.59069799999997</v>
      </c>
      <c r="X1616" s="44">
        <v>97058.339672000002</v>
      </c>
      <c r="Y1616" s="44">
        <v>144568.922528</v>
      </c>
      <c r="Z1616" s="44">
        <v>6299.4774930000003</v>
      </c>
      <c r="AA1616" s="44">
        <v>136.695796</v>
      </c>
      <c r="AB1616" s="44">
        <v>6.1193569999999999</v>
      </c>
      <c r="AC1616" s="44">
        <v>3.406825</v>
      </c>
      <c r="AD1616" s="44">
        <v>40399.089550999997</v>
      </c>
    </row>
    <row r="1617" spans="1:30" x14ac:dyDescent="0.25">
      <c r="A1617">
        <v>1616</v>
      </c>
      <c r="B1617" t="s">
        <v>101</v>
      </c>
      <c r="C1617" t="s">
        <v>114</v>
      </c>
      <c r="D1617" t="s">
        <v>174</v>
      </c>
      <c r="E1617" t="s">
        <v>104</v>
      </c>
      <c r="F1617" s="48">
        <f>VLOOKUP(A1617,'TAZ definitions'!$A$1:$E$1902,2,FALSE)</f>
        <v>0.66666666666666663</v>
      </c>
      <c r="G1617" s="48">
        <f>VLOOKUP(A1617,'TAZ definitions'!$A$1:$E$1902,4,FALSE)</f>
        <v>0</v>
      </c>
      <c r="H1617" s="44">
        <v>254961</v>
      </c>
      <c r="I1617" s="44">
        <v>10859</v>
      </c>
      <c r="J1617" s="44">
        <v>40363</v>
      </c>
      <c r="K1617" s="44">
        <v>1409</v>
      </c>
      <c r="L1617" s="44">
        <v>0</v>
      </c>
      <c r="M1617" s="44">
        <v>0</v>
      </c>
      <c r="N1617" s="44">
        <v>783.5</v>
      </c>
      <c r="O1617" s="44">
        <v>0</v>
      </c>
      <c r="P1617" s="44">
        <v>85.958984000000001</v>
      </c>
      <c r="Q1617" s="44">
        <v>84.921988999999996</v>
      </c>
      <c r="R1617" s="44">
        <v>30.853928</v>
      </c>
      <c r="S1617" s="44">
        <v>32.080497999999999</v>
      </c>
      <c r="T1617" s="44">
        <v>251677.40625</v>
      </c>
      <c r="U1617" s="44">
        <v>39839</v>
      </c>
      <c r="V1617" s="44">
        <v>0</v>
      </c>
      <c r="W1617" s="44">
        <v>772.96057099999996</v>
      </c>
      <c r="X1617" s="44">
        <v>2782.406704</v>
      </c>
      <c r="Y1617" s="44">
        <v>16136.296420000001</v>
      </c>
      <c r="Z1617" s="44">
        <v>573.41253400000005</v>
      </c>
      <c r="AA1617" s="44">
        <v>13.940116</v>
      </c>
      <c r="AB1617" s="44">
        <v>0.68418000000000001</v>
      </c>
      <c r="AC1617" s="44">
        <v>0.33412700000000001</v>
      </c>
      <c r="AD1617" s="44">
        <v>4027.888766</v>
      </c>
    </row>
    <row r="1618" spans="1:30" x14ac:dyDescent="0.25">
      <c r="A1618">
        <v>1617</v>
      </c>
      <c r="B1618" t="s">
        <v>101</v>
      </c>
      <c r="C1618" t="s">
        <v>114</v>
      </c>
      <c r="D1618" t="s">
        <v>174</v>
      </c>
      <c r="E1618" t="s">
        <v>104</v>
      </c>
      <c r="F1618" s="48">
        <f>VLOOKUP(A1618,'TAZ definitions'!$A$1:$E$1902,2,FALSE)</f>
        <v>0</v>
      </c>
      <c r="G1618" s="48">
        <f>VLOOKUP(A1618,'TAZ definitions'!$A$1:$E$1902,4,FALSE)</f>
        <v>0</v>
      </c>
      <c r="H1618" s="44">
        <v>170415</v>
      </c>
      <c r="I1618" s="44">
        <v>0</v>
      </c>
      <c r="J1618" s="44">
        <v>28001</v>
      </c>
      <c r="K1618" s="44">
        <v>0</v>
      </c>
      <c r="L1618" s="44">
        <v>0</v>
      </c>
      <c r="M1618" s="44">
        <v>0</v>
      </c>
      <c r="N1618" s="44">
        <v>571.5</v>
      </c>
      <c r="O1618" s="44">
        <v>0</v>
      </c>
      <c r="P1618" s="44">
        <v>0</v>
      </c>
      <c r="Q1618" s="44">
        <v>0</v>
      </c>
      <c r="R1618" s="44">
        <v>23.834375000000001</v>
      </c>
      <c r="S1618" s="44">
        <v>24.763877999999998</v>
      </c>
      <c r="T1618" s="44">
        <v>170415</v>
      </c>
      <c r="U1618" s="44">
        <v>28001</v>
      </c>
      <c r="V1618" s="44">
        <v>0</v>
      </c>
      <c r="W1618" s="44">
        <v>571.5</v>
      </c>
      <c r="X1618" s="44">
        <v>19095.105266999999</v>
      </c>
      <c r="Y1618" s="44">
        <v>26141.346867</v>
      </c>
      <c r="Z1618" s="44">
        <v>1115.4517049999999</v>
      </c>
      <c r="AA1618" s="44">
        <v>23.301072999999999</v>
      </c>
      <c r="AB1618" s="44">
        <v>1.19173</v>
      </c>
      <c r="AC1618" s="44">
        <v>0.631525</v>
      </c>
      <c r="AD1618" s="44">
        <v>7417.7175129999996</v>
      </c>
    </row>
    <row r="1619" spans="1:30" x14ac:dyDescent="0.25">
      <c r="A1619">
        <v>1618</v>
      </c>
      <c r="B1619" t="s">
        <v>101</v>
      </c>
      <c r="C1619" t="s">
        <v>114</v>
      </c>
      <c r="D1619" t="s">
        <v>174</v>
      </c>
      <c r="E1619" t="s">
        <v>104</v>
      </c>
      <c r="F1619" s="48">
        <f>VLOOKUP(A1619,'TAZ definitions'!$A$1:$E$1902,2,FALSE)</f>
        <v>0.33333333333333331</v>
      </c>
      <c r="G1619" s="48">
        <f>VLOOKUP(A1619,'TAZ definitions'!$A$1:$E$1902,4,FALSE)</f>
        <v>0.23529411764705882</v>
      </c>
      <c r="H1619" s="44">
        <v>170534</v>
      </c>
      <c r="I1619" s="44">
        <v>21608</v>
      </c>
      <c r="J1619" s="44">
        <v>27365</v>
      </c>
      <c r="K1619" s="44">
        <v>2710</v>
      </c>
      <c r="L1619" s="44">
        <v>0</v>
      </c>
      <c r="M1619" s="44">
        <v>0</v>
      </c>
      <c r="N1619" s="44">
        <v>571.5</v>
      </c>
      <c r="O1619" s="44">
        <v>0</v>
      </c>
      <c r="P1619" s="44">
        <v>69.525825999999995</v>
      </c>
      <c r="Q1619" s="44">
        <v>63.387486000000003</v>
      </c>
      <c r="R1619" s="44">
        <v>20.999544</v>
      </c>
      <c r="S1619" s="44">
        <v>21.560877000000001</v>
      </c>
      <c r="T1619" s="44">
        <v>168406.328125</v>
      </c>
      <c r="U1619" s="44">
        <v>27012.759765999999</v>
      </c>
      <c r="V1619" s="44">
        <v>0</v>
      </c>
      <c r="W1619" s="44">
        <v>563.33514400000001</v>
      </c>
      <c r="X1619" s="44">
        <v>74502.248997000002</v>
      </c>
      <c r="Y1619" s="44">
        <v>107565.995312</v>
      </c>
      <c r="Z1619" s="44">
        <v>3750.0863770000001</v>
      </c>
      <c r="AA1619" s="44">
        <v>94.355405000000005</v>
      </c>
      <c r="AB1619" s="44">
        <v>4.5472149999999996</v>
      </c>
      <c r="AC1619" s="44">
        <v>2.208939</v>
      </c>
      <c r="AD1619" s="44">
        <v>26695.298771999998</v>
      </c>
    </row>
    <row r="1620" spans="1:30" x14ac:dyDescent="0.25">
      <c r="A1620">
        <v>1619</v>
      </c>
      <c r="B1620" t="s">
        <v>101</v>
      </c>
      <c r="C1620" t="s">
        <v>114</v>
      </c>
      <c r="D1620" t="s">
        <v>174</v>
      </c>
      <c r="E1620" t="s">
        <v>104</v>
      </c>
      <c r="F1620" s="48">
        <f>VLOOKUP(A1620,'TAZ definitions'!$A$1:$E$1902,2,FALSE)</f>
        <v>0.14280714035701786</v>
      </c>
      <c r="G1620" s="48">
        <f>VLOOKUP(A1620,'TAZ definitions'!$A$1:$E$1902,4,FALSE)</f>
        <v>0.33743664011585806</v>
      </c>
      <c r="H1620" s="44">
        <v>169495</v>
      </c>
      <c r="I1620" s="44">
        <v>59588</v>
      </c>
      <c r="J1620" s="44">
        <v>27309</v>
      </c>
      <c r="K1620" s="44">
        <v>8025</v>
      </c>
      <c r="L1620" s="44">
        <v>0</v>
      </c>
      <c r="M1620" s="44">
        <v>0</v>
      </c>
      <c r="N1620" s="44">
        <v>571.5</v>
      </c>
      <c r="O1620" s="44">
        <v>214.5</v>
      </c>
      <c r="P1620" s="44">
        <v>62.056553000000001</v>
      </c>
      <c r="Q1620" s="44">
        <v>62.817799000000001</v>
      </c>
      <c r="R1620" s="44">
        <v>19.139150999999998</v>
      </c>
      <c r="S1620" s="44">
        <v>19.034130000000001</v>
      </c>
      <c r="T1620" s="44">
        <v>165799.9375</v>
      </c>
      <c r="U1620" s="44">
        <v>26660.673827999999</v>
      </c>
      <c r="V1620" s="44">
        <v>0</v>
      </c>
      <c r="W1620" s="44">
        <v>559.49768100000006</v>
      </c>
      <c r="X1620" s="44">
        <v>4432.5082229999998</v>
      </c>
      <c r="Y1620" s="44">
        <v>37672.190881000002</v>
      </c>
      <c r="Z1620" s="44">
        <v>1317.1009770000001</v>
      </c>
      <c r="AA1620" s="44">
        <v>31.738164999999999</v>
      </c>
      <c r="AB1620" s="44">
        <v>1.3483639999999999</v>
      </c>
      <c r="AC1620" s="44">
        <v>0.75687000000000004</v>
      </c>
      <c r="AD1620" s="44">
        <v>8925.9816640000008</v>
      </c>
    </row>
    <row r="1621" spans="1:30" x14ac:dyDescent="0.25">
      <c r="A1621">
        <v>1620</v>
      </c>
      <c r="B1621" t="s">
        <v>101</v>
      </c>
      <c r="C1621" t="s">
        <v>114</v>
      </c>
      <c r="D1621" t="s">
        <v>174</v>
      </c>
      <c r="E1621" t="s">
        <v>104</v>
      </c>
      <c r="F1621" s="48">
        <f>VLOOKUP(A1621,'TAZ definitions'!$A$1:$E$1902,2,FALSE)</f>
        <v>9.4847775175644022E-2</v>
      </c>
      <c r="G1621" s="48">
        <f>VLOOKUP(A1621,'TAZ definitions'!$A$1:$E$1902,4,FALSE)</f>
        <v>0.30228471001757468</v>
      </c>
      <c r="H1621" s="44">
        <v>162227</v>
      </c>
      <c r="I1621" s="44">
        <v>378233</v>
      </c>
      <c r="J1621" s="44">
        <v>25567</v>
      </c>
      <c r="K1621" s="44">
        <v>37274</v>
      </c>
      <c r="L1621" s="44">
        <v>0</v>
      </c>
      <c r="M1621" s="44">
        <v>0</v>
      </c>
      <c r="N1621" s="44">
        <v>571.5</v>
      </c>
      <c r="O1621" s="44">
        <v>214.5</v>
      </c>
      <c r="P1621" s="44">
        <v>61.880732999999999</v>
      </c>
      <c r="Q1621" s="44">
        <v>64.598999000000006</v>
      </c>
      <c r="R1621" s="44">
        <v>19.004975999999999</v>
      </c>
      <c r="S1621" s="44">
        <v>19.114788000000001</v>
      </c>
      <c r="T1621" s="44">
        <v>168846.125</v>
      </c>
      <c r="U1621" s="44">
        <v>25925.740234000001</v>
      </c>
      <c r="V1621" s="44">
        <v>0</v>
      </c>
      <c r="W1621" s="44">
        <v>560.56036400000005</v>
      </c>
      <c r="X1621" s="44">
        <v>16927.611616999999</v>
      </c>
      <c r="Y1621" s="44">
        <v>36185.076355999998</v>
      </c>
      <c r="Z1621" s="44">
        <v>1327.3251130000001</v>
      </c>
      <c r="AA1621" s="44">
        <v>30.744192999999999</v>
      </c>
      <c r="AB1621" s="44">
        <v>1.3737619999999999</v>
      </c>
      <c r="AC1621" s="44">
        <v>0.74821700000000002</v>
      </c>
      <c r="AD1621" s="44">
        <v>8964.0611630000003</v>
      </c>
    </row>
    <row r="1622" spans="1:30" x14ac:dyDescent="0.25">
      <c r="A1622">
        <v>1621</v>
      </c>
      <c r="B1622" t="s">
        <v>101</v>
      </c>
      <c r="C1622" t="s">
        <v>114</v>
      </c>
      <c r="D1622" t="s">
        <v>174</v>
      </c>
      <c r="E1622" t="s">
        <v>104</v>
      </c>
      <c r="F1622" s="48">
        <f>VLOOKUP(A1622,'TAZ definitions'!$A$1:$E$1902,2,FALSE)</f>
        <v>0.13207547169811321</v>
      </c>
      <c r="G1622" s="48">
        <f>VLOOKUP(A1622,'TAZ definitions'!$A$1:$E$1902,4,FALSE)</f>
        <v>0.29268292682926828</v>
      </c>
      <c r="H1622" s="44">
        <v>172778</v>
      </c>
      <c r="I1622" s="44">
        <v>30934</v>
      </c>
      <c r="J1622" s="44">
        <v>28003</v>
      </c>
      <c r="K1622" s="44">
        <v>5098</v>
      </c>
      <c r="L1622" s="44">
        <v>0</v>
      </c>
      <c r="M1622" s="44">
        <v>0</v>
      </c>
      <c r="N1622" s="44">
        <v>571.5</v>
      </c>
      <c r="O1622" s="44">
        <v>214.5</v>
      </c>
      <c r="P1622" s="44">
        <v>68.951217999999997</v>
      </c>
      <c r="Q1622" s="44">
        <v>64.356262000000001</v>
      </c>
      <c r="R1622" s="44">
        <v>22.055603000000001</v>
      </c>
      <c r="S1622" s="44">
        <v>22.407157999999999</v>
      </c>
      <c r="T1622" s="44">
        <v>170242.75</v>
      </c>
      <c r="U1622" s="44">
        <v>27593.609375</v>
      </c>
      <c r="V1622" s="44">
        <v>0</v>
      </c>
      <c r="W1622" s="44">
        <v>565.11914100000001</v>
      </c>
      <c r="X1622" s="44">
        <v>133231.23521399999</v>
      </c>
      <c r="Y1622" s="44">
        <v>227563.391057</v>
      </c>
      <c r="Z1622" s="44">
        <v>7547.6257889999997</v>
      </c>
      <c r="AA1622" s="44">
        <v>194.96648999999999</v>
      </c>
      <c r="AB1622" s="44">
        <v>9.7330570000000005</v>
      </c>
      <c r="AC1622" s="44">
        <v>4.6083610000000004</v>
      </c>
      <c r="AD1622" s="44">
        <v>55958.089434000001</v>
      </c>
    </row>
    <row r="1623" spans="1:30" x14ac:dyDescent="0.25">
      <c r="A1623">
        <v>1622</v>
      </c>
      <c r="B1623" t="s">
        <v>101</v>
      </c>
      <c r="C1623" t="s">
        <v>114</v>
      </c>
      <c r="D1623" t="s">
        <v>174</v>
      </c>
      <c r="E1623" t="s">
        <v>104</v>
      </c>
      <c r="F1623" s="48">
        <f>VLOOKUP(A1623,'TAZ definitions'!$A$1:$E$1902,2,FALSE)</f>
        <v>0.15625</v>
      </c>
      <c r="G1623" s="48">
        <f>VLOOKUP(A1623,'TAZ definitions'!$A$1:$E$1902,4,FALSE)</f>
        <v>0.35</v>
      </c>
      <c r="H1623" s="44">
        <v>176610</v>
      </c>
      <c r="I1623" s="44">
        <v>18803</v>
      </c>
      <c r="J1623" s="44">
        <v>28298</v>
      </c>
      <c r="K1623" s="44">
        <v>3510</v>
      </c>
      <c r="L1623" s="44">
        <v>0</v>
      </c>
      <c r="M1623" s="44">
        <v>0</v>
      </c>
      <c r="N1623" s="44">
        <v>571.5</v>
      </c>
      <c r="O1623" s="44">
        <v>0</v>
      </c>
      <c r="P1623" s="44">
        <v>72.925735000000003</v>
      </c>
      <c r="Q1623" s="44">
        <v>68.636771999999993</v>
      </c>
      <c r="R1623" s="44">
        <v>20.762276</v>
      </c>
      <c r="S1623" s="44">
        <v>21.490794999999999</v>
      </c>
      <c r="T1623" s="44">
        <v>174858.96875</v>
      </c>
      <c r="U1623" s="44">
        <v>28022.951172000001</v>
      </c>
      <c r="V1623" s="44">
        <v>0</v>
      </c>
      <c r="W1623" s="44">
        <v>565.15856900000006</v>
      </c>
      <c r="X1623" s="44">
        <v>136206.60076999999</v>
      </c>
      <c r="Y1623" s="44">
        <v>196090.49125799999</v>
      </c>
      <c r="Z1623" s="44">
        <v>6336.2318050000003</v>
      </c>
      <c r="AA1623" s="44">
        <v>159.595246</v>
      </c>
      <c r="AB1623" s="44">
        <v>8.6381180000000004</v>
      </c>
      <c r="AC1623" s="44">
        <v>3.842552</v>
      </c>
      <c r="AD1623" s="44">
        <v>47065.457454000003</v>
      </c>
    </row>
    <row r="1624" spans="1:30" x14ac:dyDescent="0.25">
      <c r="A1624">
        <v>1623</v>
      </c>
      <c r="B1624" t="s">
        <v>101</v>
      </c>
      <c r="C1624" t="s">
        <v>114</v>
      </c>
      <c r="D1624" t="s">
        <v>174</v>
      </c>
      <c r="E1624" t="s">
        <v>104</v>
      </c>
      <c r="F1624" s="48">
        <f>VLOOKUP(A1624,'TAZ definitions'!$A$1:$E$1902,2,FALSE)</f>
        <v>8.1497026932493874E-2</v>
      </c>
      <c r="G1624" s="48">
        <f>VLOOKUP(A1624,'TAZ definitions'!$A$1:$E$1902,4,FALSE)</f>
        <v>0.30106485963213941</v>
      </c>
      <c r="H1624" s="44">
        <v>192749</v>
      </c>
      <c r="I1624" s="44">
        <v>10558</v>
      </c>
      <c r="J1624" s="44">
        <v>31079</v>
      </c>
      <c r="K1624" s="44">
        <v>2379</v>
      </c>
      <c r="L1624" s="44">
        <v>0</v>
      </c>
      <c r="M1624" s="44">
        <v>0</v>
      </c>
      <c r="N1624" s="44">
        <v>571.5</v>
      </c>
      <c r="O1624" s="44">
        <v>0</v>
      </c>
      <c r="P1624" s="44">
        <v>90.143867</v>
      </c>
      <c r="Q1624" s="44">
        <v>90.794746000000004</v>
      </c>
      <c r="R1624" s="44">
        <v>19.547953</v>
      </c>
      <c r="S1624" s="44">
        <v>19.989401000000001</v>
      </c>
      <c r="T1624" s="44">
        <v>192267.5</v>
      </c>
      <c r="U1624" s="44">
        <v>31003.152343999998</v>
      </c>
      <c r="V1624" s="44">
        <v>0</v>
      </c>
      <c r="W1624" s="44">
        <v>569.98962400000005</v>
      </c>
      <c r="X1624" s="44">
        <v>77692.330703</v>
      </c>
      <c r="Y1624" s="44">
        <v>130395.626859</v>
      </c>
      <c r="Z1624" s="44">
        <v>3677.7962400000001</v>
      </c>
      <c r="AA1624" s="44">
        <v>129.47108399999999</v>
      </c>
      <c r="AB1624" s="44">
        <v>6.7570309999999996</v>
      </c>
      <c r="AC1624" s="44">
        <v>2.559358</v>
      </c>
      <c r="AD1624" s="44">
        <v>31161.592546</v>
      </c>
    </row>
    <row r="1625" spans="1:30" x14ac:dyDescent="0.25">
      <c r="A1625">
        <v>1624</v>
      </c>
      <c r="B1625" t="s">
        <v>101</v>
      </c>
      <c r="C1625" t="s">
        <v>114</v>
      </c>
      <c r="D1625" t="s">
        <v>174</v>
      </c>
      <c r="E1625" t="s">
        <v>104</v>
      </c>
      <c r="F1625" s="48">
        <f>VLOOKUP(A1625,'TAZ definitions'!$A$1:$E$1902,2,FALSE)</f>
        <v>0.24715504978662872</v>
      </c>
      <c r="G1625" s="48">
        <f>VLOOKUP(A1625,'TAZ definitions'!$A$1:$E$1902,4,FALSE)</f>
        <v>0.28859649122807018</v>
      </c>
      <c r="H1625" s="44">
        <v>158220</v>
      </c>
      <c r="I1625" s="44">
        <v>33697</v>
      </c>
      <c r="J1625" s="44">
        <v>26509</v>
      </c>
      <c r="K1625" s="44">
        <v>6472</v>
      </c>
      <c r="L1625" s="44">
        <v>0</v>
      </c>
      <c r="M1625" s="44">
        <v>0</v>
      </c>
      <c r="N1625" s="44">
        <v>741.5</v>
      </c>
      <c r="O1625" s="44">
        <v>214.5</v>
      </c>
      <c r="P1625" s="44">
        <v>60.602913000000001</v>
      </c>
      <c r="Q1625" s="44">
        <v>61.363148000000002</v>
      </c>
      <c r="R1625" s="44">
        <v>18.948592999999999</v>
      </c>
      <c r="S1625" s="44">
        <v>19.063185000000001</v>
      </c>
      <c r="T1625" s="44">
        <v>154177.9375</v>
      </c>
      <c r="U1625" s="44">
        <v>25858.591797000001</v>
      </c>
      <c r="V1625" s="44">
        <v>0</v>
      </c>
      <c r="W1625" s="44">
        <v>724.39331100000004</v>
      </c>
      <c r="X1625" s="44">
        <v>19893.270301</v>
      </c>
      <c r="Y1625" s="44">
        <v>49874.689659000003</v>
      </c>
      <c r="Z1625" s="44">
        <v>1946.052471</v>
      </c>
      <c r="AA1625" s="44">
        <v>44.479610999999998</v>
      </c>
      <c r="AB1625" s="44">
        <v>1.9387319999999999</v>
      </c>
      <c r="AC1625" s="44">
        <v>1.094395</v>
      </c>
      <c r="AD1625" s="44">
        <v>12935.966821</v>
      </c>
    </row>
    <row r="1626" spans="1:30" x14ac:dyDescent="0.25">
      <c r="A1626">
        <v>1625</v>
      </c>
      <c r="B1626" t="s">
        <v>101</v>
      </c>
      <c r="C1626" t="s">
        <v>114</v>
      </c>
      <c r="D1626" t="s">
        <v>174</v>
      </c>
      <c r="E1626" t="s">
        <v>104</v>
      </c>
      <c r="F1626" s="48">
        <f>VLOOKUP(A1626,'TAZ definitions'!$A$1:$E$1902,2,FALSE)</f>
        <v>0.20108695652173914</v>
      </c>
      <c r="G1626" s="48">
        <f>VLOOKUP(A1626,'TAZ definitions'!$A$1:$E$1902,4,FALSE)</f>
        <v>0.29333333333333333</v>
      </c>
      <c r="H1626" s="44">
        <v>169067</v>
      </c>
      <c r="I1626" s="44">
        <v>17100</v>
      </c>
      <c r="J1626" s="44">
        <v>27675</v>
      </c>
      <c r="K1626" s="44">
        <v>4072</v>
      </c>
      <c r="L1626" s="44">
        <v>0</v>
      </c>
      <c r="M1626" s="44">
        <v>0</v>
      </c>
      <c r="N1626" s="44">
        <v>741.5</v>
      </c>
      <c r="O1626" s="44">
        <v>0</v>
      </c>
      <c r="P1626" s="44">
        <v>69.125465000000005</v>
      </c>
      <c r="Q1626" s="44">
        <v>66.063918999999999</v>
      </c>
      <c r="R1626" s="44">
        <v>24.314309999999999</v>
      </c>
      <c r="S1626" s="44">
        <v>24.560129</v>
      </c>
      <c r="T1626" s="44">
        <v>165559.25</v>
      </c>
      <c r="U1626" s="44">
        <v>27130.1875</v>
      </c>
      <c r="V1626" s="44">
        <v>0</v>
      </c>
      <c r="W1626" s="44">
        <v>724.38445999999999</v>
      </c>
      <c r="X1626" s="44">
        <v>19822.834781000001</v>
      </c>
      <c r="Y1626" s="44">
        <v>36706.585599999999</v>
      </c>
      <c r="Z1626" s="44">
        <v>1624.094077</v>
      </c>
      <c r="AA1626" s="44">
        <v>34.538358000000002</v>
      </c>
      <c r="AB1626" s="44">
        <v>1.258802</v>
      </c>
      <c r="AC1626" s="44">
        <v>0.86461600000000005</v>
      </c>
      <c r="AD1626" s="44">
        <v>9946.1974399999999</v>
      </c>
    </row>
    <row r="1627" spans="1:30" x14ac:dyDescent="0.25">
      <c r="A1627">
        <v>1626</v>
      </c>
      <c r="B1627" t="s">
        <v>101</v>
      </c>
      <c r="C1627" t="s">
        <v>114</v>
      </c>
      <c r="D1627" t="s">
        <v>174</v>
      </c>
      <c r="E1627" t="s">
        <v>104</v>
      </c>
      <c r="F1627" s="48">
        <f>VLOOKUP(A1627,'TAZ definitions'!$A$1:$E$1902,2,FALSE)</f>
        <v>0.21212121212121213</v>
      </c>
      <c r="G1627" s="48">
        <f>VLOOKUP(A1627,'TAZ definitions'!$A$1:$E$1902,4,FALSE)</f>
        <v>0.21428571428571427</v>
      </c>
      <c r="H1627" s="44">
        <v>169766</v>
      </c>
      <c r="I1627" s="44">
        <v>16183</v>
      </c>
      <c r="J1627" s="44">
        <v>27606</v>
      </c>
      <c r="K1627" s="44">
        <v>3595</v>
      </c>
      <c r="L1627" s="44">
        <v>0</v>
      </c>
      <c r="M1627" s="44">
        <v>0</v>
      </c>
      <c r="N1627" s="44">
        <v>741.5</v>
      </c>
      <c r="O1627" s="44">
        <v>0</v>
      </c>
      <c r="P1627" s="44">
        <v>69.472342999999995</v>
      </c>
      <c r="Q1627" s="44">
        <v>65.896979999999999</v>
      </c>
      <c r="R1627" s="44">
        <v>21.77993</v>
      </c>
      <c r="S1627" s="44">
        <v>21.581517999999999</v>
      </c>
      <c r="T1627" s="44">
        <v>168120</v>
      </c>
      <c r="U1627" s="44">
        <v>27348.662109000001</v>
      </c>
      <c r="V1627" s="44">
        <v>0</v>
      </c>
      <c r="W1627" s="44">
        <v>733.55297900000005</v>
      </c>
      <c r="X1627" s="44">
        <v>89899.810834999997</v>
      </c>
      <c r="Y1627" s="44">
        <v>188565.81775799999</v>
      </c>
      <c r="Z1627" s="44">
        <v>6819.4718350000003</v>
      </c>
      <c r="AA1627" s="44">
        <v>170.26286300000001</v>
      </c>
      <c r="AB1627" s="44">
        <v>7.984165</v>
      </c>
      <c r="AC1627" s="44">
        <v>4.0827530000000003</v>
      </c>
      <c r="AD1627" s="44">
        <v>49130.362864000002</v>
      </c>
    </row>
    <row r="1628" spans="1:30" x14ac:dyDescent="0.25">
      <c r="A1628">
        <v>1627</v>
      </c>
      <c r="B1628" t="s">
        <v>101</v>
      </c>
      <c r="C1628" t="s">
        <v>114</v>
      </c>
      <c r="D1628" t="s">
        <v>174</v>
      </c>
      <c r="E1628" t="s">
        <v>104</v>
      </c>
      <c r="F1628" s="48">
        <f>VLOOKUP(A1628,'TAZ definitions'!$A$1:$E$1902,2,FALSE)</f>
        <v>0</v>
      </c>
      <c r="G1628" s="48">
        <f>VLOOKUP(A1628,'TAZ definitions'!$A$1:$E$1902,4,FALSE)</f>
        <v>0</v>
      </c>
      <c r="H1628" s="44">
        <v>172567</v>
      </c>
      <c r="I1628" s="44">
        <v>12617</v>
      </c>
      <c r="J1628" s="44">
        <v>28339</v>
      </c>
      <c r="K1628" s="44">
        <v>3324</v>
      </c>
      <c r="L1628" s="44">
        <v>0</v>
      </c>
      <c r="M1628" s="44">
        <v>0</v>
      </c>
      <c r="N1628" s="44">
        <v>741.5</v>
      </c>
      <c r="O1628" s="44">
        <v>0</v>
      </c>
      <c r="P1628" s="44">
        <v>74.608322000000001</v>
      </c>
      <c r="Q1628" s="44">
        <v>70.001495000000006</v>
      </c>
      <c r="R1628" s="44">
        <v>24.403877000000001</v>
      </c>
      <c r="S1628" s="44">
        <v>26.002661</v>
      </c>
      <c r="T1628" s="44">
        <v>171162.828125</v>
      </c>
      <c r="U1628" s="44">
        <v>28119.398438</v>
      </c>
      <c r="V1628" s="44">
        <v>0</v>
      </c>
      <c r="W1628" s="44">
        <v>734.99047900000005</v>
      </c>
      <c r="X1628" s="44">
        <v>34036.627911000003</v>
      </c>
      <c r="Y1628" s="44">
        <v>46514.199947000001</v>
      </c>
      <c r="Z1628" s="44">
        <v>1800.583584</v>
      </c>
      <c r="AA1628" s="44">
        <v>42.331521000000002</v>
      </c>
      <c r="AB1628" s="44">
        <v>2.0470109999999999</v>
      </c>
      <c r="AC1628" s="44">
        <v>1.0323249999999999</v>
      </c>
      <c r="AD1628" s="44">
        <v>12323.952208000001</v>
      </c>
    </row>
    <row r="1629" spans="1:30" x14ac:dyDescent="0.25">
      <c r="A1629">
        <v>1628</v>
      </c>
      <c r="B1629" t="s">
        <v>101</v>
      </c>
      <c r="C1629" t="s">
        <v>114</v>
      </c>
      <c r="D1629" t="s">
        <v>174</v>
      </c>
      <c r="E1629" t="s">
        <v>104</v>
      </c>
      <c r="F1629" s="48">
        <f>VLOOKUP(A1629,'TAZ definitions'!$A$1:$E$1902,2,FALSE)</f>
        <v>0.3125</v>
      </c>
      <c r="G1629" s="48">
        <f>VLOOKUP(A1629,'TAZ definitions'!$A$1:$E$1902,4,FALSE)</f>
        <v>0.14285714285714285</v>
      </c>
      <c r="H1629" s="44">
        <v>188655</v>
      </c>
      <c r="I1629" s="44">
        <v>13905</v>
      </c>
      <c r="J1629" s="44">
        <v>29548</v>
      </c>
      <c r="K1629" s="44">
        <v>3249</v>
      </c>
      <c r="L1629" s="44">
        <v>0</v>
      </c>
      <c r="M1629" s="44">
        <v>0</v>
      </c>
      <c r="N1629" s="44">
        <v>741.5</v>
      </c>
      <c r="O1629" s="44">
        <v>0</v>
      </c>
      <c r="P1629" s="44">
        <v>72.329704000000007</v>
      </c>
      <c r="Q1629" s="44">
        <v>68.488715999999997</v>
      </c>
      <c r="R1629" s="44">
        <v>21.756042000000001</v>
      </c>
      <c r="S1629" s="44">
        <v>22.622019000000002</v>
      </c>
      <c r="T1629" s="44">
        <v>186884.609375</v>
      </c>
      <c r="U1629" s="44">
        <v>29281.568359000001</v>
      </c>
      <c r="V1629" s="44">
        <v>0</v>
      </c>
      <c r="W1629" s="44">
        <v>733.98785399999997</v>
      </c>
      <c r="X1629" s="44">
        <v>31196.543889</v>
      </c>
      <c r="Y1629" s="44">
        <v>56412.471761000001</v>
      </c>
      <c r="Z1629" s="44">
        <v>1634.7377770000001</v>
      </c>
      <c r="AA1629" s="44">
        <v>45.194743000000003</v>
      </c>
      <c r="AB1629" s="44">
        <v>2.3495029999999999</v>
      </c>
      <c r="AC1629" s="44">
        <v>1.0436049999999999</v>
      </c>
      <c r="AD1629" s="44">
        <v>12756.914978000001</v>
      </c>
    </row>
    <row r="1630" spans="1:30" x14ac:dyDescent="0.25">
      <c r="A1630">
        <v>1629</v>
      </c>
      <c r="B1630" t="s">
        <v>101</v>
      </c>
      <c r="C1630" t="s">
        <v>114</v>
      </c>
      <c r="D1630" t="s">
        <v>174</v>
      </c>
      <c r="E1630" t="s">
        <v>104</v>
      </c>
      <c r="F1630" s="48">
        <f>VLOOKUP(A1630,'TAZ definitions'!$A$1:$E$1902,2,FALSE)</f>
        <v>0.27963917525773196</v>
      </c>
      <c r="G1630" s="48">
        <f>VLOOKUP(A1630,'TAZ definitions'!$A$1:$E$1902,4,FALSE)</f>
        <v>0.28716216216216217</v>
      </c>
      <c r="H1630" s="44">
        <v>189668</v>
      </c>
      <c r="I1630" s="44">
        <v>7993</v>
      </c>
      <c r="J1630" s="44">
        <v>30101</v>
      </c>
      <c r="K1630" s="44">
        <v>1524</v>
      </c>
      <c r="L1630" s="44">
        <v>0</v>
      </c>
      <c r="M1630" s="44">
        <v>0</v>
      </c>
      <c r="N1630" s="44">
        <v>741.5</v>
      </c>
      <c r="O1630" s="44">
        <v>0</v>
      </c>
      <c r="P1630" s="44">
        <v>84.846519000000001</v>
      </c>
      <c r="Q1630" s="44">
        <v>93.355377000000004</v>
      </c>
      <c r="R1630" s="44">
        <v>20.356636000000002</v>
      </c>
      <c r="S1630" s="44">
        <v>20.298003999999999</v>
      </c>
      <c r="T1630" s="44">
        <v>189197.40625</v>
      </c>
      <c r="U1630" s="44">
        <v>30026.974609000001</v>
      </c>
      <c r="V1630" s="44">
        <v>0</v>
      </c>
      <c r="W1630" s="44">
        <v>739.57922399999995</v>
      </c>
      <c r="X1630" s="44">
        <v>58817.828343000001</v>
      </c>
      <c r="Y1630" s="44">
        <v>95407.980534999995</v>
      </c>
      <c r="Z1630" s="44">
        <v>2752.752751</v>
      </c>
      <c r="AA1630" s="44">
        <v>91.069986</v>
      </c>
      <c r="AB1630" s="44">
        <v>4.3930930000000004</v>
      </c>
      <c r="AC1630" s="44">
        <v>1.847283</v>
      </c>
      <c r="AD1630" s="44">
        <v>22281.324728</v>
      </c>
    </row>
    <row r="1631" spans="1:30" x14ac:dyDescent="0.25">
      <c r="A1631">
        <v>1630</v>
      </c>
      <c r="B1631" t="s">
        <v>101</v>
      </c>
      <c r="C1631" t="s">
        <v>114</v>
      </c>
      <c r="D1631" t="s">
        <v>174</v>
      </c>
      <c r="E1631" t="s">
        <v>104</v>
      </c>
      <c r="F1631" s="48">
        <f>VLOOKUP(A1631,'TAZ definitions'!$A$1:$E$1902,2,FALSE)</f>
        <v>5.4968287526427059E-2</v>
      </c>
      <c r="G1631" s="48">
        <f>VLOOKUP(A1631,'TAZ definitions'!$A$1:$E$1902,4,FALSE)</f>
        <v>0.34054054054054056</v>
      </c>
      <c r="H1631" s="44">
        <v>196788</v>
      </c>
      <c r="I1631" s="44">
        <v>36095</v>
      </c>
      <c r="J1631" s="44">
        <v>32967</v>
      </c>
      <c r="K1631" s="44">
        <v>4394</v>
      </c>
      <c r="L1631" s="44">
        <v>0</v>
      </c>
      <c r="M1631" s="44">
        <v>0</v>
      </c>
      <c r="N1631" s="44">
        <v>531.5</v>
      </c>
      <c r="O1631" s="44">
        <v>214.5</v>
      </c>
      <c r="P1631" s="44">
        <v>61.766494999999999</v>
      </c>
      <c r="Q1631" s="44">
        <v>62.298695000000002</v>
      </c>
      <c r="R1631" s="44">
        <v>19.351192000000001</v>
      </c>
      <c r="S1631" s="44">
        <v>19.561844000000001</v>
      </c>
      <c r="T1631" s="44">
        <v>191769.890625</v>
      </c>
      <c r="U1631" s="44">
        <v>32074.728515999999</v>
      </c>
      <c r="V1631" s="44">
        <v>0</v>
      </c>
      <c r="W1631" s="44">
        <v>521.60076900000001</v>
      </c>
      <c r="X1631" s="44">
        <v>19980.337519000001</v>
      </c>
      <c r="Y1631" s="44">
        <v>57162.911436000002</v>
      </c>
      <c r="Z1631" s="44">
        <v>2310.2078499999998</v>
      </c>
      <c r="AA1631" s="44">
        <v>51.909084</v>
      </c>
      <c r="AB1631" s="44">
        <v>2.2909220000000001</v>
      </c>
      <c r="AC1631" s="44">
        <v>1.297884</v>
      </c>
      <c r="AD1631" s="44">
        <v>15173.50662</v>
      </c>
    </row>
    <row r="1632" spans="1:30" x14ac:dyDescent="0.25">
      <c r="A1632">
        <v>1631</v>
      </c>
      <c r="B1632" t="s">
        <v>101</v>
      </c>
      <c r="C1632" t="s">
        <v>114</v>
      </c>
      <c r="D1632" t="s">
        <v>174</v>
      </c>
      <c r="E1632" t="s">
        <v>104</v>
      </c>
      <c r="F1632" s="48">
        <f>VLOOKUP(A1632,'TAZ definitions'!$A$1:$E$1902,2,FALSE)</f>
        <v>0.12999322951929587</v>
      </c>
      <c r="G1632" s="48">
        <f>VLOOKUP(A1632,'TAZ definitions'!$A$1:$E$1902,4,FALSE)</f>
        <v>0.34039087947882735</v>
      </c>
      <c r="H1632" s="44">
        <v>175234</v>
      </c>
      <c r="I1632" s="44">
        <v>181200</v>
      </c>
      <c r="J1632" s="44">
        <v>27909</v>
      </c>
      <c r="K1632" s="44">
        <v>20308</v>
      </c>
      <c r="L1632" s="44">
        <v>0</v>
      </c>
      <c r="M1632" s="44">
        <v>0</v>
      </c>
      <c r="N1632" s="44">
        <v>531.5</v>
      </c>
      <c r="O1632" s="44">
        <v>214.5</v>
      </c>
      <c r="P1632" s="44">
        <v>58.014381</v>
      </c>
      <c r="Q1632" s="44">
        <v>57.666668000000001</v>
      </c>
      <c r="R1632" s="44">
        <v>19.652346000000001</v>
      </c>
      <c r="S1632" s="44">
        <v>19.829678000000001</v>
      </c>
      <c r="T1632" s="44">
        <v>175481.171875</v>
      </c>
      <c r="U1632" s="44">
        <v>27594.078125</v>
      </c>
      <c r="V1632" s="44">
        <v>0</v>
      </c>
      <c r="W1632" s="44">
        <v>518.36621100000002</v>
      </c>
      <c r="X1632" s="44">
        <v>26078.464865000002</v>
      </c>
      <c r="Y1632" s="44">
        <v>55125.593400999998</v>
      </c>
      <c r="Z1632" s="44">
        <v>1856.2230030000001</v>
      </c>
      <c r="AA1632" s="44">
        <v>44.834563000000003</v>
      </c>
      <c r="AB1632" s="44">
        <v>2.1122109999999998</v>
      </c>
      <c r="AC1632" s="44">
        <v>1.0936440000000001</v>
      </c>
      <c r="AD1632" s="44">
        <v>13123.807375</v>
      </c>
    </row>
    <row r="1633" spans="1:30" x14ac:dyDescent="0.25">
      <c r="A1633">
        <v>1632</v>
      </c>
      <c r="B1633" t="s">
        <v>101</v>
      </c>
      <c r="C1633" t="s">
        <v>114</v>
      </c>
      <c r="D1633" t="s">
        <v>174</v>
      </c>
      <c r="E1633" t="s">
        <v>104</v>
      </c>
      <c r="F1633" s="48">
        <f>VLOOKUP(A1633,'TAZ definitions'!$A$1:$E$1902,2,FALSE)</f>
        <v>0.19096895578551271</v>
      </c>
      <c r="G1633" s="48">
        <f>VLOOKUP(A1633,'TAZ definitions'!$A$1:$E$1902,4,FALSE)</f>
        <v>0.26124704025256512</v>
      </c>
      <c r="H1633" s="44">
        <v>162491</v>
      </c>
      <c r="I1633" s="44">
        <v>25561</v>
      </c>
      <c r="J1633" s="44">
        <v>25294</v>
      </c>
      <c r="K1633" s="44">
        <v>4057</v>
      </c>
      <c r="L1633" s="44">
        <v>0</v>
      </c>
      <c r="M1633" s="44">
        <v>0</v>
      </c>
      <c r="N1633" s="44">
        <v>443.5</v>
      </c>
      <c r="O1633" s="44">
        <v>214.5</v>
      </c>
      <c r="P1633" s="44">
        <v>65.277495999999999</v>
      </c>
      <c r="Q1633" s="44">
        <v>66.198020999999997</v>
      </c>
      <c r="R1633" s="44">
        <v>18.550495000000002</v>
      </c>
      <c r="S1633" s="44">
        <v>18.497223000000002</v>
      </c>
      <c r="T1633" s="44">
        <v>159326.703125</v>
      </c>
      <c r="U1633" s="44">
        <v>24803.232422000001</v>
      </c>
      <c r="V1633" s="44">
        <v>0</v>
      </c>
      <c r="W1633" s="44">
        <v>438.20806900000002</v>
      </c>
      <c r="X1633" s="44">
        <v>0</v>
      </c>
      <c r="Y1633" s="44">
        <v>5534.5886630000005</v>
      </c>
      <c r="Z1633" s="44">
        <v>185.81544600000001</v>
      </c>
      <c r="AA1633" s="44">
        <v>4.5338450000000003</v>
      </c>
      <c r="AB1633" s="44">
        <v>0.20268800000000001</v>
      </c>
      <c r="AC1633" s="44">
        <v>0.10777299999999999</v>
      </c>
      <c r="AD1633" s="44">
        <v>1274.2964139999999</v>
      </c>
    </row>
    <row r="1634" spans="1:30" x14ac:dyDescent="0.25">
      <c r="A1634">
        <v>1633</v>
      </c>
      <c r="B1634" t="s">
        <v>101</v>
      </c>
      <c r="C1634" t="s">
        <v>114</v>
      </c>
      <c r="D1634" t="s">
        <v>174</v>
      </c>
      <c r="E1634" t="s">
        <v>104</v>
      </c>
      <c r="F1634" s="48">
        <f>VLOOKUP(A1634,'TAZ definitions'!$A$1:$E$1902,2,FALSE)</f>
        <v>9.038322487346348E-2</v>
      </c>
      <c r="G1634" s="48">
        <f>VLOOKUP(A1634,'TAZ definitions'!$A$1:$E$1902,4,FALSE)</f>
        <v>0.38006230529595014</v>
      </c>
      <c r="H1634" s="44">
        <v>157291</v>
      </c>
      <c r="I1634" s="44">
        <v>42296</v>
      </c>
      <c r="J1634" s="44">
        <v>24714</v>
      </c>
      <c r="K1634" s="44">
        <v>5821</v>
      </c>
      <c r="L1634" s="44">
        <v>0</v>
      </c>
      <c r="M1634" s="44">
        <v>0</v>
      </c>
      <c r="N1634" s="44">
        <v>571.5</v>
      </c>
      <c r="O1634" s="44">
        <v>214.5</v>
      </c>
      <c r="P1634" s="44">
        <v>56.558566999999996</v>
      </c>
      <c r="Q1634" s="44">
        <v>53.823090000000001</v>
      </c>
      <c r="R1634" s="44">
        <v>20.573447999999999</v>
      </c>
      <c r="S1634" s="44">
        <v>20.651188000000001</v>
      </c>
      <c r="T1634" s="44">
        <v>153736.078125</v>
      </c>
      <c r="U1634" s="44">
        <v>24129.947265999999</v>
      </c>
      <c r="V1634" s="44">
        <v>0</v>
      </c>
      <c r="W1634" s="44">
        <v>560.46386700000005</v>
      </c>
      <c r="X1634" s="44">
        <v>5905.6818480000002</v>
      </c>
      <c r="Y1634" s="44">
        <v>35567.563891999998</v>
      </c>
      <c r="Z1634" s="44">
        <v>1215.0501589999999</v>
      </c>
      <c r="AA1634" s="44">
        <v>29.660948999999999</v>
      </c>
      <c r="AB1634" s="44">
        <v>1.3305119999999999</v>
      </c>
      <c r="AC1634" s="44">
        <v>0.70957300000000001</v>
      </c>
      <c r="AD1634" s="44">
        <v>8422.7137340000008</v>
      </c>
    </row>
    <row r="1635" spans="1:30" x14ac:dyDescent="0.25">
      <c r="A1635">
        <v>1634</v>
      </c>
      <c r="B1635" t="s">
        <v>101</v>
      </c>
      <c r="C1635" t="s">
        <v>114</v>
      </c>
      <c r="D1635" t="s">
        <v>174</v>
      </c>
      <c r="E1635" t="s">
        <v>104</v>
      </c>
      <c r="F1635" s="48">
        <f>VLOOKUP(A1635,'TAZ definitions'!$A$1:$E$1902,2,FALSE)</f>
        <v>0.18536585365853658</v>
      </c>
      <c r="G1635" s="48">
        <f>VLOOKUP(A1635,'TAZ definitions'!$A$1:$E$1902,4,FALSE)</f>
        <v>0.37226277372262773</v>
      </c>
      <c r="H1635" s="44">
        <v>158748</v>
      </c>
      <c r="I1635" s="44">
        <v>55307</v>
      </c>
      <c r="J1635" s="44">
        <v>24962</v>
      </c>
      <c r="K1635" s="44">
        <v>6917</v>
      </c>
      <c r="L1635" s="44">
        <v>0</v>
      </c>
      <c r="M1635" s="44">
        <v>0</v>
      </c>
      <c r="N1635" s="44">
        <v>571.5</v>
      </c>
      <c r="O1635" s="44">
        <v>0</v>
      </c>
      <c r="P1635" s="44">
        <v>60.623657000000001</v>
      </c>
      <c r="Q1635" s="44">
        <v>53.420856000000001</v>
      </c>
      <c r="R1635" s="44">
        <v>24.489149000000001</v>
      </c>
      <c r="S1635" s="44">
        <v>24.738655000000001</v>
      </c>
      <c r="T1635" s="44">
        <v>155450.203125</v>
      </c>
      <c r="U1635" s="44">
        <v>24386.708984000001</v>
      </c>
      <c r="V1635" s="44">
        <v>0</v>
      </c>
      <c r="W1635" s="44">
        <v>553.28002900000001</v>
      </c>
      <c r="X1635" s="44">
        <v>72454.349996999998</v>
      </c>
      <c r="Y1635" s="44">
        <v>138750.76153300001</v>
      </c>
      <c r="Z1635" s="44">
        <v>5323.4974750000001</v>
      </c>
      <c r="AA1635" s="44">
        <v>122.871826</v>
      </c>
      <c r="AB1635" s="44">
        <v>5.5332790000000003</v>
      </c>
      <c r="AC1635" s="44">
        <v>2.9979640000000001</v>
      </c>
      <c r="AD1635" s="44">
        <v>35709.645602999997</v>
      </c>
    </row>
    <row r="1636" spans="1:30" x14ac:dyDescent="0.25">
      <c r="A1636">
        <v>1635</v>
      </c>
      <c r="B1636" t="s">
        <v>101</v>
      </c>
      <c r="C1636" t="s">
        <v>114</v>
      </c>
      <c r="D1636" t="s">
        <v>174</v>
      </c>
      <c r="E1636" t="s">
        <v>104</v>
      </c>
      <c r="F1636" s="48">
        <f>VLOOKUP(A1636,'TAZ definitions'!$A$1:$E$1902,2,FALSE)</f>
        <v>5.5384615384615386E-2</v>
      </c>
      <c r="G1636" s="48">
        <f>VLOOKUP(A1636,'TAZ definitions'!$A$1:$E$1902,4,FALSE)</f>
        <v>0.29990884229717413</v>
      </c>
      <c r="H1636" s="44">
        <v>149340</v>
      </c>
      <c r="I1636" s="44">
        <v>11304</v>
      </c>
      <c r="J1636" s="44">
        <v>23368</v>
      </c>
      <c r="K1636" s="44">
        <v>2058</v>
      </c>
      <c r="L1636" s="44">
        <v>0</v>
      </c>
      <c r="M1636" s="44">
        <v>0</v>
      </c>
      <c r="N1636" s="44">
        <v>443.5</v>
      </c>
      <c r="O1636" s="44">
        <v>214.5</v>
      </c>
      <c r="P1636" s="44">
        <v>65.469948000000002</v>
      </c>
      <c r="Q1636" s="44">
        <v>66.627274</v>
      </c>
      <c r="R1636" s="44">
        <v>16.769704999999998</v>
      </c>
      <c r="S1636" s="44">
        <v>16.720011</v>
      </c>
      <c r="T1636" s="44">
        <v>147012.078125</v>
      </c>
      <c r="U1636" s="44">
        <v>23008.615234000001</v>
      </c>
      <c r="V1636" s="44">
        <v>0</v>
      </c>
      <c r="W1636" s="44">
        <v>439.63803100000001</v>
      </c>
      <c r="X1636" s="44">
        <v>4943.1287750000001</v>
      </c>
      <c r="Y1636" s="44">
        <v>25316.123872</v>
      </c>
      <c r="Z1636" s="44">
        <v>867.10251600000004</v>
      </c>
      <c r="AA1636" s="44">
        <v>21.083310000000001</v>
      </c>
      <c r="AB1636" s="44">
        <v>0.93442800000000004</v>
      </c>
      <c r="AC1636" s="44">
        <v>0.50464500000000001</v>
      </c>
      <c r="AD1636" s="44">
        <v>5972.6527020000003</v>
      </c>
    </row>
    <row r="1637" spans="1:30" x14ac:dyDescent="0.25">
      <c r="A1637">
        <v>1636</v>
      </c>
      <c r="B1637" t="s">
        <v>101</v>
      </c>
      <c r="C1637" t="s">
        <v>114</v>
      </c>
      <c r="D1637" t="s">
        <v>174</v>
      </c>
      <c r="E1637" t="s">
        <v>104</v>
      </c>
      <c r="F1637" s="48">
        <f>VLOOKUP(A1637,'TAZ definitions'!$A$1:$E$1902,2,FALSE)</f>
        <v>0.10489913544668587</v>
      </c>
      <c r="G1637" s="48">
        <f>VLOOKUP(A1637,'TAZ definitions'!$A$1:$E$1902,4,FALSE)</f>
        <v>0.30171277997364954</v>
      </c>
      <c r="H1637" s="44">
        <v>152842</v>
      </c>
      <c r="I1637" s="44">
        <v>32512</v>
      </c>
      <c r="J1637" s="44">
        <v>24171</v>
      </c>
      <c r="K1637" s="44">
        <v>5714</v>
      </c>
      <c r="L1637" s="44">
        <v>0</v>
      </c>
      <c r="M1637" s="44">
        <v>0</v>
      </c>
      <c r="N1637" s="44">
        <v>741.5</v>
      </c>
      <c r="O1637" s="44">
        <v>214.5</v>
      </c>
      <c r="P1637" s="44">
        <v>59.911171000000003</v>
      </c>
      <c r="Q1637" s="44">
        <v>61.228152999999999</v>
      </c>
      <c r="R1637" s="44">
        <v>19.352786999999999</v>
      </c>
      <c r="S1637" s="44">
        <v>19.391681999999999</v>
      </c>
      <c r="T1637" s="44">
        <v>149557.09375</v>
      </c>
      <c r="U1637" s="44">
        <v>23667.138672000001</v>
      </c>
      <c r="V1637" s="44">
        <v>0</v>
      </c>
      <c r="W1637" s="44">
        <v>727.11334199999999</v>
      </c>
      <c r="X1637" s="44">
        <v>4867.8940830000001</v>
      </c>
      <c r="Y1637" s="44">
        <v>16419.058789999999</v>
      </c>
      <c r="Z1637" s="44">
        <v>598.52352399999995</v>
      </c>
      <c r="AA1637" s="44">
        <v>13.892436</v>
      </c>
      <c r="AB1637" s="44">
        <v>0.678373</v>
      </c>
      <c r="AC1637" s="44">
        <v>0.33895799999999998</v>
      </c>
      <c r="AD1637" s="44">
        <v>4100.7769939999998</v>
      </c>
    </row>
    <row r="1638" spans="1:30" x14ac:dyDescent="0.25">
      <c r="A1638">
        <v>1637</v>
      </c>
      <c r="B1638" t="s">
        <v>101</v>
      </c>
      <c r="C1638" t="s">
        <v>114</v>
      </c>
      <c r="D1638" t="s">
        <v>174</v>
      </c>
      <c r="E1638" t="s">
        <v>104</v>
      </c>
      <c r="F1638" s="48">
        <f>VLOOKUP(A1638,'TAZ definitions'!$A$1:$E$1902,2,FALSE)</f>
        <v>0.47165300546448086</v>
      </c>
      <c r="G1638" s="48">
        <f>VLOOKUP(A1638,'TAZ definitions'!$A$1:$E$1902,4,FALSE)</f>
        <v>0.23473433782712133</v>
      </c>
      <c r="H1638" s="44">
        <v>145324</v>
      </c>
      <c r="I1638" s="44">
        <v>31258</v>
      </c>
      <c r="J1638" s="44">
        <v>23611</v>
      </c>
      <c r="K1638" s="44">
        <v>4910</v>
      </c>
      <c r="L1638" s="44">
        <v>0</v>
      </c>
      <c r="M1638" s="44">
        <v>0</v>
      </c>
      <c r="N1638" s="44">
        <v>653.5</v>
      </c>
      <c r="O1638" s="44">
        <v>0</v>
      </c>
      <c r="P1638" s="44">
        <v>74.599074999999999</v>
      </c>
      <c r="Q1638" s="44">
        <v>81.942702999999995</v>
      </c>
      <c r="R1638" s="44">
        <v>20.185469000000001</v>
      </c>
      <c r="S1638" s="44">
        <v>20.013183999999999</v>
      </c>
      <c r="T1638" s="44">
        <v>142906.125</v>
      </c>
      <c r="U1638" s="44">
        <v>23214.589843999998</v>
      </c>
      <c r="V1638" s="44">
        <v>0</v>
      </c>
      <c r="W1638" s="44">
        <v>639.64758300000005</v>
      </c>
      <c r="X1638" s="44">
        <v>7799.3840899999996</v>
      </c>
      <c r="Y1638" s="44">
        <v>15817.333468999999</v>
      </c>
      <c r="Z1638" s="44">
        <v>557.13512300000002</v>
      </c>
      <c r="AA1638" s="44">
        <v>13.360694000000001</v>
      </c>
      <c r="AB1638" s="44">
        <v>0.59001599999999998</v>
      </c>
      <c r="AC1638" s="44">
        <v>0.32262600000000002</v>
      </c>
      <c r="AD1638" s="44">
        <v>3827.6885139999999</v>
      </c>
    </row>
    <row r="1639" spans="1:30" x14ac:dyDescent="0.25">
      <c r="A1639">
        <v>1638</v>
      </c>
      <c r="B1639" t="s">
        <v>101</v>
      </c>
      <c r="C1639" t="s">
        <v>114</v>
      </c>
      <c r="D1639" t="s">
        <v>175</v>
      </c>
      <c r="E1639" t="s">
        <v>104</v>
      </c>
      <c r="F1639" s="48">
        <f>VLOOKUP(A1639,'TAZ definitions'!$A$1:$E$1902,2,FALSE)</f>
        <v>4.5178105994787145E-2</v>
      </c>
      <c r="G1639" s="48">
        <f>VLOOKUP(A1639,'TAZ definitions'!$A$1:$E$1902,4,FALSE)</f>
        <v>0.1358695652173913</v>
      </c>
      <c r="H1639" s="44">
        <v>155995</v>
      </c>
      <c r="I1639" s="44">
        <v>0</v>
      </c>
      <c r="J1639" s="44">
        <v>32321</v>
      </c>
      <c r="K1639" s="44">
        <v>0</v>
      </c>
      <c r="L1639" s="44">
        <v>0</v>
      </c>
      <c r="M1639" s="44">
        <v>0</v>
      </c>
      <c r="N1639" s="44">
        <v>229</v>
      </c>
      <c r="O1639" s="44">
        <v>0</v>
      </c>
      <c r="P1639" s="44">
        <v>0</v>
      </c>
      <c r="Q1639" s="44">
        <v>0</v>
      </c>
      <c r="R1639" s="44">
        <v>21.060661</v>
      </c>
      <c r="S1639" s="44">
        <v>21.001861999999999</v>
      </c>
      <c r="T1639" s="44">
        <v>155995</v>
      </c>
      <c r="U1639" s="44">
        <v>32321</v>
      </c>
      <c r="V1639" s="44">
        <v>0</v>
      </c>
      <c r="W1639" s="44">
        <v>229</v>
      </c>
      <c r="X1639" s="44">
        <v>0</v>
      </c>
      <c r="Y1639" s="44">
        <v>8766.362948</v>
      </c>
      <c r="Z1639" s="44">
        <v>277.73472099999998</v>
      </c>
      <c r="AA1639" s="44">
        <v>7.1795030000000004</v>
      </c>
      <c r="AB1639" s="44">
        <v>0.31949899999999998</v>
      </c>
      <c r="AC1639" s="44">
        <v>0.16700899999999999</v>
      </c>
      <c r="AD1639" s="44">
        <v>1964.1037080000001</v>
      </c>
    </row>
    <row r="1640" spans="1:30" x14ac:dyDescent="0.25">
      <c r="A1640">
        <v>1639</v>
      </c>
      <c r="B1640" t="s">
        <v>101</v>
      </c>
      <c r="C1640" t="s">
        <v>114</v>
      </c>
      <c r="D1640" t="s">
        <v>175</v>
      </c>
      <c r="E1640" t="s">
        <v>104</v>
      </c>
      <c r="F1640" s="48">
        <f>VLOOKUP(A1640,'TAZ definitions'!$A$1:$E$1902,2,FALSE)</f>
        <v>4.2036251446201309E-2</v>
      </c>
      <c r="G1640" s="48">
        <f>VLOOKUP(A1640,'TAZ definitions'!$A$1:$E$1902,4,FALSE)</f>
        <v>0.13968957871396895</v>
      </c>
      <c r="H1640" s="44">
        <v>138608</v>
      </c>
      <c r="I1640" s="44">
        <v>0</v>
      </c>
      <c r="J1640" s="44">
        <v>27591</v>
      </c>
      <c r="K1640" s="44">
        <v>0</v>
      </c>
      <c r="L1640" s="44">
        <v>0</v>
      </c>
      <c r="M1640" s="44">
        <v>0</v>
      </c>
      <c r="N1640" s="44">
        <v>399</v>
      </c>
      <c r="O1640" s="44">
        <v>0</v>
      </c>
      <c r="P1640" s="44">
        <v>0</v>
      </c>
      <c r="Q1640" s="44">
        <v>0</v>
      </c>
      <c r="R1640" s="44">
        <v>18.825001</v>
      </c>
      <c r="S1640" s="44">
        <v>18.743292</v>
      </c>
      <c r="T1640" s="44">
        <v>138608</v>
      </c>
      <c r="U1640" s="44">
        <v>27591</v>
      </c>
      <c r="V1640" s="44">
        <v>0</v>
      </c>
      <c r="W1640" s="44">
        <v>399</v>
      </c>
      <c r="X1640" s="44">
        <v>3135.8168449999998</v>
      </c>
      <c r="Y1640" s="44">
        <v>13843.372353999999</v>
      </c>
      <c r="Z1640" s="44">
        <v>464.09944200000001</v>
      </c>
      <c r="AA1640" s="44">
        <v>11.6229</v>
      </c>
      <c r="AB1640" s="44">
        <v>0.49009200000000003</v>
      </c>
      <c r="AC1640" s="44">
        <v>0.27339599999999997</v>
      </c>
      <c r="AD1640" s="44">
        <v>3177.9589780000001</v>
      </c>
    </row>
    <row r="1641" spans="1:30" x14ac:dyDescent="0.25">
      <c r="A1641">
        <v>1640</v>
      </c>
      <c r="B1641" t="s">
        <v>101</v>
      </c>
      <c r="C1641" t="s">
        <v>114</v>
      </c>
      <c r="D1641" t="s">
        <v>175</v>
      </c>
      <c r="E1641" t="s">
        <v>104</v>
      </c>
      <c r="F1641" s="48">
        <f>VLOOKUP(A1641,'TAZ definitions'!$A$1:$E$1902,2,FALSE)</f>
        <v>6.840684068406841E-2</v>
      </c>
      <c r="G1641" s="48">
        <f>VLOOKUP(A1641,'TAZ definitions'!$A$1:$E$1902,4,FALSE)</f>
        <v>0.12142857142857143</v>
      </c>
      <c r="H1641" s="44">
        <v>141669</v>
      </c>
      <c r="I1641" s="44">
        <v>0</v>
      </c>
      <c r="J1641" s="44">
        <v>23257</v>
      </c>
      <c r="K1641" s="44">
        <v>0</v>
      </c>
      <c r="L1641" s="44">
        <v>0</v>
      </c>
      <c r="M1641" s="44">
        <v>0</v>
      </c>
      <c r="N1641" s="44">
        <v>613.5</v>
      </c>
      <c r="O1641" s="44">
        <v>0</v>
      </c>
      <c r="P1641" s="44">
        <v>0</v>
      </c>
      <c r="Q1641" s="44">
        <v>0</v>
      </c>
      <c r="R1641" s="44">
        <v>19.471188999999999</v>
      </c>
      <c r="S1641" s="44">
        <v>19.365805000000002</v>
      </c>
      <c r="T1641" s="44">
        <v>141669</v>
      </c>
      <c r="U1641" s="44">
        <v>23257</v>
      </c>
      <c r="V1641" s="44">
        <v>0</v>
      </c>
      <c r="W1641" s="44">
        <v>613.5</v>
      </c>
      <c r="X1641" s="44">
        <v>9032.5257650000003</v>
      </c>
      <c r="Y1641" s="44">
        <v>19615.704282999999</v>
      </c>
      <c r="Z1641" s="44">
        <v>795.777061</v>
      </c>
      <c r="AA1641" s="44">
        <v>17.344486</v>
      </c>
      <c r="AB1641" s="44">
        <v>0.69854499999999997</v>
      </c>
      <c r="AC1641" s="44">
        <v>0.43040400000000001</v>
      </c>
      <c r="AD1641" s="44">
        <v>4995.0675609999998</v>
      </c>
    </row>
    <row r="1642" spans="1:30" x14ac:dyDescent="0.25">
      <c r="A1642">
        <v>1641</v>
      </c>
      <c r="B1642" t="s">
        <v>101</v>
      </c>
      <c r="C1642" t="s">
        <v>114</v>
      </c>
      <c r="D1642" t="s">
        <v>175</v>
      </c>
      <c r="E1642" t="s">
        <v>104</v>
      </c>
      <c r="F1642" s="48">
        <f>VLOOKUP(A1642,'TAZ definitions'!$A$1:$E$1902,2,FALSE)</f>
        <v>8.8366890380313201E-2</v>
      </c>
      <c r="G1642" s="48">
        <f>VLOOKUP(A1642,'TAZ definitions'!$A$1:$E$1902,4,FALSE)</f>
        <v>0.14147909967845659</v>
      </c>
      <c r="H1642" s="44">
        <v>152410</v>
      </c>
      <c r="I1642" s="44">
        <v>0</v>
      </c>
      <c r="J1642" s="44">
        <v>25772</v>
      </c>
      <c r="K1642" s="44">
        <v>0</v>
      </c>
      <c r="L1642" s="44">
        <v>0</v>
      </c>
      <c r="M1642" s="44">
        <v>0</v>
      </c>
      <c r="N1642" s="44">
        <v>399</v>
      </c>
      <c r="O1642" s="44">
        <v>0</v>
      </c>
      <c r="P1642" s="44">
        <v>0</v>
      </c>
      <c r="Q1642" s="44">
        <v>0</v>
      </c>
      <c r="R1642" s="44">
        <v>19.374821000000001</v>
      </c>
      <c r="S1642" s="44">
        <v>19.293700999999999</v>
      </c>
      <c r="T1642" s="44">
        <v>152410</v>
      </c>
      <c r="U1642" s="44">
        <v>25772.001952999999</v>
      </c>
      <c r="V1642" s="44">
        <v>0</v>
      </c>
      <c r="W1642" s="44">
        <v>399</v>
      </c>
      <c r="X1642" s="44">
        <v>2660.966449</v>
      </c>
      <c r="Y1642" s="44">
        <v>22640.359573999998</v>
      </c>
      <c r="Z1642" s="44">
        <v>651.22090000000003</v>
      </c>
      <c r="AA1642" s="44">
        <v>18.220886</v>
      </c>
      <c r="AB1642" s="44">
        <v>0.94114399999999998</v>
      </c>
      <c r="AC1642" s="44">
        <v>0.416155</v>
      </c>
      <c r="AD1642" s="44">
        <v>5018.3996729999999</v>
      </c>
    </row>
    <row r="1643" spans="1:30" x14ac:dyDescent="0.25">
      <c r="A1643">
        <v>1642</v>
      </c>
      <c r="B1643" t="s">
        <v>101</v>
      </c>
      <c r="C1643" t="s">
        <v>114</v>
      </c>
      <c r="D1643" t="s">
        <v>175</v>
      </c>
      <c r="E1643" t="s">
        <v>104</v>
      </c>
      <c r="F1643" s="48">
        <f>VLOOKUP(A1643,'TAZ definitions'!$A$1:$E$1902,2,FALSE)</f>
        <v>9.3647316538882808E-2</v>
      </c>
      <c r="G1643" s="48">
        <f>VLOOKUP(A1643,'TAZ definitions'!$A$1:$E$1902,4,FALSE)</f>
        <v>0.12327044025157233</v>
      </c>
      <c r="H1643" s="44">
        <v>149395</v>
      </c>
      <c r="I1643" s="44">
        <v>0</v>
      </c>
      <c r="J1643" s="44">
        <v>27338</v>
      </c>
      <c r="K1643" s="44">
        <v>0</v>
      </c>
      <c r="L1643" s="44">
        <v>0</v>
      </c>
      <c r="M1643" s="44">
        <v>0</v>
      </c>
      <c r="N1643" s="44">
        <v>399</v>
      </c>
      <c r="O1643" s="44">
        <v>0</v>
      </c>
      <c r="P1643" s="44">
        <v>0</v>
      </c>
      <c r="Q1643" s="44">
        <v>0</v>
      </c>
      <c r="R1643" s="44">
        <v>18.976987999999999</v>
      </c>
      <c r="S1643" s="44">
        <v>18.849447000000001</v>
      </c>
      <c r="T1643" s="44">
        <v>149395</v>
      </c>
      <c r="U1643" s="44">
        <v>27338</v>
      </c>
      <c r="V1643" s="44">
        <v>0</v>
      </c>
      <c r="W1643" s="44">
        <v>399</v>
      </c>
      <c r="X1643" s="44">
        <v>21856.670177</v>
      </c>
      <c r="Y1643" s="44">
        <v>47098.899419000001</v>
      </c>
      <c r="Z1643" s="44">
        <v>1703.8494700000001</v>
      </c>
      <c r="AA1643" s="44">
        <v>40.158186999999998</v>
      </c>
      <c r="AB1643" s="44">
        <v>1.76694</v>
      </c>
      <c r="AC1643" s="44">
        <v>0.97535300000000003</v>
      </c>
      <c r="AD1643" s="44">
        <v>11484.060132000001</v>
      </c>
    </row>
    <row r="1644" spans="1:30" x14ac:dyDescent="0.25">
      <c r="A1644">
        <v>1643</v>
      </c>
      <c r="B1644" t="s">
        <v>101</v>
      </c>
      <c r="C1644" t="s">
        <v>114</v>
      </c>
      <c r="D1644" t="s">
        <v>175</v>
      </c>
      <c r="E1644" t="s">
        <v>104</v>
      </c>
      <c r="F1644" s="48">
        <f>VLOOKUP(A1644,'TAZ definitions'!$A$1:$E$1902,2,FALSE)</f>
        <v>5.0329538645895747E-2</v>
      </c>
      <c r="G1644" s="48">
        <f>VLOOKUP(A1644,'TAZ definitions'!$A$1:$E$1902,4,FALSE)</f>
        <v>0.11634615384615385</v>
      </c>
      <c r="H1644" s="44">
        <v>152040</v>
      </c>
      <c r="I1644" s="44">
        <v>0</v>
      </c>
      <c r="J1644" s="44">
        <v>26704</v>
      </c>
      <c r="K1644" s="44">
        <v>0</v>
      </c>
      <c r="L1644" s="44">
        <v>1576</v>
      </c>
      <c r="M1644" s="44">
        <v>0</v>
      </c>
      <c r="N1644" s="44">
        <v>439</v>
      </c>
      <c r="O1644" s="44">
        <v>0</v>
      </c>
      <c r="P1644" s="44">
        <v>0</v>
      </c>
      <c r="Q1644" s="44">
        <v>0</v>
      </c>
      <c r="R1644" s="44">
        <v>20.775955</v>
      </c>
      <c r="S1644" s="44">
        <v>20.638390999999999</v>
      </c>
      <c r="T1644" s="44">
        <v>152040</v>
      </c>
      <c r="U1644" s="44">
        <v>26704</v>
      </c>
      <c r="V1644" s="44">
        <v>1576</v>
      </c>
      <c r="W1644" s="44">
        <v>439</v>
      </c>
      <c r="X1644" s="44">
        <v>2376.5672669999999</v>
      </c>
      <c r="Y1644" s="44">
        <v>13092.618849</v>
      </c>
      <c r="Z1644" s="44">
        <v>412.87424600000003</v>
      </c>
      <c r="AA1644" s="44">
        <v>10.690220999999999</v>
      </c>
      <c r="AB1644" s="44">
        <v>0.51532100000000003</v>
      </c>
      <c r="AC1644" s="44">
        <v>0.25056</v>
      </c>
      <c r="AD1644" s="44">
        <v>2996.7952519999999</v>
      </c>
    </row>
    <row r="1645" spans="1:30" x14ac:dyDescent="0.25">
      <c r="A1645">
        <v>1644</v>
      </c>
      <c r="B1645" t="s">
        <v>101</v>
      </c>
      <c r="C1645" t="s">
        <v>114</v>
      </c>
      <c r="D1645" t="s">
        <v>176</v>
      </c>
      <c r="E1645" t="s">
        <v>104</v>
      </c>
      <c r="F1645" s="48">
        <f>VLOOKUP(A1645,'TAZ definitions'!$A$1:$E$1902,2,FALSE)</f>
        <v>4.1691842900302117E-2</v>
      </c>
      <c r="G1645" s="48">
        <f>VLOOKUP(A1645,'TAZ definitions'!$A$1:$E$1902,4,FALSE)</f>
        <v>0.27839851024208567</v>
      </c>
      <c r="H1645" s="44">
        <v>159147</v>
      </c>
      <c r="I1645" s="44">
        <v>0</v>
      </c>
      <c r="J1645" s="44">
        <v>26308</v>
      </c>
      <c r="K1645" s="44">
        <v>0</v>
      </c>
      <c r="L1645" s="44">
        <v>0</v>
      </c>
      <c r="M1645" s="44">
        <v>0</v>
      </c>
      <c r="N1645" s="44">
        <v>653.5</v>
      </c>
      <c r="O1645" s="44">
        <v>0</v>
      </c>
      <c r="P1645" s="44">
        <v>0</v>
      </c>
      <c r="Q1645" s="44">
        <v>0</v>
      </c>
      <c r="R1645" s="44">
        <v>19.260293999999998</v>
      </c>
      <c r="S1645" s="44">
        <v>19.277206</v>
      </c>
      <c r="T1645" s="44">
        <v>159147</v>
      </c>
      <c r="U1645" s="44">
        <v>26308</v>
      </c>
      <c r="V1645" s="44">
        <v>0</v>
      </c>
      <c r="W1645" s="44">
        <v>653.5</v>
      </c>
      <c r="X1645" s="44">
        <v>2242.4665770000001</v>
      </c>
      <c r="Y1645" s="44">
        <v>11347.515787</v>
      </c>
      <c r="Z1645" s="44">
        <v>387.16431399999999</v>
      </c>
      <c r="AA1645" s="44">
        <v>9.3975179999999998</v>
      </c>
      <c r="AB1645" s="44">
        <v>0.40633000000000002</v>
      </c>
      <c r="AC1645" s="44">
        <v>0.22422500000000001</v>
      </c>
      <c r="AD1645" s="44">
        <v>2639.4627740000001</v>
      </c>
    </row>
    <row r="1646" spans="1:30" x14ac:dyDescent="0.25">
      <c r="A1646">
        <v>1645</v>
      </c>
      <c r="B1646" t="s">
        <v>101</v>
      </c>
      <c r="C1646" t="s">
        <v>114</v>
      </c>
      <c r="D1646" t="s">
        <v>176</v>
      </c>
      <c r="E1646" t="s">
        <v>104</v>
      </c>
      <c r="F1646" s="48">
        <f>VLOOKUP(A1646,'TAZ definitions'!$A$1:$E$1902,2,FALSE)</f>
        <v>6.8181818181818177E-2</v>
      </c>
      <c r="G1646" s="48">
        <f>VLOOKUP(A1646,'TAZ definitions'!$A$1:$E$1902,4,FALSE)</f>
        <v>0.18654434250764526</v>
      </c>
      <c r="H1646" s="44">
        <v>149846</v>
      </c>
      <c r="I1646" s="44">
        <v>12729</v>
      </c>
      <c r="J1646" s="44">
        <v>22718</v>
      </c>
      <c r="K1646" s="44">
        <v>2149</v>
      </c>
      <c r="L1646" s="44">
        <v>0</v>
      </c>
      <c r="M1646" s="44">
        <v>0</v>
      </c>
      <c r="N1646" s="44">
        <v>653.5</v>
      </c>
      <c r="O1646" s="44">
        <v>0</v>
      </c>
      <c r="P1646" s="44">
        <v>85.610557999999997</v>
      </c>
      <c r="Q1646" s="44">
        <v>78.294257999999999</v>
      </c>
      <c r="R1646" s="44">
        <v>20.342119</v>
      </c>
      <c r="S1646" s="44">
        <v>20.326366</v>
      </c>
      <c r="T1646" s="44">
        <v>148679.625</v>
      </c>
      <c r="U1646" s="44">
        <v>22543.033202999999</v>
      </c>
      <c r="V1646" s="44">
        <v>0</v>
      </c>
      <c r="W1646" s="44">
        <v>647.941101</v>
      </c>
      <c r="X1646" s="44">
        <v>27349.710899000002</v>
      </c>
      <c r="Y1646" s="44">
        <v>56550.009813999997</v>
      </c>
      <c r="Z1646" s="44">
        <v>1954.5348220000001</v>
      </c>
      <c r="AA1646" s="44">
        <v>47.678224999999998</v>
      </c>
      <c r="AB1646" s="44">
        <v>2.3378450000000002</v>
      </c>
      <c r="AC1646" s="44">
        <v>1.1469020000000001</v>
      </c>
      <c r="AD1646" s="44">
        <v>13830.173777</v>
      </c>
    </row>
    <row r="1647" spans="1:30" x14ac:dyDescent="0.25">
      <c r="A1647">
        <v>1646</v>
      </c>
      <c r="B1647" t="s">
        <v>101</v>
      </c>
      <c r="C1647" t="s">
        <v>114</v>
      </c>
      <c r="D1647" t="s">
        <v>176</v>
      </c>
      <c r="E1647" t="s">
        <v>104</v>
      </c>
      <c r="F1647" s="48">
        <f>VLOOKUP(A1647,'TAZ definitions'!$A$1:$E$1902,2,FALSE)</f>
        <v>7.6506431956668924E-2</v>
      </c>
      <c r="G1647" s="48">
        <f>VLOOKUP(A1647,'TAZ definitions'!$A$1:$E$1902,4,FALSE)</f>
        <v>0.26978998384491115</v>
      </c>
      <c r="H1647" s="44">
        <v>158205</v>
      </c>
      <c r="I1647" s="44">
        <v>18740</v>
      </c>
      <c r="J1647" s="44">
        <v>24239</v>
      </c>
      <c r="K1647" s="44">
        <v>2468</v>
      </c>
      <c r="L1647" s="44">
        <v>0</v>
      </c>
      <c r="M1647" s="44">
        <v>0</v>
      </c>
      <c r="N1647" s="44">
        <v>653.5</v>
      </c>
      <c r="O1647" s="44">
        <v>0</v>
      </c>
      <c r="P1647" s="44">
        <v>78.444489000000004</v>
      </c>
      <c r="Q1647" s="44">
        <v>77.696510000000004</v>
      </c>
      <c r="R1647" s="44">
        <v>18.744748999999999</v>
      </c>
      <c r="S1647" s="44">
        <v>18.758040999999999</v>
      </c>
      <c r="T1647" s="44">
        <v>156372.90625</v>
      </c>
      <c r="U1647" s="44">
        <v>23953.005859000001</v>
      </c>
      <c r="V1647" s="44">
        <v>0</v>
      </c>
      <c r="W1647" s="44">
        <v>644.91528300000004</v>
      </c>
      <c r="X1647" s="44">
        <v>12061.558485</v>
      </c>
      <c r="Y1647" s="44">
        <v>38095.881703999999</v>
      </c>
      <c r="Z1647" s="44">
        <v>1485.0065199999999</v>
      </c>
      <c r="AA1647" s="44">
        <v>33.442717999999999</v>
      </c>
      <c r="AB1647" s="44">
        <v>1.383027</v>
      </c>
      <c r="AC1647" s="44">
        <v>0.81896199999999997</v>
      </c>
      <c r="AD1647" s="44">
        <v>9553.0257729999994</v>
      </c>
    </row>
    <row r="1648" spans="1:30" x14ac:dyDescent="0.25">
      <c r="A1648">
        <v>1647</v>
      </c>
      <c r="B1648" t="s">
        <v>101</v>
      </c>
      <c r="C1648" t="s">
        <v>114</v>
      </c>
      <c r="D1648" t="s">
        <v>176</v>
      </c>
      <c r="E1648" t="s">
        <v>104</v>
      </c>
      <c r="F1648" s="48">
        <f>VLOOKUP(A1648,'TAZ definitions'!$A$1:$E$1902,2,FALSE)</f>
        <v>4.445876288659794E-2</v>
      </c>
      <c r="G1648" s="48">
        <f>VLOOKUP(A1648,'TAZ definitions'!$A$1:$E$1902,4,FALSE)</f>
        <v>0.25157232704402516</v>
      </c>
      <c r="H1648" s="44">
        <v>148880</v>
      </c>
      <c r="I1648" s="44">
        <v>27338</v>
      </c>
      <c r="J1648" s="44">
        <v>24978</v>
      </c>
      <c r="K1648" s="44">
        <v>4241</v>
      </c>
      <c r="L1648" s="44">
        <v>0</v>
      </c>
      <c r="M1648" s="44">
        <v>0</v>
      </c>
      <c r="N1648" s="44">
        <v>653.5</v>
      </c>
      <c r="O1648" s="44">
        <v>0</v>
      </c>
      <c r="P1648" s="44">
        <v>83.913712000000004</v>
      </c>
      <c r="Q1648" s="44">
        <v>84.431725</v>
      </c>
      <c r="R1648" s="44">
        <v>17.048636999999999</v>
      </c>
      <c r="S1648" s="44">
        <v>17.002451000000001</v>
      </c>
      <c r="T1648" s="44">
        <v>147503.171875</v>
      </c>
      <c r="U1648" s="44">
        <v>24743.091797000001</v>
      </c>
      <c r="V1648" s="44">
        <v>0</v>
      </c>
      <c r="W1648" s="44">
        <v>646.09716800000001</v>
      </c>
      <c r="X1648" s="44">
        <v>12441.504697</v>
      </c>
      <c r="Y1648" s="44">
        <v>30933.242557000001</v>
      </c>
      <c r="Z1648" s="44">
        <v>1162.5398769999999</v>
      </c>
      <c r="AA1648" s="44">
        <v>26.792508000000002</v>
      </c>
      <c r="AB1648" s="44">
        <v>1.13768</v>
      </c>
      <c r="AC1648" s="44">
        <v>0.65222199999999997</v>
      </c>
      <c r="AD1648" s="44">
        <v>7644.9121269999996</v>
      </c>
    </row>
    <row r="1649" spans="1:30" x14ac:dyDescent="0.25">
      <c r="A1649">
        <v>1648</v>
      </c>
      <c r="B1649" t="s">
        <v>101</v>
      </c>
      <c r="C1649" t="s">
        <v>114</v>
      </c>
      <c r="D1649" t="s">
        <v>176</v>
      </c>
      <c r="E1649" t="s">
        <v>104</v>
      </c>
      <c r="F1649" s="48">
        <f>VLOOKUP(A1649,'TAZ definitions'!$A$1:$E$1902,2,FALSE)</f>
        <v>0.18948412698412698</v>
      </c>
      <c r="G1649" s="48">
        <f>VLOOKUP(A1649,'TAZ definitions'!$A$1:$E$1902,4,FALSE)</f>
        <v>0.20495185694635487</v>
      </c>
      <c r="H1649" s="44">
        <v>168799</v>
      </c>
      <c r="I1649" s="44">
        <v>37502</v>
      </c>
      <c r="J1649" s="44">
        <v>27221</v>
      </c>
      <c r="K1649" s="44">
        <v>6674</v>
      </c>
      <c r="L1649" s="44">
        <v>0</v>
      </c>
      <c r="M1649" s="44">
        <v>0</v>
      </c>
      <c r="N1649" s="44">
        <v>653.5</v>
      </c>
      <c r="O1649" s="44">
        <v>0</v>
      </c>
      <c r="P1649" s="44">
        <v>69.869591</v>
      </c>
      <c r="Q1649" s="44">
        <v>71.100525000000005</v>
      </c>
      <c r="R1649" s="44">
        <v>17.340422</v>
      </c>
      <c r="S1649" s="44">
        <v>17.295428999999999</v>
      </c>
      <c r="T1649" s="44">
        <v>166080.6875</v>
      </c>
      <c r="U1649" s="44">
        <v>26795.607422000001</v>
      </c>
      <c r="V1649" s="44">
        <v>0</v>
      </c>
      <c r="W1649" s="44">
        <v>639.97027600000001</v>
      </c>
      <c r="X1649" s="44">
        <v>5165.4866169999996</v>
      </c>
      <c r="Y1649" s="44">
        <v>31756.852622999999</v>
      </c>
      <c r="Z1649" s="44">
        <v>1070.3383779999999</v>
      </c>
      <c r="AA1649" s="44">
        <v>26.811869000000002</v>
      </c>
      <c r="AB1649" s="44">
        <v>1.107602</v>
      </c>
      <c r="AC1649" s="44">
        <v>0.627077</v>
      </c>
      <c r="AD1649" s="44">
        <v>7331.4957279999999</v>
      </c>
    </row>
    <row r="1650" spans="1:30" x14ac:dyDescent="0.25">
      <c r="A1650">
        <v>1649</v>
      </c>
      <c r="B1650" t="s">
        <v>101</v>
      </c>
      <c r="C1650" t="s">
        <v>114</v>
      </c>
      <c r="D1650" t="s">
        <v>176</v>
      </c>
      <c r="E1650" t="s">
        <v>104</v>
      </c>
      <c r="F1650" s="48">
        <f>VLOOKUP(A1650,'TAZ definitions'!$A$1:$E$1902,2,FALSE)</f>
        <v>4.4141252006420544E-2</v>
      </c>
      <c r="G1650" s="48">
        <f>VLOOKUP(A1650,'TAZ definitions'!$A$1:$E$1902,4,FALSE)</f>
        <v>0.20396912899669239</v>
      </c>
      <c r="H1650" s="44">
        <v>191880</v>
      </c>
      <c r="I1650" s="44">
        <v>13262</v>
      </c>
      <c r="J1650" s="44">
        <v>29628</v>
      </c>
      <c r="K1650" s="44">
        <v>2919</v>
      </c>
      <c r="L1650" s="44">
        <v>0</v>
      </c>
      <c r="M1650" s="44">
        <v>0</v>
      </c>
      <c r="N1650" s="44">
        <v>741.5</v>
      </c>
      <c r="O1650" s="44">
        <v>0</v>
      </c>
      <c r="P1650" s="44">
        <v>70.372612000000004</v>
      </c>
      <c r="Q1650" s="44">
        <v>74.084473000000003</v>
      </c>
      <c r="R1650" s="44">
        <v>18.346222000000001</v>
      </c>
      <c r="S1650" s="44">
        <v>18.544882000000001</v>
      </c>
      <c r="T1650" s="44">
        <v>188717.78125</v>
      </c>
      <c r="U1650" s="44">
        <v>29155.148438</v>
      </c>
      <c r="V1650" s="44">
        <v>0</v>
      </c>
      <c r="W1650" s="44">
        <v>728.37261999999998</v>
      </c>
      <c r="X1650" s="44">
        <v>6244.8669209999998</v>
      </c>
      <c r="Y1650" s="44">
        <v>35619.797361999998</v>
      </c>
      <c r="Z1650" s="44">
        <v>1057.099187</v>
      </c>
      <c r="AA1650" s="44">
        <v>29.075783000000001</v>
      </c>
      <c r="AB1650" s="44">
        <v>1.4139649999999999</v>
      </c>
      <c r="AC1650" s="44">
        <v>0.66388599999999998</v>
      </c>
      <c r="AD1650" s="44">
        <v>7958.71162</v>
      </c>
    </row>
    <row r="1651" spans="1:30" x14ac:dyDescent="0.25">
      <c r="A1651">
        <v>1650</v>
      </c>
      <c r="B1651" t="s">
        <v>101</v>
      </c>
      <c r="C1651" t="s">
        <v>114</v>
      </c>
      <c r="D1651" t="s">
        <v>176</v>
      </c>
      <c r="E1651" t="s">
        <v>104</v>
      </c>
      <c r="F1651" s="48">
        <f>VLOOKUP(A1651,'TAZ definitions'!$A$1:$E$1902,2,FALSE)</f>
        <v>3.2432432432432434E-2</v>
      </c>
      <c r="G1651" s="48">
        <f>VLOOKUP(A1651,'TAZ definitions'!$A$1:$E$1902,4,FALSE)</f>
        <v>0.2153846153846154</v>
      </c>
      <c r="H1651" s="44">
        <v>191315</v>
      </c>
      <c r="I1651" s="44">
        <v>2529</v>
      </c>
      <c r="J1651" s="44">
        <v>29428</v>
      </c>
      <c r="K1651" s="44">
        <v>492</v>
      </c>
      <c r="L1651" s="44">
        <v>0</v>
      </c>
      <c r="M1651" s="44">
        <v>0</v>
      </c>
      <c r="N1651" s="44">
        <v>741.5</v>
      </c>
      <c r="O1651" s="44">
        <v>0</v>
      </c>
      <c r="P1651" s="44">
        <v>95.859939999999995</v>
      </c>
      <c r="Q1651" s="44">
        <v>95.697151000000005</v>
      </c>
      <c r="R1651" s="44">
        <v>20.657012999999999</v>
      </c>
      <c r="S1651" s="44">
        <v>20.338007000000001</v>
      </c>
      <c r="T1651" s="44">
        <v>190695.6875</v>
      </c>
      <c r="U1651" s="44">
        <v>29333.074218999998</v>
      </c>
      <c r="V1651" s="44">
        <v>0</v>
      </c>
      <c r="W1651" s="44">
        <v>739.06750499999998</v>
      </c>
      <c r="X1651" s="44">
        <v>163720.82079500001</v>
      </c>
      <c r="Y1651" s="44">
        <v>248023.71851800001</v>
      </c>
      <c r="Z1651" s="44">
        <v>6173.396718</v>
      </c>
      <c r="AA1651" s="44">
        <v>248.19142500000001</v>
      </c>
      <c r="AB1651" s="44">
        <v>12.505877999999999</v>
      </c>
      <c r="AC1651" s="44">
        <v>4.5648429999999998</v>
      </c>
      <c r="AD1651" s="44">
        <v>55327.972200999997</v>
      </c>
    </row>
    <row r="1652" spans="1:30" x14ac:dyDescent="0.25">
      <c r="A1652">
        <v>1651</v>
      </c>
      <c r="B1652" t="s">
        <v>101</v>
      </c>
      <c r="C1652" t="s">
        <v>114</v>
      </c>
      <c r="D1652" t="s">
        <v>176</v>
      </c>
      <c r="E1652" t="s">
        <v>104</v>
      </c>
      <c r="F1652" s="48">
        <f>VLOOKUP(A1652,'TAZ definitions'!$A$1:$E$1902,2,FALSE)</f>
        <v>5.1533219761499147E-2</v>
      </c>
      <c r="G1652" s="48">
        <f>VLOOKUP(A1652,'TAZ definitions'!$A$1:$E$1902,4,FALSE)</f>
        <v>0.2</v>
      </c>
      <c r="H1652" s="44">
        <v>170925</v>
      </c>
      <c r="I1652" s="44">
        <v>5017</v>
      </c>
      <c r="J1652" s="44">
        <v>26561</v>
      </c>
      <c r="K1652" s="44">
        <v>1099</v>
      </c>
      <c r="L1652" s="44">
        <v>0</v>
      </c>
      <c r="M1652" s="44">
        <v>0</v>
      </c>
      <c r="N1652" s="44">
        <v>653.5</v>
      </c>
      <c r="O1652" s="44">
        <v>0</v>
      </c>
      <c r="P1652" s="44">
        <v>76.044410999999997</v>
      </c>
      <c r="Q1652" s="44">
        <v>80.998099999999994</v>
      </c>
      <c r="R1652" s="44">
        <v>18.679929999999999</v>
      </c>
      <c r="S1652" s="44">
        <v>18.709662999999999</v>
      </c>
      <c r="T1652" s="44">
        <v>168450.234375</v>
      </c>
      <c r="U1652" s="44">
        <v>26181.199218999998</v>
      </c>
      <c r="V1652" s="44">
        <v>0</v>
      </c>
      <c r="W1652" s="44">
        <v>643.75213599999995</v>
      </c>
      <c r="X1652" s="44">
        <v>26588.184136</v>
      </c>
      <c r="Y1652" s="44">
        <v>39590.722526999998</v>
      </c>
      <c r="Z1652" s="44">
        <v>1448.413331</v>
      </c>
      <c r="AA1652" s="44">
        <v>34.594583</v>
      </c>
      <c r="AB1652" s="44">
        <v>1.6660440000000001</v>
      </c>
      <c r="AC1652" s="44">
        <v>0.83298399999999995</v>
      </c>
      <c r="AD1652" s="44">
        <v>9987.6581200000001</v>
      </c>
    </row>
    <row r="1653" spans="1:30" x14ac:dyDescent="0.25">
      <c r="A1653">
        <v>1652</v>
      </c>
      <c r="B1653" t="s">
        <v>101</v>
      </c>
      <c r="C1653" t="s">
        <v>114</v>
      </c>
      <c r="D1653" t="s">
        <v>176</v>
      </c>
      <c r="E1653" t="s">
        <v>104</v>
      </c>
      <c r="F1653" s="48">
        <f>VLOOKUP(A1653,'TAZ definitions'!$A$1:$E$1902,2,FALSE)</f>
        <v>9.9106763079540625E-2</v>
      </c>
      <c r="G1653" s="48">
        <f>VLOOKUP(A1653,'TAZ definitions'!$A$1:$E$1902,4,FALSE)</f>
        <v>0.17993456924754633</v>
      </c>
      <c r="H1653" s="44">
        <v>143548</v>
      </c>
      <c r="I1653" s="44">
        <v>3636</v>
      </c>
      <c r="J1653" s="44">
        <v>24384</v>
      </c>
      <c r="K1653" s="44">
        <v>595</v>
      </c>
      <c r="L1653" s="44">
        <v>1576</v>
      </c>
      <c r="M1653" s="44">
        <v>0</v>
      </c>
      <c r="N1653" s="44">
        <v>439</v>
      </c>
      <c r="O1653" s="44">
        <v>0</v>
      </c>
      <c r="P1653" s="44">
        <v>119.621483</v>
      </c>
      <c r="Q1653" s="44">
        <v>100.012703</v>
      </c>
      <c r="R1653" s="44">
        <v>21.545331999999998</v>
      </c>
      <c r="S1653" s="44">
        <v>21.521944000000001</v>
      </c>
      <c r="T1653" s="44">
        <v>143110.234375</v>
      </c>
      <c r="U1653" s="44">
        <v>24309.568359000001</v>
      </c>
      <c r="V1653" s="44">
        <v>1571.06897</v>
      </c>
      <c r="W1653" s="44">
        <v>437.62640399999998</v>
      </c>
      <c r="X1653" s="44">
        <v>2603.545388</v>
      </c>
      <c r="Y1653" s="44">
        <v>14512.912726</v>
      </c>
      <c r="Z1653" s="44">
        <v>493.45109200000002</v>
      </c>
      <c r="AA1653" s="44">
        <v>12.285034</v>
      </c>
      <c r="AB1653" s="44">
        <v>0.52214400000000005</v>
      </c>
      <c r="AC1653" s="44">
        <v>0.289599</v>
      </c>
      <c r="AD1653" s="44">
        <v>3376.4397709999998</v>
      </c>
    </row>
    <row r="1654" spans="1:30" x14ac:dyDescent="0.25">
      <c r="A1654">
        <v>1653</v>
      </c>
      <c r="B1654" t="s">
        <v>101</v>
      </c>
      <c r="C1654" t="s">
        <v>114</v>
      </c>
      <c r="D1654" t="s">
        <v>176</v>
      </c>
      <c r="E1654" t="s">
        <v>104</v>
      </c>
      <c r="F1654" s="48">
        <f>VLOOKUP(A1654,'TAZ definitions'!$A$1:$E$1902,2,FALSE)</f>
        <v>5.3495007132667617E-2</v>
      </c>
      <c r="G1654" s="48">
        <f>VLOOKUP(A1654,'TAZ definitions'!$A$1:$E$1902,4,FALSE)</f>
        <v>0.19980787704130643</v>
      </c>
      <c r="H1654" s="44">
        <v>160667</v>
      </c>
      <c r="I1654" s="44">
        <v>7782</v>
      </c>
      <c r="J1654" s="44">
        <v>24759</v>
      </c>
      <c r="K1654" s="44">
        <v>1229</v>
      </c>
      <c r="L1654" s="44">
        <v>0</v>
      </c>
      <c r="M1654" s="44">
        <v>0</v>
      </c>
      <c r="N1654" s="44">
        <v>653.5</v>
      </c>
      <c r="O1654" s="44">
        <v>0</v>
      </c>
      <c r="P1654" s="44">
        <v>84.658600000000007</v>
      </c>
      <c r="Q1654" s="44">
        <v>84.132819999999995</v>
      </c>
      <c r="R1654" s="44">
        <v>18.603501999999999</v>
      </c>
      <c r="S1654" s="44">
        <v>18.424128</v>
      </c>
      <c r="T1654" s="44">
        <v>159958.78125</v>
      </c>
      <c r="U1654" s="44">
        <v>24650</v>
      </c>
      <c r="V1654" s="44">
        <v>0</v>
      </c>
      <c r="W1654" s="44">
        <v>650.47271699999999</v>
      </c>
      <c r="X1654" s="44">
        <v>4887.7520560000003</v>
      </c>
      <c r="Y1654" s="44">
        <v>24734.950202</v>
      </c>
      <c r="Z1654" s="44">
        <v>835.18242899999996</v>
      </c>
      <c r="AA1654" s="44">
        <v>20.760603</v>
      </c>
      <c r="AB1654" s="44">
        <v>0.89886299999999997</v>
      </c>
      <c r="AC1654" s="44">
        <v>0.487425</v>
      </c>
      <c r="AD1654" s="44">
        <v>5732.4368899999999</v>
      </c>
    </row>
    <row r="1655" spans="1:30" x14ac:dyDescent="0.25">
      <c r="A1655">
        <v>1654</v>
      </c>
      <c r="B1655" t="s">
        <v>101</v>
      </c>
      <c r="C1655" t="s">
        <v>114</v>
      </c>
      <c r="D1655" t="s">
        <v>176</v>
      </c>
      <c r="E1655" t="s">
        <v>104</v>
      </c>
      <c r="F1655" s="48">
        <f>VLOOKUP(A1655,'TAZ definitions'!$A$1:$E$1902,2,FALSE)</f>
        <v>0.20638297872340425</v>
      </c>
      <c r="G1655" s="48">
        <f>VLOOKUP(A1655,'TAZ definitions'!$A$1:$E$1902,4,FALSE)</f>
        <v>0.20055325034578148</v>
      </c>
      <c r="H1655" s="44">
        <v>176572</v>
      </c>
      <c r="I1655" s="44">
        <v>0</v>
      </c>
      <c r="J1655" s="44">
        <v>28033</v>
      </c>
      <c r="K1655" s="44">
        <v>0</v>
      </c>
      <c r="L1655" s="44">
        <v>0</v>
      </c>
      <c r="M1655" s="44">
        <v>0</v>
      </c>
      <c r="N1655" s="44">
        <v>210</v>
      </c>
      <c r="O1655" s="44">
        <v>0</v>
      </c>
      <c r="P1655" s="44">
        <v>0</v>
      </c>
      <c r="Q1655" s="44">
        <v>0</v>
      </c>
      <c r="R1655" s="44">
        <v>20.655812999999998</v>
      </c>
      <c r="S1655" s="44">
        <v>20.133837</v>
      </c>
      <c r="T1655" s="44">
        <v>176572</v>
      </c>
      <c r="U1655" s="44">
        <v>28033</v>
      </c>
      <c r="V1655" s="44">
        <v>0</v>
      </c>
      <c r="W1655" s="44">
        <v>210</v>
      </c>
      <c r="X1655" s="44">
        <v>7752.7146940000002</v>
      </c>
      <c r="Y1655" s="44">
        <v>31666.879701999998</v>
      </c>
      <c r="Z1655" s="44">
        <v>963.76897399999996</v>
      </c>
      <c r="AA1655" s="44">
        <v>25.876004999999999</v>
      </c>
      <c r="AB1655" s="44">
        <v>1.2377100000000001</v>
      </c>
      <c r="AC1655" s="44">
        <v>0.60035000000000005</v>
      </c>
      <c r="AD1655" s="44">
        <v>7156.3303400000004</v>
      </c>
    </row>
    <row r="1656" spans="1:30" x14ac:dyDescent="0.25">
      <c r="A1656">
        <v>1655</v>
      </c>
      <c r="B1656" t="s">
        <v>101</v>
      </c>
      <c r="C1656" t="s">
        <v>114</v>
      </c>
      <c r="D1656" t="s">
        <v>176</v>
      </c>
      <c r="E1656" t="s">
        <v>104</v>
      </c>
      <c r="F1656" s="48">
        <f>VLOOKUP(A1656,'TAZ definitions'!$A$1:$E$1902,2,FALSE)</f>
        <v>0.16672787366874769</v>
      </c>
      <c r="G1656" s="48">
        <f>VLOOKUP(A1656,'TAZ definitions'!$A$1:$E$1902,4,FALSE)</f>
        <v>0.19197707736389685</v>
      </c>
      <c r="H1656" s="44">
        <v>154688</v>
      </c>
      <c r="I1656" s="44">
        <v>0</v>
      </c>
      <c r="J1656" s="44">
        <v>26142</v>
      </c>
      <c r="K1656" s="44">
        <v>0</v>
      </c>
      <c r="L1656" s="44">
        <v>1576</v>
      </c>
      <c r="M1656" s="44">
        <v>0</v>
      </c>
      <c r="N1656" s="44">
        <v>210</v>
      </c>
      <c r="O1656" s="44">
        <v>0</v>
      </c>
      <c r="P1656" s="44">
        <v>0</v>
      </c>
      <c r="Q1656" s="44">
        <v>0</v>
      </c>
      <c r="R1656" s="44">
        <v>21.805267000000001</v>
      </c>
      <c r="S1656" s="44">
        <v>21.669466</v>
      </c>
      <c r="T1656" s="44">
        <v>154688</v>
      </c>
      <c r="U1656" s="44">
        <v>26142.001952999999</v>
      </c>
      <c r="V1656" s="44">
        <v>1576</v>
      </c>
      <c r="W1656" s="44">
        <v>210</v>
      </c>
      <c r="X1656" s="44">
        <v>0</v>
      </c>
      <c r="Y1656" s="44">
        <v>7230.2673260000001</v>
      </c>
      <c r="Z1656" s="44">
        <v>225.335376</v>
      </c>
      <c r="AA1656" s="44">
        <v>5.878838</v>
      </c>
      <c r="AB1656" s="44">
        <v>0.27889700000000001</v>
      </c>
      <c r="AC1656" s="44">
        <v>0.13675300000000001</v>
      </c>
      <c r="AD1656" s="44">
        <v>1628.1202049999999</v>
      </c>
    </row>
    <row r="1657" spans="1:30" x14ac:dyDescent="0.25">
      <c r="A1657">
        <v>1656</v>
      </c>
      <c r="B1657" t="s">
        <v>101</v>
      </c>
      <c r="C1657" t="s">
        <v>114</v>
      </c>
      <c r="D1657" t="s">
        <v>177</v>
      </c>
      <c r="E1657" t="s">
        <v>104</v>
      </c>
      <c r="F1657" s="48">
        <f>VLOOKUP(A1657,'TAZ definitions'!$A$1:$E$1902,2,FALSE)</f>
        <v>0.23861930965482742</v>
      </c>
      <c r="G1657" s="48">
        <f>VLOOKUP(A1657,'TAZ definitions'!$A$1:$E$1902,4,FALSE)</f>
        <v>0.20024721878862795</v>
      </c>
      <c r="H1657" s="44">
        <v>184936</v>
      </c>
      <c r="I1657" s="44">
        <v>2103</v>
      </c>
      <c r="J1657" s="44">
        <v>30022</v>
      </c>
      <c r="K1657" s="44">
        <v>390</v>
      </c>
      <c r="L1657" s="44">
        <v>0</v>
      </c>
      <c r="M1657" s="44">
        <v>0</v>
      </c>
      <c r="N1657" s="44">
        <v>793.5</v>
      </c>
      <c r="O1657" s="44">
        <v>0</v>
      </c>
      <c r="P1657" s="44">
        <v>99.636405999999994</v>
      </c>
      <c r="Q1657" s="44">
        <v>103.01161999999999</v>
      </c>
      <c r="R1657" s="44">
        <v>20.014075999999999</v>
      </c>
      <c r="S1657" s="44">
        <v>19.584842999999999</v>
      </c>
      <c r="T1657" s="44">
        <v>184664.84375</v>
      </c>
      <c r="U1657" s="44">
        <v>29978.052734000001</v>
      </c>
      <c r="V1657" s="44">
        <v>0</v>
      </c>
      <c r="W1657" s="44">
        <v>792.32324200000005</v>
      </c>
      <c r="X1657" s="44">
        <v>65195.909870000003</v>
      </c>
      <c r="Y1657" s="44">
        <v>115352.883667</v>
      </c>
      <c r="Z1657" s="44">
        <v>2928.4674070000001</v>
      </c>
      <c r="AA1657" s="44">
        <v>119.46328800000001</v>
      </c>
      <c r="AB1657" s="44">
        <v>5.9351940000000001</v>
      </c>
      <c r="AC1657" s="44">
        <v>2.1648019999999999</v>
      </c>
      <c r="AD1657" s="44">
        <v>26275.522636999998</v>
      </c>
    </row>
    <row r="1658" spans="1:30" x14ac:dyDescent="0.25">
      <c r="A1658">
        <v>1657</v>
      </c>
      <c r="B1658" t="s">
        <v>101</v>
      </c>
      <c r="C1658" t="s">
        <v>114</v>
      </c>
      <c r="D1658" t="s">
        <v>177</v>
      </c>
      <c r="E1658" t="s">
        <v>104</v>
      </c>
      <c r="F1658" s="48">
        <f>VLOOKUP(A1658,'TAZ definitions'!$A$1:$E$1902,2,FALSE)</f>
        <v>0.221895664952241</v>
      </c>
      <c r="G1658" s="48">
        <f>VLOOKUP(A1658,'TAZ definitions'!$A$1:$E$1902,4,FALSE)</f>
        <v>0.20204081632653062</v>
      </c>
      <c r="H1658" s="44">
        <v>204629</v>
      </c>
      <c r="I1658" s="44">
        <v>0</v>
      </c>
      <c r="J1658" s="44">
        <v>31096</v>
      </c>
      <c r="K1658" s="44">
        <v>0</v>
      </c>
      <c r="L1658" s="44">
        <v>0</v>
      </c>
      <c r="M1658" s="44">
        <v>0</v>
      </c>
      <c r="N1658" s="44">
        <v>210</v>
      </c>
      <c r="O1658" s="44">
        <v>0</v>
      </c>
      <c r="P1658" s="44">
        <v>0</v>
      </c>
      <c r="Q1658" s="44">
        <v>0</v>
      </c>
      <c r="R1658" s="44">
        <v>20.150169000000002</v>
      </c>
      <c r="S1658" s="44">
        <v>20.473313999999998</v>
      </c>
      <c r="T1658" s="44">
        <v>204629</v>
      </c>
      <c r="U1658" s="44">
        <v>31095.998047000001</v>
      </c>
      <c r="V1658" s="44">
        <v>0</v>
      </c>
      <c r="W1658" s="44">
        <v>210</v>
      </c>
      <c r="X1658" s="44">
        <v>37392.658846999999</v>
      </c>
      <c r="Y1658" s="44">
        <v>63062.219312000001</v>
      </c>
      <c r="Z1658" s="44">
        <v>1805.953319</v>
      </c>
      <c r="AA1658" s="44">
        <v>62.690638999999997</v>
      </c>
      <c r="AB1658" s="44">
        <v>3.071091</v>
      </c>
      <c r="AC1658" s="44">
        <v>1.22854</v>
      </c>
      <c r="AD1658" s="44">
        <v>14743.188549</v>
      </c>
    </row>
    <row r="1659" spans="1:30" x14ac:dyDescent="0.25">
      <c r="A1659">
        <v>1658</v>
      </c>
      <c r="B1659" t="s">
        <v>101</v>
      </c>
      <c r="C1659" t="s">
        <v>114</v>
      </c>
      <c r="D1659" t="s">
        <v>177</v>
      </c>
      <c r="E1659" t="s">
        <v>104</v>
      </c>
      <c r="F1659" s="48">
        <f>VLOOKUP(A1659,'TAZ definitions'!$A$1:$E$1902,2,FALSE)</f>
        <v>0.29661380197171022</v>
      </c>
      <c r="G1659" s="48">
        <f>VLOOKUP(A1659,'TAZ definitions'!$A$1:$E$1902,4,FALSE)</f>
        <v>0.20053835800807537</v>
      </c>
      <c r="H1659" s="44">
        <v>192274</v>
      </c>
      <c r="I1659" s="44">
        <v>0</v>
      </c>
      <c r="J1659" s="44">
        <v>29945</v>
      </c>
      <c r="K1659" s="44">
        <v>0</v>
      </c>
      <c r="L1659" s="44">
        <v>0</v>
      </c>
      <c r="M1659" s="44">
        <v>0</v>
      </c>
      <c r="N1659" s="44">
        <v>210</v>
      </c>
      <c r="O1659" s="44">
        <v>0</v>
      </c>
      <c r="P1659" s="44">
        <v>0</v>
      </c>
      <c r="Q1659" s="44">
        <v>0</v>
      </c>
      <c r="R1659" s="44">
        <v>20.077373999999999</v>
      </c>
      <c r="S1659" s="44">
        <v>19.876525999999998</v>
      </c>
      <c r="T1659" s="44">
        <v>192274</v>
      </c>
      <c r="U1659" s="44">
        <v>29945</v>
      </c>
      <c r="V1659" s="44">
        <v>0</v>
      </c>
      <c r="W1659" s="44">
        <v>210</v>
      </c>
      <c r="X1659" s="44">
        <v>25428.823884000001</v>
      </c>
      <c r="Y1659" s="44">
        <v>45529.691275999998</v>
      </c>
      <c r="Z1659" s="44">
        <v>1371.009806</v>
      </c>
      <c r="AA1659" s="44">
        <v>44.678874</v>
      </c>
      <c r="AB1659" s="44">
        <v>2.1071599999999999</v>
      </c>
      <c r="AC1659" s="44">
        <v>0.89655499999999999</v>
      </c>
      <c r="AD1659" s="44">
        <v>10751.044809999999</v>
      </c>
    </row>
    <row r="1660" spans="1:30" x14ac:dyDescent="0.25">
      <c r="A1660">
        <v>1659</v>
      </c>
      <c r="B1660" t="s">
        <v>101</v>
      </c>
      <c r="C1660" t="s">
        <v>114</v>
      </c>
      <c r="D1660" t="s">
        <v>177</v>
      </c>
      <c r="E1660" t="s">
        <v>104</v>
      </c>
      <c r="F1660" s="48">
        <f>VLOOKUP(A1660,'TAZ definitions'!$A$1:$E$1902,2,FALSE)</f>
        <v>0.1227255129694154</v>
      </c>
      <c r="G1660" s="48">
        <f>VLOOKUP(A1660,'TAZ definitions'!$A$1:$E$1902,4,FALSE)</f>
        <v>0.25023696682464452</v>
      </c>
      <c r="H1660" s="44">
        <v>179513</v>
      </c>
      <c r="I1660" s="44">
        <v>10297</v>
      </c>
      <c r="J1660" s="44">
        <v>27022</v>
      </c>
      <c r="K1660" s="44">
        <v>1241</v>
      </c>
      <c r="L1660" s="44">
        <v>0</v>
      </c>
      <c r="M1660" s="44">
        <v>0</v>
      </c>
      <c r="N1660" s="44">
        <v>350</v>
      </c>
      <c r="O1660" s="44">
        <v>0</v>
      </c>
      <c r="P1660" s="44">
        <v>84.646568000000002</v>
      </c>
      <c r="Q1660" s="44">
        <v>87.091858000000002</v>
      </c>
      <c r="R1660" s="44">
        <v>18.460422999999999</v>
      </c>
      <c r="S1660" s="44">
        <v>18.482718999999999</v>
      </c>
      <c r="T1660" s="44">
        <v>178521.984375</v>
      </c>
      <c r="U1660" s="44">
        <v>26871.013672000001</v>
      </c>
      <c r="V1660" s="44">
        <v>0</v>
      </c>
      <c r="W1660" s="44">
        <v>347.95019500000001</v>
      </c>
      <c r="X1660" s="44">
        <v>19093.117191000001</v>
      </c>
      <c r="Y1660" s="44">
        <v>28837.597573999999</v>
      </c>
      <c r="Z1660" s="44">
        <v>977.10597700000005</v>
      </c>
      <c r="AA1660" s="44">
        <v>24.269625999999999</v>
      </c>
      <c r="AB1660" s="44">
        <v>1.17272</v>
      </c>
      <c r="AC1660" s="44">
        <v>0.58001000000000003</v>
      </c>
      <c r="AD1660" s="44">
        <v>6969.2045909999997</v>
      </c>
    </row>
    <row r="1661" spans="1:30" x14ac:dyDescent="0.25">
      <c r="A1661">
        <v>1660</v>
      </c>
      <c r="B1661" t="s">
        <v>101</v>
      </c>
      <c r="C1661" t="s">
        <v>114</v>
      </c>
      <c r="D1661" t="s">
        <v>177</v>
      </c>
      <c r="E1661" t="s">
        <v>104</v>
      </c>
      <c r="F1661" s="48">
        <f>VLOOKUP(A1661,'TAZ definitions'!$A$1:$E$1902,2,FALSE)</f>
        <v>0.12929184549356224</v>
      </c>
      <c r="G1661" s="48">
        <f>VLOOKUP(A1661,'TAZ definitions'!$A$1:$E$1902,4,FALSE)</f>
        <v>0.24804992199687986</v>
      </c>
      <c r="H1661" s="44">
        <v>182533</v>
      </c>
      <c r="I1661" s="44">
        <v>11740</v>
      </c>
      <c r="J1661" s="44">
        <v>27074</v>
      </c>
      <c r="K1661" s="44">
        <v>1553</v>
      </c>
      <c r="L1661" s="44">
        <v>0</v>
      </c>
      <c r="M1661" s="44">
        <v>0</v>
      </c>
      <c r="N1661" s="44">
        <v>350</v>
      </c>
      <c r="O1661" s="44">
        <v>0</v>
      </c>
      <c r="P1661" s="44">
        <v>92.240356000000006</v>
      </c>
      <c r="Q1661" s="44">
        <v>88.812827999999996</v>
      </c>
      <c r="R1661" s="44">
        <v>17.870629999999998</v>
      </c>
      <c r="S1661" s="44">
        <v>18.281851</v>
      </c>
      <c r="T1661" s="44">
        <v>181823.890625</v>
      </c>
      <c r="U1661" s="44">
        <v>26968.039063</v>
      </c>
      <c r="V1661" s="44">
        <v>0</v>
      </c>
      <c r="W1661" s="44">
        <v>348.54681399999998</v>
      </c>
      <c r="X1661" s="44">
        <v>8213.3282259999996</v>
      </c>
      <c r="Y1661" s="44">
        <v>35822.082407000002</v>
      </c>
      <c r="Z1661" s="44">
        <v>1231.576411</v>
      </c>
      <c r="AA1661" s="44">
        <v>29.815456999999999</v>
      </c>
      <c r="AB1661" s="44">
        <v>1.3465009999999999</v>
      </c>
      <c r="AC1661" s="44">
        <v>0.71476499999999998</v>
      </c>
      <c r="AD1661" s="44">
        <v>8462.8296269999992</v>
      </c>
    </row>
    <row r="1662" spans="1:30" x14ac:dyDescent="0.25">
      <c r="A1662">
        <v>1661</v>
      </c>
      <c r="B1662" t="s">
        <v>101</v>
      </c>
      <c r="C1662" t="s">
        <v>114</v>
      </c>
      <c r="D1662" t="s">
        <v>177</v>
      </c>
      <c r="E1662" t="s">
        <v>104</v>
      </c>
      <c r="F1662" s="48">
        <f>VLOOKUP(A1662,'TAZ definitions'!$A$1:$E$1902,2,FALSE)</f>
        <v>0.18229623137598597</v>
      </c>
      <c r="G1662" s="48">
        <f>VLOOKUP(A1662,'TAZ definitions'!$A$1:$E$1902,4,FALSE)</f>
        <v>6.860158311345646E-2</v>
      </c>
      <c r="H1662" s="44">
        <v>186164</v>
      </c>
      <c r="I1662" s="44">
        <v>0</v>
      </c>
      <c r="J1662" s="44">
        <v>25747</v>
      </c>
      <c r="K1662" s="44">
        <v>0</v>
      </c>
      <c r="L1662" s="44">
        <v>2567</v>
      </c>
      <c r="M1662" s="44">
        <v>0</v>
      </c>
      <c r="N1662" s="44">
        <v>558</v>
      </c>
      <c r="O1662" s="44">
        <v>0</v>
      </c>
      <c r="P1662" s="44">
        <v>0</v>
      </c>
      <c r="Q1662" s="44">
        <v>0</v>
      </c>
      <c r="R1662" s="44">
        <v>18.922913000000001</v>
      </c>
      <c r="S1662" s="44">
        <v>19.001047</v>
      </c>
      <c r="T1662" s="44">
        <v>186164</v>
      </c>
      <c r="U1662" s="44">
        <v>25747</v>
      </c>
      <c r="V1662" s="44">
        <v>2567</v>
      </c>
      <c r="W1662" s="44">
        <v>558</v>
      </c>
      <c r="X1662" s="44">
        <v>10979.305302999999</v>
      </c>
      <c r="Y1662" s="44">
        <v>20745.742740999998</v>
      </c>
      <c r="Z1662" s="44">
        <v>849.19154800000001</v>
      </c>
      <c r="AA1662" s="44">
        <v>19.015191999999999</v>
      </c>
      <c r="AB1662" s="44">
        <v>0.73888900000000002</v>
      </c>
      <c r="AC1662" s="44">
        <v>0.46252900000000002</v>
      </c>
      <c r="AD1662" s="44">
        <v>5386.1982189999999</v>
      </c>
    </row>
    <row r="1663" spans="1:30" x14ac:dyDescent="0.25">
      <c r="A1663">
        <v>1662</v>
      </c>
      <c r="B1663" t="s">
        <v>101</v>
      </c>
      <c r="C1663" t="s">
        <v>114</v>
      </c>
      <c r="D1663" t="s">
        <v>177</v>
      </c>
      <c r="E1663" t="s">
        <v>104</v>
      </c>
      <c r="F1663" s="48">
        <f>VLOOKUP(A1663,'TAZ definitions'!$A$1:$E$1902,2,FALSE)</f>
        <v>0.17133163698049195</v>
      </c>
      <c r="G1663" s="48">
        <f>VLOOKUP(A1663,'TAZ definitions'!$A$1:$E$1902,4,FALSE)</f>
        <v>8.3544303797468356E-2</v>
      </c>
      <c r="H1663" s="44">
        <v>171659</v>
      </c>
      <c r="I1663" s="44">
        <v>0</v>
      </c>
      <c r="J1663" s="44">
        <v>26188</v>
      </c>
      <c r="K1663" s="44">
        <v>0</v>
      </c>
      <c r="L1663" s="44">
        <v>0</v>
      </c>
      <c r="M1663" s="44">
        <v>0</v>
      </c>
      <c r="N1663" s="44">
        <v>210</v>
      </c>
      <c r="O1663" s="44">
        <v>0</v>
      </c>
      <c r="P1663" s="44">
        <v>0</v>
      </c>
      <c r="Q1663" s="44">
        <v>0</v>
      </c>
      <c r="R1663" s="44">
        <v>21.564581</v>
      </c>
      <c r="S1663" s="44">
        <v>21.606634</v>
      </c>
      <c r="T1663" s="44">
        <v>171659</v>
      </c>
      <c r="U1663" s="44">
        <v>26188.001952999999</v>
      </c>
      <c r="V1663" s="44">
        <v>0</v>
      </c>
      <c r="W1663" s="44">
        <v>210</v>
      </c>
      <c r="X1663" s="44">
        <v>0</v>
      </c>
      <c r="Y1663" s="44">
        <v>8589.1440980000007</v>
      </c>
      <c r="Z1663" s="44">
        <v>295.82039099999997</v>
      </c>
      <c r="AA1663" s="44">
        <v>7.1221439999999996</v>
      </c>
      <c r="AB1663" s="44">
        <v>0.28894599999999998</v>
      </c>
      <c r="AC1663" s="44">
        <v>0.170013</v>
      </c>
      <c r="AD1663" s="44">
        <v>1981.0156280000001</v>
      </c>
    </row>
    <row r="1664" spans="1:30" x14ac:dyDescent="0.25">
      <c r="A1664">
        <v>1663</v>
      </c>
      <c r="B1664" t="s">
        <v>101</v>
      </c>
      <c r="C1664" t="s">
        <v>114</v>
      </c>
      <c r="D1664" t="s">
        <v>177</v>
      </c>
      <c r="E1664" t="s">
        <v>104</v>
      </c>
      <c r="F1664" s="48">
        <f>VLOOKUP(A1664,'TAZ definitions'!$A$1:$E$1902,2,FALSE)</f>
        <v>0.1740819209039548</v>
      </c>
      <c r="G1664" s="48">
        <f>VLOOKUP(A1664,'TAZ definitions'!$A$1:$E$1902,4,FALSE)</f>
        <v>5.8949624866023578E-2</v>
      </c>
      <c r="H1664" s="44">
        <v>176129</v>
      </c>
      <c r="I1664" s="44">
        <v>0</v>
      </c>
      <c r="J1664" s="44">
        <v>24613</v>
      </c>
      <c r="K1664" s="44">
        <v>0</v>
      </c>
      <c r="L1664" s="44">
        <v>2567</v>
      </c>
      <c r="M1664" s="44">
        <v>0</v>
      </c>
      <c r="N1664" s="44">
        <v>470</v>
      </c>
      <c r="O1664" s="44">
        <v>0</v>
      </c>
      <c r="P1664" s="44">
        <v>0</v>
      </c>
      <c r="Q1664" s="44">
        <v>0</v>
      </c>
      <c r="R1664" s="44">
        <v>19.594086000000001</v>
      </c>
      <c r="S1664" s="44">
        <v>19.562159000000001</v>
      </c>
      <c r="T1664" s="44">
        <v>176129</v>
      </c>
      <c r="U1664" s="44">
        <v>24613</v>
      </c>
      <c r="V1664" s="44">
        <v>2567</v>
      </c>
      <c r="W1664" s="44">
        <v>470</v>
      </c>
      <c r="X1664" s="44">
        <v>1591.641494</v>
      </c>
      <c r="Y1664" s="44">
        <v>5413.309792</v>
      </c>
      <c r="Z1664" s="44">
        <v>189.65127799999999</v>
      </c>
      <c r="AA1664" s="44">
        <v>4.4931890000000001</v>
      </c>
      <c r="AB1664" s="44">
        <v>0.18735199999999999</v>
      </c>
      <c r="AC1664" s="44">
        <v>0.108781</v>
      </c>
      <c r="AD1664" s="44">
        <v>1275.9642940000001</v>
      </c>
    </row>
    <row r="1665" spans="1:30" x14ac:dyDescent="0.25">
      <c r="A1665">
        <v>1664</v>
      </c>
      <c r="B1665" t="s">
        <v>101</v>
      </c>
      <c r="C1665" t="s">
        <v>114</v>
      </c>
      <c r="D1665" t="s">
        <v>178</v>
      </c>
      <c r="E1665" t="s">
        <v>104</v>
      </c>
      <c r="F1665" s="48">
        <f>VLOOKUP(A1665,'TAZ definitions'!$A$1:$E$1902,2,FALSE)</f>
        <v>6.1591695501730104E-2</v>
      </c>
      <c r="G1665" s="48">
        <f>VLOOKUP(A1665,'TAZ definitions'!$A$1:$E$1902,4,FALSE)</f>
        <v>0.20844811753902662</v>
      </c>
      <c r="H1665" s="44">
        <v>136738</v>
      </c>
      <c r="I1665" s="44">
        <v>0</v>
      </c>
      <c r="J1665" s="44">
        <v>23827</v>
      </c>
      <c r="K1665" s="44">
        <v>0</v>
      </c>
      <c r="L1665" s="44">
        <v>1576</v>
      </c>
      <c r="M1665" s="44">
        <v>0</v>
      </c>
      <c r="N1665" s="44">
        <v>170</v>
      </c>
      <c r="O1665" s="44">
        <v>0</v>
      </c>
      <c r="P1665" s="44">
        <v>0</v>
      </c>
      <c r="Q1665" s="44">
        <v>0</v>
      </c>
      <c r="R1665" s="44">
        <v>19.058675999999998</v>
      </c>
      <c r="S1665" s="44">
        <v>19.016735000000001</v>
      </c>
      <c r="T1665" s="44">
        <v>136738</v>
      </c>
      <c r="U1665" s="44">
        <v>23827</v>
      </c>
      <c r="V1665" s="44">
        <v>1576</v>
      </c>
      <c r="W1665" s="44">
        <v>170</v>
      </c>
      <c r="X1665" s="44">
        <v>1241.596693</v>
      </c>
      <c r="Y1665" s="44">
        <v>9265.6789520000002</v>
      </c>
      <c r="Z1665" s="44">
        <v>299.36038100000002</v>
      </c>
      <c r="AA1665" s="44">
        <v>7.5813240000000004</v>
      </c>
      <c r="AB1665" s="44">
        <v>0.339279</v>
      </c>
      <c r="AC1665" s="44">
        <v>0.17805399999999999</v>
      </c>
      <c r="AD1665" s="44">
        <v>2099.3607010000001</v>
      </c>
    </row>
    <row r="1666" spans="1:30" x14ac:dyDescent="0.25">
      <c r="A1666">
        <v>1665</v>
      </c>
      <c r="B1666" t="s">
        <v>101</v>
      </c>
      <c r="C1666" t="s">
        <v>114</v>
      </c>
      <c r="D1666" t="s">
        <v>178</v>
      </c>
      <c r="E1666" t="s">
        <v>104</v>
      </c>
      <c r="F1666" s="48">
        <f>VLOOKUP(A1666,'TAZ definitions'!$A$1:$E$1902,2,FALSE)</f>
        <v>9.3945720250521919E-2</v>
      </c>
      <c r="G1666" s="48">
        <f>VLOOKUP(A1666,'TAZ definitions'!$A$1:$E$1902,4,FALSE)</f>
        <v>0.21134020618556701</v>
      </c>
      <c r="H1666" s="44">
        <v>136420</v>
      </c>
      <c r="I1666" s="44">
        <v>0</v>
      </c>
      <c r="J1666" s="44">
        <v>22008</v>
      </c>
      <c r="K1666" s="44">
        <v>0</v>
      </c>
      <c r="L1666" s="44">
        <v>1576</v>
      </c>
      <c r="M1666" s="44">
        <v>0</v>
      </c>
      <c r="N1666" s="44">
        <v>170</v>
      </c>
      <c r="O1666" s="44">
        <v>0</v>
      </c>
      <c r="P1666" s="44">
        <v>0</v>
      </c>
      <c r="Q1666" s="44">
        <v>0</v>
      </c>
      <c r="R1666" s="44">
        <v>15.757180999999999</v>
      </c>
      <c r="S1666" s="44">
        <v>15.763648</v>
      </c>
      <c r="T1666" s="44">
        <v>136420</v>
      </c>
      <c r="U1666" s="44">
        <v>22008</v>
      </c>
      <c r="V1666" s="44">
        <v>1576</v>
      </c>
      <c r="W1666" s="44">
        <v>170</v>
      </c>
      <c r="X1666" s="44">
        <v>22856.110510999999</v>
      </c>
      <c r="Y1666" s="44">
        <v>36172.214270999997</v>
      </c>
      <c r="Z1666" s="44">
        <v>1220.556511</v>
      </c>
      <c r="AA1666" s="44">
        <v>30.347882999999999</v>
      </c>
      <c r="AB1666" s="44">
        <v>1.46088</v>
      </c>
      <c r="AC1666" s="44">
        <v>0.72919299999999998</v>
      </c>
      <c r="AD1666" s="44">
        <v>8740.3714070000005</v>
      </c>
    </row>
    <row r="1667" spans="1:30" x14ac:dyDescent="0.25">
      <c r="A1667">
        <v>1666</v>
      </c>
      <c r="B1667" t="s">
        <v>101</v>
      </c>
      <c r="C1667" t="s">
        <v>114</v>
      </c>
      <c r="D1667" t="s">
        <v>178</v>
      </c>
      <c r="E1667" t="s">
        <v>104</v>
      </c>
      <c r="F1667" s="48">
        <f>VLOOKUP(A1667,'TAZ definitions'!$A$1:$E$1902,2,FALSE)</f>
        <v>5.838264299802761E-2</v>
      </c>
      <c r="G1667" s="48">
        <f>VLOOKUP(A1667,'TAZ definitions'!$A$1:$E$1902,4,FALSE)</f>
        <v>0.20887445887445888</v>
      </c>
      <c r="H1667" s="44">
        <v>140166</v>
      </c>
      <c r="I1667" s="44">
        <v>0</v>
      </c>
      <c r="J1667" s="44">
        <v>22194</v>
      </c>
      <c r="K1667" s="44">
        <v>0</v>
      </c>
      <c r="L1667" s="44">
        <v>1576</v>
      </c>
      <c r="M1667" s="44">
        <v>0</v>
      </c>
      <c r="N1667" s="44">
        <v>170</v>
      </c>
      <c r="O1667" s="44">
        <v>0</v>
      </c>
      <c r="P1667" s="44">
        <v>70.312599000000006</v>
      </c>
      <c r="Q1667" s="44">
        <v>91.866501</v>
      </c>
      <c r="R1667" s="44">
        <v>19.230459</v>
      </c>
      <c r="S1667" s="44">
        <v>19.142901999999999</v>
      </c>
      <c r="T1667" s="44">
        <v>139938.140625</v>
      </c>
      <c r="U1667" s="44">
        <v>22157.919922000001</v>
      </c>
      <c r="V1667" s="44">
        <v>1573.437866</v>
      </c>
      <c r="W1667" s="44">
        <v>169.72363300000001</v>
      </c>
      <c r="X1667" s="44">
        <v>654.54486999999995</v>
      </c>
      <c r="Y1667" s="44">
        <v>15800.887676</v>
      </c>
      <c r="Z1667" s="44">
        <v>497.48273999999998</v>
      </c>
      <c r="AA1667" s="44">
        <v>12.999027</v>
      </c>
      <c r="AB1667" s="44">
        <v>0.58279700000000001</v>
      </c>
      <c r="AC1667" s="44">
        <v>0.30112800000000001</v>
      </c>
      <c r="AD1667" s="44">
        <v>3542.4570429999999</v>
      </c>
    </row>
    <row r="1668" spans="1:30" x14ac:dyDescent="0.25">
      <c r="A1668">
        <v>1667</v>
      </c>
      <c r="B1668" t="s">
        <v>101</v>
      </c>
      <c r="C1668" t="s">
        <v>114</v>
      </c>
      <c r="D1668" t="s">
        <v>178</v>
      </c>
      <c r="E1668" t="s">
        <v>104</v>
      </c>
      <c r="F1668" s="48">
        <f>VLOOKUP(A1668,'TAZ definitions'!$A$1:$E$1902,2,FALSE)</f>
        <v>0.10317060895822848</v>
      </c>
      <c r="G1668" s="48">
        <f>VLOOKUP(A1668,'TAZ definitions'!$A$1:$E$1902,4,FALSE)</f>
        <v>0.20656136087484811</v>
      </c>
      <c r="H1668" s="44">
        <v>139495</v>
      </c>
      <c r="I1668" s="44">
        <v>0</v>
      </c>
      <c r="J1668" s="44">
        <v>24094</v>
      </c>
      <c r="K1668" s="44">
        <v>0</v>
      </c>
      <c r="L1668" s="44">
        <v>1576</v>
      </c>
      <c r="M1668" s="44">
        <v>0</v>
      </c>
      <c r="N1668" s="44">
        <v>170</v>
      </c>
      <c r="O1668" s="44">
        <v>0</v>
      </c>
      <c r="P1668" s="44">
        <v>0</v>
      </c>
      <c r="Q1668" s="44">
        <v>0</v>
      </c>
      <c r="R1668" s="44">
        <v>18.491699000000001</v>
      </c>
      <c r="S1668" s="44">
        <v>18.433876000000001</v>
      </c>
      <c r="T1668" s="44">
        <v>139495</v>
      </c>
      <c r="U1668" s="44">
        <v>24094</v>
      </c>
      <c r="V1668" s="44">
        <v>1576</v>
      </c>
      <c r="W1668" s="44">
        <v>170</v>
      </c>
      <c r="X1668" s="44">
        <v>13476.142309999999</v>
      </c>
      <c r="Y1668" s="44">
        <v>28852.597322000001</v>
      </c>
      <c r="Z1668" s="44">
        <v>949.90528600000005</v>
      </c>
      <c r="AA1668" s="44">
        <v>24.048573000000001</v>
      </c>
      <c r="AB1668" s="44">
        <v>1.1487080000000001</v>
      </c>
      <c r="AC1668" s="44">
        <v>0.56740800000000002</v>
      </c>
      <c r="AD1668" s="44">
        <v>6700.7441419999996</v>
      </c>
    </row>
    <row r="1669" spans="1:30" x14ac:dyDescent="0.25">
      <c r="A1669">
        <v>1668</v>
      </c>
      <c r="B1669" t="s">
        <v>101</v>
      </c>
      <c r="C1669" t="s">
        <v>114</v>
      </c>
      <c r="D1669" t="s">
        <v>114</v>
      </c>
      <c r="E1669" t="s">
        <v>104</v>
      </c>
      <c r="F1669" s="48">
        <f>VLOOKUP(A1669,'TAZ definitions'!$A$1:$E$1902,2,FALSE)</f>
        <v>3.9274924471299093E-2</v>
      </c>
      <c r="G1669" s="48">
        <f>VLOOKUP(A1669,'TAZ definitions'!$A$1:$E$1902,4,FALSE)</f>
        <v>0.14871016691957512</v>
      </c>
      <c r="H1669" s="44">
        <v>134322</v>
      </c>
      <c r="I1669" s="44">
        <v>549</v>
      </c>
      <c r="J1669" s="44">
        <v>24065</v>
      </c>
      <c r="K1669" s="44">
        <v>47</v>
      </c>
      <c r="L1669" s="44">
        <v>1576</v>
      </c>
      <c r="M1669" s="44">
        <v>0</v>
      </c>
      <c r="N1669" s="44">
        <v>210</v>
      </c>
      <c r="O1669" s="44">
        <v>0</v>
      </c>
      <c r="P1669" s="44">
        <v>80.768471000000005</v>
      </c>
      <c r="Q1669" s="44">
        <v>133.895691</v>
      </c>
      <c r="R1669" s="44">
        <v>21.785315000000001</v>
      </c>
      <c r="S1669" s="44">
        <v>21.671713</v>
      </c>
      <c r="T1669" s="44">
        <v>134169.609375</v>
      </c>
      <c r="U1669" s="44">
        <v>24037.638672000001</v>
      </c>
      <c r="V1669" s="44">
        <v>1574.2045900000001</v>
      </c>
      <c r="W1669" s="44">
        <v>209.760773</v>
      </c>
      <c r="X1669" s="44">
        <v>1265.1236670000001</v>
      </c>
      <c r="Y1669" s="44">
        <v>14805.754599</v>
      </c>
      <c r="Z1669" s="44">
        <v>471.65168</v>
      </c>
      <c r="AA1669" s="44">
        <v>12.149607</v>
      </c>
      <c r="AB1669" s="44">
        <v>0.55158700000000005</v>
      </c>
      <c r="AC1669" s="44">
        <v>0.28245700000000001</v>
      </c>
      <c r="AD1669" s="44">
        <v>3337.9582129999999</v>
      </c>
    </row>
    <row r="1670" spans="1:30" x14ac:dyDescent="0.25">
      <c r="A1670">
        <v>1669</v>
      </c>
      <c r="B1670" t="s">
        <v>101</v>
      </c>
      <c r="C1670" t="s">
        <v>114</v>
      </c>
      <c r="D1670" t="s">
        <v>114</v>
      </c>
      <c r="E1670" t="s">
        <v>104</v>
      </c>
      <c r="F1670" s="48">
        <f>VLOOKUP(A1670,'TAZ definitions'!$A$1:$E$1902,2,FALSE)</f>
        <v>1.7199017199017199E-2</v>
      </c>
      <c r="G1670" s="48">
        <f>VLOOKUP(A1670,'TAZ definitions'!$A$1:$E$1902,4,FALSE)</f>
        <v>0.13131313131313133</v>
      </c>
      <c r="H1670" s="44">
        <v>147696</v>
      </c>
      <c r="I1670" s="44">
        <v>29818</v>
      </c>
      <c r="J1670" s="44">
        <v>26943</v>
      </c>
      <c r="K1670" s="44">
        <v>3901</v>
      </c>
      <c r="L1670" s="44">
        <v>1576</v>
      </c>
      <c r="M1670" s="44">
        <v>0</v>
      </c>
      <c r="N1670" s="44">
        <v>210</v>
      </c>
      <c r="O1670" s="44">
        <v>0</v>
      </c>
      <c r="P1670" s="44">
        <v>89.224853999999993</v>
      </c>
      <c r="Q1670" s="44">
        <v>89.615561999999997</v>
      </c>
      <c r="R1670" s="44">
        <v>17.762533000000001</v>
      </c>
      <c r="S1670" s="44">
        <v>17.745155</v>
      </c>
      <c r="T1670" s="44">
        <v>146632.875</v>
      </c>
      <c r="U1670" s="44">
        <v>26735.185547000001</v>
      </c>
      <c r="V1670" s="44">
        <v>1561.786255</v>
      </c>
      <c r="W1670" s="44">
        <v>208.10604900000001</v>
      </c>
      <c r="X1670" s="44">
        <v>1314.5261250000001</v>
      </c>
      <c r="Y1670" s="44">
        <v>14588.872916</v>
      </c>
      <c r="Z1670" s="44">
        <v>457.51615399999997</v>
      </c>
      <c r="AA1670" s="44">
        <v>11.889471</v>
      </c>
      <c r="AB1670" s="44">
        <v>0.565716</v>
      </c>
      <c r="AC1670" s="44">
        <v>0.277673</v>
      </c>
      <c r="AD1670" s="44">
        <v>3304.7793539999998</v>
      </c>
    </row>
    <row r="1671" spans="1:30" x14ac:dyDescent="0.25">
      <c r="A1671">
        <v>1670</v>
      </c>
      <c r="B1671" t="s">
        <v>101</v>
      </c>
      <c r="C1671" t="s">
        <v>114</v>
      </c>
      <c r="D1671" t="s">
        <v>114</v>
      </c>
      <c r="E1671" t="s">
        <v>104</v>
      </c>
      <c r="F1671" s="48">
        <f>VLOOKUP(A1671,'TAZ definitions'!$A$1:$E$1902,2,FALSE)</f>
        <v>0.4418423106947697</v>
      </c>
      <c r="G1671" s="48">
        <f>VLOOKUP(A1671,'TAZ definitions'!$A$1:$E$1902,4,FALSE)</f>
        <v>0.15034965034965034</v>
      </c>
      <c r="H1671" s="44">
        <v>135362</v>
      </c>
      <c r="I1671" s="44">
        <v>549</v>
      </c>
      <c r="J1671" s="44">
        <v>25058</v>
      </c>
      <c r="K1671" s="44">
        <v>47</v>
      </c>
      <c r="L1671" s="44">
        <v>1576</v>
      </c>
      <c r="M1671" s="44">
        <v>0</v>
      </c>
      <c r="N1671" s="44">
        <v>210</v>
      </c>
      <c r="O1671" s="44">
        <v>0</v>
      </c>
      <c r="P1671" s="44">
        <v>87.240074000000007</v>
      </c>
      <c r="Q1671" s="44">
        <v>143.56669600000001</v>
      </c>
      <c r="R1671" s="44">
        <v>22.155764000000001</v>
      </c>
      <c r="S1671" s="44">
        <v>21.984207000000001</v>
      </c>
      <c r="T1671" s="44">
        <v>135155.84375</v>
      </c>
      <c r="U1671" s="44">
        <v>25019.753906000002</v>
      </c>
      <c r="V1671" s="44">
        <v>1573.589966</v>
      </c>
      <c r="W1671" s="44">
        <v>209.67887899999999</v>
      </c>
      <c r="X1671" s="44">
        <v>2772.7353149999999</v>
      </c>
      <c r="Y1671" s="44">
        <v>17705.683808000002</v>
      </c>
      <c r="Z1671" s="44">
        <v>564.27288999999996</v>
      </c>
      <c r="AA1671" s="44">
        <v>14.392445</v>
      </c>
      <c r="AB1671" s="44">
        <v>0.67143600000000003</v>
      </c>
      <c r="AC1671" s="44">
        <v>0.33691500000000002</v>
      </c>
      <c r="AD1671" s="44">
        <v>3996.1023970000001</v>
      </c>
    </row>
    <row r="1672" spans="1:30" x14ac:dyDescent="0.25">
      <c r="A1672">
        <v>1671</v>
      </c>
      <c r="B1672" t="s">
        <v>101</v>
      </c>
      <c r="C1672" t="s">
        <v>114</v>
      </c>
      <c r="D1672" t="s">
        <v>114</v>
      </c>
      <c r="E1672" t="s">
        <v>104</v>
      </c>
      <c r="F1672" s="48">
        <f>VLOOKUP(A1672,'TAZ definitions'!$A$1:$E$1902,2,FALSE)</f>
        <v>0.24132364810330911</v>
      </c>
      <c r="G1672" s="48">
        <f>VLOOKUP(A1672,'TAZ definitions'!$A$1:$E$1902,4,FALSE)</f>
        <v>0.1455223880597015</v>
      </c>
      <c r="H1672" s="44">
        <v>155419</v>
      </c>
      <c r="I1672" s="44">
        <v>0</v>
      </c>
      <c r="J1672" s="44">
        <v>27088</v>
      </c>
      <c r="K1672" s="44">
        <v>0</v>
      </c>
      <c r="L1672" s="44">
        <v>1576</v>
      </c>
      <c r="M1672" s="44">
        <v>0</v>
      </c>
      <c r="N1672" s="44">
        <v>210</v>
      </c>
      <c r="O1672" s="44">
        <v>0</v>
      </c>
      <c r="P1672" s="44">
        <v>0</v>
      </c>
      <c r="Q1672" s="44">
        <v>0</v>
      </c>
      <c r="R1672" s="44">
        <v>20.571987</v>
      </c>
      <c r="S1672" s="44">
        <v>20.461089999999999</v>
      </c>
      <c r="T1672" s="44">
        <v>155419</v>
      </c>
      <c r="U1672" s="44">
        <v>27088</v>
      </c>
      <c r="V1672" s="44">
        <v>1576</v>
      </c>
      <c r="W1672" s="44">
        <v>210</v>
      </c>
      <c r="X1672" s="44">
        <v>2539.2555910000001</v>
      </c>
      <c r="Y1672" s="44">
        <v>18879.003396</v>
      </c>
      <c r="Z1672" s="44">
        <v>600.060835</v>
      </c>
      <c r="AA1672" s="44">
        <v>15.323905</v>
      </c>
      <c r="AB1672" s="44">
        <v>0.74095299999999997</v>
      </c>
      <c r="AC1672" s="44">
        <v>0.36211199999999999</v>
      </c>
      <c r="AD1672" s="44">
        <v>4342.8417659999996</v>
      </c>
    </row>
    <row r="1673" spans="1:30" x14ac:dyDescent="0.25">
      <c r="A1673">
        <v>1672</v>
      </c>
      <c r="B1673" t="s">
        <v>101</v>
      </c>
      <c r="C1673" t="s">
        <v>114</v>
      </c>
      <c r="D1673" t="s">
        <v>114</v>
      </c>
      <c r="E1673" t="s">
        <v>104</v>
      </c>
      <c r="F1673" s="48">
        <f>VLOOKUP(A1673,'TAZ definitions'!$A$1:$E$1902,2,FALSE)</f>
        <v>4.5246800731261423E-2</v>
      </c>
      <c r="G1673" s="48">
        <f>VLOOKUP(A1673,'TAZ definitions'!$A$1:$E$1902,4,FALSE)</f>
        <v>0.12768817204301075</v>
      </c>
      <c r="H1673" s="44">
        <v>129044</v>
      </c>
      <c r="I1673" s="44">
        <v>1700</v>
      </c>
      <c r="J1673" s="44">
        <v>24010</v>
      </c>
      <c r="K1673" s="44">
        <v>165</v>
      </c>
      <c r="L1673" s="44">
        <v>1576</v>
      </c>
      <c r="M1673" s="44">
        <v>0</v>
      </c>
      <c r="N1673" s="44">
        <v>210</v>
      </c>
      <c r="O1673" s="44">
        <v>0</v>
      </c>
      <c r="P1673" s="44">
        <v>120.611099</v>
      </c>
      <c r="Q1673" s="44">
        <v>118.790413</v>
      </c>
      <c r="R1673" s="44">
        <v>19.742584000000001</v>
      </c>
      <c r="S1673" s="44">
        <v>19.639500000000002</v>
      </c>
      <c r="T1673" s="44">
        <v>128801.234375</v>
      </c>
      <c r="U1673" s="44">
        <v>23964.544922000001</v>
      </c>
      <c r="V1673" s="44">
        <v>1572.9957280000001</v>
      </c>
      <c r="W1673" s="44">
        <v>209.59968599999999</v>
      </c>
      <c r="X1673" s="44">
        <v>3672.0588210000001</v>
      </c>
      <c r="Y1673" s="44">
        <v>14881.310922000001</v>
      </c>
      <c r="Z1673" s="44">
        <v>508.34015900000003</v>
      </c>
      <c r="AA1673" s="44">
        <v>12.39761</v>
      </c>
      <c r="AB1673" s="44">
        <v>0.54674699999999998</v>
      </c>
      <c r="AC1673" s="44">
        <v>0.29598999999999998</v>
      </c>
      <c r="AD1673" s="44">
        <v>3486.1600560000002</v>
      </c>
    </row>
    <row r="1674" spans="1:30" x14ac:dyDescent="0.25">
      <c r="A1674">
        <v>1673</v>
      </c>
      <c r="B1674" t="s">
        <v>101</v>
      </c>
      <c r="C1674" t="s">
        <v>114</v>
      </c>
      <c r="D1674" t="s">
        <v>114</v>
      </c>
      <c r="E1674" t="s">
        <v>104</v>
      </c>
      <c r="F1674" s="48">
        <f>VLOOKUP(A1674,'TAZ definitions'!$A$1:$E$1902,2,FALSE)</f>
        <v>4.1827768014059755E-2</v>
      </c>
      <c r="G1674" s="48">
        <f>VLOOKUP(A1674,'TAZ definitions'!$A$1:$E$1902,4,FALSE)</f>
        <v>0.12975391498881431</v>
      </c>
      <c r="H1674" s="44">
        <v>139725</v>
      </c>
      <c r="I1674" s="44">
        <v>0</v>
      </c>
      <c r="J1674" s="44">
        <v>25015</v>
      </c>
      <c r="K1674" s="44">
        <v>0</v>
      </c>
      <c r="L1674" s="44">
        <v>1576</v>
      </c>
      <c r="M1674" s="44">
        <v>0</v>
      </c>
      <c r="N1674" s="44">
        <v>210</v>
      </c>
      <c r="O1674" s="44">
        <v>0</v>
      </c>
      <c r="P1674" s="44">
        <v>0</v>
      </c>
      <c r="Q1674" s="44">
        <v>0</v>
      </c>
      <c r="R1674" s="44">
        <v>19.580570000000002</v>
      </c>
      <c r="S1674" s="44">
        <v>19.658531</v>
      </c>
      <c r="T1674" s="44">
        <v>139725</v>
      </c>
      <c r="U1674" s="44">
        <v>25015</v>
      </c>
      <c r="V1674" s="44">
        <v>1576</v>
      </c>
      <c r="W1674" s="44">
        <v>209.99998500000001</v>
      </c>
      <c r="X1674" s="44">
        <v>0</v>
      </c>
      <c r="Y1674" s="44">
        <v>8447.5569350000005</v>
      </c>
      <c r="Z1674" s="44">
        <v>272.36247600000002</v>
      </c>
      <c r="AA1674" s="44">
        <v>6.9584890000000001</v>
      </c>
      <c r="AB1674" s="44">
        <v>0.30451899999999998</v>
      </c>
      <c r="AC1674" s="44">
        <v>0.162384</v>
      </c>
      <c r="AD1674" s="44">
        <v>1908.9839509999999</v>
      </c>
    </row>
    <row r="1675" spans="1:30" x14ac:dyDescent="0.25">
      <c r="A1675">
        <v>1674</v>
      </c>
      <c r="B1675" t="s">
        <v>101</v>
      </c>
      <c r="C1675" t="s">
        <v>114</v>
      </c>
      <c r="D1675" t="s">
        <v>179</v>
      </c>
      <c r="E1675" t="s">
        <v>104</v>
      </c>
      <c r="F1675" s="48">
        <f>VLOOKUP(A1675,'TAZ definitions'!$A$1:$E$1902,2,FALSE)</f>
        <v>0.21645021645021645</v>
      </c>
      <c r="G1675" s="48">
        <f>VLOOKUP(A1675,'TAZ definitions'!$A$1:$E$1902,4,FALSE)</f>
        <v>0.11904761904761904</v>
      </c>
      <c r="H1675" s="44">
        <v>299401</v>
      </c>
      <c r="I1675" s="44">
        <v>0</v>
      </c>
      <c r="J1675" s="44">
        <v>46867</v>
      </c>
      <c r="K1675" s="44">
        <v>0</v>
      </c>
      <c r="L1675" s="44">
        <v>3433</v>
      </c>
      <c r="M1675" s="44">
        <v>0</v>
      </c>
      <c r="N1675" s="44">
        <v>814.5</v>
      </c>
      <c r="O1675" s="44">
        <v>0</v>
      </c>
      <c r="P1675" s="44">
        <v>87.143660999999994</v>
      </c>
      <c r="Q1675" s="44">
        <v>110.502144</v>
      </c>
      <c r="R1675" s="44">
        <v>30.954612999999998</v>
      </c>
      <c r="S1675" s="44">
        <v>31.874247</v>
      </c>
      <c r="T1675" s="44">
        <v>298637.25</v>
      </c>
      <c r="U1675" s="44">
        <v>46747.449219000002</v>
      </c>
      <c r="V1675" s="44">
        <v>3424.2429200000001</v>
      </c>
      <c r="W1675" s="44">
        <v>812.42230199999995</v>
      </c>
      <c r="X1675" s="44">
        <v>88268.363079999996</v>
      </c>
      <c r="Y1675" s="44">
        <v>127204.427616</v>
      </c>
      <c r="Z1675" s="44">
        <v>5599.4525880000001</v>
      </c>
      <c r="AA1675" s="44">
        <v>134.208831</v>
      </c>
      <c r="AB1675" s="44">
        <v>6.0543269999999998</v>
      </c>
      <c r="AC1675" s="44">
        <v>3.0520499999999999</v>
      </c>
      <c r="AD1675" s="44">
        <v>35153.837509999998</v>
      </c>
    </row>
    <row r="1676" spans="1:30" x14ac:dyDescent="0.25">
      <c r="A1676">
        <v>1675</v>
      </c>
      <c r="B1676" t="s">
        <v>101</v>
      </c>
      <c r="C1676" t="s">
        <v>114</v>
      </c>
      <c r="D1676" t="s">
        <v>179</v>
      </c>
      <c r="E1676" t="s">
        <v>104</v>
      </c>
      <c r="F1676" s="48">
        <f>VLOOKUP(A1676,'TAZ definitions'!$A$1:$E$1902,2,FALSE)</f>
        <v>9.4568190699491989E-2</v>
      </c>
      <c r="G1676" s="48">
        <f>VLOOKUP(A1676,'TAZ definitions'!$A$1:$E$1902,4,FALSE)</f>
        <v>0.15873015873015872</v>
      </c>
      <c r="H1676" s="44">
        <v>199969</v>
      </c>
      <c r="I1676" s="44">
        <v>0</v>
      </c>
      <c r="J1676" s="44">
        <v>32797</v>
      </c>
      <c r="K1676" s="44">
        <v>0</v>
      </c>
      <c r="L1676" s="44">
        <v>0</v>
      </c>
      <c r="M1676" s="44">
        <v>0</v>
      </c>
      <c r="N1676" s="44">
        <v>753.5</v>
      </c>
      <c r="O1676" s="44">
        <v>0</v>
      </c>
      <c r="P1676" s="44">
        <v>0</v>
      </c>
      <c r="Q1676" s="44">
        <v>0</v>
      </c>
      <c r="R1676" s="44">
        <v>24.468809</v>
      </c>
      <c r="S1676" s="44">
        <v>23.271267000000002</v>
      </c>
      <c r="T1676" s="44">
        <v>199969</v>
      </c>
      <c r="U1676" s="44">
        <v>32797</v>
      </c>
      <c r="V1676" s="44">
        <v>0</v>
      </c>
      <c r="W1676" s="44">
        <v>753.5</v>
      </c>
      <c r="X1676" s="44">
        <v>86767.200060000003</v>
      </c>
      <c r="Y1676" s="44">
        <v>126617.385411</v>
      </c>
      <c r="Z1676" s="44">
        <v>3386.5501840000002</v>
      </c>
      <c r="AA1676" s="44">
        <v>133.17391799999999</v>
      </c>
      <c r="AB1676" s="44">
        <v>6.4237780000000004</v>
      </c>
      <c r="AC1676" s="44">
        <v>2.4353030000000002</v>
      </c>
      <c r="AD1676" s="44">
        <v>29336.268054</v>
      </c>
    </row>
    <row r="1677" spans="1:30" x14ac:dyDescent="0.25">
      <c r="A1677">
        <v>1676</v>
      </c>
      <c r="B1677" t="s">
        <v>101</v>
      </c>
      <c r="C1677" t="s">
        <v>114</v>
      </c>
      <c r="D1677" t="s">
        <v>179</v>
      </c>
      <c r="E1677" t="s">
        <v>104</v>
      </c>
      <c r="F1677" s="48">
        <f>VLOOKUP(A1677,'TAZ definitions'!$A$1:$E$1902,2,FALSE)</f>
        <v>0.10647915620291311</v>
      </c>
      <c r="G1677" s="48">
        <f>VLOOKUP(A1677,'TAZ definitions'!$A$1:$E$1902,4,FALSE)</f>
        <v>0.11634756995581738</v>
      </c>
      <c r="H1677" s="44">
        <v>226948</v>
      </c>
      <c r="I1677" s="44">
        <v>0</v>
      </c>
      <c r="J1677" s="44">
        <v>34342</v>
      </c>
      <c r="K1677" s="44">
        <v>0</v>
      </c>
      <c r="L1677" s="44">
        <v>0</v>
      </c>
      <c r="M1677" s="44">
        <v>0</v>
      </c>
      <c r="N1677" s="44">
        <v>310</v>
      </c>
      <c r="O1677" s="44">
        <v>0</v>
      </c>
      <c r="P1677" s="44">
        <v>82.497742000000002</v>
      </c>
      <c r="Q1677" s="44">
        <v>73.377960000000002</v>
      </c>
      <c r="R1677" s="44">
        <v>20.897103999999999</v>
      </c>
      <c r="S1677" s="44">
        <v>20.412123000000001</v>
      </c>
      <c r="T1677" s="44">
        <v>225859.171875</v>
      </c>
      <c r="U1677" s="44">
        <v>34177.238280999998</v>
      </c>
      <c r="V1677" s="44">
        <v>0</v>
      </c>
      <c r="W1677" s="44">
        <v>308.51269500000001</v>
      </c>
      <c r="X1677" s="44">
        <v>91622.397681999995</v>
      </c>
      <c r="Y1677" s="44">
        <v>156827.285496</v>
      </c>
      <c r="Z1677" s="44">
        <v>5721.5181149999999</v>
      </c>
      <c r="AA1677" s="44">
        <v>157.42588900000001</v>
      </c>
      <c r="AB1677" s="44">
        <v>7.7556719999999997</v>
      </c>
      <c r="AC1677" s="44">
        <v>3.4545910000000002</v>
      </c>
      <c r="AD1677" s="44">
        <v>40869.131012999998</v>
      </c>
    </row>
    <row r="1678" spans="1:30" x14ac:dyDescent="0.25">
      <c r="A1678">
        <v>1677</v>
      </c>
      <c r="B1678" t="s">
        <v>101</v>
      </c>
      <c r="C1678" t="s">
        <v>114</v>
      </c>
      <c r="D1678" t="s">
        <v>179</v>
      </c>
      <c r="E1678" t="s">
        <v>104</v>
      </c>
      <c r="F1678" s="48">
        <f>VLOOKUP(A1678,'TAZ definitions'!$A$1:$E$1902,2,FALSE)</f>
        <v>0.20451693851944794</v>
      </c>
      <c r="G1678" s="48">
        <f>VLOOKUP(A1678,'TAZ definitions'!$A$1:$E$1902,4,FALSE)</f>
        <v>0.20125786163522014</v>
      </c>
      <c r="H1678" s="44">
        <v>184748</v>
      </c>
      <c r="I1678" s="44">
        <v>299003</v>
      </c>
      <c r="J1678" s="44">
        <v>27065</v>
      </c>
      <c r="K1678" s="44">
        <v>26141</v>
      </c>
      <c r="L1678" s="44">
        <v>0</v>
      </c>
      <c r="M1678" s="44">
        <v>0</v>
      </c>
      <c r="N1678" s="44">
        <v>564.5</v>
      </c>
      <c r="O1678" s="44">
        <v>0</v>
      </c>
      <c r="P1678" s="44">
        <v>73.093781000000007</v>
      </c>
      <c r="Q1678" s="44">
        <v>72.307502999999997</v>
      </c>
      <c r="R1678" s="44">
        <v>23.04598</v>
      </c>
      <c r="S1678" s="44">
        <v>22.918112000000001</v>
      </c>
      <c r="T1678" s="44">
        <v>186255.671875</v>
      </c>
      <c r="U1678" s="44">
        <v>27052.806640999999</v>
      </c>
      <c r="V1678" s="44">
        <v>0</v>
      </c>
      <c r="W1678" s="44">
        <v>557.05108600000005</v>
      </c>
      <c r="X1678" s="44">
        <v>50707.464010000003</v>
      </c>
      <c r="Y1678" s="44">
        <v>72731.421077999999</v>
      </c>
      <c r="Z1678" s="44">
        <v>2276.4741600000002</v>
      </c>
      <c r="AA1678" s="44">
        <v>73.960909000000001</v>
      </c>
      <c r="AB1678" s="44">
        <v>3.6779310000000001</v>
      </c>
      <c r="AC1678" s="44">
        <v>1.4968919999999999</v>
      </c>
      <c r="AD1678" s="44">
        <v>18005.454343000001</v>
      </c>
    </row>
    <row r="1679" spans="1:30" x14ac:dyDescent="0.25">
      <c r="A1679">
        <v>1678</v>
      </c>
      <c r="B1679" t="s">
        <v>101</v>
      </c>
      <c r="C1679" t="s">
        <v>114</v>
      </c>
      <c r="D1679" t="s">
        <v>179</v>
      </c>
      <c r="E1679" t="s">
        <v>104</v>
      </c>
      <c r="F1679" s="48">
        <f>VLOOKUP(A1679,'TAZ definitions'!$A$1:$E$1902,2,FALSE)</f>
        <v>0.14244044725328148</v>
      </c>
      <c r="G1679" s="48">
        <f>VLOOKUP(A1679,'TAZ definitions'!$A$1:$E$1902,4,FALSE)</f>
        <v>0.23756218905472637</v>
      </c>
      <c r="H1679" s="44">
        <v>197089</v>
      </c>
      <c r="I1679" s="44">
        <v>143226</v>
      </c>
      <c r="J1679" s="44">
        <v>28050</v>
      </c>
      <c r="K1679" s="44">
        <v>13971</v>
      </c>
      <c r="L1679" s="44">
        <v>0</v>
      </c>
      <c r="M1679" s="44">
        <v>0</v>
      </c>
      <c r="N1679" s="44">
        <v>732.5</v>
      </c>
      <c r="O1679" s="44">
        <v>0</v>
      </c>
      <c r="P1679" s="44">
        <v>74.101257000000004</v>
      </c>
      <c r="Q1679" s="44">
        <v>74.282082000000003</v>
      </c>
      <c r="R1679" s="44">
        <v>20.983588999999998</v>
      </c>
      <c r="S1679" s="44">
        <v>20.940237</v>
      </c>
      <c r="T1679" s="44">
        <v>196241.640625</v>
      </c>
      <c r="U1679" s="44">
        <v>27828.513672000001</v>
      </c>
      <c r="V1679" s="44">
        <v>0</v>
      </c>
      <c r="W1679" s="44">
        <v>720.97650099999998</v>
      </c>
      <c r="X1679" s="44">
        <v>19495.282670000001</v>
      </c>
      <c r="Y1679" s="44">
        <v>29695.166536000001</v>
      </c>
      <c r="Z1679" s="44">
        <v>888.99030500000003</v>
      </c>
      <c r="AA1679" s="44">
        <v>24.034147999999998</v>
      </c>
      <c r="AB1679" s="44">
        <v>1.2008639999999999</v>
      </c>
      <c r="AC1679" s="44">
        <v>0.56083099999999997</v>
      </c>
      <c r="AD1679" s="44">
        <v>6745.750873</v>
      </c>
    </row>
    <row r="1680" spans="1:30" x14ac:dyDescent="0.25">
      <c r="A1680">
        <v>1679</v>
      </c>
      <c r="B1680" t="s">
        <v>101</v>
      </c>
      <c r="C1680" t="s">
        <v>114</v>
      </c>
      <c r="D1680" t="s">
        <v>179</v>
      </c>
      <c r="E1680" t="s">
        <v>104</v>
      </c>
      <c r="F1680" s="48">
        <f>VLOOKUP(A1680,'TAZ definitions'!$A$1:$E$1902,2,FALSE)</f>
        <v>8.6595492289442466E-2</v>
      </c>
      <c r="G1680" s="48">
        <f>VLOOKUP(A1680,'TAZ definitions'!$A$1:$E$1902,4,FALSE)</f>
        <v>0.27383863080684595</v>
      </c>
      <c r="H1680" s="44">
        <v>212141</v>
      </c>
      <c r="I1680" s="44">
        <v>0</v>
      </c>
      <c r="J1680" s="44">
        <v>31967</v>
      </c>
      <c r="K1680" s="44">
        <v>0</v>
      </c>
      <c r="L1680" s="44">
        <v>0</v>
      </c>
      <c r="M1680" s="44">
        <v>0</v>
      </c>
      <c r="N1680" s="44">
        <v>518</v>
      </c>
      <c r="O1680" s="44">
        <v>0</v>
      </c>
      <c r="P1680" s="44">
        <v>82.879585000000006</v>
      </c>
      <c r="Q1680" s="44">
        <v>72.232322999999994</v>
      </c>
      <c r="R1680" s="44">
        <v>21.971802</v>
      </c>
      <c r="S1680" s="44">
        <v>21.749625999999999</v>
      </c>
      <c r="T1680" s="44">
        <v>211447.375</v>
      </c>
      <c r="U1680" s="44">
        <v>31862.480468999998</v>
      </c>
      <c r="V1680" s="44">
        <v>0</v>
      </c>
      <c r="W1680" s="44">
        <v>516.30633499999999</v>
      </c>
      <c r="X1680" s="44">
        <v>21044.179919999999</v>
      </c>
      <c r="Y1680" s="44">
        <v>25489.572531999998</v>
      </c>
      <c r="Z1680" s="44">
        <v>1354.847045</v>
      </c>
      <c r="AA1680" s="44">
        <v>25.692015999999999</v>
      </c>
      <c r="AB1680" s="44">
        <v>1.0085980000000001</v>
      </c>
      <c r="AC1680" s="44">
        <v>0.68014799999999997</v>
      </c>
      <c r="AD1680" s="44">
        <v>7706.930413</v>
      </c>
    </row>
    <row r="1681" spans="1:30" x14ac:dyDescent="0.25">
      <c r="A1681">
        <v>1680</v>
      </c>
      <c r="B1681" t="s">
        <v>101</v>
      </c>
      <c r="C1681" t="s">
        <v>114</v>
      </c>
      <c r="D1681" t="s">
        <v>179</v>
      </c>
      <c r="E1681" t="s">
        <v>104</v>
      </c>
      <c r="F1681" s="48">
        <f>VLOOKUP(A1681,'TAZ definitions'!$A$1:$E$1902,2,FALSE)</f>
        <v>0.2</v>
      </c>
      <c r="G1681" s="48">
        <f>VLOOKUP(A1681,'TAZ definitions'!$A$1:$E$1902,4,FALSE)</f>
        <v>0.29447852760736198</v>
      </c>
      <c r="H1681" s="44">
        <v>187987</v>
      </c>
      <c r="I1681" s="44">
        <v>350666</v>
      </c>
      <c r="J1681" s="44">
        <v>27233</v>
      </c>
      <c r="K1681" s="44">
        <v>33527</v>
      </c>
      <c r="L1681" s="44">
        <v>0</v>
      </c>
      <c r="M1681" s="44">
        <v>0</v>
      </c>
      <c r="N1681" s="44">
        <v>524.5</v>
      </c>
      <c r="O1681" s="44">
        <v>0</v>
      </c>
      <c r="P1681" s="44">
        <v>71.626114000000001</v>
      </c>
      <c r="Q1681" s="44">
        <v>71.205368000000007</v>
      </c>
      <c r="R1681" s="44">
        <v>24.494496999999999</v>
      </c>
      <c r="S1681" s="44">
        <v>24.478345999999998</v>
      </c>
      <c r="T1681" s="44">
        <v>191707.296875</v>
      </c>
      <c r="U1681" s="44">
        <v>27376.939452999999</v>
      </c>
      <c r="V1681" s="44">
        <v>0</v>
      </c>
      <c r="W1681" s="44">
        <v>512.50524900000005</v>
      </c>
      <c r="X1681" s="44">
        <v>0</v>
      </c>
      <c r="Y1681" s="44">
        <v>0</v>
      </c>
      <c r="Z1681" s="44">
        <v>0</v>
      </c>
      <c r="AA1681" s="44">
        <v>0</v>
      </c>
      <c r="AB1681" s="44">
        <v>0</v>
      </c>
      <c r="AC1681" s="44">
        <v>0</v>
      </c>
      <c r="AD1681" s="44">
        <v>0</v>
      </c>
    </row>
    <row r="1682" spans="1:30" x14ac:dyDescent="0.25">
      <c r="A1682">
        <v>1681</v>
      </c>
      <c r="B1682" t="s">
        <v>101</v>
      </c>
      <c r="C1682" t="s">
        <v>114</v>
      </c>
      <c r="D1682" t="s">
        <v>179</v>
      </c>
      <c r="E1682" t="s">
        <v>104</v>
      </c>
      <c r="F1682" s="48">
        <f>VLOOKUP(A1682,'TAZ definitions'!$A$1:$E$1902,2,FALSE)</f>
        <v>0.15933014354066985</v>
      </c>
      <c r="G1682" s="48">
        <f>VLOOKUP(A1682,'TAZ definitions'!$A$1:$E$1902,4,FALSE)</f>
        <v>0.29642857142857143</v>
      </c>
      <c r="H1682" s="44">
        <v>183981</v>
      </c>
      <c r="I1682" s="44">
        <v>6420</v>
      </c>
      <c r="J1682" s="44">
        <v>25591</v>
      </c>
      <c r="K1682" s="44">
        <v>1172</v>
      </c>
      <c r="L1682" s="44">
        <v>0</v>
      </c>
      <c r="M1682" s="44">
        <v>0</v>
      </c>
      <c r="N1682" s="44">
        <v>732.5</v>
      </c>
      <c r="O1682" s="44">
        <v>0</v>
      </c>
      <c r="P1682" s="44">
        <v>77.971687000000003</v>
      </c>
      <c r="Q1682" s="44">
        <v>77.902229000000005</v>
      </c>
      <c r="R1682" s="44">
        <v>19.420743999999999</v>
      </c>
      <c r="S1682" s="44">
        <v>19.085436000000001</v>
      </c>
      <c r="T1682" s="44">
        <v>181552.859375</v>
      </c>
      <c r="U1682" s="44">
        <v>25257.072265999999</v>
      </c>
      <c r="V1682" s="44">
        <v>0</v>
      </c>
      <c r="W1682" s="44">
        <v>722.48309300000005</v>
      </c>
      <c r="X1682" s="44">
        <v>13030.272299</v>
      </c>
      <c r="Y1682" s="44">
        <v>24087.316934999999</v>
      </c>
      <c r="Z1682" s="44">
        <v>814.50060699999995</v>
      </c>
      <c r="AA1682" s="44">
        <v>20.72607</v>
      </c>
      <c r="AB1682" s="44">
        <v>1.096943</v>
      </c>
      <c r="AC1682" s="44">
        <v>0.50523899999999999</v>
      </c>
      <c r="AD1682" s="44">
        <v>6264.4970810000004</v>
      </c>
    </row>
    <row r="1683" spans="1:30" x14ac:dyDescent="0.25">
      <c r="A1683">
        <v>1682</v>
      </c>
      <c r="B1683" t="s">
        <v>101</v>
      </c>
      <c r="C1683" t="s">
        <v>114</v>
      </c>
      <c r="D1683" t="s">
        <v>179</v>
      </c>
      <c r="E1683" t="s">
        <v>104</v>
      </c>
      <c r="F1683" s="48">
        <f>VLOOKUP(A1683,'TAZ definitions'!$A$1:$E$1902,2,FALSE)</f>
        <v>0.17707212055974167</v>
      </c>
      <c r="G1683" s="48">
        <f>VLOOKUP(A1683,'TAZ definitions'!$A$1:$E$1902,4,FALSE)</f>
        <v>0.29615384615384616</v>
      </c>
      <c r="H1683" s="44">
        <v>181594</v>
      </c>
      <c r="I1683" s="44">
        <v>7139</v>
      </c>
      <c r="J1683" s="44">
        <v>25248</v>
      </c>
      <c r="K1683" s="44">
        <v>836</v>
      </c>
      <c r="L1683" s="44">
        <v>0</v>
      </c>
      <c r="M1683" s="44">
        <v>0</v>
      </c>
      <c r="N1683" s="44">
        <v>732.5</v>
      </c>
      <c r="O1683" s="44">
        <v>0</v>
      </c>
      <c r="P1683" s="44">
        <v>81.198746</v>
      </c>
      <c r="Q1683" s="44">
        <v>87.573432999999994</v>
      </c>
      <c r="R1683" s="44">
        <v>27.806314</v>
      </c>
      <c r="S1683" s="44">
        <v>27.982246</v>
      </c>
      <c r="T1683" s="44">
        <v>180219.375</v>
      </c>
      <c r="U1683" s="44">
        <v>25055.642577999999</v>
      </c>
      <c r="V1683" s="44">
        <v>0</v>
      </c>
      <c r="W1683" s="44">
        <v>726.72820999999999</v>
      </c>
      <c r="X1683" s="44">
        <v>26875.545483000002</v>
      </c>
      <c r="Y1683" s="44">
        <v>48277.878539999998</v>
      </c>
      <c r="Z1683" s="44">
        <v>2045.262741</v>
      </c>
      <c r="AA1683" s="44">
        <v>45.494273</v>
      </c>
      <c r="AB1683" s="44">
        <v>2.1987519999999998</v>
      </c>
      <c r="AC1683" s="44">
        <v>1.151548</v>
      </c>
      <c r="AD1683" s="44">
        <v>13609.090768</v>
      </c>
    </row>
    <row r="1684" spans="1:30" x14ac:dyDescent="0.25">
      <c r="A1684">
        <v>1683</v>
      </c>
      <c r="B1684" t="s">
        <v>101</v>
      </c>
      <c r="C1684" t="s">
        <v>114</v>
      </c>
      <c r="D1684" t="s">
        <v>179</v>
      </c>
      <c r="E1684" t="s">
        <v>104</v>
      </c>
      <c r="F1684" s="48">
        <f>VLOOKUP(A1684,'TAZ definitions'!$A$1:$E$1902,2,FALSE)</f>
        <v>0.12790697674418605</v>
      </c>
      <c r="G1684" s="48">
        <f>VLOOKUP(A1684,'TAZ definitions'!$A$1:$E$1902,4,FALSE)</f>
        <v>0.27323943661971833</v>
      </c>
      <c r="H1684" s="44">
        <v>197113</v>
      </c>
      <c r="I1684" s="44">
        <v>0</v>
      </c>
      <c r="J1684" s="44">
        <v>27585</v>
      </c>
      <c r="K1684" s="44">
        <v>0</v>
      </c>
      <c r="L1684" s="44">
        <v>2567</v>
      </c>
      <c r="M1684" s="44">
        <v>0</v>
      </c>
      <c r="N1684" s="44">
        <v>518</v>
      </c>
      <c r="O1684" s="44">
        <v>0</v>
      </c>
      <c r="P1684" s="44">
        <v>99.181808000000004</v>
      </c>
      <c r="Q1684" s="44">
        <v>106.42321800000001</v>
      </c>
      <c r="R1684" s="44">
        <v>18.782433000000001</v>
      </c>
      <c r="S1684" s="44">
        <v>18.664252999999999</v>
      </c>
      <c r="T1684" s="44">
        <v>196519.046875</v>
      </c>
      <c r="U1684" s="44">
        <v>27501.878906000002</v>
      </c>
      <c r="V1684" s="44">
        <v>2559.264893</v>
      </c>
      <c r="W1684" s="44">
        <v>516.43908699999997</v>
      </c>
      <c r="X1684" s="44">
        <v>8271.8708659999993</v>
      </c>
      <c r="Y1684" s="44">
        <v>18140.910682000002</v>
      </c>
      <c r="Z1684" s="44">
        <v>693.44272100000001</v>
      </c>
      <c r="AA1684" s="44">
        <v>16.054867000000002</v>
      </c>
      <c r="AB1684" s="44">
        <v>0.66556099999999996</v>
      </c>
      <c r="AC1684" s="44">
        <v>0.39272299999999999</v>
      </c>
      <c r="AD1684" s="44">
        <v>4600.2483419999999</v>
      </c>
    </row>
    <row r="1685" spans="1:30" x14ac:dyDescent="0.25">
      <c r="A1685">
        <v>1684</v>
      </c>
      <c r="B1685" t="s">
        <v>101</v>
      </c>
      <c r="C1685" t="s">
        <v>114</v>
      </c>
      <c r="D1685" t="s">
        <v>179</v>
      </c>
      <c r="E1685" t="s">
        <v>104</v>
      </c>
      <c r="F1685" s="48">
        <f>VLOOKUP(A1685,'TAZ definitions'!$A$1:$E$1902,2,FALSE)</f>
        <v>0.38461538461538464</v>
      </c>
      <c r="G1685" s="48">
        <f>VLOOKUP(A1685,'TAZ definitions'!$A$1:$E$1902,4,FALSE)</f>
        <v>0</v>
      </c>
      <c r="H1685" s="44">
        <v>161241</v>
      </c>
      <c r="I1685" s="44">
        <v>0</v>
      </c>
      <c r="J1685" s="44">
        <v>23928</v>
      </c>
      <c r="K1685" s="44">
        <v>0</v>
      </c>
      <c r="L1685" s="44">
        <v>2567</v>
      </c>
      <c r="M1685" s="44">
        <v>0</v>
      </c>
      <c r="N1685" s="44">
        <v>1031</v>
      </c>
      <c r="O1685" s="44">
        <v>0</v>
      </c>
      <c r="P1685" s="44">
        <v>0</v>
      </c>
      <c r="Q1685" s="44">
        <v>0</v>
      </c>
      <c r="R1685" s="44">
        <v>29.280342000000001</v>
      </c>
      <c r="S1685" s="44">
        <v>29.194136</v>
      </c>
      <c r="T1685" s="44">
        <v>161241</v>
      </c>
      <c r="U1685" s="44">
        <v>23928</v>
      </c>
      <c r="V1685" s="44">
        <v>2567</v>
      </c>
      <c r="W1685" s="44">
        <v>1031</v>
      </c>
      <c r="X1685" s="44">
        <v>0</v>
      </c>
      <c r="Y1685" s="44">
        <v>0</v>
      </c>
      <c r="Z1685" s="44">
        <v>0</v>
      </c>
      <c r="AA1685" s="44">
        <v>0</v>
      </c>
      <c r="AB1685" s="44">
        <v>0</v>
      </c>
      <c r="AC1685" s="44">
        <v>0</v>
      </c>
      <c r="AD1685" s="44">
        <v>0</v>
      </c>
    </row>
    <row r="1686" spans="1:30" x14ac:dyDescent="0.25">
      <c r="A1686">
        <v>1685</v>
      </c>
      <c r="B1686" t="s">
        <v>101</v>
      </c>
      <c r="C1686" t="s">
        <v>114</v>
      </c>
      <c r="D1686" t="s">
        <v>179</v>
      </c>
      <c r="E1686" t="s">
        <v>104</v>
      </c>
      <c r="F1686" s="48">
        <f>VLOOKUP(A1686,'TAZ definitions'!$A$1:$E$1902,2,FALSE)</f>
        <v>0.22548443922489725</v>
      </c>
      <c r="G1686" s="48">
        <f>VLOOKUP(A1686,'TAZ definitions'!$A$1:$E$1902,4,FALSE)</f>
        <v>0.29347826086956524</v>
      </c>
      <c r="H1686" s="44">
        <v>174373</v>
      </c>
      <c r="I1686" s="44">
        <v>3020</v>
      </c>
      <c r="J1686" s="44">
        <v>24104</v>
      </c>
      <c r="K1686" s="44">
        <v>278</v>
      </c>
      <c r="L1686" s="44">
        <v>2567</v>
      </c>
      <c r="M1686" s="44">
        <v>0</v>
      </c>
      <c r="N1686" s="44">
        <v>518</v>
      </c>
      <c r="O1686" s="44">
        <v>0</v>
      </c>
      <c r="P1686" s="44">
        <v>67.341530000000006</v>
      </c>
      <c r="Q1686" s="44">
        <v>66.499008000000003</v>
      </c>
      <c r="R1686" s="44">
        <v>22.944054000000001</v>
      </c>
      <c r="S1686" s="44">
        <v>22.894715999999999</v>
      </c>
      <c r="T1686" s="44">
        <v>173842.890625</v>
      </c>
      <c r="U1686" s="44">
        <v>24030.291015999999</v>
      </c>
      <c r="V1686" s="44">
        <v>2559.0585940000001</v>
      </c>
      <c r="W1686" s="44">
        <v>516.39752199999998</v>
      </c>
      <c r="X1686" s="44">
        <v>21570.549981</v>
      </c>
      <c r="Y1686" s="44">
        <v>33212.037737999999</v>
      </c>
      <c r="Z1686" s="44">
        <v>1499.269454</v>
      </c>
      <c r="AA1686" s="44">
        <v>31.950531000000002</v>
      </c>
      <c r="AB1686" s="44">
        <v>1.2259979999999999</v>
      </c>
      <c r="AC1686" s="44">
        <v>0.78020900000000004</v>
      </c>
      <c r="AD1686" s="44">
        <v>9049.5089979999993</v>
      </c>
    </row>
    <row r="1687" spans="1:30" x14ac:dyDescent="0.25">
      <c r="A1687">
        <v>1686</v>
      </c>
      <c r="B1687" t="s">
        <v>101</v>
      </c>
      <c r="C1687" t="s">
        <v>114</v>
      </c>
      <c r="D1687" t="s">
        <v>179</v>
      </c>
      <c r="E1687" t="s">
        <v>104</v>
      </c>
      <c r="F1687" s="48">
        <f>VLOOKUP(A1687,'TAZ definitions'!$A$1:$E$1902,2,FALSE)</f>
        <v>0.27889908256880735</v>
      </c>
      <c r="G1687" s="48">
        <f>VLOOKUP(A1687,'TAZ definitions'!$A$1:$E$1902,4,FALSE)</f>
        <v>0.24146981627296588</v>
      </c>
      <c r="H1687" s="44">
        <v>239266</v>
      </c>
      <c r="I1687" s="44">
        <v>0</v>
      </c>
      <c r="J1687" s="44">
        <v>35221</v>
      </c>
      <c r="K1687" s="44">
        <v>0</v>
      </c>
      <c r="L1687" s="44">
        <v>0</v>
      </c>
      <c r="M1687" s="44">
        <v>0</v>
      </c>
      <c r="N1687" s="44">
        <v>518</v>
      </c>
      <c r="O1687" s="44">
        <v>0</v>
      </c>
      <c r="P1687" s="44">
        <v>93.257080000000002</v>
      </c>
      <c r="Q1687" s="44">
        <v>100.518547</v>
      </c>
      <c r="R1687" s="44">
        <v>19.733917000000002</v>
      </c>
      <c r="S1687" s="44">
        <v>19.709727999999998</v>
      </c>
      <c r="T1687" s="44">
        <v>239108.125</v>
      </c>
      <c r="U1687" s="44">
        <v>35197.757812999997</v>
      </c>
      <c r="V1687" s="44">
        <v>0</v>
      </c>
      <c r="W1687" s="44">
        <v>517.65820299999996</v>
      </c>
      <c r="X1687" s="44">
        <v>59372.052300000003</v>
      </c>
      <c r="Y1687" s="44">
        <v>87721.089686000007</v>
      </c>
      <c r="Z1687" s="44">
        <v>3393.525173</v>
      </c>
      <c r="AA1687" s="44">
        <v>91.579432999999995</v>
      </c>
      <c r="AB1687" s="44">
        <v>4.2662240000000002</v>
      </c>
      <c r="AC1687" s="44">
        <v>1.9965660000000001</v>
      </c>
      <c r="AD1687" s="44">
        <v>23330.911480999999</v>
      </c>
    </row>
    <row r="1688" spans="1:30" x14ac:dyDescent="0.25">
      <c r="A1688">
        <v>1687</v>
      </c>
      <c r="B1688" t="s">
        <v>101</v>
      </c>
      <c r="C1688" t="s">
        <v>114</v>
      </c>
      <c r="D1688" t="s">
        <v>179</v>
      </c>
      <c r="E1688" t="s">
        <v>104</v>
      </c>
      <c r="F1688" s="48">
        <f>VLOOKUP(A1688,'TAZ definitions'!$A$1:$E$1902,2,FALSE)</f>
        <v>9.8214285714285712E-2</v>
      </c>
      <c r="G1688" s="48">
        <f>VLOOKUP(A1688,'TAZ definitions'!$A$1:$E$1902,4,FALSE)</f>
        <v>0.28301886792452829</v>
      </c>
      <c r="H1688" s="44">
        <v>195513</v>
      </c>
      <c r="I1688" s="44">
        <v>0</v>
      </c>
      <c r="J1688" s="44">
        <v>29642</v>
      </c>
      <c r="K1688" s="44">
        <v>0</v>
      </c>
      <c r="L1688" s="44">
        <v>2567</v>
      </c>
      <c r="M1688" s="44">
        <v>0</v>
      </c>
      <c r="N1688" s="44">
        <v>518</v>
      </c>
      <c r="O1688" s="44">
        <v>0</v>
      </c>
      <c r="P1688" s="44">
        <v>0</v>
      </c>
      <c r="Q1688" s="44">
        <v>0</v>
      </c>
      <c r="R1688" s="44">
        <v>30.932145999999999</v>
      </c>
      <c r="S1688" s="44">
        <v>30.839490999999999</v>
      </c>
      <c r="T1688" s="44">
        <v>195513</v>
      </c>
      <c r="U1688" s="44">
        <v>29642.001952999999</v>
      </c>
      <c r="V1688" s="44">
        <v>2567</v>
      </c>
      <c r="W1688" s="44">
        <v>518</v>
      </c>
      <c r="X1688" s="44">
        <v>73461.356421999997</v>
      </c>
      <c r="Y1688" s="44">
        <v>103908.00154899999</v>
      </c>
      <c r="Z1688" s="44">
        <v>3432.6076849999999</v>
      </c>
      <c r="AA1688" s="44">
        <v>88.346307999999993</v>
      </c>
      <c r="AB1688" s="44">
        <v>4.5891450000000003</v>
      </c>
      <c r="AC1688" s="44">
        <v>2.09944</v>
      </c>
      <c r="AD1688" s="44">
        <v>25740.353952000001</v>
      </c>
    </row>
    <row r="1689" spans="1:30" x14ac:dyDescent="0.25">
      <c r="A1689">
        <v>1688</v>
      </c>
      <c r="B1689" t="s">
        <v>101</v>
      </c>
      <c r="C1689" t="s">
        <v>114</v>
      </c>
      <c r="D1689" t="s">
        <v>179</v>
      </c>
      <c r="E1689" t="s">
        <v>104</v>
      </c>
      <c r="F1689" s="48">
        <f>VLOOKUP(A1689,'TAZ definitions'!$A$1:$E$1902,2,FALSE)</f>
        <v>0.27959927140255009</v>
      </c>
      <c r="G1689" s="48">
        <f>VLOOKUP(A1689,'TAZ definitions'!$A$1:$E$1902,4,FALSE)</f>
        <v>0.27438231469440832</v>
      </c>
      <c r="H1689" s="44">
        <v>192131</v>
      </c>
      <c r="I1689" s="44">
        <v>0</v>
      </c>
      <c r="J1689" s="44">
        <v>27508</v>
      </c>
      <c r="K1689" s="44">
        <v>0</v>
      </c>
      <c r="L1689" s="44">
        <v>2567</v>
      </c>
      <c r="M1689" s="44">
        <v>0</v>
      </c>
      <c r="N1689" s="44">
        <v>1196</v>
      </c>
      <c r="O1689" s="44">
        <v>0</v>
      </c>
      <c r="P1689" s="44">
        <v>0</v>
      </c>
      <c r="Q1689" s="44">
        <v>0</v>
      </c>
      <c r="R1689" s="44">
        <v>23.159448999999999</v>
      </c>
      <c r="S1689" s="44">
        <v>23.124174</v>
      </c>
      <c r="T1689" s="44">
        <v>192131</v>
      </c>
      <c r="U1689" s="44">
        <v>27508</v>
      </c>
      <c r="V1689" s="44">
        <v>2567</v>
      </c>
      <c r="W1689" s="44">
        <v>1196</v>
      </c>
      <c r="X1689" s="44">
        <v>20244.839481999999</v>
      </c>
      <c r="Y1689" s="44">
        <v>31996.293913000001</v>
      </c>
      <c r="Z1689" s="44">
        <v>1041.8489010000001</v>
      </c>
      <c r="AA1689" s="44">
        <v>30.33708</v>
      </c>
      <c r="AB1689" s="44">
        <v>1.4189320000000001</v>
      </c>
      <c r="AC1689" s="44">
        <v>0.65425699999999998</v>
      </c>
      <c r="AD1689" s="44">
        <v>7805.9464619999999</v>
      </c>
    </row>
    <row r="1690" spans="1:30" x14ac:dyDescent="0.25">
      <c r="A1690">
        <v>1689</v>
      </c>
      <c r="B1690" t="s">
        <v>101</v>
      </c>
      <c r="C1690" t="s">
        <v>114</v>
      </c>
      <c r="D1690" t="s">
        <v>180</v>
      </c>
      <c r="E1690" t="s">
        <v>104</v>
      </c>
      <c r="F1690" s="48">
        <f>VLOOKUP(A1690,'TAZ definitions'!$A$1:$E$1902,2,FALSE)</f>
        <v>0.61457550713749065</v>
      </c>
      <c r="G1690" s="48">
        <f>VLOOKUP(A1690,'TAZ definitions'!$A$1:$E$1902,4,FALSE)</f>
        <v>0.3071638861629048</v>
      </c>
      <c r="H1690" s="44">
        <v>241051</v>
      </c>
      <c r="I1690" s="44">
        <v>2650</v>
      </c>
      <c r="J1690" s="44">
        <v>35235</v>
      </c>
      <c r="K1690" s="44">
        <v>603</v>
      </c>
      <c r="L1690" s="44">
        <v>0</v>
      </c>
      <c r="M1690" s="44">
        <v>0</v>
      </c>
      <c r="N1690" s="44">
        <v>825</v>
      </c>
      <c r="O1690" s="44">
        <v>0</v>
      </c>
      <c r="P1690" s="44">
        <v>91.056670999999994</v>
      </c>
      <c r="Q1690" s="44">
        <v>95.231399999999994</v>
      </c>
      <c r="R1690" s="44">
        <v>20.218008000000001</v>
      </c>
      <c r="S1690" s="44">
        <v>20.218250000000001</v>
      </c>
      <c r="T1690" s="44">
        <v>239983.5625</v>
      </c>
      <c r="U1690" s="44">
        <v>35079.933594000002</v>
      </c>
      <c r="V1690" s="44">
        <v>0</v>
      </c>
      <c r="W1690" s="44">
        <v>821.30609100000004</v>
      </c>
      <c r="X1690" s="44">
        <v>160340.55958100001</v>
      </c>
      <c r="Y1690" s="44">
        <v>229478.723677</v>
      </c>
      <c r="Z1690" s="44">
        <v>7898.9005299999999</v>
      </c>
      <c r="AA1690" s="44">
        <v>231.68317500000001</v>
      </c>
      <c r="AB1690" s="44">
        <v>11.078528</v>
      </c>
      <c r="AC1690" s="44">
        <v>4.7569509999999999</v>
      </c>
      <c r="AD1690" s="44">
        <v>56322.493584000003</v>
      </c>
    </row>
    <row r="1691" spans="1:30" x14ac:dyDescent="0.25">
      <c r="A1691">
        <v>1690</v>
      </c>
      <c r="B1691" t="s">
        <v>101</v>
      </c>
      <c r="C1691" t="s">
        <v>114</v>
      </c>
      <c r="D1691" t="s">
        <v>180</v>
      </c>
      <c r="E1691" t="s">
        <v>104</v>
      </c>
      <c r="F1691" s="48">
        <f>VLOOKUP(A1691,'TAZ definitions'!$A$1:$E$1902,2,FALSE)</f>
        <v>0.70995869664983935</v>
      </c>
      <c r="G1691" s="48">
        <f>VLOOKUP(A1691,'TAZ definitions'!$A$1:$E$1902,4,FALSE)</f>
        <v>0.33246753246753247</v>
      </c>
      <c r="H1691" s="44">
        <v>233339</v>
      </c>
      <c r="I1691" s="44">
        <v>3174</v>
      </c>
      <c r="J1691" s="44">
        <v>30887</v>
      </c>
      <c r="K1691" s="44">
        <v>706</v>
      </c>
      <c r="L1691" s="44">
        <v>2567</v>
      </c>
      <c r="M1691" s="44">
        <v>0</v>
      </c>
      <c r="N1691" s="44">
        <v>1348</v>
      </c>
      <c r="O1691" s="44">
        <v>0</v>
      </c>
      <c r="P1691" s="44">
        <v>90.786613000000003</v>
      </c>
      <c r="Q1691" s="44">
        <v>93.294089999999997</v>
      </c>
      <c r="R1691" s="44">
        <v>22.119709</v>
      </c>
      <c r="S1691" s="44">
        <v>21.740376999999999</v>
      </c>
      <c r="T1691" s="44">
        <v>231844.65625</v>
      </c>
      <c r="U1691" s="44">
        <v>30691.052734000001</v>
      </c>
      <c r="V1691" s="44">
        <v>2550.3339839999999</v>
      </c>
      <c r="W1691" s="44">
        <v>1339.248169</v>
      </c>
      <c r="X1691" s="44">
        <v>0</v>
      </c>
      <c r="Y1691" s="44">
        <v>4903.8127789999999</v>
      </c>
      <c r="Z1691" s="44">
        <v>181.66659799999999</v>
      </c>
      <c r="AA1691" s="44">
        <v>4.0954790000000001</v>
      </c>
      <c r="AB1691" s="44">
        <v>0.16610800000000001</v>
      </c>
      <c r="AC1691" s="44">
        <v>0.100491</v>
      </c>
      <c r="AD1691" s="44">
        <v>1176.4635920000001</v>
      </c>
    </row>
    <row r="1692" spans="1:30" x14ac:dyDescent="0.25">
      <c r="A1692">
        <v>1691</v>
      </c>
      <c r="B1692" t="s">
        <v>101</v>
      </c>
      <c r="C1692" t="s">
        <v>114</v>
      </c>
      <c r="D1692" t="s">
        <v>180</v>
      </c>
      <c r="E1692" t="s">
        <v>104</v>
      </c>
      <c r="F1692" s="48">
        <f>VLOOKUP(A1692,'TAZ definitions'!$A$1:$E$1902,2,FALSE)</f>
        <v>0.58640552995391704</v>
      </c>
      <c r="G1692" s="48">
        <f>VLOOKUP(A1692,'TAZ definitions'!$A$1:$E$1902,4,FALSE)</f>
        <v>0.35664335664335667</v>
      </c>
      <c r="H1692" s="44">
        <v>283647</v>
      </c>
      <c r="I1692" s="44">
        <v>2390</v>
      </c>
      <c r="J1692" s="44">
        <v>43820</v>
      </c>
      <c r="K1692" s="44">
        <v>665</v>
      </c>
      <c r="L1692" s="44">
        <v>0</v>
      </c>
      <c r="M1692" s="44">
        <v>0</v>
      </c>
      <c r="N1692" s="44">
        <v>933</v>
      </c>
      <c r="O1692" s="44">
        <v>0</v>
      </c>
      <c r="P1692" s="44">
        <v>83.545554999999993</v>
      </c>
      <c r="Q1692" s="44">
        <v>87.805824000000001</v>
      </c>
      <c r="R1692" s="44">
        <v>22.854692</v>
      </c>
      <c r="S1692" s="44">
        <v>22.983523999999999</v>
      </c>
      <c r="T1692" s="44">
        <v>275992.9375</v>
      </c>
      <c r="U1692" s="44">
        <v>42645.589844000002</v>
      </c>
      <c r="V1692" s="44">
        <v>0</v>
      </c>
      <c r="W1692" s="44">
        <v>907.60961899999995</v>
      </c>
      <c r="X1692" s="44">
        <v>95263.207590999999</v>
      </c>
      <c r="Y1692" s="44">
        <v>141437.36757900001</v>
      </c>
      <c r="Z1692" s="44">
        <v>5481.0233939999998</v>
      </c>
      <c r="AA1692" s="44">
        <v>142.59541200000001</v>
      </c>
      <c r="AB1692" s="44">
        <v>6.3918119999999998</v>
      </c>
      <c r="AC1692" s="44">
        <v>3.1699929999999998</v>
      </c>
      <c r="AD1692" s="44">
        <v>36914.929214000003</v>
      </c>
    </row>
    <row r="1693" spans="1:30" x14ac:dyDescent="0.25">
      <c r="A1693">
        <v>1692</v>
      </c>
      <c r="B1693" t="s">
        <v>101</v>
      </c>
      <c r="C1693" t="s">
        <v>114</v>
      </c>
      <c r="D1693" t="s">
        <v>180</v>
      </c>
      <c r="E1693" t="s">
        <v>104</v>
      </c>
      <c r="F1693" s="48">
        <f>VLOOKUP(A1693,'TAZ definitions'!$A$1:$E$1902,2,FALSE)</f>
        <v>0.58452138492871686</v>
      </c>
      <c r="G1693" s="48">
        <f>VLOOKUP(A1693,'TAZ definitions'!$A$1:$E$1902,4,FALSE)</f>
        <v>0.33299899699097291</v>
      </c>
      <c r="H1693" s="44">
        <v>263152</v>
      </c>
      <c r="I1693" s="44">
        <v>6257</v>
      </c>
      <c r="J1693" s="44">
        <v>38698</v>
      </c>
      <c r="K1693" s="44">
        <v>848</v>
      </c>
      <c r="L1693" s="44">
        <v>0</v>
      </c>
      <c r="M1693" s="44">
        <v>0</v>
      </c>
      <c r="N1693" s="44">
        <v>825</v>
      </c>
      <c r="O1693" s="44">
        <v>0</v>
      </c>
      <c r="P1693" s="44">
        <v>82.515090999999998</v>
      </c>
      <c r="Q1693" s="44">
        <v>91.381302000000005</v>
      </c>
      <c r="R1693" s="44">
        <v>21.559767000000001</v>
      </c>
      <c r="S1693" s="44">
        <v>21.511687999999999</v>
      </c>
      <c r="T1693" s="44">
        <v>256796.65625</v>
      </c>
      <c r="U1693" s="44">
        <v>37761.628905999998</v>
      </c>
      <c r="V1693" s="44">
        <v>0</v>
      </c>
      <c r="W1693" s="44">
        <v>804.59027100000003</v>
      </c>
      <c r="X1693" s="44">
        <v>17981.793475999999</v>
      </c>
      <c r="Y1693" s="44">
        <v>32650.551715000001</v>
      </c>
      <c r="Z1693" s="44">
        <v>1454.27295</v>
      </c>
      <c r="AA1693" s="44">
        <v>30.453244000000002</v>
      </c>
      <c r="AB1693" s="44">
        <v>1.1448229999999999</v>
      </c>
      <c r="AC1693" s="44">
        <v>0.76509099999999997</v>
      </c>
      <c r="AD1693" s="44">
        <v>8770.7759839999999</v>
      </c>
    </row>
    <row r="1694" spans="1:30" x14ac:dyDescent="0.25">
      <c r="A1694">
        <v>1693</v>
      </c>
      <c r="B1694" t="s">
        <v>101</v>
      </c>
      <c r="C1694" t="s">
        <v>114</v>
      </c>
      <c r="D1694" t="s">
        <v>180</v>
      </c>
      <c r="E1694" t="s">
        <v>104</v>
      </c>
      <c r="F1694" s="48">
        <f>VLOOKUP(A1694,'TAZ definitions'!$A$1:$E$1902,2,FALSE)</f>
        <v>0.57025218733916627</v>
      </c>
      <c r="G1694" s="48">
        <f>VLOOKUP(A1694,'TAZ definitions'!$A$1:$E$1902,4,FALSE)</f>
        <v>0.34237726098191212</v>
      </c>
      <c r="H1694" s="44">
        <v>236653</v>
      </c>
      <c r="I1694" s="44">
        <v>7049</v>
      </c>
      <c r="J1694" s="44">
        <v>33073</v>
      </c>
      <c r="K1694" s="44">
        <v>1305</v>
      </c>
      <c r="L1694" s="44">
        <v>0</v>
      </c>
      <c r="M1694" s="44">
        <v>0</v>
      </c>
      <c r="N1694" s="44">
        <v>825</v>
      </c>
      <c r="O1694" s="44">
        <v>0</v>
      </c>
      <c r="P1694" s="44">
        <v>82.988167000000004</v>
      </c>
      <c r="Q1694" s="44">
        <v>84.919929999999994</v>
      </c>
      <c r="R1694" s="44">
        <v>20.504721</v>
      </c>
      <c r="S1694" s="44">
        <v>20.444977000000002</v>
      </c>
      <c r="T1694" s="44">
        <v>230979.59375</v>
      </c>
      <c r="U1694" s="44">
        <v>32288.027343999998</v>
      </c>
      <c r="V1694" s="44">
        <v>0</v>
      </c>
      <c r="W1694" s="44">
        <v>804.61462400000005</v>
      </c>
      <c r="X1694" s="44">
        <v>33362.309819000002</v>
      </c>
      <c r="Y1694" s="44">
        <v>59092.880267</v>
      </c>
      <c r="Z1694" s="44">
        <v>2508.276562</v>
      </c>
      <c r="AA1694" s="44">
        <v>54.070587000000003</v>
      </c>
      <c r="AB1694" s="44">
        <v>2.1359430000000001</v>
      </c>
      <c r="AC1694" s="44">
        <v>1.3407119999999999</v>
      </c>
      <c r="AD1694" s="44">
        <v>15479.445303</v>
      </c>
    </row>
    <row r="1695" spans="1:30" x14ac:dyDescent="0.25">
      <c r="A1695">
        <v>1694</v>
      </c>
      <c r="B1695" t="s">
        <v>101</v>
      </c>
      <c r="C1695" t="s">
        <v>114</v>
      </c>
      <c r="D1695" t="s">
        <v>180</v>
      </c>
      <c r="E1695" t="s">
        <v>104</v>
      </c>
      <c r="F1695" s="48">
        <f>VLOOKUP(A1695,'TAZ definitions'!$A$1:$E$1902,2,FALSE)</f>
        <v>0.61799410029498525</v>
      </c>
      <c r="G1695" s="48">
        <f>VLOOKUP(A1695,'TAZ definitions'!$A$1:$E$1902,4,FALSE)</f>
        <v>0.45414069456812112</v>
      </c>
      <c r="H1695" s="44">
        <v>237209</v>
      </c>
      <c r="I1695" s="44">
        <v>8260</v>
      </c>
      <c r="J1695" s="44">
        <v>31867</v>
      </c>
      <c r="K1695" s="44">
        <v>1831</v>
      </c>
      <c r="L1695" s="44">
        <v>2567</v>
      </c>
      <c r="M1695" s="44">
        <v>0</v>
      </c>
      <c r="N1695" s="44">
        <v>1348</v>
      </c>
      <c r="O1695" s="44">
        <v>0</v>
      </c>
      <c r="P1695" s="44">
        <v>78.987449999999995</v>
      </c>
      <c r="Q1695" s="44">
        <v>82.536338999999998</v>
      </c>
      <c r="R1695" s="44">
        <v>19.277823999999999</v>
      </c>
      <c r="S1695" s="44">
        <v>19.151389999999999</v>
      </c>
      <c r="T1695" s="44">
        <v>232266.40625</v>
      </c>
      <c r="U1695" s="44">
        <v>31218.574218999998</v>
      </c>
      <c r="V1695" s="44">
        <v>2511.5830080000001</v>
      </c>
      <c r="W1695" s="44">
        <v>1318.899048</v>
      </c>
      <c r="X1695" s="44">
        <v>17854.515868999999</v>
      </c>
      <c r="Y1695" s="44">
        <v>32339.493944000002</v>
      </c>
      <c r="Z1695" s="44">
        <v>1346.435524</v>
      </c>
      <c r="AA1695" s="44">
        <v>29.562158</v>
      </c>
      <c r="AB1695" s="44">
        <v>1.133426</v>
      </c>
      <c r="AC1695" s="44">
        <v>0.72301700000000002</v>
      </c>
      <c r="AD1695" s="44">
        <v>8385.0522959999998</v>
      </c>
    </row>
    <row r="1696" spans="1:30" x14ac:dyDescent="0.25">
      <c r="A1696">
        <v>1695</v>
      </c>
      <c r="B1696" t="s">
        <v>101</v>
      </c>
      <c r="C1696" t="s">
        <v>114</v>
      </c>
      <c r="D1696" t="s">
        <v>180</v>
      </c>
      <c r="E1696" t="s">
        <v>104</v>
      </c>
      <c r="F1696" s="48">
        <f>VLOOKUP(A1696,'TAZ definitions'!$A$1:$E$1902,2,FALSE)</f>
        <v>0.60910652920962194</v>
      </c>
      <c r="G1696" s="48">
        <f>VLOOKUP(A1696,'TAZ definitions'!$A$1:$E$1902,4,FALSE)</f>
        <v>0.3909415971394517</v>
      </c>
      <c r="H1696" s="44">
        <v>236615</v>
      </c>
      <c r="I1696" s="44">
        <v>7991</v>
      </c>
      <c r="J1696" s="44">
        <v>32693</v>
      </c>
      <c r="K1696" s="44">
        <v>1835</v>
      </c>
      <c r="L1696" s="44">
        <v>0</v>
      </c>
      <c r="M1696" s="44">
        <v>0</v>
      </c>
      <c r="N1696" s="44">
        <v>825</v>
      </c>
      <c r="O1696" s="44">
        <v>0</v>
      </c>
      <c r="P1696" s="44">
        <v>81.249938999999998</v>
      </c>
      <c r="Q1696" s="44">
        <v>83.449921000000003</v>
      </c>
      <c r="R1696" s="44">
        <v>19.636538999999999</v>
      </c>
      <c r="S1696" s="44">
        <v>19.485970999999999</v>
      </c>
      <c r="T1696" s="44">
        <v>230538.859375</v>
      </c>
      <c r="U1696" s="44">
        <v>31872.888672000001</v>
      </c>
      <c r="V1696" s="44">
        <v>0</v>
      </c>
      <c r="W1696" s="44">
        <v>803.07409700000005</v>
      </c>
      <c r="X1696" s="44">
        <v>16342.032604</v>
      </c>
      <c r="Y1696" s="44">
        <v>21523.719655000001</v>
      </c>
      <c r="Z1696" s="44">
        <v>938.14737600000001</v>
      </c>
      <c r="AA1696" s="44">
        <v>19.728175</v>
      </c>
      <c r="AB1696" s="44">
        <v>0.79350799999999999</v>
      </c>
      <c r="AC1696" s="44">
        <v>0.49934400000000001</v>
      </c>
      <c r="AD1696" s="44">
        <v>5753.220808</v>
      </c>
    </row>
    <row r="1697" spans="1:30" x14ac:dyDescent="0.25">
      <c r="A1697">
        <v>1696</v>
      </c>
      <c r="B1697" t="s">
        <v>101</v>
      </c>
      <c r="C1697" t="s">
        <v>114</v>
      </c>
      <c r="D1697" t="s">
        <v>180</v>
      </c>
      <c r="E1697" t="s">
        <v>104</v>
      </c>
      <c r="F1697" s="48">
        <f>VLOOKUP(A1697,'TAZ definitions'!$A$1:$E$1902,2,FALSE)</f>
        <v>0.61796453353893599</v>
      </c>
      <c r="G1697" s="48">
        <f>VLOOKUP(A1697,'TAZ definitions'!$A$1:$E$1902,4,FALSE)</f>
        <v>0.36155606407322655</v>
      </c>
      <c r="H1697" s="44">
        <v>224097</v>
      </c>
      <c r="I1697" s="44">
        <v>13344</v>
      </c>
      <c r="J1697" s="44">
        <v>30995</v>
      </c>
      <c r="K1697" s="44">
        <v>2319</v>
      </c>
      <c r="L1697" s="44">
        <v>0</v>
      </c>
      <c r="M1697" s="44">
        <v>0</v>
      </c>
      <c r="N1697" s="44">
        <v>825</v>
      </c>
      <c r="O1697" s="44">
        <v>0</v>
      </c>
      <c r="P1697" s="44">
        <v>82.090691000000007</v>
      </c>
      <c r="Q1697" s="44">
        <v>86.810974000000002</v>
      </c>
      <c r="R1697" s="44">
        <v>20.278248000000001</v>
      </c>
      <c r="S1697" s="44">
        <v>20.089897000000001</v>
      </c>
      <c r="T1697" s="44">
        <v>218846.953125</v>
      </c>
      <c r="U1697" s="44">
        <v>30280.658202999999</v>
      </c>
      <c r="V1697" s="44">
        <v>0</v>
      </c>
      <c r="W1697" s="44">
        <v>804.44854699999996</v>
      </c>
      <c r="X1697" s="44">
        <v>11038.554547</v>
      </c>
      <c r="Y1697" s="44">
        <v>20795.074409000001</v>
      </c>
      <c r="Z1697" s="44">
        <v>874.71128399999998</v>
      </c>
      <c r="AA1697" s="44">
        <v>19.020178999999999</v>
      </c>
      <c r="AB1697" s="44">
        <v>0.75681699999999996</v>
      </c>
      <c r="AC1697" s="44">
        <v>0.46662300000000001</v>
      </c>
      <c r="AD1697" s="44">
        <v>5400.193233</v>
      </c>
    </row>
    <row r="1698" spans="1:30" x14ac:dyDescent="0.25">
      <c r="A1698">
        <v>1697</v>
      </c>
      <c r="B1698" t="s">
        <v>101</v>
      </c>
      <c r="C1698" t="s">
        <v>114</v>
      </c>
      <c r="D1698" t="s">
        <v>180</v>
      </c>
      <c r="E1698" t="s">
        <v>104</v>
      </c>
      <c r="F1698" s="48">
        <f>VLOOKUP(A1698,'TAZ definitions'!$A$1:$E$1902,2,FALSE)</f>
        <v>0.54661389621811785</v>
      </c>
      <c r="G1698" s="48">
        <f>VLOOKUP(A1698,'TAZ definitions'!$A$1:$E$1902,4,FALSE)</f>
        <v>0.37514654161781946</v>
      </c>
      <c r="H1698" s="44">
        <v>213856</v>
      </c>
      <c r="I1698" s="44">
        <v>11807</v>
      </c>
      <c r="J1698" s="44">
        <v>29620</v>
      </c>
      <c r="K1698" s="44">
        <v>2323</v>
      </c>
      <c r="L1698" s="44">
        <v>2567</v>
      </c>
      <c r="M1698" s="44">
        <v>0</v>
      </c>
      <c r="N1698" s="44">
        <v>1903.5</v>
      </c>
      <c r="O1698" s="44">
        <v>0</v>
      </c>
      <c r="P1698" s="44">
        <v>71.036536999999996</v>
      </c>
      <c r="Q1698" s="44">
        <v>79.581642000000002</v>
      </c>
      <c r="R1698" s="44">
        <v>20.977976000000002</v>
      </c>
      <c r="S1698" s="44">
        <v>20.587698</v>
      </c>
      <c r="T1698" s="44">
        <v>207325.171875</v>
      </c>
      <c r="U1698" s="44">
        <v>28737.677734000001</v>
      </c>
      <c r="V1698" s="44">
        <v>2484.0266109999998</v>
      </c>
      <c r="W1698" s="44">
        <v>1841.9730219999999</v>
      </c>
      <c r="X1698" s="44">
        <v>18177.979415000002</v>
      </c>
      <c r="Y1698" s="44">
        <v>40085.170249000003</v>
      </c>
      <c r="Z1698" s="44">
        <v>2373.2261939999999</v>
      </c>
      <c r="AA1698" s="44">
        <v>41.302720000000001</v>
      </c>
      <c r="AB1698" s="44">
        <v>1.5880989999999999</v>
      </c>
      <c r="AC1698" s="44">
        <v>1.1141760000000001</v>
      </c>
      <c r="AD1698" s="44">
        <v>12472.581618</v>
      </c>
    </row>
    <row r="1699" spans="1:30" x14ac:dyDescent="0.25">
      <c r="A1699">
        <v>1698</v>
      </c>
      <c r="B1699" t="s">
        <v>101</v>
      </c>
      <c r="C1699" t="s">
        <v>114</v>
      </c>
      <c r="D1699" t="s">
        <v>180</v>
      </c>
      <c r="E1699" t="s">
        <v>104</v>
      </c>
      <c r="F1699" s="48">
        <f>VLOOKUP(A1699,'TAZ definitions'!$A$1:$E$1902,2,FALSE)</f>
        <v>0.55485232067510548</v>
      </c>
      <c r="G1699" s="48">
        <f>VLOOKUP(A1699,'TAZ definitions'!$A$1:$E$1902,4,FALSE)</f>
        <v>0.37376237623762376</v>
      </c>
      <c r="H1699" s="44">
        <v>210220</v>
      </c>
      <c r="I1699" s="44">
        <v>15596</v>
      </c>
      <c r="J1699" s="44">
        <v>29250</v>
      </c>
      <c r="K1699" s="44">
        <v>2919</v>
      </c>
      <c r="L1699" s="44">
        <v>2567</v>
      </c>
      <c r="M1699" s="44">
        <v>0</v>
      </c>
      <c r="N1699" s="44">
        <v>1815.5</v>
      </c>
      <c r="O1699" s="44">
        <v>0</v>
      </c>
      <c r="P1699" s="44">
        <v>61.594723000000002</v>
      </c>
      <c r="Q1699" s="44">
        <v>64.227858999999995</v>
      </c>
      <c r="R1699" s="44">
        <v>20.642980999999999</v>
      </c>
      <c r="S1699" s="44">
        <v>20.425034</v>
      </c>
      <c r="T1699" s="44">
        <v>203650.734375</v>
      </c>
      <c r="U1699" s="44">
        <v>28361.234375</v>
      </c>
      <c r="V1699" s="44">
        <v>2480.3544919999999</v>
      </c>
      <c r="W1699" s="44">
        <v>1754.220337</v>
      </c>
      <c r="X1699" s="44">
        <v>14247.897129000001</v>
      </c>
      <c r="Y1699" s="44">
        <v>50547.467273000002</v>
      </c>
      <c r="Z1699" s="44">
        <v>1889.7503280000001</v>
      </c>
      <c r="AA1699" s="44">
        <v>42.728633000000002</v>
      </c>
      <c r="AB1699" s="44">
        <v>1.9192359999999999</v>
      </c>
      <c r="AC1699" s="44">
        <v>1.0573969999999999</v>
      </c>
      <c r="AD1699" s="44">
        <v>12517.152442000001</v>
      </c>
    </row>
    <row r="1700" spans="1:30" x14ac:dyDescent="0.25">
      <c r="A1700">
        <v>1699</v>
      </c>
      <c r="B1700" t="s">
        <v>101</v>
      </c>
      <c r="C1700" t="s">
        <v>114</v>
      </c>
      <c r="D1700" t="s">
        <v>180</v>
      </c>
      <c r="E1700" t="s">
        <v>104</v>
      </c>
      <c r="F1700" s="48">
        <f>VLOOKUP(A1700,'TAZ definitions'!$A$1:$E$1902,2,FALSE)</f>
        <v>0.32142857142857145</v>
      </c>
      <c r="G1700" s="48">
        <f>VLOOKUP(A1700,'TAZ definitions'!$A$1:$E$1902,4,FALSE)</f>
        <v>0.38709677419354838</v>
      </c>
      <c r="H1700" s="44">
        <v>206828</v>
      </c>
      <c r="I1700" s="44">
        <v>4035</v>
      </c>
      <c r="J1700" s="44">
        <v>28659</v>
      </c>
      <c r="K1700" s="44">
        <v>698</v>
      </c>
      <c r="L1700" s="44">
        <v>2567</v>
      </c>
      <c r="M1700" s="44">
        <v>0</v>
      </c>
      <c r="N1700" s="44">
        <v>1348</v>
      </c>
      <c r="O1700" s="44">
        <v>0</v>
      </c>
      <c r="P1700" s="44">
        <v>65.105125000000001</v>
      </c>
      <c r="Q1700" s="44">
        <v>69.320137000000003</v>
      </c>
      <c r="R1700" s="44">
        <v>20.803405999999999</v>
      </c>
      <c r="S1700" s="44">
        <v>20.282509000000001</v>
      </c>
      <c r="T1700" s="44">
        <v>204002.046875</v>
      </c>
      <c r="U1700" s="44">
        <v>28269.359375</v>
      </c>
      <c r="V1700" s="44">
        <v>2531.2282709999999</v>
      </c>
      <c r="W1700" s="44">
        <v>1329.215332</v>
      </c>
      <c r="X1700" s="44">
        <v>58252.340789000002</v>
      </c>
      <c r="Y1700" s="44">
        <v>85594.169213999994</v>
      </c>
      <c r="Z1700" s="44">
        <v>3226.63717</v>
      </c>
      <c r="AA1700" s="44">
        <v>77.808558000000005</v>
      </c>
      <c r="AB1700" s="44">
        <v>4.1214050000000002</v>
      </c>
      <c r="AC1700" s="44">
        <v>1.9162380000000001</v>
      </c>
      <c r="AD1700" s="44">
        <v>23127.506002999999</v>
      </c>
    </row>
    <row r="1701" spans="1:30" x14ac:dyDescent="0.25">
      <c r="A1701">
        <v>1700</v>
      </c>
      <c r="B1701" t="s">
        <v>101</v>
      </c>
      <c r="C1701" t="s">
        <v>114</v>
      </c>
      <c r="D1701" t="s">
        <v>180</v>
      </c>
      <c r="E1701" t="s">
        <v>104</v>
      </c>
      <c r="F1701" s="48">
        <f>VLOOKUP(A1701,'TAZ definitions'!$A$1:$E$1902,2,FALSE)</f>
        <v>0.72037914691943128</v>
      </c>
      <c r="G1701" s="48">
        <f>VLOOKUP(A1701,'TAZ definitions'!$A$1:$E$1902,4,FALSE)</f>
        <v>0.36814621409921672</v>
      </c>
      <c r="H1701" s="44">
        <v>196983</v>
      </c>
      <c r="I1701" s="44">
        <v>8057</v>
      </c>
      <c r="J1701" s="44">
        <v>27188</v>
      </c>
      <c r="K1701" s="44">
        <v>1408</v>
      </c>
      <c r="L1701" s="44">
        <v>2567</v>
      </c>
      <c r="M1701" s="44">
        <v>0</v>
      </c>
      <c r="N1701" s="44">
        <v>1903.5</v>
      </c>
      <c r="O1701" s="44">
        <v>0</v>
      </c>
      <c r="P1701" s="44">
        <v>62.948551000000002</v>
      </c>
      <c r="Q1701" s="44">
        <v>65.806831000000003</v>
      </c>
      <c r="R1701" s="44">
        <v>20.161476</v>
      </c>
      <c r="S1701" s="44">
        <v>19.948606000000002</v>
      </c>
      <c r="T1701" s="44">
        <v>192049.109375</v>
      </c>
      <c r="U1701" s="44">
        <v>26514.744140999999</v>
      </c>
      <c r="V1701" s="44">
        <v>2499.9616700000001</v>
      </c>
      <c r="W1701" s="44">
        <v>1853.7891850000001</v>
      </c>
      <c r="X1701" s="44">
        <v>39542.428982999998</v>
      </c>
      <c r="Y1701" s="44">
        <v>56002.984251000002</v>
      </c>
      <c r="Z1701" s="44">
        <v>1925.115227</v>
      </c>
      <c r="AA1701" s="44">
        <v>47.659298</v>
      </c>
      <c r="AB1701" s="44">
        <v>2.478024</v>
      </c>
      <c r="AC1701" s="44">
        <v>1.1634930000000001</v>
      </c>
      <c r="AD1701" s="44">
        <v>14233.074595</v>
      </c>
    </row>
    <row r="1702" spans="1:30" x14ac:dyDescent="0.25">
      <c r="A1702">
        <v>1701</v>
      </c>
      <c r="B1702" t="s">
        <v>101</v>
      </c>
      <c r="C1702" t="s">
        <v>114</v>
      </c>
      <c r="D1702" t="s">
        <v>180</v>
      </c>
      <c r="E1702" t="s">
        <v>104</v>
      </c>
      <c r="F1702" s="48">
        <f>VLOOKUP(A1702,'TAZ definitions'!$A$1:$E$1902,2,FALSE)</f>
        <v>0.6405384006334125</v>
      </c>
      <c r="G1702" s="48">
        <f>VLOOKUP(A1702,'TAZ definitions'!$A$1:$E$1902,4,FALSE)</f>
        <v>0.36744186046511629</v>
      </c>
      <c r="H1702" s="44">
        <v>196579</v>
      </c>
      <c r="I1702" s="44">
        <v>11433</v>
      </c>
      <c r="J1702" s="44">
        <v>27501</v>
      </c>
      <c r="K1702" s="44">
        <v>2150</v>
      </c>
      <c r="L1702" s="44">
        <v>12400</v>
      </c>
      <c r="M1702" s="44">
        <v>0</v>
      </c>
      <c r="N1702" s="44">
        <v>1815.5</v>
      </c>
      <c r="O1702" s="44">
        <v>0</v>
      </c>
      <c r="P1702" s="44">
        <v>58.374695000000003</v>
      </c>
      <c r="Q1702" s="44">
        <v>59.077744000000003</v>
      </c>
      <c r="R1702" s="44">
        <v>18.541039000000001</v>
      </c>
      <c r="S1702" s="44">
        <v>18.252768</v>
      </c>
      <c r="T1702" s="44">
        <v>190581.40625</v>
      </c>
      <c r="U1702" s="44">
        <v>26679.783202999999</v>
      </c>
      <c r="V1702" s="44">
        <v>11998.316406</v>
      </c>
      <c r="W1702" s="44">
        <v>1756.6889650000001</v>
      </c>
      <c r="X1702" s="44">
        <v>0</v>
      </c>
      <c r="Y1702" s="44">
        <v>10298.965974000001</v>
      </c>
      <c r="Z1702" s="44">
        <v>348.78916099999998</v>
      </c>
      <c r="AA1702" s="44">
        <v>8.604984</v>
      </c>
      <c r="AB1702" s="44">
        <v>0.355929</v>
      </c>
      <c r="AC1702" s="44">
        <v>0.20199600000000001</v>
      </c>
      <c r="AD1702" s="44">
        <v>2367.8584110000002</v>
      </c>
    </row>
    <row r="1703" spans="1:30" x14ac:dyDescent="0.25">
      <c r="A1703">
        <v>1702</v>
      </c>
      <c r="B1703" t="s">
        <v>101</v>
      </c>
      <c r="C1703" t="s">
        <v>114</v>
      </c>
      <c r="D1703" t="s">
        <v>180</v>
      </c>
      <c r="E1703" t="s">
        <v>104</v>
      </c>
      <c r="F1703" s="48">
        <f>VLOOKUP(A1703,'TAZ definitions'!$A$1:$E$1902,2,FALSE)</f>
        <v>0.59473023839397743</v>
      </c>
      <c r="G1703" s="48">
        <f>VLOOKUP(A1703,'TAZ definitions'!$A$1:$E$1902,4,FALSE)</f>
        <v>0.3733955659276546</v>
      </c>
      <c r="H1703" s="44">
        <v>199327</v>
      </c>
      <c r="I1703" s="44">
        <v>50129</v>
      </c>
      <c r="J1703" s="44">
        <v>28299</v>
      </c>
      <c r="K1703" s="44">
        <v>7175</v>
      </c>
      <c r="L1703" s="44">
        <v>9833</v>
      </c>
      <c r="M1703" s="44">
        <v>0</v>
      </c>
      <c r="N1703" s="44">
        <v>1815.5</v>
      </c>
      <c r="O1703" s="44">
        <v>0</v>
      </c>
      <c r="P1703" s="44">
        <v>58.793354000000001</v>
      </c>
      <c r="Q1703" s="44">
        <v>59.32394</v>
      </c>
      <c r="R1703" s="44">
        <v>18.525984000000001</v>
      </c>
      <c r="S1703" s="44">
        <v>18.283518000000001</v>
      </c>
      <c r="T1703" s="44">
        <v>194557.09375</v>
      </c>
      <c r="U1703" s="44">
        <v>27623.658202999999</v>
      </c>
      <c r="V1703" s="44">
        <v>9518.6357420000004</v>
      </c>
      <c r="W1703" s="44">
        <v>1757.457764</v>
      </c>
      <c r="X1703" s="44">
        <v>27759.578656000002</v>
      </c>
      <c r="Y1703" s="44">
        <v>62520.889719999999</v>
      </c>
      <c r="Z1703" s="44">
        <v>2130.5155049999998</v>
      </c>
      <c r="AA1703" s="44">
        <v>52.009652000000003</v>
      </c>
      <c r="AB1703" s="44">
        <v>2.4354450000000001</v>
      </c>
      <c r="AC1703" s="44">
        <v>1.2537130000000001</v>
      </c>
      <c r="AD1703" s="44">
        <v>14960.366458</v>
      </c>
    </row>
    <row r="1704" spans="1:30" x14ac:dyDescent="0.25">
      <c r="A1704">
        <v>1703</v>
      </c>
      <c r="B1704" t="s">
        <v>101</v>
      </c>
      <c r="C1704" t="s">
        <v>114</v>
      </c>
      <c r="D1704" t="s">
        <v>180</v>
      </c>
      <c r="E1704" t="s">
        <v>104</v>
      </c>
      <c r="F1704" s="48">
        <f>VLOOKUP(A1704,'TAZ definitions'!$A$1:$E$1902,2,FALSE)</f>
        <v>0.59015901590159014</v>
      </c>
      <c r="G1704" s="48">
        <f>VLOOKUP(A1704,'TAZ definitions'!$A$1:$E$1902,4,FALSE)</f>
        <v>0.36827711941659069</v>
      </c>
      <c r="H1704" s="44">
        <v>196340</v>
      </c>
      <c r="I1704" s="44">
        <v>29689</v>
      </c>
      <c r="J1704" s="44">
        <v>28176</v>
      </c>
      <c r="K1704" s="44">
        <v>4712</v>
      </c>
      <c r="L1704" s="44">
        <v>12400</v>
      </c>
      <c r="M1704" s="44">
        <v>0</v>
      </c>
      <c r="N1704" s="44">
        <v>1815.5</v>
      </c>
      <c r="O1704" s="44">
        <v>0</v>
      </c>
      <c r="P1704" s="44">
        <v>62.738852999999999</v>
      </c>
      <c r="Q1704" s="44">
        <v>63.163440999999999</v>
      </c>
      <c r="R1704" s="44">
        <v>18.596346</v>
      </c>
      <c r="S1704" s="44">
        <v>18.268561999999999</v>
      </c>
      <c r="T1704" s="44">
        <v>191363.234375</v>
      </c>
      <c r="U1704" s="44">
        <v>27475.283202999999</v>
      </c>
      <c r="V1704" s="44">
        <v>12029.692383</v>
      </c>
      <c r="W1704" s="44">
        <v>1761.2829589999999</v>
      </c>
      <c r="X1704" s="44">
        <v>6689.3943529999997</v>
      </c>
      <c r="Y1704" s="44">
        <v>27047.096881000001</v>
      </c>
      <c r="Z1704" s="44">
        <v>999.42416600000001</v>
      </c>
      <c r="AA1704" s="44">
        <v>23.578322</v>
      </c>
      <c r="AB1704" s="44">
        <v>0.95665100000000003</v>
      </c>
      <c r="AC1704" s="44">
        <v>0.56088099999999996</v>
      </c>
      <c r="AD1704" s="44">
        <v>6549.7061970000004</v>
      </c>
    </row>
    <row r="1705" spans="1:30" x14ac:dyDescent="0.25">
      <c r="A1705">
        <v>1704</v>
      </c>
      <c r="B1705" t="s">
        <v>101</v>
      </c>
      <c r="C1705" t="s">
        <v>114</v>
      </c>
      <c r="D1705" t="s">
        <v>181</v>
      </c>
      <c r="E1705" t="s">
        <v>182</v>
      </c>
      <c r="F1705" s="48" t="e">
        <f>VLOOKUP(A1705,'TAZ definitions'!$A$1:$E$1902,2,FALSE)</f>
        <v>#N/A</v>
      </c>
      <c r="G1705" s="48" t="e">
        <f>VLOOKUP(A1705,'TAZ definitions'!$A$1:$E$1902,4,FALSE)</f>
        <v>#N/A</v>
      </c>
      <c r="H1705" s="44">
        <v>184043</v>
      </c>
      <c r="I1705" s="44">
        <v>0</v>
      </c>
      <c r="J1705" s="44">
        <v>24164</v>
      </c>
      <c r="K1705" s="44">
        <v>0</v>
      </c>
      <c r="L1705" s="44">
        <v>2567</v>
      </c>
      <c r="M1705" s="44">
        <v>0</v>
      </c>
      <c r="N1705" s="44">
        <v>1448.5</v>
      </c>
      <c r="O1705" s="44">
        <v>0</v>
      </c>
      <c r="P1705" s="44">
        <v>0</v>
      </c>
      <c r="Q1705" s="44">
        <v>0</v>
      </c>
      <c r="R1705" s="44">
        <v>23.863150000000001</v>
      </c>
      <c r="S1705" s="44">
        <v>22.643877</v>
      </c>
      <c r="T1705" s="44">
        <v>184043</v>
      </c>
      <c r="U1705" s="44">
        <v>24164</v>
      </c>
      <c r="V1705" s="44">
        <v>2567</v>
      </c>
      <c r="W1705" s="44">
        <v>1448.5</v>
      </c>
      <c r="X1705" s="44">
        <v>67118.973641999997</v>
      </c>
      <c r="Y1705" s="44">
        <v>114972.252752</v>
      </c>
      <c r="Z1705" s="44">
        <v>3651.461609</v>
      </c>
      <c r="AA1705" s="44">
        <v>114.22367300000001</v>
      </c>
      <c r="AB1705" s="44">
        <v>5.5704070000000003</v>
      </c>
      <c r="AC1705" s="44">
        <v>2.3675869999999999</v>
      </c>
      <c r="AD1705" s="44">
        <v>28225.854185</v>
      </c>
    </row>
    <row r="1706" spans="1:30" x14ac:dyDescent="0.25">
      <c r="A1706">
        <v>1705</v>
      </c>
      <c r="B1706" t="s">
        <v>101</v>
      </c>
      <c r="C1706" t="s">
        <v>114</v>
      </c>
      <c r="D1706" t="s">
        <v>181</v>
      </c>
      <c r="E1706" t="s">
        <v>182</v>
      </c>
      <c r="F1706" s="48" t="e">
        <f>VLOOKUP(A1706,'TAZ definitions'!$A$1:$E$1902,2,FALSE)</f>
        <v>#N/A</v>
      </c>
      <c r="G1706" s="48" t="e">
        <f>VLOOKUP(A1706,'TAZ definitions'!$A$1:$E$1902,4,FALSE)</f>
        <v>#N/A</v>
      </c>
      <c r="H1706" s="44">
        <v>195606</v>
      </c>
      <c r="I1706" s="44">
        <v>0</v>
      </c>
      <c r="J1706" s="44">
        <v>27801</v>
      </c>
      <c r="K1706" s="44">
        <v>0</v>
      </c>
      <c r="L1706" s="44">
        <v>2567</v>
      </c>
      <c r="M1706" s="44">
        <v>0</v>
      </c>
      <c r="N1706" s="44">
        <v>1448.5</v>
      </c>
      <c r="O1706" s="44">
        <v>0</v>
      </c>
      <c r="P1706" s="44">
        <v>0</v>
      </c>
      <c r="Q1706" s="44">
        <v>0</v>
      </c>
      <c r="R1706" s="44">
        <v>20.859760000000001</v>
      </c>
      <c r="S1706" s="44">
        <v>20.400625000000002</v>
      </c>
      <c r="T1706" s="44">
        <v>195606</v>
      </c>
      <c r="U1706" s="44">
        <v>27801</v>
      </c>
      <c r="V1706" s="44">
        <v>2567</v>
      </c>
      <c r="W1706" s="44">
        <v>1448.5</v>
      </c>
      <c r="X1706" s="44">
        <v>42401.025307999997</v>
      </c>
      <c r="Y1706" s="44">
        <v>66956.298892999999</v>
      </c>
      <c r="Z1706" s="44">
        <v>2367.6441559999998</v>
      </c>
      <c r="AA1706" s="44">
        <v>63.482365999999999</v>
      </c>
      <c r="AB1706" s="44">
        <v>2.9967100000000002</v>
      </c>
      <c r="AC1706" s="44">
        <v>1.4212039999999999</v>
      </c>
      <c r="AD1706" s="44">
        <v>16963.673609000001</v>
      </c>
    </row>
    <row r="1707" spans="1:30" x14ac:dyDescent="0.25">
      <c r="A1707">
        <v>1706</v>
      </c>
      <c r="B1707" t="s">
        <v>101</v>
      </c>
      <c r="C1707" t="s">
        <v>114</v>
      </c>
      <c r="D1707" t="s">
        <v>181</v>
      </c>
      <c r="E1707" t="s">
        <v>182</v>
      </c>
      <c r="F1707" s="48" t="e">
        <f>VLOOKUP(A1707,'TAZ definitions'!$A$1:$E$1902,2,FALSE)</f>
        <v>#N/A</v>
      </c>
      <c r="G1707" s="48" t="e">
        <f>VLOOKUP(A1707,'TAZ definitions'!$A$1:$E$1902,4,FALSE)</f>
        <v>#N/A</v>
      </c>
      <c r="H1707" s="44">
        <v>181276</v>
      </c>
      <c r="I1707" s="44">
        <v>5258</v>
      </c>
      <c r="J1707" s="44">
        <v>24435</v>
      </c>
      <c r="K1707" s="44">
        <v>785</v>
      </c>
      <c r="L1707" s="44">
        <v>2567</v>
      </c>
      <c r="M1707" s="44">
        <v>0</v>
      </c>
      <c r="N1707" s="44">
        <v>1031</v>
      </c>
      <c r="O1707" s="44">
        <v>0</v>
      </c>
      <c r="P1707" s="44">
        <v>86.818115000000006</v>
      </c>
      <c r="Q1707" s="44">
        <v>88.769737000000006</v>
      </c>
      <c r="R1707" s="44">
        <v>19.502912999999999</v>
      </c>
      <c r="S1707" s="44">
        <v>19.361049999999999</v>
      </c>
      <c r="T1707" s="44">
        <v>179403.515625</v>
      </c>
      <c r="U1707" s="44">
        <v>24183.408202999999</v>
      </c>
      <c r="V1707" s="44">
        <v>2539.6921390000002</v>
      </c>
      <c r="W1707" s="44">
        <v>1020.032166</v>
      </c>
      <c r="X1707" s="44">
        <v>12865.915483000001</v>
      </c>
      <c r="Y1707" s="44">
        <v>28881.340953999999</v>
      </c>
      <c r="Z1707" s="44">
        <v>1030.102034</v>
      </c>
      <c r="AA1707" s="44">
        <v>25.340050999999999</v>
      </c>
      <c r="AB1707" s="44">
        <v>1.2053720000000001</v>
      </c>
      <c r="AC1707" s="44">
        <v>0.60359600000000002</v>
      </c>
      <c r="AD1707" s="44">
        <v>7199.8384900000001</v>
      </c>
    </row>
    <row r="1708" spans="1:30" x14ac:dyDescent="0.25">
      <c r="A1708">
        <v>1707</v>
      </c>
      <c r="B1708" t="s">
        <v>101</v>
      </c>
      <c r="C1708" t="s">
        <v>114</v>
      </c>
      <c r="D1708" t="s">
        <v>181</v>
      </c>
      <c r="E1708" t="s">
        <v>182</v>
      </c>
      <c r="F1708" s="48" t="e">
        <f>VLOOKUP(A1708,'TAZ definitions'!$A$1:$E$1902,2,FALSE)</f>
        <v>#N/A</v>
      </c>
      <c r="G1708" s="48" t="e">
        <f>VLOOKUP(A1708,'TAZ definitions'!$A$1:$E$1902,4,FALSE)</f>
        <v>#N/A</v>
      </c>
      <c r="H1708" s="44">
        <v>178551</v>
      </c>
      <c r="I1708" s="44">
        <v>12435</v>
      </c>
      <c r="J1708" s="44">
        <v>24474</v>
      </c>
      <c r="K1708" s="44">
        <v>1577</v>
      </c>
      <c r="L1708" s="44">
        <v>2567</v>
      </c>
      <c r="M1708" s="44">
        <v>0</v>
      </c>
      <c r="N1708" s="44">
        <v>1031</v>
      </c>
      <c r="O1708" s="44">
        <v>0</v>
      </c>
      <c r="P1708" s="44">
        <v>80.067711000000003</v>
      </c>
      <c r="Q1708" s="44">
        <v>85.140938000000006</v>
      </c>
      <c r="R1708" s="44">
        <v>18.956482000000001</v>
      </c>
      <c r="S1708" s="44">
        <v>18.860572999999999</v>
      </c>
      <c r="T1708" s="44">
        <v>175561.4375</v>
      </c>
      <c r="U1708" s="44">
        <v>24061.925781000002</v>
      </c>
      <c r="V1708" s="44">
        <v>2520.8020019999999</v>
      </c>
      <c r="W1708" s="44">
        <v>1012.44519</v>
      </c>
      <c r="X1708" s="44">
        <v>37484.460089</v>
      </c>
      <c r="Y1708" s="44">
        <v>77471.340964000003</v>
      </c>
      <c r="Z1708" s="44">
        <v>2845.1798939999999</v>
      </c>
      <c r="AA1708" s="44">
        <v>67.376279999999994</v>
      </c>
      <c r="AB1708" s="44">
        <v>3.2971720000000002</v>
      </c>
      <c r="AC1708" s="44">
        <v>1.690369</v>
      </c>
      <c r="AD1708" s="44">
        <v>19916.865956000001</v>
      </c>
    </row>
    <row r="1709" spans="1:30" x14ac:dyDescent="0.25">
      <c r="A1709">
        <v>1708</v>
      </c>
      <c r="B1709" t="s">
        <v>101</v>
      </c>
      <c r="C1709" t="s">
        <v>114</v>
      </c>
      <c r="D1709" t="s">
        <v>181</v>
      </c>
      <c r="E1709" t="s">
        <v>182</v>
      </c>
      <c r="F1709" s="48" t="e">
        <f>VLOOKUP(A1709,'TAZ definitions'!$A$1:$E$1902,2,FALSE)</f>
        <v>#N/A</v>
      </c>
      <c r="G1709" s="48" t="e">
        <f>VLOOKUP(A1709,'TAZ definitions'!$A$1:$E$1902,4,FALSE)</f>
        <v>#N/A</v>
      </c>
      <c r="H1709" s="44">
        <v>175057</v>
      </c>
      <c r="I1709" s="44">
        <v>26258</v>
      </c>
      <c r="J1709" s="44">
        <v>24300</v>
      </c>
      <c r="K1709" s="44">
        <v>3073</v>
      </c>
      <c r="L1709" s="44">
        <v>2567</v>
      </c>
      <c r="M1709" s="44">
        <v>0</v>
      </c>
      <c r="N1709" s="44">
        <v>1031</v>
      </c>
      <c r="O1709" s="44">
        <v>0</v>
      </c>
      <c r="P1709" s="44">
        <v>80.004920999999996</v>
      </c>
      <c r="Q1709" s="44">
        <v>86.470139000000003</v>
      </c>
      <c r="R1709" s="44">
        <v>18.734344</v>
      </c>
      <c r="S1709" s="44">
        <v>18.59609</v>
      </c>
      <c r="T1709" s="44">
        <v>171767.8125</v>
      </c>
      <c r="U1709" s="44">
        <v>23830.777343999998</v>
      </c>
      <c r="V1709" s="44">
        <v>2510.2565920000002</v>
      </c>
      <c r="W1709" s="44">
        <v>1008.209839</v>
      </c>
      <c r="X1709" s="44">
        <v>28753.074014000002</v>
      </c>
      <c r="Y1709" s="44">
        <v>78345.308050000007</v>
      </c>
      <c r="Z1709" s="44">
        <v>2525.1700540000002</v>
      </c>
      <c r="AA1709" s="44">
        <v>65.654677000000007</v>
      </c>
      <c r="AB1709" s="44">
        <v>3.315239</v>
      </c>
      <c r="AC1709" s="44">
        <v>1.5482800000000001</v>
      </c>
      <c r="AD1709" s="44">
        <v>18715.480181999999</v>
      </c>
    </row>
    <row r="1710" spans="1:30" x14ac:dyDescent="0.25">
      <c r="A1710">
        <v>1709</v>
      </c>
      <c r="B1710" t="s">
        <v>101</v>
      </c>
      <c r="C1710" t="s">
        <v>114</v>
      </c>
      <c r="D1710" t="s">
        <v>181</v>
      </c>
      <c r="E1710" t="s">
        <v>182</v>
      </c>
      <c r="F1710" s="48" t="e">
        <f>VLOOKUP(A1710,'TAZ definitions'!$A$1:$E$1902,2,FALSE)</f>
        <v>#N/A</v>
      </c>
      <c r="G1710" s="48" t="e">
        <f>VLOOKUP(A1710,'TAZ definitions'!$A$1:$E$1902,4,FALSE)</f>
        <v>#N/A</v>
      </c>
      <c r="H1710" s="44">
        <v>180704</v>
      </c>
      <c r="I1710" s="44">
        <v>11378</v>
      </c>
      <c r="J1710" s="44">
        <v>25704</v>
      </c>
      <c r="K1710" s="44">
        <v>1578</v>
      </c>
      <c r="L1710" s="44">
        <v>2567</v>
      </c>
      <c r="M1710" s="44">
        <v>0</v>
      </c>
      <c r="N1710" s="44">
        <v>1031</v>
      </c>
      <c r="O1710" s="44">
        <v>0</v>
      </c>
      <c r="P1710" s="44">
        <v>76.094909999999999</v>
      </c>
      <c r="Q1710" s="44">
        <v>75.007384999999999</v>
      </c>
      <c r="R1710" s="44">
        <v>16.44096</v>
      </c>
      <c r="S1710" s="44">
        <v>16.339119</v>
      </c>
      <c r="T1710" s="44">
        <v>177390.578125</v>
      </c>
      <c r="U1710" s="44">
        <v>25231.894531000002</v>
      </c>
      <c r="V1710" s="44">
        <v>2516.7680660000001</v>
      </c>
      <c r="W1710" s="44">
        <v>1010.825012</v>
      </c>
      <c r="X1710" s="44">
        <v>16555.110923</v>
      </c>
      <c r="Y1710" s="44">
        <v>62309.268264999999</v>
      </c>
      <c r="Z1710" s="44">
        <v>2143.1596279999999</v>
      </c>
      <c r="AA1710" s="44">
        <v>52.830446999999999</v>
      </c>
      <c r="AB1710" s="44">
        <v>2.3588119999999999</v>
      </c>
      <c r="AC1710" s="44">
        <v>1.2506820000000001</v>
      </c>
      <c r="AD1710" s="44">
        <v>14803.898896999999</v>
      </c>
    </row>
    <row r="1711" spans="1:30" x14ac:dyDescent="0.25">
      <c r="A1711">
        <v>1710</v>
      </c>
      <c r="B1711" t="s">
        <v>101</v>
      </c>
      <c r="C1711" t="s">
        <v>114</v>
      </c>
      <c r="D1711" t="s">
        <v>181</v>
      </c>
      <c r="E1711" t="s">
        <v>182</v>
      </c>
      <c r="F1711" s="48" t="e">
        <f>VLOOKUP(A1711,'TAZ definitions'!$A$1:$E$1902,2,FALSE)</f>
        <v>#N/A</v>
      </c>
      <c r="G1711" s="48" t="e">
        <f>VLOOKUP(A1711,'TAZ definitions'!$A$1:$E$1902,4,FALSE)</f>
        <v>#N/A</v>
      </c>
      <c r="H1711" s="44">
        <v>178281</v>
      </c>
      <c r="I1711" s="44">
        <v>8157</v>
      </c>
      <c r="J1711" s="44">
        <v>25449</v>
      </c>
      <c r="K1711" s="44">
        <v>1296</v>
      </c>
      <c r="L1711" s="44">
        <v>2567</v>
      </c>
      <c r="M1711" s="44">
        <v>0</v>
      </c>
      <c r="N1711" s="44">
        <v>1031</v>
      </c>
      <c r="O1711" s="44">
        <v>0</v>
      </c>
      <c r="P1711" s="44">
        <v>51.480319999999999</v>
      </c>
      <c r="Q1711" s="44">
        <v>44.019325000000002</v>
      </c>
      <c r="R1711" s="44">
        <v>18.324362000000001</v>
      </c>
      <c r="S1711" s="44">
        <v>18.122551000000001</v>
      </c>
      <c r="T1711" s="44">
        <v>175360.9375</v>
      </c>
      <c r="U1711" s="44">
        <v>25034.429688</v>
      </c>
      <c r="V1711" s="44">
        <v>2522.9392090000001</v>
      </c>
      <c r="W1711" s="44">
        <v>1013.303589</v>
      </c>
      <c r="X1711" s="44">
        <v>16568.476122</v>
      </c>
      <c r="Y1711" s="44">
        <v>20675.670913000002</v>
      </c>
      <c r="Z1711" s="44">
        <v>874.758782</v>
      </c>
      <c r="AA1711" s="44">
        <v>19.315518999999998</v>
      </c>
      <c r="AB1711" s="44">
        <v>0.772235</v>
      </c>
      <c r="AC1711" s="44">
        <v>0.47465800000000002</v>
      </c>
      <c r="AD1711" s="44">
        <v>5555.1255579999997</v>
      </c>
    </row>
    <row r="1712" spans="1:30" x14ac:dyDescent="0.25">
      <c r="A1712">
        <v>1711</v>
      </c>
      <c r="B1712" t="s">
        <v>101</v>
      </c>
      <c r="C1712" t="s">
        <v>114</v>
      </c>
      <c r="D1712" t="s">
        <v>181</v>
      </c>
      <c r="E1712" t="s">
        <v>182</v>
      </c>
      <c r="F1712" s="48" t="e">
        <f>VLOOKUP(A1712,'TAZ definitions'!$A$1:$E$1902,2,FALSE)</f>
        <v>#N/A</v>
      </c>
      <c r="G1712" s="48" t="e">
        <f>VLOOKUP(A1712,'TAZ definitions'!$A$1:$E$1902,4,FALSE)</f>
        <v>#N/A</v>
      </c>
      <c r="H1712" s="44">
        <v>184912</v>
      </c>
      <c r="I1712" s="44">
        <v>6975</v>
      </c>
      <c r="J1712" s="44">
        <v>26082</v>
      </c>
      <c r="K1712" s="44">
        <v>1265</v>
      </c>
      <c r="L1712" s="44">
        <v>2567</v>
      </c>
      <c r="M1712" s="44">
        <v>0</v>
      </c>
      <c r="N1712" s="44">
        <v>1031</v>
      </c>
      <c r="O1712" s="44">
        <v>0</v>
      </c>
      <c r="P1712" s="44">
        <v>76.650536000000002</v>
      </c>
      <c r="Q1712" s="44">
        <v>72.649856999999997</v>
      </c>
      <c r="R1712" s="44">
        <v>21.244246</v>
      </c>
      <c r="S1712" s="44">
        <v>21.205572</v>
      </c>
      <c r="T1712" s="44">
        <v>181521.34375</v>
      </c>
      <c r="U1712" s="44">
        <v>25609.103515999999</v>
      </c>
      <c r="V1712" s="44">
        <v>2518.0847170000002</v>
      </c>
      <c r="W1712" s="44">
        <v>1011.353943</v>
      </c>
      <c r="X1712" s="44">
        <v>22076.854595000001</v>
      </c>
      <c r="Y1712" s="44">
        <v>51701.872994999998</v>
      </c>
      <c r="Z1712" s="44">
        <v>2061.67947</v>
      </c>
      <c r="AA1712" s="44">
        <v>45.870111000000001</v>
      </c>
      <c r="AB1712" s="44">
        <v>2.0896560000000002</v>
      </c>
      <c r="AC1712" s="44">
        <v>1.1440269999999999</v>
      </c>
      <c r="AD1712" s="44">
        <v>13516.299779000001</v>
      </c>
    </row>
    <row r="1713" spans="1:30" x14ac:dyDescent="0.25">
      <c r="A1713">
        <v>1712</v>
      </c>
      <c r="B1713" t="s">
        <v>101</v>
      </c>
      <c r="C1713" t="s">
        <v>114</v>
      </c>
      <c r="D1713" t="s">
        <v>181</v>
      </c>
      <c r="E1713" t="s">
        <v>182</v>
      </c>
      <c r="F1713" s="48" t="e">
        <f>VLOOKUP(A1713,'TAZ definitions'!$A$1:$E$1902,2,FALSE)</f>
        <v>#N/A</v>
      </c>
      <c r="G1713" s="48" t="e">
        <f>VLOOKUP(A1713,'TAZ definitions'!$A$1:$E$1902,4,FALSE)</f>
        <v>#N/A</v>
      </c>
      <c r="H1713" s="44">
        <v>182109</v>
      </c>
      <c r="I1713" s="44">
        <v>13564</v>
      </c>
      <c r="J1713" s="44">
        <v>25538</v>
      </c>
      <c r="K1713" s="44">
        <v>878</v>
      </c>
      <c r="L1713" s="44">
        <v>2567</v>
      </c>
      <c r="M1713" s="44">
        <v>0</v>
      </c>
      <c r="N1713" s="44">
        <v>518</v>
      </c>
      <c r="O1713" s="44">
        <v>0</v>
      </c>
      <c r="P1713" s="44">
        <v>51.390174999999999</v>
      </c>
      <c r="Q1713" s="44">
        <v>40.290970000000002</v>
      </c>
      <c r="R1713" s="44">
        <v>19.092631999999998</v>
      </c>
      <c r="S1713" s="44">
        <v>18.983229000000001</v>
      </c>
      <c r="T1713" s="44">
        <v>179361.828125</v>
      </c>
      <c r="U1713" s="44">
        <v>25136.054688</v>
      </c>
      <c r="V1713" s="44">
        <v>2525.1594239999999</v>
      </c>
      <c r="W1713" s="44">
        <v>509.556915</v>
      </c>
      <c r="X1713" s="44">
        <v>37134.725403999997</v>
      </c>
      <c r="Y1713" s="44">
        <v>52777.052133999998</v>
      </c>
      <c r="Z1713" s="44">
        <v>1806.2151200000001</v>
      </c>
      <c r="AA1713" s="44">
        <v>45.992764999999999</v>
      </c>
      <c r="AB1713" s="44">
        <v>2.4551280000000002</v>
      </c>
      <c r="AC1713" s="44">
        <v>1.0996250000000001</v>
      </c>
      <c r="AD1713" s="44">
        <v>13523.188779</v>
      </c>
    </row>
    <row r="1714" spans="1:30" x14ac:dyDescent="0.25">
      <c r="A1714">
        <v>1713</v>
      </c>
      <c r="B1714" t="s">
        <v>101</v>
      </c>
      <c r="C1714" t="s">
        <v>114</v>
      </c>
      <c r="D1714" t="s">
        <v>181</v>
      </c>
      <c r="E1714" t="s">
        <v>182</v>
      </c>
      <c r="F1714" s="48" t="e">
        <f>VLOOKUP(A1714,'TAZ definitions'!$A$1:$E$1902,2,FALSE)</f>
        <v>#N/A</v>
      </c>
      <c r="G1714" s="48" t="e">
        <f>VLOOKUP(A1714,'TAZ definitions'!$A$1:$E$1902,4,FALSE)</f>
        <v>#N/A</v>
      </c>
      <c r="H1714" s="44">
        <v>186301</v>
      </c>
      <c r="I1714" s="44">
        <v>13811</v>
      </c>
      <c r="J1714" s="44">
        <v>25784</v>
      </c>
      <c r="K1714" s="44">
        <v>984</v>
      </c>
      <c r="L1714" s="44">
        <v>2567</v>
      </c>
      <c r="M1714" s="44">
        <v>0</v>
      </c>
      <c r="N1714" s="44">
        <v>518</v>
      </c>
      <c r="O1714" s="44">
        <v>0</v>
      </c>
      <c r="P1714" s="44">
        <v>51.620617000000003</v>
      </c>
      <c r="Q1714" s="44">
        <v>39.941299000000001</v>
      </c>
      <c r="R1714" s="44">
        <v>17.880040999999999</v>
      </c>
      <c r="S1714" s="44">
        <v>17.698927000000001</v>
      </c>
      <c r="T1714" s="44">
        <v>183356.890625</v>
      </c>
      <c r="U1714" s="44">
        <v>25360.705077999999</v>
      </c>
      <c r="V1714" s="44">
        <v>2523.185547</v>
      </c>
      <c r="W1714" s="44">
        <v>509.158569</v>
      </c>
      <c r="X1714" s="44">
        <v>0</v>
      </c>
      <c r="Y1714" s="44">
        <v>6411.5255029999998</v>
      </c>
      <c r="Z1714" s="44">
        <v>236.74360999999999</v>
      </c>
      <c r="AA1714" s="44">
        <v>5.3436380000000003</v>
      </c>
      <c r="AB1714" s="44">
        <v>0.221473</v>
      </c>
      <c r="AC1714" s="44">
        <v>0.134295</v>
      </c>
      <c r="AD1714" s="44">
        <v>1594.7215169999999</v>
      </c>
    </row>
    <row r="1715" spans="1:30" x14ac:dyDescent="0.25">
      <c r="A1715">
        <v>1714</v>
      </c>
      <c r="B1715" t="s">
        <v>101</v>
      </c>
      <c r="C1715" t="s">
        <v>114</v>
      </c>
      <c r="D1715" t="s">
        <v>181</v>
      </c>
      <c r="E1715" t="s">
        <v>182</v>
      </c>
      <c r="F1715" s="48" t="e">
        <f>VLOOKUP(A1715,'TAZ definitions'!$A$1:$E$1902,2,FALSE)</f>
        <v>#N/A</v>
      </c>
      <c r="G1715" s="48" t="e">
        <f>VLOOKUP(A1715,'TAZ definitions'!$A$1:$E$1902,4,FALSE)</f>
        <v>#N/A</v>
      </c>
      <c r="H1715" s="44">
        <v>185120</v>
      </c>
      <c r="I1715" s="44">
        <v>0</v>
      </c>
      <c r="J1715" s="44">
        <v>25724</v>
      </c>
      <c r="K1715" s="44">
        <v>0</v>
      </c>
      <c r="L1715" s="44">
        <v>2567</v>
      </c>
      <c r="M1715" s="44">
        <v>0</v>
      </c>
      <c r="N1715" s="44">
        <v>1031</v>
      </c>
      <c r="O1715" s="44">
        <v>0</v>
      </c>
      <c r="P1715" s="44">
        <v>0</v>
      </c>
      <c r="Q1715" s="44">
        <v>0</v>
      </c>
      <c r="R1715" s="44">
        <v>18.953377</v>
      </c>
      <c r="S1715" s="44">
        <v>18.779945000000001</v>
      </c>
      <c r="T1715" s="44">
        <v>185120</v>
      </c>
      <c r="U1715" s="44">
        <v>25724</v>
      </c>
      <c r="V1715" s="44">
        <v>2567</v>
      </c>
      <c r="W1715" s="44">
        <v>1031</v>
      </c>
      <c r="X1715" s="44">
        <v>0</v>
      </c>
      <c r="Y1715" s="44">
        <v>4241.0627020000002</v>
      </c>
      <c r="Z1715" s="44">
        <v>145.40216100000001</v>
      </c>
      <c r="AA1715" s="44">
        <v>3.5624750000000001</v>
      </c>
      <c r="AB1715" s="44">
        <v>0.13636400000000001</v>
      </c>
      <c r="AC1715" s="44">
        <v>8.3724999999999994E-2</v>
      </c>
      <c r="AD1715" s="44">
        <v>967.87645199999997</v>
      </c>
    </row>
    <row r="1716" spans="1:30" x14ac:dyDescent="0.25">
      <c r="A1716">
        <v>1715</v>
      </c>
      <c r="B1716" t="s">
        <v>101</v>
      </c>
      <c r="C1716" t="s">
        <v>114</v>
      </c>
      <c r="D1716" t="s">
        <v>181</v>
      </c>
      <c r="E1716" t="s">
        <v>182</v>
      </c>
      <c r="F1716" s="48" t="e">
        <f>VLOOKUP(A1716,'TAZ definitions'!$A$1:$E$1902,2,FALSE)</f>
        <v>#N/A</v>
      </c>
      <c r="G1716" s="48" t="e">
        <f>VLOOKUP(A1716,'TAZ definitions'!$A$1:$E$1902,4,FALSE)</f>
        <v>#N/A</v>
      </c>
      <c r="H1716" s="44">
        <v>179137</v>
      </c>
      <c r="I1716" s="44">
        <v>23899</v>
      </c>
      <c r="J1716" s="44">
        <v>24923</v>
      </c>
      <c r="K1716" s="44">
        <v>2652</v>
      </c>
      <c r="L1716" s="44">
        <v>2567</v>
      </c>
      <c r="M1716" s="44">
        <v>0</v>
      </c>
      <c r="N1716" s="44">
        <v>1031</v>
      </c>
      <c r="O1716" s="44">
        <v>0</v>
      </c>
      <c r="P1716" s="44">
        <v>78.559151</v>
      </c>
      <c r="Q1716" s="44">
        <v>87.433532999999997</v>
      </c>
      <c r="R1716" s="44">
        <v>17.54908</v>
      </c>
      <c r="S1716" s="44">
        <v>17.381968000000001</v>
      </c>
      <c r="T1716" s="44">
        <v>175967.265625</v>
      </c>
      <c r="U1716" s="44">
        <v>24468.259765999999</v>
      </c>
      <c r="V1716" s="44">
        <v>2514.585693</v>
      </c>
      <c r="W1716" s="44">
        <v>1009.948486</v>
      </c>
      <c r="X1716" s="44">
        <v>17913.461339000001</v>
      </c>
      <c r="Y1716" s="44">
        <v>45618.070121999997</v>
      </c>
      <c r="Z1716" s="44">
        <v>1495.240157</v>
      </c>
      <c r="AA1716" s="44">
        <v>37.863815000000002</v>
      </c>
      <c r="AB1716" s="44">
        <v>1.8190489999999999</v>
      </c>
      <c r="AC1716" s="44">
        <v>0.91221600000000003</v>
      </c>
      <c r="AD1716" s="44">
        <v>11002.325305</v>
      </c>
    </row>
    <row r="1717" spans="1:30" x14ac:dyDescent="0.25">
      <c r="A1717">
        <v>1716</v>
      </c>
      <c r="B1717" t="s">
        <v>101</v>
      </c>
      <c r="C1717" t="s">
        <v>114</v>
      </c>
      <c r="D1717" t="s">
        <v>181</v>
      </c>
      <c r="E1717" t="s">
        <v>182</v>
      </c>
      <c r="F1717" s="48" t="e">
        <f>VLOOKUP(A1717,'TAZ definitions'!$A$1:$E$1902,2,FALSE)</f>
        <v>#N/A</v>
      </c>
      <c r="G1717" s="48" t="e">
        <f>VLOOKUP(A1717,'TAZ definitions'!$A$1:$E$1902,4,FALSE)</f>
        <v>#N/A</v>
      </c>
      <c r="H1717" s="44">
        <v>171157</v>
      </c>
      <c r="I1717" s="44">
        <v>0</v>
      </c>
      <c r="J1717" s="44">
        <v>23368</v>
      </c>
      <c r="K1717" s="44">
        <v>0</v>
      </c>
      <c r="L1717" s="44">
        <v>2567</v>
      </c>
      <c r="M1717" s="44">
        <v>0</v>
      </c>
      <c r="N1717" s="44">
        <v>943</v>
      </c>
      <c r="O1717" s="44">
        <v>0</v>
      </c>
      <c r="P1717" s="44">
        <v>0</v>
      </c>
      <c r="Q1717" s="44">
        <v>0</v>
      </c>
      <c r="R1717" s="44">
        <v>19.535263</v>
      </c>
      <c r="S1717" s="44">
        <v>19.362911</v>
      </c>
      <c r="T1717" s="44">
        <v>171157</v>
      </c>
      <c r="U1717" s="44">
        <v>23368</v>
      </c>
      <c r="V1717" s="44">
        <v>2567</v>
      </c>
      <c r="W1717" s="44">
        <v>943</v>
      </c>
      <c r="X1717" s="44">
        <v>861.73299599999996</v>
      </c>
      <c r="Y1717" s="44">
        <v>13494.41936</v>
      </c>
      <c r="Z1717" s="44">
        <v>447.96608600000002</v>
      </c>
      <c r="AA1717" s="44">
        <v>11.201542999999999</v>
      </c>
      <c r="AB1717" s="44">
        <v>0.47551900000000002</v>
      </c>
      <c r="AC1717" s="44">
        <v>0.26330999999999999</v>
      </c>
      <c r="AD1717" s="44">
        <v>3082.9347720000001</v>
      </c>
    </row>
    <row r="1718" spans="1:30" x14ac:dyDescent="0.25">
      <c r="A1718">
        <v>1717</v>
      </c>
      <c r="B1718" t="s">
        <v>101</v>
      </c>
      <c r="C1718" t="s">
        <v>114</v>
      </c>
      <c r="D1718" t="s">
        <v>181</v>
      </c>
      <c r="E1718" t="s">
        <v>182</v>
      </c>
      <c r="F1718" s="48" t="e">
        <f>VLOOKUP(A1718,'TAZ definitions'!$A$1:$E$1902,2,FALSE)</f>
        <v>#N/A</v>
      </c>
      <c r="G1718" s="48" t="e">
        <f>VLOOKUP(A1718,'TAZ definitions'!$A$1:$E$1902,4,FALSE)</f>
        <v>#N/A</v>
      </c>
      <c r="H1718" s="44">
        <v>157453</v>
      </c>
      <c r="I1718" s="44">
        <v>2946</v>
      </c>
      <c r="J1718" s="44">
        <v>20356</v>
      </c>
      <c r="K1718" s="44">
        <v>681</v>
      </c>
      <c r="L1718" s="44">
        <v>2567</v>
      </c>
      <c r="M1718" s="44">
        <v>0</v>
      </c>
      <c r="N1718" s="44">
        <v>1195.5</v>
      </c>
      <c r="O1718" s="44">
        <v>0</v>
      </c>
      <c r="P1718" s="44">
        <v>107.43679</v>
      </c>
      <c r="Q1718" s="44">
        <v>108.699623</v>
      </c>
      <c r="R1718" s="44">
        <v>20.465320999999999</v>
      </c>
      <c r="S1718" s="44">
        <v>20.271898</v>
      </c>
      <c r="T1718" s="44">
        <v>156401.953125</v>
      </c>
      <c r="U1718" s="44">
        <v>20222.160156000002</v>
      </c>
      <c r="V1718" s="44">
        <v>2549.5375979999999</v>
      </c>
      <c r="W1718" s="44">
        <v>1187.3675539999999</v>
      </c>
      <c r="X1718" s="44">
        <v>2121.188635</v>
      </c>
      <c r="Y1718" s="44">
        <v>14767.884001</v>
      </c>
      <c r="Z1718" s="44">
        <v>470.44608299999999</v>
      </c>
      <c r="AA1718" s="44">
        <v>12.064147999999999</v>
      </c>
      <c r="AB1718" s="44">
        <v>0.55315700000000001</v>
      </c>
      <c r="AC1718" s="44">
        <v>0.284109</v>
      </c>
      <c r="AD1718" s="44">
        <v>3369.8280300000001</v>
      </c>
    </row>
    <row r="1719" spans="1:30" x14ac:dyDescent="0.25">
      <c r="A1719">
        <v>1718</v>
      </c>
      <c r="B1719" t="s">
        <v>101</v>
      </c>
      <c r="C1719" t="s">
        <v>114</v>
      </c>
      <c r="D1719" t="s">
        <v>181</v>
      </c>
      <c r="E1719" t="s">
        <v>182</v>
      </c>
      <c r="F1719" s="48" t="e">
        <f>VLOOKUP(A1719,'TAZ definitions'!$A$1:$E$1902,2,FALSE)</f>
        <v>#N/A</v>
      </c>
      <c r="G1719" s="48" t="e">
        <f>VLOOKUP(A1719,'TAZ definitions'!$A$1:$E$1902,4,FALSE)</f>
        <v>#N/A</v>
      </c>
      <c r="H1719" s="44">
        <v>169287</v>
      </c>
      <c r="I1719" s="44">
        <v>8726</v>
      </c>
      <c r="J1719" s="44">
        <v>22486</v>
      </c>
      <c r="K1719" s="44">
        <v>1098</v>
      </c>
      <c r="L1719" s="44">
        <v>2567</v>
      </c>
      <c r="M1719" s="44">
        <v>0</v>
      </c>
      <c r="N1719" s="44">
        <v>1283.5</v>
      </c>
      <c r="O1719" s="44">
        <v>0</v>
      </c>
      <c r="P1719" s="44">
        <v>84.059723000000005</v>
      </c>
      <c r="Q1719" s="44">
        <v>85.866973999999999</v>
      </c>
      <c r="R1719" s="44">
        <v>19.260496</v>
      </c>
      <c r="S1719" s="44">
        <v>19.138735</v>
      </c>
      <c r="T1719" s="44">
        <v>166789.953125</v>
      </c>
      <c r="U1719" s="44">
        <v>22153.376952999999</v>
      </c>
      <c r="V1719" s="44">
        <v>2527.078125</v>
      </c>
      <c r="W1719" s="44">
        <v>1263.5390629999999</v>
      </c>
      <c r="X1719" s="44">
        <v>1066.938697</v>
      </c>
      <c r="Y1719" s="44">
        <v>19444.735471</v>
      </c>
      <c r="Z1719" s="44">
        <v>574.82145200000002</v>
      </c>
      <c r="AA1719" s="44">
        <v>15.906186999999999</v>
      </c>
      <c r="AB1719" s="44">
        <v>0.77690099999999995</v>
      </c>
      <c r="AC1719" s="44">
        <v>0.36140899999999998</v>
      </c>
      <c r="AD1719" s="44">
        <v>4346.0079960000003</v>
      </c>
    </row>
    <row r="1720" spans="1:30" x14ac:dyDescent="0.25">
      <c r="A1720">
        <v>1719</v>
      </c>
      <c r="B1720" t="s">
        <v>101</v>
      </c>
      <c r="C1720" t="s">
        <v>114</v>
      </c>
      <c r="D1720" t="s">
        <v>181</v>
      </c>
      <c r="E1720" t="s">
        <v>182</v>
      </c>
      <c r="F1720" s="48" t="e">
        <f>VLOOKUP(A1720,'TAZ definitions'!$A$1:$E$1902,2,FALSE)</f>
        <v>#N/A</v>
      </c>
      <c r="G1720" s="48" t="e">
        <f>VLOOKUP(A1720,'TAZ definitions'!$A$1:$E$1902,4,FALSE)</f>
        <v>#N/A</v>
      </c>
      <c r="H1720" s="44">
        <v>185294</v>
      </c>
      <c r="I1720" s="44">
        <v>5903</v>
      </c>
      <c r="J1720" s="44">
        <v>24205</v>
      </c>
      <c r="K1720" s="44">
        <v>1049</v>
      </c>
      <c r="L1720" s="44">
        <v>2567</v>
      </c>
      <c r="M1720" s="44">
        <v>0</v>
      </c>
      <c r="N1720" s="44">
        <v>1448.5</v>
      </c>
      <c r="O1720" s="44">
        <v>0</v>
      </c>
      <c r="P1720" s="44">
        <v>94.821410999999998</v>
      </c>
      <c r="Q1720" s="44">
        <v>103.640068</v>
      </c>
      <c r="R1720" s="44">
        <v>18.978096000000001</v>
      </c>
      <c r="S1720" s="44">
        <v>18.779979999999998</v>
      </c>
      <c r="T1720" s="44">
        <v>183281.609375</v>
      </c>
      <c r="U1720" s="44">
        <v>23945.238281000002</v>
      </c>
      <c r="V1720" s="44">
        <v>2538.203857</v>
      </c>
      <c r="W1720" s="44">
        <v>1432.2508539999999</v>
      </c>
      <c r="X1720" s="44">
        <v>25781.740400999999</v>
      </c>
      <c r="Y1720" s="44">
        <v>48556.958855999997</v>
      </c>
      <c r="Z1720" s="44">
        <v>1807.282917</v>
      </c>
      <c r="AA1720" s="44">
        <v>42.507807999999997</v>
      </c>
      <c r="AB1720" s="44">
        <v>1.9971410000000001</v>
      </c>
      <c r="AC1720" s="44">
        <v>1.0437829999999999</v>
      </c>
      <c r="AD1720" s="44">
        <v>12383.259198</v>
      </c>
    </row>
    <row r="1721" spans="1:30" x14ac:dyDescent="0.25">
      <c r="A1721">
        <v>1720</v>
      </c>
      <c r="B1721" t="s">
        <v>101</v>
      </c>
      <c r="C1721" t="s">
        <v>114</v>
      </c>
      <c r="D1721" t="s">
        <v>181</v>
      </c>
      <c r="E1721" t="s">
        <v>182</v>
      </c>
      <c r="F1721" s="48" t="e">
        <f>VLOOKUP(A1721,'TAZ definitions'!$A$1:$E$1902,2,FALSE)</f>
        <v>#N/A</v>
      </c>
      <c r="G1721" s="48" t="e">
        <f>VLOOKUP(A1721,'TAZ definitions'!$A$1:$E$1902,4,FALSE)</f>
        <v>#N/A</v>
      </c>
      <c r="H1721" s="44">
        <v>190992</v>
      </c>
      <c r="I1721" s="44">
        <v>10293</v>
      </c>
      <c r="J1721" s="44">
        <v>25605</v>
      </c>
      <c r="K1721" s="44">
        <v>1477</v>
      </c>
      <c r="L1721" s="44">
        <v>12400</v>
      </c>
      <c r="M1721" s="44">
        <v>0</v>
      </c>
      <c r="N1721" s="44">
        <v>1360.5</v>
      </c>
      <c r="O1721" s="44">
        <v>208</v>
      </c>
      <c r="P1721" s="44">
        <v>87.804382000000004</v>
      </c>
      <c r="Q1721" s="44">
        <v>78.956008999999995</v>
      </c>
      <c r="R1721" s="44">
        <v>21.432621000000001</v>
      </c>
      <c r="S1721" s="44">
        <v>21.545235000000002</v>
      </c>
      <c r="T1721" s="44">
        <v>187998.390625</v>
      </c>
      <c r="U1721" s="44">
        <v>25205.273438</v>
      </c>
      <c r="V1721" s="44">
        <v>12194.571289</v>
      </c>
      <c r="W1721" s="44">
        <v>1341.4067379999999</v>
      </c>
      <c r="X1721" s="44">
        <v>18850.817809</v>
      </c>
      <c r="Y1721" s="44">
        <v>45701.23947</v>
      </c>
      <c r="Z1721" s="44">
        <v>1736.230262</v>
      </c>
      <c r="AA1721" s="44">
        <v>40.497247000000002</v>
      </c>
      <c r="AB1721" s="44">
        <v>1.8356870000000001</v>
      </c>
      <c r="AC1721" s="44">
        <v>0.96608300000000003</v>
      </c>
      <c r="AD1721" s="44">
        <v>11521.174993000001</v>
      </c>
    </row>
    <row r="1722" spans="1:30" x14ac:dyDescent="0.25">
      <c r="A1722">
        <v>1721</v>
      </c>
      <c r="B1722" t="s">
        <v>101</v>
      </c>
      <c r="C1722" t="s">
        <v>114</v>
      </c>
      <c r="D1722" t="s">
        <v>183</v>
      </c>
      <c r="E1722" t="s">
        <v>182</v>
      </c>
      <c r="F1722" s="48" t="e">
        <f>VLOOKUP(A1722,'TAZ definitions'!$A$1:$E$1902,2,FALSE)</f>
        <v>#N/A</v>
      </c>
      <c r="G1722" s="48" t="e">
        <f>VLOOKUP(A1722,'TAZ definitions'!$A$1:$E$1902,4,FALSE)</f>
        <v>#N/A</v>
      </c>
      <c r="H1722" s="44">
        <v>198210</v>
      </c>
      <c r="I1722" s="44">
        <v>0</v>
      </c>
      <c r="J1722" s="44">
        <v>26977</v>
      </c>
      <c r="K1722" s="44">
        <v>0</v>
      </c>
      <c r="L1722" s="44">
        <v>2567</v>
      </c>
      <c r="M1722" s="44">
        <v>0</v>
      </c>
      <c r="N1722" s="44">
        <v>1360.5</v>
      </c>
      <c r="O1722" s="44">
        <v>0</v>
      </c>
      <c r="P1722" s="44">
        <v>0</v>
      </c>
      <c r="Q1722" s="44">
        <v>0</v>
      </c>
      <c r="R1722" s="44">
        <v>23.512810000000002</v>
      </c>
      <c r="S1722" s="44">
        <v>23.606703</v>
      </c>
      <c r="T1722" s="44">
        <v>198210</v>
      </c>
      <c r="U1722" s="44">
        <v>26977</v>
      </c>
      <c r="V1722" s="44">
        <v>2567</v>
      </c>
      <c r="W1722" s="44">
        <v>1360.5</v>
      </c>
      <c r="X1722" s="44">
        <v>357466.03483800002</v>
      </c>
      <c r="Y1722" s="44">
        <v>561140.89136799995</v>
      </c>
      <c r="Z1722" s="44">
        <v>14432.52908</v>
      </c>
      <c r="AA1722" s="44">
        <v>567.20138599999996</v>
      </c>
      <c r="AB1722" s="44">
        <v>27.859711000000001</v>
      </c>
      <c r="AC1722" s="44">
        <v>10.431998999999999</v>
      </c>
      <c r="AD1722" s="44">
        <v>126054.841672</v>
      </c>
    </row>
    <row r="1723" spans="1:30" x14ac:dyDescent="0.25">
      <c r="A1723">
        <v>1722</v>
      </c>
      <c r="B1723" t="s">
        <v>101</v>
      </c>
      <c r="C1723" t="s">
        <v>114</v>
      </c>
      <c r="D1723" t="s">
        <v>183</v>
      </c>
      <c r="E1723" t="s">
        <v>182</v>
      </c>
      <c r="F1723" s="48" t="e">
        <f>VLOOKUP(A1723,'TAZ definitions'!$A$1:$E$1902,2,FALSE)</f>
        <v>#N/A</v>
      </c>
      <c r="G1723" s="48" t="e">
        <f>VLOOKUP(A1723,'TAZ definitions'!$A$1:$E$1902,4,FALSE)</f>
        <v>#N/A</v>
      </c>
      <c r="H1723" s="44">
        <v>177725</v>
      </c>
      <c r="I1723" s="44">
        <v>9517</v>
      </c>
      <c r="J1723" s="44">
        <v>22551</v>
      </c>
      <c r="K1723" s="44">
        <v>1222</v>
      </c>
      <c r="L1723" s="44">
        <v>12400</v>
      </c>
      <c r="M1723" s="44">
        <v>0</v>
      </c>
      <c r="N1723" s="44">
        <v>1360.5</v>
      </c>
      <c r="O1723" s="44">
        <v>0</v>
      </c>
      <c r="P1723" s="44">
        <v>82.966080000000005</v>
      </c>
      <c r="Q1723" s="44">
        <v>84.450226000000001</v>
      </c>
      <c r="R1723" s="44">
        <v>21.248199</v>
      </c>
      <c r="S1723" s="44">
        <v>21.320021000000001</v>
      </c>
      <c r="T1723" s="44">
        <v>175310.140625</v>
      </c>
      <c r="U1723" s="44">
        <v>22244.792968999998</v>
      </c>
      <c r="V1723" s="44">
        <v>12221.980469</v>
      </c>
      <c r="W1723" s="44">
        <v>1340.968018</v>
      </c>
      <c r="X1723" s="44">
        <v>231529.004801</v>
      </c>
      <c r="Y1723" s="44">
        <v>342512.49808400002</v>
      </c>
      <c r="Z1723" s="44">
        <v>8264.2125359999991</v>
      </c>
      <c r="AA1723" s="44">
        <v>354.73327899999998</v>
      </c>
      <c r="AB1723" s="44">
        <v>17.250513000000002</v>
      </c>
      <c r="AC1723" s="44">
        <v>6.3406390000000004</v>
      </c>
      <c r="AD1723" s="44">
        <v>76410.564801</v>
      </c>
    </row>
    <row r="1724" spans="1:30" x14ac:dyDescent="0.25">
      <c r="A1724">
        <v>1723</v>
      </c>
      <c r="B1724" t="s">
        <v>101</v>
      </c>
      <c r="C1724" t="s">
        <v>114</v>
      </c>
      <c r="D1724" t="s">
        <v>183</v>
      </c>
      <c r="E1724" t="s">
        <v>182</v>
      </c>
      <c r="F1724" s="48" t="e">
        <f>VLOOKUP(A1724,'TAZ definitions'!$A$1:$E$1902,2,FALSE)</f>
        <v>#N/A</v>
      </c>
      <c r="G1724" s="48" t="e">
        <f>VLOOKUP(A1724,'TAZ definitions'!$A$1:$E$1902,4,FALSE)</f>
        <v>#N/A</v>
      </c>
      <c r="H1724" s="44">
        <v>187344</v>
      </c>
      <c r="I1724" s="44">
        <v>4265</v>
      </c>
      <c r="J1724" s="44">
        <v>26053</v>
      </c>
      <c r="K1724" s="44">
        <v>500</v>
      </c>
      <c r="L1724" s="44">
        <v>12400</v>
      </c>
      <c r="M1724" s="44">
        <v>0</v>
      </c>
      <c r="N1724" s="44">
        <v>1448.5</v>
      </c>
      <c r="O1724" s="44">
        <v>0</v>
      </c>
      <c r="P1724" s="44">
        <v>78.775688000000002</v>
      </c>
      <c r="Q1724" s="44">
        <v>79.576187000000004</v>
      </c>
      <c r="R1724" s="44">
        <v>21.945609999999999</v>
      </c>
      <c r="S1724" s="44">
        <v>21.413277000000001</v>
      </c>
      <c r="T1724" s="44">
        <v>184995.828125</v>
      </c>
      <c r="U1724" s="44">
        <v>25725.257813</v>
      </c>
      <c r="V1724" s="44">
        <v>12240.958008</v>
      </c>
      <c r="W1724" s="44">
        <v>1429.921509</v>
      </c>
      <c r="X1724" s="44">
        <v>79177.826115999997</v>
      </c>
      <c r="Y1724" s="44">
        <v>128508.61019599999</v>
      </c>
      <c r="Z1724" s="44">
        <v>3670.1028489999999</v>
      </c>
      <c r="AA1724" s="44">
        <v>130.27638300000001</v>
      </c>
      <c r="AB1724" s="44">
        <v>6.1433350000000004</v>
      </c>
      <c r="AC1724" s="44">
        <v>2.484826</v>
      </c>
      <c r="AD1724" s="44">
        <v>29591.065822</v>
      </c>
    </row>
    <row r="1725" spans="1:30" x14ac:dyDescent="0.25">
      <c r="A1725">
        <v>1724</v>
      </c>
      <c r="B1725" t="s">
        <v>101</v>
      </c>
      <c r="C1725" t="s">
        <v>114</v>
      </c>
      <c r="D1725" t="s">
        <v>183</v>
      </c>
      <c r="E1725" t="s">
        <v>182</v>
      </c>
      <c r="F1725" s="48" t="e">
        <f>VLOOKUP(A1725,'TAZ definitions'!$A$1:$E$1902,2,FALSE)</f>
        <v>#N/A</v>
      </c>
      <c r="G1725" s="48" t="e">
        <f>VLOOKUP(A1725,'TAZ definitions'!$A$1:$E$1902,4,FALSE)</f>
        <v>#N/A</v>
      </c>
      <c r="H1725" s="44">
        <v>188358</v>
      </c>
      <c r="I1725" s="44">
        <v>14175</v>
      </c>
      <c r="J1725" s="44">
        <v>22840</v>
      </c>
      <c r="K1725" s="44">
        <v>1684</v>
      </c>
      <c r="L1725" s="44">
        <v>12400</v>
      </c>
      <c r="M1725" s="44">
        <v>0</v>
      </c>
      <c r="N1725" s="44">
        <v>1360.5</v>
      </c>
      <c r="O1725" s="44">
        <v>0</v>
      </c>
      <c r="P1725" s="44">
        <v>61.609172999999998</v>
      </c>
      <c r="Q1725" s="44">
        <v>69.180404999999993</v>
      </c>
      <c r="R1725" s="44">
        <v>18.105732</v>
      </c>
      <c r="S1725" s="44">
        <v>17.852598</v>
      </c>
      <c r="T1725" s="44">
        <v>183985.984375</v>
      </c>
      <c r="U1725" s="44">
        <v>22308.982422000001</v>
      </c>
      <c r="V1725" s="44">
        <v>12088.758789</v>
      </c>
      <c r="W1725" s="44">
        <v>1326.3511960000001</v>
      </c>
      <c r="X1725" s="44">
        <v>0</v>
      </c>
      <c r="Y1725" s="44">
        <v>5107.8461950000001</v>
      </c>
      <c r="Z1725" s="44">
        <v>182.32727700000001</v>
      </c>
      <c r="AA1725" s="44">
        <v>4.2268210000000002</v>
      </c>
      <c r="AB1725" s="44">
        <v>0.17396200000000001</v>
      </c>
      <c r="AC1725" s="44">
        <v>0.102343</v>
      </c>
      <c r="AD1725" s="44">
        <v>1197.253694</v>
      </c>
    </row>
    <row r="1726" spans="1:30" x14ac:dyDescent="0.25">
      <c r="A1726">
        <v>1725</v>
      </c>
      <c r="B1726" t="s">
        <v>101</v>
      </c>
      <c r="C1726" t="s">
        <v>114</v>
      </c>
      <c r="D1726" t="s">
        <v>183</v>
      </c>
      <c r="E1726" t="s">
        <v>182</v>
      </c>
      <c r="F1726" s="48" t="e">
        <f>VLOOKUP(A1726,'TAZ definitions'!$A$1:$E$1902,2,FALSE)</f>
        <v>#N/A</v>
      </c>
      <c r="G1726" s="48" t="e">
        <f>VLOOKUP(A1726,'TAZ definitions'!$A$1:$E$1902,4,FALSE)</f>
        <v>#N/A</v>
      </c>
      <c r="H1726" s="44">
        <v>178692</v>
      </c>
      <c r="I1726" s="44">
        <v>18981</v>
      </c>
      <c r="J1726" s="44">
        <v>21023</v>
      </c>
      <c r="K1726" s="44">
        <v>1653</v>
      </c>
      <c r="L1726" s="44">
        <v>12400</v>
      </c>
      <c r="M1726" s="44">
        <v>0</v>
      </c>
      <c r="N1726" s="44">
        <v>1360.5</v>
      </c>
      <c r="O1726" s="44">
        <v>0</v>
      </c>
      <c r="P1726" s="44">
        <v>60.981738999999997</v>
      </c>
      <c r="Q1726" s="44">
        <v>64.574485999999993</v>
      </c>
      <c r="R1726" s="44">
        <v>18.343001999999998</v>
      </c>
      <c r="S1726" s="44">
        <v>18.368320000000001</v>
      </c>
      <c r="T1726" s="44">
        <v>174198</v>
      </c>
      <c r="U1726" s="44">
        <v>20477.960938</v>
      </c>
      <c r="V1726" s="44">
        <v>12051.084961</v>
      </c>
      <c r="W1726" s="44">
        <v>1322.2178960000001</v>
      </c>
      <c r="X1726" s="44">
        <v>12241.949812999999</v>
      </c>
      <c r="Y1726" s="44">
        <v>33854.088973999998</v>
      </c>
      <c r="Z1726" s="44">
        <v>1288.0383959999999</v>
      </c>
      <c r="AA1726" s="44">
        <v>29.520261000000001</v>
      </c>
      <c r="AB1726" s="44">
        <v>1.274805</v>
      </c>
      <c r="AC1726" s="44">
        <v>0.70996199999999998</v>
      </c>
      <c r="AD1726" s="44">
        <v>8402.1361080000006</v>
      </c>
    </row>
    <row r="1727" spans="1:30" x14ac:dyDescent="0.25">
      <c r="A1727">
        <v>1726</v>
      </c>
      <c r="B1727" t="s">
        <v>101</v>
      </c>
      <c r="C1727" t="s">
        <v>114</v>
      </c>
      <c r="D1727" t="s">
        <v>183</v>
      </c>
      <c r="E1727" t="s">
        <v>182</v>
      </c>
      <c r="F1727" s="48" t="e">
        <f>VLOOKUP(A1727,'TAZ definitions'!$A$1:$E$1902,2,FALSE)</f>
        <v>#N/A</v>
      </c>
      <c r="G1727" s="48" t="e">
        <f>VLOOKUP(A1727,'TAZ definitions'!$A$1:$E$1902,4,FALSE)</f>
        <v>#N/A</v>
      </c>
      <c r="H1727" s="44">
        <v>189058</v>
      </c>
      <c r="I1727" s="44">
        <v>13412</v>
      </c>
      <c r="J1727" s="44">
        <v>24143</v>
      </c>
      <c r="K1727" s="44">
        <v>1490</v>
      </c>
      <c r="L1727" s="44">
        <v>12400</v>
      </c>
      <c r="M1727" s="44">
        <v>0</v>
      </c>
      <c r="N1727" s="44">
        <v>1360.5</v>
      </c>
      <c r="O1727" s="44">
        <v>0</v>
      </c>
      <c r="P1727" s="44">
        <v>64.484627000000003</v>
      </c>
      <c r="Q1727" s="44">
        <v>65.079605000000001</v>
      </c>
      <c r="R1727" s="44">
        <v>18.557642000000001</v>
      </c>
      <c r="S1727" s="44">
        <v>18.447835999999999</v>
      </c>
      <c r="T1727" s="44">
        <v>183578.671875</v>
      </c>
      <c r="U1727" s="44">
        <v>23436.333984000001</v>
      </c>
      <c r="V1727" s="44">
        <v>12013.178711</v>
      </c>
      <c r="W1727" s="44">
        <v>1318.0588379999999</v>
      </c>
      <c r="X1727" s="44">
        <v>21756.384888000001</v>
      </c>
      <c r="Y1727" s="44">
        <v>65652.261272999996</v>
      </c>
      <c r="Z1727" s="44">
        <v>2376.9317809999998</v>
      </c>
      <c r="AA1727" s="44">
        <v>57.408047000000003</v>
      </c>
      <c r="AB1727" s="44">
        <v>2.4283239999999999</v>
      </c>
      <c r="AC1727" s="44">
        <v>1.3578520000000001</v>
      </c>
      <c r="AD1727" s="44">
        <v>15885.92828</v>
      </c>
    </row>
    <row r="1728" spans="1:30" x14ac:dyDescent="0.25">
      <c r="A1728">
        <v>1727</v>
      </c>
      <c r="B1728" t="s">
        <v>101</v>
      </c>
      <c r="C1728" t="s">
        <v>114</v>
      </c>
      <c r="D1728" t="s">
        <v>183</v>
      </c>
      <c r="E1728" t="s">
        <v>182</v>
      </c>
      <c r="F1728" s="48" t="e">
        <f>VLOOKUP(A1728,'TAZ definitions'!$A$1:$E$1902,2,FALSE)</f>
        <v>#N/A</v>
      </c>
      <c r="G1728" s="48" t="e">
        <f>VLOOKUP(A1728,'TAZ definitions'!$A$1:$E$1902,4,FALSE)</f>
        <v>#N/A</v>
      </c>
      <c r="H1728" s="44">
        <v>186669</v>
      </c>
      <c r="I1728" s="44">
        <v>14511</v>
      </c>
      <c r="J1728" s="44">
        <v>23654</v>
      </c>
      <c r="K1728" s="44">
        <v>1688</v>
      </c>
      <c r="L1728" s="44">
        <v>12400</v>
      </c>
      <c r="M1728" s="44">
        <v>0</v>
      </c>
      <c r="N1728" s="44">
        <v>1360.5</v>
      </c>
      <c r="O1728" s="44">
        <v>0</v>
      </c>
      <c r="P1728" s="44">
        <v>69.475516999999996</v>
      </c>
      <c r="Q1728" s="44">
        <v>67.587554999999995</v>
      </c>
      <c r="R1728" s="44">
        <v>20.398125</v>
      </c>
      <c r="S1728" s="44">
        <v>20.300314</v>
      </c>
      <c r="T1728" s="44">
        <v>182169.296875</v>
      </c>
      <c r="U1728" s="44">
        <v>23079.873047000001</v>
      </c>
      <c r="V1728" s="44">
        <v>12075.899414</v>
      </c>
      <c r="W1728" s="44">
        <v>1324.9404300000001</v>
      </c>
      <c r="X1728" s="44">
        <v>998.35476100000005</v>
      </c>
      <c r="Y1728" s="44">
        <v>64782.509056000003</v>
      </c>
      <c r="Z1728" s="44">
        <v>1766.45074</v>
      </c>
      <c r="AA1728" s="44">
        <v>52.120885999999999</v>
      </c>
      <c r="AB1728" s="44">
        <v>2.6352180000000001</v>
      </c>
      <c r="AC1728" s="44">
        <v>1.1620379999999999</v>
      </c>
      <c r="AD1728" s="44">
        <v>13892.741287000001</v>
      </c>
    </row>
    <row r="1729" spans="1:30" x14ac:dyDescent="0.25">
      <c r="A1729">
        <v>1728</v>
      </c>
      <c r="B1729" t="s">
        <v>101</v>
      </c>
      <c r="C1729" t="s">
        <v>114</v>
      </c>
      <c r="D1729" t="s">
        <v>184</v>
      </c>
      <c r="E1729" t="s">
        <v>104</v>
      </c>
      <c r="F1729" s="48">
        <f>VLOOKUP(A1729,'TAZ definitions'!$A$1:$E$1902,2,FALSE)</f>
        <v>0.20425867507886436</v>
      </c>
      <c r="G1729" s="48">
        <f>VLOOKUP(A1729,'TAZ definitions'!$A$1:$E$1902,4,FALSE)</f>
        <v>0.36045197740112994</v>
      </c>
      <c r="H1729" s="44">
        <v>194058</v>
      </c>
      <c r="I1729" s="44">
        <v>7046</v>
      </c>
      <c r="J1729" s="44">
        <v>27638</v>
      </c>
      <c r="K1729" s="44">
        <v>732</v>
      </c>
      <c r="L1729" s="44">
        <v>12400</v>
      </c>
      <c r="M1729" s="44">
        <v>0</v>
      </c>
      <c r="N1729" s="44">
        <v>1663.5</v>
      </c>
      <c r="O1729" s="44">
        <v>0</v>
      </c>
      <c r="P1729" s="44">
        <v>80.950569000000002</v>
      </c>
      <c r="Q1729" s="44">
        <v>82.980536999999998</v>
      </c>
      <c r="R1729" s="44">
        <v>17.951488000000001</v>
      </c>
      <c r="S1729" s="44">
        <v>17.839542000000002</v>
      </c>
      <c r="T1729" s="44">
        <v>189234.875</v>
      </c>
      <c r="U1729" s="44">
        <v>26944.078125</v>
      </c>
      <c r="V1729" s="44">
        <v>12080.198242</v>
      </c>
      <c r="W1729" s="44">
        <v>1620.5974120000001</v>
      </c>
      <c r="X1729" s="44">
        <v>4300.5212739999997</v>
      </c>
      <c r="Y1729" s="44">
        <v>17961.74596</v>
      </c>
      <c r="Z1729" s="44">
        <v>586.60871799999995</v>
      </c>
      <c r="AA1729" s="44">
        <v>15.161256</v>
      </c>
      <c r="AB1729" s="44">
        <v>0.683755</v>
      </c>
      <c r="AC1729" s="44">
        <v>0.352688</v>
      </c>
      <c r="AD1729" s="44">
        <v>4165.8163489999997</v>
      </c>
    </row>
    <row r="1730" spans="1:30" x14ac:dyDescent="0.25">
      <c r="A1730">
        <v>1729</v>
      </c>
      <c r="B1730" t="s">
        <v>101</v>
      </c>
      <c r="C1730" t="s">
        <v>114</v>
      </c>
      <c r="D1730" t="s">
        <v>184</v>
      </c>
      <c r="E1730" t="s">
        <v>104</v>
      </c>
      <c r="F1730" s="48">
        <f>VLOOKUP(A1730,'TAZ definitions'!$A$1:$E$1902,2,FALSE)</f>
        <v>0.21017699115044247</v>
      </c>
      <c r="G1730" s="48">
        <f>VLOOKUP(A1730,'TAZ definitions'!$A$1:$E$1902,4,FALSE)</f>
        <v>0.34102902374670185</v>
      </c>
      <c r="H1730" s="44">
        <v>178923</v>
      </c>
      <c r="I1730" s="44">
        <v>8048</v>
      </c>
      <c r="J1730" s="44">
        <v>27211</v>
      </c>
      <c r="K1730" s="44">
        <v>955</v>
      </c>
      <c r="L1730" s="44">
        <v>9833</v>
      </c>
      <c r="M1730" s="44">
        <v>0</v>
      </c>
      <c r="N1730" s="44">
        <v>928.5</v>
      </c>
      <c r="O1730" s="44">
        <v>165</v>
      </c>
      <c r="P1730" s="44">
        <v>75.227249</v>
      </c>
      <c r="Q1730" s="44">
        <v>66.984015999999997</v>
      </c>
      <c r="R1730" s="44">
        <v>17.575346</v>
      </c>
      <c r="S1730" s="44">
        <v>17.457621</v>
      </c>
      <c r="T1730" s="44">
        <v>173158.90625</v>
      </c>
      <c r="U1730" s="44">
        <v>26325.310547000001</v>
      </c>
      <c r="V1730" s="44">
        <v>9501.3046880000002</v>
      </c>
      <c r="W1730" s="44">
        <v>902.74499500000002</v>
      </c>
      <c r="X1730" s="44">
        <v>37251.000294999998</v>
      </c>
      <c r="Y1730" s="44">
        <v>52780.444704000001</v>
      </c>
      <c r="Z1730" s="44">
        <v>2264.5966790000002</v>
      </c>
      <c r="AA1730" s="44">
        <v>48.117184999999999</v>
      </c>
      <c r="AB1730" s="44">
        <v>2.1492939999999998</v>
      </c>
      <c r="AC1730" s="44">
        <v>1.2033430000000001</v>
      </c>
      <c r="AD1730" s="44">
        <v>14069.17425</v>
      </c>
    </row>
    <row r="1731" spans="1:30" x14ac:dyDescent="0.25">
      <c r="A1731">
        <v>1730</v>
      </c>
      <c r="B1731" t="s">
        <v>101</v>
      </c>
      <c r="C1731" t="s">
        <v>114</v>
      </c>
      <c r="D1731" t="s">
        <v>184</v>
      </c>
      <c r="E1731" t="s">
        <v>104</v>
      </c>
      <c r="F1731" s="48">
        <f>VLOOKUP(A1731,'TAZ definitions'!$A$1:$E$1902,2,FALSE)</f>
        <v>0.18744053282588011</v>
      </c>
      <c r="G1731" s="48">
        <f>VLOOKUP(A1731,'TAZ definitions'!$A$1:$E$1902,4,FALSE)</f>
        <v>0.28627450980392155</v>
      </c>
      <c r="H1731" s="44">
        <v>200288</v>
      </c>
      <c r="I1731" s="44">
        <v>21766</v>
      </c>
      <c r="J1731" s="44">
        <v>30760</v>
      </c>
      <c r="K1731" s="44">
        <v>3133</v>
      </c>
      <c r="L1731" s="44">
        <v>9833</v>
      </c>
      <c r="M1731" s="44">
        <v>0</v>
      </c>
      <c r="N1731" s="44">
        <v>1292.5</v>
      </c>
      <c r="O1731" s="44">
        <v>165</v>
      </c>
      <c r="P1731" s="44">
        <v>69.412186000000005</v>
      </c>
      <c r="Q1731" s="44">
        <v>59.881317000000003</v>
      </c>
      <c r="R1731" s="44">
        <v>18.398444999999999</v>
      </c>
      <c r="S1731" s="44">
        <v>18.273285000000001</v>
      </c>
      <c r="T1731" s="44">
        <v>193616.5625</v>
      </c>
      <c r="U1731" s="44">
        <v>29727.566406000002</v>
      </c>
      <c r="V1731" s="44">
        <v>9465.5371090000008</v>
      </c>
      <c r="W1731" s="44">
        <v>1250.3648679999999</v>
      </c>
      <c r="X1731" s="44">
        <v>7166.7120160000004</v>
      </c>
      <c r="Y1731" s="44">
        <v>22587.943448000002</v>
      </c>
      <c r="Z1731" s="44">
        <v>678.37390100000005</v>
      </c>
      <c r="AA1731" s="44">
        <v>18.218069</v>
      </c>
      <c r="AB1731" s="44">
        <v>0.88639800000000002</v>
      </c>
      <c r="AC1731" s="44">
        <v>0.423406</v>
      </c>
      <c r="AD1731" s="44">
        <v>5051.8085019999999</v>
      </c>
    </row>
    <row r="1732" spans="1:30" x14ac:dyDescent="0.25">
      <c r="A1732">
        <v>1731</v>
      </c>
      <c r="B1732" t="s">
        <v>101</v>
      </c>
      <c r="C1732" t="s">
        <v>114</v>
      </c>
      <c r="D1732" t="s">
        <v>184</v>
      </c>
      <c r="E1732" t="s">
        <v>104</v>
      </c>
      <c r="F1732" s="48">
        <f>VLOOKUP(A1732,'TAZ definitions'!$A$1:$E$1902,2,FALSE)</f>
        <v>0.15681639085894405</v>
      </c>
      <c r="G1732" s="48">
        <f>VLOOKUP(A1732,'TAZ definitions'!$A$1:$E$1902,4,FALSE)</f>
        <v>0.28632478632478631</v>
      </c>
      <c r="H1732" s="44">
        <v>186655</v>
      </c>
      <c r="I1732" s="44">
        <v>3392</v>
      </c>
      <c r="J1732" s="44">
        <v>30661</v>
      </c>
      <c r="K1732" s="44">
        <v>536</v>
      </c>
      <c r="L1732" s="44">
        <v>9833</v>
      </c>
      <c r="M1732" s="44">
        <v>0</v>
      </c>
      <c r="N1732" s="44">
        <v>872.5</v>
      </c>
      <c r="O1732" s="44">
        <v>0</v>
      </c>
      <c r="P1732" s="44">
        <v>85.341469000000004</v>
      </c>
      <c r="Q1732" s="44">
        <v>86.307854000000006</v>
      </c>
      <c r="R1732" s="44">
        <v>18.3447</v>
      </c>
      <c r="S1732" s="44">
        <v>18.260773</v>
      </c>
      <c r="T1732" s="44">
        <v>184971.828125</v>
      </c>
      <c r="U1732" s="44">
        <v>30384.316406000002</v>
      </c>
      <c r="V1732" s="44">
        <v>9742.6884769999997</v>
      </c>
      <c r="W1732" s="44">
        <v>864.48651099999995</v>
      </c>
      <c r="X1732" s="44">
        <v>10198.032954</v>
      </c>
      <c r="Y1732" s="44">
        <v>22064.422514000002</v>
      </c>
      <c r="Z1732" s="44">
        <v>790.636213</v>
      </c>
      <c r="AA1732" s="44">
        <v>19.206485000000001</v>
      </c>
      <c r="AB1732" s="44">
        <v>0.86002000000000001</v>
      </c>
      <c r="AC1732" s="44">
        <v>0.45859699999999998</v>
      </c>
      <c r="AD1732" s="44">
        <v>5448.0039040000001</v>
      </c>
    </row>
    <row r="1733" spans="1:30" x14ac:dyDescent="0.25">
      <c r="A1733">
        <v>1732</v>
      </c>
      <c r="B1733" t="s">
        <v>101</v>
      </c>
      <c r="C1733" t="s">
        <v>185</v>
      </c>
      <c r="D1733" t="s">
        <v>186</v>
      </c>
      <c r="E1733" t="s">
        <v>182</v>
      </c>
      <c r="F1733" s="48" t="e">
        <f>VLOOKUP(A1733,'TAZ definitions'!$A$1:$E$1902,2,FALSE)</f>
        <v>#N/A</v>
      </c>
      <c r="G1733" s="48" t="e">
        <f>VLOOKUP(A1733,'TAZ definitions'!$A$1:$E$1902,4,FALSE)</f>
        <v>#N/A</v>
      </c>
      <c r="H1733" s="44">
        <v>177401</v>
      </c>
      <c r="I1733" s="44">
        <v>24530</v>
      </c>
      <c r="J1733" s="44">
        <v>21212</v>
      </c>
      <c r="K1733" s="44">
        <v>2559</v>
      </c>
      <c r="L1733" s="44">
        <v>12400</v>
      </c>
      <c r="M1733" s="44">
        <v>0</v>
      </c>
      <c r="N1733" s="44">
        <v>1360.5</v>
      </c>
      <c r="O1733" s="44">
        <v>0</v>
      </c>
      <c r="P1733" s="44">
        <v>59.720264</v>
      </c>
      <c r="Q1733" s="44">
        <v>62.905116999999997</v>
      </c>
      <c r="R1733" s="44">
        <v>19.266773000000001</v>
      </c>
      <c r="S1733" s="44">
        <v>19.245906999999999</v>
      </c>
      <c r="T1733" s="44">
        <v>171556.796875</v>
      </c>
      <c r="U1733" s="44">
        <v>20498.900390999999</v>
      </c>
      <c r="V1733" s="44">
        <v>11925.951171999999</v>
      </c>
      <c r="W1733" s="44">
        <v>1308.4884030000001</v>
      </c>
      <c r="X1733" s="44">
        <v>1266.1526229999999</v>
      </c>
      <c r="Y1733" s="44">
        <v>25882.350391</v>
      </c>
      <c r="Z1733" s="44">
        <v>775.52655200000004</v>
      </c>
      <c r="AA1733" s="44">
        <v>21.203354000000001</v>
      </c>
      <c r="AB1733" s="44">
        <v>1.029236</v>
      </c>
      <c r="AC1733" s="44">
        <v>0.48463000000000001</v>
      </c>
      <c r="AD1733" s="44">
        <v>5795.8274289999999</v>
      </c>
    </row>
    <row r="1734" spans="1:30" x14ac:dyDescent="0.25">
      <c r="A1734">
        <v>1733</v>
      </c>
      <c r="B1734" t="s">
        <v>101</v>
      </c>
      <c r="C1734" t="s">
        <v>185</v>
      </c>
      <c r="D1734" t="s">
        <v>186</v>
      </c>
      <c r="E1734" t="s">
        <v>182</v>
      </c>
      <c r="F1734" s="48" t="e">
        <f>VLOOKUP(A1734,'TAZ definitions'!$A$1:$E$1902,2,FALSE)</f>
        <v>#N/A</v>
      </c>
      <c r="G1734" s="48" t="e">
        <f>VLOOKUP(A1734,'TAZ definitions'!$A$1:$E$1902,4,FALSE)</f>
        <v>#N/A</v>
      </c>
      <c r="H1734" s="44">
        <v>171707</v>
      </c>
      <c r="I1734" s="44">
        <v>37575</v>
      </c>
      <c r="J1734" s="44">
        <v>20306</v>
      </c>
      <c r="K1734" s="44">
        <v>4632</v>
      </c>
      <c r="L1734" s="44">
        <v>12400</v>
      </c>
      <c r="M1734" s="44">
        <v>0</v>
      </c>
      <c r="N1734" s="44">
        <v>1360.5</v>
      </c>
      <c r="O1734" s="44">
        <v>0</v>
      </c>
      <c r="P1734" s="44">
        <v>55.650410000000001</v>
      </c>
      <c r="Q1734" s="44">
        <v>58.375877000000003</v>
      </c>
      <c r="R1734" s="44">
        <v>16.022669</v>
      </c>
      <c r="S1734" s="44">
        <v>16.158342000000001</v>
      </c>
      <c r="T1734" s="44">
        <v>166311.515625</v>
      </c>
      <c r="U1734" s="44">
        <v>19675.509765999999</v>
      </c>
      <c r="V1734" s="44">
        <v>11901.208008</v>
      </c>
      <c r="W1734" s="44">
        <v>1305.773682</v>
      </c>
      <c r="X1734" s="44">
        <v>13527.581896</v>
      </c>
      <c r="Y1734" s="44">
        <v>55161.537056000001</v>
      </c>
      <c r="Z1734" s="44">
        <v>2184.5701020000001</v>
      </c>
      <c r="AA1734" s="44">
        <v>48.647748999999997</v>
      </c>
      <c r="AB1734" s="44">
        <v>2.0870799999999998</v>
      </c>
      <c r="AC1734" s="44">
        <v>1.2018450000000001</v>
      </c>
      <c r="AD1734" s="44">
        <v>14061.730168</v>
      </c>
    </row>
    <row r="1735" spans="1:30" x14ac:dyDescent="0.25">
      <c r="A1735">
        <v>1734</v>
      </c>
      <c r="B1735" t="s">
        <v>101</v>
      </c>
      <c r="C1735" t="s">
        <v>185</v>
      </c>
      <c r="D1735" t="s">
        <v>186</v>
      </c>
      <c r="E1735" t="s">
        <v>182</v>
      </c>
      <c r="F1735" s="48" t="e">
        <f>VLOOKUP(A1735,'TAZ definitions'!$A$1:$E$1902,2,FALSE)</f>
        <v>#N/A</v>
      </c>
      <c r="G1735" s="48" t="e">
        <f>VLOOKUP(A1735,'TAZ definitions'!$A$1:$E$1902,4,FALSE)</f>
        <v>#N/A</v>
      </c>
      <c r="H1735" s="44">
        <v>179683</v>
      </c>
      <c r="I1735" s="44">
        <v>19975</v>
      </c>
      <c r="J1735" s="44">
        <v>21527</v>
      </c>
      <c r="K1735" s="44">
        <v>1848</v>
      </c>
      <c r="L1735" s="44">
        <v>12400</v>
      </c>
      <c r="M1735" s="44">
        <v>0</v>
      </c>
      <c r="N1735" s="44">
        <v>1360.5</v>
      </c>
      <c r="O1735" s="44">
        <v>208</v>
      </c>
      <c r="P1735" s="44">
        <v>64.434264999999996</v>
      </c>
      <c r="Q1735" s="44">
        <v>64.793655000000001</v>
      </c>
      <c r="R1735" s="44">
        <v>18.04731</v>
      </c>
      <c r="S1735" s="44">
        <v>18.405349999999999</v>
      </c>
      <c r="T1735" s="44">
        <v>175318.15625</v>
      </c>
      <c r="U1735" s="44">
        <v>20989.169922000001</v>
      </c>
      <c r="V1735" s="44">
        <v>12061.105469</v>
      </c>
      <c r="W1735" s="44">
        <v>1329.001953</v>
      </c>
      <c r="X1735" s="44">
        <v>20153.450519000002</v>
      </c>
      <c r="Y1735" s="44">
        <v>42508.736323999998</v>
      </c>
      <c r="Z1735" s="44">
        <v>1591.7563359999999</v>
      </c>
      <c r="AA1735" s="44">
        <v>37.064821000000002</v>
      </c>
      <c r="AB1735" s="44">
        <v>1.5987260000000001</v>
      </c>
      <c r="AC1735" s="44">
        <v>0.89411799999999997</v>
      </c>
      <c r="AD1735" s="44">
        <v>10556.080158000001</v>
      </c>
    </row>
    <row r="1736" spans="1:30" x14ac:dyDescent="0.25">
      <c r="A1736">
        <v>1735</v>
      </c>
      <c r="B1736" t="s">
        <v>101</v>
      </c>
      <c r="C1736" t="s">
        <v>185</v>
      </c>
      <c r="D1736" t="s">
        <v>186</v>
      </c>
      <c r="E1736" t="s">
        <v>182</v>
      </c>
      <c r="F1736" s="48" t="e">
        <f>VLOOKUP(A1736,'TAZ definitions'!$A$1:$E$1902,2,FALSE)</f>
        <v>#N/A</v>
      </c>
      <c r="G1736" s="48" t="e">
        <f>VLOOKUP(A1736,'TAZ definitions'!$A$1:$E$1902,4,FALSE)</f>
        <v>#N/A</v>
      </c>
      <c r="H1736" s="44">
        <v>202470</v>
      </c>
      <c r="I1736" s="44">
        <v>15790</v>
      </c>
      <c r="J1736" s="44">
        <v>25656</v>
      </c>
      <c r="K1736" s="44">
        <v>2013</v>
      </c>
      <c r="L1736" s="44">
        <v>12400</v>
      </c>
      <c r="M1736" s="44">
        <v>0</v>
      </c>
      <c r="N1736" s="44">
        <v>1360.5</v>
      </c>
      <c r="O1736" s="44">
        <v>208</v>
      </c>
      <c r="P1736" s="44">
        <v>67.887985</v>
      </c>
      <c r="Q1736" s="44">
        <v>68.920715000000001</v>
      </c>
      <c r="R1736" s="44">
        <v>18.705722999999999</v>
      </c>
      <c r="S1736" s="44">
        <v>18.657080000000001</v>
      </c>
      <c r="T1736" s="44">
        <v>197163.109375</v>
      </c>
      <c r="U1736" s="44">
        <v>24983.882813</v>
      </c>
      <c r="V1736" s="44">
        <v>12047.496094</v>
      </c>
      <c r="W1736" s="44">
        <v>1327.737061</v>
      </c>
      <c r="X1736" s="44">
        <v>13896.157823</v>
      </c>
      <c r="Y1736" s="44">
        <v>110971.39318299999</v>
      </c>
      <c r="Z1736" s="44">
        <v>3293.2411990000001</v>
      </c>
      <c r="AA1736" s="44">
        <v>88.187405999999996</v>
      </c>
      <c r="AB1736" s="44">
        <v>4.5533219999999996</v>
      </c>
      <c r="AC1736" s="44">
        <v>2.0627450000000001</v>
      </c>
      <c r="AD1736" s="44">
        <v>24974.895791999999</v>
      </c>
    </row>
    <row r="1737" spans="1:30" x14ac:dyDescent="0.25">
      <c r="A1737">
        <v>1736</v>
      </c>
      <c r="B1737" t="s">
        <v>101</v>
      </c>
      <c r="C1737" t="s">
        <v>185</v>
      </c>
      <c r="D1737" t="s">
        <v>186</v>
      </c>
      <c r="E1737" t="s">
        <v>182</v>
      </c>
      <c r="F1737" s="48" t="e">
        <f>VLOOKUP(A1737,'TAZ definitions'!$A$1:$E$1902,2,FALSE)</f>
        <v>#N/A</v>
      </c>
      <c r="G1737" s="48" t="e">
        <f>VLOOKUP(A1737,'TAZ definitions'!$A$1:$E$1902,4,FALSE)</f>
        <v>#N/A</v>
      </c>
      <c r="H1737" s="44">
        <v>196677</v>
      </c>
      <c r="I1737" s="44">
        <v>14332</v>
      </c>
      <c r="J1737" s="44">
        <v>25849</v>
      </c>
      <c r="K1737" s="44">
        <v>1783</v>
      </c>
      <c r="L1737" s="44">
        <v>12400</v>
      </c>
      <c r="M1737" s="44">
        <v>0</v>
      </c>
      <c r="N1737" s="44">
        <v>1195.5</v>
      </c>
      <c r="O1737" s="44">
        <v>208</v>
      </c>
      <c r="P1737" s="44">
        <v>74.377808000000002</v>
      </c>
      <c r="Q1737" s="44">
        <v>76.275558000000004</v>
      </c>
      <c r="R1737" s="44">
        <v>21.138349999999999</v>
      </c>
      <c r="S1737" s="44">
        <v>21.378133999999999</v>
      </c>
      <c r="T1737" s="44">
        <v>192936.640625</v>
      </c>
      <c r="U1737" s="44">
        <v>25355.345702999999</v>
      </c>
      <c r="V1737" s="44">
        <v>12145.644531</v>
      </c>
      <c r="W1737" s="44">
        <v>1175.2438959999999</v>
      </c>
      <c r="X1737" s="44">
        <v>88436.898249999998</v>
      </c>
      <c r="Y1737" s="44">
        <v>174559.58171200001</v>
      </c>
      <c r="Z1737" s="44">
        <v>4949.3471939999999</v>
      </c>
      <c r="AA1737" s="44">
        <v>170.464348</v>
      </c>
      <c r="AB1737" s="44">
        <v>8.3565539999999991</v>
      </c>
      <c r="AC1737" s="44">
        <v>3.3740589999999999</v>
      </c>
      <c r="AD1737" s="44">
        <v>40526.329987999998</v>
      </c>
    </row>
    <row r="1738" spans="1:30" x14ac:dyDescent="0.25">
      <c r="A1738">
        <v>1737</v>
      </c>
      <c r="B1738" t="s">
        <v>101</v>
      </c>
      <c r="C1738" t="s">
        <v>185</v>
      </c>
      <c r="D1738" t="s">
        <v>186</v>
      </c>
      <c r="E1738" t="s">
        <v>182</v>
      </c>
      <c r="F1738" s="48" t="e">
        <f>VLOOKUP(A1738,'TAZ definitions'!$A$1:$E$1902,2,FALSE)</f>
        <v>#N/A</v>
      </c>
      <c r="G1738" s="48" t="e">
        <f>VLOOKUP(A1738,'TAZ definitions'!$A$1:$E$1902,4,FALSE)</f>
        <v>#N/A</v>
      </c>
      <c r="H1738" s="44">
        <v>202540</v>
      </c>
      <c r="I1738" s="44">
        <v>14800</v>
      </c>
      <c r="J1738" s="44">
        <v>25713</v>
      </c>
      <c r="K1738" s="44">
        <v>1951</v>
      </c>
      <c r="L1738" s="44">
        <v>12400</v>
      </c>
      <c r="M1738" s="44">
        <v>0</v>
      </c>
      <c r="N1738" s="44">
        <v>1360.5</v>
      </c>
      <c r="O1738" s="44">
        <v>0</v>
      </c>
      <c r="P1738" s="44">
        <v>75.537932999999995</v>
      </c>
      <c r="Q1738" s="44">
        <v>67.590675000000005</v>
      </c>
      <c r="R1738" s="44">
        <v>22.739443000000001</v>
      </c>
      <c r="S1738" s="44">
        <v>23.066793000000001</v>
      </c>
      <c r="T1738" s="44">
        <v>197414.875</v>
      </c>
      <c r="U1738" s="44">
        <v>25064.318359000001</v>
      </c>
      <c r="V1738" s="44">
        <v>12061.491211</v>
      </c>
      <c r="W1738" s="44">
        <v>1323.3594969999999</v>
      </c>
      <c r="X1738" s="44">
        <v>85533.763728999998</v>
      </c>
      <c r="Y1738" s="44">
        <v>123160.414724</v>
      </c>
      <c r="Z1738" s="44">
        <v>2525.4132690000001</v>
      </c>
      <c r="AA1738" s="44">
        <v>137.90470300000001</v>
      </c>
      <c r="AB1738" s="44">
        <v>6.8292450000000002</v>
      </c>
      <c r="AC1738" s="44">
        <v>2.1691859999999998</v>
      </c>
      <c r="AD1738" s="44">
        <v>26374.277368999999</v>
      </c>
    </row>
    <row r="1739" spans="1:30" x14ac:dyDescent="0.25">
      <c r="A1739">
        <v>1738</v>
      </c>
      <c r="B1739" t="s">
        <v>101</v>
      </c>
      <c r="C1739" t="s">
        <v>185</v>
      </c>
      <c r="D1739" t="s">
        <v>186</v>
      </c>
      <c r="E1739" t="s">
        <v>182</v>
      </c>
      <c r="F1739" s="48" t="e">
        <f>VLOOKUP(A1739,'TAZ definitions'!$A$1:$E$1902,2,FALSE)</f>
        <v>#N/A</v>
      </c>
      <c r="G1739" s="48" t="e">
        <f>VLOOKUP(A1739,'TAZ definitions'!$A$1:$E$1902,4,FALSE)</f>
        <v>#N/A</v>
      </c>
      <c r="H1739" s="44">
        <v>182779</v>
      </c>
      <c r="I1739" s="44">
        <v>20329</v>
      </c>
      <c r="J1739" s="44">
        <v>23065</v>
      </c>
      <c r="K1739" s="44">
        <v>1963</v>
      </c>
      <c r="L1739" s="44">
        <v>12400</v>
      </c>
      <c r="M1739" s="44">
        <v>0</v>
      </c>
      <c r="N1739" s="44">
        <v>1360.5</v>
      </c>
      <c r="O1739" s="44">
        <v>208</v>
      </c>
      <c r="P1739" s="44">
        <v>62.608673000000003</v>
      </c>
      <c r="Q1739" s="44">
        <v>58.062939</v>
      </c>
      <c r="R1739" s="44">
        <v>18.201785999999998</v>
      </c>
      <c r="S1739" s="44">
        <v>18.261050999999998</v>
      </c>
      <c r="T1739" s="44">
        <v>177701.6875</v>
      </c>
      <c r="U1739" s="44">
        <v>22405.466797000001</v>
      </c>
      <c r="V1739" s="44">
        <v>12012.444336</v>
      </c>
      <c r="W1739" s="44">
        <v>1324.479126</v>
      </c>
      <c r="X1739" s="44">
        <v>0</v>
      </c>
      <c r="Y1739" s="44">
        <v>0</v>
      </c>
      <c r="Z1739" s="44">
        <v>0</v>
      </c>
      <c r="AA1739" s="44">
        <v>0</v>
      </c>
      <c r="AB1739" s="44">
        <v>0</v>
      </c>
      <c r="AC1739" s="44">
        <v>0</v>
      </c>
      <c r="AD1739" s="44">
        <v>0</v>
      </c>
    </row>
    <row r="1740" spans="1:30" x14ac:dyDescent="0.25">
      <c r="A1740">
        <v>1739</v>
      </c>
      <c r="B1740" t="s">
        <v>101</v>
      </c>
      <c r="C1740" t="s">
        <v>185</v>
      </c>
      <c r="D1740" t="s">
        <v>186</v>
      </c>
      <c r="E1740" t="s">
        <v>182</v>
      </c>
      <c r="F1740" s="48" t="e">
        <f>VLOOKUP(A1740,'TAZ definitions'!$A$1:$E$1902,2,FALSE)</f>
        <v>#N/A</v>
      </c>
      <c r="G1740" s="48" t="e">
        <f>VLOOKUP(A1740,'TAZ definitions'!$A$1:$E$1902,4,FALSE)</f>
        <v>#N/A</v>
      </c>
      <c r="H1740" s="44">
        <v>196597</v>
      </c>
      <c r="I1740" s="44">
        <v>18045</v>
      </c>
      <c r="J1740" s="44">
        <v>24104</v>
      </c>
      <c r="K1740" s="44">
        <v>1897</v>
      </c>
      <c r="L1740" s="44">
        <v>12400</v>
      </c>
      <c r="M1740" s="44">
        <v>0</v>
      </c>
      <c r="N1740" s="44">
        <v>1195.5</v>
      </c>
      <c r="O1740" s="44">
        <v>208</v>
      </c>
      <c r="P1740" s="44">
        <v>63.279266</v>
      </c>
      <c r="Q1740" s="44">
        <v>57.411247000000003</v>
      </c>
      <c r="R1740" s="44">
        <v>19.561325</v>
      </c>
      <c r="S1740" s="44">
        <v>19.854776000000001</v>
      </c>
      <c r="T1740" s="44">
        <v>191348.734375</v>
      </c>
      <c r="U1740" s="44">
        <v>23451.259765999999</v>
      </c>
      <c r="V1740" s="44">
        <v>12035.520508</v>
      </c>
      <c r="W1740" s="44">
        <v>1166.473999</v>
      </c>
      <c r="X1740" s="44">
        <v>84668.767473999993</v>
      </c>
      <c r="Y1740" s="44">
        <v>161799.95380799999</v>
      </c>
      <c r="Z1740" s="44">
        <v>5810.1185109999997</v>
      </c>
      <c r="AA1740" s="44">
        <v>158.235556</v>
      </c>
      <c r="AB1740" s="44">
        <v>7.6798359999999999</v>
      </c>
      <c r="AC1740" s="44">
        <v>3.465741</v>
      </c>
      <c r="AD1740" s="44">
        <v>41154.071541999998</v>
      </c>
    </row>
    <row r="1741" spans="1:30" x14ac:dyDescent="0.25">
      <c r="A1741">
        <v>1740</v>
      </c>
      <c r="B1741" t="s">
        <v>101</v>
      </c>
      <c r="C1741" t="s">
        <v>185</v>
      </c>
      <c r="D1741" t="s">
        <v>186</v>
      </c>
      <c r="E1741" t="s">
        <v>182</v>
      </c>
      <c r="F1741" s="48" t="e">
        <f>VLOOKUP(A1741,'TAZ definitions'!$A$1:$E$1902,2,FALSE)</f>
        <v>#N/A</v>
      </c>
      <c r="G1741" s="48" t="e">
        <f>VLOOKUP(A1741,'TAZ definitions'!$A$1:$E$1902,4,FALSE)</f>
        <v>#N/A</v>
      </c>
      <c r="H1741" s="44">
        <v>196718</v>
      </c>
      <c r="I1741" s="44">
        <v>20483</v>
      </c>
      <c r="J1741" s="44">
        <v>23787</v>
      </c>
      <c r="K1741" s="44">
        <v>2028</v>
      </c>
      <c r="L1741" s="44">
        <v>12400</v>
      </c>
      <c r="M1741" s="44">
        <v>0</v>
      </c>
      <c r="N1741" s="44">
        <v>1195.5</v>
      </c>
      <c r="O1741" s="44">
        <v>208</v>
      </c>
      <c r="P1741" s="44">
        <v>67.079528999999994</v>
      </c>
      <c r="Q1741" s="44">
        <v>65.960280999999995</v>
      </c>
      <c r="R1741" s="44">
        <v>19.516653000000002</v>
      </c>
      <c r="S1741" s="44">
        <v>19.787243</v>
      </c>
      <c r="T1741" s="44">
        <v>191686.484375</v>
      </c>
      <c r="U1741" s="44">
        <v>23165.777343999998</v>
      </c>
      <c r="V1741" s="44">
        <v>12045.978515999999</v>
      </c>
      <c r="W1741" s="44">
        <v>1167.306763</v>
      </c>
      <c r="X1741" s="44">
        <v>14752.634330999999</v>
      </c>
      <c r="Y1741" s="44">
        <v>61293.716862000001</v>
      </c>
      <c r="Z1741" s="44">
        <v>1742.3876949999999</v>
      </c>
      <c r="AA1741" s="44">
        <v>47.897844999999997</v>
      </c>
      <c r="AB1741" s="44">
        <v>2.837116</v>
      </c>
      <c r="AC1741" s="44">
        <v>1.120798</v>
      </c>
      <c r="AD1741" s="44">
        <v>14037.263348</v>
      </c>
    </row>
    <row r="1742" spans="1:30" x14ac:dyDescent="0.25">
      <c r="A1742">
        <v>1741</v>
      </c>
      <c r="B1742" t="s">
        <v>101</v>
      </c>
      <c r="C1742" t="s">
        <v>185</v>
      </c>
      <c r="D1742" t="s">
        <v>186</v>
      </c>
      <c r="E1742" t="s">
        <v>182</v>
      </c>
      <c r="F1742" s="48" t="e">
        <f>VLOOKUP(A1742,'TAZ definitions'!$A$1:$E$1902,2,FALSE)</f>
        <v>#N/A</v>
      </c>
      <c r="G1742" s="48" t="e">
        <f>VLOOKUP(A1742,'TAZ definitions'!$A$1:$E$1902,4,FALSE)</f>
        <v>#N/A</v>
      </c>
      <c r="H1742" s="44">
        <v>181486</v>
      </c>
      <c r="I1742" s="44">
        <v>23213</v>
      </c>
      <c r="J1742" s="44">
        <v>22736</v>
      </c>
      <c r="K1742" s="44">
        <v>2174</v>
      </c>
      <c r="L1742" s="44">
        <v>12400</v>
      </c>
      <c r="M1742" s="44">
        <v>0</v>
      </c>
      <c r="N1742" s="44">
        <v>1360.5</v>
      </c>
      <c r="O1742" s="44">
        <v>0</v>
      </c>
      <c r="P1742" s="44">
        <v>60.732674000000003</v>
      </c>
      <c r="Q1742" s="44">
        <v>55.836520999999998</v>
      </c>
      <c r="R1742" s="44">
        <v>15.943225999999999</v>
      </c>
      <c r="S1742" s="44">
        <v>16.406693000000001</v>
      </c>
      <c r="T1742" s="44">
        <v>176752.0625</v>
      </c>
      <c r="U1742" s="44">
        <v>22120.992188</v>
      </c>
      <c r="V1742" s="44">
        <v>12029.117188</v>
      </c>
      <c r="W1742" s="44">
        <v>1319.8076169999999</v>
      </c>
      <c r="X1742" s="44">
        <v>32686.335558999999</v>
      </c>
      <c r="Y1742" s="44">
        <v>46134.565275000001</v>
      </c>
      <c r="Z1742" s="44">
        <v>2089.665066</v>
      </c>
      <c r="AA1742" s="44">
        <v>44.403258000000001</v>
      </c>
      <c r="AB1742" s="44">
        <v>2.1566679999999998</v>
      </c>
      <c r="AC1742" s="44">
        <v>1.158283</v>
      </c>
      <c r="AD1742" s="44">
        <v>13764.122149999999</v>
      </c>
    </row>
    <row r="1743" spans="1:30" x14ac:dyDescent="0.25">
      <c r="A1743">
        <v>1742</v>
      </c>
      <c r="B1743" t="s">
        <v>101</v>
      </c>
      <c r="C1743" t="s">
        <v>185</v>
      </c>
      <c r="D1743" t="s">
        <v>186</v>
      </c>
      <c r="E1743" t="s">
        <v>182</v>
      </c>
      <c r="F1743" s="48" t="e">
        <f>VLOOKUP(A1743,'TAZ definitions'!$A$1:$E$1902,2,FALSE)</f>
        <v>#N/A</v>
      </c>
      <c r="G1743" s="48" t="e">
        <f>VLOOKUP(A1743,'TAZ definitions'!$A$1:$E$1902,4,FALSE)</f>
        <v>#N/A</v>
      </c>
      <c r="H1743" s="44">
        <v>165429</v>
      </c>
      <c r="I1743" s="44">
        <v>21526</v>
      </c>
      <c r="J1743" s="44">
        <v>19311</v>
      </c>
      <c r="K1743" s="44">
        <v>1781</v>
      </c>
      <c r="L1743" s="44">
        <v>12400</v>
      </c>
      <c r="M1743" s="44">
        <v>0</v>
      </c>
      <c r="N1743" s="44">
        <v>1360.5</v>
      </c>
      <c r="O1743" s="44">
        <v>0</v>
      </c>
      <c r="P1743" s="44">
        <v>57.499847000000003</v>
      </c>
      <c r="Q1743" s="44">
        <v>55.105057000000002</v>
      </c>
      <c r="R1743" s="44">
        <v>16.420179000000001</v>
      </c>
      <c r="S1743" s="44">
        <v>16.475556999999998</v>
      </c>
      <c r="T1743" s="44">
        <v>160601.921875</v>
      </c>
      <c r="U1743" s="44">
        <v>18722.976563</v>
      </c>
      <c r="V1743" s="44">
        <v>11984.055664</v>
      </c>
      <c r="W1743" s="44">
        <v>1314.863525</v>
      </c>
      <c r="X1743" s="44">
        <v>8786.6965459999992</v>
      </c>
      <c r="Y1743" s="44">
        <v>25891.411454000001</v>
      </c>
      <c r="Z1743" s="44">
        <v>1250.9701480000001</v>
      </c>
      <c r="AA1743" s="44">
        <v>25.360741000000001</v>
      </c>
      <c r="AB1743" s="44">
        <v>0.98807999999999996</v>
      </c>
      <c r="AC1743" s="44">
        <v>0.65644800000000003</v>
      </c>
      <c r="AD1743" s="44">
        <v>7485.9639950000001</v>
      </c>
    </row>
    <row r="1744" spans="1:30" x14ac:dyDescent="0.25">
      <c r="A1744">
        <v>1743</v>
      </c>
      <c r="B1744" t="s">
        <v>101</v>
      </c>
      <c r="C1744" t="s">
        <v>185</v>
      </c>
      <c r="D1744" t="s">
        <v>186</v>
      </c>
      <c r="E1744" t="s">
        <v>182</v>
      </c>
      <c r="F1744" s="48" t="e">
        <f>VLOOKUP(A1744,'TAZ definitions'!$A$1:$E$1902,2,FALSE)</f>
        <v>#N/A</v>
      </c>
      <c r="G1744" s="48" t="e">
        <f>VLOOKUP(A1744,'TAZ definitions'!$A$1:$E$1902,4,FALSE)</f>
        <v>#N/A</v>
      </c>
      <c r="H1744" s="44">
        <v>156739</v>
      </c>
      <c r="I1744" s="44">
        <v>41335</v>
      </c>
      <c r="J1744" s="44">
        <v>19557</v>
      </c>
      <c r="K1744" s="44">
        <v>5197</v>
      </c>
      <c r="L1744" s="44">
        <v>12400</v>
      </c>
      <c r="M1744" s="44">
        <v>0</v>
      </c>
      <c r="N1744" s="44">
        <v>1360.5</v>
      </c>
      <c r="O1744" s="44">
        <v>0</v>
      </c>
      <c r="P1744" s="44">
        <v>51.610942999999999</v>
      </c>
      <c r="Q1744" s="44">
        <v>53.076636999999998</v>
      </c>
      <c r="R1744" s="44">
        <v>16.056086000000001</v>
      </c>
      <c r="S1744" s="44">
        <v>16.129187000000002</v>
      </c>
      <c r="T1744" s="44">
        <v>151725.765625</v>
      </c>
      <c r="U1744" s="44">
        <v>18933.189452999999</v>
      </c>
      <c r="V1744" s="44">
        <v>11861.333984000001</v>
      </c>
      <c r="W1744" s="44">
        <v>1301.3988039999999</v>
      </c>
      <c r="X1744" s="44">
        <v>46143.609321000004</v>
      </c>
      <c r="Y1744" s="44">
        <v>93887.613547000001</v>
      </c>
      <c r="Z1744" s="44">
        <v>3675.5000580000001</v>
      </c>
      <c r="AA1744" s="44">
        <v>81.513347999999993</v>
      </c>
      <c r="AB1744" s="44">
        <v>3.4586769999999998</v>
      </c>
      <c r="AC1744" s="44">
        <v>2.0155319999999999</v>
      </c>
      <c r="AD1744" s="44">
        <v>23876.523084</v>
      </c>
    </row>
    <row r="1745" spans="1:30" x14ac:dyDescent="0.25">
      <c r="A1745">
        <v>1744</v>
      </c>
      <c r="B1745" t="s">
        <v>101</v>
      </c>
      <c r="C1745" t="s">
        <v>185</v>
      </c>
      <c r="D1745" t="s">
        <v>186</v>
      </c>
      <c r="E1745" t="s">
        <v>182</v>
      </c>
      <c r="F1745" s="48" t="e">
        <f>VLOOKUP(A1745,'TAZ definitions'!$A$1:$E$1902,2,FALSE)</f>
        <v>#N/A</v>
      </c>
      <c r="G1745" s="48" t="e">
        <f>VLOOKUP(A1745,'TAZ definitions'!$A$1:$E$1902,4,FALSE)</f>
        <v>#N/A</v>
      </c>
      <c r="H1745" s="44">
        <v>157136</v>
      </c>
      <c r="I1745" s="44">
        <v>25360</v>
      </c>
      <c r="J1745" s="44">
        <v>19068</v>
      </c>
      <c r="K1745" s="44">
        <v>2551</v>
      </c>
      <c r="L1745" s="44">
        <v>12400</v>
      </c>
      <c r="M1745" s="44">
        <v>0</v>
      </c>
      <c r="N1745" s="44">
        <v>1360.5</v>
      </c>
      <c r="O1745" s="44">
        <v>0</v>
      </c>
      <c r="P1745" s="44">
        <v>48.815071000000003</v>
      </c>
      <c r="Q1745" s="44">
        <v>52.939357999999999</v>
      </c>
      <c r="R1745" s="44">
        <v>15.546614</v>
      </c>
      <c r="S1745" s="44">
        <v>15.547039</v>
      </c>
      <c r="T1745" s="44">
        <v>151314.265625</v>
      </c>
      <c r="U1745" s="44">
        <v>18338.294922000001</v>
      </c>
      <c r="V1745" s="44">
        <v>11852.179688</v>
      </c>
      <c r="W1745" s="44">
        <v>1300.3945309999999</v>
      </c>
      <c r="X1745" s="44">
        <v>13550.068724000001</v>
      </c>
      <c r="Y1745" s="44">
        <v>79766.262663999994</v>
      </c>
      <c r="Z1745" s="44">
        <v>2979.9607139999998</v>
      </c>
      <c r="AA1745" s="44">
        <v>66.799701999999996</v>
      </c>
      <c r="AB1745" s="44">
        <v>2.8869370000000001</v>
      </c>
      <c r="AC1745" s="44">
        <v>1.6608799999999999</v>
      </c>
      <c r="AD1745" s="44">
        <v>19781.635167</v>
      </c>
    </row>
    <row r="1746" spans="1:30" x14ac:dyDescent="0.25">
      <c r="A1746">
        <v>1745</v>
      </c>
      <c r="B1746" t="s">
        <v>101</v>
      </c>
      <c r="C1746" t="s">
        <v>185</v>
      </c>
      <c r="D1746" t="s">
        <v>186</v>
      </c>
      <c r="E1746" t="s">
        <v>182</v>
      </c>
      <c r="F1746" s="48" t="e">
        <f>VLOOKUP(A1746,'TAZ definitions'!$A$1:$E$1902,2,FALSE)</f>
        <v>#N/A</v>
      </c>
      <c r="G1746" s="48" t="e">
        <f>VLOOKUP(A1746,'TAZ definitions'!$A$1:$E$1902,4,FALSE)</f>
        <v>#N/A</v>
      </c>
      <c r="H1746" s="44">
        <v>148888</v>
      </c>
      <c r="I1746" s="44">
        <v>45871</v>
      </c>
      <c r="J1746" s="44">
        <v>18082</v>
      </c>
      <c r="K1746" s="44">
        <v>5492</v>
      </c>
      <c r="L1746" s="44">
        <v>12400</v>
      </c>
      <c r="M1746" s="44">
        <v>0</v>
      </c>
      <c r="N1746" s="44">
        <v>1195.5</v>
      </c>
      <c r="O1746" s="44">
        <v>0</v>
      </c>
      <c r="P1746" s="44">
        <v>44.693072999999998</v>
      </c>
      <c r="Q1746" s="44">
        <v>47.996226999999998</v>
      </c>
      <c r="R1746" s="44">
        <v>17.635522999999999</v>
      </c>
      <c r="S1746" s="44">
        <v>17.779731999999999</v>
      </c>
      <c r="T1746" s="44">
        <v>143586.28125</v>
      </c>
      <c r="U1746" s="44">
        <v>17434.0625</v>
      </c>
      <c r="V1746" s="44">
        <v>11761.840819999999</v>
      </c>
      <c r="W1746" s="44">
        <v>1133.9742429999999</v>
      </c>
      <c r="X1746" s="44">
        <v>68798.565782000005</v>
      </c>
      <c r="Y1746" s="44">
        <v>168977.38391500001</v>
      </c>
      <c r="Z1746" s="44">
        <v>7078.9958939999997</v>
      </c>
      <c r="AA1746" s="44">
        <v>152.546289</v>
      </c>
      <c r="AB1746" s="44">
        <v>6.6997340000000003</v>
      </c>
      <c r="AC1746" s="44">
        <v>3.8439049999999999</v>
      </c>
      <c r="AD1746" s="44">
        <v>45685.090243999999</v>
      </c>
    </row>
    <row r="1747" spans="1:30" x14ac:dyDescent="0.25">
      <c r="A1747">
        <v>1746</v>
      </c>
      <c r="B1747" t="s">
        <v>101</v>
      </c>
      <c r="C1747" t="s">
        <v>185</v>
      </c>
      <c r="D1747" t="s">
        <v>186</v>
      </c>
      <c r="E1747" t="s">
        <v>182</v>
      </c>
      <c r="F1747" s="48" t="e">
        <f>VLOOKUP(A1747,'TAZ definitions'!$A$1:$E$1902,2,FALSE)</f>
        <v>#N/A</v>
      </c>
      <c r="G1747" s="48" t="e">
        <f>VLOOKUP(A1747,'TAZ definitions'!$A$1:$E$1902,4,FALSE)</f>
        <v>#N/A</v>
      </c>
      <c r="H1747" s="44">
        <v>148937</v>
      </c>
      <c r="I1747" s="44">
        <v>49383</v>
      </c>
      <c r="J1747" s="44">
        <v>18134</v>
      </c>
      <c r="K1747" s="44">
        <v>5785</v>
      </c>
      <c r="L1747" s="44">
        <v>12400</v>
      </c>
      <c r="M1747" s="44">
        <v>0</v>
      </c>
      <c r="N1747" s="44">
        <v>983.5</v>
      </c>
      <c r="O1747" s="44">
        <v>0</v>
      </c>
      <c r="P1747" s="44">
        <v>41.614821999999997</v>
      </c>
      <c r="Q1747" s="44">
        <v>44.965145</v>
      </c>
      <c r="R1747" s="44">
        <v>19.339428000000002</v>
      </c>
      <c r="S1747" s="44">
        <v>19.326357000000002</v>
      </c>
      <c r="T1747" s="44">
        <v>143597.578125</v>
      </c>
      <c r="U1747" s="44">
        <v>17471.681640999999</v>
      </c>
      <c r="V1747" s="44">
        <v>11734.946289</v>
      </c>
      <c r="W1747" s="44">
        <v>930.75158699999997</v>
      </c>
      <c r="X1747" s="44">
        <v>23808.780435000001</v>
      </c>
      <c r="Y1747" s="44">
        <v>100903.797322</v>
      </c>
      <c r="Z1747" s="44">
        <v>3947.4547689999999</v>
      </c>
      <c r="AA1747" s="44">
        <v>86.499682000000007</v>
      </c>
      <c r="AB1747" s="44">
        <v>3.742543</v>
      </c>
      <c r="AC1747" s="44">
        <v>2.1611940000000001</v>
      </c>
      <c r="AD1747" s="44">
        <v>25777.383742999999</v>
      </c>
    </row>
    <row r="1748" spans="1:30" x14ac:dyDescent="0.25">
      <c r="A1748">
        <v>1747</v>
      </c>
      <c r="B1748" t="s">
        <v>101</v>
      </c>
      <c r="C1748" t="s">
        <v>185</v>
      </c>
      <c r="D1748" t="s">
        <v>186</v>
      </c>
      <c r="E1748" t="s">
        <v>182</v>
      </c>
      <c r="F1748" s="48" t="e">
        <f>VLOOKUP(A1748,'TAZ definitions'!$A$1:$E$1902,2,FALSE)</f>
        <v>#N/A</v>
      </c>
      <c r="G1748" s="48" t="e">
        <f>VLOOKUP(A1748,'TAZ definitions'!$A$1:$E$1902,4,FALSE)</f>
        <v>#N/A</v>
      </c>
      <c r="H1748" s="44">
        <v>152255</v>
      </c>
      <c r="I1748" s="44">
        <v>29392</v>
      </c>
      <c r="J1748" s="44">
        <v>18457</v>
      </c>
      <c r="K1748" s="44">
        <v>2838</v>
      </c>
      <c r="L1748" s="44">
        <v>12400</v>
      </c>
      <c r="M1748" s="44">
        <v>0</v>
      </c>
      <c r="N1748" s="44">
        <v>1195.5</v>
      </c>
      <c r="O1748" s="44">
        <v>0</v>
      </c>
      <c r="P1748" s="44">
        <v>48.303550999999999</v>
      </c>
      <c r="Q1748" s="44">
        <v>50.386794999999999</v>
      </c>
      <c r="R1748" s="44">
        <v>16.428546999999998</v>
      </c>
      <c r="S1748" s="44">
        <v>16.537759999999999</v>
      </c>
      <c r="T1748" s="44">
        <v>146715.59375</v>
      </c>
      <c r="U1748" s="44">
        <v>17752.800781000002</v>
      </c>
      <c r="V1748" s="44">
        <v>11840.933594</v>
      </c>
      <c r="W1748" s="44">
        <v>1141.599731</v>
      </c>
      <c r="X1748" s="44">
        <v>26546.808400999998</v>
      </c>
      <c r="Y1748" s="44">
        <v>64825.644910000003</v>
      </c>
      <c r="Z1748" s="44">
        <v>2644.7941890000002</v>
      </c>
      <c r="AA1748" s="44">
        <v>58.134911000000002</v>
      </c>
      <c r="AB1748" s="44">
        <v>2.685314</v>
      </c>
      <c r="AC1748" s="44">
        <v>1.4532130000000001</v>
      </c>
      <c r="AD1748" s="44">
        <v>17384.617388999999</v>
      </c>
    </row>
    <row r="1749" spans="1:30" x14ac:dyDescent="0.25">
      <c r="A1749">
        <v>1748</v>
      </c>
      <c r="B1749" t="s">
        <v>101</v>
      </c>
      <c r="C1749" t="s">
        <v>185</v>
      </c>
      <c r="D1749" t="s">
        <v>186</v>
      </c>
      <c r="E1749" t="s">
        <v>182</v>
      </c>
      <c r="F1749" s="48" t="e">
        <f>VLOOKUP(A1749,'TAZ definitions'!$A$1:$E$1902,2,FALSE)</f>
        <v>#N/A</v>
      </c>
      <c r="G1749" s="48" t="e">
        <f>VLOOKUP(A1749,'TAZ definitions'!$A$1:$E$1902,4,FALSE)</f>
        <v>#N/A</v>
      </c>
      <c r="H1749" s="44">
        <v>149808</v>
      </c>
      <c r="I1749" s="44">
        <v>32403</v>
      </c>
      <c r="J1749" s="44">
        <v>17831</v>
      </c>
      <c r="K1749" s="44">
        <v>3334</v>
      </c>
      <c r="L1749" s="44">
        <v>12400</v>
      </c>
      <c r="M1749" s="44">
        <v>0</v>
      </c>
      <c r="N1749" s="44">
        <v>1195.5</v>
      </c>
      <c r="O1749" s="44">
        <v>0</v>
      </c>
      <c r="P1749" s="44">
        <v>45.680447000000001</v>
      </c>
      <c r="Q1749" s="44">
        <v>49.422229999999999</v>
      </c>
      <c r="R1749" s="44">
        <v>15.149708</v>
      </c>
      <c r="S1749" s="44">
        <v>15.362595000000001</v>
      </c>
      <c r="T1749" s="44">
        <v>144245.953125</v>
      </c>
      <c r="U1749" s="44">
        <v>17144.207031000002</v>
      </c>
      <c r="V1749" s="44">
        <v>11812.550781</v>
      </c>
      <c r="W1749" s="44">
        <v>1138.8632809999999</v>
      </c>
      <c r="X1749" s="44">
        <v>27436.077464999998</v>
      </c>
      <c r="Y1749" s="44">
        <v>108975.358964</v>
      </c>
      <c r="Z1749" s="44">
        <v>4336.8523750000004</v>
      </c>
      <c r="AA1749" s="44">
        <v>94.389598000000007</v>
      </c>
      <c r="AB1749" s="44">
        <v>4.2203480000000004</v>
      </c>
      <c r="AC1749" s="44">
        <v>2.3790499999999999</v>
      </c>
      <c r="AD1749" s="44">
        <v>28469.394319999999</v>
      </c>
    </row>
    <row r="1750" spans="1:30" x14ac:dyDescent="0.25">
      <c r="A1750">
        <v>1749</v>
      </c>
      <c r="B1750" t="s">
        <v>101</v>
      </c>
      <c r="C1750" t="s">
        <v>185</v>
      </c>
      <c r="D1750" t="s">
        <v>186</v>
      </c>
      <c r="E1750" t="s">
        <v>182</v>
      </c>
      <c r="F1750" s="48" t="e">
        <f>VLOOKUP(A1750,'TAZ definitions'!$A$1:$E$1902,2,FALSE)</f>
        <v>#N/A</v>
      </c>
      <c r="G1750" s="48" t="e">
        <f>VLOOKUP(A1750,'TAZ definitions'!$A$1:$E$1902,4,FALSE)</f>
        <v>#N/A</v>
      </c>
      <c r="H1750" s="44">
        <v>157529</v>
      </c>
      <c r="I1750" s="44">
        <v>29070</v>
      </c>
      <c r="J1750" s="44">
        <v>20033</v>
      </c>
      <c r="K1750" s="44">
        <v>2726</v>
      </c>
      <c r="L1750" s="44">
        <v>12400</v>
      </c>
      <c r="M1750" s="44">
        <v>0</v>
      </c>
      <c r="N1750" s="44">
        <v>983.5</v>
      </c>
      <c r="O1750" s="44">
        <v>0</v>
      </c>
      <c r="P1750" s="44">
        <v>46.418140000000001</v>
      </c>
      <c r="Q1750" s="44">
        <v>47.819588000000003</v>
      </c>
      <c r="R1750" s="44">
        <v>15.179050999999999</v>
      </c>
      <c r="S1750" s="44">
        <v>15.156549</v>
      </c>
      <c r="T1750" s="44">
        <v>151676.796875</v>
      </c>
      <c r="U1750" s="44">
        <v>19244.546875</v>
      </c>
      <c r="V1750" s="44">
        <v>11835.094727</v>
      </c>
      <c r="W1750" s="44">
        <v>938.69482400000004</v>
      </c>
      <c r="X1750" s="44">
        <v>21441.847769</v>
      </c>
      <c r="Y1750" s="44">
        <v>32133.470422999999</v>
      </c>
      <c r="Z1750" s="44">
        <v>1284.017703</v>
      </c>
      <c r="AA1750" s="44">
        <v>27.454588000000001</v>
      </c>
      <c r="AB1750" s="44">
        <v>1.2764390000000001</v>
      </c>
      <c r="AC1750" s="44">
        <v>0.68867299999999998</v>
      </c>
      <c r="AD1750" s="44">
        <v>8324.3441800000001</v>
      </c>
    </row>
    <row r="1751" spans="1:30" x14ac:dyDescent="0.25">
      <c r="A1751">
        <v>1750</v>
      </c>
      <c r="B1751" t="s">
        <v>101</v>
      </c>
      <c r="C1751" t="s">
        <v>185</v>
      </c>
      <c r="D1751" t="s">
        <v>186</v>
      </c>
      <c r="E1751" t="s">
        <v>182</v>
      </c>
      <c r="F1751" s="48" t="e">
        <f>VLOOKUP(A1751,'TAZ definitions'!$A$1:$E$1902,2,FALSE)</f>
        <v>#N/A</v>
      </c>
      <c r="G1751" s="48" t="e">
        <f>VLOOKUP(A1751,'TAZ definitions'!$A$1:$E$1902,4,FALSE)</f>
        <v>#N/A</v>
      </c>
      <c r="H1751" s="44">
        <v>182433</v>
      </c>
      <c r="I1751" s="44">
        <v>24096</v>
      </c>
      <c r="J1751" s="44">
        <v>22550</v>
      </c>
      <c r="K1751" s="44">
        <v>2122</v>
      </c>
      <c r="L1751" s="44">
        <v>12400</v>
      </c>
      <c r="M1751" s="44">
        <v>0</v>
      </c>
      <c r="N1751" s="44">
        <v>1195.5</v>
      </c>
      <c r="O1751" s="44">
        <v>0</v>
      </c>
      <c r="P1751" s="44">
        <v>61.082726000000001</v>
      </c>
      <c r="Q1751" s="44">
        <v>56.331322</v>
      </c>
      <c r="R1751" s="44">
        <v>17.172266</v>
      </c>
      <c r="S1751" s="44">
        <v>17.293057999999998</v>
      </c>
      <c r="T1751" s="44">
        <v>177713.21875</v>
      </c>
      <c r="U1751" s="44">
        <v>21941.072265999999</v>
      </c>
      <c r="V1751" s="44">
        <v>12030.375</v>
      </c>
      <c r="W1751" s="44">
        <v>1159.8638920000001</v>
      </c>
      <c r="X1751" s="44">
        <v>0</v>
      </c>
      <c r="Y1751" s="44">
        <v>11295.087922999999</v>
      </c>
      <c r="Z1751" s="44">
        <v>420.26446299999998</v>
      </c>
      <c r="AA1751" s="44">
        <v>9.6460709999999992</v>
      </c>
      <c r="AB1751" s="44">
        <v>0.34704200000000002</v>
      </c>
      <c r="AC1751" s="44">
        <v>0.234405</v>
      </c>
      <c r="AD1751" s="44">
        <v>2722.8680469999999</v>
      </c>
    </row>
    <row r="1752" spans="1:30" x14ac:dyDescent="0.25">
      <c r="A1752">
        <v>1751</v>
      </c>
      <c r="B1752" t="s">
        <v>101</v>
      </c>
      <c r="C1752" t="s">
        <v>185</v>
      </c>
      <c r="D1752" t="s">
        <v>186</v>
      </c>
      <c r="E1752" t="s">
        <v>182</v>
      </c>
      <c r="F1752" s="48" t="e">
        <f>VLOOKUP(A1752,'TAZ definitions'!$A$1:$E$1902,2,FALSE)</f>
        <v>#N/A</v>
      </c>
      <c r="G1752" s="48" t="e">
        <f>VLOOKUP(A1752,'TAZ definitions'!$A$1:$E$1902,4,FALSE)</f>
        <v>#N/A</v>
      </c>
      <c r="H1752" s="44">
        <v>186854</v>
      </c>
      <c r="I1752" s="44">
        <v>22292</v>
      </c>
      <c r="J1752" s="44">
        <v>22835</v>
      </c>
      <c r="K1752" s="44">
        <v>1722</v>
      </c>
      <c r="L1752" s="44">
        <v>12400</v>
      </c>
      <c r="M1752" s="44">
        <v>0</v>
      </c>
      <c r="N1752" s="44">
        <v>1195.5</v>
      </c>
      <c r="O1752" s="44">
        <v>513</v>
      </c>
      <c r="P1752" s="44">
        <v>56.832965999999999</v>
      </c>
      <c r="Q1752" s="44">
        <v>52.393818000000003</v>
      </c>
      <c r="R1752" s="44">
        <v>19.032012999999999</v>
      </c>
      <c r="S1752" s="44">
        <v>18.909635999999999</v>
      </c>
      <c r="T1752" s="44">
        <v>181731.25</v>
      </c>
      <c r="U1752" s="44">
        <v>22177.761718999998</v>
      </c>
      <c r="V1752" s="44">
        <v>12013.993164</v>
      </c>
      <c r="W1752" s="44">
        <v>1174.25415</v>
      </c>
      <c r="X1752" s="44">
        <v>38869.209694999998</v>
      </c>
      <c r="Y1752" s="44">
        <v>96955.451295999999</v>
      </c>
      <c r="Z1752" s="44">
        <v>4240.4179679999997</v>
      </c>
      <c r="AA1752" s="44">
        <v>91.167480999999995</v>
      </c>
      <c r="AB1752" s="44">
        <v>4.0142670000000003</v>
      </c>
      <c r="AC1752" s="44">
        <v>2.2790370000000002</v>
      </c>
      <c r="AD1752" s="44">
        <v>26780.843601</v>
      </c>
    </row>
    <row r="1753" spans="1:30" x14ac:dyDescent="0.25">
      <c r="A1753">
        <v>1752</v>
      </c>
      <c r="B1753" t="s">
        <v>101</v>
      </c>
      <c r="C1753" t="s">
        <v>185</v>
      </c>
      <c r="D1753" t="s">
        <v>186</v>
      </c>
      <c r="E1753" t="s">
        <v>182</v>
      </c>
      <c r="F1753" s="48" t="e">
        <f>VLOOKUP(A1753,'TAZ definitions'!$A$1:$E$1902,2,FALSE)</f>
        <v>#N/A</v>
      </c>
      <c r="G1753" s="48" t="e">
        <f>VLOOKUP(A1753,'TAZ definitions'!$A$1:$E$1902,4,FALSE)</f>
        <v>#N/A</v>
      </c>
      <c r="H1753" s="44">
        <v>189294</v>
      </c>
      <c r="I1753" s="44">
        <v>23560</v>
      </c>
      <c r="J1753" s="44">
        <v>23366</v>
      </c>
      <c r="K1753" s="44">
        <v>1876</v>
      </c>
      <c r="L1753" s="44">
        <v>12400</v>
      </c>
      <c r="M1753" s="44">
        <v>0</v>
      </c>
      <c r="N1753" s="44">
        <v>1195.5</v>
      </c>
      <c r="O1753" s="44">
        <v>0</v>
      </c>
      <c r="P1753" s="44">
        <v>63.288387</v>
      </c>
      <c r="Q1753" s="44">
        <v>62.417884999999998</v>
      </c>
      <c r="R1753" s="44">
        <v>18.607112999999998</v>
      </c>
      <c r="S1753" s="44">
        <v>18.981283000000001</v>
      </c>
      <c r="T1753" s="44">
        <v>185558.453125</v>
      </c>
      <c r="U1753" s="44">
        <v>22881.628906000002</v>
      </c>
      <c r="V1753" s="44">
        <v>12120.510742</v>
      </c>
      <c r="W1753" s="44">
        <v>1168.554077</v>
      </c>
      <c r="X1753" s="44">
        <v>74152.576986</v>
      </c>
      <c r="Y1753" s="44">
        <v>125809.74184</v>
      </c>
      <c r="Z1753" s="44">
        <v>3404.0952520000001</v>
      </c>
      <c r="AA1753" s="44">
        <v>126.474293</v>
      </c>
      <c r="AB1753" s="44">
        <v>5.8899720000000002</v>
      </c>
      <c r="AC1753" s="44">
        <v>2.3911820000000001</v>
      </c>
      <c r="AD1753" s="44">
        <v>28542.799994000001</v>
      </c>
    </row>
    <row r="1754" spans="1:30" x14ac:dyDescent="0.25">
      <c r="A1754">
        <v>1753</v>
      </c>
      <c r="B1754" t="s">
        <v>101</v>
      </c>
      <c r="C1754" t="s">
        <v>185</v>
      </c>
      <c r="D1754" t="s">
        <v>186</v>
      </c>
      <c r="E1754" t="s">
        <v>182</v>
      </c>
      <c r="F1754" s="48" t="e">
        <f>VLOOKUP(A1754,'TAZ definitions'!$A$1:$E$1902,2,FALSE)</f>
        <v>#N/A</v>
      </c>
      <c r="G1754" s="48" t="e">
        <f>VLOOKUP(A1754,'TAZ definitions'!$A$1:$E$1902,4,FALSE)</f>
        <v>#N/A</v>
      </c>
      <c r="H1754" s="44">
        <v>193052</v>
      </c>
      <c r="I1754" s="44">
        <v>13889</v>
      </c>
      <c r="J1754" s="44">
        <v>24374</v>
      </c>
      <c r="K1754" s="44">
        <v>1370</v>
      </c>
      <c r="L1754" s="44">
        <v>12400</v>
      </c>
      <c r="M1754" s="44">
        <v>0</v>
      </c>
      <c r="N1754" s="44">
        <v>1195.5</v>
      </c>
      <c r="O1754" s="44">
        <v>0</v>
      </c>
      <c r="P1754" s="44">
        <v>73.638817000000003</v>
      </c>
      <c r="Q1754" s="44">
        <v>73.829796000000002</v>
      </c>
      <c r="R1754" s="44">
        <v>18.811529</v>
      </c>
      <c r="S1754" s="44">
        <v>18.974443000000001</v>
      </c>
      <c r="T1754" s="44">
        <v>190435.828125</v>
      </c>
      <c r="U1754" s="44">
        <v>24038.091797000001</v>
      </c>
      <c r="V1754" s="44">
        <v>12218.932617</v>
      </c>
      <c r="W1754" s="44">
        <v>1178.0432129999999</v>
      </c>
      <c r="X1754" s="44">
        <v>64963.976351999998</v>
      </c>
      <c r="Y1754" s="44">
        <v>111341.160634</v>
      </c>
      <c r="Z1754" s="44">
        <v>2743.0936780000002</v>
      </c>
      <c r="AA1754" s="44">
        <v>113.325952</v>
      </c>
      <c r="AB1754" s="44">
        <v>5.5482240000000003</v>
      </c>
      <c r="AC1754" s="44">
        <v>2.0425870000000002</v>
      </c>
      <c r="AD1754" s="44">
        <v>24684.976968999999</v>
      </c>
    </row>
    <row r="1755" spans="1:30" x14ac:dyDescent="0.25">
      <c r="A1755">
        <v>1754</v>
      </c>
      <c r="B1755" t="s">
        <v>101</v>
      </c>
      <c r="C1755" t="s">
        <v>185</v>
      </c>
      <c r="D1755" t="s">
        <v>186</v>
      </c>
      <c r="E1755" t="s">
        <v>182</v>
      </c>
      <c r="F1755" s="48" t="e">
        <f>VLOOKUP(A1755,'TAZ definitions'!$A$1:$E$1902,2,FALSE)</f>
        <v>#N/A</v>
      </c>
      <c r="G1755" s="48" t="e">
        <f>VLOOKUP(A1755,'TAZ definitions'!$A$1:$E$1902,4,FALSE)</f>
        <v>#N/A</v>
      </c>
      <c r="H1755" s="44">
        <v>192163</v>
      </c>
      <c r="I1755" s="44">
        <v>8361</v>
      </c>
      <c r="J1755" s="44">
        <v>22859</v>
      </c>
      <c r="K1755" s="44">
        <v>646</v>
      </c>
      <c r="L1755" s="44">
        <v>12400</v>
      </c>
      <c r="M1755" s="44">
        <v>0</v>
      </c>
      <c r="N1755" s="44">
        <v>1195.5</v>
      </c>
      <c r="O1755" s="44">
        <v>0</v>
      </c>
      <c r="P1755" s="44">
        <v>83.146248</v>
      </c>
      <c r="Q1755" s="44">
        <v>76.815567000000001</v>
      </c>
      <c r="R1755" s="44">
        <v>21.295211999999999</v>
      </c>
      <c r="S1755" s="44">
        <v>21.529661000000001</v>
      </c>
      <c r="T1755" s="44">
        <v>189132.109375</v>
      </c>
      <c r="U1755" s="44">
        <v>22492.708984000001</v>
      </c>
      <c r="V1755" s="44">
        <v>12195.523438</v>
      </c>
      <c r="W1755" s="44">
        <v>1175.7861330000001</v>
      </c>
      <c r="X1755" s="44">
        <v>58459.626410999997</v>
      </c>
      <c r="Y1755" s="44">
        <v>142401.04193599999</v>
      </c>
      <c r="Z1755" s="44">
        <v>4230.2803759999997</v>
      </c>
      <c r="AA1755" s="44">
        <v>134.71274</v>
      </c>
      <c r="AB1755" s="44">
        <v>6.6825210000000004</v>
      </c>
      <c r="AC1755" s="44">
        <v>2.7533280000000002</v>
      </c>
      <c r="AD1755" s="44">
        <v>33058.304366999997</v>
      </c>
    </row>
    <row r="1756" spans="1:30" x14ac:dyDescent="0.25">
      <c r="A1756">
        <v>1755</v>
      </c>
      <c r="B1756" t="s">
        <v>101</v>
      </c>
      <c r="C1756" t="s">
        <v>185</v>
      </c>
      <c r="D1756" t="s">
        <v>186</v>
      </c>
      <c r="E1756" t="s">
        <v>182</v>
      </c>
      <c r="F1756" s="48" t="e">
        <f>VLOOKUP(A1756,'TAZ definitions'!$A$1:$E$1902,2,FALSE)</f>
        <v>#N/A</v>
      </c>
      <c r="G1756" s="48" t="e">
        <f>VLOOKUP(A1756,'TAZ definitions'!$A$1:$E$1902,4,FALSE)</f>
        <v>#N/A</v>
      </c>
      <c r="H1756" s="44">
        <v>190268</v>
      </c>
      <c r="I1756" s="44">
        <v>8071</v>
      </c>
      <c r="J1756" s="44">
        <v>22807</v>
      </c>
      <c r="K1756" s="44">
        <v>624</v>
      </c>
      <c r="L1756" s="44">
        <v>12400</v>
      </c>
      <c r="M1756" s="44">
        <v>2567</v>
      </c>
      <c r="N1756" s="44">
        <v>983.5</v>
      </c>
      <c r="O1756" s="44">
        <v>0</v>
      </c>
      <c r="P1756" s="44">
        <v>92.633324000000002</v>
      </c>
      <c r="Q1756" s="44">
        <v>82.195992000000004</v>
      </c>
      <c r="R1756" s="44">
        <v>23.731331000000001</v>
      </c>
      <c r="S1756" s="44">
        <v>24.069834</v>
      </c>
      <c r="T1756" s="44">
        <v>186970.25</v>
      </c>
      <c r="U1756" s="44">
        <v>22405.488281000002</v>
      </c>
      <c r="V1756" s="44">
        <v>12222.023438</v>
      </c>
      <c r="W1756" s="44">
        <v>965.698669</v>
      </c>
      <c r="X1756" s="44">
        <v>25340.536864999998</v>
      </c>
      <c r="Y1756" s="44">
        <v>67872.512019999995</v>
      </c>
      <c r="Z1756" s="44">
        <v>1525.8361749999999</v>
      </c>
      <c r="AA1756" s="44">
        <v>70.302905999999993</v>
      </c>
      <c r="AB1756" s="44">
        <v>3.4910939999999999</v>
      </c>
      <c r="AC1756" s="44">
        <v>1.2102949999999999</v>
      </c>
      <c r="AD1756" s="44">
        <v>14725.097443000001</v>
      </c>
    </row>
    <row r="1757" spans="1:30" x14ac:dyDescent="0.25">
      <c r="A1757">
        <v>1756</v>
      </c>
      <c r="B1757" t="s">
        <v>101</v>
      </c>
      <c r="C1757" t="s">
        <v>185</v>
      </c>
      <c r="D1757" t="s">
        <v>186</v>
      </c>
      <c r="E1757" t="s">
        <v>182</v>
      </c>
      <c r="F1757" s="48" t="e">
        <f>VLOOKUP(A1757,'TAZ definitions'!$A$1:$E$1902,2,FALSE)</f>
        <v>#N/A</v>
      </c>
      <c r="G1757" s="48" t="e">
        <f>VLOOKUP(A1757,'TAZ definitions'!$A$1:$E$1902,4,FALSE)</f>
        <v>#N/A</v>
      </c>
      <c r="H1757" s="44">
        <v>192186</v>
      </c>
      <c r="I1757" s="44">
        <v>18361</v>
      </c>
      <c r="J1757" s="44">
        <v>23075</v>
      </c>
      <c r="K1757" s="44">
        <v>1320</v>
      </c>
      <c r="L1757" s="44">
        <v>12400</v>
      </c>
      <c r="M1757" s="44">
        <v>0</v>
      </c>
      <c r="N1757" s="44">
        <v>1195.5</v>
      </c>
      <c r="O1757" s="44">
        <v>513</v>
      </c>
      <c r="P1757" s="44">
        <v>65.627205000000004</v>
      </c>
      <c r="Q1757" s="44">
        <v>64.660483999999997</v>
      </c>
      <c r="R1757" s="44">
        <v>19.506191000000001</v>
      </c>
      <c r="S1757" s="44">
        <v>19.654375000000002</v>
      </c>
      <c r="T1757" s="44">
        <v>187413.078125</v>
      </c>
      <c r="U1757" s="44">
        <v>22477.646484000001</v>
      </c>
      <c r="V1757" s="44">
        <v>12059.518555000001</v>
      </c>
      <c r="W1757" s="44">
        <v>1176.7597659999999</v>
      </c>
      <c r="X1757" s="44">
        <v>74229.341084</v>
      </c>
      <c r="Y1757" s="44">
        <v>171545.00497800001</v>
      </c>
      <c r="Z1757" s="44">
        <v>4736.3475040000003</v>
      </c>
      <c r="AA1757" s="44">
        <v>170.78893400000001</v>
      </c>
      <c r="AB1757" s="44">
        <v>8.2526050000000009</v>
      </c>
      <c r="AC1757" s="44">
        <v>3.2885230000000001</v>
      </c>
      <c r="AD1757" s="44">
        <v>39348.486196999998</v>
      </c>
    </row>
    <row r="1758" spans="1:30" x14ac:dyDescent="0.25">
      <c r="A1758">
        <v>1757</v>
      </c>
      <c r="B1758" t="s">
        <v>101</v>
      </c>
      <c r="C1758" t="s">
        <v>185</v>
      </c>
      <c r="D1758" t="s">
        <v>186</v>
      </c>
      <c r="E1758" t="s">
        <v>182</v>
      </c>
      <c r="F1758" s="48" t="e">
        <f>VLOOKUP(A1758,'TAZ definitions'!$A$1:$E$1902,2,FALSE)</f>
        <v>#N/A</v>
      </c>
      <c r="G1758" s="48" t="e">
        <f>VLOOKUP(A1758,'TAZ definitions'!$A$1:$E$1902,4,FALSE)</f>
        <v>#N/A</v>
      </c>
      <c r="H1758" s="44">
        <v>178676</v>
      </c>
      <c r="I1758" s="44">
        <v>14404</v>
      </c>
      <c r="J1758" s="44">
        <v>22708</v>
      </c>
      <c r="K1758" s="44">
        <v>868</v>
      </c>
      <c r="L1758" s="44">
        <v>12400</v>
      </c>
      <c r="M1758" s="44">
        <v>0</v>
      </c>
      <c r="N1758" s="44">
        <v>1195.5</v>
      </c>
      <c r="O1758" s="44">
        <v>0</v>
      </c>
      <c r="P1758" s="44">
        <v>78.804419999999993</v>
      </c>
      <c r="Q1758" s="44">
        <v>72.194114999999996</v>
      </c>
      <c r="R1758" s="44">
        <v>22.962005999999999</v>
      </c>
      <c r="S1758" s="44">
        <v>23.272134999999999</v>
      </c>
      <c r="T1758" s="44">
        <v>174725.796875</v>
      </c>
      <c r="U1758" s="44">
        <v>22182.816406000002</v>
      </c>
      <c r="V1758" s="44">
        <v>12101.819336</v>
      </c>
      <c r="W1758" s="44">
        <v>1166.7520750000001</v>
      </c>
      <c r="X1758" s="44">
        <v>0</v>
      </c>
      <c r="Y1758" s="44">
        <v>6078.5516870000001</v>
      </c>
      <c r="Z1758" s="44">
        <v>208.82150899999999</v>
      </c>
      <c r="AA1758" s="44">
        <v>5.0779540000000001</v>
      </c>
      <c r="AB1758" s="44">
        <v>0.22220500000000001</v>
      </c>
      <c r="AC1758" s="44">
        <v>0.120131</v>
      </c>
      <c r="AD1758" s="44">
        <v>1430.18435</v>
      </c>
    </row>
    <row r="1759" spans="1:30" x14ac:dyDescent="0.25">
      <c r="A1759">
        <v>1758</v>
      </c>
      <c r="B1759" t="s">
        <v>101</v>
      </c>
      <c r="C1759" t="s">
        <v>185</v>
      </c>
      <c r="D1759" t="s">
        <v>186</v>
      </c>
      <c r="E1759" t="s">
        <v>182</v>
      </c>
      <c r="F1759" s="48" t="e">
        <f>VLOOKUP(A1759,'TAZ definitions'!$A$1:$E$1902,2,FALSE)</f>
        <v>#N/A</v>
      </c>
      <c r="G1759" s="48" t="e">
        <f>VLOOKUP(A1759,'TAZ definitions'!$A$1:$E$1902,4,FALSE)</f>
        <v>#N/A</v>
      </c>
      <c r="H1759" s="44">
        <v>176212</v>
      </c>
      <c r="I1759" s="44">
        <v>6613</v>
      </c>
      <c r="J1759" s="44">
        <v>22206</v>
      </c>
      <c r="K1759" s="44">
        <v>336</v>
      </c>
      <c r="L1759" s="44">
        <v>25205</v>
      </c>
      <c r="M1759" s="44">
        <v>0</v>
      </c>
      <c r="N1759" s="44">
        <v>1195.5</v>
      </c>
      <c r="O1759" s="44">
        <v>0</v>
      </c>
      <c r="P1759" s="44">
        <v>97.874352000000002</v>
      </c>
      <c r="Q1759" s="44">
        <v>88.414528000000004</v>
      </c>
      <c r="R1759" s="44">
        <v>23.070834999999999</v>
      </c>
      <c r="S1759" s="44">
        <v>23.252825000000001</v>
      </c>
      <c r="T1759" s="44">
        <v>173597.984375</v>
      </c>
      <c r="U1759" s="44">
        <v>21868.919922000001</v>
      </c>
      <c r="V1759" s="44">
        <v>24816.515625</v>
      </c>
      <c r="W1759" s="44">
        <v>1177.0738530000001</v>
      </c>
      <c r="X1759" s="44">
        <v>0</v>
      </c>
      <c r="Y1759" s="44">
        <v>34524.122926999997</v>
      </c>
      <c r="Z1759" s="44">
        <v>1019.986002</v>
      </c>
      <c r="AA1759" s="44">
        <v>27.953181000000001</v>
      </c>
      <c r="AB1759" s="44">
        <v>1.4266799999999999</v>
      </c>
      <c r="AC1759" s="44">
        <v>0.63965799999999995</v>
      </c>
      <c r="AD1759" s="44">
        <v>7742.9757680000002</v>
      </c>
    </row>
    <row r="1760" spans="1:30" x14ac:dyDescent="0.25">
      <c r="A1760">
        <v>1759</v>
      </c>
      <c r="B1760" t="s">
        <v>101</v>
      </c>
      <c r="C1760" t="s">
        <v>185</v>
      </c>
      <c r="D1760" t="s">
        <v>186</v>
      </c>
      <c r="E1760" t="s">
        <v>182</v>
      </c>
      <c r="F1760" s="48" t="e">
        <f>VLOOKUP(A1760,'TAZ definitions'!$A$1:$E$1902,2,FALSE)</f>
        <v>#N/A</v>
      </c>
      <c r="G1760" s="48" t="e">
        <f>VLOOKUP(A1760,'TAZ definitions'!$A$1:$E$1902,4,FALSE)</f>
        <v>#N/A</v>
      </c>
      <c r="H1760" s="44">
        <v>173170</v>
      </c>
      <c r="I1760" s="44">
        <v>21690</v>
      </c>
      <c r="J1760" s="44">
        <v>22051</v>
      </c>
      <c r="K1760" s="44">
        <v>1589</v>
      </c>
      <c r="L1760" s="44">
        <v>12400</v>
      </c>
      <c r="M1760" s="44">
        <v>0</v>
      </c>
      <c r="N1760" s="44">
        <v>983.5</v>
      </c>
      <c r="O1760" s="44">
        <v>513</v>
      </c>
      <c r="P1760" s="44">
        <v>55.964297999999999</v>
      </c>
      <c r="Q1760" s="44">
        <v>52.607467999999997</v>
      </c>
      <c r="R1760" s="44">
        <v>12.744557</v>
      </c>
      <c r="S1760" s="44">
        <v>12.859177000000001</v>
      </c>
      <c r="T1760" s="44">
        <v>167763.71875</v>
      </c>
      <c r="U1760" s="44">
        <v>21320.714843999998</v>
      </c>
      <c r="V1760" s="44">
        <v>11957.448242</v>
      </c>
      <c r="W1760" s="44">
        <v>966.70788600000003</v>
      </c>
      <c r="X1760" s="44">
        <v>10572.402333</v>
      </c>
      <c r="Y1760" s="44">
        <v>65906.526224000001</v>
      </c>
      <c r="Z1760" s="44">
        <v>2296.4550049999998</v>
      </c>
      <c r="AA1760" s="44">
        <v>55.899093000000001</v>
      </c>
      <c r="AB1760" s="44">
        <v>2.4794299999999998</v>
      </c>
      <c r="AC1760" s="44">
        <v>1.32742</v>
      </c>
      <c r="AD1760" s="44">
        <v>15696.821647999999</v>
      </c>
    </row>
    <row r="1761" spans="1:30" x14ac:dyDescent="0.25">
      <c r="A1761">
        <v>1760</v>
      </c>
      <c r="B1761" t="s">
        <v>101</v>
      </c>
      <c r="C1761" t="s">
        <v>185</v>
      </c>
      <c r="D1761" t="s">
        <v>186</v>
      </c>
      <c r="E1761" t="s">
        <v>182</v>
      </c>
      <c r="F1761" s="48" t="e">
        <f>VLOOKUP(A1761,'TAZ definitions'!$A$1:$E$1902,2,FALSE)</f>
        <v>#N/A</v>
      </c>
      <c r="G1761" s="48" t="e">
        <f>VLOOKUP(A1761,'TAZ definitions'!$A$1:$E$1902,4,FALSE)</f>
        <v>#N/A</v>
      </c>
      <c r="H1761" s="44">
        <v>164559</v>
      </c>
      <c r="I1761" s="44">
        <v>16270</v>
      </c>
      <c r="J1761" s="44">
        <v>21202</v>
      </c>
      <c r="K1761" s="44">
        <v>1256</v>
      </c>
      <c r="L1761" s="44">
        <v>25205</v>
      </c>
      <c r="M1761" s="44">
        <v>0</v>
      </c>
      <c r="N1761" s="44">
        <v>983.5</v>
      </c>
      <c r="O1761" s="44">
        <v>0</v>
      </c>
      <c r="P1761" s="44">
        <v>66.197342000000006</v>
      </c>
      <c r="Q1761" s="44">
        <v>63.959319999999998</v>
      </c>
      <c r="R1761" s="44">
        <v>17.282115999999998</v>
      </c>
      <c r="S1761" s="44">
        <v>17.342531000000001</v>
      </c>
      <c r="T1761" s="44">
        <v>161173.828125</v>
      </c>
      <c r="U1761" s="44">
        <v>20746.667968999998</v>
      </c>
      <c r="V1761" s="44">
        <v>24629.613281000002</v>
      </c>
      <c r="W1761" s="44">
        <v>961.04840100000001</v>
      </c>
      <c r="X1761" s="44">
        <v>11894.645253000001</v>
      </c>
      <c r="Y1761" s="44">
        <v>24953.461364999999</v>
      </c>
      <c r="Z1761" s="44">
        <v>945.44970899999998</v>
      </c>
      <c r="AA1761" s="44">
        <v>22.206282000000002</v>
      </c>
      <c r="AB1761" s="44">
        <v>0.93162699999999998</v>
      </c>
      <c r="AC1761" s="44">
        <v>0.53796299999999997</v>
      </c>
      <c r="AD1761" s="44">
        <v>6378.102836</v>
      </c>
    </row>
    <row r="1762" spans="1:30" x14ac:dyDescent="0.25">
      <c r="A1762">
        <v>1761</v>
      </c>
      <c r="B1762" t="s">
        <v>101</v>
      </c>
      <c r="C1762" t="s">
        <v>185</v>
      </c>
      <c r="D1762" t="s">
        <v>186</v>
      </c>
      <c r="E1762" t="s">
        <v>182</v>
      </c>
      <c r="F1762" s="48" t="e">
        <f>VLOOKUP(A1762,'TAZ definitions'!$A$1:$E$1902,2,FALSE)</f>
        <v>#N/A</v>
      </c>
      <c r="G1762" s="48" t="e">
        <f>VLOOKUP(A1762,'TAZ definitions'!$A$1:$E$1902,4,FALSE)</f>
        <v>#N/A</v>
      </c>
      <c r="H1762" s="44">
        <v>145001</v>
      </c>
      <c r="I1762" s="44">
        <v>22287</v>
      </c>
      <c r="J1762" s="44">
        <v>18257</v>
      </c>
      <c r="K1762" s="44">
        <v>1765</v>
      </c>
      <c r="L1762" s="44">
        <v>25205</v>
      </c>
      <c r="M1762" s="44">
        <v>0</v>
      </c>
      <c r="N1762" s="44">
        <v>983.5</v>
      </c>
      <c r="O1762" s="44">
        <v>0</v>
      </c>
      <c r="P1762" s="44">
        <v>48.093699999999998</v>
      </c>
      <c r="Q1762" s="44">
        <v>46.880904999999998</v>
      </c>
      <c r="R1762" s="44">
        <v>15.742289</v>
      </c>
      <c r="S1762" s="44">
        <v>15.808934000000001</v>
      </c>
      <c r="T1762" s="44">
        <v>140463.65625</v>
      </c>
      <c r="U1762" s="44">
        <v>17647.208984000001</v>
      </c>
      <c r="V1762" s="44">
        <v>24273.048827999999</v>
      </c>
      <c r="W1762" s="44">
        <v>947.13519299999996</v>
      </c>
      <c r="X1762" s="44">
        <v>13493.95839</v>
      </c>
      <c r="Y1762" s="44">
        <v>47693.082687000002</v>
      </c>
      <c r="Z1762" s="44">
        <v>1887.3714849999999</v>
      </c>
      <c r="AA1762" s="44">
        <v>42.164129000000003</v>
      </c>
      <c r="AB1762" s="44">
        <v>1.7269019999999999</v>
      </c>
      <c r="AC1762" s="44">
        <v>1.0383579999999999</v>
      </c>
      <c r="AD1762" s="44">
        <v>12239.422527999999</v>
      </c>
    </row>
    <row r="1763" spans="1:30" x14ac:dyDescent="0.25">
      <c r="A1763">
        <v>1762</v>
      </c>
      <c r="B1763" t="s">
        <v>101</v>
      </c>
      <c r="C1763" t="s">
        <v>185</v>
      </c>
      <c r="D1763" t="s">
        <v>186</v>
      </c>
      <c r="E1763" t="s">
        <v>182</v>
      </c>
      <c r="F1763" s="48" t="e">
        <f>VLOOKUP(A1763,'TAZ definitions'!$A$1:$E$1902,2,FALSE)</f>
        <v>#N/A</v>
      </c>
      <c r="G1763" s="48" t="e">
        <f>VLOOKUP(A1763,'TAZ definitions'!$A$1:$E$1902,4,FALSE)</f>
        <v>#N/A</v>
      </c>
      <c r="H1763" s="44">
        <v>147827</v>
      </c>
      <c r="I1763" s="44">
        <v>17475</v>
      </c>
      <c r="J1763" s="44">
        <v>18345</v>
      </c>
      <c r="K1763" s="44">
        <v>1241</v>
      </c>
      <c r="L1763" s="44">
        <v>25205</v>
      </c>
      <c r="M1763" s="44">
        <v>0</v>
      </c>
      <c r="N1763" s="44">
        <v>983.5</v>
      </c>
      <c r="O1763" s="44">
        <v>0</v>
      </c>
      <c r="P1763" s="44">
        <v>56.662185999999998</v>
      </c>
      <c r="Q1763" s="44">
        <v>54.741928000000001</v>
      </c>
      <c r="R1763" s="44">
        <v>16.258841</v>
      </c>
      <c r="S1763" s="44">
        <v>16.300090999999998</v>
      </c>
      <c r="T1763" s="44">
        <v>143550.984375</v>
      </c>
      <c r="U1763" s="44">
        <v>17783.927734000001</v>
      </c>
      <c r="V1763" s="44">
        <v>24378.1875</v>
      </c>
      <c r="W1763" s="44">
        <v>951.23773200000005</v>
      </c>
      <c r="X1763" s="44">
        <v>0</v>
      </c>
      <c r="Y1763" s="44">
        <v>19084.892155000001</v>
      </c>
      <c r="Z1763" s="44">
        <v>673.41844600000002</v>
      </c>
      <c r="AA1763" s="44">
        <v>15.704594</v>
      </c>
      <c r="AB1763" s="44">
        <v>0.698411</v>
      </c>
      <c r="AC1763" s="44">
        <v>0.38477</v>
      </c>
      <c r="AD1763" s="44">
        <v>4584.9713300000003</v>
      </c>
    </row>
    <row r="1764" spans="1:30" x14ac:dyDescent="0.25">
      <c r="A1764">
        <v>1763</v>
      </c>
      <c r="B1764" t="s">
        <v>101</v>
      </c>
      <c r="C1764" t="s">
        <v>185</v>
      </c>
      <c r="D1764" t="s">
        <v>186</v>
      </c>
      <c r="E1764" t="s">
        <v>182</v>
      </c>
      <c r="F1764" s="48" t="e">
        <f>VLOOKUP(A1764,'TAZ definitions'!$A$1:$E$1902,2,FALSE)</f>
        <v>#N/A</v>
      </c>
      <c r="G1764" s="48" t="e">
        <f>VLOOKUP(A1764,'TAZ definitions'!$A$1:$E$1902,4,FALSE)</f>
        <v>#N/A</v>
      </c>
      <c r="H1764" s="44">
        <v>150518</v>
      </c>
      <c r="I1764" s="44">
        <v>31068</v>
      </c>
      <c r="J1764" s="44">
        <v>18117</v>
      </c>
      <c r="K1764" s="44">
        <v>2973</v>
      </c>
      <c r="L1764" s="44">
        <v>25205</v>
      </c>
      <c r="M1764" s="44">
        <v>0</v>
      </c>
      <c r="N1764" s="44">
        <v>983.5</v>
      </c>
      <c r="O1764" s="44">
        <v>0</v>
      </c>
      <c r="P1764" s="44">
        <v>44.812289999999997</v>
      </c>
      <c r="Q1764" s="44">
        <v>45.882126</v>
      </c>
      <c r="R1764" s="44">
        <v>17.553535</v>
      </c>
      <c r="S1764" s="44">
        <v>17.616854</v>
      </c>
      <c r="T1764" s="44">
        <v>145231.71875</v>
      </c>
      <c r="U1764" s="44">
        <v>17446.800781000002</v>
      </c>
      <c r="V1764" s="44">
        <v>24089.548827999999</v>
      </c>
      <c r="W1764" s="44">
        <v>939.97503700000004</v>
      </c>
      <c r="X1764" s="44">
        <v>28695.989539999999</v>
      </c>
      <c r="Y1764" s="44">
        <v>165246.95213699999</v>
      </c>
      <c r="Z1764" s="44">
        <v>6179.8470269999998</v>
      </c>
      <c r="AA1764" s="44">
        <v>140.23731900000001</v>
      </c>
      <c r="AB1764" s="44">
        <v>6.1605970000000001</v>
      </c>
      <c r="AC1764" s="44">
        <v>3.4523519999999999</v>
      </c>
      <c r="AD1764" s="44">
        <v>41090.443894999997</v>
      </c>
    </row>
    <row r="1765" spans="1:30" x14ac:dyDescent="0.25">
      <c r="A1765">
        <v>1764</v>
      </c>
      <c r="B1765" t="s">
        <v>101</v>
      </c>
      <c r="C1765" t="s">
        <v>185</v>
      </c>
      <c r="D1765" t="s">
        <v>186</v>
      </c>
      <c r="E1765" t="s">
        <v>182</v>
      </c>
      <c r="F1765" s="48" t="e">
        <f>VLOOKUP(A1765,'TAZ definitions'!$A$1:$E$1902,2,FALSE)</f>
        <v>#N/A</v>
      </c>
      <c r="G1765" s="48" t="e">
        <f>VLOOKUP(A1765,'TAZ definitions'!$A$1:$E$1902,4,FALSE)</f>
        <v>#N/A</v>
      </c>
      <c r="H1765" s="44">
        <v>149514</v>
      </c>
      <c r="I1765" s="44">
        <v>26636</v>
      </c>
      <c r="J1765" s="44">
        <v>17685</v>
      </c>
      <c r="K1765" s="44">
        <v>2328</v>
      </c>
      <c r="L1765" s="44">
        <v>25205</v>
      </c>
      <c r="M1765" s="44">
        <v>0</v>
      </c>
      <c r="N1765" s="44">
        <v>983.5</v>
      </c>
      <c r="O1765" s="44">
        <v>0</v>
      </c>
      <c r="P1765" s="44">
        <v>53.127476000000001</v>
      </c>
      <c r="Q1765" s="44">
        <v>51.977890000000002</v>
      </c>
      <c r="R1765" s="44">
        <v>15.731551</v>
      </c>
      <c r="S1765" s="44">
        <v>15.781501</v>
      </c>
      <c r="T1765" s="44">
        <v>144924.296875</v>
      </c>
      <c r="U1765" s="44">
        <v>17111.390625</v>
      </c>
      <c r="V1765" s="44">
        <v>24263.550781000002</v>
      </c>
      <c r="W1765" s="44">
        <v>946.76458700000001</v>
      </c>
      <c r="X1765" s="44">
        <v>0</v>
      </c>
      <c r="Y1765" s="44">
        <v>56150.551155000001</v>
      </c>
      <c r="Z1765" s="44">
        <v>1960.610312</v>
      </c>
      <c r="AA1765" s="44">
        <v>46.169943000000004</v>
      </c>
      <c r="AB1765" s="44">
        <v>2.046157</v>
      </c>
      <c r="AC1765" s="44">
        <v>1.11124</v>
      </c>
      <c r="AD1765" s="44">
        <v>13176.727007</v>
      </c>
    </row>
    <row r="1766" spans="1:30" x14ac:dyDescent="0.25">
      <c r="A1766">
        <v>1765</v>
      </c>
      <c r="B1766" t="s">
        <v>101</v>
      </c>
      <c r="C1766" t="s">
        <v>185</v>
      </c>
      <c r="D1766" t="s">
        <v>186</v>
      </c>
      <c r="E1766" t="s">
        <v>182</v>
      </c>
      <c r="F1766" s="48" t="e">
        <f>VLOOKUP(A1766,'TAZ definitions'!$A$1:$E$1902,2,FALSE)</f>
        <v>#N/A</v>
      </c>
      <c r="G1766" s="48" t="e">
        <f>VLOOKUP(A1766,'TAZ definitions'!$A$1:$E$1902,4,FALSE)</f>
        <v>#N/A</v>
      </c>
      <c r="H1766" s="44">
        <v>144745</v>
      </c>
      <c r="I1766" s="44">
        <v>39117</v>
      </c>
      <c r="J1766" s="44">
        <v>17862</v>
      </c>
      <c r="K1766" s="44">
        <v>4546</v>
      </c>
      <c r="L1766" s="44">
        <v>25205</v>
      </c>
      <c r="M1766" s="44">
        <v>0</v>
      </c>
      <c r="N1766" s="44">
        <v>983.5</v>
      </c>
      <c r="O1766" s="44">
        <v>0</v>
      </c>
      <c r="P1766" s="44">
        <v>51.739657999999999</v>
      </c>
      <c r="Q1766" s="44">
        <v>54.689338999999997</v>
      </c>
      <c r="R1766" s="44">
        <v>16.336777000000001</v>
      </c>
      <c r="S1766" s="44">
        <v>16.480616000000001</v>
      </c>
      <c r="T1766" s="44">
        <v>140047.984375</v>
      </c>
      <c r="U1766" s="44">
        <v>17269.869140999999</v>
      </c>
      <c r="V1766" s="44">
        <v>24084.193359000001</v>
      </c>
      <c r="W1766" s="44">
        <v>939.76605199999995</v>
      </c>
      <c r="X1766" s="44">
        <v>0</v>
      </c>
      <c r="Y1766" s="44">
        <v>53814.317693999998</v>
      </c>
      <c r="Z1766" s="44">
        <v>1885.0842689999999</v>
      </c>
      <c r="AA1766" s="44">
        <v>44.242860999999998</v>
      </c>
      <c r="AB1766" s="44">
        <v>1.978999</v>
      </c>
      <c r="AC1766" s="44">
        <v>1.073132</v>
      </c>
      <c r="AD1766" s="44">
        <v>12768.330481000001</v>
      </c>
    </row>
    <row r="1767" spans="1:30" x14ac:dyDescent="0.25">
      <c r="A1767">
        <v>1766</v>
      </c>
      <c r="B1767" t="s">
        <v>101</v>
      </c>
      <c r="C1767" t="s">
        <v>185</v>
      </c>
      <c r="D1767" t="s">
        <v>186</v>
      </c>
      <c r="E1767" t="s">
        <v>182</v>
      </c>
      <c r="F1767" s="48" t="e">
        <f>VLOOKUP(A1767,'TAZ definitions'!$A$1:$E$1902,2,FALSE)</f>
        <v>#N/A</v>
      </c>
      <c r="G1767" s="48" t="e">
        <f>VLOOKUP(A1767,'TAZ definitions'!$A$1:$E$1902,4,FALSE)</f>
        <v>#N/A</v>
      </c>
      <c r="H1767" s="44">
        <v>160511</v>
      </c>
      <c r="I1767" s="44">
        <v>13867</v>
      </c>
      <c r="J1767" s="44">
        <v>20666</v>
      </c>
      <c r="K1767" s="44">
        <v>1017</v>
      </c>
      <c r="L1767" s="44">
        <v>25205</v>
      </c>
      <c r="M1767" s="44">
        <v>0</v>
      </c>
      <c r="N1767" s="44">
        <v>983.5</v>
      </c>
      <c r="O1767" s="44">
        <v>0</v>
      </c>
      <c r="P1767" s="44">
        <v>64.989845000000003</v>
      </c>
      <c r="Q1767" s="44">
        <v>69.692879000000005</v>
      </c>
      <c r="R1767" s="44">
        <v>17.257224999999998</v>
      </c>
      <c r="S1767" s="44">
        <v>17.336411999999999</v>
      </c>
      <c r="T1767" s="44">
        <v>157299.828125</v>
      </c>
      <c r="U1767" s="44">
        <v>20235.732422000001</v>
      </c>
      <c r="V1767" s="44">
        <v>24653.068359000001</v>
      </c>
      <c r="W1767" s="44">
        <v>961.96356200000002</v>
      </c>
      <c r="X1767" s="44">
        <v>8833.2973779999993</v>
      </c>
      <c r="Y1767" s="44">
        <v>47886.730994999998</v>
      </c>
      <c r="Z1767" s="44">
        <v>1780.9084459999999</v>
      </c>
      <c r="AA1767" s="44">
        <v>41.128736000000004</v>
      </c>
      <c r="AB1767" s="44">
        <v>1.752702</v>
      </c>
      <c r="AC1767" s="44">
        <v>0.999197</v>
      </c>
      <c r="AD1767" s="44">
        <v>11851.311125</v>
      </c>
    </row>
    <row r="1768" spans="1:30" x14ac:dyDescent="0.25">
      <c r="A1768">
        <v>1767</v>
      </c>
      <c r="B1768" t="s">
        <v>101</v>
      </c>
      <c r="C1768" t="s">
        <v>185</v>
      </c>
      <c r="D1768" t="s">
        <v>186</v>
      </c>
      <c r="E1768" t="s">
        <v>182</v>
      </c>
      <c r="F1768" s="48" t="e">
        <f>VLOOKUP(A1768,'TAZ definitions'!$A$1:$E$1902,2,FALSE)</f>
        <v>#N/A</v>
      </c>
      <c r="G1768" s="48" t="e">
        <f>VLOOKUP(A1768,'TAZ definitions'!$A$1:$E$1902,4,FALSE)</f>
        <v>#N/A</v>
      </c>
      <c r="H1768" s="44">
        <v>155952</v>
      </c>
      <c r="I1768" s="44">
        <v>16892</v>
      </c>
      <c r="J1768" s="44">
        <v>20150</v>
      </c>
      <c r="K1768" s="44">
        <v>1285</v>
      </c>
      <c r="L1768" s="44">
        <v>25205</v>
      </c>
      <c r="M1768" s="44">
        <v>0</v>
      </c>
      <c r="N1768" s="44">
        <v>973.5</v>
      </c>
      <c r="O1768" s="44">
        <v>0</v>
      </c>
      <c r="P1768" s="44">
        <v>58.539276000000001</v>
      </c>
      <c r="Q1768" s="44">
        <v>60.438102999999998</v>
      </c>
      <c r="R1768" s="44">
        <v>18.624272999999999</v>
      </c>
      <c r="S1768" s="44">
        <v>18.742172</v>
      </c>
      <c r="T1768" s="44">
        <v>152223.578125</v>
      </c>
      <c r="U1768" s="44">
        <v>19644.201172000001</v>
      </c>
      <c r="V1768" s="44">
        <v>24529.214843999998</v>
      </c>
      <c r="W1768" s="44">
        <v>947.39898700000003</v>
      </c>
      <c r="X1768" s="44">
        <v>15465.477077</v>
      </c>
      <c r="Y1768" s="44">
        <v>60491.384444000003</v>
      </c>
      <c r="Z1768" s="44">
        <v>1953.8790449999999</v>
      </c>
      <c r="AA1768" s="44">
        <v>49.462197000000003</v>
      </c>
      <c r="AB1768" s="44">
        <v>2.316284</v>
      </c>
      <c r="AC1768" s="44">
        <v>1.171524</v>
      </c>
      <c r="AD1768" s="44">
        <v>13999.160706000001</v>
      </c>
    </row>
    <row r="1769" spans="1:30" x14ac:dyDescent="0.25">
      <c r="A1769">
        <v>1768</v>
      </c>
      <c r="B1769" t="s">
        <v>101</v>
      </c>
      <c r="C1769" t="s">
        <v>185</v>
      </c>
      <c r="D1769" t="s">
        <v>186</v>
      </c>
      <c r="E1769" t="s">
        <v>182</v>
      </c>
      <c r="F1769" s="48" t="e">
        <f>VLOOKUP(A1769,'TAZ definitions'!$A$1:$E$1902,2,FALSE)</f>
        <v>#N/A</v>
      </c>
      <c r="G1769" s="48" t="e">
        <f>VLOOKUP(A1769,'TAZ definitions'!$A$1:$E$1902,4,FALSE)</f>
        <v>#N/A</v>
      </c>
      <c r="H1769" s="44">
        <v>140610</v>
      </c>
      <c r="I1769" s="44">
        <v>20402</v>
      </c>
      <c r="J1769" s="44">
        <v>17475</v>
      </c>
      <c r="K1769" s="44">
        <v>1794</v>
      </c>
      <c r="L1769" s="44">
        <v>25205</v>
      </c>
      <c r="M1769" s="44">
        <v>0</v>
      </c>
      <c r="N1769" s="44">
        <v>973.5</v>
      </c>
      <c r="O1769" s="44">
        <v>0</v>
      </c>
      <c r="P1769" s="44">
        <v>60.958739999999999</v>
      </c>
      <c r="Q1769" s="44">
        <v>57.697712000000003</v>
      </c>
      <c r="R1769" s="44">
        <v>20.247060999999999</v>
      </c>
      <c r="S1769" s="44">
        <v>20.724905</v>
      </c>
      <c r="T1769" s="44">
        <v>137094.984375</v>
      </c>
      <c r="U1769" s="44">
        <v>17016.470702999999</v>
      </c>
      <c r="V1769" s="44">
        <v>24467.978515999999</v>
      </c>
      <c r="W1769" s="44">
        <v>945.03375200000005</v>
      </c>
      <c r="X1769" s="44">
        <v>0</v>
      </c>
      <c r="Y1769" s="44">
        <v>6417.3932139999997</v>
      </c>
      <c r="Z1769" s="44">
        <v>197.29893300000001</v>
      </c>
      <c r="AA1769" s="44">
        <v>5.262378</v>
      </c>
      <c r="AB1769" s="44">
        <v>0.25830799999999998</v>
      </c>
      <c r="AC1769" s="44">
        <v>0.120174</v>
      </c>
      <c r="AD1769" s="44">
        <v>1448.5081319999999</v>
      </c>
    </row>
    <row r="1770" spans="1:30" x14ac:dyDescent="0.25">
      <c r="A1770">
        <v>1769</v>
      </c>
      <c r="B1770" t="s">
        <v>101</v>
      </c>
      <c r="C1770" t="s">
        <v>185</v>
      </c>
      <c r="D1770" t="s">
        <v>186</v>
      </c>
      <c r="E1770" t="s">
        <v>182</v>
      </c>
      <c r="F1770" s="48" t="e">
        <f>VLOOKUP(A1770,'TAZ definitions'!$A$1:$E$1902,2,FALSE)</f>
        <v>#N/A</v>
      </c>
      <c r="G1770" s="48" t="e">
        <f>VLOOKUP(A1770,'TAZ definitions'!$A$1:$E$1902,4,FALSE)</f>
        <v>#N/A</v>
      </c>
      <c r="H1770" s="44">
        <v>179016</v>
      </c>
      <c r="I1770" s="44">
        <v>28644</v>
      </c>
      <c r="J1770" s="44">
        <v>24702</v>
      </c>
      <c r="K1770" s="44">
        <v>3864</v>
      </c>
      <c r="L1770" s="44">
        <v>12400</v>
      </c>
      <c r="M1770" s="44">
        <v>0</v>
      </c>
      <c r="N1770" s="44">
        <v>1663.5</v>
      </c>
      <c r="O1770" s="44">
        <v>0</v>
      </c>
      <c r="P1770" s="44">
        <v>65.153983999999994</v>
      </c>
      <c r="Q1770" s="44">
        <v>62.284770999999999</v>
      </c>
      <c r="R1770" s="44">
        <v>17.142073</v>
      </c>
      <c r="S1770" s="44">
        <v>17.210740999999999</v>
      </c>
      <c r="T1770" s="44">
        <v>174553.625</v>
      </c>
      <c r="U1770" s="44">
        <v>24083.621093999998</v>
      </c>
      <c r="V1770" s="44">
        <v>12032.022461</v>
      </c>
      <c r="W1770" s="44">
        <v>1614.1347659999999</v>
      </c>
      <c r="X1770" s="44">
        <v>14720.76885</v>
      </c>
      <c r="Y1770" s="44">
        <v>22960.008441000002</v>
      </c>
      <c r="Z1770" s="44">
        <v>724.00255900000002</v>
      </c>
      <c r="AA1770" s="44">
        <v>18.593971</v>
      </c>
      <c r="AB1770" s="44">
        <v>0.91095700000000002</v>
      </c>
      <c r="AC1770" s="44">
        <v>0.441195</v>
      </c>
      <c r="AD1770" s="44">
        <v>5306.847229</v>
      </c>
    </row>
    <row r="1771" spans="1:30" x14ac:dyDescent="0.25">
      <c r="A1771">
        <v>1770</v>
      </c>
      <c r="B1771" t="s">
        <v>101</v>
      </c>
      <c r="C1771" t="s">
        <v>185</v>
      </c>
      <c r="D1771" t="s">
        <v>186</v>
      </c>
      <c r="E1771" t="s">
        <v>182</v>
      </c>
      <c r="F1771" s="48" t="e">
        <f>VLOOKUP(A1771,'TAZ definitions'!$A$1:$E$1902,2,FALSE)</f>
        <v>#N/A</v>
      </c>
      <c r="G1771" s="48" t="e">
        <f>VLOOKUP(A1771,'TAZ definitions'!$A$1:$E$1902,4,FALSE)</f>
        <v>#N/A</v>
      </c>
      <c r="H1771" s="44">
        <v>182816</v>
      </c>
      <c r="I1771" s="44">
        <v>7926</v>
      </c>
      <c r="J1771" s="44">
        <v>26117</v>
      </c>
      <c r="K1771" s="44">
        <v>805</v>
      </c>
      <c r="L1771" s="44">
        <v>9833</v>
      </c>
      <c r="M1771" s="44">
        <v>0</v>
      </c>
      <c r="N1771" s="44">
        <v>1653.5</v>
      </c>
      <c r="O1771" s="44">
        <v>0</v>
      </c>
      <c r="P1771" s="44">
        <v>79.409965999999997</v>
      </c>
      <c r="Q1771" s="44">
        <v>81.031479000000004</v>
      </c>
      <c r="R1771" s="44">
        <v>18.500843</v>
      </c>
      <c r="S1771" s="44">
        <v>18.354578</v>
      </c>
      <c r="T1771" s="44">
        <v>177902.140625</v>
      </c>
      <c r="U1771" s="44">
        <v>25405.814452999999</v>
      </c>
      <c r="V1771" s="44">
        <v>9556.7236329999996</v>
      </c>
      <c r="W1771" s="44">
        <v>1607.04187</v>
      </c>
      <c r="X1771" s="44">
        <v>15635.359082000001</v>
      </c>
      <c r="Y1771" s="44">
        <v>48442.748350000002</v>
      </c>
      <c r="Z1771" s="44">
        <v>1659.4075350000001</v>
      </c>
      <c r="AA1771" s="44">
        <v>40.192107999999998</v>
      </c>
      <c r="AB1771" s="44">
        <v>1.742551</v>
      </c>
      <c r="AC1771" s="44">
        <v>0.96556500000000001</v>
      </c>
      <c r="AD1771" s="44">
        <v>11370.035583999999</v>
      </c>
    </row>
    <row r="1772" spans="1:30" x14ac:dyDescent="0.25">
      <c r="A1772">
        <v>1771</v>
      </c>
      <c r="B1772" t="s">
        <v>101</v>
      </c>
      <c r="C1772" t="s">
        <v>185</v>
      </c>
      <c r="D1772" t="s">
        <v>186</v>
      </c>
      <c r="E1772" t="s">
        <v>182</v>
      </c>
      <c r="F1772" s="48" t="e">
        <f>VLOOKUP(A1772,'TAZ definitions'!$A$1:$E$1902,2,FALSE)</f>
        <v>#N/A</v>
      </c>
      <c r="G1772" s="48" t="e">
        <f>VLOOKUP(A1772,'TAZ definitions'!$A$1:$E$1902,4,FALSE)</f>
        <v>#N/A</v>
      </c>
      <c r="H1772" s="44">
        <v>167836</v>
      </c>
      <c r="I1772" s="44">
        <v>43758</v>
      </c>
      <c r="J1772" s="44">
        <v>22552</v>
      </c>
      <c r="K1772" s="44">
        <v>5524</v>
      </c>
      <c r="L1772" s="44">
        <v>12400</v>
      </c>
      <c r="M1772" s="44">
        <v>0</v>
      </c>
      <c r="N1772" s="44">
        <v>1360.5</v>
      </c>
      <c r="O1772" s="44">
        <v>0</v>
      </c>
      <c r="P1772" s="44">
        <v>64.175017999999994</v>
      </c>
      <c r="Q1772" s="44">
        <v>61.273738999999999</v>
      </c>
      <c r="R1772" s="44">
        <v>17.658569</v>
      </c>
      <c r="S1772" s="44">
        <v>17.57131</v>
      </c>
      <c r="T1772" s="44">
        <v>163097.3125</v>
      </c>
      <c r="U1772" s="44">
        <v>21901.679688</v>
      </c>
      <c r="V1772" s="44">
        <v>11926.428711</v>
      </c>
      <c r="W1772" s="44">
        <v>1308.540894</v>
      </c>
      <c r="X1772" s="44">
        <v>6657.6141079999998</v>
      </c>
      <c r="Y1772" s="44">
        <v>35610.192382000001</v>
      </c>
      <c r="Z1772" s="44">
        <v>1331.028761</v>
      </c>
      <c r="AA1772" s="44">
        <v>30.301310000000001</v>
      </c>
      <c r="AB1772" s="44">
        <v>1.2653589999999999</v>
      </c>
      <c r="AC1772" s="44">
        <v>0.74246400000000001</v>
      </c>
      <c r="AD1772" s="44">
        <v>8774.3510640000004</v>
      </c>
    </row>
    <row r="1773" spans="1:30" x14ac:dyDescent="0.25">
      <c r="A1773">
        <v>1772</v>
      </c>
      <c r="B1773" t="s">
        <v>101</v>
      </c>
      <c r="C1773" t="s">
        <v>185</v>
      </c>
      <c r="D1773" t="s">
        <v>186</v>
      </c>
      <c r="E1773" t="s">
        <v>182</v>
      </c>
      <c r="F1773" s="48" t="e">
        <f>VLOOKUP(A1773,'TAZ definitions'!$A$1:$E$1902,2,FALSE)</f>
        <v>#N/A</v>
      </c>
      <c r="G1773" s="48" t="e">
        <f>VLOOKUP(A1773,'TAZ definitions'!$A$1:$E$1902,4,FALSE)</f>
        <v>#N/A</v>
      </c>
      <c r="H1773" s="44">
        <v>165562</v>
      </c>
      <c r="I1773" s="44">
        <v>10637</v>
      </c>
      <c r="J1773" s="44">
        <v>22537</v>
      </c>
      <c r="K1773" s="44">
        <v>561</v>
      </c>
      <c r="L1773" s="44">
        <v>12400</v>
      </c>
      <c r="M1773" s="44">
        <v>0</v>
      </c>
      <c r="N1773" s="44">
        <v>1148.5</v>
      </c>
      <c r="O1773" s="44">
        <v>0</v>
      </c>
      <c r="P1773" s="44">
        <v>78.788261000000006</v>
      </c>
      <c r="Q1773" s="44">
        <v>68.750618000000003</v>
      </c>
      <c r="R1773" s="44">
        <v>17.92643</v>
      </c>
      <c r="S1773" s="44">
        <v>17.836863000000001</v>
      </c>
      <c r="T1773" s="44">
        <v>162156.078125</v>
      </c>
      <c r="U1773" s="44">
        <v>22053.875</v>
      </c>
      <c r="V1773" s="44">
        <v>12127.396484000001</v>
      </c>
      <c r="W1773" s="44">
        <v>1123.2510990000001</v>
      </c>
      <c r="X1773" s="44">
        <v>9222.2605519999997</v>
      </c>
      <c r="Y1773" s="44">
        <v>16390.962271</v>
      </c>
      <c r="Z1773" s="44">
        <v>728.76939000000004</v>
      </c>
      <c r="AA1773" s="44">
        <v>15.199911999999999</v>
      </c>
      <c r="AB1773" s="44">
        <v>0.57121699999999997</v>
      </c>
      <c r="AC1773" s="44">
        <v>0.37870700000000002</v>
      </c>
      <c r="AD1773" s="44">
        <v>4392.741892</v>
      </c>
    </row>
    <row r="1774" spans="1:30" x14ac:dyDescent="0.25">
      <c r="A1774">
        <v>1773</v>
      </c>
      <c r="B1774" t="s">
        <v>101</v>
      </c>
      <c r="C1774" t="s">
        <v>185</v>
      </c>
      <c r="D1774" t="s">
        <v>186</v>
      </c>
      <c r="E1774" t="s">
        <v>182</v>
      </c>
      <c r="F1774" s="48" t="e">
        <f>VLOOKUP(A1774,'TAZ definitions'!$A$1:$E$1902,2,FALSE)</f>
        <v>#N/A</v>
      </c>
      <c r="G1774" s="48" t="e">
        <f>VLOOKUP(A1774,'TAZ definitions'!$A$1:$E$1902,4,FALSE)</f>
        <v>#N/A</v>
      </c>
      <c r="H1774" s="44">
        <v>157436</v>
      </c>
      <c r="I1774" s="44">
        <v>24629</v>
      </c>
      <c r="J1774" s="44">
        <v>18941</v>
      </c>
      <c r="K1774" s="44">
        <v>2468</v>
      </c>
      <c r="L1774" s="44">
        <v>12400</v>
      </c>
      <c r="M1774" s="44">
        <v>0</v>
      </c>
      <c r="N1774" s="44">
        <v>983.5</v>
      </c>
      <c r="O1774" s="44">
        <v>0</v>
      </c>
      <c r="P1774" s="44">
        <v>49.883429999999997</v>
      </c>
      <c r="Q1774" s="44">
        <v>53.506630000000001</v>
      </c>
      <c r="R1774" s="44">
        <v>17.421492000000001</v>
      </c>
      <c r="S1774" s="44">
        <v>17.332744999999999</v>
      </c>
      <c r="T1774" s="44">
        <v>151993.765625</v>
      </c>
      <c r="U1774" s="44">
        <v>18265.962890999999</v>
      </c>
      <c r="V1774" s="44">
        <v>11891.868164</v>
      </c>
      <c r="W1774" s="44">
        <v>943.19775400000003</v>
      </c>
      <c r="X1774" s="44">
        <v>6860.8517709999996</v>
      </c>
      <c r="Y1774" s="44">
        <v>41261.542741999998</v>
      </c>
      <c r="Z1774" s="44">
        <v>1581.1368319999999</v>
      </c>
      <c r="AA1774" s="44">
        <v>35.313352000000002</v>
      </c>
      <c r="AB1774" s="44">
        <v>1.454121</v>
      </c>
      <c r="AC1774" s="44">
        <v>0.87160000000000004</v>
      </c>
      <c r="AD1774" s="44">
        <v>10321.962893</v>
      </c>
    </row>
    <row r="1775" spans="1:30" x14ac:dyDescent="0.25">
      <c r="A1775">
        <v>1774</v>
      </c>
      <c r="B1775" t="s">
        <v>101</v>
      </c>
      <c r="C1775" t="s">
        <v>185</v>
      </c>
      <c r="D1775" t="s">
        <v>186</v>
      </c>
      <c r="E1775" t="s">
        <v>182</v>
      </c>
      <c r="F1775" s="48" t="e">
        <f>VLOOKUP(A1775,'TAZ definitions'!$A$1:$E$1902,2,FALSE)</f>
        <v>#N/A</v>
      </c>
      <c r="G1775" s="48" t="e">
        <f>VLOOKUP(A1775,'TAZ definitions'!$A$1:$E$1902,4,FALSE)</f>
        <v>#N/A</v>
      </c>
      <c r="H1775" s="44">
        <v>163215</v>
      </c>
      <c r="I1775" s="44">
        <v>14017</v>
      </c>
      <c r="J1775" s="44">
        <v>21504</v>
      </c>
      <c r="K1775" s="44">
        <v>792</v>
      </c>
      <c r="L1775" s="44">
        <v>12400</v>
      </c>
      <c r="M1775" s="44">
        <v>0</v>
      </c>
      <c r="N1775" s="44">
        <v>983.5</v>
      </c>
      <c r="O1775" s="44">
        <v>252.5</v>
      </c>
      <c r="P1775" s="44">
        <v>64.801865000000006</v>
      </c>
      <c r="Q1775" s="44">
        <v>62.596488999999998</v>
      </c>
      <c r="R1775" s="44">
        <v>16.167221000000001</v>
      </c>
      <c r="S1775" s="44">
        <v>16.121773000000001</v>
      </c>
      <c r="T1775" s="44">
        <v>159451.765625</v>
      </c>
      <c r="U1775" s="44">
        <v>20981.578125</v>
      </c>
      <c r="V1775" s="44">
        <v>12087.233398</v>
      </c>
      <c r="W1775" s="44">
        <v>965.06188999999995</v>
      </c>
      <c r="X1775" s="44">
        <v>26187.043717</v>
      </c>
      <c r="Y1775" s="44">
        <v>66739.661951999995</v>
      </c>
      <c r="Z1775" s="44">
        <v>2430.1444409999999</v>
      </c>
      <c r="AA1775" s="44">
        <v>57.136526000000003</v>
      </c>
      <c r="AB1775" s="44">
        <v>2.4240300000000001</v>
      </c>
      <c r="AC1775" s="44">
        <v>1.3846940000000001</v>
      </c>
      <c r="AD1775" s="44">
        <v>16328.908353999999</v>
      </c>
    </row>
    <row r="1776" spans="1:30" x14ac:dyDescent="0.25">
      <c r="A1776">
        <v>1775</v>
      </c>
      <c r="B1776" t="s">
        <v>101</v>
      </c>
      <c r="C1776" t="s">
        <v>185</v>
      </c>
      <c r="D1776" t="s">
        <v>186</v>
      </c>
      <c r="E1776" t="s">
        <v>182</v>
      </c>
      <c r="F1776" s="48" t="e">
        <f>VLOOKUP(A1776,'TAZ definitions'!$A$1:$E$1902,2,FALSE)</f>
        <v>#N/A</v>
      </c>
      <c r="G1776" s="48" t="e">
        <f>VLOOKUP(A1776,'TAZ definitions'!$A$1:$E$1902,4,FALSE)</f>
        <v>#N/A</v>
      </c>
      <c r="H1776" s="44">
        <v>149211</v>
      </c>
      <c r="I1776" s="44">
        <v>59403</v>
      </c>
      <c r="J1776" s="44">
        <v>18679</v>
      </c>
      <c r="K1776" s="44">
        <v>7232</v>
      </c>
      <c r="L1776" s="44">
        <v>12400</v>
      </c>
      <c r="M1776" s="44">
        <v>0</v>
      </c>
      <c r="N1776" s="44">
        <v>983.5</v>
      </c>
      <c r="O1776" s="44">
        <v>252.5</v>
      </c>
      <c r="P1776" s="44">
        <v>45.467616999999997</v>
      </c>
      <c r="Q1776" s="44">
        <v>48.811390000000003</v>
      </c>
      <c r="R1776" s="44">
        <v>15.197965</v>
      </c>
      <c r="S1776" s="44">
        <v>15.029149</v>
      </c>
      <c r="T1776" s="44">
        <v>144934.46875</v>
      </c>
      <c r="U1776" s="44">
        <v>18133.910156000002</v>
      </c>
      <c r="V1776" s="44">
        <v>11809.529296999999</v>
      </c>
      <c r="W1776" s="44">
        <v>948.69079599999998</v>
      </c>
      <c r="X1776" s="44">
        <v>50598.823568</v>
      </c>
      <c r="Y1776" s="44">
        <v>136028.536448</v>
      </c>
      <c r="Z1776" s="44">
        <v>5976.2940209999997</v>
      </c>
      <c r="AA1776" s="44">
        <v>124.623373</v>
      </c>
      <c r="AB1776" s="44">
        <v>5.2347979999999996</v>
      </c>
      <c r="AC1776" s="44">
        <v>3.178366</v>
      </c>
      <c r="AD1776" s="44">
        <v>37152.427591</v>
      </c>
    </row>
    <row r="1777" spans="1:30" x14ac:dyDescent="0.25">
      <c r="A1777">
        <v>1776</v>
      </c>
      <c r="B1777" t="s">
        <v>101</v>
      </c>
      <c r="C1777" t="s">
        <v>185</v>
      </c>
      <c r="D1777" t="s">
        <v>186</v>
      </c>
      <c r="E1777" t="s">
        <v>182</v>
      </c>
      <c r="F1777" s="48" t="e">
        <f>VLOOKUP(A1777,'TAZ definitions'!$A$1:$E$1902,2,FALSE)</f>
        <v>#N/A</v>
      </c>
      <c r="G1777" s="48" t="e">
        <f>VLOOKUP(A1777,'TAZ definitions'!$A$1:$E$1902,4,FALSE)</f>
        <v>#N/A</v>
      </c>
      <c r="H1777" s="44">
        <v>157063</v>
      </c>
      <c r="I1777" s="44">
        <v>42940</v>
      </c>
      <c r="J1777" s="44">
        <v>19043</v>
      </c>
      <c r="K1777" s="44">
        <v>5071</v>
      </c>
      <c r="L1777" s="44">
        <v>12400</v>
      </c>
      <c r="M1777" s="44">
        <v>0</v>
      </c>
      <c r="N1777" s="44">
        <v>983.5</v>
      </c>
      <c r="O1777" s="44">
        <v>252.5</v>
      </c>
      <c r="P1777" s="44">
        <v>49.595764000000003</v>
      </c>
      <c r="Q1777" s="44">
        <v>54.085957000000001</v>
      </c>
      <c r="R1777" s="44">
        <v>16.427216999999999</v>
      </c>
      <c r="S1777" s="44">
        <v>16.322980999999999</v>
      </c>
      <c r="T1777" s="44">
        <v>151741.078125</v>
      </c>
      <c r="U1777" s="44">
        <v>18391.441406000002</v>
      </c>
      <c r="V1777" s="44">
        <v>11821.748046999999</v>
      </c>
      <c r="W1777" s="44">
        <v>949.41113299999995</v>
      </c>
      <c r="X1777" s="44">
        <v>16570.003604000001</v>
      </c>
      <c r="Y1777" s="44">
        <v>47070.449855999999</v>
      </c>
      <c r="Z1777" s="44">
        <v>1704.793095</v>
      </c>
      <c r="AA1777" s="44">
        <v>39.612993000000003</v>
      </c>
      <c r="AB1777" s="44">
        <v>1.7837970000000001</v>
      </c>
      <c r="AC1777" s="44">
        <v>0.96970900000000004</v>
      </c>
      <c r="AD1777" s="44">
        <v>11599.477511999999</v>
      </c>
    </row>
    <row r="1778" spans="1:30" x14ac:dyDescent="0.25">
      <c r="A1778">
        <v>1777</v>
      </c>
      <c r="B1778" t="s">
        <v>101</v>
      </c>
      <c r="C1778" t="s">
        <v>185</v>
      </c>
      <c r="D1778" t="s">
        <v>186</v>
      </c>
      <c r="E1778" t="s">
        <v>182</v>
      </c>
      <c r="F1778" s="48" t="e">
        <f>VLOOKUP(A1778,'TAZ definitions'!$A$1:$E$1902,2,FALSE)</f>
        <v>#N/A</v>
      </c>
      <c r="G1778" s="48" t="e">
        <f>VLOOKUP(A1778,'TAZ definitions'!$A$1:$E$1902,4,FALSE)</f>
        <v>#N/A</v>
      </c>
      <c r="H1778" s="44">
        <v>152387</v>
      </c>
      <c r="I1778" s="44">
        <v>20625</v>
      </c>
      <c r="J1778" s="44">
        <v>18221</v>
      </c>
      <c r="K1778" s="44">
        <v>1803</v>
      </c>
      <c r="L1778" s="44">
        <v>12400</v>
      </c>
      <c r="M1778" s="44">
        <v>0</v>
      </c>
      <c r="N1778" s="44">
        <v>983.5</v>
      </c>
      <c r="O1778" s="44">
        <v>252.5</v>
      </c>
      <c r="P1778" s="44">
        <v>55.812289999999997</v>
      </c>
      <c r="Q1778" s="44">
        <v>54.566372000000001</v>
      </c>
      <c r="R1778" s="44">
        <v>16.148247000000001</v>
      </c>
      <c r="S1778" s="44">
        <v>16.060632999999999</v>
      </c>
      <c r="T1778" s="44">
        <v>148355.671875</v>
      </c>
      <c r="U1778" s="44">
        <v>17718.681640999999</v>
      </c>
      <c r="V1778" s="44">
        <v>12020.615234000001</v>
      </c>
      <c r="W1778" s="44">
        <v>961.13470500000005</v>
      </c>
      <c r="X1778" s="44">
        <v>20871.979832000001</v>
      </c>
      <c r="Y1778" s="44">
        <v>40069.280843</v>
      </c>
      <c r="Z1778" s="44">
        <v>1514.2619050000001</v>
      </c>
      <c r="AA1778" s="44">
        <v>35.641987</v>
      </c>
      <c r="AB1778" s="44">
        <v>1.556867</v>
      </c>
      <c r="AC1778" s="44">
        <v>0.856325</v>
      </c>
      <c r="AD1778" s="44">
        <v>10092.600069</v>
      </c>
    </row>
    <row r="1779" spans="1:30" x14ac:dyDescent="0.25">
      <c r="A1779">
        <v>1778</v>
      </c>
      <c r="B1779" t="s">
        <v>101</v>
      </c>
      <c r="C1779" t="s">
        <v>185</v>
      </c>
      <c r="D1779" t="s">
        <v>186</v>
      </c>
      <c r="E1779" t="s">
        <v>182</v>
      </c>
      <c r="F1779" s="48" t="e">
        <f>VLOOKUP(A1779,'TAZ definitions'!$A$1:$E$1902,2,FALSE)</f>
        <v>#N/A</v>
      </c>
      <c r="G1779" s="48" t="e">
        <f>VLOOKUP(A1779,'TAZ definitions'!$A$1:$E$1902,4,FALSE)</f>
        <v>#N/A</v>
      </c>
      <c r="H1779" s="44">
        <v>160484</v>
      </c>
      <c r="I1779" s="44">
        <v>15502</v>
      </c>
      <c r="J1779" s="44">
        <v>20829</v>
      </c>
      <c r="K1779" s="44">
        <v>1109</v>
      </c>
      <c r="L1779" s="44">
        <v>12400</v>
      </c>
      <c r="M1779" s="44">
        <v>9833</v>
      </c>
      <c r="N1779" s="44">
        <v>973.5</v>
      </c>
      <c r="O1779" s="44">
        <v>0</v>
      </c>
      <c r="P1779" s="44">
        <v>62.326476999999997</v>
      </c>
      <c r="Q1779" s="44">
        <v>61.021107000000001</v>
      </c>
      <c r="R1779" s="44">
        <v>17.795977000000001</v>
      </c>
      <c r="S1779" s="44">
        <v>17.766850000000002</v>
      </c>
      <c r="T1779" s="44">
        <v>157078.75</v>
      </c>
      <c r="U1779" s="44">
        <v>20365.826172000001</v>
      </c>
      <c r="V1779" s="44">
        <v>12339.707031</v>
      </c>
      <c r="W1779" s="44">
        <v>950.63494900000001</v>
      </c>
      <c r="X1779" s="44">
        <v>16057.339706000001</v>
      </c>
      <c r="Y1779" s="44">
        <v>32421.194954999999</v>
      </c>
      <c r="Z1779" s="44">
        <v>1070.1642589999999</v>
      </c>
      <c r="AA1779" s="44">
        <v>26.290842999999999</v>
      </c>
      <c r="AB1779" s="44">
        <v>1.2614350000000001</v>
      </c>
      <c r="AC1779" s="44">
        <v>0.63165400000000005</v>
      </c>
      <c r="AD1779" s="44">
        <v>7588.3148979999996</v>
      </c>
    </row>
    <row r="1780" spans="1:30" x14ac:dyDescent="0.25">
      <c r="A1780">
        <v>1779</v>
      </c>
      <c r="B1780" t="s">
        <v>101</v>
      </c>
      <c r="C1780" t="s">
        <v>185</v>
      </c>
      <c r="D1780" t="s">
        <v>186</v>
      </c>
      <c r="E1780" t="s">
        <v>182</v>
      </c>
      <c r="F1780" s="48" t="e">
        <f>VLOOKUP(A1780,'TAZ definitions'!$A$1:$E$1902,2,FALSE)</f>
        <v>#N/A</v>
      </c>
      <c r="G1780" s="48" t="e">
        <f>VLOOKUP(A1780,'TAZ definitions'!$A$1:$E$1902,4,FALSE)</f>
        <v>#N/A</v>
      </c>
      <c r="H1780" s="44">
        <v>166128</v>
      </c>
      <c r="I1780" s="44">
        <v>7784</v>
      </c>
      <c r="J1780" s="44">
        <v>23092</v>
      </c>
      <c r="K1780" s="44">
        <v>686</v>
      </c>
      <c r="L1780" s="44">
        <v>12400</v>
      </c>
      <c r="M1780" s="44">
        <v>9833</v>
      </c>
      <c r="N1780" s="44">
        <v>973.5</v>
      </c>
      <c r="O1780" s="44">
        <v>252.5</v>
      </c>
      <c r="P1780" s="44">
        <v>73.894706999999997</v>
      </c>
      <c r="Q1780" s="44">
        <v>71.240013000000005</v>
      </c>
      <c r="R1780" s="44">
        <v>18.305095999999999</v>
      </c>
      <c r="S1780" s="44">
        <v>18.232158999999999</v>
      </c>
      <c r="T1780" s="44">
        <v>163185.265625</v>
      </c>
      <c r="U1780" s="44">
        <v>22675.595702999999</v>
      </c>
      <c r="V1780" s="44">
        <v>12352.293944999999</v>
      </c>
      <c r="W1780" s="44">
        <v>960.10058600000002</v>
      </c>
      <c r="X1780" s="44">
        <v>26911.707945999999</v>
      </c>
      <c r="Y1780" s="44">
        <v>69437.721936999995</v>
      </c>
      <c r="Z1780" s="44">
        <v>2700.9981619999999</v>
      </c>
      <c r="AA1780" s="44">
        <v>60.979267</v>
      </c>
      <c r="AB1780" s="44">
        <v>2.5766</v>
      </c>
      <c r="AC1780" s="44">
        <v>1.4910890000000001</v>
      </c>
      <c r="AD1780" s="44">
        <v>17456.988129000001</v>
      </c>
    </row>
    <row r="1781" spans="1:30" x14ac:dyDescent="0.25">
      <c r="A1781">
        <v>1780</v>
      </c>
      <c r="B1781" t="s">
        <v>101</v>
      </c>
      <c r="C1781" t="s">
        <v>185</v>
      </c>
      <c r="D1781" t="s">
        <v>186</v>
      </c>
      <c r="E1781" t="s">
        <v>182</v>
      </c>
      <c r="F1781" s="48" t="e">
        <f>VLOOKUP(A1781,'TAZ definitions'!$A$1:$E$1902,2,FALSE)</f>
        <v>#N/A</v>
      </c>
      <c r="G1781" s="48" t="e">
        <f>VLOOKUP(A1781,'TAZ definitions'!$A$1:$E$1902,4,FALSE)</f>
        <v>#N/A</v>
      </c>
      <c r="H1781" s="44">
        <v>152068</v>
      </c>
      <c r="I1781" s="44">
        <v>13043</v>
      </c>
      <c r="J1781" s="44">
        <v>18365</v>
      </c>
      <c r="K1781" s="44">
        <v>882</v>
      </c>
      <c r="L1781" s="44">
        <v>25205</v>
      </c>
      <c r="M1781" s="44">
        <v>0</v>
      </c>
      <c r="N1781" s="44">
        <v>973.5</v>
      </c>
      <c r="O1781" s="44">
        <v>252.5</v>
      </c>
      <c r="P1781" s="44">
        <v>71.197281000000004</v>
      </c>
      <c r="Q1781" s="44">
        <v>66.790085000000005</v>
      </c>
      <c r="R1781" s="44">
        <v>16.779554000000001</v>
      </c>
      <c r="S1781" s="44">
        <v>16.726116000000001</v>
      </c>
      <c r="T1781" s="44">
        <v>150177.734375</v>
      </c>
      <c r="U1781" s="44">
        <v>18127.291015999999</v>
      </c>
      <c r="V1781" s="44">
        <v>24862.298827999999</v>
      </c>
      <c r="W1781" s="44">
        <v>963.69683799999996</v>
      </c>
      <c r="X1781" s="44">
        <v>39307.734011</v>
      </c>
      <c r="Y1781" s="44">
        <v>54775.862550999998</v>
      </c>
      <c r="Z1781" s="44">
        <v>2142.0314499999999</v>
      </c>
      <c r="AA1781" s="44">
        <v>48.610500000000002</v>
      </c>
      <c r="AB1781" s="44">
        <v>2.0219510000000001</v>
      </c>
      <c r="AC1781" s="44">
        <v>1.181001</v>
      </c>
      <c r="AD1781" s="44">
        <v>13902.339830999999</v>
      </c>
    </row>
    <row r="1782" spans="1:30" x14ac:dyDescent="0.25">
      <c r="A1782">
        <v>1781</v>
      </c>
      <c r="B1782" t="s">
        <v>101</v>
      </c>
      <c r="C1782" t="s">
        <v>185</v>
      </c>
      <c r="D1782" t="s">
        <v>186</v>
      </c>
      <c r="E1782" t="s">
        <v>182</v>
      </c>
      <c r="F1782" s="48" t="e">
        <f>VLOOKUP(A1782,'TAZ definitions'!$A$1:$E$1902,2,FALSE)</f>
        <v>#N/A</v>
      </c>
      <c r="G1782" s="48" t="e">
        <f>VLOOKUP(A1782,'TAZ definitions'!$A$1:$E$1902,4,FALSE)</f>
        <v>#N/A</v>
      </c>
      <c r="H1782" s="44">
        <v>136984</v>
      </c>
      <c r="I1782" s="44">
        <v>29382</v>
      </c>
      <c r="J1782" s="44">
        <v>16142</v>
      </c>
      <c r="K1782" s="44">
        <v>2808</v>
      </c>
      <c r="L1782" s="44">
        <v>25205</v>
      </c>
      <c r="M1782" s="44">
        <v>0</v>
      </c>
      <c r="N1782" s="44">
        <v>983.5</v>
      </c>
      <c r="O1782" s="44">
        <v>252.5</v>
      </c>
      <c r="P1782" s="44">
        <v>52.650706999999997</v>
      </c>
      <c r="Q1782" s="44">
        <v>53.177298999999998</v>
      </c>
      <c r="R1782" s="44">
        <v>16.922585999999999</v>
      </c>
      <c r="S1782" s="44">
        <v>16.992010000000001</v>
      </c>
      <c r="T1782" s="44">
        <v>133067.34375</v>
      </c>
      <c r="U1782" s="44">
        <v>15656.648438</v>
      </c>
      <c r="V1782" s="44">
        <v>24287.550781000002</v>
      </c>
      <c r="W1782" s="44">
        <v>956.89196800000002</v>
      </c>
      <c r="X1782" s="44">
        <v>5049.3615600000003</v>
      </c>
      <c r="Y1782" s="44">
        <v>37751.171492000001</v>
      </c>
      <c r="Z1782" s="44">
        <v>1414.1179159999999</v>
      </c>
      <c r="AA1782" s="44">
        <v>32.148845999999999</v>
      </c>
      <c r="AB1782" s="44">
        <v>1.374763</v>
      </c>
      <c r="AC1782" s="44">
        <v>0.78983800000000004</v>
      </c>
      <c r="AD1782" s="44">
        <v>9349.1617540000007</v>
      </c>
    </row>
    <row r="1783" spans="1:30" x14ac:dyDescent="0.25">
      <c r="A1783">
        <v>1782</v>
      </c>
      <c r="B1783" t="s">
        <v>101</v>
      </c>
      <c r="C1783" t="s">
        <v>185</v>
      </c>
      <c r="D1783" t="s">
        <v>186</v>
      </c>
      <c r="E1783" t="s">
        <v>182</v>
      </c>
      <c r="F1783" s="48" t="e">
        <f>VLOOKUP(A1783,'TAZ definitions'!$A$1:$E$1902,2,FALSE)</f>
        <v>#N/A</v>
      </c>
      <c r="G1783" s="48" t="e">
        <f>VLOOKUP(A1783,'TAZ definitions'!$A$1:$E$1902,4,FALSE)</f>
        <v>#N/A</v>
      </c>
      <c r="H1783" s="44">
        <v>146592</v>
      </c>
      <c r="I1783" s="44">
        <v>10350</v>
      </c>
      <c r="J1783" s="44">
        <v>17781</v>
      </c>
      <c r="K1783" s="44">
        <v>1079</v>
      </c>
      <c r="L1783" s="44">
        <v>25205</v>
      </c>
      <c r="M1783" s="44">
        <v>0</v>
      </c>
      <c r="N1783" s="44">
        <v>973.5</v>
      </c>
      <c r="O1783" s="44">
        <v>0</v>
      </c>
      <c r="P1783" s="44">
        <v>67.585632000000004</v>
      </c>
      <c r="Q1783" s="44">
        <v>63.218060000000001</v>
      </c>
      <c r="R1783" s="44">
        <v>16.902488999999999</v>
      </c>
      <c r="S1783" s="44">
        <v>16.993428999999999</v>
      </c>
      <c r="T1783" s="44">
        <v>143626.0625</v>
      </c>
      <c r="U1783" s="44">
        <v>17417.404297000001</v>
      </c>
      <c r="V1783" s="44">
        <v>24656.296875</v>
      </c>
      <c r="W1783" s="44">
        <v>952.30725099999995</v>
      </c>
      <c r="X1783" s="44">
        <v>2569.01467</v>
      </c>
      <c r="Y1783" s="44">
        <v>25087.016049999998</v>
      </c>
      <c r="Z1783" s="44">
        <v>930.35559899999998</v>
      </c>
      <c r="AA1783" s="44">
        <v>21.308202000000001</v>
      </c>
      <c r="AB1783" s="44">
        <v>0.89051599999999997</v>
      </c>
      <c r="AC1783" s="44">
        <v>0.52045200000000003</v>
      </c>
      <c r="AD1783" s="44">
        <v>6135.8150489999998</v>
      </c>
    </row>
    <row r="1784" spans="1:30" x14ac:dyDescent="0.25">
      <c r="A1784">
        <v>1783</v>
      </c>
      <c r="B1784" t="s">
        <v>101</v>
      </c>
      <c r="C1784" t="s">
        <v>185</v>
      </c>
      <c r="D1784" t="s">
        <v>186</v>
      </c>
      <c r="E1784" t="s">
        <v>182</v>
      </c>
      <c r="F1784" s="48" t="e">
        <f>VLOOKUP(A1784,'TAZ definitions'!$A$1:$E$1902,2,FALSE)</f>
        <v>#N/A</v>
      </c>
      <c r="G1784" s="48" t="e">
        <f>VLOOKUP(A1784,'TAZ definitions'!$A$1:$E$1902,4,FALSE)</f>
        <v>#N/A</v>
      </c>
      <c r="H1784" s="44">
        <v>131559</v>
      </c>
      <c r="I1784" s="44">
        <v>11624</v>
      </c>
      <c r="J1784" s="44">
        <v>16178</v>
      </c>
      <c r="K1784" s="44">
        <v>970</v>
      </c>
      <c r="L1784" s="44">
        <v>25205</v>
      </c>
      <c r="M1784" s="44">
        <v>0</v>
      </c>
      <c r="N1784" s="44">
        <v>973.5</v>
      </c>
      <c r="O1784" s="44">
        <v>0</v>
      </c>
      <c r="P1784" s="44">
        <v>68.662621000000001</v>
      </c>
      <c r="Q1784" s="44">
        <v>69.686813000000001</v>
      </c>
      <c r="R1784" s="44">
        <v>17.056170000000002</v>
      </c>
      <c r="S1784" s="44">
        <v>17.081472000000002</v>
      </c>
      <c r="T1784" s="44">
        <v>129228.140625</v>
      </c>
      <c r="U1784" s="44">
        <v>15882.442383</v>
      </c>
      <c r="V1784" s="44">
        <v>24715.158202999999</v>
      </c>
      <c r="W1784" s="44">
        <v>954.58068800000001</v>
      </c>
      <c r="X1784" s="44">
        <v>477.759682</v>
      </c>
      <c r="Y1784" s="44">
        <v>12523.375518999999</v>
      </c>
      <c r="Z1784" s="44">
        <v>452.50311900000003</v>
      </c>
      <c r="AA1784" s="44">
        <v>10.571438000000001</v>
      </c>
      <c r="AB1784" s="44">
        <v>0.44128899999999999</v>
      </c>
      <c r="AC1784" s="44">
        <v>0.25480799999999998</v>
      </c>
      <c r="AD1784" s="44">
        <v>3010.2156599999998</v>
      </c>
    </row>
    <row r="1785" spans="1:30" x14ac:dyDescent="0.25">
      <c r="A1785">
        <v>1784</v>
      </c>
      <c r="B1785" t="s">
        <v>101</v>
      </c>
      <c r="C1785" t="s">
        <v>185</v>
      </c>
      <c r="D1785" t="s">
        <v>187</v>
      </c>
      <c r="E1785" t="s">
        <v>182</v>
      </c>
      <c r="F1785" s="48" t="e">
        <f>VLOOKUP(A1785,'TAZ definitions'!$A$1:$E$1902,2,FALSE)</f>
        <v>#N/A</v>
      </c>
      <c r="G1785" s="48" t="e">
        <f>VLOOKUP(A1785,'TAZ definitions'!$A$1:$E$1902,4,FALSE)</f>
        <v>#N/A</v>
      </c>
      <c r="H1785" s="44">
        <v>150256</v>
      </c>
      <c r="I1785" s="44">
        <v>1708</v>
      </c>
      <c r="J1785" s="44">
        <v>19035</v>
      </c>
      <c r="K1785" s="44">
        <v>197</v>
      </c>
      <c r="L1785" s="44">
        <v>9833</v>
      </c>
      <c r="M1785" s="44">
        <v>0</v>
      </c>
      <c r="N1785" s="44">
        <v>765.5</v>
      </c>
      <c r="O1785" s="44">
        <v>0</v>
      </c>
      <c r="P1785" s="44">
        <v>83.119399999999999</v>
      </c>
      <c r="Q1785" s="44">
        <v>90.017021</v>
      </c>
      <c r="R1785" s="44">
        <v>16.781396999999998</v>
      </c>
      <c r="S1785" s="44">
        <v>16.724481999999998</v>
      </c>
      <c r="T1785" s="44">
        <v>149921.84375</v>
      </c>
      <c r="U1785" s="44">
        <v>18992.625</v>
      </c>
      <c r="V1785" s="44">
        <v>9810.8818360000005</v>
      </c>
      <c r="W1785" s="44">
        <v>763.77807600000006</v>
      </c>
      <c r="X1785" s="44">
        <v>739.22771899999998</v>
      </c>
      <c r="Y1785" s="44">
        <v>16170.047511000001</v>
      </c>
      <c r="Z1785" s="44">
        <v>457.28861000000001</v>
      </c>
      <c r="AA1785" s="44">
        <v>13.132948000000001</v>
      </c>
      <c r="AB1785" s="44">
        <v>0.65426899999999999</v>
      </c>
      <c r="AC1785" s="44">
        <v>0.29516100000000001</v>
      </c>
      <c r="AD1785" s="44">
        <v>3532.8837589999998</v>
      </c>
    </row>
    <row r="1786" spans="1:30" x14ac:dyDescent="0.25">
      <c r="A1786">
        <v>1785</v>
      </c>
      <c r="B1786" t="s">
        <v>101</v>
      </c>
      <c r="C1786" t="s">
        <v>185</v>
      </c>
      <c r="D1786" t="s">
        <v>187</v>
      </c>
      <c r="E1786" t="s">
        <v>182</v>
      </c>
      <c r="F1786" s="48" t="e">
        <f>VLOOKUP(A1786,'TAZ definitions'!$A$1:$E$1902,2,FALSE)</f>
        <v>#N/A</v>
      </c>
      <c r="G1786" s="48" t="e">
        <f>VLOOKUP(A1786,'TAZ definitions'!$A$1:$E$1902,4,FALSE)</f>
        <v>#N/A</v>
      </c>
      <c r="H1786" s="44">
        <v>152116</v>
      </c>
      <c r="I1786" s="44">
        <v>0</v>
      </c>
      <c r="J1786" s="44">
        <v>18806</v>
      </c>
      <c r="K1786" s="44">
        <v>0</v>
      </c>
      <c r="L1786" s="44">
        <v>22638</v>
      </c>
      <c r="M1786" s="44">
        <v>0</v>
      </c>
      <c r="N1786" s="44">
        <v>252.5</v>
      </c>
      <c r="O1786" s="44">
        <v>0</v>
      </c>
      <c r="P1786" s="44">
        <v>0</v>
      </c>
      <c r="Q1786" s="44">
        <v>0</v>
      </c>
      <c r="R1786" s="44">
        <v>18.244799</v>
      </c>
      <c r="S1786" s="44">
        <v>18.172916000000001</v>
      </c>
      <c r="T1786" s="44">
        <v>152116</v>
      </c>
      <c r="U1786" s="44">
        <v>18806</v>
      </c>
      <c r="V1786" s="44">
        <v>22638</v>
      </c>
      <c r="W1786" s="44">
        <v>252.5</v>
      </c>
      <c r="X1786" s="44">
        <v>847.46704399999999</v>
      </c>
      <c r="Y1786" s="44">
        <v>10930.950622</v>
      </c>
      <c r="Z1786" s="44">
        <v>372.49899699999997</v>
      </c>
      <c r="AA1786" s="44">
        <v>9.0884269999999994</v>
      </c>
      <c r="AB1786" s="44">
        <v>0.38461099999999998</v>
      </c>
      <c r="AC1786" s="44">
        <v>0.22084100000000001</v>
      </c>
      <c r="AD1786" s="44">
        <v>2599.765155</v>
      </c>
    </row>
    <row r="1787" spans="1:30" x14ac:dyDescent="0.25">
      <c r="A1787">
        <v>1786</v>
      </c>
      <c r="B1787" t="s">
        <v>101</v>
      </c>
      <c r="C1787" t="s">
        <v>185</v>
      </c>
      <c r="D1787" t="s">
        <v>187</v>
      </c>
      <c r="E1787" t="s">
        <v>182</v>
      </c>
      <c r="F1787" s="48" t="e">
        <f>VLOOKUP(A1787,'TAZ definitions'!$A$1:$E$1902,2,FALSE)</f>
        <v>#N/A</v>
      </c>
      <c r="G1787" s="48" t="e">
        <f>VLOOKUP(A1787,'TAZ definitions'!$A$1:$E$1902,4,FALSE)</f>
        <v>#N/A</v>
      </c>
      <c r="H1787" s="44">
        <v>150417</v>
      </c>
      <c r="I1787" s="44">
        <v>0</v>
      </c>
      <c r="J1787" s="44">
        <v>18144</v>
      </c>
      <c r="K1787" s="44">
        <v>0</v>
      </c>
      <c r="L1787" s="44">
        <v>22638</v>
      </c>
      <c r="M1787" s="44">
        <v>0</v>
      </c>
      <c r="N1787" s="44">
        <v>252.5</v>
      </c>
      <c r="O1787" s="44">
        <v>0</v>
      </c>
      <c r="P1787" s="44">
        <v>100.157265</v>
      </c>
      <c r="Q1787" s="44">
        <v>106.720528</v>
      </c>
      <c r="R1787" s="44">
        <v>18.327853999999999</v>
      </c>
      <c r="S1787" s="44">
        <v>18.320467000000001</v>
      </c>
      <c r="T1787" s="44">
        <v>150339.03125</v>
      </c>
      <c r="U1787" s="44">
        <v>18134.595702999999</v>
      </c>
      <c r="V1787" s="44">
        <v>22626.265625</v>
      </c>
      <c r="W1787" s="44">
        <v>252.369125</v>
      </c>
      <c r="X1787" s="44">
        <v>18605.965122000001</v>
      </c>
      <c r="Y1787" s="44">
        <v>33016.117541</v>
      </c>
      <c r="Z1787" s="44">
        <v>1188.75045</v>
      </c>
      <c r="AA1787" s="44">
        <v>27.617175</v>
      </c>
      <c r="AB1787" s="44">
        <v>1.2732000000000001</v>
      </c>
      <c r="AC1787" s="44">
        <v>0.68526100000000001</v>
      </c>
      <c r="AD1787" s="44">
        <v>8203.067513</v>
      </c>
    </row>
    <row r="1788" spans="1:30" x14ac:dyDescent="0.25">
      <c r="A1788">
        <v>1787</v>
      </c>
      <c r="B1788" t="s">
        <v>101</v>
      </c>
      <c r="C1788" t="s">
        <v>185</v>
      </c>
      <c r="D1788" t="s">
        <v>187</v>
      </c>
      <c r="E1788" t="s">
        <v>182</v>
      </c>
      <c r="F1788" s="48" t="e">
        <f>VLOOKUP(A1788,'TAZ definitions'!$A$1:$E$1902,2,FALSE)</f>
        <v>#N/A</v>
      </c>
      <c r="G1788" s="48" t="e">
        <f>VLOOKUP(A1788,'TAZ definitions'!$A$1:$E$1902,4,FALSE)</f>
        <v>#N/A</v>
      </c>
      <c r="H1788" s="44">
        <v>157025</v>
      </c>
      <c r="I1788" s="44">
        <v>0</v>
      </c>
      <c r="J1788" s="44">
        <v>21176</v>
      </c>
      <c r="K1788" s="44">
        <v>0</v>
      </c>
      <c r="L1788" s="44">
        <v>22638</v>
      </c>
      <c r="M1788" s="44">
        <v>0</v>
      </c>
      <c r="N1788" s="44">
        <v>555.5</v>
      </c>
      <c r="O1788" s="44">
        <v>0</v>
      </c>
      <c r="P1788" s="44">
        <v>0</v>
      </c>
      <c r="Q1788" s="44">
        <v>0</v>
      </c>
      <c r="R1788" s="44">
        <v>17.547053999999999</v>
      </c>
      <c r="S1788" s="44">
        <v>17.547343999999999</v>
      </c>
      <c r="T1788" s="44">
        <v>157025</v>
      </c>
      <c r="U1788" s="44">
        <v>21176</v>
      </c>
      <c r="V1788" s="44">
        <v>22638</v>
      </c>
      <c r="W1788" s="44">
        <v>555.5</v>
      </c>
      <c r="X1788" s="44">
        <v>11737.488889</v>
      </c>
      <c r="Y1788" s="44">
        <v>56821.484622999997</v>
      </c>
      <c r="Z1788" s="44">
        <v>1659.023441</v>
      </c>
      <c r="AA1788" s="44">
        <v>46.027968000000001</v>
      </c>
      <c r="AB1788" s="44">
        <v>2.2185320000000002</v>
      </c>
      <c r="AC1788" s="44">
        <v>1.051946</v>
      </c>
      <c r="AD1788" s="44">
        <v>12512.13162</v>
      </c>
    </row>
    <row r="1789" spans="1:30" x14ac:dyDescent="0.25">
      <c r="A1789">
        <v>1788</v>
      </c>
      <c r="B1789" t="s">
        <v>101</v>
      </c>
      <c r="C1789" t="s">
        <v>185</v>
      </c>
      <c r="D1789" t="s">
        <v>187</v>
      </c>
      <c r="E1789" t="s">
        <v>182</v>
      </c>
      <c r="F1789" s="48" t="e">
        <f>VLOOKUP(A1789,'TAZ definitions'!$A$1:$E$1902,2,FALSE)</f>
        <v>#N/A</v>
      </c>
      <c r="G1789" s="48" t="e">
        <f>VLOOKUP(A1789,'TAZ definitions'!$A$1:$E$1902,4,FALSE)</f>
        <v>#N/A</v>
      </c>
      <c r="H1789" s="44">
        <v>155142</v>
      </c>
      <c r="I1789" s="44">
        <v>1124</v>
      </c>
      <c r="J1789" s="44">
        <v>20295</v>
      </c>
      <c r="K1789" s="44">
        <v>181</v>
      </c>
      <c r="L1789" s="44">
        <v>9833</v>
      </c>
      <c r="M1789" s="44">
        <v>0</v>
      </c>
      <c r="N1789" s="44">
        <v>555.5</v>
      </c>
      <c r="O1789" s="44">
        <v>0</v>
      </c>
      <c r="P1789" s="44">
        <v>85.344604000000004</v>
      </c>
      <c r="Q1789" s="44">
        <v>91.032241999999997</v>
      </c>
      <c r="R1789" s="44">
        <v>17.234950999999999</v>
      </c>
      <c r="S1789" s="44">
        <v>17.224464000000001</v>
      </c>
      <c r="T1789" s="44">
        <v>154398.21875</v>
      </c>
      <c r="U1789" s="44">
        <v>20197.869140999999</v>
      </c>
      <c r="V1789" s="44">
        <v>9785.515625</v>
      </c>
      <c r="W1789" s="44">
        <v>552.81744400000002</v>
      </c>
      <c r="X1789" s="44">
        <v>0</v>
      </c>
      <c r="Y1789" s="44">
        <v>3911.7352390000001</v>
      </c>
      <c r="Z1789" s="44">
        <v>133.82112000000001</v>
      </c>
      <c r="AA1789" s="44">
        <v>3.247951</v>
      </c>
      <c r="AB1789" s="44">
        <v>0.133016</v>
      </c>
      <c r="AC1789" s="44">
        <v>7.6870999999999995E-2</v>
      </c>
      <c r="AD1789" s="44">
        <v>896.70880099999999</v>
      </c>
    </row>
    <row r="1790" spans="1:30" x14ac:dyDescent="0.25">
      <c r="A1790">
        <v>1789</v>
      </c>
      <c r="B1790" t="s">
        <v>101</v>
      </c>
      <c r="C1790" t="s">
        <v>185</v>
      </c>
      <c r="D1790" t="s">
        <v>187</v>
      </c>
      <c r="E1790" t="s">
        <v>182</v>
      </c>
      <c r="F1790" s="48" t="e">
        <f>VLOOKUP(A1790,'TAZ definitions'!$A$1:$E$1902,2,FALSE)</f>
        <v>#N/A</v>
      </c>
      <c r="G1790" s="48" t="e">
        <f>VLOOKUP(A1790,'TAZ definitions'!$A$1:$E$1902,4,FALSE)</f>
        <v>#N/A</v>
      </c>
      <c r="H1790" s="44">
        <v>151234</v>
      </c>
      <c r="I1790" s="44">
        <v>4443</v>
      </c>
      <c r="J1790" s="44">
        <v>19229</v>
      </c>
      <c r="K1790" s="44">
        <v>621</v>
      </c>
      <c r="L1790" s="44">
        <v>22638</v>
      </c>
      <c r="M1790" s="44">
        <v>0</v>
      </c>
      <c r="N1790" s="44">
        <v>252.5</v>
      </c>
      <c r="O1790" s="44">
        <v>0</v>
      </c>
      <c r="P1790" s="44">
        <v>84.060669000000004</v>
      </c>
      <c r="Q1790" s="44">
        <v>90.318336000000002</v>
      </c>
      <c r="R1790" s="44">
        <v>17.719511000000001</v>
      </c>
      <c r="S1790" s="44">
        <v>17.727215000000001</v>
      </c>
      <c r="T1790" s="44">
        <v>150489.875</v>
      </c>
      <c r="U1790" s="44">
        <v>19134.671875</v>
      </c>
      <c r="V1790" s="44">
        <v>22523.242188</v>
      </c>
      <c r="W1790" s="44">
        <v>251.22001599999999</v>
      </c>
      <c r="X1790" s="44">
        <v>7165.0110999999997</v>
      </c>
      <c r="Y1790" s="44">
        <v>28539.270385</v>
      </c>
      <c r="Z1790" s="44">
        <v>986.79499099999998</v>
      </c>
      <c r="AA1790" s="44">
        <v>24.013188</v>
      </c>
      <c r="AB1790" s="44">
        <v>1.0313619999999999</v>
      </c>
      <c r="AC1790" s="44">
        <v>0.57226299999999997</v>
      </c>
      <c r="AD1790" s="44">
        <v>6720.0046389999998</v>
      </c>
    </row>
    <row r="1791" spans="1:30" x14ac:dyDescent="0.25">
      <c r="A1791">
        <v>1790</v>
      </c>
      <c r="B1791" t="s">
        <v>101</v>
      </c>
      <c r="C1791" t="s">
        <v>185</v>
      </c>
      <c r="D1791" t="s">
        <v>187</v>
      </c>
      <c r="E1791" t="s">
        <v>182</v>
      </c>
      <c r="F1791" s="48" t="e">
        <f>VLOOKUP(A1791,'TAZ definitions'!$A$1:$E$1902,2,FALSE)</f>
        <v>#N/A</v>
      </c>
      <c r="G1791" s="48" t="e">
        <f>VLOOKUP(A1791,'TAZ definitions'!$A$1:$E$1902,4,FALSE)</f>
        <v>#N/A</v>
      </c>
      <c r="H1791" s="44">
        <v>142863</v>
      </c>
      <c r="I1791" s="44">
        <v>6144</v>
      </c>
      <c r="J1791" s="44">
        <v>18629</v>
      </c>
      <c r="K1791" s="44">
        <v>1161</v>
      </c>
      <c r="L1791" s="44">
        <v>9833</v>
      </c>
      <c r="M1791" s="44">
        <v>0</v>
      </c>
      <c r="N1791" s="44">
        <v>252.5</v>
      </c>
      <c r="O1791" s="44">
        <v>0</v>
      </c>
      <c r="P1791" s="44">
        <v>81.053871000000001</v>
      </c>
      <c r="Q1791" s="44">
        <v>87.776595999999998</v>
      </c>
      <c r="R1791" s="44">
        <v>17.213144</v>
      </c>
      <c r="S1791" s="44">
        <v>17.254574000000002</v>
      </c>
      <c r="T1791" s="44">
        <v>141929</v>
      </c>
      <c r="U1791" s="44">
        <v>18509.667968999998</v>
      </c>
      <c r="V1791" s="44">
        <v>9765.8251949999994</v>
      </c>
      <c r="W1791" s="44">
        <v>250.77503999999999</v>
      </c>
      <c r="X1791" s="44">
        <v>4054.3334799999998</v>
      </c>
      <c r="Y1791" s="44">
        <v>17790.932503</v>
      </c>
      <c r="Z1791" s="44">
        <v>581.89444000000003</v>
      </c>
      <c r="AA1791" s="44">
        <v>14.78636</v>
      </c>
      <c r="AB1791" s="44">
        <v>0.66511799999999999</v>
      </c>
      <c r="AC1791" s="44">
        <v>0.34505200000000003</v>
      </c>
      <c r="AD1791" s="44">
        <v>4068.0953770000001</v>
      </c>
    </row>
    <row r="1792" spans="1:30" x14ac:dyDescent="0.25">
      <c r="A1792">
        <v>1791</v>
      </c>
      <c r="B1792" t="s">
        <v>101</v>
      </c>
      <c r="C1792" t="s">
        <v>185</v>
      </c>
      <c r="D1792" t="s">
        <v>187</v>
      </c>
      <c r="E1792" t="s">
        <v>182</v>
      </c>
      <c r="F1792" s="48" t="e">
        <f>VLOOKUP(A1792,'TAZ definitions'!$A$1:$E$1902,2,FALSE)</f>
        <v>#N/A</v>
      </c>
      <c r="G1792" s="48" t="e">
        <f>VLOOKUP(A1792,'TAZ definitions'!$A$1:$E$1902,4,FALSE)</f>
        <v>#N/A</v>
      </c>
      <c r="H1792" s="44">
        <v>142083</v>
      </c>
      <c r="I1792" s="44">
        <v>6144</v>
      </c>
      <c r="J1792" s="44">
        <v>18380</v>
      </c>
      <c r="K1792" s="44">
        <v>1161</v>
      </c>
      <c r="L1792" s="44">
        <v>9833</v>
      </c>
      <c r="M1792" s="44">
        <v>0</v>
      </c>
      <c r="N1792" s="44">
        <v>252.5</v>
      </c>
      <c r="O1792" s="44">
        <v>0</v>
      </c>
      <c r="P1792" s="44">
        <v>79.443809999999999</v>
      </c>
      <c r="Q1792" s="44">
        <v>85.650833000000006</v>
      </c>
      <c r="R1792" s="44">
        <v>15.71706</v>
      </c>
      <c r="S1792" s="44">
        <v>15.768611</v>
      </c>
      <c r="T1792" s="44">
        <v>141137.5625</v>
      </c>
      <c r="U1792" s="44">
        <v>18260.244140999999</v>
      </c>
      <c r="V1792" s="44">
        <v>9764.6123050000006</v>
      </c>
      <c r="W1792" s="44">
        <v>250.74388099999999</v>
      </c>
      <c r="X1792" s="44">
        <v>1041.2966550000001</v>
      </c>
      <c r="Y1792" s="44">
        <v>33571.090257000003</v>
      </c>
      <c r="Z1792" s="44">
        <v>1026.3546679999999</v>
      </c>
      <c r="AA1792" s="44">
        <v>27.409564</v>
      </c>
      <c r="AB1792" s="44">
        <v>1.27725</v>
      </c>
      <c r="AC1792" s="44">
        <v>0.63168800000000003</v>
      </c>
      <c r="AD1792" s="44">
        <v>7461.0739299999996</v>
      </c>
    </row>
    <row r="1793" spans="1:30" x14ac:dyDescent="0.25">
      <c r="A1793">
        <v>1792</v>
      </c>
      <c r="B1793" t="s">
        <v>101</v>
      </c>
      <c r="C1793" t="s">
        <v>114</v>
      </c>
      <c r="D1793" t="s">
        <v>188</v>
      </c>
      <c r="E1793" t="s">
        <v>104</v>
      </c>
      <c r="F1793" s="48">
        <f>VLOOKUP(A1793,'TAZ definitions'!$A$1:$E$1902,2,FALSE)</f>
        <v>0.42857142857142855</v>
      </c>
      <c r="G1793" s="48">
        <f>VLOOKUP(A1793,'TAZ definitions'!$A$1:$E$1902,4,FALSE)</f>
        <v>0</v>
      </c>
      <c r="H1793" s="44">
        <v>263036</v>
      </c>
      <c r="I1793" s="44">
        <v>28739</v>
      </c>
      <c r="J1793" s="44">
        <v>41528</v>
      </c>
      <c r="K1793" s="44">
        <v>5757</v>
      </c>
      <c r="L1793" s="44">
        <v>1152</v>
      </c>
      <c r="M1793" s="44">
        <v>0</v>
      </c>
      <c r="N1793" s="44">
        <v>891</v>
      </c>
      <c r="O1793" s="44">
        <v>0</v>
      </c>
      <c r="P1793" s="44">
        <v>71.303084999999996</v>
      </c>
      <c r="Q1793" s="44">
        <v>73.335228000000001</v>
      </c>
      <c r="R1793" s="44">
        <v>27.430955999999998</v>
      </c>
      <c r="S1793" s="44">
        <v>27.557334999999998</v>
      </c>
      <c r="T1793" s="44">
        <v>258603.546875</v>
      </c>
      <c r="U1793" s="44">
        <v>40851.277344000002</v>
      </c>
      <c r="V1793" s="44">
        <v>1130.2062989999999</v>
      </c>
      <c r="W1793" s="44">
        <v>874.14392099999998</v>
      </c>
      <c r="X1793" s="44">
        <v>166415.38209299999</v>
      </c>
      <c r="Y1793" s="44">
        <v>245757.74885</v>
      </c>
      <c r="Z1793" s="44">
        <v>9832.1088920000002</v>
      </c>
      <c r="AA1793" s="44">
        <v>233.163701</v>
      </c>
      <c r="AB1793" s="44">
        <v>11.266788</v>
      </c>
      <c r="AC1793" s="44">
        <v>5.5053660000000004</v>
      </c>
      <c r="AD1793" s="44">
        <v>65157.239128000001</v>
      </c>
    </row>
    <row r="1794" spans="1:30" x14ac:dyDescent="0.25">
      <c r="A1794">
        <v>1793</v>
      </c>
      <c r="B1794" t="s">
        <v>101</v>
      </c>
      <c r="C1794" t="s">
        <v>114</v>
      </c>
      <c r="D1794" t="s">
        <v>188</v>
      </c>
      <c r="E1794" t="s">
        <v>104</v>
      </c>
      <c r="F1794" s="48">
        <f>VLOOKUP(A1794,'TAZ definitions'!$A$1:$E$1902,2,FALSE)</f>
        <v>0</v>
      </c>
      <c r="G1794" s="48">
        <f>VLOOKUP(A1794,'TAZ definitions'!$A$1:$E$1902,4,FALSE)</f>
        <v>0</v>
      </c>
      <c r="H1794" s="44">
        <v>243945</v>
      </c>
      <c r="I1794" s="44">
        <v>23417</v>
      </c>
      <c r="J1794" s="44">
        <v>39162</v>
      </c>
      <c r="K1794" s="44">
        <v>4341</v>
      </c>
      <c r="L1794" s="44">
        <v>1152</v>
      </c>
      <c r="M1794" s="44">
        <v>0</v>
      </c>
      <c r="N1794" s="44">
        <v>891</v>
      </c>
      <c r="O1794" s="44">
        <v>0</v>
      </c>
      <c r="P1794" s="44">
        <v>79.878403000000006</v>
      </c>
      <c r="Q1794" s="44">
        <v>85.995543999999995</v>
      </c>
      <c r="R1794" s="44">
        <v>27.925051</v>
      </c>
      <c r="S1794" s="44">
        <v>28.246706</v>
      </c>
      <c r="T1794" s="44">
        <v>238891.875</v>
      </c>
      <c r="U1794" s="44">
        <v>38364.121094000002</v>
      </c>
      <c r="V1794" s="44">
        <v>1125.6035159999999</v>
      </c>
      <c r="W1794" s="44">
        <v>870.58392300000003</v>
      </c>
      <c r="X1794" s="44">
        <v>30686.010319000001</v>
      </c>
      <c r="Y1794" s="44">
        <v>48093.720101999999</v>
      </c>
      <c r="Z1794" s="44">
        <v>1623.267008</v>
      </c>
      <c r="AA1794" s="44">
        <v>39.978833999999999</v>
      </c>
      <c r="AB1794" s="44">
        <v>1.9150100000000001</v>
      </c>
      <c r="AC1794" s="44">
        <v>0.97009699999999999</v>
      </c>
      <c r="AD1794" s="44">
        <v>11634.816961</v>
      </c>
    </row>
    <row r="1795" spans="1:30" x14ac:dyDescent="0.25">
      <c r="A1795">
        <v>1794</v>
      </c>
      <c r="B1795" t="s">
        <v>101</v>
      </c>
      <c r="C1795" t="s">
        <v>114</v>
      </c>
      <c r="D1795" t="s">
        <v>188</v>
      </c>
      <c r="E1795" t="s">
        <v>104</v>
      </c>
      <c r="F1795" s="48">
        <f>VLOOKUP(A1795,'TAZ definitions'!$A$1:$E$1902,2,FALSE)</f>
        <v>0</v>
      </c>
      <c r="G1795" s="48">
        <f>VLOOKUP(A1795,'TAZ definitions'!$A$1:$E$1902,4,FALSE)</f>
        <v>0</v>
      </c>
      <c r="H1795" s="44">
        <v>231040</v>
      </c>
      <c r="I1795" s="44">
        <v>23615</v>
      </c>
      <c r="J1795" s="44">
        <v>38127</v>
      </c>
      <c r="K1795" s="44">
        <v>2392</v>
      </c>
      <c r="L1795" s="44">
        <v>0</v>
      </c>
      <c r="M1795" s="44">
        <v>0</v>
      </c>
      <c r="N1795" s="44">
        <v>891</v>
      </c>
      <c r="O1795" s="44">
        <v>0</v>
      </c>
      <c r="P1795" s="44">
        <v>66.205169999999995</v>
      </c>
      <c r="Q1795" s="44">
        <v>73.089020000000005</v>
      </c>
      <c r="R1795" s="44">
        <v>22.731272000000001</v>
      </c>
      <c r="S1795" s="44">
        <v>22.829704</v>
      </c>
      <c r="T1795" s="44">
        <v>227835.046875</v>
      </c>
      <c r="U1795" s="44">
        <v>37574.855469000002</v>
      </c>
      <c r="V1795" s="44">
        <v>0</v>
      </c>
      <c r="W1795" s="44">
        <v>877.23297100000002</v>
      </c>
      <c r="X1795" s="44">
        <v>170321.103092</v>
      </c>
      <c r="Y1795" s="44">
        <v>254475.87613600001</v>
      </c>
      <c r="Z1795" s="44">
        <v>10138.334782</v>
      </c>
      <c r="AA1795" s="44">
        <v>239.75551400000001</v>
      </c>
      <c r="AB1795" s="44">
        <v>10.983317</v>
      </c>
      <c r="AC1795" s="44">
        <v>5.6535570000000002</v>
      </c>
      <c r="AD1795" s="44">
        <v>66745.432386</v>
      </c>
    </row>
    <row r="1796" spans="1:30" x14ac:dyDescent="0.25">
      <c r="A1796">
        <v>1795</v>
      </c>
      <c r="B1796" t="s">
        <v>101</v>
      </c>
      <c r="C1796" t="s">
        <v>114</v>
      </c>
      <c r="D1796" t="s">
        <v>188</v>
      </c>
      <c r="E1796" t="s">
        <v>104</v>
      </c>
      <c r="F1796" s="48">
        <f>VLOOKUP(A1796,'TAZ definitions'!$A$1:$E$1902,2,FALSE)</f>
        <v>0.12961719274680994</v>
      </c>
      <c r="G1796" s="48">
        <f>VLOOKUP(A1796,'TAZ definitions'!$A$1:$E$1902,4,FALSE)</f>
        <v>0.23336457357075913</v>
      </c>
      <c r="H1796" s="44">
        <v>204816</v>
      </c>
      <c r="I1796" s="44">
        <v>117989</v>
      </c>
      <c r="J1796" s="44">
        <v>33561</v>
      </c>
      <c r="K1796" s="44">
        <v>15397</v>
      </c>
      <c r="L1796" s="44">
        <v>1152</v>
      </c>
      <c r="M1796" s="44">
        <v>0</v>
      </c>
      <c r="N1796" s="44">
        <v>799</v>
      </c>
      <c r="O1796" s="44">
        <v>0</v>
      </c>
      <c r="P1796" s="44">
        <v>59.163612000000001</v>
      </c>
      <c r="Q1796" s="44">
        <v>61.149833999999998</v>
      </c>
      <c r="R1796" s="44">
        <v>20.747377</v>
      </c>
      <c r="S1796" s="44">
        <v>20.220621000000001</v>
      </c>
      <c r="T1796" s="44">
        <v>199851.4375</v>
      </c>
      <c r="U1796" s="44">
        <v>32522.425781000002</v>
      </c>
      <c r="V1796" s="44">
        <v>1086.13147</v>
      </c>
      <c r="W1796" s="44">
        <v>753.31518600000004</v>
      </c>
      <c r="X1796" s="44">
        <v>203777.96064100001</v>
      </c>
      <c r="Y1796" s="44">
        <v>257790.512873</v>
      </c>
      <c r="Z1796" s="44">
        <v>14785.981581</v>
      </c>
      <c r="AA1796" s="44">
        <v>245.967938</v>
      </c>
      <c r="AB1796" s="44">
        <v>11.30742</v>
      </c>
      <c r="AC1796" s="44">
        <v>7.3572730000000002</v>
      </c>
      <c r="AD1796" s="44">
        <v>83557.523558999994</v>
      </c>
    </row>
    <row r="1797" spans="1:30" x14ac:dyDescent="0.25">
      <c r="A1797">
        <v>1796</v>
      </c>
      <c r="B1797" t="s">
        <v>101</v>
      </c>
      <c r="C1797" t="s">
        <v>114</v>
      </c>
      <c r="D1797" t="s">
        <v>188</v>
      </c>
      <c r="E1797" t="s">
        <v>104</v>
      </c>
      <c r="F1797" s="48">
        <f>VLOOKUP(A1797,'TAZ definitions'!$A$1:$E$1902,2,FALSE)</f>
        <v>0.21703617269544925</v>
      </c>
      <c r="G1797" s="48">
        <f>VLOOKUP(A1797,'TAZ definitions'!$A$1:$E$1902,4,FALSE)</f>
        <v>0.23415977961432508</v>
      </c>
      <c r="H1797" s="44">
        <v>252766</v>
      </c>
      <c r="I1797" s="44">
        <v>17573</v>
      </c>
      <c r="J1797" s="44">
        <v>39294</v>
      </c>
      <c r="K1797" s="44">
        <v>3857</v>
      </c>
      <c r="L1797" s="44">
        <v>0</v>
      </c>
      <c r="M1797" s="44">
        <v>0</v>
      </c>
      <c r="N1797" s="44">
        <v>979</v>
      </c>
      <c r="O1797" s="44">
        <v>0</v>
      </c>
      <c r="P1797" s="44">
        <v>74.303139000000002</v>
      </c>
      <c r="Q1797" s="44">
        <v>71.114379999999997</v>
      </c>
      <c r="R1797" s="44">
        <v>21.851932999999999</v>
      </c>
      <c r="S1797" s="44">
        <v>21.951920999999999</v>
      </c>
      <c r="T1797" s="44">
        <v>245457.8125</v>
      </c>
      <c r="U1797" s="44">
        <v>38192.863280999998</v>
      </c>
      <c r="V1797" s="44">
        <v>0</v>
      </c>
      <c r="W1797" s="44">
        <v>948.57940699999995</v>
      </c>
      <c r="X1797" s="44">
        <v>18653.797405000001</v>
      </c>
      <c r="Y1797" s="44">
        <v>28193.945920999999</v>
      </c>
      <c r="Z1797" s="44">
        <v>1109.8002730000001</v>
      </c>
      <c r="AA1797" s="44">
        <v>25.612953000000001</v>
      </c>
      <c r="AB1797" s="44">
        <v>1.009088</v>
      </c>
      <c r="AC1797" s="44">
        <v>0.625614</v>
      </c>
      <c r="AD1797" s="44">
        <v>7325.3655570000001</v>
      </c>
    </row>
    <row r="1798" spans="1:30" x14ac:dyDescent="0.25">
      <c r="A1798">
        <v>1797</v>
      </c>
      <c r="B1798" t="s">
        <v>101</v>
      </c>
      <c r="C1798" t="s">
        <v>114</v>
      </c>
      <c r="D1798" t="s">
        <v>188</v>
      </c>
      <c r="E1798" t="s">
        <v>104</v>
      </c>
      <c r="F1798" s="48">
        <f>VLOOKUP(A1798,'TAZ definitions'!$A$1:$E$1902,2,FALSE)</f>
        <v>0.10642201834862386</v>
      </c>
      <c r="G1798" s="48">
        <f>VLOOKUP(A1798,'TAZ definitions'!$A$1:$E$1902,4,FALSE)</f>
        <v>0.23409363745498199</v>
      </c>
      <c r="H1798" s="44">
        <v>211824</v>
      </c>
      <c r="I1798" s="44">
        <v>543088</v>
      </c>
      <c r="J1798" s="44">
        <v>34710</v>
      </c>
      <c r="K1798" s="44">
        <v>60324</v>
      </c>
      <c r="L1798" s="44">
        <v>0</v>
      </c>
      <c r="M1798" s="44">
        <v>0</v>
      </c>
      <c r="N1798" s="44">
        <v>799</v>
      </c>
      <c r="O1798" s="44">
        <v>315</v>
      </c>
      <c r="P1798" s="44">
        <v>51.262515999999998</v>
      </c>
      <c r="Q1798" s="44">
        <v>51.311625999999997</v>
      </c>
      <c r="R1798" s="44">
        <v>19.019366999999999</v>
      </c>
      <c r="S1798" s="44">
        <v>18.645641000000001</v>
      </c>
      <c r="T1798" s="44">
        <v>240171.25</v>
      </c>
      <c r="U1798" s="44">
        <v>36901.863280999998</v>
      </c>
      <c r="V1798" s="44">
        <v>0</v>
      </c>
      <c r="W1798" s="44">
        <v>757.58264199999996</v>
      </c>
      <c r="X1798" s="44">
        <v>76009.534364000006</v>
      </c>
      <c r="Y1798" s="44">
        <v>111463.28045799999</v>
      </c>
      <c r="Z1798" s="44">
        <v>5450.6229519999997</v>
      </c>
      <c r="AA1798" s="44">
        <v>108.73693900000001</v>
      </c>
      <c r="AB1798" s="44">
        <v>4.2034079999999996</v>
      </c>
      <c r="AC1798" s="44">
        <v>2.764176</v>
      </c>
      <c r="AD1798" s="44">
        <v>31490.531319999998</v>
      </c>
    </row>
    <row r="1799" spans="1:30" x14ac:dyDescent="0.25">
      <c r="A1799">
        <v>1798</v>
      </c>
      <c r="B1799" t="s">
        <v>101</v>
      </c>
      <c r="C1799" t="s">
        <v>114</v>
      </c>
      <c r="D1799" t="s">
        <v>188</v>
      </c>
      <c r="E1799" t="s">
        <v>104</v>
      </c>
      <c r="F1799" s="48">
        <f>VLOOKUP(A1799,'TAZ definitions'!$A$1:$E$1902,2,FALSE)</f>
        <v>0</v>
      </c>
      <c r="G1799" s="48">
        <f>VLOOKUP(A1799,'TAZ definitions'!$A$1:$E$1902,4,FALSE)</f>
        <v>0</v>
      </c>
      <c r="H1799" s="44">
        <v>194807</v>
      </c>
      <c r="I1799" s="44">
        <v>605581</v>
      </c>
      <c r="J1799" s="44">
        <v>32744</v>
      </c>
      <c r="K1799" s="44">
        <v>65590</v>
      </c>
      <c r="L1799" s="44">
        <v>0</v>
      </c>
      <c r="M1799" s="44">
        <v>0</v>
      </c>
      <c r="N1799" s="44">
        <v>799</v>
      </c>
      <c r="O1799" s="44">
        <v>315</v>
      </c>
      <c r="P1799" s="44">
        <v>50.360973000000001</v>
      </c>
      <c r="Q1799" s="44">
        <v>50.157046999999999</v>
      </c>
      <c r="R1799" s="44">
        <v>22.383966000000001</v>
      </c>
      <c r="S1799" s="44">
        <v>21.640388000000002</v>
      </c>
      <c r="T1799" s="44">
        <v>213996.234375</v>
      </c>
      <c r="U1799" s="44">
        <v>34278.390625</v>
      </c>
      <c r="V1799" s="44">
        <v>0</v>
      </c>
      <c r="W1799" s="44">
        <v>776.39007600000002</v>
      </c>
      <c r="X1799" s="44">
        <v>598658.91334299999</v>
      </c>
      <c r="Y1799" s="44">
        <v>598658.91334299999</v>
      </c>
      <c r="Z1799" s="44">
        <v>29875.190989999999</v>
      </c>
      <c r="AA1799" s="44">
        <v>547.05662900000004</v>
      </c>
      <c r="AB1799" s="44">
        <v>25.625197</v>
      </c>
      <c r="AC1799" s="44">
        <v>14.995502999999999</v>
      </c>
      <c r="AD1799" s="44">
        <v>176082.834218</v>
      </c>
    </row>
    <row r="1800" spans="1:30" x14ac:dyDescent="0.25">
      <c r="A1800">
        <v>1799</v>
      </c>
      <c r="B1800" t="s">
        <v>101</v>
      </c>
      <c r="C1800" t="s">
        <v>114</v>
      </c>
      <c r="D1800" t="s">
        <v>188</v>
      </c>
      <c r="E1800" t="s">
        <v>104</v>
      </c>
      <c r="F1800" s="48">
        <f>VLOOKUP(A1800,'TAZ definitions'!$A$1:$E$1902,2,FALSE)</f>
        <v>0.15934065934065933</v>
      </c>
      <c r="G1800" s="48">
        <f>VLOOKUP(A1800,'TAZ definitions'!$A$1:$E$1902,4,FALSE)</f>
        <v>0.22535211267605634</v>
      </c>
      <c r="H1800" s="44">
        <v>216268</v>
      </c>
      <c r="I1800" s="44">
        <v>15799</v>
      </c>
      <c r="J1800" s="44">
        <v>34427</v>
      </c>
      <c r="K1800" s="44">
        <v>4038</v>
      </c>
      <c r="L1800" s="44">
        <v>0</v>
      </c>
      <c r="M1800" s="44">
        <v>0</v>
      </c>
      <c r="N1800" s="44">
        <v>636</v>
      </c>
      <c r="O1800" s="44">
        <v>152</v>
      </c>
      <c r="P1800" s="44">
        <v>74.222899999999996</v>
      </c>
      <c r="Q1800" s="44">
        <v>79.511985999999993</v>
      </c>
      <c r="R1800" s="44">
        <v>28.047270000000001</v>
      </c>
      <c r="S1800" s="44">
        <v>28.050025999999999</v>
      </c>
      <c r="T1800" s="44">
        <v>211930.421875</v>
      </c>
      <c r="U1800" s="44">
        <v>33769.46875</v>
      </c>
      <c r="V1800" s="44">
        <v>0</v>
      </c>
      <c r="W1800" s="44">
        <v>625.52758800000004</v>
      </c>
      <c r="X1800" s="44">
        <v>17291.167851999999</v>
      </c>
      <c r="Y1800" s="44">
        <v>22522.034223999999</v>
      </c>
      <c r="Z1800" s="44">
        <v>1032.0133510000001</v>
      </c>
      <c r="AA1800" s="44">
        <v>22.861473</v>
      </c>
      <c r="AB1800" s="44">
        <v>1.051612</v>
      </c>
      <c r="AC1800" s="44">
        <v>0.58233299999999999</v>
      </c>
      <c r="AD1800" s="44">
        <v>6881.1632179999997</v>
      </c>
    </row>
    <row r="1801" spans="1:30" x14ac:dyDescent="0.25">
      <c r="A1801">
        <v>1800</v>
      </c>
      <c r="B1801" t="s">
        <v>101</v>
      </c>
      <c r="C1801" t="s">
        <v>114</v>
      </c>
      <c r="D1801" t="s">
        <v>188</v>
      </c>
      <c r="E1801" t="s">
        <v>104</v>
      </c>
      <c r="F1801" s="48">
        <f>VLOOKUP(A1801,'TAZ definitions'!$A$1:$E$1902,2,FALSE)</f>
        <v>0.12128146453089245</v>
      </c>
      <c r="G1801" s="48">
        <f>VLOOKUP(A1801,'TAZ definitions'!$A$1:$E$1902,4,FALSE)</f>
        <v>0.22465753424657534</v>
      </c>
      <c r="H1801" s="44">
        <v>214295</v>
      </c>
      <c r="I1801" s="44">
        <v>19652</v>
      </c>
      <c r="J1801" s="44">
        <v>33318</v>
      </c>
      <c r="K1801" s="44">
        <v>4565</v>
      </c>
      <c r="L1801" s="44">
        <v>0</v>
      </c>
      <c r="M1801" s="44">
        <v>0</v>
      </c>
      <c r="N1801" s="44">
        <v>848</v>
      </c>
      <c r="O1801" s="44">
        <v>152</v>
      </c>
      <c r="P1801" s="44">
        <v>82.160911999999996</v>
      </c>
      <c r="Q1801" s="44">
        <v>81.952483999999998</v>
      </c>
      <c r="R1801" s="44">
        <v>24.035114</v>
      </c>
      <c r="S1801" s="44">
        <v>23.885456000000001</v>
      </c>
      <c r="T1801" s="44">
        <v>208893.234375</v>
      </c>
      <c r="U1801" s="44">
        <v>32520.041015999999</v>
      </c>
      <c r="V1801" s="44">
        <v>0</v>
      </c>
      <c r="W1801" s="44">
        <v>828.68444799999997</v>
      </c>
      <c r="X1801" s="44">
        <v>19030.071695999999</v>
      </c>
      <c r="Y1801" s="44">
        <v>24797.25892</v>
      </c>
      <c r="Z1801" s="44">
        <v>1222.9740469999999</v>
      </c>
      <c r="AA1801" s="44">
        <v>24.594574000000001</v>
      </c>
      <c r="AB1801" s="44">
        <v>0.936334</v>
      </c>
      <c r="AC1801" s="44">
        <v>0.62705299999999997</v>
      </c>
      <c r="AD1801" s="44">
        <v>7179.9044739999999</v>
      </c>
    </row>
    <row r="1802" spans="1:30" x14ac:dyDescent="0.25">
      <c r="A1802">
        <v>1801</v>
      </c>
      <c r="B1802" t="s">
        <v>101</v>
      </c>
      <c r="C1802" t="s">
        <v>114</v>
      </c>
      <c r="D1802" t="s">
        <v>188</v>
      </c>
      <c r="E1802" t="s">
        <v>104</v>
      </c>
      <c r="F1802" s="48">
        <f>VLOOKUP(A1802,'TAZ definitions'!$A$1:$E$1902,2,FALSE)</f>
        <v>0.20594059405940593</v>
      </c>
      <c r="G1802" s="48">
        <f>VLOOKUP(A1802,'TAZ definitions'!$A$1:$E$1902,4,FALSE)</f>
        <v>0.22689075630252101</v>
      </c>
      <c r="H1802" s="44">
        <v>220879</v>
      </c>
      <c r="I1802" s="44">
        <v>113739</v>
      </c>
      <c r="J1802" s="44">
        <v>34702</v>
      </c>
      <c r="K1802" s="44">
        <v>14313</v>
      </c>
      <c r="L1802" s="44">
        <v>0</v>
      </c>
      <c r="M1802" s="44">
        <v>0</v>
      </c>
      <c r="N1802" s="44">
        <v>799</v>
      </c>
      <c r="O1802" s="44">
        <v>0</v>
      </c>
      <c r="P1802" s="44">
        <v>54.319603000000001</v>
      </c>
      <c r="Q1802" s="44">
        <v>54.425410999999997</v>
      </c>
      <c r="R1802" s="44">
        <v>18.772057</v>
      </c>
      <c r="S1802" s="44">
        <v>18.743635000000001</v>
      </c>
      <c r="T1802" s="44">
        <v>215247.609375</v>
      </c>
      <c r="U1802" s="44">
        <v>33630.335937999997</v>
      </c>
      <c r="V1802" s="44">
        <v>0</v>
      </c>
      <c r="W1802" s="44">
        <v>757.003784</v>
      </c>
      <c r="X1802" s="44">
        <v>3394.2497840000001</v>
      </c>
      <c r="Y1802" s="44">
        <v>11387.417416</v>
      </c>
      <c r="Z1802" s="44">
        <v>389.92622399999999</v>
      </c>
      <c r="AA1802" s="44">
        <v>9.4930269999999997</v>
      </c>
      <c r="AB1802" s="44">
        <v>0.412385</v>
      </c>
      <c r="AC1802" s="44">
        <v>0.22880600000000001</v>
      </c>
      <c r="AD1802" s="44">
        <v>2707.8747640000001</v>
      </c>
    </row>
    <row r="1803" spans="1:30" x14ac:dyDescent="0.25">
      <c r="A1803">
        <v>1802</v>
      </c>
      <c r="B1803" t="s">
        <v>101</v>
      </c>
      <c r="C1803" t="s">
        <v>114</v>
      </c>
      <c r="D1803" t="s">
        <v>188</v>
      </c>
      <c r="E1803" t="s">
        <v>104</v>
      </c>
      <c r="F1803" s="48">
        <f>VLOOKUP(A1803,'TAZ definitions'!$A$1:$E$1902,2,FALSE)</f>
        <v>9.4323144104803497E-2</v>
      </c>
      <c r="G1803" s="48">
        <f>VLOOKUP(A1803,'TAZ definitions'!$A$1:$E$1902,4,FALSE)</f>
        <v>0.22500000000000001</v>
      </c>
      <c r="H1803" s="44">
        <v>216040</v>
      </c>
      <c r="I1803" s="44">
        <v>55749</v>
      </c>
      <c r="J1803" s="44">
        <v>34576</v>
      </c>
      <c r="K1803" s="44">
        <v>8006</v>
      </c>
      <c r="L1803" s="44">
        <v>0</v>
      </c>
      <c r="M1803" s="44">
        <v>0</v>
      </c>
      <c r="N1803" s="44">
        <v>799</v>
      </c>
      <c r="O1803" s="44">
        <v>0</v>
      </c>
      <c r="P1803" s="44">
        <v>62.700088999999998</v>
      </c>
      <c r="Q1803" s="44">
        <v>61.943953999999998</v>
      </c>
      <c r="R1803" s="44">
        <v>19.494340999999999</v>
      </c>
      <c r="S1803" s="44">
        <v>19.188326</v>
      </c>
      <c r="T1803" s="44">
        <v>208552.359375</v>
      </c>
      <c r="U1803" s="44">
        <v>33334.839844000002</v>
      </c>
      <c r="V1803" s="44">
        <v>0</v>
      </c>
      <c r="W1803" s="44">
        <v>761.676514</v>
      </c>
      <c r="X1803" s="44">
        <v>15013.90439</v>
      </c>
      <c r="Y1803" s="44">
        <v>23569.305316999998</v>
      </c>
      <c r="Z1803" s="44">
        <v>993.098705</v>
      </c>
      <c r="AA1803" s="44">
        <v>22.104882</v>
      </c>
      <c r="AB1803" s="44">
        <v>0.88698100000000002</v>
      </c>
      <c r="AC1803" s="44">
        <v>0.54166599999999998</v>
      </c>
      <c r="AD1803" s="44">
        <v>6317.8461850000003</v>
      </c>
    </row>
    <row r="1804" spans="1:30" x14ac:dyDescent="0.25">
      <c r="A1804">
        <v>1803</v>
      </c>
      <c r="B1804" t="s">
        <v>101</v>
      </c>
      <c r="C1804" t="s">
        <v>114</v>
      </c>
      <c r="D1804" t="s">
        <v>188</v>
      </c>
      <c r="E1804" t="s">
        <v>104</v>
      </c>
      <c r="F1804" s="48">
        <f>VLOOKUP(A1804,'TAZ definitions'!$A$1:$E$1902,2,FALSE)</f>
        <v>0.13884472708002119</v>
      </c>
      <c r="G1804" s="48">
        <f>VLOOKUP(A1804,'TAZ definitions'!$A$1:$E$1902,4,FALSE)</f>
        <v>0.23646723646723647</v>
      </c>
      <c r="H1804" s="44">
        <v>208661</v>
      </c>
      <c r="I1804" s="44">
        <v>163839</v>
      </c>
      <c r="J1804" s="44">
        <v>34116</v>
      </c>
      <c r="K1804" s="44">
        <v>15896</v>
      </c>
      <c r="L1804" s="44">
        <v>0</v>
      </c>
      <c r="M1804" s="44">
        <v>0</v>
      </c>
      <c r="N1804" s="44">
        <v>799</v>
      </c>
      <c r="O1804" s="44">
        <v>317</v>
      </c>
      <c r="P1804" s="44">
        <v>57.126010999999998</v>
      </c>
      <c r="Q1804" s="44">
        <v>58.182465000000001</v>
      </c>
      <c r="R1804" s="44">
        <v>19.528078000000001</v>
      </c>
      <c r="S1804" s="44">
        <v>18.989173999999998</v>
      </c>
      <c r="T1804" s="44">
        <v>206556.5625</v>
      </c>
      <c r="U1804" s="44">
        <v>33260.554687999997</v>
      </c>
      <c r="V1804" s="44">
        <v>0</v>
      </c>
      <c r="W1804" s="44">
        <v>776.36968999999999</v>
      </c>
      <c r="X1804" s="44">
        <v>46043.020065999997</v>
      </c>
      <c r="Y1804" s="44">
        <v>78192.226494000002</v>
      </c>
      <c r="Z1804" s="44">
        <v>3111.3453679999998</v>
      </c>
      <c r="AA1804" s="44">
        <v>69.144857999999999</v>
      </c>
      <c r="AB1804" s="44">
        <v>3.0898850000000002</v>
      </c>
      <c r="AC1804" s="44">
        <v>1.719433</v>
      </c>
      <c r="AD1804" s="44">
        <v>20015.878436999999</v>
      </c>
    </row>
    <row r="1805" spans="1:30" x14ac:dyDescent="0.25">
      <c r="A1805">
        <v>1804</v>
      </c>
      <c r="B1805" t="s">
        <v>101</v>
      </c>
      <c r="C1805" t="s">
        <v>114</v>
      </c>
      <c r="D1805" t="s">
        <v>188</v>
      </c>
      <c r="E1805" t="s">
        <v>104</v>
      </c>
      <c r="F1805" s="48">
        <f>VLOOKUP(A1805,'TAZ definitions'!$A$1:$E$1902,2,FALSE)</f>
        <v>8.1651954602774274E-2</v>
      </c>
      <c r="G1805" s="48">
        <f>VLOOKUP(A1805,'TAZ definitions'!$A$1:$E$1902,4,FALSE)</f>
        <v>0.246218487394958</v>
      </c>
      <c r="H1805" s="44">
        <v>209007</v>
      </c>
      <c r="I1805" s="44">
        <v>5580</v>
      </c>
      <c r="J1805" s="44">
        <v>32528</v>
      </c>
      <c r="K1805" s="44">
        <v>1171</v>
      </c>
      <c r="L1805" s="44">
        <v>0</v>
      </c>
      <c r="M1805" s="44">
        <v>0</v>
      </c>
      <c r="N1805" s="44">
        <v>1080.5</v>
      </c>
      <c r="O1805" s="44">
        <v>0</v>
      </c>
      <c r="P1805" s="44">
        <v>77.892707999999999</v>
      </c>
      <c r="Q1805" s="44">
        <v>80.243392999999998</v>
      </c>
      <c r="R1805" s="44">
        <v>20.003653</v>
      </c>
      <c r="S1805" s="44">
        <v>19.932735000000001</v>
      </c>
      <c r="T1805" s="44">
        <v>201418.765625</v>
      </c>
      <c r="U1805" s="44">
        <v>31358.322265999999</v>
      </c>
      <c r="V1805" s="44">
        <v>0</v>
      </c>
      <c r="W1805" s="44">
        <v>1040.1951899999999</v>
      </c>
      <c r="X1805" s="44">
        <v>16136.907864999999</v>
      </c>
      <c r="Y1805" s="44">
        <v>33209.800038000001</v>
      </c>
      <c r="Z1805" s="44">
        <v>1443.33329</v>
      </c>
      <c r="AA1805" s="44">
        <v>30.854229</v>
      </c>
      <c r="AB1805" s="44">
        <v>1.3030459999999999</v>
      </c>
      <c r="AC1805" s="44">
        <v>0.76289700000000005</v>
      </c>
      <c r="AD1805" s="44">
        <v>8827.3626669999994</v>
      </c>
    </row>
    <row r="1806" spans="1:30" x14ac:dyDescent="0.25">
      <c r="A1806">
        <v>1805</v>
      </c>
      <c r="B1806" t="s">
        <v>101</v>
      </c>
      <c r="C1806" t="s">
        <v>114</v>
      </c>
      <c r="D1806" t="s">
        <v>188</v>
      </c>
      <c r="E1806" t="s">
        <v>104</v>
      </c>
      <c r="F1806" s="48">
        <f>VLOOKUP(A1806,'TAZ definitions'!$A$1:$E$1902,2,FALSE)</f>
        <v>0.11666666666666667</v>
      </c>
      <c r="G1806" s="48">
        <f>VLOOKUP(A1806,'TAZ definitions'!$A$1:$E$1902,4,FALSE)</f>
        <v>0.24557522123893805</v>
      </c>
      <c r="H1806" s="44">
        <v>192817</v>
      </c>
      <c r="I1806" s="44">
        <v>3701</v>
      </c>
      <c r="J1806" s="44">
        <v>32155</v>
      </c>
      <c r="K1806" s="44">
        <v>819</v>
      </c>
      <c r="L1806" s="44">
        <v>0</v>
      </c>
      <c r="M1806" s="44">
        <v>0</v>
      </c>
      <c r="N1806" s="44">
        <v>636</v>
      </c>
      <c r="O1806" s="44">
        <v>0</v>
      </c>
      <c r="P1806" s="44">
        <v>87.634422000000001</v>
      </c>
      <c r="Q1806" s="44">
        <v>88.562804999999997</v>
      </c>
      <c r="R1806" s="44">
        <v>19.251975999999999</v>
      </c>
      <c r="S1806" s="44">
        <v>19.075413000000001</v>
      </c>
      <c r="T1806" s="44">
        <v>191635.59375</v>
      </c>
      <c r="U1806" s="44">
        <v>31959.246093999998</v>
      </c>
      <c r="V1806" s="44">
        <v>0</v>
      </c>
      <c r="W1806" s="44">
        <v>632.02697799999999</v>
      </c>
      <c r="X1806" s="44">
        <v>22489.831007000001</v>
      </c>
      <c r="Y1806" s="44">
        <v>29324.516879999999</v>
      </c>
      <c r="Z1806" s="44">
        <v>1633.4917150000001</v>
      </c>
      <c r="AA1806" s="44">
        <v>29.954021999999998</v>
      </c>
      <c r="AB1806" s="44">
        <v>1.068219</v>
      </c>
      <c r="AC1806" s="44">
        <v>0.79804299999999995</v>
      </c>
      <c r="AD1806" s="44">
        <v>8935.9154020000005</v>
      </c>
    </row>
    <row r="1807" spans="1:30" x14ac:dyDescent="0.25">
      <c r="A1807">
        <v>1806</v>
      </c>
      <c r="B1807" t="s">
        <v>101</v>
      </c>
      <c r="C1807" t="s">
        <v>114</v>
      </c>
      <c r="D1807" t="s">
        <v>188</v>
      </c>
      <c r="E1807" t="s">
        <v>104</v>
      </c>
      <c r="F1807" s="48">
        <f>VLOOKUP(A1807,'TAZ definitions'!$A$1:$E$1902,2,FALSE)</f>
        <v>0.11755485893416928</v>
      </c>
      <c r="G1807" s="48">
        <f>VLOOKUP(A1807,'TAZ definitions'!$A$1:$E$1902,4,FALSE)</f>
        <v>0.27091633466135456</v>
      </c>
      <c r="H1807" s="44">
        <v>194109</v>
      </c>
      <c r="I1807" s="44">
        <v>8590</v>
      </c>
      <c r="J1807" s="44">
        <v>32485</v>
      </c>
      <c r="K1807" s="44">
        <v>1866</v>
      </c>
      <c r="L1807" s="44">
        <v>0</v>
      </c>
      <c r="M1807" s="44">
        <v>0</v>
      </c>
      <c r="N1807" s="44">
        <v>636</v>
      </c>
      <c r="O1807" s="44">
        <v>165</v>
      </c>
      <c r="P1807" s="44">
        <v>72.784935000000004</v>
      </c>
      <c r="Q1807" s="44">
        <v>73.306090999999995</v>
      </c>
      <c r="R1807" s="44">
        <v>18.992228999999998</v>
      </c>
      <c r="S1807" s="44">
        <v>19.078827</v>
      </c>
      <c r="T1807" s="44">
        <v>189363.25</v>
      </c>
      <c r="U1807" s="44">
        <v>31701.740234000001</v>
      </c>
      <c r="V1807" s="44">
        <v>0</v>
      </c>
      <c r="W1807" s="44">
        <v>623.95141599999999</v>
      </c>
      <c r="X1807" s="44">
        <v>19547.617013999999</v>
      </c>
      <c r="Y1807" s="44">
        <v>36970.537258999997</v>
      </c>
      <c r="Z1807" s="44">
        <v>1923.04198</v>
      </c>
      <c r="AA1807" s="44">
        <v>36.122092000000002</v>
      </c>
      <c r="AB1807" s="44">
        <v>1.3584860000000001</v>
      </c>
      <c r="AC1807" s="44">
        <v>0.95025099999999996</v>
      </c>
      <c r="AD1807" s="44">
        <v>10756.807333000001</v>
      </c>
    </row>
    <row r="1808" spans="1:30" x14ac:dyDescent="0.25">
      <c r="A1808">
        <v>1807</v>
      </c>
      <c r="B1808" t="s">
        <v>101</v>
      </c>
      <c r="C1808" t="s">
        <v>114</v>
      </c>
      <c r="D1808" t="s">
        <v>188</v>
      </c>
      <c r="E1808" t="s">
        <v>104</v>
      </c>
      <c r="F1808" s="48">
        <f>VLOOKUP(A1808,'TAZ definitions'!$A$1:$E$1902,2,FALSE)</f>
        <v>0.2142586272279105</v>
      </c>
      <c r="G1808" s="48">
        <f>VLOOKUP(A1808,'TAZ definitions'!$A$1:$E$1902,4,FALSE)</f>
        <v>0.2545289855072464</v>
      </c>
      <c r="H1808" s="44">
        <v>196106</v>
      </c>
      <c r="I1808" s="44">
        <v>348973</v>
      </c>
      <c r="J1808" s="44">
        <v>33085</v>
      </c>
      <c r="K1808" s="44">
        <v>34948</v>
      </c>
      <c r="L1808" s="44">
        <v>0</v>
      </c>
      <c r="M1808" s="44">
        <v>0</v>
      </c>
      <c r="N1808" s="44">
        <v>799</v>
      </c>
      <c r="O1808" s="44">
        <v>152</v>
      </c>
      <c r="P1808" s="44">
        <v>58.339764000000002</v>
      </c>
      <c r="Q1808" s="44">
        <v>58.460926000000001</v>
      </c>
      <c r="R1808" s="44">
        <v>18.64152</v>
      </c>
      <c r="S1808" s="44">
        <v>18.474672000000002</v>
      </c>
      <c r="T1808" s="44">
        <v>202271.984375</v>
      </c>
      <c r="U1808" s="44">
        <v>33160.144530999998</v>
      </c>
      <c r="V1808" s="44">
        <v>0</v>
      </c>
      <c r="W1808" s="44">
        <v>772.90295400000002</v>
      </c>
      <c r="X1808" s="44">
        <v>109815.510379</v>
      </c>
      <c r="Y1808" s="44">
        <v>123811.71750499999</v>
      </c>
      <c r="Z1808" s="44">
        <v>4951.1125650000004</v>
      </c>
      <c r="AA1808" s="44">
        <v>116.172162</v>
      </c>
      <c r="AB1808" s="44">
        <v>5.2736450000000001</v>
      </c>
      <c r="AC1808" s="44">
        <v>2.7401369999999998</v>
      </c>
      <c r="AD1808" s="44">
        <v>32314.601393000001</v>
      </c>
    </row>
    <row r="1809" spans="1:30" x14ac:dyDescent="0.25">
      <c r="A1809">
        <v>1808</v>
      </c>
      <c r="B1809" t="s">
        <v>101</v>
      </c>
      <c r="C1809" t="s">
        <v>114</v>
      </c>
      <c r="D1809" t="s">
        <v>188</v>
      </c>
      <c r="E1809" t="s">
        <v>104</v>
      </c>
      <c r="F1809" s="48">
        <f>VLOOKUP(A1809,'TAZ definitions'!$A$1:$E$1902,2,FALSE)</f>
        <v>0.16883116883116883</v>
      </c>
      <c r="G1809" s="48">
        <f>VLOOKUP(A1809,'TAZ definitions'!$A$1:$E$1902,4,FALSE)</f>
        <v>0.29032258064516131</v>
      </c>
      <c r="H1809" s="44">
        <v>200724</v>
      </c>
      <c r="I1809" s="44">
        <v>538635</v>
      </c>
      <c r="J1809" s="44">
        <v>33325</v>
      </c>
      <c r="K1809" s="44">
        <v>57201</v>
      </c>
      <c r="L1809" s="44">
        <v>0</v>
      </c>
      <c r="M1809" s="44">
        <v>0</v>
      </c>
      <c r="N1809" s="44">
        <v>799</v>
      </c>
      <c r="O1809" s="44">
        <v>315</v>
      </c>
      <c r="P1809" s="44">
        <v>52.798099999999998</v>
      </c>
      <c r="Q1809" s="44">
        <v>52.549731999999999</v>
      </c>
      <c r="R1809" s="44">
        <v>19.934963</v>
      </c>
      <c r="S1809" s="44">
        <v>19.739429000000001</v>
      </c>
      <c r="T1809" s="44">
        <v>219230</v>
      </c>
      <c r="U1809" s="44">
        <v>34632.589844000002</v>
      </c>
      <c r="V1809" s="44">
        <v>0</v>
      </c>
      <c r="W1809" s="44">
        <v>772.49334699999997</v>
      </c>
      <c r="X1809" s="44">
        <v>48130.795275999997</v>
      </c>
      <c r="Y1809" s="44">
        <v>87375.795068000007</v>
      </c>
      <c r="Z1809" s="44">
        <v>3222.348058</v>
      </c>
      <c r="AA1809" s="44">
        <v>75.122943000000006</v>
      </c>
      <c r="AB1809" s="44">
        <v>3.7347220000000001</v>
      </c>
      <c r="AC1809" s="44">
        <v>1.8790530000000001</v>
      </c>
      <c r="AD1809" s="44">
        <v>22552.951141000001</v>
      </c>
    </row>
    <row r="1810" spans="1:30" x14ac:dyDescent="0.25">
      <c r="A1810">
        <v>1809</v>
      </c>
      <c r="B1810" t="s">
        <v>101</v>
      </c>
      <c r="C1810" t="s">
        <v>114</v>
      </c>
      <c r="D1810" t="s">
        <v>188</v>
      </c>
      <c r="E1810" t="s">
        <v>104</v>
      </c>
      <c r="F1810" s="48">
        <f>VLOOKUP(A1810,'TAZ definitions'!$A$1:$E$1902,2,FALSE)</f>
        <v>0.17244157937147461</v>
      </c>
      <c r="G1810" s="48">
        <f>VLOOKUP(A1810,'TAZ definitions'!$A$1:$E$1902,4,FALSE)</f>
        <v>0.22141119221411193</v>
      </c>
      <c r="H1810" s="44">
        <v>175661</v>
      </c>
      <c r="I1810" s="44">
        <v>33901</v>
      </c>
      <c r="J1810" s="44">
        <v>31736</v>
      </c>
      <c r="K1810" s="44">
        <v>5103</v>
      </c>
      <c r="L1810" s="44">
        <v>0</v>
      </c>
      <c r="M1810" s="44">
        <v>0</v>
      </c>
      <c r="N1810" s="44">
        <v>799</v>
      </c>
      <c r="O1810" s="44">
        <v>0</v>
      </c>
      <c r="P1810" s="44">
        <v>73.447211999999993</v>
      </c>
      <c r="Q1810" s="44">
        <v>64.083252000000002</v>
      </c>
      <c r="R1810" s="44">
        <v>19.689185999999999</v>
      </c>
      <c r="S1810" s="44">
        <v>19.33849</v>
      </c>
      <c r="T1810" s="44">
        <v>172245.421875</v>
      </c>
      <c r="U1810" s="44">
        <v>31094.300781000002</v>
      </c>
      <c r="V1810" s="44">
        <v>0</v>
      </c>
      <c r="W1810" s="44">
        <v>779.74883999999997</v>
      </c>
      <c r="X1810" s="44">
        <v>237704.10675899999</v>
      </c>
      <c r="Y1810" s="44">
        <v>255290.821623</v>
      </c>
      <c r="Z1810" s="44">
        <v>14621.541381999999</v>
      </c>
      <c r="AA1810" s="44">
        <v>255.53590700000001</v>
      </c>
      <c r="AB1810" s="44">
        <v>10.919496000000001</v>
      </c>
      <c r="AC1810" s="44">
        <v>7.0592689999999996</v>
      </c>
      <c r="AD1810" s="44">
        <v>79280.118401</v>
      </c>
    </row>
    <row r="1811" spans="1:30" x14ac:dyDescent="0.25">
      <c r="A1811">
        <v>1810</v>
      </c>
      <c r="B1811" t="s">
        <v>101</v>
      </c>
      <c r="C1811" t="s">
        <v>114</v>
      </c>
      <c r="D1811" t="s">
        <v>188</v>
      </c>
      <c r="E1811" t="s">
        <v>104</v>
      </c>
      <c r="F1811" s="48">
        <f>VLOOKUP(A1811,'TAZ definitions'!$A$1:$E$1902,2,FALSE)</f>
        <v>0.13043478260869565</v>
      </c>
      <c r="G1811" s="48">
        <f>VLOOKUP(A1811,'TAZ definitions'!$A$1:$E$1902,4,FALSE)</f>
        <v>0.17795484727755645</v>
      </c>
      <c r="H1811" s="44">
        <v>188730</v>
      </c>
      <c r="I1811" s="44">
        <v>169348</v>
      </c>
      <c r="J1811" s="44">
        <v>32592</v>
      </c>
      <c r="K1811" s="44">
        <v>16811</v>
      </c>
      <c r="L1811" s="44">
        <v>0</v>
      </c>
      <c r="M1811" s="44">
        <v>0</v>
      </c>
      <c r="N1811" s="44">
        <v>799</v>
      </c>
      <c r="O1811" s="44">
        <v>0</v>
      </c>
      <c r="P1811" s="44">
        <v>61.329472000000003</v>
      </c>
      <c r="Q1811" s="44">
        <v>60.863433999999998</v>
      </c>
      <c r="R1811" s="44">
        <v>18.125226999999999</v>
      </c>
      <c r="S1811" s="44">
        <v>17.923964000000002</v>
      </c>
      <c r="T1811" s="44">
        <v>187708.34375</v>
      </c>
      <c r="U1811" s="44">
        <v>31760.148438</v>
      </c>
      <c r="V1811" s="44">
        <v>0</v>
      </c>
      <c r="W1811" s="44">
        <v>756.88293499999997</v>
      </c>
      <c r="X1811" s="44">
        <v>30643.305235</v>
      </c>
      <c r="Y1811" s="44">
        <v>76076.525041999994</v>
      </c>
      <c r="Z1811" s="44">
        <v>2563.0818920000002</v>
      </c>
      <c r="AA1811" s="44">
        <v>66.686363</v>
      </c>
      <c r="AB1811" s="44">
        <v>3.123084</v>
      </c>
      <c r="AC1811" s="44">
        <v>1.5304230000000001</v>
      </c>
      <c r="AD1811" s="44">
        <v>18157.239358999999</v>
      </c>
    </row>
    <row r="1812" spans="1:30" x14ac:dyDescent="0.25">
      <c r="A1812">
        <v>1811</v>
      </c>
      <c r="B1812" t="s">
        <v>101</v>
      </c>
      <c r="C1812" t="s">
        <v>114</v>
      </c>
      <c r="D1812" t="s">
        <v>188</v>
      </c>
      <c r="E1812" t="s">
        <v>104</v>
      </c>
      <c r="F1812" s="48">
        <f>VLOOKUP(A1812,'TAZ definitions'!$A$1:$E$1902,2,FALSE)</f>
        <v>0.21577330146807785</v>
      </c>
      <c r="G1812" s="48">
        <f>VLOOKUP(A1812,'TAZ definitions'!$A$1:$E$1902,4,FALSE)</f>
        <v>0.26915708812260536</v>
      </c>
      <c r="H1812" s="44">
        <v>194954</v>
      </c>
      <c r="I1812" s="44">
        <v>316705</v>
      </c>
      <c r="J1812" s="44">
        <v>33049</v>
      </c>
      <c r="K1812" s="44">
        <v>29803</v>
      </c>
      <c r="L1812" s="44">
        <v>0</v>
      </c>
      <c r="M1812" s="44">
        <v>0</v>
      </c>
      <c r="N1812" s="44">
        <v>799</v>
      </c>
      <c r="O1812" s="44">
        <v>0</v>
      </c>
      <c r="P1812" s="44">
        <v>57.930992000000003</v>
      </c>
      <c r="Q1812" s="44">
        <v>57.049484</v>
      </c>
      <c r="R1812" s="44">
        <v>19.04073</v>
      </c>
      <c r="S1812" s="44">
        <v>18.691780000000001</v>
      </c>
      <c r="T1812" s="44">
        <v>201557.734375</v>
      </c>
      <c r="U1812" s="44">
        <v>32872.9375</v>
      </c>
      <c r="V1812" s="44">
        <v>0</v>
      </c>
      <c r="W1812" s="44">
        <v>755.66247599999997</v>
      </c>
      <c r="X1812" s="44">
        <v>129269.065151</v>
      </c>
      <c r="Y1812" s="44">
        <v>151178.70584099999</v>
      </c>
      <c r="Z1812" s="44">
        <v>7091.2144500000004</v>
      </c>
      <c r="AA1812" s="44">
        <v>140.44893200000001</v>
      </c>
      <c r="AB1812" s="44">
        <v>6.5310680000000003</v>
      </c>
      <c r="AC1812" s="44">
        <v>3.5629719999999998</v>
      </c>
      <c r="AD1812" s="44">
        <v>41292.628979000001</v>
      </c>
    </row>
    <row r="1813" spans="1:30" x14ac:dyDescent="0.25">
      <c r="A1813">
        <v>1812</v>
      </c>
      <c r="B1813" t="s">
        <v>101</v>
      </c>
      <c r="C1813" t="s">
        <v>114</v>
      </c>
      <c r="D1813" t="s">
        <v>188</v>
      </c>
      <c r="E1813" t="s">
        <v>104</v>
      </c>
      <c r="F1813" s="48">
        <f>VLOOKUP(A1813,'TAZ definitions'!$A$1:$E$1902,2,FALSE)</f>
        <v>0.1042708734128511</v>
      </c>
      <c r="G1813" s="48">
        <f>VLOOKUP(A1813,'TAZ definitions'!$A$1:$E$1902,4,FALSE)</f>
        <v>0.2418426103646833</v>
      </c>
      <c r="H1813" s="44">
        <v>179557</v>
      </c>
      <c r="I1813" s="44">
        <v>37610</v>
      </c>
      <c r="J1813" s="44">
        <v>31250</v>
      </c>
      <c r="K1813" s="44">
        <v>6515</v>
      </c>
      <c r="L1813" s="44">
        <v>1152</v>
      </c>
      <c r="M1813" s="44">
        <v>0</v>
      </c>
      <c r="N1813" s="44">
        <v>799</v>
      </c>
      <c r="O1813" s="44">
        <v>0</v>
      </c>
      <c r="P1813" s="44">
        <v>63.056870000000004</v>
      </c>
      <c r="Q1813" s="44">
        <v>66.134529000000001</v>
      </c>
      <c r="R1813" s="44">
        <v>18.431252000000001</v>
      </c>
      <c r="S1813" s="44">
        <v>17.515370999999998</v>
      </c>
      <c r="T1813" s="44">
        <v>173065.484375</v>
      </c>
      <c r="U1813" s="44">
        <v>30118.816406000002</v>
      </c>
      <c r="V1813" s="44">
        <v>1099.31665</v>
      </c>
      <c r="W1813" s="44">
        <v>762.46002199999998</v>
      </c>
      <c r="X1813" s="44">
        <v>83274.343829999998</v>
      </c>
      <c r="Y1813" s="44">
        <v>151888.51175899999</v>
      </c>
      <c r="Z1813" s="44">
        <v>6007.8406329999998</v>
      </c>
      <c r="AA1813" s="44">
        <v>135.05081200000001</v>
      </c>
      <c r="AB1813" s="44">
        <v>5.9403069999999998</v>
      </c>
      <c r="AC1813" s="44">
        <v>3.3414999999999999</v>
      </c>
      <c r="AD1813" s="44">
        <v>38939.701775000001</v>
      </c>
    </row>
    <row r="1814" spans="1:30" x14ac:dyDescent="0.25">
      <c r="A1814">
        <v>1813</v>
      </c>
      <c r="B1814" t="s">
        <v>101</v>
      </c>
      <c r="C1814" t="s">
        <v>114</v>
      </c>
      <c r="D1814" t="s">
        <v>188</v>
      </c>
      <c r="E1814" t="s">
        <v>104</v>
      </c>
      <c r="F1814" s="48">
        <f>VLOOKUP(A1814,'TAZ definitions'!$A$1:$E$1902,2,FALSE)</f>
        <v>0.12417885145157873</v>
      </c>
      <c r="G1814" s="48">
        <f>VLOOKUP(A1814,'TAZ definitions'!$A$1:$E$1902,4,FALSE)</f>
        <v>0.35891772501380453</v>
      </c>
      <c r="H1814" s="44">
        <v>174598</v>
      </c>
      <c r="I1814" s="44">
        <v>25443</v>
      </c>
      <c r="J1814" s="44">
        <v>30788</v>
      </c>
      <c r="K1814" s="44">
        <v>4583</v>
      </c>
      <c r="L1814" s="44">
        <v>1152</v>
      </c>
      <c r="M1814" s="44">
        <v>0</v>
      </c>
      <c r="N1814" s="44">
        <v>799</v>
      </c>
      <c r="O1814" s="44">
        <v>16</v>
      </c>
      <c r="P1814" s="44">
        <v>74.755286999999996</v>
      </c>
      <c r="Q1814" s="44">
        <v>63.381756000000003</v>
      </c>
      <c r="R1814" s="44">
        <v>18.615750999999999</v>
      </c>
      <c r="S1814" s="44">
        <v>17.824670999999999</v>
      </c>
      <c r="T1814" s="44">
        <v>171319.203125</v>
      </c>
      <c r="U1814" s="44">
        <v>30211.947265999999</v>
      </c>
      <c r="V1814" s="44">
        <v>1126.6762699999999</v>
      </c>
      <c r="W1814" s="44">
        <v>781.787781</v>
      </c>
      <c r="X1814" s="44">
        <v>42412.667458000004</v>
      </c>
      <c r="Y1814" s="44">
        <v>74971.974801999997</v>
      </c>
      <c r="Z1814" s="44">
        <v>3314.358072</v>
      </c>
      <c r="AA1814" s="44">
        <v>70.358099999999993</v>
      </c>
      <c r="AB1814" s="44">
        <v>2.8051740000000001</v>
      </c>
      <c r="AC1814" s="44">
        <v>1.774348</v>
      </c>
      <c r="AD1814" s="44">
        <v>20380.266467000001</v>
      </c>
    </row>
    <row r="1815" spans="1:30" x14ac:dyDescent="0.25">
      <c r="A1815">
        <v>1814</v>
      </c>
      <c r="B1815" t="s">
        <v>101</v>
      </c>
      <c r="C1815" t="s">
        <v>114</v>
      </c>
      <c r="D1815" t="s">
        <v>188</v>
      </c>
      <c r="E1815" t="s">
        <v>104</v>
      </c>
      <c r="F1815" s="48">
        <f>VLOOKUP(A1815,'TAZ definitions'!$A$1:$E$1902,2,FALSE)</f>
        <v>0.36258064516129035</v>
      </c>
      <c r="G1815" s="48">
        <f>VLOOKUP(A1815,'TAZ definitions'!$A$1:$E$1902,4,FALSE)</f>
        <v>0.39638157894736842</v>
      </c>
      <c r="H1815" s="44">
        <v>166736</v>
      </c>
      <c r="I1815" s="44">
        <v>16243</v>
      </c>
      <c r="J1815" s="44">
        <v>29685</v>
      </c>
      <c r="K1815" s="44">
        <v>2873</v>
      </c>
      <c r="L1815" s="44">
        <v>1152</v>
      </c>
      <c r="M1815" s="44">
        <v>0</v>
      </c>
      <c r="N1815" s="44">
        <v>799</v>
      </c>
      <c r="O1815" s="44">
        <v>16</v>
      </c>
      <c r="P1815" s="44">
        <v>74.279724000000002</v>
      </c>
      <c r="Q1815" s="44">
        <v>58.700831999999998</v>
      </c>
      <c r="R1815" s="44">
        <v>18.136879</v>
      </c>
      <c r="S1815" s="44">
        <v>17.456688</v>
      </c>
      <c r="T1815" s="44">
        <v>162748.296875</v>
      </c>
      <c r="U1815" s="44">
        <v>28974.546875</v>
      </c>
      <c r="V1815" s="44">
        <v>1121.474731</v>
      </c>
      <c r="W1815" s="44">
        <v>778.25244099999998</v>
      </c>
      <c r="X1815" s="44">
        <v>26414.620901999999</v>
      </c>
      <c r="Y1815" s="44">
        <v>43481.452891000001</v>
      </c>
      <c r="Z1815" s="44">
        <v>1396.042565</v>
      </c>
      <c r="AA1815" s="44">
        <v>36.003366999999997</v>
      </c>
      <c r="AB1815" s="44">
        <v>1.6835059999999999</v>
      </c>
      <c r="AC1815" s="44">
        <v>0.849024</v>
      </c>
      <c r="AD1815" s="44">
        <v>10119.514623999999</v>
      </c>
    </row>
    <row r="1816" spans="1:30" x14ac:dyDescent="0.25">
      <c r="A1816">
        <v>1815</v>
      </c>
      <c r="B1816" t="s">
        <v>101</v>
      </c>
      <c r="C1816" t="s">
        <v>114</v>
      </c>
      <c r="D1816" t="s">
        <v>189</v>
      </c>
      <c r="E1816" t="s">
        <v>104</v>
      </c>
      <c r="F1816" s="48">
        <f>VLOOKUP(A1816,'TAZ definitions'!$A$1:$E$1902,2,FALSE)</f>
        <v>6.2086513994910941E-2</v>
      </c>
      <c r="G1816" s="48">
        <f>VLOOKUP(A1816,'TAZ definitions'!$A$1:$E$1902,4,FALSE)</f>
        <v>0.32558139534883723</v>
      </c>
      <c r="H1816" s="44">
        <v>114480</v>
      </c>
      <c r="I1816" s="44">
        <v>11594</v>
      </c>
      <c r="J1816" s="44">
        <v>19987</v>
      </c>
      <c r="K1816" s="44">
        <v>1826</v>
      </c>
      <c r="L1816" s="44">
        <v>0</v>
      </c>
      <c r="M1816" s="44">
        <v>0</v>
      </c>
      <c r="N1816" s="44">
        <v>319</v>
      </c>
      <c r="O1816" s="44">
        <v>0</v>
      </c>
      <c r="P1816" s="44">
        <v>70.522193999999999</v>
      </c>
      <c r="Q1816" s="44">
        <v>67.858574000000004</v>
      </c>
      <c r="R1816" s="44">
        <v>18.983633000000001</v>
      </c>
      <c r="S1816" s="44">
        <v>18.890167000000002</v>
      </c>
      <c r="T1816" s="44">
        <v>111204.375</v>
      </c>
      <c r="U1816" s="44">
        <v>19408.800781000002</v>
      </c>
      <c r="V1816" s="44">
        <v>0</v>
      </c>
      <c r="W1816" s="44">
        <v>308.843842</v>
      </c>
      <c r="X1816" s="44">
        <v>5467.2557770000003</v>
      </c>
      <c r="Y1816" s="44">
        <v>9088.6667890000008</v>
      </c>
      <c r="Z1816" s="44">
        <v>494.74763899999999</v>
      </c>
      <c r="AA1816" s="44">
        <v>9.4228000000000005</v>
      </c>
      <c r="AB1816" s="44">
        <v>0.39996399999999999</v>
      </c>
      <c r="AC1816" s="44">
        <v>0.24721000000000001</v>
      </c>
      <c r="AD1816" s="44">
        <v>2853.6108239999999</v>
      </c>
    </row>
    <row r="1817" spans="1:30" x14ac:dyDescent="0.25">
      <c r="A1817">
        <v>1816</v>
      </c>
      <c r="B1817" t="s">
        <v>101</v>
      </c>
      <c r="C1817" t="s">
        <v>114</v>
      </c>
      <c r="D1817" t="s">
        <v>189</v>
      </c>
      <c r="E1817" t="s">
        <v>104</v>
      </c>
      <c r="F1817" s="48">
        <f>VLOOKUP(A1817,'TAZ definitions'!$A$1:$E$1902,2,FALSE)</f>
        <v>8.5320614732379438E-2</v>
      </c>
      <c r="G1817" s="48">
        <f>VLOOKUP(A1817,'TAZ definitions'!$A$1:$E$1902,4,FALSE)</f>
        <v>0.32569974554707382</v>
      </c>
      <c r="H1817" s="44">
        <v>118803</v>
      </c>
      <c r="I1817" s="44">
        <v>15018</v>
      </c>
      <c r="J1817" s="44">
        <v>22431</v>
      </c>
      <c r="K1817" s="44">
        <v>2791</v>
      </c>
      <c r="L1817" s="44">
        <v>0</v>
      </c>
      <c r="M1817" s="44">
        <v>0</v>
      </c>
      <c r="N1817" s="44">
        <v>319</v>
      </c>
      <c r="O1817" s="44">
        <v>0</v>
      </c>
      <c r="P1817" s="44">
        <v>66.048630000000003</v>
      </c>
      <c r="Q1817" s="44">
        <v>62.506283000000003</v>
      </c>
      <c r="R1817" s="44">
        <v>19.74033</v>
      </c>
      <c r="S1817" s="44">
        <v>19.695765000000002</v>
      </c>
      <c r="T1817" s="44">
        <v>112412.515625</v>
      </c>
      <c r="U1817" s="44">
        <v>21221.681640999999</v>
      </c>
      <c r="V1817" s="44">
        <v>0</v>
      </c>
      <c r="W1817" s="44">
        <v>299.35781900000001</v>
      </c>
      <c r="X1817" s="44">
        <v>0</v>
      </c>
      <c r="Y1817" s="44">
        <v>3392.7206860000001</v>
      </c>
      <c r="Z1817" s="44">
        <v>113.48562</v>
      </c>
      <c r="AA1817" s="44">
        <v>2.8314189999999999</v>
      </c>
      <c r="AB1817" s="44">
        <v>0.113274</v>
      </c>
      <c r="AC1817" s="44">
        <v>6.6230999999999998E-2</v>
      </c>
      <c r="AD1817" s="44">
        <v>768.93061799999998</v>
      </c>
    </row>
    <row r="1818" spans="1:30" x14ac:dyDescent="0.25">
      <c r="A1818">
        <v>1817</v>
      </c>
      <c r="B1818" t="s">
        <v>101</v>
      </c>
      <c r="C1818" t="s">
        <v>114</v>
      </c>
      <c r="D1818" t="s">
        <v>189</v>
      </c>
      <c r="E1818" t="s">
        <v>104</v>
      </c>
      <c r="F1818" s="48">
        <f>VLOOKUP(A1818,'TAZ definitions'!$A$1:$E$1902,2,FALSE)</f>
        <v>0.11767651477215824</v>
      </c>
      <c r="G1818" s="48">
        <f>VLOOKUP(A1818,'TAZ definitions'!$A$1:$E$1902,4,FALSE)</f>
        <v>0.29104477611940299</v>
      </c>
      <c r="H1818" s="44">
        <v>135414</v>
      </c>
      <c r="I1818" s="44">
        <v>19527</v>
      </c>
      <c r="J1818" s="44">
        <v>24877</v>
      </c>
      <c r="K1818" s="44">
        <v>3850</v>
      </c>
      <c r="L1818" s="44">
        <v>0</v>
      </c>
      <c r="M1818" s="44">
        <v>0</v>
      </c>
      <c r="N1818" s="44">
        <v>319</v>
      </c>
      <c r="O1818" s="44">
        <v>0</v>
      </c>
      <c r="P1818" s="44">
        <v>62.511378999999998</v>
      </c>
      <c r="Q1818" s="44">
        <v>59.700169000000002</v>
      </c>
      <c r="R1818" s="44">
        <v>19.106038999999999</v>
      </c>
      <c r="S1818" s="44">
        <v>18.961024999999999</v>
      </c>
      <c r="T1818" s="44">
        <v>128896.828125</v>
      </c>
      <c r="U1818" s="44">
        <v>23694.5</v>
      </c>
      <c r="V1818" s="44">
        <v>0</v>
      </c>
      <c r="W1818" s="44">
        <v>301.06030299999998</v>
      </c>
      <c r="X1818" s="44">
        <v>88122.245504000006</v>
      </c>
      <c r="Y1818" s="44">
        <v>134517.95798899999</v>
      </c>
      <c r="Z1818" s="44">
        <v>8325.3854319999991</v>
      </c>
      <c r="AA1818" s="44">
        <v>139.299126</v>
      </c>
      <c r="AB1818" s="44">
        <v>5.2063480000000002</v>
      </c>
      <c r="AC1818" s="44">
        <v>3.7832650000000001</v>
      </c>
      <c r="AD1818" s="44">
        <v>42270.037978</v>
      </c>
    </row>
    <row r="1819" spans="1:30" x14ac:dyDescent="0.25">
      <c r="A1819">
        <v>1818</v>
      </c>
      <c r="B1819" t="s">
        <v>101</v>
      </c>
      <c r="C1819" t="s">
        <v>114</v>
      </c>
      <c r="D1819" t="s">
        <v>189</v>
      </c>
      <c r="E1819" t="s">
        <v>104</v>
      </c>
      <c r="F1819" s="48">
        <f>VLOOKUP(A1819,'TAZ definitions'!$A$1:$E$1902,2,FALSE)</f>
        <v>5.8928571428571427E-2</v>
      </c>
      <c r="G1819" s="48">
        <f>VLOOKUP(A1819,'TAZ definitions'!$A$1:$E$1902,4,FALSE)</f>
        <v>0.28375286041189929</v>
      </c>
      <c r="H1819" s="44">
        <v>122077</v>
      </c>
      <c r="I1819" s="44">
        <v>13396</v>
      </c>
      <c r="J1819" s="44">
        <v>21004</v>
      </c>
      <c r="K1819" s="44">
        <v>2345</v>
      </c>
      <c r="L1819" s="44">
        <v>0</v>
      </c>
      <c r="M1819" s="44">
        <v>0</v>
      </c>
      <c r="N1819" s="44">
        <v>319</v>
      </c>
      <c r="O1819" s="44">
        <v>0</v>
      </c>
      <c r="P1819" s="44">
        <v>63.157234000000003</v>
      </c>
      <c r="Q1819" s="44">
        <v>63.678401999999998</v>
      </c>
      <c r="R1819" s="44">
        <v>18.844995000000001</v>
      </c>
      <c r="S1819" s="44">
        <v>18.826847000000001</v>
      </c>
      <c r="T1819" s="44">
        <v>116957.570313</v>
      </c>
      <c r="U1819" s="44">
        <v>20125.066406000002</v>
      </c>
      <c r="V1819" s="44">
        <v>0</v>
      </c>
      <c r="W1819" s="44">
        <v>303.97348</v>
      </c>
      <c r="X1819" s="44">
        <v>25426.893497000001</v>
      </c>
      <c r="Y1819" s="44">
        <v>57638.154055999999</v>
      </c>
      <c r="Z1819" s="44">
        <v>2480.186553</v>
      </c>
      <c r="AA1819" s="44">
        <v>52.622276999999997</v>
      </c>
      <c r="AB1819" s="44">
        <v>2.1632669999999998</v>
      </c>
      <c r="AC1819" s="44">
        <v>1.3140400000000001</v>
      </c>
      <c r="AD1819" s="44">
        <v>15154.233355</v>
      </c>
    </row>
    <row r="1820" spans="1:30" x14ac:dyDescent="0.25">
      <c r="A1820">
        <v>1819</v>
      </c>
      <c r="B1820" t="s">
        <v>101</v>
      </c>
      <c r="C1820" t="s">
        <v>114</v>
      </c>
      <c r="D1820" t="s">
        <v>189</v>
      </c>
      <c r="E1820" t="s">
        <v>104</v>
      </c>
      <c r="F1820" s="48">
        <f>VLOOKUP(A1820,'TAZ definitions'!$A$1:$E$1902,2,FALSE)</f>
        <v>8.5557837097878162E-2</v>
      </c>
      <c r="G1820" s="48">
        <f>VLOOKUP(A1820,'TAZ definitions'!$A$1:$E$1902,4,FALSE)</f>
        <v>0.26795096322241679</v>
      </c>
      <c r="H1820" s="44">
        <v>137546</v>
      </c>
      <c r="I1820" s="44">
        <v>7855</v>
      </c>
      <c r="J1820" s="44">
        <v>24792</v>
      </c>
      <c r="K1820" s="44">
        <v>1513</v>
      </c>
      <c r="L1820" s="44">
        <v>0</v>
      </c>
      <c r="M1820" s="44">
        <v>0</v>
      </c>
      <c r="N1820" s="44">
        <v>319</v>
      </c>
      <c r="O1820" s="44">
        <v>0</v>
      </c>
      <c r="P1820" s="44">
        <v>67.629958999999999</v>
      </c>
      <c r="Q1820" s="44">
        <v>63.477516000000001</v>
      </c>
      <c r="R1820" s="44">
        <v>17.825351999999999</v>
      </c>
      <c r="S1820" s="44">
        <v>17.826868000000001</v>
      </c>
      <c r="T1820" s="44">
        <v>133606.34375</v>
      </c>
      <c r="U1820" s="44">
        <v>24084.847656000002</v>
      </c>
      <c r="V1820" s="44">
        <v>0</v>
      </c>
      <c r="W1820" s="44">
        <v>309.309662</v>
      </c>
      <c r="X1820" s="44">
        <v>33921.028075000002</v>
      </c>
      <c r="Y1820" s="44">
        <v>66334.486971999999</v>
      </c>
      <c r="Z1820" s="44">
        <v>2767.5485829999998</v>
      </c>
      <c r="AA1820" s="44">
        <v>59.530158</v>
      </c>
      <c r="AB1820" s="44">
        <v>2.4038949999999999</v>
      </c>
      <c r="AC1820" s="44">
        <v>1.470896</v>
      </c>
      <c r="AD1820" s="44">
        <v>17034.752529000001</v>
      </c>
    </row>
    <row r="1821" spans="1:30" x14ac:dyDescent="0.25">
      <c r="A1821">
        <v>1820</v>
      </c>
      <c r="B1821" t="s">
        <v>101</v>
      </c>
      <c r="C1821" t="s">
        <v>114</v>
      </c>
      <c r="D1821" t="s">
        <v>189</v>
      </c>
      <c r="E1821" t="s">
        <v>104</v>
      </c>
      <c r="F1821" s="48">
        <f>VLOOKUP(A1821,'TAZ definitions'!$A$1:$E$1902,2,FALSE)</f>
        <v>7.4020319303338175E-2</v>
      </c>
      <c r="G1821" s="48">
        <f>VLOOKUP(A1821,'TAZ definitions'!$A$1:$E$1902,4,FALSE)</f>
        <v>0.2691511387163561</v>
      </c>
      <c r="H1821" s="44">
        <v>124687</v>
      </c>
      <c r="I1821" s="44">
        <v>6010</v>
      </c>
      <c r="J1821" s="44">
        <v>21577</v>
      </c>
      <c r="K1821" s="44">
        <v>1367</v>
      </c>
      <c r="L1821" s="44">
        <v>0</v>
      </c>
      <c r="M1821" s="44">
        <v>0</v>
      </c>
      <c r="N1821" s="44">
        <v>319</v>
      </c>
      <c r="O1821" s="44">
        <v>0</v>
      </c>
      <c r="P1821" s="44">
        <v>75.024215999999996</v>
      </c>
      <c r="Q1821" s="44">
        <v>67.194595000000007</v>
      </c>
      <c r="R1821" s="44">
        <v>18.716187000000001</v>
      </c>
      <c r="S1821" s="44">
        <v>18.508555999999999</v>
      </c>
      <c r="T1821" s="44">
        <v>121310.5625</v>
      </c>
      <c r="U1821" s="44">
        <v>21002.011718999998</v>
      </c>
      <c r="V1821" s="44">
        <v>0</v>
      </c>
      <c r="W1821" s="44">
        <v>309.92425500000002</v>
      </c>
      <c r="X1821" s="44">
        <v>0</v>
      </c>
      <c r="Y1821" s="44">
        <v>11615.503525</v>
      </c>
      <c r="Z1821" s="44">
        <v>392.90736500000003</v>
      </c>
      <c r="AA1821" s="44">
        <v>9.6973789999999997</v>
      </c>
      <c r="AB1821" s="44">
        <v>0.404248</v>
      </c>
      <c r="AC1821" s="44">
        <v>0.22738</v>
      </c>
      <c r="AD1821" s="44">
        <v>2668.7072619999999</v>
      </c>
    </row>
    <row r="1822" spans="1:30" x14ac:dyDescent="0.25">
      <c r="A1822">
        <v>1821</v>
      </c>
      <c r="B1822" t="s">
        <v>101</v>
      </c>
      <c r="C1822" t="s">
        <v>114</v>
      </c>
      <c r="D1822" t="s">
        <v>189</v>
      </c>
      <c r="E1822" t="s">
        <v>104</v>
      </c>
      <c r="F1822" s="48">
        <f>VLOOKUP(A1822,'TAZ definitions'!$A$1:$E$1902,2,FALSE)</f>
        <v>0.1306277742549144</v>
      </c>
      <c r="G1822" s="48">
        <f>VLOOKUP(A1822,'TAZ definitions'!$A$1:$E$1902,4,FALSE)</f>
        <v>0.40722495894909688</v>
      </c>
      <c r="H1822" s="44">
        <v>157094</v>
      </c>
      <c r="I1822" s="44">
        <v>110559</v>
      </c>
      <c r="J1822" s="44">
        <v>28682</v>
      </c>
      <c r="K1822" s="44">
        <v>11382</v>
      </c>
      <c r="L1822" s="44">
        <v>0</v>
      </c>
      <c r="M1822" s="44">
        <v>0</v>
      </c>
      <c r="N1822" s="44">
        <v>636</v>
      </c>
      <c r="O1822" s="44">
        <v>0</v>
      </c>
      <c r="P1822" s="44">
        <v>69.899169999999998</v>
      </c>
      <c r="Q1822" s="44">
        <v>64.306670999999994</v>
      </c>
      <c r="R1822" s="44">
        <v>18.850815000000001</v>
      </c>
      <c r="S1822" s="44">
        <v>18.563006999999999</v>
      </c>
      <c r="T1822" s="44">
        <v>155738.046875</v>
      </c>
      <c r="U1822" s="44">
        <v>28177.904297000001</v>
      </c>
      <c r="V1822" s="44">
        <v>0</v>
      </c>
      <c r="W1822" s="44">
        <v>617.467896</v>
      </c>
      <c r="X1822" s="44">
        <v>76345.687942000004</v>
      </c>
      <c r="Y1822" s="44">
        <v>99505.251013999994</v>
      </c>
      <c r="Z1822" s="44">
        <v>5312.2087789999996</v>
      </c>
      <c r="AA1822" s="44">
        <v>103.852519</v>
      </c>
      <c r="AB1822" s="44">
        <v>4.1030680000000004</v>
      </c>
      <c r="AC1822" s="44">
        <v>2.8516059999999999</v>
      </c>
      <c r="AD1822" s="44">
        <v>31988.223743999999</v>
      </c>
    </row>
    <row r="1823" spans="1:30" x14ac:dyDescent="0.25">
      <c r="A1823">
        <v>1822</v>
      </c>
      <c r="B1823" t="s">
        <v>101</v>
      </c>
      <c r="C1823" t="s">
        <v>114</v>
      </c>
      <c r="D1823" t="s">
        <v>189</v>
      </c>
      <c r="E1823" t="s">
        <v>104</v>
      </c>
      <c r="F1823" s="48">
        <f>VLOOKUP(A1823,'TAZ definitions'!$A$1:$E$1902,2,FALSE)</f>
        <v>5.2585451358457491E-2</v>
      </c>
      <c r="G1823" s="48">
        <f>VLOOKUP(A1823,'TAZ definitions'!$A$1:$E$1902,4,FALSE)</f>
        <v>0.31315240083507306</v>
      </c>
      <c r="H1823" s="44">
        <v>132131</v>
      </c>
      <c r="I1823" s="44">
        <v>13188</v>
      </c>
      <c r="J1823" s="44">
        <v>24394</v>
      </c>
      <c r="K1823" s="44">
        <v>2286</v>
      </c>
      <c r="L1823" s="44">
        <v>0</v>
      </c>
      <c r="M1823" s="44">
        <v>0</v>
      </c>
      <c r="N1823" s="44">
        <v>319</v>
      </c>
      <c r="O1823" s="44">
        <v>0</v>
      </c>
      <c r="P1823" s="44">
        <v>69.99015</v>
      </c>
      <c r="Q1823" s="44">
        <v>58.539425000000001</v>
      </c>
      <c r="R1823" s="44">
        <v>18.063185000000001</v>
      </c>
      <c r="S1823" s="44">
        <v>17.932693</v>
      </c>
      <c r="T1823" s="44">
        <v>128097.90625</v>
      </c>
      <c r="U1823" s="44">
        <v>23644.367188</v>
      </c>
      <c r="V1823" s="44">
        <v>0</v>
      </c>
      <c r="W1823" s="44">
        <v>308.18341099999998</v>
      </c>
      <c r="X1823" s="44">
        <v>0</v>
      </c>
      <c r="Y1823" s="44">
        <v>2311.4582770000002</v>
      </c>
      <c r="Z1823" s="44">
        <v>77.267268000000001</v>
      </c>
      <c r="AA1823" s="44">
        <v>1.930132</v>
      </c>
      <c r="AB1823" s="44">
        <v>7.5810000000000002E-2</v>
      </c>
      <c r="AC1823" s="44">
        <v>4.5137999999999998E-2</v>
      </c>
      <c r="AD1823" s="44">
        <v>521.93837399999995</v>
      </c>
    </row>
    <row r="1824" spans="1:30" x14ac:dyDescent="0.25">
      <c r="A1824">
        <v>1823</v>
      </c>
      <c r="B1824" t="s">
        <v>101</v>
      </c>
      <c r="C1824" t="s">
        <v>114</v>
      </c>
      <c r="D1824" t="s">
        <v>189</v>
      </c>
      <c r="E1824" t="s">
        <v>104</v>
      </c>
      <c r="F1824" s="48">
        <f>VLOOKUP(A1824,'TAZ definitions'!$A$1:$E$1902,2,FALSE)</f>
        <v>0.13529198404062387</v>
      </c>
      <c r="G1824" s="48">
        <f>VLOOKUP(A1824,'TAZ definitions'!$A$1:$E$1902,4,FALSE)</f>
        <v>0.33769878391019642</v>
      </c>
      <c r="H1824" s="44">
        <v>127972</v>
      </c>
      <c r="I1824" s="44">
        <v>16979</v>
      </c>
      <c r="J1824" s="44">
        <v>22395</v>
      </c>
      <c r="K1824" s="44">
        <v>2738</v>
      </c>
      <c r="L1824" s="44">
        <v>0</v>
      </c>
      <c r="M1824" s="44">
        <v>0</v>
      </c>
      <c r="N1824" s="44">
        <v>303</v>
      </c>
      <c r="O1824" s="44">
        <v>0</v>
      </c>
      <c r="P1824" s="44">
        <v>59.540073</v>
      </c>
      <c r="Q1824" s="44">
        <v>59.025230000000001</v>
      </c>
      <c r="R1824" s="44">
        <v>16.931719000000001</v>
      </c>
      <c r="S1824" s="44">
        <v>16.831823</v>
      </c>
      <c r="T1824" s="44">
        <v>124120.359375</v>
      </c>
      <c r="U1824" s="44">
        <v>21712.869140999999</v>
      </c>
      <c r="V1824" s="44">
        <v>0</v>
      </c>
      <c r="W1824" s="44">
        <v>292.48538200000002</v>
      </c>
      <c r="X1824" s="44">
        <v>30372.773120000002</v>
      </c>
      <c r="Y1824" s="44">
        <v>72115.318423999997</v>
      </c>
      <c r="Z1824" s="44">
        <v>2659.3401480000002</v>
      </c>
      <c r="AA1824" s="44">
        <v>62.942661999999999</v>
      </c>
      <c r="AB1824" s="44">
        <v>2.83893</v>
      </c>
      <c r="AC1824" s="44">
        <v>1.514262</v>
      </c>
      <c r="AD1824" s="44">
        <v>17986.063253</v>
      </c>
    </row>
    <row r="1825" spans="1:30" x14ac:dyDescent="0.25">
      <c r="A1825">
        <v>1824</v>
      </c>
      <c r="B1825" t="s">
        <v>101</v>
      </c>
      <c r="C1825" t="s">
        <v>114</v>
      </c>
      <c r="D1825" t="s">
        <v>189</v>
      </c>
      <c r="E1825" t="s">
        <v>104</v>
      </c>
      <c r="F1825" s="48">
        <f>VLOOKUP(A1825,'TAZ definitions'!$A$1:$E$1902,2,FALSE)</f>
        <v>9.3142272262026607E-2</v>
      </c>
      <c r="G1825" s="48">
        <f>VLOOKUP(A1825,'TAZ definitions'!$A$1:$E$1902,4,FALSE)</f>
        <v>0.41028858218318698</v>
      </c>
      <c r="H1825" s="44">
        <v>162033</v>
      </c>
      <c r="I1825" s="44">
        <v>17804</v>
      </c>
      <c r="J1825" s="44">
        <v>28579</v>
      </c>
      <c r="K1825" s="44">
        <v>2995</v>
      </c>
      <c r="L1825" s="44">
        <v>0</v>
      </c>
      <c r="M1825" s="44">
        <v>0</v>
      </c>
      <c r="N1825" s="44">
        <v>636</v>
      </c>
      <c r="O1825" s="44">
        <v>0</v>
      </c>
      <c r="P1825" s="44">
        <v>72.631912</v>
      </c>
      <c r="Q1825" s="44">
        <v>70.271904000000006</v>
      </c>
      <c r="R1825" s="44">
        <v>19.954398999999999</v>
      </c>
      <c r="S1825" s="44">
        <v>19.760014999999999</v>
      </c>
      <c r="T1825" s="44">
        <v>159274.34375</v>
      </c>
      <c r="U1825" s="44">
        <v>28089.652343999998</v>
      </c>
      <c r="V1825" s="44">
        <v>0</v>
      </c>
      <c r="W1825" s="44">
        <v>623.83520499999997</v>
      </c>
      <c r="X1825" s="44">
        <v>26402.545642000001</v>
      </c>
      <c r="Y1825" s="44">
        <v>57335.669375999998</v>
      </c>
      <c r="Z1825" s="44">
        <v>2407.285097</v>
      </c>
      <c r="AA1825" s="44">
        <v>52.598306999999998</v>
      </c>
      <c r="AB1825" s="44">
        <v>2.113712</v>
      </c>
      <c r="AC1825" s="44">
        <v>1.2988120000000001</v>
      </c>
      <c r="AD1825" s="44">
        <v>15024.457985999999</v>
      </c>
    </row>
    <row r="1826" spans="1:30" x14ac:dyDescent="0.25">
      <c r="A1826">
        <v>1825</v>
      </c>
      <c r="B1826" t="s">
        <v>101</v>
      </c>
      <c r="C1826" t="s">
        <v>114</v>
      </c>
      <c r="D1826" t="s">
        <v>189</v>
      </c>
      <c r="E1826" t="s">
        <v>104</v>
      </c>
      <c r="F1826" s="48">
        <f>VLOOKUP(A1826,'TAZ definitions'!$A$1:$E$1902,2,FALSE)</f>
        <v>0.18623124448367168</v>
      </c>
      <c r="G1826" s="48">
        <f>VLOOKUP(A1826,'TAZ definitions'!$A$1:$E$1902,4,FALSE)</f>
        <v>0.40747663551401869</v>
      </c>
      <c r="H1826" s="44">
        <v>157097</v>
      </c>
      <c r="I1826" s="44">
        <v>21060</v>
      </c>
      <c r="J1826" s="44">
        <v>28083</v>
      </c>
      <c r="K1826" s="44">
        <v>3902</v>
      </c>
      <c r="L1826" s="44">
        <v>0</v>
      </c>
      <c r="M1826" s="44">
        <v>0</v>
      </c>
      <c r="N1826" s="44">
        <v>636</v>
      </c>
      <c r="O1826" s="44">
        <v>0</v>
      </c>
      <c r="P1826" s="44">
        <v>75.052795000000003</v>
      </c>
      <c r="Q1826" s="44">
        <v>62.378673999999997</v>
      </c>
      <c r="R1826" s="44">
        <v>20.031590000000001</v>
      </c>
      <c r="S1826" s="44">
        <v>19.82629</v>
      </c>
      <c r="T1826" s="44">
        <v>153776.5</v>
      </c>
      <c r="U1826" s="44">
        <v>27492.771484000001</v>
      </c>
      <c r="V1826" s="44">
        <v>0</v>
      </c>
      <c r="W1826" s="44">
        <v>620.47601299999997</v>
      </c>
      <c r="X1826" s="44">
        <v>0</v>
      </c>
      <c r="Y1826" s="44">
        <v>5584.5111379999998</v>
      </c>
      <c r="Z1826" s="44">
        <v>186.35456300000001</v>
      </c>
      <c r="AA1826" s="44">
        <v>4.6496630000000003</v>
      </c>
      <c r="AB1826" s="44">
        <v>0.18606400000000001</v>
      </c>
      <c r="AC1826" s="44">
        <v>0.10899300000000001</v>
      </c>
      <c r="AD1826" s="44">
        <v>1264.2664239999999</v>
      </c>
    </row>
    <row r="1827" spans="1:30" x14ac:dyDescent="0.25">
      <c r="A1827">
        <v>1826</v>
      </c>
      <c r="B1827" t="s">
        <v>101</v>
      </c>
      <c r="C1827" t="s">
        <v>114</v>
      </c>
      <c r="D1827" t="s">
        <v>189</v>
      </c>
      <c r="E1827" t="s">
        <v>104</v>
      </c>
      <c r="F1827" s="48">
        <f>VLOOKUP(A1827,'TAZ definitions'!$A$1:$E$1902,2,FALSE)</f>
        <v>0.14930555555555555</v>
      </c>
      <c r="G1827" s="48">
        <f>VLOOKUP(A1827,'TAZ definitions'!$A$1:$E$1902,4,FALSE)</f>
        <v>0.42482341069626639</v>
      </c>
      <c r="H1827" s="44">
        <v>137353</v>
      </c>
      <c r="I1827" s="44">
        <v>9431</v>
      </c>
      <c r="J1827" s="44">
        <v>25233</v>
      </c>
      <c r="K1827" s="44">
        <v>1567</v>
      </c>
      <c r="L1827" s="44">
        <v>0</v>
      </c>
      <c r="M1827" s="44">
        <v>0</v>
      </c>
      <c r="N1827" s="44">
        <v>319</v>
      </c>
      <c r="O1827" s="44">
        <v>0</v>
      </c>
      <c r="P1827" s="44">
        <v>71.577110000000005</v>
      </c>
      <c r="Q1827" s="44">
        <v>66.786017999999999</v>
      </c>
      <c r="R1827" s="44">
        <v>17.075060000000001</v>
      </c>
      <c r="S1827" s="44">
        <v>16.960905</v>
      </c>
      <c r="T1827" s="44">
        <v>134004.140625</v>
      </c>
      <c r="U1827" s="44">
        <v>24613.451172000001</v>
      </c>
      <c r="V1827" s="44">
        <v>0</v>
      </c>
      <c r="W1827" s="44">
        <v>310.648956</v>
      </c>
      <c r="X1827" s="44">
        <v>22806.585314</v>
      </c>
      <c r="Y1827" s="44">
        <v>43501.020703000002</v>
      </c>
      <c r="Z1827" s="44">
        <v>1774.3521909999999</v>
      </c>
      <c r="AA1827" s="44">
        <v>39.148586999999999</v>
      </c>
      <c r="AB1827" s="44">
        <v>1.6764950000000001</v>
      </c>
      <c r="AC1827" s="44">
        <v>0.95824399999999998</v>
      </c>
      <c r="AD1827" s="44">
        <v>11289.621657</v>
      </c>
    </row>
    <row r="1828" spans="1:30" x14ac:dyDescent="0.25">
      <c r="A1828">
        <v>1827</v>
      </c>
      <c r="B1828" t="s">
        <v>101</v>
      </c>
      <c r="C1828" t="s">
        <v>114</v>
      </c>
      <c r="D1828" t="s">
        <v>189</v>
      </c>
      <c r="E1828" t="s">
        <v>104</v>
      </c>
      <c r="F1828" s="48">
        <f>VLOOKUP(A1828,'TAZ definitions'!$A$1:$E$1902,2,FALSE)</f>
        <v>0.18051044083526682</v>
      </c>
      <c r="G1828" s="48">
        <f>VLOOKUP(A1828,'TAZ definitions'!$A$1:$E$1902,4,FALSE)</f>
        <v>0.44320486815415822</v>
      </c>
      <c r="H1828" s="44">
        <v>125865</v>
      </c>
      <c r="I1828" s="44">
        <v>11759</v>
      </c>
      <c r="J1828" s="44">
        <v>21692</v>
      </c>
      <c r="K1828" s="44">
        <v>2133</v>
      </c>
      <c r="L1828" s="44">
        <v>0</v>
      </c>
      <c r="M1828" s="44">
        <v>0</v>
      </c>
      <c r="N1828" s="44">
        <v>303</v>
      </c>
      <c r="O1828" s="44">
        <v>0</v>
      </c>
      <c r="P1828" s="44">
        <v>71.368003999999999</v>
      </c>
      <c r="Q1828" s="44">
        <v>65.979538000000005</v>
      </c>
      <c r="R1828" s="44">
        <v>18.967597999999999</v>
      </c>
      <c r="S1828" s="44">
        <v>18.813772</v>
      </c>
      <c r="T1828" s="44">
        <v>121995.632813</v>
      </c>
      <c r="U1828" s="44">
        <v>21028.748047000001</v>
      </c>
      <c r="V1828" s="44">
        <v>0</v>
      </c>
      <c r="W1828" s="44">
        <v>292.72515900000002</v>
      </c>
      <c r="X1828" s="44">
        <v>0</v>
      </c>
      <c r="Y1828" s="44">
        <v>0</v>
      </c>
      <c r="Z1828" s="44">
        <v>0</v>
      </c>
      <c r="AA1828" s="44">
        <v>0</v>
      </c>
      <c r="AB1828" s="44">
        <v>0</v>
      </c>
      <c r="AC1828" s="44">
        <v>0</v>
      </c>
      <c r="AD1828" s="44">
        <v>0</v>
      </c>
    </row>
    <row r="1829" spans="1:30" x14ac:dyDescent="0.25">
      <c r="A1829">
        <v>1828</v>
      </c>
      <c r="B1829" t="s">
        <v>101</v>
      </c>
      <c r="C1829" t="s">
        <v>114</v>
      </c>
      <c r="D1829" t="s">
        <v>189</v>
      </c>
      <c r="E1829" t="s">
        <v>104</v>
      </c>
      <c r="F1829" s="48">
        <f>VLOOKUP(A1829,'TAZ definitions'!$A$1:$E$1902,2,FALSE)</f>
        <v>6.7168863779033264E-2</v>
      </c>
      <c r="G1829" s="48">
        <f>VLOOKUP(A1829,'TAZ definitions'!$A$1:$E$1902,4,FALSE)</f>
        <v>0.37909516380655228</v>
      </c>
      <c r="H1829" s="44">
        <v>112330</v>
      </c>
      <c r="I1829" s="44">
        <v>15614</v>
      </c>
      <c r="J1829" s="44">
        <v>20494</v>
      </c>
      <c r="K1829" s="44">
        <v>2435</v>
      </c>
      <c r="L1829" s="44">
        <v>0</v>
      </c>
      <c r="M1829" s="44">
        <v>0</v>
      </c>
      <c r="N1829" s="44">
        <v>303</v>
      </c>
      <c r="O1829" s="44">
        <v>0</v>
      </c>
      <c r="P1829" s="44">
        <v>66.509124999999997</v>
      </c>
      <c r="Q1829" s="44">
        <v>63.884495000000001</v>
      </c>
      <c r="R1829" s="44">
        <v>19.140250999999999</v>
      </c>
      <c r="S1829" s="44">
        <v>18.945578000000001</v>
      </c>
      <c r="T1829" s="44">
        <v>109518.773438</v>
      </c>
      <c r="U1829" s="44">
        <v>19969.082031000002</v>
      </c>
      <c r="V1829" s="44">
        <v>0</v>
      </c>
      <c r="W1829" s="44">
        <v>294.19274899999999</v>
      </c>
      <c r="X1829" s="44">
        <v>31987.813737</v>
      </c>
      <c r="Y1829" s="44">
        <v>51530.639471000002</v>
      </c>
      <c r="Z1829" s="44">
        <v>2183.3115720000001</v>
      </c>
      <c r="AA1829" s="44">
        <v>47.740436000000003</v>
      </c>
      <c r="AB1829" s="44">
        <v>1.9755119999999999</v>
      </c>
      <c r="AC1829" s="44">
        <v>1.1649940000000001</v>
      </c>
      <c r="AD1829" s="44">
        <v>13629.639074000001</v>
      </c>
    </row>
    <row r="1830" spans="1:30" x14ac:dyDescent="0.25">
      <c r="A1830">
        <v>1829</v>
      </c>
      <c r="B1830" t="s">
        <v>101</v>
      </c>
      <c r="C1830" t="s">
        <v>114</v>
      </c>
      <c r="D1830" t="s">
        <v>189</v>
      </c>
      <c r="E1830" t="s">
        <v>104</v>
      </c>
      <c r="F1830" s="48">
        <f>VLOOKUP(A1830,'TAZ definitions'!$A$1:$E$1902,2,FALSE)</f>
        <v>5.8823529411764705E-2</v>
      </c>
      <c r="G1830" s="48">
        <f>VLOOKUP(A1830,'TAZ definitions'!$A$1:$E$1902,4,FALSE)</f>
        <v>0.29040404040404039</v>
      </c>
      <c r="H1830" s="44">
        <v>167278</v>
      </c>
      <c r="I1830" s="44">
        <v>10001</v>
      </c>
      <c r="J1830" s="44">
        <v>29326</v>
      </c>
      <c r="K1830" s="44">
        <v>2058</v>
      </c>
      <c r="L1830" s="44">
        <v>0</v>
      </c>
      <c r="M1830" s="44">
        <v>0</v>
      </c>
      <c r="N1830" s="44">
        <v>636</v>
      </c>
      <c r="O1830" s="44">
        <v>0</v>
      </c>
      <c r="P1830" s="44">
        <v>72.422309999999996</v>
      </c>
      <c r="Q1830" s="44">
        <v>70.804535000000001</v>
      </c>
      <c r="R1830" s="44">
        <v>18.604355000000002</v>
      </c>
      <c r="S1830" s="44">
        <v>18.626968000000002</v>
      </c>
      <c r="T1830" s="44">
        <v>164912.46875</v>
      </c>
      <c r="U1830" s="44">
        <v>28915.873047000001</v>
      </c>
      <c r="V1830" s="44">
        <v>0</v>
      </c>
      <c r="W1830" s="44">
        <v>626.43420400000002</v>
      </c>
      <c r="X1830" s="44">
        <v>96110.232203000007</v>
      </c>
      <c r="Y1830" s="44">
        <v>129367.448372</v>
      </c>
      <c r="Z1830" s="44">
        <v>5065.3234599999996</v>
      </c>
      <c r="AA1830" s="44">
        <v>119.335819</v>
      </c>
      <c r="AB1830" s="44">
        <v>5.40022</v>
      </c>
      <c r="AC1830" s="44">
        <v>2.922752</v>
      </c>
      <c r="AD1830" s="44">
        <v>33830.333293999996</v>
      </c>
    </row>
    <row r="1831" spans="1:30" x14ac:dyDescent="0.25">
      <c r="A1831">
        <v>1830</v>
      </c>
      <c r="B1831" t="s">
        <v>101</v>
      </c>
      <c r="C1831" t="s">
        <v>114</v>
      </c>
      <c r="D1831" t="s">
        <v>189</v>
      </c>
      <c r="E1831" t="s">
        <v>104</v>
      </c>
      <c r="F1831" s="48">
        <f>VLOOKUP(A1831,'TAZ definitions'!$A$1:$E$1902,2,FALSE)</f>
        <v>2.6086956521739129E-2</v>
      </c>
      <c r="G1831" s="48">
        <f>VLOOKUP(A1831,'TAZ definitions'!$A$1:$E$1902,4,FALSE)</f>
        <v>0.41025641025641024</v>
      </c>
      <c r="H1831" s="44">
        <v>164873</v>
      </c>
      <c r="I1831" s="44">
        <v>9945</v>
      </c>
      <c r="J1831" s="44">
        <v>28752</v>
      </c>
      <c r="K1831" s="44">
        <v>2134</v>
      </c>
      <c r="L1831" s="44">
        <v>0</v>
      </c>
      <c r="M1831" s="44">
        <v>0</v>
      </c>
      <c r="N1831" s="44">
        <v>636</v>
      </c>
      <c r="O1831" s="44">
        <v>0</v>
      </c>
      <c r="P1831" s="44">
        <v>85.442345000000003</v>
      </c>
      <c r="Q1831" s="44">
        <v>72.707825</v>
      </c>
      <c r="R1831" s="44">
        <v>21.829096</v>
      </c>
      <c r="S1831" s="44">
        <v>21.956963999999999</v>
      </c>
      <c r="T1831" s="44">
        <v>162292.34375</v>
      </c>
      <c r="U1831" s="44">
        <v>28308.623047000001</v>
      </c>
      <c r="V1831" s="44">
        <v>0</v>
      </c>
      <c r="W1831" s="44">
        <v>625.40612799999997</v>
      </c>
      <c r="X1831" s="44">
        <v>60754.61922</v>
      </c>
      <c r="Y1831" s="44">
        <v>100345.594816</v>
      </c>
      <c r="Z1831" s="44">
        <v>3166.734876</v>
      </c>
      <c r="AA1831" s="44">
        <v>83.461014000000006</v>
      </c>
      <c r="AB1831" s="44">
        <v>4.4868920000000001</v>
      </c>
      <c r="AC1831" s="44">
        <v>1.982702</v>
      </c>
      <c r="AD1831" s="44">
        <v>24178.756501</v>
      </c>
    </row>
    <row r="1832" spans="1:30" x14ac:dyDescent="0.25">
      <c r="A1832">
        <v>1831</v>
      </c>
      <c r="B1832" t="s">
        <v>101</v>
      </c>
      <c r="C1832" t="s">
        <v>114</v>
      </c>
      <c r="D1832" t="s">
        <v>189</v>
      </c>
      <c r="E1832" t="s">
        <v>104</v>
      </c>
      <c r="F1832" s="48">
        <f>VLOOKUP(A1832,'TAZ definitions'!$A$1:$E$1902,2,FALSE)</f>
        <v>0.19765625000000001</v>
      </c>
      <c r="G1832" s="48">
        <f>VLOOKUP(A1832,'TAZ definitions'!$A$1:$E$1902,4,FALSE)</f>
        <v>0.42732049036777581</v>
      </c>
      <c r="H1832" s="44">
        <v>147733</v>
      </c>
      <c r="I1832" s="44">
        <v>11123</v>
      </c>
      <c r="J1832" s="44">
        <v>26308</v>
      </c>
      <c r="K1832" s="44">
        <v>1928</v>
      </c>
      <c r="L1832" s="44">
        <v>0</v>
      </c>
      <c r="M1832" s="44">
        <v>0</v>
      </c>
      <c r="N1832" s="44">
        <v>484</v>
      </c>
      <c r="O1832" s="44">
        <v>0</v>
      </c>
      <c r="P1832" s="44">
        <v>86.235000999999997</v>
      </c>
      <c r="Q1832" s="44">
        <v>64.010245999999995</v>
      </c>
      <c r="R1832" s="44">
        <v>19.467303999999999</v>
      </c>
      <c r="S1832" s="44">
        <v>19.421206999999999</v>
      </c>
      <c r="T1832" s="44">
        <v>145362.140625</v>
      </c>
      <c r="U1832" s="44">
        <v>25884.884765999999</v>
      </c>
      <c r="V1832" s="44">
        <v>0</v>
      </c>
      <c r="W1832" s="44">
        <v>475.60015900000002</v>
      </c>
      <c r="X1832" s="44">
        <v>60683.641180999999</v>
      </c>
      <c r="Y1832" s="44">
        <v>85959.789950999999</v>
      </c>
      <c r="Z1832" s="44">
        <v>3761.7391419999999</v>
      </c>
      <c r="AA1832" s="44">
        <v>80.872881000000007</v>
      </c>
      <c r="AB1832" s="44">
        <v>3.5247920000000001</v>
      </c>
      <c r="AC1832" s="44">
        <v>2.0336590000000001</v>
      </c>
      <c r="AD1832" s="44">
        <v>23978.579244</v>
      </c>
    </row>
    <row r="1833" spans="1:30" x14ac:dyDescent="0.25">
      <c r="A1833">
        <v>1832</v>
      </c>
      <c r="B1833" t="s">
        <v>101</v>
      </c>
      <c r="C1833" t="s">
        <v>114</v>
      </c>
      <c r="D1833" t="s">
        <v>189</v>
      </c>
      <c r="E1833" t="s">
        <v>104</v>
      </c>
      <c r="F1833" s="48">
        <f>VLOOKUP(A1833,'TAZ definitions'!$A$1:$E$1902,2,FALSE)</f>
        <v>0.22538162226878181</v>
      </c>
      <c r="G1833" s="48">
        <f>VLOOKUP(A1833,'TAZ definitions'!$A$1:$E$1902,4,FALSE)</f>
        <v>0.37114093959731542</v>
      </c>
      <c r="H1833" s="44">
        <v>127883</v>
      </c>
      <c r="I1833" s="44">
        <v>8568</v>
      </c>
      <c r="J1833" s="44">
        <v>22049</v>
      </c>
      <c r="K1833" s="44">
        <v>1668</v>
      </c>
      <c r="L1833" s="44">
        <v>0</v>
      </c>
      <c r="M1833" s="44">
        <v>0</v>
      </c>
      <c r="N1833" s="44">
        <v>303</v>
      </c>
      <c r="O1833" s="44">
        <v>0</v>
      </c>
      <c r="P1833" s="44">
        <v>51.248134999999998</v>
      </c>
      <c r="Q1833" s="44">
        <v>47.318553999999999</v>
      </c>
      <c r="R1833" s="44">
        <v>20.054203000000001</v>
      </c>
      <c r="S1833" s="44">
        <v>19.936623000000001</v>
      </c>
      <c r="T1833" s="44">
        <v>126410.8125</v>
      </c>
      <c r="U1833" s="44">
        <v>21797.525390999999</v>
      </c>
      <c r="V1833" s="44">
        <v>0</v>
      </c>
      <c r="W1833" s="44">
        <v>299.261414</v>
      </c>
      <c r="X1833" s="44">
        <v>15745.087971000001</v>
      </c>
      <c r="Y1833" s="44">
        <v>22429.080844</v>
      </c>
      <c r="Z1833" s="44">
        <v>940.55336499999999</v>
      </c>
      <c r="AA1833" s="44">
        <v>20.950251999999999</v>
      </c>
      <c r="AB1833" s="44">
        <v>0.90134300000000001</v>
      </c>
      <c r="AC1833" s="44">
        <v>0.51017999999999997</v>
      </c>
      <c r="AD1833" s="44">
        <v>6054.4171470000001</v>
      </c>
    </row>
    <row r="1834" spans="1:30" x14ac:dyDescent="0.25">
      <c r="A1834">
        <v>1833</v>
      </c>
      <c r="B1834" t="s">
        <v>101</v>
      </c>
      <c r="C1834" t="s">
        <v>114</v>
      </c>
      <c r="D1834" t="s">
        <v>189</v>
      </c>
      <c r="E1834" t="s">
        <v>104</v>
      </c>
      <c r="F1834" s="48">
        <f>VLOOKUP(A1834,'TAZ definitions'!$A$1:$E$1902,2,FALSE)</f>
        <v>0.12074001947419669</v>
      </c>
      <c r="G1834" s="48">
        <f>VLOOKUP(A1834,'TAZ definitions'!$A$1:$E$1902,4,FALSE)</f>
        <v>0.29521276595744683</v>
      </c>
      <c r="H1834" s="44">
        <v>153466</v>
      </c>
      <c r="I1834" s="44">
        <v>13557</v>
      </c>
      <c r="J1834" s="44">
        <v>27040</v>
      </c>
      <c r="K1834" s="44">
        <v>1379</v>
      </c>
      <c r="L1834" s="44">
        <v>0</v>
      </c>
      <c r="M1834" s="44">
        <v>0</v>
      </c>
      <c r="N1834" s="44">
        <v>620</v>
      </c>
      <c r="O1834" s="44">
        <v>0</v>
      </c>
      <c r="P1834" s="44">
        <v>37.223666999999999</v>
      </c>
      <c r="Q1834" s="44">
        <v>67.267471</v>
      </c>
      <c r="R1834" s="44">
        <v>20.723948</v>
      </c>
      <c r="S1834" s="44">
        <v>20.712371999999998</v>
      </c>
      <c r="T1834" s="44">
        <v>151476.453125</v>
      </c>
      <c r="U1834" s="44">
        <v>26675.091797000001</v>
      </c>
      <c r="V1834" s="44">
        <v>0</v>
      </c>
      <c r="W1834" s="44">
        <v>611.18341099999998</v>
      </c>
      <c r="X1834" s="44">
        <v>61741.631580000001</v>
      </c>
      <c r="Y1834" s="44">
        <v>96169.682887000003</v>
      </c>
      <c r="Z1834" s="44">
        <v>3875.075828</v>
      </c>
      <c r="AA1834" s="44">
        <v>84.493600999999998</v>
      </c>
      <c r="AB1834" s="44">
        <v>4.1757229999999996</v>
      </c>
      <c r="AC1834" s="44">
        <v>2.1442559999999999</v>
      </c>
      <c r="AD1834" s="44">
        <v>25676.721876</v>
      </c>
    </row>
    <row r="1835" spans="1:30" x14ac:dyDescent="0.25">
      <c r="A1835">
        <v>1834</v>
      </c>
      <c r="B1835" t="s">
        <v>101</v>
      </c>
      <c r="C1835" t="s">
        <v>114</v>
      </c>
      <c r="D1835" t="s">
        <v>189</v>
      </c>
      <c r="E1835" t="s">
        <v>104</v>
      </c>
      <c r="F1835" s="48">
        <f>VLOOKUP(A1835,'TAZ definitions'!$A$1:$E$1902,2,FALSE)</f>
        <v>0.10526315789473684</v>
      </c>
      <c r="G1835" s="48">
        <f>VLOOKUP(A1835,'TAZ definitions'!$A$1:$E$1902,4,FALSE)</f>
        <v>0.29122807017543861</v>
      </c>
      <c r="H1835" s="44">
        <v>132233</v>
      </c>
      <c r="I1835" s="44">
        <v>3010</v>
      </c>
      <c r="J1835" s="44">
        <v>22402</v>
      </c>
      <c r="K1835" s="44">
        <v>709</v>
      </c>
      <c r="L1835" s="44">
        <v>0</v>
      </c>
      <c r="M1835" s="44">
        <v>0</v>
      </c>
      <c r="N1835" s="44">
        <v>303</v>
      </c>
      <c r="O1835" s="44">
        <v>0</v>
      </c>
      <c r="P1835" s="44">
        <v>29.433478999999998</v>
      </c>
      <c r="Q1835" s="44">
        <v>67.587738000000002</v>
      </c>
      <c r="R1835" s="44">
        <v>24.505051000000002</v>
      </c>
      <c r="S1835" s="44">
        <v>24.448399999999999</v>
      </c>
      <c r="T1835" s="44">
        <v>130438.335938</v>
      </c>
      <c r="U1835" s="44">
        <v>22100.724609000001</v>
      </c>
      <c r="V1835" s="44">
        <v>0</v>
      </c>
      <c r="W1835" s="44">
        <v>298.791901</v>
      </c>
      <c r="X1835" s="44">
        <v>114443.747584</v>
      </c>
      <c r="Y1835" s="44">
        <v>148442.74836900001</v>
      </c>
      <c r="Z1835" s="44">
        <v>5295.8669060000002</v>
      </c>
      <c r="AA1835" s="44">
        <v>148.97538399999999</v>
      </c>
      <c r="AB1835" s="44">
        <v>6.7978909999999999</v>
      </c>
      <c r="AC1835" s="44">
        <v>3.1818749999999998</v>
      </c>
      <c r="AD1835" s="44">
        <v>37456.641044000004</v>
      </c>
    </row>
    <row r="1836" spans="1:30" x14ac:dyDescent="0.25">
      <c r="A1836">
        <v>1835</v>
      </c>
      <c r="B1836" t="s">
        <v>101</v>
      </c>
      <c r="C1836" t="s">
        <v>114</v>
      </c>
      <c r="D1836" t="s">
        <v>189</v>
      </c>
      <c r="E1836" t="s">
        <v>104</v>
      </c>
      <c r="F1836" s="48">
        <f>VLOOKUP(A1836,'TAZ definitions'!$A$1:$E$1902,2,FALSE)</f>
        <v>0.21954798943351922</v>
      </c>
      <c r="G1836" s="48">
        <f>VLOOKUP(A1836,'TAZ definitions'!$A$1:$E$1902,4,FALSE)</f>
        <v>0.2755359394703657</v>
      </c>
      <c r="H1836" s="44">
        <v>178479</v>
      </c>
      <c r="I1836" s="44">
        <v>8138</v>
      </c>
      <c r="J1836" s="44">
        <v>30476</v>
      </c>
      <c r="K1836" s="44">
        <v>721</v>
      </c>
      <c r="L1836" s="44">
        <v>0</v>
      </c>
      <c r="M1836" s="44">
        <v>0</v>
      </c>
      <c r="N1836" s="44">
        <v>636</v>
      </c>
      <c r="O1836" s="44">
        <v>0</v>
      </c>
      <c r="P1836" s="44">
        <v>54.529156</v>
      </c>
      <c r="Q1836" s="44">
        <v>72.821135999999996</v>
      </c>
      <c r="R1836" s="44">
        <v>21.024633000000001</v>
      </c>
      <c r="S1836" s="44">
        <v>20.913602999999998</v>
      </c>
      <c r="T1836" s="44">
        <v>177133.59375</v>
      </c>
      <c r="U1836" s="44">
        <v>30240.986327999999</v>
      </c>
      <c r="V1836" s="44">
        <v>0</v>
      </c>
      <c r="W1836" s="44">
        <v>630.97662400000002</v>
      </c>
      <c r="X1836" s="44">
        <v>92730.543176000006</v>
      </c>
      <c r="Y1836" s="44">
        <v>139395.964477</v>
      </c>
      <c r="Z1836" s="44">
        <v>4821.5917559999998</v>
      </c>
      <c r="AA1836" s="44">
        <v>134.08117799999999</v>
      </c>
      <c r="AB1836" s="44">
        <v>6.4856210000000001</v>
      </c>
      <c r="AC1836" s="44">
        <v>2.9243809999999999</v>
      </c>
      <c r="AD1836" s="44">
        <v>34830.446238999997</v>
      </c>
    </row>
    <row r="1837" spans="1:30" x14ac:dyDescent="0.25">
      <c r="A1837">
        <v>1836</v>
      </c>
      <c r="B1837" t="s">
        <v>101</v>
      </c>
      <c r="C1837" t="s">
        <v>114</v>
      </c>
      <c r="D1837" t="s">
        <v>189</v>
      </c>
      <c r="E1837" t="s">
        <v>104</v>
      </c>
      <c r="F1837" s="48">
        <f>VLOOKUP(A1837,'TAZ definitions'!$A$1:$E$1902,2,FALSE)</f>
        <v>7.8929765886287626E-2</v>
      </c>
      <c r="G1837" s="48">
        <f>VLOOKUP(A1837,'TAZ definitions'!$A$1:$E$1902,4,FALSE)</f>
        <v>0.22500000000000001</v>
      </c>
      <c r="H1837" s="44">
        <v>180313</v>
      </c>
      <c r="I1837" s="44">
        <v>8941</v>
      </c>
      <c r="J1837" s="44">
        <v>30510</v>
      </c>
      <c r="K1837" s="44">
        <v>453</v>
      </c>
      <c r="L1837" s="44">
        <v>0</v>
      </c>
      <c r="M1837" s="44">
        <v>0</v>
      </c>
      <c r="N1837" s="44">
        <v>620</v>
      </c>
      <c r="O1837" s="44">
        <v>0</v>
      </c>
      <c r="P1837" s="44">
        <v>50.193874000000001</v>
      </c>
      <c r="Q1837" s="44">
        <v>68.614731000000006</v>
      </c>
      <c r="R1837" s="44">
        <v>18.249521000000001</v>
      </c>
      <c r="S1837" s="44">
        <v>18.092790999999998</v>
      </c>
      <c r="T1837" s="44">
        <v>178981.515625</v>
      </c>
      <c r="U1837" s="44">
        <v>30276.46875</v>
      </c>
      <c r="V1837" s="44">
        <v>0</v>
      </c>
      <c r="W1837" s="44">
        <v>615.182861</v>
      </c>
      <c r="X1837" s="44">
        <v>50623.150199999996</v>
      </c>
      <c r="Y1837" s="44">
        <v>82377.914365000004</v>
      </c>
      <c r="Z1837" s="44">
        <v>3861.836554</v>
      </c>
      <c r="AA1837" s="44">
        <v>81.773917999999995</v>
      </c>
      <c r="AB1837" s="44">
        <v>3.5691130000000002</v>
      </c>
      <c r="AC1837" s="44">
        <v>2.0789390000000001</v>
      </c>
      <c r="AD1837" s="44">
        <v>24198.448203</v>
      </c>
    </row>
    <row r="1838" spans="1:30" x14ac:dyDescent="0.25">
      <c r="A1838">
        <v>1837</v>
      </c>
      <c r="B1838" t="s">
        <v>101</v>
      </c>
      <c r="C1838" t="s">
        <v>114</v>
      </c>
      <c r="D1838" t="s">
        <v>189</v>
      </c>
      <c r="E1838" t="s">
        <v>104</v>
      </c>
      <c r="F1838" s="48">
        <f>VLOOKUP(A1838,'TAZ definitions'!$A$1:$E$1902,2,FALSE)</f>
        <v>0.12306330234617087</v>
      </c>
      <c r="G1838" s="48">
        <f>VLOOKUP(A1838,'TAZ definitions'!$A$1:$E$1902,4,FALSE)</f>
        <v>0.29844961240310075</v>
      </c>
      <c r="H1838" s="44">
        <v>153286</v>
      </c>
      <c r="I1838" s="44">
        <v>6230</v>
      </c>
      <c r="J1838" s="44">
        <v>25416</v>
      </c>
      <c r="K1838" s="44">
        <v>194</v>
      </c>
      <c r="L1838" s="44">
        <v>0</v>
      </c>
      <c r="M1838" s="44">
        <v>0</v>
      </c>
      <c r="N1838" s="44">
        <v>468</v>
      </c>
      <c r="O1838" s="44">
        <v>0</v>
      </c>
      <c r="P1838" s="44">
        <v>31.254448</v>
      </c>
      <c r="Q1838" s="44">
        <v>71.771431000000007</v>
      </c>
      <c r="R1838" s="44">
        <v>17.02467</v>
      </c>
      <c r="S1838" s="44">
        <v>16.957972999999999</v>
      </c>
      <c r="T1838" s="44">
        <v>151992.015625</v>
      </c>
      <c r="U1838" s="44">
        <v>25194.064452999999</v>
      </c>
      <c r="V1838" s="44">
        <v>0</v>
      </c>
      <c r="W1838" s="44">
        <v>463.88192700000002</v>
      </c>
      <c r="X1838" s="44">
        <v>24609.630960999999</v>
      </c>
      <c r="Y1838" s="44">
        <v>38816.848807000002</v>
      </c>
      <c r="Z1838" s="44">
        <v>1482.4586300000001</v>
      </c>
      <c r="AA1838" s="44">
        <v>34.486545</v>
      </c>
      <c r="AB1838" s="44">
        <v>1.5651660000000001</v>
      </c>
      <c r="AC1838" s="44">
        <v>0.83984999999999999</v>
      </c>
      <c r="AD1838" s="44">
        <v>10085.923841</v>
      </c>
    </row>
    <row r="1839" spans="1:30" x14ac:dyDescent="0.25">
      <c r="A1839">
        <v>1838</v>
      </c>
      <c r="B1839" t="s">
        <v>101</v>
      </c>
      <c r="C1839" t="s">
        <v>114</v>
      </c>
      <c r="D1839" t="s">
        <v>189</v>
      </c>
      <c r="E1839" t="s">
        <v>104</v>
      </c>
      <c r="F1839" s="48">
        <f>VLOOKUP(A1839,'TAZ definitions'!$A$1:$E$1902,2,FALSE)</f>
        <v>3.5160289555325748E-2</v>
      </c>
      <c r="G1839" s="48">
        <f>VLOOKUP(A1839,'TAZ definitions'!$A$1:$E$1902,4,FALSE)</f>
        <v>0.30995792426367463</v>
      </c>
      <c r="H1839" s="44">
        <v>142779</v>
      </c>
      <c r="I1839" s="44">
        <v>0</v>
      </c>
      <c r="J1839" s="44">
        <v>23508</v>
      </c>
      <c r="K1839" s="44">
        <v>0</v>
      </c>
      <c r="L1839" s="44">
        <v>0</v>
      </c>
      <c r="M1839" s="44">
        <v>0</v>
      </c>
      <c r="N1839" s="44">
        <v>468</v>
      </c>
      <c r="O1839" s="44">
        <v>0</v>
      </c>
      <c r="P1839" s="44">
        <v>0</v>
      </c>
      <c r="Q1839" s="44">
        <v>0</v>
      </c>
      <c r="R1839" s="44">
        <v>19.460531</v>
      </c>
      <c r="S1839" s="44">
        <v>19.341664999999999</v>
      </c>
      <c r="T1839" s="44">
        <v>142779</v>
      </c>
      <c r="U1839" s="44">
        <v>23508</v>
      </c>
      <c r="V1839" s="44">
        <v>0</v>
      </c>
      <c r="W1839" s="44">
        <v>468</v>
      </c>
      <c r="X1839" s="44">
        <v>78620.416358000002</v>
      </c>
      <c r="Y1839" s="44">
        <v>119073.97880700001</v>
      </c>
      <c r="Z1839" s="44">
        <v>3071.9996630000001</v>
      </c>
      <c r="AA1839" s="44">
        <v>122.143924</v>
      </c>
      <c r="AB1839" s="44">
        <v>5.8464619999999998</v>
      </c>
      <c r="AC1839" s="44">
        <v>2.2562069999999999</v>
      </c>
      <c r="AD1839" s="44">
        <v>27218.516470999999</v>
      </c>
    </row>
    <row r="1840" spans="1:30" x14ac:dyDescent="0.25">
      <c r="A1840">
        <v>1839</v>
      </c>
      <c r="B1840" t="s">
        <v>101</v>
      </c>
      <c r="C1840" t="s">
        <v>114</v>
      </c>
      <c r="D1840" t="s">
        <v>189</v>
      </c>
      <c r="E1840" t="s">
        <v>104</v>
      </c>
      <c r="F1840" s="48">
        <f>VLOOKUP(A1840,'TAZ definitions'!$A$1:$E$1902,2,FALSE)</f>
        <v>5.4054054054054057E-2</v>
      </c>
      <c r="G1840" s="48">
        <f>VLOOKUP(A1840,'TAZ definitions'!$A$1:$E$1902,4,FALSE)</f>
        <v>0.24053452115812918</v>
      </c>
      <c r="H1840" s="44">
        <v>170787</v>
      </c>
      <c r="I1840" s="44">
        <v>6230</v>
      </c>
      <c r="J1840" s="44">
        <v>28544</v>
      </c>
      <c r="K1840" s="44">
        <v>194</v>
      </c>
      <c r="L1840" s="44">
        <v>0</v>
      </c>
      <c r="M1840" s="44">
        <v>0</v>
      </c>
      <c r="N1840" s="44">
        <v>620</v>
      </c>
      <c r="O1840" s="44">
        <v>0</v>
      </c>
      <c r="P1840" s="44">
        <v>41.529705</v>
      </c>
      <c r="Q1840" s="44">
        <v>76.248062000000004</v>
      </c>
      <c r="R1840" s="44">
        <v>20.014357</v>
      </c>
      <c r="S1840" s="44">
        <v>19.990732000000001</v>
      </c>
      <c r="T1840" s="44">
        <v>170205.984375</v>
      </c>
      <c r="U1840" s="44">
        <v>28443.900390999999</v>
      </c>
      <c r="V1840" s="44">
        <v>0</v>
      </c>
      <c r="W1840" s="44">
        <v>617.81091300000003</v>
      </c>
      <c r="X1840" s="44">
        <v>16232.661776000001</v>
      </c>
      <c r="Y1840" s="44">
        <v>27653.045129999999</v>
      </c>
      <c r="Z1840" s="44">
        <v>1244.8840700000001</v>
      </c>
      <c r="AA1840" s="44">
        <v>26.050819000000001</v>
      </c>
      <c r="AB1840" s="44">
        <v>1.0093430000000001</v>
      </c>
      <c r="AC1840" s="44">
        <v>0.64481900000000003</v>
      </c>
      <c r="AD1840" s="44">
        <v>7436.1556499999997</v>
      </c>
    </row>
    <row r="1841" spans="1:30" x14ac:dyDescent="0.25">
      <c r="A1841">
        <v>1840</v>
      </c>
      <c r="B1841" t="s">
        <v>101</v>
      </c>
      <c r="C1841" t="s">
        <v>114</v>
      </c>
      <c r="D1841" t="s">
        <v>189</v>
      </c>
      <c r="E1841" t="s">
        <v>104</v>
      </c>
      <c r="F1841" s="48">
        <f>VLOOKUP(A1841,'TAZ definitions'!$A$1:$E$1902,2,FALSE)</f>
        <v>9.3877551020408165E-2</v>
      </c>
      <c r="G1841" s="48">
        <f>VLOOKUP(A1841,'TAZ definitions'!$A$1:$E$1902,4,FALSE)</f>
        <v>0.28042328042328041</v>
      </c>
      <c r="H1841" s="44">
        <v>164107</v>
      </c>
      <c r="I1841" s="44">
        <v>9878</v>
      </c>
      <c r="J1841" s="44">
        <v>28352</v>
      </c>
      <c r="K1841" s="44">
        <v>742</v>
      </c>
      <c r="L1841" s="44">
        <v>0</v>
      </c>
      <c r="M1841" s="44">
        <v>0</v>
      </c>
      <c r="N1841" s="44">
        <v>620</v>
      </c>
      <c r="O1841" s="44">
        <v>303</v>
      </c>
      <c r="P1841" s="44">
        <v>39.194007999999997</v>
      </c>
      <c r="Q1841" s="44">
        <v>68.670524999999998</v>
      </c>
      <c r="R1841" s="44">
        <v>23.198993999999999</v>
      </c>
      <c r="S1841" s="44">
        <v>22.962416000000001</v>
      </c>
      <c r="T1841" s="44">
        <v>162742.5625</v>
      </c>
      <c r="U1841" s="44">
        <v>28107.738281000002</v>
      </c>
      <c r="V1841" s="44">
        <v>0</v>
      </c>
      <c r="W1841" s="44">
        <v>617.19561799999997</v>
      </c>
      <c r="X1841" s="44">
        <v>84643.972026000003</v>
      </c>
      <c r="Y1841" s="44">
        <v>168996.30753699999</v>
      </c>
      <c r="Z1841" s="44">
        <v>6888.4512500000001</v>
      </c>
      <c r="AA1841" s="44">
        <v>157.62528</v>
      </c>
      <c r="AB1841" s="44">
        <v>6.9234119999999999</v>
      </c>
      <c r="AC1841" s="44">
        <v>3.8388469999999999</v>
      </c>
      <c r="AD1841" s="44">
        <v>45174.115231999996</v>
      </c>
    </row>
    <row r="1842" spans="1:30" x14ac:dyDescent="0.25">
      <c r="A1842">
        <v>1841</v>
      </c>
      <c r="B1842" t="s">
        <v>101</v>
      </c>
      <c r="C1842" t="s">
        <v>114</v>
      </c>
      <c r="D1842" t="s">
        <v>189</v>
      </c>
      <c r="E1842" t="s">
        <v>104</v>
      </c>
      <c r="F1842" s="48">
        <f>VLOOKUP(A1842,'TAZ definitions'!$A$1:$E$1902,2,FALSE)</f>
        <v>0</v>
      </c>
      <c r="G1842" s="48">
        <f>VLOOKUP(A1842,'TAZ definitions'!$A$1:$E$1902,4,FALSE)</f>
        <v>0</v>
      </c>
      <c r="H1842" s="44">
        <v>160061</v>
      </c>
      <c r="I1842" s="44">
        <v>3699</v>
      </c>
      <c r="J1842" s="44">
        <v>27664</v>
      </c>
      <c r="K1842" s="44">
        <v>517</v>
      </c>
      <c r="L1842" s="44">
        <v>0</v>
      </c>
      <c r="M1842" s="44">
        <v>0</v>
      </c>
      <c r="N1842" s="44">
        <v>468</v>
      </c>
      <c r="O1842" s="44">
        <v>0</v>
      </c>
      <c r="P1842" s="44">
        <v>31.539791000000001</v>
      </c>
      <c r="Q1842" s="44">
        <v>73.602683999999996</v>
      </c>
      <c r="R1842" s="44">
        <v>26.230404</v>
      </c>
      <c r="S1842" s="44">
        <v>26.335583</v>
      </c>
      <c r="T1842" s="44">
        <v>158177.28125</v>
      </c>
      <c r="U1842" s="44">
        <v>27336.955077999999</v>
      </c>
      <c r="V1842" s="44">
        <v>0</v>
      </c>
      <c r="W1842" s="44">
        <v>462.36187699999999</v>
      </c>
      <c r="X1842" s="44">
        <v>0</v>
      </c>
      <c r="Y1842" s="44">
        <v>0</v>
      </c>
      <c r="Z1842" s="44">
        <v>0</v>
      </c>
      <c r="AA1842" s="44">
        <v>0</v>
      </c>
      <c r="AB1842" s="44">
        <v>0</v>
      </c>
      <c r="AC1842" s="44">
        <v>0</v>
      </c>
      <c r="AD1842" s="44">
        <v>0</v>
      </c>
    </row>
    <row r="1843" spans="1:30" x14ac:dyDescent="0.25">
      <c r="A1843">
        <v>1842</v>
      </c>
      <c r="B1843" t="s">
        <v>101</v>
      </c>
      <c r="C1843" t="s">
        <v>114</v>
      </c>
      <c r="D1843" t="s">
        <v>189</v>
      </c>
      <c r="E1843" t="s">
        <v>104</v>
      </c>
      <c r="F1843" s="48">
        <f>VLOOKUP(A1843,'TAZ definitions'!$A$1:$E$1902,2,FALSE)</f>
        <v>8.2828282828282834E-2</v>
      </c>
      <c r="G1843" s="48">
        <f>VLOOKUP(A1843,'TAZ definitions'!$A$1:$E$1902,4,FALSE)</f>
        <v>0.26851851851851855</v>
      </c>
      <c r="H1843" s="44">
        <v>159127</v>
      </c>
      <c r="I1843" s="44">
        <v>6692</v>
      </c>
      <c r="J1843" s="44">
        <v>27334</v>
      </c>
      <c r="K1843" s="44">
        <v>445</v>
      </c>
      <c r="L1843" s="44">
        <v>0</v>
      </c>
      <c r="M1843" s="44">
        <v>0</v>
      </c>
      <c r="N1843" s="44">
        <v>468</v>
      </c>
      <c r="O1843" s="44">
        <v>0</v>
      </c>
      <c r="P1843" s="44">
        <v>44.366275999999999</v>
      </c>
      <c r="Q1843" s="44">
        <v>72.352576999999997</v>
      </c>
      <c r="R1843" s="44">
        <v>21.830483999999998</v>
      </c>
      <c r="S1843" s="44">
        <v>21.760947999999999</v>
      </c>
      <c r="T1843" s="44">
        <v>158009.703125</v>
      </c>
      <c r="U1843" s="44">
        <v>27136.912109000001</v>
      </c>
      <c r="V1843" s="44">
        <v>0</v>
      </c>
      <c r="W1843" s="44">
        <v>464.56970200000001</v>
      </c>
      <c r="X1843" s="44">
        <v>59575.197274999999</v>
      </c>
      <c r="Y1843" s="44">
        <v>82850.833650999994</v>
      </c>
      <c r="Z1843" s="44">
        <v>2972.367718</v>
      </c>
      <c r="AA1843" s="44">
        <v>71.050234000000003</v>
      </c>
      <c r="AB1843" s="44">
        <v>3.3652739999999999</v>
      </c>
      <c r="AC1843" s="44">
        <v>1.7474620000000001</v>
      </c>
      <c r="AD1843" s="44">
        <v>21008.705379999999</v>
      </c>
    </row>
    <row r="1844" spans="1:30" x14ac:dyDescent="0.25">
      <c r="A1844">
        <v>1843</v>
      </c>
      <c r="B1844" t="s">
        <v>101</v>
      </c>
      <c r="C1844" t="s">
        <v>114</v>
      </c>
      <c r="D1844" t="s">
        <v>189</v>
      </c>
      <c r="E1844" t="s">
        <v>104</v>
      </c>
      <c r="F1844" s="48">
        <f>VLOOKUP(A1844,'TAZ definitions'!$A$1:$E$1902,2,FALSE)</f>
        <v>0.21498771498771499</v>
      </c>
      <c r="G1844" s="48">
        <f>VLOOKUP(A1844,'TAZ definitions'!$A$1:$E$1902,4,FALSE)</f>
        <v>0.32282608695652176</v>
      </c>
      <c r="H1844" s="44">
        <v>158568</v>
      </c>
      <c r="I1844" s="44">
        <v>5682</v>
      </c>
      <c r="J1844" s="44">
        <v>24946</v>
      </c>
      <c r="K1844" s="44">
        <v>83</v>
      </c>
      <c r="L1844" s="44">
        <v>0</v>
      </c>
      <c r="M1844" s="44">
        <v>0</v>
      </c>
      <c r="N1844" s="44">
        <v>720.5</v>
      </c>
      <c r="O1844" s="44">
        <v>0</v>
      </c>
      <c r="P1844" s="44">
        <v>86.389336</v>
      </c>
      <c r="Q1844" s="44">
        <v>86.926674000000006</v>
      </c>
      <c r="R1844" s="44">
        <v>18.372879000000001</v>
      </c>
      <c r="S1844" s="44">
        <v>18.420742000000001</v>
      </c>
      <c r="T1844" s="44">
        <v>156813.859375</v>
      </c>
      <c r="U1844" s="44">
        <v>24660.732422000001</v>
      </c>
      <c r="V1844" s="44">
        <v>0</v>
      </c>
      <c r="W1844" s="44">
        <v>712.23333700000001</v>
      </c>
      <c r="X1844" s="44">
        <v>4118.9532689999996</v>
      </c>
      <c r="Y1844" s="44">
        <v>5762.821653</v>
      </c>
      <c r="Z1844" s="44">
        <v>251.13488000000001</v>
      </c>
      <c r="AA1844" s="44">
        <v>5.5491590000000004</v>
      </c>
      <c r="AB1844" s="44">
        <v>0.24069099999999999</v>
      </c>
      <c r="AC1844" s="44">
        <v>0.13596</v>
      </c>
      <c r="AD1844" s="44">
        <v>1612.211538</v>
      </c>
    </row>
    <row r="1845" spans="1:30" x14ac:dyDescent="0.25">
      <c r="A1845">
        <v>1844</v>
      </c>
      <c r="B1845" t="s">
        <v>101</v>
      </c>
      <c r="C1845" t="s">
        <v>114</v>
      </c>
      <c r="D1845" t="s">
        <v>189</v>
      </c>
      <c r="E1845" t="s">
        <v>104</v>
      </c>
      <c r="F1845" s="48">
        <f>VLOOKUP(A1845,'TAZ definitions'!$A$1:$E$1902,2,FALSE)</f>
        <v>7.6811066618128865E-2</v>
      </c>
      <c r="G1845" s="48">
        <f>VLOOKUP(A1845,'TAZ definitions'!$A$1:$E$1902,4,FALSE)</f>
        <v>0.32300469483568073</v>
      </c>
      <c r="H1845" s="44">
        <v>147946</v>
      </c>
      <c r="I1845" s="44">
        <v>0</v>
      </c>
      <c r="J1845" s="44">
        <v>23549</v>
      </c>
      <c r="K1845" s="44">
        <v>0</v>
      </c>
      <c r="L1845" s="44">
        <v>0</v>
      </c>
      <c r="M1845" s="44">
        <v>0</v>
      </c>
      <c r="N1845" s="44">
        <v>468</v>
      </c>
      <c r="O1845" s="44">
        <v>0</v>
      </c>
      <c r="P1845" s="44">
        <v>52.681297000000001</v>
      </c>
      <c r="Q1845" s="44">
        <v>84.279792999999998</v>
      </c>
      <c r="R1845" s="44">
        <v>18.790158999999999</v>
      </c>
      <c r="S1845" s="44">
        <v>19.074507000000001</v>
      </c>
      <c r="T1845" s="44">
        <v>147796.234375</v>
      </c>
      <c r="U1845" s="44">
        <v>23525.162109000001</v>
      </c>
      <c r="V1845" s="44">
        <v>0</v>
      </c>
      <c r="W1845" s="44">
        <v>467.52624500000002</v>
      </c>
      <c r="X1845" s="44">
        <v>12930.246921</v>
      </c>
      <c r="Y1845" s="44">
        <v>31171.918439000001</v>
      </c>
      <c r="Z1845" s="44">
        <v>1254.177541</v>
      </c>
      <c r="AA1845" s="44">
        <v>28.382963</v>
      </c>
      <c r="AB1845" s="44">
        <v>1.26156</v>
      </c>
      <c r="AC1845" s="44">
        <v>0.71178900000000001</v>
      </c>
      <c r="AD1845" s="44">
        <v>8359.2191600000006</v>
      </c>
    </row>
    <row r="1846" spans="1:30" x14ac:dyDescent="0.25">
      <c r="A1846">
        <v>1845</v>
      </c>
      <c r="B1846" t="s">
        <v>101</v>
      </c>
      <c r="C1846" t="s">
        <v>114</v>
      </c>
      <c r="D1846" t="s">
        <v>189</v>
      </c>
      <c r="E1846" t="s">
        <v>104</v>
      </c>
      <c r="F1846" s="48">
        <f>VLOOKUP(A1846,'TAZ definitions'!$A$1:$E$1902,2,FALSE)</f>
        <v>9.2889173606662392E-2</v>
      </c>
      <c r="G1846" s="48">
        <f>VLOOKUP(A1846,'TAZ definitions'!$A$1:$E$1902,4,FALSE)</f>
        <v>0.24367088607594936</v>
      </c>
      <c r="H1846" s="44">
        <v>159759</v>
      </c>
      <c r="I1846" s="44">
        <v>0</v>
      </c>
      <c r="J1846" s="44">
        <v>24737</v>
      </c>
      <c r="K1846" s="44">
        <v>0</v>
      </c>
      <c r="L1846" s="44">
        <v>0</v>
      </c>
      <c r="M1846" s="44">
        <v>0</v>
      </c>
      <c r="N1846" s="44">
        <v>720.5</v>
      </c>
      <c r="O1846" s="44">
        <v>0</v>
      </c>
      <c r="P1846" s="44">
        <v>90.695030000000003</v>
      </c>
      <c r="Q1846" s="44">
        <v>91.035140999999996</v>
      </c>
      <c r="R1846" s="44">
        <v>19.213615000000001</v>
      </c>
      <c r="S1846" s="44">
        <v>19.263570999999999</v>
      </c>
      <c r="T1846" s="44">
        <v>158136.453125</v>
      </c>
      <c r="U1846" s="44">
        <v>24485.765625</v>
      </c>
      <c r="V1846" s="44">
        <v>0</v>
      </c>
      <c r="W1846" s="44">
        <v>713.18249500000002</v>
      </c>
      <c r="X1846" s="44">
        <v>20024.549274000001</v>
      </c>
      <c r="Y1846" s="44">
        <v>48002.407673000002</v>
      </c>
      <c r="Z1846" s="44">
        <v>1742.223289</v>
      </c>
      <c r="AA1846" s="44">
        <v>40.969850000000001</v>
      </c>
      <c r="AB1846" s="44">
        <v>1.8844270000000001</v>
      </c>
      <c r="AC1846" s="44">
        <v>0.99405399999999999</v>
      </c>
      <c r="AD1846" s="44">
        <v>11902.791310000001</v>
      </c>
    </row>
    <row r="1847" spans="1:30" x14ac:dyDescent="0.25">
      <c r="A1847">
        <v>1846</v>
      </c>
      <c r="B1847" t="s">
        <v>101</v>
      </c>
      <c r="C1847" t="s">
        <v>114</v>
      </c>
      <c r="D1847" t="s">
        <v>189</v>
      </c>
      <c r="E1847" t="s">
        <v>104</v>
      </c>
      <c r="F1847" s="48">
        <f>VLOOKUP(A1847,'TAZ definitions'!$A$1:$E$1902,2,FALSE)</f>
        <v>9.2291557420031464E-2</v>
      </c>
      <c r="G1847" s="48">
        <f>VLOOKUP(A1847,'TAZ definitions'!$A$1:$E$1902,4,FALSE)</f>
        <v>0.24433656957928804</v>
      </c>
      <c r="H1847" s="44">
        <v>160074</v>
      </c>
      <c r="I1847" s="44">
        <v>2935</v>
      </c>
      <c r="J1847" s="44">
        <v>24282</v>
      </c>
      <c r="K1847" s="44">
        <v>845</v>
      </c>
      <c r="L1847" s="44">
        <v>9833</v>
      </c>
      <c r="M1847" s="44">
        <v>0</v>
      </c>
      <c r="N1847" s="44">
        <v>720.5</v>
      </c>
      <c r="O1847" s="44">
        <v>0</v>
      </c>
      <c r="P1847" s="44">
        <v>81.330832999999998</v>
      </c>
      <c r="Q1847" s="44">
        <v>87.539008999999993</v>
      </c>
      <c r="R1847" s="44">
        <v>19.095827</v>
      </c>
      <c r="S1847" s="44">
        <v>19.263321000000001</v>
      </c>
      <c r="T1847" s="44">
        <v>159180.078125</v>
      </c>
      <c r="U1847" s="44">
        <v>24148.673827999999</v>
      </c>
      <c r="V1847" s="44">
        <v>9777.0625</v>
      </c>
      <c r="W1847" s="44">
        <v>716.40130599999998</v>
      </c>
      <c r="X1847" s="44">
        <v>32524.761919</v>
      </c>
      <c r="Y1847" s="44">
        <v>63750.689283</v>
      </c>
      <c r="Z1847" s="44">
        <v>2277.3728540000002</v>
      </c>
      <c r="AA1847" s="44">
        <v>55.400315999999997</v>
      </c>
      <c r="AB1847" s="44">
        <v>2.476534</v>
      </c>
      <c r="AC1847" s="44">
        <v>1.3227070000000001</v>
      </c>
      <c r="AD1847" s="44">
        <v>15637.894708</v>
      </c>
    </row>
    <row r="1848" spans="1:30" x14ac:dyDescent="0.25">
      <c r="A1848">
        <v>1847</v>
      </c>
      <c r="B1848" t="s">
        <v>101</v>
      </c>
      <c r="C1848" t="s">
        <v>114</v>
      </c>
      <c r="D1848" t="s">
        <v>189</v>
      </c>
      <c r="E1848" t="s">
        <v>104</v>
      </c>
      <c r="F1848" s="48">
        <f>VLOOKUP(A1848,'TAZ definitions'!$A$1:$E$1902,2,FALSE)</f>
        <v>0.13793103448275862</v>
      </c>
      <c r="G1848" s="48">
        <f>VLOOKUP(A1848,'TAZ definitions'!$A$1:$E$1902,4,FALSE)</f>
        <v>0.32335329341317365</v>
      </c>
      <c r="H1848" s="44">
        <v>160219</v>
      </c>
      <c r="I1848" s="44">
        <v>2324</v>
      </c>
      <c r="J1848" s="44">
        <v>25033</v>
      </c>
      <c r="K1848" s="44">
        <v>468</v>
      </c>
      <c r="L1848" s="44">
        <v>0</v>
      </c>
      <c r="M1848" s="44">
        <v>0</v>
      </c>
      <c r="N1848" s="44">
        <v>720.5</v>
      </c>
      <c r="O1848" s="44">
        <v>0</v>
      </c>
      <c r="P1848" s="44">
        <v>98.844802999999999</v>
      </c>
      <c r="Q1848" s="44">
        <v>88.616898000000006</v>
      </c>
      <c r="R1848" s="44">
        <v>20.446289</v>
      </c>
      <c r="S1848" s="44">
        <v>20.729536</v>
      </c>
      <c r="T1848" s="44">
        <v>158521.28125</v>
      </c>
      <c r="U1848" s="44">
        <v>24768.875</v>
      </c>
      <c r="V1848" s="44">
        <v>0</v>
      </c>
      <c r="W1848" s="44">
        <v>712.75311299999998</v>
      </c>
      <c r="X1848" s="44">
        <v>20565.820473</v>
      </c>
      <c r="Y1848" s="44">
        <v>35888.748739000002</v>
      </c>
      <c r="Z1848" s="44">
        <v>1204.126763</v>
      </c>
      <c r="AA1848" s="44">
        <v>30.265533999999999</v>
      </c>
      <c r="AB1848" s="44">
        <v>1.427689</v>
      </c>
      <c r="AC1848" s="44">
        <v>0.71986499999999998</v>
      </c>
      <c r="AD1848" s="44">
        <v>8579.4515240000001</v>
      </c>
    </row>
    <row r="1849" spans="1:30" x14ac:dyDescent="0.25">
      <c r="A1849">
        <v>1848</v>
      </c>
      <c r="B1849" t="s">
        <v>101</v>
      </c>
      <c r="C1849" t="s">
        <v>185</v>
      </c>
      <c r="D1849" t="s">
        <v>190</v>
      </c>
      <c r="E1849" t="s">
        <v>104</v>
      </c>
      <c r="F1849" s="48">
        <f>VLOOKUP(A1849,'TAZ definitions'!$A$1:$E$1902,2,FALSE)</f>
        <v>4.8255062473071951E-2</v>
      </c>
      <c r="G1849" s="48">
        <f>VLOOKUP(A1849,'TAZ definitions'!$A$1:$E$1902,4,FALSE)</f>
        <v>0.30109670987038883</v>
      </c>
      <c r="H1849" s="44">
        <v>12307</v>
      </c>
      <c r="I1849" s="44">
        <v>44539</v>
      </c>
      <c r="J1849" s="44">
        <v>2492</v>
      </c>
      <c r="K1849" s="44">
        <v>4918</v>
      </c>
      <c r="L1849" s="44">
        <v>0</v>
      </c>
      <c r="M1849" s="44">
        <v>0</v>
      </c>
      <c r="N1849" s="44">
        <v>0</v>
      </c>
      <c r="O1849" s="44">
        <v>0</v>
      </c>
      <c r="P1849" s="44">
        <v>80.025092999999998</v>
      </c>
      <c r="Q1849" s="44">
        <v>159.42326399999999</v>
      </c>
      <c r="R1849" s="44">
        <v>18.553840999999998</v>
      </c>
      <c r="S1849" s="44">
        <v>18.319268999999998</v>
      </c>
      <c r="T1849" s="44">
        <v>12617.638671999999</v>
      </c>
      <c r="U1849" s="44">
        <v>2515.3808589999999</v>
      </c>
      <c r="V1849" s="44">
        <v>0</v>
      </c>
      <c r="W1849" s="44">
        <v>0</v>
      </c>
      <c r="X1849" s="44">
        <v>0</v>
      </c>
      <c r="Y1849" s="44">
        <v>20729.236090999999</v>
      </c>
      <c r="Z1849" s="44">
        <v>609.69529299999999</v>
      </c>
      <c r="AA1849" s="44">
        <v>16.613823</v>
      </c>
      <c r="AB1849" s="44">
        <v>0.83007500000000001</v>
      </c>
      <c r="AC1849" s="44">
        <v>0.37920999999999999</v>
      </c>
      <c r="AD1849" s="44">
        <v>4521.0687749999997</v>
      </c>
    </row>
    <row r="1850" spans="1:30" x14ac:dyDescent="0.25">
      <c r="A1850">
        <v>1849</v>
      </c>
      <c r="B1850" t="s">
        <v>101</v>
      </c>
      <c r="C1850" t="s">
        <v>185</v>
      </c>
      <c r="D1850" t="s">
        <v>190</v>
      </c>
      <c r="E1850" t="s">
        <v>104</v>
      </c>
      <c r="F1850" s="48">
        <f>VLOOKUP(A1850,'TAZ definitions'!$A$1:$E$1902,2,FALSE)</f>
        <v>6.8520757758968154E-2</v>
      </c>
      <c r="G1850" s="48">
        <f>VLOOKUP(A1850,'TAZ definitions'!$A$1:$E$1902,4,FALSE)</f>
        <v>0.31318136769078297</v>
      </c>
      <c r="H1850" s="44">
        <v>17885</v>
      </c>
      <c r="I1850" s="44">
        <v>0</v>
      </c>
      <c r="J1850" s="44">
        <v>3392</v>
      </c>
      <c r="K1850" s="44">
        <v>0</v>
      </c>
      <c r="L1850" s="44">
        <v>0</v>
      </c>
      <c r="M1850" s="44">
        <v>0</v>
      </c>
      <c r="N1850" s="44">
        <v>0</v>
      </c>
      <c r="O1850" s="44">
        <v>0</v>
      </c>
      <c r="P1850" s="44">
        <v>119.253372</v>
      </c>
      <c r="Q1850" s="44">
        <v>201.89686599999999</v>
      </c>
      <c r="R1850" s="44">
        <v>20.299440000000001</v>
      </c>
      <c r="S1850" s="44">
        <v>19.412223999999998</v>
      </c>
      <c r="T1850" s="44">
        <v>17701.960938</v>
      </c>
      <c r="U1850" s="44">
        <v>3357.2854000000002</v>
      </c>
      <c r="V1850" s="44">
        <v>0</v>
      </c>
      <c r="W1850" s="44">
        <v>0</v>
      </c>
      <c r="X1850" s="44">
        <v>0</v>
      </c>
      <c r="Y1850" s="44">
        <v>27944.647882000001</v>
      </c>
      <c r="Z1850" s="44">
        <v>888.38120300000003</v>
      </c>
      <c r="AA1850" s="44">
        <v>22.623260999999999</v>
      </c>
      <c r="AB1850" s="44">
        <v>1.0778650000000001</v>
      </c>
      <c r="AC1850" s="44">
        <v>0.53225599999999995</v>
      </c>
      <c r="AD1850" s="44">
        <v>6339.21299</v>
      </c>
    </row>
    <row r="1851" spans="1:30" x14ac:dyDescent="0.25">
      <c r="A1851">
        <v>1850</v>
      </c>
      <c r="B1851" t="s">
        <v>101</v>
      </c>
      <c r="C1851" t="s">
        <v>185</v>
      </c>
      <c r="D1851" t="s">
        <v>190</v>
      </c>
      <c r="E1851" t="s">
        <v>104</v>
      </c>
      <c r="F1851" s="48">
        <f>VLOOKUP(A1851,'TAZ definitions'!$A$1:$E$1902,2,FALSE)</f>
        <v>5.9657905715477681E-2</v>
      </c>
      <c r="G1851" s="48">
        <f>VLOOKUP(A1851,'TAZ definitions'!$A$1:$E$1902,4,FALSE)</f>
        <v>0.32727272727272727</v>
      </c>
      <c r="H1851" s="44">
        <v>35743</v>
      </c>
      <c r="I1851" s="44">
        <v>0</v>
      </c>
      <c r="J1851" s="44">
        <v>7390</v>
      </c>
      <c r="K1851" s="44">
        <v>0</v>
      </c>
      <c r="L1851" s="44">
        <v>0</v>
      </c>
      <c r="M1851" s="44">
        <v>0</v>
      </c>
      <c r="N1851" s="44">
        <v>0</v>
      </c>
      <c r="O1851" s="44">
        <v>0</v>
      </c>
      <c r="P1851" s="44">
        <v>155.89657600000001</v>
      </c>
      <c r="Q1851" s="44">
        <v>177.28843699999999</v>
      </c>
      <c r="R1851" s="44">
        <v>19.087063000000001</v>
      </c>
      <c r="S1851" s="44">
        <v>18.674821999999999</v>
      </c>
      <c r="T1851" s="44">
        <v>35540.992187999997</v>
      </c>
      <c r="U1851" s="44">
        <v>7348.2338870000003</v>
      </c>
      <c r="V1851" s="44">
        <v>0</v>
      </c>
      <c r="W1851" s="44">
        <v>0</v>
      </c>
      <c r="X1851" s="44">
        <v>23353.284930999998</v>
      </c>
      <c r="Y1851" s="44">
        <v>41843.660495999997</v>
      </c>
      <c r="Z1851" s="44">
        <v>1777.671341</v>
      </c>
      <c r="AA1851" s="44">
        <v>38.742075</v>
      </c>
      <c r="AB1851" s="44">
        <v>1.6374029999999999</v>
      </c>
      <c r="AC1851" s="44">
        <v>0.95219900000000002</v>
      </c>
      <c r="AD1851" s="44">
        <v>11122.430257</v>
      </c>
    </row>
    <row r="1852" spans="1:30" x14ac:dyDescent="0.25">
      <c r="A1852">
        <v>1851</v>
      </c>
      <c r="B1852" t="s">
        <v>101</v>
      </c>
      <c r="C1852" t="s">
        <v>185</v>
      </c>
      <c r="D1852" t="s">
        <v>190</v>
      </c>
      <c r="E1852" t="s">
        <v>104</v>
      </c>
      <c r="F1852" s="48">
        <f>VLOOKUP(A1852,'TAZ definitions'!$A$1:$E$1902,2,FALSE)</f>
        <v>5.858310626702997E-2</v>
      </c>
      <c r="G1852" s="48">
        <f>VLOOKUP(A1852,'TAZ definitions'!$A$1:$E$1902,4,FALSE)</f>
        <v>0.33641160949868076</v>
      </c>
      <c r="H1852" s="44">
        <v>53849</v>
      </c>
      <c r="I1852" s="44">
        <v>300</v>
      </c>
      <c r="J1852" s="44">
        <v>11445</v>
      </c>
      <c r="K1852" s="44">
        <v>78</v>
      </c>
      <c r="L1852" s="44">
        <v>0</v>
      </c>
      <c r="M1852" s="44">
        <v>0</v>
      </c>
      <c r="N1852" s="44">
        <v>0</v>
      </c>
      <c r="O1852" s="44">
        <v>0</v>
      </c>
      <c r="P1852" s="44">
        <v>173.58128400000001</v>
      </c>
      <c r="Q1852" s="44">
        <v>110.422073</v>
      </c>
      <c r="R1852" s="44">
        <v>17.461932999999998</v>
      </c>
      <c r="S1852" s="44">
        <v>17.435392</v>
      </c>
      <c r="T1852" s="44">
        <v>53318.160155999998</v>
      </c>
      <c r="U1852" s="44">
        <v>11332.315430000001</v>
      </c>
      <c r="V1852" s="44">
        <v>0</v>
      </c>
      <c r="W1852" s="44">
        <v>0</v>
      </c>
      <c r="X1852" s="44">
        <v>4659.4655659999999</v>
      </c>
      <c r="Y1852" s="44">
        <v>42771.984671999999</v>
      </c>
      <c r="Z1852" s="44">
        <v>1283.6955539999999</v>
      </c>
      <c r="AA1852" s="44">
        <v>34.555943999999997</v>
      </c>
      <c r="AB1852" s="44">
        <v>1.7395620000000001</v>
      </c>
      <c r="AC1852" s="44">
        <v>0.80002099999999998</v>
      </c>
      <c r="AD1852" s="44">
        <v>9584.712657</v>
      </c>
    </row>
    <row r="1853" spans="1:30" x14ac:dyDescent="0.25">
      <c r="A1853">
        <v>1852</v>
      </c>
      <c r="B1853" t="s">
        <v>101</v>
      </c>
      <c r="C1853" t="s">
        <v>185</v>
      </c>
      <c r="D1853" t="s">
        <v>190</v>
      </c>
      <c r="E1853" t="s">
        <v>104</v>
      </c>
      <c r="F1853" s="48">
        <f>VLOOKUP(A1853,'TAZ definitions'!$A$1:$E$1902,2,FALSE)</f>
        <v>4.9200492004920049E-2</v>
      </c>
      <c r="G1853" s="48">
        <f>VLOOKUP(A1853,'TAZ definitions'!$A$1:$E$1902,4,FALSE)</f>
        <v>0.35057471264367818</v>
      </c>
      <c r="H1853" s="44">
        <v>62223</v>
      </c>
      <c r="I1853" s="44">
        <v>0</v>
      </c>
      <c r="J1853" s="44">
        <v>12335</v>
      </c>
      <c r="K1853" s="44">
        <v>0</v>
      </c>
      <c r="L1853" s="44">
        <v>0</v>
      </c>
      <c r="M1853" s="44">
        <v>0</v>
      </c>
      <c r="N1853" s="44">
        <v>0</v>
      </c>
      <c r="O1853" s="44">
        <v>0</v>
      </c>
      <c r="P1853" s="44">
        <v>149.83526599999999</v>
      </c>
      <c r="Q1853" s="44">
        <v>129.94635</v>
      </c>
      <c r="R1853" s="44">
        <v>18.647053</v>
      </c>
      <c r="S1853" s="44">
        <v>18.552378000000001</v>
      </c>
      <c r="T1853" s="44">
        <v>61573.757812999997</v>
      </c>
      <c r="U1853" s="44">
        <v>12206.294921999999</v>
      </c>
      <c r="V1853" s="44">
        <v>0</v>
      </c>
      <c r="W1853" s="44">
        <v>0</v>
      </c>
      <c r="X1853" s="44">
        <v>0</v>
      </c>
      <c r="Y1853" s="44">
        <v>19623.430519000001</v>
      </c>
      <c r="Z1853" s="44">
        <v>569.76581299999998</v>
      </c>
      <c r="AA1853" s="44">
        <v>16.027730999999999</v>
      </c>
      <c r="AB1853" s="44">
        <v>0.75763000000000003</v>
      </c>
      <c r="AC1853" s="44">
        <v>0.35914000000000001</v>
      </c>
      <c r="AD1853" s="44">
        <v>4248.75</v>
      </c>
    </row>
    <row r="1854" spans="1:30" x14ac:dyDescent="0.25">
      <c r="A1854">
        <v>1853</v>
      </c>
      <c r="B1854" t="s">
        <v>101</v>
      </c>
      <c r="C1854" t="s">
        <v>185</v>
      </c>
      <c r="D1854" t="s">
        <v>191</v>
      </c>
      <c r="E1854" t="s">
        <v>104</v>
      </c>
      <c r="F1854" s="48">
        <f>VLOOKUP(A1854,'TAZ definitions'!$A$1:$E$1902,2,FALSE)</f>
        <v>4.5932269365511876E-2</v>
      </c>
      <c r="G1854" s="48">
        <f>VLOOKUP(A1854,'TAZ definitions'!$A$1:$E$1902,4,FALSE)</f>
        <v>0.21971252566735114</v>
      </c>
      <c r="H1854" s="44">
        <v>77000</v>
      </c>
      <c r="I1854" s="44">
        <v>7648</v>
      </c>
      <c r="J1854" s="44">
        <v>14004</v>
      </c>
      <c r="K1854" s="44">
        <v>1455</v>
      </c>
      <c r="L1854" s="44">
        <v>0</v>
      </c>
      <c r="M1854" s="44">
        <v>0</v>
      </c>
      <c r="N1854" s="44">
        <v>0</v>
      </c>
      <c r="O1854" s="44">
        <v>0</v>
      </c>
      <c r="P1854" s="44">
        <v>82.306511</v>
      </c>
      <c r="Q1854" s="44">
        <v>74.377990999999994</v>
      </c>
      <c r="R1854" s="44">
        <v>19.170334</v>
      </c>
      <c r="S1854" s="44">
        <v>19.104361000000001</v>
      </c>
      <c r="T1854" s="44">
        <v>75114.773438000004</v>
      </c>
      <c r="U1854" s="44">
        <v>13662.875977</v>
      </c>
      <c r="V1854" s="44">
        <v>0</v>
      </c>
      <c r="W1854" s="44">
        <v>0</v>
      </c>
      <c r="X1854" s="44">
        <v>15432.82307</v>
      </c>
      <c r="Y1854" s="44">
        <v>28717.619852</v>
      </c>
      <c r="Z1854" s="44">
        <v>1046.8213780000001</v>
      </c>
      <c r="AA1854" s="44">
        <v>24.138292</v>
      </c>
      <c r="AB1854" s="44">
        <v>1.1015159999999999</v>
      </c>
      <c r="AC1854" s="44">
        <v>0.58463100000000001</v>
      </c>
      <c r="AD1854" s="44">
        <v>6962.0922520000004</v>
      </c>
    </row>
    <row r="1855" spans="1:30" x14ac:dyDescent="0.25">
      <c r="A1855">
        <v>1854</v>
      </c>
      <c r="B1855" t="s">
        <v>101</v>
      </c>
      <c r="C1855" t="s">
        <v>185</v>
      </c>
      <c r="D1855" t="s">
        <v>191</v>
      </c>
      <c r="E1855" t="s">
        <v>104</v>
      </c>
      <c r="F1855" s="48">
        <f>VLOOKUP(A1855,'TAZ definitions'!$A$1:$E$1902,2,FALSE)</f>
        <v>9.8360655737704916E-2</v>
      </c>
      <c r="G1855" s="48">
        <f>VLOOKUP(A1855,'TAZ definitions'!$A$1:$E$1902,4,FALSE)</f>
        <v>0.21693121693121692</v>
      </c>
      <c r="H1855" s="44">
        <v>81960</v>
      </c>
      <c r="I1855" s="44">
        <v>14873</v>
      </c>
      <c r="J1855" s="44">
        <v>15683</v>
      </c>
      <c r="K1855" s="44">
        <v>1738</v>
      </c>
      <c r="L1855" s="44">
        <v>0</v>
      </c>
      <c r="M1855" s="44">
        <v>0</v>
      </c>
      <c r="N1855" s="44">
        <v>0</v>
      </c>
      <c r="O1855" s="44">
        <v>0</v>
      </c>
      <c r="P1855" s="44">
        <v>63.132129999999997</v>
      </c>
      <c r="Q1855" s="44">
        <v>61.567062</v>
      </c>
      <c r="R1855" s="44">
        <v>21.104073</v>
      </c>
      <c r="S1855" s="44">
        <v>20.935172999999999</v>
      </c>
      <c r="T1855" s="44">
        <v>79757.898438000004</v>
      </c>
      <c r="U1855" s="44">
        <v>15225.260742</v>
      </c>
      <c r="V1855" s="44">
        <v>0</v>
      </c>
      <c r="W1855" s="44">
        <v>0</v>
      </c>
      <c r="X1855" s="44">
        <v>48070.276166000003</v>
      </c>
      <c r="Y1855" s="44">
        <v>79051.078525000004</v>
      </c>
      <c r="Z1855" s="44">
        <v>3307.6020410000001</v>
      </c>
      <c r="AA1855" s="44">
        <v>69.755919000000006</v>
      </c>
      <c r="AB1855" s="44">
        <v>3.107173</v>
      </c>
      <c r="AC1855" s="44">
        <v>1.7577739999999999</v>
      </c>
      <c r="AD1855" s="44">
        <v>20814.715979000001</v>
      </c>
    </row>
    <row r="1856" spans="1:30" x14ac:dyDescent="0.25">
      <c r="A1856">
        <v>1855</v>
      </c>
      <c r="B1856" t="s">
        <v>101</v>
      </c>
      <c r="C1856" t="s">
        <v>185</v>
      </c>
      <c r="D1856" t="s">
        <v>191</v>
      </c>
      <c r="E1856" t="s">
        <v>104</v>
      </c>
      <c r="F1856" s="48">
        <f>VLOOKUP(A1856,'TAZ definitions'!$A$1:$E$1902,2,FALSE)</f>
        <v>0</v>
      </c>
      <c r="G1856" s="48">
        <f>VLOOKUP(A1856,'TAZ definitions'!$A$1:$E$1902,4,FALSE)</f>
        <v>7.1428571428571425E-2</v>
      </c>
      <c r="H1856" s="44">
        <v>85974</v>
      </c>
      <c r="I1856" s="44">
        <v>7013</v>
      </c>
      <c r="J1856" s="44">
        <v>16299</v>
      </c>
      <c r="K1856" s="44">
        <v>1481</v>
      </c>
      <c r="L1856" s="44">
        <v>0</v>
      </c>
      <c r="M1856" s="44">
        <v>0</v>
      </c>
      <c r="N1856" s="44">
        <v>0</v>
      </c>
      <c r="O1856" s="44">
        <v>0</v>
      </c>
      <c r="P1856" s="44">
        <v>61.771740000000001</v>
      </c>
      <c r="Q1856" s="44">
        <v>55.756762999999999</v>
      </c>
      <c r="R1856" s="44">
        <v>24.549130999999999</v>
      </c>
      <c r="S1856" s="44">
        <v>24.289732000000001</v>
      </c>
      <c r="T1856" s="44">
        <v>83266.523438000004</v>
      </c>
      <c r="U1856" s="44">
        <v>15790.910156</v>
      </c>
      <c r="V1856" s="44">
        <v>0</v>
      </c>
      <c r="W1856" s="44">
        <v>0</v>
      </c>
      <c r="X1856" s="44">
        <v>30026.594679000002</v>
      </c>
      <c r="Y1856" s="44">
        <v>40854.460111</v>
      </c>
      <c r="Z1856" s="44">
        <v>1495.2064789999999</v>
      </c>
      <c r="AA1856" s="44">
        <v>33.714467999999997</v>
      </c>
      <c r="AB1856" s="44">
        <v>1.374655</v>
      </c>
      <c r="AC1856" s="44">
        <v>0.84488300000000005</v>
      </c>
      <c r="AD1856" s="44">
        <v>9844.6935840000006</v>
      </c>
    </row>
    <row r="1857" spans="1:30" x14ac:dyDescent="0.25">
      <c r="A1857">
        <v>1856</v>
      </c>
      <c r="B1857" t="s">
        <v>101</v>
      </c>
      <c r="C1857" t="s">
        <v>185</v>
      </c>
      <c r="D1857" t="s">
        <v>191</v>
      </c>
      <c r="E1857" t="s">
        <v>104</v>
      </c>
      <c r="F1857" s="48">
        <f>VLOOKUP(A1857,'TAZ definitions'!$A$1:$E$1902,2,FALSE)</f>
        <v>5.3435114503816793E-2</v>
      </c>
      <c r="G1857" s="48">
        <f>VLOOKUP(A1857,'TAZ definitions'!$A$1:$E$1902,4,FALSE)</f>
        <v>0.22222222222222221</v>
      </c>
      <c r="H1857" s="44">
        <v>90258</v>
      </c>
      <c r="I1857" s="44">
        <v>5707</v>
      </c>
      <c r="J1857" s="44">
        <v>16562</v>
      </c>
      <c r="K1857" s="44">
        <v>1140</v>
      </c>
      <c r="L1857" s="44">
        <v>0</v>
      </c>
      <c r="M1857" s="44">
        <v>0</v>
      </c>
      <c r="N1857" s="44">
        <v>303</v>
      </c>
      <c r="O1857" s="44">
        <v>0</v>
      </c>
      <c r="P1857" s="44">
        <v>76.766891000000001</v>
      </c>
      <c r="Q1857" s="44">
        <v>75.419426000000001</v>
      </c>
      <c r="R1857" s="44">
        <v>19.305807000000001</v>
      </c>
      <c r="S1857" s="44">
        <v>19.130815999999999</v>
      </c>
      <c r="T1857" s="44">
        <v>88579.898438000004</v>
      </c>
      <c r="U1857" s="44">
        <v>16255.916015999999</v>
      </c>
      <c r="V1857" s="44">
        <v>0</v>
      </c>
      <c r="W1857" s="44">
        <v>296.98629799999998</v>
      </c>
      <c r="X1857" s="44">
        <v>13728.905697</v>
      </c>
      <c r="Y1857" s="44">
        <v>34379.291579999997</v>
      </c>
      <c r="Z1857" s="44">
        <v>1608.958316</v>
      </c>
      <c r="AA1857" s="44">
        <v>32.227248000000003</v>
      </c>
      <c r="AB1857" s="44">
        <v>1.3595889999999999</v>
      </c>
      <c r="AC1857" s="44">
        <v>0.83694599999999997</v>
      </c>
      <c r="AD1857" s="44">
        <v>9679.4748729999992</v>
      </c>
    </row>
    <row r="1858" spans="1:30" x14ac:dyDescent="0.25">
      <c r="A1858">
        <v>1857</v>
      </c>
      <c r="B1858" t="s">
        <v>101</v>
      </c>
      <c r="C1858" t="s">
        <v>185</v>
      </c>
      <c r="D1858" t="s">
        <v>191</v>
      </c>
      <c r="E1858" t="s">
        <v>104</v>
      </c>
      <c r="F1858" s="48">
        <f>VLOOKUP(A1858,'TAZ definitions'!$A$1:$E$1902,2,FALSE)</f>
        <v>7.3878627968337732E-2</v>
      </c>
      <c r="G1858" s="48">
        <f>VLOOKUP(A1858,'TAZ definitions'!$A$1:$E$1902,4,FALSE)</f>
        <v>0.21891418563922943</v>
      </c>
      <c r="H1858" s="44">
        <v>85949</v>
      </c>
      <c r="I1858" s="44">
        <v>9103</v>
      </c>
      <c r="J1858" s="44">
        <v>15520</v>
      </c>
      <c r="K1858" s="44">
        <v>1610</v>
      </c>
      <c r="L1858" s="44">
        <v>0</v>
      </c>
      <c r="M1858" s="44">
        <v>0</v>
      </c>
      <c r="N1858" s="44">
        <v>0</v>
      </c>
      <c r="O1858" s="44">
        <v>0</v>
      </c>
      <c r="P1858" s="44">
        <v>65.9422</v>
      </c>
      <c r="Q1858" s="44">
        <v>64.060912999999999</v>
      </c>
      <c r="R1858" s="44">
        <v>18.569004</v>
      </c>
      <c r="S1858" s="44">
        <v>18.468945999999999</v>
      </c>
      <c r="T1858" s="44">
        <v>83423.875</v>
      </c>
      <c r="U1858" s="44">
        <v>15062.924805000001</v>
      </c>
      <c r="V1858" s="44">
        <v>0</v>
      </c>
      <c r="W1858" s="44">
        <v>0</v>
      </c>
      <c r="X1858" s="44">
        <v>0</v>
      </c>
      <c r="Y1858" s="44">
        <v>10388.342978000001</v>
      </c>
      <c r="Z1858" s="44">
        <v>351.17085500000002</v>
      </c>
      <c r="AA1858" s="44">
        <v>8.5678859999999997</v>
      </c>
      <c r="AB1858" s="44">
        <v>0.370199</v>
      </c>
      <c r="AC1858" s="44">
        <v>0.20242299999999999</v>
      </c>
      <c r="AD1858" s="44">
        <v>2381.147281</v>
      </c>
    </row>
    <row r="1859" spans="1:30" x14ac:dyDescent="0.25">
      <c r="A1859">
        <v>1858</v>
      </c>
      <c r="B1859" t="s">
        <v>101</v>
      </c>
      <c r="C1859" t="s">
        <v>185</v>
      </c>
      <c r="D1859" t="s">
        <v>191</v>
      </c>
      <c r="E1859" t="s">
        <v>104</v>
      </c>
      <c r="F1859" s="48">
        <f>VLOOKUP(A1859,'TAZ definitions'!$A$1:$E$1902,2,FALSE)</f>
        <v>1.9002375296912115E-2</v>
      </c>
      <c r="G1859" s="48">
        <f>VLOOKUP(A1859,'TAZ definitions'!$A$1:$E$1902,4,FALSE)</f>
        <v>0.23626373626373626</v>
      </c>
      <c r="H1859" s="44">
        <v>85820</v>
      </c>
      <c r="I1859" s="44">
        <v>7141</v>
      </c>
      <c r="J1859" s="44">
        <v>15800</v>
      </c>
      <c r="K1859" s="44">
        <v>846</v>
      </c>
      <c r="L1859" s="44">
        <v>0</v>
      </c>
      <c r="M1859" s="44">
        <v>0</v>
      </c>
      <c r="N1859" s="44">
        <v>0</v>
      </c>
      <c r="O1859" s="44">
        <v>0</v>
      </c>
      <c r="P1859" s="44">
        <v>71.765906999999999</v>
      </c>
      <c r="Q1859" s="44">
        <v>52.741656999999996</v>
      </c>
      <c r="R1859" s="44">
        <v>17.673297999999999</v>
      </c>
      <c r="S1859" s="44">
        <v>17.529593999999999</v>
      </c>
      <c r="T1859" s="44">
        <v>83613.414063000004</v>
      </c>
      <c r="U1859" s="44">
        <v>15380.608398</v>
      </c>
      <c r="V1859" s="44">
        <v>0</v>
      </c>
      <c r="W1859" s="44">
        <v>0</v>
      </c>
      <c r="X1859" s="44">
        <v>31383.852669</v>
      </c>
      <c r="Y1859" s="44">
        <v>152503.44887600001</v>
      </c>
      <c r="Z1859" s="44">
        <v>4602.5494369999997</v>
      </c>
      <c r="AA1859" s="44">
        <v>123.02447100000001</v>
      </c>
      <c r="AB1859" s="44">
        <v>6.0360129999999996</v>
      </c>
      <c r="AC1859" s="44">
        <v>2.8604829999999999</v>
      </c>
      <c r="AD1859" s="44">
        <v>34096.078587999997</v>
      </c>
    </row>
    <row r="1860" spans="1:30" x14ac:dyDescent="0.25">
      <c r="A1860">
        <v>1859</v>
      </c>
      <c r="B1860" t="s">
        <v>101</v>
      </c>
      <c r="C1860" t="s">
        <v>185</v>
      </c>
      <c r="D1860" t="s">
        <v>191</v>
      </c>
      <c r="E1860" t="s">
        <v>104</v>
      </c>
      <c r="F1860" s="48">
        <f>VLOOKUP(A1860,'TAZ definitions'!$A$1:$E$1902,2,FALSE)</f>
        <v>5.0928699820251645E-2</v>
      </c>
      <c r="G1860" s="48">
        <f>VLOOKUP(A1860,'TAZ definitions'!$A$1:$E$1902,4,FALSE)</f>
        <v>0.27022653721682849</v>
      </c>
      <c r="H1860" s="44">
        <v>79298</v>
      </c>
      <c r="I1860" s="44">
        <v>4962</v>
      </c>
      <c r="J1860" s="44">
        <v>14117</v>
      </c>
      <c r="K1860" s="44">
        <v>1058</v>
      </c>
      <c r="L1860" s="44">
        <v>0</v>
      </c>
      <c r="M1860" s="44">
        <v>0</v>
      </c>
      <c r="N1860" s="44">
        <v>0</v>
      </c>
      <c r="O1860" s="44">
        <v>0</v>
      </c>
      <c r="P1860" s="44">
        <v>86.643439999999998</v>
      </c>
      <c r="Q1860" s="44">
        <v>75.245125000000002</v>
      </c>
      <c r="R1860" s="44">
        <v>18.619385000000001</v>
      </c>
      <c r="S1860" s="44">
        <v>18.363287</v>
      </c>
      <c r="T1860" s="44">
        <v>77612.28125</v>
      </c>
      <c r="U1860" s="44">
        <v>13820.861328000001</v>
      </c>
      <c r="V1860" s="44">
        <v>0</v>
      </c>
      <c r="W1860" s="44">
        <v>0</v>
      </c>
      <c r="X1860" s="44">
        <v>2165.382357</v>
      </c>
      <c r="Y1860" s="44">
        <v>18932.688276000001</v>
      </c>
      <c r="Z1860" s="44">
        <v>628.56021499999997</v>
      </c>
      <c r="AA1860" s="44">
        <v>15.750614000000001</v>
      </c>
      <c r="AB1860" s="44">
        <v>0.74755000000000005</v>
      </c>
      <c r="AC1860" s="44">
        <v>0.372415</v>
      </c>
      <c r="AD1860" s="44">
        <v>4418.3416509999997</v>
      </c>
    </row>
    <row r="1861" spans="1:30" x14ac:dyDescent="0.25">
      <c r="A1861">
        <v>1860</v>
      </c>
      <c r="B1861" t="s">
        <v>101</v>
      </c>
      <c r="C1861" t="s">
        <v>185</v>
      </c>
      <c r="D1861" t="s">
        <v>191</v>
      </c>
      <c r="E1861" t="s">
        <v>104</v>
      </c>
      <c r="F1861" s="48">
        <f>VLOOKUP(A1861,'TAZ definitions'!$A$1:$E$1902,2,FALSE)</f>
        <v>1.5680684248039915E-2</v>
      </c>
      <c r="G1861" s="48">
        <f>VLOOKUP(A1861,'TAZ definitions'!$A$1:$E$1902,4,FALSE)</f>
        <v>0.24897119341563786</v>
      </c>
      <c r="H1861" s="44">
        <v>85733</v>
      </c>
      <c r="I1861" s="44">
        <v>4008</v>
      </c>
      <c r="J1861" s="44">
        <v>15294</v>
      </c>
      <c r="K1861" s="44">
        <v>919</v>
      </c>
      <c r="L1861" s="44">
        <v>0</v>
      </c>
      <c r="M1861" s="44">
        <v>0</v>
      </c>
      <c r="N1861" s="44">
        <v>0</v>
      </c>
      <c r="O1861" s="44">
        <v>0</v>
      </c>
      <c r="P1861" s="44">
        <v>90.714973000000001</v>
      </c>
      <c r="Q1861" s="44">
        <v>74.211189000000005</v>
      </c>
      <c r="R1861" s="44">
        <v>17.169236999999999</v>
      </c>
      <c r="S1861" s="44">
        <v>16.991320000000002</v>
      </c>
      <c r="T1861" s="44">
        <v>84330.742188000004</v>
      </c>
      <c r="U1861" s="44">
        <v>15047.350586</v>
      </c>
      <c r="V1861" s="44">
        <v>0</v>
      </c>
      <c r="W1861" s="44">
        <v>0</v>
      </c>
      <c r="X1861" s="44">
        <v>23467.602343999999</v>
      </c>
      <c r="Y1861" s="44">
        <v>46519.782434000001</v>
      </c>
      <c r="Z1861" s="44">
        <v>1518.934299</v>
      </c>
      <c r="AA1861" s="44">
        <v>38.317954999999998</v>
      </c>
      <c r="AB1861" s="44">
        <v>1.830149</v>
      </c>
      <c r="AC1861" s="44">
        <v>0.91624799999999995</v>
      </c>
      <c r="AD1861" s="44">
        <v>10978.240645</v>
      </c>
    </row>
    <row r="1862" spans="1:30" x14ac:dyDescent="0.25">
      <c r="A1862">
        <v>1861</v>
      </c>
      <c r="B1862" t="s">
        <v>101</v>
      </c>
      <c r="C1862" t="s">
        <v>185</v>
      </c>
      <c r="D1862" t="s">
        <v>191</v>
      </c>
      <c r="E1862" t="s">
        <v>104</v>
      </c>
      <c r="F1862" s="48">
        <f>VLOOKUP(A1862,'TAZ definitions'!$A$1:$E$1902,2,FALSE)</f>
        <v>3.1460674157303373E-2</v>
      </c>
      <c r="G1862" s="48">
        <f>VLOOKUP(A1862,'TAZ definitions'!$A$1:$E$1902,4,FALSE)</f>
        <v>0.23551637279596976</v>
      </c>
      <c r="H1862" s="44">
        <v>90719</v>
      </c>
      <c r="I1862" s="44">
        <v>4822</v>
      </c>
      <c r="J1862" s="44">
        <v>16107</v>
      </c>
      <c r="K1862" s="44">
        <v>821</v>
      </c>
      <c r="L1862" s="44">
        <v>0</v>
      </c>
      <c r="M1862" s="44">
        <v>0</v>
      </c>
      <c r="N1862" s="44">
        <v>0</v>
      </c>
      <c r="O1862" s="44">
        <v>0</v>
      </c>
      <c r="P1862" s="44">
        <v>81.671370999999994</v>
      </c>
      <c r="Q1862" s="44">
        <v>67.742355000000003</v>
      </c>
      <c r="R1862" s="44">
        <v>17.952300999999999</v>
      </c>
      <c r="S1862" s="44">
        <v>17.779259</v>
      </c>
      <c r="T1862" s="44">
        <v>88873.9375</v>
      </c>
      <c r="U1862" s="44">
        <v>15778.659180000001</v>
      </c>
      <c r="V1862" s="44">
        <v>0</v>
      </c>
      <c r="W1862" s="44">
        <v>0</v>
      </c>
      <c r="X1862" s="44">
        <v>211.22068100000001</v>
      </c>
      <c r="Y1862" s="44">
        <v>17612.399337999999</v>
      </c>
      <c r="Z1862" s="44">
        <v>542.23973599999999</v>
      </c>
      <c r="AA1862" s="44">
        <v>14.112962</v>
      </c>
      <c r="AB1862" s="44">
        <v>0.73837600000000003</v>
      </c>
      <c r="AC1862" s="44">
        <v>0.33041999999999999</v>
      </c>
      <c r="AD1862" s="44">
        <v>4015.6025789999999</v>
      </c>
    </row>
    <row r="1863" spans="1:30" x14ac:dyDescent="0.25">
      <c r="A1863">
        <v>1862</v>
      </c>
      <c r="B1863" t="s">
        <v>101</v>
      </c>
      <c r="C1863" t="s">
        <v>185</v>
      </c>
      <c r="D1863" t="s">
        <v>191</v>
      </c>
      <c r="E1863" t="s">
        <v>104</v>
      </c>
      <c r="F1863" s="48">
        <f>VLOOKUP(A1863,'TAZ definitions'!$A$1:$E$1902,2,FALSE)</f>
        <v>4.9601737871107894E-2</v>
      </c>
      <c r="G1863" s="48">
        <f>VLOOKUP(A1863,'TAZ definitions'!$A$1:$E$1902,4,FALSE)</f>
        <v>0.17010309278350516</v>
      </c>
      <c r="H1863" s="44">
        <v>99286</v>
      </c>
      <c r="I1863" s="44">
        <v>2571</v>
      </c>
      <c r="J1863" s="44">
        <v>18508</v>
      </c>
      <c r="K1863" s="44">
        <v>817</v>
      </c>
      <c r="L1863" s="44">
        <v>0</v>
      </c>
      <c r="M1863" s="44">
        <v>0</v>
      </c>
      <c r="N1863" s="44">
        <v>303</v>
      </c>
      <c r="O1863" s="44">
        <v>0</v>
      </c>
      <c r="P1863" s="44">
        <v>94.260406000000003</v>
      </c>
      <c r="Q1863" s="44">
        <v>86.306045999999995</v>
      </c>
      <c r="R1863" s="44">
        <v>17.59647</v>
      </c>
      <c r="S1863" s="44">
        <v>17.373404000000001</v>
      </c>
      <c r="T1863" s="44">
        <v>98736.046875</v>
      </c>
      <c r="U1863" s="44">
        <v>18407.404297000001</v>
      </c>
      <c r="V1863" s="44">
        <v>0</v>
      </c>
      <c r="W1863" s="44">
        <v>301.277039</v>
      </c>
      <c r="X1863" s="44">
        <v>828.77306899999996</v>
      </c>
      <c r="Y1863" s="44">
        <v>13699.049369</v>
      </c>
      <c r="Z1863" s="44">
        <v>528.83053800000005</v>
      </c>
      <c r="AA1863" s="44">
        <v>11.776534</v>
      </c>
      <c r="AB1863" s="44">
        <v>0.47930099999999998</v>
      </c>
      <c r="AC1863" s="44">
        <v>0.28658400000000001</v>
      </c>
      <c r="AD1863" s="44">
        <v>3354.1074020000001</v>
      </c>
    </row>
    <row r="1864" spans="1:30" x14ac:dyDescent="0.25">
      <c r="A1864">
        <v>1863</v>
      </c>
      <c r="B1864" t="s">
        <v>101</v>
      </c>
      <c r="C1864" t="s">
        <v>185</v>
      </c>
      <c r="D1864" t="s">
        <v>191</v>
      </c>
      <c r="E1864" t="s">
        <v>104</v>
      </c>
      <c r="F1864" s="48">
        <f>VLOOKUP(A1864,'TAZ definitions'!$A$1:$E$1902,2,FALSE)</f>
        <v>4.5696539485359358E-2</v>
      </c>
      <c r="G1864" s="48">
        <f>VLOOKUP(A1864,'TAZ definitions'!$A$1:$E$1902,4,FALSE)</f>
        <v>0.28129205921938089</v>
      </c>
      <c r="H1864" s="44">
        <v>105769</v>
      </c>
      <c r="I1864" s="44">
        <v>0</v>
      </c>
      <c r="J1864" s="44">
        <v>18449</v>
      </c>
      <c r="K1864" s="44">
        <v>0</v>
      </c>
      <c r="L1864" s="44">
        <v>0</v>
      </c>
      <c r="M1864" s="44">
        <v>0</v>
      </c>
      <c r="N1864" s="44">
        <v>303</v>
      </c>
      <c r="O1864" s="44">
        <v>0</v>
      </c>
      <c r="P1864" s="44">
        <v>0</v>
      </c>
      <c r="Q1864" s="44">
        <v>0</v>
      </c>
      <c r="R1864" s="44">
        <v>18.273388000000001</v>
      </c>
      <c r="S1864" s="44">
        <v>18.088201999999999</v>
      </c>
      <c r="T1864" s="44">
        <v>105769</v>
      </c>
      <c r="U1864" s="44">
        <v>18449</v>
      </c>
      <c r="V1864" s="44">
        <v>0</v>
      </c>
      <c r="W1864" s="44">
        <v>303</v>
      </c>
      <c r="X1864" s="44">
        <v>1299.286492</v>
      </c>
      <c r="Y1864" s="44">
        <v>17982.870987999999</v>
      </c>
      <c r="Z1864" s="44">
        <v>600.94073700000001</v>
      </c>
      <c r="AA1864" s="44">
        <v>14.787955999999999</v>
      </c>
      <c r="AB1864" s="44">
        <v>0.66591299999999998</v>
      </c>
      <c r="AC1864" s="44">
        <v>0.35249999999999998</v>
      </c>
      <c r="AD1864" s="44">
        <v>4183.9504020000004</v>
      </c>
    </row>
    <row r="1865" spans="1:30" x14ac:dyDescent="0.25">
      <c r="A1865">
        <v>1864</v>
      </c>
      <c r="B1865" t="s">
        <v>101</v>
      </c>
      <c r="C1865" t="s">
        <v>185</v>
      </c>
      <c r="D1865" t="s">
        <v>191</v>
      </c>
      <c r="E1865" t="s">
        <v>104</v>
      </c>
      <c r="F1865" s="48">
        <f>VLOOKUP(A1865,'TAZ definitions'!$A$1:$E$1902,2,FALSE)</f>
        <v>4.4730077120822623E-2</v>
      </c>
      <c r="G1865" s="48">
        <f>VLOOKUP(A1865,'TAZ definitions'!$A$1:$E$1902,4,FALSE)</f>
        <v>0.29304347826086957</v>
      </c>
      <c r="H1865" s="44">
        <v>113217</v>
      </c>
      <c r="I1865" s="44">
        <v>0</v>
      </c>
      <c r="J1865" s="44">
        <v>19529</v>
      </c>
      <c r="K1865" s="44">
        <v>0</v>
      </c>
      <c r="L1865" s="44">
        <v>0</v>
      </c>
      <c r="M1865" s="44">
        <v>0</v>
      </c>
      <c r="N1865" s="44">
        <v>303</v>
      </c>
      <c r="O1865" s="44">
        <v>0</v>
      </c>
      <c r="P1865" s="44">
        <v>0</v>
      </c>
      <c r="Q1865" s="44">
        <v>0</v>
      </c>
      <c r="R1865" s="44">
        <v>19.920826000000002</v>
      </c>
      <c r="S1865" s="44">
        <v>19.457563</v>
      </c>
      <c r="T1865" s="44">
        <v>113217</v>
      </c>
      <c r="U1865" s="44">
        <v>19529</v>
      </c>
      <c r="V1865" s="44">
        <v>0</v>
      </c>
      <c r="W1865" s="44">
        <v>303</v>
      </c>
      <c r="X1865" s="44">
        <v>75093.169341000001</v>
      </c>
      <c r="Y1865" s="44">
        <v>105865.81419400001</v>
      </c>
      <c r="Z1865" s="44">
        <v>4140.5120079999997</v>
      </c>
      <c r="AA1865" s="44">
        <v>94.174079000000006</v>
      </c>
      <c r="AB1865" s="44">
        <v>4.2534029999999996</v>
      </c>
      <c r="AC1865" s="44">
        <v>2.3618410000000001</v>
      </c>
      <c r="AD1865" s="44">
        <v>27770.211702000001</v>
      </c>
    </row>
    <row r="1866" spans="1:30" x14ac:dyDescent="0.25">
      <c r="A1866">
        <v>1865</v>
      </c>
      <c r="B1866" t="s">
        <v>101</v>
      </c>
      <c r="C1866" t="s">
        <v>185</v>
      </c>
      <c r="D1866" t="s">
        <v>191</v>
      </c>
      <c r="E1866" t="s">
        <v>104</v>
      </c>
      <c r="F1866" s="48">
        <f>VLOOKUP(A1866,'TAZ definitions'!$A$1:$E$1902,2,FALSE)</f>
        <v>2.4590163934426229E-2</v>
      </c>
      <c r="G1866" s="48">
        <f>VLOOKUP(A1866,'TAZ definitions'!$A$1:$E$1902,4,FALSE)</f>
        <v>0</v>
      </c>
      <c r="H1866" s="44">
        <v>116480</v>
      </c>
      <c r="I1866" s="44">
        <v>0</v>
      </c>
      <c r="J1866" s="44">
        <v>20005</v>
      </c>
      <c r="K1866" s="44">
        <v>0</v>
      </c>
      <c r="L1866" s="44">
        <v>0</v>
      </c>
      <c r="M1866" s="44">
        <v>0</v>
      </c>
      <c r="N1866" s="44">
        <v>303</v>
      </c>
      <c r="O1866" s="44">
        <v>0</v>
      </c>
      <c r="P1866" s="44">
        <v>0</v>
      </c>
      <c r="Q1866" s="44">
        <v>0</v>
      </c>
      <c r="R1866" s="44">
        <v>19.554940999999999</v>
      </c>
      <c r="S1866" s="44">
        <v>19.483391000000001</v>
      </c>
      <c r="T1866" s="44">
        <v>116480</v>
      </c>
      <c r="U1866" s="44">
        <v>20005</v>
      </c>
      <c r="V1866" s="44">
        <v>0</v>
      </c>
      <c r="W1866" s="44">
        <v>303</v>
      </c>
      <c r="X1866" s="44">
        <v>915.00111600000002</v>
      </c>
      <c r="Y1866" s="44">
        <v>1175.1071340000001</v>
      </c>
      <c r="Z1866" s="44">
        <v>305.82090399999998</v>
      </c>
      <c r="AA1866" s="44">
        <v>2.213848</v>
      </c>
      <c r="AB1866" s="44">
        <v>7.4380000000000002E-2</v>
      </c>
      <c r="AC1866" s="44">
        <v>8.7385000000000004E-2</v>
      </c>
      <c r="AD1866" s="44">
        <v>890.92144499999995</v>
      </c>
    </row>
    <row r="1867" spans="1:30" x14ac:dyDescent="0.25">
      <c r="A1867">
        <v>1866</v>
      </c>
      <c r="B1867" t="s">
        <v>101</v>
      </c>
      <c r="C1867" t="s">
        <v>185</v>
      </c>
      <c r="D1867" t="s">
        <v>191</v>
      </c>
      <c r="E1867" t="s">
        <v>104</v>
      </c>
      <c r="F1867" s="48">
        <f>VLOOKUP(A1867,'TAZ definitions'!$A$1:$E$1902,2,FALSE)</f>
        <v>7.6923076923076927E-2</v>
      </c>
      <c r="G1867" s="48">
        <f>VLOOKUP(A1867,'TAZ definitions'!$A$1:$E$1902,4,FALSE)</f>
        <v>0.24</v>
      </c>
      <c r="H1867" s="44">
        <v>133472</v>
      </c>
      <c r="I1867" s="44">
        <v>0</v>
      </c>
      <c r="J1867" s="44">
        <v>22448</v>
      </c>
      <c r="K1867" s="44">
        <v>0</v>
      </c>
      <c r="L1867" s="44">
        <v>0</v>
      </c>
      <c r="M1867" s="44">
        <v>0</v>
      </c>
      <c r="N1867" s="44">
        <v>303</v>
      </c>
      <c r="O1867" s="44">
        <v>0</v>
      </c>
      <c r="P1867" s="44">
        <v>0</v>
      </c>
      <c r="Q1867" s="44">
        <v>0</v>
      </c>
      <c r="R1867" s="44">
        <v>24.512910999999999</v>
      </c>
      <c r="S1867" s="44">
        <v>24.733326000000002</v>
      </c>
      <c r="T1867" s="44">
        <v>133472</v>
      </c>
      <c r="U1867" s="44">
        <v>22448</v>
      </c>
      <c r="V1867" s="44">
        <v>0</v>
      </c>
      <c r="W1867" s="44">
        <v>303</v>
      </c>
      <c r="X1867" s="44">
        <v>55925.233650000002</v>
      </c>
      <c r="Y1867" s="44">
        <v>61109.421220999997</v>
      </c>
      <c r="Z1867" s="44">
        <v>2868.8839969999999</v>
      </c>
      <c r="AA1867" s="44">
        <v>56.608941000000002</v>
      </c>
      <c r="AB1867" s="44">
        <v>2.4952329999999998</v>
      </c>
      <c r="AC1867" s="44">
        <v>1.5105980000000001</v>
      </c>
      <c r="AD1867" s="44">
        <v>17629.159369000001</v>
      </c>
    </row>
    <row r="1868" spans="1:30" x14ac:dyDescent="0.25">
      <c r="A1868">
        <v>1867</v>
      </c>
      <c r="B1868" t="s">
        <v>101</v>
      </c>
      <c r="C1868" t="s">
        <v>185</v>
      </c>
      <c r="D1868" t="s">
        <v>191</v>
      </c>
      <c r="E1868" t="s">
        <v>104</v>
      </c>
      <c r="F1868" s="48">
        <f>VLOOKUP(A1868,'TAZ definitions'!$A$1:$E$1902,2,FALSE)</f>
        <v>3.7433155080213901E-2</v>
      </c>
      <c r="G1868" s="48">
        <f>VLOOKUP(A1868,'TAZ definitions'!$A$1:$E$1902,4,FALSE)</f>
        <v>0.29306930693069305</v>
      </c>
      <c r="H1868" s="44">
        <v>103236</v>
      </c>
      <c r="I1868" s="44">
        <v>0</v>
      </c>
      <c r="J1868" s="44">
        <v>17585</v>
      </c>
      <c r="K1868" s="44">
        <v>0</v>
      </c>
      <c r="L1868" s="44">
        <v>0</v>
      </c>
      <c r="M1868" s="44">
        <v>0</v>
      </c>
      <c r="N1868" s="44">
        <v>303</v>
      </c>
      <c r="O1868" s="44">
        <v>0</v>
      </c>
      <c r="P1868" s="44">
        <v>0</v>
      </c>
      <c r="Q1868" s="44">
        <v>0</v>
      </c>
      <c r="R1868" s="44">
        <v>17.600565</v>
      </c>
      <c r="S1868" s="44">
        <v>17.204758000000002</v>
      </c>
      <c r="T1868" s="44">
        <v>103236</v>
      </c>
      <c r="U1868" s="44">
        <v>17585</v>
      </c>
      <c r="V1868" s="44">
        <v>0</v>
      </c>
      <c r="W1868" s="44">
        <v>303</v>
      </c>
      <c r="X1868" s="44">
        <v>724.62001499999997</v>
      </c>
      <c r="Y1868" s="44">
        <v>8666.1585460000006</v>
      </c>
      <c r="Z1868" s="44">
        <v>279.86292900000001</v>
      </c>
      <c r="AA1868" s="44">
        <v>7.0359889999999998</v>
      </c>
      <c r="AB1868" s="44">
        <v>0.33920699999999998</v>
      </c>
      <c r="AC1868" s="44">
        <v>0.16689000000000001</v>
      </c>
      <c r="AD1868" s="44">
        <v>2002.41679</v>
      </c>
    </row>
    <row r="1869" spans="1:30" x14ac:dyDescent="0.25">
      <c r="A1869">
        <v>1868</v>
      </c>
      <c r="B1869" t="s">
        <v>101</v>
      </c>
      <c r="C1869" t="s">
        <v>185</v>
      </c>
      <c r="D1869" t="s">
        <v>191</v>
      </c>
      <c r="E1869" t="s">
        <v>104</v>
      </c>
      <c r="F1869" s="48">
        <f>VLOOKUP(A1869,'TAZ definitions'!$A$1:$E$1902,2,FALSE)</f>
        <v>5.8468957203134421E-2</v>
      </c>
      <c r="G1869" s="48">
        <f>VLOOKUP(A1869,'TAZ definitions'!$A$1:$E$1902,4,FALSE)</f>
        <v>0.20433996383363473</v>
      </c>
      <c r="H1869" s="44">
        <v>95475</v>
      </c>
      <c r="I1869" s="44">
        <v>2571</v>
      </c>
      <c r="J1869" s="44">
        <v>16528</v>
      </c>
      <c r="K1869" s="44">
        <v>817</v>
      </c>
      <c r="L1869" s="44">
        <v>0</v>
      </c>
      <c r="M1869" s="44">
        <v>0</v>
      </c>
      <c r="N1869" s="44">
        <v>0</v>
      </c>
      <c r="O1869" s="44">
        <v>0</v>
      </c>
      <c r="P1869" s="44">
        <v>106.344398</v>
      </c>
      <c r="Q1869" s="44">
        <v>86.611382000000006</v>
      </c>
      <c r="R1869" s="44">
        <v>17.247066</v>
      </c>
      <c r="S1869" s="44">
        <v>17.039702999999999</v>
      </c>
      <c r="T1869" s="44">
        <v>95342.90625</v>
      </c>
      <c r="U1869" s="44">
        <v>16505.662109000001</v>
      </c>
      <c r="V1869" s="44">
        <v>0</v>
      </c>
      <c r="W1869" s="44">
        <v>0</v>
      </c>
      <c r="X1869" s="44">
        <v>929.07025499999997</v>
      </c>
      <c r="Y1869" s="44">
        <v>9388.1195790000002</v>
      </c>
      <c r="Z1869" s="44">
        <v>322.79822300000001</v>
      </c>
      <c r="AA1869" s="44">
        <v>7.8120099999999999</v>
      </c>
      <c r="AB1869" s="44">
        <v>0.33782800000000002</v>
      </c>
      <c r="AC1869" s="44">
        <v>0.18742200000000001</v>
      </c>
      <c r="AD1869" s="44">
        <v>2214.0077289999999</v>
      </c>
    </row>
    <row r="1870" spans="1:30" x14ac:dyDescent="0.25">
      <c r="A1870">
        <v>1869</v>
      </c>
      <c r="B1870" t="s">
        <v>101</v>
      </c>
      <c r="C1870" t="s">
        <v>114</v>
      </c>
      <c r="D1870" t="s">
        <v>192</v>
      </c>
      <c r="E1870" t="s">
        <v>104</v>
      </c>
      <c r="F1870" s="48">
        <f>VLOOKUP(A1870,'TAZ definitions'!$A$1:$E$1902,2,FALSE)</f>
        <v>3.7749546279491834E-2</v>
      </c>
      <c r="G1870" s="48">
        <f>VLOOKUP(A1870,'TAZ definitions'!$A$1:$E$1902,4,FALSE)</f>
        <v>0.17908902691511386</v>
      </c>
      <c r="H1870" s="44">
        <v>60470</v>
      </c>
      <c r="I1870" s="44">
        <v>0</v>
      </c>
      <c r="J1870" s="44">
        <v>12634</v>
      </c>
      <c r="K1870" s="44">
        <v>0</v>
      </c>
      <c r="L1870" s="44">
        <v>0</v>
      </c>
      <c r="M1870" s="44">
        <v>0</v>
      </c>
      <c r="N1870" s="44">
        <v>0</v>
      </c>
      <c r="O1870" s="44">
        <v>0</v>
      </c>
      <c r="P1870" s="44">
        <v>117.584816</v>
      </c>
      <c r="Q1870" s="44">
        <v>122.594437</v>
      </c>
      <c r="R1870" s="44">
        <v>18.164338999999998</v>
      </c>
      <c r="S1870" s="44">
        <v>17.938556999999999</v>
      </c>
      <c r="T1870" s="44">
        <v>60345.234375</v>
      </c>
      <c r="U1870" s="44">
        <v>12607.931640999999</v>
      </c>
      <c r="V1870" s="44">
        <v>0</v>
      </c>
      <c r="W1870" s="44">
        <v>0</v>
      </c>
      <c r="X1870" s="44">
        <v>0</v>
      </c>
      <c r="Y1870" s="44">
        <v>7106.3588110000001</v>
      </c>
      <c r="Z1870" s="44">
        <v>214.03668999999999</v>
      </c>
      <c r="AA1870" s="44">
        <v>5.8822419999999997</v>
      </c>
      <c r="AB1870" s="44">
        <v>0.26266600000000001</v>
      </c>
      <c r="AC1870" s="44">
        <v>0.133382</v>
      </c>
      <c r="AD1870" s="44">
        <v>1566.4446559999999</v>
      </c>
    </row>
    <row r="1871" spans="1:30" x14ac:dyDescent="0.25">
      <c r="A1871">
        <v>1870</v>
      </c>
      <c r="B1871" t="s">
        <v>101</v>
      </c>
      <c r="C1871" t="s">
        <v>114</v>
      </c>
      <c r="D1871" t="s">
        <v>192</v>
      </c>
      <c r="E1871" t="s">
        <v>104</v>
      </c>
      <c r="F1871" s="48">
        <f>VLOOKUP(A1871,'TAZ definitions'!$A$1:$E$1902,2,FALSE)</f>
        <v>3.9697542533081283E-2</v>
      </c>
      <c r="G1871" s="48">
        <f>VLOOKUP(A1871,'TAZ definitions'!$A$1:$E$1902,4,FALSE)</f>
        <v>0.17927631578947367</v>
      </c>
      <c r="H1871" s="44">
        <v>51719</v>
      </c>
      <c r="I1871" s="44">
        <v>0</v>
      </c>
      <c r="J1871" s="44">
        <v>11059</v>
      </c>
      <c r="K1871" s="44">
        <v>0</v>
      </c>
      <c r="L1871" s="44">
        <v>0</v>
      </c>
      <c r="M1871" s="44">
        <v>0</v>
      </c>
      <c r="N1871" s="44">
        <v>0</v>
      </c>
      <c r="O1871" s="44">
        <v>0</v>
      </c>
      <c r="P1871" s="44">
        <v>126.798103</v>
      </c>
      <c r="Q1871" s="44">
        <v>131.84132399999999</v>
      </c>
      <c r="R1871" s="44">
        <v>16.921908999999999</v>
      </c>
      <c r="S1871" s="44">
        <v>16.699501000000001</v>
      </c>
      <c r="T1871" s="44">
        <v>51681.792969000002</v>
      </c>
      <c r="U1871" s="44">
        <v>11051.043944999999</v>
      </c>
      <c r="V1871" s="44">
        <v>0</v>
      </c>
      <c r="W1871" s="44">
        <v>0</v>
      </c>
      <c r="X1871" s="44">
        <v>0</v>
      </c>
      <c r="Y1871" s="44">
        <v>14008.628414999999</v>
      </c>
      <c r="Z1871" s="44">
        <v>439.53695599999998</v>
      </c>
      <c r="AA1871" s="44">
        <v>11.576389000000001</v>
      </c>
      <c r="AB1871" s="44">
        <v>0.51745600000000003</v>
      </c>
      <c r="AC1871" s="44">
        <v>0.26534799999999997</v>
      </c>
      <c r="AD1871" s="44">
        <v>3131.6535779999999</v>
      </c>
    </row>
    <row r="1872" spans="1:30" x14ac:dyDescent="0.25">
      <c r="A1872">
        <v>1871</v>
      </c>
      <c r="B1872" t="s">
        <v>101</v>
      </c>
      <c r="C1872" t="s">
        <v>114</v>
      </c>
      <c r="D1872" t="s">
        <v>192</v>
      </c>
      <c r="E1872" t="s">
        <v>104</v>
      </c>
      <c r="F1872" s="48">
        <f>VLOOKUP(A1872,'TAZ definitions'!$A$1:$E$1902,2,FALSE)</f>
        <v>3.6204744069912607E-2</v>
      </c>
      <c r="G1872" s="48">
        <f>VLOOKUP(A1872,'TAZ definitions'!$A$1:$E$1902,4,FALSE)</f>
        <v>0.17900172117039587</v>
      </c>
      <c r="H1872" s="44">
        <v>57267</v>
      </c>
      <c r="I1872" s="44">
        <v>0</v>
      </c>
      <c r="J1872" s="44">
        <v>11906</v>
      </c>
      <c r="K1872" s="44">
        <v>0</v>
      </c>
      <c r="L1872" s="44">
        <v>0</v>
      </c>
      <c r="M1872" s="44">
        <v>0</v>
      </c>
      <c r="N1872" s="44">
        <v>0</v>
      </c>
      <c r="O1872" s="44">
        <v>0</v>
      </c>
      <c r="P1872" s="44">
        <v>123.418747</v>
      </c>
      <c r="Q1872" s="44">
        <v>126.233086</v>
      </c>
      <c r="R1872" s="44">
        <v>15.820849000000001</v>
      </c>
      <c r="S1872" s="44">
        <v>15.661942</v>
      </c>
      <c r="T1872" s="44">
        <v>57221.621094000002</v>
      </c>
      <c r="U1872" s="44">
        <v>11896.565430000001</v>
      </c>
      <c r="V1872" s="44">
        <v>0</v>
      </c>
      <c r="W1872" s="44">
        <v>0</v>
      </c>
      <c r="X1872" s="44">
        <v>0</v>
      </c>
      <c r="Y1872" s="44">
        <v>3551.2350689999998</v>
      </c>
      <c r="Z1872" s="44">
        <v>118.755368</v>
      </c>
      <c r="AA1872" s="44">
        <v>2.8470360000000001</v>
      </c>
      <c r="AB1872" s="44">
        <v>0.14635699999999999</v>
      </c>
      <c r="AC1872" s="44">
        <v>6.8936999999999998E-2</v>
      </c>
      <c r="AD1872" s="44">
        <v>836.94911300000001</v>
      </c>
    </row>
    <row r="1873" spans="1:30" x14ac:dyDescent="0.25">
      <c r="A1873">
        <v>1872</v>
      </c>
      <c r="B1873" t="s">
        <v>101</v>
      </c>
      <c r="C1873" t="s">
        <v>114</v>
      </c>
      <c r="D1873" t="s">
        <v>192</v>
      </c>
      <c r="E1873" t="s">
        <v>104</v>
      </c>
      <c r="F1873" s="48">
        <f>VLOOKUP(A1873,'TAZ definitions'!$A$1:$E$1902,2,FALSE)</f>
        <v>3.9424280350438046E-2</v>
      </c>
      <c r="G1873" s="48">
        <f>VLOOKUP(A1873,'TAZ definitions'!$A$1:$E$1902,4,FALSE)</f>
        <v>0.1795774647887324</v>
      </c>
      <c r="H1873" s="44">
        <v>64610</v>
      </c>
      <c r="I1873" s="44">
        <v>0</v>
      </c>
      <c r="J1873" s="44">
        <v>13006</v>
      </c>
      <c r="K1873" s="44">
        <v>0</v>
      </c>
      <c r="L1873" s="44">
        <v>0</v>
      </c>
      <c r="M1873" s="44">
        <v>0</v>
      </c>
      <c r="N1873" s="44">
        <v>0</v>
      </c>
      <c r="O1873" s="44">
        <v>0</v>
      </c>
      <c r="P1873" s="44">
        <v>0</v>
      </c>
      <c r="Q1873" s="44">
        <v>0</v>
      </c>
      <c r="R1873" s="44">
        <v>18.018035999999999</v>
      </c>
      <c r="S1873" s="44">
        <v>17.813967000000002</v>
      </c>
      <c r="T1873" s="44">
        <v>64610</v>
      </c>
      <c r="U1873" s="44">
        <v>13006</v>
      </c>
      <c r="V1873" s="44">
        <v>0</v>
      </c>
      <c r="W1873" s="44">
        <v>0</v>
      </c>
      <c r="X1873" s="44">
        <v>6169.0847130000002</v>
      </c>
      <c r="Y1873" s="44">
        <v>15707.327936</v>
      </c>
      <c r="Z1873" s="44">
        <v>466.77548100000001</v>
      </c>
      <c r="AA1873" s="44">
        <v>12.666169999999999</v>
      </c>
      <c r="AB1873" s="44">
        <v>0.642737</v>
      </c>
      <c r="AC1873" s="44">
        <v>0.29737200000000003</v>
      </c>
      <c r="AD1873" s="44">
        <v>3590.116669</v>
      </c>
    </row>
    <row r="1874" spans="1:30" x14ac:dyDescent="0.25">
      <c r="A1874">
        <v>1873</v>
      </c>
      <c r="B1874" t="s">
        <v>101</v>
      </c>
      <c r="C1874" t="s">
        <v>185</v>
      </c>
      <c r="D1874" t="s">
        <v>193</v>
      </c>
      <c r="E1874" t="s">
        <v>182</v>
      </c>
      <c r="F1874" s="48" t="e">
        <f>VLOOKUP(A1874,'TAZ definitions'!$A$1:$E$1902,2,FALSE)</f>
        <v>#N/A</v>
      </c>
      <c r="G1874" s="48" t="e">
        <f>VLOOKUP(A1874,'TAZ definitions'!$A$1:$E$1902,4,FALSE)</f>
        <v>#N/A</v>
      </c>
      <c r="H1874" s="44">
        <v>169219</v>
      </c>
      <c r="I1874" s="44">
        <v>0</v>
      </c>
      <c r="J1874" s="44">
        <v>25066</v>
      </c>
      <c r="K1874" s="44">
        <v>0</v>
      </c>
      <c r="L1874" s="44">
        <v>9833</v>
      </c>
      <c r="M1874" s="44">
        <v>0</v>
      </c>
      <c r="N1874" s="44">
        <v>720.5</v>
      </c>
      <c r="O1874" s="44">
        <v>0</v>
      </c>
      <c r="P1874" s="44">
        <v>0</v>
      </c>
      <c r="Q1874" s="44">
        <v>0</v>
      </c>
      <c r="R1874" s="44">
        <v>17.692354000000002</v>
      </c>
      <c r="S1874" s="44">
        <v>17.747316000000001</v>
      </c>
      <c r="T1874" s="44">
        <v>169219</v>
      </c>
      <c r="U1874" s="44">
        <v>25066</v>
      </c>
      <c r="V1874" s="44">
        <v>9833</v>
      </c>
      <c r="W1874" s="44">
        <v>720.5</v>
      </c>
      <c r="X1874" s="44">
        <v>15829.417944000001</v>
      </c>
      <c r="Y1874" s="44">
        <v>28670.802715000002</v>
      </c>
      <c r="Z1874" s="44">
        <v>1200.401928</v>
      </c>
      <c r="AA1874" s="44">
        <v>26.322993</v>
      </c>
      <c r="AB1874" s="44">
        <v>1.0844750000000001</v>
      </c>
      <c r="AC1874" s="44">
        <v>0.63883199999999996</v>
      </c>
      <c r="AD1874" s="44">
        <v>7471.7136069999997</v>
      </c>
    </row>
    <row r="1875" spans="1:30" x14ac:dyDescent="0.25">
      <c r="A1875">
        <v>1874</v>
      </c>
      <c r="B1875" t="s">
        <v>101</v>
      </c>
      <c r="C1875" t="s">
        <v>185</v>
      </c>
      <c r="D1875" t="s">
        <v>193</v>
      </c>
      <c r="E1875" t="s">
        <v>182</v>
      </c>
      <c r="F1875" s="48" t="e">
        <f>VLOOKUP(A1875,'TAZ definitions'!$A$1:$E$1902,2,FALSE)</f>
        <v>#N/A</v>
      </c>
      <c r="G1875" s="48" t="e">
        <f>VLOOKUP(A1875,'TAZ definitions'!$A$1:$E$1902,4,FALSE)</f>
        <v>#N/A</v>
      </c>
      <c r="H1875" s="44">
        <v>159640</v>
      </c>
      <c r="I1875" s="44">
        <v>0</v>
      </c>
      <c r="J1875" s="44">
        <v>23899</v>
      </c>
      <c r="K1875" s="44">
        <v>0</v>
      </c>
      <c r="L1875" s="44">
        <v>9833</v>
      </c>
      <c r="M1875" s="44">
        <v>0</v>
      </c>
      <c r="N1875" s="44">
        <v>720.5</v>
      </c>
      <c r="O1875" s="44">
        <v>0</v>
      </c>
      <c r="P1875" s="44">
        <v>0</v>
      </c>
      <c r="Q1875" s="44">
        <v>0</v>
      </c>
      <c r="R1875" s="44">
        <v>17.287638000000001</v>
      </c>
      <c r="S1875" s="44">
        <v>17.302084000000001</v>
      </c>
      <c r="T1875" s="44">
        <v>159640</v>
      </c>
      <c r="U1875" s="44">
        <v>23899</v>
      </c>
      <c r="V1875" s="44">
        <v>9833</v>
      </c>
      <c r="W1875" s="44">
        <v>720.5</v>
      </c>
      <c r="X1875" s="44">
        <v>11937.861633</v>
      </c>
      <c r="Y1875" s="44">
        <v>40847.263834999998</v>
      </c>
      <c r="Z1875" s="44">
        <v>1039.2478470000001</v>
      </c>
      <c r="AA1875" s="44">
        <v>32.130944999999997</v>
      </c>
      <c r="AB1875" s="44">
        <v>1.8203419999999999</v>
      </c>
      <c r="AC1875" s="44">
        <v>0.71738900000000005</v>
      </c>
      <c r="AD1875" s="44">
        <v>8789.6901679999992</v>
      </c>
    </row>
    <row r="1876" spans="1:30" x14ac:dyDescent="0.25">
      <c r="A1876">
        <v>1875</v>
      </c>
      <c r="B1876" t="s">
        <v>101</v>
      </c>
      <c r="C1876" t="s">
        <v>185</v>
      </c>
      <c r="D1876" t="s">
        <v>193</v>
      </c>
      <c r="E1876" t="s">
        <v>182</v>
      </c>
      <c r="F1876" s="48" t="e">
        <f>VLOOKUP(A1876,'TAZ definitions'!$A$1:$E$1902,2,FALSE)</f>
        <v>#N/A</v>
      </c>
      <c r="G1876" s="48" t="e">
        <f>VLOOKUP(A1876,'TAZ definitions'!$A$1:$E$1902,4,FALSE)</f>
        <v>#N/A</v>
      </c>
      <c r="H1876" s="44">
        <v>157479</v>
      </c>
      <c r="I1876" s="44">
        <v>0</v>
      </c>
      <c r="J1876" s="44">
        <v>22764</v>
      </c>
      <c r="K1876" s="44">
        <v>0</v>
      </c>
      <c r="L1876" s="44">
        <v>9833</v>
      </c>
      <c r="M1876" s="44">
        <v>0</v>
      </c>
      <c r="N1876" s="44">
        <v>555.5</v>
      </c>
      <c r="O1876" s="44">
        <v>0</v>
      </c>
      <c r="P1876" s="44">
        <v>0</v>
      </c>
      <c r="Q1876" s="44">
        <v>0</v>
      </c>
      <c r="R1876" s="44">
        <v>15.890847000000001</v>
      </c>
      <c r="S1876" s="44">
        <v>15.612565</v>
      </c>
      <c r="T1876" s="44">
        <v>157479</v>
      </c>
      <c r="U1876" s="44">
        <v>22764</v>
      </c>
      <c r="V1876" s="44">
        <v>9833</v>
      </c>
      <c r="W1876" s="44">
        <v>555.5</v>
      </c>
      <c r="X1876" s="44">
        <v>3571.3927250000002</v>
      </c>
      <c r="Y1876" s="44">
        <v>24208.714447999999</v>
      </c>
      <c r="Z1876" s="44">
        <v>909.139273</v>
      </c>
      <c r="AA1876" s="44">
        <v>21.047362</v>
      </c>
      <c r="AB1876" s="44">
        <v>0.753413</v>
      </c>
      <c r="AC1876" s="44">
        <v>0.50580499999999995</v>
      </c>
      <c r="AD1876" s="44">
        <v>5860.1152970000003</v>
      </c>
    </row>
    <row r="1877" spans="1:30" x14ac:dyDescent="0.25">
      <c r="A1877">
        <v>1876</v>
      </c>
      <c r="B1877" t="s">
        <v>101</v>
      </c>
      <c r="C1877" t="s">
        <v>185</v>
      </c>
      <c r="D1877" t="s">
        <v>193</v>
      </c>
      <c r="E1877" t="s">
        <v>182</v>
      </c>
      <c r="F1877" s="48" t="e">
        <f>VLOOKUP(A1877,'TAZ definitions'!$A$1:$E$1902,2,FALSE)</f>
        <v>#N/A</v>
      </c>
      <c r="G1877" s="48" t="e">
        <f>VLOOKUP(A1877,'TAZ definitions'!$A$1:$E$1902,4,FALSE)</f>
        <v>#N/A</v>
      </c>
      <c r="H1877" s="44">
        <v>162690</v>
      </c>
      <c r="I1877" s="44">
        <v>0</v>
      </c>
      <c r="J1877" s="44">
        <v>23530</v>
      </c>
      <c r="K1877" s="44">
        <v>0</v>
      </c>
      <c r="L1877" s="44">
        <v>9833</v>
      </c>
      <c r="M1877" s="44">
        <v>0</v>
      </c>
      <c r="N1877" s="44">
        <v>720.5</v>
      </c>
      <c r="O1877" s="44">
        <v>0</v>
      </c>
      <c r="P1877" s="44">
        <v>0</v>
      </c>
      <c r="Q1877" s="44">
        <v>0</v>
      </c>
      <c r="R1877" s="44">
        <v>17.198961000000001</v>
      </c>
      <c r="S1877" s="44">
        <v>17.185880999999998</v>
      </c>
      <c r="T1877" s="44">
        <v>162690</v>
      </c>
      <c r="U1877" s="44">
        <v>23530</v>
      </c>
      <c r="V1877" s="44">
        <v>9833</v>
      </c>
      <c r="W1877" s="44">
        <v>720.5</v>
      </c>
      <c r="X1877" s="44">
        <v>33895.760633999998</v>
      </c>
      <c r="Y1877" s="44">
        <v>48898.909226000003</v>
      </c>
      <c r="Z1877" s="44">
        <v>1641.5273810000001</v>
      </c>
      <c r="AA1877" s="44">
        <v>40.795389999999998</v>
      </c>
      <c r="AB1877" s="44">
        <v>2.149089</v>
      </c>
      <c r="AC1877" s="44">
        <v>0.985016</v>
      </c>
      <c r="AD1877" s="44">
        <v>11900.597723999999</v>
      </c>
    </row>
    <row r="1878" spans="1:30" x14ac:dyDescent="0.25">
      <c r="A1878">
        <v>1877</v>
      </c>
      <c r="B1878" t="s">
        <v>101</v>
      </c>
      <c r="C1878" t="s">
        <v>185</v>
      </c>
      <c r="D1878" t="s">
        <v>193</v>
      </c>
      <c r="E1878" t="s">
        <v>182</v>
      </c>
      <c r="F1878" s="48" t="e">
        <f>VLOOKUP(A1878,'TAZ definitions'!$A$1:$E$1902,2,FALSE)</f>
        <v>#N/A</v>
      </c>
      <c r="G1878" s="48" t="e">
        <f>VLOOKUP(A1878,'TAZ definitions'!$A$1:$E$1902,4,FALSE)</f>
        <v>#N/A</v>
      </c>
      <c r="H1878" s="44">
        <v>163666</v>
      </c>
      <c r="I1878" s="44">
        <v>0</v>
      </c>
      <c r="J1878" s="44">
        <v>23830</v>
      </c>
      <c r="K1878" s="44">
        <v>0</v>
      </c>
      <c r="L1878" s="44">
        <v>9833</v>
      </c>
      <c r="M1878" s="44">
        <v>0</v>
      </c>
      <c r="N1878" s="44">
        <v>720.5</v>
      </c>
      <c r="O1878" s="44">
        <v>0</v>
      </c>
      <c r="P1878" s="44">
        <v>0</v>
      </c>
      <c r="Q1878" s="44">
        <v>0</v>
      </c>
      <c r="R1878" s="44">
        <v>18.211243</v>
      </c>
      <c r="S1878" s="44">
        <v>18.195813999999999</v>
      </c>
      <c r="T1878" s="44">
        <v>163666</v>
      </c>
      <c r="U1878" s="44">
        <v>23830</v>
      </c>
      <c r="V1878" s="44">
        <v>9833</v>
      </c>
      <c r="W1878" s="44">
        <v>720.5</v>
      </c>
      <c r="X1878" s="44">
        <v>8777.4040010000008</v>
      </c>
      <c r="Y1878" s="44">
        <v>22433.128562000002</v>
      </c>
      <c r="Z1878" s="44">
        <v>841.23767699999996</v>
      </c>
      <c r="AA1878" s="44">
        <v>19.40841</v>
      </c>
      <c r="AB1878" s="44">
        <v>0.77421099999999998</v>
      </c>
      <c r="AC1878" s="44">
        <v>0.472105</v>
      </c>
      <c r="AD1878" s="44">
        <v>5540.6147810000002</v>
      </c>
    </row>
    <row r="1879" spans="1:30" x14ac:dyDescent="0.25">
      <c r="A1879">
        <v>1878</v>
      </c>
      <c r="B1879" t="s">
        <v>101</v>
      </c>
      <c r="C1879" t="s">
        <v>185</v>
      </c>
      <c r="D1879" t="s">
        <v>193</v>
      </c>
      <c r="E1879" t="s">
        <v>182</v>
      </c>
      <c r="F1879" s="48" t="e">
        <f>VLOOKUP(A1879,'TAZ definitions'!$A$1:$E$1902,2,FALSE)</f>
        <v>#N/A</v>
      </c>
      <c r="G1879" s="48" t="e">
        <f>VLOOKUP(A1879,'TAZ definitions'!$A$1:$E$1902,4,FALSE)</f>
        <v>#N/A</v>
      </c>
      <c r="H1879" s="44">
        <v>163022</v>
      </c>
      <c r="I1879" s="44">
        <v>4306</v>
      </c>
      <c r="J1879" s="44">
        <v>23291</v>
      </c>
      <c r="K1879" s="44">
        <v>490</v>
      </c>
      <c r="L1879" s="44">
        <v>9833</v>
      </c>
      <c r="M1879" s="44">
        <v>0</v>
      </c>
      <c r="N1879" s="44">
        <v>1276.5</v>
      </c>
      <c r="O1879" s="44">
        <v>0</v>
      </c>
      <c r="P1879" s="44">
        <v>76.353683000000004</v>
      </c>
      <c r="Q1879" s="44">
        <v>83.761909000000003</v>
      </c>
      <c r="R1879" s="44">
        <v>17.167864000000002</v>
      </c>
      <c r="S1879" s="44">
        <v>17.121914</v>
      </c>
      <c r="T1879" s="44">
        <v>161447.734375</v>
      </c>
      <c r="U1879" s="44">
        <v>23064.84375</v>
      </c>
      <c r="V1879" s="44">
        <v>9735.46875</v>
      </c>
      <c r="W1879" s="44">
        <v>1263.8386230000001</v>
      </c>
      <c r="X1879" s="44">
        <v>22364.143606000001</v>
      </c>
      <c r="Y1879" s="44">
        <v>34611.839057999998</v>
      </c>
      <c r="Z1879" s="44">
        <v>1082.928668</v>
      </c>
      <c r="AA1879" s="44">
        <v>28.291502000000001</v>
      </c>
      <c r="AB1879" s="44">
        <v>1.3678809999999999</v>
      </c>
      <c r="AC1879" s="44">
        <v>0.66982900000000001</v>
      </c>
      <c r="AD1879" s="44">
        <v>8050.7507660000001</v>
      </c>
    </row>
    <row r="1880" spans="1:30" x14ac:dyDescent="0.25">
      <c r="A1880">
        <v>1879</v>
      </c>
      <c r="B1880" t="s">
        <v>101</v>
      </c>
      <c r="C1880" t="s">
        <v>185</v>
      </c>
      <c r="D1880" t="s">
        <v>193</v>
      </c>
      <c r="E1880" t="s">
        <v>182</v>
      </c>
      <c r="F1880" s="48" t="e">
        <f>VLOOKUP(A1880,'TAZ definitions'!$A$1:$E$1902,2,FALSE)</f>
        <v>#N/A</v>
      </c>
      <c r="G1880" s="48" t="e">
        <f>VLOOKUP(A1880,'TAZ definitions'!$A$1:$E$1902,4,FALSE)</f>
        <v>#N/A</v>
      </c>
      <c r="H1880" s="44">
        <v>166139</v>
      </c>
      <c r="I1880" s="44">
        <v>1526</v>
      </c>
      <c r="J1880" s="44">
        <v>23218</v>
      </c>
      <c r="K1880" s="44">
        <v>136</v>
      </c>
      <c r="L1880" s="44">
        <v>9833</v>
      </c>
      <c r="M1880" s="44">
        <v>0</v>
      </c>
      <c r="N1880" s="44">
        <v>555.5</v>
      </c>
      <c r="O1880" s="44">
        <v>0</v>
      </c>
      <c r="P1880" s="44">
        <v>88.036392000000006</v>
      </c>
      <c r="Q1880" s="44">
        <v>92.329528999999994</v>
      </c>
      <c r="R1880" s="44">
        <v>16.646307</v>
      </c>
      <c r="S1880" s="44">
        <v>16.64481</v>
      </c>
      <c r="T1880" s="44">
        <v>164904.078125</v>
      </c>
      <c r="U1880" s="44">
        <v>23044.839843999998</v>
      </c>
      <c r="V1880" s="44">
        <v>9759.2324219999991</v>
      </c>
      <c r="W1880" s="44">
        <v>551.33264199999996</v>
      </c>
      <c r="X1880" s="44">
        <v>34948.101705000001</v>
      </c>
      <c r="Y1880" s="44">
        <v>70072.136723000003</v>
      </c>
      <c r="Z1880" s="44">
        <v>2543.510127</v>
      </c>
      <c r="AA1880" s="44">
        <v>60.394103999999999</v>
      </c>
      <c r="AB1880" s="44">
        <v>2.7282730000000002</v>
      </c>
      <c r="AC1880" s="44">
        <v>1.4619489999999999</v>
      </c>
      <c r="AD1880" s="44">
        <v>17322.999408</v>
      </c>
    </row>
    <row r="1881" spans="1:30" x14ac:dyDescent="0.25">
      <c r="A1881">
        <v>1880</v>
      </c>
      <c r="B1881" t="s">
        <v>101</v>
      </c>
      <c r="C1881" t="s">
        <v>185</v>
      </c>
      <c r="D1881" t="s">
        <v>193</v>
      </c>
      <c r="E1881" t="s">
        <v>182</v>
      </c>
      <c r="F1881" s="48" t="e">
        <f>VLOOKUP(A1881,'TAZ definitions'!$A$1:$E$1902,2,FALSE)</f>
        <v>#N/A</v>
      </c>
      <c r="G1881" s="48" t="e">
        <f>VLOOKUP(A1881,'TAZ definitions'!$A$1:$E$1902,4,FALSE)</f>
        <v>#N/A</v>
      </c>
      <c r="H1881" s="44">
        <v>145885</v>
      </c>
      <c r="I1881" s="44">
        <v>1053</v>
      </c>
      <c r="J1881" s="44">
        <v>19943</v>
      </c>
      <c r="K1881" s="44">
        <v>50</v>
      </c>
      <c r="L1881" s="44">
        <v>9833</v>
      </c>
      <c r="M1881" s="44">
        <v>0</v>
      </c>
      <c r="N1881" s="44">
        <v>555.5</v>
      </c>
      <c r="O1881" s="44">
        <v>0</v>
      </c>
      <c r="P1881" s="44">
        <v>86.312354999999997</v>
      </c>
      <c r="Q1881" s="44">
        <v>91.893196000000003</v>
      </c>
      <c r="R1881" s="44">
        <v>17.141269999999999</v>
      </c>
      <c r="S1881" s="44">
        <v>17.121109000000001</v>
      </c>
      <c r="T1881" s="44">
        <v>144953.828125</v>
      </c>
      <c r="U1881" s="44">
        <v>19815.101563</v>
      </c>
      <c r="V1881" s="44">
        <v>9769.78125</v>
      </c>
      <c r="W1881" s="44">
        <v>551.92852800000003</v>
      </c>
      <c r="X1881" s="44">
        <v>22874.74638</v>
      </c>
      <c r="Y1881" s="44">
        <v>51708.663656999997</v>
      </c>
      <c r="Z1881" s="44">
        <v>1954.304498</v>
      </c>
      <c r="AA1881" s="44">
        <v>44.360505000000003</v>
      </c>
      <c r="AB1881" s="44">
        <v>1.9010020000000001</v>
      </c>
      <c r="AC1881" s="44">
        <v>1.086592</v>
      </c>
      <c r="AD1881" s="44">
        <v>12835.517030000001</v>
      </c>
    </row>
    <row r="1882" spans="1:30" x14ac:dyDescent="0.25">
      <c r="A1882">
        <v>1881</v>
      </c>
      <c r="B1882" t="s">
        <v>101</v>
      </c>
      <c r="C1882" t="s">
        <v>185</v>
      </c>
      <c r="D1882" t="s">
        <v>193</v>
      </c>
      <c r="E1882" t="s">
        <v>182</v>
      </c>
      <c r="F1882" s="48" t="e">
        <f>VLOOKUP(A1882,'TAZ definitions'!$A$1:$E$1902,2,FALSE)</f>
        <v>#N/A</v>
      </c>
      <c r="G1882" s="48" t="e">
        <f>VLOOKUP(A1882,'TAZ definitions'!$A$1:$E$1902,4,FALSE)</f>
        <v>#N/A</v>
      </c>
      <c r="H1882" s="44">
        <v>157191</v>
      </c>
      <c r="I1882" s="44">
        <v>5350</v>
      </c>
      <c r="J1882" s="44">
        <v>22278</v>
      </c>
      <c r="K1882" s="44">
        <v>752</v>
      </c>
      <c r="L1882" s="44">
        <v>9833</v>
      </c>
      <c r="M1882" s="44">
        <v>0</v>
      </c>
      <c r="N1882" s="44">
        <v>555.5</v>
      </c>
      <c r="O1882" s="44">
        <v>0</v>
      </c>
      <c r="P1882" s="44">
        <v>79.735793999999999</v>
      </c>
      <c r="Q1882" s="44">
        <v>85.345023999999995</v>
      </c>
      <c r="R1882" s="44">
        <v>15.906127</v>
      </c>
      <c r="S1882" s="44">
        <v>15.885482</v>
      </c>
      <c r="T1882" s="44">
        <v>156516.640625</v>
      </c>
      <c r="U1882" s="44">
        <v>22182.400390999999</v>
      </c>
      <c r="V1882" s="44">
        <v>9789.3300780000009</v>
      </c>
      <c r="W1882" s="44">
        <v>553.03289800000005</v>
      </c>
      <c r="X1882" s="44">
        <v>18782.142057000001</v>
      </c>
      <c r="Y1882" s="44">
        <v>45270.377785999997</v>
      </c>
      <c r="Z1882" s="44">
        <v>1637.792436</v>
      </c>
      <c r="AA1882" s="44">
        <v>37.976418000000002</v>
      </c>
      <c r="AB1882" s="44">
        <v>1.6379859999999999</v>
      </c>
      <c r="AC1882" s="44">
        <v>0.92539000000000005</v>
      </c>
      <c r="AD1882" s="44">
        <v>10887.644982</v>
      </c>
    </row>
    <row r="1883" spans="1:30" x14ac:dyDescent="0.25">
      <c r="A1883">
        <v>1882</v>
      </c>
      <c r="B1883" t="s">
        <v>101</v>
      </c>
      <c r="C1883" t="s">
        <v>185</v>
      </c>
      <c r="D1883" t="s">
        <v>193</v>
      </c>
      <c r="E1883" t="s">
        <v>182</v>
      </c>
      <c r="F1883" s="48" t="e">
        <f>VLOOKUP(A1883,'TAZ definitions'!$A$1:$E$1902,2,FALSE)</f>
        <v>#N/A</v>
      </c>
      <c r="G1883" s="48" t="e">
        <f>VLOOKUP(A1883,'TAZ definitions'!$A$1:$E$1902,4,FALSE)</f>
        <v>#N/A</v>
      </c>
      <c r="H1883" s="44">
        <v>154010</v>
      </c>
      <c r="I1883" s="44">
        <v>0</v>
      </c>
      <c r="J1883" s="44">
        <v>23286</v>
      </c>
      <c r="K1883" s="44">
        <v>0</v>
      </c>
      <c r="L1883" s="44">
        <v>9833</v>
      </c>
      <c r="M1883" s="44">
        <v>0</v>
      </c>
      <c r="N1883" s="44">
        <v>555.5</v>
      </c>
      <c r="O1883" s="44">
        <v>0</v>
      </c>
      <c r="P1883" s="44">
        <v>0</v>
      </c>
      <c r="Q1883" s="44">
        <v>0</v>
      </c>
      <c r="R1883" s="44">
        <v>17.287264</v>
      </c>
      <c r="S1883" s="44">
        <v>17.360620000000001</v>
      </c>
      <c r="T1883" s="44">
        <v>154010</v>
      </c>
      <c r="U1883" s="44">
        <v>23286</v>
      </c>
      <c r="V1883" s="44">
        <v>9833</v>
      </c>
      <c r="W1883" s="44">
        <v>555.5</v>
      </c>
      <c r="X1883" s="44">
        <v>26655.612945000001</v>
      </c>
      <c r="Y1883" s="44">
        <v>42919.471119000002</v>
      </c>
      <c r="Z1883" s="44">
        <v>1734.516574</v>
      </c>
      <c r="AA1883" s="44">
        <v>38.401184999999998</v>
      </c>
      <c r="AB1883" s="44">
        <v>1.653138</v>
      </c>
      <c r="AC1883" s="44">
        <v>0.96691800000000006</v>
      </c>
      <c r="AD1883" s="44">
        <v>11325.262570999999</v>
      </c>
    </row>
    <row r="1884" spans="1:30" x14ac:dyDescent="0.25">
      <c r="A1884">
        <v>1883</v>
      </c>
      <c r="B1884" t="s">
        <v>101</v>
      </c>
      <c r="C1884" t="s">
        <v>185</v>
      </c>
      <c r="D1884" t="s">
        <v>194</v>
      </c>
      <c r="E1884" t="s">
        <v>104</v>
      </c>
      <c r="F1884" s="48">
        <f>VLOOKUP(A1884,'TAZ definitions'!$A$1:$E$1902,2,FALSE)</f>
        <v>6.0856864654333008E-2</v>
      </c>
      <c r="G1884" s="48">
        <f>VLOOKUP(A1884,'TAZ definitions'!$A$1:$E$1902,4,FALSE)</f>
        <v>0.3926247288503254</v>
      </c>
      <c r="H1884" s="44">
        <v>138201</v>
      </c>
      <c r="I1884" s="44">
        <v>0</v>
      </c>
      <c r="J1884" s="44">
        <v>20379</v>
      </c>
      <c r="K1884" s="44">
        <v>0</v>
      </c>
      <c r="L1884" s="44">
        <v>9833</v>
      </c>
      <c r="M1884" s="44">
        <v>0</v>
      </c>
      <c r="N1884" s="44">
        <v>555.5</v>
      </c>
      <c r="O1884" s="44">
        <v>0</v>
      </c>
      <c r="P1884" s="44">
        <v>0</v>
      </c>
      <c r="Q1884" s="44">
        <v>0</v>
      </c>
      <c r="R1884" s="44">
        <v>17.758804000000001</v>
      </c>
      <c r="S1884" s="44">
        <v>17.794595999999999</v>
      </c>
      <c r="T1884" s="44">
        <v>138201</v>
      </c>
      <c r="U1884" s="44">
        <v>20379</v>
      </c>
      <c r="V1884" s="44">
        <v>9833</v>
      </c>
      <c r="W1884" s="44">
        <v>555.5</v>
      </c>
      <c r="X1884" s="44">
        <v>1159.400832</v>
      </c>
      <c r="Y1884" s="44">
        <v>6523.2951400000002</v>
      </c>
      <c r="Z1884" s="44">
        <v>243.54887500000001</v>
      </c>
      <c r="AA1884" s="44">
        <v>5.6527260000000004</v>
      </c>
      <c r="AB1884" s="44">
        <v>0.25344100000000003</v>
      </c>
      <c r="AC1884" s="44">
        <v>0.13630200000000001</v>
      </c>
      <c r="AD1884" s="44">
        <v>1617.7112480000001</v>
      </c>
    </row>
    <row r="1885" spans="1:30" x14ac:dyDescent="0.25">
      <c r="A1885">
        <v>1884</v>
      </c>
      <c r="B1885" t="s">
        <v>101</v>
      </c>
      <c r="C1885" t="s">
        <v>185</v>
      </c>
      <c r="D1885" t="s">
        <v>194</v>
      </c>
      <c r="E1885" t="s">
        <v>104</v>
      </c>
      <c r="F1885" s="48">
        <f>VLOOKUP(A1885,'TAZ definitions'!$A$1:$E$1902,2,FALSE)</f>
        <v>0.11584327086882454</v>
      </c>
      <c r="G1885" s="48">
        <f>VLOOKUP(A1885,'TAZ definitions'!$A$1:$E$1902,4,FALSE)</f>
        <v>0.29700854700854701</v>
      </c>
      <c r="H1885" s="44">
        <v>139103</v>
      </c>
      <c r="I1885" s="44">
        <v>0</v>
      </c>
      <c r="J1885" s="44">
        <v>20716</v>
      </c>
      <c r="K1885" s="44">
        <v>0</v>
      </c>
      <c r="L1885" s="44">
        <v>9833</v>
      </c>
      <c r="M1885" s="44">
        <v>0</v>
      </c>
      <c r="N1885" s="44">
        <v>555.5</v>
      </c>
      <c r="O1885" s="44">
        <v>0</v>
      </c>
      <c r="P1885" s="44">
        <v>0</v>
      </c>
      <c r="Q1885" s="44">
        <v>0</v>
      </c>
      <c r="R1885" s="44">
        <v>16.773689000000001</v>
      </c>
      <c r="S1885" s="44">
        <v>16.725929000000001</v>
      </c>
      <c r="T1885" s="44">
        <v>139103</v>
      </c>
      <c r="U1885" s="44">
        <v>20716</v>
      </c>
      <c r="V1885" s="44">
        <v>9833</v>
      </c>
      <c r="W1885" s="44">
        <v>555.5</v>
      </c>
      <c r="X1885" s="44">
        <v>0</v>
      </c>
      <c r="Y1885" s="44">
        <v>17709.888396999999</v>
      </c>
      <c r="Z1885" s="44">
        <v>633.07632799999999</v>
      </c>
      <c r="AA1885" s="44">
        <v>14.606082000000001</v>
      </c>
      <c r="AB1885" s="44">
        <v>0.63868999999999998</v>
      </c>
      <c r="AC1885" s="44">
        <v>0.36328500000000002</v>
      </c>
      <c r="AD1885" s="44">
        <v>4326.5983260000003</v>
      </c>
    </row>
    <row r="1886" spans="1:30" x14ac:dyDescent="0.25">
      <c r="A1886">
        <v>1885</v>
      </c>
      <c r="B1886" t="s">
        <v>101</v>
      </c>
      <c r="C1886" t="s">
        <v>185</v>
      </c>
      <c r="D1886" t="s">
        <v>194</v>
      </c>
      <c r="E1886" t="s">
        <v>104</v>
      </c>
      <c r="F1886" s="48">
        <f>VLOOKUP(A1886,'TAZ definitions'!$A$1:$E$1902,2,FALSE)</f>
        <v>9.0772316950852555E-2</v>
      </c>
      <c r="G1886" s="48">
        <f>VLOOKUP(A1886,'TAZ definitions'!$A$1:$E$1902,4,FALSE)</f>
        <v>0.29795918367346941</v>
      </c>
      <c r="H1886" s="44">
        <v>153455</v>
      </c>
      <c r="I1886" s="44">
        <v>295</v>
      </c>
      <c r="J1886" s="44">
        <v>21695</v>
      </c>
      <c r="K1886" s="44">
        <v>3</v>
      </c>
      <c r="L1886" s="44">
        <v>9833</v>
      </c>
      <c r="M1886" s="44">
        <v>0</v>
      </c>
      <c r="N1886" s="44">
        <v>555.5</v>
      </c>
      <c r="O1886" s="44">
        <v>0</v>
      </c>
      <c r="P1886" s="44">
        <v>92.555817000000005</v>
      </c>
      <c r="Q1886" s="44">
        <v>97.242904999999993</v>
      </c>
      <c r="R1886" s="44">
        <v>17.598977999999999</v>
      </c>
      <c r="S1886" s="44">
        <v>17.567723999999998</v>
      </c>
      <c r="T1886" s="44">
        <v>153254.59375</v>
      </c>
      <c r="U1886" s="44">
        <v>21666.619140999999</v>
      </c>
      <c r="V1886" s="44">
        <v>9820.1347659999992</v>
      </c>
      <c r="W1886" s="44">
        <v>554.77319299999999</v>
      </c>
      <c r="X1886" s="44">
        <v>1208.506603</v>
      </c>
      <c r="Y1886" s="44">
        <v>25714.055772</v>
      </c>
      <c r="Z1886" s="44">
        <v>926.30765299999996</v>
      </c>
      <c r="AA1886" s="44">
        <v>21.324439000000002</v>
      </c>
      <c r="AB1886" s="44">
        <v>0.898702</v>
      </c>
      <c r="AC1886" s="44">
        <v>0.52160099999999998</v>
      </c>
      <c r="AD1886" s="44">
        <v>6141.505991</v>
      </c>
    </row>
    <row r="1887" spans="1:30" x14ac:dyDescent="0.25">
      <c r="A1887">
        <v>1886</v>
      </c>
      <c r="B1887" t="s">
        <v>101</v>
      </c>
      <c r="C1887" t="s">
        <v>185</v>
      </c>
      <c r="D1887" t="s">
        <v>194</v>
      </c>
      <c r="E1887" t="s">
        <v>104</v>
      </c>
      <c r="F1887" s="48">
        <f>VLOOKUP(A1887,'TAZ definitions'!$A$1:$E$1902,2,FALSE)</f>
        <v>0.11358193636674649</v>
      </c>
      <c r="G1887" s="48">
        <f>VLOOKUP(A1887,'TAZ definitions'!$A$1:$E$1902,4,FALSE)</f>
        <v>0.38539741219963031</v>
      </c>
      <c r="H1887" s="44">
        <v>134622</v>
      </c>
      <c r="I1887" s="44">
        <v>0</v>
      </c>
      <c r="J1887" s="44">
        <v>18742</v>
      </c>
      <c r="K1887" s="44">
        <v>0</v>
      </c>
      <c r="L1887" s="44">
        <v>9833</v>
      </c>
      <c r="M1887" s="44">
        <v>0</v>
      </c>
      <c r="N1887" s="44">
        <v>555.5</v>
      </c>
      <c r="O1887" s="44">
        <v>0</v>
      </c>
      <c r="P1887" s="44">
        <v>0</v>
      </c>
      <c r="Q1887" s="44">
        <v>0</v>
      </c>
      <c r="R1887" s="44">
        <v>17.895733</v>
      </c>
      <c r="S1887" s="44">
        <v>17.686972000000001</v>
      </c>
      <c r="T1887" s="44">
        <v>134622</v>
      </c>
      <c r="U1887" s="44">
        <v>18742</v>
      </c>
      <c r="V1887" s="44">
        <v>9833</v>
      </c>
      <c r="W1887" s="44">
        <v>555.5</v>
      </c>
      <c r="X1887" s="44">
        <v>4240.1334859999997</v>
      </c>
      <c r="Y1887" s="44">
        <v>21952.497402000001</v>
      </c>
      <c r="Z1887" s="44">
        <v>760.59100699999999</v>
      </c>
      <c r="AA1887" s="44">
        <v>18.577805999999999</v>
      </c>
      <c r="AB1887" s="44">
        <v>0.80916900000000003</v>
      </c>
      <c r="AC1887" s="44">
        <v>0.44120100000000001</v>
      </c>
      <c r="AD1887" s="44">
        <v>5185.2324349999999</v>
      </c>
    </row>
    <row r="1888" spans="1:30" x14ac:dyDescent="0.25">
      <c r="A1888">
        <v>1887</v>
      </c>
      <c r="B1888" t="s">
        <v>101</v>
      </c>
      <c r="C1888" t="s">
        <v>185</v>
      </c>
      <c r="D1888" t="s">
        <v>194</v>
      </c>
      <c r="E1888" t="s">
        <v>104</v>
      </c>
      <c r="F1888" s="48">
        <f>VLOOKUP(A1888,'TAZ definitions'!$A$1:$E$1902,2,FALSE)</f>
        <v>0.10144404332129964</v>
      </c>
      <c r="G1888" s="48">
        <f>VLOOKUP(A1888,'TAZ definitions'!$A$1:$E$1902,4,FALSE)</f>
        <v>0.38409311348205627</v>
      </c>
      <c r="H1888" s="44">
        <v>131413</v>
      </c>
      <c r="I1888" s="44">
        <v>0</v>
      </c>
      <c r="J1888" s="44">
        <v>19082</v>
      </c>
      <c r="K1888" s="44">
        <v>0</v>
      </c>
      <c r="L1888" s="44">
        <v>9833</v>
      </c>
      <c r="M1888" s="44">
        <v>0</v>
      </c>
      <c r="N1888" s="44">
        <v>635.5</v>
      </c>
      <c r="O1888" s="44">
        <v>0</v>
      </c>
      <c r="P1888" s="44">
        <v>0</v>
      </c>
      <c r="Q1888" s="44">
        <v>0</v>
      </c>
      <c r="R1888" s="44">
        <v>17.570209999999999</v>
      </c>
      <c r="S1888" s="44">
        <v>17.409067</v>
      </c>
      <c r="T1888" s="44">
        <v>131413</v>
      </c>
      <c r="U1888" s="44">
        <v>19082</v>
      </c>
      <c r="V1888" s="44">
        <v>9833</v>
      </c>
      <c r="W1888" s="44">
        <v>635.5</v>
      </c>
      <c r="X1888" s="44">
        <v>8217.7411379999994</v>
      </c>
      <c r="Y1888" s="44">
        <v>23683.723982</v>
      </c>
      <c r="Z1888" s="44">
        <v>882.42801699999995</v>
      </c>
      <c r="AA1888" s="44">
        <v>20.662116999999999</v>
      </c>
      <c r="AB1888" s="44">
        <v>0.88769399999999998</v>
      </c>
      <c r="AC1888" s="44">
        <v>0.50117599999999995</v>
      </c>
      <c r="AD1888" s="44">
        <v>5922.3738270000003</v>
      </c>
    </row>
    <row r="1889" spans="1:30" x14ac:dyDescent="0.25">
      <c r="A1889">
        <v>1888</v>
      </c>
      <c r="B1889" t="s">
        <v>101</v>
      </c>
      <c r="C1889" t="s">
        <v>185</v>
      </c>
      <c r="D1889" t="s">
        <v>194</v>
      </c>
      <c r="E1889" t="s">
        <v>104</v>
      </c>
      <c r="F1889" s="48">
        <f>VLOOKUP(A1889,'TAZ definitions'!$A$1:$E$1902,2,FALSE)</f>
        <v>0.11904761904761904</v>
      </c>
      <c r="G1889" s="48">
        <f>VLOOKUP(A1889,'TAZ definitions'!$A$1:$E$1902,4,FALSE)</f>
        <v>0.2967032967032967</v>
      </c>
      <c r="H1889" s="44">
        <v>140258</v>
      </c>
      <c r="I1889" s="44">
        <v>0</v>
      </c>
      <c r="J1889" s="44">
        <v>20472</v>
      </c>
      <c r="K1889" s="44">
        <v>0</v>
      </c>
      <c r="L1889" s="44">
        <v>9833</v>
      </c>
      <c r="M1889" s="44">
        <v>0</v>
      </c>
      <c r="N1889" s="44">
        <v>635.5</v>
      </c>
      <c r="O1889" s="44">
        <v>0</v>
      </c>
      <c r="P1889" s="44">
        <v>0</v>
      </c>
      <c r="Q1889" s="44">
        <v>0</v>
      </c>
      <c r="R1889" s="44">
        <v>17.643536000000001</v>
      </c>
      <c r="S1889" s="44">
        <v>17.568885999999999</v>
      </c>
      <c r="T1889" s="44">
        <v>140258</v>
      </c>
      <c r="U1889" s="44">
        <v>20472</v>
      </c>
      <c r="V1889" s="44">
        <v>9833</v>
      </c>
      <c r="W1889" s="44">
        <v>635.5</v>
      </c>
      <c r="X1889" s="44">
        <v>1389.270957</v>
      </c>
      <c r="Y1889" s="44">
        <v>36975.658973999998</v>
      </c>
      <c r="Z1889" s="44">
        <v>1177.9682399999999</v>
      </c>
      <c r="AA1889" s="44">
        <v>29.917007000000002</v>
      </c>
      <c r="AB1889" s="44">
        <v>1.4167080000000001</v>
      </c>
      <c r="AC1889" s="44">
        <v>0.70715499999999998</v>
      </c>
      <c r="AD1889" s="44">
        <v>8412.3033099999993</v>
      </c>
    </row>
    <row r="1890" spans="1:30" x14ac:dyDescent="0.25">
      <c r="A1890">
        <v>1889</v>
      </c>
      <c r="B1890" t="s">
        <v>101</v>
      </c>
      <c r="C1890" t="s">
        <v>185</v>
      </c>
      <c r="D1890" t="s">
        <v>194</v>
      </c>
      <c r="E1890" t="s">
        <v>104</v>
      </c>
      <c r="F1890" s="48">
        <f>VLOOKUP(A1890,'TAZ definitions'!$A$1:$E$1902,2,FALSE)</f>
        <v>5.8128544423440454E-2</v>
      </c>
      <c r="G1890" s="48">
        <f>VLOOKUP(A1890,'TAZ definitions'!$A$1:$E$1902,4,FALSE)</f>
        <v>0.39358974358974358</v>
      </c>
      <c r="H1890" s="44">
        <v>136060</v>
      </c>
      <c r="I1890" s="44">
        <v>0</v>
      </c>
      <c r="J1890" s="44">
        <v>20413</v>
      </c>
      <c r="K1890" s="44">
        <v>0</v>
      </c>
      <c r="L1890" s="44">
        <v>0</v>
      </c>
      <c r="M1890" s="44">
        <v>0</v>
      </c>
      <c r="N1890" s="44">
        <v>555.5</v>
      </c>
      <c r="O1890" s="44">
        <v>0</v>
      </c>
      <c r="P1890" s="44">
        <v>0</v>
      </c>
      <c r="Q1890" s="44">
        <v>0</v>
      </c>
      <c r="R1890" s="44">
        <v>18.197818999999999</v>
      </c>
      <c r="S1890" s="44">
        <v>18.259937000000001</v>
      </c>
      <c r="T1890" s="44">
        <v>136060</v>
      </c>
      <c r="U1890" s="44">
        <v>20413</v>
      </c>
      <c r="V1890" s="44">
        <v>0</v>
      </c>
      <c r="W1890" s="44">
        <v>555.5</v>
      </c>
      <c r="X1890" s="44">
        <v>2153.6950259999999</v>
      </c>
      <c r="Y1890" s="44">
        <v>29289.872138999999</v>
      </c>
      <c r="Z1890" s="44">
        <v>931.81726800000001</v>
      </c>
      <c r="AA1890" s="44">
        <v>24.186285000000002</v>
      </c>
      <c r="AB1890" s="44">
        <v>1.1146860000000001</v>
      </c>
      <c r="AC1890" s="44">
        <v>0.56057000000000001</v>
      </c>
      <c r="AD1890" s="44">
        <v>6656.3754920000001</v>
      </c>
    </row>
    <row r="1891" spans="1:30" x14ac:dyDescent="0.25">
      <c r="A1891">
        <v>1890</v>
      </c>
      <c r="B1891" t="s">
        <v>101</v>
      </c>
      <c r="C1891" t="s">
        <v>185</v>
      </c>
      <c r="D1891" t="s">
        <v>194</v>
      </c>
      <c r="E1891" t="s">
        <v>104</v>
      </c>
      <c r="F1891" s="48">
        <f>VLOOKUP(A1891,'TAZ definitions'!$A$1:$E$1902,2,FALSE)</f>
        <v>8.4120982986767484E-2</v>
      </c>
      <c r="G1891" s="48">
        <f>VLOOKUP(A1891,'TAZ definitions'!$A$1:$E$1902,4,FALSE)</f>
        <v>0.34036939313984171</v>
      </c>
      <c r="H1891" s="44">
        <v>134423</v>
      </c>
      <c r="I1891" s="44">
        <v>0</v>
      </c>
      <c r="J1891" s="44">
        <v>20346</v>
      </c>
      <c r="K1891" s="44">
        <v>0</v>
      </c>
      <c r="L1891" s="44">
        <v>0</v>
      </c>
      <c r="M1891" s="44">
        <v>0</v>
      </c>
      <c r="N1891" s="44">
        <v>303</v>
      </c>
      <c r="O1891" s="44">
        <v>0</v>
      </c>
      <c r="P1891" s="44">
        <v>0</v>
      </c>
      <c r="Q1891" s="44">
        <v>0</v>
      </c>
      <c r="R1891" s="44">
        <v>18.693583</v>
      </c>
      <c r="S1891" s="44">
        <v>18.638811</v>
      </c>
      <c r="T1891" s="44">
        <v>134423</v>
      </c>
      <c r="U1891" s="44">
        <v>20346</v>
      </c>
      <c r="V1891" s="44">
        <v>0</v>
      </c>
      <c r="W1891" s="44">
        <v>303</v>
      </c>
      <c r="X1891" s="44">
        <v>20656.880142000002</v>
      </c>
      <c r="Y1891" s="44">
        <v>41420.493548999999</v>
      </c>
      <c r="Z1891" s="44">
        <v>1541.9212500000001</v>
      </c>
      <c r="AA1891" s="44">
        <v>35.432380999999999</v>
      </c>
      <c r="AB1891" s="44">
        <v>1.6331929999999999</v>
      </c>
      <c r="AC1891" s="44">
        <v>0.86954600000000004</v>
      </c>
      <c r="AD1891" s="44">
        <v>10364.879145000001</v>
      </c>
    </row>
    <row r="1892" spans="1:30" x14ac:dyDescent="0.25">
      <c r="A1892">
        <v>1891</v>
      </c>
      <c r="B1892" t="s">
        <v>101</v>
      </c>
      <c r="C1892" t="s">
        <v>185</v>
      </c>
      <c r="D1892" t="s">
        <v>194</v>
      </c>
      <c r="E1892" t="s">
        <v>104</v>
      </c>
      <c r="F1892" s="48">
        <f>VLOOKUP(A1892,'TAZ definitions'!$A$1:$E$1902,2,FALSE)</f>
        <v>7.3170731707317069E-2</v>
      </c>
      <c r="G1892" s="48">
        <f>VLOOKUP(A1892,'TAZ definitions'!$A$1:$E$1902,4,FALSE)</f>
        <v>0.38297872340425532</v>
      </c>
      <c r="H1892" s="44">
        <v>139262</v>
      </c>
      <c r="I1892" s="44">
        <v>0</v>
      </c>
      <c r="J1892" s="44">
        <v>22110</v>
      </c>
      <c r="K1892" s="44">
        <v>0</v>
      </c>
      <c r="L1892" s="44">
        <v>0</v>
      </c>
      <c r="M1892" s="44">
        <v>0</v>
      </c>
      <c r="N1892" s="44">
        <v>383</v>
      </c>
      <c r="O1892" s="44">
        <v>0</v>
      </c>
      <c r="P1892" s="44">
        <v>165.36544799999999</v>
      </c>
      <c r="Q1892" s="44">
        <v>156.77821399999999</v>
      </c>
      <c r="R1892" s="44">
        <v>21.704467999999999</v>
      </c>
      <c r="S1892" s="44">
        <v>23.539000000000001</v>
      </c>
      <c r="T1892" s="44">
        <v>139115.9375</v>
      </c>
      <c r="U1892" s="44">
        <v>22086.810547000001</v>
      </c>
      <c r="V1892" s="44">
        <v>0</v>
      </c>
      <c r="W1892" s="44">
        <v>382.59826700000002</v>
      </c>
      <c r="X1892" s="44">
        <v>107578.552666</v>
      </c>
      <c r="Y1892" s="44">
        <v>150923.91930499999</v>
      </c>
      <c r="Z1892" s="44">
        <v>5900.6226239999996</v>
      </c>
      <c r="AA1892" s="44">
        <v>134.46626900000001</v>
      </c>
      <c r="AB1892" s="44">
        <v>6.0897500000000004</v>
      </c>
      <c r="AC1892" s="44">
        <v>3.3047430000000002</v>
      </c>
      <c r="AD1892" s="44">
        <v>39001.407734</v>
      </c>
    </row>
    <row r="1893" spans="1:30" x14ac:dyDescent="0.25">
      <c r="A1893">
        <v>1892</v>
      </c>
      <c r="B1893" t="s">
        <v>101</v>
      </c>
      <c r="C1893" t="s">
        <v>185</v>
      </c>
      <c r="D1893" t="s">
        <v>194</v>
      </c>
      <c r="E1893" t="s">
        <v>104</v>
      </c>
      <c r="F1893" s="48">
        <f>VLOOKUP(A1893,'TAZ definitions'!$A$1:$E$1902,2,FALSE)</f>
        <v>6.6441441441441443E-2</v>
      </c>
      <c r="G1893" s="48">
        <f>VLOOKUP(A1893,'TAZ definitions'!$A$1:$E$1902,4,FALSE)</f>
        <v>0.39411764705882352</v>
      </c>
      <c r="H1893" s="44">
        <v>111368</v>
      </c>
      <c r="I1893" s="44">
        <v>0</v>
      </c>
      <c r="J1893" s="44">
        <v>18349</v>
      </c>
      <c r="K1893" s="44">
        <v>0</v>
      </c>
      <c r="L1893" s="44">
        <v>0</v>
      </c>
      <c r="M1893" s="44">
        <v>0</v>
      </c>
      <c r="N1893" s="44">
        <v>383</v>
      </c>
      <c r="O1893" s="44">
        <v>0</v>
      </c>
      <c r="P1893" s="44">
        <v>189.183426</v>
      </c>
      <c r="Q1893" s="44">
        <v>163.794556</v>
      </c>
      <c r="R1893" s="44">
        <v>20.846568999999999</v>
      </c>
      <c r="S1893" s="44">
        <v>19.856839999999998</v>
      </c>
      <c r="T1893" s="44">
        <v>111270.757813</v>
      </c>
      <c r="U1893" s="44">
        <v>18332.978515999999</v>
      </c>
      <c r="V1893" s="44">
        <v>0</v>
      </c>
      <c r="W1893" s="44">
        <v>382.66558800000001</v>
      </c>
      <c r="X1893" s="44">
        <v>111667.46961</v>
      </c>
      <c r="Y1893" s="44">
        <v>145947.50966899999</v>
      </c>
      <c r="Z1893" s="44">
        <v>4928.3742549999997</v>
      </c>
      <c r="AA1893" s="44">
        <v>134.788568</v>
      </c>
      <c r="AB1893" s="44">
        <v>6.1361140000000001</v>
      </c>
      <c r="AC1893" s="44">
        <v>3.0068000000000001</v>
      </c>
      <c r="AD1893" s="44">
        <v>35443.878623999997</v>
      </c>
    </row>
    <row r="1894" spans="1:30" x14ac:dyDescent="0.25">
      <c r="A1894">
        <v>1893</v>
      </c>
      <c r="B1894" t="s">
        <v>101</v>
      </c>
      <c r="C1894" t="s">
        <v>185</v>
      </c>
      <c r="D1894" t="s">
        <v>195</v>
      </c>
      <c r="E1894" t="s">
        <v>182</v>
      </c>
      <c r="F1894" s="48" t="e">
        <f>VLOOKUP(A1894,'TAZ definitions'!$A$1:$E$1902,2,FALSE)</f>
        <v>#N/A</v>
      </c>
      <c r="G1894" s="48" t="e">
        <f>VLOOKUP(A1894,'TAZ definitions'!$A$1:$E$1902,4,FALSE)</f>
        <v>#N/A</v>
      </c>
      <c r="H1894" s="44">
        <v>122756</v>
      </c>
      <c r="I1894" s="44">
        <v>0</v>
      </c>
      <c r="J1894" s="44">
        <v>18480</v>
      </c>
      <c r="K1894" s="44">
        <v>0</v>
      </c>
      <c r="L1894" s="44">
        <v>0</v>
      </c>
      <c r="M1894" s="44">
        <v>0</v>
      </c>
      <c r="N1894" s="44">
        <v>383</v>
      </c>
      <c r="O1894" s="44">
        <v>0</v>
      </c>
      <c r="P1894" s="44">
        <v>0</v>
      </c>
      <c r="Q1894" s="44">
        <v>0</v>
      </c>
      <c r="R1894" s="44">
        <v>19.187963</v>
      </c>
      <c r="S1894" s="44">
        <v>18.880261999999998</v>
      </c>
      <c r="T1894" s="44">
        <v>122756</v>
      </c>
      <c r="U1894" s="44">
        <v>18480</v>
      </c>
      <c r="V1894" s="44">
        <v>0</v>
      </c>
      <c r="W1894" s="44">
        <v>383.00003099999998</v>
      </c>
      <c r="X1894" s="44">
        <v>10459.755768999999</v>
      </c>
      <c r="Y1894" s="44">
        <v>23963.145754000001</v>
      </c>
      <c r="Z1894" s="44">
        <v>914.23720200000002</v>
      </c>
      <c r="AA1894" s="44">
        <v>20.584361999999999</v>
      </c>
      <c r="AB1894" s="44">
        <v>0.877529</v>
      </c>
      <c r="AC1894" s="44">
        <v>0.50524999999999998</v>
      </c>
      <c r="AD1894" s="44">
        <v>5966.0694830000002</v>
      </c>
    </row>
    <row r="1895" spans="1:30" x14ac:dyDescent="0.25">
      <c r="A1895">
        <v>1894</v>
      </c>
      <c r="B1895" t="s">
        <v>101</v>
      </c>
      <c r="C1895" t="s">
        <v>185</v>
      </c>
      <c r="D1895" t="s">
        <v>195</v>
      </c>
      <c r="E1895" t="s">
        <v>182</v>
      </c>
      <c r="F1895" s="48" t="e">
        <f>VLOOKUP(A1895,'TAZ definitions'!$A$1:$E$1902,2,FALSE)</f>
        <v>#N/A</v>
      </c>
      <c r="G1895" s="48" t="e">
        <f>VLOOKUP(A1895,'TAZ definitions'!$A$1:$E$1902,4,FALSE)</f>
        <v>#N/A</v>
      </c>
      <c r="H1895" s="44">
        <v>119275</v>
      </c>
      <c r="I1895" s="44">
        <v>0</v>
      </c>
      <c r="J1895" s="44">
        <v>19415</v>
      </c>
      <c r="K1895" s="44">
        <v>0</v>
      </c>
      <c r="L1895" s="44">
        <v>0</v>
      </c>
      <c r="M1895" s="44">
        <v>0</v>
      </c>
      <c r="N1895" s="44">
        <v>80</v>
      </c>
      <c r="O1895" s="44">
        <v>0</v>
      </c>
      <c r="P1895" s="44">
        <v>0</v>
      </c>
      <c r="Q1895" s="44">
        <v>0</v>
      </c>
      <c r="R1895" s="44">
        <v>17.455169999999999</v>
      </c>
      <c r="S1895" s="44">
        <v>17.138006000000001</v>
      </c>
      <c r="T1895" s="44">
        <v>119275</v>
      </c>
      <c r="U1895" s="44">
        <v>19415</v>
      </c>
      <c r="V1895" s="44">
        <v>0</v>
      </c>
      <c r="W1895" s="44">
        <v>80</v>
      </c>
      <c r="X1895" s="44">
        <v>41892.301283000001</v>
      </c>
      <c r="Y1895" s="44">
        <v>57944.508999999998</v>
      </c>
      <c r="Z1895" s="44">
        <v>1818.5804559999999</v>
      </c>
      <c r="AA1895" s="44">
        <v>52.251254000000003</v>
      </c>
      <c r="AB1895" s="44">
        <v>2.4274469999999999</v>
      </c>
      <c r="AC1895" s="44">
        <v>1.1511119999999999</v>
      </c>
      <c r="AD1895" s="44">
        <v>13670.784106999999</v>
      </c>
    </row>
    <row r="1896" spans="1:30" x14ac:dyDescent="0.25">
      <c r="A1896">
        <v>1895</v>
      </c>
      <c r="B1896" t="s">
        <v>101</v>
      </c>
      <c r="C1896" t="s">
        <v>185</v>
      </c>
      <c r="D1896" t="s">
        <v>195</v>
      </c>
      <c r="E1896" t="s">
        <v>182</v>
      </c>
      <c r="F1896" s="48" t="e">
        <f>VLOOKUP(A1896,'TAZ definitions'!$A$1:$E$1902,2,FALSE)</f>
        <v>#N/A</v>
      </c>
      <c r="G1896" s="48" t="e">
        <f>VLOOKUP(A1896,'TAZ definitions'!$A$1:$E$1902,4,FALSE)</f>
        <v>#N/A</v>
      </c>
      <c r="H1896" s="44">
        <v>119170</v>
      </c>
      <c r="I1896" s="44">
        <v>0</v>
      </c>
      <c r="J1896" s="44">
        <v>17966</v>
      </c>
      <c r="K1896" s="44">
        <v>0</v>
      </c>
      <c r="L1896" s="44">
        <v>0</v>
      </c>
      <c r="M1896" s="44">
        <v>0</v>
      </c>
      <c r="N1896" s="44">
        <v>80</v>
      </c>
      <c r="O1896" s="44">
        <v>0</v>
      </c>
      <c r="P1896" s="44">
        <v>0</v>
      </c>
      <c r="Q1896" s="44">
        <v>0</v>
      </c>
      <c r="R1896" s="44">
        <v>17.660122000000001</v>
      </c>
      <c r="S1896" s="44">
        <v>17.511713</v>
      </c>
      <c r="T1896" s="44">
        <v>119170</v>
      </c>
      <c r="U1896" s="44">
        <v>17966</v>
      </c>
      <c r="V1896" s="44">
        <v>0</v>
      </c>
      <c r="W1896" s="44">
        <v>80</v>
      </c>
      <c r="X1896" s="44">
        <v>0</v>
      </c>
      <c r="Y1896" s="44">
        <v>10306.717094</v>
      </c>
      <c r="Z1896" s="44">
        <v>328.65036099999998</v>
      </c>
      <c r="AA1896" s="44">
        <v>8.4638770000000001</v>
      </c>
      <c r="AB1896" s="44">
        <v>0.38257799999999997</v>
      </c>
      <c r="AC1896" s="44">
        <v>0.19626099999999999</v>
      </c>
      <c r="AD1896" s="44">
        <v>2321.2940579999999</v>
      </c>
    </row>
    <row r="1897" spans="1:30" x14ac:dyDescent="0.25">
      <c r="A1897">
        <v>1896</v>
      </c>
      <c r="B1897" t="s">
        <v>101</v>
      </c>
      <c r="C1897" t="s">
        <v>185</v>
      </c>
      <c r="D1897" t="s">
        <v>195</v>
      </c>
      <c r="E1897" t="s">
        <v>182</v>
      </c>
      <c r="F1897" s="48" t="e">
        <f>VLOOKUP(A1897,'TAZ definitions'!$A$1:$E$1902,2,FALSE)</f>
        <v>#N/A</v>
      </c>
      <c r="G1897" s="48" t="e">
        <f>VLOOKUP(A1897,'TAZ definitions'!$A$1:$E$1902,4,FALSE)</f>
        <v>#N/A</v>
      </c>
      <c r="H1897" s="44">
        <v>117160</v>
      </c>
      <c r="I1897" s="44">
        <v>0</v>
      </c>
      <c r="J1897" s="44">
        <v>16609</v>
      </c>
      <c r="K1897" s="44">
        <v>0</v>
      </c>
      <c r="L1897" s="44">
        <v>0</v>
      </c>
      <c r="M1897" s="44">
        <v>0</v>
      </c>
      <c r="N1897" s="44">
        <v>80</v>
      </c>
      <c r="O1897" s="44">
        <v>0</v>
      </c>
      <c r="P1897" s="44">
        <v>0</v>
      </c>
      <c r="Q1897" s="44">
        <v>0</v>
      </c>
      <c r="R1897" s="44">
        <v>18.846874</v>
      </c>
      <c r="S1897" s="44">
        <v>18.713051</v>
      </c>
      <c r="T1897" s="44">
        <v>117160</v>
      </c>
      <c r="U1897" s="44">
        <v>16609</v>
      </c>
      <c r="V1897" s="44">
        <v>0</v>
      </c>
      <c r="W1897" s="44">
        <v>80</v>
      </c>
      <c r="X1897" s="44">
        <v>0</v>
      </c>
      <c r="Y1897" s="44">
        <v>15739.714776000001</v>
      </c>
      <c r="Z1897" s="44">
        <v>495.69212599999997</v>
      </c>
      <c r="AA1897" s="44">
        <v>12.797836999999999</v>
      </c>
      <c r="AB1897" s="44">
        <v>0.588032</v>
      </c>
      <c r="AC1897" s="44">
        <v>0.300404</v>
      </c>
      <c r="AD1897" s="44">
        <v>3552.0342329999999</v>
      </c>
    </row>
    <row r="1898" spans="1:30" x14ac:dyDescent="0.25">
      <c r="A1898">
        <v>1897</v>
      </c>
      <c r="B1898" t="s">
        <v>101</v>
      </c>
      <c r="C1898" t="s">
        <v>185</v>
      </c>
      <c r="D1898" t="s">
        <v>195</v>
      </c>
      <c r="E1898" t="s">
        <v>182</v>
      </c>
      <c r="F1898" s="48" t="e">
        <f>VLOOKUP(A1898,'TAZ definitions'!$A$1:$E$1902,2,FALSE)</f>
        <v>#N/A</v>
      </c>
      <c r="G1898" s="48" t="e">
        <f>VLOOKUP(A1898,'TAZ definitions'!$A$1:$E$1902,4,FALSE)</f>
        <v>#N/A</v>
      </c>
      <c r="H1898" s="44">
        <v>112260</v>
      </c>
      <c r="I1898" s="44">
        <v>0</v>
      </c>
      <c r="J1898" s="44">
        <v>17387</v>
      </c>
      <c r="K1898" s="44">
        <v>0</v>
      </c>
      <c r="L1898" s="44">
        <v>0</v>
      </c>
      <c r="M1898" s="44">
        <v>0</v>
      </c>
      <c r="N1898" s="44">
        <v>80</v>
      </c>
      <c r="O1898" s="44">
        <v>0</v>
      </c>
      <c r="P1898" s="44">
        <v>0</v>
      </c>
      <c r="Q1898" s="44">
        <v>0</v>
      </c>
      <c r="R1898" s="44">
        <v>19.449221000000001</v>
      </c>
      <c r="S1898" s="44">
        <v>19.259108999999999</v>
      </c>
      <c r="T1898" s="44">
        <v>112260.007813</v>
      </c>
      <c r="U1898" s="44">
        <v>17387</v>
      </c>
      <c r="V1898" s="44">
        <v>0</v>
      </c>
      <c r="W1898" s="44">
        <v>80</v>
      </c>
      <c r="X1898" s="44">
        <v>4756.8216140000004</v>
      </c>
      <c r="Y1898" s="44">
        <v>25330.96038</v>
      </c>
      <c r="Z1898" s="44">
        <v>785.92684699999995</v>
      </c>
      <c r="AA1898" s="44">
        <v>20.655692999999999</v>
      </c>
      <c r="AB1898" s="44">
        <v>0.982294</v>
      </c>
      <c r="AC1898" s="44">
        <v>0.47916500000000001</v>
      </c>
      <c r="AD1898" s="44">
        <v>5699.8372179999997</v>
      </c>
    </row>
    <row r="1899" spans="1:30" x14ac:dyDescent="0.25">
      <c r="A1899">
        <v>1898</v>
      </c>
      <c r="B1899" t="s">
        <v>101</v>
      </c>
      <c r="C1899" t="s">
        <v>185</v>
      </c>
      <c r="D1899" t="s">
        <v>195</v>
      </c>
      <c r="E1899" t="s">
        <v>182</v>
      </c>
      <c r="F1899" s="48" t="e">
        <f>VLOOKUP(A1899,'TAZ definitions'!$A$1:$E$1902,2,FALSE)</f>
        <v>#N/A</v>
      </c>
      <c r="G1899" s="48" t="e">
        <f>VLOOKUP(A1899,'TAZ definitions'!$A$1:$E$1902,4,FALSE)</f>
        <v>#N/A</v>
      </c>
      <c r="H1899" s="44">
        <v>112750</v>
      </c>
      <c r="I1899" s="44">
        <v>0</v>
      </c>
      <c r="J1899" s="44">
        <v>17999</v>
      </c>
      <c r="K1899" s="44">
        <v>0</v>
      </c>
      <c r="L1899" s="44">
        <v>0</v>
      </c>
      <c r="M1899" s="44">
        <v>0</v>
      </c>
      <c r="N1899" s="44">
        <v>80</v>
      </c>
      <c r="O1899" s="44">
        <v>0</v>
      </c>
      <c r="P1899" s="44">
        <v>0</v>
      </c>
      <c r="Q1899" s="44">
        <v>0</v>
      </c>
      <c r="R1899" s="44">
        <v>18.329810999999999</v>
      </c>
      <c r="S1899" s="44">
        <v>18.221239000000001</v>
      </c>
      <c r="T1899" s="44">
        <v>112750</v>
      </c>
      <c r="U1899" s="44">
        <v>17999</v>
      </c>
      <c r="V1899" s="44">
        <v>0</v>
      </c>
      <c r="W1899" s="44">
        <v>80</v>
      </c>
      <c r="X1899" s="44">
        <v>10210.942295999999</v>
      </c>
      <c r="Y1899" s="44">
        <v>30175.297563</v>
      </c>
      <c r="Z1899" s="44">
        <v>899.49242500000003</v>
      </c>
      <c r="AA1899" s="44">
        <v>24.64527</v>
      </c>
      <c r="AB1899" s="44">
        <v>1.2222029999999999</v>
      </c>
      <c r="AC1899" s="44">
        <v>0.57142000000000004</v>
      </c>
      <c r="AD1899" s="44">
        <v>6871.892339</v>
      </c>
    </row>
    <row r="1900" spans="1:30" x14ac:dyDescent="0.25">
      <c r="A1900">
        <v>1899</v>
      </c>
      <c r="B1900" t="s">
        <v>101</v>
      </c>
      <c r="C1900" t="s">
        <v>185</v>
      </c>
      <c r="D1900" t="s">
        <v>195</v>
      </c>
      <c r="E1900" t="s">
        <v>182</v>
      </c>
      <c r="F1900" s="48" t="e">
        <f>VLOOKUP(A1900,'TAZ definitions'!$A$1:$E$1902,2,FALSE)</f>
        <v>#N/A</v>
      </c>
      <c r="G1900" s="48" t="e">
        <f>VLOOKUP(A1900,'TAZ definitions'!$A$1:$E$1902,4,FALSE)</f>
        <v>#N/A</v>
      </c>
      <c r="H1900" s="44">
        <v>114622</v>
      </c>
      <c r="I1900" s="44">
        <v>0</v>
      </c>
      <c r="J1900" s="44">
        <v>18998</v>
      </c>
      <c r="K1900" s="44">
        <v>0</v>
      </c>
      <c r="L1900" s="44">
        <v>0</v>
      </c>
      <c r="M1900" s="44">
        <v>0</v>
      </c>
      <c r="N1900" s="44">
        <v>80</v>
      </c>
      <c r="O1900" s="44">
        <v>0</v>
      </c>
      <c r="P1900" s="44">
        <v>0</v>
      </c>
      <c r="Q1900" s="44">
        <v>0</v>
      </c>
      <c r="R1900" s="44">
        <v>19.561495000000001</v>
      </c>
      <c r="S1900" s="44">
        <v>19.363189999999999</v>
      </c>
      <c r="T1900" s="44">
        <v>114622</v>
      </c>
      <c r="U1900" s="44">
        <v>18998</v>
      </c>
      <c r="V1900" s="44">
        <v>0</v>
      </c>
      <c r="W1900" s="44">
        <v>80</v>
      </c>
      <c r="X1900" s="44">
        <v>4718.0174310000002</v>
      </c>
      <c r="Y1900" s="44">
        <v>39359.400921</v>
      </c>
      <c r="Z1900" s="44">
        <v>1095.3384779999999</v>
      </c>
      <c r="AA1900" s="44">
        <v>31.838767000000001</v>
      </c>
      <c r="AB1900" s="44">
        <v>1.708682</v>
      </c>
      <c r="AC1900" s="44">
        <v>0.71895100000000001</v>
      </c>
      <c r="AD1900" s="44">
        <v>8739.365135</v>
      </c>
    </row>
    <row r="1901" spans="1:30" x14ac:dyDescent="0.25">
      <c r="A1901">
        <v>1900</v>
      </c>
      <c r="B1901" t="s">
        <v>101</v>
      </c>
      <c r="C1901" t="s">
        <v>185</v>
      </c>
      <c r="D1901" t="s">
        <v>195</v>
      </c>
      <c r="E1901" t="s">
        <v>182</v>
      </c>
      <c r="F1901" s="48" t="e">
        <f>VLOOKUP(A1901,'TAZ definitions'!$A$1:$E$1902,2,FALSE)</f>
        <v>#N/A</v>
      </c>
      <c r="G1901" s="48" t="e">
        <f>VLOOKUP(A1901,'TAZ definitions'!$A$1:$E$1902,4,FALSE)</f>
        <v>#N/A</v>
      </c>
      <c r="H1901" s="44">
        <v>114770</v>
      </c>
      <c r="I1901" s="44">
        <v>0</v>
      </c>
      <c r="J1901" s="44">
        <v>19287</v>
      </c>
      <c r="K1901" s="44">
        <v>0</v>
      </c>
      <c r="L1901" s="44">
        <v>0</v>
      </c>
      <c r="M1901" s="44">
        <v>0</v>
      </c>
      <c r="N1901" s="44">
        <v>80</v>
      </c>
      <c r="O1901" s="44">
        <v>0</v>
      </c>
      <c r="P1901" s="44">
        <v>0</v>
      </c>
      <c r="Q1901" s="44">
        <v>0</v>
      </c>
      <c r="R1901" s="44">
        <v>17.986355</v>
      </c>
      <c r="S1901" s="44">
        <v>17.856089000000001</v>
      </c>
      <c r="T1901" s="44">
        <v>114770</v>
      </c>
      <c r="U1901" s="44">
        <v>19287</v>
      </c>
      <c r="V1901" s="44">
        <v>0</v>
      </c>
      <c r="W1901" s="44">
        <v>80</v>
      </c>
      <c r="X1901" s="44">
        <v>8355.4483930000006</v>
      </c>
      <c r="Y1901" s="44">
        <v>55451.580402</v>
      </c>
      <c r="Z1901" s="44">
        <v>1626.6293270000001</v>
      </c>
      <c r="AA1901" s="44">
        <v>46.104325000000003</v>
      </c>
      <c r="AB1901" s="44">
        <v>2.4742190000000002</v>
      </c>
      <c r="AC1901" s="44">
        <v>1.0419259999999999</v>
      </c>
      <c r="AD1901" s="44">
        <v>12721.843151999999</v>
      </c>
    </row>
    <row r="1902" spans="1:30" x14ac:dyDescent="0.25">
      <c r="A1902">
        <v>1901</v>
      </c>
      <c r="B1902" t="s">
        <v>101</v>
      </c>
      <c r="C1902" t="s">
        <v>185</v>
      </c>
      <c r="D1902" t="s">
        <v>195</v>
      </c>
      <c r="E1902" t="s">
        <v>182</v>
      </c>
      <c r="F1902" s="48" t="e">
        <f>VLOOKUP(A1902,'TAZ definitions'!$A$1:$E$1902,2,FALSE)</f>
        <v>#N/A</v>
      </c>
      <c r="G1902" s="48" t="e">
        <f>VLOOKUP(A1902,'TAZ definitions'!$A$1:$E$1902,4,FALSE)</f>
        <v>#N/A</v>
      </c>
      <c r="H1902" s="44">
        <v>121890</v>
      </c>
      <c r="I1902" s="44">
        <v>0</v>
      </c>
      <c r="J1902" s="44">
        <v>20177</v>
      </c>
      <c r="K1902" s="44">
        <v>0</v>
      </c>
      <c r="L1902" s="44">
        <v>0</v>
      </c>
      <c r="M1902" s="44">
        <v>0</v>
      </c>
      <c r="N1902" s="44">
        <v>80</v>
      </c>
      <c r="O1902" s="44">
        <v>0</v>
      </c>
      <c r="P1902" s="44">
        <v>0</v>
      </c>
      <c r="Q1902" s="44">
        <v>0</v>
      </c>
      <c r="R1902" s="44">
        <v>18.19408</v>
      </c>
      <c r="S1902" s="44">
        <v>17.765356000000001</v>
      </c>
      <c r="T1902" s="44">
        <v>121890</v>
      </c>
      <c r="U1902" s="44">
        <v>20177</v>
      </c>
      <c r="V1902" s="44">
        <v>0</v>
      </c>
      <c r="W1902" s="44">
        <v>80</v>
      </c>
      <c r="X1902" s="44">
        <v>250740.889654</v>
      </c>
      <c r="Y1902" s="44">
        <v>432832.59960900003</v>
      </c>
      <c r="Z1902" s="44">
        <v>11873.365953</v>
      </c>
      <c r="AA1902" s="44">
        <v>395.877543</v>
      </c>
      <c r="AB1902" s="44">
        <v>19.101458999999998</v>
      </c>
      <c r="AC1902" s="44">
        <v>8.1493400000000005</v>
      </c>
      <c r="AD1902" s="44">
        <v>96836.726217000003</v>
      </c>
    </row>
    <row r="1903" spans="1:30" x14ac:dyDescent="0.25">
      <c r="A1903">
        <v>1902</v>
      </c>
      <c r="B1903" t="s">
        <v>101</v>
      </c>
      <c r="C1903" t="s">
        <v>185</v>
      </c>
      <c r="D1903" t="s">
        <v>196</v>
      </c>
      <c r="E1903" t="s">
        <v>104</v>
      </c>
      <c r="F1903" s="48">
        <f>VLOOKUP(A1903,'TAZ definitions'!$A$1:$E$1902,2,FALSE)</f>
        <v>7.5187969924812026E-3</v>
      </c>
      <c r="G1903" s="48">
        <f>VLOOKUP(A1903,'TAZ definitions'!$A$1:$E$1902,4,FALSE)</f>
        <v>0</v>
      </c>
      <c r="H1903" s="44">
        <v>111965</v>
      </c>
      <c r="I1903" s="44">
        <v>0</v>
      </c>
      <c r="J1903" s="44">
        <v>19235</v>
      </c>
      <c r="K1903" s="44">
        <v>0</v>
      </c>
      <c r="L1903" s="44">
        <v>0</v>
      </c>
      <c r="M1903" s="44">
        <v>0</v>
      </c>
      <c r="N1903" s="44">
        <v>383</v>
      </c>
      <c r="O1903" s="44">
        <v>0</v>
      </c>
      <c r="P1903" s="44">
        <v>168.50602699999999</v>
      </c>
      <c r="Q1903" s="44">
        <v>164.42399599999999</v>
      </c>
      <c r="R1903" s="44">
        <v>22.22073</v>
      </c>
      <c r="S1903" s="44">
        <v>21.074311999999999</v>
      </c>
      <c r="T1903" s="44">
        <v>111892.023438</v>
      </c>
      <c r="U1903" s="44">
        <v>19222.464843999998</v>
      </c>
      <c r="V1903" s="44">
        <v>0</v>
      </c>
      <c r="W1903" s="44">
        <v>382.75039700000002</v>
      </c>
      <c r="X1903" s="44">
        <v>27481.112297</v>
      </c>
      <c r="Y1903" s="44">
        <v>41184.509775999999</v>
      </c>
      <c r="Z1903" s="44">
        <v>1832.197486</v>
      </c>
      <c r="AA1903" s="44">
        <v>39.17897</v>
      </c>
      <c r="AB1903" s="44">
        <v>1.885197</v>
      </c>
      <c r="AC1903" s="44">
        <v>0.98743300000000001</v>
      </c>
      <c r="AD1903" s="44">
        <v>11904.522832000001</v>
      </c>
    </row>
    <row r="1904" spans="1:30" x14ac:dyDescent="0.25">
      <c r="A1904">
        <v>1903</v>
      </c>
      <c r="B1904" t="s">
        <v>101</v>
      </c>
      <c r="C1904" t="s">
        <v>185</v>
      </c>
      <c r="D1904" t="s">
        <v>196</v>
      </c>
      <c r="E1904" t="s">
        <v>104</v>
      </c>
      <c r="F1904" s="48">
        <f>VLOOKUP(A1904,'TAZ definitions'!$A$1:$E$1902,2,FALSE)</f>
        <v>0.12307692307692308</v>
      </c>
      <c r="G1904" s="48">
        <f>VLOOKUP(A1904,'TAZ definitions'!$A$1:$E$1902,4,FALSE)</f>
        <v>0.21052631578947367</v>
      </c>
      <c r="H1904" s="44">
        <v>111141</v>
      </c>
      <c r="I1904" s="44">
        <v>0</v>
      </c>
      <c r="J1904" s="44">
        <v>18257</v>
      </c>
      <c r="K1904" s="44">
        <v>0</v>
      </c>
      <c r="L1904" s="44">
        <v>0</v>
      </c>
      <c r="M1904" s="44">
        <v>0</v>
      </c>
      <c r="N1904" s="44">
        <v>80</v>
      </c>
      <c r="O1904" s="44">
        <v>0</v>
      </c>
      <c r="P1904" s="44">
        <v>0</v>
      </c>
      <c r="Q1904" s="44">
        <v>0</v>
      </c>
      <c r="R1904" s="44">
        <v>23.130621000000001</v>
      </c>
      <c r="S1904" s="44">
        <v>22.853677999999999</v>
      </c>
      <c r="T1904" s="44">
        <v>111141</v>
      </c>
      <c r="U1904" s="44">
        <v>18257</v>
      </c>
      <c r="V1904" s="44">
        <v>0</v>
      </c>
      <c r="W1904" s="44">
        <v>80</v>
      </c>
      <c r="X1904" s="44">
        <v>3440.1311059999998</v>
      </c>
      <c r="Y1904" s="44">
        <v>5615.5568999999996</v>
      </c>
      <c r="Z1904" s="44">
        <v>193.750113</v>
      </c>
      <c r="AA1904" s="44">
        <v>4.6270619999999996</v>
      </c>
      <c r="AB1904" s="44">
        <v>0.22430900000000001</v>
      </c>
      <c r="AC1904" s="44">
        <v>0.114526</v>
      </c>
      <c r="AD1904" s="44">
        <v>1399.7720340000001</v>
      </c>
    </row>
    <row r="1905" spans="1:30" x14ac:dyDescent="0.25">
      <c r="A1905">
        <v>1904</v>
      </c>
      <c r="B1905" t="s">
        <v>101</v>
      </c>
      <c r="C1905" t="s">
        <v>185</v>
      </c>
      <c r="D1905" t="s">
        <v>196</v>
      </c>
      <c r="E1905" t="s">
        <v>104</v>
      </c>
      <c r="F1905" s="48">
        <f>VLOOKUP(A1905,'TAZ definitions'!$A$1:$E$1902,2,FALSE)</f>
        <v>3.459637561779242E-2</v>
      </c>
      <c r="G1905" s="48">
        <f>VLOOKUP(A1905,'TAZ definitions'!$A$1:$E$1902,4,FALSE)</f>
        <v>0.23744292237442921</v>
      </c>
      <c r="H1905" s="44">
        <v>106457</v>
      </c>
      <c r="I1905" s="44">
        <v>0</v>
      </c>
      <c r="J1905" s="44">
        <v>18066</v>
      </c>
      <c r="K1905" s="44">
        <v>0</v>
      </c>
      <c r="L1905" s="44">
        <v>0</v>
      </c>
      <c r="M1905" s="44">
        <v>0</v>
      </c>
      <c r="N1905" s="44">
        <v>383</v>
      </c>
      <c r="O1905" s="44">
        <v>0</v>
      </c>
      <c r="P1905" s="44">
        <v>0</v>
      </c>
      <c r="Q1905" s="44">
        <v>0</v>
      </c>
      <c r="R1905" s="44">
        <v>19.307051000000001</v>
      </c>
      <c r="S1905" s="44">
        <v>18.902601000000001</v>
      </c>
      <c r="T1905" s="44">
        <v>106457</v>
      </c>
      <c r="U1905" s="44">
        <v>18066</v>
      </c>
      <c r="V1905" s="44">
        <v>0</v>
      </c>
      <c r="W1905" s="44">
        <v>383</v>
      </c>
      <c r="X1905" s="44">
        <v>17699.265737999998</v>
      </c>
      <c r="Y1905" s="44">
        <v>36372.112631999997</v>
      </c>
      <c r="Z1905" s="44">
        <v>1895.8666270000001</v>
      </c>
      <c r="AA1905" s="44">
        <v>37.345438000000001</v>
      </c>
      <c r="AB1905" s="44">
        <v>1.5273939999999999</v>
      </c>
      <c r="AC1905" s="44">
        <v>0.98830499999999999</v>
      </c>
      <c r="AD1905" s="44">
        <v>11223.584981</v>
      </c>
    </row>
    <row r="1906" spans="1:30" x14ac:dyDescent="0.25">
      <c r="A1906">
        <v>1905</v>
      </c>
      <c r="B1906" t="s">
        <v>101</v>
      </c>
      <c r="C1906" t="s">
        <v>185</v>
      </c>
      <c r="D1906" t="s">
        <v>196</v>
      </c>
      <c r="E1906" t="s">
        <v>104</v>
      </c>
      <c r="F1906" s="48">
        <f>VLOOKUP(A1906,'TAZ definitions'!$A$1:$E$1902,2,FALSE)</f>
        <v>4.9319727891156462E-2</v>
      </c>
      <c r="G1906" s="48">
        <f>VLOOKUP(A1906,'TAZ definitions'!$A$1:$E$1902,4,FALSE)</f>
        <v>0.24054462934947049</v>
      </c>
      <c r="H1906" s="44">
        <v>111168</v>
      </c>
      <c r="I1906" s="44">
        <v>0</v>
      </c>
      <c r="J1906" s="44">
        <v>18687</v>
      </c>
      <c r="K1906" s="44">
        <v>0</v>
      </c>
      <c r="L1906" s="44">
        <v>0</v>
      </c>
      <c r="M1906" s="44">
        <v>0</v>
      </c>
      <c r="N1906" s="44">
        <v>80</v>
      </c>
      <c r="O1906" s="44">
        <v>0</v>
      </c>
      <c r="P1906" s="44">
        <v>0</v>
      </c>
      <c r="Q1906" s="44">
        <v>0</v>
      </c>
      <c r="R1906" s="44">
        <v>19.547449</v>
      </c>
      <c r="S1906" s="44">
        <v>19.215284</v>
      </c>
      <c r="T1906" s="44">
        <v>111168</v>
      </c>
      <c r="U1906" s="44">
        <v>18687</v>
      </c>
      <c r="V1906" s="44">
        <v>0</v>
      </c>
      <c r="W1906" s="44">
        <v>80</v>
      </c>
      <c r="X1906" s="44">
        <v>21962.496308999998</v>
      </c>
      <c r="Y1906" s="44">
        <v>39453.954782000001</v>
      </c>
      <c r="Z1906" s="44">
        <v>1239.567317</v>
      </c>
      <c r="AA1906" s="44">
        <v>33.852964</v>
      </c>
      <c r="AB1906" s="44">
        <v>1.586484</v>
      </c>
      <c r="AC1906" s="44">
        <v>0.77156899999999995</v>
      </c>
      <c r="AD1906" s="44">
        <v>9223.1395379999994</v>
      </c>
    </row>
    <row r="1907" spans="1:30" x14ac:dyDescent="0.25">
      <c r="A1907">
        <v>1906</v>
      </c>
      <c r="B1907" t="s">
        <v>101</v>
      </c>
      <c r="C1907" t="s">
        <v>185</v>
      </c>
      <c r="D1907" t="s">
        <v>196</v>
      </c>
      <c r="E1907" t="s">
        <v>104</v>
      </c>
      <c r="F1907" s="48">
        <f>VLOOKUP(A1907,'TAZ definitions'!$A$1:$E$1902,2,FALSE)</f>
        <v>5.4494382022471907E-2</v>
      </c>
      <c r="G1907" s="48">
        <f>VLOOKUP(A1907,'TAZ definitions'!$A$1:$E$1902,4,FALSE)</f>
        <v>0.24422442244224424</v>
      </c>
      <c r="H1907" s="44">
        <v>104809</v>
      </c>
      <c r="I1907" s="44">
        <v>0</v>
      </c>
      <c r="J1907" s="44">
        <v>17692</v>
      </c>
      <c r="K1907" s="44">
        <v>0</v>
      </c>
      <c r="L1907" s="44">
        <v>0</v>
      </c>
      <c r="M1907" s="44">
        <v>0</v>
      </c>
      <c r="N1907" s="44">
        <v>80</v>
      </c>
      <c r="O1907" s="44">
        <v>0</v>
      </c>
      <c r="P1907" s="44">
        <v>0</v>
      </c>
      <c r="Q1907" s="44">
        <v>0</v>
      </c>
      <c r="R1907" s="44">
        <v>19.157999</v>
      </c>
      <c r="S1907" s="44">
        <v>19.017486999999999</v>
      </c>
      <c r="T1907" s="44">
        <v>104809</v>
      </c>
      <c r="U1907" s="44">
        <v>17692</v>
      </c>
      <c r="V1907" s="44">
        <v>0</v>
      </c>
      <c r="W1907" s="44">
        <v>80</v>
      </c>
      <c r="X1907" s="44">
        <v>1834.71315</v>
      </c>
      <c r="Y1907" s="44">
        <v>10050.144215</v>
      </c>
      <c r="Z1907" s="44">
        <v>342.14155299999999</v>
      </c>
      <c r="AA1907" s="44">
        <v>8.3402569999999994</v>
      </c>
      <c r="AB1907" s="44">
        <v>0.35172900000000001</v>
      </c>
      <c r="AC1907" s="44">
        <v>0.19880500000000001</v>
      </c>
      <c r="AD1907" s="44">
        <v>2333.0871499999998</v>
      </c>
    </row>
    <row r="1908" spans="1:30" x14ac:dyDescent="0.25">
      <c r="A1908">
        <v>1907</v>
      </c>
      <c r="B1908" t="s">
        <v>101</v>
      </c>
      <c r="C1908" t="s">
        <v>185</v>
      </c>
      <c r="D1908" t="s">
        <v>196</v>
      </c>
      <c r="E1908" t="s">
        <v>104</v>
      </c>
      <c r="F1908" s="48">
        <f>VLOOKUP(A1908,'TAZ definitions'!$A$1:$E$1902,2,FALSE)</f>
        <v>4.5133041428090263E-2</v>
      </c>
      <c r="G1908" s="48">
        <f>VLOOKUP(A1908,'TAZ definitions'!$A$1:$E$1902,4,FALSE)</f>
        <v>0.15848670756646216</v>
      </c>
      <c r="H1908" s="44">
        <v>89023</v>
      </c>
      <c r="I1908" s="44">
        <v>0</v>
      </c>
      <c r="J1908" s="44">
        <v>15826</v>
      </c>
      <c r="K1908" s="44">
        <v>0</v>
      </c>
      <c r="L1908" s="44">
        <v>0</v>
      </c>
      <c r="M1908" s="44">
        <v>0</v>
      </c>
      <c r="N1908" s="44">
        <v>80</v>
      </c>
      <c r="O1908" s="44">
        <v>0</v>
      </c>
      <c r="P1908" s="44">
        <v>0</v>
      </c>
      <c r="Q1908" s="44">
        <v>0</v>
      </c>
      <c r="R1908" s="44">
        <v>19.052129999999998</v>
      </c>
      <c r="S1908" s="44">
        <v>18.911434</v>
      </c>
      <c r="T1908" s="44">
        <v>89023</v>
      </c>
      <c r="U1908" s="44">
        <v>15826</v>
      </c>
      <c r="V1908" s="44">
        <v>0</v>
      </c>
      <c r="W1908" s="44">
        <v>80</v>
      </c>
      <c r="X1908" s="44">
        <v>2475.9301869999999</v>
      </c>
      <c r="Y1908" s="44">
        <v>13249.569484</v>
      </c>
      <c r="Z1908" s="44">
        <v>381.81404400000002</v>
      </c>
      <c r="AA1908" s="44">
        <v>10.658422</v>
      </c>
      <c r="AB1908" s="44">
        <v>0.53556099999999995</v>
      </c>
      <c r="AC1908" s="44">
        <v>0.242752</v>
      </c>
      <c r="AD1908" s="44">
        <v>2912.2133690000001</v>
      </c>
    </row>
    <row r="1909" spans="1:30" x14ac:dyDescent="0.25">
      <c r="A1909">
        <v>1908</v>
      </c>
      <c r="B1909" t="s">
        <v>101</v>
      </c>
      <c r="C1909" t="s">
        <v>185</v>
      </c>
      <c r="D1909" t="s">
        <v>196</v>
      </c>
      <c r="E1909" t="s">
        <v>104</v>
      </c>
      <c r="F1909" s="48">
        <f>VLOOKUP(A1909,'TAZ definitions'!$A$1:$E$1902,2,FALSE)</f>
        <v>5.8874458874458878E-2</v>
      </c>
      <c r="G1909" s="48">
        <f>VLOOKUP(A1909,'TAZ definitions'!$A$1:$E$1902,4,FALSE)</f>
        <v>0.11491442542787286</v>
      </c>
      <c r="H1909" s="44">
        <v>103511</v>
      </c>
      <c r="I1909" s="44">
        <v>0</v>
      </c>
      <c r="J1909" s="44">
        <v>17634</v>
      </c>
      <c r="K1909" s="44">
        <v>0</v>
      </c>
      <c r="L1909" s="44">
        <v>0</v>
      </c>
      <c r="M1909" s="44">
        <v>0</v>
      </c>
      <c r="N1909" s="44">
        <v>80</v>
      </c>
      <c r="O1909" s="44">
        <v>0</v>
      </c>
      <c r="P1909" s="44">
        <v>0</v>
      </c>
      <c r="Q1909" s="44">
        <v>0</v>
      </c>
      <c r="R1909" s="44">
        <v>18.223465000000001</v>
      </c>
      <c r="S1909" s="44">
        <v>18.030526999999999</v>
      </c>
      <c r="T1909" s="44">
        <v>103511</v>
      </c>
      <c r="U1909" s="44">
        <v>17634</v>
      </c>
      <c r="V1909" s="44">
        <v>0</v>
      </c>
      <c r="W1909" s="44">
        <v>80</v>
      </c>
      <c r="X1909" s="44">
        <v>3162.4295379999999</v>
      </c>
      <c r="Y1909" s="44">
        <v>12669.597596</v>
      </c>
      <c r="Z1909" s="44">
        <v>356.13634500000001</v>
      </c>
      <c r="AA1909" s="44">
        <v>10.114623</v>
      </c>
      <c r="AB1909" s="44">
        <v>0.54019899999999998</v>
      </c>
      <c r="AC1909" s="44">
        <v>0.23070099999999999</v>
      </c>
      <c r="AD1909" s="44">
        <v>2805.6889540000002</v>
      </c>
    </row>
    <row r="1910" spans="1:30" x14ac:dyDescent="0.25">
      <c r="A1910">
        <v>1909</v>
      </c>
      <c r="B1910" t="s">
        <v>101</v>
      </c>
      <c r="C1910" t="s">
        <v>185</v>
      </c>
      <c r="D1910" t="s">
        <v>196</v>
      </c>
      <c r="E1910" t="s">
        <v>104</v>
      </c>
      <c r="F1910" s="48">
        <f>VLOOKUP(A1910,'TAZ definitions'!$A$1:$E$1902,2,FALSE)</f>
        <v>3.8366945400885394E-2</v>
      </c>
      <c r="G1910" s="48">
        <f>VLOOKUP(A1910,'TAZ definitions'!$A$1:$E$1902,4,FALSE)</f>
        <v>0.11515151515151516</v>
      </c>
      <c r="H1910" s="44">
        <v>87474</v>
      </c>
      <c r="I1910" s="44">
        <v>0</v>
      </c>
      <c r="J1910" s="44">
        <v>15250</v>
      </c>
      <c r="K1910" s="44">
        <v>0</v>
      </c>
      <c r="L1910" s="44">
        <v>0</v>
      </c>
      <c r="M1910" s="44">
        <v>0</v>
      </c>
      <c r="N1910" s="44">
        <v>80</v>
      </c>
      <c r="O1910" s="44">
        <v>0</v>
      </c>
      <c r="P1910" s="44">
        <v>0</v>
      </c>
      <c r="Q1910" s="44">
        <v>0</v>
      </c>
      <c r="R1910" s="44">
        <v>21.213077999999999</v>
      </c>
      <c r="S1910" s="44">
        <v>20.947102000000001</v>
      </c>
      <c r="T1910" s="44">
        <v>87474</v>
      </c>
      <c r="U1910" s="44">
        <v>15249.999023</v>
      </c>
      <c r="V1910" s="44">
        <v>0</v>
      </c>
      <c r="W1910" s="44">
        <v>80</v>
      </c>
      <c r="X1910" s="44">
        <v>47909.536766999998</v>
      </c>
      <c r="Y1910" s="44">
        <v>75849.424801000001</v>
      </c>
      <c r="Z1910" s="44">
        <v>1815.064222</v>
      </c>
      <c r="AA1910" s="44">
        <v>74.578560999999993</v>
      </c>
      <c r="AB1910" s="44">
        <v>3.4924569999999999</v>
      </c>
      <c r="AC1910" s="44">
        <v>1.3897079999999999</v>
      </c>
      <c r="AD1910" s="44">
        <v>16457.304456999998</v>
      </c>
    </row>
    <row r="1911" spans="1:30" x14ac:dyDescent="0.25">
      <c r="A1911">
        <v>1910</v>
      </c>
      <c r="B1911" t="s">
        <v>101</v>
      </c>
      <c r="C1911" t="s">
        <v>185</v>
      </c>
      <c r="D1911" t="s">
        <v>197</v>
      </c>
      <c r="E1911" t="s">
        <v>104</v>
      </c>
      <c r="F1911" s="48">
        <f>VLOOKUP(A1911,'TAZ definitions'!$A$1:$E$1902,2,FALSE)</f>
        <v>3.2884902840059793E-2</v>
      </c>
      <c r="G1911" s="48">
        <f>VLOOKUP(A1911,'TAZ definitions'!$A$1:$E$1902,4,FALSE)</f>
        <v>0.19144981412639406</v>
      </c>
      <c r="H1911" s="44">
        <v>46572</v>
      </c>
      <c r="I1911" s="44">
        <v>0</v>
      </c>
      <c r="J1911" s="44">
        <v>9376</v>
      </c>
      <c r="K1911" s="44">
        <v>0</v>
      </c>
      <c r="L1911" s="44">
        <v>0</v>
      </c>
      <c r="M1911" s="44">
        <v>0</v>
      </c>
      <c r="N1911" s="44">
        <v>0</v>
      </c>
      <c r="O1911" s="44">
        <v>0</v>
      </c>
      <c r="P1911" s="44">
        <v>0</v>
      </c>
      <c r="Q1911" s="44">
        <v>0</v>
      </c>
      <c r="R1911" s="44">
        <v>18.915602</v>
      </c>
      <c r="S1911" s="44">
        <v>18.749866000000001</v>
      </c>
      <c r="T1911" s="44">
        <v>46572</v>
      </c>
      <c r="U1911" s="44">
        <v>9376</v>
      </c>
      <c r="V1911" s="44">
        <v>0</v>
      </c>
      <c r="W1911" s="44">
        <v>0</v>
      </c>
      <c r="X1911" s="44">
        <v>0</v>
      </c>
      <c r="Y1911" s="44">
        <v>3029.7063079999998</v>
      </c>
      <c r="Z1911" s="44">
        <v>99.194494000000006</v>
      </c>
      <c r="AA1911" s="44">
        <v>2.5065029999999999</v>
      </c>
      <c r="AB1911" s="44">
        <v>0.109664</v>
      </c>
      <c r="AC1911" s="44">
        <v>5.8453999999999999E-2</v>
      </c>
      <c r="AD1911" s="44">
        <v>689.15940999999998</v>
      </c>
    </row>
    <row r="1912" spans="1:30" x14ac:dyDescent="0.25">
      <c r="A1912">
        <v>1911</v>
      </c>
      <c r="B1912" t="s">
        <v>101</v>
      </c>
      <c r="C1912" t="s">
        <v>185</v>
      </c>
      <c r="D1912" t="s">
        <v>197</v>
      </c>
      <c r="E1912" t="s">
        <v>104</v>
      </c>
      <c r="F1912" s="48">
        <f>VLOOKUP(A1912,'TAZ definitions'!$A$1:$E$1902,2,FALSE)</f>
        <v>3.3550792171481825E-2</v>
      </c>
      <c r="G1912" s="48">
        <f>VLOOKUP(A1912,'TAZ definitions'!$A$1:$E$1902,4,FALSE)</f>
        <v>0.18853503184713377</v>
      </c>
      <c r="H1912" s="44">
        <v>55460</v>
      </c>
      <c r="I1912" s="44">
        <v>0</v>
      </c>
      <c r="J1912" s="44">
        <v>11363</v>
      </c>
      <c r="K1912" s="44">
        <v>0</v>
      </c>
      <c r="L1912" s="44">
        <v>0</v>
      </c>
      <c r="M1912" s="44">
        <v>0</v>
      </c>
      <c r="N1912" s="44">
        <v>0</v>
      </c>
      <c r="O1912" s="44">
        <v>0</v>
      </c>
      <c r="P1912" s="44">
        <v>106.105064</v>
      </c>
      <c r="Q1912" s="44">
        <v>111.306534</v>
      </c>
      <c r="R1912" s="44">
        <v>16.575754</v>
      </c>
      <c r="S1912" s="44">
        <v>16.469313</v>
      </c>
      <c r="T1912" s="44">
        <v>55275.667969000002</v>
      </c>
      <c r="U1912" s="44">
        <v>11325.233398</v>
      </c>
      <c r="V1912" s="44">
        <v>0</v>
      </c>
      <c r="W1912" s="44">
        <v>0</v>
      </c>
      <c r="X1912" s="44">
        <v>0</v>
      </c>
      <c r="Y1912" s="44">
        <v>12940.741241</v>
      </c>
      <c r="Z1912" s="44">
        <v>424.59937400000001</v>
      </c>
      <c r="AA1912" s="44">
        <v>10.559078</v>
      </c>
      <c r="AB1912" s="44">
        <v>0.493008</v>
      </c>
      <c r="AC1912" s="44">
        <v>0.25021900000000002</v>
      </c>
      <c r="AD1912" s="44">
        <v>2980.6291390000001</v>
      </c>
    </row>
    <row r="1913" spans="1:30" x14ac:dyDescent="0.25">
      <c r="A1913">
        <v>1912</v>
      </c>
      <c r="B1913" t="s">
        <v>101</v>
      </c>
      <c r="C1913" t="s">
        <v>185</v>
      </c>
      <c r="D1913" t="s">
        <v>197</v>
      </c>
      <c r="E1913" t="s">
        <v>104</v>
      </c>
      <c r="F1913" s="48">
        <f>VLOOKUP(A1913,'TAZ definitions'!$A$1:$E$1902,2,FALSE)</f>
        <v>4.7948854555141182E-2</v>
      </c>
      <c r="G1913" s="48">
        <f>VLOOKUP(A1913,'TAZ definitions'!$A$1:$E$1902,4,FALSE)</f>
        <v>0.19211822660098521</v>
      </c>
      <c r="H1913" s="44">
        <v>67398</v>
      </c>
      <c r="I1913" s="44">
        <v>0</v>
      </c>
      <c r="J1913" s="44">
        <v>12748</v>
      </c>
      <c r="K1913" s="44">
        <v>0</v>
      </c>
      <c r="L1913" s="44">
        <v>0</v>
      </c>
      <c r="M1913" s="44">
        <v>0</v>
      </c>
      <c r="N1913" s="44">
        <v>0</v>
      </c>
      <c r="O1913" s="44">
        <v>0</v>
      </c>
      <c r="P1913" s="44">
        <v>0</v>
      </c>
      <c r="Q1913" s="44">
        <v>0</v>
      </c>
      <c r="R1913" s="44">
        <v>18.730988</v>
      </c>
      <c r="S1913" s="44">
        <v>18.634633999999998</v>
      </c>
      <c r="T1913" s="44">
        <v>67398</v>
      </c>
      <c r="U1913" s="44">
        <v>12748</v>
      </c>
      <c r="V1913" s="44">
        <v>0</v>
      </c>
      <c r="W1913" s="44">
        <v>0</v>
      </c>
      <c r="X1913" s="44">
        <v>762.02569500000004</v>
      </c>
      <c r="Y1913" s="44">
        <v>16976.416689999998</v>
      </c>
      <c r="Z1913" s="44">
        <v>512.74153000000001</v>
      </c>
      <c r="AA1913" s="44">
        <v>13.715228</v>
      </c>
      <c r="AB1913" s="44">
        <v>0.67127700000000001</v>
      </c>
      <c r="AC1913" s="44">
        <v>0.31721899999999997</v>
      </c>
      <c r="AD1913" s="44">
        <v>3792.1509369999999</v>
      </c>
    </row>
    <row r="1914" spans="1:30" x14ac:dyDescent="0.25">
      <c r="A1914">
        <v>1913</v>
      </c>
      <c r="B1914" t="s">
        <v>101</v>
      </c>
      <c r="C1914" t="s">
        <v>185</v>
      </c>
      <c r="D1914" t="s">
        <v>197</v>
      </c>
      <c r="E1914" t="s">
        <v>104</v>
      </c>
      <c r="F1914" s="48">
        <f>VLOOKUP(A1914,'TAZ definitions'!$A$1:$E$1902,2,FALSE)</f>
        <v>3.3609958506224065E-2</v>
      </c>
      <c r="G1914" s="48">
        <f>VLOOKUP(A1914,'TAZ definitions'!$A$1:$E$1902,4,FALSE)</f>
        <v>0.22269353128313893</v>
      </c>
      <c r="H1914" s="44">
        <v>55452</v>
      </c>
      <c r="I1914" s="44">
        <v>0</v>
      </c>
      <c r="J1914" s="44">
        <v>11486</v>
      </c>
      <c r="K1914" s="44">
        <v>0</v>
      </c>
      <c r="L1914" s="44">
        <v>0</v>
      </c>
      <c r="M1914" s="44">
        <v>0</v>
      </c>
      <c r="N1914" s="44">
        <v>0</v>
      </c>
      <c r="O1914" s="44">
        <v>0</v>
      </c>
      <c r="P1914" s="44">
        <v>0</v>
      </c>
      <c r="Q1914" s="44">
        <v>0</v>
      </c>
      <c r="R1914" s="44">
        <v>15.720661</v>
      </c>
      <c r="S1914" s="44">
        <v>15.515176</v>
      </c>
      <c r="T1914" s="44">
        <v>55452</v>
      </c>
      <c r="U1914" s="44">
        <v>11486</v>
      </c>
      <c r="V1914" s="44">
        <v>0</v>
      </c>
      <c r="W1914" s="44">
        <v>0</v>
      </c>
      <c r="X1914" s="44">
        <v>940.06109700000002</v>
      </c>
      <c r="Y1914" s="44">
        <v>9840.7185100000006</v>
      </c>
      <c r="Z1914" s="44">
        <v>302.027083</v>
      </c>
      <c r="AA1914" s="44">
        <v>7.9698339999999996</v>
      </c>
      <c r="AB1914" s="44">
        <v>0.38572400000000001</v>
      </c>
      <c r="AC1914" s="44">
        <v>0.18501300000000001</v>
      </c>
      <c r="AD1914" s="44">
        <v>2207.2130440000001</v>
      </c>
    </row>
    <row r="1915" spans="1:30" x14ac:dyDescent="0.25">
      <c r="A1915">
        <v>1914</v>
      </c>
      <c r="B1915" t="s">
        <v>101</v>
      </c>
      <c r="C1915" t="s">
        <v>185</v>
      </c>
      <c r="D1915" t="s">
        <v>197</v>
      </c>
      <c r="E1915" t="s">
        <v>104</v>
      </c>
      <c r="F1915" s="48">
        <f>VLOOKUP(A1915,'TAZ definitions'!$A$1:$E$1902,2,FALSE)</f>
        <v>6.2110418521816563E-2</v>
      </c>
      <c r="G1915" s="48">
        <f>VLOOKUP(A1915,'TAZ definitions'!$A$1:$E$1902,4,FALSE)</f>
        <v>0.19687875150060025</v>
      </c>
      <c r="H1915" s="44">
        <v>44142</v>
      </c>
      <c r="I1915" s="44">
        <v>0</v>
      </c>
      <c r="J1915" s="44">
        <v>8816</v>
      </c>
      <c r="K1915" s="44">
        <v>0</v>
      </c>
      <c r="L1915" s="44">
        <v>0</v>
      </c>
      <c r="M1915" s="44">
        <v>0</v>
      </c>
      <c r="N1915" s="44">
        <v>0</v>
      </c>
      <c r="O1915" s="44">
        <v>0</v>
      </c>
      <c r="P1915" s="44">
        <v>0</v>
      </c>
      <c r="Q1915" s="44">
        <v>0</v>
      </c>
      <c r="R1915" s="44">
        <v>17.665752000000001</v>
      </c>
      <c r="S1915" s="44">
        <v>17.185223000000001</v>
      </c>
      <c r="T1915" s="44">
        <v>44142</v>
      </c>
      <c r="U1915" s="44">
        <v>8816</v>
      </c>
      <c r="V1915" s="44">
        <v>0</v>
      </c>
      <c r="W1915" s="44">
        <v>0</v>
      </c>
      <c r="X1915" s="44">
        <v>0</v>
      </c>
      <c r="Y1915" s="44">
        <v>6793.2268359999998</v>
      </c>
      <c r="Z1915" s="44">
        <v>222.222666</v>
      </c>
      <c r="AA1915" s="44">
        <v>5.5454699999999999</v>
      </c>
      <c r="AB1915" s="44">
        <v>0.25043399999999999</v>
      </c>
      <c r="AC1915" s="44">
        <v>0.13070399999999999</v>
      </c>
      <c r="AD1915" s="44">
        <v>1543.494025</v>
      </c>
    </row>
    <row r="1916" spans="1:30" x14ac:dyDescent="0.25">
      <c r="A1916">
        <v>1915</v>
      </c>
      <c r="B1916" t="s">
        <v>101</v>
      </c>
      <c r="C1916" t="s">
        <v>185</v>
      </c>
      <c r="D1916" t="s">
        <v>197</v>
      </c>
      <c r="E1916" t="s">
        <v>104</v>
      </c>
      <c r="F1916" s="48">
        <f>VLOOKUP(A1916,'TAZ definitions'!$A$1:$E$1902,2,FALSE)</f>
        <v>0.05</v>
      </c>
      <c r="G1916" s="48">
        <f>VLOOKUP(A1916,'TAZ definitions'!$A$1:$E$1902,4,FALSE)</f>
        <v>0.25652841781874042</v>
      </c>
      <c r="H1916" s="44">
        <v>67433</v>
      </c>
      <c r="I1916" s="44">
        <v>581</v>
      </c>
      <c r="J1916" s="44">
        <v>12479</v>
      </c>
      <c r="K1916" s="44">
        <v>127</v>
      </c>
      <c r="L1916" s="44">
        <v>0</v>
      </c>
      <c r="M1916" s="44">
        <v>0</v>
      </c>
      <c r="N1916" s="44">
        <v>80</v>
      </c>
      <c r="O1916" s="44">
        <v>0</v>
      </c>
      <c r="P1916" s="44">
        <v>115.72448</v>
      </c>
      <c r="Q1916" s="44">
        <v>121.13694</v>
      </c>
      <c r="R1916" s="44">
        <v>16.86026</v>
      </c>
      <c r="S1916" s="44">
        <v>16.727646</v>
      </c>
      <c r="T1916" s="44">
        <v>67290.476563000004</v>
      </c>
      <c r="U1916" s="44">
        <v>12452.666015999999</v>
      </c>
      <c r="V1916" s="44">
        <v>0</v>
      </c>
      <c r="W1916" s="44">
        <v>79.829445000000007</v>
      </c>
      <c r="X1916" s="44">
        <v>3495.3515389999998</v>
      </c>
      <c r="Y1916" s="44">
        <v>20176.471227000002</v>
      </c>
      <c r="Z1916" s="44">
        <v>620.599827</v>
      </c>
      <c r="AA1916" s="44">
        <v>16.407651999999999</v>
      </c>
      <c r="AB1916" s="44">
        <v>0.83275299999999997</v>
      </c>
      <c r="AC1916" s="44">
        <v>0.38063799999999998</v>
      </c>
      <c r="AD1916" s="44">
        <v>4588.4867850000001</v>
      </c>
    </row>
    <row r="1917" spans="1:30" x14ac:dyDescent="0.25">
      <c r="A1917">
        <v>1916</v>
      </c>
      <c r="B1917" t="s">
        <v>101</v>
      </c>
      <c r="C1917" t="s">
        <v>185</v>
      </c>
      <c r="D1917" t="s">
        <v>197</v>
      </c>
      <c r="E1917" t="s">
        <v>104</v>
      </c>
      <c r="F1917" s="48">
        <f>VLOOKUP(A1917,'TAZ definitions'!$A$1:$E$1902,2,FALSE)</f>
        <v>5.1916691820102626E-2</v>
      </c>
      <c r="G1917" s="48">
        <f>VLOOKUP(A1917,'TAZ definitions'!$A$1:$E$1902,4,FALSE)</f>
        <v>0.27285415212840197</v>
      </c>
      <c r="H1917" s="44">
        <v>57297</v>
      </c>
      <c r="I1917" s="44">
        <v>0</v>
      </c>
      <c r="J1917" s="44">
        <v>11616</v>
      </c>
      <c r="K1917" s="44">
        <v>0</v>
      </c>
      <c r="L1917" s="44">
        <v>0</v>
      </c>
      <c r="M1917" s="44">
        <v>0</v>
      </c>
      <c r="N1917" s="44">
        <v>80</v>
      </c>
      <c r="O1917" s="44">
        <v>0</v>
      </c>
      <c r="P1917" s="44">
        <v>123.648399</v>
      </c>
      <c r="Q1917" s="44">
        <v>128.65142800000001</v>
      </c>
      <c r="R1917" s="44">
        <v>16.282769999999999</v>
      </c>
      <c r="S1917" s="44">
        <v>16.171434000000001</v>
      </c>
      <c r="T1917" s="44">
        <v>57246.082030999998</v>
      </c>
      <c r="U1917" s="44">
        <v>11605.676758</v>
      </c>
      <c r="V1917" s="44">
        <v>0</v>
      </c>
      <c r="W1917" s="44">
        <v>79.928901999999994</v>
      </c>
      <c r="X1917" s="44">
        <v>1666.9471599999999</v>
      </c>
      <c r="Y1917" s="44">
        <v>6751.4704680000004</v>
      </c>
      <c r="Z1917" s="44">
        <v>229.970337</v>
      </c>
      <c r="AA1917" s="44">
        <v>5.6790799999999999</v>
      </c>
      <c r="AB1917" s="44">
        <v>0.260156</v>
      </c>
      <c r="AC1917" s="44">
        <v>0.13492599999999999</v>
      </c>
      <c r="AD1917" s="44">
        <v>1606.8931789999999</v>
      </c>
    </row>
    <row r="1918" spans="1:30" x14ac:dyDescent="0.25">
      <c r="A1918">
        <v>1917</v>
      </c>
      <c r="B1918" t="s">
        <v>101</v>
      </c>
      <c r="C1918" t="s">
        <v>185</v>
      </c>
      <c r="D1918" t="s">
        <v>197</v>
      </c>
      <c r="E1918" t="s">
        <v>104</v>
      </c>
      <c r="F1918" s="48">
        <f>VLOOKUP(A1918,'TAZ definitions'!$A$1:$E$1902,2,FALSE)</f>
        <v>2.9350104821802937E-2</v>
      </c>
      <c r="G1918" s="48">
        <f>VLOOKUP(A1918,'TAZ definitions'!$A$1:$E$1902,4,FALSE)</f>
        <v>0.27038626609442062</v>
      </c>
      <c r="H1918" s="44">
        <v>42552</v>
      </c>
      <c r="I1918" s="44">
        <v>0</v>
      </c>
      <c r="J1918" s="44">
        <v>7741</v>
      </c>
      <c r="K1918" s="44">
        <v>0</v>
      </c>
      <c r="L1918" s="44">
        <v>0</v>
      </c>
      <c r="M1918" s="44">
        <v>0</v>
      </c>
      <c r="N1918" s="44">
        <v>80</v>
      </c>
      <c r="O1918" s="44">
        <v>0</v>
      </c>
      <c r="P1918" s="44">
        <v>0</v>
      </c>
      <c r="Q1918" s="44">
        <v>0</v>
      </c>
      <c r="R1918" s="44">
        <v>23.131772999999999</v>
      </c>
      <c r="S1918" s="44">
        <v>23.063493999999999</v>
      </c>
      <c r="T1918" s="44">
        <v>42552</v>
      </c>
      <c r="U1918" s="44">
        <v>7741</v>
      </c>
      <c r="V1918" s="44">
        <v>0</v>
      </c>
      <c r="W1918" s="44">
        <v>80</v>
      </c>
      <c r="X1918" s="44">
        <v>0</v>
      </c>
      <c r="Y1918" s="44">
        <v>645.20059400000002</v>
      </c>
      <c r="Z1918" s="44">
        <v>21.537769999999998</v>
      </c>
      <c r="AA1918" s="44">
        <v>0.52921799999999997</v>
      </c>
      <c r="AB1918" s="44">
        <v>2.2938E-2</v>
      </c>
      <c r="AC1918" s="44">
        <v>1.2571000000000001E-2</v>
      </c>
      <c r="AD1918" s="44">
        <v>147.587333</v>
      </c>
    </row>
    <row r="1919" spans="1:30" x14ac:dyDescent="0.25">
      <c r="A1919">
        <v>1918</v>
      </c>
      <c r="B1919" t="s">
        <v>101</v>
      </c>
      <c r="C1919" t="s">
        <v>116</v>
      </c>
      <c r="D1919" t="s">
        <v>198</v>
      </c>
      <c r="E1919" t="s">
        <v>104</v>
      </c>
      <c r="F1919" s="48">
        <f>VLOOKUP(A1919,'TAZ definitions'!$A$1:$E$1902,2,FALSE)</f>
        <v>3.7193575655114115E-2</v>
      </c>
      <c r="G1919" s="48">
        <f>VLOOKUP(A1919,'TAZ definitions'!$A$1:$E$1902,4,FALSE)</f>
        <v>0.2595959595959596</v>
      </c>
      <c r="H1919" s="44">
        <v>114263</v>
      </c>
      <c r="I1919" s="44">
        <v>0</v>
      </c>
      <c r="J1919" s="44">
        <v>22126</v>
      </c>
      <c r="K1919" s="44">
        <v>0</v>
      </c>
      <c r="L1919" s="44">
        <v>9501</v>
      </c>
      <c r="M1919" s="44">
        <v>0</v>
      </c>
      <c r="N1919" s="44">
        <v>424</v>
      </c>
      <c r="O1919" s="44">
        <v>0</v>
      </c>
      <c r="P1919" s="44">
        <v>99.076438999999993</v>
      </c>
      <c r="Q1919" s="44">
        <v>97.18486</v>
      </c>
      <c r="R1919" s="44">
        <v>14.872021999999999</v>
      </c>
      <c r="S1919" s="44">
        <v>15.286928</v>
      </c>
      <c r="T1919" s="44">
        <v>114179.695313</v>
      </c>
      <c r="U1919" s="44">
        <v>22109.869140999999</v>
      </c>
      <c r="V1919" s="44">
        <v>9494.0732420000004</v>
      </c>
      <c r="W1919" s="44">
        <v>423.69088699999998</v>
      </c>
      <c r="X1919" s="44">
        <v>24136.434711999998</v>
      </c>
      <c r="Y1919" s="44">
        <v>43340.685233999997</v>
      </c>
      <c r="Z1919" s="44">
        <v>983.40207899999996</v>
      </c>
      <c r="AA1919" s="44">
        <v>46.488334999999999</v>
      </c>
      <c r="AB1919" s="44">
        <v>2.2517930000000002</v>
      </c>
      <c r="AC1919" s="44">
        <v>0.77959599999999996</v>
      </c>
      <c r="AD1919" s="44">
        <v>9463.3203799999992</v>
      </c>
    </row>
    <row r="1920" spans="1:30" x14ac:dyDescent="0.25">
      <c r="A1920">
        <v>1919</v>
      </c>
      <c r="B1920" t="s">
        <v>101</v>
      </c>
      <c r="C1920" t="s">
        <v>116</v>
      </c>
      <c r="D1920" t="s">
        <v>198</v>
      </c>
      <c r="E1920" t="s">
        <v>104</v>
      </c>
      <c r="F1920" s="48">
        <f>VLOOKUP(A1920,'TAZ definitions'!$A$1:$E$1902,2,FALSE)</f>
        <v>3.4657039711191336E-2</v>
      </c>
      <c r="G1920" s="48">
        <f>VLOOKUP(A1920,'TAZ definitions'!$A$1:$E$1902,4,FALSE)</f>
        <v>0.25929127052722556</v>
      </c>
      <c r="H1920" s="44">
        <v>97550</v>
      </c>
      <c r="I1920" s="44">
        <v>613</v>
      </c>
      <c r="J1920" s="44">
        <v>18998</v>
      </c>
      <c r="K1920" s="44">
        <v>111</v>
      </c>
      <c r="L1920" s="44">
        <v>9501</v>
      </c>
      <c r="M1920" s="44">
        <v>0</v>
      </c>
      <c r="N1920" s="44">
        <v>424</v>
      </c>
      <c r="O1920" s="44">
        <v>0</v>
      </c>
      <c r="P1920" s="44">
        <v>94.424576000000002</v>
      </c>
      <c r="Q1920" s="44">
        <v>94.174933999999993</v>
      </c>
      <c r="R1920" s="44">
        <v>15.571611000000001</v>
      </c>
      <c r="S1920" s="44">
        <v>15.796704999999999</v>
      </c>
      <c r="T1920" s="44">
        <v>97365.734375</v>
      </c>
      <c r="U1920" s="44">
        <v>18962.097656000002</v>
      </c>
      <c r="V1920" s="44">
        <v>9482.9394530000009</v>
      </c>
      <c r="W1920" s="44">
        <v>423.194031</v>
      </c>
      <c r="X1920" s="44">
        <v>368.47489100000001</v>
      </c>
      <c r="Y1920" s="44">
        <v>4289.8210950000002</v>
      </c>
      <c r="Z1920" s="44">
        <v>107.775702</v>
      </c>
      <c r="AA1920" s="44">
        <v>4.0575060000000001</v>
      </c>
      <c r="AB1920" s="44">
        <v>0.209901</v>
      </c>
      <c r="AC1920" s="44">
        <v>7.7053999999999997E-2</v>
      </c>
      <c r="AD1920" s="44">
        <v>946.02031999999997</v>
      </c>
    </row>
    <row r="1921" spans="1:30" x14ac:dyDescent="0.25">
      <c r="A1921">
        <v>1920</v>
      </c>
      <c r="B1921" t="s">
        <v>101</v>
      </c>
      <c r="C1921" t="s">
        <v>116</v>
      </c>
      <c r="D1921" t="s">
        <v>199</v>
      </c>
      <c r="E1921" t="s">
        <v>104</v>
      </c>
      <c r="F1921" s="48">
        <f>VLOOKUP(A1921,'TAZ definitions'!$A$1:$E$1902,2,FALSE)</f>
        <v>2.804929876753081E-2</v>
      </c>
      <c r="G1921" s="48">
        <f>VLOOKUP(A1921,'TAZ definitions'!$A$1:$E$1902,4,FALSE)</f>
        <v>0.27408142999006951</v>
      </c>
      <c r="H1921" s="44">
        <v>53775</v>
      </c>
      <c r="I1921" s="44">
        <v>0</v>
      </c>
      <c r="J1921" s="44">
        <v>9266</v>
      </c>
      <c r="K1921" s="44">
        <v>0</v>
      </c>
      <c r="L1921" s="44">
        <v>2023</v>
      </c>
      <c r="M1921" s="44">
        <v>0</v>
      </c>
      <c r="N1921" s="44">
        <v>97</v>
      </c>
      <c r="O1921" s="44">
        <v>0</v>
      </c>
      <c r="P1921" s="44">
        <v>72.329880000000003</v>
      </c>
      <c r="Q1921" s="44">
        <v>69.204041000000004</v>
      </c>
      <c r="R1921" s="44">
        <v>17.021650000000001</v>
      </c>
      <c r="S1921" s="44">
        <v>16.916436999999998</v>
      </c>
      <c r="T1921" s="44">
        <v>53389.824219000002</v>
      </c>
      <c r="U1921" s="44">
        <v>9199.6298829999996</v>
      </c>
      <c r="V1921" s="44">
        <v>2008.5097659999999</v>
      </c>
      <c r="W1921" s="44">
        <v>96.305214000000007</v>
      </c>
      <c r="X1921" s="44">
        <v>0</v>
      </c>
      <c r="Y1921" s="44">
        <v>5442.6046809999998</v>
      </c>
      <c r="Z1921" s="44">
        <v>182.32781199999999</v>
      </c>
      <c r="AA1921" s="44">
        <v>4.4960209999999998</v>
      </c>
      <c r="AB1921" s="44">
        <v>0.20361899999999999</v>
      </c>
      <c r="AC1921" s="44">
        <v>0.106003</v>
      </c>
      <c r="AD1921" s="44">
        <v>1262.2781399999999</v>
      </c>
    </row>
    <row r="1922" spans="1:30" x14ac:dyDescent="0.25">
      <c r="A1922">
        <v>1921</v>
      </c>
      <c r="B1922" t="s">
        <v>101</v>
      </c>
      <c r="C1922" t="s">
        <v>116</v>
      </c>
      <c r="D1922" t="s">
        <v>199</v>
      </c>
      <c r="E1922" t="s">
        <v>104</v>
      </c>
      <c r="F1922" s="48">
        <f>VLOOKUP(A1922,'TAZ definitions'!$A$1:$E$1902,2,FALSE)</f>
        <v>6.1023622047244097E-2</v>
      </c>
      <c r="G1922" s="48">
        <f>VLOOKUP(A1922,'TAZ definitions'!$A$1:$E$1902,4,FALSE)</f>
        <v>0.29384756657483929</v>
      </c>
      <c r="H1922" s="44">
        <v>69385</v>
      </c>
      <c r="I1922" s="44">
        <v>5297</v>
      </c>
      <c r="J1922" s="44">
        <v>13755</v>
      </c>
      <c r="K1922" s="44">
        <v>1526</v>
      </c>
      <c r="L1922" s="44">
        <v>2023</v>
      </c>
      <c r="M1922" s="44">
        <v>0</v>
      </c>
      <c r="N1922" s="44">
        <v>97</v>
      </c>
      <c r="O1922" s="44">
        <v>0</v>
      </c>
      <c r="P1922" s="44">
        <v>66.310112000000004</v>
      </c>
      <c r="Q1922" s="44">
        <v>67.709914999999995</v>
      </c>
      <c r="R1922" s="44">
        <v>14.168200000000001</v>
      </c>
      <c r="S1922" s="44">
        <v>13.813021000000001</v>
      </c>
      <c r="T1922" s="44">
        <v>68644.820313000004</v>
      </c>
      <c r="U1922" s="44">
        <v>13613.762694999999</v>
      </c>
      <c r="V1922" s="44">
        <v>1999.6357419999999</v>
      </c>
      <c r="W1922" s="44">
        <v>95.879706999999996</v>
      </c>
      <c r="X1922" s="44">
        <v>13913.691618999999</v>
      </c>
      <c r="Y1922" s="44">
        <v>31054.86882</v>
      </c>
      <c r="Z1922" s="44">
        <v>686.93563300000005</v>
      </c>
      <c r="AA1922" s="44">
        <v>33.168712999999997</v>
      </c>
      <c r="AB1922" s="44">
        <v>1.602214</v>
      </c>
      <c r="AC1922" s="44">
        <v>0.55406100000000003</v>
      </c>
      <c r="AD1922" s="44">
        <v>6717.6880849999998</v>
      </c>
    </row>
    <row r="1923" spans="1:30" x14ac:dyDescent="0.25">
      <c r="A1923">
        <v>1922</v>
      </c>
      <c r="B1923" t="s">
        <v>101</v>
      </c>
      <c r="C1923" t="s">
        <v>116</v>
      </c>
      <c r="D1923" t="s">
        <v>199</v>
      </c>
      <c r="E1923" t="s">
        <v>104</v>
      </c>
      <c r="F1923" s="48">
        <f>VLOOKUP(A1923,'TAZ definitions'!$A$1:$E$1902,2,FALSE)</f>
        <v>3.8442083965604452E-2</v>
      </c>
      <c r="G1923" s="48">
        <f>VLOOKUP(A1923,'TAZ definitions'!$A$1:$E$1902,4,FALSE)</f>
        <v>0.30740276035131742</v>
      </c>
      <c r="H1923" s="44">
        <v>69385</v>
      </c>
      <c r="I1923" s="44">
        <v>0</v>
      </c>
      <c r="J1923" s="44">
        <v>13755</v>
      </c>
      <c r="K1923" s="44">
        <v>0</v>
      </c>
      <c r="L1923" s="44">
        <v>4310</v>
      </c>
      <c r="M1923" s="44">
        <v>0</v>
      </c>
      <c r="N1923" s="44">
        <v>97</v>
      </c>
      <c r="O1923" s="44">
        <v>0</v>
      </c>
      <c r="P1923" s="44">
        <v>76.55677</v>
      </c>
      <c r="Q1923" s="44">
        <v>78.017234999999999</v>
      </c>
      <c r="R1923" s="44">
        <v>17.332713999999999</v>
      </c>
      <c r="S1923" s="44">
        <v>16.827183000000002</v>
      </c>
      <c r="T1923" s="44">
        <v>69276.421875</v>
      </c>
      <c r="U1923" s="44">
        <v>13733.475586</v>
      </c>
      <c r="V1923" s="44">
        <v>4303.2553710000002</v>
      </c>
      <c r="W1923" s="44">
        <v>96.848206000000005</v>
      </c>
      <c r="X1923" s="44">
        <v>6953.380134</v>
      </c>
      <c r="Y1923" s="44">
        <v>15014.399754</v>
      </c>
      <c r="Z1923" s="44">
        <v>338.22139199999998</v>
      </c>
      <c r="AA1923" s="44">
        <v>16.393070000000002</v>
      </c>
      <c r="AB1923" s="44">
        <v>0.78413900000000003</v>
      </c>
      <c r="AC1923" s="44">
        <v>0.272478</v>
      </c>
      <c r="AD1923" s="44">
        <v>3286.7303959999999</v>
      </c>
    </row>
    <row r="1924" spans="1:30" x14ac:dyDescent="0.25">
      <c r="A1924">
        <v>1923</v>
      </c>
      <c r="B1924" t="s">
        <v>101</v>
      </c>
      <c r="C1924" t="s">
        <v>116</v>
      </c>
      <c r="D1924" t="s">
        <v>199</v>
      </c>
      <c r="E1924" t="s">
        <v>104</v>
      </c>
      <c r="F1924" s="48">
        <f>VLOOKUP(A1924,'TAZ definitions'!$A$1:$E$1902,2,FALSE)</f>
        <v>2.6422764227642278E-2</v>
      </c>
      <c r="G1924" s="48">
        <f>VLOOKUP(A1924,'TAZ definitions'!$A$1:$E$1902,4,FALSE)</f>
        <v>0.24487895716945995</v>
      </c>
      <c r="H1924" s="44">
        <v>26208</v>
      </c>
      <c r="I1924" s="44">
        <v>0</v>
      </c>
      <c r="J1924" s="44">
        <v>5581</v>
      </c>
      <c r="K1924" s="44">
        <v>0</v>
      </c>
      <c r="L1924" s="44">
        <v>0</v>
      </c>
      <c r="M1924" s="44">
        <v>0</v>
      </c>
      <c r="N1924" s="44">
        <v>97</v>
      </c>
      <c r="O1924" s="44">
        <v>0</v>
      </c>
      <c r="P1924" s="44">
        <v>87.370177999999996</v>
      </c>
      <c r="Q1924" s="44">
        <v>87.789635000000004</v>
      </c>
      <c r="R1924" s="44">
        <v>16.492735</v>
      </c>
      <c r="S1924" s="44">
        <v>16.197519</v>
      </c>
      <c r="T1924" s="44">
        <v>25922.589843999998</v>
      </c>
      <c r="U1924" s="44">
        <v>5520.2216799999997</v>
      </c>
      <c r="V1924" s="44">
        <v>0</v>
      </c>
      <c r="W1924" s="44">
        <v>95.943657000000002</v>
      </c>
      <c r="X1924" s="44">
        <v>12.074982</v>
      </c>
      <c r="Y1924" s="44">
        <v>2538.079068</v>
      </c>
      <c r="Z1924" s="44">
        <v>76.942019000000002</v>
      </c>
      <c r="AA1924" s="44">
        <v>2.0816379999999999</v>
      </c>
      <c r="AB1924" s="44">
        <v>9.6947000000000005E-2</v>
      </c>
      <c r="AC1924" s="44">
        <v>4.8084000000000002E-2</v>
      </c>
      <c r="AD1924" s="44">
        <v>570.52225799999997</v>
      </c>
    </row>
    <row r="1925" spans="1:30" x14ac:dyDescent="0.25">
      <c r="A1925">
        <v>1924</v>
      </c>
      <c r="B1925" t="s">
        <v>101</v>
      </c>
      <c r="C1925" t="s">
        <v>116</v>
      </c>
      <c r="D1925" t="s">
        <v>199</v>
      </c>
      <c r="E1925" t="s">
        <v>104</v>
      </c>
      <c r="F1925" s="48">
        <f>VLOOKUP(A1925,'TAZ definitions'!$A$1:$E$1902,2,FALSE)</f>
        <v>3.9488966318234613E-2</v>
      </c>
      <c r="G1925" s="48">
        <f>VLOOKUP(A1925,'TAZ definitions'!$A$1:$E$1902,4,FALSE)</f>
        <v>0.24466571834992887</v>
      </c>
      <c r="H1925" s="44">
        <v>52451</v>
      </c>
      <c r="I1925" s="44">
        <v>1872</v>
      </c>
      <c r="J1925" s="44">
        <v>9010</v>
      </c>
      <c r="K1925" s="44">
        <v>264</v>
      </c>
      <c r="L1925" s="44">
        <v>2023</v>
      </c>
      <c r="M1925" s="44">
        <v>0</v>
      </c>
      <c r="N1925" s="44">
        <v>97</v>
      </c>
      <c r="O1925" s="44">
        <v>0</v>
      </c>
      <c r="P1925" s="44">
        <v>74.919678000000005</v>
      </c>
      <c r="Q1925" s="44">
        <v>80.003967000000003</v>
      </c>
      <c r="R1925" s="44">
        <v>13.227638000000001</v>
      </c>
      <c r="S1925" s="44">
        <v>13.234083</v>
      </c>
      <c r="T1925" s="44">
        <v>51749.039062999997</v>
      </c>
      <c r="U1925" s="44">
        <v>8888.6191409999992</v>
      </c>
      <c r="V1925" s="44">
        <v>1994.923828</v>
      </c>
      <c r="W1925" s="44">
        <v>95.653785999999997</v>
      </c>
      <c r="X1925" s="44">
        <v>311.12237699999997</v>
      </c>
      <c r="Y1925" s="44">
        <v>12733.826332000001</v>
      </c>
      <c r="Z1925" s="44">
        <v>420.04566599999998</v>
      </c>
      <c r="AA1925" s="44">
        <v>10.53875</v>
      </c>
      <c r="AB1925" s="44">
        <v>0.479711</v>
      </c>
      <c r="AC1925" s="44">
        <v>0.249584</v>
      </c>
      <c r="AD1925" s="44">
        <v>2971.3023320000002</v>
      </c>
    </row>
    <row r="1926" spans="1:30" x14ac:dyDescent="0.25">
      <c r="A1926">
        <v>1925</v>
      </c>
      <c r="B1926" t="s">
        <v>101</v>
      </c>
      <c r="C1926" t="s">
        <v>116</v>
      </c>
      <c r="D1926" t="s">
        <v>199</v>
      </c>
      <c r="E1926" t="s">
        <v>104</v>
      </c>
      <c r="F1926" s="48">
        <f>VLOOKUP(A1926,'TAZ definitions'!$A$1:$E$1902,2,FALSE)</f>
        <v>0.08</v>
      </c>
      <c r="G1926" s="48">
        <f>VLOOKUP(A1926,'TAZ definitions'!$A$1:$E$1902,4,FALSE)</f>
        <v>0.38353196099674974</v>
      </c>
      <c r="H1926" s="44">
        <v>56178</v>
      </c>
      <c r="I1926" s="44">
        <v>6927</v>
      </c>
      <c r="J1926" s="44">
        <v>9600</v>
      </c>
      <c r="K1926" s="44">
        <v>1762</v>
      </c>
      <c r="L1926" s="44">
        <v>2023</v>
      </c>
      <c r="M1926" s="44">
        <v>0</v>
      </c>
      <c r="N1926" s="44">
        <v>97</v>
      </c>
      <c r="O1926" s="44">
        <v>0</v>
      </c>
      <c r="P1926" s="44">
        <v>61.112278000000003</v>
      </c>
      <c r="Q1926" s="44">
        <v>67.683762000000002</v>
      </c>
      <c r="R1926" s="44">
        <v>14.850965</v>
      </c>
      <c r="S1926" s="44">
        <v>14.823036</v>
      </c>
      <c r="T1926" s="44">
        <v>54870.59375</v>
      </c>
      <c r="U1926" s="44">
        <v>9391.9335940000001</v>
      </c>
      <c r="V1926" s="44">
        <v>1969.2978519999999</v>
      </c>
      <c r="W1926" s="44">
        <v>94.425055999999998</v>
      </c>
      <c r="X1926" s="44">
        <v>28863.143737999999</v>
      </c>
      <c r="Y1926" s="44">
        <v>81379.188462000006</v>
      </c>
      <c r="Z1926" s="44">
        <v>2324.4844849999999</v>
      </c>
      <c r="AA1926" s="44">
        <v>84.953252000000006</v>
      </c>
      <c r="AB1926" s="44">
        <v>3.9373469999999999</v>
      </c>
      <c r="AC1926" s="44">
        <v>1.577577</v>
      </c>
      <c r="AD1926" s="44">
        <v>18944.178317000002</v>
      </c>
    </row>
    <row r="1927" spans="1:30" x14ac:dyDescent="0.25">
      <c r="A1927">
        <v>1926</v>
      </c>
      <c r="B1927" t="s">
        <v>101</v>
      </c>
      <c r="C1927" t="s">
        <v>116</v>
      </c>
      <c r="D1927" t="s">
        <v>199</v>
      </c>
      <c r="E1927" t="s">
        <v>104</v>
      </c>
      <c r="F1927" s="48">
        <f>VLOOKUP(A1927,'TAZ definitions'!$A$1:$E$1902,2,FALSE)</f>
        <v>6.0019841269841272E-2</v>
      </c>
      <c r="G1927" s="48">
        <f>VLOOKUP(A1927,'TAZ definitions'!$A$1:$E$1902,4,FALSE)</f>
        <v>0.51624129930394436</v>
      </c>
      <c r="H1927" s="44">
        <v>58621</v>
      </c>
      <c r="I1927" s="44">
        <v>8470</v>
      </c>
      <c r="J1927" s="44">
        <v>10012</v>
      </c>
      <c r="K1927" s="44">
        <v>2058</v>
      </c>
      <c r="L1927" s="44">
        <v>2023</v>
      </c>
      <c r="M1927" s="44">
        <v>0</v>
      </c>
      <c r="N1927" s="44">
        <v>97</v>
      </c>
      <c r="O1927" s="44">
        <v>0</v>
      </c>
      <c r="P1927" s="44">
        <v>47.718707999999999</v>
      </c>
      <c r="Q1927" s="44">
        <v>47.643580999999998</v>
      </c>
      <c r="R1927" s="44">
        <v>13.592867999999999</v>
      </c>
      <c r="S1927" s="44">
        <v>13.415194</v>
      </c>
      <c r="T1927" s="44">
        <v>56634.773437999997</v>
      </c>
      <c r="U1927" s="44">
        <v>9696.9824219999991</v>
      </c>
      <c r="V1927" s="44">
        <v>1942.8793949999999</v>
      </c>
      <c r="W1927" s="44">
        <v>93.158332999999999</v>
      </c>
      <c r="X1927" s="44">
        <v>10957.922361999999</v>
      </c>
      <c r="Y1927" s="44">
        <v>33287.168468999997</v>
      </c>
      <c r="Z1927" s="44">
        <v>1060.3448430000001</v>
      </c>
      <c r="AA1927" s="44">
        <v>27.656438000000001</v>
      </c>
      <c r="AB1927" s="44">
        <v>1.360209</v>
      </c>
      <c r="AC1927" s="44">
        <v>0.64210699999999998</v>
      </c>
      <c r="AD1927" s="44">
        <v>7741.8190080000004</v>
      </c>
    </row>
    <row r="1928" spans="1:30" x14ac:dyDescent="0.25">
      <c r="A1928">
        <v>1927</v>
      </c>
      <c r="B1928" t="s">
        <v>101</v>
      </c>
      <c r="C1928" t="s">
        <v>116</v>
      </c>
      <c r="D1928" t="s">
        <v>199</v>
      </c>
      <c r="E1928" t="s">
        <v>104</v>
      </c>
      <c r="F1928" s="48">
        <f>VLOOKUP(A1928,'TAZ definitions'!$A$1:$E$1902,2,FALSE)</f>
        <v>7.4773711137347501E-2</v>
      </c>
      <c r="G1928" s="48">
        <f>VLOOKUP(A1928,'TAZ definitions'!$A$1:$E$1902,4,FALSE)</f>
        <v>0.52303523035230348</v>
      </c>
      <c r="H1928" s="44">
        <v>56178</v>
      </c>
      <c r="I1928" s="44">
        <v>10605</v>
      </c>
      <c r="J1928" s="44">
        <v>9600</v>
      </c>
      <c r="K1928" s="44">
        <v>2371</v>
      </c>
      <c r="L1928" s="44">
        <v>2023</v>
      </c>
      <c r="M1928" s="44">
        <v>0</v>
      </c>
      <c r="N1928" s="44">
        <v>97</v>
      </c>
      <c r="O1928" s="44">
        <v>0</v>
      </c>
      <c r="P1928" s="44">
        <v>44.373497</v>
      </c>
      <c r="Q1928" s="44">
        <v>46.501506999999997</v>
      </c>
      <c r="R1928" s="44">
        <v>12.265717</v>
      </c>
      <c r="S1928" s="44">
        <v>12.106812</v>
      </c>
      <c r="T1928" s="44">
        <v>54019.421875</v>
      </c>
      <c r="U1928" s="44">
        <v>9257.5957030000009</v>
      </c>
      <c r="V1928" s="44">
        <v>1927.1798100000001</v>
      </c>
      <c r="W1928" s="44">
        <v>92.405556000000004</v>
      </c>
      <c r="X1928" s="44">
        <v>473.26252799999997</v>
      </c>
      <c r="Y1928" s="44">
        <v>46140.151063999998</v>
      </c>
      <c r="Z1928" s="44">
        <v>1440.0416359999999</v>
      </c>
      <c r="AA1928" s="44">
        <v>37.334442000000003</v>
      </c>
      <c r="AB1928" s="44">
        <v>1.8467880000000001</v>
      </c>
      <c r="AC1928" s="44">
        <v>0.87617800000000001</v>
      </c>
      <c r="AD1928" s="44">
        <v>10586.515345</v>
      </c>
    </row>
    <row r="1929" spans="1:30" x14ac:dyDescent="0.25">
      <c r="A1929">
        <v>1928</v>
      </c>
      <c r="B1929" t="s">
        <v>101</v>
      </c>
      <c r="C1929" t="s">
        <v>116</v>
      </c>
      <c r="D1929" t="s">
        <v>199</v>
      </c>
      <c r="E1929" t="s">
        <v>104</v>
      </c>
      <c r="F1929" s="48">
        <f>VLOOKUP(A1929,'TAZ definitions'!$A$1:$E$1902,2,FALSE)</f>
        <v>0.10827374872318693</v>
      </c>
      <c r="G1929" s="48">
        <f>VLOOKUP(A1929,'TAZ definitions'!$A$1:$E$1902,4,FALSE)</f>
        <v>0.61054766734279919</v>
      </c>
      <c r="H1929" s="44">
        <v>56178</v>
      </c>
      <c r="I1929" s="44">
        <v>12115</v>
      </c>
      <c r="J1929" s="44">
        <v>9600</v>
      </c>
      <c r="K1929" s="44">
        <v>2535</v>
      </c>
      <c r="L1929" s="44">
        <v>2023</v>
      </c>
      <c r="M1929" s="44">
        <v>0</v>
      </c>
      <c r="N1929" s="44">
        <v>97</v>
      </c>
      <c r="O1929" s="44">
        <v>0</v>
      </c>
      <c r="P1929" s="44">
        <v>46.147629000000002</v>
      </c>
      <c r="Q1929" s="44">
        <v>47.324978000000002</v>
      </c>
      <c r="R1929" s="44">
        <v>13.378958000000001</v>
      </c>
      <c r="S1929" s="44">
        <v>13.200937</v>
      </c>
      <c r="T1929" s="44">
        <v>54094.851562999997</v>
      </c>
      <c r="U1929" s="44">
        <v>9265.9902340000008</v>
      </c>
      <c r="V1929" s="44">
        <v>1927.359375</v>
      </c>
      <c r="W1929" s="44">
        <v>92.414169000000001</v>
      </c>
      <c r="X1929" s="44">
        <v>0</v>
      </c>
      <c r="Y1929" s="44">
        <v>31748.784308999999</v>
      </c>
      <c r="Z1929" s="44">
        <v>1064.9059199999999</v>
      </c>
      <c r="AA1929" s="44">
        <v>26.292362000000001</v>
      </c>
      <c r="AB1929" s="44">
        <v>1.2423420000000001</v>
      </c>
      <c r="AC1929" s="44">
        <v>0.61799000000000004</v>
      </c>
      <c r="AD1929" s="44">
        <v>7448.9505239999999</v>
      </c>
    </row>
    <row r="1930" spans="1:30" x14ac:dyDescent="0.25">
      <c r="A1930">
        <v>1929</v>
      </c>
      <c r="B1930" t="s">
        <v>101</v>
      </c>
      <c r="C1930" t="s">
        <v>116</v>
      </c>
      <c r="D1930" t="s">
        <v>199</v>
      </c>
      <c r="E1930" t="s">
        <v>104</v>
      </c>
      <c r="F1930" s="48">
        <f>VLOOKUP(A1930,'TAZ definitions'!$A$1:$E$1902,2,FALSE)</f>
        <v>8.5043988269794715E-2</v>
      </c>
      <c r="G1930" s="48">
        <f>VLOOKUP(A1930,'TAZ definitions'!$A$1:$E$1902,4,FALSE)</f>
        <v>0.61081081081081079</v>
      </c>
      <c r="H1930" s="44">
        <v>53942</v>
      </c>
      <c r="I1930" s="44">
        <v>11020</v>
      </c>
      <c r="J1930" s="44">
        <v>9284</v>
      </c>
      <c r="K1930" s="44">
        <v>2478</v>
      </c>
      <c r="L1930" s="44">
        <v>2023</v>
      </c>
      <c r="M1930" s="44">
        <v>0</v>
      </c>
      <c r="N1930" s="44">
        <v>97</v>
      </c>
      <c r="O1930" s="44">
        <v>0</v>
      </c>
      <c r="P1930" s="44">
        <v>42.866070000000001</v>
      </c>
      <c r="Q1930" s="44">
        <v>47.268196000000003</v>
      </c>
      <c r="R1930" s="44">
        <v>14.460637</v>
      </c>
      <c r="S1930" s="44">
        <v>14.24667</v>
      </c>
      <c r="T1930" s="44">
        <v>51715.589844000002</v>
      </c>
      <c r="U1930" s="44">
        <v>8930.9648440000001</v>
      </c>
      <c r="V1930" s="44">
        <v>1918.0648189999999</v>
      </c>
      <c r="W1930" s="44">
        <v>91.968506000000005</v>
      </c>
      <c r="X1930" s="44">
        <v>0</v>
      </c>
      <c r="Y1930" s="44">
        <v>13564.552355</v>
      </c>
      <c r="Z1930" s="44">
        <v>456.26563499999997</v>
      </c>
      <c r="AA1930" s="44">
        <v>11.124134</v>
      </c>
      <c r="AB1930" s="44">
        <v>0.54605000000000004</v>
      </c>
      <c r="AC1930" s="44">
        <v>0.26373400000000002</v>
      </c>
      <c r="AD1930" s="44">
        <v>3196.5857540000002</v>
      </c>
    </row>
    <row r="1931" spans="1:30" x14ac:dyDescent="0.25">
      <c r="A1931">
        <v>1930</v>
      </c>
      <c r="B1931" t="s">
        <v>101</v>
      </c>
      <c r="C1931" t="s">
        <v>116</v>
      </c>
      <c r="D1931" t="s">
        <v>199</v>
      </c>
      <c r="E1931" t="s">
        <v>104</v>
      </c>
      <c r="F1931" s="48">
        <f>VLOOKUP(A1931,'TAZ definitions'!$A$1:$E$1902,2,FALSE)</f>
        <v>0.11025641025641025</v>
      </c>
      <c r="G1931" s="48">
        <f>VLOOKUP(A1931,'TAZ definitions'!$A$1:$E$1902,4,FALSE)</f>
        <v>0.48272884283246975</v>
      </c>
      <c r="H1931" s="44">
        <v>53942</v>
      </c>
      <c r="I1931" s="44">
        <v>9531</v>
      </c>
      <c r="J1931" s="44">
        <v>9284</v>
      </c>
      <c r="K1931" s="44">
        <v>2447</v>
      </c>
      <c r="L1931" s="44">
        <v>2023</v>
      </c>
      <c r="M1931" s="44">
        <v>0</v>
      </c>
      <c r="N1931" s="44">
        <v>97</v>
      </c>
      <c r="O1931" s="44">
        <v>0</v>
      </c>
      <c r="P1931" s="44">
        <v>53.824824999999997</v>
      </c>
      <c r="Q1931" s="44">
        <v>51.199019999999997</v>
      </c>
      <c r="R1931" s="44">
        <v>13.895101</v>
      </c>
      <c r="S1931" s="44">
        <v>13.72465</v>
      </c>
      <c r="T1931" s="44">
        <v>52324.351562999997</v>
      </c>
      <c r="U1931" s="44">
        <v>9034.9658199999994</v>
      </c>
      <c r="V1931" s="44">
        <v>1949.313232</v>
      </c>
      <c r="W1931" s="44">
        <v>93.466826999999995</v>
      </c>
      <c r="X1931" s="44">
        <v>0</v>
      </c>
      <c r="Y1931" s="44">
        <v>16550.61664</v>
      </c>
      <c r="Z1931" s="44">
        <v>537.47138399999994</v>
      </c>
      <c r="AA1931" s="44">
        <v>13.101222999999999</v>
      </c>
      <c r="AB1931" s="44">
        <v>0.66578000000000004</v>
      </c>
      <c r="AC1931" s="44">
        <v>0.31573400000000001</v>
      </c>
      <c r="AD1931" s="44">
        <v>3828.0436119999999</v>
      </c>
    </row>
    <row r="1932" spans="1:30" x14ac:dyDescent="0.25">
      <c r="A1932">
        <v>1931</v>
      </c>
      <c r="B1932" t="s">
        <v>101</v>
      </c>
      <c r="C1932" t="s">
        <v>116</v>
      </c>
      <c r="D1932" t="s">
        <v>199</v>
      </c>
      <c r="E1932" t="s">
        <v>104</v>
      </c>
      <c r="F1932" s="48">
        <f>VLOOKUP(A1932,'TAZ definitions'!$A$1:$E$1902,2,FALSE)</f>
        <v>3.5714285714285712E-2</v>
      </c>
      <c r="G1932" s="48">
        <f>VLOOKUP(A1932,'TAZ definitions'!$A$1:$E$1902,4,FALSE)</f>
        <v>0.60824742268041232</v>
      </c>
      <c r="H1932" s="44">
        <v>52451</v>
      </c>
      <c r="I1932" s="44">
        <v>9001</v>
      </c>
      <c r="J1932" s="44">
        <v>9010</v>
      </c>
      <c r="K1932" s="44">
        <v>1947</v>
      </c>
      <c r="L1932" s="44">
        <v>2023</v>
      </c>
      <c r="M1932" s="44">
        <v>0</v>
      </c>
      <c r="N1932" s="44">
        <v>97</v>
      </c>
      <c r="O1932" s="44">
        <v>0</v>
      </c>
      <c r="P1932" s="44">
        <v>44.313960999999999</v>
      </c>
      <c r="Q1932" s="44">
        <v>46.160007</v>
      </c>
      <c r="R1932" s="44">
        <v>14.961824999999999</v>
      </c>
      <c r="S1932" s="44">
        <v>14.793077</v>
      </c>
      <c r="T1932" s="44">
        <v>50383.789062999997</v>
      </c>
      <c r="U1932" s="44">
        <v>8673.9648440000001</v>
      </c>
      <c r="V1932" s="44">
        <v>1926.752197</v>
      </c>
      <c r="W1932" s="44">
        <v>92.385056000000006</v>
      </c>
      <c r="X1932" s="44">
        <v>20154.911270000001</v>
      </c>
      <c r="Y1932" s="44">
        <v>130125.329425</v>
      </c>
      <c r="Z1932" s="44">
        <v>3282.8506499999999</v>
      </c>
      <c r="AA1932" s="44">
        <v>102.316794</v>
      </c>
      <c r="AB1932" s="44">
        <v>5.835528</v>
      </c>
      <c r="AC1932" s="44">
        <v>2.2783340000000001</v>
      </c>
      <c r="AD1932" s="44">
        <v>28268.857220000002</v>
      </c>
    </row>
    <row r="1933" spans="1:30" x14ac:dyDescent="0.25">
      <c r="A1933">
        <v>1932</v>
      </c>
      <c r="B1933" t="s">
        <v>101</v>
      </c>
      <c r="C1933" t="s">
        <v>116</v>
      </c>
      <c r="D1933" t="s">
        <v>199</v>
      </c>
      <c r="E1933" t="s">
        <v>104</v>
      </c>
      <c r="F1933" s="48">
        <f>VLOOKUP(A1933,'TAZ definitions'!$A$1:$E$1902,2,FALSE)</f>
        <v>4.2700284668564459E-2</v>
      </c>
      <c r="G1933" s="48">
        <f>VLOOKUP(A1933,'TAZ definitions'!$A$1:$E$1902,4,FALSE)</f>
        <v>0.37768240343347642</v>
      </c>
      <c r="H1933" s="44">
        <v>36220</v>
      </c>
      <c r="I1933" s="44">
        <v>6949</v>
      </c>
      <c r="J1933" s="44">
        <v>7136</v>
      </c>
      <c r="K1933" s="44">
        <v>1904</v>
      </c>
      <c r="L1933" s="44">
        <v>0</v>
      </c>
      <c r="M1933" s="44">
        <v>0</v>
      </c>
      <c r="N1933" s="44">
        <v>97</v>
      </c>
      <c r="O1933" s="44">
        <v>0</v>
      </c>
      <c r="P1933" s="44">
        <v>73.933350000000004</v>
      </c>
      <c r="Q1933" s="44">
        <v>65.576346999999998</v>
      </c>
      <c r="R1933" s="44">
        <v>13.938950999999999</v>
      </c>
      <c r="S1933" s="44">
        <v>13.831281000000001</v>
      </c>
      <c r="T1933" s="44">
        <v>35756.835937999997</v>
      </c>
      <c r="U1933" s="44">
        <v>7053.2119140000004</v>
      </c>
      <c r="V1933" s="44">
        <v>0</v>
      </c>
      <c r="W1933" s="44">
        <v>95.465134000000006</v>
      </c>
      <c r="X1933" s="44">
        <v>0</v>
      </c>
      <c r="Y1933" s="44">
        <v>0</v>
      </c>
      <c r="Z1933" s="44">
        <v>0</v>
      </c>
      <c r="AA1933" s="44">
        <v>0</v>
      </c>
      <c r="AB1933" s="44">
        <v>0</v>
      </c>
      <c r="AC1933" s="44">
        <v>0</v>
      </c>
      <c r="AD1933" s="44">
        <v>0</v>
      </c>
    </row>
    <row r="1934" spans="1:30" x14ac:dyDescent="0.25">
      <c r="A1934">
        <v>1933</v>
      </c>
      <c r="B1934" t="s">
        <v>101</v>
      </c>
      <c r="C1934" t="s">
        <v>116</v>
      </c>
      <c r="D1934" t="s">
        <v>199</v>
      </c>
      <c r="E1934" t="s">
        <v>104</v>
      </c>
      <c r="F1934" s="48">
        <f>VLOOKUP(A1934,'TAZ definitions'!$A$1:$E$1902,2,FALSE)</f>
        <v>4.0322580645161289E-2</v>
      </c>
      <c r="G1934" s="48">
        <f>VLOOKUP(A1934,'TAZ definitions'!$A$1:$E$1902,4,FALSE)</f>
        <v>0.37714285714285717</v>
      </c>
      <c r="H1934" s="44">
        <v>53499</v>
      </c>
      <c r="I1934" s="44">
        <v>6270</v>
      </c>
      <c r="J1934" s="44">
        <v>9227</v>
      </c>
      <c r="K1934" s="44">
        <v>1770</v>
      </c>
      <c r="L1934" s="44">
        <v>2023</v>
      </c>
      <c r="M1934" s="44">
        <v>0</v>
      </c>
      <c r="N1934" s="44">
        <v>97</v>
      </c>
      <c r="O1934" s="44">
        <v>0</v>
      </c>
      <c r="P1934" s="44">
        <v>70.100311000000005</v>
      </c>
      <c r="Q1934" s="44">
        <v>62.919815</v>
      </c>
      <c r="R1934" s="44">
        <v>17.475411999999999</v>
      </c>
      <c r="S1934" s="44">
        <v>17.659890999999998</v>
      </c>
      <c r="T1934" s="44">
        <v>51825.660155999998</v>
      </c>
      <c r="U1934" s="44">
        <v>8962.7958980000003</v>
      </c>
      <c r="V1934" s="44">
        <v>1951.324341</v>
      </c>
      <c r="W1934" s="44">
        <v>93.563254999999998</v>
      </c>
      <c r="X1934" s="44">
        <v>0</v>
      </c>
      <c r="Y1934" s="44">
        <v>25781.45032</v>
      </c>
      <c r="Z1934" s="44">
        <v>654.86606800000004</v>
      </c>
      <c r="AA1934" s="44">
        <v>27.353179999999998</v>
      </c>
      <c r="AB1934" s="44">
        <v>1.3019510000000001</v>
      </c>
      <c r="AC1934" s="44">
        <v>0.47543099999999999</v>
      </c>
      <c r="AD1934" s="44">
        <v>5758.1874710000002</v>
      </c>
    </row>
    <row r="1935" spans="1:30" x14ac:dyDescent="0.25">
      <c r="A1935">
        <v>1934</v>
      </c>
      <c r="B1935" t="s">
        <v>101</v>
      </c>
      <c r="C1935" t="s">
        <v>116</v>
      </c>
      <c r="D1935" t="s">
        <v>199</v>
      </c>
      <c r="E1935" t="s">
        <v>104</v>
      </c>
      <c r="F1935" s="48">
        <f>VLOOKUP(A1935,'TAZ definitions'!$A$1:$E$1902,2,FALSE)</f>
        <v>2.852998065764023E-2</v>
      </c>
      <c r="G1935" s="48">
        <f>VLOOKUP(A1935,'TAZ definitions'!$A$1:$E$1902,4,FALSE)</f>
        <v>0.40395170142700332</v>
      </c>
      <c r="H1935" s="44">
        <v>53385</v>
      </c>
      <c r="I1935" s="44">
        <v>5585</v>
      </c>
      <c r="J1935" s="44">
        <v>9213</v>
      </c>
      <c r="K1935" s="44">
        <v>1148</v>
      </c>
      <c r="L1935" s="44">
        <v>2023</v>
      </c>
      <c r="M1935" s="44">
        <v>0</v>
      </c>
      <c r="N1935" s="44">
        <v>97</v>
      </c>
      <c r="O1935" s="44">
        <v>0</v>
      </c>
      <c r="P1935" s="44">
        <v>60.813076000000002</v>
      </c>
      <c r="Q1935" s="44">
        <v>52.749752000000001</v>
      </c>
      <c r="R1935" s="44">
        <v>12.538129</v>
      </c>
      <c r="S1935" s="44">
        <v>12.528022999999999</v>
      </c>
      <c r="T1935" s="44">
        <v>51912.617187999997</v>
      </c>
      <c r="U1935" s="44">
        <v>8964.5732420000004</v>
      </c>
      <c r="V1935" s="44">
        <v>1960.685547</v>
      </c>
      <c r="W1935" s="44">
        <v>94.012107999999998</v>
      </c>
      <c r="X1935" s="44">
        <v>18457.745585000001</v>
      </c>
      <c r="Y1935" s="44">
        <v>39876.672989999999</v>
      </c>
      <c r="Z1935" s="44">
        <v>1255.196291</v>
      </c>
      <c r="AA1935" s="44">
        <v>34.121087000000003</v>
      </c>
      <c r="AB1935" s="44">
        <v>1.689789</v>
      </c>
      <c r="AC1935" s="44">
        <v>0.775702</v>
      </c>
      <c r="AD1935" s="44">
        <v>9369.0755200000003</v>
      </c>
    </row>
    <row r="1936" spans="1:30" x14ac:dyDescent="0.25">
      <c r="A1936">
        <v>1935</v>
      </c>
      <c r="B1936" t="s">
        <v>101</v>
      </c>
      <c r="C1936" t="s">
        <v>116</v>
      </c>
      <c r="D1936" t="s">
        <v>200</v>
      </c>
      <c r="E1936" t="s">
        <v>104</v>
      </c>
      <c r="F1936" s="48">
        <f>VLOOKUP(A1936,'TAZ definitions'!$A$1:$E$1902,2,FALSE)</f>
        <v>3.3898305084745763E-2</v>
      </c>
      <c r="G1936" s="48">
        <f>VLOOKUP(A1936,'TAZ definitions'!$A$1:$E$1902,4,FALSE)</f>
        <v>0.28245614035087718</v>
      </c>
      <c r="H1936" s="44">
        <v>21144</v>
      </c>
      <c r="I1936" s="44">
        <v>0</v>
      </c>
      <c r="J1936" s="44">
        <v>4587</v>
      </c>
      <c r="K1936" s="44">
        <v>0</v>
      </c>
      <c r="L1936" s="44">
        <v>0</v>
      </c>
      <c r="M1936" s="44">
        <v>0</v>
      </c>
      <c r="N1936" s="44">
        <v>97</v>
      </c>
      <c r="O1936" s="44">
        <v>0</v>
      </c>
      <c r="P1936" s="44">
        <v>87.638701999999995</v>
      </c>
      <c r="Q1936" s="44">
        <v>97.373183999999995</v>
      </c>
      <c r="R1936" s="44">
        <v>12.780296999999999</v>
      </c>
      <c r="S1936" s="44">
        <v>12.822196</v>
      </c>
      <c r="T1936" s="44">
        <v>20824.841797000001</v>
      </c>
      <c r="U1936" s="44">
        <v>4517.7612300000001</v>
      </c>
      <c r="V1936" s="44">
        <v>0</v>
      </c>
      <c r="W1936" s="44">
        <v>95.535827999999995</v>
      </c>
      <c r="X1936" s="44">
        <v>2774.0809300000001</v>
      </c>
      <c r="Y1936" s="44">
        <v>7791.9464209999996</v>
      </c>
      <c r="Z1936" s="44">
        <v>227.795446</v>
      </c>
      <c r="AA1936" s="44">
        <v>6.2948719999999998</v>
      </c>
      <c r="AB1936" s="44">
        <v>0.32575599999999999</v>
      </c>
      <c r="AC1936" s="44">
        <v>0.14366300000000001</v>
      </c>
      <c r="AD1936" s="44">
        <v>1743.0286570000001</v>
      </c>
    </row>
    <row r="1937" spans="1:30" x14ac:dyDescent="0.25">
      <c r="A1937">
        <v>1936</v>
      </c>
      <c r="B1937" t="s">
        <v>101</v>
      </c>
      <c r="C1937" t="s">
        <v>116</v>
      </c>
      <c r="D1937" t="s">
        <v>200</v>
      </c>
      <c r="E1937" t="s">
        <v>104</v>
      </c>
      <c r="F1937" s="48">
        <f>VLOOKUP(A1937,'TAZ definitions'!$A$1:$E$1902,2,FALSE)</f>
        <v>4.1264266900790166E-2</v>
      </c>
      <c r="G1937" s="48">
        <f>VLOOKUP(A1937,'TAZ definitions'!$A$1:$E$1902,4,FALSE)</f>
        <v>0.28000000000000003</v>
      </c>
      <c r="H1937" s="44">
        <v>21144</v>
      </c>
      <c r="I1937" s="44">
        <v>7490</v>
      </c>
      <c r="J1937" s="44">
        <v>4587</v>
      </c>
      <c r="K1937" s="44">
        <v>1949</v>
      </c>
      <c r="L1937" s="44">
        <v>0</v>
      </c>
      <c r="M1937" s="44">
        <v>0</v>
      </c>
      <c r="N1937" s="44">
        <v>97</v>
      </c>
      <c r="O1937" s="44">
        <v>0</v>
      </c>
      <c r="P1937" s="44">
        <v>64.661620999999997</v>
      </c>
      <c r="Q1937" s="44">
        <v>59.460532999999998</v>
      </c>
      <c r="R1937" s="44">
        <v>12.75568</v>
      </c>
      <c r="S1937" s="44">
        <v>13.039733</v>
      </c>
      <c r="T1937" s="44">
        <v>20685.009765999999</v>
      </c>
      <c r="U1937" s="44">
        <v>4498.3212890000004</v>
      </c>
      <c r="V1937" s="44">
        <v>0</v>
      </c>
      <c r="W1937" s="44">
        <v>93.739272999999997</v>
      </c>
      <c r="X1937" s="44">
        <v>0</v>
      </c>
      <c r="Y1937" s="44">
        <v>19113.333246999999</v>
      </c>
      <c r="Z1937" s="44">
        <v>574.17551700000001</v>
      </c>
      <c r="AA1937" s="44">
        <v>15.439092</v>
      </c>
      <c r="AB1937" s="44">
        <v>0.791134</v>
      </c>
      <c r="AC1937" s="44">
        <v>0.355929</v>
      </c>
      <c r="AD1937" s="44">
        <v>4309.8650260000004</v>
      </c>
    </row>
    <row r="1938" spans="1:30" x14ac:dyDescent="0.25">
      <c r="A1938">
        <v>1937</v>
      </c>
      <c r="B1938" t="s">
        <v>101</v>
      </c>
      <c r="C1938" t="s">
        <v>116</v>
      </c>
      <c r="D1938" t="s">
        <v>200</v>
      </c>
      <c r="E1938" t="s">
        <v>104</v>
      </c>
      <c r="F1938" s="48">
        <f>VLOOKUP(A1938,'TAZ definitions'!$A$1:$E$1902,2,FALSE)</f>
        <v>5.0319488817891375E-2</v>
      </c>
      <c r="G1938" s="48">
        <f>VLOOKUP(A1938,'TAZ definitions'!$A$1:$E$1902,4,FALSE)</f>
        <v>0.35571687840290384</v>
      </c>
      <c r="H1938" s="44">
        <v>23982</v>
      </c>
      <c r="I1938" s="44">
        <v>8585</v>
      </c>
      <c r="J1938" s="44">
        <v>5146</v>
      </c>
      <c r="K1938" s="44">
        <v>2371</v>
      </c>
      <c r="L1938" s="44">
        <v>0</v>
      </c>
      <c r="M1938" s="44">
        <v>0</v>
      </c>
      <c r="N1938" s="44">
        <v>97</v>
      </c>
      <c r="O1938" s="44">
        <v>0</v>
      </c>
      <c r="P1938" s="44">
        <v>57.725552</v>
      </c>
      <c r="Q1938" s="44">
        <v>57.227077000000001</v>
      </c>
      <c r="R1938" s="44">
        <v>11.962260000000001</v>
      </c>
      <c r="S1938" s="44">
        <v>12.239632</v>
      </c>
      <c r="T1938" s="44">
        <v>23420.964843999998</v>
      </c>
      <c r="U1938" s="44">
        <v>5044.8842770000001</v>
      </c>
      <c r="V1938" s="44">
        <v>0</v>
      </c>
      <c r="W1938" s="44">
        <v>93.465514999999996</v>
      </c>
      <c r="X1938" s="44">
        <v>6220.1657510000005</v>
      </c>
      <c r="Y1938" s="44">
        <v>10457.513327000001</v>
      </c>
      <c r="Z1938" s="44">
        <v>300.272156</v>
      </c>
      <c r="AA1938" s="44">
        <v>8.4208049999999997</v>
      </c>
      <c r="AB1938" s="44">
        <v>0.45150000000000001</v>
      </c>
      <c r="AC1938" s="44">
        <v>0.19175700000000001</v>
      </c>
      <c r="AD1938" s="44">
        <v>2350.9034099999999</v>
      </c>
    </row>
    <row r="1939" spans="1:30" x14ac:dyDescent="0.25">
      <c r="A1939">
        <v>1938</v>
      </c>
      <c r="B1939" t="s">
        <v>101</v>
      </c>
      <c r="C1939" t="s">
        <v>116</v>
      </c>
      <c r="D1939" t="s">
        <v>200</v>
      </c>
      <c r="E1939" t="s">
        <v>104</v>
      </c>
      <c r="F1939" s="48">
        <f>VLOOKUP(A1939,'TAZ definitions'!$A$1:$E$1902,2,FALSE)</f>
        <v>4.0193704600484263E-2</v>
      </c>
      <c r="G1939" s="48">
        <f>VLOOKUP(A1939,'TAZ definitions'!$A$1:$E$1902,4,FALSE)</f>
        <v>0.35138004246284499</v>
      </c>
      <c r="H1939" s="44">
        <v>19103</v>
      </c>
      <c r="I1939" s="44">
        <v>1127</v>
      </c>
      <c r="J1939" s="44">
        <v>4288</v>
      </c>
      <c r="K1939" s="44">
        <v>458</v>
      </c>
      <c r="L1939" s="44">
        <v>0</v>
      </c>
      <c r="M1939" s="44">
        <v>0</v>
      </c>
      <c r="N1939" s="44">
        <v>97</v>
      </c>
      <c r="O1939" s="44">
        <v>0</v>
      </c>
      <c r="P1939" s="44">
        <v>62.405223999999997</v>
      </c>
      <c r="Q1939" s="44">
        <v>64.607605000000007</v>
      </c>
      <c r="R1939" s="44">
        <v>13.814285</v>
      </c>
      <c r="S1939" s="44">
        <v>14.169326999999999</v>
      </c>
      <c r="T1939" s="44">
        <v>18672.013672000001</v>
      </c>
      <c r="U1939" s="44">
        <v>4196.1728519999997</v>
      </c>
      <c r="V1939" s="44">
        <v>0</v>
      </c>
      <c r="W1939" s="44">
        <v>94.674346999999997</v>
      </c>
      <c r="X1939" s="44">
        <v>0</v>
      </c>
      <c r="Y1939" s="44">
        <v>3994.0769340000002</v>
      </c>
      <c r="Z1939" s="44">
        <v>116.349834</v>
      </c>
      <c r="AA1939" s="44">
        <v>3.2280180000000001</v>
      </c>
      <c r="AB1939" s="44">
        <v>0.16306899999999999</v>
      </c>
      <c r="AC1939" s="44">
        <v>7.3236999999999997E-2</v>
      </c>
      <c r="AD1939" s="44">
        <v>880.61375399999997</v>
      </c>
    </row>
    <row r="1940" spans="1:30" x14ac:dyDescent="0.25">
      <c r="A1940">
        <v>1939</v>
      </c>
      <c r="B1940" t="s">
        <v>101</v>
      </c>
      <c r="C1940" t="s">
        <v>116</v>
      </c>
      <c r="D1940" t="s">
        <v>116</v>
      </c>
      <c r="E1940" t="s">
        <v>104</v>
      </c>
      <c r="F1940" s="48">
        <f>VLOOKUP(A1940,'TAZ definitions'!$A$1:$E$1902,2,FALSE)</f>
        <v>4.5410628019323669E-2</v>
      </c>
      <c r="G1940" s="48">
        <f>VLOOKUP(A1940,'TAZ definitions'!$A$1:$E$1902,4,FALSE)</f>
        <v>0.25720620842572062</v>
      </c>
      <c r="H1940" s="44">
        <v>91194</v>
      </c>
      <c r="I1940" s="44">
        <v>0</v>
      </c>
      <c r="J1940" s="44">
        <v>18290</v>
      </c>
      <c r="K1940" s="44">
        <v>0</v>
      </c>
      <c r="L1940" s="44">
        <v>9055</v>
      </c>
      <c r="M1940" s="44">
        <v>0</v>
      </c>
      <c r="N1940" s="44">
        <v>424</v>
      </c>
      <c r="O1940" s="44">
        <v>0</v>
      </c>
      <c r="P1940" s="44">
        <v>88.714843999999999</v>
      </c>
      <c r="Q1940" s="44">
        <v>102.085655</v>
      </c>
      <c r="R1940" s="44">
        <v>16.232315</v>
      </c>
      <c r="S1940" s="44">
        <v>15.686178999999999</v>
      </c>
      <c r="T1940" s="44">
        <v>91176.8125</v>
      </c>
      <c r="U1940" s="44">
        <v>18286.550781000002</v>
      </c>
      <c r="V1940" s="44">
        <v>9053.2929690000001</v>
      </c>
      <c r="W1940" s="44">
        <v>423.920074</v>
      </c>
      <c r="X1940" s="44">
        <v>4757.8811599999999</v>
      </c>
      <c r="Y1940" s="44">
        <v>18190.422889000001</v>
      </c>
      <c r="Z1940" s="44">
        <v>418.94412999999997</v>
      </c>
      <c r="AA1940" s="44">
        <v>18.703292000000001</v>
      </c>
      <c r="AB1940" s="44">
        <v>0.90568199999999999</v>
      </c>
      <c r="AC1940" s="44">
        <v>0.32667499999999999</v>
      </c>
      <c r="AD1940" s="44">
        <v>3949.107223</v>
      </c>
    </row>
    <row r="1941" spans="1:30" x14ac:dyDescent="0.25">
      <c r="A1941">
        <v>1940</v>
      </c>
      <c r="B1941" t="s">
        <v>101</v>
      </c>
      <c r="C1941" t="s">
        <v>116</v>
      </c>
      <c r="D1941" t="s">
        <v>116</v>
      </c>
      <c r="E1941" t="s">
        <v>104</v>
      </c>
      <c r="F1941" s="48">
        <f>VLOOKUP(A1941,'TAZ definitions'!$A$1:$E$1902,2,FALSE)</f>
        <v>3.5641960307816932E-2</v>
      </c>
      <c r="G1941" s="48">
        <f>VLOOKUP(A1941,'TAZ definitions'!$A$1:$E$1902,4,FALSE)</f>
        <v>0.25341745531019977</v>
      </c>
      <c r="H1941" s="44">
        <v>98627</v>
      </c>
      <c r="I1941" s="44">
        <v>0</v>
      </c>
      <c r="J1941" s="44">
        <v>19355</v>
      </c>
      <c r="K1941" s="44">
        <v>0</v>
      </c>
      <c r="L1941" s="44">
        <v>9501</v>
      </c>
      <c r="M1941" s="44">
        <v>0</v>
      </c>
      <c r="N1941" s="44">
        <v>424</v>
      </c>
      <c r="O1941" s="44">
        <v>0</v>
      </c>
      <c r="P1941" s="44">
        <v>0</v>
      </c>
      <c r="Q1941" s="44">
        <v>0</v>
      </c>
      <c r="R1941" s="44">
        <v>15.712555999999999</v>
      </c>
      <c r="S1941" s="44">
        <v>15.347826</v>
      </c>
      <c r="T1941" s="44">
        <v>98627</v>
      </c>
      <c r="U1941" s="44">
        <v>19355</v>
      </c>
      <c r="V1941" s="44">
        <v>9501</v>
      </c>
      <c r="W1941" s="44">
        <v>424</v>
      </c>
      <c r="X1941" s="44">
        <v>35.712985000000003</v>
      </c>
      <c r="Y1941" s="44">
        <v>4058.3776739999998</v>
      </c>
      <c r="Z1941" s="44">
        <v>121.41558499999999</v>
      </c>
      <c r="AA1941" s="44">
        <v>3.286591</v>
      </c>
      <c r="AB1941" s="44">
        <v>0.162219</v>
      </c>
      <c r="AC1941" s="44">
        <v>7.5148000000000006E-2</v>
      </c>
      <c r="AD1941" s="44">
        <v>899.491716</v>
      </c>
    </row>
    <row r="1942" spans="1:30" x14ac:dyDescent="0.25">
      <c r="A1942">
        <v>1941</v>
      </c>
      <c r="B1942" t="s">
        <v>101</v>
      </c>
      <c r="C1942" t="s">
        <v>116</v>
      </c>
      <c r="D1942" t="s">
        <v>201</v>
      </c>
      <c r="E1942" t="s">
        <v>104</v>
      </c>
      <c r="F1942" s="48">
        <f>VLOOKUP(A1942,'TAZ definitions'!$A$1:$E$1902,2,FALSE)</f>
        <v>4.7725245316681535E-2</v>
      </c>
      <c r="G1942" s="48">
        <f>VLOOKUP(A1942,'TAZ definitions'!$A$1:$E$1902,4,FALSE)</f>
        <v>0.36496350364963503</v>
      </c>
      <c r="H1942" s="44">
        <v>108557</v>
      </c>
      <c r="I1942" s="44">
        <v>0</v>
      </c>
      <c r="J1942" s="44">
        <v>19131</v>
      </c>
      <c r="K1942" s="44">
        <v>0</v>
      </c>
      <c r="L1942" s="44">
        <v>4310</v>
      </c>
      <c r="M1942" s="44">
        <v>0</v>
      </c>
      <c r="N1942" s="44">
        <v>0</v>
      </c>
      <c r="O1942" s="44">
        <v>0</v>
      </c>
      <c r="P1942" s="44">
        <v>0</v>
      </c>
      <c r="Q1942" s="44">
        <v>0</v>
      </c>
      <c r="R1942" s="44">
        <v>17.249813</v>
      </c>
      <c r="S1942" s="44">
        <v>17.029881</v>
      </c>
      <c r="T1942" s="44">
        <v>108557</v>
      </c>
      <c r="U1942" s="44">
        <v>19131</v>
      </c>
      <c r="V1942" s="44">
        <v>4310</v>
      </c>
      <c r="W1942" s="44">
        <v>0</v>
      </c>
      <c r="X1942" s="44">
        <v>340.28774499999997</v>
      </c>
      <c r="Y1942" s="44">
        <v>4978.6106950000003</v>
      </c>
      <c r="Z1942" s="44">
        <v>148.52683999999999</v>
      </c>
      <c r="AA1942" s="44">
        <v>4.0289020000000004</v>
      </c>
      <c r="AB1942" s="44">
        <v>0.199263</v>
      </c>
      <c r="AC1942" s="44">
        <v>9.2474000000000001E-2</v>
      </c>
      <c r="AD1942" s="44">
        <v>1107.1422620000001</v>
      </c>
    </row>
    <row r="1943" spans="1:30" x14ac:dyDescent="0.25">
      <c r="A1943">
        <v>1942</v>
      </c>
      <c r="B1943" t="s">
        <v>101</v>
      </c>
      <c r="C1943" t="s">
        <v>116</v>
      </c>
      <c r="D1943" t="s">
        <v>201</v>
      </c>
      <c r="E1943" t="s">
        <v>104</v>
      </c>
      <c r="F1943" s="48">
        <f>VLOOKUP(A1943,'TAZ definitions'!$A$1:$E$1902,2,FALSE)</f>
        <v>4.3960396039603958E-2</v>
      </c>
      <c r="G1943" s="48">
        <f>VLOOKUP(A1943,'TAZ definitions'!$A$1:$E$1902,4,FALSE)</f>
        <v>0.36182902584493043</v>
      </c>
      <c r="H1943" s="44">
        <v>64411</v>
      </c>
      <c r="I1943" s="44">
        <v>0</v>
      </c>
      <c r="J1943" s="44">
        <v>7271</v>
      </c>
      <c r="K1943" s="44">
        <v>0</v>
      </c>
      <c r="L1943" s="44">
        <v>2287</v>
      </c>
      <c r="M1943" s="44">
        <v>0</v>
      </c>
      <c r="N1943" s="44">
        <v>0</v>
      </c>
      <c r="O1943" s="44">
        <v>0</v>
      </c>
      <c r="P1943" s="44">
        <v>0</v>
      </c>
      <c r="Q1943" s="44">
        <v>0</v>
      </c>
      <c r="R1943" s="44">
        <v>17.985809</v>
      </c>
      <c r="S1943" s="44">
        <v>17.758478</v>
      </c>
      <c r="T1943" s="44">
        <v>64411</v>
      </c>
      <c r="U1943" s="44">
        <v>7271</v>
      </c>
      <c r="V1943" s="44">
        <v>2287</v>
      </c>
      <c r="W1943" s="44">
        <v>0</v>
      </c>
      <c r="X1943" s="44">
        <v>220.41942900000001</v>
      </c>
      <c r="Y1943" s="44">
        <v>433.20303200000001</v>
      </c>
      <c r="Z1943" s="44">
        <v>11.609147</v>
      </c>
      <c r="AA1943" s="44">
        <v>0.34545399999999998</v>
      </c>
      <c r="AB1943" s="44">
        <v>1.8228999999999999E-2</v>
      </c>
      <c r="AC1943" s="44">
        <v>7.7289999999999998E-3</v>
      </c>
      <c r="AD1943" s="44">
        <v>93.983977999999993</v>
      </c>
    </row>
    <row r="1944" spans="1:30" x14ac:dyDescent="0.25">
      <c r="A1944">
        <v>1943</v>
      </c>
      <c r="B1944" t="s">
        <v>101</v>
      </c>
      <c r="C1944" t="s">
        <v>116</v>
      </c>
      <c r="D1944" t="s">
        <v>201</v>
      </c>
      <c r="E1944" t="s">
        <v>104</v>
      </c>
      <c r="F1944" s="48">
        <f>VLOOKUP(A1944,'TAZ definitions'!$A$1:$E$1902,2,FALSE)</f>
        <v>6.7796610169491525E-2</v>
      </c>
      <c r="G1944" s="48">
        <f>VLOOKUP(A1944,'TAZ definitions'!$A$1:$E$1902,4,FALSE)</f>
        <v>0.37953795379537952</v>
      </c>
      <c r="H1944" s="44">
        <v>103680</v>
      </c>
      <c r="I1944" s="44">
        <v>12764</v>
      </c>
      <c r="J1944" s="44">
        <v>15051</v>
      </c>
      <c r="K1944" s="44">
        <v>3284</v>
      </c>
      <c r="L1944" s="44">
        <v>4310</v>
      </c>
      <c r="M1944" s="44">
        <v>0</v>
      </c>
      <c r="N1944" s="44">
        <v>0</v>
      </c>
      <c r="O1944" s="44">
        <v>0</v>
      </c>
      <c r="P1944" s="44">
        <v>96.709380999999993</v>
      </c>
      <c r="Q1944" s="44">
        <v>100.916443</v>
      </c>
      <c r="R1944" s="44">
        <v>16.746758</v>
      </c>
      <c r="S1944" s="44">
        <v>16.520817000000001</v>
      </c>
      <c r="T1944" s="44">
        <v>103341.171875</v>
      </c>
      <c r="U1944" s="44">
        <v>15007.147461</v>
      </c>
      <c r="V1944" s="44">
        <v>4293.9375</v>
      </c>
      <c r="W1944" s="44">
        <v>0</v>
      </c>
      <c r="X1944" s="44">
        <v>10801.211547000001</v>
      </c>
      <c r="Y1944" s="44">
        <v>34072.756074999998</v>
      </c>
      <c r="Z1944" s="44">
        <v>1062.8622009999999</v>
      </c>
      <c r="AA1944" s="44">
        <v>29.077804</v>
      </c>
      <c r="AB1944" s="44">
        <v>1.4337260000000001</v>
      </c>
      <c r="AC1944" s="44">
        <v>0.67059299999999999</v>
      </c>
      <c r="AD1944" s="44">
        <v>8064.8160980000002</v>
      </c>
    </row>
    <row r="1945" spans="1:30" x14ac:dyDescent="0.25">
      <c r="A1945">
        <v>1944</v>
      </c>
      <c r="B1945" t="s">
        <v>101</v>
      </c>
      <c r="C1945" t="s">
        <v>116</v>
      </c>
      <c r="D1945" t="s">
        <v>201</v>
      </c>
      <c r="E1945" t="s">
        <v>104</v>
      </c>
      <c r="F1945" s="48">
        <f>VLOOKUP(A1945,'TAZ definitions'!$A$1:$E$1902,2,FALSE)</f>
        <v>6.1010486177311724E-2</v>
      </c>
      <c r="G1945" s="48">
        <f>VLOOKUP(A1945,'TAZ definitions'!$A$1:$E$1902,4,FALSE)</f>
        <v>0.32104752667313285</v>
      </c>
      <c r="H1945" s="44">
        <v>106068</v>
      </c>
      <c r="I1945" s="44">
        <v>14041</v>
      </c>
      <c r="J1945" s="44">
        <v>17368</v>
      </c>
      <c r="K1945" s="44">
        <v>3398</v>
      </c>
      <c r="L1945" s="44">
        <v>4310</v>
      </c>
      <c r="M1945" s="44">
        <v>0</v>
      </c>
      <c r="N1945" s="44">
        <v>0</v>
      </c>
      <c r="O1945" s="44">
        <v>0</v>
      </c>
      <c r="P1945" s="44">
        <v>94.640808000000007</v>
      </c>
      <c r="Q1945" s="44">
        <v>101.447487</v>
      </c>
      <c r="R1945" s="44">
        <v>16.674160000000001</v>
      </c>
      <c r="S1945" s="44">
        <v>16.516843999999999</v>
      </c>
      <c r="T1945" s="44">
        <v>105815.15625</v>
      </c>
      <c r="U1945" s="44">
        <v>17329.617188</v>
      </c>
      <c r="V1945" s="44">
        <v>4298.158203</v>
      </c>
      <c r="W1945" s="44">
        <v>0</v>
      </c>
      <c r="X1945" s="44">
        <v>0</v>
      </c>
      <c r="Y1945" s="44">
        <v>3882.5840039999998</v>
      </c>
      <c r="Z1945" s="44">
        <v>123.66950300000001</v>
      </c>
      <c r="AA1945" s="44">
        <v>3.1800549999999999</v>
      </c>
      <c r="AB1945" s="44">
        <v>0.14938699999999999</v>
      </c>
      <c r="AC1945" s="44">
        <v>7.4263999999999997E-2</v>
      </c>
      <c r="AD1945" s="44">
        <v>886.69106099999999</v>
      </c>
    </row>
    <row r="1946" spans="1:30" x14ac:dyDescent="0.25">
      <c r="A1946">
        <v>1945</v>
      </c>
      <c r="B1946" t="s">
        <v>101</v>
      </c>
      <c r="C1946" t="s">
        <v>116</v>
      </c>
      <c r="D1946" t="s">
        <v>201</v>
      </c>
      <c r="E1946" t="s">
        <v>104</v>
      </c>
      <c r="F1946" s="48">
        <f>VLOOKUP(A1946,'TAZ definitions'!$A$1:$E$1902,2,FALSE)</f>
        <v>5.192878338278932E-2</v>
      </c>
      <c r="G1946" s="48">
        <f>VLOOKUP(A1946,'TAZ definitions'!$A$1:$E$1902,4,FALSE)</f>
        <v>0.21442687747035574</v>
      </c>
      <c r="H1946" s="44">
        <v>111290</v>
      </c>
      <c r="I1946" s="44">
        <v>0</v>
      </c>
      <c r="J1946" s="44">
        <v>18458</v>
      </c>
      <c r="K1946" s="44">
        <v>0</v>
      </c>
      <c r="L1946" s="44">
        <v>12905</v>
      </c>
      <c r="M1946" s="44">
        <v>0</v>
      </c>
      <c r="N1946" s="44">
        <v>0</v>
      </c>
      <c r="O1946" s="44">
        <v>0</v>
      </c>
      <c r="P1946" s="44">
        <v>0</v>
      </c>
      <c r="Q1946" s="44">
        <v>0</v>
      </c>
      <c r="R1946" s="44">
        <v>16.486529999999998</v>
      </c>
      <c r="S1946" s="44">
        <v>16.362449999999999</v>
      </c>
      <c r="T1946" s="44">
        <v>111290</v>
      </c>
      <c r="U1946" s="44">
        <v>18458</v>
      </c>
      <c r="V1946" s="44">
        <v>12905</v>
      </c>
      <c r="W1946" s="44">
        <v>0</v>
      </c>
      <c r="X1946" s="44">
        <v>1954.2086879999999</v>
      </c>
      <c r="Y1946" s="44">
        <v>8175.6947579999996</v>
      </c>
      <c r="Z1946" s="44">
        <v>236.55803900000001</v>
      </c>
      <c r="AA1946" s="44">
        <v>6.5882680000000002</v>
      </c>
      <c r="AB1946" s="44">
        <v>0.33310200000000001</v>
      </c>
      <c r="AC1946" s="44">
        <v>0.15018000000000001</v>
      </c>
      <c r="AD1946" s="44">
        <v>1804.460904</v>
      </c>
    </row>
    <row r="1947" spans="1:30" x14ac:dyDescent="0.25">
      <c r="A1947">
        <v>1946</v>
      </c>
      <c r="B1947" t="s">
        <v>101</v>
      </c>
      <c r="C1947" t="s">
        <v>116</v>
      </c>
      <c r="D1947" t="s">
        <v>201</v>
      </c>
      <c r="E1947" t="s">
        <v>104</v>
      </c>
      <c r="F1947" s="48">
        <f>VLOOKUP(A1947,'TAZ definitions'!$A$1:$E$1902,2,FALSE)</f>
        <v>5.6131260794473233E-2</v>
      </c>
      <c r="G1947" s="48">
        <f>VLOOKUP(A1947,'TAZ definitions'!$A$1:$E$1902,4,FALSE)</f>
        <v>0.20872641509433962</v>
      </c>
      <c r="H1947" s="44">
        <v>123643</v>
      </c>
      <c r="I1947" s="44">
        <v>0</v>
      </c>
      <c r="J1947" s="44">
        <v>19305</v>
      </c>
      <c r="K1947" s="44">
        <v>0</v>
      </c>
      <c r="L1947" s="44">
        <v>8595</v>
      </c>
      <c r="M1947" s="44">
        <v>0</v>
      </c>
      <c r="N1947" s="44">
        <v>210.5</v>
      </c>
      <c r="O1947" s="44">
        <v>0</v>
      </c>
      <c r="P1947" s="44">
        <v>0</v>
      </c>
      <c r="Q1947" s="44">
        <v>0</v>
      </c>
      <c r="R1947" s="44">
        <v>19.926447</v>
      </c>
      <c r="S1947" s="44">
        <v>19.767149</v>
      </c>
      <c r="T1947" s="44">
        <v>123643</v>
      </c>
      <c r="U1947" s="44">
        <v>19305</v>
      </c>
      <c r="V1947" s="44">
        <v>8595</v>
      </c>
      <c r="W1947" s="44">
        <v>210.5</v>
      </c>
      <c r="X1947" s="44">
        <v>2134.7068300000001</v>
      </c>
      <c r="Y1947" s="44">
        <v>16626.930339999999</v>
      </c>
      <c r="Z1947" s="44">
        <v>439.311826</v>
      </c>
      <c r="AA1947" s="44">
        <v>13.188444</v>
      </c>
      <c r="AB1947" s="44">
        <v>0.730819</v>
      </c>
      <c r="AC1947" s="44">
        <v>0.29560399999999998</v>
      </c>
      <c r="AD1947" s="44">
        <v>3614.3544860000002</v>
      </c>
    </row>
    <row r="1948" spans="1:30" x14ac:dyDescent="0.25">
      <c r="A1948">
        <v>1947</v>
      </c>
      <c r="B1948" t="s">
        <v>101</v>
      </c>
      <c r="C1948" t="s">
        <v>116</v>
      </c>
      <c r="D1948" t="s">
        <v>202</v>
      </c>
      <c r="E1948" t="s">
        <v>146</v>
      </c>
      <c r="F1948" s="48" t="e">
        <f>VLOOKUP(A1948,'TAZ definitions'!$A$1:$E$1902,2,FALSE)</f>
        <v>#N/A</v>
      </c>
      <c r="G1948" s="48" t="e">
        <f>VLOOKUP(A1948,'TAZ definitions'!$A$1:$E$1902,4,FALSE)</f>
        <v>#N/A</v>
      </c>
      <c r="H1948" s="44">
        <v>158110</v>
      </c>
      <c r="I1948" s="44">
        <v>0</v>
      </c>
      <c r="J1948" s="44">
        <v>22359</v>
      </c>
      <c r="K1948" s="44">
        <v>0</v>
      </c>
      <c r="L1948" s="44">
        <v>8595</v>
      </c>
      <c r="M1948" s="44">
        <v>0</v>
      </c>
      <c r="N1948" s="44">
        <v>319.5</v>
      </c>
      <c r="O1948" s="44">
        <v>0</v>
      </c>
      <c r="P1948" s="44">
        <v>0</v>
      </c>
      <c r="Q1948" s="44">
        <v>0</v>
      </c>
      <c r="R1948" s="44">
        <v>19.324134999999998</v>
      </c>
      <c r="S1948" s="44">
        <v>19.233872999999999</v>
      </c>
      <c r="T1948" s="44">
        <v>158110</v>
      </c>
      <c r="U1948" s="44">
        <v>22359.001952999999</v>
      </c>
      <c r="V1948" s="44">
        <v>8595</v>
      </c>
      <c r="W1948" s="44">
        <v>319.5</v>
      </c>
      <c r="X1948" s="44">
        <v>822.36640299999999</v>
      </c>
      <c r="Y1948" s="44">
        <v>19089.768834999999</v>
      </c>
      <c r="Z1948" s="44">
        <v>369.919535</v>
      </c>
      <c r="AA1948" s="44">
        <v>19.874957999999999</v>
      </c>
      <c r="AB1948" s="44">
        <v>1.029269</v>
      </c>
      <c r="AC1948" s="44">
        <v>0.32744299999999998</v>
      </c>
      <c r="AD1948" s="44">
        <v>4010.5153300000002</v>
      </c>
    </row>
    <row r="1949" spans="1:30" x14ac:dyDescent="0.25">
      <c r="A1949">
        <v>1948</v>
      </c>
      <c r="B1949" t="s">
        <v>101</v>
      </c>
      <c r="C1949" t="s">
        <v>116</v>
      </c>
      <c r="D1949" t="s">
        <v>202</v>
      </c>
      <c r="E1949" t="s">
        <v>146</v>
      </c>
      <c r="F1949" s="48" t="e">
        <f>VLOOKUP(A1949,'TAZ definitions'!$A$1:$E$1902,2,FALSE)</f>
        <v>#N/A</v>
      </c>
      <c r="G1949" s="48" t="e">
        <f>VLOOKUP(A1949,'TAZ definitions'!$A$1:$E$1902,4,FALSE)</f>
        <v>#N/A</v>
      </c>
      <c r="H1949" s="44">
        <v>76765</v>
      </c>
      <c r="I1949" s="44">
        <v>5345</v>
      </c>
      <c r="J1949" s="44">
        <v>10466</v>
      </c>
      <c r="K1949" s="44">
        <v>1867</v>
      </c>
      <c r="L1949" s="44">
        <v>0</v>
      </c>
      <c r="M1949" s="44">
        <v>0</v>
      </c>
      <c r="N1949" s="44">
        <v>210.5</v>
      </c>
      <c r="O1949" s="44">
        <v>0</v>
      </c>
      <c r="P1949" s="44">
        <v>100.03855900000001</v>
      </c>
      <c r="Q1949" s="44">
        <v>103.138458</v>
      </c>
      <c r="R1949" s="44">
        <v>17.856248999999998</v>
      </c>
      <c r="S1949" s="44">
        <v>17.206171000000001</v>
      </c>
      <c r="T1949" s="44">
        <v>76715.195313000004</v>
      </c>
      <c r="U1949" s="44">
        <v>10460.003906</v>
      </c>
      <c r="V1949" s="44">
        <v>0</v>
      </c>
      <c r="W1949" s="44">
        <v>210.35320999999999</v>
      </c>
      <c r="X1949" s="44">
        <v>309.51216199999999</v>
      </c>
      <c r="Y1949" s="44">
        <v>5819.9943149999999</v>
      </c>
      <c r="Z1949" s="44">
        <v>157.042191</v>
      </c>
      <c r="AA1949" s="44">
        <v>4.6149440000000004</v>
      </c>
      <c r="AB1949" s="44">
        <v>0.25671300000000002</v>
      </c>
      <c r="AC1949" s="44">
        <v>0.104154</v>
      </c>
      <c r="AD1949" s="44">
        <v>1275.8159149999999</v>
      </c>
    </row>
    <row r="1950" spans="1:30" x14ac:dyDescent="0.25">
      <c r="A1950">
        <v>1949</v>
      </c>
      <c r="B1950" t="s">
        <v>101</v>
      </c>
      <c r="C1950" t="s">
        <v>116</v>
      </c>
      <c r="D1950" t="s">
        <v>202</v>
      </c>
      <c r="E1950" t="s">
        <v>146</v>
      </c>
      <c r="F1950" s="48" t="e">
        <f>VLOOKUP(A1950,'TAZ definitions'!$A$1:$E$1902,2,FALSE)</f>
        <v>#N/A</v>
      </c>
      <c r="G1950" s="48" t="e">
        <f>VLOOKUP(A1950,'TAZ definitions'!$A$1:$E$1902,4,FALSE)</f>
        <v>#N/A</v>
      </c>
      <c r="H1950" s="44">
        <v>130087</v>
      </c>
      <c r="I1950" s="44">
        <v>0</v>
      </c>
      <c r="J1950" s="44">
        <v>19738</v>
      </c>
      <c r="K1950" s="44">
        <v>0</v>
      </c>
      <c r="L1950" s="44">
        <v>8595</v>
      </c>
      <c r="M1950" s="44">
        <v>0</v>
      </c>
      <c r="N1950" s="44">
        <v>210.5</v>
      </c>
      <c r="O1950" s="44">
        <v>0</v>
      </c>
      <c r="P1950" s="44">
        <v>0</v>
      </c>
      <c r="Q1950" s="44">
        <v>0</v>
      </c>
      <c r="R1950" s="44">
        <v>16.996407000000001</v>
      </c>
      <c r="S1950" s="44">
        <v>16.791530999999999</v>
      </c>
      <c r="T1950" s="44">
        <v>130087</v>
      </c>
      <c r="U1950" s="44">
        <v>19738</v>
      </c>
      <c r="V1950" s="44">
        <v>8595</v>
      </c>
      <c r="W1950" s="44">
        <v>210.5</v>
      </c>
      <c r="X1950" s="44">
        <v>0</v>
      </c>
      <c r="Y1950" s="44">
        <v>5945.6942140000001</v>
      </c>
      <c r="Z1950" s="44">
        <v>122.104704</v>
      </c>
      <c r="AA1950" s="44">
        <v>4.5736489999999996</v>
      </c>
      <c r="AB1950" s="44">
        <v>0.29322700000000002</v>
      </c>
      <c r="AC1950" s="44">
        <v>9.7335000000000005E-2</v>
      </c>
      <c r="AD1950" s="44">
        <v>1219.1164920000001</v>
      </c>
    </row>
    <row r="1951" spans="1:30" x14ac:dyDescent="0.25">
      <c r="A1951">
        <v>1950</v>
      </c>
      <c r="B1951" t="s">
        <v>101</v>
      </c>
      <c r="C1951" t="s">
        <v>116</v>
      </c>
      <c r="D1951" t="s">
        <v>202</v>
      </c>
      <c r="E1951" t="s">
        <v>146</v>
      </c>
      <c r="F1951" s="48" t="e">
        <f>VLOOKUP(A1951,'TAZ definitions'!$A$1:$E$1902,2,FALSE)</f>
        <v>#N/A</v>
      </c>
      <c r="G1951" s="48" t="e">
        <f>VLOOKUP(A1951,'TAZ definitions'!$A$1:$E$1902,4,FALSE)</f>
        <v>#N/A</v>
      </c>
      <c r="H1951" s="44">
        <v>113193</v>
      </c>
      <c r="I1951" s="44">
        <v>0</v>
      </c>
      <c r="J1951" s="44">
        <v>17123</v>
      </c>
      <c r="K1951" s="44">
        <v>0</v>
      </c>
      <c r="L1951" s="44">
        <v>0</v>
      </c>
      <c r="M1951" s="44">
        <v>0</v>
      </c>
      <c r="N1951" s="44">
        <v>210.5</v>
      </c>
      <c r="O1951" s="44">
        <v>0</v>
      </c>
      <c r="P1951" s="44">
        <v>0</v>
      </c>
      <c r="Q1951" s="44">
        <v>0</v>
      </c>
      <c r="R1951" s="44">
        <v>17.855242000000001</v>
      </c>
      <c r="S1951" s="44">
        <v>17.687678999999999</v>
      </c>
      <c r="T1951" s="44">
        <v>113193</v>
      </c>
      <c r="U1951" s="44">
        <v>17123</v>
      </c>
      <c r="V1951" s="44">
        <v>0</v>
      </c>
      <c r="W1951" s="44">
        <v>210.5</v>
      </c>
      <c r="X1951" s="44">
        <v>0</v>
      </c>
      <c r="Y1951" s="44">
        <v>12105.278283</v>
      </c>
      <c r="Z1951" s="44">
        <v>311.38847199999998</v>
      </c>
      <c r="AA1951" s="44">
        <v>9.6199809999999992</v>
      </c>
      <c r="AB1951" s="44">
        <v>0.54314499999999999</v>
      </c>
      <c r="AC1951" s="44">
        <v>0.21221999999999999</v>
      </c>
      <c r="AD1951" s="44">
        <v>2602.3237880000001</v>
      </c>
    </row>
    <row r="1952" spans="1:30" x14ac:dyDescent="0.25">
      <c r="A1952">
        <v>1951</v>
      </c>
      <c r="B1952" t="s">
        <v>101</v>
      </c>
      <c r="C1952" t="s">
        <v>116</v>
      </c>
      <c r="D1952" t="s">
        <v>203</v>
      </c>
      <c r="E1952" t="s">
        <v>146</v>
      </c>
      <c r="F1952" s="48" t="e">
        <f>VLOOKUP(A1952,'TAZ definitions'!$A$1:$E$1902,2,FALSE)</f>
        <v>#N/A</v>
      </c>
      <c r="G1952" s="48" t="e">
        <f>VLOOKUP(A1952,'TAZ definitions'!$A$1:$E$1902,4,FALSE)</f>
        <v>#N/A</v>
      </c>
      <c r="H1952" s="44">
        <v>129109</v>
      </c>
      <c r="I1952" s="44">
        <v>0</v>
      </c>
      <c r="J1952" s="44">
        <v>18041</v>
      </c>
      <c r="K1952" s="44">
        <v>0</v>
      </c>
      <c r="L1952" s="44">
        <v>0</v>
      </c>
      <c r="M1952" s="44">
        <v>0</v>
      </c>
      <c r="N1952" s="44">
        <v>319.5</v>
      </c>
      <c r="O1952" s="44">
        <v>0</v>
      </c>
      <c r="P1952" s="44">
        <v>0</v>
      </c>
      <c r="Q1952" s="44">
        <v>0</v>
      </c>
      <c r="R1952" s="44">
        <v>20.498166999999999</v>
      </c>
      <c r="S1952" s="44">
        <v>20.657095000000002</v>
      </c>
      <c r="T1952" s="44">
        <v>129109.007813</v>
      </c>
      <c r="U1952" s="44">
        <v>18041</v>
      </c>
      <c r="V1952" s="44">
        <v>0</v>
      </c>
      <c r="W1952" s="44">
        <v>319.5</v>
      </c>
      <c r="X1952" s="44">
        <v>211.640939</v>
      </c>
      <c r="Y1952" s="44">
        <v>36891.377715000002</v>
      </c>
      <c r="Z1952" s="44">
        <v>737.81472799999995</v>
      </c>
      <c r="AA1952" s="44">
        <v>39.532471999999999</v>
      </c>
      <c r="AB1952" s="44">
        <v>1.9928570000000001</v>
      </c>
      <c r="AC1952" s="44">
        <v>0.64272200000000002</v>
      </c>
      <c r="AD1952" s="44">
        <v>7806.9799590000002</v>
      </c>
    </row>
    <row r="1953" spans="1:30" x14ac:dyDescent="0.25">
      <c r="A1953">
        <v>1952</v>
      </c>
      <c r="B1953" t="s">
        <v>101</v>
      </c>
      <c r="C1953" t="s">
        <v>116</v>
      </c>
      <c r="D1953" t="s">
        <v>203</v>
      </c>
      <c r="E1953" t="s">
        <v>146</v>
      </c>
      <c r="F1953" s="48" t="e">
        <f>VLOOKUP(A1953,'TAZ definitions'!$A$1:$E$1902,2,FALSE)</f>
        <v>#N/A</v>
      </c>
      <c r="G1953" s="48" t="e">
        <f>VLOOKUP(A1953,'TAZ definitions'!$A$1:$E$1902,4,FALSE)</f>
        <v>#N/A</v>
      </c>
      <c r="H1953" s="44">
        <v>176176</v>
      </c>
      <c r="I1953" s="44">
        <v>0</v>
      </c>
      <c r="J1953" s="44">
        <v>23403</v>
      </c>
      <c r="K1953" s="44">
        <v>0</v>
      </c>
      <c r="L1953" s="44">
        <v>8595</v>
      </c>
      <c r="M1953" s="44">
        <v>0</v>
      </c>
      <c r="N1953" s="44">
        <v>379.5</v>
      </c>
      <c r="O1953" s="44">
        <v>0</v>
      </c>
      <c r="P1953" s="44">
        <v>216.95091199999999</v>
      </c>
      <c r="Q1953" s="44">
        <v>123.388474</v>
      </c>
      <c r="R1953" s="44">
        <v>18.978871999999999</v>
      </c>
      <c r="S1953" s="44">
        <v>19.048759</v>
      </c>
      <c r="T1953" s="44">
        <v>176171.828125</v>
      </c>
      <c r="U1953" s="44">
        <v>23402.445313</v>
      </c>
      <c r="V1953" s="44">
        <v>8594.796875</v>
      </c>
      <c r="W1953" s="44">
        <v>379.49099699999999</v>
      </c>
      <c r="X1953" s="44">
        <v>0</v>
      </c>
      <c r="Y1953" s="44">
        <v>9149.3881849999998</v>
      </c>
      <c r="Z1953" s="44">
        <v>257.26597900000002</v>
      </c>
      <c r="AA1953" s="44">
        <v>7.455578</v>
      </c>
      <c r="AB1953" s="44">
        <v>0.37121300000000002</v>
      </c>
      <c r="AC1953" s="44">
        <v>0.16612199999999999</v>
      </c>
      <c r="AD1953" s="44">
        <v>1985.693299</v>
      </c>
    </row>
    <row r="1954" spans="1:30" x14ac:dyDescent="0.25">
      <c r="A1954">
        <v>1953</v>
      </c>
      <c r="B1954" t="s">
        <v>101</v>
      </c>
      <c r="C1954" t="s">
        <v>116</v>
      </c>
      <c r="D1954" t="s">
        <v>203</v>
      </c>
      <c r="E1954" t="s">
        <v>146</v>
      </c>
      <c r="F1954" s="48" t="e">
        <f>VLOOKUP(A1954,'TAZ definitions'!$A$1:$E$1902,2,FALSE)</f>
        <v>#N/A</v>
      </c>
      <c r="G1954" s="48" t="e">
        <f>VLOOKUP(A1954,'TAZ definitions'!$A$1:$E$1902,4,FALSE)</f>
        <v>#N/A</v>
      </c>
      <c r="H1954" s="44">
        <v>186445</v>
      </c>
      <c r="I1954" s="44">
        <v>0</v>
      </c>
      <c r="J1954" s="44">
        <v>24803</v>
      </c>
      <c r="K1954" s="44">
        <v>0</v>
      </c>
      <c r="L1954" s="44">
        <v>8595</v>
      </c>
      <c r="M1954" s="44">
        <v>0</v>
      </c>
      <c r="N1954" s="44">
        <v>379.5</v>
      </c>
      <c r="O1954" s="44">
        <v>0</v>
      </c>
      <c r="P1954" s="44">
        <v>206.670288</v>
      </c>
      <c r="Q1954" s="44">
        <v>110.850677</v>
      </c>
      <c r="R1954" s="44">
        <v>19.106173999999999</v>
      </c>
      <c r="S1954" s="44">
        <v>19.125677</v>
      </c>
      <c r="T1954" s="44">
        <v>186439.078125</v>
      </c>
      <c r="U1954" s="44">
        <v>24802.214843999998</v>
      </c>
      <c r="V1954" s="44">
        <v>8594.7275389999995</v>
      </c>
      <c r="W1954" s="44">
        <v>379.487976</v>
      </c>
      <c r="X1954" s="44">
        <v>426.28790500000002</v>
      </c>
      <c r="Y1954" s="44">
        <v>29521.020111000002</v>
      </c>
      <c r="Z1954" s="44">
        <v>702.30481999999995</v>
      </c>
      <c r="AA1954" s="44">
        <v>27.617391999999999</v>
      </c>
      <c r="AB1954" s="44">
        <v>1.460715</v>
      </c>
      <c r="AC1954" s="44">
        <v>0.52276299999999998</v>
      </c>
      <c r="AD1954" s="44">
        <v>6367.6379489999999</v>
      </c>
    </row>
    <row r="1955" spans="1:30" x14ac:dyDescent="0.25">
      <c r="A1955">
        <v>1954</v>
      </c>
      <c r="B1955" t="s">
        <v>101</v>
      </c>
      <c r="C1955" t="s">
        <v>116</v>
      </c>
      <c r="D1955" t="s">
        <v>203</v>
      </c>
      <c r="E1955" t="s">
        <v>146</v>
      </c>
      <c r="F1955" s="48" t="e">
        <f>VLOOKUP(A1955,'TAZ definitions'!$A$1:$E$1902,2,FALSE)</f>
        <v>#N/A</v>
      </c>
      <c r="G1955" s="48" t="e">
        <f>VLOOKUP(A1955,'TAZ definitions'!$A$1:$E$1902,4,FALSE)</f>
        <v>#N/A</v>
      </c>
      <c r="H1955" s="44">
        <v>189891</v>
      </c>
      <c r="I1955" s="44">
        <v>0</v>
      </c>
      <c r="J1955" s="44">
        <v>23195</v>
      </c>
      <c r="K1955" s="44">
        <v>0</v>
      </c>
      <c r="L1955" s="44">
        <v>0</v>
      </c>
      <c r="M1955" s="44">
        <v>0</v>
      </c>
      <c r="N1955" s="44">
        <v>228</v>
      </c>
      <c r="O1955" s="44">
        <v>0</v>
      </c>
      <c r="P1955" s="44">
        <v>212.195663</v>
      </c>
      <c r="Q1955" s="44">
        <v>119.542664</v>
      </c>
      <c r="R1955" s="44">
        <v>19.293483999999999</v>
      </c>
      <c r="S1955" s="44">
        <v>19.4373</v>
      </c>
      <c r="T1955" s="44">
        <v>189886.84375</v>
      </c>
      <c r="U1955" s="44">
        <v>23194.492188</v>
      </c>
      <c r="V1955" s="44">
        <v>0</v>
      </c>
      <c r="W1955" s="44">
        <v>227.99499499999999</v>
      </c>
      <c r="X1955" s="44">
        <v>1267.1748640000001</v>
      </c>
      <c r="Y1955" s="44">
        <v>8596.0835320000006</v>
      </c>
      <c r="Z1955" s="44">
        <v>260.753558</v>
      </c>
      <c r="AA1955" s="44">
        <v>6.9514250000000004</v>
      </c>
      <c r="AB1955" s="44">
        <v>0.34123100000000001</v>
      </c>
      <c r="AC1955" s="44">
        <v>0.16114899999999999</v>
      </c>
      <c r="AD1955" s="44">
        <v>1929.767893</v>
      </c>
    </row>
    <row r="1956" spans="1:30" x14ac:dyDescent="0.25">
      <c r="A1956">
        <v>1955</v>
      </c>
      <c r="B1956" t="s">
        <v>101</v>
      </c>
      <c r="C1956" t="s">
        <v>116</v>
      </c>
      <c r="D1956" t="s">
        <v>203</v>
      </c>
      <c r="E1956" t="s">
        <v>146</v>
      </c>
      <c r="F1956" s="48" t="e">
        <f>VLOOKUP(A1956,'TAZ definitions'!$A$1:$E$1902,2,FALSE)</f>
        <v>#N/A</v>
      </c>
      <c r="G1956" s="48" t="e">
        <f>VLOOKUP(A1956,'TAZ definitions'!$A$1:$E$1902,4,FALSE)</f>
        <v>#N/A</v>
      </c>
      <c r="H1956" s="44">
        <v>180962</v>
      </c>
      <c r="I1956" s="44">
        <v>0</v>
      </c>
      <c r="J1956" s="44">
        <v>22745</v>
      </c>
      <c r="K1956" s="44">
        <v>0</v>
      </c>
      <c r="L1956" s="44">
        <v>8595</v>
      </c>
      <c r="M1956" s="44">
        <v>0</v>
      </c>
      <c r="N1956" s="44">
        <v>379.5</v>
      </c>
      <c r="O1956" s="44">
        <v>0</v>
      </c>
      <c r="P1956" s="44">
        <v>200.179733</v>
      </c>
      <c r="Q1956" s="44">
        <v>113.976814</v>
      </c>
      <c r="R1956" s="44">
        <v>17.467016000000001</v>
      </c>
      <c r="S1956" s="44">
        <v>17.450581</v>
      </c>
      <c r="T1956" s="44">
        <v>180951.0625</v>
      </c>
      <c r="U1956" s="44">
        <v>22743.625</v>
      </c>
      <c r="V1956" s="44">
        <v>8594.4804690000001</v>
      </c>
      <c r="W1956" s="44">
        <v>379.477081</v>
      </c>
      <c r="X1956" s="44">
        <v>23378.784991</v>
      </c>
      <c r="Y1956" s="44">
        <v>40694.748635999997</v>
      </c>
      <c r="Z1956" s="44">
        <v>1239.3102280000001</v>
      </c>
      <c r="AA1956" s="44">
        <v>33.111907000000002</v>
      </c>
      <c r="AB1956" s="44">
        <v>1.64073</v>
      </c>
      <c r="AC1956" s="44">
        <v>0.77246999999999999</v>
      </c>
      <c r="AD1956" s="44">
        <v>9254.3698679999998</v>
      </c>
    </row>
    <row r="1957" spans="1:30" x14ac:dyDescent="0.25">
      <c r="A1957">
        <v>1956</v>
      </c>
      <c r="B1957" t="s">
        <v>101</v>
      </c>
      <c r="C1957" t="s">
        <v>116</v>
      </c>
      <c r="D1957" t="s">
        <v>203</v>
      </c>
      <c r="E1957" t="s">
        <v>146</v>
      </c>
      <c r="F1957" s="48" t="e">
        <f>VLOOKUP(A1957,'TAZ definitions'!$A$1:$E$1902,2,FALSE)</f>
        <v>#N/A</v>
      </c>
      <c r="G1957" s="48" t="e">
        <f>VLOOKUP(A1957,'TAZ definitions'!$A$1:$E$1902,4,FALSE)</f>
        <v>#N/A</v>
      </c>
      <c r="H1957" s="44">
        <v>146660</v>
      </c>
      <c r="I1957" s="44">
        <v>0</v>
      </c>
      <c r="J1957" s="44">
        <v>19307</v>
      </c>
      <c r="K1957" s="44">
        <v>0</v>
      </c>
      <c r="L1957" s="44">
        <v>0</v>
      </c>
      <c r="M1957" s="44">
        <v>0</v>
      </c>
      <c r="N1957" s="44">
        <v>379.5</v>
      </c>
      <c r="O1957" s="44">
        <v>0</v>
      </c>
      <c r="P1957" s="44">
        <v>219.43985000000001</v>
      </c>
      <c r="Q1957" s="44">
        <v>127.523842</v>
      </c>
      <c r="R1957" s="44">
        <v>20.388783</v>
      </c>
      <c r="S1957" s="44">
        <v>20.420407999999998</v>
      </c>
      <c r="T1957" s="44">
        <v>146657.59375</v>
      </c>
      <c r="U1957" s="44">
        <v>19306.683593999998</v>
      </c>
      <c r="V1957" s="44">
        <v>0</v>
      </c>
      <c r="W1957" s="44">
        <v>379.49380500000001</v>
      </c>
      <c r="X1957" s="44">
        <v>0</v>
      </c>
      <c r="Y1957" s="44">
        <v>9066.8787069999998</v>
      </c>
      <c r="Z1957" s="44">
        <v>270.54450500000002</v>
      </c>
      <c r="AA1957" s="44">
        <v>7.3386800000000001</v>
      </c>
      <c r="AB1957" s="44">
        <v>0.35277799999999998</v>
      </c>
      <c r="AC1957" s="44">
        <v>0.168238</v>
      </c>
      <c r="AD1957" s="44">
        <v>1998.3114989999999</v>
      </c>
    </row>
    <row r="1958" spans="1:30" x14ac:dyDescent="0.25">
      <c r="A1958">
        <v>1957</v>
      </c>
      <c r="B1958" t="s">
        <v>101</v>
      </c>
      <c r="C1958" t="s">
        <v>116</v>
      </c>
      <c r="D1958" t="s">
        <v>204</v>
      </c>
      <c r="E1958" t="s">
        <v>146</v>
      </c>
      <c r="F1958" s="48" t="e">
        <f>VLOOKUP(A1958,'TAZ definitions'!$A$1:$E$1902,2,FALSE)</f>
        <v>#N/A</v>
      </c>
      <c r="G1958" s="48" t="e">
        <f>VLOOKUP(A1958,'TAZ definitions'!$A$1:$E$1902,4,FALSE)</f>
        <v>#N/A</v>
      </c>
      <c r="H1958" s="44">
        <v>134526</v>
      </c>
      <c r="I1958" s="44">
        <v>0</v>
      </c>
      <c r="J1958" s="44">
        <v>20318</v>
      </c>
      <c r="K1958" s="44">
        <v>0</v>
      </c>
      <c r="L1958" s="44">
        <v>8595</v>
      </c>
      <c r="M1958" s="44">
        <v>0</v>
      </c>
      <c r="N1958" s="44">
        <v>319.5</v>
      </c>
      <c r="O1958" s="44">
        <v>0</v>
      </c>
      <c r="P1958" s="44">
        <v>0</v>
      </c>
      <c r="Q1958" s="44">
        <v>0</v>
      </c>
      <c r="R1958" s="44">
        <v>18.732676000000001</v>
      </c>
      <c r="S1958" s="44">
        <v>18.865159999999999</v>
      </c>
      <c r="T1958" s="44">
        <v>134526</v>
      </c>
      <c r="U1958" s="44">
        <v>20318</v>
      </c>
      <c r="V1958" s="44">
        <v>8595</v>
      </c>
      <c r="W1958" s="44">
        <v>319.5</v>
      </c>
      <c r="X1958" s="44">
        <v>657.68388200000004</v>
      </c>
      <c r="Y1958" s="44">
        <v>126461.28281999999</v>
      </c>
      <c r="Z1958" s="44">
        <v>2163.1736340000002</v>
      </c>
      <c r="AA1958" s="44">
        <v>143.218885</v>
      </c>
      <c r="AB1958" s="44">
        <v>7.4226049999999999</v>
      </c>
      <c r="AC1958" s="44">
        <v>2.1494179999999998</v>
      </c>
      <c r="AD1958" s="44">
        <v>26427.195962999998</v>
      </c>
    </row>
    <row r="1959" spans="1:30" x14ac:dyDescent="0.25">
      <c r="A1959">
        <v>1958</v>
      </c>
      <c r="B1959" t="s">
        <v>101</v>
      </c>
      <c r="C1959" t="s">
        <v>116</v>
      </c>
      <c r="D1959" t="s">
        <v>204</v>
      </c>
      <c r="E1959" t="s">
        <v>146</v>
      </c>
      <c r="F1959" s="48" t="e">
        <f>VLOOKUP(A1959,'TAZ definitions'!$A$1:$E$1902,2,FALSE)</f>
        <v>#N/A</v>
      </c>
      <c r="G1959" s="48" t="e">
        <f>VLOOKUP(A1959,'TAZ definitions'!$A$1:$E$1902,4,FALSE)</f>
        <v>#N/A</v>
      </c>
      <c r="H1959" s="44">
        <v>85559</v>
      </c>
      <c r="I1959" s="44">
        <v>0</v>
      </c>
      <c r="J1959" s="44">
        <v>10176</v>
      </c>
      <c r="K1959" s="44">
        <v>0</v>
      </c>
      <c r="L1959" s="44">
        <v>0</v>
      </c>
      <c r="M1959" s="44">
        <v>0</v>
      </c>
      <c r="N1959" s="44">
        <v>210.5</v>
      </c>
      <c r="O1959" s="44">
        <v>0</v>
      </c>
      <c r="P1959" s="44">
        <v>0</v>
      </c>
      <c r="Q1959" s="44">
        <v>0</v>
      </c>
      <c r="R1959" s="44">
        <v>18.258696</v>
      </c>
      <c r="S1959" s="44">
        <v>18.388397000000001</v>
      </c>
      <c r="T1959" s="44">
        <v>85559</v>
      </c>
      <c r="U1959" s="44">
        <v>10176</v>
      </c>
      <c r="V1959" s="44">
        <v>0</v>
      </c>
      <c r="W1959" s="44">
        <v>210.49998500000001</v>
      </c>
      <c r="X1959" s="44">
        <v>412.444503</v>
      </c>
      <c r="Y1959" s="44">
        <v>13050.864304000001</v>
      </c>
      <c r="Z1959" s="44">
        <v>332.11947600000002</v>
      </c>
      <c r="AA1959" s="44">
        <v>10.377938</v>
      </c>
      <c r="AB1959" s="44">
        <v>0.58177000000000001</v>
      </c>
      <c r="AC1959" s="44">
        <v>0.229214</v>
      </c>
      <c r="AD1959" s="44">
        <v>2808.174833</v>
      </c>
    </row>
    <row r="1960" spans="1:30" x14ac:dyDescent="0.25">
      <c r="A1960">
        <v>1959</v>
      </c>
      <c r="B1960" t="s">
        <v>101</v>
      </c>
      <c r="C1960" t="s">
        <v>116</v>
      </c>
      <c r="D1960" t="s">
        <v>204</v>
      </c>
      <c r="E1960" t="s">
        <v>146</v>
      </c>
      <c r="F1960" s="48" t="e">
        <f>VLOOKUP(A1960,'TAZ definitions'!$A$1:$E$1902,2,FALSE)</f>
        <v>#N/A</v>
      </c>
      <c r="G1960" s="48" t="e">
        <f>VLOOKUP(A1960,'TAZ definitions'!$A$1:$E$1902,4,FALSE)</f>
        <v>#N/A</v>
      </c>
      <c r="H1960" s="44">
        <v>114523</v>
      </c>
      <c r="I1960" s="44">
        <v>0</v>
      </c>
      <c r="J1960" s="44">
        <v>15411</v>
      </c>
      <c r="K1960" s="44">
        <v>0</v>
      </c>
      <c r="L1960" s="44">
        <v>0</v>
      </c>
      <c r="M1960" s="44">
        <v>0</v>
      </c>
      <c r="N1960" s="44">
        <v>319.5</v>
      </c>
      <c r="O1960" s="44">
        <v>0</v>
      </c>
      <c r="P1960" s="44">
        <v>0</v>
      </c>
      <c r="Q1960" s="44">
        <v>0</v>
      </c>
      <c r="R1960" s="44">
        <v>14.964</v>
      </c>
      <c r="S1960" s="44">
        <v>14.948175000000001</v>
      </c>
      <c r="T1960" s="44">
        <v>114523</v>
      </c>
      <c r="U1960" s="44">
        <v>15411</v>
      </c>
      <c r="V1960" s="44">
        <v>0</v>
      </c>
      <c r="W1960" s="44">
        <v>319.5</v>
      </c>
      <c r="X1960" s="44">
        <v>113.326455</v>
      </c>
      <c r="Y1960" s="44">
        <v>11236.565339000001</v>
      </c>
      <c r="Z1960" s="44">
        <v>274.07818600000002</v>
      </c>
      <c r="AA1960" s="44">
        <v>8.9910540000000001</v>
      </c>
      <c r="AB1960" s="44">
        <v>0.51469699999999996</v>
      </c>
      <c r="AC1960" s="44">
        <v>0.19393099999999999</v>
      </c>
      <c r="AD1960" s="44">
        <v>2382.2314249999999</v>
      </c>
    </row>
    <row r="1961" spans="1:30" x14ac:dyDescent="0.25">
      <c r="A1961">
        <v>1960</v>
      </c>
      <c r="B1961" t="s">
        <v>101</v>
      </c>
      <c r="C1961" t="s">
        <v>116</v>
      </c>
      <c r="D1961" t="s">
        <v>204</v>
      </c>
      <c r="E1961" t="s">
        <v>146</v>
      </c>
      <c r="F1961" s="48" t="e">
        <f>VLOOKUP(A1961,'TAZ definitions'!$A$1:$E$1902,2,FALSE)</f>
        <v>#N/A</v>
      </c>
      <c r="G1961" s="48" t="e">
        <f>VLOOKUP(A1961,'TAZ definitions'!$A$1:$E$1902,4,FALSE)</f>
        <v>#N/A</v>
      </c>
      <c r="H1961" s="44">
        <v>57132</v>
      </c>
      <c r="I1961" s="44">
        <v>0</v>
      </c>
      <c r="J1961" s="44">
        <v>6820</v>
      </c>
      <c r="K1961" s="44">
        <v>0</v>
      </c>
      <c r="L1961" s="44">
        <v>0</v>
      </c>
      <c r="M1961" s="44">
        <v>0</v>
      </c>
      <c r="N1961" s="44">
        <v>151.5</v>
      </c>
      <c r="O1961" s="44">
        <v>0</v>
      </c>
      <c r="P1961" s="44">
        <v>0</v>
      </c>
      <c r="Q1961" s="44">
        <v>0</v>
      </c>
      <c r="R1961" s="44">
        <v>15.963808999999999</v>
      </c>
      <c r="S1961" s="44">
        <v>15.809639000000001</v>
      </c>
      <c r="T1961" s="44">
        <v>57132</v>
      </c>
      <c r="U1961" s="44">
        <v>6820</v>
      </c>
      <c r="V1961" s="44">
        <v>0</v>
      </c>
      <c r="W1961" s="44">
        <v>151.5</v>
      </c>
      <c r="X1961" s="44">
        <v>0</v>
      </c>
      <c r="Y1961" s="44">
        <v>2673.0401000000002</v>
      </c>
      <c r="Z1961" s="44">
        <v>79.277507999999997</v>
      </c>
      <c r="AA1961" s="44">
        <v>2.1659579999999998</v>
      </c>
      <c r="AB1961" s="44">
        <v>0.106751</v>
      </c>
      <c r="AC1961" s="44">
        <v>4.9478000000000001E-2</v>
      </c>
      <c r="AD1961" s="44">
        <v>590.72007099999996</v>
      </c>
    </row>
    <row r="1962" spans="1:30" x14ac:dyDescent="0.25">
      <c r="A1962">
        <v>1961</v>
      </c>
      <c r="B1962" t="s">
        <v>101</v>
      </c>
      <c r="C1962" t="s">
        <v>116</v>
      </c>
      <c r="D1962" t="s">
        <v>204</v>
      </c>
      <c r="E1962" t="s">
        <v>146</v>
      </c>
      <c r="F1962" s="48" t="e">
        <f>VLOOKUP(A1962,'TAZ definitions'!$A$1:$E$1902,2,FALSE)</f>
        <v>#N/A</v>
      </c>
      <c r="G1962" s="48" t="e">
        <f>VLOOKUP(A1962,'TAZ definitions'!$A$1:$E$1902,4,FALSE)</f>
        <v>#N/A</v>
      </c>
      <c r="H1962" s="44">
        <v>46526</v>
      </c>
      <c r="I1962" s="44">
        <v>0</v>
      </c>
      <c r="J1962" s="44">
        <v>5415</v>
      </c>
      <c r="K1962" s="44">
        <v>0</v>
      </c>
      <c r="L1962" s="44">
        <v>0</v>
      </c>
      <c r="M1962" s="44">
        <v>0</v>
      </c>
      <c r="N1962" s="44">
        <v>151.5</v>
      </c>
      <c r="O1962" s="44">
        <v>0</v>
      </c>
      <c r="P1962" s="44">
        <v>0</v>
      </c>
      <c r="Q1962" s="44">
        <v>0</v>
      </c>
      <c r="R1962" s="44">
        <v>19.162306000000001</v>
      </c>
      <c r="S1962" s="44">
        <v>19.024721</v>
      </c>
      <c r="T1962" s="44">
        <v>46526</v>
      </c>
      <c r="U1962" s="44">
        <v>5415.0004879999997</v>
      </c>
      <c r="V1962" s="44">
        <v>0</v>
      </c>
      <c r="W1962" s="44">
        <v>151.5</v>
      </c>
      <c r="X1962" s="44">
        <v>0</v>
      </c>
      <c r="Y1962" s="44">
        <v>1189.651959</v>
      </c>
      <c r="Z1962" s="44">
        <v>34.225355</v>
      </c>
      <c r="AA1962" s="44">
        <v>0.95728199999999997</v>
      </c>
      <c r="AB1962" s="44">
        <v>4.7815999999999997E-2</v>
      </c>
      <c r="AC1962" s="44">
        <v>2.1721000000000001E-2</v>
      </c>
      <c r="AD1962" s="44">
        <v>259.36942199999999</v>
      </c>
    </row>
    <row r="1963" spans="1:30" x14ac:dyDescent="0.25">
      <c r="A1963">
        <v>1962</v>
      </c>
      <c r="B1963" t="s">
        <v>101</v>
      </c>
      <c r="C1963" t="s">
        <v>116</v>
      </c>
      <c r="D1963" t="s">
        <v>205</v>
      </c>
      <c r="E1963" t="s">
        <v>146</v>
      </c>
      <c r="F1963" s="48" t="e">
        <f>VLOOKUP(A1963,'TAZ definitions'!$A$1:$E$1902,2,FALSE)</f>
        <v>#N/A</v>
      </c>
      <c r="G1963" s="48" t="e">
        <f>VLOOKUP(A1963,'TAZ definitions'!$A$1:$E$1902,4,FALSE)</f>
        <v>#N/A</v>
      </c>
      <c r="H1963" s="44">
        <v>60025</v>
      </c>
      <c r="I1963" s="44">
        <v>4066</v>
      </c>
      <c r="J1963" s="44">
        <v>7719</v>
      </c>
      <c r="K1963" s="44">
        <v>396</v>
      </c>
      <c r="L1963" s="44">
        <v>0</v>
      </c>
      <c r="M1963" s="44">
        <v>0</v>
      </c>
      <c r="N1963" s="44">
        <v>151.5</v>
      </c>
      <c r="O1963" s="44">
        <v>0</v>
      </c>
      <c r="P1963" s="44">
        <v>68.743195</v>
      </c>
      <c r="Q1963" s="44">
        <v>70.484200000000001</v>
      </c>
      <c r="R1963" s="44">
        <v>17.740404000000002</v>
      </c>
      <c r="S1963" s="44">
        <v>17.649477000000001</v>
      </c>
      <c r="T1963" s="44">
        <v>59942.605469000002</v>
      </c>
      <c r="U1963" s="44">
        <v>7708.2177730000003</v>
      </c>
      <c r="V1963" s="44">
        <v>0</v>
      </c>
      <c r="W1963" s="44">
        <v>151.27693199999999</v>
      </c>
      <c r="X1963" s="44">
        <v>0</v>
      </c>
      <c r="Y1963" s="44">
        <v>7066.3008849999997</v>
      </c>
      <c r="Z1963" s="44">
        <v>212.21566100000001</v>
      </c>
      <c r="AA1963" s="44">
        <v>5.714264</v>
      </c>
      <c r="AB1963" s="44">
        <v>0.281526</v>
      </c>
      <c r="AC1963" s="44">
        <v>0.13100100000000001</v>
      </c>
      <c r="AD1963" s="44">
        <v>1566.6489180000001</v>
      </c>
    </row>
    <row r="1964" spans="1:30" x14ac:dyDescent="0.25">
      <c r="A1964">
        <v>1963</v>
      </c>
      <c r="B1964" t="s">
        <v>101</v>
      </c>
      <c r="C1964" t="s">
        <v>116</v>
      </c>
      <c r="D1964" t="s">
        <v>205</v>
      </c>
      <c r="E1964" t="s">
        <v>146</v>
      </c>
      <c r="F1964" s="48" t="e">
        <f>VLOOKUP(A1964,'TAZ definitions'!$A$1:$E$1902,2,FALSE)</f>
        <v>#N/A</v>
      </c>
      <c r="G1964" s="48" t="e">
        <f>VLOOKUP(A1964,'TAZ definitions'!$A$1:$E$1902,4,FALSE)</f>
        <v>#N/A</v>
      </c>
      <c r="H1964" s="44">
        <v>66802</v>
      </c>
      <c r="I1964" s="44">
        <v>7797</v>
      </c>
      <c r="J1964" s="44">
        <v>8046</v>
      </c>
      <c r="K1964" s="44">
        <v>692</v>
      </c>
      <c r="L1964" s="44">
        <v>0</v>
      </c>
      <c r="M1964" s="44">
        <v>0</v>
      </c>
      <c r="N1964" s="44">
        <v>151.5</v>
      </c>
      <c r="O1964" s="44">
        <v>0</v>
      </c>
      <c r="P1964" s="44">
        <v>65.034592000000004</v>
      </c>
      <c r="Q1964" s="44">
        <v>64.826317000000003</v>
      </c>
      <c r="R1964" s="44">
        <v>16.966923000000001</v>
      </c>
      <c r="S1964" s="44">
        <v>16.954561000000002</v>
      </c>
      <c r="T1964" s="44">
        <v>65711.429688000004</v>
      </c>
      <c r="U1964" s="44">
        <v>7910.0795900000003</v>
      </c>
      <c r="V1964" s="44">
        <v>0</v>
      </c>
      <c r="W1964" s="44">
        <v>148.69989000000001</v>
      </c>
      <c r="X1964" s="44">
        <v>0</v>
      </c>
      <c r="Y1964" s="44">
        <v>28279.864493000001</v>
      </c>
      <c r="Z1964" s="44">
        <v>879.83076700000004</v>
      </c>
      <c r="AA1964" s="44">
        <v>22.962515</v>
      </c>
      <c r="AB1964" s="44">
        <v>1.1006020000000001</v>
      </c>
      <c r="AC1964" s="44">
        <v>0.53290300000000002</v>
      </c>
      <c r="AD1964" s="44">
        <v>6377.778429</v>
      </c>
    </row>
    <row r="1965" spans="1:30" x14ac:dyDescent="0.25">
      <c r="A1965">
        <v>1964</v>
      </c>
      <c r="B1965" t="s">
        <v>101</v>
      </c>
      <c r="C1965" t="s">
        <v>116</v>
      </c>
      <c r="D1965" t="s">
        <v>205</v>
      </c>
      <c r="E1965" t="s">
        <v>146</v>
      </c>
      <c r="F1965" s="48" t="e">
        <f>VLOOKUP(A1965,'TAZ definitions'!$A$1:$E$1902,2,FALSE)</f>
        <v>#N/A</v>
      </c>
      <c r="G1965" s="48" t="e">
        <f>VLOOKUP(A1965,'TAZ definitions'!$A$1:$E$1902,4,FALSE)</f>
        <v>#N/A</v>
      </c>
      <c r="H1965" s="44">
        <v>73654</v>
      </c>
      <c r="I1965" s="44">
        <v>10388</v>
      </c>
      <c r="J1965" s="44">
        <v>8602</v>
      </c>
      <c r="K1965" s="44">
        <v>855</v>
      </c>
      <c r="L1965" s="44">
        <v>0</v>
      </c>
      <c r="M1965" s="44">
        <v>0</v>
      </c>
      <c r="N1965" s="44">
        <v>151.5</v>
      </c>
      <c r="O1965" s="44">
        <v>0</v>
      </c>
      <c r="P1965" s="44">
        <v>57.601711000000002</v>
      </c>
      <c r="Q1965" s="44">
        <v>61.194569000000001</v>
      </c>
      <c r="R1965" s="44">
        <v>17.997468999999999</v>
      </c>
      <c r="S1965" s="44">
        <v>17.955963000000001</v>
      </c>
      <c r="T1965" s="44">
        <v>72249.070313000004</v>
      </c>
      <c r="U1965" s="44">
        <v>8429.9638670000004</v>
      </c>
      <c r="V1965" s="44">
        <v>0</v>
      </c>
      <c r="W1965" s="44">
        <v>148.13568100000001</v>
      </c>
      <c r="X1965" s="44">
        <v>0</v>
      </c>
      <c r="Y1965" s="44">
        <v>79214.174536999999</v>
      </c>
      <c r="Z1965" s="44">
        <v>2449.2650530000001</v>
      </c>
      <c r="AA1965" s="44">
        <v>64.040826999999993</v>
      </c>
      <c r="AB1965" s="44">
        <v>3.1040890000000001</v>
      </c>
      <c r="AC1965" s="44">
        <v>1.4908049999999999</v>
      </c>
      <c r="AD1965" s="44">
        <v>17866.879239999998</v>
      </c>
    </row>
    <row r="1966" spans="1:30" x14ac:dyDescent="0.25">
      <c r="A1966">
        <v>1965</v>
      </c>
      <c r="B1966" t="s">
        <v>101</v>
      </c>
      <c r="C1966" t="s">
        <v>116</v>
      </c>
      <c r="D1966" t="s">
        <v>205</v>
      </c>
      <c r="E1966" t="s">
        <v>146</v>
      </c>
      <c r="F1966" s="48" t="e">
        <f>VLOOKUP(A1966,'TAZ definitions'!$A$1:$E$1902,2,FALSE)</f>
        <v>#N/A</v>
      </c>
      <c r="G1966" s="48" t="e">
        <f>VLOOKUP(A1966,'TAZ definitions'!$A$1:$E$1902,4,FALSE)</f>
        <v>#N/A</v>
      </c>
      <c r="H1966" s="44">
        <v>77709</v>
      </c>
      <c r="I1966" s="44">
        <v>10158</v>
      </c>
      <c r="J1966" s="44">
        <v>9649</v>
      </c>
      <c r="K1966" s="44">
        <v>832</v>
      </c>
      <c r="L1966" s="44">
        <v>0</v>
      </c>
      <c r="M1966" s="44">
        <v>0</v>
      </c>
      <c r="N1966" s="44">
        <v>151.5</v>
      </c>
      <c r="O1966" s="44">
        <v>0</v>
      </c>
      <c r="P1966" s="44">
        <v>55.472262999999998</v>
      </c>
      <c r="Q1966" s="44">
        <v>55.738261999999999</v>
      </c>
      <c r="R1966" s="44">
        <v>17.864355</v>
      </c>
      <c r="S1966" s="44">
        <v>17.676705999999999</v>
      </c>
      <c r="T1966" s="44">
        <v>76377.03125</v>
      </c>
      <c r="U1966" s="44">
        <v>9475.1455079999996</v>
      </c>
      <c r="V1966" s="44">
        <v>0</v>
      </c>
      <c r="W1966" s="44">
        <v>148.51272599999999</v>
      </c>
      <c r="X1966" s="44">
        <v>0</v>
      </c>
      <c r="Y1966" s="44">
        <v>87509.382842000006</v>
      </c>
      <c r="Z1966" s="44">
        <v>2628.9188549999999</v>
      </c>
      <c r="AA1966" s="44">
        <v>69.217456999999996</v>
      </c>
      <c r="AB1966" s="44">
        <v>3.6082160000000001</v>
      </c>
      <c r="AC1966" s="44">
        <v>1.6207990000000001</v>
      </c>
      <c r="AD1966" s="44">
        <v>19686.184832999999</v>
      </c>
    </row>
    <row r="1967" spans="1:30" x14ac:dyDescent="0.25">
      <c r="A1967">
        <v>1966</v>
      </c>
      <c r="B1967" t="s">
        <v>101</v>
      </c>
      <c r="C1967" t="s">
        <v>116</v>
      </c>
      <c r="D1967" t="s">
        <v>205</v>
      </c>
      <c r="E1967" t="s">
        <v>146</v>
      </c>
      <c r="F1967" s="48" t="e">
        <f>VLOOKUP(A1967,'TAZ definitions'!$A$1:$E$1902,2,FALSE)</f>
        <v>#N/A</v>
      </c>
      <c r="G1967" s="48" t="e">
        <f>VLOOKUP(A1967,'TAZ definitions'!$A$1:$E$1902,4,FALSE)</f>
        <v>#N/A</v>
      </c>
      <c r="H1967" s="44">
        <v>78529</v>
      </c>
      <c r="I1967" s="44">
        <v>13263</v>
      </c>
      <c r="J1967" s="44">
        <v>9809</v>
      </c>
      <c r="K1967" s="44">
        <v>2666</v>
      </c>
      <c r="L1967" s="44">
        <v>0</v>
      </c>
      <c r="M1967" s="44">
        <v>0</v>
      </c>
      <c r="N1967" s="44">
        <v>210.5</v>
      </c>
      <c r="O1967" s="44">
        <v>0</v>
      </c>
      <c r="P1967" s="44">
        <v>57.065852999999997</v>
      </c>
      <c r="Q1967" s="44">
        <v>57.583655999999998</v>
      </c>
      <c r="R1967" s="44">
        <v>17.899595000000001</v>
      </c>
      <c r="S1967" s="44">
        <v>17.812897</v>
      </c>
      <c r="T1967" s="44">
        <v>77300.390625</v>
      </c>
      <c r="U1967" s="44">
        <v>9674.5351559999999</v>
      </c>
      <c r="V1967" s="44">
        <v>0</v>
      </c>
      <c r="W1967" s="44">
        <v>206.53741500000001</v>
      </c>
      <c r="X1967" s="44">
        <v>1343.5282649999999</v>
      </c>
      <c r="Y1967" s="44">
        <v>40853.774662000003</v>
      </c>
      <c r="Z1967" s="44">
        <v>996.05670599999996</v>
      </c>
      <c r="AA1967" s="44">
        <v>31.976113000000002</v>
      </c>
      <c r="AB1967" s="44">
        <v>1.897804</v>
      </c>
      <c r="AC1967" s="44">
        <v>0.70217600000000002</v>
      </c>
      <c r="AD1967" s="44">
        <v>8688.5897029999996</v>
      </c>
    </row>
    <row r="1968" spans="1:30" x14ac:dyDescent="0.25">
      <c r="A1968">
        <v>1967</v>
      </c>
      <c r="B1968" t="s">
        <v>101</v>
      </c>
      <c r="C1968" t="s">
        <v>116</v>
      </c>
      <c r="D1968" t="s">
        <v>205</v>
      </c>
      <c r="E1968" t="s">
        <v>146</v>
      </c>
      <c r="F1968" s="48" t="e">
        <f>VLOOKUP(A1968,'TAZ definitions'!$A$1:$E$1902,2,FALSE)</f>
        <v>#N/A</v>
      </c>
      <c r="G1968" s="48" t="e">
        <f>VLOOKUP(A1968,'TAZ definitions'!$A$1:$E$1902,4,FALSE)</f>
        <v>#N/A</v>
      </c>
      <c r="H1968" s="44">
        <v>81473</v>
      </c>
      <c r="I1968" s="44">
        <v>6237</v>
      </c>
      <c r="J1968" s="44">
        <v>10119</v>
      </c>
      <c r="K1968" s="44">
        <v>540</v>
      </c>
      <c r="L1968" s="44">
        <v>0</v>
      </c>
      <c r="M1968" s="44">
        <v>0</v>
      </c>
      <c r="N1968" s="44">
        <v>151.5</v>
      </c>
      <c r="O1968" s="44">
        <v>0</v>
      </c>
      <c r="P1968" s="44">
        <v>62.155087000000002</v>
      </c>
      <c r="Q1968" s="44">
        <v>55.853045999999999</v>
      </c>
      <c r="R1968" s="44">
        <v>16.262972000000001</v>
      </c>
      <c r="S1968" s="44">
        <v>16.250070999999998</v>
      </c>
      <c r="T1968" s="44">
        <v>80369.710938000004</v>
      </c>
      <c r="U1968" s="44">
        <v>9978.5292969999991</v>
      </c>
      <c r="V1968" s="44">
        <v>0</v>
      </c>
      <c r="W1968" s="44">
        <v>149.27835099999999</v>
      </c>
      <c r="X1968" s="44">
        <v>1841.8366619999999</v>
      </c>
      <c r="Y1968" s="44">
        <v>28748.70739</v>
      </c>
      <c r="Z1968" s="44">
        <v>807.45933100000002</v>
      </c>
      <c r="AA1968" s="44">
        <v>22.804646999999999</v>
      </c>
      <c r="AB1968" s="44">
        <v>1.2267269999999999</v>
      </c>
      <c r="AC1968" s="44">
        <v>0.51900400000000002</v>
      </c>
      <c r="AD1968" s="44">
        <v>6355.1026920000004</v>
      </c>
    </row>
    <row r="1969" spans="1:30" x14ac:dyDescent="0.25">
      <c r="A1969">
        <v>1968</v>
      </c>
      <c r="B1969" t="s">
        <v>101</v>
      </c>
      <c r="C1969" t="s">
        <v>116</v>
      </c>
      <c r="D1969" t="s">
        <v>205</v>
      </c>
      <c r="E1969" t="s">
        <v>146</v>
      </c>
      <c r="F1969" s="48" t="e">
        <f>VLOOKUP(A1969,'TAZ definitions'!$A$1:$E$1902,2,FALSE)</f>
        <v>#N/A</v>
      </c>
      <c r="G1969" s="48" t="e">
        <f>VLOOKUP(A1969,'TAZ definitions'!$A$1:$E$1902,4,FALSE)</f>
        <v>#N/A</v>
      </c>
      <c r="H1969" s="44">
        <v>83968</v>
      </c>
      <c r="I1969" s="44">
        <v>7798</v>
      </c>
      <c r="J1969" s="44">
        <v>11488</v>
      </c>
      <c r="K1969" s="44">
        <v>1000</v>
      </c>
      <c r="L1969" s="44">
        <v>0</v>
      </c>
      <c r="M1969" s="44">
        <v>0</v>
      </c>
      <c r="N1969" s="44">
        <v>210.5</v>
      </c>
      <c r="O1969" s="44">
        <v>0</v>
      </c>
      <c r="P1969" s="44">
        <v>64.683234999999996</v>
      </c>
      <c r="Q1969" s="44">
        <v>68.336333999999994</v>
      </c>
      <c r="R1969" s="44">
        <v>18.705881000000002</v>
      </c>
      <c r="S1969" s="44">
        <v>18.692394</v>
      </c>
      <c r="T1969" s="44">
        <v>83081.867188000004</v>
      </c>
      <c r="U1969" s="44">
        <v>11365.986328000001</v>
      </c>
      <c r="V1969" s="44">
        <v>0</v>
      </c>
      <c r="W1969" s="44">
        <v>208.051117</v>
      </c>
      <c r="X1969" s="44">
        <v>0</v>
      </c>
      <c r="Y1969" s="44">
        <v>13448.480267999999</v>
      </c>
      <c r="Z1969" s="44">
        <v>421.02169400000002</v>
      </c>
      <c r="AA1969" s="44">
        <v>10.935860999999999</v>
      </c>
      <c r="AB1969" s="44">
        <v>0.548238</v>
      </c>
      <c r="AC1969" s="44">
        <v>0.25462000000000001</v>
      </c>
      <c r="AD1969" s="44">
        <v>3082.6096889999999</v>
      </c>
    </row>
    <row r="1970" spans="1:30" x14ac:dyDescent="0.25">
      <c r="A1970">
        <v>1969</v>
      </c>
      <c r="B1970" t="s">
        <v>101</v>
      </c>
      <c r="C1970" t="s">
        <v>116</v>
      </c>
      <c r="D1970" t="s">
        <v>205</v>
      </c>
      <c r="E1970" t="s">
        <v>146</v>
      </c>
      <c r="F1970" s="48" t="e">
        <f>VLOOKUP(A1970,'TAZ definitions'!$A$1:$E$1902,2,FALSE)</f>
        <v>#N/A</v>
      </c>
      <c r="G1970" s="48" t="e">
        <f>VLOOKUP(A1970,'TAZ definitions'!$A$1:$E$1902,4,FALSE)</f>
        <v>#N/A</v>
      </c>
      <c r="H1970" s="44">
        <v>102997</v>
      </c>
      <c r="I1970" s="44">
        <v>7517</v>
      </c>
      <c r="J1970" s="44">
        <v>13756</v>
      </c>
      <c r="K1970" s="44">
        <v>643</v>
      </c>
      <c r="L1970" s="44">
        <v>0</v>
      </c>
      <c r="M1970" s="44">
        <v>0</v>
      </c>
      <c r="N1970" s="44">
        <v>210.5</v>
      </c>
      <c r="O1970" s="44">
        <v>0</v>
      </c>
      <c r="P1970" s="44">
        <v>62.461959999999998</v>
      </c>
      <c r="Q1970" s="44">
        <v>63.048698000000002</v>
      </c>
      <c r="R1970" s="44">
        <v>17.941700000000001</v>
      </c>
      <c r="S1970" s="44">
        <v>17.925722</v>
      </c>
      <c r="T1970" s="44">
        <v>101650.65625</v>
      </c>
      <c r="U1970" s="44">
        <v>13571.095703000001</v>
      </c>
      <c r="V1970" s="44">
        <v>0</v>
      </c>
      <c r="W1970" s="44">
        <v>207.531769</v>
      </c>
      <c r="X1970" s="44">
        <v>4912.1867419999999</v>
      </c>
      <c r="Y1970" s="44">
        <v>26166.072613</v>
      </c>
      <c r="Z1970" s="44">
        <v>632.84829000000002</v>
      </c>
      <c r="AA1970" s="44">
        <v>24.516767000000002</v>
      </c>
      <c r="AB1970" s="44">
        <v>1.3291500000000001</v>
      </c>
      <c r="AC1970" s="44">
        <v>0.469443</v>
      </c>
      <c r="AD1970" s="44">
        <v>5781.9084700000003</v>
      </c>
    </row>
    <row r="1971" spans="1:30" x14ac:dyDescent="0.25">
      <c r="A1971">
        <v>1970</v>
      </c>
      <c r="B1971" t="s">
        <v>101</v>
      </c>
      <c r="C1971" t="s">
        <v>116</v>
      </c>
      <c r="D1971" t="s">
        <v>205</v>
      </c>
      <c r="E1971" t="s">
        <v>146</v>
      </c>
      <c r="F1971" s="48" t="e">
        <f>VLOOKUP(A1971,'TAZ definitions'!$A$1:$E$1902,2,FALSE)</f>
        <v>#N/A</v>
      </c>
      <c r="G1971" s="48" t="e">
        <f>VLOOKUP(A1971,'TAZ definitions'!$A$1:$E$1902,4,FALSE)</f>
        <v>#N/A</v>
      </c>
      <c r="H1971" s="44">
        <v>92088</v>
      </c>
      <c r="I1971" s="44">
        <v>9208</v>
      </c>
      <c r="J1971" s="44">
        <v>12438</v>
      </c>
      <c r="K1971" s="44">
        <v>753</v>
      </c>
      <c r="L1971" s="44">
        <v>0</v>
      </c>
      <c r="M1971" s="44">
        <v>0</v>
      </c>
      <c r="N1971" s="44">
        <v>210.5</v>
      </c>
      <c r="O1971" s="44">
        <v>0</v>
      </c>
      <c r="P1971" s="44">
        <v>61.297863</v>
      </c>
      <c r="Q1971" s="44">
        <v>57.275288000000003</v>
      </c>
      <c r="R1971" s="44">
        <v>17.800936</v>
      </c>
      <c r="S1971" s="44">
        <v>17.715038</v>
      </c>
      <c r="T1971" s="44">
        <v>90715.484375</v>
      </c>
      <c r="U1971" s="44">
        <v>12244.492188</v>
      </c>
      <c r="V1971" s="44">
        <v>0</v>
      </c>
      <c r="W1971" s="44">
        <v>207.014038</v>
      </c>
      <c r="X1971" s="44">
        <v>0</v>
      </c>
      <c r="Y1971" s="44">
        <v>9100.0203579999998</v>
      </c>
      <c r="Z1971" s="44">
        <v>264.48674499999998</v>
      </c>
      <c r="AA1971" s="44">
        <v>7.560289</v>
      </c>
      <c r="AB1971" s="44">
        <v>0.335312</v>
      </c>
      <c r="AC1971" s="44">
        <v>0.16703200000000001</v>
      </c>
      <c r="AD1971" s="44">
        <v>1955.823226</v>
      </c>
    </row>
    <row r="1972" spans="1:30" x14ac:dyDescent="0.25">
      <c r="A1972">
        <v>1971</v>
      </c>
      <c r="B1972" t="s">
        <v>101</v>
      </c>
      <c r="C1972" t="s">
        <v>116</v>
      </c>
      <c r="D1972" t="s">
        <v>205</v>
      </c>
      <c r="E1972" t="s">
        <v>146</v>
      </c>
      <c r="F1972" s="48" t="e">
        <f>VLOOKUP(A1972,'TAZ definitions'!$A$1:$E$1902,2,FALSE)</f>
        <v>#N/A</v>
      </c>
      <c r="G1972" s="48" t="e">
        <f>VLOOKUP(A1972,'TAZ definitions'!$A$1:$E$1902,4,FALSE)</f>
        <v>#N/A</v>
      </c>
      <c r="H1972" s="44">
        <v>110868</v>
      </c>
      <c r="I1972" s="44">
        <v>6518</v>
      </c>
      <c r="J1972" s="44">
        <v>15690</v>
      </c>
      <c r="K1972" s="44">
        <v>496</v>
      </c>
      <c r="L1972" s="44">
        <v>0</v>
      </c>
      <c r="M1972" s="44">
        <v>0</v>
      </c>
      <c r="N1972" s="44">
        <v>319.5</v>
      </c>
      <c r="O1972" s="44">
        <v>0</v>
      </c>
      <c r="P1972" s="44">
        <v>64.584511000000006</v>
      </c>
      <c r="Q1972" s="44">
        <v>75.926208000000003</v>
      </c>
      <c r="R1972" s="44">
        <v>19.599705</v>
      </c>
      <c r="S1972" s="44">
        <v>19.616935999999999</v>
      </c>
      <c r="T1972" s="44">
        <v>109132.382813</v>
      </c>
      <c r="U1972" s="44">
        <v>15437.284180000001</v>
      </c>
      <c r="V1972" s="44">
        <v>0</v>
      </c>
      <c r="W1972" s="44">
        <v>314.18588299999999</v>
      </c>
      <c r="X1972" s="44">
        <v>0</v>
      </c>
      <c r="Y1972" s="44">
        <v>0</v>
      </c>
      <c r="Z1972" s="44">
        <v>0</v>
      </c>
      <c r="AA1972" s="44">
        <v>0</v>
      </c>
      <c r="AB1972" s="44">
        <v>0</v>
      </c>
      <c r="AC1972" s="44">
        <v>0</v>
      </c>
      <c r="AD1972" s="44">
        <v>0</v>
      </c>
    </row>
    <row r="1973" spans="1:30" x14ac:dyDescent="0.25">
      <c r="A1973">
        <v>1972</v>
      </c>
      <c r="B1973" t="s">
        <v>101</v>
      </c>
      <c r="C1973" t="s">
        <v>116</v>
      </c>
      <c r="D1973" t="s">
        <v>205</v>
      </c>
      <c r="E1973" t="s">
        <v>146</v>
      </c>
      <c r="F1973" s="48" t="e">
        <f>VLOOKUP(A1973,'TAZ definitions'!$A$1:$E$1902,2,FALSE)</f>
        <v>#N/A</v>
      </c>
      <c r="G1973" s="48" t="e">
        <f>VLOOKUP(A1973,'TAZ definitions'!$A$1:$E$1902,4,FALSE)</f>
        <v>#N/A</v>
      </c>
      <c r="H1973" s="44">
        <v>111306</v>
      </c>
      <c r="I1973" s="44">
        <v>4670</v>
      </c>
      <c r="J1973" s="44">
        <v>15811</v>
      </c>
      <c r="K1973" s="44">
        <v>359</v>
      </c>
      <c r="L1973" s="44">
        <v>0</v>
      </c>
      <c r="M1973" s="44">
        <v>0</v>
      </c>
      <c r="N1973" s="44">
        <v>319.5</v>
      </c>
      <c r="O1973" s="44">
        <v>0</v>
      </c>
      <c r="P1973" s="44">
        <v>74.100364999999996</v>
      </c>
      <c r="Q1973" s="44">
        <v>79.521088000000006</v>
      </c>
      <c r="R1973" s="44">
        <v>19.055637000000001</v>
      </c>
      <c r="S1973" s="44">
        <v>19.015340999999999</v>
      </c>
      <c r="T1973" s="44">
        <v>109950.492188</v>
      </c>
      <c r="U1973" s="44">
        <v>15614.581055000001</v>
      </c>
      <c r="V1973" s="44">
        <v>0</v>
      </c>
      <c r="W1973" s="44">
        <v>315.43866000000003</v>
      </c>
      <c r="X1973" s="44">
        <v>6561.8299470000002</v>
      </c>
      <c r="Y1973" s="44">
        <v>96885.593963000007</v>
      </c>
      <c r="Z1973" s="44">
        <v>1986.4449119999999</v>
      </c>
      <c r="AA1973" s="44">
        <v>97.757553999999999</v>
      </c>
      <c r="AB1973" s="44">
        <v>5.1626390000000004</v>
      </c>
      <c r="AC1973" s="44">
        <v>1.6767019999999999</v>
      </c>
      <c r="AD1973" s="44">
        <v>20572.253605000002</v>
      </c>
    </row>
    <row r="1974" spans="1:30" x14ac:dyDescent="0.25">
      <c r="A1974">
        <v>1973</v>
      </c>
      <c r="B1974" t="s">
        <v>101</v>
      </c>
      <c r="C1974" t="s">
        <v>116</v>
      </c>
      <c r="D1974" t="s">
        <v>205</v>
      </c>
      <c r="E1974" t="s">
        <v>146</v>
      </c>
      <c r="F1974" s="48" t="e">
        <f>VLOOKUP(A1974,'TAZ definitions'!$A$1:$E$1902,2,FALSE)</f>
        <v>#N/A</v>
      </c>
      <c r="G1974" s="48" t="e">
        <f>VLOOKUP(A1974,'TAZ definitions'!$A$1:$E$1902,4,FALSE)</f>
        <v>#N/A</v>
      </c>
      <c r="H1974" s="44">
        <v>109866</v>
      </c>
      <c r="I1974" s="44">
        <v>199</v>
      </c>
      <c r="J1974" s="44">
        <v>15491</v>
      </c>
      <c r="K1974" s="44">
        <v>13</v>
      </c>
      <c r="L1974" s="44">
        <v>0</v>
      </c>
      <c r="M1974" s="44">
        <v>0</v>
      </c>
      <c r="N1974" s="44">
        <v>319.5</v>
      </c>
      <c r="O1974" s="44">
        <v>0</v>
      </c>
      <c r="P1974" s="44">
        <v>90.074059000000005</v>
      </c>
      <c r="Q1974" s="44">
        <v>101.318848</v>
      </c>
      <c r="R1974" s="44">
        <v>20.322239</v>
      </c>
      <c r="S1974" s="44">
        <v>20.472269000000001</v>
      </c>
      <c r="T1974" s="44">
        <v>109512.429688</v>
      </c>
      <c r="U1974" s="44">
        <v>15441.097656</v>
      </c>
      <c r="V1974" s="44">
        <v>0</v>
      </c>
      <c r="W1974" s="44">
        <v>318.46991000000003</v>
      </c>
      <c r="X1974" s="44">
        <v>1970.7221520000001</v>
      </c>
      <c r="Y1974" s="44">
        <v>42117.811373999997</v>
      </c>
      <c r="Z1974" s="44">
        <v>778.63235399999996</v>
      </c>
      <c r="AA1974" s="44">
        <v>45.975268999999997</v>
      </c>
      <c r="AB1974" s="44">
        <v>2.406666</v>
      </c>
      <c r="AC1974" s="44">
        <v>0.72092199999999995</v>
      </c>
      <c r="AD1974" s="44">
        <v>8903.8889010000003</v>
      </c>
    </row>
    <row r="1975" spans="1:30" x14ac:dyDescent="0.25">
      <c r="A1975">
        <v>1974</v>
      </c>
      <c r="B1975" t="s">
        <v>101</v>
      </c>
      <c r="C1975" t="s">
        <v>116</v>
      </c>
      <c r="D1975" t="s">
        <v>206</v>
      </c>
      <c r="E1975" t="s">
        <v>146</v>
      </c>
      <c r="F1975" s="48" t="e">
        <f>VLOOKUP(A1975,'TAZ definitions'!$A$1:$E$1902,2,FALSE)</f>
        <v>#N/A</v>
      </c>
      <c r="G1975" s="48" t="e">
        <f>VLOOKUP(A1975,'TAZ definitions'!$A$1:$E$1902,4,FALSE)</f>
        <v>#N/A</v>
      </c>
      <c r="H1975" s="44">
        <v>125422</v>
      </c>
      <c r="I1975" s="44">
        <v>0</v>
      </c>
      <c r="J1975" s="44">
        <v>14878</v>
      </c>
      <c r="K1975" s="44">
        <v>0</v>
      </c>
      <c r="L1975" s="44">
        <v>0</v>
      </c>
      <c r="M1975" s="44">
        <v>0</v>
      </c>
      <c r="N1975" s="44">
        <v>379.5</v>
      </c>
      <c r="O1975" s="44">
        <v>0</v>
      </c>
      <c r="P1975" s="44">
        <v>0</v>
      </c>
      <c r="Q1975" s="44">
        <v>0</v>
      </c>
      <c r="R1975" s="44">
        <v>19.38195</v>
      </c>
      <c r="S1975" s="44">
        <v>19.658529000000001</v>
      </c>
      <c r="T1975" s="44">
        <v>125422</v>
      </c>
      <c r="U1975" s="44">
        <v>14878</v>
      </c>
      <c r="V1975" s="44">
        <v>0</v>
      </c>
      <c r="W1975" s="44">
        <v>379.5</v>
      </c>
      <c r="X1975" s="44">
        <v>946.01673900000003</v>
      </c>
      <c r="Y1975" s="44">
        <v>7737.864861</v>
      </c>
      <c r="Z1975" s="44">
        <v>194.71295499999999</v>
      </c>
      <c r="AA1975" s="44">
        <v>6.1327879999999997</v>
      </c>
      <c r="AB1975" s="44">
        <v>0.33009699999999997</v>
      </c>
      <c r="AC1975" s="44">
        <v>0.134962</v>
      </c>
      <c r="AD1975" s="44">
        <v>1625.9542739999999</v>
      </c>
    </row>
    <row r="1976" spans="1:30" x14ac:dyDescent="0.25">
      <c r="A1976">
        <v>1975</v>
      </c>
      <c r="B1976" t="s">
        <v>101</v>
      </c>
      <c r="C1976" t="s">
        <v>116</v>
      </c>
      <c r="D1976" t="s">
        <v>206</v>
      </c>
      <c r="E1976" t="s">
        <v>146</v>
      </c>
      <c r="F1976" s="48" t="e">
        <f>VLOOKUP(A1976,'TAZ definitions'!$A$1:$E$1902,2,FALSE)</f>
        <v>#N/A</v>
      </c>
      <c r="G1976" s="48" t="e">
        <f>VLOOKUP(A1976,'TAZ definitions'!$A$1:$E$1902,4,FALSE)</f>
        <v>#N/A</v>
      </c>
      <c r="H1976" s="44">
        <v>119505</v>
      </c>
      <c r="I1976" s="44">
        <v>0</v>
      </c>
      <c r="J1976" s="44">
        <v>18010</v>
      </c>
      <c r="K1976" s="44">
        <v>0</v>
      </c>
      <c r="L1976" s="44">
        <v>0</v>
      </c>
      <c r="M1976" s="44">
        <v>0</v>
      </c>
      <c r="N1976" s="44">
        <v>319.5</v>
      </c>
      <c r="O1976" s="44">
        <v>0</v>
      </c>
      <c r="P1976" s="44">
        <v>0</v>
      </c>
      <c r="Q1976" s="44">
        <v>0</v>
      </c>
      <c r="R1976" s="44">
        <v>20.011607999999999</v>
      </c>
      <c r="S1976" s="44">
        <v>20.245353999999999</v>
      </c>
      <c r="T1976" s="44">
        <v>119505</v>
      </c>
      <c r="U1976" s="44">
        <v>18010</v>
      </c>
      <c r="V1976" s="44">
        <v>0</v>
      </c>
      <c r="W1976" s="44">
        <v>319.5</v>
      </c>
      <c r="X1976" s="44">
        <v>0</v>
      </c>
      <c r="Y1976" s="44">
        <v>50028.519911000003</v>
      </c>
      <c r="Z1976" s="44">
        <v>819.32919200000003</v>
      </c>
      <c r="AA1976" s="44">
        <v>57.553624999999997</v>
      </c>
      <c r="AB1976" s="44">
        <v>3.0127999999999999</v>
      </c>
      <c r="AC1976" s="44">
        <v>0.84607100000000002</v>
      </c>
      <c r="AD1976" s="44">
        <v>10426.794667</v>
      </c>
    </row>
    <row r="1977" spans="1:30" x14ac:dyDescent="0.25">
      <c r="A1977">
        <v>1976</v>
      </c>
      <c r="B1977" t="s">
        <v>101</v>
      </c>
      <c r="C1977" t="s">
        <v>116</v>
      </c>
      <c r="D1977" t="s">
        <v>206</v>
      </c>
      <c r="E1977" t="s">
        <v>146</v>
      </c>
      <c r="F1977" s="48" t="e">
        <f>VLOOKUP(A1977,'TAZ definitions'!$A$1:$E$1902,2,FALSE)</f>
        <v>#N/A</v>
      </c>
      <c r="G1977" s="48" t="e">
        <f>VLOOKUP(A1977,'TAZ definitions'!$A$1:$E$1902,4,FALSE)</f>
        <v>#N/A</v>
      </c>
      <c r="H1977" s="44">
        <v>126980</v>
      </c>
      <c r="I1977" s="44">
        <v>0</v>
      </c>
      <c r="J1977" s="44">
        <v>15348</v>
      </c>
      <c r="K1977" s="44">
        <v>0</v>
      </c>
      <c r="L1977" s="44">
        <v>0</v>
      </c>
      <c r="M1977" s="44">
        <v>0</v>
      </c>
      <c r="N1977" s="44">
        <v>379.5</v>
      </c>
      <c r="O1977" s="44">
        <v>0</v>
      </c>
      <c r="P1977" s="44">
        <v>0</v>
      </c>
      <c r="Q1977" s="44">
        <v>0</v>
      </c>
      <c r="R1977" s="44">
        <v>17.915576999999999</v>
      </c>
      <c r="S1977" s="44">
        <v>18.100086000000001</v>
      </c>
      <c r="T1977" s="44">
        <v>126980</v>
      </c>
      <c r="U1977" s="44">
        <v>15348</v>
      </c>
      <c r="V1977" s="44">
        <v>0</v>
      </c>
      <c r="W1977" s="44">
        <v>379.5</v>
      </c>
      <c r="X1977" s="44">
        <v>381.77247</v>
      </c>
      <c r="Y1977" s="44">
        <v>12319.807854999999</v>
      </c>
      <c r="Z1977" s="44">
        <v>354.51590800000002</v>
      </c>
      <c r="AA1977" s="44">
        <v>10.002764000000001</v>
      </c>
      <c r="AB1977" s="44">
        <v>0.50008200000000003</v>
      </c>
      <c r="AC1977" s="44">
        <v>0.22636200000000001</v>
      </c>
      <c r="AD1977" s="44">
        <v>2699.3101409999999</v>
      </c>
    </row>
    <row r="1978" spans="1:30" x14ac:dyDescent="0.25">
      <c r="A1978">
        <v>1977</v>
      </c>
      <c r="B1978" t="s">
        <v>101</v>
      </c>
      <c r="C1978" t="s">
        <v>116</v>
      </c>
      <c r="D1978" t="s">
        <v>207</v>
      </c>
      <c r="E1978" t="s">
        <v>146</v>
      </c>
      <c r="F1978" s="48" t="e">
        <f>VLOOKUP(A1978,'TAZ definitions'!$A$1:$E$1902,2,FALSE)</f>
        <v>#N/A</v>
      </c>
      <c r="G1978" s="48" t="e">
        <f>VLOOKUP(A1978,'TAZ definitions'!$A$1:$E$1902,4,FALSE)</f>
        <v>#N/A</v>
      </c>
      <c r="H1978" s="44">
        <v>163298</v>
      </c>
      <c r="I1978" s="44">
        <v>0</v>
      </c>
      <c r="J1978" s="44">
        <v>17292</v>
      </c>
      <c r="K1978" s="44">
        <v>0</v>
      </c>
      <c r="L1978" s="44">
        <v>0</v>
      </c>
      <c r="M1978" s="44">
        <v>0</v>
      </c>
      <c r="N1978" s="44">
        <v>379.5</v>
      </c>
      <c r="O1978" s="44">
        <v>0</v>
      </c>
      <c r="P1978" s="44">
        <v>128.95800800000001</v>
      </c>
      <c r="Q1978" s="44">
        <v>94.732665999999995</v>
      </c>
      <c r="R1978" s="44">
        <v>18.58456</v>
      </c>
      <c r="S1978" s="44">
        <v>18.667337</v>
      </c>
      <c r="T1978" s="44">
        <v>163258.859375</v>
      </c>
      <c r="U1978" s="44">
        <v>17287.853515999999</v>
      </c>
      <c r="V1978" s="44">
        <v>0</v>
      </c>
      <c r="W1978" s="44">
        <v>379.40902699999998</v>
      </c>
      <c r="X1978" s="44">
        <v>174.39838700000001</v>
      </c>
      <c r="Y1978" s="44">
        <v>11270.984646000001</v>
      </c>
      <c r="Z1978" s="44">
        <v>322.68809599999997</v>
      </c>
      <c r="AA1978" s="44">
        <v>9.0851249999999997</v>
      </c>
      <c r="AB1978" s="44">
        <v>0.45572299999999999</v>
      </c>
      <c r="AC1978" s="44">
        <v>0.20607200000000001</v>
      </c>
      <c r="AD1978" s="44">
        <v>2470.500763</v>
      </c>
    </row>
    <row r="1979" spans="1:30" x14ac:dyDescent="0.25">
      <c r="A1979">
        <v>1978</v>
      </c>
      <c r="B1979" t="s">
        <v>101</v>
      </c>
      <c r="C1979" t="s">
        <v>116</v>
      </c>
      <c r="D1979" t="s">
        <v>207</v>
      </c>
      <c r="E1979" t="s">
        <v>146</v>
      </c>
      <c r="F1979" s="48" t="e">
        <f>VLOOKUP(A1979,'TAZ definitions'!$A$1:$E$1902,2,FALSE)</f>
        <v>#N/A</v>
      </c>
      <c r="G1979" s="48" t="e">
        <f>VLOOKUP(A1979,'TAZ definitions'!$A$1:$E$1902,4,FALSE)</f>
        <v>#N/A</v>
      </c>
      <c r="H1979" s="44">
        <v>164228</v>
      </c>
      <c r="I1979" s="44">
        <v>0</v>
      </c>
      <c r="J1979" s="44">
        <v>16199</v>
      </c>
      <c r="K1979" s="44">
        <v>0</v>
      </c>
      <c r="L1979" s="44">
        <v>0</v>
      </c>
      <c r="M1979" s="44">
        <v>0</v>
      </c>
      <c r="N1979" s="44">
        <v>228</v>
      </c>
      <c r="O1979" s="44">
        <v>0</v>
      </c>
      <c r="P1979" s="44">
        <v>0</v>
      </c>
      <c r="Q1979" s="44">
        <v>0</v>
      </c>
      <c r="R1979" s="44">
        <v>17.989052000000001</v>
      </c>
      <c r="S1979" s="44">
        <v>18.033567000000001</v>
      </c>
      <c r="T1979" s="44">
        <v>164228</v>
      </c>
      <c r="U1979" s="44">
        <v>16198.999023</v>
      </c>
      <c r="V1979" s="44">
        <v>0</v>
      </c>
      <c r="W1979" s="44">
        <v>228</v>
      </c>
      <c r="X1979" s="44">
        <v>2135.908801</v>
      </c>
      <c r="Y1979" s="44">
        <v>11391.562266999999</v>
      </c>
      <c r="Z1979" s="44">
        <v>346.04963500000002</v>
      </c>
      <c r="AA1979" s="44">
        <v>9.2177579999999999</v>
      </c>
      <c r="AB1979" s="44">
        <v>0.45083699999999999</v>
      </c>
      <c r="AC1979" s="44">
        <v>0.213925</v>
      </c>
      <c r="AD1979" s="44">
        <v>2559.4254040000001</v>
      </c>
    </row>
    <row r="1980" spans="1:30" x14ac:dyDescent="0.25">
      <c r="A1980">
        <v>1979</v>
      </c>
      <c r="B1980" t="s">
        <v>101</v>
      </c>
      <c r="C1980" t="s">
        <v>116</v>
      </c>
      <c r="D1980" t="s">
        <v>208</v>
      </c>
      <c r="E1980" t="s">
        <v>146</v>
      </c>
      <c r="F1980" s="48" t="e">
        <f>VLOOKUP(A1980,'TAZ definitions'!$A$1:$E$1902,2,FALSE)</f>
        <v>#N/A</v>
      </c>
      <c r="G1980" s="48" t="e">
        <f>VLOOKUP(A1980,'TAZ definitions'!$A$1:$E$1902,4,FALSE)</f>
        <v>#N/A</v>
      </c>
      <c r="H1980" s="44">
        <v>49533</v>
      </c>
      <c r="I1980" s="44">
        <v>0</v>
      </c>
      <c r="J1980" s="44">
        <v>8025</v>
      </c>
      <c r="K1980" s="44">
        <v>0</v>
      </c>
      <c r="L1980" s="44">
        <v>0</v>
      </c>
      <c r="M1980" s="44">
        <v>0</v>
      </c>
      <c r="N1980" s="44">
        <v>151.5</v>
      </c>
      <c r="O1980" s="44">
        <v>0</v>
      </c>
      <c r="P1980" s="44">
        <v>83.947631999999999</v>
      </c>
      <c r="Q1980" s="44">
        <v>75.459534000000005</v>
      </c>
      <c r="R1980" s="44">
        <v>21.033940999999999</v>
      </c>
      <c r="S1980" s="44">
        <v>20.76107</v>
      </c>
      <c r="T1980" s="44">
        <v>49219.640625</v>
      </c>
      <c r="U1980" s="44">
        <v>7974.2319340000004</v>
      </c>
      <c r="V1980" s="44">
        <v>0</v>
      </c>
      <c r="W1980" s="44">
        <v>150.54156499999999</v>
      </c>
      <c r="X1980" s="44">
        <v>0</v>
      </c>
      <c r="Y1980" s="44">
        <v>7577.1158340000002</v>
      </c>
      <c r="Z1980" s="44">
        <v>226.172462</v>
      </c>
      <c r="AA1980" s="44">
        <v>6.194483</v>
      </c>
      <c r="AB1980" s="44">
        <v>0.29093999999999998</v>
      </c>
      <c r="AC1980" s="44">
        <v>0.14061899999999999</v>
      </c>
      <c r="AD1980" s="44">
        <v>1665.6901459999999</v>
      </c>
    </row>
    <row r="1981" spans="1:30" x14ac:dyDescent="0.25">
      <c r="A1981">
        <v>1980</v>
      </c>
      <c r="B1981" t="s">
        <v>101</v>
      </c>
      <c r="C1981" t="s">
        <v>116</v>
      </c>
      <c r="D1981" t="s">
        <v>208</v>
      </c>
      <c r="E1981" t="s">
        <v>146</v>
      </c>
      <c r="F1981" s="48" t="e">
        <f>VLOOKUP(A1981,'TAZ definitions'!$A$1:$E$1902,2,FALSE)</f>
        <v>#N/A</v>
      </c>
      <c r="G1981" s="48" t="e">
        <f>VLOOKUP(A1981,'TAZ definitions'!$A$1:$E$1902,4,FALSE)</f>
        <v>#N/A</v>
      </c>
      <c r="H1981" s="44">
        <v>84988</v>
      </c>
      <c r="I1981" s="44">
        <v>254</v>
      </c>
      <c r="J1981" s="44">
        <v>10941</v>
      </c>
      <c r="K1981" s="44">
        <v>7</v>
      </c>
      <c r="L1981" s="44">
        <v>0</v>
      </c>
      <c r="M1981" s="44">
        <v>0</v>
      </c>
      <c r="N1981" s="44">
        <v>151.5</v>
      </c>
      <c r="O1981" s="44">
        <v>0</v>
      </c>
      <c r="P1981" s="44">
        <v>91.509658999999999</v>
      </c>
      <c r="Q1981" s="44">
        <v>87.564896000000005</v>
      </c>
      <c r="R1981" s="44">
        <v>17.925083000000001</v>
      </c>
      <c r="S1981" s="44">
        <v>17.915624999999999</v>
      </c>
      <c r="T1981" s="44">
        <v>84196.398438000004</v>
      </c>
      <c r="U1981" s="44">
        <v>10838.852539</v>
      </c>
      <c r="V1981" s="44">
        <v>0</v>
      </c>
      <c r="W1981" s="44">
        <v>150.084656</v>
      </c>
      <c r="X1981" s="44">
        <v>699.68127100000004</v>
      </c>
      <c r="Y1981" s="44">
        <v>12264.515178</v>
      </c>
      <c r="Z1981" s="44">
        <v>333.14126099999999</v>
      </c>
      <c r="AA1981" s="44">
        <v>9.8774689999999996</v>
      </c>
      <c r="AB1981" s="44">
        <v>0.52137100000000003</v>
      </c>
      <c r="AC1981" s="44">
        <v>0.221695</v>
      </c>
      <c r="AD1981" s="44">
        <v>2689.6705769999999</v>
      </c>
    </row>
    <row r="1982" spans="1:30" x14ac:dyDescent="0.25">
      <c r="A1982">
        <v>1981</v>
      </c>
      <c r="B1982" t="s">
        <v>101</v>
      </c>
      <c r="C1982" t="s">
        <v>116</v>
      </c>
      <c r="D1982" t="s">
        <v>208</v>
      </c>
      <c r="E1982" t="s">
        <v>146</v>
      </c>
      <c r="F1982" s="48" t="e">
        <f>VLOOKUP(A1982,'TAZ definitions'!$A$1:$E$1902,2,FALSE)</f>
        <v>#N/A</v>
      </c>
      <c r="G1982" s="48" t="e">
        <f>VLOOKUP(A1982,'TAZ definitions'!$A$1:$E$1902,4,FALSE)</f>
        <v>#N/A</v>
      </c>
      <c r="H1982" s="44">
        <v>102004</v>
      </c>
      <c r="I1982" s="44">
        <v>799</v>
      </c>
      <c r="J1982" s="44">
        <v>13710</v>
      </c>
      <c r="K1982" s="44">
        <v>75</v>
      </c>
      <c r="L1982" s="44">
        <v>0</v>
      </c>
      <c r="M1982" s="44">
        <v>0</v>
      </c>
      <c r="N1982" s="44">
        <v>151.5</v>
      </c>
      <c r="O1982" s="44">
        <v>0</v>
      </c>
      <c r="P1982" s="44">
        <v>103.128891</v>
      </c>
      <c r="Q1982" s="44">
        <v>103.653175</v>
      </c>
      <c r="R1982" s="44">
        <v>17.968692999999998</v>
      </c>
      <c r="S1982" s="44">
        <v>17.926289000000001</v>
      </c>
      <c r="T1982" s="44">
        <v>101396.585938</v>
      </c>
      <c r="U1982" s="44">
        <v>13628.165039</v>
      </c>
      <c r="V1982" s="44">
        <v>0</v>
      </c>
      <c r="W1982" s="44">
        <v>150.59071399999999</v>
      </c>
      <c r="X1982" s="44">
        <v>2084.37003</v>
      </c>
      <c r="Y1982" s="44">
        <v>16506.957428999998</v>
      </c>
      <c r="Z1982" s="44">
        <v>353.44397500000002</v>
      </c>
      <c r="AA1982" s="44">
        <v>16.873982999999999</v>
      </c>
      <c r="AB1982" s="44">
        <v>0.86519900000000005</v>
      </c>
      <c r="AC1982" s="44">
        <v>0.28946899999999998</v>
      </c>
      <c r="AD1982" s="44">
        <v>3532.1962159999998</v>
      </c>
    </row>
    <row r="1983" spans="1:30" x14ac:dyDescent="0.25">
      <c r="A1983">
        <v>1982</v>
      </c>
      <c r="B1983" t="s">
        <v>101</v>
      </c>
      <c r="C1983" t="s">
        <v>116</v>
      </c>
      <c r="D1983" t="s">
        <v>208</v>
      </c>
      <c r="E1983" t="s">
        <v>146</v>
      </c>
      <c r="F1983" s="48" t="e">
        <f>VLOOKUP(A1983,'TAZ definitions'!$A$1:$E$1902,2,FALSE)</f>
        <v>#N/A</v>
      </c>
      <c r="G1983" s="48" t="e">
        <f>VLOOKUP(A1983,'TAZ definitions'!$A$1:$E$1902,4,FALSE)</f>
        <v>#N/A</v>
      </c>
      <c r="H1983" s="44">
        <v>100508</v>
      </c>
      <c r="I1983" s="44">
        <v>0</v>
      </c>
      <c r="J1983" s="44">
        <v>14658</v>
      </c>
      <c r="K1983" s="44">
        <v>0</v>
      </c>
      <c r="L1983" s="44">
        <v>0</v>
      </c>
      <c r="M1983" s="44">
        <v>0</v>
      </c>
      <c r="N1983" s="44">
        <v>151.5</v>
      </c>
      <c r="O1983" s="44">
        <v>0</v>
      </c>
      <c r="P1983" s="44">
        <v>0</v>
      </c>
      <c r="Q1983" s="44">
        <v>0</v>
      </c>
      <c r="R1983" s="44">
        <v>17.718910000000001</v>
      </c>
      <c r="S1983" s="44">
        <v>17.53931</v>
      </c>
      <c r="T1983" s="44">
        <v>100508</v>
      </c>
      <c r="U1983" s="44">
        <v>14658</v>
      </c>
      <c r="V1983" s="44">
        <v>0</v>
      </c>
      <c r="W1983" s="44">
        <v>151.5</v>
      </c>
      <c r="X1983" s="44">
        <v>31769.843099000002</v>
      </c>
      <c r="Y1983" s="44">
        <v>53048.345945000001</v>
      </c>
      <c r="Z1983" s="44">
        <v>1298.2722510000001</v>
      </c>
      <c r="AA1983" s="44">
        <v>55.994788</v>
      </c>
      <c r="AB1983" s="44">
        <v>2.8396819999999998</v>
      </c>
      <c r="AC1983" s="44">
        <v>0.97704000000000002</v>
      </c>
      <c r="AD1983" s="44">
        <v>12021.325667999999</v>
      </c>
    </row>
    <row r="1984" spans="1:30" x14ac:dyDescent="0.25">
      <c r="A1984">
        <v>1983</v>
      </c>
      <c r="B1984" t="s">
        <v>101</v>
      </c>
      <c r="C1984" t="s">
        <v>116</v>
      </c>
      <c r="D1984" t="s">
        <v>208</v>
      </c>
      <c r="E1984" t="s">
        <v>146</v>
      </c>
      <c r="F1984" s="48" t="e">
        <f>VLOOKUP(A1984,'TAZ definitions'!$A$1:$E$1902,2,FALSE)</f>
        <v>#N/A</v>
      </c>
      <c r="G1984" s="48" t="e">
        <f>VLOOKUP(A1984,'TAZ definitions'!$A$1:$E$1902,4,FALSE)</f>
        <v>#N/A</v>
      </c>
      <c r="H1984" s="44">
        <v>104361</v>
      </c>
      <c r="I1984" s="44">
        <v>0</v>
      </c>
      <c r="J1984" s="44">
        <v>14986</v>
      </c>
      <c r="K1984" s="44">
        <v>0</v>
      </c>
      <c r="L1984" s="44">
        <v>0</v>
      </c>
      <c r="M1984" s="44">
        <v>0</v>
      </c>
      <c r="N1984" s="44">
        <v>151.5</v>
      </c>
      <c r="O1984" s="44">
        <v>0</v>
      </c>
      <c r="P1984" s="44">
        <v>142.05044599999999</v>
      </c>
      <c r="Q1984" s="44">
        <v>126.133636</v>
      </c>
      <c r="R1984" s="44">
        <v>17.955708000000001</v>
      </c>
      <c r="S1984" s="44">
        <v>18.624962</v>
      </c>
      <c r="T1984" s="44">
        <v>104340.320313</v>
      </c>
      <c r="U1984" s="44">
        <v>14983.030273</v>
      </c>
      <c r="V1984" s="44">
        <v>0</v>
      </c>
      <c r="W1984" s="44">
        <v>151.46997099999999</v>
      </c>
      <c r="X1984" s="44">
        <v>37565.471395</v>
      </c>
      <c r="Y1984" s="44">
        <v>64948.590454999998</v>
      </c>
      <c r="Z1984" s="44">
        <v>2500.5894149999999</v>
      </c>
      <c r="AA1984" s="44">
        <v>63.650365000000001</v>
      </c>
      <c r="AB1984" s="44">
        <v>3.445554</v>
      </c>
      <c r="AC1984" s="44">
        <v>1.454048</v>
      </c>
      <c r="AD1984" s="44">
        <v>17763.735794</v>
      </c>
    </row>
    <row r="1985" spans="1:30" x14ac:dyDescent="0.25">
      <c r="A1985">
        <v>1984</v>
      </c>
      <c r="B1985" t="s">
        <v>101</v>
      </c>
      <c r="C1985" t="s">
        <v>116</v>
      </c>
      <c r="D1985" t="s">
        <v>209</v>
      </c>
      <c r="E1985" t="s">
        <v>146</v>
      </c>
      <c r="F1985" s="48" t="e">
        <f>VLOOKUP(A1985,'TAZ definitions'!$A$1:$E$1902,2,FALSE)</f>
        <v>#N/A</v>
      </c>
      <c r="G1985" s="48" t="e">
        <f>VLOOKUP(A1985,'TAZ definitions'!$A$1:$E$1902,4,FALSE)</f>
        <v>#N/A</v>
      </c>
      <c r="H1985" s="44">
        <v>104279</v>
      </c>
      <c r="I1985" s="44">
        <v>2790</v>
      </c>
      <c r="J1985" s="44">
        <v>14645</v>
      </c>
      <c r="K1985" s="44">
        <v>214</v>
      </c>
      <c r="L1985" s="44">
        <v>0</v>
      </c>
      <c r="M1985" s="44">
        <v>0</v>
      </c>
      <c r="N1985" s="44">
        <v>151.5</v>
      </c>
      <c r="O1985" s="44">
        <v>0</v>
      </c>
      <c r="P1985" s="44">
        <v>118.972054</v>
      </c>
      <c r="Q1985" s="44">
        <v>103.796379</v>
      </c>
      <c r="R1985" s="44">
        <v>18.892536</v>
      </c>
      <c r="S1985" s="44">
        <v>19.260351</v>
      </c>
      <c r="T1985" s="44">
        <v>103984.164063</v>
      </c>
      <c r="U1985" s="44">
        <v>14603.077148</v>
      </c>
      <c r="V1985" s="44">
        <v>0</v>
      </c>
      <c r="W1985" s="44">
        <v>151.05987500000001</v>
      </c>
      <c r="X1985" s="44">
        <v>0</v>
      </c>
      <c r="Y1985" s="44">
        <v>11062.283598</v>
      </c>
      <c r="Z1985" s="44">
        <v>362.29560099999998</v>
      </c>
      <c r="AA1985" s="44">
        <v>9.0826740000000008</v>
      </c>
      <c r="AB1985" s="44">
        <v>0.39888499999999999</v>
      </c>
      <c r="AC1985" s="44">
        <v>0.21490600000000001</v>
      </c>
      <c r="AD1985" s="44">
        <v>2535.9341549999999</v>
      </c>
    </row>
    <row r="1986" spans="1:30" x14ac:dyDescent="0.25">
      <c r="A1986">
        <v>1985</v>
      </c>
      <c r="B1986" t="s">
        <v>101</v>
      </c>
      <c r="C1986" t="s">
        <v>116</v>
      </c>
      <c r="D1986" t="s">
        <v>209</v>
      </c>
      <c r="E1986" t="s">
        <v>146</v>
      </c>
      <c r="F1986" s="48" t="e">
        <f>VLOOKUP(A1986,'TAZ definitions'!$A$1:$E$1902,2,FALSE)</f>
        <v>#N/A</v>
      </c>
      <c r="G1986" s="48" t="e">
        <f>VLOOKUP(A1986,'TAZ definitions'!$A$1:$E$1902,4,FALSE)</f>
        <v>#N/A</v>
      </c>
      <c r="H1986" s="44">
        <v>117514</v>
      </c>
      <c r="I1986" s="44">
        <v>3884</v>
      </c>
      <c r="J1986" s="44">
        <v>16314</v>
      </c>
      <c r="K1986" s="44">
        <v>279</v>
      </c>
      <c r="L1986" s="44">
        <v>0</v>
      </c>
      <c r="M1986" s="44">
        <v>0</v>
      </c>
      <c r="N1986" s="44">
        <v>211.5</v>
      </c>
      <c r="O1986" s="44">
        <v>0</v>
      </c>
      <c r="P1986" s="44">
        <v>67.135056000000006</v>
      </c>
      <c r="Q1986" s="44">
        <v>69.512505000000004</v>
      </c>
      <c r="R1986" s="44">
        <v>18.230663</v>
      </c>
      <c r="S1986" s="44">
        <v>18.441707999999998</v>
      </c>
      <c r="T1986" s="44">
        <v>116028.476563</v>
      </c>
      <c r="U1986" s="44">
        <v>16104.369140999999</v>
      </c>
      <c r="V1986" s="44">
        <v>0</v>
      </c>
      <c r="W1986" s="44">
        <v>208.73498499999999</v>
      </c>
      <c r="X1986" s="44">
        <v>1357.6283840000001</v>
      </c>
      <c r="Y1986" s="44">
        <v>21380.313141999999</v>
      </c>
      <c r="Z1986" s="44">
        <v>698.97297000000003</v>
      </c>
      <c r="AA1986" s="44">
        <v>17.804036</v>
      </c>
      <c r="AB1986" s="44">
        <v>0.79806600000000005</v>
      </c>
      <c r="AC1986" s="44">
        <v>0.41539900000000002</v>
      </c>
      <c r="AD1986" s="44">
        <v>4900.3477730000004</v>
      </c>
    </row>
    <row r="1987" spans="1:30" x14ac:dyDescent="0.25">
      <c r="A1987">
        <v>1986</v>
      </c>
      <c r="B1987" t="s">
        <v>101</v>
      </c>
      <c r="C1987" t="s">
        <v>116</v>
      </c>
      <c r="D1987" t="s">
        <v>209</v>
      </c>
      <c r="E1987" t="s">
        <v>146</v>
      </c>
      <c r="F1987" s="48" t="e">
        <f>VLOOKUP(A1987,'TAZ definitions'!$A$1:$E$1902,2,FALSE)</f>
        <v>#N/A</v>
      </c>
      <c r="G1987" s="48" t="e">
        <f>VLOOKUP(A1987,'TAZ definitions'!$A$1:$E$1902,4,FALSE)</f>
        <v>#N/A</v>
      </c>
      <c r="H1987" s="44">
        <v>128358</v>
      </c>
      <c r="I1987" s="44">
        <v>1904</v>
      </c>
      <c r="J1987" s="44">
        <v>17088</v>
      </c>
      <c r="K1987" s="44">
        <v>173</v>
      </c>
      <c r="L1987" s="44">
        <v>0</v>
      </c>
      <c r="M1987" s="44">
        <v>0</v>
      </c>
      <c r="N1987" s="44">
        <v>270.5</v>
      </c>
      <c r="O1987" s="44">
        <v>0</v>
      </c>
      <c r="P1987" s="44">
        <v>75.155144000000007</v>
      </c>
      <c r="Q1987" s="44">
        <v>74.767112999999995</v>
      </c>
      <c r="R1987" s="44">
        <v>18.270344000000001</v>
      </c>
      <c r="S1987" s="44">
        <v>18.303692000000002</v>
      </c>
      <c r="T1987" s="44">
        <v>126319.421875</v>
      </c>
      <c r="U1987" s="44">
        <v>16815.3125</v>
      </c>
      <c r="V1987" s="44">
        <v>0</v>
      </c>
      <c r="W1987" s="44">
        <v>266.13928199999998</v>
      </c>
      <c r="X1987" s="44">
        <v>83961.293036000003</v>
      </c>
      <c r="Y1987" s="44">
        <v>294800.26092600002</v>
      </c>
      <c r="Z1987" s="44">
        <v>6469.7141190000002</v>
      </c>
      <c r="AA1987" s="44">
        <v>324.73968000000002</v>
      </c>
      <c r="AB1987" s="44">
        <v>16.936568000000001</v>
      </c>
      <c r="AC1987" s="44">
        <v>5.3566370000000001</v>
      </c>
      <c r="AD1987" s="44">
        <v>66121.036858000007</v>
      </c>
    </row>
    <row r="1988" spans="1:30" x14ac:dyDescent="0.25">
      <c r="A1988">
        <v>1987</v>
      </c>
      <c r="B1988" t="s">
        <v>101</v>
      </c>
      <c r="C1988" t="s">
        <v>116</v>
      </c>
      <c r="D1988" t="s">
        <v>209</v>
      </c>
      <c r="E1988" t="s">
        <v>146</v>
      </c>
      <c r="F1988" s="48" t="e">
        <f>VLOOKUP(A1988,'TAZ definitions'!$A$1:$E$1902,2,FALSE)</f>
        <v>#N/A</v>
      </c>
      <c r="G1988" s="48" t="e">
        <f>VLOOKUP(A1988,'TAZ definitions'!$A$1:$E$1902,4,FALSE)</f>
        <v>#N/A</v>
      </c>
      <c r="H1988" s="44">
        <v>120076</v>
      </c>
      <c r="I1988" s="44">
        <v>3550</v>
      </c>
      <c r="J1988" s="44">
        <v>16024</v>
      </c>
      <c r="K1988" s="44">
        <v>236</v>
      </c>
      <c r="L1988" s="44">
        <v>0</v>
      </c>
      <c r="M1988" s="44">
        <v>0</v>
      </c>
      <c r="N1988" s="44">
        <v>211.5</v>
      </c>
      <c r="O1988" s="44">
        <v>0</v>
      </c>
      <c r="P1988" s="44">
        <v>70.714866999999998</v>
      </c>
      <c r="Q1988" s="44">
        <v>65.459594999999993</v>
      </c>
      <c r="R1988" s="44">
        <v>16.658131000000001</v>
      </c>
      <c r="S1988" s="44">
        <v>17.042145000000001</v>
      </c>
      <c r="T1988" s="44">
        <v>118784.117188</v>
      </c>
      <c r="U1988" s="44">
        <v>15848.965819999999</v>
      </c>
      <c r="V1988" s="44">
        <v>0</v>
      </c>
      <c r="W1988" s="44">
        <v>209.155182</v>
      </c>
      <c r="X1988" s="44">
        <v>5673.3796840000005</v>
      </c>
      <c r="Y1988" s="44">
        <v>60675.103021000003</v>
      </c>
      <c r="Z1988" s="44">
        <v>1877.783122</v>
      </c>
      <c r="AA1988" s="44">
        <v>49.644685000000003</v>
      </c>
      <c r="AB1988" s="44">
        <v>2.327893</v>
      </c>
      <c r="AC1988" s="44">
        <v>1.1553169999999999</v>
      </c>
      <c r="AD1988" s="44">
        <v>13776.050422</v>
      </c>
    </row>
    <row r="1989" spans="1:30" x14ac:dyDescent="0.25">
      <c r="A1989">
        <v>1988</v>
      </c>
      <c r="B1989" t="s">
        <v>101</v>
      </c>
      <c r="C1989" t="s">
        <v>116</v>
      </c>
      <c r="D1989" t="s">
        <v>209</v>
      </c>
      <c r="E1989" t="s">
        <v>146</v>
      </c>
      <c r="F1989" s="48" t="e">
        <f>VLOOKUP(A1989,'TAZ definitions'!$A$1:$E$1902,2,FALSE)</f>
        <v>#N/A</v>
      </c>
      <c r="G1989" s="48" t="e">
        <f>VLOOKUP(A1989,'TAZ definitions'!$A$1:$E$1902,4,FALSE)</f>
        <v>#N/A</v>
      </c>
      <c r="H1989" s="44">
        <v>104203</v>
      </c>
      <c r="I1989" s="44">
        <v>3318</v>
      </c>
      <c r="J1989" s="44">
        <v>14568</v>
      </c>
      <c r="K1989" s="44">
        <v>257</v>
      </c>
      <c r="L1989" s="44">
        <v>0</v>
      </c>
      <c r="M1989" s="44">
        <v>0</v>
      </c>
      <c r="N1989" s="44">
        <v>151.5</v>
      </c>
      <c r="O1989" s="44">
        <v>0</v>
      </c>
      <c r="P1989" s="44">
        <v>71.484420999999998</v>
      </c>
      <c r="Q1989" s="44">
        <v>69.056045999999995</v>
      </c>
      <c r="R1989" s="44">
        <v>18.554413</v>
      </c>
      <c r="S1989" s="44">
        <v>18.829075</v>
      </c>
      <c r="T1989" s="44">
        <v>103910.804688</v>
      </c>
      <c r="U1989" s="44">
        <v>14526.550781</v>
      </c>
      <c r="V1989" s="44">
        <v>0</v>
      </c>
      <c r="W1989" s="44">
        <v>151.06120300000001</v>
      </c>
      <c r="X1989" s="44">
        <v>607.40557699999999</v>
      </c>
      <c r="Y1989" s="44">
        <v>8697.0982220000005</v>
      </c>
      <c r="Z1989" s="44">
        <v>307.96207500000003</v>
      </c>
      <c r="AA1989" s="44">
        <v>7.2989829999999998</v>
      </c>
      <c r="AB1989" s="44">
        <v>0.30743500000000001</v>
      </c>
      <c r="AC1989" s="44">
        <v>0.17379900000000001</v>
      </c>
      <c r="AD1989" s="44">
        <v>2038.814844</v>
      </c>
    </row>
    <row r="1990" spans="1:30" x14ac:dyDescent="0.25">
      <c r="A1990">
        <v>1989</v>
      </c>
      <c r="B1990" t="s">
        <v>101</v>
      </c>
      <c r="C1990" t="s">
        <v>116</v>
      </c>
      <c r="D1990" t="s">
        <v>209</v>
      </c>
      <c r="E1990" t="s">
        <v>146</v>
      </c>
      <c r="F1990" s="48" t="e">
        <f>VLOOKUP(A1990,'TAZ definitions'!$A$1:$E$1902,2,FALSE)</f>
        <v>#N/A</v>
      </c>
      <c r="G1990" s="48" t="e">
        <f>VLOOKUP(A1990,'TAZ definitions'!$A$1:$E$1902,4,FALSE)</f>
        <v>#N/A</v>
      </c>
      <c r="H1990" s="44">
        <v>91301</v>
      </c>
      <c r="I1990" s="44">
        <v>1081</v>
      </c>
      <c r="J1990" s="44">
        <v>11679</v>
      </c>
      <c r="K1990" s="44">
        <v>94</v>
      </c>
      <c r="L1990" s="44">
        <v>0</v>
      </c>
      <c r="M1990" s="44">
        <v>0</v>
      </c>
      <c r="N1990" s="44">
        <v>151.5</v>
      </c>
      <c r="O1990" s="44">
        <v>0</v>
      </c>
      <c r="P1990" s="44">
        <v>81.283539000000005</v>
      </c>
      <c r="Q1990" s="44">
        <v>80.093192999999999</v>
      </c>
      <c r="R1990" s="44">
        <v>18.901724000000002</v>
      </c>
      <c r="S1990" s="44">
        <v>19.136790999999999</v>
      </c>
      <c r="T1990" s="44">
        <v>91096.578125</v>
      </c>
      <c r="U1990" s="44">
        <v>11652.75</v>
      </c>
      <c r="V1990" s="44">
        <v>0</v>
      </c>
      <c r="W1990" s="44">
        <v>151.156723</v>
      </c>
      <c r="X1990" s="44">
        <v>0</v>
      </c>
      <c r="Y1990" s="44">
        <v>8324.2025369999992</v>
      </c>
      <c r="Z1990" s="44">
        <v>292.17411600000003</v>
      </c>
      <c r="AA1990" s="44">
        <v>6.8970320000000003</v>
      </c>
      <c r="AB1990" s="44">
        <v>0.30146800000000001</v>
      </c>
      <c r="AC1990" s="44">
        <v>0.16696800000000001</v>
      </c>
      <c r="AD1990" s="44">
        <v>1984.794038</v>
      </c>
    </row>
    <row r="1991" spans="1:30" x14ac:dyDescent="0.25">
      <c r="A1991">
        <v>1990</v>
      </c>
      <c r="B1991" t="s">
        <v>101</v>
      </c>
      <c r="C1991" t="s">
        <v>116</v>
      </c>
      <c r="D1991" t="s">
        <v>209</v>
      </c>
      <c r="E1991" t="s">
        <v>146</v>
      </c>
      <c r="F1991" s="48" t="e">
        <f>VLOOKUP(A1991,'TAZ definitions'!$A$1:$E$1902,2,FALSE)</f>
        <v>#N/A</v>
      </c>
      <c r="G1991" s="48" t="e">
        <f>VLOOKUP(A1991,'TAZ definitions'!$A$1:$E$1902,4,FALSE)</f>
        <v>#N/A</v>
      </c>
      <c r="H1991" s="44">
        <v>124406</v>
      </c>
      <c r="I1991" s="44">
        <v>4763</v>
      </c>
      <c r="J1991" s="44">
        <v>14009</v>
      </c>
      <c r="K1991" s="44">
        <v>319</v>
      </c>
      <c r="L1991" s="44">
        <v>0</v>
      </c>
      <c r="M1991" s="44">
        <v>0</v>
      </c>
      <c r="N1991" s="44">
        <v>320.5</v>
      </c>
      <c r="O1991" s="44">
        <v>0</v>
      </c>
      <c r="P1991" s="44">
        <v>71.150283999999999</v>
      </c>
      <c r="Q1991" s="44">
        <v>69.675735000000003</v>
      </c>
      <c r="R1991" s="44">
        <v>18.263362999999998</v>
      </c>
      <c r="S1991" s="44">
        <v>18.617756</v>
      </c>
      <c r="T1991" s="44">
        <v>122684.335938</v>
      </c>
      <c r="U1991" s="44">
        <v>13812.000977</v>
      </c>
      <c r="V1991" s="44">
        <v>0</v>
      </c>
      <c r="W1991" s="44">
        <v>315.88799999999998</v>
      </c>
      <c r="X1991" s="44">
        <v>567.70550600000001</v>
      </c>
      <c r="Y1991" s="44">
        <v>11905.372590000001</v>
      </c>
      <c r="Z1991" s="44">
        <v>366.02874800000001</v>
      </c>
      <c r="AA1991" s="44">
        <v>9.6957199999999997</v>
      </c>
      <c r="AB1991" s="44">
        <v>0.46012199999999998</v>
      </c>
      <c r="AC1991" s="44">
        <v>0.22398799999999999</v>
      </c>
      <c r="AD1991" s="44">
        <v>2666.8058289999999</v>
      </c>
    </row>
    <row r="1992" spans="1:30" x14ac:dyDescent="0.25">
      <c r="A1992">
        <v>1991</v>
      </c>
      <c r="B1992" t="s">
        <v>101</v>
      </c>
      <c r="C1992" t="s">
        <v>116</v>
      </c>
      <c r="D1992" t="s">
        <v>209</v>
      </c>
      <c r="E1992" t="s">
        <v>146</v>
      </c>
      <c r="F1992" s="48" t="e">
        <f>VLOOKUP(A1992,'TAZ definitions'!$A$1:$E$1902,2,FALSE)</f>
        <v>#N/A</v>
      </c>
      <c r="G1992" s="48" t="e">
        <f>VLOOKUP(A1992,'TAZ definitions'!$A$1:$E$1902,4,FALSE)</f>
        <v>#N/A</v>
      </c>
      <c r="H1992" s="44">
        <v>98593</v>
      </c>
      <c r="I1992" s="44">
        <v>0</v>
      </c>
      <c r="J1992" s="44">
        <v>12013</v>
      </c>
      <c r="K1992" s="44">
        <v>0</v>
      </c>
      <c r="L1992" s="44">
        <v>0</v>
      </c>
      <c r="M1992" s="44">
        <v>0</v>
      </c>
      <c r="N1992" s="44">
        <v>211.5</v>
      </c>
      <c r="O1992" s="44">
        <v>0</v>
      </c>
      <c r="P1992" s="44">
        <v>0</v>
      </c>
      <c r="Q1992" s="44">
        <v>0</v>
      </c>
      <c r="R1992" s="44">
        <v>19.759415000000001</v>
      </c>
      <c r="S1992" s="44">
        <v>20.760496</v>
      </c>
      <c r="T1992" s="44">
        <v>98593</v>
      </c>
      <c r="U1992" s="44">
        <v>12013</v>
      </c>
      <c r="V1992" s="44">
        <v>0</v>
      </c>
      <c r="W1992" s="44">
        <v>211.5</v>
      </c>
      <c r="X1992" s="44">
        <v>7763.2657170000002</v>
      </c>
      <c r="Y1992" s="44">
        <v>46606.238720000001</v>
      </c>
      <c r="Z1992" s="44">
        <v>891.45396800000003</v>
      </c>
      <c r="AA1992" s="44">
        <v>51.458671000000002</v>
      </c>
      <c r="AB1992" s="44">
        <v>2.9051650000000002</v>
      </c>
      <c r="AC1992" s="44">
        <v>0.80644099999999996</v>
      </c>
      <c r="AD1992" s="44">
        <v>10338.573709</v>
      </c>
    </row>
    <row r="1993" spans="1:30" x14ac:dyDescent="0.25">
      <c r="A1993">
        <v>1992</v>
      </c>
      <c r="B1993" t="s">
        <v>101</v>
      </c>
      <c r="C1993" t="s">
        <v>116</v>
      </c>
      <c r="D1993" t="s">
        <v>209</v>
      </c>
      <c r="E1993" t="s">
        <v>146</v>
      </c>
      <c r="F1993" s="48" t="e">
        <f>VLOOKUP(A1993,'TAZ definitions'!$A$1:$E$1902,2,FALSE)</f>
        <v>#N/A</v>
      </c>
      <c r="G1993" s="48" t="e">
        <f>VLOOKUP(A1993,'TAZ definitions'!$A$1:$E$1902,4,FALSE)</f>
        <v>#N/A</v>
      </c>
      <c r="H1993" s="44">
        <v>99472</v>
      </c>
      <c r="I1993" s="44">
        <v>1463</v>
      </c>
      <c r="J1993" s="44">
        <v>11768</v>
      </c>
      <c r="K1993" s="44">
        <v>131</v>
      </c>
      <c r="L1993" s="44">
        <v>0</v>
      </c>
      <c r="M1993" s="44">
        <v>0</v>
      </c>
      <c r="N1993" s="44">
        <v>211.5</v>
      </c>
      <c r="O1993" s="44">
        <v>0</v>
      </c>
      <c r="P1993" s="44">
        <v>83.148262000000003</v>
      </c>
      <c r="Q1993" s="44">
        <v>87.386436000000003</v>
      </c>
      <c r="R1993" s="44">
        <v>19.051624</v>
      </c>
      <c r="S1993" s="44">
        <v>19.033922</v>
      </c>
      <c r="T1993" s="44">
        <v>98997.507813000004</v>
      </c>
      <c r="U1993" s="44">
        <v>11711.661133</v>
      </c>
      <c r="V1993" s="44">
        <v>0</v>
      </c>
      <c r="W1993" s="44">
        <v>210.47605899999999</v>
      </c>
      <c r="X1993" s="44">
        <v>976.25122999999996</v>
      </c>
      <c r="Y1993" s="44">
        <v>11591.822554</v>
      </c>
      <c r="Z1993" s="44">
        <v>327.47118999999998</v>
      </c>
      <c r="AA1993" s="44">
        <v>10.70988</v>
      </c>
      <c r="AB1993" s="44">
        <v>0.53183499999999995</v>
      </c>
      <c r="AC1993" s="44">
        <v>0.21768999999999999</v>
      </c>
      <c r="AD1993" s="44">
        <v>2641.5785329999999</v>
      </c>
    </row>
    <row r="1994" spans="1:30" x14ac:dyDescent="0.25">
      <c r="A1994">
        <v>1993</v>
      </c>
      <c r="B1994" t="s">
        <v>101</v>
      </c>
      <c r="C1994" t="s">
        <v>116</v>
      </c>
      <c r="D1994" t="s">
        <v>210</v>
      </c>
      <c r="E1994" t="s">
        <v>146</v>
      </c>
      <c r="F1994" s="48" t="e">
        <f>VLOOKUP(A1994,'TAZ definitions'!$A$1:$E$1902,2,FALSE)</f>
        <v>#N/A</v>
      </c>
      <c r="G1994" s="48" t="e">
        <f>VLOOKUP(A1994,'TAZ definitions'!$A$1:$E$1902,4,FALSE)</f>
        <v>#N/A</v>
      </c>
      <c r="H1994" s="44">
        <v>109287</v>
      </c>
      <c r="I1994" s="44">
        <v>1681</v>
      </c>
      <c r="J1994" s="44">
        <v>11759</v>
      </c>
      <c r="K1994" s="44">
        <v>128</v>
      </c>
      <c r="L1994" s="44">
        <v>0</v>
      </c>
      <c r="M1994" s="44">
        <v>0</v>
      </c>
      <c r="N1994" s="44">
        <v>211.5</v>
      </c>
      <c r="O1994" s="44">
        <v>0</v>
      </c>
      <c r="P1994" s="44">
        <v>87.475684999999999</v>
      </c>
      <c r="Q1994" s="44">
        <v>89.149117000000004</v>
      </c>
      <c r="R1994" s="44">
        <v>20.386956999999999</v>
      </c>
      <c r="S1994" s="44">
        <v>20.530556000000001</v>
      </c>
      <c r="T1994" s="44">
        <v>108772.304688</v>
      </c>
      <c r="U1994" s="44">
        <v>11703.366211</v>
      </c>
      <c r="V1994" s="44">
        <v>0</v>
      </c>
      <c r="W1994" s="44">
        <v>210.48834199999999</v>
      </c>
      <c r="X1994" s="44">
        <v>13917.015798</v>
      </c>
      <c r="Y1994" s="44">
        <v>66330.356461000003</v>
      </c>
      <c r="Z1994" s="44">
        <v>1258.989446</v>
      </c>
      <c r="AA1994" s="44">
        <v>75.060083000000006</v>
      </c>
      <c r="AB1994" s="44">
        <v>4.0175929999999997</v>
      </c>
      <c r="AC1994" s="44">
        <v>1.1526019999999999</v>
      </c>
      <c r="AD1994" s="44">
        <v>14555.966339000001</v>
      </c>
    </row>
    <row r="1995" spans="1:30" x14ac:dyDescent="0.25">
      <c r="A1995">
        <v>1994</v>
      </c>
      <c r="B1995" t="s">
        <v>101</v>
      </c>
      <c r="C1995" t="s">
        <v>116</v>
      </c>
      <c r="D1995" t="s">
        <v>210</v>
      </c>
      <c r="E1995" t="s">
        <v>146</v>
      </c>
      <c r="F1995" s="48" t="e">
        <f>VLOOKUP(A1995,'TAZ definitions'!$A$1:$E$1902,2,FALSE)</f>
        <v>#N/A</v>
      </c>
      <c r="G1995" s="48" t="e">
        <f>VLOOKUP(A1995,'TAZ definitions'!$A$1:$E$1902,4,FALSE)</f>
        <v>#N/A</v>
      </c>
      <c r="H1995" s="44">
        <v>144613</v>
      </c>
      <c r="I1995" s="44">
        <v>82</v>
      </c>
      <c r="J1995" s="44">
        <v>19117</v>
      </c>
      <c r="K1995" s="44">
        <v>5</v>
      </c>
      <c r="L1995" s="44">
        <v>0</v>
      </c>
      <c r="M1995" s="44">
        <v>0</v>
      </c>
      <c r="N1995" s="44">
        <v>320.5</v>
      </c>
      <c r="O1995" s="44">
        <v>0</v>
      </c>
      <c r="P1995" s="44">
        <v>90.098288999999994</v>
      </c>
      <c r="Q1995" s="44">
        <v>90.004906000000005</v>
      </c>
      <c r="R1995" s="44">
        <v>19.492948999999999</v>
      </c>
      <c r="S1995" s="44">
        <v>19.745251</v>
      </c>
      <c r="T1995" s="44">
        <v>143492.46875</v>
      </c>
      <c r="U1995" s="44">
        <v>18968.824218999998</v>
      </c>
      <c r="V1995" s="44">
        <v>0</v>
      </c>
      <c r="W1995" s="44">
        <v>318.01516700000002</v>
      </c>
      <c r="X1995" s="44">
        <v>107542.666555</v>
      </c>
      <c r="Y1995" s="44">
        <v>174136.38110299999</v>
      </c>
      <c r="Z1995" s="44">
        <v>3280.293138</v>
      </c>
      <c r="AA1995" s="44">
        <v>197.91492199999999</v>
      </c>
      <c r="AB1995" s="44">
        <v>11.046563000000001</v>
      </c>
      <c r="AC1995" s="44">
        <v>3.0101390000000001</v>
      </c>
      <c r="AD1995" s="44">
        <v>38611.716185999998</v>
      </c>
    </row>
    <row r="1996" spans="1:30" x14ac:dyDescent="0.25">
      <c r="A1996">
        <v>1995</v>
      </c>
      <c r="B1996" t="s">
        <v>101</v>
      </c>
      <c r="C1996" t="s">
        <v>116</v>
      </c>
      <c r="D1996" t="s">
        <v>210</v>
      </c>
      <c r="E1996" t="s">
        <v>146</v>
      </c>
      <c r="F1996" s="48" t="e">
        <f>VLOOKUP(A1996,'TAZ definitions'!$A$1:$E$1902,2,FALSE)</f>
        <v>#N/A</v>
      </c>
      <c r="G1996" s="48" t="e">
        <f>VLOOKUP(A1996,'TAZ definitions'!$A$1:$E$1902,4,FALSE)</f>
        <v>#N/A</v>
      </c>
      <c r="H1996" s="44">
        <v>131294</v>
      </c>
      <c r="I1996" s="44">
        <v>1731</v>
      </c>
      <c r="J1996" s="44">
        <v>17081</v>
      </c>
      <c r="K1996" s="44">
        <v>113</v>
      </c>
      <c r="L1996" s="44">
        <v>0</v>
      </c>
      <c r="M1996" s="44">
        <v>0</v>
      </c>
      <c r="N1996" s="44">
        <v>320.5</v>
      </c>
      <c r="O1996" s="44">
        <v>0</v>
      </c>
      <c r="P1996" s="44">
        <v>84.480971999999994</v>
      </c>
      <c r="Q1996" s="44">
        <v>83.895645000000002</v>
      </c>
      <c r="R1996" s="44">
        <v>19.614519000000001</v>
      </c>
      <c r="S1996" s="44">
        <v>20.014896</v>
      </c>
      <c r="T1996" s="44">
        <v>130439.945313</v>
      </c>
      <c r="U1996" s="44">
        <v>16969.150390999999</v>
      </c>
      <c r="V1996" s="44">
        <v>0</v>
      </c>
      <c r="W1996" s="44">
        <v>318.38729899999998</v>
      </c>
      <c r="X1996" s="44">
        <v>0</v>
      </c>
      <c r="Y1996" s="44">
        <v>10966.974184000001</v>
      </c>
      <c r="Z1996" s="44">
        <v>357.76077900000001</v>
      </c>
      <c r="AA1996" s="44">
        <v>8.9696060000000006</v>
      </c>
      <c r="AB1996" s="44">
        <v>0.398345</v>
      </c>
      <c r="AC1996" s="44">
        <v>0.211807</v>
      </c>
      <c r="AD1996" s="44">
        <v>2494.548311</v>
      </c>
    </row>
    <row r="1997" spans="1:30" x14ac:dyDescent="0.25">
      <c r="A1997">
        <v>1996</v>
      </c>
      <c r="B1997" t="s">
        <v>101</v>
      </c>
      <c r="C1997" t="s">
        <v>116</v>
      </c>
      <c r="D1997" t="s">
        <v>210</v>
      </c>
      <c r="E1997" t="s">
        <v>146</v>
      </c>
      <c r="F1997" s="48" t="e">
        <f>VLOOKUP(A1997,'TAZ definitions'!$A$1:$E$1902,2,FALSE)</f>
        <v>#N/A</v>
      </c>
      <c r="G1997" s="48" t="e">
        <f>VLOOKUP(A1997,'TAZ definitions'!$A$1:$E$1902,4,FALSE)</f>
        <v>#N/A</v>
      </c>
      <c r="H1997" s="44">
        <v>116377</v>
      </c>
      <c r="I1997" s="44">
        <v>82</v>
      </c>
      <c r="J1997" s="44">
        <v>12236</v>
      </c>
      <c r="K1997" s="44">
        <v>5</v>
      </c>
      <c r="L1997" s="44">
        <v>0</v>
      </c>
      <c r="M1997" s="44">
        <v>0</v>
      </c>
      <c r="N1997" s="44">
        <v>169</v>
      </c>
      <c r="O1997" s="44">
        <v>0</v>
      </c>
      <c r="P1997" s="44">
        <v>86.502685999999997</v>
      </c>
      <c r="Q1997" s="44">
        <v>89.275245999999996</v>
      </c>
      <c r="R1997" s="44">
        <v>20.281229</v>
      </c>
      <c r="S1997" s="44">
        <v>20.524256000000001</v>
      </c>
      <c r="T1997" s="44">
        <v>116108.046875</v>
      </c>
      <c r="U1997" s="44">
        <v>12207.713867</v>
      </c>
      <c r="V1997" s="44">
        <v>0</v>
      </c>
      <c r="W1997" s="44">
        <v>168.609161</v>
      </c>
      <c r="X1997" s="44">
        <v>3652.6366400000002</v>
      </c>
      <c r="Y1997" s="44">
        <v>21286.904162999999</v>
      </c>
      <c r="Z1997" s="44">
        <v>433.62166999999999</v>
      </c>
      <c r="AA1997" s="44">
        <v>23.600014999999999</v>
      </c>
      <c r="AB1997" s="44">
        <v>1.2395240000000001</v>
      </c>
      <c r="AC1997" s="44">
        <v>0.37403500000000001</v>
      </c>
      <c r="AD1997" s="44">
        <v>4680.7151450000001</v>
      </c>
    </row>
    <row r="1998" spans="1:30" x14ac:dyDescent="0.25">
      <c r="A1998">
        <v>1997</v>
      </c>
      <c r="B1998" t="s">
        <v>101</v>
      </c>
      <c r="C1998" t="s">
        <v>116</v>
      </c>
      <c r="D1998" t="s">
        <v>211</v>
      </c>
      <c r="E1998" t="s">
        <v>146</v>
      </c>
      <c r="F1998" s="48" t="e">
        <f>VLOOKUP(A1998,'TAZ definitions'!$A$1:$E$1902,2,FALSE)</f>
        <v>#N/A</v>
      </c>
      <c r="G1998" s="48" t="e">
        <f>VLOOKUP(A1998,'TAZ definitions'!$A$1:$E$1902,4,FALSE)</f>
        <v>#N/A</v>
      </c>
      <c r="H1998" s="44">
        <v>260243</v>
      </c>
      <c r="I1998" s="44">
        <v>34105</v>
      </c>
      <c r="J1998" s="44">
        <v>26675</v>
      </c>
      <c r="K1998" s="44">
        <v>1880</v>
      </c>
      <c r="L1998" s="44">
        <v>11037</v>
      </c>
      <c r="M1998" s="44">
        <v>0</v>
      </c>
      <c r="N1998" s="44">
        <v>427.5</v>
      </c>
      <c r="O1998" s="44">
        <v>0</v>
      </c>
      <c r="P1998" s="44">
        <v>59.373665000000003</v>
      </c>
      <c r="Q1998" s="44">
        <v>61.08408</v>
      </c>
      <c r="R1998" s="44">
        <v>14.762568</v>
      </c>
      <c r="S1998" s="44">
        <v>14.359895</v>
      </c>
      <c r="T1998" s="44">
        <v>252787.875</v>
      </c>
      <c r="U1998" s="44">
        <v>25857.578125</v>
      </c>
      <c r="V1998" s="44">
        <v>10673.141602</v>
      </c>
      <c r="W1998" s="44">
        <v>413.40652499999999</v>
      </c>
      <c r="X1998" s="44">
        <v>158161.37834</v>
      </c>
      <c r="Y1998" s="44">
        <v>254885.365433</v>
      </c>
      <c r="Z1998" s="44">
        <v>7134.8473359999998</v>
      </c>
      <c r="AA1998" s="44">
        <v>270.797482</v>
      </c>
      <c r="AB1998" s="44">
        <v>14.271487</v>
      </c>
      <c r="AC1998" s="44">
        <v>5.0235580000000004</v>
      </c>
      <c r="AD1998" s="44">
        <v>62204.286164999998</v>
      </c>
    </row>
    <row r="1999" spans="1:30" x14ac:dyDescent="0.25">
      <c r="A1999">
        <v>1998</v>
      </c>
      <c r="B1999" t="s">
        <v>101</v>
      </c>
      <c r="C1999" t="s">
        <v>116</v>
      </c>
      <c r="D1999" t="s">
        <v>211</v>
      </c>
      <c r="E1999" t="s">
        <v>146</v>
      </c>
      <c r="F1999" s="48" t="e">
        <f>VLOOKUP(A1999,'TAZ definitions'!$A$1:$E$1902,2,FALSE)</f>
        <v>#N/A</v>
      </c>
      <c r="G1999" s="48" t="e">
        <f>VLOOKUP(A1999,'TAZ definitions'!$A$1:$E$1902,4,FALSE)</f>
        <v>#N/A</v>
      </c>
      <c r="H1999" s="44">
        <v>238296</v>
      </c>
      <c r="I1999" s="44">
        <v>42287</v>
      </c>
      <c r="J1999" s="44">
        <v>24909</v>
      </c>
      <c r="K1999" s="44">
        <v>2575</v>
      </c>
      <c r="L1999" s="44">
        <v>11037</v>
      </c>
      <c r="M1999" s="44">
        <v>8373</v>
      </c>
      <c r="N1999" s="44">
        <v>427.5</v>
      </c>
      <c r="O1999" s="44">
        <v>175</v>
      </c>
      <c r="P1999" s="44">
        <v>56.592846000000002</v>
      </c>
      <c r="Q1999" s="44">
        <v>58.613140000000001</v>
      </c>
      <c r="R1999" s="44">
        <v>17.049147000000001</v>
      </c>
      <c r="S1999" s="44">
        <v>16.275683999999998</v>
      </c>
      <c r="T1999" s="44">
        <v>230352.84375</v>
      </c>
      <c r="U1999" s="44">
        <v>24003.923827999999</v>
      </c>
      <c r="V1999" s="44">
        <v>10929.042969</v>
      </c>
      <c r="W1999" s="44">
        <v>417.26757800000001</v>
      </c>
      <c r="X1999" s="44">
        <v>58188.418074000001</v>
      </c>
      <c r="Y1999" s="44">
        <v>103198.59805499999</v>
      </c>
      <c r="Z1999" s="44">
        <v>5849.610987</v>
      </c>
      <c r="AA1999" s="44">
        <v>108.848398</v>
      </c>
      <c r="AB1999" s="44">
        <v>4.8887080000000003</v>
      </c>
      <c r="AC1999" s="44">
        <v>2.977109</v>
      </c>
      <c r="AD1999" s="44">
        <v>34538.287893000001</v>
      </c>
    </row>
    <row r="2000" spans="1:30" x14ac:dyDescent="0.25">
      <c r="A2000">
        <v>1999</v>
      </c>
      <c r="B2000" t="s">
        <v>101</v>
      </c>
      <c r="C2000" t="s">
        <v>116</v>
      </c>
      <c r="D2000" t="s">
        <v>211</v>
      </c>
      <c r="E2000" t="s">
        <v>146</v>
      </c>
      <c r="F2000" s="48" t="e">
        <f>VLOOKUP(A2000,'TAZ definitions'!$A$1:$E$1902,2,FALSE)</f>
        <v>#N/A</v>
      </c>
      <c r="G2000" s="48" t="e">
        <f>VLOOKUP(A2000,'TAZ definitions'!$A$1:$E$1902,4,FALSE)</f>
        <v>#N/A</v>
      </c>
      <c r="H2000" s="44">
        <v>205708</v>
      </c>
      <c r="I2000" s="44">
        <v>46883</v>
      </c>
      <c r="J2000" s="44">
        <v>22952</v>
      </c>
      <c r="K2000" s="44">
        <v>2733</v>
      </c>
      <c r="L2000" s="44">
        <v>11037</v>
      </c>
      <c r="M2000" s="44">
        <v>8373</v>
      </c>
      <c r="N2000" s="44">
        <v>427.5</v>
      </c>
      <c r="O2000" s="44">
        <v>175</v>
      </c>
      <c r="P2000" s="44">
        <v>59.784199000000001</v>
      </c>
      <c r="Q2000" s="44">
        <v>59.166446999999998</v>
      </c>
      <c r="R2000" s="44">
        <v>21.684372</v>
      </c>
      <c r="S2000" s="44">
        <v>19.733468999999999</v>
      </c>
      <c r="T2000" s="44">
        <v>200438.890625</v>
      </c>
      <c r="U2000" s="44">
        <v>22281.222656000002</v>
      </c>
      <c r="V2000" s="44">
        <v>10948.621094</v>
      </c>
      <c r="W2000" s="44">
        <v>419.12316900000002</v>
      </c>
      <c r="X2000" s="44">
        <v>39419.435465000002</v>
      </c>
      <c r="Y2000" s="44">
        <v>95148.842747999995</v>
      </c>
      <c r="Z2000" s="44">
        <v>1953.516922</v>
      </c>
      <c r="AA2000" s="44">
        <v>105.218053</v>
      </c>
      <c r="AB2000" s="44">
        <v>5.5672969999999999</v>
      </c>
      <c r="AC2000" s="44">
        <v>1.6685909999999999</v>
      </c>
      <c r="AD2000" s="44">
        <v>21076.055442000001</v>
      </c>
    </row>
    <row r="2001" spans="1:30" x14ac:dyDescent="0.25">
      <c r="A2001">
        <v>2000</v>
      </c>
      <c r="B2001" t="s">
        <v>101</v>
      </c>
      <c r="C2001" t="s">
        <v>116</v>
      </c>
      <c r="D2001" t="s">
        <v>211</v>
      </c>
      <c r="E2001" t="s">
        <v>146</v>
      </c>
      <c r="F2001" s="48" t="e">
        <f>VLOOKUP(A2001,'TAZ definitions'!$A$1:$E$1902,2,FALSE)</f>
        <v>#N/A</v>
      </c>
      <c r="G2001" s="48" t="e">
        <f>VLOOKUP(A2001,'TAZ definitions'!$A$1:$E$1902,4,FALSE)</f>
        <v>#N/A</v>
      </c>
      <c r="H2001" s="44">
        <v>228785</v>
      </c>
      <c r="I2001" s="44">
        <v>45980</v>
      </c>
      <c r="J2001" s="44">
        <v>24874</v>
      </c>
      <c r="K2001" s="44">
        <v>2838</v>
      </c>
      <c r="L2001" s="44">
        <v>11037</v>
      </c>
      <c r="M2001" s="44">
        <v>8373</v>
      </c>
      <c r="N2001" s="44">
        <v>427.5</v>
      </c>
      <c r="O2001" s="44">
        <v>175</v>
      </c>
      <c r="P2001" s="44">
        <v>57.70599</v>
      </c>
      <c r="Q2001" s="44">
        <v>53.718055999999997</v>
      </c>
      <c r="R2001" s="44">
        <v>21.055477</v>
      </c>
      <c r="S2001" s="44">
        <v>20.665234000000002</v>
      </c>
      <c r="T2001" s="44">
        <v>220228.484375</v>
      </c>
      <c r="U2001" s="44">
        <v>23842.564452999999</v>
      </c>
      <c r="V2001" s="44">
        <v>10912.306640999999</v>
      </c>
      <c r="W2001" s="44">
        <v>415.68133499999999</v>
      </c>
      <c r="X2001" s="44">
        <v>23504.320006999998</v>
      </c>
      <c r="Y2001" s="44">
        <v>33869.101807999999</v>
      </c>
      <c r="Z2001" s="44">
        <v>1542.9377119999999</v>
      </c>
      <c r="AA2001" s="44">
        <v>32.117995999999998</v>
      </c>
      <c r="AB2001" s="44">
        <v>1.475087</v>
      </c>
      <c r="AC2001" s="44">
        <v>0.81950299999999998</v>
      </c>
      <c r="AD2001" s="44">
        <v>9731.5459790000004</v>
      </c>
    </row>
    <row r="2002" spans="1:30" x14ac:dyDescent="0.25">
      <c r="A2002">
        <v>2001</v>
      </c>
      <c r="B2002" t="s">
        <v>101</v>
      </c>
      <c r="C2002" t="s">
        <v>116</v>
      </c>
      <c r="D2002" t="s">
        <v>211</v>
      </c>
      <c r="E2002" t="s">
        <v>146</v>
      </c>
      <c r="F2002" s="48" t="e">
        <f>VLOOKUP(A2002,'TAZ definitions'!$A$1:$E$1902,2,FALSE)</f>
        <v>#N/A</v>
      </c>
      <c r="G2002" s="48" t="e">
        <f>VLOOKUP(A2002,'TAZ definitions'!$A$1:$E$1902,4,FALSE)</f>
        <v>#N/A</v>
      </c>
      <c r="H2002" s="44">
        <v>240569</v>
      </c>
      <c r="I2002" s="44">
        <v>42185</v>
      </c>
      <c r="J2002" s="44">
        <v>25107</v>
      </c>
      <c r="K2002" s="44">
        <v>2615</v>
      </c>
      <c r="L2002" s="44">
        <v>11037</v>
      </c>
      <c r="M2002" s="44">
        <v>8373</v>
      </c>
      <c r="N2002" s="44">
        <v>427.5</v>
      </c>
      <c r="O2002" s="44">
        <v>175</v>
      </c>
      <c r="P2002" s="44">
        <v>54.302166</v>
      </c>
      <c r="Q2002" s="44">
        <v>52.734802000000002</v>
      </c>
      <c r="R2002" s="44">
        <v>15.551613</v>
      </c>
      <c r="S2002" s="44">
        <v>15.224935</v>
      </c>
      <c r="T2002" s="44">
        <v>232718.75</v>
      </c>
      <c r="U2002" s="44">
        <v>24216.96875</v>
      </c>
      <c r="V2002" s="44">
        <v>10931.583008</v>
      </c>
      <c r="W2002" s="44">
        <v>417.50836199999998</v>
      </c>
      <c r="X2002" s="44">
        <v>27692.967489999999</v>
      </c>
      <c r="Y2002" s="44">
        <v>132384.63714000001</v>
      </c>
      <c r="Z2002" s="44">
        <v>6328.8947189999999</v>
      </c>
      <c r="AA2002" s="44">
        <v>128.22895500000001</v>
      </c>
      <c r="AB2002" s="44">
        <v>4.9344520000000003</v>
      </c>
      <c r="AC2002" s="44">
        <v>3.22634</v>
      </c>
      <c r="AD2002" s="44">
        <v>37773.115346999999</v>
      </c>
    </row>
    <row r="2003" spans="1:30" x14ac:dyDescent="0.25">
      <c r="A2003">
        <v>2002</v>
      </c>
      <c r="B2003" t="s">
        <v>101</v>
      </c>
      <c r="C2003" t="s">
        <v>116</v>
      </c>
      <c r="D2003" t="s">
        <v>211</v>
      </c>
      <c r="E2003" t="s">
        <v>146</v>
      </c>
      <c r="F2003" s="48" t="e">
        <f>VLOOKUP(A2003,'TAZ definitions'!$A$1:$E$1902,2,FALSE)</f>
        <v>#N/A</v>
      </c>
      <c r="G2003" s="48" t="e">
        <f>VLOOKUP(A2003,'TAZ definitions'!$A$1:$E$1902,4,FALSE)</f>
        <v>#N/A</v>
      </c>
      <c r="H2003" s="44">
        <v>263127</v>
      </c>
      <c r="I2003" s="44">
        <v>38866</v>
      </c>
      <c r="J2003" s="44">
        <v>26783</v>
      </c>
      <c r="K2003" s="44">
        <v>2371</v>
      </c>
      <c r="L2003" s="44">
        <v>11037</v>
      </c>
      <c r="M2003" s="44">
        <v>0</v>
      </c>
      <c r="N2003" s="44">
        <v>427.5</v>
      </c>
      <c r="O2003" s="44">
        <v>0</v>
      </c>
      <c r="P2003" s="44">
        <v>55.419449</v>
      </c>
      <c r="Q2003" s="44">
        <v>59.946334999999998</v>
      </c>
      <c r="R2003" s="44">
        <v>16.030501999999998</v>
      </c>
      <c r="S2003" s="44">
        <v>15.641899</v>
      </c>
      <c r="T2003" s="44">
        <v>254339.890625</v>
      </c>
      <c r="U2003" s="44">
        <v>25826.476563</v>
      </c>
      <c r="V2003" s="44">
        <v>10604.542969</v>
      </c>
      <c r="W2003" s="44">
        <v>410.74951199999998</v>
      </c>
      <c r="X2003" s="44">
        <v>69493.086068000004</v>
      </c>
      <c r="Y2003" s="44">
        <v>169210.26356299999</v>
      </c>
      <c r="Z2003" s="44">
        <v>5309.4726140000002</v>
      </c>
      <c r="AA2003" s="44">
        <v>167.60030699999999</v>
      </c>
      <c r="AB2003" s="44">
        <v>8.0794619999999995</v>
      </c>
      <c r="AC2003" s="44">
        <v>3.3780860000000001</v>
      </c>
      <c r="AD2003" s="44">
        <v>41077.802766000001</v>
      </c>
    </row>
    <row r="2004" spans="1:30" x14ac:dyDescent="0.25">
      <c r="A2004">
        <v>2003</v>
      </c>
      <c r="B2004" t="s">
        <v>101</v>
      </c>
      <c r="C2004" t="s">
        <v>116</v>
      </c>
      <c r="D2004" t="s">
        <v>211</v>
      </c>
      <c r="E2004" t="s">
        <v>146</v>
      </c>
      <c r="F2004" s="48" t="e">
        <f>VLOOKUP(A2004,'TAZ definitions'!$A$1:$E$1902,2,FALSE)</f>
        <v>#N/A</v>
      </c>
      <c r="G2004" s="48" t="e">
        <f>VLOOKUP(A2004,'TAZ definitions'!$A$1:$E$1902,4,FALSE)</f>
        <v>#N/A</v>
      </c>
      <c r="H2004" s="44">
        <v>238598</v>
      </c>
      <c r="I2004" s="44">
        <v>27924</v>
      </c>
      <c r="J2004" s="44">
        <v>24826</v>
      </c>
      <c r="K2004" s="44">
        <v>1522</v>
      </c>
      <c r="L2004" s="44">
        <v>11037</v>
      </c>
      <c r="M2004" s="44">
        <v>8373</v>
      </c>
      <c r="N2004" s="44">
        <v>427.5</v>
      </c>
      <c r="O2004" s="44">
        <v>0</v>
      </c>
      <c r="P2004" s="44">
        <v>58.331215</v>
      </c>
      <c r="Q2004" s="44">
        <v>56.984164999999997</v>
      </c>
      <c r="R2004" s="44">
        <v>15.282000999999999</v>
      </c>
      <c r="S2004" s="44">
        <v>15.119373</v>
      </c>
      <c r="T2004" s="44">
        <v>232268.015625</v>
      </c>
      <c r="U2004" s="44">
        <v>24125.800781000002</v>
      </c>
      <c r="V2004" s="44">
        <v>10956.957031</v>
      </c>
      <c r="W2004" s="44">
        <v>414.65515099999999</v>
      </c>
      <c r="X2004" s="44">
        <v>35156.664001999998</v>
      </c>
      <c r="Y2004" s="44">
        <v>84335.211370000005</v>
      </c>
      <c r="Z2004" s="44">
        <v>3695.0835229999998</v>
      </c>
      <c r="AA2004" s="44">
        <v>75.821179000000001</v>
      </c>
      <c r="AB2004" s="44">
        <v>3.5131019999999999</v>
      </c>
      <c r="AC2004" s="44">
        <v>1.9921009999999999</v>
      </c>
      <c r="AD2004" s="44">
        <v>23581.068338000001</v>
      </c>
    </row>
    <row r="2005" spans="1:30" x14ac:dyDescent="0.25">
      <c r="A2005">
        <v>2004</v>
      </c>
      <c r="B2005" t="s">
        <v>101</v>
      </c>
      <c r="C2005" t="s">
        <v>116</v>
      </c>
      <c r="D2005" t="s">
        <v>211</v>
      </c>
      <c r="E2005" t="s">
        <v>146</v>
      </c>
      <c r="F2005" s="48" t="e">
        <f>VLOOKUP(A2005,'TAZ definitions'!$A$1:$E$1902,2,FALSE)</f>
        <v>#N/A</v>
      </c>
      <c r="G2005" s="48" t="e">
        <f>VLOOKUP(A2005,'TAZ definitions'!$A$1:$E$1902,4,FALSE)</f>
        <v>#N/A</v>
      </c>
      <c r="H2005" s="44">
        <v>245828</v>
      </c>
      <c r="I2005" s="44">
        <v>27925</v>
      </c>
      <c r="J2005" s="44">
        <v>24388</v>
      </c>
      <c r="K2005" s="44">
        <v>1640</v>
      </c>
      <c r="L2005" s="44">
        <v>11037</v>
      </c>
      <c r="M2005" s="44">
        <v>8373</v>
      </c>
      <c r="N2005" s="44">
        <v>427.5</v>
      </c>
      <c r="O2005" s="44">
        <v>0</v>
      </c>
      <c r="P2005" s="44">
        <v>60.248932000000003</v>
      </c>
      <c r="Q2005" s="44">
        <v>57.655746000000001</v>
      </c>
      <c r="R2005" s="44">
        <v>15.609807999999999</v>
      </c>
      <c r="S2005" s="44">
        <v>15.560193999999999</v>
      </c>
      <c r="T2005" s="44">
        <v>239233.203125</v>
      </c>
      <c r="U2005" s="44">
        <v>23699.537109000001</v>
      </c>
      <c r="V2005" s="44">
        <v>10956.375</v>
      </c>
      <c r="W2005" s="44">
        <v>414.56179800000001</v>
      </c>
      <c r="X2005" s="44">
        <v>16261.785191000001</v>
      </c>
      <c r="Y2005" s="44">
        <v>51859.681543999999</v>
      </c>
      <c r="Z2005" s="44">
        <v>2211.92182</v>
      </c>
      <c r="AA2005" s="44">
        <v>46.816226999999998</v>
      </c>
      <c r="AB2005" s="44">
        <v>2.0512839999999999</v>
      </c>
      <c r="AC2005" s="44">
        <v>1.1763760000000001</v>
      </c>
      <c r="AD2005" s="44">
        <v>13978.247436</v>
      </c>
    </row>
    <row r="2006" spans="1:30" x14ac:dyDescent="0.25">
      <c r="A2006">
        <v>2005</v>
      </c>
      <c r="B2006" t="s">
        <v>101</v>
      </c>
      <c r="C2006" t="s">
        <v>116</v>
      </c>
      <c r="D2006" t="s">
        <v>211</v>
      </c>
      <c r="E2006" t="s">
        <v>146</v>
      </c>
      <c r="F2006" s="48" t="e">
        <f>VLOOKUP(A2006,'TAZ definitions'!$A$1:$E$1902,2,FALSE)</f>
        <v>#N/A</v>
      </c>
      <c r="G2006" s="48" t="e">
        <f>VLOOKUP(A2006,'TAZ definitions'!$A$1:$E$1902,4,FALSE)</f>
        <v>#N/A</v>
      </c>
      <c r="H2006" s="44">
        <v>260487</v>
      </c>
      <c r="I2006" s="44">
        <v>30612</v>
      </c>
      <c r="J2006" s="44">
        <v>25715</v>
      </c>
      <c r="K2006" s="44">
        <v>1784</v>
      </c>
      <c r="L2006" s="44">
        <v>11037</v>
      </c>
      <c r="M2006" s="44">
        <v>0</v>
      </c>
      <c r="N2006" s="44">
        <v>427.5</v>
      </c>
      <c r="O2006" s="44">
        <v>0</v>
      </c>
      <c r="P2006" s="44">
        <v>59.310295000000004</v>
      </c>
      <c r="Q2006" s="44">
        <v>86.272598000000002</v>
      </c>
      <c r="R2006" s="44">
        <v>16.409932999999999</v>
      </c>
      <c r="S2006" s="44">
        <v>16.574791000000001</v>
      </c>
      <c r="T2006" s="44">
        <v>253317.328125</v>
      </c>
      <c r="U2006" s="44">
        <v>24968.607422000001</v>
      </c>
      <c r="V2006" s="44">
        <v>10692.762694999999</v>
      </c>
      <c r="W2006" s="44">
        <v>414.16650399999997</v>
      </c>
      <c r="X2006" s="44">
        <v>15752.733050999999</v>
      </c>
      <c r="Y2006" s="44">
        <v>64189.875183999997</v>
      </c>
      <c r="Z2006" s="44">
        <v>2294.0815550000002</v>
      </c>
      <c r="AA2006" s="44">
        <v>53.655321999999998</v>
      </c>
      <c r="AB2006" s="44">
        <v>2.5341640000000001</v>
      </c>
      <c r="AC2006" s="44">
        <v>1.3048740000000001</v>
      </c>
      <c r="AD2006" s="44">
        <v>15680.753414999999</v>
      </c>
    </row>
    <row r="2007" spans="1:30" x14ac:dyDescent="0.25">
      <c r="A2007">
        <v>2006</v>
      </c>
      <c r="B2007" t="s">
        <v>101</v>
      </c>
      <c r="C2007" t="s">
        <v>116</v>
      </c>
      <c r="D2007" t="s">
        <v>211</v>
      </c>
      <c r="E2007" t="s">
        <v>146</v>
      </c>
      <c r="F2007" s="48" t="e">
        <f>VLOOKUP(A2007,'TAZ definitions'!$A$1:$E$1902,2,FALSE)</f>
        <v>#N/A</v>
      </c>
      <c r="G2007" s="48" t="e">
        <f>VLOOKUP(A2007,'TAZ definitions'!$A$1:$E$1902,4,FALSE)</f>
        <v>#N/A</v>
      </c>
      <c r="H2007" s="44">
        <v>258396</v>
      </c>
      <c r="I2007" s="44">
        <v>8788</v>
      </c>
      <c r="J2007" s="44">
        <v>26601</v>
      </c>
      <c r="K2007" s="44">
        <v>437</v>
      </c>
      <c r="L2007" s="44">
        <v>11037</v>
      </c>
      <c r="M2007" s="44">
        <v>0</v>
      </c>
      <c r="N2007" s="44">
        <v>1141.5</v>
      </c>
      <c r="O2007" s="44">
        <v>0</v>
      </c>
      <c r="P2007" s="44">
        <v>72.357674000000003</v>
      </c>
      <c r="Q2007" s="44">
        <v>73.329780999999997</v>
      </c>
      <c r="R2007" s="44">
        <v>16.961611000000001</v>
      </c>
      <c r="S2007" s="44">
        <v>17.061734999999999</v>
      </c>
      <c r="T2007" s="44">
        <v>253445.890625</v>
      </c>
      <c r="U2007" s="44">
        <v>26082.128906000002</v>
      </c>
      <c r="V2007" s="44">
        <v>10818.120117</v>
      </c>
      <c r="W2007" s="44">
        <v>1118.862427</v>
      </c>
      <c r="X2007" s="44">
        <v>1333.889938</v>
      </c>
      <c r="Y2007" s="44">
        <v>31950.534350000002</v>
      </c>
      <c r="Z2007" s="44">
        <v>1115.1165140000001</v>
      </c>
      <c r="AA2007" s="44">
        <v>26.604047000000001</v>
      </c>
      <c r="AB2007" s="44">
        <v>1.187039</v>
      </c>
      <c r="AC2007" s="44">
        <v>0.64106799999999997</v>
      </c>
      <c r="AD2007" s="44">
        <v>7659.8180240000002</v>
      </c>
    </row>
    <row r="2008" spans="1:30" x14ac:dyDescent="0.25">
      <c r="A2008">
        <v>2007</v>
      </c>
      <c r="B2008" t="s">
        <v>101</v>
      </c>
      <c r="C2008" t="s">
        <v>116</v>
      </c>
      <c r="D2008" t="s">
        <v>211</v>
      </c>
      <c r="E2008" t="s">
        <v>146</v>
      </c>
      <c r="F2008" s="48" t="e">
        <f>VLOOKUP(A2008,'TAZ definitions'!$A$1:$E$1902,2,FALSE)</f>
        <v>#N/A</v>
      </c>
      <c r="G2008" s="48" t="e">
        <f>VLOOKUP(A2008,'TAZ definitions'!$A$1:$E$1902,4,FALSE)</f>
        <v>#N/A</v>
      </c>
      <c r="H2008" s="44">
        <v>248799</v>
      </c>
      <c r="I2008" s="44">
        <v>7997</v>
      </c>
      <c r="J2008" s="44">
        <v>25955</v>
      </c>
      <c r="K2008" s="44">
        <v>408</v>
      </c>
      <c r="L2008" s="44">
        <v>11037</v>
      </c>
      <c r="M2008" s="44">
        <v>0</v>
      </c>
      <c r="N2008" s="44">
        <v>427.5</v>
      </c>
      <c r="O2008" s="44">
        <v>0</v>
      </c>
      <c r="P2008" s="44">
        <v>78.776854999999998</v>
      </c>
      <c r="Q2008" s="44">
        <v>70.010673999999995</v>
      </c>
      <c r="R2008" s="44">
        <v>19.438144999999999</v>
      </c>
      <c r="S2008" s="44">
        <v>19.535152</v>
      </c>
      <c r="T2008" s="44">
        <v>243668.9375</v>
      </c>
      <c r="U2008" s="44">
        <v>25410.746093999998</v>
      </c>
      <c r="V2008" s="44">
        <v>10801.867188</v>
      </c>
      <c r="W2008" s="44">
        <v>418.39254799999998</v>
      </c>
      <c r="X2008" s="44">
        <v>5914.2038659999998</v>
      </c>
      <c r="Y2008" s="44">
        <v>10820.356927999999</v>
      </c>
      <c r="Z2008" s="44">
        <v>355.54111999999998</v>
      </c>
      <c r="AA2008" s="44">
        <v>8.8432980000000008</v>
      </c>
      <c r="AB2008" s="44">
        <v>0.45327099999999998</v>
      </c>
      <c r="AC2008" s="44">
        <v>0.21550800000000001</v>
      </c>
      <c r="AD2008" s="44">
        <v>2649.5750640000001</v>
      </c>
    </row>
    <row r="2009" spans="1:30" x14ac:dyDescent="0.25">
      <c r="A2009">
        <v>2008</v>
      </c>
      <c r="B2009" t="s">
        <v>101</v>
      </c>
      <c r="C2009" t="s">
        <v>116</v>
      </c>
      <c r="D2009" t="s">
        <v>211</v>
      </c>
      <c r="E2009" t="s">
        <v>146</v>
      </c>
      <c r="F2009" s="48" t="e">
        <f>VLOOKUP(A2009,'TAZ definitions'!$A$1:$E$1902,2,FALSE)</f>
        <v>#N/A</v>
      </c>
      <c r="G2009" s="48" t="e">
        <f>VLOOKUP(A2009,'TAZ definitions'!$A$1:$E$1902,4,FALSE)</f>
        <v>#N/A</v>
      </c>
      <c r="H2009" s="44">
        <v>222103</v>
      </c>
      <c r="I2009" s="44">
        <v>19040</v>
      </c>
      <c r="J2009" s="44">
        <v>23137</v>
      </c>
      <c r="K2009" s="44">
        <v>1248</v>
      </c>
      <c r="L2009" s="44">
        <v>11037</v>
      </c>
      <c r="M2009" s="44">
        <v>0</v>
      </c>
      <c r="N2009" s="44">
        <v>427.5</v>
      </c>
      <c r="O2009" s="44">
        <v>0</v>
      </c>
      <c r="P2009" s="44">
        <v>63.129069999999999</v>
      </c>
      <c r="Q2009" s="44">
        <v>58.661929999999998</v>
      </c>
      <c r="R2009" s="44">
        <v>15.009952999999999</v>
      </c>
      <c r="S2009" s="44">
        <v>15.096878999999999</v>
      </c>
      <c r="T2009" s="44">
        <v>216697.8125</v>
      </c>
      <c r="U2009" s="44">
        <v>22554.353515999999</v>
      </c>
      <c r="V2009" s="44">
        <v>10743.213867</v>
      </c>
      <c r="W2009" s="44">
        <v>416.12069700000001</v>
      </c>
      <c r="X2009" s="44">
        <v>0</v>
      </c>
      <c r="Y2009" s="44">
        <v>19943.583554000001</v>
      </c>
      <c r="Z2009" s="44">
        <v>675.679844</v>
      </c>
      <c r="AA2009" s="44">
        <v>16.542632999999999</v>
      </c>
      <c r="AB2009" s="44">
        <v>0.71231</v>
      </c>
      <c r="AC2009" s="44">
        <v>0.390876</v>
      </c>
      <c r="AD2009" s="44">
        <v>4611.4142110000003</v>
      </c>
    </row>
    <row r="2010" spans="1:30" x14ac:dyDescent="0.25">
      <c r="A2010">
        <v>2009</v>
      </c>
      <c r="B2010" t="s">
        <v>101</v>
      </c>
      <c r="C2010" t="s">
        <v>116</v>
      </c>
      <c r="D2010" t="s">
        <v>211</v>
      </c>
      <c r="E2010" t="s">
        <v>146</v>
      </c>
      <c r="F2010" s="48" t="e">
        <f>VLOOKUP(A2010,'TAZ definitions'!$A$1:$E$1902,2,FALSE)</f>
        <v>#N/A</v>
      </c>
      <c r="G2010" s="48" t="e">
        <f>VLOOKUP(A2010,'TAZ definitions'!$A$1:$E$1902,4,FALSE)</f>
        <v>#N/A</v>
      </c>
      <c r="H2010" s="44">
        <v>223501</v>
      </c>
      <c r="I2010" s="44">
        <v>36904</v>
      </c>
      <c r="J2010" s="44">
        <v>24525</v>
      </c>
      <c r="K2010" s="44">
        <v>2166</v>
      </c>
      <c r="L2010" s="44">
        <v>11037</v>
      </c>
      <c r="M2010" s="44">
        <v>8373</v>
      </c>
      <c r="N2010" s="44">
        <v>427.5</v>
      </c>
      <c r="O2010" s="44">
        <v>175</v>
      </c>
      <c r="P2010" s="44">
        <v>44.445301000000001</v>
      </c>
      <c r="Q2010" s="44">
        <v>51.342770000000002</v>
      </c>
      <c r="R2010" s="44">
        <v>13.090674</v>
      </c>
      <c r="S2010" s="44">
        <v>13.348456000000001</v>
      </c>
      <c r="T2010" s="44">
        <v>215432.359375</v>
      </c>
      <c r="U2010" s="44">
        <v>23558.177734000001</v>
      </c>
      <c r="V2010" s="44">
        <v>10921.805664</v>
      </c>
      <c r="W2010" s="44">
        <v>416.58166499999999</v>
      </c>
      <c r="X2010" s="44">
        <v>2168.1901320000002</v>
      </c>
      <c r="Y2010" s="44">
        <v>37721.498152</v>
      </c>
      <c r="Z2010" s="44">
        <v>1468.9753169999999</v>
      </c>
      <c r="AA2010" s="44">
        <v>32.761817999999998</v>
      </c>
      <c r="AB2010" s="44">
        <v>1.335798</v>
      </c>
      <c r="AC2010" s="44">
        <v>0.79923299999999997</v>
      </c>
      <c r="AD2010" s="44">
        <v>9439.8467799999999</v>
      </c>
    </row>
    <row r="2011" spans="1:30" x14ac:dyDescent="0.25">
      <c r="A2011">
        <v>2010</v>
      </c>
      <c r="B2011" t="s">
        <v>101</v>
      </c>
      <c r="C2011" t="s">
        <v>116</v>
      </c>
      <c r="D2011" t="s">
        <v>211</v>
      </c>
      <c r="E2011" t="s">
        <v>146</v>
      </c>
      <c r="F2011" s="48" t="e">
        <f>VLOOKUP(A2011,'TAZ definitions'!$A$1:$E$1902,2,FALSE)</f>
        <v>#N/A</v>
      </c>
      <c r="G2011" s="48" t="e">
        <f>VLOOKUP(A2011,'TAZ definitions'!$A$1:$E$1902,4,FALSE)</f>
        <v>#N/A</v>
      </c>
      <c r="H2011" s="44">
        <v>225461</v>
      </c>
      <c r="I2011" s="44">
        <v>23893</v>
      </c>
      <c r="J2011" s="44">
        <v>23922</v>
      </c>
      <c r="K2011" s="44">
        <v>1465</v>
      </c>
      <c r="L2011" s="44">
        <v>11037</v>
      </c>
      <c r="M2011" s="44">
        <v>8373</v>
      </c>
      <c r="N2011" s="44">
        <v>427.5</v>
      </c>
      <c r="O2011" s="44">
        <v>0</v>
      </c>
      <c r="P2011" s="44">
        <v>57.218929000000003</v>
      </c>
      <c r="Q2011" s="44">
        <v>51.869796999999998</v>
      </c>
      <c r="R2011" s="44">
        <v>13.592616</v>
      </c>
      <c r="S2011" s="44">
        <v>13.755979</v>
      </c>
      <c r="T2011" s="44">
        <v>219969.765625</v>
      </c>
      <c r="U2011" s="44">
        <v>23310.214843999998</v>
      </c>
      <c r="V2011" s="44">
        <v>10964.425781</v>
      </c>
      <c r="W2011" s="44">
        <v>415.85382099999998</v>
      </c>
      <c r="X2011" s="44">
        <v>15967.935615</v>
      </c>
      <c r="Y2011" s="44">
        <v>92048.964592999997</v>
      </c>
      <c r="Z2011" s="44">
        <v>3548.1494980000002</v>
      </c>
      <c r="AA2011" s="44">
        <v>79.869663000000003</v>
      </c>
      <c r="AB2011" s="44">
        <v>3.3519049999999999</v>
      </c>
      <c r="AC2011" s="44">
        <v>1.9475260000000001</v>
      </c>
      <c r="AD2011" s="44">
        <v>23023.860732000001</v>
      </c>
    </row>
    <row r="2012" spans="1:30" x14ac:dyDescent="0.25">
      <c r="A2012">
        <v>2011</v>
      </c>
      <c r="B2012" t="s">
        <v>101</v>
      </c>
      <c r="C2012" t="s">
        <v>116</v>
      </c>
      <c r="D2012" t="s">
        <v>211</v>
      </c>
      <c r="E2012" t="s">
        <v>146</v>
      </c>
      <c r="F2012" s="48" t="e">
        <f>VLOOKUP(A2012,'TAZ definitions'!$A$1:$E$1902,2,FALSE)</f>
        <v>#N/A</v>
      </c>
      <c r="G2012" s="48" t="e">
        <f>VLOOKUP(A2012,'TAZ definitions'!$A$1:$E$1902,4,FALSE)</f>
        <v>#N/A</v>
      </c>
      <c r="H2012" s="44">
        <v>228479</v>
      </c>
      <c r="I2012" s="44">
        <v>21875</v>
      </c>
      <c r="J2012" s="44">
        <v>24186</v>
      </c>
      <c r="K2012" s="44">
        <v>1342</v>
      </c>
      <c r="L2012" s="44">
        <v>11037</v>
      </c>
      <c r="M2012" s="44">
        <v>8373</v>
      </c>
      <c r="N2012" s="44">
        <v>427.5</v>
      </c>
      <c r="O2012" s="44">
        <v>0</v>
      </c>
      <c r="P2012" s="44">
        <v>60.770938999999998</v>
      </c>
      <c r="Q2012" s="44">
        <v>57.435893999999998</v>
      </c>
      <c r="R2012" s="44">
        <v>15.012584</v>
      </c>
      <c r="S2012" s="44">
        <v>15.122457000000001</v>
      </c>
      <c r="T2012" s="44">
        <v>222578.984375</v>
      </c>
      <c r="U2012" s="44">
        <v>23533.640625</v>
      </c>
      <c r="V2012" s="44">
        <v>10960.923828000001</v>
      </c>
      <c r="W2012" s="44">
        <v>415.29183999999998</v>
      </c>
      <c r="X2012" s="44">
        <v>465.11483500000003</v>
      </c>
      <c r="Y2012" s="44">
        <v>30157.463134000001</v>
      </c>
      <c r="Z2012" s="44">
        <v>1084.584912</v>
      </c>
      <c r="AA2012" s="44">
        <v>24.950944</v>
      </c>
      <c r="AB2012" s="44">
        <v>1.1456869999999999</v>
      </c>
      <c r="AC2012" s="44">
        <v>0.61518799999999996</v>
      </c>
      <c r="AD2012" s="44">
        <v>7366.7132730000003</v>
      </c>
    </row>
    <row r="2013" spans="1:30" x14ac:dyDescent="0.25">
      <c r="A2013">
        <v>2012</v>
      </c>
      <c r="B2013" t="s">
        <v>101</v>
      </c>
      <c r="C2013" t="s">
        <v>116</v>
      </c>
      <c r="D2013" t="s">
        <v>211</v>
      </c>
      <c r="E2013" t="s">
        <v>146</v>
      </c>
      <c r="F2013" s="48" t="e">
        <f>VLOOKUP(A2013,'TAZ definitions'!$A$1:$E$1902,2,FALSE)</f>
        <v>#N/A</v>
      </c>
      <c r="G2013" s="48" t="e">
        <f>VLOOKUP(A2013,'TAZ definitions'!$A$1:$E$1902,4,FALSE)</f>
        <v>#N/A</v>
      </c>
      <c r="H2013" s="44">
        <v>226445</v>
      </c>
      <c r="I2013" s="44">
        <v>31521</v>
      </c>
      <c r="J2013" s="44">
        <v>24688</v>
      </c>
      <c r="K2013" s="44">
        <v>1780</v>
      </c>
      <c r="L2013" s="44">
        <v>11037</v>
      </c>
      <c r="M2013" s="44">
        <v>8373</v>
      </c>
      <c r="N2013" s="44">
        <v>427.5</v>
      </c>
      <c r="O2013" s="44">
        <v>175</v>
      </c>
      <c r="P2013" s="44">
        <v>51.803173000000001</v>
      </c>
      <c r="Q2013" s="44">
        <v>51.072856999999999</v>
      </c>
      <c r="R2013" s="44">
        <v>14.824327</v>
      </c>
      <c r="S2013" s="44">
        <v>15.049588</v>
      </c>
      <c r="T2013" s="44">
        <v>218895.984375</v>
      </c>
      <c r="U2013" s="44">
        <v>23800.820313</v>
      </c>
      <c r="V2013" s="44">
        <v>10933.829102</v>
      </c>
      <c r="W2013" s="44">
        <v>417.721161</v>
      </c>
      <c r="X2013" s="44">
        <v>30806.884591000002</v>
      </c>
      <c r="Y2013" s="44">
        <v>120227.36380799999</v>
      </c>
      <c r="Z2013" s="44">
        <v>4973.5432810000002</v>
      </c>
      <c r="AA2013" s="44">
        <v>107.13755500000001</v>
      </c>
      <c r="AB2013" s="44">
        <v>4.7754859999999999</v>
      </c>
      <c r="AC2013" s="44">
        <v>2.6668430000000001</v>
      </c>
      <c r="AD2013" s="44">
        <v>31876.898733999999</v>
      </c>
    </row>
    <row r="2014" spans="1:30" x14ac:dyDescent="0.25">
      <c r="A2014">
        <v>2013</v>
      </c>
      <c r="B2014" t="s">
        <v>101</v>
      </c>
      <c r="C2014" t="s">
        <v>116</v>
      </c>
      <c r="D2014" t="s">
        <v>211</v>
      </c>
      <c r="E2014" t="s">
        <v>146</v>
      </c>
      <c r="F2014" s="48" t="e">
        <f>VLOOKUP(A2014,'TAZ definitions'!$A$1:$E$1902,2,FALSE)</f>
        <v>#N/A</v>
      </c>
      <c r="G2014" s="48" t="e">
        <f>VLOOKUP(A2014,'TAZ definitions'!$A$1:$E$1902,4,FALSE)</f>
        <v>#N/A</v>
      </c>
      <c r="H2014" s="44">
        <v>225312</v>
      </c>
      <c r="I2014" s="44">
        <v>27460</v>
      </c>
      <c r="J2014" s="44">
        <v>25965</v>
      </c>
      <c r="K2014" s="44">
        <v>1471</v>
      </c>
      <c r="L2014" s="44">
        <v>11037</v>
      </c>
      <c r="M2014" s="44">
        <v>0</v>
      </c>
      <c r="N2014" s="44">
        <v>427.5</v>
      </c>
      <c r="O2014" s="44">
        <v>252.5</v>
      </c>
      <c r="P2014" s="44">
        <v>53.951694000000003</v>
      </c>
      <c r="Q2014" s="44">
        <v>49.476345000000002</v>
      </c>
      <c r="R2014" s="44">
        <v>13.127164</v>
      </c>
      <c r="S2014" s="44">
        <v>13.28988</v>
      </c>
      <c r="T2014" s="44">
        <v>219345.140625</v>
      </c>
      <c r="U2014" s="44">
        <v>25226.308593999998</v>
      </c>
      <c r="V2014" s="44">
        <v>10704.144531</v>
      </c>
      <c r="W2014" s="44">
        <v>422.222351</v>
      </c>
      <c r="X2014" s="44">
        <v>0</v>
      </c>
      <c r="Y2014" s="44">
        <v>15914.249395000001</v>
      </c>
      <c r="Z2014" s="44">
        <v>637.58746199999996</v>
      </c>
      <c r="AA2014" s="44">
        <v>13.320255</v>
      </c>
      <c r="AB2014" s="44">
        <v>0.569685</v>
      </c>
      <c r="AC2014" s="44">
        <v>0.341364</v>
      </c>
      <c r="AD2014" s="44">
        <v>4095.1676090000001</v>
      </c>
    </row>
    <row r="2015" spans="1:30" x14ac:dyDescent="0.25">
      <c r="A2015">
        <v>2014</v>
      </c>
      <c r="B2015" t="s">
        <v>101</v>
      </c>
      <c r="C2015" t="s">
        <v>116</v>
      </c>
      <c r="D2015" t="s">
        <v>211</v>
      </c>
      <c r="E2015" t="s">
        <v>146</v>
      </c>
      <c r="F2015" s="48" t="e">
        <f>VLOOKUP(A2015,'TAZ definitions'!$A$1:$E$1902,2,FALSE)</f>
        <v>#N/A</v>
      </c>
      <c r="G2015" s="48" t="e">
        <f>VLOOKUP(A2015,'TAZ definitions'!$A$1:$E$1902,4,FALSE)</f>
        <v>#N/A</v>
      </c>
      <c r="H2015" s="44">
        <v>215547</v>
      </c>
      <c r="I2015" s="44">
        <v>25832</v>
      </c>
      <c r="J2015" s="44">
        <v>24493</v>
      </c>
      <c r="K2015" s="44">
        <v>1355</v>
      </c>
      <c r="L2015" s="44">
        <v>11037</v>
      </c>
      <c r="M2015" s="44">
        <v>8373</v>
      </c>
      <c r="N2015" s="44">
        <v>427.5</v>
      </c>
      <c r="O2015" s="44">
        <v>252.5</v>
      </c>
      <c r="P2015" s="44">
        <v>54.362385000000003</v>
      </c>
      <c r="Q2015" s="44">
        <v>48.925392000000002</v>
      </c>
      <c r="R2015" s="44">
        <v>13.801841</v>
      </c>
      <c r="S2015" s="44">
        <v>13.921999</v>
      </c>
      <c r="T2015" s="44">
        <v>209635.296875</v>
      </c>
      <c r="U2015" s="44">
        <v>23771.998047000001</v>
      </c>
      <c r="V2015" s="44">
        <v>10953.987305000001</v>
      </c>
      <c r="W2015" s="44">
        <v>422.04684400000002</v>
      </c>
      <c r="X2015" s="44">
        <v>0</v>
      </c>
      <c r="Y2015" s="44">
        <v>116481.56088400001</v>
      </c>
      <c r="Z2015" s="44">
        <v>4824.1793680000001</v>
      </c>
      <c r="AA2015" s="44">
        <v>99.658786000000006</v>
      </c>
      <c r="AB2015" s="44">
        <v>4.3693289999999996</v>
      </c>
      <c r="AC2015" s="44">
        <v>2.5401899999999999</v>
      </c>
      <c r="AD2015" s="44">
        <v>30609.122431</v>
      </c>
    </row>
    <row r="2016" spans="1:30" x14ac:dyDescent="0.25">
      <c r="A2016">
        <v>2015</v>
      </c>
      <c r="B2016" t="s">
        <v>101</v>
      </c>
      <c r="C2016" t="s">
        <v>116</v>
      </c>
      <c r="D2016" t="s">
        <v>211</v>
      </c>
      <c r="E2016" t="s">
        <v>146</v>
      </c>
      <c r="F2016" s="48" t="e">
        <f>VLOOKUP(A2016,'TAZ definitions'!$A$1:$E$1902,2,FALSE)</f>
        <v>#N/A</v>
      </c>
      <c r="G2016" s="48" t="e">
        <f>VLOOKUP(A2016,'TAZ definitions'!$A$1:$E$1902,4,FALSE)</f>
        <v>#N/A</v>
      </c>
      <c r="H2016" s="44">
        <v>221266</v>
      </c>
      <c r="I2016" s="44">
        <v>32948</v>
      </c>
      <c r="J2016" s="44">
        <v>24825</v>
      </c>
      <c r="K2016" s="44">
        <v>1969</v>
      </c>
      <c r="L2016" s="44">
        <v>11037</v>
      </c>
      <c r="M2016" s="44">
        <v>8373</v>
      </c>
      <c r="N2016" s="44">
        <v>427.5</v>
      </c>
      <c r="O2016" s="44">
        <v>175</v>
      </c>
      <c r="P2016" s="44">
        <v>48.750301</v>
      </c>
      <c r="Q2016" s="44">
        <v>46.550868999999999</v>
      </c>
      <c r="R2016" s="44">
        <v>12.947492</v>
      </c>
      <c r="S2016" s="44">
        <v>13.079962</v>
      </c>
      <c r="T2016" s="44">
        <v>212532.59375</v>
      </c>
      <c r="U2016" s="44">
        <v>23765.03125</v>
      </c>
      <c r="V2016" s="44">
        <v>10913.454102</v>
      </c>
      <c r="W2016" s="44">
        <v>415.7901</v>
      </c>
      <c r="X2016" s="44">
        <v>0</v>
      </c>
      <c r="Y2016" s="44">
        <v>99040.072302999994</v>
      </c>
      <c r="Z2016" s="44">
        <v>4015.4767099999999</v>
      </c>
      <c r="AA2016" s="44">
        <v>85.049375999999995</v>
      </c>
      <c r="AB2016" s="44">
        <v>3.5119750000000001</v>
      </c>
      <c r="AC2016" s="44">
        <v>2.1394299999999999</v>
      </c>
      <c r="AD2016" s="44">
        <v>25449.987266</v>
      </c>
    </row>
    <row r="2017" spans="1:30" x14ac:dyDescent="0.25">
      <c r="A2017">
        <v>2016</v>
      </c>
      <c r="B2017" t="s">
        <v>101</v>
      </c>
      <c r="C2017" t="s">
        <v>116</v>
      </c>
      <c r="D2017" t="s">
        <v>211</v>
      </c>
      <c r="E2017" t="s">
        <v>146</v>
      </c>
      <c r="F2017" s="48" t="e">
        <f>VLOOKUP(A2017,'TAZ definitions'!$A$1:$E$1902,2,FALSE)</f>
        <v>#N/A</v>
      </c>
      <c r="G2017" s="48" t="e">
        <f>VLOOKUP(A2017,'TAZ definitions'!$A$1:$E$1902,4,FALSE)</f>
        <v>#N/A</v>
      </c>
      <c r="H2017" s="44">
        <v>223811</v>
      </c>
      <c r="I2017" s="44">
        <v>34465</v>
      </c>
      <c r="J2017" s="44">
        <v>25038</v>
      </c>
      <c r="K2017" s="44">
        <v>2052</v>
      </c>
      <c r="L2017" s="44">
        <v>11037</v>
      </c>
      <c r="M2017" s="44">
        <v>8373</v>
      </c>
      <c r="N2017" s="44">
        <v>427.5</v>
      </c>
      <c r="O2017" s="44">
        <v>175</v>
      </c>
      <c r="P2017" s="44">
        <v>49.408031000000001</v>
      </c>
      <c r="Q2017" s="44">
        <v>47.721733</v>
      </c>
      <c r="R2017" s="44">
        <v>13.371530999999999</v>
      </c>
      <c r="S2017" s="44">
        <v>13.661428000000001</v>
      </c>
      <c r="T2017" s="44">
        <v>215478.421875</v>
      </c>
      <c r="U2017" s="44">
        <v>24026.451172000001</v>
      </c>
      <c r="V2017" s="44">
        <v>10919.764648</v>
      </c>
      <c r="W2017" s="44">
        <v>416.38818400000002</v>
      </c>
      <c r="X2017" s="44">
        <v>2354.0415250000001</v>
      </c>
      <c r="Y2017" s="44">
        <v>94911.224220000004</v>
      </c>
      <c r="Z2017" s="44">
        <v>4072.0426229999998</v>
      </c>
      <c r="AA2017" s="44">
        <v>84.777970999999994</v>
      </c>
      <c r="AB2017" s="44">
        <v>3.5390730000000001</v>
      </c>
      <c r="AC2017" s="44">
        <v>2.1301100000000002</v>
      </c>
      <c r="AD2017" s="44">
        <v>25369.089477000001</v>
      </c>
    </row>
    <row r="2018" spans="1:30" x14ac:dyDescent="0.25">
      <c r="A2018">
        <v>2017</v>
      </c>
      <c r="B2018" t="s">
        <v>101</v>
      </c>
      <c r="C2018" t="s">
        <v>116</v>
      </c>
      <c r="D2018" t="s">
        <v>211</v>
      </c>
      <c r="E2018" t="s">
        <v>146</v>
      </c>
      <c r="F2018" s="48" t="e">
        <f>VLOOKUP(A2018,'TAZ definitions'!$A$1:$E$1902,2,FALSE)</f>
        <v>#N/A</v>
      </c>
      <c r="G2018" s="48" t="e">
        <f>VLOOKUP(A2018,'TAZ definitions'!$A$1:$E$1902,4,FALSE)</f>
        <v>#N/A</v>
      </c>
      <c r="H2018" s="44">
        <v>226537</v>
      </c>
      <c r="I2018" s="44">
        <v>42734</v>
      </c>
      <c r="J2018" s="44">
        <v>25153</v>
      </c>
      <c r="K2018" s="44">
        <v>2754</v>
      </c>
      <c r="L2018" s="44">
        <v>11037</v>
      </c>
      <c r="M2018" s="44">
        <v>0</v>
      </c>
      <c r="N2018" s="44">
        <v>427.5</v>
      </c>
      <c r="O2018" s="44">
        <v>175</v>
      </c>
      <c r="P2018" s="44">
        <v>47.717300000000002</v>
      </c>
      <c r="Q2018" s="44">
        <v>52.610267999999998</v>
      </c>
      <c r="R2018" s="44">
        <v>16.147856000000001</v>
      </c>
      <c r="S2018" s="44">
        <v>16.302692</v>
      </c>
      <c r="T2018" s="44">
        <v>215632.765625</v>
      </c>
      <c r="U2018" s="44">
        <v>23824.164063</v>
      </c>
      <c r="V2018" s="44">
        <v>10382.222656</v>
      </c>
      <c r="W2018" s="44">
        <v>412.520264</v>
      </c>
      <c r="X2018" s="44">
        <v>43492.186914999998</v>
      </c>
      <c r="Y2018" s="44">
        <v>184103.46873600001</v>
      </c>
      <c r="Z2018" s="44">
        <v>8272.209691</v>
      </c>
      <c r="AA2018" s="44">
        <v>168.68833900000001</v>
      </c>
      <c r="AB2018" s="44">
        <v>6.9743279999999999</v>
      </c>
      <c r="AC2018" s="44">
        <v>4.314476</v>
      </c>
      <c r="AD2018" s="44">
        <v>50945.515405999999</v>
      </c>
    </row>
    <row r="2019" spans="1:30" x14ac:dyDescent="0.25">
      <c r="A2019">
        <v>2018</v>
      </c>
      <c r="B2019" t="s">
        <v>101</v>
      </c>
      <c r="C2019" t="s">
        <v>116</v>
      </c>
      <c r="D2019" t="s">
        <v>211</v>
      </c>
      <c r="E2019" t="s">
        <v>146</v>
      </c>
      <c r="F2019" s="48" t="e">
        <f>VLOOKUP(A2019,'TAZ definitions'!$A$1:$E$1902,2,FALSE)</f>
        <v>#N/A</v>
      </c>
      <c r="G2019" s="48" t="e">
        <f>VLOOKUP(A2019,'TAZ definitions'!$A$1:$E$1902,4,FALSE)</f>
        <v>#N/A</v>
      </c>
      <c r="H2019" s="44">
        <v>222664</v>
      </c>
      <c r="I2019" s="44">
        <v>42105</v>
      </c>
      <c r="J2019" s="44">
        <v>24695</v>
      </c>
      <c r="K2019" s="44">
        <v>2645</v>
      </c>
      <c r="L2019" s="44">
        <v>11037</v>
      </c>
      <c r="M2019" s="44">
        <v>8373</v>
      </c>
      <c r="N2019" s="44">
        <v>427.5</v>
      </c>
      <c r="O2019" s="44">
        <v>175</v>
      </c>
      <c r="P2019" s="44">
        <v>52.793480000000002</v>
      </c>
      <c r="Q2019" s="44">
        <v>52.964458</v>
      </c>
      <c r="R2019" s="44">
        <v>21.942637999999999</v>
      </c>
      <c r="S2019" s="44">
        <v>22.198806999999999</v>
      </c>
      <c r="T2019" s="44">
        <v>213936.671875</v>
      </c>
      <c r="U2019" s="44">
        <v>23629.210938</v>
      </c>
      <c r="V2019" s="44">
        <v>10908.234375</v>
      </c>
      <c r="W2019" s="44">
        <v>415.29534899999999</v>
      </c>
      <c r="X2019" s="44">
        <v>76503.253182</v>
      </c>
      <c r="Y2019" s="44">
        <v>108102.984129</v>
      </c>
      <c r="Z2019" s="44">
        <v>8372.5461360000008</v>
      </c>
      <c r="AA2019" s="44">
        <v>129.609736</v>
      </c>
      <c r="AB2019" s="44">
        <v>4.9917230000000004</v>
      </c>
      <c r="AC2019" s="44">
        <v>3.7885879999999998</v>
      </c>
      <c r="AD2019" s="44">
        <v>42302.717633</v>
      </c>
    </row>
    <row r="2020" spans="1:30" x14ac:dyDescent="0.25">
      <c r="A2020">
        <v>2019</v>
      </c>
      <c r="B2020" t="s">
        <v>101</v>
      </c>
      <c r="C2020" t="s">
        <v>116</v>
      </c>
      <c r="D2020" t="s">
        <v>211</v>
      </c>
      <c r="E2020" t="s">
        <v>146</v>
      </c>
      <c r="F2020" s="48" t="e">
        <f>VLOOKUP(A2020,'TAZ definitions'!$A$1:$E$1902,2,FALSE)</f>
        <v>#N/A</v>
      </c>
      <c r="G2020" s="48" t="e">
        <f>VLOOKUP(A2020,'TAZ definitions'!$A$1:$E$1902,4,FALSE)</f>
        <v>#N/A</v>
      </c>
      <c r="H2020" s="44">
        <v>223716</v>
      </c>
      <c r="I2020" s="44">
        <v>43505</v>
      </c>
      <c r="J2020" s="44">
        <v>24864</v>
      </c>
      <c r="K2020" s="44">
        <v>2594</v>
      </c>
      <c r="L2020" s="44">
        <v>11037</v>
      </c>
      <c r="M2020" s="44">
        <v>8373</v>
      </c>
      <c r="N2020" s="44">
        <v>427.5</v>
      </c>
      <c r="O2020" s="44">
        <v>175</v>
      </c>
      <c r="P2020" s="44">
        <v>48.626494999999998</v>
      </c>
      <c r="Q2020" s="44">
        <v>50.642558999999999</v>
      </c>
      <c r="R2020" s="44">
        <v>15.913368</v>
      </c>
      <c r="S2020" s="44">
        <v>16.174301</v>
      </c>
      <c r="T2020" s="44">
        <v>214945.375</v>
      </c>
      <c r="U2020" s="44">
        <v>23780.150390999999</v>
      </c>
      <c r="V2020" s="44">
        <v>10907.346680000001</v>
      </c>
      <c r="W2020" s="44">
        <v>415.21115099999997</v>
      </c>
      <c r="X2020" s="44">
        <v>15161.328713999999</v>
      </c>
      <c r="Y2020" s="44">
        <v>81866.773996999997</v>
      </c>
      <c r="Z2020" s="44">
        <v>3640.9381840000001</v>
      </c>
      <c r="AA2020" s="44">
        <v>73.024894000000003</v>
      </c>
      <c r="AB2020" s="44">
        <v>3.1861959999999998</v>
      </c>
      <c r="AC2020" s="44">
        <v>1.8988929999999999</v>
      </c>
      <c r="AD2020" s="44">
        <v>22633.04336</v>
      </c>
    </row>
    <row r="2021" spans="1:30" x14ac:dyDescent="0.25">
      <c r="A2021">
        <v>2020</v>
      </c>
      <c r="B2021" t="s">
        <v>101</v>
      </c>
      <c r="C2021" t="s">
        <v>116</v>
      </c>
      <c r="D2021" t="s">
        <v>211</v>
      </c>
      <c r="E2021" t="s">
        <v>146</v>
      </c>
      <c r="F2021" s="48" t="e">
        <f>VLOOKUP(A2021,'TAZ definitions'!$A$1:$E$1902,2,FALSE)</f>
        <v>#N/A</v>
      </c>
      <c r="G2021" s="48" t="e">
        <f>VLOOKUP(A2021,'TAZ definitions'!$A$1:$E$1902,4,FALSE)</f>
        <v>#N/A</v>
      </c>
      <c r="H2021" s="44">
        <v>218080</v>
      </c>
      <c r="I2021" s="44">
        <v>42855</v>
      </c>
      <c r="J2021" s="44">
        <v>24172</v>
      </c>
      <c r="K2021" s="44">
        <v>2453</v>
      </c>
      <c r="L2021" s="44">
        <v>11037</v>
      </c>
      <c r="M2021" s="44">
        <v>8373</v>
      </c>
      <c r="N2021" s="44">
        <v>427.5</v>
      </c>
      <c r="O2021" s="44">
        <v>175</v>
      </c>
      <c r="P2021" s="44">
        <v>45.993465</v>
      </c>
      <c r="Q2021" s="44">
        <v>49.003329999999998</v>
      </c>
      <c r="R2021" s="44">
        <v>13.73353</v>
      </c>
      <c r="S2021" s="44">
        <v>13.783258999999999</v>
      </c>
      <c r="T2021" s="44">
        <v>209829.625</v>
      </c>
      <c r="U2021" s="44">
        <v>23149.371093999998</v>
      </c>
      <c r="V2021" s="44">
        <v>10911.566406</v>
      </c>
      <c r="W2021" s="44">
        <v>415.61114500000002</v>
      </c>
      <c r="X2021" s="44">
        <v>1845.175301</v>
      </c>
      <c r="Y2021" s="44">
        <v>81471.098368000006</v>
      </c>
      <c r="Z2021" s="44">
        <v>3411.088334</v>
      </c>
      <c r="AA2021" s="44">
        <v>71.035419000000005</v>
      </c>
      <c r="AB2021" s="44">
        <v>3.0913020000000002</v>
      </c>
      <c r="AC2021" s="44">
        <v>1.809464</v>
      </c>
      <c r="AD2021" s="44">
        <v>21705.833959</v>
      </c>
    </row>
    <row r="2022" spans="1:30" x14ac:dyDescent="0.25">
      <c r="A2022">
        <v>2021</v>
      </c>
      <c r="B2022" t="s">
        <v>101</v>
      </c>
      <c r="C2022" t="s">
        <v>116</v>
      </c>
      <c r="D2022" t="s">
        <v>211</v>
      </c>
      <c r="E2022" t="s">
        <v>146</v>
      </c>
      <c r="F2022" s="48" t="e">
        <f>VLOOKUP(A2022,'TAZ definitions'!$A$1:$E$1902,2,FALSE)</f>
        <v>#N/A</v>
      </c>
      <c r="G2022" s="48" t="e">
        <f>VLOOKUP(A2022,'TAZ definitions'!$A$1:$E$1902,4,FALSE)</f>
        <v>#N/A</v>
      </c>
      <c r="H2022" s="44">
        <v>206076</v>
      </c>
      <c r="I2022" s="44">
        <v>30697</v>
      </c>
      <c r="J2022" s="44">
        <v>24043</v>
      </c>
      <c r="K2022" s="44">
        <v>1635</v>
      </c>
      <c r="L2022" s="44">
        <v>11037</v>
      </c>
      <c r="M2022" s="44">
        <v>0</v>
      </c>
      <c r="N2022" s="44">
        <v>427.5</v>
      </c>
      <c r="O2022" s="44">
        <v>252.5</v>
      </c>
      <c r="P2022" s="44">
        <v>59.106749999999998</v>
      </c>
      <c r="Q2022" s="44">
        <v>50.337542999999997</v>
      </c>
      <c r="R2022" s="44">
        <v>13.906777999999999</v>
      </c>
      <c r="S2022" s="44">
        <v>14.037013999999999</v>
      </c>
      <c r="T2022" s="44">
        <v>200669.953125</v>
      </c>
      <c r="U2022" s="44">
        <v>23352.277343999998</v>
      </c>
      <c r="V2022" s="44">
        <v>10696.786133</v>
      </c>
      <c r="W2022" s="44">
        <v>422.10565200000002</v>
      </c>
      <c r="X2022" s="44">
        <v>0</v>
      </c>
      <c r="Y2022" s="44">
        <v>7897.7772329999998</v>
      </c>
      <c r="Z2022" s="44">
        <v>321.49301000000003</v>
      </c>
      <c r="AA2022" s="44">
        <v>6.6290930000000001</v>
      </c>
      <c r="AB2022" s="44">
        <v>0.27755400000000002</v>
      </c>
      <c r="AC2022" s="44">
        <v>0.16950299999999999</v>
      </c>
      <c r="AD2022" s="44">
        <v>2027.0198330000001</v>
      </c>
    </row>
    <row r="2023" spans="1:30" x14ac:dyDescent="0.25">
      <c r="A2023">
        <v>2022</v>
      </c>
      <c r="B2023" t="s">
        <v>101</v>
      </c>
      <c r="C2023" t="s">
        <v>116</v>
      </c>
      <c r="D2023" t="s">
        <v>211</v>
      </c>
      <c r="E2023" t="s">
        <v>146</v>
      </c>
      <c r="F2023" s="48" t="e">
        <f>VLOOKUP(A2023,'TAZ definitions'!$A$1:$E$1902,2,FALSE)</f>
        <v>#N/A</v>
      </c>
      <c r="G2023" s="48" t="e">
        <f>VLOOKUP(A2023,'TAZ definitions'!$A$1:$E$1902,4,FALSE)</f>
        <v>#N/A</v>
      </c>
      <c r="H2023" s="44">
        <v>201581</v>
      </c>
      <c r="I2023" s="44">
        <v>29700</v>
      </c>
      <c r="J2023" s="44">
        <v>22753</v>
      </c>
      <c r="K2023" s="44">
        <v>1638</v>
      </c>
      <c r="L2023" s="44">
        <v>11037</v>
      </c>
      <c r="M2023" s="44">
        <v>8373</v>
      </c>
      <c r="N2023" s="44">
        <v>427.5</v>
      </c>
      <c r="O2023" s="44">
        <v>427.5</v>
      </c>
      <c r="P2023" s="44">
        <v>61.953121000000003</v>
      </c>
      <c r="Q2023" s="44">
        <v>52.861446000000001</v>
      </c>
      <c r="R2023" s="44">
        <v>15.067534999999999</v>
      </c>
      <c r="S2023" s="44">
        <v>15.211918000000001</v>
      </c>
      <c r="T2023" s="44">
        <v>196238.140625</v>
      </c>
      <c r="U2023" s="44">
        <v>22096.648438</v>
      </c>
      <c r="V2023" s="44">
        <v>10954.190430000001</v>
      </c>
      <c r="W2023" s="44">
        <v>427.5</v>
      </c>
      <c r="X2023" s="44">
        <v>0</v>
      </c>
      <c r="Y2023" s="44">
        <v>97062.635496999996</v>
      </c>
      <c r="Z2023" s="44">
        <v>3992.9174579999999</v>
      </c>
      <c r="AA2023" s="44">
        <v>82.109745000000004</v>
      </c>
      <c r="AB2023" s="44">
        <v>3.57043</v>
      </c>
      <c r="AC2023" s="44">
        <v>2.1035300000000001</v>
      </c>
      <c r="AD2023" s="44">
        <v>25276.202649999999</v>
      </c>
    </row>
    <row r="2024" spans="1:30" x14ac:dyDescent="0.25">
      <c r="A2024">
        <v>2023</v>
      </c>
      <c r="B2024" t="s">
        <v>101</v>
      </c>
      <c r="C2024" t="s">
        <v>116</v>
      </c>
      <c r="D2024" t="s">
        <v>211</v>
      </c>
      <c r="E2024" t="s">
        <v>146</v>
      </c>
      <c r="F2024" s="48" t="e">
        <f>VLOOKUP(A2024,'TAZ definitions'!$A$1:$E$1902,2,FALSE)</f>
        <v>#N/A</v>
      </c>
      <c r="G2024" s="48" t="e">
        <f>VLOOKUP(A2024,'TAZ definitions'!$A$1:$E$1902,4,FALSE)</f>
        <v>#N/A</v>
      </c>
      <c r="H2024" s="44">
        <v>209145</v>
      </c>
      <c r="I2024" s="44">
        <v>24675</v>
      </c>
      <c r="J2024" s="44">
        <v>23385</v>
      </c>
      <c r="K2024" s="44">
        <v>1181</v>
      </c>
      <c r="L2024" s="44">
        <v>11037</v>
      </c>
      <c r="M2024" s="44">
        <v>0</v>
      </c>
      <c r="N2024" s="44">
        <v>487.5</v>
      </c>
      <c r="O2024" s="44">
        <v>175</v>
      </c>
      <c r="P2024" s="44">
        <v>61.671962999999998</v>
      </c>
      <c r="Q2024" s="44">
        <v>58.476761000000003</v>
      </c>
      <c r="R2024" s="44">
        <v>15.343178999999999</v>
      </c>
      <c r="S2024" s="44">
        <v>15.273362000000001</v>
      </c>
      <c r="T2024" s="44">
        <v>203444.4375</v>
      </c>
      <c r="U2024" s="44">
        <v>22698.845702999999</v>
      </c>
      <c r="V2024" s="44">
        <v>10695.931640999999</v>
      </c>
      <c r="W2024" s="44">
        <v>477.84298699999999</v>
      </c>
      <c r="X2024" s="44">
        <v>9364.1484459999992</v>
      </c>
      <c r="Y2024" s="44">
        <v>68102.396924000001</v>
      </c>
      <c r="Z2024" s="44">
        <v>2674.5157290000002</v>
      </c>
      <c r="AA2024" s="44">
        <v>59.055024000000003</v>
      </c>
      <c r="AB2024" s="44">
        <v>2.54013</v>
      </c>
      <c r="AC2024" s="44">
        <v>1.4556990000000001</v>
      </c>
      <c r="AD2024" s="44">
        <v>17346.851965999998</v>
      </c>
    </row>
    <row r="2025" spans="1:30" x14ac:dyDescent="0.25">
      <c r="A2025">
        <v>2024</v>
      </c>
      <c r="B2025" t="s">
        <v>101</v>
      </c>
      <c r="C2025" t="s">
        <v>116</v>
      </c>
      <c r="D2025" t="s">
        <v>211</v>
      </c>
      <c r="E2025" t="s">
        <v>146</v>
      </c>
      <c r="F2025" s="48" t="e">
        <f>VLOOKUP(A2025,'TAZ definitions'!$A$1:$E$1902,2,FALSE)</f>
        <v>#N/A</v>
      </c>
      <c r="G2025" s="48" t="e">
        <f>VLOOKUP(A2025,'TAZ definitions'!$A$1:$E$1902,4,FALSE)</f>
        <v>#N/A</v>
      </c>
      <c r="H2025" s="44">
        <v>212296</v>
      </c>
      <c r="I2025" s="44">
        <v>34060</v>
      </c>
      <c r="J2025" s="44">
        <v>23544</v>
      </c>
      <c r="K2025" s="44">
        <v>1978</v>
      </c>
      <c r="L2025" s="44">
        <v>11037</v>
      </c>
      <c r="M2025" s="44">
        <v>8373</v>
      </c>
      <c r="N2025" s="44">
        <v>427.5</v>
      </c>
      <c r="O2025" s="44">
        <v>0</v>
      </c>
      <c r="P2025" s="44">
        <v>54.187218000000001</v>
      </c>
      <c r="Q2025" s="44">
        <v>50.937621999999998</v>
      </c>
      <c r="R2025" s="44">
        <v>16.491862999999999</v>
      </c>
      <c r="S2025" s="44">
        <v>16.693062000000001</v>
      </c>
      <c r="T2025" s="44">
        <v>205239.03125</v>
      </c>
      <c r="U2025" s="44">
        <v>22690.128906000002</v>
      </c>
      <c r="V2025" s="44">
        <v>10931.523438</v>
      </c>
      <c r="W2025" s="44">
        <v>410.57382200000001</v>
      </c>
      <c r="X2025" s="44">
        <v>32862.296152000003</v>
      </c>
      <c r="Y2025" s="44">
        <v>90487.750956000003</v>
      </c>
      <c r="Z2025" s="44">
        <v>4087.5012320000001</v>
      </c>
      <c r="AA2025" s="44">
        <v>83.056788999999995</v>
      </c>
      <c r="AB2025" s="44">
        <v>3.4031739999999999</v>
      </c>
      <c r="AC2025" s="44">
        <v>2.0947580000000001</v>
      </c>
      <c r="AD2025" s="44">
        <v>24822.086434000001</v>
      </c>
    </row>
    <row r="2026" spans="1:30" x14ac:dyDescent="0.25">
      <c r="A2026">
        <v>2025</v>
      </c>
      <c r="B2026" t="s">
        <v>101</v>
      </c>
      <c r="C2026" t="s">
        <v>116</v>
      </c>
      <c r="D2026" t="s">
        <v>211</v>
      </c>
      <c r="E2026" t="s">
        <v>146</v>
      </c>
      <c r="F2026" s="48" t="e">
        <f>VLOOKUP(A2026,'TAZ definitions'!$A$1:$E$1902,2,FALSE)</f>
        <v>#N/A</v>
      </c>
      <c r="G2026" s="48" t="e">
        <f>VLOOKUP(A2026,'TAZ definitions'!$A$1:$E$1902,4,FALSE)</f>
        <v>#N/A</v>
      </c>
      <c r="H2026" s="44">
        <v>221577</v>
      </c>
      <c r="I2026" s="44">
        <v>23013</v>
      </c>
      <c r="J2026" s="44">
        <v>24074</v>
      </c>
      <c r="K2026" s="44">
        <v>1102</v>
      </c>
      <c r="L2026" s="44">
        <v>11037</v>
      </c>
      <c r="M2026" s="44">
        <v>0</v>
      </c>
      <c r="N2026" s="44">
        <v>427.5</v>
      </c>
      <c r="O2026" s="44">
        <v>175</v>
      </c>
      <c r="P2026" s="44">
        <v>65.403587000000002</v>
      </c>
      <c r="Q2026" s="44">
        <v>59.460093999999998</v>
      </c>
      <c r="R2026" s="44">
        <v>14.663717999999999</v>
      </c>
      <c r="S2026" s="44">
        <v>15.029918</v>
      </c>
      <c r="T2026" s="44">
        <v>216957.609375</v>
      </c>
      <c r="U2026" s="44">
        <v>23539.578125</v>
      </c>
      <c r="V2026" s="44">
        <v>10780.234375</v>
      </c>
      <c r="W2026" s="44">
        <v>421.62582400000002</v>
      </c>
      <c r="X2026" s="44">
        <v>2595.7091730000002</v>
      </c>
      <c r="Y2026" s="44">
        <v>9260.7049100000004</v>
      </c>
      <c r="Z2026" s="44">
        <v>421.530689</v>
      </c>
      <c r="AA2026" s="44">
        <v>8.4582549999999994</v>
      </c>
      <c r="AB2026" s="44">
        <v>0.36167199999999999</v>
      </c>
      <c r="AC2026" s="44">
        <v>0.21720800000000001</v>
      </c>
      <c r="AD2026" s="44">
        <v>2584.390304</v>
      </c>
    </row>
    <row r="2027" spans="1:30" x14ac:dyDescent="0.25">
      <c r="A2027">
        <v>2026</v>
      </c>
      <c r="B2027" t="s">
        <v>101</v>
      </c>
      <c r="C2027" t="s">
        <v>116</v>
      </c>
      <c r="D2027" t="s">
        <v>211</v>
      </c>
      <c r="E2027" t="s">
        <v>146</v>
      </c>
      <c r="F2027" s="48" t="e">
        <f>VLOOKUP(A2027,'TAZ definitions'!$A$1:$E$1902,2,FALSE)</f>
        <v>#N/A</v>
      </c>
      <c r="G2027" s="48" t="e">
        <f>VLOOKUP(A2027,'TAZ definitions'!$A$1:$E$1902,4,FALSE)</f>
        <v>#N/A</v>
      </c>
      <c r="H2027" s="44">
        <v>214937</v>
      </c>
      <c r="I2027" s="44">
        <v>16429</v>
      </c>
      <c r="J2027" s="44">
        <v>23744</v>
      </c>
      <c r="K2027" s="44">
        <v>830</v>
      </c>
      <c r="L2027" s="44">
        <v>11037</v>
      </c>
      <c r="M2027" s="44">
        <v>0</v>
      </c>
      <c r="N2027" s="44">
        <v>487.5</v>
      </c>
      <c r="O2027" s="44">
        <v>0</v>
      </c>
      <c r="P2027" s="44">
        <v>74.167229000000006</v>
      </c>
      <c r="Q2027" s="44">
        <v>61.83746</v>
      </c>
      <c r="R2027" s="44">
        <v>15.229339</v>
      </c>
      <c r="S2027" s="44">
        <v>15.106541</v>
      </c>
      <c r="T2027" s="44">
        <v>210309.765625</v>
      </c>
      <c r="U2027" s="44">
        <v>23209.873047000001</v>
      </c>
      <c r="V2027" s="44">
        <v>10779.726563</v>
      </c>
      <c r="W2027" s="44">
        <v>476.13632200000001</v>
      </c>
      <c r="X2027" s="44">
        <v>191121.64082299999</v>
      </c>
      <c r="Y2027" s="44">
        <v>340268.83101299999</v>
      </c>
      <c r="Z2027" s="44">
        <v>9071.8685910000004</v>
      </c>
      <c r="AA2027" s="44">
        <v>348.28141499999998</v>
      </c>
      <c r="AB2027" s="44">
        <v>17.939333000000001</v>
      </c>
      <c r="AC2027" s="44">
        <v>6.443422</v>
      </c>
      <c r="AD2027" s="44">
        <v>79762.712453999993</v>
      </c>
    </row>
    <row r="2028" spans="1:30" x14ac:dyDescent="0.25">
      <c r="A2028">
        <v>2027</v>
      </c>
      <c r="B2028" t="s">
        <v>101</v>
      </c>
      <c r="C2028" t="s">
        <v>116</v>
      </c>
      <c r="D2028" t="s">
        <v>212</v>
      </c>
      <c r="E2028" t="s">
        <v>146</v>
      </c>
      <c r="F2028" s="48" t="e">
        <f>VLOOKUP(A2028,'TAZ definitions'!$A$1:$E$1902,2,FALSE)</f>
        <v>#N/A</v>
      </c>
      <c r="G2028" s="48" t="e">
        <f>VLOOKUP(A2028,'TAZ definitions'!$A$1:$E$1902,4,FALSE)</f>
        <v>#N/A</v>
      </c>
      <c r="H2028" s="44">
        <v>191481</v>
      </c>
      <c r="I2028" s="44">
        <v>1260</v>
      </c>
      <c r="J2028" s="44">
        <v>21895</v>
      </c>
      <c r="K2028" s="44">
        <v>105</v>
      </c>
      <c r="L2028" s="44">
        <v>11037</v>
      </c>
      <c r="M2028" s="44">
        <v>0</v>
      </c>
      <c r="N2028" s="44">
        <v>596.5</v>
      </c>
      <c r="O2028" s="44">
        <v>0</v>
      </c>
      <c r="P2028" s="44">
        <v>100.23277299999999</v>
      </c>
      <c r="Q2028" s="44">
        <v>81.047775000000001</v>
      </c>
      <c r="R2028" s="44">
        <v>19.376124999999998</v>
      </c>
      <c r="S2028" s="44">
        <v>19.834595</v>
      </c>
      <c r="T2028" s="44">
        <v>189227.375</v>
      </c>
      <c r="U2028" s="44">
        <v>21636.84375</v>
      </c>
      <c r="V2028" s="44">
        <v>10906.239258</v>
      </c>
      <c r="W2028" s="44">
        <v>589.43298300000004</v>
      </c>
      <c r="X2028" s="44">
        <v>69989.509510000004</v>
      </c>
      <c r="Y2028" s="44">
        <v>123889.30884699999</v>
      </c>
      <c r="Z2028" s="44">
        <v>3035.4035370000001</v>
      </c>
      <c r="AA2028" s="44">
        <v>123.60351199999999</v>
      </c>
      <c r="AB2028" s="44">
        <v>6.6234890000000002</v>
      </c>
      <c r="AC2028" s="44">
        <v>2.300948</v>
      </c>
      <c r="AD2028" s="44">
        <v>28760.672287000001</v>
      </c>
    </row>
    <row r="2029" spans="1:30" x14ac:dyDescent="0.25">
      <c r="A2029">
        <v>2028</v>
      </c>
      <c r="B2029" t="s">
        <v>101</v>
      </c>
      <c r="C2029" t="s">
        <v>116</v>
      </c>
      <c r="D2029" t="s">
        <v>212</v>
      </c>
      <c r="E2029" t="s">
        <v>146</v>
      </c>
      <c r="F2029" s="48" t="e">
        <f>VLOOKUP(A2029,'TAZ definitions'!$A$1:$E$1902,2,FALSE)</f>
        <v>#N/A</v>
      </c>
      <c r="G2029" s="48" t="e">
        <f>VLOOKUP(A2029,'TAZ definitions'!$A$1:$E$1902,4,FALSE)</f>
        <v>#N/A</v>
      </c>
      <c r="H2029" s="44">
        <v>202583</v>
      </c>
      <c r="I2029" s="44">
        <v>2077</v>
      </c>
      <c r="J2029" s="44">
        <v>22627</v>
      </c>
      <c r="K2029" s="44">
        <v>207</v>
      </c>
      <c r="L2029" s="44">
        <v>11037</v>
      </c>
      <c r="M2029" s="44">
        <v>0</v>
      </c>
      <c r="N2029" s="44">
        <v>596.5</v>
      </c>
      <c r="O2029" s="44">
        <v>0</v>
      </c>
      <c r="P2029" s="44">
        <v>81.174544999999995</v>
      </c>
      <c r="Q2029" s="44">
        <v>89.383544999999998</v>
      </c>
      <c r="R2029" s="44">
        <v>17.722131999999998</v>
      </c>
      <c r="S2029" s="44">
        <v>17.791611</v>
      </c>
      <c r="T2029" s="44">
        <v>200840.9375</v>
      </c>
      <c r="U2029" s="44">
        <v>22432.207031000002</v>
      </c>
      <c r="V2029" s="44">
        <v>10941.106444999999</v>
      </c>
      <c r="W2029" s="44">
        <v>591.31738299999995</v>
      </c>
      <c r="X2029" s="44">
        <v>71.980475999999996</v>
      </c>
      <c r="Y2029" s="44">
        <v>33381.245424000001</v>
      </c>
      <c r="Z2029" s="44">
        <v>993.32433800000001</v>
      </c>
      <c r="AA2029" s="44">
        <v>27.199058999999998</v>
      </c>
      <c r="AB2029" s="44">
        <v>1.3693150000000001</v>
      </c>
      <c r="AC2029" s="44">
        <v>0.61784300000000003</v>
      </c>
      <c r="AD2029" s="44">
        <v>7445.5228999999999</v>
      </c>
    </row>
    <row r="2030" spans="1:30" x14ac:dyDescent="0.25">
      <c r="A2030">
        <v>2029</v>
      </c>
      <c r="B2030" t="s">
        <v>101</v>
      </c>
      <c r="C2030" t="s">
        <v>116</v>
      </c>
      <c r="D2030" t="s">
        <v>212</v>
      </c>
      <c r="E2030" t="s">
        <v>146</v>
      </c>
      <c r="F2030" s="48" t="e">
        <f>VLOOKUP(A2030,'TAZ definitions'!$A$1:$E$1902,2,FALSE)</f>
        <v>#N/A</v>
      </c>
      <c r="G2030" s="48" t="e">
        <f>VLOOKUP(A2030,'TAZ definitions'!$A$1:$E$1902,4,FALSE)</f>
        <v>#N/A</v>
      </c>
      <c r="H2030" s="44">
        <v>183759</v>
      </c>
      <c r="I2030" s="44">
        <v>6939</v>
      </c>
      <c r="J2030" s="44">
        <v>21495</v>
      </c>
      <c r="K2030" s="44">
        <v>526</v>
      </c>
      <c r="L2030" s="44">
        <v>11037</v>
      </c>
      <c r="M2030" s="44">
        <v>0</v>
      </c>
      <c r="N2030" s="44">
        <v>596.5</v>
      </c>
      <c r="O2030" s="44">
        <v>0</v>
      </c>
      <c r="P2030" s="44">
        <v>71.608643000000001</v>
      </c>
      <c r="Q2030" s="44">
        <v>78.512923999999998</v>
      </c>
      <c r="R2030" s="44">
        <v>17.203551999999998</v>
      </c>
      <c r="S2030" s="44">
        <v>17.196836000000001</v>
      </c>
      <c r="T2030" s="44">
        <v>180861.125</v>
      </c>
      <c r="U2030" s="44">
        <v>21151.341797000001</v>
      </c>
      <c r="V2030" s="44">
        <v>10856.116211</v>
      </c>
      <c r="W2030" s="44">
        <v>586.72406000000001</v>
      </c>
      <c r="X2030" s="44">
        <v>5979.6962910000002</v>
      </c>
      <c r="Y2030" s="44">
        <v>37375.372444000001</v>
      </c>
      <c r="Z2030" s="44">
        <v>1267.201411</v>
      </c>
      <c r="AA2030" s="44">
        <v>30.962548999999999</v>
      </c>
      <c r="AB2030" s="44">
        <v>1.4554849999999999</v>
      </c>
      <c r="AC2030" s="44">
        <v>0.73949900000000002</v>
      </c>
      <c r="AD2030" s="44">
        <v>8862.6715339999992</v>
      </c>
    </row>
    <row r="2031" spans="1:30" x14ac:dyDescent="0.25">
      <c r="A2031">
        <v>2030</v>
      </c>
      <c r="B2031" t="s">
        <v>101</v>
      </c>
      <c r="C2031" t="s">
        <v>116</v>
      </c>
      <c r="D2031" t="s">
        <v>212</v>
      </c>
      <c r="E2031" t="s">
        <v>146</v>
      </c>
      <c r="F2031" s="48" t="e">
        <f>VLOOKUP(A2031,'TAZ definitions'!$A$1:$E$1902,2,FALSE)</f>
        <v>#N/A</v>
      </c>
      <c r="G2031" s="48" t="e">
        <f>VLOOKUP(A2031,'TAZ definitions'!$A$1:$E$1902,4,FALSE)</f>
        <v>#N/A</v>
      </c>
      <c r="H2031" s="44">
        <v>180924</v>
      </c>
      <c r="I2031" s="44">
        <v>25770</v>
      </c>
      <c r="J2031" s="44">
        <v>21595</v>
      </c>
      <c r="K2031" s="44">
        <v>1466</v>
      </c>
      <c r="L2031" s="44">
        <v>0</v>
      </c>
      <c r="M2031" s="44">
        <v>0</v>
      </c>
      <c r="N2031" s="44">
        <v>655.5</v>
      </c>
      <c r="O2031" s="44">
        <v>0</v>
      </c>
      <c r="P2031" s="44">
        <v>68.467796000000007</v>
      </c>
      <c r="Q2031" s="44">
        <v>67.776970000000006</v>
      </c>
      <c r="R2031" s="44">
        <v>16.028959</v>
      </c>
      <c r="S2031" s="44">
        <v>15.954971</v>
      </c>
      <c r="T2031" s="44">
        <v>176601.640625</v>
      </c>
      <c r="U2031" s="44">
        <v>21034.236327999999</v>
      </c>
      <c r="V2031" s="44">
        <v>0</v>
      </c>
      <c r="W2031" s="44">
        <v>637.23877000000005</v>
      </c>
      <c r="X2031" s="44">
        <v>584.20105999999998</v>
      </c>
      <c r="Y2031" s="44">
        <v>15997.931224</v>
      </c>
      <c r="Z2031" s="44">
        <v>497.42466899999999</v>
      </c>
      <c r="AA2031" s="44">
        <v>13.009969</v>
      </c>
      <c r="AB2031" s="44">
        <v>0.62829599999999997</v>
      </c>
      <c r="AC2031" s="44">
        <v>0.30045300000000003</v>
      </c>
      <c r="AD2031" s="44">
        <v>3592.3783279999998</v>
      </c>
    </row>
    <row r="2032" spans="1:30" x14ac:dyDescent="0.25">
      <c r="A2032">
        <v>2031</v>
      </c>
      <c r="B2032" t="s">
        <v>101</v>
      </c>
      <c r="C2032" t="s">
        <v>116</v>
      </c>
      <c r="D2032" t="s">
        <v>212</v>
      </c>
      <c r="E2032" t="s">
        <v>146</v>
      </c>
      <c r="F2032" s="48" t="e">
        <f>VLOOKUP(A2032,'TAZ definitions'!$A$1:$E$1902,2,FALSE)</f>
        <v>#N/A</v>
      </c>
      <c r="G2032" s="48" t="e">
        <f>VLOOKUP(A2032,'TAZ definitions'!$A$1:$E$1902,4,FALSE)</f>
        <v>#N/A</v>
      </c>
      <c r="H2032" s="44">
        <v>178141</v>
      </c>
      <c r="I2032" s="44">
        <v>30315</v>
      </c>
      <c r="J2032" s="44">
        <v>21232</v>
      </c>
      <c r="K2032" s="44">
        <v>1597</v>
      </c>
      <c r="L2032" s="44">
        <v>2664</v>
      </c>
      <c r="M2032" s="44">
        <v>0</v>
      </c>
      <c r="N2032" s="44">
        <v>596.5</v>
      </c>
      <c r="O2032" s="44">
        <v>0</v>
      </c>
      <c r="P2032" s="44">
        <v>64.215736000000007</v>
      </c>
      <c r="Q2032" s="44">
        <v>65.317718999999997</v>
      </c>
      <c r="R2032" s="44">
        <v>17.065767000000001</v>
      </c>
      <c r="S2032" s="44">
        <v>16.997859999999999</v>
      </c>
      <c r="T2032" s="44">
        <v>174049.234375</v>
      </c>
      <c r="U2032" s="44">
        <v>20688.511718999998</v>
      </c>
      <c r="V2032" s="44">
        <v>2590.2617190000001</v>
      </c>
      <c r="W2032" s="44">
        <v>579.98913600000003</v>
      </c>
      <c r="X2032" s="44">
        <v>41884.529721999999</v>
      </c>
      <c r="Y2032" s="44">
        <v>85035.889590999999</v>
      </c>
      <c r="Z2032" s="44">
        <v>3053.953544</v>
      </c>
      <c r="AA2032" s="44">
        <v>73.885532999999995</v>
      </c>
      <c r="AB2032" s="44">
        <v>3.2792629999999998</v>
      </c>
      <c r="AC2032" s="44">
        <v>1.779542</v>
      </c>
      <c r="AD2032" s="44">
        <v>21145.554829000001</v>
      </c>
    </row>
    <row r="2033" spans="1:30" x14ac:dyDescent="0.25">
      <c r="A2033">
        <v>2032</v>
      </c>
      <c r="B2033" t="s">
        <v>101</v>
      </c>
      <c r="C2033" t="s">
        <v>116</v>
      </c>
      <c r="D2033" t="s">
        <v>212</v>
      </c>
      <c r="E2033" t="s">
        <v>146</v>
      </c>
      <c r="F2033" s="48" t="e">
        <f>VLOOKUP(A2033,'TAZ definitions'!$A$1:$E$1902,2,FALSE)</f>
        <v>#N/A</v>
      </c>
      <c r="G2033" s="48" t="e">
        <f>VLOOKUP(A2033,'TAZ definitions'!$A$1:$E$1902,4,FALSE)</f>
        <v>#N/A</v>
      </c>
      <c r="H2033" s="44">
        <v>180394</v>
      </c>
      <c r="I2033" s="44">
        <v>26182</v>
      </c>
      <c r="J2033" s="44">
        <v>21933</v>
      </c>
      <c r="K2033" s="44">
        <v>1402</v>
      </c>
      <c r="L2033" s="44">
        <v>0</v>
      </c>
      <c r="M2033" s="44">
        <v>0</v>
      </c>
      <c r="N2033" s="44">
        <v>228</v>
      </c>
      <c r="O2033" s="44">
        <v>0</v>
      </c>
      <c r="P2033" s="44">
        <v>65.516762</v>
      </c>
      <c r="Q2033" s="44">
        <v>60.150475</v>
      </c>
      <c r="R2033" s="44">
        <v>15.811313</v>
      </c>
      <c r="S2033" s="44">
        <v>15.801083</v>
      </c>
      <c r="T2033" s="44">
        <v>176071.515625</v>
      </c>
      <c r="U2033" s="44">
        <v>21357.523438</v>
      </c>
      <c r="V2033" s="44">
        <v>0</v>
      </c>
      <c r="W2033" s="44">
        <v>221.60926799999999</v>
      </c>
      <c r="X2033" s="44">
        <v>19619.644738999999</v>
      </c>
      <c r="Y2033" s="44">
        <v>93041.885165999993</v>
      </c>
      <c r="Z2033" s="44">
        <v>3107.230278</v>
      </c>
      <c r="AA2033" s="44">
        <v>78.397694999999999</v>
      </c>
      <c r="AB2033" s="44">
        <v>3.6250040000000001</v>
      </c>
      <c r="AC2033" s="44">
        <v>1.843397</v>
      </c>
      <c r="AD2033" s="44">
        <v>21953.132259000002</v>
      </c>
    </row>
    <row r="2034" spans="1:30" x14ac:dyDescent="0.25">
      <c r="A2034">
        <v>2033</v>
      </c>
      <c r="B2034" t="s">
        <v>101</v>
      </c>
      <c r="C2034" t="s">
        <v>116</v>
      </c>
      <c r="D2034" t="s">
        <v>212</v>
      </c>
      <c r="E2034" t="s">
        <v>146</v>
      </c>
      <c r="F2034" s="48" t="e">
        <f>VLOOKUP(A2034,'TAZ definitions'!$A$1:$E$1902,2,FALSE)</f>
        <v>#N/A</v>
      </c>
      <c r="G2034" s="48" t="e">
        <f>VLOOKUP(A2034,'TAZ definitions'!$A$1:$E$1902,4,FALSE)</f>
        <v>#N/A</v>
      </c>
      <c r="H2034" s="44">
        <v>176773</v>
      </c>
      <c r="I2034" s="44">
        <v>16312</v>
      </c>
      <c r="J2034" s="44">
        <v>21780</v>
      </c>
      <c r="K2034" s="44">
        <v>1102</v>
      </c>
      <c r="L2034" s="44">
        <v>0</v>
      </c>
      <c r="M2034" s="44">
        <v>0</v>
      </c>
      <c r="N2034" s="44">
        <v>228</v>
      </c>
      <c r="O2034" s="44">
        <v>60</v>
      </c>
      <c r="P2034" s="44">
        <v>53.677795000000003</v>
      </c>
      <c r="Q2034" s="44">
        <v>57.341521999999998</v>
      </c>
      <c r="R2034" s="44">
        <v>16.06728</v>
      </c>
      <c r="S2034" s="44">
        <v>16.054867000000002</v>
      </c>
      <c r="T2034" s="44">
        <v>171631.796875</v>
      </c>
      <c r="U2034" s="44">
        <v>21117.472656000002</v>
      </c>
      <c r="V2034" s="44">
        <v>0</v>
      </c>
      <c r="W2034" s="44">
        <v>222.61724899999999</v>
      </c>
      <c r="X2034" s="44">
        <v>0</v>
      </c>
      <c r="Y2034" s="44">
        <v>6938.0316869999997</v>
      </c>
      <c r="Z2034" s="44">
        <v>207.55731900000001</v>
      </c>
      <c r="AA2034" s="44">
        <v>5.6884360000000003</v>
      </c>
      <c r="AB2034" s="44">
        <v>0.26081199999999999</v>
      </c>
      <c r="AC2034" s="44">
        <v>0.12895000000000001</v>
      </c>
      <c r="AD2034" s="44">
        <v>1521.258775</v>
      </c>
    </row>
    <row r="2035" spans="1:30" x14ac:dyDescent="0.25">
      <c r="A2035">
        <v>2034</v>
      </c>
      <c r="B2035" t="s">
        <v>101</v>
      </c>
      <c r="C2035" t="s">
        <v>116</v>
      </c>
      <c r="D2035" t="s">
        <v>212</v>
      </c>
      <c r="E2035" t="s">
        <v>146</v>
      </c>
      <c r="F2035" s="48" t="e">
        <f>VLOOKUP(A2035,'TAZ definitions'!$A$1:$E$1902,2,FALSE)</f>
        <v>#N/A</v>
      </c>
      <c r="G2035" s="48" t="e">
        <f>VLOOKUP(A2035,'TAZ definitions'!$A$1:$E$1902,4,FALSE)</f>
        <v>#N/A</v>
      </c>
      <c r="H2035" s="44">
        <v>187222</v>
      </c>
      <c r="I2035" s="44">
        <v>1071</v>
      </c>
      <c r="J2035" s="44">
        <v>22244</v>
      </c>
      <c r="K2035" s="44">
        <v>110</v>
      </c>
      <c r="L2035" s="44">
        <v>0</v>
      </c>
      <c r="M2035" s="44">
        <v>0</v>
      </c>
      <c r="N2035" s="44">
        <v>228</v>
      </c>
      <c r="O2035" s="44">
        <v>0</v>
      </c>
      <c r="P2035" s="44">
        <v>86.020302000000001</v>
      </c>
      <c r="Q2035" s="44">
        <v>88.433937</v>
      </c>
      <c r="R2035" s="44">
        <v>16.808244999999999</v>
      </c>
      <c r="S2035" s="44">
        <v>16.809414</v>
      </c>
      <c r="T2035" s="44">
        <v>186865.609375</v>
      </c>
      <c r="U2035" s="44">
        <v>22201.625</v>
      </c>
      <c r="V2035" s="44">
        <v>0</v>
      </c>
      <c r="W2035" s="44">
        <v>227.563492</v>
      </c>
      <c r="X2035" s="44">
        <v>0</v>
      </c>
      <c r="Y2035" s="44">
        <v>7443.7768770000002</v>
      </c>
      <c r="Z2035" s="44">
        <v>227.538341</v>
      </c>
      <c r="AA2035" s="44">
        <v>6.0739280000000004</v>
      </c>
      <c r="AB2035" s="44">
        <v>0.29139500000000002</v>
      </c>
      <c r="AC2035" s="44">
        <v>0.13944799999999999</v>
      </c>
      <c r="AD2035" s="44">
        <v>1664.8873209999999</v>
      </c>
    </row>
    <row r="2036" spans="1:30" x14ac:dyDescent="0.25">
      <c r="A2036">
        <v>2035</v>
      </c>
      <c r="B2036" t="s">
        <v>101</v>
      </c>
      <c r="C2036" t="s">
        <v>116</v>
      </c>
      <c r="D2036" t="s">
        <v>212</v>
      </c>
      <c r="E2036" t="s">
        <v>146</v>
      </c>
      <c r="F2036" s="48" t="e">
        <f>VLOOKUP(A2036,'TAZ definitions'!$A$1:$E$1902,2,FALSE)</f>
        <v>#N/A</v>
      </c>
      <c r="G2036" s="48" t="e">
        <f>VLOOKUP(A2036,'TAZ definitions'!$A$1:$E$1902,4,FALSE)</f>
        <v>#N/A</v>
      </c>
      <c r="H2036" s="44">
        <v>157863</v>
      </c>
      <c r="I2036" s="44">
        <v>1507</v>
      </c>
      <c r="J2036" s="44">
        <v>18534</v>
      </c>
      <c r="K2036" s="44">
        <v>112</v>
      </c>
      <c r="L2036" s="44">
        <v>0</v>
      </c>
      <c r="M2036" s="44">
        <v>0</v>
      </c>
      <c r="N2036" s="44">
        <v>228</v>
      </c>
      <c r="O2036" s="44">
        <v>0</v>
      </c>
      <c r="P2036" s="44">
        <v>78.974166999999994</v>
      </c>
      <c r="Q2036" s="44">
        <v>96.151557999999994</v>
      </c>
      <c r="R2036" s="44">
        <v>17.269686</v>
      </c>
      <c r="S2036" s="44">
        <v>17.413527999999999</v>
      </c>
      <c r="T2036" s="44">
        <v>155908.9375</v>
      </c>
      <c r="U2036" s="44">
        <v>18303.771484000001</v>
      </c>
      <c r="V2036" s="44">
        <v>0</v>
      </c>
      <c r="W2036" s="44">
        <v>225.150589</v>
      </c>
      <c r="X2036" s="44">
        <v>13290.210773000001</v>
      </c>
      <c r="Y2036" s="44">
        <v>53600.326366000001</v>
      </c>
      <c r="Z2036" s="44">
        <v>1796.041217</v>
      </c>
      <c r="AA2036" s="44">
        <v>45.680430000000001</v>
      </c>
      <c r="AB2036" s="44">
        <v>2.2889330000000001</v>
      </c>
      <c r="AC2036" s="44">
        <v>1.0678110000000001</v>
      </c>
      <c r="AD2036" s="44">
        <v>12775.404082999999</v>
      </c>
    </row>
    <row r="2037" spans="1:30" x14ac:dyDescent="0.25">
      <c r="A2037">
        <v>2036</v>
      </c>
      <c r="B2037" t="s">
        <v>101</v>
      </c>
      <c r="C2037" t="s">
        <v>116</v>
      </c>
      <c r="D2037" t="s">
        <v>212</v>
      </c>
      <c r="E2037" t="s">
        <v>146</v>
      </c>
      <c r="F2037" s="48" t="e">
        <f>VLOOKUP(A2037,'TAZ definitions'!$A$1:$E$1902,2,FALSE)</f>
        <v>#N/A</v>
      </c>
      <c r="G2037" s="48" t="e">
        <f>VLOOKUP(A2037,'TAZ definitions'!$A$1:$E$1902,4,FALSE)</f>
        <v>#N/A</v>
      </c>
      <c r="H2037" s="44">
        <v>159803</v>
      </c>
      <c r="I2037" s="44">
        <v>3206</v>
      </c>
      <c r="J2037" s="44">
        <v>20508</v>
      </c>
      <c r="K2037" s="44">
        <v>250</v>
      </c>
      <c r="L2037" s="44">
        <v>0</v>
      </c>
      <c r="M2037" s="44">
        <v>0</v>
      </c>
      <c r="N2037" s="44">
        <v>228</v>
      </c>
      <c r="O2037" s="44">
        <v>0</v>
      </c>
      <c r="P2037" s="44">
        <v>76.754669000000007</v>
      </c>
      <c r="Q2037" s="44">
        <v>60.522399999999998</v>
      </c>
      <c r="R2037" s="44">
        <v>15.484798</v>
      </c>
      <c r="S2037" s="44">
        <v>15.535728000000001</v>
      </c>
      <c r="T2037" s="44">
        <v>157481.40625</v>
      </c>
      <c r="U2037" s="44">
        <v>20207.669922000001</v>
      </c>
      <c r="V2037" s="44">
        <v>0</v>
      </c>
      <c r="W2037" s="44">
        <v>224.61982699999999</v>
      </c>
      <c r="X2037" s="44">
        <v>15019.308252000001</v>
      </c>
      <c r="Y2037" s="44">
        <v>35289.789307999999</v>
      </c>
      <c r="Z2037" s="44">
        <v>1076.3859669999999</v>
      </c>
      <c r="AA2037" s="44">
        <v>28.617712000000001</v>
      </c>
      <c r="AB2037" s="44">
        <v>1.4360189999999999</v>
      </c>
      <c r="AC2037" s="44">
        <v>0.66143799999999997</v>
      </c>
      <c r="AD2037" s="44">
        <v>7975.0497139999998</v>
      </c>
    </row>
    <row r="2038" spans="1:30" x14ac:dyDescent="0.25">
      <c r="A2038">
        <v>2037</v>
      </c>
      <c r="B2038" t="s">
        <v>101</v>
      </c>
      <c r="C2038" t="s">
        <v>116</v>
      </c>
      <c r="D2038" t="s">
        <v>212</v>
      </c>
      <c r="E2038" t="s">
        <v>146</v>
      </c>
      <c r="F2038" s="48" t="e">
        <f>VLOOKUP(A2038,'TAZ definitions'!$A$1:$E$1902,2,FALSE)</f>
        <v>#N/A</v>
      </c>
      <c r="G2038" s="48" t="e">
        <f>VLOOKUP(A2038,'TAZ definitions'!$A$1:$E$1902,4,FALSE)</f>
        <v>#N/A</v>
      </c>
      <c r="H2038" s="44">
        <v>131173</v>
      </c>
      <c r="I2038" s="44">
        <v>971</v>
      </c>
      <c r="J2038" s="44">
        <v>15027</v>
      </c>
      <c r="K2038" s="44">
        <v>78</v>
      </c>
      <c r="L2038" s="44">
        <v>0</v>
      </c>
      <c r="M2038" s="44">
        <v>0</v>
      </c>
      <c r="N2038" s="44">
        <v>228</v>
      </c>
      <c r="O2038" s="44">
        <v>0</v>
      </c>
      <c r="P2038" s="44">
        <v>87.111023000000003</v>
      </c>
      <c r="Q2038" s="44">
        <v>68.628547999999995</v>
      </c>
      <c r="R2038" s="44">
        <v>18.896215000000002</v>
      </c>
      <c r="S2038" s="44">
        <v>19.013041000000001</v>
      </c>
      <c r="T2038" s="44">
        <v>130488.414063</v>
      </c>
      <c r="U2038" s="44">
        <v>14948.400390999999</v>
      </c>
      <c r="V2038" s="44">
        <v>0</v>
      </c>
      <c r="W2038" s="44">
        <v>226.801208</v>
      </c>
      <c r="X2038" s="44">
        <v>0</v>
      </c>
      <c r="Y2038" s="44">
        <v>5622.6338729999998</v>
      </c>
      <c r="Z2038" s="44">
        <v>190.20983799999999</v>
      </c>
      <c r="AA2038" s="44">
        <v>4.6351959999999996</v>
      </c>
      <c r="AB2038" s="44">
        <v>0.211675</v>
      </c>
      <c r="AC2038" s="44">
        <v>0.10949200000000001</v>
      </c>
      <c r="AD2038" s="44">
        <v>1305.220513</v>
      </c>
    </row>
    <row r="2039" spans="1:30" x14ac:dyDescent="0.25">
      <c r="A2039">
        <v>2038</v>
      </c>
      <c r="B2039" t="s">
        <v>101</v>
      </c>
      <c r="C2039" t="s">
        <v>116</v>
      </c>
      <c r="D2039" t="s">
        <v>212</v>
      </c>
      <c r="E2039" t="s">
        <v>146</v>
      </c>
      <c r="F2039" s="48" t="e">
        <f>VLOOKUP(A2039,'TAZ definitions'!$A$1:$E$1902,2,FALSE)</f>
        <v>#N/A</v>
      </c>
      <c r="G2039" s="48" t="e">
        <f>VLOOKUP(A2039,'TAZ definitions'!$A$1:$E$1902,4,FALSE)</f>
        <v>#N/A</v>
      </c>
      <c r="H2039" s="44">
        <v>178567</v>
      </c>
      <c r="I2039" s="44">
        <v>5890</v>
      </c>
      <c r="J2039" s="44">
        <v>23342</v>
      </c>
      <c r="K2039" s="44">
        <v>257</v>
      </c>
      <c r="L2039" s="44">
        <v>0</v>
      </c>
      <c r="M2039" s="44">
        <v>0</v>
      </c>
      <c r="N2039" s="44">
        <v>169</v>
      </c>
      <c r="O2039" s="44">
        <v>0</v>
      </c>
      <c r="P2039" s="44">
        <v>77.866912999999997</v>
      </c>
      <c r="Q2039" s="44">
        <v>80.893478000000002</v>
      </c>
      <c r="R2039" s="44">
        <v>18.811001000000001</v>
      </c>
      <c r="S2039" s="44">
        <v>18.899889000000002</v>
      </c>
      <c r="T2039" s="44">
        <v>175838.875</v>
      </c>
      <c r="U2039" s="44">
        <v>22977.279297000001</v>
      </c>
      <c r="V2039" s="44">
        <v>0</v>
      </c>
      <c r="W2039" s="44">
        <v>166.32995600000001</v>
      </c>
      <c r="X2039" s="44">
        <v>54093.522384999997</v>
      </c>
      <c r="Y2039" s="44">
        <v>89440.592315999995</v>
      </c>
      <c r="Z2039" s="44">
        <v>1847.978022</v>
      </c>
      <c r="AA2039" s="44">
        <v>99.503389999999996</v>
      </c>
      <c r="AB2039" s="44">
        <v>5.4346180000000004</v>
      </c>
      <c r="AC2039" s="44">
        <v>1.579183</v>
      </c>
      <c r="AD2039" s="44">
        <v>20078.604380000001</v>
      </c>
    </row>
    <row r="2040" spans="1:30" x14ac:dyDescent="0.25">
      <c r="A2040">
        <v>2039</v>
      </c>
      <c r="B2040" t="s">
        <v>101</v>
      </c>
      <c r="C2040" t="s">
        <v>116</v>
      </c>
      <c r="D2040" t="s">
        <v>212</v>
      </c>
      <c r="E2040" t="s">
        <v>146</v>
      </c>
      <c r="F2040" s="48" t="e">
        <f>VLOOKUP(A2040,'TAZ definitions'!$A$1:$E$1902,2,FALSE)</f>
        <v>#N/A</v>
      </c>
      <c r="G2040" s="48" t="e">
        <f>VLOOKUP(A2040,'TAZ definitions'!$A$1:$E$1902,4,FALSE)</f>
        <v>#N/A</v>
      </c>
      <c r="H2040" s="44">
        <v>149543</v>
      </c>
      <c r="I2040" s="44">
        <v>0</v>
      </c>
      <c r="J2040" s="44">
        <v>20050</v>
      </c>
      <c r="K2040" s="44">
        <v>0</v>
      </c>
      <c r="L2040" s="44">
        <v>0</v>
      </c>
      <c r="M2040" s="44">
        <v>0</v>
      </c>
      <c r="N2040" s="44">
        <v>320.5</v>
      </c>
      <c r="O2040" s="44">
        <v>0</v>
      </c>
      <c r="P2040" s="44">
        <v>100.75447800000001</v>
      </c>
      <c r="Q2040" s="44">
        <v>98.230391999999995</v>
      </c>
      <c r="R2040" s="44">
        <v>18.733758999999999</v>
      </c>
      <c r="S2040" s="44">
        <v>19.143671000000001</v>
      </c>
      <c r="T2040" s="44">
        <v>149201.484375</v>
      </c>
      <c r="U2040" s="44">
        <v>20004.210938</v>
      </c>
      <c r="V2040" s="44">
        <v>0</v>
      </c>
      <c r="W2040" s="44">
        <v>319.76806599999998</v>
      </c>
      <c r="X2040" s="44">
        <v>21041.254821999999</v>
      </c>
      <c r="Y2040" s="44">
        <v>35059.155069</v>
      </c>
      <c r="Z2040" s="44">
        <v>738.60246500000005</v>
      </c>
      <c r="AA2040" s="44">
        <v>38.845506999999998</v>
      </c>
      <c r="AB2040" s="44">
        <v>2.113928</v>
      </c>
      <c r="AC2040" s="44">
        <v>0.62081900000000001</v>
      </c>
      <c r="AD2040" s="44">
        <v>7860.6718410000003</v>
      </c>
    </row>
    <row r="2041" spans="1:30" x14ac:dyDescent="0.25">
      <c r="A2041">
        <v>2040</v>
      </c>
      <c r="B2041" t="s">
        <v>101</v>
      </c>
      <c r="C2041" t="s">
        <v>116</v>
      </c>
      <c r="D2041" t="s">
        <v>212</v>
      </c>
      <c r="E2041" t="s">
        <v>146</v>
      </c>
      <c r="F2041" s="48" t="e">
        <f>VLOOKUP(A2041,'TAZ definitions'!$A$1:$E$1902,2,FALSE)</f>
        <v>#N/A</v>
      </c>
      <c r="G2041" s="48" t="e">
        <f>VLOOKUP(A2041,'TAZ definitions'!$A$1:$E$1902,4,FALSE)</f>
        <v>#N/A</v>
      </c>
      <c r="H2041" s="44">
        <v>178172</v>
      </c>
      <c r="I2041" s="44">
        <v>781</v>
      </c>
      <c r="J2041" s="44">
        <v>23329</v>
      </c>
      <c r="K2041" s="44">
        <v>27</v>
      </c>
      <c r="L2041" s="44">
        <v>0</v>
      </c>
      <c r="M2041" s="44">
        <v>0</v>
      </c>
      <c r="N2041" s="44">
        <v>320.5</v>
      </c>
      <c r="O2041" s="44">
        <v>0</v>
      </c>
      <c r="P2041" s="44">
        <v>92.074592999999993</v>
      </c>
      <c r="Q2041" s="44">
        <v>92.618804999999995</v>
      </c>
      <c r="R2041" s="44">
        <v>19.774342999999998</v>
      </c>
      <c r="S2041" s="44">
        <v>20.254026</v>
      </c>
      <c r="T2041" s="44">
        <v>176956.9375</v>
      </c>
      <c r="U2041" s="44">
        <v>23169.390625</v>
      </c>
      <c r="V2041" s="44">
        <v>0</v>
      </c>
      <c r="W2041" s="44">
        <v>318.304688</v>
      </c>
      <c r="X2041" s="44">
        <v>12478.579355</v>
      </c>
      <c r="Y2041" s="44">
        <v>54705.465022999997</v>
      </c>
      <c r="Z2041" s="44">
        <v>1115.721503</v>
      </c>
      <c r="AA2041" s="44">
        <v>61.161284999999999</v>
      </c>
      <c r="AB2041" s="44">
        <v>3.2401080000000002</v>
      </c>
      <c r="AC2041" s="44">
        <v>0.96684300000000001</v>
      </c>
      <c r="AD2041" s="44">
        <v>12137.495827000001</v>
      </c>
    </row>
    <row r="2042" spans="1:30" x14ac:dyDescent="0.25">
      <c r="A2042">
        <v>2041</v>
      </c>
      <c r="B2042" t="s">
        <v>101</v>
      </c>
      <c r="C2042" t="s">
        <v>116</v>
      </c>
      <c r="D2042" t="s">
        <v>212</v>
      </c>
      <c r="E2042" t="s">
        <v>146</v>
      </c>
      <c r="F2042" s="48" t="e">
        <f>VLOOKUP(A2042,'TAZ definitions'!$A$1:$E$1902,2,FALSE)</f>
        <v>#N/A</v>
      </c>
      <c r="G2042" s="48" t="e">
        <f>VLOOKUP(A2042,'TAZ definitions'!$A$1:$E$1902,4,FALSE)</f>
        <v>#N/A</v>
      </c>
      <c r="H2042" s="44">
        <v>166530</v>
      </c>
      <c r="I2042" s="44">
        <v>11176</v>
      </c>
      <c r="J2042" s="44">
        <v>21207</v>
      </c>
      <c r="K2042" s="44">
        <v>1256</v>
      </c>
      <c r="L2042" s="44">
        <v>0</v>
      </c>
      <c r="M2042" s="44">
        <v>0</v>
      </c>
      <c r="N2042" s="44">
        <v>169</v>
      </c>
      <c r="O2042" s="44">
        <v>0</v>
      </c>
      <c r="P2042" s="44">
        <v>73.754043999999993</v>
      </c>
      <c r="Q2042" s="44">
        <v>72.058723000000001</v>
      </c>
      <c r="R2042" s="44">
        <v>17.746894999999999</v>
      </c>
      <c r="S2042" s="44">
        <v>17.709866999999999</v>
      </c>
      <c r="T2042" s="44">
        <v>164185.203125</v>
      </c>
      <c r="U2042" s="44">
        <v>20905.875</v>
      </c>
      <c r="V2042" s="44">
        <v>0</v>
      </c>
      <c r="W2042" s="44">
        <v>166.44924900000001</v>
      </c>
      <c r="X2042" s="44">
        <v>64867.651781</v>
      </c>
      <c r="Y2042" s="44">
        <v>122197.25077100001</v>
      </c>
      <c r="Z2042" s="44">
        <v>3311.7019270000001</v>
      </c>
      <c r="AA2042" s="44">
        <v>130.69457399999999</v>
      </c>
      <c r="AB2042" s="44">
        <v>6.8670330000000002</v>
      </c>
      <c r="AC2042" s="44">
        <v>2.2854839999999998</v>
      </c>
      <c r="AD2042" s="44">
        <v>28375.689633000002</v>
      </c>
    </row>
    <row r="2043" spans="1:30" x14ac:dyDescent="0.25">
      <c r="A2043">
        <v>2042</v>
      </c>
      <c r="B2043" t="s">
        <v>101</v>
      </c>
      <c r="C2043" t="s">
        <v>116</v>
      </c>
      <c r="D2043" t="s">
        <v>212</v>
      </c>
      <c r="E2043" t="s">
        <v>146</v>
      </c>
      <c r="F2043" s="48" t="e">
        <f>VLOOKUP(A2043,'TAZ definitions'!$A$1:$E$1902,2,FALSE)</f>
        <v>#N/A</v>
      </c>
      <c r="G2043" s="48" t="e">
        <f>VLOOKUP(A2043,'TAZ definitions'!$A$1:$E$1902,4,FALSE)</f>
        <v>#N/A</v>
      </c>
      <c r="H2043" s="44">
        <v>182900</v>
      </c>
      <c r="I2043" s="44">
        <v>10011</v>
      </c>
      <c r="J2043" s="44">
        <v>22547</v>
      </c>
      <c r="K2043" s="44">
        <v>541</v>
      </c>
      <c r="L2043" s="44">
        <v>0</v>
      </c>
      <c r="M2043" s="44">
        <v>0</v>
      </c>
      <c r="N2043" s="44">
        <v>596.5</v>
      </c>
      <c r="O2043" s="44">
        <v>0</v>
      </c>
      <c r="P2043" s="44">
        <v>69.101082000000005</v>
      </c>
      <c r="Q2043" s="44">
        <v>61.841518000000001</v>
      </c>
      <c r="R2043" s="44">
        <v>17.707708</v>
      </c>
      <c r="S2043" s="44">
        <v>18.580372000000001</v>
      </c>
      <c r="T2043" s="44">
        <v>179138.453125</v>
      </c>
      <c r="U2043" s="44">
        <v>22068.214843999998</v>
      </c>
      <c r="V2043" s="44">
        <v>0</v>
      </c>
      <c r="W2043" s="44">
        <v>583.521973</v>
      </c>
      <c r="X2043" s="44">
        <v>32832.046613999999</v>
      </c>
      <c r="Y2043" s="44">
        <v>75753.306643000004</v>
      </c>
      <c r="Z2043" s="44">
        <v>2127.3169379999999</v>
      </c>
      <c r="AA2043" s="44">
        <v>76.503409000000005</v>
      </c>
      <c r="AB2043" s="44">
        <v>4.017061</v>
      </c>
      <c r="AC2043" s="44">
        <v>1.442979</v>
      </c>
      <c r="AD2043" s="44">
        <v>17817.725499</v>
      </c>
    </row>
    <row r="2044" spans="1:30" x14ac:dyDescent="0.25">
      <c r="A2044">
        <v>2043</v>
      </c>
      <c r="B2044" t="s">
        <v>101</v>
      </c>
      <c r="C2044" t="s">
        <v>116</v>
      </c>
      <c r="D2044" t="s">
        <v>212</v>
      </c>
      <c r="E2044" t="s">
        <v>146</v>
      </c>
      <c r="F2044" s="48" t="e">
        <f>VLOOKUP(A2044,'TAZ definitions'!$A$1:$E$1902,2,FALSE)</f>
        <v>#N/A</v>
      </c>
      <c r="G2044" s="48" t="e">
        <f>VLOOKUP(A2044,'TAZ definitions'!$A$1:$E$1902,4,FALSE)</f>
        <v>#N/A</v>
      </c>
      <c r="H2044" s="44">
        <v>171438</v>
      </c>
      <c r="I2044" s="44">
        <v>13626</v>
      </c>
      <c r="J2044" s="44">
        <v>21576</v>
      </c>
      <c r="K2044" s="44">
        <v>844</v>
      </c>
      <c r="L2044" s="44">
        <v>0</v>
      </c>
      <c r="M2044" s="44">
        <v>0</v>
      </c>
      <c r="N2044" s="44">
        <v>169</v>
      </c>
      <c r="O2044" s="44">
        <v>60</v>
      </c>
      <c r="P2044" s="44">
        <v>58.380862999999998</v>
      </c>
      <c r="Q2044" s="44">
        <v>56.515082999999997</v>
      </c>
      <c r="R2044" s="44">
        <v>16.401776999999999</v>
      </c>
      <c r="S2044" s="44">
        <v>16.53145</v>
      </c>
      <c r="T2044" s="44">
        <v>166968.40625</v>
      </c>
      <c r="U2044" s="44">
        <v>20988.820313</v>
      </c>
      <c r="V2044" s="44">
        <v>0</v>
      </c>
      <c r="W2044" s="44">
        <v>165.91284200000001</v>
      </c>
      <c r="X2044" s="44">
        <v>3170.0806819999998</v>
      </c>
      <c r="Y2044" s="44">
        <v>43870.723601999998</v>
      </c>
      <c r="Z2044" s="44">
        <v>1350.6947230000001</v>
      </c>
      <c r="AA2044" s="44">
        <v>35.623233999999997</v>
      </c>
      <c r="AB2044" s="44">
        <v>1.833405</v>
      </c>
      <c r="AC2044" s="44">
        <v>0.82348900000000003</v>
      </c>
      <c r="AD2044" s="44">
        <v>9993.5056100000002</v>
      </c>
    </row>
    <row r="2045" spans="1:30" x14ac:dyDescent="0.25">
      <c r="A2045">
        <v>2044</v>
      </c>
      <c r="B2045" t="s">
        <v>101</v>
      </c>
      <c r="C2045" t="s">
        <v>116</v>
      </c>
      <c r="D2045" t="s">
        <v>212</v>
      </c>
      <c r="E2045" t="s">
        <v>146</v>
      </c>
      <c r="F2045" s="48" t="e">
        <f>VLOOKUP(A2045,'TAZ definitions'!$A$1:$E$1902,2,FALSE)</f>
        <v>#N/A</v>
      </c>
      <c r="G2045" s="48" t="e">
        <f>VLOOKUP(A2045,'TAZ definitions'!$A$1:$E$1902,4,FALSE)</f>
        <v>#N/A</v>
      </c>
      <c r="H2045" s="44">
        <v>180035</v>
      </c>
      <c r="I2045" s="44">
        <v>13769</v>
      </c>
      <c r="J2045" s="44">
        <v>22503</v>
      </c>
      <c r="K2045" s="44">
        <v>847</v>
      </c>
      <c r="L2045" s="44">
        <v>0</v>
      </c>
      <c r="M2045" s="44">
        <v>0</v>
      </c>
      <c r="N2045" s="44">
        <v>344</v>
      </c>
      <c r="O2045" s="44">
        <v>60</v>
      </c>
      <c r="P2045" s="44">
        <v>55.555717000000001</v>
      </c>
      <c r="Q2045" s="44">
        <v>61.792876999999997</v>
      </c>
      <c r="R2045" s="44">
        <v>17.135092</v>
      </c>
      <c r="S2045" s="44">
        <v>17.296434000000001</v>
      </c>
      <c r="T2045" s="44">
        <v>175938.6875</v>
      </c>
      <c r="U2045" s="44">
        <v>21969.458984000001</v>
      </c>
      <c r="V2045" s="44">
        <v>0</v>
      </c>
      <c r="W2045" s="44">
        <v>337.00308200000001</v>
      </c>
      <c r="X2045" s="44">
        <v>20732.669857000001</v>
      </c>
      <c r="Y2045" s="44">
        <v>64303.682594999998</v>
      </c>
      <c r="Z2045" s="44">
        <v>1384.450366</v>
      </c>
      <c r="AA2045" s="44">
        <v>68.759032000000005</v>
      </c>
      <c r="AB2045" s="44">
        <v>3.7610329999999998</v>
      </c>
      <c r="AC2045" s="44">
        <v>1.1403570000000001</v>
      </c>
      <c r="AD2045" s="44">
        <v>14411.940761</v>
      </c>
    </row>
    <row r="2046" spans="1:30" x14ac:dyDescent="0.25">
      <c r="A2046">
        <v>2045</v>
      </c>
      <c r="B2046" t="s">
        <v>101</v>
      </c>
      <c r="C2046" t="s">
        <v>116</v>
      </c>
      <c r="D2046" t="s">
        <v>212</v>
      </c>
      <c r="E2046" t="s">
        <v>146</v>
      </c>
      <c r="F2046" s="48" t="e">
        <f>VLOOKUP(A2046,'TAZ definitions'!$A$1:$E$1902,2,FALSE)</f>
        <v>#N/A</v>
      </c>
      <c r="G2046" s="48" t="e">
        <f>VLOOKUP(A2046,'TAZ definitions'!$A$1:$E$1902,4,FALSE)</f>
        <v>#N/A</v>
      </c>
      <c r="H2046" s="44">
        <v>178346</v>
      </c>
      <c r="I2046" s="44">
        <v>12721</v>
      </c>
      <c r="J2046" s="44">
        <v>22424</v>
      </c>
      <c r="K2046" s="44">
        <v>719</v>
      </c>
      <c r="L2046" s="44">
        <v>0</v>
      </c>
      <c r="M2046" s="44">
        <v>0</v>
      </c>
      <c r="N2046" s="44">
        <v>344</v>
      </c>
      <c r="O2046" s="44">
        <v>60</v>
      </c>
      <c r="P2046" s="44">
        <v>59.584476000000002</v>
      </c>
      <c r="Q2046" s="44">
        <v>64.176010000000005</v>
      </c>
      <c r="R2046" s="44">
        <v>16.205624</v>
      </c>
      <c r="S2046" s="44">
        <v>16.369505</v>
      </c>
      <c r="T2046" s="44">
        <v>174551.6875</v>
      </c>
      <c r="U2046" s="44">
        <v>21926.757813</v>
      </c>
      <c r="V2046" s="44">
        <v>0</v>
      </c>
      <c r="W2046" s="44">
        <v>337.49380500000001</v>
      </c>
      <c r="X2046" s="44">
        <v>1887.293357</v>
      </c>
      <c r="Y2046" s="44">
        <v>18603.779460000002</v>
      </c>
      <c r="Z2046" s="44">
        <v>587.68094900000006</v>
      </c>
      <c r="AA2046" s="44">
        <v>15.189458999999999</v>
      </c>
      <c r="AB2046" s="44">
        <v>0.71404199999999995</v>
      </c>
      <c r="AC2046" s="44">
        <v>0.35431699999999999</v>
      </c>
      <c r="AD2046" s="44">
        <v>4216.6589629999999</v>
      </c>
    </row>
    <row r="2047" spans="1:30" x14ac:dyDescent="0.25">
      <c r="A2047">
        <v>2046</v>
      </c>
      <c r="B2047" t="s">
        <v>101</v>
      </c>
      <c r="C2047" t="s">
        <v>116</v>
      </c>
      <c r="D2047" t="s">
        <v>212</v>
      </c>
      <c r="E2047" t="s">
        <v>146</v>
      </c>
      <c r="F2047" s="48" t="e">
        <f>VLOOKUP(A2047,'TAZ definitions'!$A$1:$E$1902,2,FALSE)</f>
        <v>#N/A</v>
      </c>
      <c r="G2047" s="48" t="e">
        <f>VLOOKUP(A2047,'TAZ definitions'!$A$1:$E$1902,4,FALSE)</f>
        <v>#N/A</v>
      </c>
      <c r="H2047" s="44">
        <v>172687</v>
      </c>
      <c r="I2047" s="44">
        <v>13613</v>
      </c>
      <c r="J2047" s="44">
        <v>21960</v>
      </c>
      <c r="K2047" s="44">
        <v>838</v>
      </c>
      <c r="L2047" s="44">
        <v>0</v>
      </c>
      <c r="M2047" s="44">
        <v>0</v>
      </c>
      <c r="N2047" s="44">
        <v>228</v>
      </c>
      <c r="O2047" s="44">
        <v>0</v>
      </c>
      <c r="P2047" s="44">
        <v>50.771107000000001</v>
      </c>
      <c r="Q2047" s="44">
        <v>53.785732000000003</v>
      </c>
      <c r="R2047" s="44">
        <v>16.420696</v>
      </c>
      <c r="S2047" s="44">
        <v>16.588633000000002</v>
      </c>
      <c r="T2047" s="44">
        <v>167395.65625</v>
      </c>
      <c r="U2047" s="44">
        <v>21257.410156000002</v>
      </c>
      <c r="V2047" s="44">
        <v>0</v>
      </c>
      <c r="W2047" s="44">
        <v>220.415955</v>
      </c>
      <c r="X2047" s="44">
        <v>20621.219201</v>
      </c>
      <c r="Y2047" s="44">
        <v>51315.222119999999</v>
      </c>
      <c r="Z2047" s="44">
        <v>1524.0850190000001</v>
      </c>
      <c r="AA2047" s="44">
        <v>41.307642999999999</v>
      </c>
      <c r="AB2047" s="44">
        <v>2.1090200000000001</v>
      </c>
      <c r="AC2047" s="44">
        <v>0.95586599999999999</v>
      </c>
      <c r="AD2047" s="44">
        <v>11598.587835</v>
      </c>
    </row>
    <row r="2048" spans="1:30" x14ac:dyDescent="0.25">
      <c r="A2048">
        <v>2047</v>
      </c>
      <c r="B2048" t="s">
        <v>101</v>
      </c>
      <c r="C2048" t="s">
        <v>116</v>
      </c>
      <c r="D2048" t="s">
        <v>212</v>
      </c>
      <c r="E2048" t="s">
        <v>146</v>
      </c>
      <c r="F2048" s="48" t="e">
        <f>VLOOKUP(A2048,'TAZ definitions'!$A$1:$E$1902,2,FALSE)</f>
        <v>#N/A</v>
      </c>
      <c r="G2048" s="48" t="e">
        <f>VLOOKUP(A2048,'TAZ definitions'!$A$1:$E$1902,4,FALSE)</f>
        <v>#N/A</v>
      </c>
      <c r="H2048" s="44">
        <v>170205</v>
      </c>
      <c r="I2048" s="44">
        <v>16773</v>
      </c>
      <c r="J2048" s="44">
        <v>21239</v>
      </c>
      <c r="K2048" s="44">
        <v>1153</v>
      </c>
      <c r="L2048" s="44">
        <v>0</v>
      </c>
      <c r="M2048" s="44">
        <v>0</v>
      </c>
      <c r="N2048" s="44">
        <v>228</v>
      </c>
      <c r="O2048" s="44">
        <v>60</v>
      </c>
      <c r="P2048" s="44">
        <v>50.726447999999998</v>
      </c>
      <c r="Q2048" s="44">
        <v>52.953212999999998</v>
      </c>
      <c r="R2048" s="44">
        <v>17.250719</v>
      </c>
      <c r="S2048" s="44">
        <v>17.271069000000001</v>
      </c>
      <c r="T2048" s="44">
        <v>164021.890625</v>
      </c>
      <c r="U2048" s="44">
        <v>20429.560547000001</v>
      </c>
      <c r="V2048" s="44">
        <v>0</v>
      </c>
      <c r="W2048" s="44">
        <v>221.22981300000001</v>
      </c>
      <c r="X2048" s="44">
        <v>4446.762917</v>
      </c>
      <c r="Y2048" s="44">
        <v>32257.833746</v>
      </c>
      <c r="Z2048" s="44">
        <v>901.16663200000005</v>
      </c>
      <c r="AA2048" s="44">
        <v>25.920437</v>
      </c>
      <c r="AB2048" s="44">
        <v>1.37599</v>
      </c>
      <c r="AC2048" s="44">
        <v>0.58765800000000001</v>
      </c>
      <c r="AD2048" s="44">
        <v>7157.4696430000004</v>
      </c>
    </row>
    <row r="2049" spans="1:30" x14ac:dyDescent="0.25">
      <c r="A2049">
        <v>2048</v>
      </c>
      <c r="B2049" t="s">
        <v>101</v>
      </c>
      <c r="C2049" t="s">
        <v>116</v>
      </c>
      <c r="D2049" t="s">
        <v>212</v>
      </c>
      <c r="E2049" t="s">
        <v>146</v>
      </c>
      <c r="F2049" s="48" t="e">
        <f>VLOOKUP(A2049,'TAZ definitions'!$A$1:$E$1902,2,FALSE)</f>
        <v>#N/A</v>
      </c>
      <c r="G2049" s="48" t="e">
        <f>VLOOKUP(A2049,'TAZ definitions'!$A$1:$E$1902,4,FALSE)</f>
        <v>#N/A</v>
      </c>
      <c r="H2049" s="44">
        <v>173733</v>
      </c>
      <c r="I2049" s="44">
        <v>14136</v>
      </c>
      <c r="J2049" s="44">
        <v>21579</v>
      </c>
      <c r="K2049" s="44">
        <v>922</v>
      </c>
      <c r="L2049" s="44">
        <v>0</v>
      </c>
      <c r="M2049" s="44">
        <v>0</v>
      </c>
      <c r="N2049" s="44">
        <v>228</v>
      </c>
      <c r="O2049" s="44">
        <v>60</v>
      </c>
      <c r="P2049" s="44">
        <v>48.566082000000002</v>
      </c>
      <c r="Q2049" s="44">
        <v>52.645794000000002</v>
      </c>
      <c r="R2049" s="44">
        <v>16.452476999999998</v>
      </c>
      <c r="S2049" s="44">
        <v>16.544174000000002</v>
      </c>
      <c r="T2049" s="44">
        <v>167298.140625</v>
      </c>
      <c r="U2049" s="44">
        <v>20746.123047000001</v>
      </c>
      <c r="V2049" s="44">
        <v>0</v>
      </c>
      <c r="W2049" s="44">
        <v>221.226349</v>
      </c>
      <c r="X2049" s="44">
        <v>22680.547981</v>
      </c>
      <c r="Y2049" s="44">
        <v>127364.876603</v>
      </c>
      <c r="Z2049" s="44">
        <v>3898.2239030000001</v>
      </c>
      <c r="AA2049" s="44">
        <v>105.39500700000001</v>
      </c>
      <c r="AB2049" s="44">
        <v>5.3302379999999996</v>
      </c>
      <c r="AC2049" s="44">
        <v>2.4367420000000002</v>
      </c>
      <c r="AD2049" s="44">
        <v>29420.166258000001</v>
      </c>
    </row>
    <row r="2050" spans="1:30" x14ac:dyDescent="0.25">
      <c r="A2050">
        <v>2049</v>
      </c>
      <c r="B2050" t="s">
        <v>101</v>
      </c>
      <c r="C2050" t="s">
        <v>116</v>
      </c>
      <c r="D2050" t="s">
        <v>212</v>
      </c>
      <c r="E2050" t="s">
        <v>146</v>
      </c>
      <c r="F2050" s="48" t="e">
        <f>VLOOKUP(A2050,'TAZ definitions'!$A$1:$E$1902,2,FALSE)</f>
        <v>#N/A</v>
      </c>
      <c r="G2050" s="48" t="e">
        <f>VLOOKUP(A2050,'TAZ definitions'!$A$1:$E$1902,4,FALSE)</f>
        <v>#N/A</v>
      </c>
      <c r="H2050" s="44">
        <v>172642</v>
      </c>
      <c r="I2050" s="44">
        <v>26113</v>
      </c>
      <c r="J2050" s="44">
        <v>21497</v>
      </c>
      <c r="K2050" s="44">
        <v>1493</v>
      </c>
      <c r="L2050" s="44">
        <v>0</v>
      </c>
      <c r="M2050" s="44">
        <v>0</v>
      </c>
      <c r="N2050" s="44">
        <v>228</v>
      </c>
      <c r="O2050" s="44">
        <v>60</v>
      </c>
      <c r="P2050" s="44">
        <v>44.584248000000002</v>
      </c>
      <c r="Q2050" s="44">
        <v>50.455756999999998</v>
      </c>
      <c r="R2050" s="44">
        <v>17.185010999999999</v>
      </c>
      <c r="S2050" s="44">
        <v>17.192882999999998</v>
      </c>
      <c r="T2050" s="44">
        <v>165037.53125</v>
      </c>
      <c r="U2050" s="44">
        <v>20458.845702999999</v>
      </c>
      <c r="V2050" s="44">
        <v>0</v>
      </c>
      <c r="W2050" s="44">
        <v>219.28123500000001</v>
      </c>
      <c r="X2050" s="44">
        <v>47232.333663999998</v>
      </c>
      <c r="Y2050" s="44">
        <v>175621.079306</v>
      </c>
      <c r="Z2050" s="44">
        <v>5333.6478999999999</v>
      </c>
      <c r="AA2050" s="44">
        <v>142.677346</v>
      </c>
      <c r="AB2050" s="44">
        <v>7.4366050000000001</v>
      </c>
      <c r="AC2050" s="44">
        <v>3.3428439999999999</v>
      </c>
      <c r="AD2050" s="44">
        <v>40629.066442000003</v>
      </c>
    </row>
    <row r="2051" spans="1:30" x14ac:dyDescent="0.25">
      <c r="A2051">
        <v>2050</v>
      </c>
      <c r="B2051" t="s">
        <v>101</v>
      </c>
      <c r="C2051" t="s">
        <v>116</v>
      </c>
      <c r="D2051" t="s">
        <v>212</v>
      </c>
      <c r="E2051" t="s">
        <v>146</v>
      </c>
      <c r="F2051" s="48" t="e">
        <f>VLOOKUP(A2051,'TAZ definitions'!$A$1:$E$1902,2,FALSE)</f>
        <v>#N/A</v>
      </c>
      <c r="G2051" s="48" t="e">
        <f>VLOOKUP(A2051,'TAZ definitions'!$A$1:$E$1902,4,FALSE)</f>
        <v>#N/A</v>
      </c>
      <c r="H2051" s="44">
        <v>174094</v>
      </c>
      <c r="I2051" s="44">
        <v>33984</v>
      </c>
      <c r="J2051" s="44">
        <v>21692</v>
      </c>
      <c r="K2051" s="44">
        <v>1806</v>
      </c>
      <c r="L2051" s="44">
        <v>0</v>
      </c>
      <c r="M2051" s="44">
        <v>0</v>
      </c>
      <c r="N2051" s="44">
        <v>169</v>
      </c>
      <c r="O2051" s="44">
        <v>60</v>
      </c>
      <c r="P2051" s="44">
        <v>51.072037000000002</v>
      </c>
      <c r="Q2051" s="44">
        <v>55.888171999999997</v>
      </c>
      <c r="R2051" s="44">
        <v>15.714952</v>
      </c>
      <c r="S2051" s="44">
        <v>15.640005</v>
      </c>
      <c r="T2051" s="44">
        <v>168207.21875</v>
      </c>
      <c r="U2051" s="44">
        <v>20856.480468999998</v>
      </c>
      <c r="V2051" s="44">
        <v>0</v>
      </c>
      <c r="W2051" s="44">
        <v>164.42031900000001</v>
      </c>
      <c r="X2051" s="44">
        <v>15067.141186000001</v>
      </c>
      <c r="Y2051" s="44">
        <v>65881.534469000006</v>
      </c>
      <c r="Z2051" s="44">
        <v>2547.7016020000001</v>
      </c>
      <c r="AA2051" s="44">
        <v>56.305137999999999</v>
      </c>
      <c r="AB2051" s="44">
        <v>2.5056769999999999</v>
      </c>
      <c r="AC2051" s="44">
        <v>1.3838090000000001</v>
      </c>
      <c r="AD2051" s="44">
        <v>16419.137903999999</v>
      </c>
    </row>
    <row r="2052" spans="1:30" x14ac:dyDescent="0.25">
      <c r="A2052">
        <v>2051</v>
      </c>
      <c r="B2052" t="s">
        <v>101</v>
      </c>
      <c r="C2052" t="s">
        <v>116</v>
      </c>
      <c r="D2052" t="s">
        <v>212</v>
      </c>
      <c r="E2052" t="s">
        <v>146</v>
      </c>
      <c r="F2052" s="48" t="e">
        <f>VLOOKUP(A2052,'TAZ definitions'!$A$1:$E$1902,2,FALSE)</f>
        <v>#N/A</v>
      </c>
      <c r="G2052" s="48" t="e">
        <f>VLOOKUP(A2052,'TAZ definitions'!$A$1:$E$1902,4,FALSE)</f>
        <v>#N/A</v>
      </c>
      <c r="H2052" s="44">
        <v>168600</v>
      </c>
      <c r="I2052" s="44">
        <v>13095</v>
      </c>
      <c r="J2052" s="44">
        <v>21083</v>
      </c>
      <c r="K2052" s="44">
        <v>840</v>
      </c>
      <c r="L2052" s="44">
        <v>0</v>
      </c>
      <c r="M2052" s="44">
        <v>0</v>
      </c>
      <c r="N2052" s="44">
        <v>596.5</v>
      </c>
      <c r="O2052" s="44">
        <v>0</v>
      </c>
      <c r="P2052" s="44">
        <v>65.445189999999997</v>
      </c>
      <c r="Q2052" s="44">
        <v>60.772494999999999</v>
      </c>
      <c r="R2052" s="44">
        <v>14.424512</v>
      </c>
      <c r="S2052" s="44">
        <v>14.216898</v>
      </c>
      <c r="T2052" s="44">
        <v>165383.359375</v>
      </c>
      <c r="U2052" s="44">
        <v>20664.269531000002</v>
      </c>
      <c r="V2052" s="44">
        <v>0</v>
      </c>
      <c r="W2052" s="44">
        <v>584.16131600000006</v>
      </c>
      <c r="X2052" s="44">
        <v>3134.8630830000002</v>
      </c>
      <c r="Y2052" s="44">
        <v>29449.281859999999</v>
      </c>
      <c r="Z2052" s="44">
        <v>941.44533200000001</v>
      </c>
      <c r="AA2052" s="44">
        <v>23.953569999999999</v>
      </c>
      <c r="AB2052" s="44">
        <v>1.1027009999999999</v>
      </c>
      <c r="AC2052" s="44">
        <v>0.56450999999999996</v>
      </c>
      <c r="AD2052" s="44">
        <v>6699.5715090000003</v>
      </c>
    </row>
    <row r="2053" spans="1:30" x14ac:dyDescent="0.25">
      <c r="A2053">
        <v>2052</v>
      </c>
      <c r="B2053" t="s">
        <v>101</v>
      </c>
      <c r="C2053" t="s">
        <v>116</v>
      </c>
      <c r="D2053" t="s">
        <v>212</v>
      </c>
      <c r="E2053" t="s">
        <v>146</v>
      </c>
      <c r="F2053" s="48" t="e">
        <f>VLOOKUP(A2053,'TAZ definitions'!$A$1:$E$1902,2,FALSE)</f>
        <v>#N/A</v>
      </c>
      <c r="G2053" s="48" t="e">
        <f>VLOOKUP(A2053,'TAZ definitions'!$A$1:$E$1902,4,FALSE)</f>
        <v>#N/A</v>
      </c>
      <c r="H2053" s="44">
        <v>173080</v>
      </c>
      <c r="I2053" s="44">
        <v>14150</v>
      </c>
      <c r="J2053" s="44">
        <v>21655</v>
      </c>
      <c r="K2053" s="44">
        <v>881</v>
      </c>
      <c r="L2053" s="44">
        <v>0</v>
      </c>
      <c r="M2053" s="44">
        <v>0</v>
      </c>
      <c r="N2053" s="44">
        <v>169</v>
      </c>
      <c r="O2053" s="44">
        <v>60</v>
      </c>
      <c r="P2053" s="44">
        <v>53.821629000000001</v>
      </c>
      <c r="Q2053" s="44">
        <v>55.425564000000001</v>
      </c>
      <c r="R2053" s="44">
        <v>15.042611000000001</v>
      </c>
      <c r="S2053" s="44">
        <v>14.903851</v>
      </c>
      <c r="T2053" s="44">
        <v>168002.71875</v>
      </c>
      <c r="U2053" s="44">
        <v>20991.341797000001</v>
      </c>
      <c r="V2053" s="44">
        <v>0</v>
      </c>
      <c r="W2053" s="44">
        <v>165.517822</v>
      </c>
      <c r="X2053" s="44">
        <v>0</v>
      </c>
      <c r="Y2053" s="44">
        <v>7047.7462230000001</v>
      </c>
      <c r="Z2053" s="44">
        <v>236.359284</v>
      </c>
      <c r="AA2053" s="44">
        <v>5.8715669999999998</v>
      </c>
      <c r="AB2053" s="44">
        <v>0.24704999999999999</v>
      </c>
      <c r="AC2053" s="44">
        <v>0.137465</v>
      </c>
      <c r="AD2053" s="44">
        <v>1613.8374060000001</v>
      </c>
    </row>
    <row r="2054" spans="1:30" x14ac:dyDescent="0.25">
      <c r="A2054">
        <v>2053</v>
      </c>
      <c r="B2054" t="s">
        <v>101</v>
      </c>
      <c r="C2054" t="s">
        <v>116</v>
      </c>
      <c r="D2054" t="s">
        <v>212</v>
      </c>
      <c r="E2054" t="s">
        <v>146</v>
      </c>
      <c r="F2054" s="48" t="e">
        <f>VLOOKUP(A2054,'TAZ definitions'!$A$1:$E$1902,2,FALSE)</f>
        <v>#N/A</v>
      </c>
      <c r="G2054" s="48" t="e">
        <f>VLOOKUP(A2054,'TAZ definitions'!$A$1:$E$1902,4,FALSE)</f>
        <v>#N/A</v>
      </c>
      <c r="H2054" s="44">
        <v>167874</v>
      </c>
      <c r="I2054" s="44">
        <v>12673</v>
      </c>
      <c r="J2054" s="44">
        <v>21422</v>
      </c>
      <c r="K2054" s="44">
        <v>865</v>
      </c>
      <c r="L2054" s="44">
        <v>0</v>
      </c>
      <c r="M2054" s="44">
        <v>0</v>
      </c>
      <c r="N2054" s="44">
        <v>596.5</v>
      </c>
      <c r="O2054" s="44">
        <v>0</v>
      </c>
      <c r="P2054" s="44">
        <v>64.97081</v>
      </c>
      <c r="Q2054" s="44">
        <v>57.544356999999998</v>
      </c>
      <c r="R2054" s="44">
        <v>16.762723999999999</v>
      </c>
      <c r="S2054" s="44">
        <v>16.485968</v>
      </c>
      <c r="T2054" s="44">
        <v>164598.640625</v>
      </c>
      <c r="U2054" s="44">
        <v>20988.166015999999</v>
      </c>
      <c r="V2054" s="44">
        <v>0</v>
      </c>
      <c r="W2054" s="44">
        <v>583.91149900000005</v>
      </c>
      <c r="X2054" s="44">
        <v>130814.929286</v>
      </c>
      <c r="Y2054" s="44">
        <v>194618.27197999999</v>
      </c>
      <c r="Z2054" s="44">
        <v>4441.7903740000002</v>
      </c>
      <c r="AA2054" s="44">
        <v>211.522852</v>
      </c>
      <c r="AB2054" s="44">
        <v>11.255243999999999</v>
      </c>
      <c r="AC2054" s="44">
        <v>3.561798</v>
      </c>
      <c r="AD2054" s="44">
        <v>44827.776163000002</v>
      </c>
    </row>
    <row r="2055" spans="1:30" x14ac:dyDescent="0.25">
      <c r="A2055">
        <v>2054</v>
      </c>
      <c r="B2055" t="s">
        <v>101</v>
      </c>
      <c r="C2055" t="s">
        <v>116</v>
      </c>
      <c r="D2055" t="s">
        <v>212</v>
      </c>
      <c r="E2055" t="s">
        <v>146</v>
      </c>
      <c r="F2055" s="48" t="e">
        <f>VLOOKUP(A2055,'TAZ definitions'!$A$1:$E$1902,2,FALSE)</f>
        <v>#N/A</v>
      </c>
      <c r="G2055" s="48" t="e">
        <f>VLOOKUP(A2055,'TAZ definitions'!$A$1:$E$1902,4,FALSE)</f>
        <v>#N/A</v>
      </c>
      <c r="H2055" s="44">
        <v>170725</v>
      </c>
      <c r="I2055" s="44">
        <v>10018</v>
      </c>
      <c r="J2055" s="44">
        <v>21180</v>
      </c>
      <c r="K2055" s="44">
        <v>744</v>
      </c>
      <c r="L2055" s="44">
        <v>0</v>
      </c>
      <c r="M2055" s="44">
        <v>0</v>
      </c>
      <c r="N2055" s="44">
        <v>596.5</v>
      </c>
      <c r="O2055" s="44">
        <v>0</v>
      </c>
      <c r="P2055" s="44">
        <v>66.642784000000006</v>
      </c>
      <c r="Q2055" s="44">
        <v>67.512489000000002</v>
      </c>
      <c r="R2055" s="44">
        <v>13.859939000000001</v>
      </c>
      <c r="S2055" s="44">
        <v>13.616661000000001</v>
      </c>
      <c r="T2055" s="44">
        <v>167339.484375</v>
      </c>
      <c r="U2055" s="44">
        <v>20749.488281000002</v>
      </c>
      <c r="V2055" s="44">
        <v>0</v>
      </c>
      <c r="W2055" s="44">
        <v>583.933899</v>
      </c>
      <c r="X2055" s="44">
        <v>26267.754056000002</v>
      </c>
      <c r="Y2055" s="44">
        <v>66101.786271000004</v>
      </c>
      <c r="Z2055" s="44">
        <v>2347.8991209999999</v>
      </c>
      <c r="AA2055" s="44">
        <v>55.903331000000001</v>
      </c>
      <c r="AB2055" s="44">
        <v>2.6540059999999999</v>
      </c>
      <c r="AC2055" s="44">
        <v>1.3649880000000001</v>
      </c>
      <c r="AD2055" s="44">
        <v>16406.092035000001</v>
      </c>
    </row>
    <row r="2056" spans="1:30" x14ac:dyDescent="0.25">
      <c r="A2056">
        <v>2055</v>
      </c>
      <c r="B2056" t="s">
        <v>101</v>
      </c>
      <c r="C2056" t="s">
        <v>116</v>
      </c>
      <c r="D2056" t="s">
        <v>212</v>
      </c>
      <c r="E2056" t="s">
        <v>146</v>
      </c>
      <c r="F2056" s="48" t="e">
        <f>VLOOKUP(A2056,'TAZ definitions'!$A$1:$E$1902,2,FALSE)</f>
        <v>#N/A</v>
      </c>
      <c r="G2056" s="48" t="e">
        <f>VLOOKUP(A2056,'TAZ definitions'!$A$1:$E$1902,4,FALSE)</f>
        <v>#N/A</v>
      </c>
      <c r="H2056" s="44">
        <v>174578</v>
      </c>
      <c r="I2056" s="44">
        <v>11915</v>
      </c>
      <c r="J2056" s="44">
        <v>21336</v>
      </c>
      <c r="K2056" s="44">
        <v>809</v>
      </c>
      <c r="L2056" s="44">
        <v>8373</v>
      </c>
      <c r="M2056" s="44">
        <v>0</v>
      </c>
      <c r="N2056" s="44">
        <v>596.5</v>
      </c>
      <c r="O2056" s="44">
        <v>0</v>
      </c>
      <c r="P2056" s="44">
        <v>70.888289999999998</v>
      </c>
      <c r="Q2056" s="44">
        <v>67.029739000000006</v>
      </c>
      <c r="R2056" s="44">
        <v>16.841076000000001</v>
      </c>
      <c r="S2056" s="44">
        <v>16.379017000000001</v>
      </c>
      <c r="T2056" s="44">
        <v>170978.953125</v>
      </c>
      <c r="U2056" s="44">
        <v>20881.822265999999</v>
      </c>
      <c r="V2056" s="44">
        <v>8187.7407229999999</v>
      </c>
      <c r="W2056" s="44">
        <v>583.30194100000006</v>
      </c>
      <c r="X2056" s="44">
        <v>4664.7228690000002</v>
      </c>
      <c r="Y2056" s="44">
        <v>19287.338009999999</v>
      </c>
      <c r="Z2056" s="44">
        <v>791.36498500000005</v>
      </c>
      <c r="AA2056" s="44">
        <v>15.417963</v>
      </c>
      <c r="AB2056" s="44">
        <v>0.70779700000000001</v>
      </c>
      <c r="AC2056" s="44">
        <v>0.42036499999999999</v>
      </c>
      <c r="AD2056" s="44">
        <v>4969.2037529999998</v>
      </c>
    </row>
    <row r="2057" spans="1:30" x14ac:dyDescent="0.25">
      <c r="A2057">
        <v>2056</v>
      </c>
      <c r="B2057" t="s">
        <v>101</v>
      </c>
      <c r="C2057" t="s">
        <v>116</v>
      </c>
      <c r="D2057" t="s">
        <v>212</v>
      </c>
      <c r="E2057" t="s">
        <v>146</v>
      </c>
      <c r="F2057" s="48" t="e">
        <f>VLOOKUP(A2057,'TAZ definitions'!$A$1:$E$1902,2,FALSE)</f>
        <v>#N/A</v>
      </c>
      <c r="G2057" s="48" t="e">
        <f>VLOOKUP(A2057,'TAZ definitions'!$A$1:$E$1902,4,FALSE)</f>
        <v>#N/A</v>
      </c>
      <c r="H2057" s="44">
        <v>171276</v>
      </c>
      <c r="I2057" s="44">
        <v>12925</v>
      </c>
      <c r="J2057" s="44">
        <v>21112</v>
      </c>
      <c r="K2057" s="44">
        <v>946</v>
      </c>
      <c r="L2057" s="44">
        <v>0</v>
      </c>
      <c r="M2057" s="44">
        <v>0</v>
      </c>
      <c r="N2057" s="44">
        <v>596.5</v>
      </c>
      <c r="O2057" s="44">
        <v>0</v>
      </c>
      <c r="P2057" s="44">
        <v>65.978415999999996</v>
      </c>
      <c r="Q2057" s="44">
        <v>63.505477999999997</v>
      </c>
      <c r="R2057" s="44">
        <v>16.737297000000002</v>
      </c>
      <c r="S2057" s="44">
        <v>16.487269999999999</v>
      </c>
      <c r="T2057" s="44">
        <v>167236.65625</v>
      </c>
      <c r="U2057" s="44">
        <v>20597.589843999998</v>
      </c>
      <c r="V2057" s="44">
        <v>0</v>
      </c>
      <c r="W2057" s="44">
        <v>581.283997</v>
      </c>
      <c r="X2057" s="44">
        <v>108858.873632</v>
      </c>
      <c r="Y2057" s="44">
        <v>197928.37904999999</v>
      </c>
      <c r="Z2057" s="44">
        <v>5012.8398129999996</v>
      </c>
      <c r="AA2057" s="44">
        <v>210.97900200000001</v>
      </c>
      <c r="AB2057" s="44">
        <v>11.235367</v>
      </c>
      <c r="AC2057" s="44">
        <v>3.7169859999999999</v>
      </c>
      <c r="AD2057" s="44">
        <v>46387.690384000001</v>
      </c>
    </row>
    <row r="2058" spans="1:30" x14ac:dyDescent="0.25">
      <c r="A2058">
        <v>2057</v>
      </c>
      <c r="B2058" t="s">
        <v>101</v>
      </c>
      <c r="C2058" t="s">
        <v>116</v>
      </c>
      <c r="D2058" t="s">
        <v>212</v>
      </c>
      <c r="E2058" t="s">
        <v>146</v>
      </c>
      <c r="F2058" s="48" t="e">
        <f>VLOOKUP(A2058,'TAZ definitions'!$A$1:$E$1902,2,FALSE)</f>
        <v>#N/A</v>
      </c>
      <c r="G2058" s="48" t="e">
        <f>VLOOKUP(A2058,'TAZ definitions'!$A$1:$E$1902,4,FALSE)</f>
        <v>#N/A</v>
      </c>
      <c r="H2058" s="44">
        <v>177355</v>
      </c>
      <c r="I2058" s="44">
        <v>11912</v>
      </c>
      <c r="J2058" s="44">
        <v>21201</v>
      </c>
      <c r="K2058" s="44">
        <v>944</v>
      </c>
      <c r="L2058" s="44">
        <v>8373</v>
      </c>
      <c r="M2058" s="44">
        <v>0</v>
      </c>
      <c r="N2058" s="44">
        <v>596.5</v>
      </c>
      <c r="O2058" s="44">
        <v>0</v>
      </c>
      <c r="P2058" s="44">
        <v>78.492194999999995</v>
      </c>
      <c r="Q2058" s="44">
        <v>89.168464999999998</v>
      </c>
      <c r="R2058" s="44">
        <v>17.363516000000001</v>
      </c>
      <c r="S2058" s="44">
        <v>17.713450999999999</v>
      </c>
      <c r="T2058" s="44">
        <v>174027.75</v>
      </c>
      <c r="U2058" s="44">
        <v>20793.607422000001</v>
      </c>
      <c r="V2058" s="44">
        <v>8204.609375</v>
      </c>
      <c r="W2058" s="44">
        <v>584.50366199999996</v>
      </c>
      <c r="X2058" s="44">
        <v>93976.082811999993</v>
      </c>
      <c r="Y2058" s="44">
        <v>153660.43002100001</v>
      </c>
      <c r="Z2058" s="44">
        <v>4225.8872680000004</v>
      </c>
      <c r="AA2058" s="44">
        <v>154.19074699999999</v>
      </c>
      <c r="AB2058" s="44">
        <v>7.8621100000000004</v>
      </c>
      <c r="AC2058" s="44">
        <v>2.9578259999999998</v>
      </c>
      <c r="AD2058" s="44">
        <v>36186.617542</v>
      </c>
    </row>
    <row r="2059" spans="1:30" x14ac:dyDescent="0.25">
      <c r="A2059">
        <v>2058</v>
      </c>
      <c r="B2059" t="s">
        <v>101</v>
      </c>
      <c r="C2059" t="s">
        <v>116</v>
      </c>
      <c r="D2059" t="s">
        <v>212</v>
      </c>
      <c r="E2059" t="s">
        <v>146</v>
      </c>
      <c r="F2059" s="48" t="e">
        <f>VLOOKUP(A2059,'TAZ definitions'!$A$1:$E$1902,2,FALSE)</f>
        <v>#N/A</v>
      </c>
      <c r="G2059" s="48" t="e">
        <f>VLOOKUP(A2059,'TAZ definitions'!$A$1:$E$1902,4,FALSE)</f>
        <v>#N/A</v>
      </c>
      <c r="H2059" s="44">
        <v>170312</v>
      </c>
      <c r="I2059" s="44">
        <v>6668</v>
      </c>
      <c r="J2059" s="44">
        <v>21073</v>
      </c>
      <c r="K2059" s="44">
        <v>429</v>
      </c>
      <c r="L2059" s="44">
        <v>0</v>
      </c>
      <c r="M2059" s="44">
        <v>0</v>
      </c>
      <c r="N2059" s="44">
        <v>596.5</v>
      </c>
      <c r="O2059" s="44">
        <v>0</v>
      </c>
      <c r="P2059" s="44">
        <v>84.600303999999994</v>
      </c>
      <c r="Q2059" s="44">
        <v>91.658524</v>
      </c>
      <c r="R2059" s="44">
        <v>17.713294999999999</v>
      </c>
      <c r="S2059" s="44">
        <v>17.869641999999999</v>
      </c>
      <c r="T2059" s="44">
        <v>167719.453125</v>
      </c>
      <c r="U2059" s="44">
        <v>20745.943359000001</v>
      </c>
      <c r="V2059" s="44">
        <v>0</v>
      </c>
      <c r="W2059" s="44">
        <v>587.04986599999995</v>
      </c>
      <c r="X2059" s="44">
        <v>8157.6446550000001</v>
      </c>
      <c r="Y2059" s="44">
        <v>12905.765348000001</v>
      </c>
      <c r="Z2059" s="44">
        <v>481.94643600000001</v>
      </c>
      <c r="AA2059" s="44">
        <v>10.994335</v>
      </c>
      <c r="AB2059" s="44">
        <v>0.47733500000000001</v>
      </c>
      <c r="AC2059" s="44">
        <v>0.27198800000000001</v>
      </c>
      <c r="AD2059" s="44">
        <v>3226.6116780000002</v>
      </c>
    </row>
    <row r="2060" spans="1:30" x14ac:dyDescent="0.25">
      <c r="A2060">
        <v>2059</v>
      </c>
      <c r="B2060" t="s">
        <v>101</v>
      </c>
      <c r="C2060" t="s">
        <v>116</v>
      </c>
      <c r="D2060" t="s">
        <v>212</v>
      </c>
      <c r="E2060" t="s">
        <v>146</v>
      </c>
      <c r="F2060" s="48" t="e">
        <f>VLOOKUP(A2060,'TAZ definitions'!$A$1:$E$1902,2,FALSE)</f>
        <v>#N/A</v>
      </c>
      <c r="G2060" s="48" t="e">
        <f>VLOOKUP(A2060,'TAZ definitions'!$A$1:$E$1902,4,FALSE)</f>
        <v>#N/A</v>
      </c>
      <c r="H2060" s="44">
        <v>162373</v>
      </c>
      <c r="I2060" s="44">
        <v>1289</v>
      </c>
      <c r="J2060" s="44">
        <v>21297</v>
      </c>
      <c r="K2060" s="44">
        <v>135</v>
      </c>
      <c r="L2060" s="44">
        <v>0</v>
      </c>
      <c r="M2060" s="44">
        <v>0</v>
      </c>
      <c r="N2060" s="44">
        <v>169</v>
      </c>
      <c r="O2060" s="44">
        <v>0</v>
      </c>
      <c r="P2060" s="44">
        <v>86.342926000000006</v>
      </c>
      <c r="Q2060" s="44">
        <v>84.479668000000004</v>
      </c>
      <c r="R2060" s="44">
        <v>18.138731</v>
      </c>
      <c r="S2060" s="44">
        <v>17.840906</v>
      </c>
      <c r="T2060" s="44">
        <v>161824.53125</v>
      </c>
      <c r="U2060" s="44">
        <v>21224.947265999999</v>
      </c>
      <c r="V2060" s="44">
        <v>0</v>
      </c>
      <c r="W2060" s="44">
        <v>168.42459099999999</v>
      </c>
      <c r="X2060" s="44">
        <v>15780.447564</v>
      </c>
      <c r="Y2060" s="44">
        <v>31881.859553999999</v>
      </c>
      <c r="Z2060" s="44">
        <v>848.09149000000002</v>
      </c>
      <c r="AA2060" s="44">
        <v>32.889975999999997</v>
      </c>
      <c r="AB2060" s="44">
        <v>1.629375</v>
      </c>
      <c r="AC2060" s="44">
        <v>0.60293699999999995</v>
      </c>
      <c r="AD2060" s="44">
        <v>7355.7702859999999</v>
      </c>
    </row>
    <row r="2061" spans="1:30" x14ac:dyDescent="0.25">
      <c r="A2061">
        <v>2060</v>
      </c>
      <c r="B2061" t="s">
        <v>101</v>
      </c>
      <c r="C2061" t="s">
        <v>116</v>
      </c>
      <c r="D2061" t="s">
        <v>212</v>
      </c>
      <c r="E2061" t="s">
        <v>146</v>
      </c>
      <c r="F2061" s="48" t="e">
        <f>VLOOKUP(A2061,'TAZ definitions'!$A$1:$E$1902,2,FALSE)</f>
        <v>#N/A</v>
      </c>
      <c r="G2061" s="48" t="e">
        <f>VLOOKUP(A2061,'TAZ definitions'!$A$1:$E$1902,4,FALSE)</f>
        <v>#N/A</v>
      </c>
      <c r="H2061" s="44">
        <v>164572</v>
      </c>
      <c r="I2061" s="44">
        <v>0</v>
      </c>
      <c r="J2061" s="44">
        <v>22276</v>
      </c>
      <c r="K2061" s="44">
        <v>0</v>
      </c>
      <c r="L2061" s="44">
        <v>0</v>
      </c>
      <c r="M2061" s="44">
        <v>0</v>
      </c>
      <c r="N2061" s="44">
        <v>596.5</v>
      </c>
      <c r="O2061" s="44">
        <v>0</v>
      </c>
      <c r="P2061" s="44">
        <v>0</v>
      </c>
      <c r="Q2061" s="44">
        <v>0</v>
      </c>
      <c r="R2061" s="44">
        <v>18.344743999999999</v>
      </c>
      <c r="S2061" s="44">
        <v>18.496994000000001</v>
      </c>
      <c r="T2061" s="44">
        <v>164571.984375</v>
      </c>
      <c r="U2061" s="44">
        <v>22276</v>
      </c>
      <c r="V2061" s="44">
        <v>0</v>
      </c>
      <c r="W2061" s="44">
        <v>596.5</v>
      </c>
      <c r="X2061" s="44">
        <v>4939.7447480000001</v>
      </c>
      <c r="Y2061" s="44">
        <v>20090.071340999999</v>
      </c>
      <c r="Z2061" s="44">
        <v>705.68004699999995</v>
      </c>
      <c r="AA2061" s="44">
        <v>16.778321999999999</v>
      </c>
      <c r="AB2061" s="44">
        <v>0.72114400000000001</v>
      </c>
      <c r="AC2061" s="44">
        <v>0.40494599999999997</v>
      </c>
      <c r="AD2061" s="44">
        <v>4780.4241629999997</v>
      </c>
    </row>
    <row r="2062" spans="1:30" x14ac:dyDescent="0.25">
      <c r="A2062">
        <v>2061</v>
      </c>
      <c r="B2062" t="s">
        <v>101</v>
      </c>
      <c r="C2062" t="s">
        <v>116</v>
      </c>
      <c r="D2062" t="s">
        <v>213</v>
      </c>
      <c r="E2062" t="s">
        <v>146</v>
      </c>
      <c r="F2062" s="48" t="e">
        <f>VLOOKUP(A2062,'TAZ definitions'!$A$1:$E$1902,2,FALSE)</f>
        <v>#N/A</v>
      </c>
      <c r="G2062" s="48" t="e">
        <f>VLOOKUP(A2062,'TAZ definitions'!$A$1:$E$1902,4,FALSE)</f>
        <v>#N/A</v>
      </c>
      <c r="H2062" s="44">
        <v>174791</v>
      </c>
      <c r="I2062" s="44">
        <v>0</v>
      </c>
      <c r="J2062" s="44">
        <v>23207</v>
      </c>
      <c r="K2062" s="44">
        <v>0</v>
      </c>
      <c r="L2062" s="44">
        <v>8373</v>
      </c>
      <c r="M2062" s="44">
        <v>0</v>
      </c>
      <c r="N2062" s="44">
        <v>487.5</v>
      </c>
      <c r="O2062" s="44">
        <v>0</v>
      </c>
      <c r="P2062" s="44">
        <v>0</v>
      </c>
      <c r="Q2062" s="44">
        <v>0</v>
      </c>
      <c r="R2062" s="44">
        <v>17.117832</v>
      </c>
      <c r="S2062" s="44">
        <v>16.861899999999999</v>
      </c>
      <c r="T2062" s="44">
        <v>174791</v>
      </c>
      <c r="U2062" s="44">
        <v>23207</v>
      </c>
      <c r="V2062" s="44">
        <v>8373</v>
      </c>
      <c r="W2062" s="44">
        <v>487.49996900000002</v>
      </c>
      <c r="X2062" s="44">
        <v>7153.7018440000002</v>
      </c>
      <c r="Y2062" s="44">
        <v>21321.432879</v>
      </c>
      <c r="Z2062" s="44">
        <v>762.76705700000002</v>
      </c>
      <c r="AA2062" s="44">
        <v>18.330995000000001</v>
      </c>
      <c r="AB2062" s="44">
        <v>0.78003400000000001</v>
      </c>
      <c r="AC2062" s="44">
        <v>0.43918800000000002</v>
      </c>
      <c r="AD2062" s="44">
        <v>5179.4682270000003</v>
      </c>
    </row>
    <row r="2063" spans="1:30" x14ac:dyDescent="0.25">
      <c r="A2063">
        <v>2062</v>
      </c>
      <c r="B2063" t="s">
        <v>101</v>
      </c>
      <c r="C2063" t="s">
        <v>116</v>
      </c>
      <c r="D2063" t="s">
        <v>213</v>
      </c>
      <c r="E2063" t="s">
        <v>146</v>
      </c>
      <c r="F2063" s="48" t="e">
        <f>VLOOKUP(A2063,'TAZ definitions'!$A$1:$E$1902,2,FALSE)</f>
        <v>#N/A</v>
      </c>
      <c r="G2063" s="48" t="e">
        <f>VLOOKUP(A2063,'TAZ definitions'!$A$1:$E$1902,4,FALSE)</f>
        <v>#N/A</v>
      </c>
      <c r="H2063" s="44">
        <v>182423</v>
      </c>
      <c r="I2063" s="44">
        <v>2860</v>
      </c>
      <c r="J2063" s="44">
        <v>21021</v>
      </c>
      <c r="K2063" s="44">
        <v>272</v>
      </c>
      <c r="L2063" s="44">
        <v>8373</v>
      </c>
      <c r="M2063" s="44">
        <v>0</v>
      </c>
      <c r="N2063" s="44">
        <v>596.5</v>
      </c>
      <c r="O2063" s="44">
        <v>0</v>
      </c>
      <c r="P2063" s="44">
        <v>88.737114000000005</v>
      </c>
      <c r="Q2063" s="44">
        <v>96.313034000000002</v>
      </c>
      <c r="R2063" s="44">
        <v>18.318859</v>
      </c>
      <c r="S2063" s="44">
        <v>18.889126000000001</v>
      </c>
      <c r="T2063" s="44">
        <v>180282.625</v>
      </c>
      <c r="U2063" s="44">
        <v>20773.673827999999</v>
      </c>
      <c r="V2063" s="44">
        <v>8273.1953130000002</v>
      </c>
      <c r="W2063" s="44">
        <v>589.389771</v>
      </c>
      <c r="X2063" s="44">
        <v>89113.605752999996</v>
      </c>
      <c r="Y2063" s="44">
        <v>130343.593127</v>
      </c>
      <c r="Z2063" s="44">
        <v>3339.792958</v>
      </c>
      <c r="AA2063" s="44">
        <v>120.91594000000001</v>
      </c>
      <c r="AB2063" s="44">
        <v>6.6470849999999997</v>
      </c>
      <c r="AC2063" s="44">
        <v>2.4044050000000001</v>
      </c>
      <c r="AD2063" s="44">
        <v>29921.443572</v>
      </c>
    </row>
    <row r="2064" spans="1:30" x14ac:dyDescent="0.25">
      <c r="A2064">
        <v>2063</v>
      </c>
      <c r="B2064" t="s">
        <v>101</v>
      </c>
      <c r="C2064" t="s">
        <v>116</v>
      </c>
      <c r="D2064" t="s">
        <v>213</v>
      </c>
      <c r="E2064" t="s">
        <v>146</v>
      </c>
      <c r="F2064" s="48" t="e">
        <f>VLOOKUP(A2064,'TAZ definitions'!$A$1:$E$1902,2,FALSE)</f>
        <v>#N/A</v>
      </c>
      <c r="G2064" s="48" t="e">
        <f>VLOOKUP(A2064,'TAZ definitions'!$A$1:$E$1902,4,FALSE)</f>
        <v>#N/A</v>
      </c>
      <c r="H2064" s="44">
        <v>167033</v>
      </c>
      <c r="I2064" s="44">
        <v>0</v>
      </c>
      <c r="J2064" s="44">
        <v>19958</v>
      </c>
      <c r="K2064" s="44">
        <v>0</v>
      </c>
      <c r="L2064" s="44">
        <v>8373</v>
      </c>
      <c r="M2064" s="44">
        <v>0</v>
      </c>
      <c r="N2064" s="44">
        <v>427.5</v>
      </c>
      <c r="O2064" s="44">
        <v>0</v>
      </c>
      <c r="P2064" s="44">
        <v>0</v>
      </c>
      <c r="Q2064" s="44">
        <v>0</v>
      </c>
      <c r="R2064" s="44">
        <v>18.220001</v>
      </c>
      <c r="S2064" s="44">
        <v>17.0867</v>
      </c>
      <c r="T2064" s="44">
        <v>167033</v>
      </c>
      <c r="U2064" s="44">
        <v>19958</v>
      </c>
      <c r="V2064" s="44">
        <v>8373</v>
      </c>
      <c r="W2064" s="44">
        <v>427.5</v>
      </c>
      <c r="X2064" s="44">
        <v>12900.681076999999</v>
      </c>
      <c r="Y2064" s="44">
        <v>28122.133656999998</v>
      </c>
      <c r="Z2064" s="44">
        <v>915.70919800000001</v>
      </c>
      <c r="AA2064" s="44">
        <v>29.433845999999999</v>
      </c>
      <c r="AB2064" s="44">
        <v>1.372762</v>
      </c>
      <c r="AC2064" s="44">
        <v>0.58765100000000003</v>
      </c>
      <c r="AD2064" s="44">
        <v>6943.8279579999999</v>
      </c>
    </row>
    <row r="2065" spans="1:30" x14ac:dyDescent="0.25">
      <c r="A2065">
        <v>2064</v>
      </c>
      <c r="B2065" t="s">
        <v>101</v>
      </c>
      <c r="C2065" t="s">
        <v>116</v>
      </c>
      <c r="D2065" t="s">
        <v>213</v>
      </c>
      <c r="E2065" t="s">
        <v>146</v>
      </c>
      <c r="F2065" s="48" t="e">
        <f>VLOOKUP(A2065,'TAZ definitions'!$A$1:$E$1902,2,FALSE)</f>
        <v>#N/A</v>
      </c>
      <c r="G2065" s="48" t="e">
        <f>VLOOKUP(A2065,'TAZ definitions'!$A$1:$E$1902,4,FALSE)</f>
        <v>#N/A</v>
      </c>
      <c r="H2065" s="44">
        <v>196659</v>
      </c>
      <c r="I2065" s="44">
        <v>10102</v>
      </c>
      <c r="J2065" s="44">
        <v>22518</v>
      </c>
      <c r="K2065" s="44">
        <v>597</v>
      </c>
      <c r="L2065" s="44">
        <v>11037</v>
      </c>
      <c r="M2065" s="44">
        <v>0</v>
      </c>
      <c r="N2065" s="44">
        <v>487.5</v>
      </c>
      <c r="O2065" s="44">
        <v>0</v>
      </c>
      <c r="P2065" s="44">
        <v>74.053573999999998</v>
      </c>
      <c r="Q2065" s="44">
        <v>79.646797000000007</v>
      </c>
      <c r="R2065" s="44">
        <v>17.452912999999999</v>
      </c>
      <c r="S2065" s="44">
        <v>17.670425000000002</v>
      </c>
      <c r="T2065" s="44">
        <v>192479.296875</v>
      </c>
      <c r="U2065" s="44">
        <v>22026.871093999998</v>
      </c>
      <c r="V2065" s="44">
        <v>10789.721680000001</v>
      </c>
      <c r="W2065" s="44">
        <v>476.57781999999997</v>
      </c>
      <c r="X2065" s="44">
        <v>4046.6947070000001</v>
      </c>
      <c r="Y2065" s="44">
        <v>13349.992267</v>
      </c>
      <c r="Z2065" s="44">
        <v>386.90542900000003</v>
      </c>
      <c r="AA2065" s="44">
        <v>10.852007</v>
      </c>
      <c r="AB2065" s="44">
        <v>0.52590499999999996</v>
      </c>
      <c r="AC2065" s="44">
        <v>0.24587500000000001</v>
      </c>
      <c r="AD2065" s="44">
        <v>2932.0293139999999</v>
      </c>
    </row>
    <row r="2066" spans="1:30" x14ac:dyDescent="0.25">
      <c r="A2066">
        <v>2065</v>
      </c>
      <c r="B2066" t="s">
        <v>101</v>
      </c>
      <c r="C2066" t="s">
        <v>116</v>
      </c>
      <c r="D2066" t="s">
        <v>213</v>
      </c>
      <c r="E2066" t="s">
        <v>146</v>
      </c>
      <c r="F2066" s="48" t="e">
        <f>VLOOKUP(A2066,'TAZ definitions'!$A$1:$E$1902,2,FALSE)</f>
        <v>#N/A</v>
      </c>
      <c r="G2066" s="48" t="e">
        <f>VLOOKUP(A2066,'TAZ definitions'!$A$1:$E$1902,4,FALSE)</f>
        <v>#N/A</v>
      </c>
      <c r="H2066" s="44">
        <v>203332</v>
      </c>
      <c r="I2066" s="44">
        <v>19457</v>
      </c>
      <c r="J2066" s="44">
        <v>22807</v>
      </c>
      <c r="K2066" s="44">
        <v>885</v>
      </c>
      <c r="L2066" s="44">
        <v>11037</v>
      </c>
      <c r="M2066" s="44">
        <v>0</v>
      </c>
      <c r="N2066" s="44">
        <v>487.5</v>
      </c>
      <c r="O2066" s="44">
        <v>0</v>
      </c>
      <c r="P2066" s="44">
        <v>71.011131000000006</v>
      </c>
      <c r="Q2066" s="44">
        <v>80.633994999999999</v>
      </c>
      <c r="R2066" s="44">
        <v>17.055213999999999</v>
      </c>
      <c r="S2066" s="44">
        <v>17.442318</v>
      </c>
      <c r="T2066" s="44">
        <v>199183.125</v>
      </c>
      <c r="U2066" s="44">
        <v>22312.361327999999</v>
      </c>
      <c r="V2066" s="44">
        <v>10787.966796999999</v>
      </c>
      <c r="W2066" s="44">
        <v>476.50027499999999</v>
      </c>
      <c r="X2066" s="44">
        <v>118656.339208</v>
      </c>
      <c r="Y2066" s="44">
        <v>178399.16939</v>
      </c>
      <c r="Z2066" s="44">
        <v>4174.7778550000003</v>
      </c>
      <c r="AA2066" s="44">
        <v>186.37491299999999</v>
      </c>
      <c r="AB2066" s="44">
        <v>10.038224</v>
      </c>
      <c r="AC2066" s="44">
        <v>3.2585130000000002</v>
      </c>
      <c r="AD2066" s="44">
        <v>40975.283991999997</v>
      </c>
    </row>
    <row r="2067" spans="1:30" x14ac:dyDescent="0.25">
      <c r="A2067">
        <v>2066</v>
      </c>
      <c r="B2067" t="s">
        <v>101</v>
      </c>
      <c r="C2067" t="s">
        <v>116</v>
      </c>
      <c r="D2067" t="s">
        <v>213</v>
      </c>
      <c r="E2067" t="s">
        <v>146</v>
      </c>
      <c r="F2067" s="48" t="e">
        <f>VLOOKUP(A2067,'TAZ definitions'!$A$1:$E$1902,2,FALSE)</f>
        <v>#N/A</v>
      </c>
      <c r="G2067" s="48" t="e">
        <f>VLOOKUP(A2067,'TAZ definitions'!$A$1:$E$1902,4,FALSE)</f>
        <v>#N/A</v>
      </c>
      <c r="H2067" s="44">
        <v>203137</v>
      </c>
      <c r="I2067" s="44">
        <v>18896</v>
      </c>
      <c r="J2067" s="44">
        <v>22945</v>
      </c>
      <c r="K2067" s="44">
        <v>873</v>
      </c>
      <c r="L2067" s="44">
        <v>11037</v>
      </c>
      <c r="M2067" s="44">
        <v>0</v>
      </c>
      <c r="N2067" s="44">
        <v>487.5</v>
      </c>
      <c r="O2067" s="44">
        <v>0</v>
      </c>
      <c r="P2067" s="44">
        <v>70.658951000000002</v>
      </c>
      <c r="Q2067" s="44">
        <v>73.980743000000004</v>
      </c>
      <c r="R2067" s="44">
        <v>16.987559999999998</v>
      </c>
      <c r="S2067" s="44">
        <v>17.334078000000002</v>
      </c>
      <c r="T2067" s="44">
        <v>199276.640625</v>
      </c>
      <c r="U2067" s="44">
        <v>22482.533202999999</v>
      </c>
      <c r="V2067" s="44">
        <v>10805.745117</v>
      </c>
      <c r="W2067" s="44">
        <v>477.28555299999999</v>
      </c>
      <c r="X2067" s="44">
        <v>105320.65275199999</v>
      </c>
      <c r="Y2067" s="44">
        <v>159039.366369</v>
      </c>
      <c r="Z2067" s="44">
        <v>4699.3125499999996</v>
      </c>
      <c r="AA2067" s="44">
        <v>168.55177399999999</v>
      </c>
      <c r="AB2067" s="44">
        <v>8.5343800000000005</v>
      </c>
      <c r="AC2067" s="44">
        <v>3.1974459999999998</v>
      </c>
      <c r="AD2067" s="44">
        <v>38921.432828999998</v>
      </c>
    </row>
    <row r="2068" spans="1:30" x14ac:dyDescent="0.25">
      <c r="A2068">
        <v>2067</v>
      </c>
      <c r="B2068" t="s">
        <v>101</v>
      </c>
      <c r="C2068" t="s">
        <v>116</v>
      </c>
      <c r="D2068" t="s">
        <v>213</v>
      </c>
      <c r="E2068" t="s">
        <v>146</v>
      </c>
      <c r="F2068" s="48" t="e">
        <f>VLOOKUP(A2068,'TAZ definitions'!$A$1:$E$1902,2,FALSE)</f>
        <v>#N/A</v>
      </c>
      <c r="G2068" s="48" t="e">
        <f>VLOOKUP(A2068,'TAZ definitions'!$A$1:$E$1902,4,FALSE)</f>
        <v>#N/A</v>
      </c>
      <c r="H2068" s="44">
        <v>200225</v>
      </c>
      <c r="I2068" s="44">
        <v>7302</v>
      </c>
      <c r="J2068" s="44">
        <v>24895</v>
      </c>
      <c r="K2068" s="44">
        <v>495</v>
      </c>
      <c r="L2068" s="44">
        <v>11037</v>
      </c>
      <c r="M2068" s="44">
        <v>0</v>
      </c>
      <c r="N2068" s="44">
        <v>427.5</v>
      </c>
      <c r="O2068" s="44">
        <v>0</v>
      </c>
      <c r="P2068" s="44">
        <v>79.091087000000002</v>
      </c>
      <c r="Q2068" s="44">
        <v>76.596328999999997</v>
      </c>
      <c r="R2068" s="44">
        <v>16.898192999999999</v>
      </c>
      <c r="S2068" s="44">
        <v>16.9758</v>
      </c>
      <c r="T2068" s="44">
        <v>195758.65625</v>
      </c>
      <c r="U2068" s="44">
        <v>24330.119140999999</v>
      </c>
      <c r="V2068" s="44">
        <v>10781.483398</v>
      </c>
      <c r="W2068" s="44">
        <v>417.60299700000002</v>
      </c>
      <c r="X2068" s="44">
        <v>20187.795079</v>
      </c>
      <c r="Y2068" s="44">
        <v>50578.881896999999</v>
      </c>
      <c r="Z2068" s="44">
        <v>1166.9877719999999</v>
      </c>
      <c r="AA2068" s="44">
        <v>52.979593000000001</v>
      </c>
      <c r="AB2068" s="44">
        <v>2.644911</v>
      </c>
      <c r="AC2068" s="44">
        <v>0.907555</v>
      </c>
      <c r="AD2068" s="44">
        <v>11111.809162</v>
      </c>
    </row>
    <row r="2069" spans="1:30" x14ac:dyDescent="0.25">
      <c r="A2069">
        <v>2068</v>
      </c>
      <c r="B2069" t="s">
        <v>101</v>
      </c>
      <c r="C2069" t="s">
        <v>116</v>
      </c>
      <c r="D2069" t="s">
        <v>213</v>
      </c>
      <c r="E2069" t="s">
        <v>146</v>
      </c>
      <c r="F2069" s="48" t="e">
        <f>VLOOKUP(A2069,'TAZ definitions'!$A$1:$E$1902,2,FALSE)</f>
        <v>#N/A</v>
      </c>
      <c r="G2069" s="48" t="e">
        <f>VLOOKUP(A2069,'TAZ definitions'!$A$1:$E$1902,4,FALSE)</f>
        <v>#N/A</v>
      </c>
      <c r="H2069" s="44">
        <v>196807</v>
      </c>
      <c r="I2069" s="44">
        <v>27852</v>
      </c>
      <c r="J2069" s="44">
        <v>22286</v>
      </c>
      <c r="K2069" s="44">
        <v>1464</v>
      </c>
      <c r="L2069" s="44">
        <v>11037</v>
      </c>
      <c r="M2069" s="44">
        <v>0</v>
      </c>
      <c r="N2069" s="44">
        <v>427.5</v>
      </c>
      <c r="O2069" s="44">
        <v>427.5</v>
      </c>
      <c r="P2069" s="44">
        <v>58.228679999999997</v>
      </c>
      <c r="Q2069" s="44">
        <v>60.261105000000001</v>
      </c>
      <c r="R2069" s="44">
        <v>15.231007</v>
      </c>
      <c r="S2069" s="44">
        <v>15.416738</v>
      </c>
      <c r="T2069" s="44">
        <v>191842.015625</v>
      </c>
      <c r="U2069" s="44">
        <v>21674.115234000001</v>
      </c>
      <c r="V2069" s="44">
        <v>10712.661133</v>
      </c>
      <c r="W2069" s="44">
        <v>427.49996900000002</v>
      </c>
      <c r="X2069" s="44">
        <v>1140.020503</v>
      </c>
      <c r="Y2069" s="44">
        <v>56064.976845999998</v>
      </c>
      <c r="Z2069" s="44">
        <v>2308.6898369999999</v>
      </c>
      <c r="AA2069" s="44">
        <v>48.368966999999998</v>
      </c>
      <c r="AB2069" s="44">
        <v>2.0116000000000001</v>
      </c>
      <c r="AC2069" s="44">
        <v>1.2215320000000001</v>
      </c>
      <c r="AD2069" s="44">
        <v>14542.80243</v>
      </c>
    </row>
    <row r="2070" spans="1:30" x14ac:dyDescent="0.25">
      <c r="A2070">
        <v>2069</v>
      </c>
      <c r="B2070" t="s">
        <v>101</v>
      </c>
      <c r="C2070" t="s">
        <v>116</v>
      </c>
      <c r="D2070" t="s">
        <v>213</v>
      </c>
      <c r="E2070" t="s">
        <v>146</v>
      </c>
      <c r="F2070" s="48" t="e">
        <f>VLOOKUP(A2070,'TAZ definitions'!$A$1:$E$1902,2,FALSE)</f>
        <v>#N/A</v>
      </c>
      <c r="G2070" s="48" t="e">
        <f>VLOOKUP(A2070,'TAZ definitions'!$A$1:$E$1902,4,FALSE)</f>
        <v>#N/A</v>
      </c>
      <c r="H2070" s="44">
        <v>200124</v>
      </c>
      <c r="I2070" s="44">
        <v>20720</v>
      </c>
      <c r="J2070" s="44">
        <v>24682</v>
      </c>
      <c r="K2070" s="44">
        <v>1045</v>
      </c>
      <c r="L2070" s="44">
        <v>8373</v>
      </c>
      <c r="M2070" s="44">
        <v>0</v>
      </c>
      <c r="N2070" s="44">
        <v>427.5</v>
      </c>
      <c r="O2070" s="44">
        <v>0</v>
      </c>
      <c r="P2070" s="44">
        <v>70.179603999999998</v>
      </c>
      <c r="Q2070" s="44">
        <v>62.601700000000001</v>
      </c>
      <c r="R2070" s="44">
        <v>13.737702000000001</v>
      </c>
      <c r="S2070" s="44">
        <v>13.697381999999999</v>
      </c>
      <c r="T2070" s="44">
        <v>196371.5</v>
      </c>
      <c r="U2070" s="44">
        <v>24187.599609000001</v>
      </c>
      <c r="V2070" s="44">
        <v>8197.8671880000002</v>
      </c>
      <c r="W2070" s="44">
        <v>418.55822799999999</v>
      </c>
      <c r="X2070" s="44">
        <v>7704.6225459999996</v>
      </c>
      <c r="Y2070" s="44">
        <v>52461.677669999997</v>
      </c>
      <c r="Z2070" s="44">
        <v>2025.179005</v>
      </c>
      <c r="AA2070" s="44">
        <v>48.646805000000001</v>
      </c>
      <c r="AB2070" s="44">
        <v>2.1877390000000001</v>
      </c>
      <c r="AC2070" s="44">
        <v>1.1397219999999999</v>
      </c>
      <c r="AD2070" s="44">
        <v>13501.770713</v>
      </c>
    </row>
    <row r="2071" spans="1:30" x14ac:dyDescent="0.25">
      <c r="A2071">
        <v>2070</v>
      </c>
      <c r="B2071" t="s">
        <v>101</v>
      </c>
      <c r="C2071" t="s">
        <v>116</v>
      </c>
      <c r="D2071" t="s">
        <v>213</v>
      </c>
      <c r="E2071" t="s">
        <v>146</v>
      </c>
      <c r="F2071" s="48" t="e">
        <f>VLOOKUP(A2071,'TAZ definitions'!$A$1:$E$1902,2,FALSE)</f>
        <v>#N/A</v>
      </c>
      <c r="G2071" s="48" t="e">
        <f>VLOOKUP(A2071,'TAZ definitions'!$A$1:$E$1902,4,FALSE)</f>
        <v>#N/A</v>
      </c>
      <c r="H2071" s="44">
        <v>189735</v>
      </c>
      <c r="I2071" s="44">
        <v>22289</v>
      </c>
      <c r="J2071" s="44">
        <v>23427</v>
      </c>
      <c r="K2071" s="44">
        <v>1034</v>
      </c>
      <c r="L2071" s="44">
        <v>11037</v>
      </c>
      <c r="M2071" s="44">
        <v>0</v>
      </c>
      <c r="N2071" s="44">
        <v>427.5</v>
      </c>
      <c r="O2071" s="44">
        <v>0</v>
      </c>
      <c r="P2071" s="44">
        <v>62.769325000000002</v>
      </c>
      <c r="Q2071" s="44">
        <v>52.005763999999999</v>
      </c>
      <c r="R2071" s="44">
        <v>11.950167</v>
      </c>
      <c r="S2071" s="44">
        <v>12.022819</v>
      </c>
      <c r="T2071" s="44">
        <v>183346.578125</v>
      </c>
      <c r="U2071" s="44">
        <v>22572.658202999999</v>
      </c>
      <c r="V2071" s="44">
        <v>10615.914063</v>
      </c>
      <c r="W2071" s="44">
        <v>411.18994099999998</v>
      </c>
      <c r="X2071" s="44">
        <v>0</v>
      </c>
      <c r="Y2071" s="44">
        <v>0</v>
      </c>
      <c r="Z2071" s="44">
        <v>0</v>
      </c>
      <c r="AA2071" s="44">
        <v>0</v>
      </c>
      <c r="AB2071" s="44">
        <v>0</v>
      </c>
      <c r="AC2071" s="44">
        <v>0</v>
      </c>
      <c r="AD2071" s="44">
        <v>0</v>
      </c>
    </row>
    <row r="2072" spans="1:30" x14ac:dyDescent="0.25">
      <c r="A2072">
        <v>2071</v>
      </c>
      <c r="B2072" t="s">
        <v>101</v>
      </c>
      <c r="C2072" t="s">
        <v>116</v>
      </c>
      <c r="D2072" t="s">
        <v>213</v>
      </c>
      <c r="E2072" t="s">
        <v>146</v>
      </c>
      <c r="F2072" s="48" t="e">
        <f>VLOOKUP(A2072,'TAZ definitions'!$A$1:$E$1902,2,FALSE)</f>
        <v>#N/A</v>
      </c>
      <c r="G2072" s="48" t="e">
        <f>VLOOKUP(A2072,'TAZ definitions'!$A$1:$E$1902,4,FALSE)</f>
        <v>#N/A</v>
      </c>
      <c r="H2072" s="44">
        <v>212538</v>
      </c>
      <c r="I2072" s="44">
        <v>25247</v>
      </c>
      <c r="J2072" s="44">
        <v>25351</v>
      </c>
      <c r="K2072" s="44">
        <v>1442</v>
      </c>
      <c r="L2072" s="44">
        <v>11037</v>
      </c>
      <c r="M2072" s="44">
        <v>0</v>
      </c>
      <c r="N2072" s="44">
        <v>427.5</v>
      </c>
      <c r="O2072" s="44">
        <v>252.5</v>
      </c>
      <c r="P2072" s="44">
        <v>57.314297000000003</v>
      </c>
      <c r="Q2072" s="44">
        <v>54.503323000000002</v>
      </c>
      <c r="R2072" s="44">
        <v>14.576758</v>
      </c>
      <c r="S2072" s="44">
        <v>14.637604</v>
      </c>
      <c r="T2072" s="44">
        <v>206682.890625</v>
      </c>
      <c r="U2072" s="44">
        <v>24603.554688</v>
      </c>
      <c r="V2072" s="44">
        <v>10691.959961</v>
      </c>
      <c r="W2072" s="44">
        <v>422.02911399999999</v>
      </c>
      <c r="X2072" s="44">
        <v>0</v>
      </c>
      <c r="Y2072" s="44">
        <v>14364.514080000001</v>
      </c>
      <c r="Z2072" s="44">
        <v>548.67603899999995</v>
      </c>
      <c r="AA2072" s="44">
        <v>11.818016999999999</v>
      </c>
      <c r="AB2072" s="44">
        <v>0.58971399999999996</v>
      </c>
      <c r="AC2072" s="44">
        <v>0.29936000000000001</v>
      </c>
      <c r="AD2072" s="44">
        <v>3684.0414190000001</v>
      </c>
    </row>
    <row r="2073" spans="1:30" x14ac:dyDescent="0.25">
      <c r="A2073">
        <v>2072</v>
      </c>
      <c r="B2073" t="s">
        <v>101</v>
      </c>
      <c r="C2073" t="s">
        <v>116</v>
      </c>
      <c r="D2073" t="s">
        <v>213</v>
      </c>
      <c r="E2073" t="s">
        <v>146</v>
      </c>
      <c r="F2073" s="48" t="e">
        <f>VLOOKUP(A2073,'TAZ definitions'!$A$1:$E$1902,2,FALSE)</f>
        <v>#N/A</v>
      </c>
      <c r="G2073" s="48" t="e">
        <f>VLOOKUP(A2073,'TAZ definitions'!$A$1:$E$1902,4,FALSE)</f>
        <v>#N/A</v>
      </c>
      <c r="H2073" s="44">
        <v>229997</v>
      </c>
      <c r="I2073" s="44">
        <v>25085</v>
      </c>
      <c r="J2073" s="44">
        <v>26276</v>
      </c>
      <c r="K2073" s="44">
        <v>1464</v>
      </c>
      <c r="L2073" s="44">
        <v>11037</v>
      </c>
      <c r="M2073" s="44">
        <v>0</v>
      </c>
      <c r="N2073" s="44">
        <v>427.5</v>
      </c>
      <c r="O2073" s="44">
        <v>252.5</v>
      </c>
      <c r="P2073" s="44">
        <v>58.277161</v>
      </c>
      <c r="Q2073" s="44">
        <v>60.295333999999997</v>
      </c>
      <c r="R2073" s="44">
        <v>15.050786</v>
      </c>
      <c r="S2073" s="44">
        <v>15.364788000000001</v>
      </c>
      <c r="T2073" s="44">
        <v>223806.0625</v>
      </c>
      <c r="U2073" s="44">
        <v>25526.363281000002</v>
      </c>
      <c r="V2073" s="44">
        <v>10703.542969</v>
      </c>
      <c r="W2073" s="44">
        <v>422.21279900000002</v>
      </c>
      <c r="X2073" s="44">
        <v>23907.011656999999</v>
      </c>
      <c r="Y2073" s="44">
        <v>82331.951973999996</v>
      </c>
      <c r="Z2073" s="44">
        <v>3446.7320009999999</v>
      </c>
      <c r="AA2073" s="44">
        <v>74.790255000000002</v>
      </c>
      <c r="AB2073" s="44">
        <v>3.2637130000000001</v>
      </c>
      <c r="AC2073" s="44">
        <v>1.857129</v>
      </c>
      <c r="AD2073" s="44">
        <v>22066.228210000001</v>
      </c>
    </row>
    <row r="2074" spans="1:30" x14ac:dyDescent="0.25">
      <c r="A2074">
        <v>2073</v>
      </c>
      <c r="B2074" t="s">
        <v>101</v>
      </c>
      <c r="C2074" t="s">
        <v>116</v>
      </c>
      <c r="D2074" t="s">
        <v>213</v>
      </c>
      <c r="E2074" t="s">
        <v>146</v>
      </c>
      <c r="F2074" s="48" t="e">
        <f>VLOOKUP(A2074,'TAZ definitions'!$A$1:$E$1902,2,FALSE)</f>
        <v>#N/A</v>
      </c>
      <c r="G2074" s="48" t="e">
        <f>VLOOKUP(A2074,'TAZ definitions'!$A$1:$E$1902,4,FALSE)</f>
        <v>#N/A</v>
      </c>
      <c r="H2074" s="44">
        <v>223228</v>
      </c>
      <c r="I2074" s="44">
        <v>15246</v>
      </c>
      <c r="J2074" s="44">
        <v>26124</v>
      </c>
      <c r="K2074" s="44">
        <v>846</v>
      </c>
      <c r="L2074" s="44">
        <v>8373</v>
      </c>
      <c r="M2074" s="44">
        <v>0</v>
      </c>
      <c r="N2074" s="44">
        <v>427.5</v>
      </c>
      <c r="O2074" s="44">
        <v>0</v>
      </c>
      <c r="P2074" s="44">
        <v>71.617476999999994</v>
      </c>
      <c r="Q2074" s="44">
        <v>71.286438000000004</v>
      </c>
      <c r="R2074" s="44">
        <v>16.419402999999999</v>
      </c>
      <c r="S2074" s="44">
        <v>16.723033999999998</v>
      </c>
      <c r="T2074" s="44">
        <v>218646.359375</v>
      </c>
      <c r="U2074" s="44">
        <v>25567.148438</v>
      </c>
      <c r="V2074" s="44">
        <v>8188.5507809999999</v>
      </c>
      <c r="W2074" s="44">
        <v>418.08255000000003</v>
      </c>
      <c r="X2074" s="44">
        <v>103598.51096499999</v>
      </c>
      <c r="Y2074" s="44">
        <v>180810.946646</v>
      </c>
      <c r="Z2074" s="44">
        <v>5624.8517780000002</v>
      </c>
      <c r="AA2074" s="44">
        <v>182.11390399999999</v>
      </c>
      <c r="AB2074" s="44">
        <v>8.7738390000000006</v>
      </c>
      <c r="AC2074" s="44">
        <v>3.6275539999999999</v>
      </c>
      <c r="AD2074" s="44">
        <v>43740.507767000003</v>
      </c>
    </row>
    <row r="2075" spans="1:30" x14ac:dyDescent="0.25">
      <c r="A2075">
        <v>2074</v>
      </c>
      <c r="B2075" t="s">
        <v>101</v>
      </c>
      <c r="C2075" t="s">
        <v>116</v>
      </c>
      <c r="D2075" t="s">
        <v>213</v>
      </c>
      <c r="E2075" t="s">
        <v>146</v>
      </c>
      <c r="F2075" s="48" t="e">
        <f>VLOOKUP(A2075,'TAZ definitions'!$A$1:$E$1902,2,FALSE)</f>
        <v>#N/A</v>
      </c>
      <c r="G2075" s="48" t="e">
        <f>VLOOKUP(A2075,'TAZ definitions'!$A$1:$E$1902,4,FALSE)</f>
        <v>#N/A</v>
      </c>
      <c r="H2075" s="44">
        <v>237136</v>
      </c>
      <c r="I2075" s="44">
        <v>11097</v>
      </c>
      <c r="J2075" s="44">
        <v>25796</v>
      </c>
      <c r="K2075" s="44">
        <v>765</v>
      </c>
      <c r="L2075" s="44">
        <v>8373</v>
      </c>
      <c r="M2075" s="44">
        <v>0</v>
      </c>
      <c r="N2075" s="44">
        <v>427.5</v>
      </c>
      <c r="O2075" s="44">
        <v>0</v>
      </c>
      <c r="P2075" s="44">
        <v>75.057243</v>
      </c>
      <c r="Q2075" s="44">
        <v>77.226776000000001</v>
      </c>
      <c r="R2075" s="44">
        <v>16.278879</v>
      </c>
      <c r="S2075" s="44">
        <v>16.349412999999998</v>
      </c>
      <c r="T2075" s="44">
        <v>233440.171875</v>
      </c>
      <c r="U2075" s="44">
        <v>25386.736327999999</v>
      </c>
      <c r="V2075" s="44">
        <v>8236.0986329999996</v>
      </c>
      <c r="W2075" s="44">
        <v>420.51025399999997</v>
      </c>
      <c r="X2075" s="44">
        <v>227099.87195999999</v>
      </c>
      <c r="Y2075" s="44">
        <v>357998.66764</v>
      </c>
      <c r="Z2075" s="44">
        <v>9179.6863240000002</v>
      </c>
      <c r="AA2075" s="44">
        <v>376.70996000000002</v>
      </c>
      <c r="AB2075" s="44">
        <v>19.962021</v>
      </c>
      <c r="AC2075" s="44">
        <v>6.8078599999999998</v>
      </c>
      <c r="AD2075" s="44">
        <v>84578.885760999998</v>
      </c>
    </row>
    <row r="2076" spans="1:30" x14ac:dyDescent="0.25">
      <c r="A2076">
        <v>2075</v>
      </c>
      <c r="B2076" t="s">
        <v>101</v>
      </c>
      <c r="C2076" t="s">
        <v>116</v>
      </c>
      <c r="D2076" t="s">
        <v>213</v>
      </c>
      <c r="E2076" t="s">
        <v>146</v>
      </c>
      <c r="F2076" s="48" t="e">
        <f>VLOOKUP(A2076,'TAZ definitions'!$A$1:$E$1902,2,FALSE)</f>
        <v>#N/A</v>
      </c>
      <c r="G2076" s="48" t="e">
        <f>VLOOKUP(A2076,'TAZ definitions'!$A$1:$E$1902,4,FALSE)</f>
        <v>#N/A</v>
      </c>
      <c r="H2076" s="44">
        <v>242019</v>
      </c>
      <c r="I2076" s="44">
        <v>18417</v>
      </c>
      <c r="J2076" s="44">
        <v>25751</v>
      </c>
      <c r="K2076" s="44">
        <v>1041</v>
      </c>
      <c r="L2076" s="44">
        <v>8373</v>
      </c>
      <c r="M2076" s="44">
        <v>0</v>
      </c>
      <c r="N2076" s="44">
        <v>427.5</v>
      </c>
      <c r="O2076" s="44">
        <v>0</v>
      </c>
      <c r="P2076" s="44">
        <v>65.691139000000007</v>
      </c>
      <c r="Q2076" s="44">
        <v>71.752441000000005</v>
      </c>
      <c r="R2076" s="44">
        <v>16.588356000000001</v>
      </c>
      <c r="S2076" s="44">
        <v>16.671838999999999</v>
      </c>
      <c r="T2076" s="44">
        <v>237204.4375</v>
      </c>
      <c r="U2076" s="44">
        <v>25218.945313</v>
      </c>
      <c r="V2076" s="44">
        <v>8192.7138670000004</v>
      </c>
      <c r="W2076" s="44">
        <v>418.29510499999998</v>
      </c>
      <c r="X2076" s="44">
        <v>53585.537157999999</v>
      </c>
      <c r="Y2076" s="44">
        <v>101172.808771</v>
      </c>
      <c r="Z2076" s="44">
        <v>2819.7624999999998</v>
      </c>
      <c r="AA2076" s="44">
        <v>100.577659</v>
      </c>
      <c r="AB2076" s="44">
        <v>5.119764</v>
      </c>
      <c r="AC2076" s="44">
        <v>1.94801</v>
      </c>
      <c r="AD2076" s="44">
        <v>24015.475053999999</v>
      </c>
    </row>
    <row r="2077" spans="1:30" x14ac:dyDescent="0.25">
      <c r="A2077">
        <v>2076</v>
      </c>
      <c r="B2077" t="s">
        <v>101</v>
      </c>
      <c r="C2077" t="s">
        <v>116</v>
      </c>
      <c r="D2077" t="s">
        <v>213</v>
      </c>
      <c r="E2077" t="s">
        <v>146</v>
      </c>
      <c r="F2077" s="48" t="e">
        <f>VLOOKUP(A2077,'TAZ definitions'!$A$1:$E$1902,2,FALSE)</f>
        <v>#N/A</v>
      </c>
      <c r="G2077" s="48" t="e">
        <f>VLOOKUP(A2077,'TAZ definitions'!$A$1:$E$1902,4,FALSE)</f>
        <v>#N/A</v>
      </c>
      <c r="H2077" s="44">
        <v>250171</v>
      </c>
      <c r="I2077" s="44">
        <v>17035</v>
      </c>
      <c r="J2077" s="44">
        <v>26606</v>
      </c>
      <c r="K2077" s="44">
        <v>998</v>
      </c>
      <c r="L2077" s="44">
        <v>8373</v>
      </c>
      <c r="M2077" s="44">
        <v>0</v>
      </c>
      <c r="N2077" s="44">
        <v>427.5</v>
      </c>
      <c r="O2077" s="44">
        <v>0</v>
      </c>
      <c r="P2077" s="44">
        <v>66.010170000000002</v>
      </c>
      <c r="Q2077" s="44">
        <v>71.689400000000006</v>
      </c>
      <c r="R2077" s="44">
        <v>17.129662</v>
      </c>
      <c r="S2077" s="44">
        <v>17.190916000000001</v>
      </c>
      <c r="T2077" s="44">
        <v>244334.234375</v>
      </c>
      <c r="U2077" s="44">
        <v>25964.880859000001</v>
      </c>
      <c r="V2077" s="44">
        <v>8163.375</v>
      </c>
      <c r="W2077" s="44">
        <v>416.79718000000003</v>
      </c>
      <c r="X2077" s="44">
        <v>9627.2431130000004</v>
      </c>
      <c r="Y2077" s="44">
        <v>41479.125612000003</v>
      </c>
      <c r="Z2077" s="44">
        <v>1837.878749</v>
      </c>
      <c r="AA2077" s="44">
        <v>37.416376999999997</v>
      </c>
      <c r="AB2077" s="44">
        <v>1.6044240000000001</v>
      </c>
      <c r="AC2077" s="44">
        <v>0.99412999999999996</v>
      </c>
      <c r="AD2077" s="44">
        <v>11579.841743000001</v>
      </c>
    </row>
    <row r="2078" spans="1:30" x14ac:dyDescent="0.25">
      <c r="A2078">
        <v>2077</v>
      </c>
      <c r="B2078" t="s">
        <v>101</v>
      </c>
      <c r="C2078" t="s">
        <v>116</v>
      </c>
      <c r="D2078" t="s">
        <v>213</v>
      </c>
      <c r="E2078" t="s">
        <v>146</v>
      </c>
      <c r="F2078" s="48" t="e">
        <f>VLOOKUP(A2078,'TAZ definitions'!$A$1:$E$1902,2,FALSE)</f>
        <v>#N/A</v>
      </c>
      <c r="G2078" s="48" t="e">
        <f>VLOOKUP(A2078,'TAZ definitions'!$A$1:$E$1902,4,FALSE)</f>
        <v>#N/A</v>
      </c>
      <c r="H2078" s="44">
        <v>229196</v>
      </c>
      <c r="I2078" s="44">
        <v>4218</v>
      </c>
      <c r="J2078" s="44">
        <v>22996</v>
      </c>
      <c r="K2078" s="44">
        <v>432</v>
      </c>
      <c r="L2078" s="44">
        <v>8373</v>
      </c>
      <c r="M2078" s="44">
        <v>0</v>
      </c>
      <c r="N2078" s="44">
        <v>790.5</v>
      </c>
      <c r="O2078" s="44">
        <v>0</v>
      </c>
      <c r="P2078" s="44">
        <v>79.524887000000007</v>
      </c>
      <c r="Q2078" s="44">
        <v>88.393592999999996</v>
      </c>
      <c r="R2078" s="44">
        <v>19.510954000000002</v>
      </c>
      <c r="S2078" s="44">
        <v>19.463957000000001</v>
      </c>
      <c r="T2078" s="44">
        <v>226237.171875</v>
      </c>
      <c r="U2078" s="44">
        <v>22699.246093999998</v>
      </c>
      <c r="V2078" s="44">
        <v>8262.8808590000008</v>
      </c>
      <c r="W2078" s="44">
        <v>780.10363800000005</v>
      </c>
      <c r="X2078" s="44">
        <v>15639.31092</v>
      </c>
      <c r="Y2078" s="44">
        <v>33222.171211000001</v>
      </c>
      <c r="Z2078" s="44">
        <v>1217.615579</v>
      </c>
      <c r="AA2078" s="44">
        <v>29.735961</v>
      </c>
      <c r="AB2078" s="44">
        <v>1.342462</v>
      </c>
      <c r="AC2078" s="44">
        <v>0.70356300000000005</v>
      </c>
      <c r="AD2078" s="44">
        <v>8312.1234710000008</v>
      </c>
    </row>
    <row r="2079" spans="1:30" x14ac:dyDescent="0.25">
      <c r="A2079">
        <v>2078</v>
      </c>
      <c r="B2079" t="s">
        <v>101</v>
      </c>
      <c r="C2079" t="s">
        <v>116</v>
      </c>
      <c r="D2079" t="s">
        <v>213</v>
      </c>
      <c r="E2079" t="s">
        <v>146</v>
      </c>
      <c r="F2079" s="48" t="e">
        <f>VLOOKUP(A2079,'TAZ definitions'!$A$1:$E$1902,2,FALSE)</f>
        <v>#N/A</v>
      </c>
      <c r="G2079" s="48" t="e">
        <f>VLOOKUP(A2079,'TAZ definitions'!$A$1:$E$1902,4,FALSE)</f>
        <v>#N/A</v>
      </c>
      <c r="H2079" s="44">
        <v>237874</v>
      </c>
      <c r="I2079" s="44">
        <v>4369</v>
      </c>
      <c r="J2079" s="44">
        <v>24473</v>
      </c>
      <c r="K2079" s="44">
        <v>425</v>
      </c>
      <c r="L2079" s="44">
        <v>8373</v>
      </c>
      <c r="M2079" s="44">
        <v>0</v>
      </c>
      <c r="N2079" s="44">
        <v>601.5</v>
      </c>
      <c r="O2079" s="44">
        <v>0</v>
      </c>
      <c r="P2079" s="44">
        <v>80.929282999999998</v>
      </c>
      <c r="Q2079" s="44">
        <v>82.254112000000006</v>
      </c>
      <c r="R2079" s="44">
        <v>17.959983999999999</v>
      </c>
      <c r="S2079" s="44">
        <v>17.877611000000002</v>
      </c>
      <c r="T2079" s="44">
        <v>235487.9375</v>
      </c>
      <c r="U2079" s="44">
        <v>24227.265625</v>
      </c>
      <c r="V2079" s="44">
        <v>8287.4404300000006</v>
      </c>
      <c r="W2079" s="44">
        <v>595.35357699999997</v>
      </c>
      <c r="X2079" s="44">
        <v>40028.332256000002</v>
      </c>
      <c r="Y2079" s="44">
        <v>63010.782974000002</v>
      </c>
      <c r="Z2079" s="44">
        <v>2041.4131930000001</v>
      </c>
      <c r="AA2079" s="44">
        <v>64.416675999999995</v>
      </c>
      <c r="AB2079" s="44">
        <v>3.2083910000000002</v>
      </c>
      <c r="AC2079" s="44">
        <v>1.3280320000000001</v>
      </c>
      <c r="AD2079" s="44">
        <v>15996.072410999999</v>
      </c>
    </row>
    <row r="2080" spans="1:30" x14ac:dyDescent="0.25">
      <c r="A2080">
        <v>2079</v>
      </c>
      <c r="B2080" t="s">
        <v>101</v>
      </c>
      <c r="C2080" t="s">
        <v>116</v>
      </c>
      <c r="D2080" t="s">
        <v>213</v>
      </c>
      <c r="E2080" t="s">
        <v>146</v>
      </c>
      <c r="F2080" s="48" t="e">
        <f>VLOOKUP(A2080,'TAZ definitions'!$A$1:$E$1902,2,FALSE)</f>
        <v>#N/A</v>
      </c>
      <c r="G2080" s="48" t="e">
        <f>VLOOKUP(A2080,'TAZ definitions'!$A$1:$E$1902,4,FALSE)</f>
        <v>#N/A</v>
      </c>
      <c r="H2080" s="44">
        <v>228362</v>
      </c>
      <c r="I2080" s="44">
        <v>1342</v>
      </c>
      <c r="J2080" s="44">
        <v>25080</v>
      </c>
      <c r="K2080" s="44">
        <v>39</v>
      </c>
      <c r="L2080" s="44">
        <v>8373</v>
      </c>
      <c r="M2080" s="44">
        <v>0</v>
      </c>
      <c r="N2080" s="44">
        <v>427.5</v>
      </c>
      <c r="O2080" s="44">
        <v>0</v>
      </c>
      <c r="P2080" s="44">
        <v>122.279388</v>
      </c>
      <c r="Q2080" s="44">
        <v>104.114609</v>
      </c>
      <c r="R2080" s="44">
        <v>17.031818000000001</v>
      </c>
      <c r="S2080" s="44">
        <v>17.376723999999999</v>
      </c>
      <c r="T2080" s="44">
        <v>227992.0625</v>
      </c>
      <c r="U2080" s="44">
        <v>25039.195313</v>
      </c>
      <c r="V2080" s="44">
        <v>8359.3554690000001</v>
      </c>
      <c r="W2080" s="44">
        <v>426.80337500000002</v>
      </c>
      <c r="X2080" s="44">
        <v>5660.3503680000003</v>
      </c>
      <c r="Y2080" s="44">
        <v>15477.484779</v>
      </c>
      <c r="Z2080" s="44">
        <v>611.39011300000004</v>
      </c>
      <c r="AA2080" s="44">
        <v>13.5251</v>
      </c>
      <c r="AB2080" s="44">
        <v>0.61759299999999995</v>
      </c>
      <c r="AC2080" s="44">
        <v>0.34093099999999998</v>
      </c>
      <c r="AD2080" s="44">
        <v>4061.689363</v>
      </c>
    </row>
    <row r="2081" spans="1:30" x14ac:dyDescent="0.25">
      <c r="A2081">
        <v>2080</v>
      </c>
      <c r="B2081" t="s">
        <v>101</v>
      </c>
      <c r="C2081" t="s">
        <v>116</v>
      </c>
      <c r="D2081" t="s">
        <v>213</v>
      </c>
      <c r="E2081" t="s">
        <v>146</v>
      </c>
      <c r="F2081" s="48" t="e">
        <f>VLOOKUP(A2081,'TAZ definitions'!$A$1:$E$1902,2,FALSE)</f>
        <v>#N/A</v>
      </c>
      <c r="G2081" s="48" t="e">
        <f>VLOOKUP(A2081,'TAZ definitions'!$A$1:$E$1902,4,FALSE)</f>
        <v>#N/A</v>
      </c>
      <c r="H2081" s="44">
        <v>213930</v>
      </c>
      <c r="I2081" s="44">
        <v>0</v>
      </c>
      <c r="J2081" s="44">
        <v>23494</v>
      </c>
      <c r="K2081" s="44">
        <v>0</v>
      </c>
      <c r="L2081" s="44">
        <v>8373</v>
      </c>
      <c r="M2081" s="44">
        <v>0</v>
      </c>
      <c r="N2081" s="44">
        <v>427.5</v>
      </c>
      <c r="O2081" s="44">
        <v>0</v>
      </c>
      <c r="P2081" s="44">
        <v>0</v>
      </c>
      <c r="Q2081" s="44">
        <v>0</v>
      </c>
      <c r="R2081" s="44">
        <v>18.332201000000001</v>
      </c>
      <c r="S2081" s="44">
        <v>18.446708999999998</v>
      </c>
      <c r="T2081" s="44">
        <v>213930</v>
      </c>
      <c r="U2081" s="44">
        <v>23494</v>
      </c>
      <c r="V2081" s="44">
        <v>8373</v>
      </c>
      <c r="W2081" s="44">
        <v>427.5</v>
      </c>
      <c r="X2081" s="44">
        <v>8638.4539390000009</v>
      </c>
      <c r="Y2081" s="44">
        <v>53837.575638000002</v>
      </c>
      <c r="Z2081" s="44">
        <v>1304.515498</v>
      </c>
      <c r="AA2081" s="44">
        <v>57.237237999999998</v>
      </c>
      <c r="AB2081" s="44">
        <v>2.9561609999999998</v>
      </c>
      <c r="AC2081" s="44">
        <v>1.0040210000000001</v>
      </c>
      <c r="AD2081" s="44">
        <v>12180.612451000001</v>
      </c>
    </row>
    <row r="2082" spans="1:30" x14ac:dyDescent="0.25">
      <c r="A2082">
        <v>2081</v>
      </c>
      <c r="B2082" t="s">
        <v>101</v>
      </c>
      <c r="C2082" t="s">
        <v>108</v>
      </c>
      <c r="D2082" t="s">
        <v>214</v>
      </c>
      <c r="E2082" t="s">
        <v>153</v>
      </c>
      <c r="F2082" s="48" t="e">
        <f>VLOOKUP(A2082,'TAZ definitions'!$A$1:$E$1902,2,FALSE)</f>
        <v>#N/A</v>
      </c>
      <c r="G2082" s="48" t="e">
        <f>VLOOKUP(A2082,'TAZ definitions'!$A$1:$E$1902,4,FALSE)</f>
        <v>#N/A</v>
      </c>
      <c r="H2082" s="44">
        <v>185858</v>
      </c>
      <c r="I2082" s="44">
        <v>13155</v>
      </c>
      <c r="J2082" s="44">
        <v>21794</v>
      </c>
      <c r="K2082" s="44">
        <v>808</v>
      </c>
      <c r="L2082" s="44">
        <v>17554</v>
      </c>
      <c r="M2082" s="44">
        <v>0</v>
      </c>
      <c r="N2082" s="44">
        <v>363</v>
      </c>
      <c r="O2082" s="44">
        <v>0</v>
      </c>
      <c r="P2082" s="44">
        <v>69.270042000000004</v>
      </c>
      <c r="Q2082" s="44">
        <v>76.678451999999993</v>
      </c>
      <c r="R2082" s="44">
        <v>17.428804</v>
      </c>
      <c r="S2082" s="44">
        <v>17.462412</v>
      </c>
      <c r="T2082" s="44">
        <v>182241</v>
      </c>
      <c r="U2082" s="44">
        <v>21354.478515999999</v>
      </c>
      <c r="V2082" s="44">
        <v>17186.357422000001</v>
      </c>
      <c r="W2082" s="44">
        <v>355.39752199999998</v>
      </c>
      <c r="X2082" s="44">
        <v>7480.8131089999997</v>
      </c>
      <c r="Y2082" s="44">
        <v>39115.484655</v>
      </c>
      <c r="Z2082" s="44">
        <v>1318.823922</v>
      </c>
      <c r="AA2082" s="44">
        <v>33.739454000000002</v>
      </c>
      <c r="AB2082" s="44">
        <v>1.722494</v>
      </c>
      <c r="AC2082" s="44">
        <v>0.80954999999999999</v>
      </c>
      <c r="AD2082" s="44">
        <v>9573.9021229999998</v>
      </c>
    </row>
    <row r="2083" spans="1:30" x14ac:dyDescent="0.25">
      <c r="A2083">
        <v>2082</v>
      </c>
      <c r="B2083" t="s">
        <v>101</v>
      </c>
      <c r="C2083" t="s">
        <v>108</v>
      </c>
      <c r="D2083" t="s">
        <v>214</v>
      </c>
      <c r="E2083" t="s">
        <v>153</v>
      </c>
      <c r="F2083" s="48" t="e">
        <f>VLOOKUP(A2083,'TAZ definitions'!$A$1:$E$1902,2,FALSE)</f>
        <v>#N/A</v>
      </c>
      <c r="G2083" s="48" t="e">
        <f>VLOOKUP(A2083,'TAZ definitions'!$A$1:$E$1902,4,FALSE)</f>
        <v>#N/A</v>
      </c>
      <c r="H2083" s="44">
        <v>182980</v>
      </c>
      <c r="I2083" s="44">
        <v>9623</v>
      </c>
      <c r="J2083" s="44">
        <v>20503</v>
      </c>
      <c r="K2083" s="44">
        <v>323</v>
      </c>
      <c r="L2083" s="44">
        <v>17554</v>
      </c>
      <c r="M2083" s="44">
        <v>17554</v>
      </c>
      <c r="N2083" s="44">
        <v>363</v>
      </c>
      <c r="O2083" s="44">
        <v>0</v>
      </c>
      <c r="P2083" s="44">
        <v>73.093529000000004</v>
      </c>
      <c r="Q2083" s="44">
        <v>73.981780999999998</v>
      </c>
      <c r="R2083" s="44">
        <v>15.682762</v>
      </c>
      <c r="S2083" s="44">
        <v>15.682945</v>
      </c>
      <c r="T2083" s="44">
        <v>179783.9375</v>
      </c>
      <c r="U2083" s="44">
        <v>20130.955077999999</v>
      </c>
      <c r="V2083" s="44">
        <v>17554</v>
      </c>
      <c r="W2083" s="44">
        <v>356.30761699999999</v>
      </c>
      <c r="X2083" s="44">
        <v>842.06469800000002</v>
      </c>
      <c r="Y2083" s="44">
        <v>17066.788736999999</v>
      </c>
      <c r="Z2083" s="44">
        <v>483.29901899999999</v>
      </c>
      <c r="AA2083" s="44">
        <v>13.843207</v>
      </c>
      <c r="AB2083" s="44">
        <v>0.68364800000000003</v>
      </c>
      <c r="AC2083" s="44">
        <v>0.31281599999999998</v>
      </c>
      <c r="AD2083" s="44">
        <v>3736.4428250000001</v>
      </c>
    </row>
    <row r="2084" spans="1:30" x14ac:dyDescent="0.25">
      <c r="A2084">
        <v>2083</v>
      </c>
      <c r="B2084" t="s">
        <v>101</v>
      </c>
      <c r="C2084" t="s">
        <v>108</v>
      </c>
      <c r="D2084" t="s">
        <v>214</v>
      </c>
      <c r="E2084" t="s">
        <v>153</v>
      </c>
      <c r="F2084" s="48" t="e">
        <f>VLOOKUP(A2084,'TAZ definitions'!$A$1:$E$1902,2,FALSE)</f>
        <v>#N/A</v>
      </c>
      <c r="G2084" s="48" t="e">
        <f>VLOOKUP(A2084,'TAZ definitions'!$A$1:$E$1902,4,FALSE)</f>
        <v>#N/A</v>
      </c>
      <c r="H2084" s="44">
        <v>183547</v>
      </c>
      <c r="I2084" s="44">
        <v>9419</v>
      </c>
      <c r="J2084" s="44">
        <v>19652</v>
      </c>
      <c r="K2084" s="44">
        <v>301</v>
      </c>
      <c r="L2084" s="44">
        <v>17554</v>
      </c>
      <c r="M2084" s="44">
        <v>0</v>
      </c>
      <c r="N2084" s="44">
        <v>363</v>
      </c>
      <c r="O2084" s="44">
        <v>189</v>
      </c>
      <c r="P2084" s="44">
        <v>64.497810000000001</v>
      </c>
      <c r="Q2084" s="44">
        <v>56.975571000000002</v>
      </c>
      <c r="R2084" s="44">
        <v>18.588797</v>
      </c>
      <c r="S2084" s="44">
        <v>18.706012999999999</v>
      </c>
      <c r="T2084" s="44">
        <v>159912.4375</v>
      </c>
      <c r="U2084" s="44">
        <v>17025.470702999999</v>
      </c>
      <c r="V2084" s="44">
        <v>15171.378906</v>
      </c>
      <c r="W2084" s="44">
        <v>339.382813</v>
      </c>
      <c r="X2084" s="44">
        <v>82789.022054999994</v>
      </c>
      <c r="Y2084" s="44">
        <v>153336.94042100001</v>
      </c>
      <c r="Z2084" s="44">
        <v>5252.2368049999995</v>
      </c>
      <c r="AA2084" s="44">
        <v>131.044614</v>
      </c>
      <c r="AB2084" s="44">
        <v>6.5302170000000004</v>
      </c>
      <c r="AC2084" s="44">
        <v>3.1660349999999999</v>
      </c>
      <c r="AD2084" s="44">
        <v>37636.160636000001</v>
      </c>
    </row>
    <row r="2085" spans="1:30" x14ac:dyDescent="0.25">
      <c r="A2085">
        <v>2084</v>
      </c>
      <c r="B2085" t="s">
        <v>101</v>
      </c>
      <c r="C2085" t="s">
        <v>108</v>
      </c>
      <c r="D2085" t="s">
        <v>214</v>
      </c>
      <c r="E2085" t="s">
        <v>153</v>
      </c>
      <c r="F2085" s="48" t="e">
        <f>VLOOKUP(A2085,'TAZ definitions'!$A$1:$E$1902,2,FALSE)</f>
        <v>#N/A</v>
      </c>
      <c r="G2085" s="48" t="e">
        <f>VLOOKUP(A2085,'TAZ definitions'!$A$1:$E$1902,4,FALSE)</f>
        <v>#N/A</v>
      </c>
      <c r="H2085" s="44">
        <v>180156</v>
      </c>
      <c r="I2085" s="44">
        <v>14173</v>
      </c>
      <c r="J2085" s="44">
        <v>18741</v>
      </c>
      <c r="K2085" s="44">
        <v>566</v>
      </c>
      <c r="L2085" s="44">
        <v>17554</v>
      </c>
      <c r="M2085" s="44">
        <v>17554</v>
      </c>
      <c r="N2085" s="44">
        <v>363</v>
      </c>
      <c r="O2085" s="44">
        <v>0</v>
      </c>
      <c r="P2085" s="44">
        <v>71.246628000000001</v>
      </c>
      <c r="Q2085" s="44">
        <v>63.285530000000001</v>
      </c>
      <c r="R2085" s="44">
        <v>19.925643999999998</v>
      </c>
      <c r="S2085" s="44">
        <v>20.075811000000002</v>
      </c>
      <c r="T2085" s="44">
        <v>175670.765625</v>
      </c>
      <c r="U2085" s="44">
        <v>18249.869140999999</v>
      </c>
      <c r="V2085" s="44">
        <v>17554</v>
      </c>
      <c r="W2085" s="44">
        <v>353.19091800000001</v>
      </c>
      <c r="X2085" s="44">
        <v>0</v>
      </c>
      <c r="Y2085" s="44">
        <v>1660.2782239999999</v>
      </c>
      <c r="Z2085" s="44">
        <v>65.688471000000007</v>
      </c>
      <c r="AA2085" s="44">
        <v>1.406201</v>
      </c>
      <c r="AB2085" s="44">
        <v>5.0118999999999997E-2</v>
      </c>
      <c r="AC2085" s="44">
        <v>3.5337E-2</v>
      </c>
      <c r="AD2085" s="44">
        <v>410.28141900000003</v>
      </c>
    </row>
    <row r="2086" spans="1:30" x14ac:dyDescent="0.25">
      <c r="A2086">
        <v>2085</v>
      </c>
      <c r="B2086" t="s">
        <v>101</v>
      </c>
      <c r="C2086" t="s">
        <v>108</v>
      </c>
      <c r="D2086" t="s">
        <v>214</v>
      </c>
      <c r="E2086" t="s">
        <v>153</v>
      </c>
      <c r="F2086" s="48" t="e">
        <f>VLOOKUP(A2086,'TAZ definitions'!$A$1:$E$1902,2,FALSE)</f>
        <v>#N/A</v>
      </c>
      <c r="G2086" s="48" t="e">
        <f>VLOOKUP(A2086,'TAZ definitions'!$A$1:$E$1902,4,FALSE)</f>
        <v>#N/A</v>
      </c>
      <c r="H2086" s="44">
        <v>185081</v>
      </c>
      <c r="I2086" s="44">
        <v>21111</v>
      </c>
      <c r="J2086" s="44">
        <v>19923</v>
      </c>
      <c r="K2086" s="44">
        <v>909</v>
      </c>
      <c r="L2086" s="44">
        <v>17554</v>
      </c>
      <c r="M2086" s="44">
        <v>0</v>
      </c>
      <c r="N2086" s="44">
        <v>363</v>
      </c>
      <c r="O2086" s="44">
        <v>189</v>
      </c>
      <c r="P2086" s="44">
        <v>56.883678000000003</v>
      </c>
      <c r="Q2086" s="44">
        <v>51.881431999999997</v>
      </c>
      <c r="R2086" s="44">
        <v>14.523778</v>
      </c>
      <c r="S2086" s="44">
        <v>14.596415</v>
      </c>
      <c r="T2086" s="44">
        <v>177775.8125</v>
      </c>
      <c r="U2086" s="44">
        <v>19075.888672000001</v>
      </c>
      <c r="V2086" s="44">
        <v>16771.935547000001</v>
      </c>
      <c r="W2086" s="44">
        <v>355.24795499999999</v>
      </c>
      <c r="X2086" s="44">
        <v>6961.3900249999997</v>
      </c>
      <c r="Y2086" s="44">
        <v>40142.947432000001</v>
      </c>
      <c r="Z2086" s="44">
        <v>1481.984025</v>
      </c>
      <c r="AA2086" s="44">
        <v>34.742623000000002</v>
      </c>
      <c r="AB2086" s="44">
        <v>1.5482720000000001</v>
      </c>
      <c r="AC2086" s="44">
        <v>0.85323499999999997</v>
      </c>
      <c r="AD2086" s="44">
        <v>10066.768966</v>
      </c>
    </row>
    <row r="2087" spans="1:30" x14ac:dyDescent="0.25">
      <c r="A2087">
        <v>2086</v>
      </c>
      <c r="B2087" t="s">
        <v>101</v>
      </c>
      <c r="C2087" t="s">
        <v>108</v>
      </c>
      <c r="D2087" t="s">
        <v>214</v>
      </c>
      <c r="E2087" t="s">
        <v>153</v>
      </c>
      <c r="F2087" s="48" t="e">
        <f>VLOOKUP(A2087,'TAZ definitions'!$A$1:$E$1902,2,FALSE)</f>
        <v>#N/A</v>
      </c>
      <c r="G2087" s="48" t="e">
        <f>VLOOKUP(A2087,'TAZ definitions'!$A$1:$E$1902,4,FALSE)</f>
        <v>#N/A</v>
      </c>
      <c r="H2087" s="44">
        <v>186835</v>
      </c>
      <c r="I2087" s="44">
        <v>20590</v>
      </c>
      <c r="J2087" s="44">
        <v>20414</v>
      </c>
      <c r="K2087" s="44">
        <v>933</v>
      </c>
      <c r="L2087" s="44">
        <v>17554</v>
      </c>
      <c r="M2087" s="44">
        <v>0</v>
      </c>
      <c r="N2087" s="44">
        <v>363</v>
      </c>
      <c r="O2087" s="44">
        <v>0</v>
      </c>
      <c r="P2087" s="44">
        <v>62.225216000000003</v>
      </c>
      <c r="Q2087" s="44">
        <v>59.603527</v>
      </c>
      <c r="R2087" s="44">
        <v>14.432342999999999</v>
      </c>
      <c r="S2087" s="44">
        <v>14.464345</v>
      </c>
      <c r="T2087" s="44">
        <v>182148.734375</v>
      </c>
      <c r="U2087" s="44">
        <v>19864.853515999999</v>
      </c>
      <c r="V2087" s="44">
        <v>17059.173827999999</v>
      </c>
      <c r="W2087" s="44">
        <v>352.76745599999998</v>
      </c>
      <c r="X2087" s="44">
        <v>0</v>
      </c>
      <c r="Y2087" s="44">
        <v>20701.947683999999</v>
      </c>
      <c r="Z2087" s="44">
        <v>690.66970000000003</v>
      </c>
      <c r="AA2087" s="44">
        <v>17.013977000000001</v>
      </c>
      <c r="AB2087" s="44">
        <v>0.75283699999999998</v>
      </c>
      <c r="AC2087" s="44">
        <v>0.405302</v>
      </c>
      <c r="AD2087" s="44">
        <v>4795.0187180000003</v>
      </c>
    </row>
    <row r="2088" spans="1:30" x14ac:dyDescent="0.25">
      <c r="A2088">
        <v>2087</v>
      </c>
      <c r="B2088" t="s">
        <v>101</v>
      </c>
      <c r="C2088" t="s">
        <v>108</v>
      </c>
      <c r="D2088" t="s">
        <v>214</v>
      </c>
      <c r="E2088" t="s">
        <v>153</v>
      </c>
      <c r="F2088" s="48" t="e">
        <f>VLOOKUP(A2088,'TAZ definitions'!$A$1:$E$1902,2,FALSE)</f>
        <v>#N/A</v>
      </c>
      <c r="G2088" s="48" t="e">
        <f>VLOOKUP(A2088,'TAZ definitions'!$A$1:$E$1902,4,FALSE)</f>
        <v>#N/A</v>
      </c>
      <c r="H2088" s="44">
        <v>188849</v>
      </c>
      <c r="I2088" s="44">
        <v>25801</v>
      </c>
      <c r="J2088" s="44">
        <v>20343</v>
      </c>
      <c r="K2088" s="44">
        <v>1260</v>
      </c>
      <c r="L2088" s="44">
        <v>17554</v>
      </c>
      <c r="M2088" s="44">
        <v>0</v>
      </c>
      <c r="N2088" s="44">
        <v>363</v>
      </c>
      <c r="O2088" s="44">
        <v>0</v>
      </c>
      <c r="P2088" s="44">
        <v>60.615237999999998</v>
      </c>
      <c r="Q2088" s="44">
        <v>57.025233999999998</v>
      </c>
      <c r="R2088" s="44">
        <v>17.684649</v>
      </c>
      <c r="S2088" s="44">
        <v>17.837944</v>
      </c>
      <c r="T2088" s="44">
        <v>181247.125</v>
      </c>
      <c r="U2088" s="44">
        <v>19453.285156000002</v>
      </c>
      <c r="V2088" s="44">
        <v>16735.572265999999</v>
      </c>
      <c r="W2088" s="44">
        <v>346.07568400000002</v>
      </c>
      <c r="X2088" s="44">
        <v>62054.899360000003</v>
      </c>
      <c r="Y2088" s="44">
        <v>151134.32564200001</v>
      </c>
      <c r="Z2088" s="44">
        <v>6722.6171050000003</v>
      </c>
      <c r="AA2088" s="44">
        <v>141.68916100000001</v>
      </c>
      <c r="AB2088" s="44">
        <v>6.1778649999999997</v>
      </c>
      <c r="AC2088" s="44">
        <v>3.5904199999999999</v>
      </c>
      <c r="AD2088" s="44">
        <v>41686.536431</v>
      </c>
    </row>
    <row r="2089" spans="1:30" x14ac:dyDescent="0.25">
      <c r="A2089">
        <v>2088</v>
      </c>
      <c r="B2089" t="s">
        <v>101</v>
      </c>
      <c r="C2089" t="s">
        <v>108</v>
      </c>
      <c r="D2089" t="s">
        <v>214</v>
      </c>
      <c r="E2089" t="s">
        <v>153</v>
      </c>
      <c r="F2089" s="48" t="e">
        <f>VLOOKUP(A2089,'TAZ definitions'!$A$1:$E$1902,2,FALSE)</f>
        <v>#N/A</v>
      </c>
      <c r="G2089" s="48" t="e">
        <f>VLOOKUP(A2089,'TAZ definitions'!$A$1:$E$1902,4,FALSE)</f>
        <v>#N/A</v>
      </c>
      <c r="H2089" s="44">
        <v>198588</v>
      </c>
      <c r="I2089" s="44">
        <v>24661</v>
      </c>
      <c r="J2089" s="44">
        <v>21219</v>
      </c>
      <c r="K2089" s="44">
        <v>1057</v>
      </c>
      <c r="L2089" s="44">
        <v>17554</v>
      </c>
      <c r="M2089" s="44">
        <v>0</v>
      </c>
      <c r="N2089" s="44">
        <v>363</v>
      </c>
      <c r="O2089" s="44">
        <v>0</v>
      </c>
      <c r="P2089" s="44">
        <v>63.408554000000002</v>
      </c>
      <c r="Q2089" s="44">
        <v>57.214115</v>
      </c>
      <c r="R2089" s="44">
        <v>14.533117000000001</v>
      </c>
      <c r="S2089" s="44">
        <v>14.597657999999999</v>
      </c>
      <c r="T2089" s="44">
        <v>194070.046875</v>
      </c>
      <c r="U2089" s="44">
        <v>20695.267577999999</v>
      </c>
      <c r="V2089" s="44">
        <v>17098.015625</v>
      </c>
      <c r="W2089" s="44">
        <v>353.57064800000001</v>
      </c>
      <c r="X2089" s="44">
        <v>73913.382255999997</v>
      </c>
      <c r="Y2089" s="44">
        <v>235755.03164100001</v>
      </c>
      <c r="Z2089" s="44">
        <v>8215.3959200000008</v>
      </c>
      <c r="AA2089" s="44">
        <v>199.30837</v>
      </c>
      <c r="AB2089" s="44">
        <v>10.074939000000001</v>
      </c>
      <c r="AC2089" s="44">
        <v>4.8334929999999998</v>
      </c>
      <c r="AD2089" s="44">
        <v>57596.762562999997</v>
      </c>
    </row>
    <row r="2090" spans="1:30" x14ac:dyDescent="0.25">
      <c r="A2090">
        <v>2089</v>
      </c>
      <c r="B2090" t="s">
        <v>101</v>
      </c>
      <c r="C2090" t="s">
        <v>108</v>
      </c>
      <c r="D2090" t="s">
        <v>214</v>
      </c>
      <c r="E2090" t="s">
        <v>153</v>
      </c>
      <c r="F2090" s="48" t="e">
        <f>VLOOKUP(A2090,'TAZ definitions'!$A$1:$E$1902,2,FALSE)</f>
        <v>#N/A</v>
      </c>
      <c r="G2090" s="48" t="e">
        <f>VLOOKUP(A2090,'TAZ definitions'!$A$1:$E$1902,4,FALSE)</f>
        <v>#N/A</v>
      </c>
      <c r="H2090" s="44">
        <v>209314</v>
      </c>
      <c r="I2090" s="44">
        <v>19678</v>
      </c>
      <c r="J2090" s="44">
        <v>24185</v>
      </c>
      <c r="K2090" s="44">
        <v>900</v>
      </c>
      <c r="L2090" s="44">
        <v>17554</v>
      </c>
      <c r="M2090" s="44">
        <v>0</v>
      </c>
      <c r="N2090" s="44">
        <v>363</v>
      </c>
      <c r="O2090" s="44">
        <v>0</v>
      </c>
      <c r="P2090" s="44">
        <v>69.466660000000005</v>
      </c>
      <c r="Q2090" s="44">
        <v>57.672305999999999</v>
      </c>
      <c r="R2090" s="44">
        <v>15.086437</v>
      </c>
      <c r="S2090" s="44">
        <v>15.113459000000001</v>
      </c>
      <c r="T2090" s="44">
        <v>204834</v>
      </c>
      <c r="U2090" s="44">
        <v>23634.910156000002</v>
      </c>
      <c r="V2090" s="44">
        <v>17139.300781000002</v>
      </c>
      <c r="W2090" s="44">
        <v>354.42440800000003</v>
      </c>
      <c r="X2090" s="44">
        <v>20645.699831999998</v>
      </c>
      <c r="Y2090" s="44">
        <v>85539.881475000002</v>
      </c>
      <c r="Z2090" s="44">
        <v>3019.0361419999999</v>
      </c>
      <c r="AA2090" s="44">
        <v>71.878738999999996</v>
      </c>
      <c r="AB2090" s="44">
        <v>3.3472089999999999</v>
      </c>
      <c r="AC2090" s="44">
        <v>1.740083</v>
      </c>
      <c r="AD2090" s="44">
        <v>20902.994831</v>
      </c>
    </row>
    <row r="2091" spans="1:30" x14ac:dyDescent="0.25">
      <c r="A2091">
        <v>2090</v>
      </c>
      <c r="B2091" t="s">
        <v>101</v>
      </c>
      <c r="C2091" t="s">
        <v>108</v>
      </c>
      <c r="D2091" t="s">
        <v>214</v>
      </c>
      <c r="E2091" t="s">
        <v>153</v>
      </c>
      <c r="F2091" s="48" t="e">
        <f>VLOOKUP(A2091,'TAZ definitions'!$A$1:$E$1902,2,FALSE)</f>
        <v>#N/A</v>
      </c>
      <c r="G2091" s="48" t="e">
        <f>VLOOKUP(A2091,'TAZ definitions'!$A$1:$E$1902,4,FALSE)</f>
        <v>#N/A</v>
      </c>
      <c r="H2091" s="44">
        <v>206384</v>
      </c>
      <c r="I2091" s="44">
        <v>27451</v>
      </c>
      <c r="J2091" s="44">
        <v>20607</v>
      </c>
      <c r="K2091" s="44">
        <v>1375</v>
      </c>
      <c r="L2091" s="44">
        <v>17554</v>
      </c>
      <c r="M2091" s="44">
        <v>0</v>
      </c>
      <c r="N2091" s="44">
        <v>363</v>
      </c>
      <c r="O2091" s="44">
        <v>174</v>
      </c>
      <c r="P2091" s="44">
        <v>55.747894000000002</v>
      </c>
      <c r="Q2091" s="44">
        <v>53.860644999999998</v>
      </c>
      <c r="R2091" s="44">
        <v>15.911517</v>
      </c>
      <c r="S2091" s="44">
        <v>16.028706</v>
      </c>
      <c r="T2091" s="44">
        <v>200095.921875</v>
      </c>
      <c r="U2091" s="44">
        <v>19931.148438</v>
      </c>
      <c r="V2091" s="44">
        <v>16937.117188</v>
      </c>
      <c r="W2091" s="44">
        <v>356.35815400000001</v>
      </c>
      <c r="X2091" s="44">
        <v>1952.1816799999999</v>
      </c>
      <c r="Y2091" s="44">
        <v>24400.02159</v>
      </c>
      <c r="Z2091" s="44">
        <v>1045.075245</v>
      </c>
      <c r="AA2091" s="44">
        <v>22.358723999999999</v>
      </c>
      <c r="AB2091" s="44">
        <v>0.88028399999999996</v>
      </c>
      <c r="AC2091" s="44">
        <v>0.55687399999999998</v>
      </c>
      <c r="AD2091" s="44">
        <v>6598.4542170000004</v>
      </c>
    </row>
    <row r="2092" spans="1:30" x14ac:dyDescent="0.25">
      <c r="A2092">
        <v>2091</v>
      </c>
      <c r="B2092" t="s">
        <v>101</v>
      </c>
      <c r="C2092" t="s">
        <v>108</v>
      </c>
      <c r="D2092" t="s">
        <v>214</v>
      </c>
      <c r="E2092" t="s">
        <v>153</v>
      </c>
      <c r="F2092" s="48" t="e">
        <f>VLOOKUP(A2092,'TAZ definitions'!$A$1:$E$1902,2,FALSE)</f>
        <v>#N/A</v>
      </c>
      <c r="G2092" s="48" t="e">
        <f>VLOOKUP(A2092,'TAZ definitions'!$A$1:$E$1902,4,FALSE)</f>
        <v>#N/A</v>
      </c>
      <c r="H2092" s="44">
        <v>205567</v>
      </c>
      <c r="I2092" s="44">
        <v>25464</v>
      </c>
      <c r="J2092" s="44">
        <v>21611</v>
      </c>
      <c r="K2092" s="44">
        <v>1267</v>
      </c>
      <c r="L2092" s="44">
        <v>17554</v>
      </c>
      <c r="M2092" s="44">
        <v>0</v>
      </c>
      <c r="N2092" s="44">
        <v>363</v>
      </c>
      <c r="O2092" s="44">
        <v>174</v>
      </c>
      <c r="P2092" s="44">
        <v>59.062404999999998</v>
      </c>
      <c r="Q2092" s="44">
        <v>55.611832</v>
      </c>
      <c r="R2092" s="44">
        <v>14.184761999999999</v>
      </c>
      <c r="S2092" s="44">
        <v>14.295560999999999</v>
      </c>
      <c r="T2092" s="44">
        <v>200497.15625</v>
      </c>
      <c r="U2092" s="44">
        <v>21038.322265999999</v>
      </c>
      <c r="V2092" s="44">
        <v>17059.859375</v>
      </c>
      <c r="W2092" s="44">
        <v>357.679688</v>
      </c>
      <c r="X2092" s="44">
        <v>10069.350059</v>
      </c>
      <c r="Y2092" s="44">
        <v>35849.612729</v>
      </c>
      <c r="Z2092" s="44">
        <v>1470.5475289999999</v>
      </c>
      <c r="AA2092" s="44">
        <v>32.862281000000003</v>
      </c>
      <c r="AB2092" s="44">
        <v>1.477236</v>
      </c>
      <c r="AC2092" s="44">
        <v>0.820909</v>
      </c>
      <c r="AD2092" s="44">
        <v>9728.6657230000001</v>
      </c>
    </row>
    <row r="2093" spans="1:30" x14ac:dyDescent="0.25">
      <c r="A2093">
        <v>2092</v>
      </c>
      <c r="B2093" t="s">
        <v>101</v>
      </c>
      <c r="C2093" t="s">
        <v>108</v>
      </c>
      <c r="D2093" t="s">
        <v>214</v>
      </c>
      <c r="E2093" t="s">
        <v>153</v>
      </c>
      <c r="F2093" s="48" t="e">
        <f>VLOOKUP(A2093,'TAZ definitions'!$A$1:$E$1902,2,FALSE)</f>
        <v>#N/A</v>
      </c>
      <c r="G2093" s="48" t="e">
        <f>VLOOKUP(A2093,'TAZ definitions'!$A$1:$E$1902,4,FALSE)</f>
        <v>#N/A</v>
      </c>
      <c r="H2093" s="44">
        <v>206789</v>
      </c>
      <c r="I2093" s="44">
        <v>23147</v>
      </c>
      <c r="J2093" s="44">
        <v>22432</v>
      </c>
      <c r="K2093" s="44">
        <v>1210</v>
      </c>
      <c r="L2093" s="44">
        <v>17554</v>
      </c>
      <c r="M2093" s="44">
        <v>0</v>
      </c>
      <c r="N2093" s="44">
        <v>363</v>
      </c>
      <c r="O2093" s="44">
        <v>0</v>
      </c>
      <c r="P2093" s="44">
        <v>60.785034000000003</v>
      </c>
      <c r="Q2093" s="44">
        <v>59.421084999999998</v>
      </c>
      <c r="R2093" s="44">
        <v>14.999912999999999</v>
      </c>
      <c r="S2093" s="44">
        <v>14.826236</v>
      </c>
      <c r="T2093" s="44">
        <v>202108.390625</v>
      </c>
      <c r="U2093" s="44">
        <v>21891.099609000001</v>
      </c>
      <c r="V2093" s="44">
        <v>17106.589843999998</v>
      </c>
      <c r="W2093" s="44">
        <v>353.74795499999999</v>
      </c>
      <c r="X2093" s="44">
        <v>28850.290606999999</v>
      </c>
      <c r="Y2093" s="44">
        <v>65715.626869999993</v>
      </c>
      <c r="Z2093" s="44">
        <v>2402.5212190000002</v>
      </c>
      <c r="AA2093" s="44">
        <v>56.907102999999999</v>
      </c>
      <c r="AB2093" s="44">
        <v>2.3191389999999998</v>
      </c>
      <c r="AC2093" s="44">
        <v>1.360574</v>
      </c>
      <c r="AD2093" s="44">
        <v>15879.4503</v>
      </c>
    </row>
    <row r="2094" spans="1:30" x14ac:dyDescent="0.25">
      <c r="A2094">
        <v>2093</v>
      </c>
      <c r="B2094" t="s">
        <v>101</v>
      </c>
      <c r="C2094" t="s">
        <v>108</v>
      </c>
      <c r="D2094" t="s">
        <v>214</v>
      </c>
      <c r="E2094" t="s">
        <v>153</v>
      </c>
      <c r="F2094" s="48" t="e">
        <f>VLOOKUP(A2094,'TAZ definitions'!$A$1:$E$1902,2,FALSE)</f>
        <v>#N/A</v>
      </c>
      <c r="G2094" s="48" t="e">
        <f>VLOOKUP(A2094,'TAZ definitions'!$A$1:$E$1902,4,FALSE)</f>
        <v>#N/A</v>
      </c>
      <c r="H2094" s="44">
        <v>219105</v>
      </c>
      <c r="I2094" s="44">
        <v>25612</v>
      </c>
      <c r="J2094" s="44">
        <v>25114</v>
      </c>
      <c r="K2094" s="44">
        <v>1335</v>
      </c>
      <c r="L2094" s="44">
        <v>17554</v>
      </c>
      <c r="M2094" s="44">
        <v>0</v>
      </c>
      <c r="N2094" s="44">
        <v>363</v>
      </c>
      <c r="O2094" s="44">
        <v>174</v>
      </c>
      <c r="P2094" s="44">
        <v>57.230663</v>
      </c>
      <c r="Q2094" s="44">
        <v>58.194564999999997</v>
      </c>
      <c r="R2094" s="44">
        <v>16.470839999999999</v>
      </c>
      <c r="S2094" s="44">
        <v>16.338813999999999</v>
      </c>
      <c r="T2094" s="44">
        <v>213182.890625</v>
      </c>
      <c r="U2094" s="44">
        <v>24386.212890999999</v>
      </c>
      <c r="V2094" s="44">
        <v>17016.738281000002</v>
      </c>
      <c r="W2094" s="44">
        <v>357.21542399999998</v>
      </c>
      <c r="X2094" s="44">
        <v>74075.578227000005</v>
      </c>
      <c r="Y2094" s="44">
        <v>123771.009126</v>
      </c>
      <c r="Z2094" s="44">
        <v>4695.4420369999998</v>
      </c>
      <c r="AA2094" s="44">
        <v>107.803011</v>
      </c>
      <c r="AB2094" s="44">
        <v>4.9478629999999999</v>
      </c>
      <c r="AC2094" s="44">
        <v>2.6207739999999999</v>
      </c>
      <c r="AD2094" s="44">
        <v>31088.534170999999</v>
      </c>
    </row>
    <row r="2095" spans="1:30" x14ac:dyDescent="0.25">
      <c r="A2095">
        <v>2094</v>
      </c>
      <c r="B2095" t="s">
        <v>101</v>
      </c>
      <c r="C2095" t="s">
        <v>108</v>
      </c>
      <c r="D2095" t="s">
        <v>214</v>
      </c>
      <c r="E2095" t="s">
        <v>153</v>
      </c>
      <c r="F2095" s="48" t="e">
        <f>VLOOKUP(A2095,'TAZ definitions'!$A$1:$E$1902,2,FALSE)</f>
        <v>#N/A</v>
      </c>
      <c r="G2095" s="48" t="e">
        <f>VLOOKUP(A2095,'TAZ definitions'!$A$1:$E$1902,4,FALSE)</f>
        <v>#N/A</v>
      </c>
      <c r="H2095" s="44">
        <v>233590</v>
      </c>
      <c r="I2095" s="44">
        <v>29003</v>
      </c>
      <c r="J2095" s="44">
        <v>22732</v>
      </c>
      <c r="K2095" s="44">
        <v>1778</v>
      </c>
      <c r="L2095" s="44">
        <v>17554</v>
      </c>
      <c r="M2095" s="44">
        <v>0</v>
      </c>
      <c r="N2095" s="44">
        <v>903</v>
      </c>
      <c r="O2095" s="44">
        <v>0</v>
      </c>
      <c r="P2095" s="44">
        <v>51.918284999999997</v>
      </c>
      <c r="Q2095" s="44">
        <v>52.453525999999997</v>
      </c>
      <c r="R2095" s="44">
        <v>18.977661000000001</v>
      </c>
      <c r="S2095" s="44">
        <v>18.902463999999998</v>
      </c>
      <c r="T2095" s="44">
        <v>225707.609375</v>
      </c>
      <c r="U2095" s="44">
        <v>21924.679688</v>
      </c>
      <c r="V2095" s="44">
        <v>16877.673827999999</v>
      </c>
      <c r="W2095" s="44">
        <v>868.20898399999999</v>
      </c>
      <c r="X2095" s="44">
        <v>88264.688064999995</v>
      </c>
      <c r="Y2095" s="44">
        <v>143600.83742</v>
      </c>
      <c r="Z2095" s="44">
        <v>7880.7377749999996</v>
      </c>
      <c r="AA2095" s="44">
        <v>144.94731400000001</v>
      </c>
      <c r="AB2095" s="44">
        <v>5.4806119999999998</v>
      </c>
      <c r="AC2095" s="44">
        <v>3.766489</v>
      </c>
      <c r="AD2095" s="44">
        <v>43089.987046000002</v>
      </c>
    </row>
    <row r="2096" spans="1:30" x14ac:dyDescent="0.25">
      <c r="A2096">
        <v>2095</v>
      </c>
      <c r="B2096" t="s">
        <v>101</v>
      </c>
      <c r="C2096" t="s">
        <v>108</v>
      </c>
      <c r="D2096" t="s">
        <v>214</v>
      </c>
      <c r="E2096" t="s">
        <v>153</v>
      </c>
      <c r="F2096" s="48" t="e">
        <f>VLOOKUP(A2096,'TAZ definitions'!$A$1:$E$1902,2,FALSE)</f>
        <v>#N/A</v>
      </c>
      <c r="G2096" s="48" t="e">
        <f>VLOOKUP(A2096,'TAZ definitions'!$A$1:$E$1902,4,FALSE)</f>
        <v>#N/A</v>
      </c>
      <c r="H2096" s="44">
        <v>264653</v>
      </c>
      <c r="I2096" s="44">
        <v>4895</v>
      </c>
      <c r="J2096" s="44">
        <v>27987</v>
      </c>
      <c r="K2096" s="44">
        <v>396</v>
      </c>
      <c r="L2096" s="44">
        <v>17554</v>
      </c>
      <c r="M2096" s="44">
        <v>0</v>
      </c>
      <c r="N2096" s="44">
        <v>903</v>
      </c>
      <c r="O2096" s="44">
        <v>0</v>
      </c>
      <c r="P2096" s="44">
        <v>83.452254999999994</v>
      </c>
      <c r="Q2096" s="44">
        <v>68.144668999999993</v>
      </c>
      <c r="R2096" s="44">
        <v>16.921446</v>
      </c>
      <c r="S2096" s="44">
        <v>16.882297999999999</v>
      </c>
      <c r="T2096" s="44">
        <v>261242.140625</v>
      </c>
      <c r="U2096" s="44">
        <v>27624.707031000002</v>
      </c>
      <c r="V2096" s="44">
        <v>17323.5</v>
      </c>
      <c r="W2096" s="44">
        <v>891.14276099999995</v>
      </c>
      <c r="X2096" s="44">
        <v>36278.659813999999</v>
      </c>
      <c r="Y2096" s="44">
        <v>55888.276507000002</v>
      </c>
      <c r="Z2096" s="44">
        <v>3043.939914</v>
      </c>
      <c r="AA2096" s="44">
        <v>58.651344000000002</v>
      </c>
      <c r="AB2096" s="44">
        <v>2.0776569999999999</v>
      </c>
      <c r="AC2096" s="44">
        <v>1.494413</v>
      </c>
      <c r="AD2096" s="44">
        <v>16863.149749</v>
      </c>
    </row>
    <row r="2097" spans="1:30" x14ac:dyDescent="0.25">
      <c r="A2097">
        <v>2096</v>
      </c>
      <c r="B2097" t="s">
        <v>101</v>
      </c>
      <c r="C2097" t="s">
        <v>108</v>
      </c>
      <c r="D2097" t="s">
        <v>214</v>
      </c>
      <c r="E2097" t="s">
        <v>153</v>
      </c>
      <c r="F2097" s="48" t="e">
        <f>VLOOKUP(A2097,'TAZ definitions'!$A$1:$E$1902,2,FALSE)</f>
        <v>#N/A</v>
      </c>
      <c r="G2097" s="48" t="e">
        <f>VLOOKUP(A2097,'TAZ definitions'!$A$1:$E$1902,4,FALSE)</f>
        <v>#N/A</v>
      </c>
      <c r="H2097" s="44">
        <v>226581</v>
      </c>
      <c r="I2097" s="44">
        <v>28753</v>
      </c>
      <c r="J2097" s="44">
        <v>21302</v>
      </c>
      <c r="K2097" s="44">
        <v>1964</v>
      </c>
      <c r="L2097" s="44">
        <v>17554</v>
      </c>
      <c r="M2097" s="44">
        <v>0</v>
      </c>
      <c r="N2097" s="44">
        <v>903</v>
      </c>
      <c r="O2097" s="44">
        <v>174</v>
      </c>
      <c r="P2097" s="44">
        <v>49.796871000000003</v>
      </c>
      <c r="Q2097" s="44">
        <v>51.676437</v>
      </c>
      <c r="R2097" s="44">
        <v>15.029448</v>
      </c>
      <c r="S2097" s="44">
        <v>14.911206999999999</v>
      </c>
      <c r="T2097" s="44">
        <v>219435.65625</v>
      </c>
      <c r="U2097" s="44">
        <v>20603.529297000001</v>
      </c>
      <c r="V2097" s="44">
        <v>16919.966797000001</v>
      </c>
      <c r="W2097" s="44">
        <v>876.66918899999996</v>
      </c>
      <c r="X2097" s="44">
        <v>0</v>
      </c>
      <c r="Y2097" s="44">
        <v>8511.4177510000009</v>
      </c>
      <c r="Z2097" s="44">
        <v>314.08945599999998</v>
      </c>
      <c r="AA2097" s="44">
        <v>7.1466419999999999</v>
      </c>
      <c r="AB2097" s="44">
        <v>0.26458500000000001</v>
      </c>
      <c r="AC2097" s="44">
        <v>0.17207800000000001</v>
      </c>
      <c r="AD2097" s="44">
        <v>1985.1133110000001</v>
      </c>
    </row>
    <row r="2098" spans="1:30" x14ac:dyDescent="0.25">
      <c r="A2098">
        <v>2097</v>
      </c>
      <c r="B2098" t="s">
        <v>101</v>
      </c>
      <c r="C2098" t="s">
        <v>108</v>
      </c>
      <c r="D2098" t="s">
        <v>214</v>
      </c>
      <c r="E2098" t="s">
        <v>153</v>
      </c>
      <c r="F2098" s="48" t="e">
        <f>VLOOKUP(A2098,'TAZ definitions'!$A$1:$E$1902,2,FALSE)</f>
        <v>#N/A</v>
      </c>
      <c r="G2098" s="48" t="e">
        <f>VLOOKUP(A2098,'TAZ definitions'!$A$1:$E$1902,4,FALSE)</f>
        <v>#N/A</v>
      </c>
      <c r="H2098" s="44">
        <v>252457</v>
      </c>
      <c r="I2098" s="44">
        <v>23223</v>
      </c>
      <c r="J2098" s="44">
        <v>21983</v>
      </c>
      <c r="K2098" s="44">
        <v>1621</v>
      </c>
      <c r="L2098" s="44">
        <v>17554</v>
      </c>
      <c r="M2098" s="44">
        <v>0</v>
      </c>
      <c r="N2098" s="44">
        <v>903</v>
      </c>
      <c r="O2098" s="44">
        <v>174</v>
      </c>
      <c r="P2098" s="44">
        <v>63.304802000000002</v>
      </c>
      <c r="Q2098" s="44">
        <v>59.299686000000001</v>
      </c>
      <c r="R2098" s="44">
        <v>16.395856999999999</v>
      </c>
      <c r="S2098" s="44">
        <v>16.288278999999999</v>
      </c>
      <c r="T2098" s="44">
        <v>247084.40625</v>
      </c>
      <c r="U2098" s="44">
        <v>21505.773438</v>
      </c>
      <c r="V2098" s="44">
        <v>17142.583984000001</v>
      </c>
      <c r="W2098" s="44">
        <v>885.91430700000001</v>
      </c>
      <c r="X2098" s="44">
        <v>25341.408997999999</v>
      </c>
      <c r="Y2098" s="44">
        <v>58940.880981000002</v>
      </c>
      <c r="Z2098" s="44">
        <v>2680.1971269999999</v>
      </c>
      <c r="AA2098" s="44">
        <v>55.515152</v>
      </c>
      <c r="AB2098" s="44">
        <v>2.2303839999999999</v>
      </c>
      <c r="AC2098" s="44">
        <v>1.414221</v>
      </c>
      <c r="AD2098" s="44">
        <v>16391.988024999999</v>
      </c>
    </row>
    <row r="2099" spans="1:30" x14ac:dyDescent="0.25">
      <c r="A2099">
        <v>2098</v>
      </c>
      <c r="B2099" t="s">
        <v>101</v>
      </c>
      <c r="C2099" t="s">
        <v>108</v>
      </c>
      <c r="D2099" t="s">
        <v>214</v>
      </c>
      <c r="E2099" t="s">
        <v>153</v>
      </c>
      <c r="F2099" s="48" t="e">
        <f>VLOOKUP(A2099,'TAZ definitions'!$A$1:$E$1902,2,FALSE)</f>
        <v>#N/A</v>
      </c>
      <c r="G2099" s="48" t="e">
        <f>VLOOKUP(A2099,'TAZ definitions'!$A$1:$E$1902,4,FALSE)</f>
        <v>#N/A</v>
      </c>
      <c r="H2099" s="44">
        <v>286967</v>
      </c>
      <c r="I2099" s="44">
        <v>13431</v>
      </c>
      <c r="J2099" s="44">
        <v>29844</v>
      </c>
      <c r="K2099" s="44">
        <v>1119</v>
      </c>
      <c r="L2099" s="44">
        <v>17554</v>
      </c>
      <c r="M2099" s="44">
        <v>0</v>
      </c>
      <c r="N2099" s="44">
        <v>903</v>
      </c>
      <c r="O2099" s="44">
        <v>0</v>
      </c>
      <c r="P2099" s="44">
        <v>70.019051000000005</v>
      </c>
      <c r="Q2099" s="44">
        <v>75.396407999999994</v>
      </c>
      <c r="R2099" s="44">
        <v>16.391548</v>
      </c>
      <c r="S2099" s="44">
        <v>16.402290000000001</v>
      </c>
      <c r="T2099" s="44">
        <v>282997.1875</v>
      </c>
      <c r="U2099" s="44">
        <v>29427.115234000001</v>
      </c>
      <c r="V2099" s="44">
        <v>17299.240234000001</v>
      </c>
      <c r="W2099" s="44">
        <v>889.89483600000005</v>
      </c>
      <c r="X2099" s="44">
        <v>4015.0439230000002</v>
      </c>
      <c r="Y2099" s="44">
        <v>27517.518888999999</v>
      </c>
      <c r="Z2099" s="44">
        <v>1042.6607289999999</v>
      </c>
      <c r="AA2099" s="44">
        <v>23.42239</v>
      </c>
      <c r="AB2099" s="44">
        <v>1.1167579999999999</v>
      </c>
      <c r="AC2099" s="44">
        <v>0.58268900000000001</v>
      </c>
      <c r="AD2099" s="44">
        <v>6997.9316239999998</v>
      </c>
    </row>
    <row r="2100" spans="1:30" x14ac:dyDescent="0.25">
      <c r="A2100">
        <v>2099</v>
      </c>
      <c r="B2100" t="s">
        <v>101</v>
      </c>
      <c r="C2100" t="s">
        <v>108</v>
      </c>
      <c r="D2100" t="s">
        <v>214</v>
      </c>
      <c r="E2100" t="s">
        <v>153</v>
      </c>
      <c r="F2100" s="48" t="e">
        <f>VLOOKUP(A2100,'TAZ definitions'!$A$1:$E$1902,2,FALSE)</f>
        <v>#N/A</v>
      </c>
      <c r="G2100" s="48" t="e">
        <f>VLOOKUP(A2100,'TAZ definitions'!$A$1:$E$1902,4,FALSE)</f>
        <v>#N/A</v>
      </c>
      <c r="H2100" s="44">
        <v>277949</v>
      </c>
      <c r="I2100" s="44">
        <v>20247</v>
      </c>
      <c r="J2100" s="44">
        <v>25249</v>
      </c>
      <c r="K2100" s="44">
        <v>1348</v>
      </c>
      <c r="L2100" s="44">
        <v>17554</v>
      </c>
      <c r="M2100" s="44">
        <v>0</v>
      </c>
      <c r="N2100" s="44">
        <v>903</v>
      </c>
      <c r="O2100" s="44">
        <v>174</v>
      </c>
      <c r="P2100" s="44">
        <v>68.625320000000002</v>
      </c>
      <c r="Q2100" s="44">
        <v>67.521484000000001</v>
      </c>
      <c r="R2100" s="44">
        <v>18.575624000000001</v>
      </c>
      <c r="S2100" s="44">
        <v>18.546398</v>
      </c>
      <c r="T2100" s="44">
        <v>272761.65625</v>
      </c>
      <c r="U2100" s="44">
        <v>24767.894531000002</v>
      </c>
      <c r="V2100" s="44">
        <v>17200.652343999998</v>
      </c>
      <c r="W2100" s="44">
        <v>888.32586700000002</v>
      </c>
      <c r="X2100" s="44">
        <v>15256.203245999999</v>
      </c>
      <c r="Y2100" s="44">
        <v>50467.280378000003</v>
      </c>
      <c r="Z2100" s="44">
        <v>2153.5718080000001</v>
      </c>
      <c r="AA2100" s="44">
        <v>45.999526000000003</v>
      </c>
      <c r="AB2100" s="44">
        <v>2.0698099999999999</v>
      </c>
      <c r="AC2100" s="44">
        <v>1.1781360000000001</v>
      </c>
      <c r="AD2100" s="44">
        <v>13920.383894000001</v>
      </c>
    </row>
    <row r="2101" spans="1:30" x14ac:dyDescent="0.25">
      <c r="A2101">
        <v>2100</v>
      </c>
      <c r="B2101" t="s">
        <v>101</v>
      </c>
      <c r="C2101" t="s">
        <v>108</v>
      </c>
      <c r="D2101" t="s">
        <v>214</v>
      </c>
      <c r="E2101" t="s">
        <v>153</v>
      </c>
      <c r="F2101" s="48" t="e">
        <f>VLOOKUP(A2101,'TAZ definitions'!$A$1:$E$1902,2,FALSE)</f>
        <v>#N/A</v>
      </c>
      <c r="G2101" s="48" t="e">
        <f>VLOOKUP(A2101,'TAZ definitions'!$A$1:$E$1902,4,FALSE)</f>
        <v>#N/A</v>
      </c>
      <c r="H2101" s="44">
        <v>265875</v>
      </c>
      <c r="I2101" s="44">
        <v>17703</v>
      </c>
      <c r="J2101" s="44">
        <v>24463</v>
      </c>
      <c r="K2101" s="44">
        <v>1093</v>
      </c>
      <c r="L2101" s="44">
        <v>17554</v>
      </c>
      <c r="M2101" s="44">
        <v>0</v>
      </c>
      <c r="N2101" s="44">
        <v>903</v>
      </c>
      <c r="O2101" s="44">
        <v>0</v>
      </c>
      <c r="P2101" s="44">
        <v>74.637100000000004</v>
      </c>
      <c r="Q2101" s="44">
        <v>74.883171000000004</v>
      </c>
      <c r="R2101" s="44">
        <v>17.610313000000001</v>
      </c>
      <c r="S2101" s="44">
        <v>17.501991</v>
      </c>
      <c r="T2101" s="44">
        <v>261425.4375</v>
      </c>
      <c r="U2101" s="44">
        <v>24043.992188</v>
      </c>
      <c r="V2101" s="44">
        <v>17239.269531000002</v>
      </c>
      <c r="W2101" s="44">
        <v>886.80981399999996</v>
      </c>
      <c r="X2101" s="44">
        <v>212558.06964999999</v>
      </c>
      <c r="Y2101" s="44">
        <v>315442.99146699999</v>
      </c>
      <c r="Z2101" s="44">
        <v>7452.2052370000001</v>
      </c>
      <c r="AA2101" s="44">
        <v>339.03664800000001</v>
      </c>
      <c r="AB2101" s="44">
        <v>18.611522999999998</v>
      </c>
      <c r="AC2101" s="44">
        <v>5.8149110000000004</v>
      </c>
      <c r="AD2101" s="44">
        <v>73837.013858999999</v>
      </c>
    </row>
    <row r="2102" spans="1:30" x14ac:dyDescent="0.25">
      <c r="A2102">
        <v>2101</v>
      </c>
      <c r="B2102" t="s">
        <v>101</v>
      </c>
      <c r="C2102" t="s">
        <v>108</v>
      </c>
      <c r="D2102" t="s">
        <v>214</v>
      </c>
      <c r="E2102" t="s">
        <v>153</v>
      </c>
      <c r="F2102" s="48" t="e">
        <f>VLOOKUP(A2102,'TAZ definitions'!$A$1:$E$1902,2,FALSE)</f>
        <v>#N/A</v>
      </c>
      <c r="G2102" s="48" t="e">
        <f>VLOOKUP(A2102,'TAZ definitions'!$A$1:$E$1902,4,FALSE)</f>
        <v>#N/A</v>
      </c>
      <c r="H2102" s="44">
        <v>208622</v>
      </c>
      <c r="I2102" s="44">
        <v>25480</v>
      </c>
      <c r="J2102" s="44">
        <v>20711</v>
      </c>
      <c r="K2102" s="44">
        <v>1293</v>
      </c>
      <c r="L2102" s="44">
        <v>17554</v>
      </c>
      <c r="M2102" s="44">
        <v>0</v>
      </c>
      <c r="N2102" s="44">
        <v>903</v>
      </c>
      <c r="O2102" s="44">
        <v>0</v>
      </c>
      <c r="P2102" s="44">
        <v>64.762787000000003</v>
      </c>
      <c r="Q2102" s="44">
        <v>65.374313000000001</v>
      </c>
      <c r="R2102" s="44">
        <v>15.736551</v>
      </c>
      <c r="S2102" s="44">
        <v>15.51216</v>
      </c>
      <c r="T2102" s="44">
        <v>204916.34375</v>
      </c>
      <c r="U2102" s="44">
        <v>20318.101563</v>
      </c>
      <c r="V2102" s="44">
        <v>17198.818359000001</v>
      </c>
      <c r="W2102" s="44">
        <v>884.72894299999996</v>
      </c>
      <c r="X2102" s="44">
        <v>0</v>
      </c>
      <c r="Y2102" s="44">
        <v>7114.0437169999996</v>
      </c>
      <c r="Z2102" s="44">
        <v>239.81203600000001</v>
      </c>
      <c r="AA2102" s="44">
        <v>5.9203010000000003</v>
      </c>
      <c r="AB2102" s="44">
        <v>0.236377</v>
      </c>
      <c r="AC2102" s="44">
        <v>0.138819</v>
      </c>
      <c r="AD2102" s="44">
        <v>1609.3818570000001</v>
      </c>
    </row>
    <row r="2103" spans="1:30" x14ac:dyDescent="0.25">
      <c r="A2103">
        <v>2102</v>
      </c>
      <c r="B2103" t="s">
        <v>101</v>
      </c>
      <c r="C2103" t="s">
        <v>108</v>
      </c>
      <c r="D2103" t="s">
        <v>214</v>
      </c>
      <c r="E2103" t="s">
        <v>153</v>
      </c>
      <c r="F2103" s="48" t="e">
        <f>VLOOKUP(A2103,'TAZ definitions'!$A$1:$E$1902,2,FALSE)</f>
        <v>#N/A</v>
      </c>
      <c r="G2103" s="48" t="e">
        <f>VLOOKUP(A2103,'TAZ definitions'!$A$1:$E$1902,4,FALSE)</f>
        <v>#N/A</v>
      </c>
      <c r="H2103" s="44">
        <v>210361</v>
      </c>
      <c r="I2103" s="44">
        <v>28718</v>
      </c>
      <c r="J2103" s="44">
        <v>21424</v>
      </c>
      <c r="K2103" s="44">
        <v>1504</v>
      </c>
      <c r="L2103" s="44">
        <v>17554</v>
      </c>
      <c r="M2103" s="44">
        <v>0</v>
      </c>
      <c r="N2103" s="44">
        <v>903</v>
      </c>
      <c r="O2103" s="44">
        <v>0</v>
      </c>
      <c r="P2103" s="44">
        <v>66.035301000000004</v>
      </c>
      <c r="Q2103" s="44">
        <v>60.765911000000003</v>
      </c>
      <c r="R2103" s="44">
        <v>19.042866</v>
      </c>
      <c r="S2103" s="44">
        <v>18.915813</v>
      </c>
      <c r="T2103" s="44">
        <v>205606.25</v>
      </c>
      <c r="U2103" s="44">
        <v>20902.568359000001</v>
      </c>
      <c r="V2103" s="44">
        <v>17094.501952999999</v>
      </c>
      <c r="W2103" s="44">
        <v>879.36279300000001</v>
      </c>
      <c r="X2103" s="44">
        <v>25011.772276</v>
      </c>
      <c r="Y2103" s="44">
        <v>104240.07605800001</v>
      </c>
      <c r="Z2103" s="44">
        <v>2753.7902130000002</v>
      </c>
      <c r="AA2103" s="44">
        <v>103.86076799999999</v>
      </c>
      <c r="AB2103" s="44">
        <v>5.1344149999999997</v>
      </c>
      <c r="AC2103" s="44">
        <v>1.946488</v>
      </c>
      <c r="AD2103" s="44">
        <v>23718.372637</v>
      </c>
    </row>
    <row r="2104" spans="1:30" x14ac:dyDescent="0.25">
      <c r="A2104">
        <v>2103</v>
      </c>
      <c r="B2104" t="s">
        <v>101</v>
      </c>
      <c r="C2104" t="s">
        <v>108</v>
      </c>
      <c r="D2104" t="s">
        <v>214</v>
      </c>
      <c r="E2104" t="s">
        <v>153</v>
      </c>
      <c r="F2104" s="48" t="e">
        <f>VLOOKUP(A2104,'TAZ definitions'!$A$1:$E$1902,2,FALSE)</f>
        <v>#N/A</v>
      </c>
      <c r="G2104" s="48" t="e">
        <f>VLOOKUP(A2104,'TAZ definitions'!$A$1:$E$1902,4,FALSE)</f>
        <v>#N/A</v>
      </c>
      <c r="H2104" s="44">
        <v>223600</v>
      </c>
      <c r="I2104" s="44">
        <v>34016</v>
      </c>
      <c r="J2104" s="44">
        <v>21624</v>
      </c>
      <c r="K2104" s="44">
        <v>1661</v>
      </c>
      <c r="L2104" s="44">
        <v>17554</v>
      </c>
      <c r="M2104" s="44">
        <v>0</v>
      </c>
      <c r="N2104" s="44">
        <v>903</v>
      </c>
      <c r="O2104" s="44">
        <v>0</v>
      </c>
      <c r="P2104" s="44">
        <v>58.622177000000001</v>
      </c>
      <c r="Q2104" s="44">
        <v>57.206417000000002</v>
      </c>
      <c r="R2104" s="44">
        <v>16.604517000000001</v>
      </c>
      <c r="S2104" s="44">
        <v>16.424575999999998</v>
      </c>
      <c r="T2104" s="44">
        <v>217369.1875</v>
      </c>
      <c r="U2104" s="44">
        <v>20967.902343999998</v>
      </c>
      <c r="V2104" s="44">
        <v>16977.074218999998</v>
      </c>
      <c r="W2104" s="44">
        <v>873.32220500000005</v>
      </c>
      <c r="X2104" s="44">
        <v>928.46488199999999</v>
      </c>
      <c r="Y2104" s="44">
        <v>27191.241181000001</v>
      </c>
      <c r="Z2104" s="44">
        <v>958.89176799999996</v>
      </c>
      <c r="AA2104" s="44">
        <v>22.845383999999999</v>
      </c>
      <c r="AB2104" s="44">
        <v>0.92798899999999995</v>
      </c>
      <c r="AC2104" s="44">
        <v>0.544512</v>
      </c>
      <c r="AD2104" s="44">
        <v>6382.1696519999996</v>
      </c>
    </row>
    <row r="2105" spans="1:30" x14ac:dyDescent="0.25">
      <c r="A2105">
        <v>2104</v>
      </c>
      <c r="B2105" t="s">
        <v>101</v>
      </c>
      <c r="C2105" t="s">
        <v>108</v>
      </c>
      <c r="D2105" t="s">
        <v>214</v>
      </c>
      <c r="E2105" t="s">
        <v>153</v>
      </c>
      <c r="F2105" s="48" t="e">
        <f>VLOOKUP(A2105,'TAZ definitions'!$A$1:$E$1902,2,FALSE)</f>
        <v>#N/A</v>
      </c>
      <c r="G2105" s="48" t="e">
        <f>VLOOKUP(A2105,'TAZ definitions'!$A$1:$E$1902,4,FALSE)</f>
        <v>#N/A</v>
      </c>
      <c r="H2105" s="44">
        <v>213039</v>
      </c>
      <c r="I2105" s="44">
        <v>41751</v>
      </c>
      <c r="J2105" s="44">
        <v>20769</v>
      </c>
      <c r="K2105" s="44">
        <v>2090</v>
      </c>
      <c r="L2105" s="44">
        <v>17554</v>
      </c>
      <c r="M2105" s="44">
        <v>0</v>
      </c>
      <c r="N2105" s="44">
        <v>903</v>
      </c>
      <c r="O2105" s="44">
        <v>174</v>
      </c>
      <c r="P2105" s="44">
        <v>48.150874999999999</v>
      </c>
      <c r="Q2105" s="44">
        <v>53.804755999999998</v>
      </c>
      <c r="R2105" s="44">
        <v>15.665006</v>
      </c>
      <c r="S2105" s="44">
        <v>15.503640000000001</v>
      </c>
      <c r="T2105" s="44">
        <v>205134.140625</v>
      </c>
      <c r="U2105" s="44">
        <v>19906.970702999999</v>
      </c>
      <c r="V2105" s="44">
        <v>16743.890625</v>
      </c>
      <c r="W2105" s="44">
        <v>869.35693400000002</v>
      </c>
      <c r="X2105" s="44">
        <v>1896.728265</v>
      </c>
      <c r="Y2105" s="44">
        <v>29349.735617999999</v>
      </c>
      <c r="Z2105" s="44">
        <v>1112.4448749999999</v>
      </c>
      <c r="AA2105" s="44">
        <v>24.759276</v>
      </c>
      <c r="AB2105" s="44">
        <v>1.023987</v>
      </c>
      <c r="AC2105" s="44">
        <v>0.61217600000000005</v>
      </c>
      <c r="AD2105" s="44">
        <v>7237.2463909999997</v>
      </c>
    </row>
    <row r="2106" spans="1:30" x14ac:dyDescent="0.25">
      <c r="A2106">
        <v>2105</v>
      </c>
      <c r="B2106" t="s">
        <v>101</v>
      </c>
      <c r="C2106" t="s">
        <v>108</v>
      </c>
      <c r="D2106" t="s">
        <v>214</v>
      </c>
      <c r="E2106" t="s">
        <v>153</v>
      </c>
      <c r="F2106" s="48" t="e">
        <f>VLOOKUP(A2106,'TAZ definitions'!$A$1:$E$1902,2,FALSE)</f>
        <v>#N/A</v>
      </c>
      <c r="G2106" s="48" t="e">
        <f>VLOOKUP(A2106,'TAZ definitions'!$A$1:$E$1902,4,FALSE)</f>
        <v>#N/A</v>
      </c>
      <c r="H2106" s="44">
        <v>212154</v>
      </c>
      <c r="I2106" s="44">
        <v>48143</v>
      </c>
      <c r="J2106" s="44">
        <v>20671</v>
      </c>
      <c r="K2106" s="44">
        <v>3107</v>
      </c>
      <c r="L2106" s="44">
        <v>17554</v>
      </c>
      <c r="M2106" s="44">
        <v>0</v>
      </c>
      <c r="N2106" s="44">
        <v>903</v>
      </c>
      <c r="O2106" s="44">
        <v>174</v>
      </c>
      <c r="P2106" s="44">
        <v>46.389102999999999</v>
      </c>
      <c r="Q2106" s="44">
        <v>50.149211999999999</v>
      </c>
      <c r="R2106" s="44">
        <v>15.436522999999999</v>
      </c>
      <c r="S2106" s="44">
        <v>15.359762999999999</v>
      </c>
      <c r="T2106" s="44">
        <v>204001.65625</v>
      </c>
      <c r="U2106" s="44">
        <v>19797.960938</v>
      </c>
      <c r="V2106" s="44">
        <v>16681.460938</v>
      </c>
      <c r="W2106" s="44">
        <v>866.76428199999998</v>
      </c>
      <c r="X2106" s="44">
        <v>78464.314727000004</v>
      </c>
      <c r="Y2106" s="44">
        <v>225153.41834</v>
      </c>
      <c r="Z2106" s="44">
        <v>9780.8278339999997</v>
      </c>
      <c r="AA2106" s="44">
        <v>211.37338299999999</v>
      </c>
      <c r="AB2106" s="44">
        <v>9.7286660000000005</v>
      </c>
      <c r="AC2106" s="44">
        <v>5.4147379999999998</v>
      </c>
      <c r="AD2106" s="44">
        <v>63553.490420000002</v>
      </c>
    </row>
    <row r="2107" spans="1:30" x14ac:dyDescent="0.25">
      <c r="A2107">
        <v>2106</v>
      </c>
      <c r="B2107" t="s">
        <v>101</v>
      </c>
      <c r="C2107" t="s">
        <v>108</v>
      </c>
      <c r="D2107" t="s">
        <v>214</v>
      </c>
      <c r="E2107" t="s">
        <v>153</v>
      </c>
      <c r="F2107" s="48" t="e">
        <f>VLOOKUP(A2107,'TAZ definitions'!$A$1:$E$1902,2,FALSE)</f>
        <v>#N/A</v>
      </c>
      <c r="G2107" s="48" t="e">
        <f>VLOOKUP(A2107,'TAZ definitions'!$A$1:$E$1902,4,FALSE)</f>
        <v>#N/A</v>
      </c>
      <c r="H2107" s="44">
        <v>212619</v>
      </c>
      <c r="I2107" s="44">
        <v>51718</v>
      </c>
      <c r="J2107" s="44">
        <v>21013</v>
      </c>
      <c r="K2107" s="44">
        <v>3877</v>
      </c>
      <c r="L2107" s="44">
        <v>17554</v>
      </c>
      <c r="M2107" s="44">
        <v>0</v>
      </c>
      <c r="N2107" s="44">
        <v>903</v>
      </c>
      <c r="O2107" s="44">
        <v>174</v>
      </c>
      <c r="P2107" s="44">
        <v>43.153838999999998</v>
      </c>
      <c r="Q2107" s="44">
        <v>48.608074000000002</v>
      </c>
      <c r="R2107" s="44">
        <v>17.126830999999999</v>
      </c>
      <c r="S2107" s="44">
        <v>17.150372999999998</v>
      </c>
      <c r="T2107" s="44">
        <v>202552.453125</v>
      </c>
      <c r="U2107" s="44">
        <v>19940.910156000002</v>
      </c>
      <c r="V2107" s="44">
        <v>16455.759765999999</v>
      </c>
      <c r="W2107" s="44">
        <v>857.39117399999998</v>
      </c>
      <c r="X2107" s="44">
        <v>30289.900785000002</v>
      </c>
      <c r="Y2107" s="44">
        <v>94368.249116000006</v>
      </c>
      <c r="Z2107" s="44">
        <v>3303.7079819999999</v>
      </c>
      <c r="AA2107" s="44">
        <v>76.429580999999999</v>
      </c>
      <c r="AB2107" s="44">
        <v>3.7179500000000001</v>
      </c>
      <c r="AC2107" s="44">
        <v>1.905716</v>
      </c>
      <c r="AD2107" s="44">
        <v>23032.823670999998</v>
      </c>
    </row>
    <row r="2108" spans="1:30" x14ac:dyDescent="0.25">
      <c r="A2108">
        <v>2107</v>
      </c>
      <c r="B2108" t="s">
        <v>101</v>
      </c>
      <c r="C2108" t="s">
        <v>108</v>
      </c>
      <c r="D2108" t="s">
        <v>214</v>
      </c>
      <c r="E2108" t="s">
        <v>153</v>
      </c>
      <c r="F2108" s="48" t="e">
        <f>VLOOKUP(A2108,'TAZ definitions'!$A$1:$E$1902,2,FALSE)</f>
        <v>#N/A</v>
      </c>
      <c r="G2108" s="48" t="e">
        <f>VLOOKUP(A2108,'TAZ definitions'!$A$1:$E$1902,4,FALSE)</f>
        <v>#N/A</v>
      </c>
      <c r="H2108" s="44">
        <v>215395</v>
      </c>
      <c r="I2108" s="44">
        <v>36428</v>
      </c>
      <c r="J2108" s="44">
        <v>20518</v>
      </c>
      <c r="K2108" s="44">
        <v>1829</v>
      </c>
      <c r="L2108" s="44">
        <v>17554</v>
      </c>
      <c r="M2108" s="44">
        <v>0</v>
      </c>
      <c r="N2108" s="44">
        <v>903</v>
      </c>
      <c r="O2108" s="44">
        <v>174</v>
      </c>
      <c r="P2108" s="44">
        <v>60.105983999999999</v>
      </c>
      <c r="Q2108" s="44">
        <v>61.19659</v>
      </c>
      <c r="R2108" s="44">
        <v>18.789556999999999</v>
      </c>
      <c r="S2108" s="44">
        <v>18.894924</v>
      </c>
      <c r="T2108" s="44">
        <v>203360.046875</v>
      </c>
      <c r="U2108" s="44">
        <v>19261.224609000001</v>
      </c>
      <c r="V2108" s="44">
        <v>16373.550781</v>
      </c>
      <c r="W2108" s="44">
        <v>853.97717299999999</v>
      </c>
      <c r="X2108" s="44">
        <v>51898.379234</v>
      </c>
      <c r="Y2108" s="44">
        <v>172255.91445800001</v>
      </c>
      <c r="Z2108" s="44">
        <v>7633.8950450000002</v>
      </c>
      <c r="AA2108" s="44">
        <v>154.94463300000001</v>
      </c>
      <c r="AB2108" s="44">
        <v>7.2545679999999999</v>
      </c>
      <c r="AC2108" s="44">
        <v>3.9622120000000001</v>
      </c>
      <c r="AD2108" s="44">
        <v>46787.199091000002</v>
      </c>
    </row>
    <row r="2109" spans="1:30" x14ac:dyDescent="0.25">
      <c r="A2109">
        <v>2108</v>
      </c>
      <c r="B2109" t="s">
        <v>101</v>
      </c>
      <c r="C2109" t="s">
        <v>108</v>
      </c>
      <c r="D2109" t="s">
        <v>214</v>
      </c>
      <c r="E2109" t="s">
        <v>153</v>
      </c>
      <c r="F2109" s="48" t="e">
        <f>VLOOKUP(A2109,'TAZ definitions'!$A$1:$E$1902,2,FALSE)</f>
        <v>#N/A</v>
      </c>
      <c r="G2109" s="48" t="e">
        <f>VLOOKUP(A2109,'TAZ definitions'!$A$1:$E$1902,4,FALSE)</f>
        <v>#N/A</v>
      </c>
      <c r="H2109" s="44">
        <v>216816</v>
      </c>
      <c r="I2109" s="44">
        <v>40236</v>
      </c>
      <c r="J2109" s="44">
        <v>21080</v>
      </c>
      <c r="K2109" s="44">
        <v>2202</v>
      </c>
      <c r="L2109" s="44">
        <v>17554</v>
      </c>
      <c r="M2109" s="44">
        <v>0</v>
      </c>
      <c r="N2109" s="44">
        <v>363</v>
      </c>
      <c r="O2109" s="44">
        <v>174</v>
      </c>
      <c r="P2109" s="44">
        <v>44.915813</v>
      </c>
      <c r="Q2109" s="44">
        <v>48.561714000000002</v>
      </c>
      <c r="R2109" s="44">
        <v>17.660575999999999</v>
      </c>
      <c r="S2109" s="44">
        <v>17.830441</v>
      </c>
      <c r="T2109" s="44">
        <v>208239.578125</v>
      </c>
      <c r="U2109" s="44">
        <v>20163.103515999999</v>
      </c>
      <c r="V2109" s="44">
        <v>16701.408202999999</v>
      </c>
      <c r="W2109" s="44">
        <v>353.82034299999998</v>
      </c>
      <c r="X2109" s="44">
        <v>25086.574025000002</v>
      </c>
      <c r="Y2109" s="44">
        <v>53303.011429999999</v>
      </c>
      <c r="Z2109" s="44">
        <v>3574.8828950000002</v>
      </c>
      <c r="AA2109" s="44">
        <v>56.175567999999998</v>
      </c>
      <c r="AB2109" s="44">
        <v>2.5661399999999999</v>
      </c>
      <c r="AC2109" s="44">
        <v>1.5996779999999999</v>
      </c>
      <c r="AD2109" s="44">
        <v>18512.760878000001</v>
      </c>
    </row>
    <row r="2110" spans="1:30" x14ac:dyDescent="0.25">
      <c r="A2110">
        <v>2109</v>
      </c>
      <c r="B2110" t="s">
        <v>101</v>
      </c>
      <c r="C2110" t="s">
        <v>108</v>
      </c>
      <c r="D2110" t="s">
        <v>214</v>
      </c>
      <c r="E2110" t="s">
        <v>153</v>
      </c>
      <c r="F2110" s="48" t="e">
        <f>VLOOKUP(A2110,'TAZ definitions'!$A$1:$E$1902,2,FALSE)</f>
        <v>#N/A</v>
      </c>
      <c r="G2110" s="48" t="e">
        <f>VLOOKUP(A2110,'TAZ definitions'!$A$1:$E$1902,4,FALSE)</f>
        <v>#N/A</v>
      </c>
      <c r="H2110" s="44">
        <v>225684</v>
      </c>
      <c r="I2110" s="44">
        <v>38371</v>
      </c>
      <c r="J2110" s="44">
        <v>22126</v>
      </c>
      <c r="K2110" s="44">
        <v>2209</v>
      </c>
      <c r="L2110" s="44">
        <v>17554</v>
      </c>
      <c r="M2110" s="44">
        <v>0</v>
      </c>
      <c r="N2110" s="44">
        <v>363</v>
      </c>
      <c r="O2110" s="44">
        <v>174</v>
      </c>
      <c r="P2110" s="44">
        <v>42.662005999999998</v>
      </c>
      <c r="Q2110" s="44">
        <v>44.786704999999998</v>
      </c>
      <c r="R2110" s="44">
        <v>15.374622</v>
      </c>
      <c r="S2110" s="44">
        <v>15.557518</v>
      </c>
      <c r="T2110" s="44">
        <v>215819.34375</v>
      </c>
      <c r="U2110" s="44">
        <v>21077.09375</v>
      </c>
      <c r="V2110" s="44">
        <v>16629.537109000001</v>
      </c>
      <c r="W2110" s="44">
        <v>353.04650900000001</v>
      </c>
      <c r="X2110" s="44">
        <v>94242.144660000005</v>
      </c>
      <c r="Y2110" s="44">
        <v>175924.25704299999</v>
      </c>
      <c r="Z2110" s="44">
        <v>9028.8027070000007</v>
      </c>
      <c r="AA2110" s="44">
        <v>176.79987299999999</v>
      </c>
      <c r="AB2110" s="44">
        <v>7.4835339999999997</v>
      </c>
      <c r="AC2110" s="44">
        <v>4.6246429999999998</v>
      </c>
      <c r="AD2110" s="44">
        <v>54008.254341</v>
      </c>
    </row>
    <row r="2111" spans="1:30" x14ac:dyDescent="0.25">
      <c r="A2111">
        <v>2110</v>
      </c>
      <c r="B2111" t="s">
        <v>101</v>
      </c>
      <c r="C2111" t="s">
        <v>108</v>
      </c>
      <c r="D2111" t="s">
        <v>214</v>
      </c>
      <c r="E2111" t="s">
        <v>153</v>
      </c>
      <c r="F2111" s="48" t="e">
        <f>VLOOKUP(A2111,'TAZ definitions'!$A$1:$E$1902,2,FALSE)</f>
        <v>#N/A</v>
      </c>
      <c r="G2111" s="48" t="e">
        <f>VLOOKUP(A2111,'TAZ definitions'!$A$1:$E$1902,4,FALSE)</f>
        <v>#N/A</v>
      </c>
      <c r="H2111" s="44">
        <v>207652</v>
      </c>
      <c r="I2111" s="44">
        <v>25559</v>
      </c>
      <c r="J2111" s="44">
        <v>21108</v>
      </c>
      <c r="K2111" s="44">
        <v>1143</v>
      </c>
      <c r="L2111" s="44">
        <v>17554</v>
      </c>
      <c r="M2111" s="44">
        <v>0</v>
      </c>
      <c r="N2111" s="44">
        <v>363</v>
      </c>
      <c r="O2111" s="44">
        <v>0</v>
      </c>
      <c r="P2111" s="44">
        <v>52.220905000000002</v>
      </c>
      <c r="Q2111" s="44">
        <v>62.078476000000002</v>
      </c>
      <c r="R2111" s="44">
        <v>17.166191000000001</v>
      </c>
      <c r="S2111" s="44">
        <v>17.523316999999999</v>
      </c>
      <c r="T2111" s="44">
        <v>172691.34375</v>
      </c>
      <c r="U2111" s="44">
        <v>17274.853515999999</v>
      </c>
      <c r="V2111" s="44">
        <v>14183.748046999999</v>
      </c>
      <c r="W2111" s="44">
        <v>293.30639600000001</v>
      </c>
      <c r="X2111" s="44">
        <v>2205.3468630000002</v>
      </c>
      <c r="Y2111" s="44">
        <v>39615.88968</v>
      </c>
      <c r="Z2111" s="44">
        <v>1498.455134</v>
      </c>
      <c r="AA2111" s="44">
        <v>34.046216999999999</v>
      </c>
      <c r="AB2111" s="44">
        <v>1.4567589999999999</v>
      </c>
      <c r="AC2111" s="44">
        <v>0.83004199999999995</v>
      </c>
      <c r="AD2111" s="44">
        <v>9898.3429849999993</v>
      </c>
    </row>
    <row r="2112" spans="1:30" x14ac:dyDescent="0.25">
      <c r="A2112">
        <v>2111</v>
      </c>
      <c r="B2112" t="s">
        <v>101</v>
      </c>
      <c r="C2112" t="s">
        <v>108</v>
      </c>
      <c r="D2112" t="s">
        <v>214</v>
      </c>
      <c r="E2112" t="s">
        <v>153</v>
      </c>
      <c r="F2112" s="48" t="e">
        <f>VLOOKUP(A2112,'TAZ definitions'!$A$1:$E$1902,2,FALSE)</f>
        <v>#N/A</v>
      </c>
      <c r="G2112" s="48" t="e">
        <f>VLOOKUP(A2112,'TAZ definitions'!$A$1:$E$1902,4,FALSE)</f>
        <v>#N/A</v>
      </c>
      <c r="H2112" s="44">
        <v>208042</v>
      </c>
      <c r="I2112" s="44">
        <v>33973</v>
      </c>
      <c r="J2112" s="44">
        <v>21376</v>
      </c>
      <c r="K2112" s="44">
        <v>1828</v>
      </c>
      <c r="L2112" s="44">
        <v>17554</v>
      </c>
      <c r="M2112" s="44">
        <v>0</v>
      </c>
      <c r="N2112" s="44">
        <v>363</v>
      </c>
      <c r="O2112" s="44">
        <v>174</v>
      </c>
      <c r="P2112" s="44">
        <v>51.380482000000001</v>
      </c>
      <c r="Q2112" s="44">
        <v>54.014378000000001</v>
      </c>
      <c r="R2112" s="44">
        <v>19.362549000000001</v>
      </c>
      <c r="S2112" s="44">
        <v>19.594988000000001</v>
      </c>
      <c r="T2112" s="44">
        <v>200179.875</v>
      </c>
      <c r="U2112" s="44">
        <v>20493.080077999999</v>
      </c>
      <c r="V2112" s="44">
        <v>16761.142577999999</v>
      </c>
      <c r="W2112" s="44">
        <v>354.46350100000001</v>
      </c>
      <c r="X2112" s="44">
        <v>0</v>
      </c>
      <c r="Y2112" s="44">
        <v>77159.615558999998</v>
      </c>
      <c r="Z2112" s="44">
        <v>2894.8790300000001</v>
      </c>
      <c r="AA2112" s="44">
        <v>65.805417000000006</v>
      </c>
      <c r="AB2112" s="44">
        <v>3.0265949999999999</v>
      </c>
      <c r="AC2112" s="44">
        <v>1.6118380000000001</v>
      </c>
      <c r="AD2112" s="44">
        <v>19389.714036000001</v>
      </c>
    </row>
    <row r="2113" spans="1:30" x14ac:dyDescent="0.25">
      <c r="A2113">
        <v>2112</v>
      </c>
      <c r="B2113" t="s">
        <v>101</v>
      </c>
      <c r="C2113" t="s">
        <v>108</v>
      </c>
      <c r="D2113" t="s">
        <v>214</v>
      </c>
      <c r="E2113" t="s">
        <v>153</v>
      </c>
      <c r="F2113" s="48" t="e">
        <f>VLOOKUP(A2113,'TAZ definitions'!$A$1:$E$1902,2,FALSE)</f>
        <v>#N/A</v>
      </c>
      <c r="G2113" s="48" t="e">
        <f>VLOOKUP(A2113,'TAZ definitions'!$A$1:$E$1902,4,FALSE)</f>
        <v>#N/A</v>
      </c>
      <c r="H2113" s="44">
        <v>202173</v>
      </c>
      <c r="I2113" s="44">
        <v>33332</v>
      </c>
      <c r="J2113" s="44">
        <v>20419</v>
      </c>
      <c r="K2113" s="44">
        <v>1544</v>
      </c>
      <c r="L2113" s="44">
        <v>17554</v>
      </c>
      <c r="M2113" s="44">
        <v>0</v>
      </c>
      <c r="N2113" s="44">
        <v>363</v>
      </c>
      <c r="O2113" s="44">
        <v>363</v>
      </c>
      <c r="P2113" s="44">
        <v>46.883338999999999</v>
      </c>
      <c r="Q2113" s="44">
        <v>47.140495000000001</v>
      </c>
      <c r="R2113" s="44">
        <v>13.526367</v>
      </c>
      <c r="S2113" s="44">
        <v>13.745867000000001</v>
      </c>
      <c r="T2113" s="44">
        <v>195445.71875</v>
      </c>
      <c r="U2113" s="44">
        <v>19666.947265999999</v>
      </c>
      <c r="V2113" s="44">
        <v>16854.582031000002</v>
      </c>
      <c r="W2113" s="44">
        <v>363</v>
      </c>
      <c r="X2113" s="44">
        <v>4852.9602880000002</v>
      </c>
      <c r="Y2113" s="44">
        <v>111982.648329</v>
      </c>
      <c r="Z2113" s="44">
        <v>4211.6690760000001</v>
      </c>
      <c r="AA2113" s="44">
        <v>95.462791999999993</v>
      </c>
      <c r="AB2113" s="44">
        <v>4.1579160000000002</v>
      </c>
      <c r="AC2113" s="44">
        <v>2.348077</v>
      </c>
      <c r="AD2113" s="44">
        <v>28045.167687000001</v>
      </c>
    </row>
    <row r="2114" spans="1:30" x14ac:dyDescent="0.25">
      <c r="A2114">
        <v>2113</v>
      </c>
      <c r="B2114" t="s">
        <v>101</v>
      </c>
      <c r="C2114" t="s">
        <v>108</v>
      </c>
      <c r="D2114" t="s">
        <v>214</v>
      </c>
      <c r="E2114" t="s">
        <v>153</v>
      </c>
      <c r="F2114" s="48" t="e">
        <f>VLOOKUP(A2114,'TAZ definitions'!$A$1:$E$1902,2,FALSE)</f>
        <v>#N/A</v>
      </c>
      <c r="G2114" s="48" t="e">
        <f>VLOOKUP(A2114,'TAZ definitions'!$A$1:$E$1902,4,FALSE)</f>
        <v>#N/A</v>
      </c>
      <c r="H2114" s="44">
        <v>191894</v>
      </c>
      <c r="I2114" s="44">
        <v>31237</v>
      </c>
      <c r="J2114" s="44">
        <v>19788</v>
      </c>
      <c r="K2114" s="44">
        <v>1282</v>
      </c>
      <c r="L2114" s="44">
        <v>17554</v>
      </c>
      <c r="M2114" s="44">
        <v>0</v>
      </c>
      <c r="N2114" s="44">
        <v>363</v>
      </c>
      <c r="O2114" s="44">
        <v>189</v>
      </c>
      <c r="P2114" s="44">
        <v>53.815044</v>
      </c>
      <c r="Q2114" s="44">
        <v>48.249946999999999</v>
      </c>
      <c r="R2114" s="44">
        <v>13.818937999999999</v>
      </c>
      <c r="S2114" s="44">
        <v>13.957489000000001</v>
      </c>
      <c r="T2114" s="44">
        <v>185977.25</v>
      </c>
      <c r="U2114" s="44">
        <v>19106.455077999999</v>
      </c>
      <c r="V2114" s="44">
        <v>16907.513672000001</v>
      </c>
      <c r="W2114" s="44">
        <v>356.591858</v>
      </c>
      <c r="X2114" s="44">
        <v>30994.033432</v>
      </c>
      <c r="Y2114" s="44">
        <v>112356.15676699999</v>
      </c>
      <c r="Z2114" s="44">
        <v>4233.7277720000002</v>
      </c>
      <c r="AA2114" s="44">
        <v>96.591696999999996</v>
      </c>
      <c r="AB2114" s="44">
        <v>4.0180030000000002</v>
      </c>
      <c r="AC2114" s="44">
        <v>2.3524980000000002</v>
      </c>
      <c r="AD2114" s="44">
        <v>27758.849571999999</v>
      </c>
    </row>
    <row r="2115" spans="1:30" x14ac:dyDescent="0.25">
      <c r="A2115">
        <v>2114</v>
      </c>
      <c r="B2115" t="s">
        <v>101</v>
      </c>
      <c r="C2115" t="s">
        <v>108</v>
      </c>
      <c r="D2115" t="s">
        <v>214</v>
      </c>
      <c r="E2115" t="s">
        <v>153</v>
      </c>
      <c r="F2115" s="48" t="e">
        <f>VLOOKUP(A2115,'TAZ definitions'!$A$1:$E$1902,2,FALSE)</f>
        <v>#N/A</v>
      </c>
      <c r="G2115" s="48" t="e">
        <f>VLOOKUP(A2115,'TAZ definitions'!$A$1:$E$1902,4,FALSE)</f>
        <v>#N/A</v>
      </c>
      <c r="H2115" s="44">
        <v>182624</v>
      </c>
      <c r="I2115" s="44">
        <v>37833</v>
      </c>
      <c r="J2115" s="44">
        <v>18954</v>
      </c>
      <c r="K2115" s="44">
        <v>1931</v>
      </c>
      <c r="L2115" s="44">
        <v>17554</v>
      </c>
      <c r="M2115" s="44">
        <v>0</v>
      </c>
      <c r="N2115" s="44">
        <v>363</v>
      </c>
      <c r="O2115" s="44">
        <v>0</v>
      </c>
      <c r="P2115" s="44">
        <v>54.998942999999997</v>
      </c>
      <c r="Q2115" s="44">
        <v>54.037497999999999</v>
      </c>
      <c r="R2115" s="44">
        <v>16.380441999999999</v>
      </c>
      <c r="S2115" s="44">
        <v>16.381813000000001</v>
      </c>
      <c r="T2115" s="44">
        <v>170541.875</v>
      </c>
      <c r="U2115" s="44">
        <v>17533.511718999998</v>
      </c>
      <c r="V2115" s="44">
        <v>16089.203125</v>
      </c>
      <c r="W2115" s="44">
        <v>332.70938100000001</v>
      </c>
      <c r="X2115" s="44">
        <v>22515.902399999999</v>
      </c>
      <c r="Y2115" s="44">
        <v>76525.815606999997</v>
      </c>
      <c r="Z2115" s="44">
        <v>2752.3163159999999</v>
      </c>
      <c r="AA2115" s="44">
        <v>65.378629000000004</v>
      </c>
      <c r="AB2115" s="44">
        <v>2.7058599999999999</v>
      </c>
      <c r="AC2115" s="44">
        <v>1.551112</v>
      </c>
      <c r="AD2115" s="44">
        <v>18189.406030999999</v>
      </c>
    </row>
    <row r="2116" spans="1:30" x14ac:dyDescent="0.25">
      <c r="A2116">
        <v>2115</v>
      </c>
      <c r="B2116" t="s">
        <v>101</v>
      </c>
      <c r="C2116" t="s">
        <v>108</v>
      </c>
      <c r="D2116" t="s">
        <v>214</v>
      </c>
      <c r="E2116" t="s">
        <v>153</v>
      </c>
      <c r="F2116" s="48" t="e">
        <f>VLOOKUP(A2116,'TAZ definitions'!$A$1:$E$1902,2,FALSE)</f>
        <v>#N/A</v>
      </c>
      <c r="G2116" s="48" t="e">
        <f>VLOOKUP(A2116,'TAZ definitions'!$A$1:$E$1902,4,FALSE)</f>
        <v>#N/A</v>
      </c>
      <c r="H2116" s="44">
        <v>195480</v>
      </c>
      <c r="I2116" s="44">
        <v>42737</v>
      </c>
      <c r="J2116" s="44">
        <v>19756</v>
      </c>
      <c r="K2116" s="44">
        <v>2229</v>
      </c>
      <c r="L2116" s="44">
        <v>17554</v>
      </c>
      <c r="M2116" s="44">
        <v>0</v>
      </c>
      <c r="N2116" s="44">
        <v>363</v>
      </c>
      <c r="O2116" s="44">
        <v>174</v>
      </c>
      <c r="P2116" s="44">
        <v>49.386425000000003</v>
      </c>
      <c r="Q2116" s="44">
        <v>49.556567999999999</v>
      </c>
      <c r="R2116" s="44">
        <v>16.538627999999999</v>
      </c>
      <c r="S2116" s="44">
        <v>16.797487</v>
      </c>
      <c r="T2116" s="44">
        <v>188615.296875</v>
      </c>
      <c r="U2116" s="44">
        <v>18968.283202999999</v>
      </c>
      <c r="V2116" s="44">
        <v>16765.072265999999</v>
      </c>
      <c r="W2116" s="44">
        <v>354.50579800000003</v>
      </c>
      <c r="X2116" s="44">
        <v>48151.869398000003</v>
      </c>
      <c r="Y2116" s="44">
        <v>80841.461148000002</v>
      </c>
      <c r="Z2116" s="44">
        <v>5462.633304</v>
      </c>
      <c r="AA2116" s="44">
        <v>88.301096999999999</v>
      </c>
      <c r="AB2116" s="44">
        <v>3.7189760000000001</v>
      </c>
      <c r="AC2116" s="44">
        <v>2.5405090000000001</v>
      </c>
      <c r="AD2116" s="44">
        <v>28771.989099999999</v>
      </c>
    </row>
    <row r="2117" spans="1:30" x14ac:dyDescent="0.25">
      <c r="A2117">
        <v>2116</v>
      </c>
      <c r="B2117" t="s">
        <v>101</v>
      </c>
      <c r="C2117" t="s">
        <v>108</v>
      </c>
      <c r="D2117" t="s">
        <v>214</v>
      </c>
      <c r="E2117" t="s">
        <v>153</v>
      </c>
      <c r="F2117" s="48" t="e">
        <f>VLOOKUP(A2117,'TAZ definitions'!$A$1:$E$1902,2,FALSE)</f>
        <v>#N/A</v>
      </c>
      <c r="G2117" s="48" t="e">
        <f>VLOOKUP(A2117,'TAZ definitions'!$A$1:$E$1902,4,FALSE)</f>
        <v>#N/A</v>
      </c>
      <c r="H2117" s="44">
        <v>199160</v>
      </c>
      <c r="I2117" s="44">
        <v>39113</v>
      </c>
      <c r="J2117" s="44">
        <v>19795</v>
      </c>
      <c r="K2117" s="44">
        <v>2080</v>
      </c>
      <c r="L2117" s="44">
        <v>17554</v>
      </c>
      <c r="M2117" s="44">
        <v>0</v>
      </c>
      <c r="N2117" s="44">
        <v>363</v>
      </c>
      <c r="O2117" s="44">
        <v>174</v>
      </c>
      <c r="P2117" s="44">
        <v>45.254612000000002</v>
      </c>
      <c r="Q2117" s="44">
        <v>46.956511999999996</v>
      </c>
      <c r="R2117" s="44">
        <v>15.484690000000001</v>
      </c>
      <c r="S2117" s="44">
        <v>15.455183</v>
      </c>
      <c r="T2117" s="44">
        <v>191132.21875</v>
      </c>
      <c r="U2117" s="44">
        <v>18906.435547000001</v>
      </c>
      <c r="V2117" s="44">
        <v>16673.509765999999</v>
      </c>
      <c r="W2117" s="44">
        <v>353.51995799999997</v>
      </c>
      <c r="X2117" s="44">
        <v>37723.579529000002</v>
      </c>
      <c r="Y2117" s="44">
        <v>92104.691810999997</v>
      </c>
      <c r="Z2117" s="44">
        <v>3650.7453989999999</v>
      </c>
      <c r="AA2117" s="44">
        <v>82.141735999999995</v>
      </c>
      <c r="AB2117" s="44">
        <v>3.3381020000000001</v>
      </c>
      <c r="AC2117" s="44">
        <v>2.014599</v>
      </c>
      <c r="AD2117" s="44">
        <v>23598.542557000001</v>
      </c>
    </row>
    <row r="2118" spans="1:30" x14ac:dyDescent="0.25">
      <c r="A2118">
        <v>2117</v>
      </c>
      <c r="B2118" t="s">
        <v>101</v>
      </c>
      <c r="C2118" t="s">
        <v>108</v>
      </c>
      <c r="D2118" t="s">
        <v>214</v>
      </c>
      <c r="E2118" t="s">
        <v>153</v>
      </c>
      <c r="F2118" s="48" t="e">
        <f>VLOOKUP(A2118,'TAZ definitions'!$A$1:$E$1902,2,FALSE)</f>
        <v>#N/A</v>
      </c>
      <c r="G2118" s="48" t="e">
        <f>VLOOKUP(A2118,'TAZ definitions'!$A$1:$E$1902,4,FALSE)</f>
        <v>#N/A</v>
      </c>
      <c r="H2118" s="44">
        <v>199411</v>
      </c>
      <c r="I2118" s="44">
        <v>38611</v>
      </c>
      <c r="J2118" s="44">
        <v>20416</v>
      </c>
      <c r="K2118" s="44">
        <v>2247</v>
      </c>
      <c r="L2118" s="44">
        <v>17554</v>
      </c>
      <c r="M2118" s="44">
        <v>0</v>
      </c>
      <c r="N2118" s="44">
        <v>363</v>
      </c>
      <c r="O2118" s="44">
        <v>174</v>
      </c>
      <c r="P2118" s="44">
        <v>52.475475000000003</v>
      </c>
      <c r="Q2118" s="44">
        <v>52.892150999999998</v>
      </c>
      <c r="R2118" s="44">
        <v>15.265463</v>
      </c>
      <c r="S2118" s="44">
        <v>15.134174</v>
      </c>
      <c r="T2118" s="44">
        <v>193689.375</v>
      </c>
      <c r="U2118" s="44">
        <v>19769.505859000001</v>
      </c>
      <c r="V2118" s="44">
        <v>16929.388672000001</v>
      </c>
      <c r="W2118" s="44">
        <v>356.27499399999999</v>
      </c>
      <c r="X2118" s="44">
        <v>0</v>
      </c>
      <c r="Y2118" s="44">
        <v>26980.425114999998</v>
      </c>
      <c r="Z2118" s="44">
        <v>928.53023700000006</v>
      </c>
      <c r="AA2118" s="44">
        <v>22.428861000000001</v>
      </c>
      <c r="AB2118" s="44">
        <v>0.92755699999999996</v>
      </c>
      <c r="AC2118" s="44">
        <v>0.53533799999999998</v>
      </c>
      <c r="AD2118" s="44">
        <v>6282.7795530000003</v>
      </c>
    </row>
    <row r="2119" spans="1:30" x14ac:dyDescent="0.25">
      <c r="A2119">
        <v>2118</v>
      </c>
      <c r="B2119" t="s">
        <v>101</v>
      </c>
      <c r="C2119" t="s">
        <v>108</v>
      </c>
      <c r="D2119" t="s">
        <v>214</v>
      </c>
      <c r="E2119" t="s">
        <v>215</v>
      </c>
      <c r="F2119" s="48" t="e">
        <f>VLOOKUP(A2119,'TAZ definitions'!$A$1:$E$1902,2,FALSE)</f>
        <v>#N/A</v>
      </c>
      <c r="G2119" s="48" t="e">
        <f>VLOOKUP(A2119,'TAZ definitions'!$A$1:$E$1902,4,FALSE)</f>
        <v>#N/A</v>
      </c>
      <c r="H2119" s="44">
        <v>197887</v>
      </c>
      <c r="I2119" s="44">
        <v>47689</v>
      </c>
      <c r="J2119" s="44">
        <v>20050</v>
      </c>
      <c r="K2119" s="44">
        <v>3038</v>
      </c>
      <c r="L2119" s="44">
        <v>17554</v>
      </c>
      <c r="M2119" s="44">
        <v>0</v>
      </c>
      <c r="N2119" s="44">
        <v>363</v>
      </c>
      <c r="O2119" s="44">
        <v>174</v>
      </c>
      <c r="P2119" s="44">
        <v>45.859276000000001</v>
      </c>
      <c r="Q2119" s="44">
        <v>53.675227999999997</v>
      </c>
      <c r="R2119" s="44">
        <v>17.029982</v>
      </c>
      <c r="S2119" s="44">
        <v>16.982797999999999</v>
      </c>
      <c r="T2119" s="44">
        <v>190942.328125</v>
      </c>
      <c r="U2119" s="44">
        <v>19263.419922000001</v>
      </c>
      <c r="V2119" s="44">
        <v>16742.359375</v>
      </c>
      <c r="W2119" s="44">
        <v>354.26126099999999</v>
      </c>
      <c r="X2119" s="44">
        <v>88532.476588000005</v>
      </c>
      <c r="Y2119" s="44">
        <v>197093.92449199999</v>
      </c>
      <c r="Z2119" s="44">
        <v>5592.12374</v>
      </c>
      <c r="AA2119" s="44">
        <v>193.048787</v>
      </c>
      <c r="AB2119" s="44">
        <v>9.4815450000000006</v>
      </c>
      <c r="AC2119" s="44">
        <v>3.8156750000000001</v>
      </c>
      <c r="AD2119" s="44">
        <v>46529.513168999998</v>
      </c>
    </row>
    <row r="2120" spans="1:30" x14ac:dyDescent="0.25">
      <c r="A2120">
        <v>2119</v>
      </c>
      <c r="B2120" t="s">
        <v>101</v>
      </c>
      <c r="C2120" t="s">
        <v>108</v>
      </c>
      <c r="D2120" t="s">
        <v>214</v>
      </c>
      <c r="E2120" t="s">
        <v>153</v>
      </c>
      <c r="F2120" s="48" t="e">
        <f>VLOOKUP(A2120,'TAZ definitions'!$A$1:$E$1902,2,FALSE)</f>
        <v>#N/A</v>
      </c>
      <c r="G2120" s="48" t="e">
        <f>VLOOKUP(A2120,'TAZ definitions'!$A$1:$E$1902,4,FALSE)</f>
        <v>#N/A</v>
      </c>
      <c r="H2120" s="44">
        <v>225239</v>
      </c>
      <c r="I2120" s="44">
        <v>15938</v>
      </c>
      <c r="J2120" s="44">
        <v>23211</v>
      </c>
      <c r="K2120" s="44">
        <v>1073</v>
      </c>
      <c r="L2120" s="44">
        <v>17554</v>
      </c>
      <c r="M2120" s="44">
        <v>0</v>
      </c>
      <c r="N2120" s="44">
        <v>363</v>
      </c>
      <c r="O2120" s="44">
        <v>0</v>
      </c>
      <c r="P2120" s="44">
        <v>77.560066000000006</v>
      </c>
      <c r="Q2120" s="44">
        <v>65.285979999999995</v>
      </c>
      <c r="R2120" s="44">
        <v>22.286448</v>
      </c>
      <c r="S2120" s="44">
        <v>22.300923999999998</v>
      </c>
      <c r="T2120" s="44">
        <v>220619.734375</v>
      </c>
      <c r="U2120" s="44">
        <v>22722.416015999999</v>
      </c>
      <c r="V2120" s="44">
        <v>17166.583984000001</v>
      </c>
      <c r="W2120" s="44">
        <v>354.988586</v>
      </c>
      <c r="X2120" s="44">
        <v>97557.760385999994</v>
      </c>
      <c r="Y2120" s="44">
        <v>219196.325469</v>
      </c>
      <c r="Z2120" s="44">
        <v>6465.1392029999997</v>
      </c>
      <c r="AA2120" s="44">
        <v>219.11247800000001</v>
      </c>
      <c r="AB2120" s="44">
        <v>10.768575999999999</v>
      </c>
      <c r="AC2120" s="44">
        <v>4.3207839999999997</v>
      </c>
      <c r="AD2120" s="44">
        <v>52303.024433999999</v>
      </c>
    </row>
    <row r="2121" spans="1:30" x14ac:dyDescent="0.25">
      <c r="A2121">
        <v>2120</v>
      </c>
      <c r="B2121" t="s">
        <v>101</v>
      </c>
      <c r="C2121" t="s">
        <v>108</v>
      </c>
      <c r="D2121" t="s">
        <v>214</v>
      </c>
      <c r="E2121" t="s">
        <v>153</v>
      </c>
      <c r="F2121" s="48" t="e">
        <f>VLOOKUP(A2121,'TAZ definitions'!$A$1:$E$1902,2,FALSE)</f>
        <v>#N/A</v>
      </c>
      <c r="G2121" s="48" t="e">
        <f>VLOOKUP(A2121,'TAZ definitions'!$A$1:$E$1902,4,FALSE)</f>
        <v>#N/A</v>
      </c>
      <c r="H2121" s="44">
        <v>215283</v>
      </c>
      <c r="I2121" s="44">
        <v>18287</v>
      </c>
      <c r="J2121" s="44">
        <v>22667</v>
      </c>
      <c r="K2121" s="44">
        <v>1345</v>
      </c>
      <c r="L2121" s="44">
        <v>17554</v>
      </c>
      <c r="M2121" s="44">
        <v>0</v>
      </c>
      <c r="N2121" s="44">
        <v>363</v>
      </c>
      <c r="O2121" s="44">
        <v>0</v>
      </c>
      <c r="P2121" s="44">
        <v>70.202904000000004</v>
      </c>
      <c r="Q2121" s="44">
        <v>65.261107999999993</v>
      </c>
      <c r="R2121" s="44">
        <v>15.661776</v>
      </c>
      <c r="S2121" s="44">
        <v>15.360208</v>
      </c>
      <c r="T2121" s="44">
        <v>211953.734375</v>
      </c>
      <c r="U2121" s="44">
        <v>22306.65625</v>
      </c>
      <c r="V2121" s="44">
        <v>17257.335938</v>
      </c>
      <c r="W2121" s="44">
        <v>356.86526500000002</v>
      </c>
      <c r="X2121" s="44">
        <v>0</v>
      </c>
      <c r="Y2121" s="44">
        <v>19719.297457000001</v>
      </c>
      <c r="Z2121" s="44">
        <v>737.91261499999996</v>
      </c>
      <c r="AA2121" s="44">
        <v>16.294084999999999</v>
      </c>
      <c r="AB2121" s="44">
        <v>0.68784500000000004</v>
      </c>
      <c r="AC2121" s="44">
        <v>0.40532600000000002</v>
      </c>
      <c r="AD2121" s="44">
        <v>4803.9413009999998</v>
      </c>
    </row>
    <row r="2122" spans="1:30" x14ac:dyDescent="0.25">
      <c r="A2122">
        <v>2121</v>
      </c>
      <c r="B2122" t="s">
        <v>101</v>
      </c>
      <c r="C2122" t="s">
        <v>108</v>
      </c>
      <c r="D2122" t="s">
        <v>214</v>
      </c>
      <c r="E2122" t="s">
        <v>153</v>
      </c>
      <c r="F2122" s="48" t="e">
        <f>VLOOKUP(A2122,'TAZ definitions'!$A$1:$E$1902,2,FALSE)</f>
        <v>#N/A</v>
      </c>
      <c r="G2122" s="48" t="e">
        <f>VLOOKUP(A2122,'TAZ definitions'!$A$1:$E$1902,4,FALSE)</f>
        <v>#N/A</v>
      </c>
      <c r="H2122" s="44">
        <v>203203</v>
      </c>
      <c r="I2122" s="44">
        <v>22182</v>
      </c>
      <c r="J2122" s="44">
        <v>20553</v>
      </c>
      <c r="K2122" s="44">
        <v>1330</v>
      </c>
      <c r="L2122" s="44">
        <v>17554</v>
      </c>
      <c r="M2122" s="44">
        <v>0</v>
      </c>
      <c r="N2122" s="44">
        <v>363</v>
      </c>
      <c r="O2122" s="44">
        <v>0</v>
      </c>
      <c r="P2122" s="44">
        <v>67.425010999999998</v>
      </c>
      <c r="Q2122" s="44">
        <v>59.284633999999997</v>
      </c>
      <c r="R2122" s="44">
        <v>15.014163</v>
      </c>
      <c r="S2122" s="44">
        <v>14.821630000000001</v>
      </c>
      <c r="T2122" s="44">
        <v>199264.59375</v>
      </c>
      <c r="U2122" s="44">
        <v>20134.775390999999</v>
      </c>
      <c r="V2122" s="44">
        <v>17172.085938</v>
      </c>
      <c r="W2122" s="44">
        <v>355.10235599999999</v>
      </c>
      <c r="X2122" s="44">
        <v>0</v>
      </c>
      <c r="Y2122" s="44">
        <v>0</v>
      </c>
      <c r="Z2122" s="44">
        <v>0</v>
      </c>
      <c r="AA2122" s="44">
        <v>0</v>
      </c>
      <c r="AB2122" s="44">
        <v>0</v>
      </c>
      <c r="AC2122" s="44">
        <v>0</v>
      </c>
      <c r="AD2122" s="44">
        <v>0</v>
      </c>
    </row>
    <row r="2123" spans="1:30" x14ac:dyDescent="0.25">
      <c r="A2123">
        <v>2122</v>
      </c>
      <c r="B2123" t="s">
        <v>101</v>
      </c>
      <c r="C2123" t="s">
        <v>108</v>
      </c>
      <c r="D2123" t="s">
        <v>214</v>
      </c>
      <c r="E2123" t="s">
        <v>153</v>
      </c>
      <c r="F2123" s="48" t="e">
        <f>VLOOKUP(A2123,'TAZ definitions'!$A$1:$E$1902,2,FALSE)</f>
        <v>#N/A</v>
      </c>
      <c r="G2123" s="48" t="e">
        <f>VLOOKUP(A2123,'TAZ definitions'!$A$1:$E$1902,4,FALSE)</f>
        <v>#N/A</v>
      </c>
      <c r="H2123" s="44">
        <v>192233</v>
      </c>
      <c r="I2123" s="44">
        <v>34761</v>
      </c>
      <c r="J2123" s="44">
        <v>19912</v>
      </c>
      <c r="K2123" s="44">
        <v>2117</v>
      </c>
      <c r="L2123" s="44">
        <v>17554</v>
      </c>
      <c r="M2123" s="44">
        <v>0</v>
      </c>
      <c r="N2123" s="44">
        <v>363</v>
      </c>
      <c r="O2123" s="44">
        <v>0</v>
      </c>
      <c r="P2123" s="44">
        <v>57.337527999999999</v>
      </c>
      <c r="Q2123" s="44">
        <v>55.726672999999998</v>
      </c>
      <c r="R2123" s="44">
        <v>15.605012</v>
      </c>
      <c r="S2123" s="44">
        <v>15.437128</v>
      </c>
      <c r="T2123" s="44">
        <v>187796.4375</v>
      </c>
      <c r="U2123" s="44">
        <v>19410.650390999999</v>
      </c>
      <c r="V2123" s="44">
        <v>17059.439452999999</v>
      </c>
      <c r="W2123" s="44">
        <v>352.77294899999998</v>
      </c>
      <c r="X2123" s="44">
        <v>14111.487037999999</v>
      </c>
      <c r="Y2123" s="44">
        <v>81115.767313999997</v>
      </c>
      <c r="Z2123" s="44">
        <v>3121.959965</v>
      </c>
      <c r="AA2123" s="44">
        <v>70.216449999999995</v>
      </c>
      <c r="AB2123" s="44">
        <v>2.9770270000000001</v>
      </c>
      <c r="AC2123" s="44">
        <v>1.726099</v>
      </c>
      <c r="AD2123" s="44">
        <v>20434.490505000002</v>
      </c>
    </row>
    <row r="2124" spans="1:30" x14ac:dyDescent="0.25">
      <c r="A2124">
        <v>2123</v>
      </c>
      <c r="B2124" t="s">
        <v>101</v>
      </c>
      <c r="C2124" t="s">
        <v>108</v>
      </c>
      <c r="D2124" t="s">
        <v>214</v>
      </c>
      <c r="E2124" t="s">
        <v>153</v>
      </c>
      <c r="F2124" s="48" t="e">
        <f>VLOOKUP(A2124,'TAZ definitions'!$A$1:$E$1902,2,FALSE)</f>
        <v>#N/A</v>
      </c>
      <c r="G2124" s="48" t="e">
        <f>VLOOKUP(A2124,'TAZ definitions'!$A$1:$E$1902,4,FALSE)</f>
        <v>#N/A</v>
      </c>
      <c r="H2124" s="44">
        <v>187281</v>
      </c>
      <c r="I2124" s="44">
        <v>34883</v>
      </c>
      <c r="J2124" s="44">
        <v>19390</v>
      </c>
      <c r="K2124" s="44">
        <v>1832</v>
      </c>
      <c r="L2124" s="44">
        <v>17554</v>
      </c>
      <c r="M2124" s="44">
        <v>0</v>
      </c>
      <c r="N2124" s="44">
        <v>363</v>
      </c>
      <c r="O2124" s="44">
        <v>0</v>
      </c>
      <c r="P2124" s="44">
        <v>58.340510999999999</v>
      </c>
      <c r="Q2124" s="44">
        <v>59.229247999999998</v>
      </c>
      <c r="R2124" s="44">
        <v>15.429468</v>
      </c>
      <c r="S2124" s="44">
        <v>15.23433</v>
      </c>
      <c r="T2124" s="44">
        <v>182749.046875</v>
      </c>
      <c r="U2124" s="44">
        <v>18867.865234000001</v>
      </c>
      <c r="V2124" s="44">
        <v>17031.984375</v>
      </c>
      <c r="W2124" s="44">
        <v>352.20519999999999</v>
      </c>
      <c r="X2124" s="44">
        <v>0</v>
      </c>
      <c r="Y2124" s="44">
        <v>29253.043094000001</v>
      </c>
      <c r="Z2124" s="44">
        <v>1048.2528560000001</v>
      </c>
      <c r="AA2124" s="44">
        <v>24.091958000000002</v>
      </c>
      <c r="AB2124" s="44">
        <v>1.081982</v>
      </c>
      <c r="AC2124" s="44">
        <v>0.58807900000000002</v>
      </c>
      <c r="AD2124" s="44">
        <v>7019.5430100000003</v>
      </c>
    </row>
    <row r="2125" spans="1:30" x14ac:dyDescent="0.25">
      <c r="A2125">
        <v>2124</v>
      </c>
      <c r="B2125" t="s">
        <v>101</v>
      </c>
      <c r="C2125" t="s">
        <v>108</v>
      </c>
      <c r="D2125" t="s">
        <v>214</v>
      </c>
      <c r="E2125" t="s">
        <v>153</v>
      </c>
      <c r="F2125" s="48" t="e">
        <f>VLOOKUP(A2125,'TAZ definitions'!$A$1:$E$1902,2,FALSE)</f>
        <v>#N/A</v>
      </c>
      <c r="G2125" s="48" t="e">
        <f>VLOOKUP(A2125,'TAZ definitions'!$A$1:$E$1902,4,FALSE)</f>
        <v>#N/A</v>
      </c>
      <c r="H2125" s="44">
        <v>187435</v>
      </c>
      <c r="I2125" s="44">
        <v>38312</v>
      </c>
      <c r="J2125" s="44">
        <v>19367</v>
      </c>
      <c r="K2125" s="44">
        <v>1911</v>
      </c>
      <c r="L2125" s="44">
        <v>17554</v>
      </c>
      <c r="M2125" s="44">
        <v>0</v>
      </c>
      <c r="N2125" s="44">
        <v>363</v>
      </c>
      <c r="O2125" s="44">
        <v>0</v>
      </c>
      <c r="P2125" s="44">
        <v>49.247191999999998</v>
      </c>
      <c r="Q2125" s="44">
        <v>50.407485999999999</v>
      </c>
      <c r="R2125" s="44">
        <v>15.045086</v>
      </c>
      <c r="S2125" s="44">
        <v>14.966094999999999</v>
      </c>
      <c r="T2125" s="44">
        <v>181250.484375</v>
      </c>
      <c r="U2125" s="44">
        <v>18643.054688</v>
      </c>
      <c r="V2125" s="44">
        <v>16825.990234000001</v>
      </c>
      <c r="W2125" s="44">
        <v>347.94546500000001</v>
      </c>
      <c r="X2125" s="44">
        <v>0</v>
      </c>
      <c r="Y2125" s="44">
        <v>15195.531510000001</v>
      </c>
      <c r="Z2125" s="44">
        <v>512.472488</v>
      </c>
      <c r="AA2125" s="44">
        <v>12.683797</v>
      </c>
      <c r="AB2125" s="44">
        <v>0.52801699999999996</v>
      </c>
      <c r="AC2125" s="44">
        <v>0.296433</v>
      </c>
      <c r="AD2125" s="44">
        <v>3474.471861</v>
      </c>
    </row>
    <row r="2126" spans="1:30" x14ac:dyDescent="0.25">
      <c r="A2126">
        <v>2125</v>
      </c>
      <c r="B2126" t="s">
        <v>101</v>
      </c>
      <c r="C2126" t="s">
        <v>108</v>
      </c>
      <c r="D2126" t="s">
        <v>214</v>
      </c>
      <c r="E2126" t="s">
        <v>153</v>
      </c>
      <c r="F2126" s="48" t="e">
        <f>VLOOKUP(A2126,'TAZ definitions'!$A$1:$E$1902,2,FALSE)</f>
        <v>#N/A</v>
      </c>
      <c r="G2126" s="48" t="e">
        <f>VLOOKUP(A2126,'TAZ definitions'!$A$1:$E$1902,4,FALSE)</f>
        <v>#N/A</v>
      </c>
      <c r="H2126" s="44">
        <v>182980</v>
      </c>
      <c r="I2126" s="44">
        <v>36450</v>
      </c>
      <c r="J2126" s="44">
        <v>19150</v>
      </c>
      <c r="K2126" s="44">
        <v>1932</v>
      </c>
      <c r="L2126" s="44">
        <v>17554</v>
      </c>
      <c r="M2126" s="44">
        <v>0</v>
      </c>
      <c r="N2126" s="44">
        <v>363</v>
      </c>
      <c r="O2126" s="44">
        <v>0</v>
      </c>
      <c r="P2126" s="44">
        <v>52.470160999999997</v>
      </c>
      <c r="Q2126" s="44">
        <v>57.049194</v>
      </c>
      <c r="R2126" s="44">
        <v>15.999631000000001</v>
      </c>
      <c r="S2126" s="44">
        <v>15.864666</v>
      </c>
      <c r="T2126" s="44">
        <v>176702.078125</v>
      </c>
      <c r="U2126" s="44">
        <v>18412.3125</v>
      </c>
      <c r="V2126" s="44">
        <v>16801.917968999998</v>
      </c>
      <c r="W2126" s="44">
        <v>347.447632</v>
      </c>
      <c r="X2126" s="44">
        <v>8834.4556030000003</v>
      </c>
      <c r="Y2126" s="44">
        <v>87686.276639999996</v>
      </c>
      <c r="Z2126" s="44">
        <v>3044.0282440000001</v>
      </c>
      <c r="AA2126" s="44">
        <v>73.246495999999993</v>
      </c>
      <c r="AB2126" s="44">
        <v>3.1937099999999998</v>
      </c>
      <c r="AC2126" s="44">
        <v>1.7620530000000001</v>
      </c>
      <c r="AD2126" s="44">
        <v>20907.913198999999</v>
      </c>
    </row>
    <row r="2127" spans="1:30" x14ac:dyDescent="0.25">
      <c r="A2127">
        <v>2126</v>
      </c>
      <c r="B2127" t="s">
        <v>101</v>
      </c>
      <c r="C2127" t="s">
        <v>108</v>
      </c>
      <c r="D2127" t="s">
        <v>214</v>
      </c>
      <c r="E2127" t="s">
        <v>153</v>
      </c>
      <c r="F2127" s="48" t="e">
        <f>VLOOKUP(A2127,'TAZ definitions'!$A$1:$E$1902,2,FALSE)</f>
        <v>#N/A</v>
      </c>
      <c r="G2127" s="48" t="e">
        <f>VLOOKUP(A2127,'TAZ definitions'!$A$1:$E$1902,4,FALSE)</f>
        <v>#N/A</v>
      </c>
      <c r="H2127" s="44">
        <v>198063</v>
      </c>
      <c r="I2127" s="44">
        <v>32286</v>
      </c>
      <c r="J2127" s="44">
        <v>21720</v>
      </c>
      <c r="K2127" s="44">
        <v>1801</v>
      </c>
      <c r="L2127" s="44">
        <v>17554</v>
      </c>
      <c r="M2127" s="44">
        <v>0</v>
      </c>
      <c r="N2127" s="44">
        <v>363</v>
      </c>
      <c r="O2127" s="44">
        <v>0</v>
      </c>
      <c r="P2127" s="44">
        <v>58.767437000000001</v>
      </c>
      <c r="Q2127" s="44">
        <v>61.994548999999999</v>
      </c>
      <c r="R2127" s="44">
        <v>16.575507999999999</v>
      </c>
      <c r="S2127" s="44">
        <v>16.322472000000001</v>
      </c>
      <c r="T2127" s="44">
        <v>192935.6875</v>
      </c>
      <c r="U2127" s="44">
        <v>21103.927734000001</v>
      </c>
      <c r="V2127" s="44">
        <v>17011.074218999998</v>
      </c>
      <c r="W2127" s="44">
        <v>351.77279700000003</v>
      </c>
      <c r="X2127" s="44">
        <v>3387.230728</v>
      </c>
      <c r="Y2127" s="44">
        <v>28298.545258999999</v>
      </c>
      <c r="Z2127" s="44">
        <v>951.55481499999996</v>
      </c>
      <c r="AA2127" s="44">
        <v>23.590235</v>
      </c>
      <c r="AB2127" s="44">
        <v>1.0415190000000001</v>
      </c>
      <c r="AC2127" s="44">
        <v>0.559338</v>
      </c>
      <c r="AD2127" s="44">
        <v>6624.1654779999999</v>
      </c>
    </row>
    <row r="2128" spans="1:30" x14ac:dyDescent="0.25">
      <c r="A2128">
        <v>2127</v>
      </c>
      <c r="B2128" t="s">
        <v>101</v>
      </c>
      <c r="C2128" t="s">
        <v>108</v>
      </c>
      <c r="D2128" t="s">
        <v>214</v>
      </c>
      <c r="E2128" t="s">
        <v>153</v>
      </c>
      <c r="F2128" s="48" t="e">
        <f>VLOOKUP(A2128,'TAZ definitions'!$A$1:$E$1902,2,FALSE)</f>
        <v>#N/A</v>
      </c>
      <c r="G2128" s="48" t="e">
        <f>VLOOKUP(A2128,'TAZ definitions'!$A$1:$E$1902,4,FALSE)</f>
        <v>#N/A</v>
      </c>
      <c r="H2128" s="44">
        <v>194471</v>
      </c>
      <c r="I2128" s="44">
        <v>29592</v>
      </c>
      <c r="J2128" s="44">
        <v>21428</v>
      </c>
      <c r="K2128" s="44">
        <v>1643</v>
      </c>
      <c r="L2128" s="44">
        <v>17554</v>
      </c>
      <c r="M2128" s="44">
        <v>0</v>
      </c>
      <c r="N2128" s="44">
        <v>363</v>
      </c>
      <c r="O2128" s="44">
        <v>0</v>
      </c>
      <c r="P2128" s="44">
        <v>57.613464</v>
      </c>
      <c r="Q2128" s="44">
        <v>65.611442999999994</v>
      </c>
      <c r="R2128" s="44">
        <v>17.254176999999999</v>
      </c>
      <c r="S2128" s="44">
        <v>16.987741</v>
      </c>
      <c r="T2128" s="44">
        <v>189341.171875</v>
      </c>
      <c r="U2128" s="44">
        <v>20812.435547000001</v>
      </c>
      <c r="V2128" s="44">
        <v>17007.847656000002</v>
      </c>
      <c r="W2128" s="44">
        <v>351.70611600000001</v>
      </c>
      <c r="X2128" s="44">
        <v>54747.190264999997</v>
      </c>
      <c r="Y2128" s="44">
        <v>88534.654167000001</v>
      </c>
      <c r="Z2128" s="44">
        <v>3949.5144930000001</v>
      </c>
      <c r="AA2128" s="44">
        <v>83.498885000000001</v>
      </c>
      <c r="AB2128" s="44">
        <v>3.4760520000000001</v>
      </c>
      <c r="AC2128" s="44">
        <v>2.12764</v>
      </c>
      <c r="AD2128" s="44">
        <v>24735.459593</v>
      </c>
    </row>
    <row r="2129" spans="1:30" x14ac:dyDescent="0.25">
      <c r="A2129">
        <v>2128</v>
      </c>
      <c r="B2129" t="s">
        <v>101</v>
      </c>
      <c r="C2129" t="s">
        <v>108</v>
      </c>
      <c r="D2129" t="s">
        <v>214</v>
      </c>
      <c r="E2129" t="s">
        <v>153</v>
      </c>
      <c r="F2129" s="48" t="e">
        <f>VLOOKUP(A2129,'TAZ definitions'!$A$1:$E$1902,2,FALSE)</f>
        <v>#N/A</v>
      </c>
      <c r="G2129" s="48" t="e">
        <f>VLOOKUP(A2129,'TAZ definitions'!$A$1:$E$1902,4,FALSE)</f>
        <v>#N/A</v>
      </c>
      <c r="H2129" s="44">
        <v>208594</v>
      </c>
      <c r="I2129" s="44">
        <v>17236</v>
      </c>
      <c r="J2129" s="44">
        <v>23793</v>
      </c>
      <c r="K2129" s="44">
        <v>1409</v>
      </c>
      <c r="L2129" s="44">
        <v>17554</v>
      </c>
      <c r="M2129" s="44">
        <v>0</v>
      </c>
      <c r="N2129" s="44">
        <v>363</v>
      </c>
      <c r="O2129" s="44">
        <v>0</v>
      </c>
      <c r="P2129" s="44">
        <v>68.994926000000007</v>
      </c>
      <c r="Q2129" s="44">
        <v>67.730568000000005</v>
      </c>
      <c r="R2129" s="44">
        <v>20.490310999999998</v>
      </c>
      <c r="S2129" s="44">
        <v>20.199269999999999</v>
      </c>
      <c r="T2129" s="44">
        <v>203124.6875</v>
      </c>
      <c r="U2129" s="44">
        <v>23153.232422000001</v>
      </c>
      <c r="V2129" s="44">
        <v>17052.28125</v>
      </c>
      <c r="W2129" s="44">
        <v>352.624908</v>
      </c>
      <c r="X2129" s="44">
        <v>96923.408398</v>
      </c>
      <c r="Y2129" s="44">
        <v>161602.19815899999</v>
      </c>
      <c r="Z2129" s="44">
        <v>4543.0607609999997</v>
      </c>
      <c r="AA2129" s="44">
        <v>165.317136</v>
      </c>
      <c r="AB2129" s="44">
        <v>8.3934920000000002</v>
      </c>
      <c r="AC2129" s="44">
        <v>3.1560570000000001</v>
      </c>
      <c r="AD2129" s="44">
        <v>38559.447386</v>
      </c>
    </row>
    <row r="2130" spans="1:30" x14ac:dyDescent="0.25">
      <c r="A2130">
        <v>2129</v>
      </c>
      <c r="B2130" t="s">
        <v>101</v>
      </c>
      <c r="C2130" t="s">
        <v>108</v>
      </c>
      <c r="D2130" t="s">
        <v>216</v>
      </c>
      <c r="E2130" t="s">
        <v>153</v>
      </c>
      <c r="F2130" s="48" t="e">
        <f>VLOOKUP(A2130,'TAZ definitions'!$A$1:$E$1902,2,FALSE)</f>
        <v>#N/A</v>
      </c>
      <c r="G2130" s="48" t="e">
        <f>VLOOKUP(A2130,'TAZ definitions'!$A$1:$E$1902,4,FALSE)</f>
        <v>#N/A</v>
      </c>
      <c r="H2130" s="44">
        <v>205339</v>
      </c>
      <c r="I2130" s="44">
        <v>7746</v>
      </c>
      <c r="J2130" s="44">
        <v>21668</v>
      </c>
      <c r="K2130" s="44">
        <v>611</v>
      </c>
      <c r="L2130" s="44">
        <v>17554</v>
      </c>
      <c r="M2130" s="44">
        <v>0</v>
      </c>
      <c r="N2130" s="44">
        <v>903</v>
      </c>
      <c r="O2130" s="44">
        <v>0</v>
      </c>
      <c r="P2130" s="44">
        <v>93.726044000000002</v>
      </c>
      <c r="Q2130" s="44">
        <v>85.865334000000004</v>
      </c>
      <c r="R2130" s="44">
        <v>19.480737999999999</v>
      </c>
      <c r="S2130" s="44">
        <v>19.239903999999999</v>
      </c>
      <c r="T2130" s="44">
        <v>203176.328125</v>
      </c>
      <c r="U2130" s="44">
        <v>21437.529297000001</v>
      </c>
      <c r="V2130" s="44">
        <v>17361.871093999998</v>
      </c>
      <c r="W2130" s="44">
        <v>893.11657700000001</v>
      </c>
      <c r="X2130" s="44">
        <v>63766.436630999997</v>
      </c>
      <c r="Y2130" s="44">
        <v>126991.530318</v>
      </c>
      <c r="Z2130" s="44">
        <v>2900.8748380000002</v>
      </c>
      <c r="AA2130" s="44">
        <v>140.13536400000001</v>
      </c>
      <c r="AB2130" s="44">
        <v>7.7004020000000004</v>
      </c>
      <c r="AC2130" s="44">
        <v>2.3247490000000002</v>
      </c>
      <c r="AD2130" s="44">
        <v>29439.189778</v>
      </c>
    </row>
    <row r="2131" spans="1:30" x14ac:dyDescent="0.25">
      <c r="A2131">
        <v>2130</v>
      </c>
      <c r="B2131" t="s">
        <v>101</v>
      </c>
      <c r="C2131" t="s">
        <v>108</v>
      </c>
      <c r="D2131" t="s">
        <v>216</v>
      </c>
      <c r="E2131" t="s">
        <v>153</v>
      </c>
      <c r="F2131" s="48" t="e">
        <f>VLOOKUP(A2131,'TAZ definitions'!$A$1:$E$1902,2,FALSE)</f>
        <v>#N/A</v>
      </c>
      <c r="G2131" s="48" t="e">
        <f>VLOOKUP(A2131,'TAZ definitions'!$A$1:$E$1902,4,FALSE)</f>
        <v>#N/A</v>
      </c>
      <c r="H2131" s="44">
        <v>210181</v>
      </c>
      <c r="I2131" s="44">
        <v>2822</v>
      </c>
      <c r="J2131" s="44">
        <v>22714</v>
      </c>
      <c r="K2131" s="44">
        <v>33</v>
      </c>
      <c r="L2131" s="44">
        <v>17554</v>
      </c>
      <c r="M2131" s="44">
        <v>0</v>
      </c>
      <c r="N2131" s="44">
        <v>903</v>
      </c>
      <c r="O2131" s="44">
        <v>0</v>
      </c>
      <c r="P2131" s="44">
        <v>111.407822</v>
      </c>
      <c r="Q2131" s="44">
        <v>111.121529</v>
      </c>
      <c r="R2131" s="44">
        <v>30.657212999999999</v>
      </c>
      <c r="S2131" s="44">
        <v>31.019480000000001</v>
      </c>
      <c r="T2131" s="44">
        <v>209204.65625</v>
      </c>
      <c r="U2131" s="44">
        <v>22607.207031000002</v>
      </c>
      <c r="V2131" s="44">
        <v>17471.347656000002</v>
      </c>
      <c r="W2131" s="44">
        <v>898.74823000000004</v>
      </c>
      <c r="X2131" s="44">
        <v>99617.679113000006</v>
      </c>
      <c r="Y2131" s="44">
        <v>181823.93994099999</v>
      </c>
      <c r="Z2131" s="44">
        <v>5631.6517899999999</v>
      </c>
      <c r="AA2131" s="44">
        <v>172.29364899999999</v>
      </c>
      <c r="AB2131" s="44">
        <v>8.8661180000000002</v>
      </c>
      <c r="AC2131" s="44">
        <v>3.6666310000000002</v>
      </c>
      <c r="AD2131" s="44">
        <v>44759.022059000003</v>
      </c>
    </row>
    <row r="2132" spans="1:30" x14ac:dyDescent="0.25">
      <c r="A2132">
        <v>2131</v>
      </c>
      <c r="B2132" t="s">
        <v>101</v>
      </c>
      <c r="C2132" t="s">
        <v>108</v>
      </c>
      <c r="D2132" t="s">
        <v>216</v>
      </c>
      <c r="E2132" t="s">
        <v>153</v>
      </c>
      <c r="F2132" s="48" t="e">
        <f>VLOOKUP(A2132,'TAZ definitions'!$A$1:$E$1902,2,FALSE)</f>
        <v>#N/A</v>
      </c>
      <c r="G2132" s="48" t="e">
        <f>VLOOKUP(A2132,'TAZ definitions'!$A$1:$E$1902,4,FALSE)</f>
        <v>#N/A</v>
      </c>
      <c r="H2132" s="44">
        <v>211044</v>
      </c>
      <c r="I2132" s="44">
        <v>6354</v>
      </c>
      <c r="J2132" s="44">
        <v>22739</v>
      </c>
      <c r="K2132" s="44">
        <v>220</v>
      </c>
      <c r="L2132" s="44">
        <v>17554</v>
      </c>
      <c r="M2132" s="44">
        <v>0</v>
      </c>
      <c r="N2132" s="44">
        <v>903</v>
      </c>
      <c r="O2132" s="44">
        <v>0</v>
      </c>
      <c r="P2132" s="44">
        <v>99.788475000000005</v>
      </c>
      <c r="Q2132" s="44">
        <v>101.617073</v>
      </c>
      <c r="R2132" s="44">
        <v>27.934538</v>
      </c>
      <c r="S2132" s="44">
        <v>28.125243999999999</v>
      </c>
      <c r="T2132" s="44">
        <v>209737.4375</v>
      </c>
      <c r="U2132" s="44">
        <v>22595.257813</v>
      </c>
      <c r="V2132" s="44">
        <v>17441.951172000001</v>
      </c>
      <c r="W2132" s="44">
        <v>897.23602300000005</v>
      </c>
      <c r="X2132" s="44">
        <v>121145.72475199999</v>
      </c>
      <c r="Y2132" s="44">
        <v>246001.78991699999</v>
      </c>
      <c r="Z2132" s="44">
        <v>6722.9372160000003</v>
      </c>
      <c r="AA2132" s="44">
        <v>238.073036</v>
      </c>
      <c r="AB2132" s="44">
        <v>12.477534</v>
      </c>
      <c r="AC2132" s="44">
        <v>4.7795259999999997</v>
      </c>
      <c r="AD2132" s="44">
        <v>58473.994744000003</v>
      </c>
    </row>
    <row r="2133" spans="1:30" x14ac:dyDescent="0.25">
      <c r="A2133">
        <v>2132</v>
      </c>
      <c r="B2133" t="s">
        <v>101</v>
      </c>
      <c r="C2133" t="s">
        <v>108</v>
      </c>
      <c r="D2133" t="s">
        <v>216</v>
      </c>
      <c r="E2133" t="s">
        <v>153</v>
      </c>
      <c r="F2133" s="48" t="e">
        <f>VLOOKUP(A2133,'TAZ definitions'!$A$1:$E$1902,2,FALSE)</f>
        <v>#N/A</v>
      </c>
      <c r="G2133" s="48" t="e">
        <f>VLOOKUP(A2133,'TAZ definitions'!$A$1:$E$1902,4,FALSE)</f>
        <v>#N/A</v>
      </c>
      <c r="H2133" s="44">
        <v>207045</v>
      </c>
      <c r="I2133" s="44">
        <v>7717</v>
      </c>
      <c r="J2133" s="44">
        <v>22540</v>
      </c>
      <c r="K2133" s="44">
        <v>477</v>
      </c>
      <c r="L2133" s="44">
        <v>17554</v>
      </c>
      <c r="M2133" s="44">
        <v>0</v>
      </c>
      <c r="N2133" s="44">
        <v>363</v>
      </c>
      <c r="O2133" s="44">
        <v>0</v>
      </c>
      <c r="P2133" s="44">
        <v>99.374886000000004</v>
      </c>
      <c r="Q2133" s="44">
        <v>94.090950000000007</v>
      </c>
      <c r="R2133" s="44">
        <v>28.566224999999999</v>
      </c>
      <c r="S2133" s="44">
        <v>28.788166</v>
      </c>
      <c r="T2133" s="44">
        <v>205080.375</v>
      </c>
      <c r="U2133" s="44">
        <v>22322.542968999998</v>
      </c>
      <c r="V2133" s="44">
        <v>17380.984375</v>
      </c>
      <c r="W2133" s="44">
        <v>359.42218000000003</v>
      </c>
      <c r="X2133" s="44">
        <v>16251.762221000001</v>
      </c>
      <c r="Y2133" s="44">
        <v>129793.92438300001</v>
      </c>
      <c r="Z2133" s="44">
        <v>2931.8871770000001</v>
      </c>
      <c r="AA2133" s="44">
        <v>134.090723</v>
      </c>
      <c r="AB2133" s="44">
        <v>7.1762829999999997</v>
      </c>
      <c r="AC2133" s="44">
        <v>2.3307709999999999</v>
      </c>
      <c r="AD2133" s="44">
        <v>28936.220409000001</v>
      </c>
    </row>
    <row r="2134" spans="1:30" x14ac:dyDescent="0.25">
      <c r="A2134">
        <v>2133</v>
      </c>
      <c r="B2134" t="s">
        <v>101</v>
      </c>
      <c r="C2134" t="s">
        <v>108</v>
      </c>
      <c r="D2134" t="s">
        <v>216</v>
      </c>
      <c r="E2134" t="s">
        <v>153</v>
      </c>
      <c r="F2134" s="48" t="e">
        <f>VLOOKUP(A2134,'TAZ definitions'!$A$1:$E$1902,2,FALSE)</f>
        <v>#N/A</v>
      </c>
      <c r="G2134" s="48" t="e">
        <f>VLOOKUP(A2134,'TAZ definitions'!$A$1:$E$1902,4,FALSE)</f>
        <v>#N/A</v>
      </c>
      <c r="H2134" s="44">
        <v>220027</v>
      </c>
      <c r="I2134" s="44">
        <v>13545</v>
      </c>
      <c r="J2134" s="44">
        <v>22540</v>
      </c>
      <c r="K2134" s="44">
        <v>1086</v>
      </c>
      <c r="L2134" s="44">
        <v>17554</v>
      </c>
      <c r="M2134" s="44">
        <v>0</v>
      </c>
      <c r="N2134" s="44">
        <v>363</v>
      </c>
      <c r="O2134" s="44">
        <v>0</v>
      </c>
      <c r="P2134" s="44">
        <v>82.558884000000006</v>
      </c>
      <c r="Q2134" s="44">
        <v>81.275756999999999</v>
      </c>
      <c r="R2134" s="44">
        <v>20.745569</v>
      </c>
      <c r="S2134" s="44">
        <v>20.623059999999999</v>
      </c>
      <c r="T2134" s="44">
        <v>217419.390625</v>
      </c>
      <c r="U2134" s="44">
        <v>22269.064452999999</v>
      </c>
      <c r="V2134" s="44">
        <v>17332.314452999999</v>
      </c>
      <c r="W2134" s="44">
        <v>358.41577100000001</v>
      </c>
      <c r="X2134" s="44">
        <v>103987.354297</v>
      </c>
      <c r="Y2134" s="44">
        <v>236933.38168200001</v>
      </c>
      <c r="Z2134" s="44">
        <v>6658.2884709999998</v>
      </c>
      <c r="AA2134" s="44">
        <v>237.05239</v>
      </c>
      <c r="AB2134" s="44">
        <v>12.582281</v>
      </c>
      <c r="AC2134" s="44">
        <v>4.5986549999999999</v>
      </c>
      <c r="AD2134" s="44">
        <v>57154.019752</v>
      </c>
    </row>
    <row r="2135" spans="1:30" x14ac:dyDescent="0.25">
      <c r="A2135">
        <v>2134</v>
      </c>
      <c r="B2135" t="s">
        <v>101</v>
      </c>
      <c r="C2135" t="s">
        <v>108</v>
      </c>
      <c r="D2135" t="s">
        <v>216</v>
      </c>
      <c r="E2135" t="s">
        <v>153</v>
      </c>
      <c r="F2135" s="48" t="e">
        <f>VLOOKUP(A2135,'TAZ definitions'!$A$1:$E$1902,2,FALSE)</f>
        <v>#N/A</v>
      </c>
      <c r="G2135" s="48" t="e">
        <f>VLOOKUP(A2135,'TAZ definitions'!$A$1:$E$1902,4,FALSE)</f>
        <v>#N/A</v>
      </c>
      <c r="H2135" s="44">
        <v>221864</v>
      </c>
      <c r="I2135" s="44">
        <v>14459</v>
      </c>
      <c r="J2135" s="44">
        <v>22700</v>
      </c>
      <c r="K2135" s="44">
        <v>1104</v>
      </c>
      <c r="L2135" s="44">
        <v>17554</v>
      </c>
      <c r="M2135" s="44">
        <v>0</v>
      </c>
      <c r="N2135" s="44">
        <v>363</v>
      </c>
      <c r="O2135" s="44">
        <v>0</v>
      </c>
      <c r="P2135" s="44">
        <v>86.970695000000006</v>
      </c>
      <c r="Q2135" s="44">
        <v>85.619292999999999</v>
      </c>
      <c r="R2135" s="44">
        <v>25.094397000000001</v>
      </c>
      <c r="S2135" s="44">
        <v>25.423227000000001</v>
      </c>
      <c r="T2135" s="44">
        <v>219375.015625</v>
      </c>
      <c r="U2135" s="44">
        <v>22440.835938</v>
      </c>
      <c r="V2135" s="44">
        <v>17343.341797000001</v>
      </c>
      <c r="W2135" s="44">
        <v>358.64376800000002</v>
      </c>
      <c r="X2135" s="44">
        <v>273694.00251700002</v>
      </c>
      <c r="Y2135" s="44">
        <v>417193.38536299998</v>
      </c>
      <c r="Z2135" s="44">
        <v>11476.397231999999</v>
      </c>
      <c r="AA2135" s="44">
        <v>421.63277699999998</v>
      </c>
      <c r="AB2135" s="44">
        <v>22.968212999999999</v>
      </c>
      <c r="AC2135" s="44">
        <v>8.0918539999999997</v>
      </c>
      <c r="AD2135" s="44">
        <v>100933.931386</v>
      </c>
    </row>
    <row r="2136" spans="1:30" x14ac:dyDescent="0.25">
      <c r="A2136">
        <v>2135</v>
      </c>
      <c r="B2136" t="s">
        <v>101</v>
      </c>
      <c r="C2136" t="s">
        <v>108</v>
      </c>
      <c r="D2136" t="s">
        <v>216</v>
      </c>
      <c r="E2136" t="s">
        <v>153</v>
      </c>
      <c r="F2136" s="48" t="e">
        <f>VLOOKUP(A2136,'TAZ definitions'!$A$1:$E$1902,2,FALSE)</f>
        <v>#N/A</v>
      </c>
      <c r="G2136" s="48" t="e">
        <f>VLOOKUP(A2136,'TAZ definitions'!$A$1:$E$1902,4,FALSE)</f>
        <v>#N/A</v>
      </c>
      <c r="H2136" s="44">
        <v>186784</v>
      </c>
      <c r="I2136" s="44">
        <v>0</v>
      </c>
      <c r="J2136" s="44">
        <v>19327</v>
      </c>
      <c r="K2136" s="44">
        <v>0</v>
      </c>
      <c r="L2136" s="44">
        <v>17554</v>
      </c>
      <c r="M2136" s="44">
        <v>0</v>
      </c>
      <c r="N2136" s="44">
        <v>0</v>
      </c>
      <c r="O2136" s="44">
        <v>0</v>
      </c>
      <c r="P2136" s="44">
        <v>94.901871</v>
      </c>
      <c r="Q2136" s="44">
        <v>98.176902999999996</v>
      </c>
      <c r="R2136" s="44">
        <v>20.315884</v>
      </c>
      <c r="S2136" s="44">
        <v>20.275665</v>
      </c>
      <c r="T2136" s="44">
        <v>185759.84375</v>
      </c>
      <c r="U2136" s="44">
        <v>19221.029297000001</v>
      </c>
      <c r="V2136" s="44">
        <v>17457.75</v>
      </c>
      <c r="W2136" s="44">
        <v>0</v>
      </c>
      <c r="X2136" s="44">
        <v>137320.55116900001</v>
      </c>
      <c r="Y2136" s="44">
        <v>221295.272818</v>
      </c>
      <c r="Z2136" s="44">
        <v>6137.8438349999997</v>
      </c>
      <c r="AA2136" s="44">
        <v>207.082537</v>
      </c>
      <c r="AB2136" s="44">
        <v>11.374734</v>
      </c>
      <c r="AC2136" s="44">
        <v>4.1790250000000002</v>
      </c>
      <c r="AD2136" s="44">
        <v>52103.598008000001</v>
      </c>
    </row>
    <row r="2137" spans="1:30" x14ac:dyDescent="0.25">
      <c r="A2137">
        <v>2136</v>
      </c>
      <c r="B2137" t="s">
        <v>101</v>
      </c>
      <c r="C2137" t="s">
        <v>108</v>
      </c>
      <c r="D2137" t="s">
        <v>216</v>
      </c>
      <c r="E2137" t="s">
        <v>153</v>
      </c>
      <c r="F2137" s="48" t="e">
        <f>VLOOKUP(A2137,'TAZ definitions'!$A$1:$E$1902,2,FALSE)</f>
        <v>#N/A</v>
      </c>
      <c r="G2137" s="48" t="e">
        <f>VLOOKUP(A2137,'TAZ definitions'!$A$1:$E$1902,4,FALSE)</f>
        <v>#N/A</v>
      </c>
      <c r="H2137" s="44">
        <v>197087</v>
      </c>
      <c r="I2137" s="44">
        <v>8575</v>
      </c>
      <c r="J2137" s="44">
        <v>20471</v>
      </c>
      <c r="K2137" s="44">
        <v>578</v>
      </c>
      <c r="L2137" s="44">
        <v>17554</v>
      </c>
      <c r="M2137" s="44">
        <v>0</v>
      </c>
      <c r="N2137" s="44">
        <v>363</v>
      </c>
      <c r="O2137" s="44">
        <v>0</v>
      </c>
      <c r="P2137" s="44">
        <v>81.655365000000003</v>
      </c>
      <c r="Q2137" s="44">
        <v>89.569762999999995</v>
      </c>
      <c r="R2137" s="44">
        <v>20.131875999999998</v>
      </c>
      <c r="S2137" s="44">
        <v>19.871077</v>
      </c>
      <c r="T2137" s="44">
        <v>195440.640625</v>
      </c>
      <c r="U2137" s="44">
        <v>20297.265625</v>
      </c>
      <c r="V2137" s="44">
        <v>17400.691406000002</v>
      </c>
      <c r="W2137" s="44">
        <v>359.82974200000001</v>
      </c>
      <c r="X2137" s="44">
        <v>6379.8621869999997</v>
      </c>
      <c r="Y2137" s="44">
        <v>31518.282789000001</v>
      </c>
      <c r="Z2137" s="44">
        <v>1015.4022189999999</v>
      </c>
      <c r="AA2137" s="44">
        <v>26.025072000000002</v>
      </c>
      <c r="AB2137" s="44">
        <v>1.16052</v>
      </c>
      <c r="AC2137" s="44">
        <v>0.60909800000000003</v>
      </c>
      <c r="AD2137" s="44">
        <v>7173.180077</v>
      </c>
    </row>
    <row r="2138" spans="1:30" x14ac:dyDescent="0.25">
      <c r="A2138">
        <v>2137</v>
      </c>
      <c r="B2138" t="s">
        <v>101</v>
      </c>
      <c r="C2138" t="s">
        <v>108</v>
      </c>
      <c r="D2138" t="s">
        <v>216</v>
      </c>
      <c r="E2138" t="s">
        <v>153</v>
      </c>
      <c r="F2138" s="48" t="e">
        <f>VLOOKUP(A2138,'TAZ definitions'!$A$1:$E$1902,2,FALSE)</f>
        <v>#N/A</v>
      </c>
      <c r="G2138" s="48" t="e">
        <f>VLOOKUP(A2138,'TAZ definitions'!$A$1:$E$1902,4,FALSE)</f>
        <v>#N/A</v>
      </c>
      <c r="H2138" s="44">
        <v>196416</v>
      </c>
      <c r="I2138" s="44">
        <v>3068</v>
      </c>
      <c r="J2138" s="44">
        <v>20755</v>
      </c>
      <c r="K2138" s="44">
        <v>265</v>
      </c>
      <c r="L2138" s="44">
        <v>17554</v>
      </c>
      <c r="M2138" s="44">
        <v>0</v>
      </c>
      <c r="N2138" s="44">
        <v>363</v>
      </c>
      <c r="O2138" s="44">
        <v>0</v>
      </c>
      <c r="P2138" s="44">
        <v>94.40316</v>
      </c>
      <c r="Q2138" s="44">
        <v>96.467338999999996</v>
      </c>
      <c r="R2138" s="44">
        <v>18.848223000000001</v>
      </c>
      <c r="S2138" s="44">
        <v>18.626273999999999</v>
      </c>
      <c r="T2138" s="44">
        <v>196101.953125</v>
      </c>
      <c r="U2138" s="44">
        <v>20721.71875</v>
      </c>
      <c r="V2138" s="44">
        <v>17525.486327999999</v>
      </c>
      <c r="W2138" s="44">
        <v>362.41039999999998</v>
      </c>
      <c r="X2138" s="44">
        <v>0</v>
      </c>
      <c r="Y2138" s="44">
        <v>13582.897113000001</v>
      </c>
      <c r="Z2138" s="44">
        <v>429.91822100000002</v>
      </c>
      <c r="AA2138" s="44">
        <v>11.054871</v>
      </c>
      <c r="AB2138" s="44">
        <v>0.53397600000000001</v>
      </c>
      <c r="AC2138" s="44">
        <v>0.25827299999999997</v>
      </c>
      <c r="AD2138" s="44">
        <v>3094.5224720000001</v>
      </c>
    </row>
    <row r="2139" spans="1:30" x14ac:dyDescent="0.25">
      <c r="A2139">
        <v>2138</v>
      </c>
      <c r="B2139" t="s">
        <v>101</v>
      </c>
      <c r="C2139" t="s">
        <v>108</v>
      </c>
      <c r="D2139" t="s">
        <v>216</v>
      </c>
      <c r="E2139" t="s">
        <v>153</v>
      </c>
      <c r="F2139" s="48" t="e">
        <f>VLOOKUP(A2139,'TAZ definitions'!$A$1:$E$1902,2,FALSE)</f>
        <v>#N/A</v>
      </c>
      <c r="G2139" s="48" t="e">
        <f>VLOOKUP(A2139,'TAZ definitions'!$A$1:$E$1902,4,FALSE)</f>
        <v>#N/A</v>
      </c>
      <c r="H2139" s="44">
        <v>208372</v>
      </c>
      <c r="I2139" s="44">
        <v>0</v>
      </c>
      <c r="J2139" s="44">
        <v>21487</v>
      </c>
      <c r="K2139" s="44">
        <v>0</v>
      </c>
      <c r="L2139" s="44">
        <v>0</v>
      </c>
      <c r="M2139" s="44">
        <v>0</v>
      </c>
      <c r="N2139" s="44">
        <v>174</v>
      </c>
      <c r="O2139" s="44">
        <v>0</v>
      </c>
      <c r="P2139" s="44">
        <v>0</v>
      </c>
      <c r="Q2139" s="44">
        <v>0</v>
      </c>
      <c r="R2139" s="44">
        <v>19.689630999999999</v>
      </c>
      <c r="S2139" s="44">
        <v>19.714296000000001</v>
      </c>
      <c r="T2139" s="44">
        <v>208372</v>
      </c>
      <c r="U2139" s="44">
        <v>21487</v>
      </c>
      <c r="V2139" s="44">
        <v>0</v>
      </c>
      <c r="W2139" s="44">
        <v>174</v>
      </c>
      <c r="X2139" s="44">
        <v>38.503948999999999</v>
      </c>
      <c r="Y2139" s="44">
        <v>11761.582243000001</v>
      </c>
      <c r="Z2139" s="44">
        <v>312.15552200000002</v>
      </c>
      <c r="AA2139" s="44">
        <v>9.3746670000000005</v>
      </c>
      <c r="AB2139" s="44">
        <v>0.49119200000000002</v>
      </c>
      <c r="AC2139" s="44">
        <v>0.20990400000000001</v>
      </c>
      <c r="AD2139" s="44">
        <v>2527.23144</v>
      </c>
    </row>
    <row r="2140" spans="1:30" x14ac:dyDescent="0.25">
      <c r="A2140">
        <v>2139</v>
      </c>
      <c r="B2140" t="s">
        <v>101</v>
      </c>
      <c r="C2140" t="s">
        <v>108</v>
      </c>
      <c r="D2140" t="s">
        <v>216</v>
      </c>
      <c r="E2140" t="s">
        <v>153</v>
      </c>
      <c r="F2140" s="48" t="e">
        <f>VLOOKUP(A2140,'TAZ definitions'!$A$1:$E$1902,2,FALSE)</f>
        <v>#N/A</v>
      </c>
      <c r="G2140" s="48" t="e">
        <f>VLOOKUP(A2140,'TAZ definitions'!$A$1:$E$1902,4,FALSE)</f>
        <v>#N/A</v>
      </c>
      <c r="H2140" s="44">
        <v>176262</v>
      </c>
      <c r="I2140" s="44">
        <v>0</v>
      </c>
      <c r="J2140" s="44">
        <v>19634</v>
      </c>
      <c r="K2140" s="44">
        <v>0</v>
      </c>
      <c r="L2140" s="44">
        <v>0</v>
      </c>
      <c r="M2140" s="44">
        <v>0</v>
      </c>
      <c r="N2140" s="44">
        <v>0</v>
      </c>
      <c r="O2140" s="44">
        <v>0</v>
      </c>
      <c r="P2140" s="44">
        <v>0</v>
      </c>
      <c r="Q2140" s="44">
        <v>0</v>
      </c>
      <c r="R2140" s="44">
        <v>19.787792</v>
      </c>
      <c r="S2140" s="44">
        <v>19.822648999999998</v>
      </c>
      <c r="T2140" s="44">
        <v>176262</v>
      </c>
      <c r="U2140" s="44">
        <v>19634</v>
      </c>
      <c r="V2140" s="44">
        <v>0</v>
      </c>
      <c r="W2140" s="44">
        <v>0</v>
      </c>
      <c r="X2140" s="44">
        <v>2733.7693060000001</v>
      </c>
      <c r="Y2140" s="44">
        <v>13712.938346999999</v>
      </c>
      <c r="Z2140" s="44">
        <v>432.59437800000001</v>
      </c>
      <c r="AA2140" s="44">
        <v>11.306404000000001</v>
      </c>
      <c r="AB2140" s="44">
        <v>0.49689100000000003</v>
      </c>
      <c r="AC2140" s="44">
        <v>0.262129</v>
      </c>
      <c r="AD2140" s="44">
        <v>3065.1219489999999</v>
      </c>
    </row>
    <row r="2141" spans="1:30" x14ac:dyDescent="0.25">
      <c r="A2141">
        <v>2140</v>
      </c>
      <c r="B2141" t="s">
        <v>101</v>
      </c>
      <c r="C2141" t="s">
        <v>108</v>
      </c>
      <c r="D2141" t="s">
        <v>216</v>
      </c>
      <c r="E2141" t="s">
        <v>153</v>
      </c>
      <c r="F2141" s="48" t="e">
        <f>VLOOKUP(A2141,'TAZ definitions'!$A$1:$E$1902,2,FALSE)</f>
        <v>#N/A</v>
      </c>
      <c r="G2141" s="48" t="e">
        <f>VLOOKUP(A2141,'TAZ definitions'!$A$1:$E$1902,4,FALSE)</f>
        <v>#N/A</v>
      </c>
      <c r="H2141" s="44">
        <v>172495</v>
      </c>
      <c r="I2141" s="44">
        <v>0</v>
      </c>
      <c r="J2141" s="44">
        <v>18532</v>
      </c>
      <c r="K2141" s="44">
        <v>0</v>
      </c>
      <c r="L2141" s="44">
        <v>17554</v>
      </c>
      <c r="M2141" s="44">
        <v>0</v>
      </c>
      <c r="N2141" s="44">
        <v>189</v>
      </c>
      <c r="O2141" s="44">
        <v>0</v>
      </c>
      <c r="P2141" s="44">
        <v>106.16042299999999</v>
      </c>
      <c r="Q2141" s="44">
        <v>117.07167099999999</v>
      </c>
      <c r="R2141" s="44">
        <v>19.141302</v>
      </c>
      <c r="S2141" s="44">
        <v>19.057877000000001</v>
      </c>
      <c r="T2141" s="44">
        <v>172338.890625</v>
      </c>
      <c r="U2141" s="44">
        <v>18515.228515999999</v>
      </c>
      <c r="V2141" s="44">
        <v>17538.113281000002</v>
      </c>
      <c r="W2141" s="44">
        <v>188.82894899999999</v>
      </c>
      <c r="X2141" s="44">
        <v>26883.452270000002</v>
      </c>
      <c r="Y2141" s="44">
        <v>40974.110605000002</v>
      </c>
      <c r="Z2141" s="44">
        <v>1108.987089</v>
      </c>
      <c r="AA2141" s="44">
        <v>38.401882999999998</v>
      </c>
      <c r="AB2141" s="44">
        <v>2.1508409999999998</v>
      </c>
      <c r="AC2141" s="44">
        <v>0.76619199999999998</v>
      </c>
      <c r="AD2141" s="44">
        <v>9687.965569</v>
      </c>
    </row>
    <row r="2142" spans="1:30" x14ac:dyDescent="0.25">
      <c r="A2142">
        <v>2141</v>
      </c>
      <c r="B2142" t="s">
        <v>101</v>
      </c>
      <c r="C2142" t="s">
        <v>108</v>
      </c>
      <c r="D2142" t="s">
        <v>216</v>
      </c>
      <c r="E2142" t="s">
        <v>153</v>
      </c>
      <c r="F2142" s="48" t="e">
        <f>VLOOKUP(A2142,'TAZ definitions'!$A$1:$E$1902,2,FALSE)</f>
        <v>#N/A</v>
      </c>
      <c r="G2142" s="48" t="e">
        <f>VLOOKUP(A2142,'TAZ definitions'!$A$1:$E$1902,4,FALSE)</f>
        <v>#N/A</v>
      </c>
      <c r="H2142" s="44">
        <v>214924</v>
      </c>
      <c r="I2142" s="44">
        <v>9184</v>
      </c>
      <c r="J2142" s="44">
        <v>24799</v>
      </c>
      <c r="K2142" s="44">
        <v>826</v>
      </c>
      <c r="L2142" s="44">
        <v>17554</v>
      </c>
      <c r="M2142" s="44">
        <v>0</v>
      </c>
      <c r="N2142" s="44">
        <v>363</v>
      </c>
      <c r="O2142" s="44">
        <v>0</v>
      </c>
      <c r="P2142" s="44">
        <v>81.631896999999995</v>
      </c>
      <c r="Q2142" s="44">
        <v>82.424355000000006</v>
      </c>
      <c r="R2142" s="44">
        <v>18.50609</v>
      </c>
      <c r="S2142" s="44">
        <v>18.450586000000001</v>
      </c>
      <c r="T2142" s="44">
        <v>213702.75</v>
      </c>
      <c r="U2142" s="44">
        <v>24656.699218999998</v>
      </c>
      <c r="V2142" s="44">
        <v>17449.800781000002</v>
      </c>
      <c r="W2142" s="44">
        <v>360.84524499999998</v>
      </c>
      <c r="X2142" s="44">
        <v>21341.679615000001</v>
      </c>
      <c r="Y2142" s="44">
        <v>44300.401230000003</v>
      </c>
      <c r="Z2142" s="44">
        <v>1525.5423880000001</v>
      </c>
      <c r="AA2142" s="44">
        <v>40.625193000000003</v>
      </c>
      <c r="AB2142" s="44">
        <v>1.817313</v>
      </c>
      <c r="AC2142" s="44">
        <v>0.90595099999999995</v>
      </c>
      <c r="AD2142" s="44">
        <v>10716.656747999999</v>
      </c>
    </row>
    <row r="2143" spans="1:30" x14ac:dyDescent="0.25">
      <c r="A2143">
        <v>2142</v>
      </c>
      <c r="B2143" t="s">
        <v>101</v>
      </c>
      <c r="C2143" t="s">
        <v>108</v>
      </c>
      <c r="D2143" t="s">
        <v>216</v>
      </c>
      <c r="E2143" t="s">
        <v>153</v>
      </c>
      <c r="F2143" s="48" t="e">
        <f>VLOOKUP(A2143,'TAZ definitions'!$A$1:$E$1902,2,FALSE)</f>
        <v>#N/A</v>
      </c>
      <c r="G2143" s="48" t="e">
        <f>VLOOKUP(A2143,'TAZ definitions'!$A$1:$E$1902,4,FALSE)</f>
        <v>#N/A</v>
      </c>
      <c r="H2143" s="44">
        <v>223716</v>
      </c>
      <c r="I2143" s="44">
        <v>19165</v>
      </c>
      <c r="J2143" s="44">
        <v>23402</v>
      </c>
      <c r="K2143" s="44">
        <v>1345</v>
      </c>
      <c r="L2143" s="44">
        <v>17554</v>
      </c>
      <c r="M2143" s="44">
        <v>0</v>
      </c>
      <c r="N2143" s="44">
        <v>363</v>
      </c>
      <c r="O2143" s="44">
        <v>0</v>
      </c>
      <c r="P2143" s="44">
        <v>83.431297000000001</v>
      </c>
      <c r="Q2143" s="44">
        <v>82.859504999999999</v>
      </c>
      <c r="R2143" s="44">
        <v>20.449587000000001</v>
      </c>
      <c r="S2143" s="44">
        <v>20.165672000000001</v>
      </c>
      <c r="T2143" s="44">
        <v>221417.4375</v>
      </c>
      <c r="U2143" s="44">
        <v>23154.144531000002</v>
      </c>
      <c r="V2143" s="44">
        <v>17356.746093999998</v>
      </c>
      <c r="W2143" s="44">
        <v>358.92095899999998</v>
      </c>
      <c r="X2143" s="44">
        <v>189352.46277899999</v>
      </c>
      <c r="Y2143" s="44">
        <v>514535.679328</v>
      </c>
      <c r="Z2143" s="44">
        <v>12162.517673</v>
      </c>
      <c r="AA2143" s="44">
        <v>533.15029500000003</v>
      </c>
      <c r="AB2143" s="44">
        <v>29.117595000000001</v>
      </c>
      <c r="AC2143" s="44">
        <v>9.4160559999999993</v>
      </c>
      <c r="AD2143" s="44">
        <v>118439.532379</v>
      </c>
    </row>
    <row r="2144" spans="1:30" x14ac:dyDescent="0.25">
      <c r="A2144">
        <v>2143</v>
      </c>
      <c r="B2144" t="s">
        <v>101</v>
      </c>
      <c r="C2144" t="s">
        <v>108</v>
      </c>
      <c r="D2144" t="s">
        <v>216</v>
      </c>
      <c r="E2144" t="s">
        <v>153</v>
      </c>
      <c r="F2144" s="48" t="e">
        <f>VLOOKUP(A2144,'TAZ definitions'!$A$1:$E$1902,2,FALSE)</f>
        <v>#N/A</v>
      </c>
      <c r="G2144" s="48" t="e">
        <f>VLOOKUP(A2144,'TAZ definitions'!$A$1:$E$1902,4,FALSE)</f>
        <v>#N/A</v>
      </c>
      <c r="H2144" s="44">
        <v>216245</v>
      </c>
      <c r="I2144" s="44">
        <v>15253</v>
      </c>
      <c r="J2144" s="44">
        <v>22770</v>
      </c>
      <c r="K2144" s="44">
        <v>1349</v>
      </c>
      <c r="L2144" s="44">
        <v>17554</v>
      </c>
      <c r="M2144" s="44">
        <v>0</v>
      </c>
      <c r="N2144" s="44">
        <v>363</v>
      </c>
      <c r="O2144" s="44">
        <v>0</v>
      </c>
      <c r="P2144" s="44">
        <v>81.309601000000001</v>
      </c>
      <c r="Q2144" s="44">
        <v>78.291420000000002</v>
      </c>
      <c r="R2144" s="44">
        <v>17.576204000000001</v>
      </c>
      <c r="S2144" s="44">
        <v>17.223953000000002</v>
      </c>
      <c r="T2144" s="44">
        <v>214307</v>
      </c>
      <c r="U2144" s="44">
        <v>22563.455077999999</v>
      </c>
      <c r="V2144" s="44">
        <v>17384.740234000001</v>
      </c>
      <c r="W2144" s="44">
        <v>359.49987800000002</v>
      </c>
      <c r="X2144" s="44">
        <v>17703.757592999998</v>
      </c>
      <c r="Y2144" s="44">
        <v>24563.19385</v>
      </c>
      <c r="Z2144" s="44">
        <v>902.32288700000004</v>
      </c>
      <c r="AA2144" s="44">
        <v>21.017797000000002</v>
      </c>
      <c r="AB2144" s="44">
        <v>0.94630999999999998</v>
      </c>
      <c r="AC2144" s="44">
        <v>0.51793500000000003</v>
      </c>
      <c r="AD2144" s="44">
        <v>6198.5489980000002</v>
      </c>
    </row>
    <row r="2145" spans="1:30" x14ac:dyDescent="0.25">
      <c r="A2145">
        <v>2144</v>
      </c>
      <c r="B2145" t="s">
        <v>101</v>
      </c>
      <c r="C2145" t="s">
        <v>108</v>
      </c>
      <c r="D2145" t="s">
        <v>216</v>
      </c>
      <c r="E2145" t="s">
        <v>153</v>
      </c>
      <c r="F2145" s="48" t="e">
        <f>VLOOKUP(A2145,'TAZ definitions'!$A$1:$E$1902,2,FALSE)</f>
        <v>#N/A</v>
      </c>
      <c r="G2145" s="48" t="e">
        <f>VLOOKUP(A2145,'TAZ definitions'!$A$1:$E$1902,4,FALSE)</f>
        <v>#N/A</v>
      </c>
      <c r="H2145" s="44">
        <v>210368</v>
      </c>
      <c r="I2145" s="44">
        <v>13548</v>
      </c>
      <c r="J2145" s="44">
        <v>24595</v>
      </c>
      <c r="K2145" s="44">
        <v>1068</v>
      </c>
      <c r="L2145" s="44">
        <v>17554</v>
      </c>
      <c r="M2145" s="44">
        <v>0</v>
      </c>
      <c r="N2145" s="44">
        <v>363</v>
      </c>
      <c r="O2145" s="44">
        <v>0</v>
      </c>
      <c r="P2145" s="44">
        <v>71.803032000000002</v>
      </c>
      <c r="Q2145" s="44">
        <v>65.445106999999993</v>
      </c>
      <c r="R2145" s="44">
        <v>21.702715000000001</v>
      </c>
      <c r="S2145" s="44">
        <v>21.589251999999998</v>
      </c>
      <c r="T2145" s="44">
        <v>205917.0625</v>
      </c>
      <c r="U2145" s="44">
        <v>24062.953125</v>
      </c>
      <c r="V2145" s="44">
        <v>17157.029297000001</v>
      </c>
      <c r="W2145" s="44">
        <v>354.79101600000001</v>
      </c>
      <c r="X2145" s="44">
        <v>71621.730775000004</v>
      </c>
      <c r="Y2145" s="44">
        <v>149705.72129399999</v>
      </c>
      <c r="Z2145" s="44">
        <v>3996.0931489999998</v>
      </c>
      <c r="AA2145" s="44">
        <v>145.359275</v>
      </c>
      <c r="AB2145" s="44">
        <v>7.618207</v>
      </c>
      <c r="AC2145" s="44">
        <v>2.8112710000000001</v>
      </c>
      <c r="AD2145" s="44">
        <v>34617.592546</v>
      </c>
    </row>
    <row r="2146" spans="1:30" x14ac:dyDescent="0.25">
      <c r="A2146">
        <v>2145</v>
      </c>
      <c r="B2146" t="s">
        <v>101</v>
      </c>
      <c r="C2146" t="s">
        <v>108</v>
      </c>
      <c r="D2146" t="s">
        <v>216</v>
      </c>
      <c r="E2146" t="s">
        <v>153</v>
      </c>
      <c r="F2146" s="48" t="e">
        <f>VLOOKUP(A2146,'TAZ definitions'!$A$1:$E$1902,2,FALSE)</f>
        <v>#N/A</v>
      </c>
      <c r="G2146" s="48" t="e">
        <f>VLOOKUP(A2146,'TAZ definitions'!$A$1:$E$1902,4,FALSE)</f>
        <v>#N/A</v>
      </c>
      <c r="H2146" s="44">
        <v>192239</v>
      </c>
      <c r="I2146" s="44">
        <v>0</v>
      </c>
      <c r="J2146" s="44">
        <v>22754</v>
      </c>
      <c r="K2146" s="44">
        <v>0</v>
      </c>
      <c r="L2146" s="44">
        <v>17554</v>
      </c>
      <c r="M2146" s="44">
        <v>0</v>
      </c>
      <c r="N2146" s="44">
        <v>363</v>
      </c>
      <c r="O2146" s="44">
        <v>0</v>
      </c>
      <c r="P2146" s="44">
        <v>116.855537</v>
      </c>
      <c r="Q2146" s="44">
        <v>94.216483999999994</v>
      </c>
      <c r="R2146" s="44">
        <v>17.363125</v>
      </c>
      <c r="S2146" s="44">
        <v>17.792926999999999</v>
      </c>
      <c r="T2146" s="44">
        <v>192028.328125</v>
      </c>
      <c r="U2146" s="44">
        <v>22729.064452999999</v>
      </c>
      <c r="V2146" s="44">
        <v>17534.761718999998</v>
      </c>
      <c r="W2146" s="44">
        <v>362.60220299999997</v>
      </c>
      <c r="X2146" s="44">
        <v>14326.261176</v>
      </c>
      <c r="Y2146" s="44">
        <v>42669.826061</v>
      </c>
      <c r="Z2146" s="44">
        <v>1218.56422</v>
      </c>
      <c r="AA2146" s="44">
        <v>40.521666000000003</v>
      </c>
      <c r="AB2146" s="44">
        <v>1.98062</v>
      </c>
      <c r="AC2146" s="44">
        <v>0.80796999999999997</v>
      </c>
      <c r="AD2146" s="44">
        <v>9722.369944</v>
      </c>
    </row>
    <row r="2147" spans="1:30" x14ac:dyDescent="0.25">
      <c r="A2147">
        <v>2146</v>
      </c>
      <c r="B2147" t="s">
        <v>101</v>
      </c>
      <c r="C2147" t="s">
        <v>108</v>
      </c>
      <c r="D2147" t="s">
        <v>216</v>
      </c>
      <c r="E2147" t="s">
        <v>153</v>
      </c>
      <c r="F2147" s="48" t="e">
        <f>VLOOKUP(A2147,'TAZ definitions'!$A$1:$E$1902,2,FALSE)</f>
        <v>#N/A</v>
      </c>
      <c r="G2147" s="48" t="e">
        <f>VLOOKUP(A2147,'TAZ definitions'!$A$1:$E$1902,4,FALSE)</f>
        <v>#N/A</v>
      </c>
      <c r="H2147" s="44">
        <v>198092</v>
      </c>
      <c r="I2147" s="44">
        <v>14797</v>
      </c>
      <c r="J2147" s="44">
        <v>22389</v>
      </c>
      <c r="K2147" s="44">
        <v>1000</v>
      </c>
      <c r="L2147" s="44">
        <v>17554</v>
      </c>
      <c r="M2147" s="44">
        <v>0</v>
      </c>
      <c r="N2147" s="44">
        <v>363</v>
      </c>
      <c r="O2147" s="44">
        <v>0</v>
      </c>
      <c r="P2147" s="44">
        <v>64.474052</v>
      </c>
      <c r="Q2147" s="44">
        <v>64.324202999999997</v>
      </c>
      <c r="R2147" s="44">
        <v>20.747267000000001</v>
      </c>
      <c r="S2147" s="44">
        <v>20.4209</v>
      </c>
      <c r="T2147" s="44">
        <v>193449.8125</v>
      </c>
      <c r="U2147" s="44">
        <v>21847.294922000001</v>
      </c>
      <c r="V2147" s="44">
        <v>17109.419922000001</v>
      </c>
      <c r="W2147" s="44">
        <v>353.80651899999998</v>
      </c>
      <c r="X2147" s="44">
        <v>5545.3494449999998</v>
      </c>
      <c r="Y2147" s="44">
        <v>39586.921453000003</v>
      </c>
      <c r="Z2147" s="44">
        <v>1268.975991</v>
      </c>
      <c r="AA2147" s="44">
        <v>32.687264999999996</v>
      </c>
      <c r="AB2147" s="44">
        <v>1.4602269999999999</v>
      </c>
      <c r="AC2147" s="44">
        <v>0.76516899999999999</v>
      </c>
      <c r="AD2147" s="44">
        <v>9047.3753629999992</v>
      </c>
    </row>
    <row r="2148" spans="1:30" x14ac:dyDescent="0.25">
      <c r="A2148">
        <v>2147</v>
      </c>
      <c r="B2148" t="s">
        <v>101</v>
      </c>
      <c r="C2148" t="s">
        <v>108</v>
      </c>
      <c r="D2148" t="s">
        <v>216</v>
      </c>
      <c r="E2148" t="s">
        <v>153</v>
      </c>
      <c r="F2148" s="48" t="e">
        <f>VLOOKUP(A2148,'TAZ definitions'!$A$1:$E$1902,2,FALSE)</f>
        <v>#N/A</v>
      </c>
      <c r="G2148" s="48" t="e">
        <f>VLOOKUP(A2148,'TAZ definitions'!$A$1:$E$1902,4,FALSE)</f>
        <v>#N/A</v>
      </c>
      <c r="H2148" s="44">
        <v>191751</v>
      </c>
      <c r="I2148" s="44">
        <v>7493</v>
      </c>
      <c r="J2148" s="44">
        <v>23612</v>
      </c>
      <c r="K2148" s="44">
        <v>615</v>
      </c>
      <c r="L2148" s="44">
        <v>17554</v>
      </c>
      <c r="M2148" s="44">
        <v>0</v>
      </c>
      <c r="N2148" s="44">
        <v>363</v>
      </c>
      <c r="O2148" s="44">
        <v>0</v>
      </c>
      <c r="P2148" s="44">
        <v>73.511139</v>
      </c>
      <c r="Q2148" s="44">
        <v>89.639251999999999</v>
      </c>
      <c r="R2148" s="44">
        <v>19.158144</v>
      </c>
      <c r="S2148" s="44">
        <v>19.060717</v>
      </c>
      <c r="T2148" s="44">
        <v>190040.015625</v>
      </c>
      <c r="U2148" s="44">
        <v>23398.455077999999</v>
      </c>
      <c r="V2148" s="44">
        <v>17390.996093999998</v>
      </c>
      <c r="W2148" s="44">
        <v>359.62927200000001</v>
      </c>
      <c r="X2148" s="44">
        <v>95999.542736999996</v>
      </c>
      <c r="Y2148" s="44">
        <v>151766.25498</v>
      </c>
      <c r="Z2148" s="44">
        <v>3712.7302829999999</v>
      </c>
      <c r="AA2148" s="44">
        <v>157.56041200000001</v>
      </c>
      <c r="AB2148" s="44">
        <v>8.0767969999999991</v>
      </c>
      <c r="AC2148" s="44">
        <v>2.8120729999999998</v>
      </c>
      <c r="AD2148" s="44">
        <v>34498.379727</v>
      </c>
    </row>
    <row r="2149" spans="1:30" x14ac:dyDescent="0.25">
      <c r="A2149">
        <v>2148</v>
      </c>
      <c r="B2149" t="s">
        <v>101</v>
      </c>
      <c r="C2149" t="s">
        <v>108</v>
      </c>
      <c r="D2149" t="s">
        <v>216</v>
      </c>
      <c r="E2149" t="s">
        <v>153</v>
      </c>
      <c r="F2149" s="48" t="e">
        <f>VLOOKUP(A2149,'TAZ definitions'!$A$1:$E$1902,2,FALSE)</f>
        <v>#N/A</v>
      </c>
      <c r="G2149" s="48" t="e">
        <f>VLOOKUP(A2149,'TAZ definitions'!$A$1:$E$1902,4,FALSE)</f>
        <v>#N/A</v>
      </c>
      <c r="H2149" s="44">
        <v>191086</v>
      </c>
      <c r="I2149" s="44">
        <v>9809</v>
      </c>
      <c r="J2149" s="44">
        <v>23369</v>
      </c>
      <c r="K2149" s="44">
        <v>1008</v>
      </c>
      <c r="L2149" s="44">
        <v>17554</v>
      </c>
      <c r="M2149" s="44">
        <v>0</v>
      </c>
      <c r="N2149" s="44">
        <v>363</v>
      </c>
      <c r="O2149" s="44">
        <v>0</v>
      </c>
      <c r="P2149" s="44">
        <v>68.000670999999997</v>
      </c>
      <c r="Q2149" s="44">
        <v>75.430572999999995</v>
      </c>
      <c r="R2149" s="44">
        <v>20.36581</v>
      </c>
      <c r="S2149" s="44">
        <v>20.260767000000001</v>
      </c>
      <c r="T2149" s="44">
        <v>187325.125</v>
      </c>
      <c r="U2149" s="44">
        <v>22905.085938</v>
      </c>
      <c r="V2149" s="44">
        <v>17189.814452999999</v>
      </c>
      <c r="W2149" s="44">
        <v>355.46899400000001</v>
      </c>
      <c r="X2149" s="44">
        <v>37394.506907000003</v>
      </c>
      <c r="Y2149" s="44">
        <v>72566.717516999997</v>
      </c>
      <c r="Z2149" s="44">
        <v>1728.249386</v>
      </c>
      <c r="AA2149" s="44">
        <v>77.033814000000007</v>
      </c>
      <c r="AB2149" s="44">
        <v>3.9285260000000002</v>
      </c>
      <c r="AC2149" s="44">
        <v>1.3381479999999999</v>
      </c>
      <c r="AD2149" s="44">
        <v>16411.209429999999</v>
      </c>
    </row>
    <row r="2150" spans="1:30" x14ac:dyDescent="0.25">
      <c r="A2150">
        <v>2149</v>
      </c>
      <c r="B2150" t="s">
        <v>101</v>
      </c>
      <c r="C2150" t="s">
        <v>108</v>
      </c>
      <c r="D2150" t="s">
        <v>217</v>
      </c>
      <c r="E2150" t="s">
        <v>153</v>
      </c>
      <c r="F2150" s="48" t="e">
        <f>VLOOKUP(A2150,'TAZ definitions'!$A$1:$E$1902,2,FALSE)</f>
        <v>#N/A</v>
      </c>
      <c r="G2150" s="48" t="e">
        <f>VLOOKUP(A2150,'TAZ definitions'!$A$1:$E$1902,4,FALSE)</f>
        <v>#N/A</v>
      </c>
      <c r="H2150" s="44">
        <v>191395</v>
      </c>
      <c r="I2150" s="44">
        <v>0</v>
      </c>
      <c r="J2150" s="44">
        <v>20530</v>
      </c>
      <c r="K2150" s="44">
        <v>0</v>
      </c>
      <c r="L2150" s="44">
        <v>25927</v>
      </c>
      <c r="M2150" s="44">
        <v>0</v>
      </c>
      <c r="N2150" s="44">
        <v>363</v>
      </c>
      <c r="O2150" s="44">
        <v>0</v>
      </c>
      <c r="P2150" s="44">
        <v>0</v>
      </c>
      <c r="Q2150" s="44">
        <v>0</v>
      </c>
      <c r="R2150" s="44">
        <v>20.259519999999998</v>
      </c>
      <c r="S2150" s="44">
        <v>20.219702000000002</v>
      </c>
      <c r="T2150" s="44">
        <v>191395</v>
      </c>
      <c r="U2150" s="44">
        <v>20530</v>
      </c>
      <c r="V2150" s="44">
        <v>25927</v>
      </c>
      <c r="W2150" s="44">
        <v>363</v>
      </c>
      <c r="X2150" s="44">
        <v>1795.507719</v>
      </c>
      <c r="Y2150" s="44">
        <v>8640.0568509999994</v>
      </c>
      <c r="Z2150" s="44">
        <v>293.72742099999999</v>
      </c>
      <c r="AA2150" s="44">
        <v>7.0994679999999999</v>
      </c>
      <c r="AB2150" s="44">
        <v>0.32362800000000003</v>
      </c>
      <c r="AC2150" s="44">
        <v>0.169678</v>
      </c>
      <c r="AD2150" s="44">
        <v>2015.3275659999999</v>
      </c>
    </row>
    <row r="2151" spans="1:30" x14ac:dyDescent="0.25">
      <c r="A2151">
        <v>2150</v>
      </c>
      <c r="B2151" t="s">
        <v>101</v>
      </c>
      <c r="C2151" t="s">
        <v>108</v>
      </c>
      <c r="D2151" t="s">
        <v>217</v>
      </c>
      <c r="E2151" t="s">
        <v>153</v>
      </c>
      <c r="F2151" s="48" t="e">
        <f>VLOOKUP(A2151,'TAZ definitions'!$A$1:$E$1902,2,FALSE)</f>
        <v>#N/A</v>
      </c>
      <c r="G2151" s="48" t="e">
        <f>VLOOKUP(A2151,'TAZ definitions'!$A$1:$E$1902,4,FALSE)</f>
        <v>#N/A</v>
      </c>
      <c r="H2151" s="44">
        <v>206010</v>
      </c>
      <c r="I2151" s="44">
        <v>0</v>
      </c>
      <c r="J2151" s="44">
        <v>20832</v>
      </c>
      <c r="K2151" s="44">
        <v>0</v>
      </c>
      <c r="L2151" s="44">
        <v>25927</v>
      </c>
      <c r="M2151" s="44">
        <v>0</v>
      </c>
      <c r="N2151" s="44">
        <v>363</v>
      </c>
      <c r="O2151" s="44">
        <v>0</v>
      </c>
      <c r="P2151" s="44">
        <v>0</v>
      </c>
      <c r="Q2151" s="44">
        <v>0</v>
      </c>
      <c r="R2151" s="44">
        <v>18.315327</v>
      </c>
      <c r="S2151" s="44">
        <v>18.190294000000002</v>
      </c>
      <c r="T2151" s="44">
        <v>206010</v>
      </c>
      <c r="U2151" s="44">
        <v>20832</v>
      </c>
      <c r="V2151" s="44">
        <v>25927</v>
      </c>
      <c r="W2151" s="44">
        <v>363</v>
      </c>
      <c r="X2151" s="44">
        <v>1692.908302</v>
      </c>
      <c r="Y2151" s="44">
        <v>12477.620688000001</v>
      </c>
      <c r="Z2151" s="44">
        <v>334.20793500000002</v>
      </c>
      <c r="AA2151" s="44">
        <v>9.962612</v>
      </c>
      <c r="AB2151" s="44">
        <v>0.52296399999999998</v>
      </c>
      <c r="AC2151" s="44">
        <v>0.22381300000000001</v>
      </c>
      <c r="AD2151" s="44">
        <v>2702.744897</v>
      </c>
    </row>
    <row r="2152" spans="1:30" x14ac:dyDescent="0.25">
      <c r="A2152">
        <v>2151</v>
      </c>
      <c r="B2152" t="s">
        <v>101</v>
      </c>
      <c r="C2152" t="s">
        <v>108</v>
      </c>
      <c r="D2152" t="s">
        <v>217</v>
      </c>
      <c r="E2152" t="s">
        <v>153</v>
      </c>
      <c r="F2152" s="48" t="e">
        <f>VLOOKUP(A2152,'TAZ definitions'!$A$1:$E$1902,2,FALSE)</f>
        <v>#N/A</v>
      </c>
      <c r="G2152" s="48" t="e">
        <f>VLOOKUP(A2152,'TAZ definitions'!$A$1:$E$1902,4,FALSE)</f>
        <v>#N/A</v>
      </c>
      <c r="H2152" s="44">
        <v>207937</v>
      </c>
      <c r="I2152" s="44">
        <v>7996</v>
      </c>
      <c r="J2152" s="44">
        <v>23651</v>
      </c>
      <c r="K2152" s="44">
        <v>367</v>
      </c>
      <c r="L2152" s="44">
        <v>17554</v>
      </c>
      <c r="M2152" s="44">
        <v>0</v>
      </c>
      <c r="N2152" s="44">
        <v>363</v>
      </c>
      <c r="O2152" s="44">
        <v>0</v>
      </c>
      <c r="P2152" s="44">
        <v>81.257262999999995</v>
      </c>
      <c r="Q2152" s="44">
        <v>82.633376999999996</v>
      </c>
      <c r="R2152" s="44">
        <v>16.847845</v>
      </c>
      <c r="S2152" s="44">
        <v>16.554493000000001</v>
      </c>
      <c r="T2152" s="44">
        <v>206054.8125</v>
      </c>
      <c r="U2152" s="44">
        <v>23431.810547000001</v>
      </c>
      <c r="V2152" s="44">
        <v>17388.751952999999</v>
      </c>
      <c r="W2152" s="44">
        <v>359.58282500000001</v>
      </c>
      <c r="X2152" s="44">
        <v>22215.674761999999</v>
      </c>
      <c r="Y2152" s="44">
        <v>31188.737850000001</v>
      </c>
      <c r="Z2152" s="44">
        <v>1006.304614</v>
      </c>
      <c r="AA2152" s="44">
        <v>25.393097000000001</v>
      </c>
      <c r="AB2152" s="44">
        <v>1.2077720000000001</v>
      </c>
      <c r="AC2152" s="44">
        <v>0.61038000000000003</v>
      </c>
      <c r="AD2152" s="44">
        <v>7331.4738859999998</v>
      </c>
    </row>
    <row r="2153" spans="1:30" x14ac:dyDescent="0.25">
      <c r="A2153">
        <v>2152</v>
      </c>
      <c r="B2153" t="s">
        <v>101</v>
      </c>
      <c r="C2153" t="s">
        <v>108</v>
      </c>
      <c r="D2153" t="s">
        <v>217</v>
      </c>
      <c r="E2153" t="s">
        <v>153</v>
      </c>
      <c r="F2153" s="48" t="e">
        <f>VLOOKUP(A2153,'TAZ definitions'!$A$1:$E$1902,2,FALSE)</f>
        <v>#N/A</v>
      </c>
      <c r="G2153" s="48" t="e">
        <f>VLOOKUP(A2153,'TAZ definitions'!$A$1:$E$1902,4,FALSE)</f>
        <v>#N/A</v>
      </c>
      <c r="H2153" s="44">
        <v>202509</v>
      </c>
      <c r="I2153" s="44">
        <v>5175</v>
      </c>
      <c r="J2153" s="44">
        <v>24289</v>
      </c>
      <c r="K2153" s="44">
        <v>368</v>
      </c>
      <c r="L2153" s="44">
        <v>17554</v>
      </c>
      <c r="M2153" s="44">
        <v>0</v>
      </c>
      <c r="N2153" s="44">
        <v>363</v>
      </c>
      <c r="O2153" s="44">
        <v>0</v>
      </c>
      <c r="P2153" s="44">
        <v>76.590728999999996</v>
      </c>
      <c r="Q2153" s="44">
        <v>73.643332999999998</v>
      </c>
      <c r="R2153" s="44">
        <v>16.242729000000001</v>
      </c>
      <c r="S2153" s="44">
        <v>16.237970000000001</v>
      </c>
      <c r="T2153" s="44">
        <v>200835.796875</v>
      </c>
      <c r="U2153" s="44">
        <v>24086.173827999999</v>
      </c>
      <c r="V2153" s="44">
        <v>17405.160156000002</v>
      </c>
      <c r="W2153" s="44">
        <v>359.92214999999999</v>
      </c>
      <c r="X2153" s="44">
        <v>104.255888</v>
      </c>
      <c r="Y2153" s="44">
        <v>12283.326870000001</v>
      </c>
      <c r="Z2153" s="44">
        <v>385.45648499999999</v>
      </c>
      <c r="AA2153" s="44">
        <v>10.047537</v>
      </c>
      <c r="AB2153" s="44">
        <v>0.45446500000000001</v>
      </c>
      <c r="AC2153" s="44">
        <v>0.23455400000000001</v>
      </c>
      <c r="AD2153" s="44">
        <v>2769.8414819999998</v>
      </c>
    </row>
    <row r="2154" spans="1:30" x14ac:dyDescent="0.25">
      <c r="A2154">
        <v>2153</v>
      </c>
      <c r="B2154" t="s">
        <v>101</v>
      </c>
      <c r="C2154" t="s">
        <v>108</v>
      </c>
      <c r="D2154" t="s">
        <v>217</v>
      </c>
      <c r="E2154" t="s">
        <v>153</v>
      </c>
      <c r="F2154" s="48" t="e">
        <f>VLOOKUP(A2154,'TAZ definitions'!$A$1:$E$1902,2,FALSE)</f>
        <v>#N/A</v>
      </c>
      <c r="G2154" s="48" t="e">
        <f>VLOOKUP(A2154,'TAZ definitions'!$A$1:$E$1902,4,FALSE)</f>
        <v>#N/A</v>
      </c>
      <c r="H2154" s="44">
        <v>202943</v>
      </c>
      <c r="I2154" s="44">
        <v>2857</v>
      </c>
      <c r="J2154" s="44">
        <v>24597</v>
      </c>
      <c r="K2154" s="44">
        <v>324</v>
      </c>
      <c r="L2154" s="44">
        <v>17554</v>
      </c>
      <c r="M2154" s="44">
        <v>0</v>
      </c>
      <c r="N2154" s="44">
        <v>363</v>
      </c>
      <c r="O2154" s="44">
        <v>0</v>
      </c>
      <c r="P2154" s="44">
        <v>79.228606999999997</v>
      </c>
      <c r="Q2154" s="44">
        <v>74.392769000000001</v>
      </c>
      <c r="R2154" s="44">
        <v>16.683392000000001</v>
      </c>
      <c r="S2154" s="44">
        <v>16.670262999999998</v>
      </c>
      <c r="T2154" s="44">
        <v>201898.90625</v>
      </c>
      <c r="U2154" s="44">
        <v>24470.337890999999</v>
      </c>
      <c r="V2154" s="44">
        <v>17462.398438</v>
      </c>
      <c r="W2154" s="44">
        <v>361.105774</v>
      </c>
      <c r="X2154" s="44">
        <v>8072.5112099999997</v>
      </c>
      <c r="Y2154" s="44">
        <v>25856.690371000001</v>
      </c>
      <c r="Z2154" s="44">
        <v>771.207314</v>
      </c>
      <c r="AA2154" s="44">
        <v>20.786294999999999</v>
      </c>
      <c r="AB2154" s="44">
        <v>1.0520750000000001</v>
      </c>
      <c r="AC2154" s="44">
        <v>0.482763</v>
      </c>
      <c r="AD2154" s="44">
        <v>5815.6738509999996</v>
      </c>
    </row>
    <row r="2155" spans="1:30" x14ac:dyDescent="0.25">
      <c r="A2155">
        <v>2154</v>
      </c>
      <c r="B2155" t="s">
        <v>101</v>
      </c>
      <c r="C2155" t="s">
        <v>108</v>
      </c>
      <c r="D2155" t="s">
        <v>217</v>
      </c>
      <c r="E2155" t="s">
        <v>153</v>
      </c>
      <c r="F2155" s="48" t="e">
        <f>VLOOKUP(A2155,'TAZ definitions'!$A$1:$E$1902,2,FALSE)</f>
        <v>#N/A</v>
      </c>
      <c r="G2155" s="48" t="e">
        <f>VLOOKUP(A2155,'TAZ definitions'!$A$1:$E$1902,4,FALSE)</f>
        <v>#N/A</v>
      </c>
      <c r="H2155" s="44">
        <v>194020</v>
      </c>
      <c r="I2155" s="44">
        <v>0</v>
      </c>
      <c r="J2155" s="44">
        <v>25769</v>
      </c>
      <c r="K2155" s="44">
        <v>0</v>
      </c>
      <c r="L2155" s="44">
        <v>17554</v>
      </c>
      <c r="M2155" s="44">
        <v>0</v>
      </c>
      <c r="N2155" s="44">
        <v>363</v>
      </c>
      <c r="O2155" s="44">
        <v>0</v>
      </c>
      <c r="P2155" s="44">
        <v>0</v>
      </c>
      <c r="Q2155" s="44">
        <v>0</v>
      </c>
      <c r="R2155" s="44">
        <v>16.573587</v>
      </c>
      <c r="S2155" s="44">
        <v>16.590714999999999</v>
      </c>
      <c r="T2155" s="44">
        <v>194020.015625</v>
      </c>
      <c r="U2155" s="44">
        <v>25769</v>
      </c>
      <c r="V2155" s="44">
        <v>17554</v>
      </c>
      <c r="W2155" s="44">
        <v>363</v>
      </c>
      <c r="X2155" s="44">
        <v>0</v>
      </c>
      <c r="Y2155" s="44">
        <v>12746.389564999999</v>
      </c>
      <c r="Z2155" s="44">
        <v>429.33673399999998</v>
      </c>
      <c r="AA2155" s="44">
        <v>10.545247</v>
      </c>
      <c r="AB2155" s="44">
        <v>0.45146900000000001</v>
      </c>
      <c r="AC2155" s="44">
        <v>0.24937599999999999</v>
      </c>
      <c r="AD2155" s="44">
        <v>2933.24541</v>
      </c>
    </row>
    <row r="2156" spans="1:30" x14ac:dyDescent="0.25">
      <c r="A2156">
        <v>2155</v>
      </c>
      <c r="B2156" t="s">
        <v>101</v>
      </c>
      <c r="C2156" t="s">
        <v>108</v>
      </c>
      <c r="D2156" t="s">
        <v>217</v>
      </c>
      <c r="E2156" t="s">
        <v>153</v>
      </c>
      <c r="F2156" s="48" t="e">
        <f>VLOOKUP(A2156,'TAZ definitions'!$A$1:$E$1902,2,FALSE)</f>
        <v>#N/A</v>
      </c>
      <c r="G2156" s="48" t="e">
        <f>VLOOKUP(A2156,'TAZ definitions'!$A$1:$E$1902,4,FALSE)</f>
        <v>#N/A</v>
      </c>
      <c r="H2156" s="44">
        <v>196454</v>
      </c>
      <c r="I2156" s="44">
        <v>9228</v>
      </c>
      <c r="J2156" s="44">
        <v>23177</v>
      </c>
      <c r="K2156" s="44">
        <v>725</v>
      </c>
      <c r="L2156" s="44">
        <v>17554</v>
      </c>
      <c r="M2156" s="44">
        <v>0</v>
      </c>
      <c r="N2156" s="44">
        <v>363</v>
      </c>
      <c r="O2156" s="44">
        <v>0</v>
      </c>
      <c r="P2156" s="44">
        <v>72.646484000000001</v>
      </c>
      <c r="Q2156" s="44">
        <v>69.178000999999995</v>
      </c>
      <c r="R2156" s="44">
        <v>14.958456</v>
      </c>
      <c r="S2156" s="44">
        <v>14.967587999999999</v>
      </c>
      <c r="T2156" s="44">
        <v>192690.59375</v>
      </c>
      <c r="U2156" s="44">
        <v>22725.693359000001</v>
      </c>
      <c r="V2156" s="44">
        <v>17201.148438</v>
      </c>
      <c r="W2156" s="44">
        <v>355.70336900000001</v>
      </c>
      <c r="X2156" s="44">
        <v>0</v>
      </c>
      <c r="Y2156" s="44">
        <v>9820.3934219999992</v>
      </c>
      <c r="Z2156" s="44">
        <v>320.57556199999999</v>
      </c>
      <c r="AA2156" s="44">
        <v>8.0744679999999995</v>
      </c>
      <c r="AB2156" s="44">
        <v>0.36179800000000001</v>
      </c>
      <c r="AC2156" s="44">
        <v>0.19167699999999999</v>
      </c>
      <c r="AD2156" s="44">
        <v>2271.7659749999998</v>
      </c>
    </row>
    <row r="2157" spans="1:30" x14ac:dyDescent="0.25">
      <c r="A2157">
        <v>2156</v>
      </c>
      <c r="B2157" t="s">
        <v>101</v>
      </c>
      <c r="C2157" t="s">
        <v>108</v>
      </c>
      <c r="D2157" t="s">
        <v>217</v>
      </c>
      <c r="E2157" t="s">
        <v>153</v>
      </c>
      <c r="F2157" s="48" t="e">
        <f>VLOOKUP(A2157,'TAZ definitions'!$A$1:$E$1902,2,FALSE)</f>
        <v>#N/A</v>
      </c>
      <c r="G2157" s="48" t="e">
        <f>VLOOKUP(A2157,'TAZ definitions'!$A$1:$E$1902,4,FALSE)</f>
        <v>#N/A</v>
      </c>
      <c r="H2157" s="44">
        <v>194314</v>
      </c>
      <c r="I2157" s="44">
        <v>6421</v>
      </c>
      <c r="J2157" s="44">
        <v>23678</v>
      </c>
      <c r="K2157" s="44">
        <v>348</v>
      </c>
      <c r="L2157" s="44">
        <v>17554</v>
      </c>
      <c r="M2157" s="44">
        <v>0</v>
      </c>
      <c r="N2157" s="44">
        <v>363</v>
      </c>
      <c r="O2157" s="44">
        <v>0</v>
      </c>
      <c r="P2157" s="44">
        <v>71.252548000000004</v>
      </c>
      <c r="Q2157" s="44">
        <v>66.940040999999994</v>
      </c>
      <c r="R2157" s="44">
        <v>14.674871</v>
      </c>
      <c r="S2157" s="44">
        <v>14.748116</v>
      </c>
      <c r="T2157" s="44">
        <v>190484.640625</v>
      </c>
      <c r="U2157" s="44">
        <v>23202.519531000002</v>
      </c>
      <c r="V2157" s="44">
        <v>17196.238281000002</v>
      </c>
      <c r="W2157" s="44">
        <v>355.60183699999999</v>
      </c>
      <c r="X2157" s="44">
        <v>534.05029000000002</v>
      </c>
      <c r="Y2157" s="44">
        <v>35177.650762999998</v>
      </c>
      <c r="Z2157" s="44">
        <v>1182.3088560000001</v>
      </c>
      <c r="AA2157" s="44">
        <v>29.053238</v>
      </c>
      <c r="AB2157" s="44">
        <v>1.280923</v>
      </c>
      <c r="AC2157" s="44">
        <v>0.69215899999999997</v>
      </c>
      <c r="AD2157" s="44">
        <v>8202.1679999999997</v>
      </c>
    </row>
    <row r="2158" spans="1:30" x14ac:dyDescent="0.25">
      <c r="A2158">
        <v>2157</v>
      </c>
      <c r="B2158" t="s">
        <v>101</v>
      </c>
      <c r="C2158" t="s">
        <v>108</v>
      </c>
      <c r="D2158" t="s">
        <v>217</v>
      </c>
      <c r="E2158" t="s">
        <v>153</v>
      </c>
      <c r="F2158" s="48" t="e">
        <f>VLOOKUP(A2158,'TAZ definitions'!$A$1:$E$1902,2,FALSE)</f>
        <v>#N/A</v>
      </c>
      <c r="G2158" s="48" t="e">
        <f>VLOOKUP(A2158,'TAZ definitions'!$A$1:$E$1902,4,FALSE)</f>
        <v>#N/A</v>
      </c>
      <c r="H2158" s="44">
        <v>168655</v>
      </c>
      <c r="I2158" s="44">
        <v>7869</v>
      </c>
      <c r="J2158" s="44">
        <v>19099</v>
      </c>
      <c r="K2158" s="44">
        <v>294</v>
      </c>
      <c r="L2158" s="44">
        <v>17554</v>
      </c>
      <c r="M2158" s="44">
        <v>0</v>
      </c>
      <c r="N2158" s="44">
        <v>363</v>
      </c>
      <c r="O2158" s="44">
        <v>0</v>
      </c>
      <c r="P2158" s="44">
        <v>73.309501999999995</v>
      </c>
      <c r="Q2158" s="44">
        <v>77.326553000000004</v>
      </c>
      <c r="R2158" s="44">
        <v>15.488759</v>
      </c>
      <c r="S2158" s="44">
        <v>15.593742000000001</v>
      </c>
      <c r="T2158" s="44">
        <v>165944.3125</v>
      </c>
      <c r="U2158" s="44">
        <v>18781.966797000001</v>
      </c>
      <c r="V2158" s="44">
        <v>17258.058593999998</v>
      </c>
      <c r="W2158" s="44">
        <v>356.88021900000001</v>
      </c>
      <c r="X2158" s="44">
        <v>8535.2925300000006</v>
      </c>
      <c r="Y2158" s="44">
        <v>53333.612372000003</v>
      </c>
      <c r="Z2158" s="44">
        <v>1752.351858</v>
      </c>
      <c r="AA2158" s="44">
        <v>44.268073999999999</v>
      </c>
      <c r="AB2158" s="44">
        <v>2.024152</v>
      </c>
      <c r="AC2158" s="44">
        <v>1.0495220000000001</v>
      </c>
      <c r="AD2158" s="44">
        <v>12454.293502</v>
      </c>
    </row>
    <row r="2159" spans="1:30" x14ac:dyDescent="0.25">
      <c r="A2159">
        <v>2158</v>
      </c>
      <c r="B2159" t="s">
        <v>101</v>
      </c>
      <c r="C2159" t="s">
        <v>108</v>
      </c>
      <c r="D2159" t="s">
        <v>217</v>
      </c>
      <c r="E2159" t="s">
        <v>153</v>
      </c>
      <c r="F2159" s="48" t="e">
        <f>VLOOKUP(A2159,'TAZ definitions'!$A$1:$E$1902,2,FALSE)</f>
        <v>#N/A</v>
      </c>
      <c r="G2159" s="48" t="e">
        <f>VLOOKUP(A2159,'TAZ definitions'!$A$1:$E$1902,4,FALSE)</f>
        <v>#N/A</v>
      </c>
      <c r="H2159" s="44">
        <v>168206</v>
      </c>
      <c r="I2159" s="44">
        <v>2152</v>
      </c>
      <c r="J2159" s="44">
        <v>19014</v>
      </c>
      <c r="K2159" s="44">
        <v>247</v>
      </c>
      <c r="L2159" s="44">
        <v>17554</v>
      </c>
      <c r="M2159" s="44">
        <v>0</v>
      </c>
      <c r="N2159" s="44">
        <v>363</v>
      </c>
      <c r="O2159" s="44">
        <v>0</v>
      </c>
      <c r="P2159" s="44">
        <v>75.531227000000001</v>
      </c>
      <c r="Q2159" s="44">
        <v>69.208336000000003</v>
      </c>
      <c r="R2159" s="44">
        <v>13.435760999999999</v>
      </c>
      <c r="S2159" s="44">
        <v>13.524547999999999</v>
      </c>
      <c r="T2159" s="44">
        <v>165505.953125</v>
      </c>
      <c r="U2159" s="44">
        <v>18708.847656000002</v>
      </c>
      <c r="V2159" s="44">
        <v>17268.572265999999</v>
      </c>
      <c r="W2159" s="44">
        <v>357.09762599999999</v>
      </c>
      <c r="X2159" s="44">
        <v>0</v>
      </c>
      <c r="Y2159" s="44">
        <v>0</v>
      </c>
      <c r="Z2159" s="44">
        <v>0</v>
      </c>
      <c r="AA2159" s="44">
        <v>0</v>
      </c>
      <c r="AB2159" s="44">
        <v>0</v>
      </c>
      <c r="AC2159" s="44">
        <v>0</v>
      </c>
      <c r="AD2159" s="44">
        <v>0</v>
      </c>
    </row>
    <row r="2160" spans="1:30" x14ac:dyDescent="0.25">
      <c r="A2160">
        <v>2159</v>
      </c>
      <c r="B2160" t="s">
        <v>101</v>
      </c>
      <c r="C2160" t="s">
        <v>108</v>
      </c>
      <c r="D2160" t="s">
        <v>217</v>
      </c>
      <c r="E2160" t="s">
        <v>153</v>
      </c>
      <c r="F2160" s="48" t="e">
        <f>VLOOKUP(A2160,'TAZ definitions'!$A$1:$E$1902,2,FALSE)</f>
        <v>#N/A</v>
      </c>
      <c r="G2160" s="48" t="e">
        <f>VLOOKUP(A2160,'TAZ definitions'!$A$1:$E$1902,4,FALSE)</f>
        <v>#N/A</v>
      </c>
      <c r="H2160" s="44">
        <v>180363</v>
      </c>
      <c r="I2160" s="44">
        <v>2753</v>
      </c>
      <c r="J2160" s="44">
        <v>22976</v>
      </c>
      <c r="K2160" s="44">
        <v>248</v>
      </c>
      <c r="L2160" s="44">
        <v>17554</v>
      </c>
      <c r="M2160" s="44">
        <v>0</v>
      </c>
      <c r="N2160" s="44">
        <v>363</v>
      </c>
      <c r="O2160" s="44">
        <v>0</v>
      </c>
      <c r="P2160" s="44">
        <v>74.204628</v>
      </c>
      <c r="Q2160" s="44">
        <v>76.408600000000007</v>
      </c>
      <c r="R2160" s="44">
        <v>15.334156999999999</v>
      </c>
      <c r="S2160" s="44">
        <v>15.428746</v>
      </c>
      <c r="T2160" s="44">
        <v>178650.25</v>
      </c>
      <c r="U2160" s="44">
        <v>22756.828125</v>
      </c>
      <c r="V2160" s="44">
        <v>17384.722656000002</v>
      </c>
      <c r="W2160" s="44">
        <v>359.49951199999998</v>
      </c>
      <c r="X2160" s="44">
        <v>263.68533000000002</v>
      </c>
      <c r="Y2160" s="44">
        <v>12617.231142000001</v>
      </c>
      <c r="Z2160" s="44">
        <v>400.23545899999999</v>
      </c>
      <c r="AA2160" s="44">
        <v>10.409235000000001</v>
      </c>
      <c r="AB2160" s="44">
        <v>0.46680199999999999</v>
      </c>
      <c r="AC2160" s="44">
        <v>0.24323900000000001</v>
      </c>
      <c r="AD2160" s="44">
        <v>2879.2058099999999</v>
      </c>
    </row>
    <row r="2161" spans="1:30" x14ac:dyDescent="0.25">
      <c r="A2161">
        <v>2160</v>
      </c>
      <c r="B2161" t="s">
        <v>101</v>
      </c>
      <c r="C2161" t="s">
        <v>108</v>
      </c>
      <c r="D2161" t="s">
        <v>217</v>
      </c>
      <c r="E2161" t="s">
        <v>153</v>
      </c>
      <c r="F2161" s="48" t="e">
        <f>VLOOKUP(A2161,'TAZ definitions'!$A$1:$E$1902,2,FALSE)</f>
        <v>#N/A</v>
      </c>
      <c r="G2161" s="48" t="e">
        <f>VLOOKUP(A2161,'TAZ definitions'!$A$1:$E$1902,4,FALSE)</f>
        <v>#N/A</v>
      </c>
      <c r="H2161" s="44">
        <v>182449</v>
      </c>
      <c r="I2161" s="44">
        <v>2274</v>
      </c>
      <c r="J2161" s="44">
        <v>23011</v>
      </c>
      <c r="K2161" s="44">
        <v>141</v>
      </c>
      <c r="L2161" s="44">
        <v>17554</v>
      </c>
      <c r="M2161" s="44">
        <v>0</v>
      </c>
      <c r="N2161" s="44">
        <v>363</v>
      </c>
      <c r="O2161" s="44">
        <v>0</v>
      </c>
      <c r="P2161" s="44">
        <v>81.429192</v>
      </c>
      <c r="Q2161" s="44">
        <v>85.424721000000005</v>
      </c>
      <c r="R2161" s="44">
        <v>15.934669</v>
      </c>
      <c r="S2161" s="44">
        <v>16.165410999999999</v>
      </c>
      <c r="T2161" s="44">
        <v>180407.421875</v>
      </c>
      <c r="U2161" s="44">
        <v>22751.857422000001</v>
      </c>
      <c r="V2161" s="44">
        <v>17355.09375</v>
      </c>
      <c r="W2161" s="44">
        <v>358.88681000000003</v>
      </c>
      <c r="X2161" s="44">
        <v>662.10151199999996</v>
      </c>
      <c r="Y2161" s="44">
        <v>12142.648406</v>
      </c>
      <c r="Z2161" s="44">
        <v>401.94615299999998</v>
      </c>
      <c r="AA2161" s="44">
        <v>10.075177</v>
      </c>
      <c r="AB2161" s="44">
        <v>0.466526</v>
      </c>
      <c r="AC2161" s="44">
        <v>0.23730299999999999</v>
      </c>
      <c r="AD2161" s="44">
        <v>2819.3309250000002</v>
      </c>
    </row>
    <row r="2162" spans="1:30" x14ac:dyDescent="0.25">
      <c r="A2162">
        <v>2161</v>
      </c>
      <c r="B2162" t="s">
        <v>101</v>
      </c>
      <c r="C2162" t="s">
        <v>108</v>
      </c>
      <c r="D2162" t="s">
        <v>217</v>
      </c>
      <c r="E2162" t="s">
        <v>153</v>
      </c>
      <c r="F2162" s="48" t="e">
        <f>VLOOKUP(A2162,'TAZ definitions'!$A$1:$E$1902,2,FALSE)</f>
        <v>#N/A</v>
      </c>
      <c r="G2162" s="48" t="e">
        <f>VLOOKUP(A2162,'TAZ definitions'!$A$1:$E$1902,4,FALSE)</f>
        <v>#N/A</v>
      </c>
      <c r="H2162" s="44">
        <v>166964</v>
      </c>
      <c r="I2162" s="44">
        <v>1377</v>
      </c>
      <c r="J2162" s="44">
        <v>24485</v>
      </c>
      <c r="K2162" s="44">
        <v>93</v>
      </c>
      <c r="L2162" s="44">
        <v>17554</v>
      </c>
      <c r="M2162" s="44">
        <v>0</v>
      </c>
      <c r="N2162" s="44">
        <v>363</v>
      </c>
      <c r="O2162" s="44">
        <v>0</v>
      </c>
      <c r="P2162" s="44">
        <v>80.367378000000002</v>
      </c>
      <c r="Q2162" s="44">
        <v>86.474250999999995</v>
      </c>
      <c r="R2162" s="44">
        <v>16.785515</v>
      </c>
      <c r="S2162" s="44">
        <v>16.925381000000002</v>
      </c>
      <c r="T2162" s="44">
        <v>165533.75</v>
      </c>
      <c r="U2162" s="44">
        <v>24274.314452999999</v>
      </c>
      <c r="V2162" s="44">
        <v>17402.376952999999</v>
      </c>
      <c r="W2162" s="44">
        <v>359.86462399999999</v>
      </c>
      <c r="X2162" s="44">
        <v>6236.0320879999999</v>
      </c>
      <c r="Y2162" s="44">
        <v>20448.103233000002</v>
      </c>
      <c r="Z2162" s="44">
        <v>662.41582100000005</v>
      </c>
      <c r="AA2162" s="44">
        <v>17.046831999999998</v>
      </c>
      <c r="AB2162" s="44">
        <v>0.77892099999999997</v>
      </c>
      <c r="AC2162" s="44">
        <v>0.397866</v>
      </c>
      <c r="AD2162" s="44">
        <v>4731.1548650000004</v>
      </c>
    </row>
    <row r="2163" spans="1:30" x14ac:dyDescent="0.25">
      <c r="A2163">
        <v>2162</v>
      </c>
      <c r="B2163" t="s">
        <v>101</v>
      </c>
      <c r="C2163" t="s">
        <v>108</v>
      </c>
      <c r="D2163" t="s">
        <v>218</v>
      </c>
      <c r="E2163" t="s">
        <v>153</v>
      </c>
      <c r="F2163" s="48" t="e">
        <f>VLOOKUP(A2163,'TAZ definitions'!$A$1:$E$1902,2,FALSE)</f>
        <v>#N/A</v>
      </c>
      <c r="G2163" s="48" t="e">
        <f>VLOOKUP(A2163,'TAZ definitions'!$A$1:$E$1902,4,FALSE)</f>
        <v>#N/A</v>
      </c>
      <c r="H2163" s="44">
        <v>166369</v>
      </c>
      <c r="I2163" s="44">
        <v>199</v>
      </c>
      <c r="J2163" s="44">
        <v>22122</v>
      </c>
      <c r="K2163" s="44">
        <v>9</v>
      </c>
      <c r="L2163" s="44">
        <v>17554</v>
      </c>
      <c r="M2163" s="44">
        <v>0</v>
      </c>
      <c r="N2163" s="44">
        <v>189</v>
      </c>
      <c r="O2163" s="44">
        <v>0</v>
      </c>
      <c r="P2163" s="44">
        <v>95.315819000000005</v>
      </c>
      <c r="Q2163" s="44">
        <v>101.438805</v>
      </c>
      <c r="R2163" s="44">
        <v>15.751053000000001</v>
      </c>
      <c r="S2163" s="44">
        <v>16.171764</v>
      </c>
      <c r="T2163" s="44">
        <v>165466.46875</v>
      </c>
      <c r="U2163" s="44">
        <v>22001.896484000001</v>
      </c>
      <c r="V2163" s="44">
        <v>17458.658202999999</v>
      </c>
      <c r="W2163" s="44">
        <v>187.97348</v>
      </c>
      <c r="X2163" s="44">
        <v>0</v>
      </c>
      <c r="Y2163" s="44">
        <v>23543.635843</v>
      </c>
      <c r="Z2163" s="44">
        <v>724.08021699999995</v>
      </c>
      <c r="AA2163" s="44">
        <v>19.266487000000001</v>
      </c>
      <c r="AB2163" s="44">
        <v>0.89989399999999997</v>
      </c>
      <c r="AC2163" s="44">
        <v>0.44271500000000003</v>
      </c>
      <c r="AD2163" s="44">
        <v>5258.6834840000001</v>
      </c>
    </row>
    <row r="2164" spans="1:30" x14ac:dyDescent="0.25">
      <c r="A2164">
        <v>2163</v>
      </c>
      <c r="B2164" t="s">
        <v>101</v>
      </c>
      <c r="C2164" t="s">
        <v>108</v>
      </c>
      <c r="D2164" t="s">
        <v>218</v>
      </c>
      <c r="E2164" t="s">
        <v>153</v>
      </c>
      <c r="F2164" s="48" t="e">
        <f>VLOOKUP(A2164,'TAZ definitions'!$A$1:$E$1902,2,FALSE)</f>
        <v>#N/A</v>
      </c>
      <c r="G2164" s="48" t="e">
        <f>VLOOKUP(A2164,'TAZ definitions'!$A$1:$E$1902,4,FALSE)</f>
        <v>#N/A</v>
      </c>
      <c r="H2164" s="44">
        <v>168635</v>
      </c>
      <c r="I2164" s="44">
        <v>306</v>
      </c>
      <c r="J2164" s="44">
        <v>23190</v>
      </c>
      <c r="K2164" s="44">
        <v>37</v>
      </c>
      <c r="L2164" s="44">
        <v>17554</v>
      </c>
      <c r="M2164" s="44">
        <v>0</v>
      </c>
      <c r="N2164" s="44">
        <v>363</v>
      </c>
      <c r="O2164" s="44">
        <v>0</v>
      </c>
      <c r="P2164" s="44">
        <v>92.657211000000004</v>
      </c>
      <c r="Q2164" s="44">
        <v>94.130531000000005</v>
      </c>
      <c r="R2164" s="44">
        <v>17.201703999999999</v>
      </c>
      <c r="S2164" s="44">
        <v>17.548729000000002</v>
      </c>
      <c r="T2164" s="44">
        <v>167642.546875</v>
      </c>
      <c r="U2164" s="44">
        <v>23053.490234000001</v>
      </c>
      <c r="V2164" s="44">
        <v>17450.501952999999</v>
      </c>
      <c r="W2164" s="44">
        <v>360.85974099999999</v>
      </c>
      <c r="X2164" s="44">
        <v>0</v>
      </c>
      <c r="Y2164" s="44">
        <v>9437.5324010000004</v>
      </c>
      <c r="Z2164" s="44">
        <v>321.32136000000003</v>
      </c>
      <c r="AA2164" s="44">
        <v>7.7450270000000003</v>
      </c>
      <c r="AB2164" s="44">
        <v>0.36593199999999998</v>
      </c>
      <c r="AC2164" s="44">
        <v>0.18429599999999999</v>
      </c>
      <c r="AD2164" s="44">
        <v>2213.3779180000001</v>
      </c>
    </row>
    <row r="2165" spans="1:30" x14ac:dyDescent="0.25">
      <c r="A2165">
        <v>2164</v>
      </c>
      <c r="B2165" t="s">
        <v>101</v>
      </c>
      <c r="C2165" t="s">
        <v>108</v>
      </c>
      <c r="D2165" t="s">
        <v>218</v>
      </c>
      <c r="E2165" t="s">
        <v>153</v>
      </c>
      <c r="F2165" s="48" t="e">
        <f>VLOOKUP(A2165,'TAZ definitions'!$A$1:$E$1902,2,FALSE)</f>
        <v>#N/A</v>
      </c>
      <c r="G2165" s="48" t="e">
        <f>VLOOKUP(A2165,'TAZ definitions'!$A$1:$E$1902,4,FALSE)</f>
        <v>#N/A</v>
      </c>
      <c r="H2165" s="44">
        <v>164153</v>
      </c>
      <c r="I2165" s="44">
        <v>225</v>
      </c>
      <c r="J2165" s="44">
        <v>21893</v>
      </c>
      <c r="K2165" s="44">
        <v>28</v>
      </c>
      <c r="L2165" s="44">
        <v>17554</v>
      </c>
      <c r="M2165" s="44">
        <v>0</v>
      </c>
      <c r="N2165" s="44">
        <v>363</v>
      </c>
      <c r="O2165" s="44">
        <v>0</v>
      </c>
      <c r="P2165" s="44">
        <v>89.289589000000007</v>
      </c>
      <c r="Q2165" s="44">
        <v>92.179535000000001</v>
      </c>
      <c r="R2165" s="44">
        <v>16.812232999999999</v>
      </c>
      <c r="S2165" s="44">
        <v>17.09638</v>
      </c>
      <c r="T2165" s="44">
        <v>162658.90625</v>
      </c>
      <c r="U2165" s="44">
        <v>21693.714843999998</v>
      </c>
      <c r="V2165" s="44">
        <v>17394.005859000001</v>
      </c>
      <c r="W2165" s="44">
        <v>359.69149800000002</v>
      </c>
      <c r="X2165" s="44">
        <v>0</v>
      </c>
      <c r="Y2165" s="44">
        <v>3899.2642860000001</v>
      </c>
      <c r="Z2165" s="44">
        <v>114.03923899999999</v>
      </c>
      <c r="AA2165" s="44">
        <v>3.2101660000000001</v>
      </c>
      <c r="AB2165" s="44">
        <v>0.15137300000000001</v>
      </c>
      <c r="AC2165" s="44">
        <v>7.1981000000000003E-2</v>
      </c>
      <c r="AD2165" s="44">
        <v>856.16768500000001</v>
      </c>
    </row>
    <row r="2166" spans="1:30" x14ac:dyDescent="0.25">
      <c r="A2166">
        <v>2165</v>
      </c>
      <c r="B2166" t="s">
        <v>101</v>
      </c>
      <c r="C2166" t="s">
        <v>108</v>
      </c>
      <c r="D2166" t="s">
        <v>218</v>
      </c>
      <c r="E2166" t="s">
        <v>153</v>
      </c>
      <c r="F2166" s="48" t="e">
        <f>VLOOKUP(A2166,'TAZ definitions'!$A$1:$E$1902,2,FALSE)</f>
        <v>#N/A</v>
      </c>
      <c r="G2166" s="48" t="e">
        <f>VLOOKUP(A2166,'TAZ definitions'!$A$1:$E$1902,4,FALSE)</f>
        <v>#N/A</v>
      </c>
      <c r="H2166" s="44">
        <v>174328</v>
      </c>
      <c r="I2166" s="44">
        <v>2483</v>
      </c>
      <c r="J2166" s="44">
        <v>22792</v>
      </c>
      <c r="K2166" s="44">
        <v>298</v>
      </c>
      <c r="L2166" s="44">
        <v>17554</v>
      </c>
      <c r="M2166" s="44">
        <v>0</v>
      </c>
      <c r="N2166" s="44">
        <v>363</v>
      </c>
      <c r="O2166" s="44">
        <v>0</v>
      </c>
      <c r="P2166" s="44">
        <v>84.551734999999994</v>
      </c>
      <c r="Q2166" s="44">
        <v>91.815597999999994</v>
      </c>
      <c r="R2166" s="44">
        <v>17.067432</v>
      </c>
      <c r="S2166" s="44">
        <v>17.322866000000001</v>
      </c>
      <c r="T2166" s="44">
        <v>172449.203125</v>
      </c>
      <c r="U2166" s="44">
        <v>22546.070313</v>
      </c>
      <c r="V2166" s="44">
        <v>17362.080077999999</v>
      </c>
      <c r="W2166" s="44">
        <v>359.03128099999998</v>
      </c>
      <c r="X2166" s="44">
        <v>22522.163655</v>
      </c>
      <c r="Y2166" s="44">
        <v>54905.436850999999</v>
      </c>
      <c r="Z2166" s="44">
        <v>2371.7210500000001</v>
      </c>
      <c r="AA2166" s="44">
        <v>49.044803000000002</v>
      </c>
      <c r="AB2166" s="44">
        <v>2.2451289999999999</v>
      </c>
      <c r="AC2166" s="44">
        <v>1.2328889999999999</v>
      </c>
      <c r="AD2166" s="44">
        <v>14195.930382</v>
      </c>
    </row>
    <row r="2167" spans="1:30" x14ac:dyDescent="0.25">
      <c r="A2167">
        <v>2166</v>
      </c>
      <c r="B2167" t="s">
        <v>101</v>
      </c>
      <c r="C2167" t="s">
        <v>108</v>
      </c>
      <c r="D2167" t="s">
        <v>218</v>
      </c>
      <c r="E2167" t="s">
        <v>153</v>
      </c>
      <c r="F2167" s="48" t="e">
        <f>VLOOKUP(A2167,'TAZ definitions'!$A$1:$E$1902,2,FALSE)</f>
        <v>#N/A</v>
      </c>
      <c r="G2167" s="48" t="e">
        <f>VLOOKUP(A2167,'TAZ definitions'!$A$1:$E$1902,4,FALSE)</f>
        <v>#N/A</v>
      </c>
      <c r="H2167" s="44">
        <v>169334</v>
      </c>
      <c r="I2167" s="44">
        <v>1498</v>
      </c>
      <c r="J2167" s="44">
        <v>22389</v>
      </c>
      <c r="K2167" s="44">
        <v>63</v>
      </c>
      <c r="L2167" s="44">
        <v>17554</v>
      </c>
      <c r="M2167" s="44">
        <v>0</v>
      </c>
      <c r="N2167" s="44">
        <v>363</v>
      </c>
      <c r="O2167" s="44">
        <v>0</v>
      </c>
      <c r="P2167" s="44">
        <v>83.481650999999999</v>
      </c>
      <c r="Q2167" s="44">
        <v>93.934051999999994</v>
      </c>
      <c r="R2167" s="44">
        <v>16.215136000000001</v>
      </c>
      <c r="S2167" s="44">
        <v>16.413656</v>
      </c>
      <c r="T2167" s="44">
        <v>168101.375</v>
      </c>
      <c r="U2167" s="44">
        <v>22225.033202999999</v>
      </c>
      <c r="V2167" s="44">
        <v>17425.078125</v>
      </c>
      <c r="W2167" s="44">
        <v>360.33401500000002</v>
      </c>
      <c r="X2167" s="44">
        <v>0</v>
      </c>
      <c r="Y2167" s="44">
        <v>8954.0920979999992</v>
      </c>
      <c r="Z2167" s="44">
        <v>265.238764</v>
      </c>
      <c r="AA2167" s="44">
        <v>7.2624550000000001</v>
      </c>
      <c r="AB2167" s="44">
        <v>0.35383799999999999</v>
      </c>
      <c r="AC2167" s="44">
        <v>0.16589000000000001</v>
      </c>
      <c r="AD2167" s="44">
        <v>1980.938893</v>
      </c>
    </row>
    <row r="2168" spans="1:30" x14ac:dyDescent="0.25">
      <c r="A2168">
        <v>2167</v>
      </c>
      <c r="B2168" t="s">
        <v>101</v>
      </c>
      <c r="C2168" t="s">
        <v>108</v>
      </c>
      <c r="D2168" t="s">
        <v>218</v>
      </c>
      <c r="E2168" t="s">
        <v>153</v>
      </c>
      <c r="F2168" s="48" t="e">
        <f>VLOOKUP(A2168,'TAZ definitions'!$A$1:$E$1902,2,FALSE)</f>
        <v>#N/A</v>
      </c>
      <c r="G2168" s="48" t="e">
        <f>VLOOKUP(A2168,'TAZ definitions'!$A$1:$E$1902,4,FALSE)</f>
        <v>#N/A</v>
      </c>
      <c r="H2168" s="44">
        <v>181090</v>
      </c>
      <c r="I2168" s="44">
        <v>3110</v>
      </c>
      <c r="J2168" s="44">
        <v>22692</v>
      </c>
      <c r="K2168" s="44">
        <v>90</v>
      </c>
      <c r="L2168" s="44">
        <v>17554</v>
      </c>
      <c r="M2168" s="44">
        <v>0</v>
      </c>
      <c r="N2168" s="44">
        <v>363</v>
      </c>
      <c r="O2168" s="44">
        <v>0</v>
      </c>
      <c r="P2168" s="44">
        <v>86.818886000000006</v>
      </c>
      <c r="Q2168" s="44">
        <v>88.098243999999994</v>
      </c>
      <c r="R2168" s="44">
        <v>13.960813</v>
      </c>
      <c r="S2168" s="44">
        <v>14.142855000000001</v>
      </c>
      <c r="T2168" s="44">
        <v>179405.28125</v>
      </c>
      <c r="U2168" s="44">
        <v>22478.054688</v>
      </c>
      <c r="V2168" s="44">
        <v>17387.839843999998</v>
      </c>
      <c r="W2168" s="44">
        <v>359.56393400000002</v>
      </c>
      <c r="X2168" s="44">
        <v>3536.8066779999999</v>
      </c>
      <c r="Y2168" s="44">
        <v>24149.427511000002</v>
      </c>
      <c r="Z2168" s="44">
        <v>603.38385800000003</v>
      </c>
      <c r="AA2168" s="44">
        <v>19.117581999999999</v>
      </c>
      <c r="AB2168" s="44">
        <v>1.048462</v>
      </c>
      <c r="AC2168" s="44">
        <v>0.42172999999999999</v>
      </c>
      <c r="AD2168" s="44">
        <v>5116.7349100000001</v>
      </c>
    </row>
    <row r="2169" spans="1:30" x14ac:dyDescent="0.25">
      <c r="A2169">
        <v>2168</v>
      </c>
      <c r="B2169" t="s">
        <v>101</v>
      </c>
      <c r="C2169" t="s">
        <v>108</v>
      </c>
      <c r="D2169" t="s">
        <v>218</v>
      </c>
      <c r="E2169" t="s">
        <v>153</v>
      </c>
      <c r="F2169" s="48" t="e">
        <f>VLOOKUP(A2169,'TAZ definitions'!$A$1:$E$1902,2,FALSE)</f>
        <v>#N/A</v>
      </c>
      <c r="G2169" s="48" t="e">
        <f>VLOOKUP(A2169,'TAZ definitions'!$A$1:$E$1902,4,FALSE)</f>
        <v>#N/A</v>
      </c>
      <c r="H2169" s="44">
        <v>188129</v>
      </c>
      <c r="I2169" s="44">
        <v>10623</v>
      </c>
      <c r="J2169" s="44">
        <v>25951</v>
      </c>
      <c r="K2169" s="44">
        <v>3892</v>
      </c>
      <c r="L2169" s="44">
        <v>17554</v>
      </c>
      <c r="M2169" s="44">
        <v>0</v>
      </c>
      <c r="N2169" s="44">
        <v>189</v>
      </c>
      <c r="O2169" s="44">
        <v>0</v>
      </c>
      <c r="P2169" s="44">
        <v>82.524208000000002</v>
      </c>
      <c r="Q2169" s="44">
        <v>78.448195999999996</v>
      </c>
      <c r="R2169" s="44">
        <v>18.286162999999998</v>
      </c>
      <c r="S2169" s="44">
        <v>18.090914000000001</v>
      </c>
      <c r="T2169" s="44">
        <v>186546.109375</v>
      </c>
      <c r="U2169" s="44">
        <v>25754.291015999999</v>
      </c>
      <c r="V2169" s="44">
        <v>17397.462890999999</v>
      </c>
      <c r="W2169" s="44">
        <v>187.314606</v>
      </c>
      <c r="X2169" s="44">
        <v>48183.138610000002</v>
      </c>
      <c r="Y2169" s="44">
        <v>90252.140893000003</v>
      </c>
      <c r="Z2169" s="44">
        <v>2097.924489</v>
      </c>
      <c r="AA2169" s="44">
        <v>96.940560000000005</v>
      </c>
      <c r="AB2169" s="44">
        <v>4.9288930000000004</v>
      </c>
      <c r="AC2169" s="44">
        <v>1.653114</v>
      </c>
      <c r="AD2169" s="44">
        <v>20160.714520000001</v>
      </c>
    </row>
    <row r="2170" spans="1:30" x14ac:dyDescent="0.25">
      <c r="A2170">
        <v>2169</v>
      </c>
      <c r="B2170" t="s">
        <v>101</v>
      </c>
      <c r="C2170" t="s">
        <v>108</v>
      </c>
      <c r="D2170" t="s">
        <v>218</v>
      </c>
      <c r="E2170" t="s">
        <v>153</v>
      </c>
      <c r="F2170" s="48" t="e">
        <f>VLOOKUP(A2170,'TAZ definitions'!$A$1:$E$1902,2,FALSE)</f>
        <v>#N/A</v>
      </c>
      <c r="G2170" s="48" t="e">
        <f>VLOOKUP(A2170,'TAZ definitions'!$A$1:$E$1902,4,FALSE)</f>
        <v>#N/A</v>
      </c>
      <c r="H2170" s="44">
        <v>194165</v>
      </c>
      <c r="I2170" s="44">
        <v>11636</v>
      </c>
      <c r="J2170" s="44">
        <v>26479</v>
      </c>
      <c r="K2170" s="44">
        <v>4148</v>
      </c>
      <c r="L2170" s="44">
        <v>17554</v>
      </c>
      <c r="M2170" s="44">
        <v>0</v>
      </c>
      <c r="N2170" s="44">
        <v>189</v>
      </c>
      <c r="O2170" s="44">
        <v>0</v>
      </c>
      <c r="P2170" s="44">
        <v>80.199623000000003</v>
      </c>
      <c r="Q2170" s="44">
        <v>80.971267999999995</v>
      </c>
      <c r="R2170" s="44">
        <v>18.548901000000001</v>
      </c>
      <c r="S2170" s="44">
        <v>18.363827000000001</v>
      </c>
      <c r="T2170" s="44">
        <v>191668.28125</v>
      </c>
      <c r="U2170" s="44">
        <v>26173.544922000001</v>
      </c>
      <c r="V2170" s="44">
        <v>17313.886718999998</v>
      </c>
      <c r="W2170" s="44">
        <v>186.41476399999999</v>
      </c>
      <c r="X2170" s="44">
        <v>86208.780150000006</v>
      </c>
      <c r="Y2170" s="44">
        <v>141118.56469699999</v>
      </c>
      <c r="Z2170" s="44">
        <v>3597.3451140000002</v>
      </c>
      <c r="AA2170" s="44">
        <v>141.03408200000001</v>
      </c>
      <c r="AB2170" s="44">
        <v>7.1921460000000002</v>
      </c>
      <c r="AC2170" s="44">
        <v>2.63523</v>
      </c>
      <c r="AD2170" s="44">
        <v>32211.241105000001</v>
      </c>
    </row>
    <row r="2171" spans="1:30" x14ac:dyDescent="0.25">
      <c r="A2171">
        <v>2170</v>
      </c>
      <c r="B2171" t="s">
        <v>101</v>
      </c>
      <c r="C2171" t="s">
        <v>108</v>
      </c>
      <c r="D2171" t="s">
        <v>218</v>
      </c>
      <c r="E2171" t="s">
        <v>153</v>
      </c>
      <c r="F2171" s="48" t="e">
        <f>VLOOKUP(A2171,'TAZ definitions'!$A$1:$E$1902,2,FALSE)</f>
        <v>#N/A</v>
      </c>
      <c r="G2171" s="48" t="e">
        <f>VLOOKUP(A2171,'TAZ definitions'!$A$1:$E$1902,4,FALSE)</f>
        <v>#N/A</v>
      </c>
      <c r="H2171" s="44">
        <v>183406</v>
      </c>
      <c r="I2171" s="44">
        <v>6790</v>
      </c>
      <c r="J2171" s="44">
        <v>23351</v>
      </c>
      <c r="K2171" s="44">
        <v>815</v>
      </c>
      <c r="L2171" s="44">
        <v>17554</v>
      </c>
      <c r="M2171" s="44">
        <v>0</v>
      </c>
      <c r="N2171" s="44">
        <v>189</v>
      </c>
      <c r="O2171" s="44">
        <v>0</v>
      </c>
      <c r="P2171" s="44">
        <v>78.457611</v>
      </c>
      <c r="Q2171" s="44">
        <v>83.752921999999998</v>
      </c>
      <c r="R2171" s="44">
        <v>18.086237000000001</v>
      </c>
      <c r="S2171" s="44">
        <v>17.872278000000001</v>
      </c>
      <c r="T2171" s="44">
        <v>181674.0625</v>
      </c>
      <c r="U2171" s="44">
        <v>23130.005859000001</v>
      </c>
      <c r="V2171" s="44">
        <v>17381.861327999999</v>
      </c>
      <c r="W2171" s="44">
        <v>187.14660599999999</v>
      </c>
      <c r="X2171" s="44">
        <v>21486.927838</v>
      </c>
      <c r="Y2171" s="44">
        <v>44711.719165000002</v>
      </c>
      <c r="Z2171" s="44">
        <v>1061.9657259999999</v>
      </c>
      <c r="AA2171" s="44">
        <v>45.698937999999998</v>
      </c>
      <c r="AB2171" s="44">
        <v>2.333259</v>
      </c>
      <c r="AC2171" s="44">
        <v>0.81700600000000001</v>
      </c>
      <c r="AD2171" s="44">
        <v>10012.271715000001</v>
      </c>
    </row>
    <row r="2172" spans="1:30" x14ac:dyDescent="0.25">
      <c r="A2172">
        <v>2171</v>
      </c>
      <c r="B2172" t="s">
        <v>101</v>
      </c>
      <c r="C2172" t="s">
        <v>108</v>
      </c>
      <c r="D2172" t="s">
        <v>218</v>
      </c>
      <c r="E2172" t="s">
        <v>153</v>
      </c>
      <c r="F2172" s="48" t="e">
        <f>VLOOKUP(A2172,'TAZ definitions'!$A$1:$E$1902,2,FALSE)</f>
        <v>#N/A</v>
      </c>
      <c r="G2172" s="48" t="e">
        <f>VLOOKUP(A2172,'TAZ definitions'!$A$1:$E$1902,4,FALSE)</f>
        <v>#N/A</v>
      </c>
      <c r="H2172" s="44">
        <v>180410</v>
      </c>
      <c r="I2172" s="44">
        <v>0</v>
      </c>
      <c r="J2172" s="44">
        <v>22335</v>
      </c>
      <c r="K2172" s="44">
        <v>0</v>
      </c>
      <c r="L2172" s="44">
        <v>0</v>
      </c>
      <c r="M2172" s="44">
        <v>0</v>
      </c>
      <c r="N2172" s="44">
        <v>0</v>
      </c>
      <c r="O2172" s="44">
        <v>0</v>
      </c>
      <c r="P2172" s="44">
        <v>0</v>
      </c>
      <c r="Q2172" s="44">
        <v>0</v>
      </c>
      <c r="R2172" s="44">
        <v>18.64481</v>
      </c>
      <c r="S2172" s="44">
        <v>18.805510000000002</v>
      </c>
      <c r="T2172" s="44">
        <v>180410</v>
      </c>
      <c r="U2172" s="44">
        <v>22335</v>
      </c>
      <c r="V2172" s="44">
        <v>0</v>
      </c>
      <c r="W2172" s="44">
        <v>0</v>
      </c>
      <c r="X2172" s="44">
        <v>42106.317600000002</v>
      </c>
      <c r="Y2172" s="44">
        <v>73410.112838000001</v>
      </c>
      <c r="Z2172" s="44">
        <v>2173.0490180000002</v>
      </c>
      <c r="AA2172" s="44">
        <v>79.560851999999997</v>
      </c>
      <c r="AB2172" s="44">
        <v>3.8477190000000001</v>
      </c>
      <c r="AC2172" s="44">
        <v>1.459578</v>
      </c>
      <c r="AD2172" s="44">
        <v>17596.706096000002</v>
      </c>
    </row>
    <row r="2173" spans="1:30" x14ac:dyDescent="0.25">
      <c r="A2173">
        <v>2172</v>
      </c>
      <c r="B2173" t="s">
        <v>101</v>
      </c>
      <c r="C2173" t="s">
        <v>108</v>
      </c>
      <c r="D2173" t="s">
        <v>218</v>
      </c>
      <c r="E2173" t="s">
        <v>153</v>
      </c>
      <c r="F2173" s="48" t="e">
        <f>VLOOKUP(A2173,'TAZ definitions'!$A$1:$E$1902,2,FALSE)</f>
        <v>#N/A</v>
      </c>
      <c r="G2173" s="48" t="e">
        <f>VLOOKUP(A2173,'TAZ definitions'!$A$1:$E$1902,4,FALSE)</f>
        <v>#N/A</v>
      </c>
      <c r="H2173" s="44">
        <v>157068</v>
      </c>
      <c r="I2173" s="44">
        <v>0</v>
      </c>
      <c r="J2173" s="44">
        <v>18770</v>
      </c>
      <c r="K2173" s="44">
        <v>0</v>
      </c>
      <c r="L2173" s="44">
        <v>0</v>
      </c>
      <c r="M2173" s="44">
        <v>0</v>
      </c>
      <c r="N2173" s="44">
        <v>0</v>
      </c>
      <c r="O2173" s="44">
        <v>0</v>
      </c>
      <c r="P2173" s="44">
        <v>0</v>
      </c>
      <c r="Q2173" s="44">
        <v>0</v>
      </c>
      <c r="R2173" s="44">
        <v>20.873536999999999</v>
      </c>
      <c r="S2173" s="44">
        <v>20.827981999999999</v>
      </c>
      <c r="T2173" s="44">
        <v>157068</v>
      </c>
      <c r="U2173" s="44">
        <v>18770</v>
      </c>
      <c r="V2173" s="44">
        <v>0</v>
      </c>
      <c r="W2173" s="44">
        <v>0</v>
      </c>
      <c r="X2173" s="44">
        <v>0</v>
      </c>
      <c r="Y2173" s="44">
        <v>3633.4129039999998</v>
      </c>
      <c r="Z2173" s="44">
        <v>120.12018</v>
      </c>
      <c r="AA2173" s="44">
        <v>3.0317769999999999</v>
      </c>
      <c r="AB2173" s="44">
        <v>0.12665899999999999</v>
      </c>
      <c r="AC2173" s="44">
        <v>7.1485000000000007E-2</v>
      </c>
      <c r="AD2173" s="44">
        <v>831.27392499999996</v>
      </c>
    </row>
    <row r="2174" spans="1:30" x14ac:dyDescent="0.25">
      <c r="A2174">
        <v>2173</v>
      </c>
      <c r="B2174" t="s">
        <v>101</v>
      </c>
      <c r="C2174" t="s">
        <v>108</v>
      </c>
      <c r="D2174" t="s">
        <v>219</v>
      </c>
      <c r="E2174" t="s">
        <v>153</v>
      </c>
      <c r="F2174" s="48" t="e">
        <f>VLOOKUP(A2174,'TAZ definitions'!$A$1:$E$1902,2,FALSE)</f>
        <v>#N/A</v>
      </c>
      <c r="G2174" s="48" t="e">
        <f>VLOOKUP(A2174,'TAZ definitions'!$A$1:$E$1902,4,FALSE)</f>
        <v>#N/A</v>
      </c>
      <c r="H2174" s="44">
        <v>173199</v>
      </c>
      <c r="I2174" s="44">
        <v>0</v>
      </c>
      <c r="J2174" s="44">
        <v>21422</v>
      </c>
      <c r="K2174" s="44">
        <v>0</v>
      </c>
      <c r="L2174" s="44">
        <v>0</v>
      </c>
      <c r="M2174" s="44">
        <v>0</v>
      </c>
      <c r="N2174" s="44">
        <v>0</v>
      </c>
      <c r="O2174" s="44">
        <v>0</v>
      </c>
      <c r="P2174" s="44">
        <v>0</v>
      </c>
      <c r="Q2174" s="44">
        <v>0</v>
      </c>
      <c r="R2174" s="44">
        <v>18.228978999999999</v>
      </c>
      <c r="S2174" s="44">
        <v>18.125565000000002</v>
      </c>
      <c r="T2174" s="44">
        <v>173199</v>
      </c>
      <c r="U2174" s="44">
        <v>21422.001952999999</v>
      </c>
      <c r="V2174" s="44">
        <v>0</v>
      </c>
      <c r="W2174" s="44">
        <v>0</v>
      </c>
      <c r="X2174" s="44">
        <v>7590.6778270000004</v>
      </c>
      <c r="Y2174" s="44">
        <v>13624.260082999999</v>
      </c>
      <c r="Z2174" s="44">
        <v>571.30723899999998</v>
      </c>
      <c r="AA2174" s="44">
        <v>12.359258000000001</v>
      </c>
      <c r="AB2174" s="44">
        <v>0.50503699999999996</v>
      </c>
      <c r="AC2174" s="44">
        <v>0.30476799999999998</v>
      </c>
      <c r="AD2174" s="44">
        <v>3509.610036</v>
      </c>
    </row>
    <row r="2175" spans="1:30" x14ac:dyDescent="0.25">
      <c r="A2175">
        <v>2174</v>
      </c>
      <c r="B2175" t="s">
        <v>101</v>
      </c>
      <c r="C2175" t="s">
        <v>108</v>
      </c>
      <c r="D2175" t="s">
        <v>219</v>
      </c>
      <c r="E2175" t="s">
        <v>153</v>
      </c>
      <c r="F2175" s="48" t="e">
        <f>VLOOKUP(A2175,'TAZ definitions'!$A$1:$E$1902,2,FALSE)</f>
        <v>#N/A</v>
      </c>
      <c r="G2175" s="48" t="e">
        <f>VLOOKUP(A2175,'TAZ definitions'!$A$1:$E$1902,4,FALSE)</f>
        <v>#N/A</v>
      </c>
      <c r="H2175" s="44">
        <v>99752</v>
      </c>
      <c r="I2175" s="44">
        <v>0</v>
      </c>
      <c r="J2175" s="44">
        <v>16061</v>
      </c>
      <c r="K2175" s="44">
        <v>0</v>
      </c>
      <c r="L2175" s="44">
        <v>0</v>
      </c>
      <c r="M2175" s="44">
        <v>0</v>
      </c>
      <c r="N2175" s="44">
        <v>0</v>
      </c>
      <c r="O2175" s="44">
        <v>0</v>
      </c>
      <c r="P2175" s="44">
        <v>0</v>
      </c>
      <c r="Q2175" s="44">
        <v>0</v>
      </c>
      <c r="R2175" s="44">
        <v>21.705636999999999</v>
      </c>
      <c r="S2175" s="44">
        <v>21.316714999999999</v>
      </c>
      <c r="T2175" s="44">
        <v>99752</v>
      </c>
      <c r="U2175" s="44">
        <v>16061</v>
      </c>
      <c r="V2175" s="44">
        <v>0</v>
      </c>
      <c r="W2175" s="44">
        <v>0</v>
      </c>
      <c r="X2175" s="44">
        <v>2633.9069</v>
      </c>
      <c r="Y2175" s="44">
        <v>8759.1561600000005</v>
      </c>
      <c r="Z2175" s="44">
        <v>279.42515900000001</v>
      </c>
      <c r="AA2175" s="44">
        <v>7.2176859999999996</v>
      </c>
      <c r="AB2175" s="44">
        <v>0.32900200000000002</v>
      </c>
      <c r="AC2175" s="44">
        <v>0.16923099999999999</v>
      </c>
      <c r="AD2175" s="44">
        <v>1982.1376680000001</v>
      </c>
    </row>
    <row r="2176" spans="1:30" x14ac:dyDescent="0.25">
      <c r="A2176">
        <v>2175</v>
      </c>
      <c r="B2176" t="s">
        <v>101</v>
      </c>
      <c r="C2176" t="s">
        <v>108</v>
      </c>
      <c r="D2176" t="s">
        <v>220</v>
      </c>
      <c r="E2176" t="s">
        <v>153</v>
      </c>
      <c r="F2176" s="48" t="e">
        <f>VLOOKUP(A2176,'TAZ definitions'!$A$1:$E$1902,2,FALSE)</f>
        <v>#N/A</v>
      </c>
      <c r="G2176" s="48" t="e">
        <f>VLOOKUP(A2176,'TAZ definitions'!$A$1:$E$1902,4,FALSE)</f>
        <v>#N/A</v>
      </c>
      <c r="H2176" s="44">
        <v>124565</v>
      </c>
      <c r="I2176" s="44">
        <v>0</v>
      </c>
      <c r="J2176" s="44">
        <v>15497</v>
      </c>
      <c r="K2176" s="44">
        <v>0</v>
      </c>
      <c r="L2176" s="44">
        <v>0</v>
      </c>
      <c r="M2176" s="44">
        <v>0</v>
      </c>
      <c r="N2176" s="44">
        <v>41</v>
      </c>
      <c r="O2176" s="44">
        <v>0</v>
      </c>
      <c r="P2176" s="44">
        <v>0</v>
      </c>
      <c r="Q2176" s="44">
        <v>0</v>
      </c>
      <c r="R2176" s="44">
        <v>20.394621000000001</v>
      </c>
      <c r="S2176" s="44">
        <v>20.415043000000001</v>
      </c>
      <c r="T2176" s="44">
        <v>124564.992188</v>
      </c>
      <c r="U2176" s="44">
        <v>15497</v>
      </c>
      <c r="V2176" s="44">
        <v>0</v>
      </c>
      <c r="W2176" s="44">
        <v>41</v>
      </c>
      <c r="X2176" s="44">
        <v>2641.4306740000002</v>
      </c>
      <c r="Y2176" s="44">
        <v>9860.7262370000008</v>
      </c>
      <c r="Z2176" s="44">
        <v>342.17620599999998</v>
      </c>
      <c r="AA2176" s="44">
        <v>8.3984749999999995</v>
      </c>
      <c r="AB2176" s="44">
        <v>0.35467399999999999</v>
      </c>
      <c r="AC2176" s="44">
        <v>0.198652</v>
      </c>
      <c r="AD2176" s="44">
        <v>2310.0190640000001</v>
      </c>
    </row>
    <row r="2177" spans="1:30" x14ac:dyDescent="0.25">
      <c r="A2177">
        <v>2176</v>
      </c>
      <c r="B2177" t="s">
        <v>101</v>
      </c>
      <c r="C2177" t="s">
        <v>108</v>
      </c>
      <c r="D2177" t="s">
        <v>220</v>
      </c>
      <c r="E2177" t="s">
        <v>153</v>
      </c>
      <c r="F2177" s="48" t="e">
        <f>VLOOKUP(A2177,'TAZ definitions'!$A$1:$E$1902,2,FALSE)</f>
        <v>#N/A</v>
      </c>
      <c r="G2177" s="48" t="e">
        <f>VLOOKUP(A2177,'TAZ definitions'!$A$1:$E$1902,4,FALSE)</f>
        <v>#N/A</v>
      </c>
      <c r="H2177" s="44">
        <v>178101</v>
      </c>
      <c r="I2177" s="44">
        <v>0</v>
      </c>
      <c r="J2177" s="44">
        <v>21434</v>
      </c>
      <c r="K2177" s="44">
        <v>0</v>
      </c>
      <c r="L2177" s="44">
        <v>0</v>
      </c>
      <c r="M2177" s="44">
        <v>0</v>
      </c>
      <c r="N2177" s="44">
        <v>0</v>
      </c>
      <c r="O2177" s="44">
        <v>0</v>
      </c>
      <c r="P2177" s="44">
        <v>0</v>
      </c>
      <c r="Q2177" s="44">
        <v>0</v>
      </c>
      <c r="R2177" s="44">
        <v>20.490915000000001</v>
      </c>
      <c r="S2177" s="44">
        <v>20.523869999999999</v>
      </c>
      <c r="T2177" s="44">
        <v>178101</v>
      </c>
      <c r="U2177" s="44">
        <v>21434</v>
      </c>
      <c r="V2177" s="44">
        <v>0</v>
      </c>
      <c r="W2177" s="44">
        <v>0</v>
      </c>
      <c r="X2177" s="44">
        <v>6433.3348509999996</v>
      </c>
      <c r="Y2177" s="44">
        <v>19925.633134</v>
      </c>
      <c r="Z2177" s="44">
        <v>699.99719900000002</v>
      </c>
      <c r="AA2177" s="44">
        <v>17.054445000000001</v>
      </c>
      <c r="AB2177" s="44">
        <v>0.732464</v>
      </c>
      <c r="AC2177" s="44">
        <v>0.40595100000000001</v>
      </c>
      <c r="AD2177" s="44">
        <v>4743.8127469999999</v>
      </c>
    </row>
    <row r="2178" spans="1:30" x14ac:dyDescent="0.25">
      <c r="A2178">
        <v>2177</v>
      </c>
      <c r="B2178" t="s">
        <v>101</v>
      </c>
      <c r="C2178" t="s">
        <v>108</v>
      </c>
      <c r="D2178" t="s">
        <v>220</v>
      </c>
      <c r="E2178" t="s">
        <v>153</v>
      </c>
      <c r="F2178" s="48" t="e">
        <f>VLOOKUP(A2178,'TAZ definitions'!$A$1:$E$1902,2,FALSE)</f>
        <v>#N/A</v>
      </c>
      <c r="G2178" s="48" t="e">
        <f>VLOOKUP(A2178,'TAZ definitions'!$A$1:$E$1902,4,FALSE)</f>
        <v>#N/A</v>
      </c>
      <c r="H2178" s="44">
        <v>164945</v>
      </c>
      <c r="I2178" s="44">
        <v>0</v>
      </c>
      <c r="J2178" s="44">
        <v>19161</v>
      </c>
      <c r="K2178" s="44">
        <v>0</v>
      </c>
      <c r="L2178" s="44">
        <v>0</v>
      </c>
      <c r="M2178" s="44">
        <v>0</v>
      </c>
      <c r="N2178" s="44">
        <v>0</v>
      </c>
      <c r="O2178" s="44">
        <v>0</v>
      </c>
      <c r="P2178" s="44">
        <v>0</v>
      </c>
      <c r="Q2178" s="44">
        <v>0</v>
      </c>
      <c r="R2178" s="44">
        <v>18.986774</v>
      </c>
      <c r="S2178" s="44">
        <v>19.006874</v>
      </c>
      <c r="T2178" s="44">
        <v>164945</v>
      </c>
      <c r="U2178" s="44">
        <v>19161</v>
      </c>
      <c r="V2178" s="44">
        <v>0</v>
      </c>
      <c r="W2178" s="44">
        <v>0</v>
      </c>
      <c r="X2178" s="44">
        <v>299.67717099999999</v>
      </c>
      <c r="Y2178" s="44">
        <v>16097.306411</v>
      </c>
      <c r="Z2178" s="44">
        <v>527.00113299999998</v>
      </c>
      <c r="AA2178" s="44">
        <v>13.238493</v>
      </c>
      <c r="AB2178" s="44">
        <v>0.56649000000000005</v>
      </c>
      <c r="AC2178" s="44">
        <v>0.31157000000000001</v>
      </c>
      <c r="AD2178" s="44">
        <v>3643.7109220000002</v>
      </c>
    </row>
    <row r="2179" spans="1:30" x14ac:dyDescent="0.25">
      <c r="A2179">
        <v>2178</v>
      </c>
      <c r="B2179" t="s">
        <v>101</v>
      </c>
      <c r="C2179" t="s">
        <v>108</v>
      </c>
      <c r="D2179" t="s">
        <v>220</v>
      </c>
      <c r="E2179" t="s">
        <v>153</v>
      </c>
      <c r="F2179" s="48" t="e">
        <f>VLOOKUP(A2179,'TAZ definitions'!$A$1:$E$1902,2,FALSE)</f>
        <v>#N/A</v>
      </c>
      <c r="G2179" s="48" t="e">
        <f>VLOOKUP(A2179,'TAZ definitions'!$A$1:$E$1902,4,FALSE)</f>
        <v>#N/A</v>
      </c>
      <c r="H2179" s="44">
        <v>176563</v>
      </c>
      <c r="I2179" s="44">
        <v>0</v>
      </c>
      <c r="J2179" s="44">
        <v>20762</v>
      </c>
      <c r="K2179" s="44">
        <v>0</v>
      </c>
      <c r="L2179" s="44">
        <v>17554</v>
      </c>
      <c r="M2179" s="44">
        <v>0</v>
      </c>
      <c r="N2179" s="44">
        <v>189</v>
      </c>
      <c r="O2179" s="44">
        <v>0</v>
      </c>
      <c r="P2179" s="44">
        <v>0</v>
      </c>
      <c r="Q2179" s="44">
        <v>0</v>
      </c>
      <c r="R2179" s="44">
        <v>20.463446000000001</v>
      </c>
      <c r="S2179" s="44">
        <v>20.467842000000001</v>
      </c>
      <c r="T2179" s="44">
        <v>176563</v>
      </c>
      <c r="U2179" s="44">
        <v>20762</v>
      </c>
      <c r="V2179" s="44">
        <v>17554</v>
      </c>
      <c r="W2179" s="44">
        <v>189</v>
      </c>
      <c r="X2179" s="44">
        <v>366.46415400000001</v>
      </c>
      <c r="Y2179" s="44">
        <v>5018.1885050000001</v>
      </c>
      <c r="Z2179" s="44">
        <v>161.338345</v>
      </c>
      <c r="AA2179" s="44">
        <v>4.1135349999999997</v>
      </c>
      <c r="AB2179" s="44">
        <v>0.19190399999999999</v>
      </c>
      <c r="AC2179" s="44">
        <v>9.6451999999999996E-2</v>
      </c>
      <c r="AD2179" s="44">
        <v>1144.9952960000001</v>
      </c>
    </row>
    <row r="2180" spans="1:30" x14ac:dyDescent="0.25">
      <c r="A2180">
        <v>2179</v>
      </c>
      <c r="B2180" t="s">
        <v>101</v>
      </c>
      <c r="C2180" t="s">
        <v>108</v>
      </c>
      <c r="D2180" t="s">
        <v>220</v>
      </c>
      <c r="E2180" t="s">
        <v>153</v>
      </c>
      <c r="F2180" s="48" t="e">
        <f>VLOOKUP(A2180,'TAZ definitions'!$A$1:$E$1902,2,FALSE)</f>
        <v>#N/A</v>
      </c>
      <c r="G2180" s="48" t="e">
        <f>VLOOKUP(A2180,'TAZ definitions'!$A$1:$E$1902,4,FALSE)</f>
        <v>#N/A</v>
      </c>
      <c r="H2180" s="44">
        <v>105248</v>
      </c>
      <c r="I2180" s="44">
        <v>0</v>
      </c>
      <c r="J2180" s="44">
        <v>13215</v>
      </c>
      <c r="K2180" s="44">
        <v>0</v>
      </c>
      <c r="L2180" s="44">
        <v>0</v>
      </c>
      <c r="M2180" s="44">
        <v>0</v>
      </c>
      <c r="N2180" s="44">
        <v>41</v>
      </c>
      <c r="O2180" s="44">
        <v>0</v>
      </c>
      <c r="P2180" s="44">
        <v>0</v>
      </c>
      <c r="Q2180" s="44">
        <v>0</v>
      </c>
      <c r="R2180" s="44">
        <v>21.339918000000001</v>
      </c>
      <c r="S2180" s="44">
        <v>21.401443</v>
      </c>
      <c r="T2180" s="44">
        <v>105247.992188</v>
      </c>
      <c r="U2180" s="44">
        <v>13215</v>
      </c>
      <c r="V2180" s="44">
        <v>0</v>
      </c>
      <c r="W2180" s="44">
        <v>41</v>
      </c>
      <c r="X2180" s="44">
        <v>22689.675426999998</v>
      </c>
      <c r="Y2180" s="44">
        <v>40363.954236999998</v>
      </c>
      <c r="Z2180" s="44">
        <v>1101.7159879999999</v>
      </c>
      <c r="AA2180" s="44">
        <v>37.129568999999996</v>
      </c>
      <c r="AB2180" s="44">
        <v>2.0122900000000001</v>
      </c>
      <c r="AC2180" s="44">
        <v>0.75902000000000003</v>
      </c>
      <c r="AD2180" s="44">
        <v>9477.5183300000008</v>
      </c>
    </row>
    <row r="2181" spans="1:30" x14ac:dyDescent="0.25">
      <c r="A2181">
        <v>2180</v>
      </c>
      <c r="B2181" t="s">
        <v>101</v>
      </c>
      <c r="C2181" t="s">
        <v>108</v>
      </c>
      <c r="D2181" t="s">
        <v>220</v>
      </c>
      <c r="E2181" t="s">
        <v>153</v>
      </c>
      <c r="F2181" s="48" t="e">
        <f>VLOOKUP(A2181,'TAZ definitions'!$A$1:$E$1902,2,FALSE)</f>
        <v>#N/A</v>
      </c>
      <c r="G2181" s="48" t="e">
        <f>VLOOKUP(A2181,'TAZ definitions'!$A$1:$E$1902,4,FALSE)</f>
        <v>#N/A</v>
      </c>
      <c r="H2181" s="44">
        <v>134763</v>
      </c>
      <c r="I2181" s="44">
        <v>0</v>
      </c>
      <c r="J2181" s="44">
        <v>15604</v>
      </c>
      <c r="K2181" s="44">
        <v>0</v>
      </c>
      <c r="L2181" s="44">
        <v>0</v>
      </c>
      <c r="M2181" s="44">
        <v>0</v>
      </c>
      <c r="N2181" s="44">
        <v>41</v>
      </c>
      <c r="O2181" s="44">
        <v>0</v>
      </c>
      <c r="P2181" s="44">
        <v>0</v>
      </c>
      <c r="Q2181" s="44">
        <v>0</v>
      </c>
      <c r="R2181" s="44">
        <v>19.264053000000001</v>
      </c>
      <c r="S2181" s="44">
        <v>19.225998000000001</v>
      </c>
      <c r="T2181" s="44">
        <v>134763</v>
      </c>
      <c r="U2181" s="44">
        <v>15604</v>
      </c>
      <c r="V2181" s="44">
        <v>0</v>
      </c>
      <c r="W2181" s="44">
        <v>41</v>
      </c>
      <c r="X2181" s="44">
        <v>30245.579613000002</v>
      </c>
      <c r="Y2181" s="44">
        <v>52796.493349999997</v>
      </c>
      <c r="Z2181" s="44">
        <v>1436.0999380000001</v>
      </c>
      <c r="AA2181" s="44">
        <v>48.494222999999998</v>
      </c>
      <c r="AB2181" s="44">
        <v>2.6223709999999998</v>
      </c>
      <c r="AC2181" s="44">
        <v>0.99086700000000005</v>
      </c>
      <c r="AD2181" s="44">
        <v>12365.124156</v>
      </c>
    </row>
    <row r="2182" spans="1:30" x14ac:dyDescent="0.25">
      <c r="A2182">
        <v>2181</v>
      </c>
      <c r="B2182" t="s">
        <v>101</v>
      </c>
      <c r="C2182" t="s">
        <v>108</v>
      </c>
      <c r="D2182" t="s">
        <v>220</v>
      </c>
      <c r="E2182" t="s">
        <v>153</v>
      </c>
      <c r="F2182" s="48" t="e">
        <f>VLOOKUP(A2182,'TAZ definitions'!$A$1:$E$1902,2,FALSE)</f>
        <v>#N/A</v>
      </c>
      <c r="G2182" s="48" t="e">
        <f>VLOOKUP(A2182,'TAZ definitions'!$A$1:$E$1902,4,FALSE)</f>
        <v>#N/A</v>
      </c>
      <c r="H2182" s="44">
        <v>148791</v>
      </c>
      <c r="I2182" s="44">
        <v>0</v>
      </c>
      <c r="J2182" s="44">
        <v>17265</v>
      </c>
      <c r="K2182" s="44">
        <v>0</v>
      </c>
      <c r="L2182" s="44">
        <v>0</v>
      </c>
      <c r="M2182" s="44">
        <v>0</v>
      </c>
      <c r="N2182" s="44">
        <v>0</v>
      </c>
      <c r="O2182" s="44">
        <v>0</v>
      </c>
      <c r="P2182" s="44">
        <v>0</v>
      </c>
      <c r="Q2182" s="44">
        <v>0</v>
      </c>
      <c r="R2182" s="44">
        <v>20.991495</v>
      </c>
      <c r="S2182" s="44">
        <v>20.995892999999999</v>
      </c>
      <c r="T2182" s="44">
        <v>148791</v>
      </c>
      <c r="U2182" s="44">
        <v>17265</v>
      </c>
      <c r="V2182" s="44">
        <v>0</v>
      </c>
      <c r="W2182" s="44">
        <v>0</v>
      </c>
      <c r="X2182" s="44">
        <v>26832.060635000002</v>
      </c>
      <c r="Y2182" s="44">
        <v>57027.516455999998</v>
      </c>
      <c r="Z2182" s="44">
        <v>1740.048884</v>
      </c>
      <c r="AA2182" s="44">
        <v>53.816451000000001</v>
      </c>
      <c r="AB2182" s="44">
        <v>2.7255280000000002</v>
      </c>
      <c r="AC2182" s="44">
        <v>1.1139250000000001</v>
      </c>
      <c r="AD2182" s="44">
        <v>13629.814944</v>
      </c>
    </row>
    <row r="2183" spans="1:30" x14ac:dyDescent="0.25">
      <c r="A2183">
        <v>2182</v>
      </c>
      <c r="B2183" t="s">
        <v>101</v>
      </c>
      <c r="C2183" t="s">
        <v>108</v>
      </c>
      <c r="D2183" t="s">
        <v>220</v>
      </c>
      <c r="E2183" t="s">
        <v>153</v>
      </c>
      <c r="F2183" s="48" t="e">
        <f>VLOOKUP(A2183,'TAZ definitions'!$A$1:$E$1902,2,FALSE)</f>
        <v>#N/A</v>
      </c>
      <c r="G2183" s="48" t="e">
        <f>VLOOKUP(A2183,'TAZ definitions'!$A$1:$E$1902,4,FALSE)</f>
        <v>#N/A</v>
      </c>
      <c r="H2183" s="44">
        <v>160036</v>
      </c>
      <c r="I2183" s="44">
        <v>0</v>
      </c>
      <c r="J2183" s="44">
        <v>18371</v>
      </c>
      <c r="K2183" s="44">
        <v>0</v>
      </c>
      <c r="L2183" s="44">
        <v>17554</v>
      </c>
      <c r="M2183" s="44">
        <v>0</v>
      </c>
      <c r="N2183" s="44">
        <v>0</v>
      </c>
      <c r="O2183" s="44">
        <v>0</v>
      </c>
      <c r="P2183" s="44">
        <v>0</v>
      </c>
      <c r="Q2183" s="44">
        <v>0</v>
      </c>
      <c r="R2183" s="44">
        <v>19.753052</v>
      </c>
      <c r="S2183" s="44">
        <v>19.791183</v>
      </c>
      <c r="T2183" s="44">
        <v>160036</v>
      </c>
      <c r="U2183" s="44">
        <v>18371</v>
      </c>
      <c r="V2183" s="44">
        <v>17554</v>
      </c>
      <c r="W2183" s="44">
        <v>0</v>
      </c>
      <c r="X2183" s="44">
        <v>58432.321195999997</v>
      </c>
      <c r="Y2183" s="44">
        <v>98540.913511000006</v>
      </c>
      <c r="Z2183" s="44">
        <v>2753.1889379999998</v>
      </c>
      <c r="AA2183" s="44">
        <v>91.187700000000007</v>
      </c>
      <c r="AB2183" s="44">
        <v>4.9684860000000004</v>
      </c>
      <c r="AC2183" s="44">
        <v>1.8564039999999999</v>
      </c>
      <c r="AD2183" s="44">
        <v>23260.371798</v>
      </c>
    </row>
    <row r="2184" spans="1:30" x14ac:dyDescent="0.25">
      <c r="A2184">
        <v>2183</v>
      </c>
      <c r="B2184" t="s">
        <v>101</v>
      </c>
      <c r="C2184" t="s">
        <v>108</v>
      </c>
      <c r="D2184" t="s">
        <v>220</v>
      </c>
      <c r="E2184" t="s">
        <v>153</v>
      </c>
      <c r="F2184" s="48" t="e">
        <f>VLOOKUP(A2184,'TAZ definitions'!$A$1:$E$1902,2,FALSE)</f>
        <v>#N/A</v>
      </c>
      <c r="G2184" s="48" t="e">
        <f>VLOOKUP(A2184,'TAZ definitions'!$A$1:$E$1902,4,FALSE)</f>
        <v>#N/A</v>
      </c>
      <c r="H2184" s="44">
        <v>163646</v>
      </c>
      <c r="I2184" s="44">
        <v>1119</v>
      </c>
      <c r="J2184" s="44">
        <v>18488</v>
      </c>
      <c r="K2184" s="44">
        <v>243</v>
      </c>
      <c r="L2184" s="44">
        <v>0</v>
      </c>
      <c r="M2184" s="44">
        <v>0</v>
      </c>
      <c r="N2184" s="44">
        <v>0</v>
      </c>
      <c r="O2184" s="44">
        <v>0</v>
      </c>
      <c r="P2184" s="44">
        <v>91.045188999999993</v>
      </c>
      <c r="Q2184" s="44">
        <v>92.218506000000005</v>
      </c>
      <c r="R2184" s="44">
        <v>25.809056999999999</v>
      </c>
      <c r="S2184" s="44">
        <v>26.007524</v>
      </c>
      <c r="T2184" s="44">
        <v>163168.015625</v>
      </c>
      <c r="U2184" s="44">
        <v>18434.34375</v>
      </c>
      <c r="V2184" s="44">
        <v>0</v>
      </c>
      <c r="W2184" s="44">
        <v>0</v>
      </c>
      <c r="X2184" s="44">
        <v>0</v>
      </c>
      <c r="Y2184" s="44">
        <v>991.87204699999995</v>
      </c>
      <c r="Z2184" s="44">
        <v>33.069330999999998</v>
      </c>
      <c r="AA2184" s="44">
        <v>0.83206199999999997</v>
      </c>
      <c r="AB2184" s="44">
        <v>3.0450000000000001E-2</v>
      </c>
      <c r="AC2184" s="44">
        <v>1.9384999999999999E-2</v>
      </c>
      <c r="AD2184" s="44">
        <v>221.19708299999999</v>
      </c>
    </row>
    <row r="2185" spans="1:30" x14ac:dyDescent="0.25">
      <c r="A2185">
        <v>2184</v>
      </c>
      <c r="B2185" t="s">
        <v>101</v>
      </c>
      <c r="C2185" t="s">
        <v>108</v>
      </c>
      <c r="D2185" t="s">
        <v>220</v>
      </c>
      <c r="E2185" t="s">
        <v>153</v>
      </c>
      <c r="F2185" s="48" t="e">
        <f>VLOOKUP(A2185,'TAZ definitions'!$A$1:$E$1902,2,FALSE)</f>
        <v>#N/A</v>
      </c>
      <c r="G2185" s="48" t="e">
        <f>VLOOKUP(A2185,'TAZ definitions'!$A$1:$E$1902,4,FALSE)</f>
        <v>#N/A</v>
      </c>
      <c r="H2185" s="44">
        <v>160996</v>
      </c>
      <c r="I2185" s="44">
        <v>5312</v>
      </c>
      <c r="J2185" s="44">
        <v>18513</v>
      </c>
      <c r="K2185" s="44">
        <v>301</v>
      </c>
      <c r="L2185" s="44">
        <v>0</v>
      </c>
      <c r="M2185" s="44">
        <v>0</v>
      </c>
      <c r="N2185" s="44">
        <v>0</v>
      </c>
      <c r="O2185" s="44">
        <v>0</v>
      </c>
      <c r="P2185" s="44">
        <v>86.461555000000004</v>
      </c>
      <c r="Q2185" s="44">
        <v>90.599898999999994</v>
      </c>
      <c r="R2185" s="44">
        <v>22.752029</v>
      </c>
      <c r="S2185" s="44">
        <v>22.995681999999999</v>
      </c>
      <c r="T2185" s="44">
        <v>160664.046875</v>
      </c>
      <c r="U2185" s="44">
        <v>18474.166015999999</v>
      </c>
      <c r="V2185" s="44">
        <v>0</v>
      </c>
      <c r="W2185" s="44">
        <v>0</v>
      </c>
      <c r="X2185" s="44">
        <v>179350.879678</v>
      </c>
      <c r="Y2185" s="44">
        <v>293574.19260499999</v>
      </c>
      <c r="Z2185" s="44">
        <v>7804.8146710000001</v>
      </c>
      <c r="AA2185" s="44">
        <v>295.40801499999998</v>
      </c>
      <c r="AB2185" s="44">
        <v>16.156168999999998</v>
      </c>
      <c r="AC2185" s="44">
        <v>5.5873489999999997</v>
      </c>
      <c r="AD2185" s="44">
        <v>69815.957158999998</v>
      </c>
    </row>
    <row r="2186" spans="1:30" x14ac:dyDescent="0.25">
      <c r="A2186">
        <v>2185</v>
      </c>
      <c r="B2186" t="s">
        <v>101</v>
      </c>
      <c r="C2186" t="s">
        <v>108</v>
      </c>
      <c r="D2186" t="s">
        <v>220</v>
      </c>
      <c r="E2186" t="s">
        <v>153</v>
      </c>
      <c r="F2186" s="48" t="e">
        <f>VLOOKUP(A2186,'TAZ definitions'!$A$1:$E$1902,2,FALSE)</f>
        <v>#N/A</v>
      </c>
      <c r="G2186" s="48" t="e">
        <f>VLOOKUP(A2186,'TAZ definitions'!$A$1:$E$1902,4,FALSE)</f>
        <v>#N/A</v>
      </c>
      <c r="H2186" s="44">
        <v>163591</v>
      </c>
      <c r="I2186" s="44">
        <v>1233</v>
      </c>
      <c r="J2186" s="44">
        <v>17870</v>
      </c>
      <c r="K2186" s="44">
        <v>54</v>
      </c>
      <c r="L2186" s="44">
        <v>0</v>
      </c>
      <c r="M2186" s="44">
        <v>0</v>
      </c>
      <c r="N2186" s="44">
        <v>0</v>
      </c>
      <c r="O2186" s="44">
        <v>0</v>
      </c>
      <c r="P2186" s="44">
        <v>88.459464999999994</v>
      </c>
      <c r="Q2186" s="44">
        <v>88.276634000000001</v>
      </c>
      <c r="R2186" s="44">
        <v>19.603058000000001</v>
      </c>
      <c r="S2186" s="44">
        <v>19.676523</v>
      </c>
      <c r="T2186" s="44">
        <v>163231.015625</v>
      </c>
      <c r="U2186" s="44">
        <v>17830.496093999998</v>
      </c>
      <c r="V2186" s="44">
        <v>0</v>
      </c>
      <c r="W2186" s="44">
        <v>0</v>
      </c>
      <c r="X2186" s="44">
        <v>52797.862168</v>
      </c>
      <c r="Y2186" s="44">
        <v>86811.098926000006</v>
      </c>
      <c r="Z2186" s="44">
        <v>2399.928179</v>
      </c>
      <c r="AA2186" s="44">
        <v>81.259709999999998</v>
      </c>
      <c r="AB2186" s="44">
        <v>4.4502040000000003</v>
      </c>
      <c r="AC2186" s="44">
        <v>1.635572</v>
      </c>
      <c r="AD2186" s="44">
        <v>20367.206486999999</v>
      </c>
    </row>
    <row r="2187" spans="1:30" x14ac:dyDescent="0.25">
      <c r="A2187">
        <v>2186</v>
      </c>
      <c r="B2187" t="s">
        <v>101</v>
      </c>
      <c r="C2187" t="s">
        <v>108</v>
      </c>
      <c r="D2187" t="s">
        <v>220</v>
      </c>
      <c r="E2187" t="s">
        <v>153</v>
      </c>
      <c r="F2187" s="48" t="e">
        <f>VLOOKUP(A2187,'TAZ definitions'!$A$1:$E$1902,2,FALSE)</f>
        <v>#N/A</v>
      </c>
      <c r="G2187" s="48" t="e">
        <f>VLOOKUP(A2187,'TAZ definitions'!$A$1:$E$1902,4,FALSE)</f>
        <v>#N/A</v>
      </c>
      <c r="H2187" s="44">
        <v>145658</v>
      </c>
      <c r="I2187" s="44">
        <v>0</v>
      </c>
      <c r="J2187" s="44">
        <v>12599</v>
      </c>
      <c r="K2187" s="44">
        <v>0</v>
      </c>
      <c r="L2187" s="44">
        <v>0</v>
      </c>
      <c r="M2187" s="44">
        <v>0</v>
      </c>
      <c r="N2187" s="44">
        <v>0</v>
      </c>
      <c r="O2187" s="44">
        <v>0</v>
      </c>
      <c r="P2187" s="44">
        <v>0</v>
      </c>
      <c r="Q2187" s="44">
        <v>0</v>
      </c>
      <c r="R2187" s="44">
        <v>20.545604999999998</v>
      </c>
      <c r="S2187" s="44">
        <v>20.517567</v>
      </c>
      <c r="T2187" s="44">
        <v>145658</v>
      </c>
      <c r="U2187" s="44">
        <v>12599</v>
      </c>
      <c r="V2187" s="44">
        <v>0</v>
      </c>
      <c r="W2187" s="44">
        <v>0</v>
      </c>
      <c r="X2187" s="44">
        <v>4636.0329369999999</v>
      </c>
      <c r="Y2187" s="44">
        <v>15745.697308000001</v>
      </c>
      <c r="Z2187" s="44">
        <v>510.851969</v>
      </c>
      <c r="AA2187" s="44">
        <v>13.033735</v>
      </c>
      <c r="AB2187" s="44">
        <v>0.59123700000000001</v>
      </c>
      <c r="AC2187" s="44">
        <v>0.30501800000000001</v>
      </c>
      <c r="AD2187" s="44">
        <v>3601.913106</v>
      </c>
    </row>
    <row r="2188" spans="1:30" x14ac:dyDescent="0.25">
      <c r="A2188">
        <v>2187</v>
      </c>
      <c r="B2188" t="s">
        <v>101</v>
      </c>
      <c r="C2188" t="s">
        <v>108</v>
      </c>
      <c r="D2188" t="s">
        <v>220</v>
      </c>
      <c r="E2188" t="s">
        <v>153</v>
      </c>
      <c r="F2188" s="48" t="e">
        <f>VLOOKUP(A2188,'TAZ definitions'!$A$1:$E$1902,2,FALSE)</f>
        <v>#N/A</v>
      </c>
      <c r="G2188" s="48" t="e">
        <f>VLOOKUP(A2188,'TAZ definitions'!$A$1:$E$1902,4,FALSE)</f>
        <v>#N/A</v>
      </c>
      <c r="H2188" s="44">
        <v>138153</v>
      </c>
      <c r="I2188" s="44">
        <v>2896</v>
      </c>
      <c r="J2188" s="44">
        <v>12119</v>
      </c>
      <c r="K2188" s="44">
        <v>302</v>
      </c>
      <c r="L2188" s="44">
        <v>0</v>
      </c>
      <c r="M2188" s="44">
        <v>0</v>
      </c>
      <c r="N2188" s="44">
        <v>0</v>
      </c>
      <c r="O2188" s="44">
        <v>0</v>
      </c>
      <c r="P2188" s="44">
        <v>98.990379000000004</v>
      </c>
      <c r="Q2188" s="44">
        <v>102.62249</v>
      </c>
      <c r="R2188" s="44">
        <v>27.062695999999999</v>
      </c>
      <c r="S2188" s="44">
        <v>27.597998</v>
      </c>
      <c r="T2188" s="44">
        <v>137910.5625</v>
      </c>
      <c r="U2188" s="44">
        <v>12097.819336</v>
      </c>
      <c r="V2188" s="44">
        <v>0</v>
      </c>
      <c r="W2188" s="44">
        <v>0</v>
      </c>
      <c r="X2188" s="44">
        <v>0</v>
      </c>
      <c r="Y2188" s="44">
        <v>55.471265000000002</v>
      </c>
      <c r="Z2188" s="44">
        <v>1.6409689999999999</v>
      </c>
      <c r="AA2188" s="44">
        <v>4.4958999999999999E-2</v>
      </c>
      <c r="AB2188" s="44">
        <v>2.385E-3</v>
      </c>
      <c r="AC2188" s="44">
        <v>1.024E-3</v>
      </c>
      <c r="AD2188" s="44">
        <v>12.542749000000001</v>
      </c>
    </row>
    <row r="2189" spans="1:30" x14ac:dyDescent="0.25">
      <c r="A2189">
        <v>2188</v>
      </c>
      <c r="B2189" t="s">
        <v>101</v>
      </c>
      <c r="C2189" t="s">
        <v>108</v>
      </c>
      <c r="D2189" t="s">
        <v>220</v>
      </c>
      <c r="E2189" t="s">
        <v>153</v>
      </c>
      <c r="F2189" s="48" t="e">
        <f>VLOOKUP(A2189,'TAZ definitions'!$A$1:$E$1902,2,FALSE)</f>
        <v>#N/A</v>
      </c>
      <c r="G2189" s="48" t="e">
        <f>VLOOKUP(A2189,'TAZ definitions'!$A$1:$E$1902,4,FALSE)</f>
        <v>#N/A</v>
      </c>
      <c r="H2189" s="44">
        <v>134701</v>
      </c>
      <c r="I2189" s="44">
        <v>3052</v>
      </c>
      <c r="J2189" s="44">
        <v>12229</v>
      </c>
      <c r="K2189" s="44">
        <v>266</v>
      </c>
      <c r="L2189" s="44">
        <v>0</v>
      </c>
      <c r="M2189" s="44">
        <v>0</v>
      </c>
      <c r="N2189" s="44">
        <v>41</v>
      </c>
      <c r="O2189" s="44">
        <v>0</v>
      </c>
      <c r="P2189" s="44">
        <v>92.874900999999994</v>
      </c>
      <c r="Q2189" s="44">
        <v>95.326522999999995</v>
      </c>
      <c r="R2189" s="44">
        <v>27.347147</v>
      </c>
      <c r="S2189" s="44">
        <v>28.029447999999999</v>
      </c>
      <c r="T2189" s="44">
        <v>134459.578125</v>
      </c>
      <c r="U2189" s="44">
        <v>12207.061523</v>
      </c>
      <c r="V2189" s="44">
        <v>0</v>
      </c>
      <c r="W2189" s="44">
        <v>40.924812000000003</v>
      </c>
      <c r="X2189" s="44">
        <v>413328.76674200001</v>
      </c>
      <c r="Y2189" s="44">
        <v>666786.70191499998</v>
      </c>
      <c r="Z2189" s="44">
        <v>18176.962897000001</v>
      </c>
      <c r="AA2189" s="44">
        <v>623.03473399999996</v>
      </c>
      <c r="AB2189" s="44">
        <v>34.363844999999998</v>
      </c>
      <c r="AC2189" s="44">
        <v>12.582108</v>
      </c>
      <c r="AD2189" s="44">
        <v>156826.77240300001</v>
      </c>
    </row>
    <row r="2190" spans="1:30" x14ac:dyDescent="0.25">
      <c r="A2190">
        <v>2189</v>
      </c>
      <c r="B2190" t="s">
        <v>101</v>
      </c>
      <c r="C2190" t="s">
        <v>108</v>
      </c>
      <c r="D2190" t="s">
        <v>220</v>
      </c>
      <c r="E2190" t="s">
        <v>153</v>
      </c>
      <c r="F2190" s="48" t="e">
        <f>VLOOKUP(A2190,'TAZ definitions'!$A$1:$E$1902,2,FALSE)</f>
        <v>#N/A</v>
      </c>
      <c r="G2190" s="48" t="e">
        <f>VLOOKUP(A2190,'TAZ definitions'!$A$1:$E$1902,4,FALSE)</f>
        <v>#N/A</v>
      </c>
      <c r="H2190" s="44">
        <v>120566</v>
      </c>
      <c r="I2190" s="44">
        <v>3545</v>
      </c>
      <c r="J2190" s="44">
        <v>11707</v>
      </c>
      <c r="K2190" s="44">
        <v>174</v>
      </c>
      <c r="L2190" s="44">
        <v>0</v>
      </c>
      <c r="M2190" s="44">
        <v>0</v>
      </c>
      <c r="N2190" s="44">
        <v>41</v>
      </c>
      <c r="O2190" s="44">
        <v>0</v>
      </c>
      <c r="P2190" s="44">
        <v>95.882469</v>
      </c>
      <c r="Q2190" s="44">
        <v>103.58560199999999</v>
      </c>
      <c r="R2190" s="44">
        <v>24.871728999999998</v>
      </c>
      <c r="S2190" s="44">
        <v>25.223890000000001</v>
      </c>
      <c r="T2190" s="44">
        <v>120463.789063</v>
      </c>
      <c r="U2190" s="44">
        <v>11696.925781</v>
      </c>
      <c r="V2190" s="44">
        <v>0</v>
      </c>
      <c r="W2190" s="44">
        <v>40.964188</v>
      </c>
      <c r="X2190" s="44">
        <v>19086.955451999998</v>
      </c>
      <c r="Y2190" s="44">
        <v>32735.392849</v>
      </c>
      <c r="Z2190" s="44">
        <v>995.71548900000005</v>
      </c>
      <c r="AA2190" s="44">
        <v>29.554190999999999</v>
      </c>
      <c r="AB2190" s="44">
        <v>1.4829399999999999</v>
      </c>
      <c r="AC2190" s="44">
        <v>0.63656100000000004</v>
      </c>
      <c r="AD2190" s="44">
        <v>7753.617287</v>
      </c>
    </row>
    <row r="2191" spans="1:30" x14ac:dyDescent="0.25">
      <c r="A2191">
        <v>2190</v>
      </c>
      <c r="B2191" t="s">
        <v>101</v>
      </c>
      <c r="C2191" t="s">
        <v>108</v>
      </c>
      <c r="D2191" t="s">
        <v>221</v>
      </c>
      <c r="E2191" t="s">
        <v>104</v>
      </c>
      <c r="F2191" s="48">
        <f>VLOOKUP(A2191,'TAZ definitions'!$A$1:$E$1902,2,FALSE)</f>
        <v>0.10182584269662921</v>
      </c>
      <c r="G2191" s="48">
        <f>VLOOKUP(A2191,'TAZ definitions'!$A$1:$E$1902,4,FALSE)</f>
        <v>0.26931106471816285</v>
      </c>
      <c r="H2191" s="44">
        <v>102042</v>
      </c>
      <c r="I2191" s="44">
        <v>0</v>
      </c>
      <c r="J2191" s="44">
        <v>11844</v>
      </c>
      <c r="K2191" s="44">
        <v>0</v>
      </c>
      <c r="L2191" s="44">
        <v>0</v>
      </c>
      <c r="M2191" s="44">
        <v>0</v>
      </c>
      <c r="N2191" s="44">
        <v>41</v>
      </c>
      <c r="O2191" s="44">
        <v>0</v>
      </c>
      <c r="P2191" s="44">
        <v>0</v>
      </c>
      <c r="Q2191" s="44">
        <v>0</v>
      </c>
      <c r="R2191" s="44">
        <v>20.396495999999999</v>
      </c>
      <c r="S2191" s="44">
        <v>20.486384999999999</v>
      </c>
      <c r="T2191" s="44">
        <v>102042</v>
      </c>
      <c r="U2191" s="44">
        <v>11844</v>
      </c>
      <c r="V2191" s="44">
        <v>0</v>
      </c>
      <c r="W2191" s="44">
        <v>41</v>
      </c>
      <c r="X2191" s="44">
        <v>5167.3456759999999</v>
      </c>
      <c r="Y2191" s="44">
        <v>18128.805974999999</v>
      </c>
      <c r="Z2191" s="44">
        <v>509.87939899999998</v>
      </c>
      <c r="AA2191" s="44">
        <v>16.381606000000001</v>
      </c>
      <c r="AB2191" s="44">
        <v>0.77042100000000002</v>
      </c>
      <c r="AC2191" s="44">
        <v>0.337561</v>
      </c>
      <c r="AD2191" s="44">
        <v>4025.8973660000001</v>
      </c>
    </row>
    <row r="2192" spans="1:30" x14ac:dyDescent="0.25">
      <c r="A2192">
        <v>2191</v>
      </c>
      <c r="B2192" t="s">
        <v>101</v>
      </c>
      <c r="C2192" t="s">
        <v>108</v>
      </c>
      <c r="D2192" t="s">
        <v>221</v>
      </c>
      <c r="E2192" t="s">
        <v>104</v>
      </c>
      <c r="F2192" s="48">
        <f>VLOOKUP(A2192,'TAZ definitions'!$A$1:$E$1902,2,FALSE)</f>
        <v>5.2046263345195729E-2</v>
      </c>
      <c r="G2192" s="48">
        <f>VLOOKUP(A2192,'TAZ definitions'!$A$1:$E$1902,4,FALSE)</f>
        <v>0.27198124267291912</v>
      </c>
      <c r="H2192" s="44">
        <v>104095</v>
      </c>
      <c r="I2192" s="44">
        <v>1703</v>
      </c>
      <c r="J2192" s="44">
        <v>12720</v>
      </c>
      <c r="K2192" s="44">
        <v>393</v>
      </c>
      <c r="L2192" s="44">
        <v>0</v>
      </c>
      <c r="M2192" s="44">
        <v>0</v>
      </c>
      <c r="N2192" s="44">
        <v>41</v>
      </c>
      <c r="O2192" s="44">
        <v>0</v>
      </c>
      <c r="P2192" s="44">
        <v>108.690781</v>
      </c>
      <c r="Q2192" s="44">
        <v>113.770454</v>
      </c>
      <c r="R2192" s="44">
        <v>21.318494999999999</v>
      </c>
      <c r="S2192" s="44">
        <v>21.493071</v>
      </c>
      <c r="T2192" s="44">
        <v>103947.5</v>
      </c>
      <c r="U2192" s="44">
        <v>12702.242188</v>
      </c>
      <c r="V2192" s="44">
        <v>0</v>
      </c>
      <c r="W2192" s="44">
        <v>40.940936999999998</v>
      </c>
      <c r="X2192" s="44">
        <v>36462.470151000001</v>
      </c>
      <c r="Y2192" s="44">
        <v>55202.93737</v>
      </c>
      <c r="Z2192" s="44">
        <v>1554.9589860000001</v>
      </c>
      <c r="AA2192" s="44">
        <v>54.714485000000003</v>
      </c>
      <c r="AB2192" s="44">
        <v>2.8413949999999999</v>
      </c>
      <c r="AC2192" s="44">
        <v>1.064524</v>
      </c>
      <c r="AD2192" s="44">
        <v>13118.434649000001</v>
      </c>
    </row>
    <row r="2193" spans="1:30" x14ac:dyDescent="0.25">
      <c r="A2193">
        <v>2192</v>
      </c>
      <c r="B2193" t="s">
        <v>101</v>
      </c>
      <c r="C2193" t="s">
        <v>108</v>
      </c>
      <c r="D2193" t="s">
        <v>221</v>
      </c>
      <c r="E2193" t="s">
        <v>104</v>
      </c>
      <c r="F2193" s="48">
        <f>VLOOKUP(A2193,'TAZ definitions'!$A$1:$E$1902,2,FALSE)</f>
        <v>6.4080944350758853E-2</v>
      </c>
      <c r="G2193" s="48">
        <f>VLOOKUP(A2193,'TAZ definitions'!$A$1:$E$1902,4,FALSE)</f>
        <v>0.26582278481012656</v>
      </c>
      <c r="H2193" s="44">
        <v>118177</v>
      </c>
      <c r="I2193" s="44">
        <v>0</v>
      </c>
      <c r="J2193" s="44">
        <v>12603</v>
      </c>
      <c r="K2193" s="44">
        <v>0</v>
      </c>
      <c r="L2193" s="44">
        <v>0</v>
      </c>
      <c r="M2193" s="44">
        <v>0</v>
      </c>
      <c r="N2193" s="44">
        <v>41</v>
      </c>
      <c r="O2193" s="44">
        <v>0</v>
      </c>
      <c r="P2193" s="44">
        <v>123.127357</v>
      </c>
      <c r="Q2193" s="44">
        <v>126.886002</v>
      </c>
      <c r="R2193" s="44">
        <v>20.379738</v>
      </c>
      <c r="S2193" s="44">
        <v>20.691306999999998</v>
      </c>
      <c r="T2193" s="44">
        <v>118138.898438</v>
      </c>
      <c r="U2193" s="44">
        <v>12598.936523</v>
      </c>
      <c r="V2193" s="44">
        <v>0</v>
      </c>
      <c r="W2193" s="44">
        <v>40.986781999999998</v>
      </c>
      <c r="X2193" s="44">
        <v>1639.270428</v>
      </c>
      <c r="Y2193" s="44">
        <v>18317.329851999999</v>
      </c>
      <c r="Z2193" s="44">
        <v>447.19634300000001</v>
      </c>
      <c r="AA2193" s="44">
        <v>14.324629</v>
      </c>
      <c r="AB2193" s="44">
        <v>0.85780599999999996</v>
      </c>
      <c r="AC2193" s="44">
        <v>0.31578200000000001</v>
      </c>
      <c r="AD2193" s="44">
        <v>3933.0556860000002</v>
      </c>
    </row>
    <row r="2194" spans="1:30" x14ac:dyDescent="0.25">
      <c r="A2194">
        <v>2193</v>
      </c>
      <c r="B2194" t="s">
        <v>101</v>
      </c>
      <c r="C2194" t="s">
        <v>108</v>
      </c>
      <c r="D2194" t="s">
        <v>221</v>
      </c>
      <c r="E2194" t="s">
        <v>104</v>
      </c>
      <c r="F2194" s="48">
        <f>VLOOKUP(A2194,'TAZ definitions'!$A$1:$E$1902,2,FALSE)</f>
        <v>0.11764705882352941</v>
      </c>
      <c r="G2194" s="48">
        <f>VLOOKUP(A2194,'TAZ definitions'!$A$1:$E$1902,4,FALSE)</f>
        <v>0.25954198473282442</v>
      </c>
      <c r="H2194" s="44">
        <v>124592</v>
      </c>
      <c r="I2194" s="44">
        <v>0</v>
      </c>
      <c r="J2194" s="44">
        <v>14957</v>
      </c>
      <c r="K2194" s="44">
        <v>0</v>
      </c>
      <c r="L2194" s="44">
        <v>0</v>
      </c>
      <c r="M2194" s="44">
        <v>0</v>
      </c>
      <c r="N2194" s="44">
        <v>41</v>
      </c>
      <c r="O2194" s="44">
        <v>0</v>
      </c>
      <c r="P2194" s="44">
        <v>126.656487</v>
      </c>
      <c r="Q2194" s="44">
        <v>130.30342099999999</v>
      </c>
      <c r="R2194" s="44">
        <v>20.313390999999999</v>
      </c>
      <c r="S2194" s="44">
        <v>20.737005</v>
      </c>
      <c r="T2194" s="44">
        <v>124538.664063</v>
      </c>
      <c r="U2194" s="44">
        <v>14950.596680000001</v>
      </c>
      <c r="V2194" s="44">
        <v>0</v>
      </c>
      <c r="W2194" s="44">
        <v>40.982449000000003</v>
      </c>
      <c r="X2194" s="44">
        <v>228568.057248</v>
      </c>
      <c r="Y2194" s="44">
        <v>358195.689419</v>
      </c>
      <c r="Z2194" s="44">
        <v>8883.7334109999993</v>
      </c>
      <c r="AA2194" s="44">
        <v>357.18777899999998</v>
      </c>
      <c r="AB2194" s="44">
        <v>19.470072999999999</v>
      </c>
      <c r="AC2194" s="44">
        <v>6.574579</v>
      </c>
      <c r="AD2194" s="44">
        <v>82355.079949999999</v>
      </c>
    </row>
    <row r="2195" spans="1:30" x14ac:dyDescent="0.25">
      <c r="A2195">
        <v>2194</v>
      </c>
      <c r="B2195" t="s">
        <v>101</v>
      </c>
      <c r="C2195" t="s">
        <v>108</v>
      </c>
      <c r="D2195" t="s">
        <v>221</v>
      </c>
      <c r="E2195" t="s">
        <v>104</v>
      </c>
      <c r="F2195" s="48">
        <f>VLOOKUP(A2195,'TAZ definitions'!$A$1:$E$1902,2,FALSE)</f>
        <v>8.45771144278607E-2</v>
      </c>
      <c r="G2195" s="48">
        <f>VLOOKUP(A2195,'TAZ definitions'!$A$1:$E$1902,4,FALSE)</f>
        <v>0.18848920863309351</v>
      </c>
      <c r="H2195" s="44">
        <v>93655</v>
      </c>
      <c r="I2195" s="44">
        <v>0</v>
      </c>
      <c r="J2195" s="44">
        <v>11167</v>
      </c>
      <c r="K2195" s="44">
        <v>0</v>
      </c>
      <c r="L2195" s="44">
        <v>0</v>
      </c>
      <c r="M2195" s="44">
        <v>0</v>
      </c>
      <c r="N2195" s="44">
        <v>41</v>
      </c>
      <c r="O2195" s="44">
        <v>0</v>
      </c>
      <c r="P2195" s="44">
        <v>0</v>
      </c>
      <c r="Q2195" s="44">
        <v>0</v>
      </c>
      <c r="R2195" s="44">
        <v>22.923311000000002</v>
      </c>
      <c r="S2195" s="44">
        <v>23.246414000000001</v>
      </c>
      <c r="T2195" s="44">
        <v>93655</v>
      </c>
      <c r="U2195" s="44">
        <v>11167</v>
      </c>
      <c r="V2195" s="44">
        <v>0</v>
      </c>
      <c r="W2195" s="44">
        <v>41</v>
      </c>
      <c r="X2195" s="44">
        <v>28382.631442000002</v>
      </c>
      <c r="Y2195" s="44">
        <v>52797.636290000002</v>
      </c>
      <c r="Z2195" s="44">
        <v>1409.9635619999999</v>
      </c>
      <c r="AA2195" s="44">
        <v>48.442127999999997</v>
      </c>
      <c r="AB2195" s="44">
        <v>2.6543160000000001</v>
      </c>
      <c r="AC2195" s="44">
        <v>0.98061100000000001</v>
      </c>
      <c r="AD2195" s="44">
        <v>12233.140385000001</v>
      </c>
    </row>
    <row r="2196" spans="1:30" x14ac:dyDescent="0.25">
      <c r="A2196">
        <v>2195</v>
      </c>
      <c r="B2196" t="s">
        <v>101</v>
      </c>
      <c r="C2196" t="s">
        <v>108</v>
      </c>
      <c r="D2196" t="s">
        <v>221</v>
      </c>
      <c r="E2196" t="s">
        <v>104</v>
      </c>
      <c r="F2196" s="48">
        <f>VLOOKUP(A2196,'TAZ definitions'!$A$1:$E$1902,2,FALSE)</f>
        <v>0.10408163265306122</v>
      </c>
      <c r="G2196" s="48">
        <f>VLOOKUP(A2196,'TAZ definitions'!$A$1:$E$1902,4,FALSE)</f>
        <v>0.18798955613577023</v>
      </c>
      <c r="H2196" s="44">
        <v>100926</v>
      </c>
      <c r="I2196" s="44">
        <v>0</v>
      </c>
      <c r="J2196" s="44">
        <v>13864</v>
      </c>
      <c r="K2196" s="44">
        <v>0</v>
      </c>
      <c r="L2196" s="44">
        <v>0</v>
      </c>
      <c r="M2196" s="44">
        <v>0</v>
      </c>
      <c r="N2196" s="44">
        <v>41</v>
      </c>
      <c r="O2196" s="44">
        <v>0</v>
      </c>
      <c r="P2196" s="44">
        <v>0</v>
      </c>
      <c r="Q2196" s="44">
        <v>0</v>
      </c>
      <c r="R2196" s="44">
        <v>22.115694000000001</v>
      </c>
      <c r="S2196" s="44">
        <v>22.350679</v>
      </c>
      <c r="T2196" s="44">
        <v>100926</v>
      </c>
      <c r="U2196" s="44">
        <v>13864</v>
      </c>
      <c r="V2196" s="44">
        <v>0</v>
      </c>
      <c r="W2196" s="44">
        <v>41</v>
      </c>
      <c r="X2196" s="44">
        <v>30687.782384999999</v>
      </c>
      <c r="Y2196" s="44">
        <v>56276.734044999997</v>
      </c>
      <c r="Z2196" s="44">
        <v>1513.0785679999999</v>
      </c>
      <c r="AA2196" s="44">
        <v>50.757976999999997</v>
      </c>
      <c r="AB2196" s="44">
        <v>2.8573360000000001</v>
      </c>
      <c r="AC2196" s="44">
        <v>1.0469189999999999</v>
      </c>
      <c r="AD2196" s="44">
        <v>13115.612899</v>
      </c>
    </row>
    <row r="2197" spans="1:30" x14ac:dyDescent="0.25">
      <c r="A2197">
        <v>2196</v>
      </c>
      <c r="B2197" t="s">
        <v>101</v>
      </c>
      <c r="C2197" t="s">
        <v>108</v>
      </c>
      <c r="D2197" t="s">
        <v>221</v>
      </c>
      <c r="E2197" t="s">
        <v>104</v>
      </c>
      <c r="F2197" s="48">
        <f>VLOOKUP(A2197,'TAZ definitions'!$A$1:$E$1902,2,FALSE)</f>
        <v>4.9286640726329441E-2</v>
      </c>
      <c r="G2197" s="48">
        <f>VLOOKUP(A2197,'TAZ definitions'!$A$1:$E$1902,4,FALSE)</f>
        <v>0.19047619047619047</v>
      </c>
      <c r="H2197" s="44">
        <v>109828</v>
      </c>
      <c r="I2197" s="44">
        <v>0</v>
      </c>
      <c r="J2197" s="44">
        <v>15785</v>
      </c>
      <c r="K2197" s="44">
        <v>0</v>
      </c>
      <c r="L2197" s="44">
        <v>0</v>
      </c>
      <c r="M2197" s="44">
        <v>0</v>
      </c>
      <c r="N2197" s="44">
        <v>41</v>
      </c>
      <c r="O2197" s="44">
        <v>0</v>
      </c>
      <c r="P2197" s="44">
        <v>0</v>
      </c>
      <c r="Q2197" s="44">
        <v>0</v>
      </c>
      <c r="R2197" s="44">
        <v>22.682852</v>
      </c>
      <c r="S2197" s="44">
        <v>22.953036999999998</v>
      </c>
      <c r="T2197" s="44">
        <v>109828</v>
      </c>
      <c r="U2197" s="44">
        <v>15785</v>
      </c>
      <c r="V2197" s="44">
        <v>0</v>
      </c>
      <c r="W2197" s="44">
        <v>41</v>
      </c>
      <c r="X2197" s="44">
        <v>34051.311834</v>
      </c>
      <c r="Y2197" s="44">
        <v>57727.661210999999</v>
      </c>
      <c r="Z2197" s="44">
        <v>1552.221683</v>
      </c>
      <c r="AA2197" s="44">
        <v>57.445286000000003</v>
      </c>
      <c r="AB2197" s="44">
        <v>2.525347</v>
      </c>
      <c r="AC2197" s="44">
        <v>1.088587</v>
      </c>
      <c r="AD2197" s="44">
        <v>12715.228487</v>
      </c>
    </row>
    <row r="2198" spans="1:30" x14ac:dyDescent="0.25">
      <c r="A2198">
        <v>2197</v>
      </c>
      <c r="B2198" t="s">
        <v>101</v>
      </c>
      <c r="C2198" t="s">
        <v>108</v>
      </c>
      <c r="D2198" t="s">
        <v>221</v>
      </c>
      <c r="E2198" t="s">
        <v>104</v>
      </c>
      <c r="F2198" s="48">
        <f>VLOOKUP(A2198,'TAZ definitions'!$A$1:$E$1902,2,FALSE)</f>
        <v>6.8580542264752797E-2</v>
      </c>
      <c r="G2198" s="48">
        <f>VLOOKUP(A2198,'TAZ definitions'!$A$1:$E$1902,4,FALSE)</f>
        <v>0.21182266009852216</v>
      </c>
      <c r="H2198" s="44">
        <v>110733</v>
      </c>
      <c r="I2198" s="44">
        <v>0</v>
      </c>
      <c r="J2198" s="44">
        <v>15917</v>
      </c>
      <c r="K2198" s="44">
        <v>0</v>
      </c>
      <c r="L2198" s="44">
        <v>0</v>
      </c>
      <c r="M2198" s="44">
        <v>0</v>
      </c>
      <c r="N2198" s="44">
        <v>41</v>
      </c>
      <c r="O2198" s="44">
        <v>0</v>
      </c>
      <c r="P2198" s="44">
        <v>114.967072</v>
      </c>
      <c r="Q2198" s="44">
        <v>116.542671</v>
      </c>
      <c r="R2198" s="44">
        <v>25.254809999999999</v>
      </c>
      <c r="S2198" s="44">
        <v>25.424085999999999</v>
      </c>
      <c r="T2198" s="44">
        <v>110462.929688</v>
      </c>
      <c r="U2198" s="44">
        <v>15878.179688</v>
      </c>
      <c r="V2198" s="44">
        <v>0</v>
      </c>
      <c r="W2198" s="44">
        <v>40.900005</v>
      </c>
      <c r="X2198" s="44">
        <v>46815.107047999998</v>
      </c>
      <c r="Y2198" s="44">
        <v>79421.813666000002</v>
      </c>
      <c r="Z2198" s="44">
        <v>2116.9841329999999</v>
      </c>
      <c r="AA2198" s="44">
        <v>80.705500999999998</v>
      </c>
      <c r="AB2198" s="44">
        <v>4.0544979999999997</v>
      </c>
      <c r="AC2198" s="44">
        <v>1.5029699999999999</v>
      </c>
      <c r="AD2198" s="44">
        <v>18289.884859999998</v>
      </c>
    </row>
    <row r="2199" spans="1:30" x14ac:dyDescent="0.25">
      <c r="A2199">
        <v>2198</v>
      </c>
      <c r="B2199" t="s">
        <v>101</v>
      </c>
      <c r="C2199" t="s">
        <v>108</v>
      </c>
      <c r="D2199" t="s">
        <v>222</v>
      </c>
      <c r="E2199" t="s">
        <v>104</v>
      </c>
      <c r="F2199" s="48">
        <f>VLOOKUP(A2199,'TAZ definitions'!$A$1:$E$1902,2,FALSE)</f>
        <v>0.25387870239774329</v>
      </c>
      <c r="G2199" s="48">
        <f>VLOOKUP(A2199,'TAZ definitions'!$A$1:$E$1902,4,FALSE)</f>
        <v>0.23132530120481928</v>
      </c>
      <c r="H2199" s="44">
        <v>122920</v>
      </c>
      <c r="I2199" s="44">
        <v>0</v>
      </c>
      <c r="J2199" s="44">
        <v>17240</v>
      </c>
      <c r="K2199" s="44">
        <v>0</v>
      </c>
      <c r="L2199" s="44">
        <v>0</v>
      </c>
      <c r="M2199" s="44">
        <v>0</v>
      </c>
      <c r="N2199" s="44">
        <v>41</v>
      </c>
      <c r="O2199" s="44">
        <v>0</v>
      </c>
      <c r="P2199" s="44">
        <v>0</v>
      </c>
      <c r="Q2199" s="44">
        <v>0</v>
      </c>
      <c r="R2199" s="44">
        <v>26.74259</v>
      </c>
      <c r="S2199" s="44">
        <v>27.122461000000001</v>
      </c>
      <c r="T2199" s="44">
        <v>122920</v>
      </c>
      <c r="U2199" s="44">
        <v>17240</v>
      </c>
      <c r="V2199" s="44">
        <v>0</v>
      </c>
      <c r="W2199" s="44">
        <v>41</v>
      </c>
      <c r="X2199" s="44">
        <v>132086.91161000001</v>
      </c>
      <c r="Y2199" s="44">
        <v>184153.92196199999</v>
      </c>
      <c r="Z2199" s="44">
        <v>3794.8066370000001</v>
      </c>
      <c r="AA2199" s="44">
        <v>207.383645</v>
      </c>
      <c r="AB2199" s="44">
        <v>11.795169</v>
      </c>
      <c r="AC2199" s="44">
        <v>3.2813910000000002</v>
      </c>
      <c r="AD2199" s="44">
        <v>42567.397842999999</v>
      </c>
    </row>
    <row r="2200" spans="1:30" x14ac:dyDescent="0.25">
      <c r="A2200">
        <v>2199</v>
      </c>
      <c r="B2200" t="s">
        <v>101</v>
      </c>
      <c r="C2200" t="s">
        <v>108</v>
      </c>
      <c r="D2200" t="s">
        <v>222</v>
      </c>
      <c r="E2200" t="s">
        <v>104</v>
      </c>
      <c r="F2200" s="48">
        <f>VLOOKUP(A2200,'TAZ definitions'!$A$1:$E$1902,2,FALSE)</f>
        <v>0.18536389223964617</v>
      </c>
      <c r="G2200" s="48">
        <f>VLOOKUP(A2200,'TAZ definitions'!$A$1:$E$1902,4,FALSE)</f>
        <v>0.2320855614973262</v>
      </c>
      <c r="H2200" s="44">
        <v>116113</v>
      </c>
      <c r="I2200" s="44">
        <v>0</v>
      </c>
      <c r="J2200" s="44">
        <v>15953</v>
      </c>
      <c r="K2200" s="44">
        <v>0</v>
      </c>
      <c r="L2200" s="44">
        <v>0</v>
      </c>
      <c r="M2200" s="44">
        <v>0</v>
      </c>
      <c r="N2200" s="44">
        <v>41</v>
      </c>
      <c r="O2200" s="44">
        <v>0</v>
      </c>
      <c r="P2200" s="44">
        <v>0</v>
      </c>
      <c r="Q2200" s="44">
        <v>0</v>
      </c>
      <c r="R2200" s="44">
        <v>22.642412</v>
      </c>
      <c r="S2200" s="44">
        <v>22.625246000000001</v>
      </c>
      <c r="T2200" s="44">
        <v>116113</v>
      </c>
      <c r="U2200" s="44">
        <v>15953</v>
      </c>
      <c r="V2200" s="44">
        <v>0</v>
      </c>
      <c r="W2200" s="44">
        <v>41</v>
      </c>
      <c r="X2200" s="44">
        <v>25295.389303</v>
      </c>
      <c r="Y2200" s="44">
        <v>41592.451487999999</v>
      </c>
      <c r="Z2200" s="44">
        <v>957.533143</v>
      </c>
      <c r="AA2200" s="44">
        <v>44.682471</v>
      </c>
      <c r="AB2200" s="44">
        <v>2.4213460000000002</v>
      </c>
      <c r="AC2200" s="44">
        <v>0.75753800000000004</v>
      </c>
      <c r="AD2200" s="44">
        <v>9545.8612649999995</v>
      </c>
    </row>
    <row r="2201" spans="1:30" x14ac:dyDescent="0.25">
      <c r="A2201">
        <v>2200</v>
      </c>
      <c r="B2201" t="s">
        <v>101</v>
      </c>
      <c r="C2201" t="s">
        <v>108</v>
      </c>
      <c r="D2201" t="s">
        <v>222</v>
      </c>
      <c r="E2201" t="s">
        <v>104</v>
      </c>
      <c r="F2201" s="48">
        <f>VLOOKUP(A2201,'TAZ definitions'!$A$1:$E$1902,2,FALSE)</f>
        <v>0.23055555555555557</v>
      </c>
      <c r="G2201" s="48">
        <f>VLOOKUP(A2201,'TAZ definitions'!$A$1:$E$1902,4,FALSE)</f>
        <v>0.23038397328881469</v>
      </c>
      <c r="H2201" s="44">
        <v>113276</v>
      </c>
      <c r="I2201" s="44">
        <v>0</v>
      </c>
      <c r="J2201" s="44">
        <v>15982</v>
      </c>
      <c r="K2201" s="44">
        <v>0</v>
      </c>
      <c r="L2201" s="44">
        <v>0</v>
      </c>
      <c r="M2201" s="44">
        <v>0</v>
      </c>
      <c r="N2201" s="44">
        <v>0</v>
      </c>
      <c r="O2201" s="44">
        <v>0</v>
      </c>
      <c r="P2201" s="44">
        <v>0</v>
      </c>
      <c r="Q2201" s="44">
        <v>0</v>
      </c>
      <c r="R2201" s="44">
        <v>22.982545999999999</v>
      </c>
      <c r="S2201" s="44">
        <v>23.262369</v>
      </c>
      <c r="T2201" s="44">
        <v>113276</v>
      </c>
      <c r="U2201" s="44">
        <v>15982</v>
      </c>
      <c r="V2201" s="44">
        <v>0</v>
      </c>
      <c r="W2201" s="44">
        <v>0</v>
      </c>
      <c r="X2201" s="44">
        <v>13873.44095</v>
      </c>
      <c r="Y2201" s="44">
        <v>21739.370983000001</v>
      </c>
      <c r="Z2201" s="44">
        <v>473.548294</v>
      </c>
      <c r="AA2201" s="44">
        <v>23.881475999999999</v>
      </c>
      <c r="AB2201" s="44">
        <v>1.3126629999999999</v>
      </c>
      <c r="AC2201" s="44">
        <v>0.39154</v>
      </c>
      <c r="AD2201" s="44">
        <v>4979.6461259999996</v>
      </c>
    </row>
    <row r="2202" spans="1:30" x14ac:dyDescent="0.25">
      <c r="A2202">
        <v>2201</v>
      </c>
      <c r="B2202" t="s">
        <v>101</v>
      </c>
      <c r="C2202" t="s">
        <v>108</v>
      </c>
      <c r="D2202" t="s">
        <v>223</v>
      </c>
      <c r="E2202" t="s">
        <v>104</v>
      </c>
      <c r="F2202" s="48">
        <f>VLOOKUP(A2202,'TAZ definitions'!$A$1:$E$1902,2,FALSE)</f>
        <v>7.3214285714285718E-2</v>
      </c>
      <c r="G2202" s="48">
        <f>VLOOKUP(A2202,'TAZ definitions'!$A$1:$E$1902,4,FALSE)</f>
        <v>0.19496855345911951</v>
      </c>
      <c r="H2202" s="44">
        <v>105714</v>
      </c>
      <c r="I2202" s="44">
        <v>0</v>
      </c>
      <c r="J2202" s="44">
        <v>15875</v>
      </c>
      <c r="K2202" s="44">
        <v>0</v>
      </c>
      <c r="L2202" s="44">
        <v>0</v>
      </c>
      <c r="M2202" s="44">
        <v>0</v>
      </c>
      <c r="N2202" s="44">
        <v>67</v>
      </c>
      <c r="O2202" s="44">
        <v>0</v>
      </c>
      <c r="P2202" s="44">
        <v>0</v>
      </c>
      <c r="Q2202" s="44">
        <v>0</v>
      </c>
      <c r="R2202" s="44">
        <v>20.448111000000001</v>
      </c>
      <c r="S2202" s="44">
        <v>20.368216</v>
      </c>
      <c r="T2202" s="44">
        <v>105714</v>
      </c>
      <c r="U2202" s="44">
        <v>15875</v>
      </c>
      <c r="V2202" s="44">
        <v>0</v>
      </c>
      <c r="W2202" s="44">
        <v>67</v>
      </c>
      <c r="X2202" s="44">
        <v>2180.6505299999999</v>
      </c>
      <c r="Y2202" s="44">
        <v>7259.3591889999998</v>
      </c>
      <c r="Z2202" s="44">
        <v>239.2139</v>
      </c>
      <c r="AA2202" s="44">
        <v>6.1161640000000004</v>
      </c>
      <c r="AB2202" s="44">
        <v>0.27415</v>
      </c>
      <c r="AC2202" s="44">
        <v>0.14250599999999999</v>
      </c>
      <c r="AD2202" s="44">
        <v>1683.89283</v>
      </c>
    </row>
    <row r="2203" spans="1:30" x14ac:dyDescent="0.25">
      <c r="A2203">
        <v>2202</v>
      </c>
      <c r="B2203" t="s">
        <v>101</v>
      </c>
      <c r="C2203" t="s">
        <v>108</v>
      </c>
      <c r="D2203" t="s">
        <v>223</v>
      </c>
      <c r="E2203" t="s">
        <v>104</v>
      </c>
      <c r="F2203" s="48">
        <f>VLOOKUP(A2203,'TAZ definitions'!$A$1:$E$1902,2,FALSE)</f>
        <v>7.2784810126582278E-2</v>
      </c>
      <c r="G2203" s="48">
        <f>VLOOKUP(A2203,'TAZ definitions'!$A$1:$E$1902,4,FALSE)</f>
        <v>0.19470699432892249</v>
      </c>
      <c r="H2203" s="44">
        <v>110603</v>
      </c>
      <c r="I2203" s="44">
        <v>0</v>
      </c>
      <c r="J2203" s="44">
        <v>16758</v>
      </c>
      <c r="K2203" s="44">
        <v>0</v>
      </c>
      <c r="L2203" s="44">
        <v>0</v>
      </c>
      <c r="M2203" s="44">
        <v>0</v>
      </c>
      <c r="N2203" s="44">
        <v>67</v>
      </c>
      <c r="O2203" s="44">
        <v>0</v>
      </c>
      <c r="P2203" s="44">
        <v>0</v>
      </c>
      <c r="Q2203" s="44">
        <v>0</v>
      </c>
      <c r="R2203" s="44">
        <v>19.655714</v>
      </c>
      <c r="S2203" s="44">
        <v>19.454657000000001</v>
      </c>
      <c r="T2203" s="44">
        <v>110603</v>
      </c>
      <c r="U2203" s="44">
        <v>16758</v>
      </c>
      <c r="V2203" s="44">
        <v>0</v>
      </c>
      <c r="W2203" s="44">
        <v>67</v>
      </c>
      <c r="X2203" s="44">
        <v>14358.433421</v>
      </c>
      <c r="Y2203" s="44">
        <v>29774.126178999999</v>
      </c>
      <c r="Z2203" s="44">
        <v>1114.584791</v>
      </c>
      <c r="AA2203" s="44">
        <v>25.836397999999999</v>
      </c>
      <c r="AB2203" s="44">
        <v>1.134309</v>
      </c>
      <c r="AC2203" s="44">
        <v>0.62721499999999997</v>
      </c>
      <c r="AD2203" s="44">
        <v>7364.5699000000004</v>
      </c>
    </row>
    <row r="2204" spans="1:30" x14ac:dyDescent="0.25">
      <c r="A2204">
        <v>2203</v>
      </c>
      <c r="B2204" t="s">
        <v>101</v>
      </c>
      <c r="C2204" t="s">
        <v>108</v>
      </c>
      <c r="D2204" t="s">
        <v>223</v>
      </c>
      <c r="E2204" t="s">
        <v>104</v>
      </c>
      <c r="F2204" s="48">
        <f>VLOOKUP(A2204,'TAZ definitions'!$A$1:$E$1902,2,FALSE)</f>
        <v>0.10717299578059072</v>
      </c>
      <c r="G2204" s="48">
        <f>VLOOKUP(A2204,'TAZ definitions'!$A$1:$E$1902,4,FALSE)</f>
        <v>0.19772727272727272</v>
      </c>
      <c r="H2204" s="44">
        <v>105249</v>
      </c>
      <c r="I2204" s="44">
        <v>0</v>
      </c>
      <c r="J2204" s="44">
        <v>16308</v>
      </c>
      <c r="K2204" s="44">
        <v>0</v>
      </c>
      <c r="L2204" s="44">
        <v>0</v>
      </c>
      <c r="M2204" s="44">
        <v>0</v>
      </c>
      <c r="N2204" s="44">
        <v>67</v>
      </c>
      <c r="O2204" s="44">
        <v>0</v>
      </c>
      <c r="P2204" s="44">
        <v>0</v>
      </c>
      <c r="Q2204" s="44">
        <v>0</v>
      </c>
      <c r="R2204" s="44">
        <v>21.260269000000001</v>
      </c>
      <c r="S2204" s="44">
        <v>21.064540999999998</v>
      </c>
      <c r="T2204" s="44">
        <v>105249</v>
      </c>
      <c r="U2204" s="44">
        <v>16308</v>
      </c>
      <c r="V2204" s="44">
        <v>0</v>
      </c>
      <c r="W2204" s="44">
        <v>67</v>
      </c>
      <c r="X2204" s="44">
        <v>1540.2233060000001</v>
      </c>
      <c r="Y2204" s="44">
        <v>9821.8503409999994</v>
      </c>
      <c r="Z2204" s="44">
        <v>290.33665000000002</v>
      </c>
      <c r="AA2204" s="44">
        <v>7.9206390000000004</v>
      </c>
      <c r="AB2204" s="44">
        <v>0.38618400000000003</v>
      </c>
      <c r="AC2204" s="44">
        <v>0.18203</v>
      </c>
      <c r="AD2204" s="44">
        <v>2171.1054730000001</v>
      </c>
    </row>
    <row r="2205" spans="1:30" x14ac:dyDescent="0.25">
      <c r="A2205">
        <v>2204</v>
      </c>
      <c r="B2205" t="s">
        <v>101</v>
      </c>
      <c r="C2205" t="s">
        <v>108</v>
      </c>
      <c r="D2205" t="s">
        <v>223</v>
      </c>
      <c r="E2205" t="s">
        <v>104</v>
      </c>
      <c r="F2205" s="48">
        <f>VLOOKUP(A2205,'TAZ definitions'!$A$1:$E$1902,2,FALSE)</f>
        <v>6.7332982640715411E-2</v>
      </c>
      <c r="G2205" s="48">
        <f>VLOOKUP(A2205,'TAZ definitions'!$A$1:$E$1902,4,FALSE)</f>
        <v>0.19248120300751881</v>
      </c>
      <c r="H2205" s="44">
        <v>109147</v>
      </c>
      <c r="I2205" s="44">
        <v>0</v>
      </c>
      <c r="J2205" s="44">
        <v>16668</v>
      </c>
      <c r="K2205" s="44">
        <v>0</v>
      </c>
      <c r="L2205" s="44">
        <v>0</v>
      </c>
      <c r="M2205" s="44">
        <v>0</v>
      </c>
      <c r="N2205" s="44">
        <v>67</v>
      </c>
      <c r="O2205" s="44">
        <v>0</v>
      </c>
      <c r="P2205" s="44">
        <v>0</v>
      </c>
      <c r="Q2205" s="44">
        <v>0</v>
      </c>
      <c r="R2205" s="44">
        <v>21.222712000000001</v>
      </c>
      <c r="S2205" s="44">
        <v>21.018599999999999</v>
      </c>
      <c r="T2205" s="44">
        <v>109146.992188</v>
      </c>
      <c r="U2205" s="44">
        <v>16668</v>
      </c>
      <c r="V2205" s="44">
        <v>0</v>
      </c>
      <c r="W2205" s="44">
        <v>67</v>
      </c>
      <c r="X2205" s="44">
        <v>4952.8903399999999</v>
      </c>
      <c r="Y2205" s="44">
        <v>12781.736987</v>
      </c>
      <c r="Z2205" s="44">
        <v>420.94381800000002</v>
      </c>
      <c r="AA2205" s="44">
        <v>10.713661999999999</v>
      </c>
      <c r="AB2205" s="44">
        <v>0.48987700000000001</v>
      </c>
      <c r="AC2205" s="44">
        <v>0.25172699999999998</v>
      </c>
      <c r="AD2205" s="44">
        <v>2973.8394320000002</v>
      </c>
    </row>
    <row r="2206" spans="1:30" x14ac:dyDescent="0.25">
      <c r="A2206">
        <v>2205</v>
      </c>
      <c r="B2206" t="s">
        <v>101</v>
      </c>
      <c r="C2206" t="s">
        <v>108</v>
      </c>
      <c r="D2206" t="s">
        <v>224</v>
      </c>
      <c r="E2206" t="s">
        <v>225</v>
      </c>
      <c r="F2206" s="48" t="e">
        <f>VLOOKUP(A2206,'TAZ definitions'!$A$1:$E$1902,2,FALSE)</f>
        <v>#N/A</v>
      </c>
      <c r="G2206" s="48" t="e">
        <f>VLOOKUP(A2206,'TAZ definitions'!$A$1:$E$1902,4,FALSE)</f>
        <v>#N/A</v>
      </c>
      <c r="H2206" s="44">
        <v>46406</v>
      </c>
      <c r="I2206" s="44">
        <v>0</v>
      </c>
      <c r="J2206" s="44">
        <v>5259</v>
      </c>
      <c r="K2206" s="44">
        <v>0</v>
      </c>
      <c r="L2206" s="44">
        <v>0</v>
      </c>
      <c r="M2206" s="44">
        <v>0</v>
      </c>
      <c r="N2206" s="44">
        <v>41</v>
      </c>
      <c r="O2206" s="44">
        <v>0</v>
      </c>
      <c r="P2206" s="44">
        <v>0</v>
      </c>
      <c r="Q2206" s="44">
        <v>0</v>
      </c>
      <c r="R2206" s="44">
        <v>25.870365</v>
      </c>
      <c r="S2206" s="44">
        <v>24.867972999999999</v>
      </c>
      <c r="T2206" s="44">
        <v>46406.003905999998</v>
      </c>
      <c r="U2206" s="44">
        <v>5259</v>
      </c>
      <c r="V2206" s="44">
        <v>0</v>
      </c>
      <c r="W2206" s="44">
        <v>41</v>
      </c>
      <c r="X2206" s="44">
        <v>992.02528700000005</v>
      </c>
      <c r="Y2206" s="44">
        <v>5581.4794680000005</v>
      </c>
      <c r="Z2206" s="44">
        <v>198.52570299999999</v>
      </c>
      <c r="AA2206" s="44">
        <v>4.7144680000000001</v>
      </c>
      <c r="AB2206" s="44">
        <v>0.193796</v>
      </c>
      <c r="AC2206" s="44">
        <v>0.113153</v>
      </c>
      <c r="AD2206" s="44">
        <v>1316.9742719999999</v>
      </c>
    </row>
    <row r="2207" spans="1:30" x14ac:dyDescent="0.25">
      <c r="A2207">
        <v>2206</v>
      </c>
      <c r="B2207" t="s">
        <v>101</v>
      </c>
      <c r="C2207" t="s">
        <v>108</v>
      </c>
      <c r="D2207" t="s">
        <v>224</v>
      </c>
      <c r="E2207" t="s">
        <v>225</v>
      </c>
      <c r="F2207" s="48" t="e">
        <f>VLOOKUP(A2207,'TAZ definitions'!$A$1:$E$1902,2,FALSE)</f>
        <v>#N/A</v>
      </c>
      <c r="G2207" s="48" t="e">
        <f>VLOOKUP(A2207,'TAZ definitions'!$A$1:$E$1902,4,FALSE)</f>
        <v>#N/A</v>
      </c>
      <c r="H2207" s="44">
        <v>48549</v>
      </c>
      <c r="I2207" s="44">
        <v>0</v>
      </c>
      <c r="J2207" s="44">
        <v>5111</v>
      </c>
      <c r="K2207" s="44">
        <v>0</v>
      </c>
      <c r="L2207" s="44">
        <v>0</v>
      </c>
      <c r="M2207" s="44">
        <v>0</v>
      </c>
      <c r="N2207" s="44">
        <v>41</v>
      </c>
      <c r="O2207" s="44">
        <v>0</v>
      </c>
      <c r="P2207" s="44">
        <v>0</v>
      </c>
      <c r="Q2207" s="44">
        <v>0</v>
      </c>
      <c r="R2207" s="44">
        <v>21.287341999999999</v>
      </c>
      <c r="S2207" s="44">
        <v>20.211062999999999</v>
      </c>
      <c r="T2207" s="44">
        <v>48549.003905999998</v>
      </c>
      <c r="U2207" s="44">
        <v>5111</v>
      </c>
      <c r="V2207" s="44">
        <v>0</v>
      </c>
      <c r="W2207" s="44">
        <v>41</v>
      </c>
      <c r="X2207" s="44">
        <v>2485.026053</v>
      </c>
      <c r="Y2207" s="44">
        <v>11958.529028000001</v>
      </c>
      <c r="Z2207" s="44">
        <v>335.15668899999997</v>
      </c>
      <c r="AA2207" s="44">
        <v>9.7146679999999996</v>
      </c>
      <c r="AB2207" s="44">
        <v>0.50017900000000004</v>
      </c>
      <c r="AC2207" s="44">
        <v>0.218664</v>
      </c>
      <c r="AD2207" s="44">
        <v>2625.4173719999999</v>
      </c>
    </row>
    <row r="2208" spans="1:30" x14ac:dyDescent="0.25">
      <c r="A2208">
        <v>2207</v>
      </c>
      <c r="B2208" t="s">
        <v>101</v>
      </c>
      <c r="C2208" t="s">
        <v>108</v>
      </c>
      <c r="D2208" t="s">
        <v>224</v>
      </c>
      <c r="E2208" t="s">
        <v>225</v>
      </c>
      <c r="F2208" s="48" t="e">
        <f>VLOOKUP(A2208,'TAZ definitions'!$A$1:$E$1902,2,FALSE)</f>
        <v>#N/A</v>
      </c>
      <c r="G2208" s="48" t="e">
        <f>VLOOKUP(A2208,'TAZ definitions'!$A$1:$E$1902,4,FALSE)</f>
        <v>#N/A</v>
      </c>
      <c r="H2208" s="44">
        <v>43019</v>
      </c>
      <c r="I2208" s="44">
        <v>0</v>
      </c>
      <c r="J2208" s="44">
        <v>4220</v>
      </c>
      <c r="K2208" s="44">
        <v>0</v>
      </c>
      <c r="L2208" s="44">
        <v>0</v>
      </c>
      <c r="M2208" s="44">
        <v>0</v>
      </c>
      <c r="N2208" s="44">
        <v>41</v>
      </c>
      <c r="O2208" s="44">
        <v>0</v>
      </c>
      <c r="P2208" s="44">
        <v>0</v>
      </c>
      <c r="Q2208" s="44">
        <v>0</v>
      </c>
      <c r="R2208" s="44">
        <v>18.546581</v>
      </c>
      <c r="S2208" s="44">
        <v>18.250444000000002</v>
      </c>
      <c r="T2208" s="44">
        <v>43019</v>
      </c>
      <c r="U2208" s="44">
        <v>4220</v>
      </c>
      <c r="V2208" s="44">
        <v>0</v>
      </c>
      <c r="W2208" s="44">
        <v>41</v>
      </c>
      <c r="X2208" s="44">
        <v>5369.9352410000001</v>
      </c>
      <c r="Y2208" s="44">
        <v>12405.368841</v>
      </c>
      <c r="Z2208" s="44">
        <v>394.06507199999999</v>
      </c>
      <c r="AA2208" s="44">
        <v>10.294123000000001</v>
      </c>
      <c r="AB2208" s="44">
        <v>0.48816399999999999</v>
      </c>
      <c r="AC2208" s="44">
        <v>0.23916399999999999</v>
      </c>
      <c r="AD2208" s="44">
        <v>2851.709726</v>
      </c>
    </row>
    <row r="2209" spans="1:30" x14ac:dyDescent="0.25">
      <c r="A2209">
        <v>2208</v>
      </c>
      <c r="B2209" t="s">
        <v>101</v>
      </c>
      <c r="C2209" t="s">
        <v>108</v>
      </c>
      <c r="D2209" t="s">
        <v>224</v>
      </c>
      <c r="E2209" t="s">
        <v>225</v>
      </c>
      <c r="F2209" s="48" t="e">
        <f>VLOOKUP(A2209,'TAZ definitions'!$A$1:$E$1902,2,FALSE)</f>
        <v>#N/A</v>
      </c>
      <c r="G2209" s="48" t="e">
        <f>VLOOKUP(A2209,'TAZ definitions'!$A$1:$E$1902,4,FALSE)</f>
        <v>#N/A</v>
      </c>
      <c r="H2209" s="44">
        <v>51513</v>
      </c>
      <c r="I2209" s="44">
        <v>0</v>
      </c>
      <c r="J2209" s="44">
        <v>7391</v>
      </c>
      <c r="K2209" s="44">
        <v>0</v>
      </c>
      <c r="L2209" s="44">
        <v>0</v>
      </c>
      <c r="M2209" s="44">
        <v>0</v>
      </c>
      <c r="N2209" s="44">
        <v>41</v>
      </c>
      <c r="O2209" s="44">
        <v>0</v>
      </c>
      <c r="P2209" s="44">
        <v>0</v>
      </c>
      <c r="Q2209" s="44">
        <v>0</v>
      </c>
      <c r="R2209" s="44">
        <v>22.266973</v>
      </c>
      <c r="S2209" s="44">
        <v>21.937038000000001</v>
      </c>
      <c r="T2209" s="44">
        <v>51512.996094000002</v>
      </c>
      <c r="U2209" s="44">
        <v>7391.0004879999997</v>
      </c>
      <c r="V2209" s="44">
        <v>0</v>
      </c>
      <c r="W2209" s="44">
        <v>41</v>
      </c>
      <c r="X2209" s="44">
        <v>739.32562600000006</v>
      </c>
      <c r="Y2209" s="44">
        <v>5916.0454829999999</v>
      </c>
      <c r="Z2209" s="44">
        <v>187.37868700000001</v>
      </c>
      <c r="AA2209" s="44">
        <v>4.8681489999999998</v>
      </c>
      <c r="AB2209" s="44">
        <v>0.228661</v>
      </c>
      <c r="AC2209" s="44">
        <v>0.11304699999999999</v>
      </c>
      <c r="AD2209" s="44">
        <v>1339.982786</v>
      </c>
    </row>
    <row r="2210" spans="1:30" x14ac:dyDescent="0.25">
      <c r="A2210">
        <v>2209</v>
      </c>
      <c r="B2210" t="s">
        <v>101</v>
      </c>
      <c r="C2210" t="s">
        <v>108</v>
      </c>
      <c r="D2210" t="s">
        <v>224</v>
      </c>
      <c r="E2210" t="s">
        <v>225</v>
      </c>
      <c r="F2210" s="48" t="e">
        <f>VLOOKUP(A2210,'TAZ definitions'!$A$1:$E$1902,2,FALSE)</f>
        <v>#N/A</v>
      </c>
      <c r="G2210" s="48" t="e">
        <f>VLOOKUP(A2210,'TAZ definitions'!$A$1:$E$1902,4,FALSE)</f>
        <v>#N/A</v>
      </c>
      <c r="H2210" s="44">
        <v>49369</v>
      </c>
      <c r="I2210" s="44">
        <v>0</v>
      </c>
      <c r="J2210" s="44">
        <v>4867</v>
      </c>
      <c r="K2210" s="44">
        <v>0</v>
      </c>
      <c r="L2210" s="44">
        <v>0</v>
      </c>
      <c r="M2210" s="44">
        <v>0</v>
      </c>
      <c r="N2210" s="44">
        <v>41</v>
      </c>
      <c r="O2210" s="44">
        <v>0</v>
      </c>
      <c r="P2210" s="44">
        <v>0</v>
      </c>
      <c r="Q2210" s="44">
        <v>0</v>
      </c>
      <c r="R2210" s="44">
        <v>19.360254000000001</v>
      </c>
      <c r="S2210" s="44">
        <v>18.960363000000001</v>
      </c>
      <c r="T2210" s="44">
        <v>49369</v>
      </c>
      <c r="U2210" s="44">
        <v>4867</v>
      </c>
      <c r="V2210" s="44">
        <v>0</v>
      </c>
      <c r="W2210" s="44">
        <v>41</v>
      </c>
      <c r="X2210" s="44">
        <v>17509.599685000001</v>
      </c>
      <c r="Y2210" s="44">
        <v>35611.921844999997</v>
      </c>
      <c r="Z2210" s="44">
        <v>1236.9865239999999</v>
      </c>
      <c r="AA2210" s="44">
        <v>30.304310999999998</v>
      </c>
      <c r="AB2210" s="44">
        <v>1.373947</v>
      </c>
      <c r="AC2210" s="44">
        <v>0.72317699999999996</v>
      </c>
      <c r="AD2210" s="44">
        <v>8518.1107489999995</v>
      </c>
    </row>
    <row r="2211" spans="1:30" x14ac:dyDescent="0.25">
      <c r="A2211">
        <v>2210</v>
      </c>
      <c r="B2211" t="s">
        <v>101</v>
      </c>
      <c r="C2211" t="s">
        <v>108</v>
      </c>
      <c r="D2211" t="s">
        <v>224</v>
      </c>
      <c r="E2211" t="s">
        <v>225</v>
      </c>
      <c r="F2211" s="48" t="e">
        <f>VLOOKUP(A2211,'TAZ definitions'!$A$1:$E$1902,2,FALSE)</f>
        <v>#N/A</v>
      </c>
      <c r="G2211" s="48" t="e">
        <f>VLOOKUP(A2211,'TAZ definitions'!$A$1:$E$1902,4,FALSE)</f>
        <v>#N/A</v>
      </c>
      <c r="H2211" s="44">
        <v>85044</v>
      </c>
      <c r="I2211" s="44">
        <v>0</v>
      </c>
      <c r="J2211" s="44">
        <v>12467</v>
      </c>
      <c r="K2211" s="44">
        <v>0</v>
      </c>
      <c r="L2211" s="44">
        <v>0</v>
      </c>
      <c r="M2211" s="44">
        <v>0</v>
      </c>
      <c r="N2211" s="44">
        <v>41</v>
      </c>
      <c r="O2211" s="44">
        <v>0</v>
      </c>
      <c r="P2211" s="44">
        <v>0</v>
      </c>
      <c r="Q2211" s="44">
        <v>0</v>
      </c>
      <c r="R2211" s="44">
        <v>22.86796</v>
      </c>
      <c r="S2211" s="44">
        <v>22.605319999999999</v>
      </c>
      <c r="T2211" s="44">
        <v>85044</v>
      </c>
      <c r="U2211" s="44">
        <v>12467</v>
      </c>
      <c r="V2211" s="44">
        <v>0</v>
      </c>
      <c r="W2211" s="44">
        <v>41</v>
      </c>
      <c r="X2211" s="44">
        <v>3535.8447860000001</v>
      </c>
      <c r="Y2211" s="44">
        <v>8629.8032949999997</v>
      </c>
      <c r="Z2211" s="44">
        <v>318.281589</v>
      </c>
      <c r="AA2211" s="44">
        <v>7.4630669999999997</v>
      </c>
      <c r="AB2211" s="44">
        <v>0.30257800000000001</v>
      </c>
      <c r="AC2211" s="44">
        <v>0.17836299999999999</v>
      </c>
      <c r="AD2211" s="44">
        <v>2065.4101609999998</v>
      </c>
    </row>
    <row r="2212" spans="1:30" x14ac:dyDescent="0.25">
      <c r="A2212">
        <v>2211</v>
      </c>
      <c r="B2212" t="s">
        <v>101</v>
      </c>
      <c r="C2212" t="s">
        <v>108</v>
      </c>
      <c r="D2212" t="s">
        <v>224</v>
      </c>
      <c r="E2212" t="s">
        <v>225</v>
      </c>
      <c r="F2212" s="48" t="e">
        <f>VLOOKUP(A2212,'TAZ definitions'!$A$1:$E$1902,2,FALSE)</f>
        <v>#N/A</v>
      </c>
      <c r="G2212" s="48" t="e">
        <f>VLOOKUP(A2212,'TAZ definitions'!$A$1:$E$1902,4,FALSE)</f>
        <v>#N/A</v>
      </c>
      <c r="H2212" s="44">
        <v>54414</v>
      </c>
      <c r="I2212" s="44">
        <v>0</v>
      </c>
      <c r="J2212" s="44">
        <v>5798</v>
      </c>
      <c r="K2212" s="44">
        <v>0</v>
      </c>
      <c r="L2212" s="44">
        <v>0</v>
      </c>
      <c r="M2212" s="44">
        <v>0</v>
      </c>
      <c r="N2212" s="44">
        <v>41</v>
      </c>
      <c r="O2212" s="44">
        <v>0</v>
      </c>
      <c r="P2212" s="44">
        <v>0</v>
      </c>
      <c r="Q2212" s="44">
        <v>0</v>
      </c>
      <c r="R2212" s="44">
        <v>21.865863999999998</v>
      </c>
      <c r="S2212" s="44">
        <v>21.163537999999999</v>
      </c>
      <c r="T2212" s="44">
        <v>54414</v>
      </c>
      <c r="U2212" s="44">
        <v>5797.9995120000003</v>
      </c>
      <c r="V2212" s="44">
        <v>0</v>
      </c>
      <c r="W2212" s="44">
        <v>41</v>
      </c>
      <c r="X2212" s="44">
        <v>8921.9144319999996</v>
      </c>
      <c r="Y2212" s="44">
        <v>15077.801922000001</v>
      </c>
      <c r="Z2212" s="44">
        <v>496.16586799999999</v>
      </c>
      <c r="AA2212" s="44">
        <v>12.700669</v>
      </c>
      <c r="AB2212" s="44">
        <v>0.60376200000000002</v>
      </c>
      <c r="AC2212" s="44">
        <v>0.30036099999999999</v>
      </c>
      <c r="AD2212" s="44">
        <v>3562.941867</v>
      </c>
    </row>
    <row r="2213" spans="1:30" x14ac:dyDescent="0.25">
      <c r="A2213">
        <v>2212</v>
      </c>
      <c r="B2213" t="s">
        <v>101</v>
      </c>
      <c r="C2213" t="s">
        <v>108</v>
      </c>
      <c r="D2213" t="s">
        <v>224</v>
      </c>
      <c r="E2213" t="s">
        <v>225</v>
      </c>
      <c r="F2213" s="48" t="e">
        <f>VLOOKUP(A2213,'TAZ definitions'!$A$1:$E$1902,2,FALSE)</f>
        <v>#N/A</v>
      </c>
      <c r="G2213" s="48" t="e">
        <f>VLOOKUP(A2213,'TAZ definitions'!$A$1:$E$1902,4,FALSE)</f>
        <v>#N/A</v>
      </c>
      <c r="H2213" s="44">
        <v>69875</v>
      </c>
      <c r="I2213" s="44">
        <v>0</v>
      </c>
      <c r="J2213" s="44">
        <v>7319</v>
      </c>
      <c r="K2213" s="44">
        <v>0</v>
      </c>
      <c r="L2213" s="44">
        <v>0</v>
      </c>
      <c r="M2213" s="44">
        <v>0</v>
      </c>
      <c r="N2213" s="44">
        <v>41</v>
      </c>
      <c r="O2213" s="44">
        <v>0</v>
      </c>
      <c r="P2213" s="44">
        <v>0</v>
      </c>
      <c r="Q2213" s="44">
        <v>0</v>
      </c>
      <c r="R2213" s="44">
        <v>21.281096000000002</v>
      </c>
      <c r="S2213" s="44">
        <v>21.307272000000001</v>
      </c>
      <c r="T2213" s="44">
        <v>69875</v>
      </c>
      <c r="U2213" s="44">
        <v>7319</v>
      </c>
      <c r="V2213" s="44">
        <v>0</v>
      </c>
      <c r="W2213" s="44">
        <v>41</v>
      </c>
      <c r="X2213" s="44">
        <v>8225.2027620000008</v>
      </c>
      <c r="Y2213" s="44">
        <v>14652.775108</v>
      </c>
      <c r="Z2213" s="44">
        <v>481.35245400000002</v>
      </c>
      <c r="AA2213" s="44">
        <v>12.290281999999999</v>
      </c>
      <c r="AB2213" s="44">
        <v>0.595862</v>
      </c>
      <c r="AC2213" s="44">
        <v>0.290323</v>
      </c>
      <c r="AD2213" s="44">
        <v>3467.7459490000001</v>
      </c>
    </row>
    <row r="2214" spans="1:30" x14ac:dyDescent="0.25">
      <c r="A2214">
        <v>2213</v>
      </c>
      <c r="B2214" t="s">
        <v>101</v>
      </c>
      <c r="C2214" t="s">
        <v>108</v>
      </c>
      <c r="D2214" t="s">
        <v>226</v>
      </c>
      <c r="E2214" t="s">
        <v>225</v>
      </c>
      <c r="F2214" s="48" t="e">
        <f>VLOOKUP(A2214,'TAZ definitions'!$A$1:$E$1902,2,FALSE)</f>
        <v>#N/A</v>
      </c>
      <c r="G2214" s="48" t="e">
        <f>VLOOKUP(A2214,'TAZ definitions'!$A$1:$E$1902,4,FALSE)</f>
        <v>#N/A</v>
      </c>
      <c r="H2214" s="44">
        <v>75796</v>
      </c>
      <c r="I2214" s="44">
        <v>0</v>
      </c>
      <c r="J2214" s="44">
        <v>9213</v>
      </c>
      <c r="K2214" s="44">
        <v>0</v>
      </c>
      <c r="L2214" s="44">
        <v>0</v>
      </c>
      <c r="M2214" s="44">
        <v>0</v>
      </c>
      <c r="N2214" s="44">
        <v>41</v>
      </c>
      <c r="O2214" s="44">
        <v>0</v>
      </c>
      <c r="P2214" s="44">
        <v>0</v>
      </c>
      <c r="Q2214" s="44">
        <v>0</v>
      </c>
      <c r="R2214" s="44">
        <v>25.028573999999999</v>
      </c>
      <c r="S2214" s="44">
        <v>25.504963</v>
      </c>
      <c r="T2214" s="44">
        <v>75796</v>
      </c>
      <c r="U2214" s="44">
        <v>9213</v>
      </c>
      <c r="V2214" s="44">
        <v>0</v>
      </c>
      <c r="W2214" s="44">
        <v>41</v>
      </c>
      <c r="X2214" s="44">
        <v>5285.1226239999996</v>
      </c>
      <c r="Y2214" s="44">
        <v>12574.777386</v>
      </c>
      <c r="Z2214" s="44">
        <v>452.77587199999999</v>
      </c>
      <c r="AA2214" s="44">
        <v>10.906803999999999</v>
      </c>
      <c r="AB2214" s="44">
        <v>0.50107299999999999</v>
      </c>
      <c r="AC2214" s="44">
        <v>0.25886100000000001</v>
      </c>
      <c r="AD2214" s="44">
        <v>3068.5378470000001</v>
      </c>
    </row>
    <row r="2215" spans="1:30" x14ac:dyDescent="0.25">
      <c r="A2215">
        <v>2214</v>
      </c>
      <c r="B2215" t="s">
        <v>101</v>
      </c>
      <c r="C2215" t="s">
        <v>108</v>
      </c>
      <c r="D2215" t="s">
        <v>226</v>
      </c>
      <c r="E2215" t="s">
        <v>225</v>
      </c>
      <c r="F2215" s="48" t="e">
        <f>VLOOKUP(A2215,'TAZ definitions'!$A$1:$E$1902,2,FALSE)</f>
        <v>#N/A</v>
      </c>
      <c r="G2215" s="48" t="e">
        <f>VLOOKUP(A2215,'TAZ definitions'!$A$1:$E$1902,4,FALSE)</f>
        <v>#N/A</v>
      </c>
      <c r="H2215" s="44">
        <v>54178</v>
      </c>
      <c r="I2215" s="44">
        <v>468</v>
      </c>
      <c r="J2215" s="44">
        <v>6079</v>
      </c>
      <c r="K2215" s="44">
        <v>27</v>
      </c>
      <c r="L2215" s="44">
        <v>0</v>
      </c>
      <c r="M2215" s="44">
        <v>0</v>
      </c>
      <c r="N2215" s="44">
        <v>41</v>
      </c>
      <c r="O2215" s="44">
        <v>0</v>
      </c>
      <c r="P2215" s="44">
        <v>118.685074</v>
      </c>
      <c r="Q2215" s="44">
        <v>123.45927399999999</v>
      </c>
      <c r="R2215" s="44">
        <v>21.731756000000001</v>
      </c>
      <c r="S2215" s="44">
        <v>19.789362000000001</v>
      </c>
      <c r="T2215" s="44">
        <v>54099.71875</v>
      </c>
      <c r="U2215" s="44">
        <v>6070.1791990000002</v>
      </c>
      <c r="V2215" s="44">
        <v>0</v>
      </c>
      <c r="W2215" s="44">
        <v>40.940243000000002</v>
      </c>
      <c r="X2215" s="44">
        <v>7334.8890389999997</v>
      </c>
      <c r="Y2215" s="44">
        <v>15706.441178999999</v>
      </c>
      <c r="Z2215" s="44">
        <v>594.31409499999995</v>
      </c>
      <c r="AA2215" s="44">
        <v>13.813748</v>
      </c>
      <c r="AB2215" s="44">
        <v>0.62814099999999995</v>
      </c>
      <c r="AC2215" s="44">
        <v>0.337509</v>
      </c>
      <c r="AD2215" s="44">
        <v>3974.1834549999999</v>
      </c>
    </row>
    <row r="2216" spans="1:30" x14ac:dyDescent="0.25">
      <c r="A2216">
        <v>2215</v>
      </c>
      <c r="B2216" t="s">
        <v>101</v>
      </c>
      <c r="C2216" t="s">
        <v>108</v>
      </c>
      <c r="D2216" t="s">
        <v>226</v>
      </c>
      <c r="E2216" t="s">
        <v>225</v>
      </c>
      <c r="F2216" s="48" t="e">
        <f>VLOOKUP(A2216,'TAZ definitions'!$A$1:$E$1902,2,FALSE)</f>
        <v>#N/A</v>
      </c>
      <c r="G2216" s="48" t="e">
        <f>VLOOKUP(A2216,'TAZ definitions'!$A$1:$E$1902,4,FALSE)</f>
        <v>#N/A</v>
      </c>
      <c r="H2216" s="44">
        <v>53983</v>
      </c>
      <c r="I2216" s="44">
        <v>0</v>
      </c>
      <c r="J2216" s="44">
        <v>5992</v>
      </c>
      <c r="K2216" s="44">
        <v>0</v>
      </c>
      <c r="L2216" s="44">
        <v>0</v>
      </c>
      <c r="M2216" s="44">
        <v>0</v>
      </c>
      <c r="N2216" s="44">
        <v>41</v>
      </c>
      <c r="O2216" s="44">
        <v>0</v>
      </c>
      <c r="P2216" s="44">
        <v>136.15711999999999</v>
      </c>
      <c r="Q2216" s="44">
        <v>140.186722</v>
      </c>
      <c r="R2216" s="44">
        <v>22.290863000000002</v>
      </c>
      <c r="S2216" s="44">
        <v>20.903065000000002</v>
      </c>
      <c r="T2216" s="44">
        <v>53959.285155999998</v>
      </c>
      <c r="U2216" s="44">
        <v>5989.3676759999998</v>
      </c>
      <c r="V2216" s="44">
        <v>0</v>
      </c>
      <c r="W2216" s="44">
        <v>40.981991000000001</v>
      </c>
      <c r="X2216" s="44">
        <v>4871.3962670000001</v>
      </c>
      <c r="Y2216" s="44">
        <v>16786.607770999999</v>
      </c>
      <c r="Z2216" s="44">
        <v>485.77326099999999</v>
      </c>
      <c r="AA2216" s="44">
        <v>13.657895</v>
      </c>
      <c r="AB2216" s="44">
        <v>0.70894599999999997</v>
      </c>
      <c r="AC2216" s="44">
        <v>0.30879499999999999</v>
      </c>
      <c r="AD2216" s="44">
        <v>3718.5445650000001</v>
      </c>
    </row>
    <row r="2217" spans="1:30" x14ac:dyDescent="0.25">
      <c r="A2217">
        <v>2216</v>
      </c>
      <c r="B2217" t="s">
        <v>101</v>
      </c>
      <c r="C2217" t="s">
        <v>108</v>
      </c>
      <c r="D2217" t="s">
        <v>226</v>
      </c>
      <c r="E2217" t="s">
        <v>225</v>
      </c>
      <c r="F2217" s="48" t="e">
        <f>VLOOKUP(A2217,'TAZ definitions'!$A$1:$E$1902,2,FALSE)</f>
        <v>#N/A</v>
      </c>
      <c r="G2217" s="48" t="e">
        <f>VLOOKUP(A2217,'TAZ definitions'!$A$1:$E$1902,4,FALSE)</f>
        <v>#N/A</v>
      </c>
      <c r="H2217" s="44">
        <v>49602</v>
      </c>
      <c r="I2217" s="44">
        <v>0</v>
      </c>
      <c r="J2217" s="44">
        <v>5736</v>
      </c>
      <c r="K2217" s="44">
        <v>0</v>
      </c>
      <c r="L2217" s="44">
        <v>0</v>
      </c>
      <c r="M2217" s="44">
        <v>0</v>
      </c>
      <c r="N2217" s="44">
        <v>41</v>
      </c>
      <c r="O2217" s="44">
        <v>0</v>
      </c>
      <c r="P2217" s="44">
        <v>115.359848</v>
      </c>
      <c r="Q2217" s="44">
        <v>113.644699</v>
      </c>
      <c r="R2217" s="44">
        <v>25.774896999999999</v>
      </c>
      <c r="S2217" s="44">
        <v>24.780847999999999</v>
      </c>
      <c r="T2217" s="44">
        <v>49559.644530999998</v>
      </c>
      <c r="U2217" s="44">
        <v>5731.1025390000004</v>
      </c>
      <c r="V2217" s="44">
        <v>0</v>
      </c>
      <c r="W2217" s="44">
        <v>40.964993</v>
      </c>
      <c r="X2217" s="44">
        <v>3997.7620219999999</v>
      </c>
      <c r="Y2217" s="44">
        <v>11933.922622</v>
      </c>
      <c r="Z2217" s="44">
        <v>476.80375299999997</v>
      </c>
      <c r="AA2217" s="44">
        <v>10.597097</v>
      </c>
      <c r="AB2217" s="44">
        <v>0.44720799999999999</v>
      </c>
      <c r="AC2217" s="44">
        <v>0.257859</v>
      </c>
      <c r="AD2217" s="44">
        <v>3050.7722560000002</v>
      </c>
    </row>
    <row r="2218" spans="1:30" x14ac:dyDescent="0.25">
      <c r="A2218">
        <v>2217</v>
      </c>
      <c r="B2218" t="s">
        <v>101</v>
      </c>
      <c r="C2218" t="s">
        <v>108</v>
      </c>
      <c r="D2218" t="s">
        <v>226</v>
      </c>
      <c r="E2218" t="s">
        <v>225</v>
      </c>
      <c r="F2218" s="48" t="e">
        <f>VLOOKUP(A2218,'TAZ definitions'!$A$1:$E$1902,2,FALSE)</f>
        <v>#N/A</v>
      </c>
      <c r="G2218" s="48" t="e">
        <f>VLOOKUP(A2218,'TAZ definitions'!$A$1:$E$1902,4,FALSE)</f>
        <v>#N/A</v>
      </c>
      <c r="H2218" s="44">
        <v>55016</v>
      </c>
      <c r="I2218" s="44">
        <v>2614</v>
      </c>
      <c r="J2218" s="44">
        <v>6104</v>
      </c>
      <c r="K2218" s="44">
        <v>426</v>
      </c>
      <c r="L2218" s="44">
        <v>0</v>
      </c>
      <c r="M2218" s="44">
        <v>0</v>
      </c>
      <c r="N2218" s="44">
        <v>41</v>
      </c>
      <c r="O2218" s="44">
        <v>0</v>
      </c>
      <c r="P2218" s="44">
        <v>108.102859</v>
      </c>
      <c r="Q2218" s="44">
        <v>112.42800099999999</v>
      </c>
      <c r="R2218" s="44">
        <v>23.683116999999999</v>
      </c>
      <c r="S2218" s="44">
        <v>21.264462999999999</v>
      </c>
      <c r="T2218" s="44">
        <v>54774.960937999997</v>
      </c>
      <c r="U2218" s="44">
        <v>6077.8828130000002</v>
      </c>
      <c r="V2218" s="44">
        <v>0</v>
      </c>
      <c r="W2218" s="44">
        <v>40.811408999999998</v>
      </c>
      <c r="X2218" s="44">
        <v>5554.4991900000005</v>
      </c>
      <c r="Y2218" s="44">
        <v>20264.923311999999</v>
      </c>
      <c r="Z2218" s="44">
        <v>650.27490599999999</v>
      </c>
      <c r="AA2218" s="44">
        <v>16.949608999999999</v>
      </c>
      <c r="AB2218" s="44">
        <v>0.83955500000000005</v>
      </c>
      <c r="AC2218" s="44">
        <v>0.39442100000000002</v>
      </c>
      <c r="AD2218" s="44">
        <v>4770.8590050000003</v>
      </c>
    </row>
    <row r="2219" spans="1:30" x14ac:dyDescent="0.25">
      <c r="A2219">
        <v>2218</v>
      </c>
      <c r="B2219" t="s">
        <v>101</v>
      </c>
      <c r="C2219" t="s">
        <v>108</v>
      </c>
      <c r="D2219" t="s">
        <v>226</v>
      </c>
      <c r="E2219" t="s">
        <v>225</v>
      </c>
      <c r="F2219" s="48" t="e">
        <f>VLOOKUP(A2219,'TAZ definitions'!$A$1:$E$1902,2,FALSE)</f>
        <v>#N/A</v>
      </c>
      <c r="G2219" s="48" t="e">
        <f>VLOOKUP(A2219,'TAZ definitions'!$A$1:$E$1902,4,FALSE)</f>
        <v>#N/A</v>
      </c>
      <c r="H2219" s="44">
        <v>91529</v>
      </c>
      <c r="I2219" s="44">
        <v>0</v>
      </c>
      <c r="J2219" s="44">
        <v>11142</v>
      </c>
      <c r="K2219" s="44">
        <v>0</v>
      </c>
      <c r="L2219" s="44">
        <v>0</v>
      </c>
      <c r="M2219" s="44">
        <v>0</v>
      </c>
      <c r="N2219" s="44">
        <v>41</v>
      </c>
      <c r="O2219" s="44">
        <v>0</v>
      </c>
      <c r="P2219" s="44">
        <v>138.87042199999999</v>
      </c>
      <c r="Q2219" s="44">
        <v>141.950378</v>
      </c>
      <c r="R2219" s="44">
        <v>21.200838000000001</v>
      </c>
      <c r="S2219" s="44">
        <v>21.718527000000002</v>
      </c>
      <c r="T2219" s="44">
        <v>91509.851563000004</v>
      </c>
      <c r="U2219" s="44">
        <v>11139.667969</v>
      </c>
      <c r="V2219" s="44">
        <v>0</v>
      </c>
      <c r="W2219" s="44">
        <v>40.991421000000003</v>
      </c>
      <c r="X2219" s="44">
        <v>10047.304840000001</v>
      </c>
      <c r="Y2219" s="44">
        <v>24083.848548000002</v>
      </c>
      <c r="Z2219" s="44">
        <v>1010.385052</v>
      </c>
      <c r="AA2219" s="44">
        <v>23.19211</v>
      </c>
      <c r="AB2219" s="44">
        <v>1.040699</v>
      </c>
      <c r="AC2219" s="44">
        <v>0.56046399999999996</v>
      </c>
      <c r="AD2219" s="44">
        <v>6450.3029930000002</v>
      </c>
    </row>
    <row r="2220" spans="1:30" x14ac:dyDescent="0.25">
      <c r="A2220">
        <v>2219</v>
      </c>
      <c r="B2220" t="s">
        <v>101</v>
      </c>
      <c r="C2220" t="s">
        <v>227</v>
      </c>
      <c r="D2220" t="s">
        <v>228</v>
      </c>
      <c r="E2220" t="s">
        <v>225</v>
      </c>
      <c r="F2220" s="48" t="e">
        <f>VLOOKUP(A2220,'TAZ definitions'!$A$1:$E$1902,2,FALSE)</f>
        <v>#N/A</v>
      </c>
      <c r="G2220" s="48" t="e">
        <f>VLOOKUP(A2220,'TAZ definitions'!$A$1:$E$1902,4,FALSE)</f>
        <v>#N/A</v>
      </c>
      <c r="H2220" s="44">
        <v>50408</v>
      </c>
      <c r="I2220" s="44">
        <v>0</v>
      </c>
      <c r="J2220" s="44">
        <v>5928</v>
      </c>
      <c r="K2220" s="44">
        <v>0</v>
      </c>
      <c r="L2220" s="44">
        <v>0</v>
      </c>
      <c r="M2220" s="44">
        <v>0</v>
      </c>
      <c r="N2220" s="44">
        <v>41</v>
      </c>
      <c r="O2220" s="44">
        <v>0</v>
      </c>
      <c r="P2220" s="44">
        <v>0</v>
      </c>
      <c r="Q2220" s="44">
        <v>0</v>
      </c>
      <c r="R2220" s="44">
        <v>28.698609999999999</v>
      </c>
      <c r="S2220" s="44">
        <v>26.075589999999998</v>
      </c>
      <c r="T2220" s="44">
        <v>50408</v>
      </c>
      <c r="U2220" s="44">
        <v>5928</v>
      </c>
      <c r="V2220" s="44">
        <v>0</v>
      </c>
      <c r="W2220" s="44">
        <v>41</v>
      </c>
      <c r="X2220" s="44">
        <v>1002.496462</v>
      </c>
      <c r="Y2220" s="44">
        <v>4424.9510819999996</v>
      </c>
      <c r="Z2220" s="44">
        <v>136.58177000000001</v>
      </c>
      <c r="AA2220" s="44">
        <v>4.0079089999999997</v>
      </c>
      <c r="AB2220" s="44">
        <v>0.18972700000000001</v>
      </c>
      <c r="AC2220" s="44">
        <v>8.5707000000000005E-2</v>
      </c>
      <c r="AD2220" s="44">
        <v>1027.159371</v>
      </c>
    </row>
    <row r="2221" spans="1:30" x14ac:dyDescent="0.25">
      <c r="A2221">
        <v>2220</v>
      </c>
      <c r="B2221" t="s">
        <v>101</v>
      </c>
      <c r="C2221" t="s">
        <v>227</v>
      </c>
      <c r="D2221" t="s">
        <v>228</v>
      </c>
      <c r="E2221" t="s">
        <v>225</v>
      </c>
      <c r="F2221" s="48" t="e">
        <f>VLOOKUP(A2221,'TAZ definitions'!$A$1:$E$1902,2,FALSE)</f>
        <v>#N/A</v>
      </c>
      <c r="G2221" s="48" t="e">
        <f>VLOOKUP(A2221,'TAZ definitions'!$A$1:$E$1902,4,FALSE)</f>
        <v>#N/A</v>
      </c>
      <c r="H2221" s="44">
        <v>89359</v>
      </c>
      <c r="I2221" s="44">
        <v>0</v>
      </c>
      <c r="J2221" s="44">
        <v>11042</v>
      </c>
      <c r="K2221" s="44">
        <v>0</v>
      </c>
      <c r="L2221" s="44">
        <v>0</v>
      </c>
      <c r="M2221" s="44">
        <v>0</v>
      </c>
      <c r="N2221" s="44">
        <v>41</v>
      </c>
      <c r="O2221" s="44">
        <v>0</v>
      </c>
      <c r="P2221" s="44">
        <v>0</v>
      </c>
      <c r="Q2221" s="44">
        <v>0</v>
      </c>
      <c r="R2221" s="44">
        <v>23.146405999999999</v>
      </c>
      <c r="S2221" s="44">
        <v>24.747475000000001</v>
      </c>
      <c r="T2221" s="44">
        <v>89359</v>
      </c>
      <c r="U2221" s="44">
        <v>11042</v>
      </c>
      <c r="V2221" s="44">
        <v>0</v>
      </c>
      <c r="W2221" s="44">
        <v>41</v>
      </c>
      <c r="X2221" s="44">
        <v>27389.011143</v>
      </c>
      <c r="Y2221" s="44">
        <v>47771.584629999998</v>
      </c>
      <c r="Z2221" s="44">
        <v>1235.729797</v>
      </c>
      <c r="AA2221" s="44">
        <v>49.039172999999998</v>
      </c>
      <c r="AB2221" s="44">
        <v>2.2333940000000001</v>
      </c>
      <c r="AC2221" s="44">
        <v>0.89886999999999995</v>
      </c>
      <c r="AD2221" s="44">
        <v>10647.888267</v>
      </c>
    </row>
    <row r="2222" spans="1:30" x14ac:dyDescent="0.25">
      <c r="A2222">
        <v>2221</v>
      </c>
      <c r="B2222" t="s">
        <v>101</v>
      </c>
      <c r="C2222" t="s">
        <v>227</v>
      </c>
      <c r="D2222" t="s">
        <v>228</v>
      </c>
      <c r="E2222" t="s">
        <v>225</v>
      </c>
      <c r="F2222" s="48" t="e">
        <f>VLOOKUP(A2222,'TAZ definitions'!$A$1:$E$1902,2,FALSE)</f>
        <v>#N/A</v>
      </c>
      <c r="G2222" s="48" t="e">
        <f>VLOOKUP(A2222,'TAZ definitions'!$A$1:$E$1902,4,FALSE)</f>
        <v>#N/A</v>
      </c>
      <c r="H2222" s="44">
        <v>73664</v>
      </c>
      <c r="I2222" s="44">
        <v>0</v>
      </c>
      <c r="J2222" s="44">
        <v>10340</v>
      </c>
      <c r="K2222" s="44">
        <v>0</v>
      </c>
      <c r="L2222" s="44">
        <v>424</v>
      </c>
      <c r="M2222" s="44">
        <v>0</v>
      </c>
      <c r="N2222" s="44">
        <v>82</v>
      </c>
      <c r="O2222" s="44">
        <v>0</v>
      </c>
      <c r="P2222" s="44">
        <v>0</v>
      </c>
      <c r="Q2222" s="44">
        <v>0</v>
      </c>
      <c r="R2222" s="44">
        <v>24.581320000000002</v>
      </c>
      <c r="S2222" s="44">
        <v>24.925453000000001</v>
      </c>
      <c r="T2222" s="44">
        <v>73664</v>
      </c>
      <c r="U2222" s="44">
        <v>10340</v>
      </c>
      <c r="V2222" s="44">
        <v>424</v>
      </c>
      <c r="W2222" s="44">
        <v>82</v>
      </c>
      <c r="X2222" s="44">
        <v>16773.768378000001</v>
      </c>
      <c r="Y2222" s="44">
        <v>26040.130454999999</v>
      </c>
      <c r="Z2222" s="44">
        <v>811.74546199999997</v>
      </c>
      <c r="AA2222" s="44">
        <v>24.624932999999999</v>
      </c>
      <c r="AB2222" s="44">
        <v>1.097045</v>
      </c>
      <c r="AC2222" s="44">
        <v>0.52099600000000001</v>
      </c>
      <c r="AD2222" s="44">
        <v>6032.9296029999996</v>
      </c>
    </row>
    <row r="2223" spans="1:30" x14ac:dyDescent="0.25">
      <c r="A2223">
        <v>2222</v>
      </c>
      <c r="B2223" t="s">
        <v>101</v>
      </c>
      <c r="C2223" t="s">
        <v>227</v>
      </c>
      <c r="D2223" t="s">
        <v>228</v>
      </c>
      <c r="E2223" t="s">
        <v>225</v>
      </c>
      <c r="F2223" s="48" t="e">
        <f>VLOOKUP(A2223,'TAZ definitions'!$A$1:$E$1902,2,FALSE)</f>
        <v>#N/A</v>
      </c>
      <c r="G2223" s="48" t="e">
        <f>VLOOKUP(A2223,'TAZ definitions'!$A$1:$E$1902,4,FALSE)</f>
        <v>#N/A</v>
      </c>
      <c r="H2223" s="44">
        <v>109865</v>
      </c>
      <c r="I2223" s="44">
        <v>0</v>
      </c>
      <c r="J2223" s="44">
        <v>16176</v>
      </c>
      <c r="K2223" s="44">
        <v>0</v>
      </c>
      <c r="L2223" s="44">
        <v>424</v>
      </c>
      <c r="M2223" s="44">
        <v>0</v>
      </c>
      <c r="N2223" s="44">
        <v>82</v>
      </c>
      <c r="O2223" s="44">
        <v>0</v>
      </c>
      <c r="P2223" s="44">
        <v>0</v>
      </c>
      <c r="Q2223" s="44">
        <v>0</v>
      </c>
      <c r="R2223" s="44">
        <v>21.430094</v>
      </c>
      <c r="S2223" s="44">
        <v>22.012642</v>
      </c>
      <c r="T2223" s="44">
        <v>109865</v>
      </c>
      <c r="U2223" s="44">
        <v>16176</v>
      </c>
      <c r="V2223" s="44">
        <v>424</v>
      </c>
      <c r="W2223" s="44">
        <v>82</v>
      </c>
      <c r="X2223" s="44">
        <v>3268.209276</v>
      </c>
      <c r="Y2223" s="44">
        <v>15058.461222</v>
      </c>
      <c r="Z2223" s="44">
        <v>404.36854399999999</v>
      </c>
      <c r="AA2223" s="44">
        <v>12.978431</v>
      </c>
      <c r="AB2223" s="44">
        <v>0.63731800000000005</v>
      </c>
      <c r="AC2223" s="44">
        <v>0.27466499999999999</v>
      </c>
      <c r="AD2223" s="44">
        <v>3261.8671869999998</v>
      </c>
    </row>
    <row r="2224" spans="1:30" x14ac:dyDescent="0.25">
      <c r="A2224">
        <v>2223</v>
      </c>
      <c r="B2224" t="s">
        <v>101</v>
      </c>
      <c r="C2224" t="s">
        <v>227</v>
      </c>
      <c r="D2224" t="s">
        <v>228</v>
      </c>
      <c r="E2224" t="s">
        <v>225</v>
      </c>
      <c r="F2224" s="48" t="e">
        <f>VLOOKUP(A2224,'TAZ definitions'!$A$1:$E$1902,2,FALSE)</f>
        <v>#N/A</v>
      </c>
      <c r="G2224" s="48" t="e">
        <f>VLOOKUP(A2224,'TAZ definitions'!$A$1:$E$1902,4,FALSE)</f>
        <v>#N/A</v>
      </c>
      <c r="H2224" s="44">
        <v>110026</v>
      </c>
      <c r="I2224" s="44">
        <v>0</v>
      </c>
      <c r="J2224" s="44">
        <v>16026</v>
      </c>
      <c r="K2224" s="44">
        <v>0</v>
      </c>
      <c r="L2224" s="44">
        <v>0</v>
      </c>
      <c r="M2224" s="44">
        <v>0</v>
      </c>
      <c r="N2224" s="44">
        <v>41</v>
      </c>
      <c r="O2224" s="44">
        <v>0</v>
      </c>
      <c r="P2224" s="44">
        <v>0</v>
      </c>
      <c r="Q2224" s="44">
        <v>0</v>
      </c>
      <c r="R2224" s="44">
        <v>24.090826</v>
      </c>
      <c r="S2224" s="44">
        <v>24.793301</v>
      </c>
      <c r="T2224" s="44">
        <v>110026</v>
      </c>
      <c r="U2224" s="44">
        <v>16026.000977</v>
      </c>
      <c r="V2224" s="44">
        <v>0</v>
      </c>
      <c r="W2224" s="44">
        <v>41</v>
      </c>
      <c r="X2224" s="44">
        <v>936.45723899999996</v>
      </c>
      <c r="Y2224" s="44">
        <v>8317.7805229999994</v>
      </c>
      <c r="Z2224" s="44">
        <v>286.384232</v>
      </c>
      <c r="AA2224" s="44">
        <v>6.9262730000000001</v>
      </c>
      <c r="AB2224" s="44">
        <v>0.29022700000000001</v>
      </c>
      <c r="AC2224" s="44">
        <v>0.165022</v>
      </c>
      <c r="AD2224" s="44">
        <v>1924.624622</v>
      </c>
    </row>
    <row r="2225" spans="1:30" x14ac:dyDescent="0.25">
      <c r="A2225">
        <v>2224</v>
      </c>
      <c r="B2225" t="s">
        <v>101</v>
      </c>
      <c r="C2225" t="s">
        <v>227</v>
      </c>
      <c r="D2225" t="s">
        <v>228</v>
      </c>
      <c r="E2225" t="s">
        <v>225</v>
      </c>
      <c r="F2225" s="48" t="e">
        <f>VLOOKUP(A2225,'TAZ definitions'!$A$1:$E$1902,2,FALSE)</f>
        <v>#N/A</v>
      </c>
      <c r="G2225" s="48" t="e">
        <f>VLOOKUP(A2225,'TAZ definitions'!$A$1:$E$1902,4,FALSE)</f>
        <v>#N/A</v>
      </c>
      <c r="H2225" s="44">
        <v>121050</v>
      </c>
      <c r="I2225" s="44">
        <v>0</v>
      </c>
      <c r="J2225" s="44">
        <v>17666</v>
      </c>
      <c r="K2225" s="44">
        <v>0</v>
      </c>
      <c r="L2225" s="44">
        <v>424</v>
      </c>
      <c r="M2225" s="44">
        <v>0</v>
      </c>
      <c r="N2225" s="44">
        <v>82</v>
      </c>
      <c r="O2225" s="44">
        <v>0</v>
      </c>
      <c r="P2225" s="44">
        <v>0</v>
      </c>
      <c r="Q2225" s="44">
        <v>0</v>
      </c>
      <c r="R2225" s="44">
        <v>24.756079</v>
      </c>
      <c r="S2225" s="44">
        <v>24.878253999999998</v>
      </c>
      <c r="T2225" s="44">
        <v>121049.992188</v>
      </c>
      <c r="U2225" s="44">
        <v>17666</v>
      </c>
      <c r="V2225" s="44">
        <v>424.00003099999998</v>
      </c>
      <c r="W2225" s="44">
        <v>82</v>
      </c>
      <c r="X2225" s="44">
        <v>0</v>
      </c>
      <c r="Y2225" s="44">
        <v>2979.1512779999998</v>
      </c>
      <c r="Z2225" s="44">
        <v>100.998364</v>
      </c>
      <c r="AA2225" s="44">
        <v>2.4528819999999998</v>
      </c>
      <c r="AB2225" s="44">
        <v>0.100382</v>
      </c>
      <c r="AC2225" s="44">
        <v>5.8590000000000003E-2</v>
      </c>
      <c r="AD2225" s="44">
        <v>680.13236300000005</v>
      </c>
    </row>
    <row r="2226" spans="1:30" x14ac:dyDescent="0.25">
      <c r="A2226">
        <v>2225</v>
      </c>
      <c r="B2226" t="s">
        <v>101</v>
      </c>
      <c r="C2226" t="s">
        <v>227</v>
      </c>
      <c r="D2226" t="s">
        <v>229</v>
      </c>
      <c r="E2226" t="s">
        <v>104</v>
      </c>
      <c r="F2226" s="48">
        <f>VLOOKUP(A2226,'TAZ definitions'!$A$1:$E$1902,2,FALSE)</f>
        <v>5.807962529274005E-2</v>
      </c>
      <c r="G2226" s="48">
        <f>VLOOKUP(A2226,'TAZ definitions'!$A$1:$E$1902,4,FALSE)</f>
        <v>0.18581560283687942</v>
      </c>
      <c r="H2226" s="44">
        <v>86091</v>
      </c>
      <c r="I2226" s="44">
        <v>0</v>
      </c>
      <c r="J2226" s="44">
        <v>11869</v>
      </c>
      <c r="K2226" s="44">
        <v>0</v>
      </c>
      <c r="L2226" s="44">
        <v>424</v>
      </c>
      <c r="M2226" s="44">
        <v>0</v>
      </c>
      <c r="N2226" s="44">
        <v>41</v>
      </c>
      <c r="O2226" s="44">
        <v>0</v>
      </c>
      <c r="P2226" s="44">
        <v>0</v>
      </c>
      <c r="Q2226" s="44">
        <v>0</v>
      </c>
      <c r="R2226" s="44">
        <v>21.102411</v>
      </c>
      <c r="S2226" s="44">
        <v>20.921301</v>
      </c>
      <c r="T2226" s="44">
        <v>86091</v>
      </c>
      <c r="U2226" s="44">
        <v>11869.000977</v>
      </c>
      <c r="V2226" s="44">
        <v>424</v>
      </c>
      <c r="W2226" s="44">
        <v>41</v>
      </c>
      <c r="X2226" s="44">
        <v>49810.525357999999</v>
      </c>
      <c r="Y2226" s="44">
        <v>72932.252926999994</v>
      </c>
      <c r="Z2226" s="44">
        <v>1777.8557639999999</v>
      </c>
      <c r="AA2226" s="44">
        <v>77.848911999999999</v>
      </c>
      <c r="AB2226" s="44">
        <v>4.26234</v>
      </c>
      <c r="AC2226" s="44">
        <v>1.359054</v>
      </c>
      <c r="AD2226" s="44">
        <v>17140.379609</v>
      </c>
    </row>
    <row r="2227" spans="1:30" x14ac:dyDescent="0.25">
      <c r="A2227">
        <v>2226</v>
      </c>
      <c r="B2227" t="s">
        <v>101</v>
      </c>
      <c r="C2227" t="s">
        <v>227</v>
      </c>
      <c r="D2227" t="s">
        <v>229</v>
      </c>
      <c r="E2227" t="s">
        <v>104</v>
      </c>
      <c r="F2227" s="48">
        <f>VLOOKUP(A2227,'TAZ definitions'!$A$1:$E$1902,2,FALSE)</f>
        <v>6.8273092369477914E-2</v>
      </c>
      <c r="G2227" s="48">
        <f>VLOOKUP(A2227,'TAZ definitions'!$A$1:$E$1902,4,FALSE)</f>
        <v>0.18913043478260869</v>
      </c>
      <c r="H2227" s="44">
        <v>97976</v>
      </c>
      <c r="I2227" s="44">
        <v>0</v>
      </c>
      <c r="J2227" s="44">
        <v>12958</v>
      </c>
      <c r="K2227" s="44">
        <v>0</v>
      </c>
      <c r="L2227" s="44">
        <v>424</v>
      </c>
      <c r="M2227" s="44">
        <v>0</v>
      </c>
      <c r="N2227" s="44">
        <v>41</v>
      </c>
      <c r="O2227" s="44">
        <v>0</v>
      </c>
      <c r="P2227" s="44">
        <v>0</v>
      </c>
      <c r="Q2227" s="44">
        <v>0</v>
      </c>
      <c r="R2227" s="44">
        <v>19.119710999999999</v>
      </c>
      <c r="S2227" s="44">
        <v>19.163011999999998</v>
      </c>
      <c r="T2227" s="44">
        <v>97976</v>
      </c>
      <c r="U2227" s="44">
        <v>12957.999023</v>
      </c>
      <c r="V2227" s="44">
        <v>424</v>
      </c>
      <c r="W2227" s="44">
        <v>41</v>
      </c>
      <c r="X2227" s="44">
        <v>15745.353422</v>
      </c>
      <c r="Y2227" s="44">
        <v>28888.928572000001</v>
      </c>
      <c r="Z2227" s="44">
        <v>726.52405599999997</v>
      </c>
      <c r="AA2227" s="44">
        <v>29.018737000000002</v>
      </c>
      <c r="AB2227" s="44">
        <v>1.5510660000000001</v>
      </c>
      <c r="AC2227" s="44">
        <v>0.53265700000000005</v>
      </c>
      <c r="AD2227" s="44">
        <v>6683.8208249999998</v>
      </c>
    </row>
    <row r="2228" spans="1:30" x14ac:dyDescent="0.25">
      <c r="A2228">
        <v>2227</v>
      </c>
      <c r="B2228" t="s">
        <v>101</v>
      </c>
      <c r="C2228" t="s">
        <v>227</v>
      </c>
      <c r="D2228" t="s">
        <v>229</v>
      </c>
      <c r="E2228" t="s">
        <v>104</v>
      </c>
      <c r="F2228" s="48">
        <f>VLOOKUP(A2228,'TAZ definitions'!$A$1:$E$1902,2,FALSE)</f>
        <v>7.3170731707317069E-2</v>
      </c>
      <c r="G2228" s="48">
        <f>VLOOKUP(A2228,'TAZ definitions'!$A$1:$E$1902,4,FALSE)</f>
        <v>0.18811881188118812</v>
      </c>
      <c r="H2228" s="44">
        <v>114374</v>
      </c>
      <c r="I2228" s="44">
        <v>0</v>
      </c>
      <c r="J2228" s="44">
        <v>15595</v>
      </c>
      <c r="K2228" s="44">
        <v>0</v>
      </c>
      <c r="L2228" s="44">
        <v>424</v>
      </c>
      <c r="M2228" s="44">
        <v>0</v>
      </c>
      <c r="N2228" s="44">
        <v>108</v>
      </c>
      <c r="O2228" s="44">
        <v>0</v>
      </c>
      <c r="P2228" s="44">
        <v>0</v>
      </c>
      <c r="Q2228" s="44">
        <v>0</v>
      </c>
      <c r="R2228" s="44">
        <v>22.179297999999999</v>
      </c>
      <c r="S2228" s="44">
        <v>22.231401000000002</v>
      </c>
      <c r="T2228" s="44">
        <v>114374</v>
      </c>
      <c r="U2228" s="44">
        <v>15595.000977</v>
      </c>
      <c r="V2228" s="44">
        <v>424</v>
      </c>
      <c r="W2228" s="44">
        <v>107.99999200000001</v>
      </c>
      <c r="X2228" s="44">
        <v>20223.109693999999</v>
      </c>
      <c r="Y2228" s="44">
        <v>35666.781307999998</v>
      </c>
      <c r="Z2228" s="44">
        <v>841.79810399999997</v>
      </c>
      <c r="AA2228" s="44">
        <v>36.358020000000003</v>
      </c>
      <c r="AB2228" s="44">
        <v>1.9737039999999999</v>
      </c>
      <c r="AC2228" s="44">
        <v>0.64754599999999995</v>
      </c>
      <c r="AD2228" s="44">
        <v>8154.9861870000004</v>
      </c>
    </row>
    <row r="2229" spans="1:30" x14ac:dyDescent="0.25">
      <c r="A2229">
        <v>2228</v>
      </c>
      <c r="B2229" t="s">
        <v>101</v>
      </c>
      <c r="C2229" t="s">
        <v>108</v>
      </c>
      <c r="D2229" t="s">
        <v>230</v>
      </c>
      <c r="E2229" t="s">
        <v>153</v>
      </c>
      <c r="F2229" s="48" t="e">
        <f>VLOOKUP(A2229,'TAZ definitions'!$A$1:$E$1902,2,FALSE)</f>
        <v>#N/A</v>
      </c>
      <c r="G2229" s="48" t="e">
        <f>VLOOKUP(A2229,'TAZ definitions'!$A$1:$E$1902,4,FALSE)</f>
        <v>#N/A</v>
      </c>
      <c r="H2229" s="44">
        <v>27483</v>
      </c>
      <c r="I2229" s="44">
        <v>0</v>
      </c>
      <c r="J2229" s="44">
        <v>3039</v>
      </c>
      <c r="K2229" s="44">
        <v>0</v>
      </c>
      <c r="L2229" s="44">
        <v>0</v>
      </c>
      <c r="M2229" s="44">
        <v>0</v>
      </c>
      <c r="N2229" s="44">
        <v>0</v>
      </c>
      <c r="O2229" s="44">
        <v>0</v>
      </c>
      <c r="P2229" s="44">
        <v>0</v>
      </c>
      <c r="Q2229" s="44">
        <v>0</v>
      </c>
      <c r="R2229" s="44">
        <v>20.551431999999998</v>
      </c>
      <c r="S2229" s="44">
        <v>20.398699000000001</v>
      </c>
      <c r="T2229" s="44">
        <v>27483</v>
      </c>
      <c r="U2229" s="44">
        <v>3039</v>
      </c>
      <c r="V2229" s="44">
        <v>0</v>
      </c>
      <c r="W2229" s="44">
        <v>0</v>
      </c>
      <c r="X2229" s="44">
        <v>0</v>
      </c>
      <c r="Y2229" s="44">
        <v>2420.7647160000001</v>
      </c>
      <c r="Z2229" s="44">
        <v>69.766355000000004</v>
      </c>
      <c r="AA2229" s="44">
        <v>1.9552700000000001</v>
      </c>
      <c r="AB2229" s="44">
        <v>9.4152E-2</v>
      </c>
      <c r="AC2229" s="44">
        <v>4.4323000000000001E-2</v>
      </c>
      <c r="AD2229" s="44">
        <v>523.09808199999998</v>
      </c>
    </row>
    <row r="2230" spans="1:30" x14ac:dyDescent="0.25">
      <c r="A2230">
        <v>2229</v>
      </c>
      <c r="B2230" t="s">
        <v>101</v>
      </c>
      <c r="C2230" t="s">
        <v>108</v>
      </c>
      <c r="D2230" t="s">
        <v>230</v>
      </c>
      <c r="E2230" t="s">
        <v>153</v>
      </c>
      <c r="F2230" s="48" t="e">
        <f>VLOOKUP(A2230,'TAZ definitions'!$A$1:$E$1902,2,FALSE)</f>
        <v>#N/A</v>
      </c>
      <c r="G2230" s="48" t="e">
        <f>VLOOKUP(A2230,'TAZ definitions'!$A$1:$E$1902,4,FALSE)</f>
        <v>#N/A</v>
      </c>
      <c r="H2230" s="44">
        <v>37543</v>
      </c>
      <c r="I2230" s="44">
        <v>0</v>
      </c>
      <c r="J2230" s="44">
        <v>5168</v>
      </c>
      <c r="K2230" s="44">
        <v>0</v>
      </c>
      <c r="L2230" s="44">
        <v>0</v>
      </c>
      <c r="M2230" s="44">
        <v>0</v>
      </c>
      <c r="N2230" s="44">
        <v>0</v>
      </c>
      <c r="O2230" s="44">
        <v>0</v>
      </c>
      <c r="P2230" s="44">
        <v>0</v>
      </c>
      <c r="Q2230" s="44">
        <v>0</v>
      </c>
      <c r="R2230" s="44">
        <v>21.737228000000002</v>
      </c>
      <c r="S2230" s="44">
        <v>21.614439000000001</v>
      </c>
      <c r="T2230" s="44">
        <v>37543</v>
      </c>
      <c r="U2230" s="44">
        <v>5168</v>
      </c>
      <c r="V2230" s="44">
        <v>0</v>
      </c>
      <c r="W2230" s="44">
        <v>0</v>
      </c>
      <c r="X2230" s="44">
        <v>11494.804287000001</v>
      </c>
      <c r="Y2230" s="44">
        <v>19612.519918999998</v>
      </c>
      <c r="Z2230" s="44">
        <v>647.97826599999996</v>
      </c>
      <c r="AA2230" s="44">
        <v>16.426631</v>
      </c>
      <c r="AB2230" s="44">
        <v>0.76166699999999998</v>
      </c>
      <c r="AC2230" s="44">
        <v>0.38811000000000001</v>
      </c>
      <c r="AD2230" s="44">
        <v>4605.6380660000004</v>
      </c>
    </row>
    <row r="2231" spans="1:30" x14ac:dyDescent="0.25">
      <c r="A2231">
        <v>2230</v>
      </c>
      <c r="B2231" t="s">
        <v>101</v>
      </c>
      <c r="C2231" t="s">
        <v>108</v>
      </c>
      <c r="D2231" t="s">
        <v>230</v>
      </c>
      <c r="E2231" t="s">
        <v>153</v>
      </c>
      <c r="F2231" s="48" t="e">
        <f>VLOOKUP(A2231,'TAZ definitions'!$A$1:$E$1902,2,FALSE)</f>
        <v>#N/A</v>
      </c>
      <c r="G2231" s="48" t="e">
        <f>VLOOKUP(A2231,'TAZ definitions'!$A$1:$E$1902,4,FALSE)</f>
        <v>#N/A</v>
      </c>
      <c r="H2231" s="44">
        <v>39284</v>
      </c>
      <c r="I2231" s="44">
        <v>0</v>
      </c>
      <c r="J2231" s="44">
        <v>3754</v>
      </c>
      <c r="K2231" s="44">
        <v>0</v>
      </c>
      <c r="L2231" s="44">
        <v>0</v>
      </c>
      <c r="M2231" s="44">
        <v>0</v>
      </c>
      <c r="N2231" s="44">
        <v>41</v>
      </c>
      <c r="O2231" s="44">
        <v>0</v>
      </c>
      <c r="P2231" s="44">
        <v>0</v>
      </c>
      <c r="Q2231" s="44">
        <v>0</v>
      </c>
      <c r="R2231" s="44">
        <v>21.464611000000001</v>
      </c>
      <c r="S2231" s="44">
        <v>21.330179000000001</v>
      </c>
      <c r="T2231" s="44">
        <v>39284</v>
      </c>
      <c r="U2231" s="44">
        <v>3754</v>
      </c>
      <c r="V2231" s="44">
        <v>0</v>
      </c>
      <c r="W2231" s="44">
        <v>41</v>
      </c>
      <c r="X2231" s="44">
        <v>10779.022992</v>
      </c>
      <c r="Y2231" s="44">
        <v>24939.763687999999</v>
      </c>
      <c r="Z2231" s="44">
        <v>806.17786899999999</v>
      </c>
      <c r="AA2231" s="44">
        <v>20.866136999999998</v>
      </c>
      <c r="AB2231" s="44">
        <v>0.99750099999999997</v>
      </c>
      <c r="AC2231" s="44">
        <v>0.49130699999999999</v>
      </c>
      <c r="AD2231" s="44">
        <v>5792.2721819999997</v>
      </c>
    </row>
    <row r="2232" spans="1:30" x14ac:dyDescent="0.25">
      <c r="A2232">
        <v>2231</v>
      </c>
      <c r="B2232" t="s">
        <v>101</v>
      </c>
      <c r="C2232" t="s">
        <v>108</v>
      </c>
      <c r="D2232" t="s">
        <v>230</v>
      </c>
      <c r="E2232" t="s">
        <v>153</v>
      </c>
      <c r="F2232" s="48" t="e">
        <f>VLOOKUP(A2232,'TAZ definitions'!$A$1:$E$1902,2,FALSE)</f>
        <v>#N/A</v>
      </c>
      <c r="G2232" s="48" t="e">
        <f>VLOOKUP(A2232,'TAZ definitions'!$A$1:$E$1902,4,FALSE)</f>
        <v>#N/A</v>
      </c>
      <c r="H2232" s="44">
        <v>34951</v>
      </c>
      <c r="I2232" s="44">
        <v>0</v>
      </c>
      <c r="J2232" s="44">
        <v>3529</v>
      </c>
      <c r="K2232" s="44">
        <v>0</v>
      </c>
      <c r="L2232" s="44">
        <v>0</v>
      </c>
      <c r="M2232" s="44">
        <v>0</v>
      </c>
      <c r="N2232" s="44">
        <v>41</v>
      </c>
      <c r="O2232" s="44">
        <v>0</v>
      </c>
      <c r="P2232" s="44">
        <v>0</v>
      </c>
      <c r="Q2232" s="44">
        <v>0</v>
      </c>
      <c r="R2232" s="44">
        <v>20.708874000000002</v>
      </c>
      <c r="S2232" s="44">
        <v>20.619313999999999</v>
      </c>
      <c r="T2232" s="44">
        <v>34951</v>
      </c>
      <c r="U2232" s="44">
        <v>3529</v>
      </c>
      <c r="V2232" s="44">
        <v>0</v>
      </c>
      <c r="W2232" s="44">
        <v>41</v>
      </c>
      <c r="X2232" s="44">
        <v>19334.466411000001</v>
      </c>
      <c r="Y2232" s="44">
        <v>52323.785164000001</v>
      </c>
      <c r="Z2232" s="44">
        <v>1513.0427930000001</v>
      </c>
      <c r="AA2232" s="44">
        <v>42.256231999999997</v>
      </c>
      <c r="AB2232" s="44">
        <v>2.1248999999999998</v>
      </c>
      <c r="AC2232" s="44">
        <v>0.96876300000000004</v>
      </c>
      <c r="AD2232" s="44">
        <v>11539.667552999999</v>
      </c>
    </row>
    <row r="2233" spans="1:30" x14ac:dyDescent="0.25">
      <c r="A2233">
        <v>2232</v>
      </c>
      <c r="B2233" t="s">
        <v>101</v>
      </c>
      <c r="C2233" t="s">
        <v>108</v>
      </c>
      <c r="D2233" t="s">
        <v>230</v>
      </c>
      <c r="E2233" t="s">
        <v>153</v>
      </c>
      <c r="F2233" s="48" t="e">
        <f>VLOOKUP(A2233,'TAZ definitions'!$A$1:$E$1902,2,FALSE)</f>
        <v>#N/A</v>
      </c>
      <c r="G2233" s="48" t="e">
        <f>VLOOKUP(A2233,'TAZ definitions'!$A$1:$E$1902,4,FALSE)</f>
        <v>#N/A</v>
      </c>
      <c r="H2233" s="44">
        <v>35232</v>
      </c>
      <c r="I2233" s="44">
        <v>0</v>
      </c>
      <c r="J2233" s="44">
        <v>3778</v>
      </c>
      <c r="K2233" s="44">
        <v>0</v>
      </c>
      <c r="L2233" s="44">
        <v>0</v>
      </c>
      <c r="M2233" s="44">
        <v>0</v>
      </c>
      <c r="N2233" s="44">
        <v>41</v>
      </c>
      <c r="O2233" s="44">
        <v>0</v>
      </c>
      <c r="P2233" s="44">
        <v>0</v>
      </c>
      <c r="Q2233" s="44">
        <v>0</v>
      </c>
      <c r="R2233" s="44">
        <v>23.603331000000001</v>
      </c>
      <c r="S2233" s="44">
        <v>23.340702</v>
      </c>
      <c r="T2233" s="44">
        <v>35232</v>
      </c>
      <c r="U2233" s="44">
        <v>3778</v>
      </c>
      <c r="V2233" s="44">
        <v>0</v>
      </c>
      <c r="W2233" s="44">
        <v>41</v>
      </c>
      <c r="X2233" s="44">
        <v>5677.1398049999998</v>
      </c>
      <c r="Y2233" s="44">
        <v>14740.898757999999</v>
      </c>
      <c r="Z2233" s="44">
        <v>459.692206</v>
      </c>
      <c r="AA2233" s="44">
        <v>12.074634</v>
      </c>
      <c r="AB2233" s="44">
        <v>0.58804599999999996</v>
      </c>
      <c r="AC2233" s="44">
        <v>0.28134100000000001</v>
      </c>
      <c r="AD2233" s="44">
        <v>3341.8402729999998</v>
      </c>
    </row>
    <row r="2234" spans="1:30" x14ac:dyDescent="0.25">
      <c r="A2234">
        <v>2233</v>
      </c>
      <c r="B2234" t="s">
        <v>101</v>
      </c>
      <c r="C2234" t="s">
        <v>108</v>
      </c>
      <c r="D2234" t="s">
        <v>231</v>
      </c>
      <c r="E2234" t="s">
        <v>225</v>
      </c>
      <c r="F2234" s="48" t="e">
        <f>VLOOKUP(A2234,'TAZ definitions'!$A$1:$E$1902,2,FALSE)</f>
        <v>#N/A</v>
      </c>
      <c r="G2234" s="48" t="e">
        <f>VLOOKUP(A2234,'TAZ definitions'!$A$1:$E$1902,4,FALSE)</f>
        <v>#N/A</v>
      </c>
      <c r="H2234" s="44">
        <v>50469</v>
      </c>
      <c r="I2234" s="44">
        <v>0</v>
      </c>
      <c r="J2234" s="44">
        <v>5563</v>
      </c>
      <c r="K2234" s="44">
        <v>0</v>
      </c>
      <c r="L2234" s="44">
        <v>0</v>
      </c>
      <c r="M2234" s="44">
        <v>0</v>
      </c>
      <c r="N2234" s="44">
        <v>41</v>
      </c>
      <c r="O2234" s="44">
        <v>0</v>
      </c>
      <c r="P2234" s="44">
        <v>0</v>
      </c>
      <c r="Q2234" s="44">
        <v>0</v>
      </c>
      <c r="R2234" s="44">
        <v>23.308401</v>
      </c>
      <c r="S2234" s="44">
        <v>22.493433</v>
      </c>
      <c r="T2234" s="44">
        <v>50469</v>
      </c>
      <c r="U2234" s="44">
        <v>5563</v>
      </c>
      <c r="V2234" s="44">
        <v>0</v>
      </c>
      <c r="W2234" s="44">
        <v>41</v>
      </c>
      <c r="X2234" s="44">
        <v>2230.2658879999999</v>
      </c>
      <c r="Y2234" s="44">
        <v>13997.445814000001</v>
      </c>
      <c r="Z2234" s="44">
        <v>455.632498</v>
      </c>
      <c r="AA2234" s="44">
        <v>11.629332</v>
      </c>
      <c r="AB2234" s="44">
        <v>0.53129999999999999</v>
      </c>
      <c r="AC2234" s="44">
        <v>0.27115800000000001</v>
      </c>
      <c r="AD2234" s="44">
        <v>3190.4663820000001</v>
      </c>
    </row>
    <row r="2235" spans="1:30" x14ac:dyDescent="0.25">
      <c r="A2235">
        <v>2234</v>
      </c>
      <c r="B2235" t="s">
        <v>101</v>
      </c>
      <c r="C2235" t="s">
        <v>108</v>
      </c>
      <c r="D2235" t="s">
        <v>231</v>
      </c>
      <c r="E2235" t="s">
        <v>225</v>
      </c>
      <c r="F2235" s="48" t="e">
        <f>VLOOKUP(A2235,'TAZ definitions'!$A$1:$E$1902,2,FALSE)</f>
        <v>#N/A</v>
      </c>
      <c r="G2235" s="48" t="e">
        <f>VLOOKUP(A2235,'TAZ definitions'!$A$1:$E$1902,4,FALSE)</f>
        <v>#N/A</v>
      </c>
      <c r="H2235" s="44">
        <v>54749</v>
      </c>
      <c r="I2235" s="44">
        <v>1490</v>
      </c>
      <c r="J2235" s="44">
        <v>6140</v>
      </c>
      <c r="K2235" s="44">
        <v>105</v>
      </c>
      <c r="L2235" s="44">
        <v>0</v>
      </c>
      <c r="M2235" s="44">
        <v>0</v>
      </c>
      <c r="N2235" s="44">
        <v>41</v>
      </c>
      <c r="O2235" s="44">
        <v>0</v>
      </c>
      <c r="P2235" s="44">
        <v>118.666245</v>
      </c>
      <c r="Q2235" s="44">
        <v>122.631935</v>
      </c>
      <c r="R2235" s="44">
        <v>23.239573</v>
      </c>
      <c r="S2235" s="44">
        <v>22.566286000000002</v>
      </c>
      <c r="T2235" s="44">
        <v>54647.867187999997</v>
      </c>
      <c r="U2235" s="44">
        <v>6128.5405270000001</v>
      </c>
      <c r="V2235" s="44">
        <v>0</v>
      </c>
      <c r="W2235" s="44">
        <v>40.922145999999998</v>
      </c>
      <c r="X2235" s="44">
        <v>336.77476899999999</v>
      </c>
      <c r="Y2235" s="44">
        <v>4301.7161960000003</v>
      </c>
      <c r="Z2235" s="44">
        <v>129.67093600000001</v>
      </c>
      <c r="AA2235" s="44">
        <v>3.4901599999999999</v>
      </c>
      <c r="AB2235" s="44">
        <v>0.165463</v>
      </c>
      <c r="AC2235" s="44">
        <v>7.9998E-2</v>
      </c>
      <c r="AD2235" s="44">
        <v>947.64928399999997</v>
      </c>
    </row>
    <row r="2236" spans="1:30" x14ac:dyDescent="0.25">
      <c r="A2236">
        <v>2235</v>
      </c>
      <c r="B2236" t="s">
        <v>101</v>
      </c>
      <c r="C2236" t="s">
        <v>108</v>
      </c>
      <c r="D2236" t="s">
        <v>231</v>
      </c>
      <c r="E2236" t="s">
        <v>225</v>
      </c>
      <c r="F2236" s="48" t="e">
        <f>VLOOKUP(A2236,'TAZ definitions'!$A$1:$E$1902,2,FALSE)</f>
        <v>#N/A</v>
      </c>
      <c r="G2236" s="48" t="e">
        <f>VLOOKUP(A2236,'TAZ definitions'!$A$1:$E$1902,4,FALSE)</f>
        <v>#N/A</v>
      </c>
      <c r="H2236" s="44">
        <v>61784</v>
      </c>
      <c r="I2236" s="44">
        <v>584</v>
      </c>
      <c r="J2236" s="44">
        <v>6702</v>
      </c>
      <c r="K2236" s="44">
        <v>10</v>
      </c>
      <c r="L2236" s="44">
        <v>0</v>
      </c>
      <c r="M2236" s="44">
        <v>0</v>
      </c>
      <c r="N2236" s="44">
        <v>41</v>
      </c>
      <c r="O2236" s="44">
        <v>0</v>
      </c>
      <c r="P2236" s="44">
        <v>134.15275600000001</v>
      </c>
      <c r="Q2236" s="44">
        <v>137.54624899999999</v>
      </c>
      <c r="R2236" s="44">
        <v>24.494926</v>
      </c>
      <c r="S2236" s="44">
        <v>23.995253000000002</v>
      </c>
      <c r="T2236" s="44">
        <v>61716.03125</v>
      </c>
      <c r="U2236" s="44">
        <v>6694.5683589999999</v>
      </c>
      <c r="V2236" s="44">
        <v>0</v>
      </c>
      <c r="W2236" s="44">
        <v>40.954464000000002</v>
      </c>
      <c r="X2236" s="44">
        <v>827.04882699999996</v>
      </c>
      <c r="Y2236" s="44">
        <v>8743.1716770000003</v>
      </c>
      <c r="Z2236" s="44">
        <v>273.41289499999999</v>
      </c>
      <c r="AA2236" s="44">
        <v>7.1379289999999997</v>
      </c>
      <c r="AB2236" s="44">
        <v>0.33286900000000003</v>
      </c>
      <c r="AC2236" s="44">
        <v>0.16633800000000001</v>
      </c>
      <c r="AD2236" s="44">
        <v>1972.6018899999999</v>
      </c>
    </row>
    <row r="2237" spans="1:30" x14ac:dyDescent="0.25">
      <c r="A2237">
        <v>2236</v>
      </c>
      <c r="B2237" t="s">
        <v>101</v>
      </c>
      <c r="C2237" t="s">
        <v>227</v>
      </c>
      <c r="D2237" t="s">
        <v>232</v>
      </c>
      <c r="E2237" t="s">
        <v>225</v>
      </c>
      <c r="F2237" s="48" t="e">
        <f>VLOOKUP(A2237,'TAZ definitions'!$A$1:$E$1902,2,FALSE)</f>
        <v>#N/A</v>
      </c>
      <c r="G2237" s="48" t="e">
        <f>VLOOKUP(A2237,'TAZ definitions'!$A$1:$E$1902,4,FALSE)</f>
        <v>#N/A</v>
      </c>
      <c r="H2237" s="44">
        <v>62535</v>
      </c>
      <c r="I2237" s="44">
        <v>0</v>
      </c>
      <c r="J2237" s="44">
        <v>6812</v>
      </c>
      <c r="K2237" s="44">
        <v>0</v>
      </c>
      <c r="L2237" s="44">
        <v>424</v>
      </c>
      <c r="M2237" s="44">
        <v>0</v>
      </c>
      <c r="N2237" s="44">
        <v>82</v>
      </c>
      <c r="O2237" s="44">
        <v>0</v>
      </c>
      <c r="P2237" s="44">
        <v>0</v>
      </c>
      <c r="Q2237" s="44">
        <v>0</v>
      </c>
      <c r="R2237" s="44">
        <v>24.580781999999999</v>
      </c>
      <c r="S2237" s="44">
        <v>25.130901000000001</v>
      </c>
      <c r="T2237" s="44">
        <v>62535</v>
      </c>
      <c r="U2237" s="44">
        <v>6812</v>
      </c>
      <c r="V2237" s="44">
        <v>424</v>
      </c>
      <c r="W2237" s="44">
        <v>82</v>
      </c>
      <c r="X2237" s="44">
        <v>12562.441298</v>
      </c>
      <c r="Y2237" s="44">
        <v>25738.267261000001</v>
      </c>
      <c r="Z2237" s="44">
        <v>721.910798</v>
      </c>
      <c r="AA2237" s="44">
        <v>25.485253</v>
      </c>
      <c r="AB2237" s="44">
        <v>1.1806300000000001</v>
      </c>
      <c r="AC2237" s="44">
        <v>0.49240299999999998</v>
      </c>
      <c r="AD2237" s="44">
        <v>5822.5226599999996</v>
      </c>
    </row>
    <row r="2238" spans="1:30" x14ac:dyDescent="0.25">
      <c r="A2238">
        <v>2237</v>
      </c>
      <c r="B2238" t="s">
        <v>101</v>
      </c>
      <c r="C2238" t="s">
        <v>227</v>
      </c>
      <c r="D2238" t="s">
        <v>232</v>
      </c>
      <c r="E2238" t="s">
        <v>225</v>
      </c>
      <c r="F2238" s="48" t="e">
        <f>VLOOKUP(A2238,'TAZ definitions'!$A$1:$E$1902,2,FALSE)</f>
        <v>#N/A</v>
      </c>
      <c r="G2238" s="48" t="e">
        <f>VLOOKUP(A2238,'TAZ definitions'!$A$1:$E$1902,4,FALSE)</f>
        <v>#N/A</v>
      </c>
      <c r="H2238" s="44">
        <v>94245</v>
      </c>
      <c r="I2238" s="44">
        <v>0</v>
      </c>
      <c r="J2238" s="44">
        <v>9018</v>
      </c>
      <c r="K2238" s="44">
        <v>0</v>
      </c>
      <c r="L2238" s="44">
        <v>424</v>
      </c>
      <c r="M2238" s="44">
        <v>0</v>
      </c>
      <c r="N2238" s="44">
        <v>41</v>
      </c>
      <c r="O2238" s="44">
        <v>0</v>
      </c>
      <c r="P2238" s="44">
        <v>0</v>
      </c>
      <c r="Q2238" s="44">
        <v>0</v>
      </c>
      <c r="R2238" s="44">
        <v>21.034064999999998</v>
      </c>
      <c r="S2238" s="44">
        <v>20.902920000000002</v>
      </c>
      <c r="T2238" s="44">
        <v>94245</v>
      </c>
      <c r="U2238" s="44">
        <v>9018</v>
      </c>
      <c r="V2238" s="44">
        <v>424</v>
      </c>
      <c r="W2238" s="44">
        <v>41</v>
      </c>
      <c r="X2238" s="44">
        <v>6110.7602989999996</v>
      </c>
      <c r="Y2238" s="44">
        <v>28217.696154000001</v>
      </c>
      <c r="Z2238" s="44">
        <v>622.37920599999995</v>
      </c>
      <c r="AA2238" s="44">
        <v>29.169554000000002</v>
      </c>
      <c r="AB2238" s="44">
        <v>1.559264</v>
      </c>
      <c r="AC2238" s="44">
        <v>0.50597099999999995</v>
      </c>
      <c r="AD2238" s="44">
        <v>6228.2398970000004</v>
      </c>
    </row>
    <row r="2239" spans="1:30" x14ac:dyDescent="0.25">
      <c r="A2239">
        <v>2238</v>
      </c>
      <c r="B2239" t="s">
        <v>101</v>
      </c>
      <c r="C2239" t="s">
        <v>227</v>
      </c>
      <c r="D2239" t="s">
        <v>232</v>
      </c>
      <c r="E2239" t="s">
        <v>225</v>
      </c>
      <c r="F2239" s="48" t="e">
        <f>VLOOKUP(A2239,'TAZ definitions'!$A$1:$E$1902,2,FALSE)</f>
        <v>#N/A</v>
      </c>
      <c r="G2239" s="48" t="e">
        <f>VLOOKUP(A2239,'TAZ definitions'!$A$1:$E$1902,4,FALSE)</f>
        <v>#N/A</v>
      </c>
      <c r="H2239" s="44">
        <v>74930</v>
      </c>
      <c r="I2239" s="44">
        <v>0</v>
      </c>
      <c r="J2239" s="44">
        <v>10368</v>
      </c>
      <c r="K2239" s="44">
        <v>0</v>
      </c>
      <c r="L2239" s="44">
        <v>424</v>
      </c>
      <c r="M2239" s="44">
        <v>0</v>
      </c>
      <c r="N2239" s="44">
        <v>41</v>
      </c>
      <c r="O2239" s="44">
        <v>0</v>
      </c>
      <c r="P2239" s="44">
        <v>0</v>
      </c>
      <c r="Q2239" s="44">
        <v>0</v>
      </c>
      <c r="R2239" s="44">
        <v>19.341622999999998</v>
      </c>
      <c r="S2239" s="44">
        <v>19.552788</v>
      </c>
      <c r="T2239" s="44">
        <v>74930</v>
      </c>
      <c r="U2239" s="44">
        <v>10368</v>
      </c>
      <c r="V2239" s="44">
        <v>424</v>
      </c>
      <c r="W2239" s="44">
        <v>41</v>
      </c>
      <c r="X2239" s="44">
        <v>10688.396432</v>
      </c>
      <c r="Y2239" s="44">
        <v>19681.459053999999</v>
      </c>
      <c r="Z2239" s="44">
        <v>766.51597800000002</v>
      </c>
      <c r="AA2239" s="44">
        <v>16.965333999999999</v>
      </c>
      <c r="AB2239" s="44">
        <v>0.76762799999999998</v>
      </c>
      <c r="AC2239" s="44">
        <v>0.41628599999999999</v>
      </c>
      <c r="AD2239" s="44">
        <v>4898.8247469999997</v>
      </c>
    </row>
    <row r="2240" spans="1:30" x14ac:dyDescent="0.25">
      <c r="A2240">
        <v>2239</v>
      </c>
      <c r="B2240" t="s">
        <v>101</v>
      </c>
      <c r="C2240" t="s">
        <v>227</v>
      </c>
      <c r="D2240" t="s">
        <v>232</v>
      </c>
      <c r="E2240" t="s">
        <v>225</v>
      </c>
      <c r="F2240" s="48" t="e">
        <f>VLOOKUP(A2240,'TAZ definitions'!$A$1:$E$1902,2,FALSE)</f>
        <v>#N/A</v>
      </c>
      <c r="G2240" s="48" t="e">
        <f>VLOOKUP(A2240,'TAZ definitions'!$A$1:$E$1902,4,FALSE)</f>
        <v>#N/A</v>
      </c>
      <c r="H2240" s="44">
        <v>88938</v>
      </c>
      <c r="I2240" s="44">
        <v>0</v>
      </c>
      <c r="J2240" s="44">
        <v>10936</v>
      </c>
      <c r="K2240" s="44">
        <v>0</v>
      </c>
      <c r="L2240" s="44">
        <v>424</v>
      </c>
      <c r="M2240" s="44">
        <v>0</v>
      </c>
      <c r="N2240" s="44">
        <v>41</v>
      </c>
      <c r="O2240" s="44">
        <v>0</v>
      </c>
      <c r="P2240" s="44">
        <v>0</v>
      </c>
      <c r="Q2240" s="44">
        <v>0</v>
      </c>
      <c r="R2240" s="44">
        <v>18.967091</v>
      </c>
      <c r="S2240" s="44">
        <v>19.397625000000001</v>
      </c>
      <c r="T2240" s="44">
        <v>86866.414063000004</v>
      </c>
      <c r="U2240" s="44">
        <v>10681.273438</v>
      </c>
      <c r="V2240" s="44">
        <v>414.12399299999998</v>
      </c>
      <c r="W2240" s="44">
        <v>40.045009999999998</v>
      </c>
      <c r="X2240" s="44">
        <v>3214.308931</v>
      </c>
      <c r="Y2240" s="44">
        <v>12063.649228</v>
      </c>
      <c r="Z2240" s="44">
        <v>400.49364100000003</v>
      </c>
      <c r="AA2240" s="44">
        <v>10.097899</v>
      </c>
      <c r="AB2240" s="44">
        <v>0.46066499999999999</v>
      </c>
      <c r="AC2240" s="44">
        <v>0.23664299999999999</v>
      </c>
      <c r="AD2240" s="44">
        <v>2794.9771420000002</v>
      </c>
    </row>
    <row r="2241" spans="1:30" x14ac:dyDescent="0.25">
      <c r="A2241">
        <v>2240</v>
      </c>
      <c r="B2241" t="s">
        <v>101</v>
      </c>
      <c r="C2241" t="s">
        <v>227</v>
      </c>
      <c r="D2241" t="s">
        <v>232</v>
      </c>
      <c r="E2241" t="s">
        <v>225</v>
      </c>
      <c r="F2241" s="48" t="e">
        <f>VLOOKUP(A2241,'TAZ definitions'!$A$1:$E$1902,2,FALSE)</f>
        <v>#N/A</v>
      </c>
      <c r="G2241" s="48" t="e">
        <f>VLOOKUP(A2241,'TAZ definitions'!$A$1:$E$1902,4,FALSE)</f>
        <v>#N/A</v>
      </c>
      <c r="H2241" s="44">
        <v>83041</v>
      </c>
      <c r="I2241" s="44">
        <v>0</v>
      </c>
      <c r="J2241" s="44">
        <v>11492</v>
      </c>
      <c r="K2241" s="44">
        <v>0</v>
      </c>
      <c r="L2241" s="44">
        <v>424</v>
      </c>
      <c r="M2241" s="44">
        <v>0</v>
      </c>
      <c r="N2241" s="44">
        <v>41</v>
      </c>
      <c r="O2241" s="44">
        <v>0</v>
      </c>
      <c r="P2241" s="44">
        <v>0</v>
      </c>
      <c r="Q2241" s="44">
        <v>0</v>
      </c>
      <c r="R2241" s="44">
        <v>18.818560000000002</v>
      </c>
      <c r="S2241" s="44">
        <v>19.002054000000001</v>
      </c>
      <c r="T2241" s="44">
        <v>83041</v>
      </c>
      <c r="U2241" s="44">
        <v>11492</v>
      </c>
      <c r="V2241" s="44">
        <v>424</v>
      </c>
      <c r="W2241" s="44">
        <v>41</v>
      </c>
      <c r="X2241" s="44">
        <v>3689.3768089999999</v>
      </c>
      <c r="Y2241" s="44">
        <v>16327.246300999999</v>
      </c>
      <c r="Z2241" s="44">
        <v>541.89590199999998</v>
      </c>
      <c r="AA2241" s="44">
        <v>13.820263000000001</v>
      </c>
      <c r="AB2241" s="44">
        <v>0.61753999999999998</v>
      </c>
      <c r="AC2241" s="44">
        <v>0.32443100000000002</v>
      </c>
      <c r="AD2241" s="44">
        <v>3830.4229700000001</v>
      </c>
    </row>
    <row r="2242" spans="1:30" x14ac:dyDescent="0.25">
      <c r="A2242">
        <v>2241</v>
      </c>
      <c r="B2242" t="s">
        <v>101</v>
      </c>
      <c r="C2242" t="s">
        <v>227</v>
      </c>
      <c r="D2242" t="s">
        <v>233</v>
      </c>
      <c r="E2242" t="s">
        <v>225</v>
      </c>
      <c r="F2242" s="48" t="e">
        <f>VLOOKUP(A2242,'TAZ definitions'!$A$1:$E$1902,2,FALSE)</f>
        <v>#N/A</v>
      </c>
      <c r="G2242" s="48" t="e">
        <f>VLOOKUP(A2242,'TAZ definitions'!$A$1:$E$1902,4,FALSE)</f>
        <v>#N/A</v>
      </c>
      <c r="H2242" s="44">
        <v>88315</v>
      </c>
      <c r="I2242" s="44">
        <v>0</v>
      </c>
      <c r="J2242" s="44">
        <v>11493</v>
      </c>
      <c r="K2242" s="44">
        <v>0</v>
      </c>
      <c r="L2242" s="44">
        <v>424</v>
      </c>
      <c r="M2242" s="44">
        <v>0</v>
      </c>
      <c r="N2242" s="44">
        <v>41</v>
      </c>
      <c r="O2242" s="44">
        <v>0</v>
      </c>
      <c r="P2242" s="44">
        <v>0</v>
      </c>
      <c r="Q2242" s="44">
        <v>0</v>
      </c>
      <c r="R2242" s="44">
        <v>18.384661000000001</v>
      </c>
      <c r="S2242" s="44">
        <v>18.615390999999999</v>
      </c>
      <c r="T2242" s="44">
        <v>88315</v>
      </c>
      <c r="U2242" s="44">
        <v>11493</v>
      </c>
      <c r="V2242" s="44">
        <v>424</v>
      </c>
      <c r="W2242" s="44">
        <v>41</v>
      </c>
      <c r="X2242" s="44">
        <v>6993.5843020000002</v>
      </c>
      <c r="Y2242" s="44">
        <v>16205.838970000001</v>
      </c>
      <c r="Z2242" s="44">
        <v>654.73203100000001</v>
      </c>
      <c r="AA2242" s="44">
        <v>14.507574999999999</v>
      </c>
      <c r="AB2242" s="44">
        <v>0.61776200000000003</v>
      </c>
      <c r="AC2242" s="44">
        <v>0.35644500000000001</v>
      </c>
      <c r="AD2242" s="44">
        <v>4192.2514860000001</v>
      </c>
    </row>
    <row r="2243" spans="1:30" x14ac:dyDescent="0.25">
      <c r="A2243">
        <v>2242</v>
      </c>
      <c r="B2243" t="s">
        <v>101</v>
      </c>
      <c r="C2243" t="s">
        <v>227</v>
      </c>
      <c r="D2243" t="s">
        <v>233</v>
      </c>
      <c r="E2243" t="s">
        <v>225</v>
      </c>
      <c r="F2243" s="48" t="e">
        <f>VLOOKUP(A2243,'TAZ definitions'!$A$1:$E$1902,2,FALSE)</f>
        <v>#N/A</v>
      </c>
      <c r="G2243" s="48" t="e">
        <f>VLOOKUP(A2243,'TAZ definitions'!$A$1:$E$1902,4,FALSE)</f>
        <v>#N/A</v>
      </c>
      <c r="H2243" s="44">
        <v>91282</v>
      </c>
      <c r="I2243" s="44">
        <v>0</v>
      </c>
      <c r="J2243" s="44">
        <v>12086</v>
      </c>
      <c r="K2243" s="44">
        <v>0</v>
      </c>
      <c r="L2243" s="44">
        <v>424</v>
      </c>
      <c r="M2243" s="44">
        <v>0</v>
      </c>
      <c r="N2243" s="44">
        <v>41</v>
      </c>
      <c r="O2243" s="44">
        <v>0</v>
      </c>
      <c r="P2243" s="44">
        <v>0</v>
      </c>
      <c r="Q2243" s="44">
        <v>0</v>
      </c>
      <c r="R2243" s="44">
        <v>17.610052</v>
      </c>
      <c r="S2243" s="44">
        <v>17.752389999999998</v>
      </c>
      <c r="T2243" s="44">
        <v>91282</v>
      </c>
      <c r="U2243" s="44">
        <v>12086</v>
      </c>
      <c r="V2243" s="44">
        <v>424</v>
      </c>
      <c r="W2243" s="44">
        <v>41</v>
      </c>
      <c r="X2243" s="44">
        <v>12468.129239</v>
      </c>
      <c r="Y2243" s="44">
        <v>38873.603214000002</v>
      </c>
      <c r="Z2243" s="44">
        <v>1253.850351</v>
      </c>
      <c r="AA2243" s="44">
        <v>33.004609000000002</v>
      </c>
      <c r="AB2243" s="44">
        <v>1.6816199999999999</v>
      </c>
      <c r="AC2243" s="44">
        <v>0.76571400000000001</v>
      </c>
      <c r="AD2243" s="44">
        <v>9238.6843399999998</v>
      </c>
    </row>
    <row r="2244" spans="1:30" x14ac:dyDescent="0.25">
      <c r="A2244">
        <v>2243</v>
      </c>
      <c r="B2244" t="s">
        <v>101</v>
      </c>
      <c r="C2244" t="s">
        <v>227</v>
      </c>
      <c r="D2244" t="s">
        <v>233</v>
      </c>
      <c r="E2244" t="s">
        <v>225</v>
      </c>
      <c r="F2244" s="48" t="e">
        <f>VLOOKUP(A2244,'TAZ definitions'!$A$1:$E$1902,2,FALSE)</f>
        <v>#N/A</v>
      </c>
      <c r="G2244" s="48" t="e">
        <f>VLOOKUP(A2244,'TAZ definitions'!$A$1:$E$1902,4,FALSE)</f>
        <v>#N/A</v>
      </c>
      <c r="H2244" s="44">
        <v>78168</v>
      </c>
      <c r="I2244" s="44">
        <v>0</v>
      </c>
      <c r="J2244" s="44">
        <v>10834</v>
      </c>
      <c r="K2244" s="44">
        <v>0</v>
      </c>
      <c r="L2244" s="44">
        <v>424</v>
      </c>
      <c r="M2244" s="44">
        <v>0</v>
      </c>
      <c r="N2244" s="44">
        <v>41</v>
      </c>
      <c r="O2244" s="44">
        <v>0</v>
      </c>
      <c r="P2244" s="44">
        <v>0</v>
      </c>
      <c r="Q2244" s="44">
        <v>0</v>
      </c>
      <c r="R2244" s="44">
        <v>19.292401999999999</v>
      </c>
      <c r="S2244" s="44">
        <v>19.397665</v>
      </c>
      <c r="T2244" s="44">
        <v>78168</v>
      </c>
      <c r="U2244" s="44">
        <v>10834</v>
      </c>
      <c r="V2244" s="44">
        <v>424</v>
      </c>
      <c r="W2244" s="44">
        <v>41</v>
      </c>
      <c r="X2244" s="44">
        <v>0</v>
      </c>
      <c r="Y2244" s="44">
        <v>5185.9941129999997</v>
      </c>
      <c r="Z2244" s="44">
        <v>147.019633</v>
      </c>
      <c r="AA2244" s="44">
        <v>4.1694649999999998</v>
      </c>
      <c r="AB2244" s="44">
        <v>0.21457499999999999</v>
      </c>
      <c r="AC2244" s="44">
        <v>9.4185000000000005E-2</v>
      </c>
      <c r="AD2244" s="44">
        <v>1135.5315499999999</v>
      </c>
    </row>
    <row r="2245" spans="1:30" x14ac:dyDescent="0.25">
      <c r="A2245">
        <v>2244</v>
      </c>
      <c r="B2245" t="s">
        <v>101</v>
      </c>
      <c r="C2245" t="s">
        <v>227</v>
      </c>
      <c r="D2245" t="s">
        <v>233</v>
      </c>
      <c r="E2245" t="s">
        <v>225</v>
      </c>
      <c r="F2245" s="48" t="e">
        <f>VLOOKUP(A2245,'TAZ definitions'!$A$1:$E$1902,2,FALSE)</f>
        <v>#N/A</v>
      </c>
      <c r="G2245" s="48" t="e">
        <f>VLOOKUP(A2245,'TAZ definitions'!$A$1:$E$1902,4,FALSE)</f>
        <v>#N/A</v>
      </c>
      <c r="H2245" s="44">
        <v>99012</v>
      </c>
      <c r="I2245" s="44">
        <v>0</v>
      </c>
      <c r="J2245" s="44">
        <v>12501</v>
      </c>
      <c r="K2245" s="44">
        <v>0</v>
      </c>
      <c r="L2245" s="44">
        <v>424</v>
      </c>
      <c r="M2245" s="44">
        <v>0</v>
      </c>
      <c r="N2245" s="44">
        <v>41</v>
      </c>
      <c r="O2245" s="44">
        <v>0</v>
      </c>
      <c r="P2245" s="44">
        <v>0</v>
      </c>
      <c r="Q2245" s="44">
        <v>0</v>
      </c>
      <c r="R2245" s="44">
        <v>18.216103</v>
      </c>
      <c r="S2245" s="44">
        <v>18.444071000000001</v>
      </c>
      <c r="T2245" s="44">
        <v>99012</v>
      </c>
      <c r="U2245" s="44">
        <v>12501</v>
      </c>
      <c r="V2245" s="44">
        <v>424</v>
      </c>
      <c r="W2245" s="44">
        <v>41</v>
      </c>
      <c r="X2245" s="44">
        <v>0</v>
      </c>
      <c r="Y2245" s="44">
        <v>31710.376837</v>
      </c>
      <c r="Z2245" s="44">
        <v>958.04004299999997</v>
      </c>
      <c r="AA2245" s="44">
        <v>25.199967999999998</v>
      </c>
      <c r="AB2245" s="44">
        <v>1.261393</v>
      </c>
      <c r="AC2245" s="44">
        <v>0.59245700000000001</v>
      </c>
      <c r="AD2245" s="44">
        <v>7112.9938009999996</v>
      </c>
    </row>
    <row r="2246" spans="1:30" x14ac:dyDescent="0.25">
      <c r="A2246">
        <v>2245</v>
      </c>
      <c r="B2246" t="s">
        <v>101</v>
      </c>
      <c r="C2246" t="s">
        <v>227</v>
      </c>
      <c r="D2246" t="s">
        <v>233</v>
      </c>
      <c r="E2246" t="s">
        <v>225</v>
      </c>
      <c r="F2246" s="48" t="e">
        <f>VLOOKUP(A2246,'TAZ definitions'!$A$1:$E$1902,2,FALSE)</f>
        <v>#N/A</v>
      </c>
      <c r="G2246" s="48" t="e">
        <f>VLOOKUP(A2246,'TAZ definitions'!$A$1:$E$1902,4,FALSE)</f>
        <v>#N/A</v>
      </c>
      <c r="H2246" s="44">
        <v>96720</v>
      </c>
      <c r="I2246" s="44">
        <v>0</v>
      </c>
      <c r="J2246" s="44">
        <v>11872</v>
      </c>
      <c r="K2246" s="44">
        <v>0</v>
      </c>
      <c r="L2246" s="44">
        <v>424</v>
      </c>
      <c r="M2246" s="44">
        <v>0</v>
      </c>
      <c r="N2246" s="44">
        <v>41</v>
      </c>
      <c r="O2246" s="44">
        <v>0</v>
      </c>
      <c r="P2246" s="44">
        <v>0</v>
      </c>
      <c r="Q2246" s="44">
        <v>0</v>
      </c>
      <c r="R2246" s="44">
        <v>19.115857999999999</v>
      </c>
      <c r="S2246" s="44">
        <v>19.140242000000001</v>
      </c>
      <c r="T2246" s="44">
        <v>96720</v>
      </c>
      <c r="U2246" s="44">
        <v>11872</v>
      </c>
      <c r="V2246" s="44">
        <v>424</v>
      </c>
      <c r="W2246" s="44">
        <v>41</v>
      </c>
      <c r="X2246" s="44">
        <v>398.00471399999998</v>
      </c>
      <c r="Y2246" s="44">
        <v>21240.501025000001</v>
      </c>
      <c r="Z2246" s="44">
        <v>628.32429999999999</v>
      </c>
      <c r="AA2246" s="44">
        <v>17.124376999999999</v>
      </c>
      <c r="AB2246" s="44">
        <v>0.83645199999999997</v>
      </c>
      <c r="AC2246" s="44">
        <v>0.39252399999999998</v>
      </c>
      <c r="AD2246" s="44">
        <v>4673.6458640000001</v>
      </c>
    </row>
    <row r="2247" spans="1:30" x14ac:dyDescent="0.25">
      <c r="A2247">
        <v>2246</v>
      </c>
      <c r="B2247" t="s">
        <v>101</v>
      </c>
      <c r="C2247" t="s">
        <v>227</v>
      </c>
      <c r="D2247" t="s">
        <v>233</v>
      </c>
      <c r="E2247" t="s">
        <v>225</v>
      </c>
      <c r="F2247" s="48" t="e">
        <f>VLOOKUP(A2247,'TAZ definitions'!$A$1:$E$1902,2,FALSE)</f>
        <v>#N/A</v>
      </c>
      <c r="G2247" s="48" t="e">
        <f>VLOOKUP(A2247,'TAZ definitions'!$A$1:$E$1902,4,FALSE)</f>
        <v>#N/A</v>
      </c>
      <c r="H2247" s="44">
        <v>84632</v>
      </c>
      <c r="I2247" s="44">
        <v>0</v>
      </c>
      <c r="J2247" s="44">
        <v>10951</v>
      </c>
      <c r="K2247" s="44">
        <v>0</v>
      </c>
      <c r="L2247" s="44">
        <v>424</v>
      </c>
      <c r="M2247" s="44">
        <v>0</v>
      </c>
      <c r="N2247" s="44">
        <v>41</v>
      </c>
      <c r="O2247" s="44">
        <v>0</v>
      </c>
      <c r="P2247" s="44">
        <v>0</v>
      </c>
      <c r="Q2247" s="44">
        <v>0</v>
      </c>
      <c r="R2247" s="44">
        <v>17.755009000000001</v>
      </c>
      <c r="S2247" s="44">
        <v>17.825468000000001</v>
      </c>
      <c r="T2247" s="44">
        <v>84632</v>
      </c>
      <c r="U2247" s="44">
        <v>10951</v>
      </c>
      <c r="V2247" s="44">
        <v>424</v>
      </c>
      <c r="W2247" s="44">
        <v>41</v>
      </c>
      <c r="X2247" s="44">
        <v>1540.66776</v>
      </c>
      <c r="Y2247" s="44">
        <v>11199.945148999999</v>
      </c>
      <c r="Z2247" s="44">
        <v>399.69594799999999</v>
      </c>
      <c r="AA2247" s="44">
        <v>9.5474429999999995</v>
      </c>
      <c r="AB2247" s="44">
        <v>0.40691699999999997</v>
      </c>
      <c r="AC2247" s="44">
        <v>0.231183</v>
      </c>
      <c r="AD2247" s="44">
        <v>2703.5687499999999</v>
      </c>
    </row>
    <row r="2248" spans="1:30" x14ac:dyDescent="0.25">
      <c r="A2248">
        <v>2247</v>
      </c>
      <c r="B2248" t="s">
        <v>101</v>
      </c>
      <c r="C2248" t="s">
        <v>227</v>
      </c>
      <c r="D2248" t="s">
        <v>233</v>
      </c>
      <c r="E2248" t="s">
        <v>225</v>
      </c>
      <c r="F2248" s="48" t="e">
        <f>VLOOKUP(A2248,'TAZ definitions'!$A$1:$E$1902,2,FALSE)</f>
        <v>#N/A</v>
      </c>
      <c r="G2248" s="48" t="e">
        <f>VLOOKUP(A2248,'TAZ definitions'!$A$1:$E$1902,4,FALSE)</f>
        <v>#N/A</v>
      </c>
      <c r="H2248" s="44">
        <v>102004</v>
      </c>
      <c r="I2248" s="44">
        <v>0</v>
      </c>
      <c r="J2248" s="44">
        <v>12534</v>
      </c>
      <c r="K2248" s="44">
        <v>0</v>
      </c>
      <c r="L2248" s="44">
        <v>424</v>
      </c>
      <c r="M2248" s="44">
        <v>0</v>
      </c>
      <c r="N2248" s="44">
        <v>41</v>
      </c>
      <c r="O2248" s="44">
        <v>0</v>
      </c>
      <c r="P2248" s="44">
        <v>0</v>
      </c>
      <c r="Q2248" s="44">
        <v>0</v>
      </c>
      <c r="R2248" s="44">
        <v>19.771360000000001</v>
      </c>
      <c r="S2248" s="44">
        <v>19.871614000000001</v>
      </c>
      <c r="T2248" s="44">
        <v>102004</v>
      </c>
      <c r="U2248" s="44">
        <v>12534</v>
      </c>
      <c r="V2248" s="44">
        <v>424</v>
      </c>
      <c r="W2248" s="44">
        <v>41</v>
      </c>
      <c r="X2248" s="44">
        <v>5048.2985639999997</v>
      </c>
      <c r="Y2248" s="44">
        <v>22248.821400000001</v>
      </c>
      <c r="Z2248" s="44">
        <v>694.38977199999999</v>
      </c>
      <c r="AA2248" s="44">
        <v>18.088777</v>
      </c>
      <c r="AB2248" s="44">
        <v>0.90126399999999995</v>
      </c>
      <c r="AC2248" s="44">
        <v>0.422788</v>
      </c>
      <c r="AD2248" s="44">
        <v>5077.6498600000004</v>
      </c>
    </row>
    <row r="2249" spans="1:30" x14ac:dyDescent="0.25">
      <c r="A2249">
        <v>2248</v>
      </c>
      <c r="B2249" t="s">
        <v>101</v>
      </c>
      <c r="C2249" t="s">
        <v>108</v>
      </c>
      <c r="D2249" t="s">
        <v>234</v>
      </c>
      <c r="E2249" t="s">
        <v>104</v>
      </c>
      <c r="F2249" s="48">
        <f>VLOOKUP(A2249,'TAZ definitions'!$A$1:$E$1902,2,FALSE)</f>
        <v>0.12805507745266781</v>
      </c>
      <c r="G2249" s="48">
        <f>VLOOKUP(A2249,'TAZ definitions'!$A$1:$E$1902,4,FALSE)</f>
        <v>0.37903225806451613</v>
      </c>
      <c r="H2249" s="44">
        <v>145483</v>
      </c>
      <c r="I2249" s="44">
        <v>0</v>
      </c>
      <c r="J2249" s="44">
        <v>17777</v>
      </c>
      <c r="K2249" s="44">
        <v>0</v>
      </c>
      <c r="L2249" s="44">
        <v>0</v>
      </c>
      <c r="M2249" s="44">
        <v>0</v>
      </c>
      <c r="N2249" s="44">
        <v>67</v>
      </c>
      <c r="O2249" s="44">
        <v>0</v>
      </c>
      <c r="P2249" s="44">
        <v>0</v>
      </c>
      <c r="Q2249" s="44">
        <v>0</v>
      </c>
      <c r="R2249" s="44">
        <v>19.974121</v>
      </c>
      <c r="S2249" s="44">
        <v>19.868793</v>
      </c>
      <c r="T2249" s="44">
        <v>145483</v>
      </c>
      <c r="U2249" s="44">
        <v>17777</v>
      </c>
      <c r="V2249" s="44">
        <v>0</v>
      </c>
      <c r="W2249" s="44">
        <v>67</v>
      </c>
      <c r="X2249" s="44">
        <v>1736.0405780000001</v>
      </c>
      <c r="Y2249" s="44">
        <v>19039.155347</v>
      </c>
      <c r="Z2249" s="44">
        <v>570.98436700000002</v>
      </c>
      <c r="AA2249" s="44">
        <v>15.446561000000001</v>
      </c>
      <c r="AB2249" s="44">
        <v>0.82140899999999994</v>
      </c>
      <c r="AC2249" s="44">
        <v>0.35608600000000001</v>
      </c>
      <c r="AD2249" s="44">
        <v>4336.0892800000001</v>
      </c>
    </row>
    <row r="2250" spans="1:30" x14ac:dyDescent="0.25">
      <c r="A2250">
        <v>2249</v>
      </c>
      <c r="B2250" t="s">
        <v>101</v>
      </c>
      <c r="C2250" t="s">
        <v>108</v>
      </c>
      <c r="D2250" t="s">
        <v>234</v>
      </c>
      <c r="E2250" t="s">
        <v>104</v>
      </c>
      <c r="F2250" s="48">
        <f>VLOOKUP(A2250,'TAZ definitions'!$A$1:$E$1902,2,FALSE)</f>
        <v>0.15164835164835164</v>
      </c>
      <c r="G2250" s="48">
        <f>VLOOKUP(A2250,'TAZ definitions'!$A$1:$E$1902,4,FALSE)</f>
        <v>0.37812499999999999</v>
      </c>
      <c r="H2250" s="44">
        <v>150512</v>
      </c>
      <c r="I2250" s="44">
        <v>0</v>
      </c>
      <c r="J2250" s="44">
        <v>18478</v>
      </c>
      <c r="K2250" s="44">
        <v>0</v>
      </c>
      <c r="L2250" s="44">
        <v>0</v>
      </c>
      <c r="M2250" s="44">
        <v>0</v>
      </c>
      <c r="N2250" s="44">
        <v>67</v>
      </c>
      <c r="O2250" s="44">
        <v>0</v>
      </c>
      <c r="P2250" s="44">
        <v>0</v>
      </c>
      <c r="Q2250" s="44">
        <v>0</v>
      </c>
      <c r="R2250" s="44">
        <v>18.797460999999998</v>
      </c>
      <c r="S2250" s="44">
        <v>18.652636999999999</v>
      </c>
      <c r="T2250" s="44">
        <v>150512</v>
      </c>
      <c r="U2250" s="44">
        <v>18478</v>
      </c>
      <c r="V2250" s="44">
        <v>0</v>
      </c>
      <c r="W2250" s="44">
        <v>67</v>
      </c>
      <c r="X2250" s="44">
        <v>623.88931400000001</v>
      </c>
      <c r="Y2250" s="44">
        <v>13524.566290999999</v>
      </c>
      <c r="Z2250" s="44">
        <v>429.58329900000001</v>
      </c>
      <c r="AA2250" s="44">
        <v>11.133378</v>
      </c>
      <c r="AB2250" s="44">
        <v>0.48257499999999998</v>
      </c>
      <c r="AC2250" s="44">
        <v>0.25862600000000002</v>
      </c>
      <c r="AD2250" s="44">
        <v>3029.160292</v>
      </c>
    </row>
    <row r="2251" spans="1:30" x14ac:dyDescent="0.25">
      <c r="A2251">
        <v>2250</v>
      </c>
      <c r="B2251" t="s">
        <v>101</v>
      </c>
      <c r="C2251" t="s">
        <v>108</v>
      </c>
      <c r="D2251" t="s">
        <v>234</v>
      </c>
      <c r="E2251" t="s">
        <v>104</v>
      </c>
      <c r="F2251" s="48">
        <f>VLOOKUP(A2251,'TAZ definitions'!$A$1:$E$1902,2,FALSE)</f>
        <v>9.5558044046285928E-2</v>
      </c>
      <c r="G2251" s="48">
        <f>VLOOKUP(A2251,'TAZ definitions'!$A$1:$E$1902,4,FALSE)</f>
        <v>0.34139534883720929</v>
      </c>
      <c r="H2251" s="44">
        <v>183375</v>
      </c>
      <c r="I2251" s="44">
        <v>0</v>
      </c>
      <c r="J2251" s="44">
        <v>19808</v>
      </c>
      <c r="K2251" s="44">
        <v>0</v>
      </c>
      <c r="L2251" s="44">
        <v>0</v>
      </c>
      <c r="M2251" s="44">
        <v>0</v>
      </c>
      <c r="N2251" s="44">
        <v>67</v>
      </c>
      <c r="O2251" s="44">
        <v>0</v>
      </c>
      <c r="P2251" s="44">
        <v>0</v>
      </c>
      <c r="Q2251" s="44">
        <v>0</v>
      </c>
      <c r="R2251" s="44">
        <v>17.841608000000001</v>
      </c>
      <c r="S2251" s="44">
        <v>17.723402</v>
      </c>
      <c r="T2251" s="44">
        <v>183375</v>
      </c>
      <c r="U2251" s="44">
        <v>19808</v>
      </c>
      <c r="V2251" s="44">
        <v>0</v>
      </c>
      <c r="W2251" s="44">
        <v>67</v>
      </c>
      <c r="X2251" s="44">
        <v>67459.312292000002</v>
      </c>
      <c r="Y2251" s="44">
        <v>111812.55183700001</v>
      </c>
      <c r="Z2251" s="44">
        <v>2892.6574569999998</v>
      </c>
      <c r="AA2251" s="44">
        <v>110.33227100000001</v>
      </c>
      <c r="AB2251" s="44">
        <v>6.1107269999999998</v>
      </c>
      <c r="AC2251" s="44">
        <v>2.1052300000000002</v>
      </c>
      <c r="AD2251" s="44">
        <v>26519.613907999999</v>
      </c>
    </row>
    <row r="2252" spans="1:30" x14ac:dyDescent="0.25">
      <c r="A2252">
        <v>2251</v>
      </c>
      <c r="B2252" t="s">
        <v>101</v>
      </c>
      <c r="C2252" t="s">
        <v>108</v>
      </c>
      <c r="D2252" t="s">
        <v>234</v>
      </c>
      <c r="E2252" t="s">
        <v>104</v>
      </c>
      <c r="F2252" s="48">
        <f>VLOOKUP(A2252,'TAZ definitions'!$A$1:$E$1902,2,FALSE)</f>
        <v>0.20062695924764889</v>
      </c>
      <c r="G2252" s="48">
        <f>VLOOKUP(A2252,'TAZ definitions'!$A$1:$E$1902,4,FALSE)</f>
        <v>0.34362934362934361</v>
      </c>
      <c r="H2252" s="44">
        <v>181839</v>
      </c>
      <c r="I2252" s="44">
        <v>0</v>
      </c>
      <c r="J2252" s="44">
        <v>19556</v>
      </c>
      <c r="K2252" s="44">
        <v>0</v>
      </c>
      <c r="L2252" s="44">
        <v>0</v>
      </c>
      <c r="M2252" s="44">
        <v>0</v>
      </c>
      <c r="N2252" s="44">
        <v>67</v>
      </c>
      <c r="O2252" s="44">
        <v>0</v>
      </c>
      <c r="P2252" s="44">
        <v>0</v>
      </c>
      <c r="Q2252" s="44">
        <v>0</v>
      </c>
      <c r="R2252" s="44">
        <v>18.886527999999998</v>
      </c>
      <c r="S2252" s="44">
        <v>18.29673</v>
      </c>
      <c r="T2252" s="44">
        <v>181839</v>
      </c>
      <c r="U2252" s="44">
        <v>19556</v>
      </c>
      <c r="V2252" s="44">
        <v>0</v>
      </c>
      <c r="W2252" s="44">
        <v>67</v>
      </c>
      <c r="X2252" s="44">
        <v>187.151993</v>
      </c>
      <c r="Y2252" s="44">
        <v>58506.904880000002</v>
      </c>
      <c r="Z2252" s="44">
        <v>1377.619929</v>
      </c>
      <c r="AA2252" s="44">
        <v>45.802359000000003</v>
      </c>
      <c r="AB2252" s="44">
        <v>2.857173</v>
      </c>
      <c r="AC2252" s="44">
        <v>0.996282</v>
      </c>
      <c r="AD2252" s="44">
        <v>12427.843265</v>
      </c>
    </row>
    <row r="2253" spans="1:30" x14ac:dyDescent="0.25">
      <c r="A2253">
        <v>2252</v>
      </c>
      <c r="B2253" t="s">
        <v>101</v>
      </c>
      <c r="C2253" t="s">
        <v>108</v>
      </c>
      <c r="D2253" t="s">
        <v>234</v>
      </c>
      <c r="E2253" t="s">
        <v>104</v>
      </c>
      <c r="F2253" s="48">
        <f>VLOOKUP(A2253,'TAZ definitions'!$A$1:$E$1902,2,FALSE)</f>
        <v>0.19701280227596016</v>
      </c>
      <c r="G2253" s="48">
        <f>VLOOKUP(A2253,'TAZ definitions'!$A$1:$E$1902,4,FALSE)</f>
        <v>0.330188679245283</v>
      </c>
      <c r="H2253" s="44">
        <v>160736</v>
      </c>
      <c r="I2253" s="44">
        <v>0</v>
      </c>
      <c r="J2253" s="44">
        <v>19158</v>
      </c>
      <c r="K2253" s="44">
        <v>0</v>
      </c>
      <c r="L2253" s="44">
        <v>0</v>
      </c>
      <c r="M2253" s="44">
        <v>0</v>
      </c>
      <c r="N2253" s="44">
        <v>67</v>
      </c>
      <c r="O2253" s="44">
        <v>0</v>
      </c>
      <c r="P2253" s="44">
        <v>0</v>
      </c>
      <c r="Q2253" s="44">
        <v>0</v>
      </c>
      <c r="R2253" s="44">
        <v>20.462060999999999</v>
      </c>
      <c r="S2253" s="44">
        <v>20.179255000000001</v>
      </c>
      <c r="T2253" s="44">
        <v>160736</v>
      </c>
      <c r="U2253" s="44">
        <v>19158</v>
      </c>
      <c r="V2253" s="44">
        <v>0</v>
      </c>
      <c r="W2253" s="44">
        <v>67</v>
      </c>
      <c r="X2253" s="44">
        <v>22577.446526</v>
      </c>
      <c r="Y2253" s="44">
        <v>101545.478629</v>
      </c>
      <c r="Z2253" s="44">
        <v>3671.7430519999998</v>
      </c>
      <c r="AA2253" s="44">
        <v>85.761883999999995</v>
      </c>
      <c r="AB2253" s="44">
        <v>3.7866580000000001</v>
      </c>
      <c r="AC2253" s="44">
        <v>2.084622</v>
      </c>
      <c r="AD2253" s="44">
        <v>24786.365204000002</v>
      </c>
    </row>
    <row r="2254" spans="1:30" x14ac:dyDescent="0.25">
      <c r="A2254">
        <v>2253</v>
      </c>
      <c r="B2254" t="s">
        <v>101</v>
      </c>
      <c r="C2254" t="s">
        <v>108</v>
      </c>
      <c r="D2254" t="s">
        <v>234</v>
      </c>
      <c r="E2254" t="s">
        <v>104</v>
      </c>
      <c r="F2254" s="48">
        <f>VLOOKUP(A2254,'TAZ definitions'!$A$1:$E$1902,2,FALSE)</f>
        <v>7.2608289186662511E-2</v>
      </c>
      <c r="G2254" s="48">
        <f>VLOOKUP(A2254,'TAZ definitions'!$A$1:$E$1902,4,FALSE)</f>
        <v>0.3315460232350313</v>
      </c>
      <c r="H2254" s="44">
        <v>142936</v>
      </c>
      <c r="I2254" s="44">
        <v>0</v>
      </c>
      <c r="J2254" s="44">
        <v>17756</v>
      </c>
      <c r="K2254" s="44">
        <v>0</v>
      </c>
      <c r="L2254" s="44">
        <v>0</v>
      </c>
      <c r="M2254" s="44">
        <v>0</v>
      </c>
      <c r="N2254" s="44">
        <v>67</v>
      </c>
      <c r="O2254" s="44">
        <v>0</v>
      </c>
      <c r="P2254" s="44">
        <v>0</v>
      </c>
      <c r="Q2254" s="44">
        <v>0</v>
      </c>
      <c r="R2254" s="44">
        <v>18.4907</v>
      </c>
      <c r="S2254" s="44">
        <v>18.268792999999999</v>
      </c>
      <c r="T2254" s="44">
        <v>142936</v>
      </c>
      <c r="U2254" s="44">
        <v>17756</v>
      </c>
      <c r="V2254" s="44">
        <v>0</v>
      </c>
      <c r="W2254" s="44">
        <v>67</v>
      </c>
      <c r="X2254" s="44">
        <v>0</v>
      </c>
      <c r="Y2254" s="44">
        <v>15915.313052</v>
      </c>
      <c r="Z2254" s="44">
        <v>548.11399100000006</v>
      </c>
      <c r="AA2254" s="44">
        <v>13.12631</v>
      </c>
      <c r="AB2254" s="44">
        <v>0.577982</v>
      </c>
      <c r="AC2254" s="44">
        <v>0.31370900000000002</v>
      </c>
      <c r="AD2254" s="44">
        <v>3714.1559390000002</v>
      </c>
    </row>
    <row r="2255" spans="1:30" x14ac:dyDescent="0.25">
      <c r="A2255">
        <v>2254</v>
      </c>
      <c r="B2255" t="s">
        <v>101</v>
      </c>
      <c r="C2255" t="s">
        <v>108</v>
      </c>
      <c r="D2255" t="s">
        <v>234</v>
      </c>
      <c r="E2255" t="s">
        <v>104</v>
      </c>
      <c r="F2255" s="48">
        <f>VLOOKUP(A2255,'TAZ definitions'!$A$1:$E$1902,2,FALSE)</f>
        <v>0.1238390092879257</v>
      </c>
      <c r="G2255" s="48">
        <f>VLOOKUP(A2255,'TAZ definitions'!$A$1:$E$1902,4,FALSE)</f>
        <v>0.15129151291512916</v>
      </c>
      <c r="H2255" s="44">
        <v>128965</v>
      </c>
      <c r="I2255" s="44">
        <v>0</v>
      </c>
      <c r="J2255" s="44">
        <v>16833</v>
      </c>
      <c r="K2255" s="44">
        <v>0</v>
      </c>
      <c r="L2255" s="44">
        <v>0</v>
      </c>
      <c r="M2255" s="44">
        <v>0</v>
      </c>
      <c r="N2255" s="44">
        <v>67</v>
      </c>
      <c r="O2255" s="44">
        <v>0</v>
      </c>
      <c r="P2255" s="44">
        <v>0</v>
      </c>
      <c r="Q2255" s="44">
        <v>0</v>
      </c>
      <c r="R2255" s="44">
        <v>19.180792</v>
      </c>
      <c r="S2255" s="44">
        <v>19.060354</v>
      </c>
      <c r="T2255" s="44">
        <v>128965.007813</v>
      </c>
      <c r="U2255" s="44">
        <v>16833</v>
      </c>
      <c r="V2255" s="44">
        <v>0</v>
      </c>
      <c r="W2255" s="44">
        <v>67</v>
      </c>
      <c r="X2255" s="44">
        <v>4926.8200619999998</v>
      </c>
      <c r="Y2255" s="44">
        <v>44488.441160000002</v>
      </c>
      <c r="Z2255" s="44">
        <v>1598.5771689999999</v>
      </c>
      <c r="AA2255" s="44">
        <v>37.139032</v>
      </c>
      <c r="AB2255" s="44">
        <v>1.619982</v>
      </c>
      <c r="AC2255" s="44">
        <v>0.90193800000000002</v>
      </c>
      <c r="AD2255" s="44">
        <v>10678.58519</v>
      </c>
    </row>
    <row r="2256" spans="1:30" x14ac:dyDescent="0.25">
      <c r="A2256">
        <v>2255</v>
      </c>
      <c r="B2256" t="s">
        <v>101</v>
      </c>
      <c r="C2256" t="s">
        <v>108</v>
      </c>
      <c r="D2256" t="s">
        <v>234</v>
      </c>
      <c r="E2256" t="s">
        <v>104</v>
      </c>
      <c r="F2256" s="48">
        <f>VLOOKUP(A2256,'TAZ definitions'!$A$1:$E$1902,2,FALSE)</f>
        <v>8.9189189189189194E-2</v>
      </c>
      <c r="G2256" s="48">
        <f>VLOOKUP(A2256,'TAZ definitions'!$A$1:$E$1902,4,FALSE)</f>
        <v>0.34517766497461927</v>
      </c>
      <c r="H2256" s="44">
        <v>200764</v>
      </c>
      <c r="I2256" s="44">
        <v>0</v>
      </c>
      <c r="J2256" s="44">
        <v>21235</v>
      </c>
      <c r="K2256" s="44">
        <v>0</v>
      </c>
      <c r="L2256" s="44">
        <v>0</v>
      </c>
      <c r="M2256" s="44">
        <v>0</v>
      </c>
      <c r="N2256" s="44">
        <v>67</v>
      </c>
      <c r="O2256" s="44">
        <v>0</v>
      </c>
      <c r="P2256" s="44">
        <v>0</v>
      </c>
      <c r="Q2256" s="44">
        <v>0</v>
      </c>
      <c r="R2256" s="44">
        <v>19.051794000000001</v>
      </c>
      <c r="S2256" s="44">
        <v>18.735614999999999</v>
      </c>
      <c r="T2256" s="44">
        <v>200764</v>
      </c>
      <c r="U2256" s="44">
        <v>21235</v>
      </c>
      <c r="V2256" s="44">
        <v>0</v>
      </c>
      <c r="W2256" s="44">
        <v>67</v>
      </c>
      <c r="X2256" s="44">
        <v>9235.5273219999999</v>
      </c>
      <c r="Y2256" s="44">
        <v>27100.952777999999</v>
      </c>
      <c r="Z2256" s="44">
        <v>832.19357500000001</v>
      </c>
      <c r="AA2256" s="44">
        <v>22.196726000000002</v>
      </c>
      <c r="AB2256" s="44">
        <v>1.1694800000000001</v>
      </c>
      <c r="AC2256" s="44">
        <v>0.51659600000000006</v>
      </c>
      <c r="AD2256" s="44">
        <v>6286.295865</v>
      </c>
    </row>
    <row r="2257" spans="1:30" x14ac:dyDescent="0.25">
      <c r="A2257">
        <v>2256</v>
      </c>
      <c r="B2257" t="s">
        <v>101</v>
      </c>
      <c r="C2257" t="s">
        <v>108</v>
      </c>
      <c r="D2257" t="s">
        <v>234</v>
      </c>
      <c r="E2257" t="s">
        <v>104</v>
      </c>
      <c r="F2257" s="48">
        <f>VLOOKUP(A2257,'TAZ definitions'!$A$1:$E$1902,2,FALSE)</f>
        <v>6.7916519278386989E-2</v>
      </c>
      <c r="G2257" s="48">
        <f>VLOOKUP(A2257,'TAZ definitions'!$A$1:$E$1902,4,FALSE)</f>
        <v>0.14708886618998979</v>
      </c>
      <c r="H2257" s="44">
        <v>142723</v>
      </c>
      <c r="I2257" s="44">
        <v>0</v>
      </c>
      <c r="J2257" s="44">
        <v>17532</v>
      </c>
      <c r="K2257" s="44">
        <v>0</v>
      </c>
      <c r="L2257" s="44">
        <v>0</v>
      </c>
      <c r="M2257" s="44">
        <v>0</v>
      </c>
      <c r="N2257" s="44">
        <v>67</v>
      </c>
      <c r="O2257" s="44">
        <v>0</v>
      </c>
      <c r="P2257" s="44">
        <v>0</v>
      </c>
      <c r="Q2257" s="44">
        <v>0</v>
      </c>
      <c r="R2257" s="44">
        <v>19.131019999999999</v>
      </c>
      <c r="S2257" s="44">
        <v>18.900386999999998</v>
      </c>
      <c r="T2257" s="44">
        <v>142723</v>
      </c>
      <c r="U2257" s="44">
        <v>17532</v>
      </c>
      <c r="V2257" s="44">
        <v>0</v>
      </c>
      <c r="W2257" s="44">
        <v>67</v>
      </c>
      <c r="X2257" s="44">
        <v>1310.3297829999999</v>
      </c>
      <c r="Y2257" s="44">
        <v>10293.758716</v>
      </c>
      <c r="Z2257" s="44">
        <v>374.86336</v>
      </c>
      <c r="AA2257" s="44">
        <v>8.6596609999999998</v>
      </c>
      <c r="AB2257" s="44">
        <v>0.36276399999999998</v>
      </c>
      <c r="AC2257" s="44">
        <v>0.209374</v>
      </c>
      <c r="AD2257" s="44">
        <v>2463.3095320000002</v>
      </c>
    </row>
    <row r="2258" spans="1:30" x14ac:dyDescent="0.25">
      <c r="A2258">
        <v>2257</v>
      </c>
      <c r="B2258" t="s">
        <v>101</v>
      </c>
      <c r="C2258" t="s">
        <v>108</v>
      </c>
      <c r="D2258" t="s">
        <v>234</v>
      </c>
      <c r="E2258" t="s">
        <v>104</v>
      </c>
      <c r="F2258" s="48">
        <f>VLOOKUP(A2258,'TAZ definitions'!$A$1:$E$1902,2,FALSE)</f>
        <v>5.3422370617696162E-2</v>
      </c>
      <c r="G2258" s="48">
        <f>VLOOKUP(A2258,'TAZ definitions'!$A$1:$E$1902,4,FALSE)</f>
        <v>0.14830508474576271</v>
      </c>
      <c r="H2258" s="44">
        <v>121790</v>
      </c>
      <c r="I2258" s="44">
        <v>0</v>
      </c>
      <c r="J2258" s="44">
        <v>17542</v>
      </c>
      <c r="K2258" s="44">
        <v>0</v>
      </c>
      <c r="L2258" s="44">
        <v>0</v>
      </c>
      <c r="M2258" s="44">
        <v>0</v>
      </c>
      <c r="N2258" s="44">
        <v>67</v>
      </c>
      <c r="O2258" s="44">
        <v>0</v>
      </c>
      <c r="P2258" s="44">
        <v>0</v>
      </c>
      <c r="Q2258" s="44">
        <v>0</v>
      </c>
      <c r="R2258" s="44">
        <v>23.329982999999999</v>
      </c>
      <c r="S2258" s="44">
        <v>23.296703000000001</v>
      </c>
      <c r="T2258" s="44">
        <v>121790</v>
      </c>
      <c r="U2258" s="44">
        <v>17542</v>
      </c>
      <c r="V2258" s="44">
        <v>0</v>
      </c>
      <c r="W2258" s="44">
        <v>67</v>
      </c>
      <c r="X2258" s="44">
        <v>1916.892002</v>
      </c>
      <c r="Y2258" s="44">
        <v>17154.631273999999</v>
      </c>
      <c r="Z2258" s="44">
        <v>629.51323100000002</v>
      </c>
      <c r="AA2258" s="44">
        <v>14.486546000000001</v>
      </c>
      <c r="AB2258" s="44">
        <v>0.584175</v>
      </c>
      <c r="AC2258" s="44">
        <v>0.35264200000000001</v>
      </c>
      <c r="AD2258" s="44">
        <v>4120.1636019999996</v>
      </c>
    </row>
    <row r="2259" spans="1:30" x14ac:dyDescent="0.25">
      <c r="A2259">
        <v>2258</v>
      </c>
      <c r="B2259" t="s">
        <v>101</v>
      </c>
      <c r="C2259" t="s">
        <v>108</v>
      </c>
      <c r="D2259" t="s">
        <v>235</v>
      </c>
      <c r="E2259" t="s">
        <v>104</v>
      </c>
      <c r="F2259" s="48">
        <f>VLOOKUP(A2259,'TAZ definitions'!$A$1:$E$1902,2,FALSE)</f>
        <v>0.63636363636363635</v>
      </c>
      <c r="G2259" s="48">
        <f>VLOOKUP(A2259,'TAZ definitions'!$A$1:$E$1902,4,FALSE)</f>
        <v>0</v>
      </c>
      <c r="H2259" s="44">
        <v>217531</v>
      </c>
      <c r="I2259" s="44">
        <v>0</v>
      </c>
      <c r="J2259" s="44">
        <v>20885</v>
      </c>
      <c r="K2259" s="44">
        <v>0</v>
      </c>
      <c r="L2259" s="44">
        <v>0</v>
      </c>
      <c r="M2259" s="44">
        <v>0</v>
      </c>
      <c r="N2259" s="44">
        <v>67</v>
      </c>
      <c r="O2259" s="44">
        <v>0</v>
      </c>
      <c r="P2259" s="44">
        <v>0</v>
      </c>
      <c r="Q2259" s="44">
        <v>0</v>
      </c>
      <c r="R2259" s="44">
        <v>23.370042999999999</v>
      </c>
      <c r="S2259" s="44">
        <v>23.503209999999999</v>
      </c>
      <c r="T2259" s="44">
        <v>217531</v>
      </c>
      <c r="U2259" s="44">
        <v>20885</v>
      </c>
      <c r="V2259" s="44">
        <v>0</v>
      </c>
      <c r="W2259" s="44">
        <v>67</v>
      </c>
      <c r="X2259" s="44">
        <v>106465.875078</v>
      </c>
      <c r="Y2259" s="44">
        <v>442694.83164699998</v>
      </c>
      <c r="Z2259" s="44">
        <v>10012.087904</v>
      </c>
      <c r="AA2259" s="44">
        <v>484.23585300000002</v>
      </c>
      <c r="AB2259" s="44">
        <v>23.755285000000001</v>
      </c>
      <c r="AC2259" s="44">
        <v>8.0438740000000006</v>
      </c>
      <c r="AD2259" s="44">
        <v>97511.137679000007</v>
      </c>
    </row>
    <row r="2260" spans="1:30" x14ac:dyDescent="0.25">
      <c r="A2260">
        <v>2259</v>
      </c>
      <c r="B2260" t="s">
        <v>101</v>
      </c>
      <c r="C2260" t="s">
        <v>108</v>
      </c>
      <c r="D2260" t="s">
        <v>235</v>
      </c>
      <c r="E2260" t="s">
        <v>104</v>
      </c>
      <c r="F2260" s="48">
        <f>VLOOKUP(A2260,'TAZ definitions'!$A$1:$E$1902,2,FALSE)</f>
        <v>6.8885448916408673E-2</v>
      </c>
      <c r="G2260" s="48">
        <f>VLOOKUP(A2260,'TAZ definitions'!$A$1:$E$1902,4,FALSE)</f>
        <v>0.1554054054054054</v>
      </c>
      <c r="H2260" s="44">
        <v>211520</v>
      </c>
      <c r="I2260" s="44">
        <v>0</v>
      </c>
      <c r="J2260" s="44">
        <v>20666</v>
      </c>
      <c r="K2260" s="44">
        <v>0</v>
      </c>
      <c r="L2260" s="44">
        <v>0</v>
      </c>
      <c r="M2260" s="44">
        <v>0</v>
      </c>
      <c r="N2260" s="44">
        <v>67</v>
      </c>
      <c r="O2260" s="44">
        <v>0</v>
      </c>
      <c r="P2260" s="44">
        <v>0</v>
      </c>
      <c r="Q2260" s="44">
        <v>0</v>
      </c>
      <c r="R2260" s="44">
        <v>22.644663000000001</v>
      </c>
      <c r="S2260" s="44">
        <v>22.157505</v>
      </c>
      <c r="T2260" s="44">
        <v>211520</v>
      </c>
      <c r="U2260" s="44">
        <v>20666</v>
      </c>
      <c r="V2260" s="44">
        <v>0</v>
      </c>
      <c r="W2260" s="44">
        <v>67</v>
      </c>
      <c r="X2260" s="44">
        <v>2774.0767529999998</v>
      </c>
      <c r="Y2260" s="44">
        <v>11272.877939</v>
      </c>
      <c r="Z2260" s="44">
        <v>422.06310400000001</v>
      </c>
      <c r="AA2260" s="44">
        <v>9.6660889999999995</v>
      </c>
      <c r="AB2260" s="44">
        <v>0.41532599999999997</v>
      </c>
      <c r="AC2260" s="44">
        <v>0.234067</v>
      </c>
      <c r="AD2260" s="44">
        <v>2778.544304</v>
      </c>
    </row>
    <row r="2261" spans="1:30" x14ac:dyDescent="0.25">
      <c r="A2261">
        <v>2260</v>
      </c>
      <c r="B2261" t="s">
        <v>101</v>
      </c>
      <c r="C2261" t="s">
        <v>108</v>
      </c>
      <c r="D2261" t="s">
        <v>235</v>
      </c>
      <c r="E2261" t="s">
        <v>104</v>
      </c>
      <c r="F2261" s="48">
        <f>VLOOKUP(A2261,'TAZ definitions'!$A$1:$E$1902,2,FALSE)</f>
        <v>0.13043478260869565</v>
      </c>
      <c r="G2261" s="48">
        <f>VLOOKUP(A2261,'TAZ definitions'!$A$1:$E$1902,4,FALSE)</f>
        <v>0.13846153846153847</v>
      </c>
      <c r="H2261" s="44">
        <v>206293</v>
      </c>
      <c r="I2261" s="44">
        <v>0</v>
      </c>
      <c r="J2261" s="44">
        <v>21478</v>
      </c>
      <c r="K2261" s="44">
        <v>0</v>
      </c>
      <c r="L2261" s="44">
        <v>0</v>
      </c>
      <c r="M2261" s="44">
        <v>0</v>
      </c>
      <c r="N2261" s="44">
        <v>67</v>
      </c>
      <c r="O2261" s="44">
        <v>0</v>
      </c>
      <c r="P2261" s="44">
        <v>0</v>
      </c>
      <c r="Q2261" s="44">
        <v>0</v>
      </c>
      <c r="R2261" s="44">
        <v>25.933022000000001</v>
      </c>
      <c r="S2261" s="44">
        <v>25.801331999999999</v>
      </c>
      <c r="T2261" s="44">
        <v>206292.984375</v>
      </c>
      <c r="U2261" s="44">
        <v>21477.998047000001</v>
      </c>
      <c r="V2261" s="44">
        <v>0</v>
      </c>
      <c r="W2261" s="44">
        <v>67</v>
      </c>
      <c r="X2261" s="44">
        <v>225074.39045199999</v>
      </c>
      <c r="Y2261" s="44">
        <v>382660.45328199997</v>
      </c>
      <c r="Z2261" s="44">
        <v>8915.4613869999994</v>
      </c>
      <c r="AA2261" s="44">
        <v>396.58491099999998</v>
      </c>
      <c r="AB2261" s="44">
        <v>22.605225999999998</v>
      </c>
      <c r="AC2261" s="44">
        <v>6.9525389999999998</v>
      </c>
      <c r="AD2261" s="44">
        <v>89240.750685000006</v>
      </c>
    </row>
    <row r="2262" spans="1:30" x14ac:dyDescent="0.25">
      <c r="A2262">
        <v>2261</v>
      </c>
      <c r="B2262" t="s">
        <v>101</v>
      </c>
      <c r="C2262" t="s">
        <v>108</v>
      </c>
      <c r="D2262" t="s">
        <v>235</v>
      </c>
      <c r="E2262" t="s">
        <v>104</v>
      </c>
      <c r="F2262" s="48">
        <f>VLOOKUP(A2262,'TAZ definitions'!$A$1:$E$1902,2,FALSE)</f>
        <v>0.24085365853658536</v>
      </c>
      <c r="G2262" s="48">
        <f>VLOOKUP(A2262,'TAZ definitions'!$A$1:$E$1902,4,FALSE)</f>
        <v>0.15168539325842698</v>
      </c>
      <c r="H2262" s="44">
        <v>223583</v>
      </c>
      <c r="I2262" s="44">
        <v>0</v>
      </c>
      <c r="J2262" s="44">
        <v>24028</v>
      </c>
      <c r="K2262" s="44">
        <v>0</v>
      </c>
      <c r="L2262" s="44">
        <v>0</v>
      </c>
      <c r="M2262" s="44">
        <v>0</v>
      </c>
      <c r="N2262" s="44">
        <v>67</v>
      </c>
      <c r="O2262" s="44">
        <v>0</v>
      </c>
      <c r="P2262" s="44">
        <v>0</v>
      </c>
      <c r="Q2262" s="44">
        <v>0</v>
      </c>
      <c r="R2262" s="44">
        <v>25.40737</v>
      </c>
      <c r="S2262" s="44">
        <v>25.713170999999999</v>
      </c>
      <c r="T2262" s="44">
        <v>223582.984375</v>
      </c>
      <c r="U2262" s="44">
        <v>24027.998047000001</v>
      </c>
      <c r="V2262" s="44">
        <v>0</v>
      </c>
      <c r="W2262" s="44">
        <v>67</v>
      </c>
      <c r="X2262" s="44">
        <v>1931.5159180000001</v>
      </c>
      <c r="Y2262" s="44">
        <v>56608.684633999997</v>
      </c>
      <c r="Z2262" s="44">
        <v>1644.549276</v>
      </c>
      <c r="AA2262" s="44">
        <v>45.886724999999998</v>
      </c>
      <c r="AB2262" s="44">
        <v>2.4894850000000002</v>
      </c>
      <c r="AC2262" s="44">
        <v>1.046608</v>
      </c>
      <c r="AD2262" s="44">
        <v>12875.473144</v>
      </c>
    </row>
    <row r="2263" spans="1:30" x14ac:dyDescent="0.25">
      <c r="A2263">
        <v>2262</v>
      </c>
      <c r="B2263" t="s">
        <v>101</v>
      </c>
      <c r="C2263" t="s">
        <v>108</v>
      </c>
      <c r="D2263" t="s">
        <v>235</v>
      </c>
      <c r="E2263" t="s">
        <v>104</v>
      </c>
      <c r="F2263" s="48">
        <f>VLOOKUP(A2263,'TAZ definitions'!$A$1:$E$1902,2,FALSE)</f>
        <v>3.8135593220338986E-2</v>
      </c>
      <c r="G2263" s="48">
        <f>VLOOKUP(A2263,'TAZ definitions'!$A$1:$E$1902,4,FALSE)</f>
        <v>0.19230769230769232</v>
      </c>
      <c r="H2263" s="44">
        <v>218594</v>
      </c>
      <c r="I2263" s="44">
        <v>0</v>
      </c>
      <c r="J2263" s="44">
        <v>23129</v>
      </c>
      <c r="K2263" s="44">
        <v>0</v>
      </c>
      <c r="L2263" s="44">
        <v>0</v>
      </c>
      <c r="M2263" s="44">
        <v>0</v>
      </c>
      <c r="N2263" s="44">
        <v>67</v>
      </c>
      <c r="O2263" s="44">
        <v>0</v>
      </c>
      <c r="P2263" s="44">
        <v>0</v>
      </c>
      <c r="Q2263" s="44">
        <v>0</v>
      </c>
      <c r="R2263" s="44">
        <v>23.411187999999999</v>
      </c>
      <c r="S2263" s="44">
        <v>23.472875999999999</v>
      </c>
      <c r="T2263" s="44">
        <v>218593.984375</v>
      </c>
      <c r="U2263" s="44">
        <v>23129</v>
      </c>
      <c r="V2263" s="44">
        <v>0</v>
      </c>
      <c r="W2263" s="44">
        <v>67</v>
      </c>
      <c r="X2263" s="44">
        <v>584.03562399999998</v>
      </c>
      <c r="Y2263" s="44">
        <v>12516.825500000001</v>
      </c>
      <c r="Z2263" s="44">
        <v>309.004885</v>
      </c>
      <c r="AA2263" s="44">
        <v>9.9203580000000002</v>
      </c>
      <c r="AB2263" s="44">
        <v>0.58422300000000005</v>
      </c>
      <c r="AC2263" s="44">
        <v>0.21762400000000001</v>
      </c>
      <c r="AD2263" s="44">
        <v>2709.6495490000002</v>
      </c>
    </row>
    <row r="2264" spans="1:30" x14ac:dyDescent="0.25">
      <c r="A2264">
        <v>2263</v>
      </c>
      <c r="B2264" t="s">
        <v>101</v>
      </c>
      <c r="C2264" t="s">
        <v>108</v>
      </c>
      <c r="D2264" t="s">
        <v>235</v>
      </c>
      <c r="E2264" t="s">
        <v>104</v>
      </c>
      <c r="F2264" s="48">
        <f>VLOOKUP(A2264,'TAZ definitions'!$A$1:$E$1902,2,FALSE)</f>
        <v>0.16857142857142857</v>
      </c>
      <c r="G2264" s="48">
        <f>VLOOKUP(A2264,'TAZ definitions'!$A$1:$E$1902,4,FALSE)</f>
        <v>0.15447154471544716</v>
      </c>
      <c r="H2264" s="44">
        <v>212321</v>
      </c>
      <c r="I2264" s="44">
        <v>4518</v>
      </c>
      <c r="J2264" s="44">
        <v>23083</v>
      </c>
      <c r="K2264" s="44">
        <v>690</v>
      </c>
      <c r="L2264" s="44">
        <v>0</v>
      </c>
      <c r="M2264" s="44">
        <v>0</v>
      </c>
      <c r="N2264" s="44">
        <v>67</v>
      </c>
      <c r="O2264" s="44">
        <v>0</v>
      </c>
      <c r="P2264" s="44">
        <v>79.667052999999996</v>
      </c>
      <c r="Q2264" s="44">
        <v>83.294014000000004</v>
      </c>
      <c r="R2264" s="44">
        <v>25.79458</v>
      </c>
      <c r="S2264" s="44">
        <v>25.558979000000001</v>
      </c>
      <c r="T2264" s="44">
        <v>211569.03125</v>
      </c>
      <c r="U2264" s="44">
        <v>23001.966797000001</v>
      </c>
      <c r="V2264" s="44">
        <v>0</v>
      </c>
      <c r="W2264" s="44">
        <v>66.757544999999993</v>
      </c>
      <c r="X2264" s="44">
        <v>135014.89048199999</v>
      </c>
      <c r="Y2264" s="44">
        <v>265976.31648899999</v>
      </c>
      <c r="Z2264" s="44">
        <v>6340.6573930000004</v>
      </c>
      <c r="AA2264" s="44">
        <v>268.107707</v>
      </c>
      <c r="AB2264" s="44">
        <v>15.101851999999999</v>
      </c>
      <c r="AC2264" s="44">
        <v>4.8165389999999997</v>
      </c>
      <c r="AD2264" s="44">
        <v>61300.550668000003</v>
      </c>
    </row>
    <row r="2265" spans="1:30" x14ac:dyDescent="0.25">
      <c r="A2265">
        <v>2264</v>
      </c>
      <c r="B2265" t="s">
        <v>101</v>
      </c>
      <c r="C2265" t="s">
        <v>108</v>
      </c>
      <c r="D2265" t="s">
        <v>235</v>
      </c>
      <c r="E2265" t="s">
        <v>104</v>
      </c>
      <c r="F2265" s="48">
        <f>VLOOKUP(A2265,'TAZ definitions'!$A$1:$E$1902,2,FALSE)</f>
        <v>0.20238095238095238</v>
      </c>
      <c r="G2265" s="48">
        <f>VLOOKUP(A2265,'TAZ definitions'!$A$1:$E$1902,4,FALSE)</f>
        <v>0.14893617021276595</v>
      </c>
      <c r="H2265" s="44">
        <v>213170</v>
      </c>
      <c r="I2265" s="44">
        <v>2660</v>
      </c>
      <c r="J2265" s="44">
        <v>23355</v>
      </c>
      <c r="K2265" s="44">
        <v>507</v>
      </c>
      <c r="L2265" s="44">
        <v>0</v>
      </c>
      <c r="M2265" s="44">
        <v>0</v>
      </c>
      <c r="N2265" s="44">
        <v>67</v>
      </c>
      <c r="O2265" s="44">
        <v>0</v>
      </c>
      <c r="P2265" s="44">
        <v>85.287277000000003</v>
      </c>
      <c r="Q2265" s="44">
        <v>88.068909000000005</v>
      </c>
      <c r="R2265" s="44">
        <v>21.970590999999999</v>
      </c>
      <c r="S2265" s="44">
        <v>22.124168000000001</v>
      </c>
      <c r="T2265" s="44">
        <v>212885.265625</v>
      </c>
      <c r="U2265" s="44">
        <v>23324.095702999999</v>
      </c>
      <c r="V2265" s="44">
        <v>0</v>
      </c>
      <c r="W2265" s="44">
        <v>66.909369999999996</v>
      </c>
      <c r="X2265" s="44">
        <v>224364.25883599999</v>
      </c>
      <c r="Y2265" s="44">
        <v>344724.37179300003</v>
      </c>
      <c r="Z2265" s="44">
        <v>7560.5892409999997</v>
      </c>
      <c r="AA2265" s="44">
        <v>370.54657700000001</v>
      </c>
      <c r="AB2265" s="44">
        <v>21.198899999999998</v>
      </c>
      <c r="AC2265" s="44">
        <v>6.1882219999999997</v>
      </c>
      <c r="AD2265" s="44">
        <v>80073.314054999995</v>
      </c>
    </row>
    <row r="2266" spans="1:30" x14ac:dyDescent="0.25">
      <c r="A2266">
        <v>2265</v>
      </c>
      <c r="B2266" t="s">
        <v>101</v>
      </c>
      <c r="C2266" t="s">
        <v>108</v>
      </c>
      <c r="D2266" t="s">
        <v>235</v>
      </c>
      <c r="E2266" t="s">
        <v>104</v>
      </c>
      <c r="F2266" s="48">
        <f>VLOOKUP(A2266,'TAZ definitions'!$A$1:$E$1902,2,FALSE)</f>
        <v>0</v>
      </c>
      <c r="G2266" s="48">
        <f>VLOOKUP(A2266,'TAZ definitions'!$A$1:$E$1902,4,FALSE)</f>
        <v>0</v>
      </c>
      <c r="H2266" s="44">
        <v>220837</v>
      </c>
      <c r="I2266" s="44">
        <v>0</v>
      </c>
      <c r="J2266" s="44">
        <v>23864</v>
      </c>
      <c r="K2266" s="44">
        <v>0</v>
      </c>
      <c r="L2266" s="44">
        <v>0</v>
      </c>
      <c r="M2266" s="44">
        <v>0</v>
      </c>
      <c r="N2266" s="44">
        <v>67</v>
      </c>
      <c r="O2266" s="44">
        <v>0</v>
      </c>
      <c r="P2266" s="44">
        <v>0</v>
      </c>
      <c r="Q2266" s="44">
        <v>0</v>
      </c>
      <c r="R2266" s="44">
        <v>29.795726999999999</v>
      </c>
      <c r="S2266" s="44">
        <v>30.302873999999999</v>
      </c>
      <c r="T2266" s="44">
        <v>220836.984375</v>
      </c>
      <c r="U2266" s="44">
        <v>23864</v>
      </c>
      <c r="V2266" s="44">
        <v>0</v>
      </c>
      <c r="W2266" s="44">
        <v>67</v>
      </c>
      <c r="X2266" s="44">
        <v>0</v>
      </c>
      <c r="Y2266" s="44">
        <v>7794.625395</v>
      </c>
      <c r="Z2266" s="44">
        <v>230.51027199999999</v>
      </c>
      <c r="AA2266" s="44">
        <v>6.3809180000000003</v>
      </c>
      <c r="AB2266" s="44">
        <v>0.31763799999999998</v>
      </c>
      <c r="AC2266" s="44">
        <v>0.144092</v>
      </c>
      <c r="AD2266" s="44">
        <v>1737.6341600000001</v>
      </c>
    </row>
    <row r="2267" spans="1:30" x14ac:dyDescent="0.25">
      <c r="A2267">
        <v>2266</v>
      </c>
      <c r="B2267" t="s">
        <v>101</v>
      </c>
      <c r="C2267" t="s">
        <v>108</v>
      </c>
      <c r="D2267" t="s">
        <v>235</v>
      </c>
      <c r="E2267" t="s">
        <v>104</v>
      </c>
      <c r="F2267" s="48">
        <f>VLOOKUP(A2267,'TAZ definitions'!$A$1:$E$1902,2,FALSE)</f>
        <v>0.25510204081632654</v>
      </c>
      <c r="G2267" s="48">
        <f>VLOOKUP(A2267,'TAZ definitions'!$A$1:$E$1902,4,FALSE)</f>
        <v>0.15887850467289719</v>
      </c>
      <c r="H2267" s="44">
        <v>205388</v>
      </c>
      <c r="I2267" s="44">
        <v>0</v>
      </c>
      <c r="J2267" s="44">
        <v>23442</v>
      </c>
      <c r="K2267" s="44">
        <v>0</v>
      </c>
      <c r="L2267" s="44">
        <v>0</v>
      </c>
      <c r="M2267" s="44">
        <v>0</v>
      </c>
      <c r="N2267" s="44">
        <v>67</v>
      </c>
      <c r="O2267" s="44">
        <v>0</v>
      </c>
      <c r="P2267" s="44">
        <v>0</v>
      </c>
      <c r="Q2267" s="44">
        <v>0</v>
      </c>
      <c r="R2267" s="44">
        <v>24.491575000000001</v>
      </c>
      <c r="S2267" s="44">
        <v>25.161481999999999</v>
      </c>
      <c r="T2267" s="44">
        <v>205388</v>
      </c>
      <c r="U2267" s="44">
        <v>23442</v>
      </c>
      <c r="V2267" s="44">
        <v>0</v>
      </c>
      <c r="W2267" s="44">
        <v>67</v>
      </c>
      <c r="X2267" s="44">
        <v>72161.514190999995</v>
      </c>
      <c r="Y2267" s="44">
        <v>127587.010597</v>
      </c>
      <c r="Z2267" s="44">
        <v>2986.0698550000002</v>
      </c>
      <c r="AA2267" s="44">
        <v>132.62165999999999</v>
      </c>
      <c r="AB2267" s="44">
        <v>7.5239549999999999</v>
      </c>
      <c r="AC2267" s="44">
        <v>2.3229120000000001</v>
      </c>
      <c r="AD2267" s="44">
        <v>29886.517314000001</v>
      </c>
    </row>
    <row r="2268" spans="1:30" x14ac:dyDescent="0.25">
      <c r="A2268">
        <v>2267</v>
      </c>
      <c r="B2268" t="s">
        <v>101</v>
      </c>
      <c r="C2268" t="s">
        <v>108</v>
      </c>
      <c r="D2268" t="s">
        <v>235</v>
      </c>
      <c r="E2268" t="s">
        <v>104</v>
      </c>
      <c r="F2268" s="48">
        <f>VLOOKUP(A2268,'TAZ definitions'!$A$1:$E$1902,2,FALSE)</f>
        <v>0.14130434782608695</v>
      </c>
      <c r="G2268" s="48">
        <f>VLOOKUP(A2268,'TAZ definitions'!$A$1:$E$1902,4,FALSE)</f>
        <v>0.43204868154158216</v>
      </c>
      <c r="H2268" s="44">
        <v>183299</v>
      </c>
      <c r="I2268" s="44">
        <v>4518</v>
      </c>
      <c r="J2268" s="44">
        <v>21975</v>
      </c>
      <c r="K2268" s="44">
        <v>690</v>
      </c>
      <c r="L2268" s="44">
        <v>0</v>
      </c>
      <c r="M2268" s="44">
        <v>0</v>
      </c>
      <c r="N2268" s="44">
        <v>67</v>
      </c>
      <c r="O2268" s="44">
        <v>0</v>
      </c>
      <c r="P2268" s="44">
        <v>88.560646000000006</v>
      </c>
      <c r="Q2268" s="44">
        <v>95.381530999999995</v>
      </c>
      <c r="R2268" s="44">
        <v>24.349011999999998</v>
      </c>
      <c r="S2268" s="44">
        <v>24.344732</v>
      </c>
      <c r="T2268" s="44">
        <v>182585.59375</v>
      </c>
      <c r="U2268" s="44">
        <v>21890.064452999999</v>
      </c>
      <c r="V2268" s="44">
        <v>0</v>
      </c>
      <c r="W2268" s="44">
        <v>66.732635000000002</v>
      </c>
      <c r="X2268" s="44">
        <v>1725.6435469999999</v>
      </c>
      <c r="Y2268" s="44">
        <v>18067.429775000001</v>
      </c>
      <c r="Z2268" s="44">
        <v>607.88566700000001</v>
      </c>
      <c r="AA2268" s="44">
        <v>15.055533</v>
      </c>
      <c r="AB2268" s="44">
        <v>0.69011199999999995</v>
      </c>
      <c r="AC2268" s="44">
        <v>0.36036299999999999</v>
      </c>
      <c r="AD2268" s="44">
        <v>4295.9231019999997</v>
      </c>
    </row>
    <row r="2269" spans="1:30" x14ac:dyDescent="0.25">
      <c r="A2269">
        <v>2268</v>
      </c>
      <c r="B2269" t="s">
        <v>101</v>
      </c>
      <c r="C2269" t="s">
        <v>108</v>
      </c>
      <c r="D2269" t="s">
        <v>235</v>
      </c>
      <c r="E2269" t="s">
        <v>104</v>
      </c>
      <c r="F2269" s="48">
        <f>VLOOKUP(A2269,'TAZ definitions'!$A$1:$E$1902,2,FALSE)</f>
        <v>0.16575591985428051</v>
      </c>
      <c r="G2269" s="48">
        <f>VLOOKUP(A2269,'TAZ definitions'!$A$1:$E$1902,4,FALSE)</f>
        <v>0.38974358974358975</v>
      </c>
      <c r="H2269" s="44">
        <v>181217</v>
      </c>
      <c r="I2269" s="44">
        <v>6513</v>
      </c>
      <c r="J2269" s="44">
        <v>21667</v>
      </c>
      <c r="K2269" s="44">
        <v>894</v>
      </c>
      <c r="L2269" s="44">
        <v>0</v>
      </c>
      <c r="M2269" s="44">
        <v>0</v>
      </c>
      <c r="N2269" s="44">
        <v>67</v>
      </c>
      <c r="O2269" s="44">
        <v>0</v>
      </c>
      <c r="P2269" s="44">
        <v>68.932304000000002</v>
      </c>
      <c r="Q2269" s="44">
        <v>65.528000000000006</v>
      </c>
      <c r="R2269" s="44">
        <v>23.650445999999999</v>
      </c>
      <c r="S2269" s="44">
        <v>23.634412999999999</v>
      </c>
      <c r="T2269" s="44">
        <v>179386.484375</v>
      </c>
      <c r="U2269" s="44">
        <v>21449.347656000002</v>
      </c>
      <c r="V2269" s="44">
        <v>0</v>
      </c>
      <c r="W2269" s="44">
        <v>66.297989000000001</v>
      </c>
      <c r="X2269" s="44">
        <v>14456.695755999999</v>
      </c>
      <c r="Y2269" s="44">
        <v>62103.280658000003</v>
      </c>
      <c r="Z2269" s="44">
        <v>2223.6603559999999</v>
      </c>
      <c r="AA2269" s="44">
        <v>52.089914999999998</v>
      </c>
      <c r="AB2269" s="44">
        <v>2.19895</v>
      </c>
      <c r="AC2269" s="44">
        <v>1.267069</v>
      </c>
      <c r="AD2269" s="44">
        <v>14910.261892</v>
      </c>
    </row>
    <row r="2270" spans="1:30" x14ac:dyDescent="0.25">
      <c r="A2270">
        <v>2269</v>
      </c>
      <c r="B2270" t="s">
        <v>101</v>
      </c>
      <c r="C2270" t="s">
        <v>108</v>
      </c>
      <c r="D2270" t="s">
        <v>235</v>
      </c>
      <c r="E2270" t="s">
        <v>104</v>
      </c>
      <c r="F2270" s="48">
        <f>VLOOKUP(A2270,'TAZ definitions'!$A$1:$E$1902,2,FALSE)</f>
        <v>0.37677053824362605</v>
      </c>
      <c r="G2270" s="48">
        <f>VLOOKUP(A2270,'TAZ definitions'!$A$1:$E$1902,4,FALSE)</f>
        <v>0.43073047858942065</v>
      </c>
      <c r="H2270" s="44">
        <v>204132</v>
      </c>
      <c r="I2270" s="44">
        <v>11738</v>
      </c>
      <c r="J2270" s="44">
        <v>23217</v>
      </c>
      <c r="K2270" s="44">
        <v>1718</v>
      </c>
      <c r="L2270" s="44">
        <v>0</v>
      </c>
      <c r="M2270" s="44">
        <v>0</v>
      </c>
      <c r="N2270" s="44">
        <v>67</v>
      </c>
      <c r="O2270" s="44">
        <v>67</v>
      </c>
      <c r="P2270" s="44">
        <v>66.743126000000004</v>
      </c>
      <c r="Q2270" s="44">
        <v>67.934555000000003</v>
      </c>
      <c r="R2270" s="44">
        <v>20.347794</v>
      </c>
      <c r="S2270" s="44">
        <v>20.076284000000001</v>
      </c>
      <c r="T2270" s="44">
        <v>201995.921875</v>
      </c>
      <c r="U2270" s="44">
        <v>22978.304688</v>
      </c>
      <c r="V2270" s="44">
        <v>0</v>
      </c>
      <c r="W2270" s="44">
        <v>67.000007999999994</v>
      </c>
      <c r="X2270" s="44">
        <v>23526.621181999999</v>
      </c>
      <c r="Y2270" s="44">
        <v>47310.316692</v>
      </c>
      <c r="Z2270" s="44">
        <v>1605.797004</v>
      </c>
      <c r="AA2270" s="44">
        <v>39.747402000000001</v>
      </c>
      <c r="AB2270" s="44">
        <v>1.7167589999999999</v>
      </c>
      <c r="AC2270" s="44">
        <v>0.94938999999999996</v>
      </c>
      <c r="AD2270" s="44">
        <v>11172.201631</v>
      </c>
    </row>
    <row r="2271" spans="1:30" x14ac:dyDescent="0.25">
      <c r="A2271">
        <v>2270</v>
      </c>
      <c r="B2271" t="s">
        <v>101</v>
      </c>
      <c r="C2271" t="s">
        <v>108</v>
      </c>
      <c r="D2271" t="s">
        <v>235</v>
      </c>
      <c r="E2271" t="s">
        <v>104</v>
      </c>
      <c r="F2271" s="48">
        <f>VLOOKUP(A2271,'TAZ definitions'!$A$1:$E$1902,2,FALSE)</f>
        <v>0.30756843800322059</v>
      </c>
      <c r="G2271" s="48">
        <f>VLOOKUP(A2271,'TAZ definitions'!$A$1:$E$1902,4,FALSE)</f>
        <v>0.42837837837837839</v>
      </c>
      <c r="H2271" s="44">
        <v>176076</v>
      </c>
      <c r="I2271" s="44">
        <v>6982</v>
      </c>
      <c r="J2271" s="44">
        <v>20113</v>
      </c>
      <c r="K2271" s="44">
        <v>1260</v>
      </c>
      <c r="L2271" s="44">
        <v>0</v>
      </c>
      <c r="M2271" s="44">
        <v>0</v>
      </c>
      <c r="N2271" s="44">
        <v>67</v>
      </c>
      <c r="O2271" s="44">
        <v>0</v>
      </c>
      <c r="P2271" s="44">
        <v>63.659694999999999</v>
      </c>
      <c r="Q2271" s="44">
        <v>61.311793999999999</v>
      </c>
      <c r="R2271" s="44">
        <v>21.301292</v>
      </c>
      <c r="S2271" s="44">
        <v>20.916473</v>
      </c>
      <c r="T2271" s="44">
        <v>174211.265625</v>
      </c>
      <c r="U2271" s="44">
        <v>19905.09375</v>
      </c>
      <c r="V2271" s="44">
        <v>0</v>
      </c>
      <c r="W2271" s="44">
        <v>66.261139</v>
      </c>
      <c r="X2271" s="44">
        <v>3875.7784459999998</v>
      </c>
      <c r="Y2271" s="44">
        <v>35886.599593999999</v>
      </c>
      <c r="Z2271" s="44">
        <v>1036.7238440000001</v>
      </c>
      <c r="AA2271" s="44">
        <v>28.660408</v>
      </c>
      <c r="AB2271" s="44">
        <v>1.4500470000000001</v>
      </c>
      <c r="AC2271" s="44">
        <v>0.66096699999999997</v>
      </c>
      <c r="AD2271" s="44">
        <v>7913.7047789999997</v>
      </c>
    </row>
    <row r="2272" spans="1:30" x14ac:dyDescent="0.25">
      <c r="A2272">
        <v>2271</v>
      </c>
      <c r="B2272" t="s">
        <v>101</v>
      </c>
      <c r="C2272" t="s">
        <v>108</v>
      </c>
      <c r="D2272" t="s">
        <v>235</v>
      </c>
      <c r="E2272" t="s">
        <v>104</v>
      </c>
      <c r="F2272" s="48">
        <f>VLOOKUP(A2272,'TAZ definitions'!$A$1:$E$1902,2,FALSE)</f>
        <v>0.42585551330798477</v>
      </c>
      <c r="G2272" s="48">
        <f>VLOOKUP(A2272,'TAZ definitions'!$A$1:$E$1902,4,FALSE)</f>
        <v>0.42857142857142855</v>
      </c>
      <c r="H2272" s="44">
        <v>173536</v>
      </c>
      <c r="I2272" s="44">
        <v>7508</v>
      </c>
      <c r="J2272" s="44">
        <v>20129</v>
      </c>
      <c r="K2272" s="44">
        <v>1236</v>
      </c>
      <c r="L2272" s="44">
        <v>0</v>
      </c>
      <c r="M2272" s="44">
        <v>0</v>
      </c>
      <c r="N2272" s="44">
        <v>67</v>
      </c>
      <c r="O2272" s="44">
        <v>0</v>
      </c>
      <c r="P2272" s="44">
        <v>63.674785999999997</v>
      </c>
      <c r="Q2272" s="44">
        <v>63.033382000000003</v>
      </c>
      <c r="R2272" s="44">
        <v>20.640809999999998</v>
      </c>
      <c r="S2272" s="44">
        <v>20.477879000000001</v>
      </c>
      <c r="T2272" s="44">
        <v>171672.109375</v>
      </c>
      <c r="U2272" s="44">
        <v>19916.900390999999</v>
      </c>
      <c r="V2272" s="44">
        <v>0</v>
      </c>
      <c r="W2272" s="44">
        <v>66.247826000000003</v>
      </c>
      <c r="X2272" s="44">
        <v>0</v>
      </c>
      <c r="Y2272" s="44">
        <v>32655.326272999999</v>
      </c>
      <c r="Z2272" s="44">
        <v>823.46261100000004</v>
      </c>
      <c r="AA2272" s="44">
        <v>25.504608999999999</v>
      </c>
      <c r="AB2272" s="44">
        <v>1.365875</v>
      </c>
      <c r="AC2272" s="44">
        <v>0.56931200000000004</v>
      </c>
      <c r="AD2272" s="44">
        <v>6872.0033910000002</v>
      </c>
    </row>
    <row r="2273" spans="1:30" x14ac:dyDescent="0.25">
      <c r="A2273">
        <v>2272</v>
      </c>
      <c r="B2273" t="s">
        <v>101</v>
      </c>
      <c r="C2273" t="s">
        <v>108</v>
      </c>
      <c r="D2273" t="s">
        <v>235</v>
      </c>
      <c r="E2273" t="s">
        <v>104</v>
      </c>
      <c r="F2273" s="48">
        <f>VLOOKUP(A2273,'TAZ definitions'!$A$1:$E$1902,2,FALSE)</f>
        <v>0.16142857142857142</v>
      </c>
      <c r="G2273" s="48">
        <f>VLOOKUP(A2273,'TAZ definitions'!$A$1:$E$1902,4,FALSE)</f>
        <v>0.36334405144694532</v>
      </c>
      <c r="H2273" s="44">
        <v>169905</v>
      </c>
      <c r="I2273" s="44">
        <v>7096</v>
      </c>
      <c r="J2273" s="44">
        <v>19915</v>
      </c>
      <c r="K2273" s="44">
        <v>1329</v>
      </c>
      <c r="L2273" s="44">
        <v>0</v>
      </c>
      <c r="M2273" s="44">
        <v>0</v>
      </c>
      <c r="N2273" s="44">
        <v>67</v>
      </c>
      <c r="O2273" s="44">
        <v>0</v>
      </c>
      <c r="P2273" s="44">
        <v>65.105637000000002</v>
      </c>
      <c r="Q2273" s="44">
        <v>69.271782000000002</v>
      </c>
      <c r="R2273" s="44">
        <v>16.257324000000001</v>
      </c>
      <c r="S2273" s="44">
        <v>16.103719999999999</v>
      </c>
      <c r="T2273" s="44">
        <v>168669.375</v>
      </c>
      <c r="U2273" s="44">
        <v>19773.945313</v>
      </c>
      <c r="V2273" s="44">
        <v>0</v>
      </c>
      <c r="W2273" s="44">
        <v>66.491516000000004</v>
      </c>
      <c r="X2273" s="44">
        <v>13343.716560000001</v>
      </c>
      <c r="Y2273" s="44">
        <v>24896.313341000001</v>
      </c>
      <c r="Z2273" s="44">
        <v>776.46516399999996</v>
      </c>
      <c r="AA2273" s="44">
        <v>20.865137000000001</v>
      </c>
      <c r="AB2273" s="44">
        <v>1.021226</v>
      </c>
      <c r="AC2273" s="44">
        <v>0.48777500000000001</v>
      </c>
      <c r="AD2273" s="44">
        <v>5860.0788570000004</v>
      </c>
    </row>
    <row r="2274" spans="1:30" x14ac:dyDescent="0.25">
      <c r="A2274">
        <v>2273</v>
      </c>
      <c r="B2274" t="s">
        <v>101</v>
      </c>
      <c r="C2274" t="s">
        <v>108</v>
      </c>
      <c r="D2274" t="s">
        <v>235</v>
      </c>
      <c r="E2274" t="s">
        <v>104</v>
      </c>
      <c r="F2274" s="48">
        <f>VLOOKUP(A2274,'TAZ definitions'!$A$1:$E$1902,2,FALSE)</f>
        <v>0.21011673151750973</v>
      </c>
      <c r="G2274" s="48">
        <f>VLOOKUP(A2274,'TAZ definitions'!$A$1:$E$1902,4,FALSE)</f>
        <v>0.25138632162661739</v>
      </c>
      <c r="H2274" s="44">
        <v>181273</v>
      </c>
      <c r="I2274" s="44">
        <v>6331</v>
      </c>
      <c r="J2274" s="44">
        <v>20116</v>
      </c>
      <c r="K2274" s="44">
        <v>1318</v>
      </c>
      <c r="L2274" s="44">
        <v>0</v>
      </c>
      <c r="M2274" s="44">
        <v>0</v>
      </c>
      <c r="N2274" s="44">
        <v>67</v>
      </c>
      <c r="O2274" s="44">
        <v>0</v>
      </c>
      <c r="P2274" s="44">
        <v>67.060005000000004</v>
      </c>
      <c r="Q2274" s="44">
        <v>75.340323999999995</v>
      </c>
      <c r="R2274" s="44">
        <v>22.515812</v>
      </c>
      <c r="S2274" s="44">
        <v>22.354064999999999</v>
      </c>
      <c r="T2274" s="44">
        <v>179684.09375</v>
      </c>
      <c r="U2274" s="44">
        <v>19945.265625</v>
      </c>
      <c r="V2274" s="44">
        <v>0</v>
      </c>
      <c r="W2274" s="44">
        <v>66.391471999999993</v>
      </c>
      <c r="X2274" s="44">
        <v>59309.983313999997</v>
      </c>
      <c r="Y2274" s="44">
        <v>114190.331271</v>
      </c>
      <c r="Z2274" s="44">
        <v>3856.1715920000001</v>
      </c>
      <c r="AA2274" s="44">
        <v>95.413953000000006</v>
      </c>
      <c r="AB2274" s="44">
        <v>4.7371790000000003</v>
      </c>
      <c r="AC2274" s="44">
        <v>2.3049900000000001</v>
      </c>
      <c r="AD2274" s="44">
        <v>27895.617618</v>
      </c>
    </row>
    <row r="2275" spans="1:30" x14ac:dyDescent="0.25">
      <c r="A2275">
        <v>2274</v>
      </c>
      <c r="B2275" t="s">
        <v>101</v>
      </c>
      <c r="C2275" t="s">
        <v>108</v>
      </c>
      <c r="D2275" t="s">
        <v>235</v>
      </c>
      <c r="E2275" t="s">
        <v>104</v>
      </c>
      <c r="F2275" s="48">
        <f>VLOOKUP(A2275,'TAZ definitions'!$A$1:$E$1902,2,FALSE)</f>
        <v>0.32498157700810609</v>
      </c>
      <c r="G2275" s="48">
        <f>VLOOKUP(A2275,'TAZ definitions'!$A$1:$E$1902,4,FALSE)</f>
        <v>0.32209106239460372</v>
      </c>
      <c r="H2275" s="44">
        <v>178079</v>
      </c>
      <c r="I2275" s="44">
        <v>11420</v>
      </c>
      <c r="J2275" s="44">
        <v>20059</v>
      </c>
      <c r="K2275" s="44">
        <v>1747</v>
      </c>
      <c r="L2275" s="44">
        <v>0</v>
      </c>
      <c r="M2275" s="44">
        <v>0</v>
      </c>
      <c r="N2275" s="44">
        <v>67</v>
      </c>
      <c r="O2275" s="44">
        <v>67</v>
      </c>
      <c r="P2275" s="44">
        <v>72.967415000000003</v>
      </c>
      <c r="Q2275" s="44">
        <v>74.481093999999999</v>
      </c>
      <c r="R2275" s="44">
        <v>21.305073</v>
      </c>
      <c r="S2275" s="44">
        <v>20.998348</v>
      </c>
      <c r="T2275" s="44">
        <v>176360.421875</v>
      </c>
      <c r="U2275" s="44">
        <v>19870.169922000001</v>
      </c>
      <c r="V2275" s="44">
        <v>0</v>
      </c>
      <c r="W2275" s="44">
        <v>67</v>
      </c>
      <c r="X2275" s="44">
        <v>46378.542353999997</v>
      </c>
      <c r="Y2275" s="44">
        <v>89192.854030000002</v>
      </c>
      <c r="Z2275" s="44">
        <v>3148.6860430000002</v>
      </c>
      <c r="AA2275" s="44">
        <v>76.767895999999993</v>
      </c>
      <c r="AB2275" s="44">
        <v>3.559955</v>
      </c>
      <c r="AC2275" s="44">
        <v>1.84168</v>
      </c>
      <c r="AD2275" s="44">
        <v>21990.964146999999</v>
      </c>
    </row>
    <row r="2276" spans="1:30" x14ac:dyDescent="0.25">
      <c r="A2276">
        <v>2275</v>
      </c>
      <c r="B2276" t="s">
        <v>101</v>
      </c>
      <c r="C2276" t="s">
        <v>108</v>
      </c>
      <c r="D2276" t="s">
        <v>235</v>
      </c>
      <c r="E2276" t="s">
        <v>104</v>
      </c>
      <c r="F2276" s="48">
        <f>VLOOKUP(A2276,'TAZ definitions'!$A$1:$E$1902,2,FALSE)</f>
        <v>0.37488908606921029</v>
      </c>
      <c r="G2276" s="48">
        <f>VLOOKUP(A2276,'TAZ definitions'!$A$1:$E$1902,4,FALSE)</f>
        <v>0.25153374233128833</v>
      </c>
      <c r="H2276" s="44">
        <v>188560</v>
      </c>
      <c r="I2276" s="44">
        <v>4413</v>
      </c>
      <c r="J2276" s="44">
        <v>21991</v>
      </c>
      <c r="K2276" s="44">
        <v>613</v>
      </c>
      <c r="L2276" s="44">
        <v>0</v>
      </c>
      <c r="M2276" s="44">
        <v>0</v>
      </c>
      <c r="N2276" s="44">
        <v>67</v>
      </c>
      <c r="O2276" s="44">
        <v>0</v>
      </c>
      <c r="P2276" s="44">
        <v>69.445457000000005</v>
      </c>
      <c r="Q2276" s="44">
        <v>68.689659000000006</v>
      </c>
      <c r="R2276" s="44">
        <v>20.326450000000001</v>
      </c>
      <c r="S2276" s="44">
        <v>19.985627999999998</v>
      </c>
      <c r="T2276" s="44">
        <v>187262.484375</v>
      </c>
      <c r="U2276" s="44">
        <v>21840.369140999999</v>
      </c>
      <c r="V2276" s="44">
        <v>0</v>
      </c>
      <c r="W2276" s="44">
        <v>66.527907999999996</v>
      </c>
      <c r="X2276" s="44">
        <v>33244.9061</v>
      </c>
      <c r="Y2276" s="44">
        <v>61319.549995000001</v>
      </c>
      <c r="Z2276" s="44">
        <v>2667.1856480000001</v>
      </c>
      <c r="AA2276" s="44">
        <v>58.557174000000003</v>
      </c>
      <c r="AB2276" s="44">
        <v>2.7841619999999998</v>
      </c>
      <c r="AC2276" s="44">
        <v>1.532273</v>
      </c>
      <c r="AD2276" s="44">
        <v>17854.599427000001</v>
      </c>
    </row>
    <row r="2277" spans="1:30" x14ac:dyDescent="0.25">
      <c r="A2277">
        <v>2276</v>
      </c>
      <c r="B2277" t="s">
        <v>101</v>
      </c>
      <c r="C2277" t="s">
        <v>108</v>
      </c>
      <c r="D2277" t="s">
        <v>235</v>
      </c>
      <c r="E2277" t="s">
        <v>104</v>
      </c>
      <c r="F2277" s="48">
        <f>VLOOKUP(A2277,'TAZ definitions'!$A$1:$E$1902,2,FALSE)</f>
        <v>0.20130222463374933</v>
      </c>
      <c r="G2277" s="48">
        <f>VLOOKUP(A2277,'TAZ definitions'!$A$1:$E$1902,4,FALSE)</f>
        <v>0.28552278820375337</v>
      </c>
      <c r="H2277" s="44">
        <v>214240</v>
      </c>
      <c r="I2277" s="44">
        <v>3407</v>
      </c>
      <c r="J2277" s="44">
        <v>22442</v>
      </c>
      <c r="K2277" s="44">
        <v>667</v>
      </c>
      <c r="L2277" s="44">
        <v>0</v>
      </c>
      <c r="M2277" s="44">
        <v>0</v>
      </c>
      <c r="N2277" s="44">
        <v>67</v>
      </c>
      <c r="O2277" s="44">
        <v>0</v>
      </c>
      <c r="P2277" s="44">
        <v>126.50232699999999</v>
      </c>
      <c r="Q2277" s="44">
        <v>134.31497200000001</v>
      </c>
      <c r="R2277" s="44">
        <v>18.903807</v>
      </c>
      <c r="S2277" s="44">
        <v>18.692951000000001</v>
      </c>
      <c r="T2277" s="44">
        <v>214139.890625</v>
      </c>
      <c r="U2277" s="44">
        <v>22431.660156000002</v>
      </c>
      <c r="V2277" s="44">
        <v>0</v>
      </c>
      <c r="W2277" s="44">
        <v>66.968192999999999</v>
      </c>
      <c r="X2277" s="44">
        <v>27327.822220999999</v>
      </c>
      <c r="Y2277" s="44">
        <v>60629.403760000001</v>
      </c>
      <c r="Z2277" s="44">
        <v>2251.3433690000002</v>
      </c>
      <c r="AA2277" s="44">
        <v>58.699652</v>
      </c>
      <c r="AB2277" s="44">
        <v>2.9544800000000002</v>
      </c>
      <c r="AC2277" s="44">
        <v>1.2818400000000001</v>
      </c>
      <c r="AD2277" s="44">
        <v>15558.104993999999</v>
      </c>
    </row>
    <row r="2278" spans="1:30" x14ac:dyDescent="0.25">
      <c r="A2278">
        <v>2277</v>
      </c>
      <c r="B2278" t="s">
        <v>101</v>
      </c>
      <c r="C2278" t="s">
        <v>108</v>
      </c>
      <c r="D2278" t="s">
        <v>235</v>
      </c>
      <c r="E2278" t="s">
        <v>104</v>
      </c>
      <c r="F2278" s="48">
        <f>VLOOKUP(A2278,'TAZ definitions'!$A$1:$E$1902,2,FALSE)</f>
        <v>0.14263645726055613</v>
      </c>
      <c r="G2278" s="48">
        <f>VLOOKUP(A2278,'TAZ definitions'!$A$1:$E$1902,4,FALSE)</f>
        <v>0.36126373626373626</v>
      </c>
      <c r="H2278" s="44">
        <v>163893</v>
      </c>
      <c r="I2278" s="44">
        <v>0</v>
      </c>
      <c r="J2278" s="44">
        <v>19330</v>
      </c>
      <c r="K2278" s="44">
        <v>0</v>
      </c>
      <c r="L2278" s="44">
        <v>0</v>
      </c>
      <c r="M2278" s="44">
        <v>0</v>
      </c>
      <c r="N2278" s="44">
        <v>67</v>
      </c>
      <c r="O2278" s="44">
        <v>0</v>
      </c>
      <c r="P2278" s="44">
        <v>0</v>
      </c>
      <c r="Q2278" s="44">
        <v>0</v>
      </c>
      <c r="R2278" s="44">
        <v>18.006125999999998</v>
      </c>
      <c r="S2278" s="44">
        <v>17.847216</v>
      </c>
      <c r="T2278" s="44">
        <v>163893</v>
      </c>
      <c r="U2278" s="44">
        <v>19330</v>
      </c>
      <c r="V2278" s="44">
        <v>0</v>
      </c>
      <c r="W2278" s="44">
        <v>67</v>
      </c>
      <c r="X2278" s="44">
        <v>2419.3397639999998</v>
      </c>
      <c r="Y2278" s="44">
        <v>12434.415878</v>
      </c>
      <c r="Z2278" s="44">
        <v>435.845664</v>
      </c>
      <c r="AA2278" s="44">
        <v>10.643921000000001</v>
      </c>
      <c r="AB2278" s="44">
        <v>0.43198500000000001</v>
      </c>
      <c r="AC2278" s="44">
        <v>0.25190200000000001</v>
      </c>
      <c r="AD2278" s="44">
        <v>2943.6692269999999</v>
      </c>
    </row>
    <row r="2279" spans="1:30" x14ac:dyDescent="0.25">
      <c r="A2279">
        <v>2278</v>
      </c>
      <c r="B2279" t="s">
        <v>101</v>
      </c>
      <c r="C2279" t="s">
        <v>108</v>
      </c>
      <c r="D2279" t="s">
        <v>235</v>
      </c>
      <c r="E2279" t="s">
        <v>104</v>
      </c>
      <c r="F2279" s="48">
        <f>VLOOKUP(A2279,'TAZ definitions'!$A$1:$E$1902,2,FALSE)</f>
        <v>0.14701298701298701</v>
      </c>
      <c r="G2279" s="48">
        <f>VLOOKUP(A2279,'TAZ definitions'!$A$1:$E$1902,4,FALSE)</f>
        <v>0.36363636363636365</v>
      </c>
      <c r="H2279" s="44">
        <v>127513</v>
      </c>
      <c r="I2279" s="44">
        <v>0</v>
      </c>
      <c r="J2279" s="44">
        <v>17758</v>
      </c>
      <c r="K2279" s="44">
        <v>0</v>
      </c>
      <c r="L2279" s="44">
        <v>0</v>
      </c>
      <c r="M2279" s="44">
        <v>0</v>
      </c>
      <c r="N2279" s="44">
        <v>67</v>
      </c>
      <c r="O2279" s="44">
        <v>0</v>
      </c>
      <c r="P2279" s="44">
        <v>0</v>
      </c>
      <c r="Q2279" s="44">
        <v>0</v>
      </c>
      <c r="R2279" s="44">
        <v>20.155578999999999</v>
      </c>
      <c r="S2279" s="44">
        <v>19.791516999999999</v>
      </c>
      <c r="T2279" s="44">
        <v>127513</v>
      </c>
      <c r="U2279" s="44">
        <v>17758</v>
      </c>
      <c r="V2279" s="44">
        <v>0</v>
      </c>
      <c r="W2279" s="44">
        <v>67</v>
      </c>
      <c r="X2279" s="44">
        <v>0</v>
      </c>
      <c r="Y2279" s="44">
        <v>9696.0213629999998</v>
      </c>
      <c r="Z2279" s="44">
        <v>330.43318399999998</v>
      </c>
      <c r="AA2279" s="44">
        <v>8.0506650000000004</v>
      </c>
      <c r="AB2279" s="44">
        <v>0.33288200000000001</v>
      </c>
      <c r="AC2279" s="44">
        <v>0.19053500000000001</v>
      </c>
      <c r="AD2279" s="44">
        <v>2227.6315239999999</v>
      </c>
    </row>
    <row r="2280" spans="1:30" x14ac:dyDescent="0.25">
      <c r="A2280">
        <v>2279</v>
      </c>
      <c r="B2280" t="s">
        <v>101</v>
      </c>
      <c r="C2280" t="s">
        <v>108</v>
      </c>
      <c r="D2280" t="s">
        <v>235</v>
      </c>
      <c r="E2280" t="s">
        <v>104</v>
      </c>
      <c r="F2280" s="48">
        <f>VLOOKUP(A2280,'TAZ definitions'!$A$1:$E$1902,2,FALSE)</f>
        <v>0.43457538994800693</v>
      </c>
      <c r="G2280" s="48">
        <f>VLOOKUP(A2280,'TAZ definitions'!$A$1:$E$1902,4,FALSE)</f>
        <v>0.36363636363636365</v>
      </c>
      <c r="H2280" s="44">
        <v>150590</v>
      </c>
      <c r="I2280" s="44">
        <v>6921</v>
      </c>
      <c r="J2280" s="44">
        <v>19156</v>
      </c>
      <c r="K2280" s="44">
        <v>1075</v>
      </c>
      <c r="L2280" s="44">
        <v>0</v>
      </c>
      <c r="M2280" s="44">
        <v>0</v>
      </c>
      <c r="N2280" s="44">
        <v>67</v>
      </c>
      <c r="O2280" s="44">
        <v>0</v>
      </c>
      <c r="P2280" s="44">
        <v>76.015861999999998</v>
      </c>
      <c r="Q2280" s="44">
        <v>81.239356999999998</v>
      </c>
      <c r="R2280" s="44">
        <v>20.096384</v>
      </c>
      <c r="S2280" s="44">
        <v>19.800735</v>
      </c>
      <c r="T2280" s="44">
        <v>149913.75</v>
      </c>
      <c r="U2280" s="44">
        <v>19070.892577999999</v>
      </c>
      <c r="V2280" s="44">
        <v>0</v>
      </c>
      <c r="W2280" s="44">
        <v>66.684630999999996</v>
      </c>
      <c r="X2280" s="44">
        <v>18318.563529999999</v>
      </c>
      <c r="Y2280" s="44">
        <v>51072.718961999999</v>
      </c>
      <c r="Z2280" s="44">
        <v>1550.5207230000001</v>
      </c>
      <c r="AA2280" s="44">
        <v>41.606023</v>
      </c>
      <c r="AB2280" s="44">
        <v>2.1637059999999999</v>
      </c>
      <c r="AC2280" s="44">
        <v>0.97362099999999996</v>
      </c>
      <c r="AD2280" s="44">
        <v>11758.119404999999</v>
      </c>
    </row>
    <row r="2281" spans="1:30" x14ac:dyDescent="0.25">
      <c r="A2281">
        <v>2280</v>
      </c>
      <c r="B2281" t="s">
        <v>101</v>
      </c>
      <c r="C2281" t="s">
        <v>108</v>
      </c>
      <c r="D2281" t="s">
        <v>235</v>
      </c>
      <c r="E2281" t="s">
        <v>104</v>
      </c>
      <c r="F2281" s="48">
        <f>VLOOKUP(A2281,'TAZ definitions'!$A$1:$E$1902,2,FALSE)</f>
        <v>0.32140860816098377</v>
      </c>
      <c r="G2281" s="48">
        <f>VLOOKUP(A2281,'TAZ definitions'!$A$1:$E$1902,4,FALSE)</f>
        <v>0.31417112299465239</v>
      </c>
      <c r="H2281" s="44">
        <v>164142</v>
      </c>
      <c r="I2281" s="44">
        <v>7146</v>
      </c>
      <c r="J2281" s="44">
        <v>19957</v>
      </c>
      <c r="K2281" s="44">
        <v>1270</v>
      </c>
      <c r="L2281" s="44">
        <v>0</v>
      </c>
      <c r="M2281" s="44">
        <v>0</v>
      </c>
      <c r="N2281" s="44">
        <v>67</v>
      </c>
      <c r="O2281" s="44">
        <v>0</v>
      </c>
      <c r="P2281" s="44">
        <v>73.323051000000007</v>
      </c>
      <c r="Q2281" s="44">
        <v>77.228759999999994</v>
      </c>
      <c r="R2281" s="44">
        <v>20.355170999999999</v>
      </c>
      <c r="S2281" s="44">
        <v>20.049714999999999</v>
      </c>
      <c r="T2281" s="44">
        <v>162794.34375</v>
      </c>
      <c r="U2281" s="44">
        <v>19796.591797000001</v>
      </c>
      <c r="V2281" s="44">
        <v>0</v>
      </c>
      <c r="W2281" s="44">
        <v>66.424873000000005</v>
      </c>
      <c r="X2281" s="44">
        <v>13183.721858999999</v>
      </c>
      <c r="Y2281" s="44">
        <v>31685.080684</v>
      </c>
      <c r="Z2281" s="44">
        <v>967.70499299999994</v>
      </c>
      <c r="AA2281" s="44">
        <v>25.725003999999998</v>
      </c>
      <c r="AB2281" s="44">
        <v>1.210737</v>
      </c>
      <c r="AC2281" s="44">
        <v>0.59857300000000002</v>
      </c>
      <c r="AD2281" s="44">
        <v>7135.950315</v>
      </c>
    </row>
    <row r="2282" spans="1:30" x14ac:dyDescent="0.25">
      <c r="A2282">
        <v>2281</v>
      </c>
      <c r="B2282" t="s">
        <v>101</v>
      </c>
      <c r="C2282" t="s">
        <v>108</v>
      </c>
      <c r="D2282" t="s">
        <v>235</v>
      </c>
      <c r="E2282" t="s">
        <v>104</v>
      </c>
      <c r="F2282" s="48">
        <f>VLOOKUP(A2282,'TAZ definitions'!$A$1:$E$1902,2,FALSE)</f>
        <v>0.14329152413530977</v>
      </c>
      <c r="G2282" s="48">
        <f>VLOOKUP(A2282,'TAZ definitions'!$A$1:$E$1902,4,FALSE)</f>
        <v>0.3149847094801223</v>
      </c>
      <c r="H2282" s="44">
        <v>150787</v>
      </c>
      <c r="I2282" s="44">
        <v>5678</v>
      </c>
      <c r="J2282" s="44">
        <v>18814</v>
      </c>
      <c r="K2282" s="44">
        <v>815</v>
      </c>
      <c r="L2282" s="44">
        <v>0</v>
      </c>
      <c r="M2282" s="44">
        <v>0</v>
      </c>
      <c r="N2282" s="44">
        <v>67</v>
      </c>
      <c r="O2282" s="44">
        <v>0</v>
      </c>
      <c r="P2282" s="44">
        <v>78.700835999999995</v>
      </c>
      <c r="Q2282" s="44">
        <v>80.70787</v>
      </c>
      <c r="R2282" s="44">
        <v>18.252082999999999</v>
      </c>
      <c r="S2282" s="44">
        <v>18.219318000000001</v>
      </c>
      <c r="T2282" s="44">
        <v>150161.421875</v>
      </c>
      <c r="U2282" s="44">
        <v>18736.404297000001</v>
      </c>
      <c r="V2282" s="44">
        <v>0</v>
      </c>
      <c r="W2282" s="44">
        <v>66.711151000000001</v>
      </c>
      <c r="X2282" s="44">
        <v>4784.0416290000003</v>
      </c>
      <c r="Y2282" s="44">
        <v>16419.329172000002</v>
      </c>
      <c r="Z2282" s="44">
        <v>765.78385500000002</v>
      </c>
      <c r="AA2282" s="44">
        <v>15.30344</v>
      </c>
      <c r="AB2282" s="44">
        <v>0.54310999999999998</v>
      </c>
      <c r="AC2282" s="44">
        <v>0.388345</v>
      </c>
      <c r="AD2282" s="44">
        <v>4442.9011879999998</v>
      </c>
    </row>
    <row r="2283" spans="1:30" x14ac:dyDescent="0.25">
      <c r="A2283">
        <v>2282</v>
      </c>
      <c r="B2283" t="s">
        <v>101</v>
      </c>
      <c r="C2283" t="s">
        <v>108</v>
      </c>
      <c r="D2283" t="s">
        <v>235</v>
      </c>
      <c r="E2283" t="s">
        <v>104</v>
      </c>
      <c r="F2283" s="48">
        <f>VLOOKUP(A2283,'TAZ definitions'!$A$1:$E$1902,2,FALSE)</f>
        <v>0.21692607003891051</v>
      </c>
      <c r="G2283" s="48">
        <f>VLOOKUP(A2283,'TAZ definitions'!$A$1:$E$1902,4,FALSE)</f>
        <v>0.31506849315068491</v>
      </c>
      <c r="H2283" s="44">
        <v>135503</v>
      </c>
      <c r="I2283" s="44">
        <v>1722</v>
      </c>
      <c r="J2283" s="44">
        <v>18520</v>
      </c>
      <c r="K2283" s="44">
        <v>366</v>
      </c>
      <c r="L2283" s="44">
        <v>0</v>
      </c>
      <c r="M2283" s="44">
        <v>0</v>
      </c>
      <c r="N2283" s="44">
        <v>67</v>
      </c>
      <c r="O2283" s="44">
        <v>0</v>
      </c>
      <c r="P2283" s="44">
        <v>100.009789</v>
      </c>
      <c r="Q2283" s="44">
        <v>104.772003</v>
      </c>
      <c r="R2283" s="44">
        <v>21.319330000000001</v>
      </c>
      <c r="S2283" s="44">
        <v>21.109611999999998</v>
      </c>
      <c r="T2283" s="44">
        <v>135332.453125</v>
      </c>
      <c r="U2283" s="44">
        <v>18496.855468999998</v>
      </c>
      <c r="V2283" s="44">
        <v>0</v>
      </c>
      <c r="W2283" s="44">
        <v>66.914580999999998</v>
      </c>
      <c r="X2283" s="44">
        <v>102138.17974199999</v>
      </c>
      <c r="Y2283" s="44">
        <v>127041.27847400001</v>
      </c>
      <c r="Z2283" s="44">
        <v>5908.801426</v>
      </c>
      <c r="AA2283" s="44">
        <v>122.236441</v>
      </c>
      <c r="AB2283" s="44">
        <v>5.38286</v>
      </c>
      <c r="AC2283" s="44">
        <v>3.1571509999999998</v>
      </c>
      <c r="AD2283" s="44">
        <v>36777.437446999997</v>
      </c>
    </row>
    <row r="2284" spans="1:30" x14ac:dyDescent="0.25">
      <c r="A2284">
        <v>2283</v>
      </c>
      <c r="B2284" t="s">
        <v>101</v>
      </c>
      <c r="C2284" t="s">
        <v>108</v>
      </c>
      <c r="D2284" t="s">
        <v>235</v>
      </c>
      <c r="E2284" t="s">
        <v>104</v>
      </c>
      <c r="F2284" s="48">
        <f>VLOOKUP(A2284,'TAZ definitions'!$A$1:$E$1902,2,FALSE)</f>
        <v>0.33950617283950618</v>
      </c>
      <c r="G2284" s="48">
        <f>VLOOKUP(A2284,'TAZ definitions'!$A$1:$E$1902,4,FALSE)</f>
        <v>0.26403326403326405</v>
      </c>
      <c r="H2284" s="44">
        <v>143696</v>
      </c>
      <c r="I2284" s="44">
        <v>0</v>
      </c>
      <c r="J2284" s="44">
        <v>19300</v>
      </c>
      <c r="K2284" s="44">
        <v>0</v>
      </c>
      <c r="L2284" s="44">
        <v>0</v>
      </c>
      <c r="M2284" s="44">
        <v>0</v>
      </c>
      <c r="N2284" s="44">
        <v>67</v>
      </c>
      <c r="O2284" s="44">
        <v>0</v>
      </c>
      <c r="P2284" s="44">
        <v>0</v>
      </c>
      <c r="Q2284" s="44">
        <v>0</v>
      </c>
      <c r="R2284" s="44">
        <v>20.170950000000001</v>
      </c>
      <c r="S2284" s="44">
        <v>20.094265</v>
      </c>
      <c r="T2284" s="44">
        <v>143696</v>
      </c>
      <c r="U2284" s="44">
        <v>19300</v>
      </c>
      <c r="V2284" s="44">
        <v>0</v>
      </c>
      <c r="W2284" s="44">
        <v>67</v>
      </c>
      <c r="X2284" s="44">
        <v>2091.0922380000002</v>
      </c>
      <c r="Y2284" s="44">
        <v>10421.058499000001</v>
      </c>
      <c r="Z2284" s="44">
        <v>314.51647300000002</v>
      </c>
      <c r="AA2284" s="44">
        <v>8.5009139999999999</v>
      </c>
      <c r="AB2284" s="44">
        <v>0.41136899999999998</v>
      </c>
      <c r="AC2284" s="44">
        <v>0.19576299999999999</v>
      </c>
      <c r="AD2284" s="44">
        <v>2346.1966179999999</v>
      </c>
    </row>
    <row r="2285" spans="1:30" x14ac:dyDescent="0.25">
      <c r="A2285">
        <v>2284</v>
      </c>
      <c r="B2285" t="s">
        <v>101</v>
      </c>
      <c r="C2285" t="s">
        <v>108</v>
      </c>
      <c r="D2285" t="s">
        <v>235</v>
      </c>
      <c r="E2285" t="s">
        <v>104</v>
      </c>
      <c r="F2285" s="48">
        <f>VLOOKUP(A2285,'TAZ definitions'!$A$1:$E$1902,2,FALSE)</f>
        <v>0.11114876313114198</v>
      </c>
      <c r="G2285" s="48">
        <f>VLOOKUP(A2285,'TAZ definitions'!$A$1:$E$1902,4,FALSE)</f>
        <v>0.27201394943330426</v>
      </c>
      <c r="H2285" s="44">
        <v>142334</v>
      </c>
      <c r="I2285" s="44">
        <v>0</v>
      </c>
      <c r="J2285" s="44">
        <v>19035</v>
      </c>
      <c r="K2285" s="44">
        <v>0</v>
      </c>
      <c r="L2285" s="44">
        <v>0</v>
      </c>
      <c r="M2285" s="44">
        <v>0</v>
      </c>
      <c r="N2285" s="44">
        <v>67</v>
      </c>
      <c r="O2285" s="44">
        <v>0</v>
      </c>
      <c r="P2285" s="44">
        <v>0</v>
      </c>
      <c r="Q2285" s="44">
        <v>0</v>
      </c>
      <c r="R2285" s="44">
        <v>21.104748000000001</v>
      </c>
      <c r="S2285" s="44">
        <v>20.94417</v>
      </c>
      <c r="T2285" s="44">
        <v>142334.015625</v>
      </c>
      <c r="U2285" s="44">
        <v>19035</v>
      </c>
      <c r="V2285" s="44">
        <v>0</v>
      </c>
      <c r="W2285" s="44">
        <v>67</v>
      </c>
      <c r="X2285" s="44">
        <v>2978.4067759999998</v>
      </c>
      <c r="Y2285" s="44">
        <v>15403.765748</v>
      </c>
      <c r="Z2285" s="44">
        <v>599.06243099999995</v>
      </c>
      <c r="AA2285" s="44">
        <v>13.398123999999999</v>
      </c>
      <c r="AB2285" s="44">
        <v>0.53895999999999999</v>
      </c>
      <c r="AC2285" s="44">
        <v>0.32629999999999998</v>
      </c>
      <c r="AD2285" s="44">
        <v>3809.4262319999998</v>
      </c>
    </row>
    <row r="2286" spans="1:30" x14ac:dyDescent="0.25">
      <c r="A2286">
        <v>2285</v>
      </c>
      <c r="B2286" t="s">
        <v>101</v>
      </c>
      <c r="C2286" t="s">
        <v>108</v>
      </c>
      <c r="D2286" t="s">
        <v>235</v>
      </c>
      <c r="E2286" t="s">
        <v>104</v>
      </c>
      <c r="F2286" s="48">
        <f>VLOOKUP(A2286,'TAZ definitions'!$A$1:$E$1902,2,FALSE)</f>
        <v>0.28067129629629628</v>
      </c>
      <c r="G2286" s="48">
        <f>VLOOKUP(A2286,'TAZ definitions'!$A$1:$E$1902,4,FALSE)</f>
        <v>0.26889534883720928</v>
      </c>
      <c r="H2286" s="44">
        <v>156594</v>
      </c>
      <c r="I2286" s="44">
        <v>0</v>
      </c>
      <c r="J2286" s="44">
        <v>24094</v>
      </c>
      <c r="K2286" s="44">
        <v>0</v>
      </c>
      <c r="L2286" s="44">
        <v>0</v>
      </c>
      <c r="M2286" s="44">
        <v>0</v>
      </c>
      <c r="N2286" s="44">
        <v>67</v>
      </c>
      <c r="O2286" s="44">
        <v>0</v>
      </c>
      <c r="P2286" s="44">
        <v>0</v>
      </c>
      <c r="Q2286" s="44">
        <v>0</v>
      </c>
      <c r="R2286" s="44">
        <v>24.470317999999999</v>
      </c>
      <c r="S2286" s="44">
        <v>24.323677</v>
      </c>
      <c r="T2286" s="44">
        <v>156594</v>
      </c>
      <c r="U2286" s="44">
        <v>24094</v>
      </c>
      <c r="V2286" s="44">
        <v>0</v>
      </c>
      <c r="W2286" s="44">
        <v>67</v>
      </c>
      <c r="X2286" s="44">
        <v>9730.0724559999999</v>
      </c>
      <c r="Y2286" s="44">
        <v>24462.331289999998</v>
      </c>
      <c r="Z2286" s="44">
        <v>983.02088300000003</v>
      </c>
      <c r="AA2286" s="44">
        <v>22.005637</v>
      </c>
      <c r="AB2286" s="44">
        <v>1.0437689999999999</v>
      </c>
      <c r="AC2286" s="44">
        <v>0.55672100000000002</v>
      </c>
      <c r="AD2286" s="44">
        <v>6478.6114509999998</v>
      </c>
    </row>
    <row r="2287" spans="1:30" x14ac:dyDescent="0.25">
      <c r="A2287">
        <v>2286</v>
      </c>
      <c r="B2287" t="s">
        <v>101</v>
      </c>
      <c r="C2287" t="s">
        <v>108</v>
      </c>
      <c r="D2287" t="s">
        <v>235</v>
      </c>
      <c r="E2287" t="s">
        <v>104</v>
      </c>
      <c r="F2287" s="48">
        <f>VLOOKUP(A2287,'TAZ definitions'!$A$1:$E$1902,2,FALSE)</f>
        <v>0.27691511387163559</v>
      </c>
      <c r="G2287" s="48">
        <f>VLOOKUP(A2287,'TAZ definitions'!$A$1:$E$1902,4,FALSE)</f>
        <v>0.28389830508474578</v>
      </c>
      <c r="H2287" s="44">
        <v>157921</v>
      </c>
      <c r="I2287" s="44">
        <v>0</v>
      </c>
      <c r="J2287" s="44">
        <v>24067</v>
      </c>
      <c r="K2287" s="44">
        <v>0</v>
      </c>
      <c r="L2287" s="44">
        <v>0</v>
      </c>
      <c r="M2287" s="44">
        <v>0</v>
      </c>
      <c r="N2287" s="44">
        <v>67</v>
      </c>
      <c r="O2287" s="44">
        <v>0</v>
      </c>
      <c r="P2287" s="44">
        <v>0</v>
      </c>
      <c r="Q2287" s="44">
        <v>0</v>
      </c>
      <c r="R2287" s="44">
        <v>20.840038</v>
      </c>
      <c r="S2287" s="44">
        <v>20.634101999999999</v>
      </c>
      <c r="T2287" s="44">
        <v>157921</v>
      </c>
      <c r="U2287" s="44">
        <v>24067</v>
      </c>
      <c r="V2287" s="44">
        <v>0</v>
      </c>
      <c r="W2287" s="44">
        <v>67</v>
      </c>
      <c r="X2287" s="44">
        <v>14758.585650000001</v>
      </c>
      <c r="Y2287" s="44">
        <v>30206.639287000002</v>
      </c>
      <c r="Z2287" s="44">
        <v>1223.6843679999999</v>
      </c>
      <c r="AA2287" s="44">
        <v>27.092791999999999</v>
      </c>
      <c r="AB2287" s="44">
        <v>1.1423650000000001</v>
      </c>
      <c r="AC2287" s="44">
        <v>0.67296</v>
      </c>
      <c r="AD2287" s="44">
        <v>7882.6401379999998</v>
      </c>
    </row>
    <row r="2288" spans="1:30" x14ac:dyDescent="0.25">
      <c r="A2288">
        <v>2287</v>
      </c>
      <c r="B2288" t="s">
        <v>101</v>
      </c>
      <c r="C2288" t="s">
        <v>227</v>
      </c>
      <c r="D2288" t="s">
        <v>236</v>
      </c>
      <c r="E2288" t="s">
        <v>104</v>
      </c>
      <c r="F2288" s="48">
        <f>VLOOKUP(A2288,'TAZ definitions'!$A$1:$E$1902,2,FALSE)</f>
        <v>0.11857018308631212</v>
      </c>
      <c r="G2288" s="48">
        <f>VLOOKUP(A2288,'TAZ definitions'!$A$1:$E$1902,4,FALSE)</f>
        <v>7.650273224043716E-2</v>
      </c>
      <c r="H2288" s="44">
        <v>177175</v>
      </c>
      <c r="I2288" s="44">
        <v>0</v>
      </c>
      <c r="J2288" s="44">
        <v>23015</v>
      </c>
      <c r="K2288" s="44">
        <v>0</v>
      </c>
      <c r="L2288" s="44">
        <v>0</v>
      </c>
      <c r="M2288" s="44">
        <v>0</v>
      </c>
      <c r="N2288" s="44">
        <v>67</v>
      </c>
      <c r="O2288" s="44">
        <v>0</v>
      </c>
      <c r="P2288" s="44">
        <v>0</v>
      </c>
      <c r="Q2288" s="44">
        <v>0</v>
      </c>
      <c r="R2288" s="44">
        <v>22.805672000000001</v>
      </c>
      <c r="S2288" s="44">
        <v>22.665586000000001</v>
      </c>
      <c r="T2288" s="44">
        <v>177175</v>
      </c>
      <c r="U2288" s="44">
        <v>23015</v>
      </c>
      <c r="V2288" s="44">
        <v>0</v>
      </c>
      <c r="W2288" s="44">
        <v>67</v>
      </c>
      <c r="X2288" s="44">
        <v>58126.083210999997</v>
      </c>
      <c r="Y2288" s="44">
        <v>95813.992440999995</v>
      </c>
      <c r="Z2288" s="44">
        <v>2294.9076690000002</v>
      </c>
      <c r="AA2288" s="44">
        <v>97.537132</v>
      </c>
      <c r="AB2288" s="44">
        <v>5.4367049999999999</v>
      </c>
      <c r="AC2288" s="44">
        <v>1.755031</v>
      </c>
      <c r="AD2288" s="44">
        <v>22363.001418</v>
      </c>
    </row>
    <row r="2289" spans="1:30" x14ac:dyDescent="0.25">
      <c r="A2289">
        <v>2288</v>
      </c>
      <c r="B2289" t="s">
        <v>101</v>
      </c>
      <c r="C2289" t="s">
        <v>227</v>
      </c>
      <c r="D2289" t="s">
        <v>236</v>
      </c>
      <c r="E2289" t="s">
        <v>104</v>
      </c>
      <c r="F2289" s="48">
        <f>VLOOKUP(A2289,'TAZ definitions'!$A$1:$E$1902,2,FALSE)</f>
        <v>0.12697022767075306</v>
      </c>
      <c r="G2289" s="48">
        <f>VLOOKUP(A2289,'TAZ definitions'!$A$1:$E$1902,4,FALSE)</f>
        <v>7.4666666666666673E-2</v>
      </c>
      <c r="H2289" s="44">
        <v>204140</v>
      </c>
      <c r="I2289" s="44">
        <v>0</v>
      </c>
      <c r="J2289" s="44">
        <v>25458</v>
      </c>
      <c r="K2289" s="44">
        <v>0</v>
      </c>
      <c r="L2289" s="44">
        <v>0</v>
      </c>
      <c r="M2289" s="44">
        <v>0</v>
      </c>
      <c r="N2289" s="44">
        <v>67</v>
      </c>
      <c r="O2289" s="44">
        <v>0</v>
      </c>
      <c r="P2289" s="44">
        <v>0</v>
      </c>
      <c r="Q2289" s="44">
        <v>0</v>
      </c>
      <c r="R2289" s="44">
        <v>21.866468000000001</v>
      </c>
      <c r="S2289" s="44">
        <v>22.716951000000002</v>
      </c>
      <c r="T2289" s="44">
        <v>204140</v>
      </c>
      <c r="U2289" s="44">
        <v>25458</v>
      </c>
      <c r="V2289" s="44">
        <v>0</v>
      </c>
      <c r="W2289" s="44">
        <v>67</v>
      </c>
      <c r="X2289" s="44">
        <v>37827.354934000003</v>
      </c>
      <c r="Y2289" s="44">
        <v>59257.071354</v>
      </c>
      <c r="Z2289" s="44">
        <v>2130.3187309999998</v>
      </c>
      <c r="AA2289" s="44">
        <v>53.667973000000003</v>
      </c>
      <c r="AB2289" s="44">
        <v>2.5592929999999998</v>
      </c>
      <c r="AC2289" s="44">
        <v>1.2594559999999999</v>
      </c>
      <c r="AD2289" s="44">
        <v>15045.734473</v>
      </c>
    </row>
    <row r="2290" spans="1:30" x14ac:dyDescent="0.25">
      <c r="A2290">
        <v>2289</v>
      </c>
      <c r="B2290" t="s">
        <v>101</v>
      </c>
      <c r="C2290" t="s">
        <v>227</v>
      </c>
      <c r="D2290" t="s">
        <v>236</v>
      </c>
      <c r="E2290" t="s">
        <v>104</v>
      </c>
      <c r="F2290" s="48">
        <f>VLOOKUP(A2290,'TAZ definitions'!$A$1:$E$1902,2,FALSE)</f>
        <v>0.18678160919540229</v>
      </c>
      <c r="G2290" s="48">
        <f>VLOOKUP(A2290,'TAZ definitions'!$A$1:$E$1902,4,FALSE)</f>
        <v>0.13461538461538461</v>
      </c>
      <c r="H2290" s="44">
        <v>182237</v>
      </c>
      <c r="I2290" s="44">
        <v>2244</v>
      </c>
      <c r="J2290" s="44">
        <v>26155</v>
      </c>
      <c r="K2290" s="44">
        <v>382</v>
      </c>
      <c r="L2290" s="44">
        <v>0</v>
      </c>
      <c r="M2290" s="44">
        <v>0</v>
      </c>
      <c r="N2290" s="44">
        <v>67</v>
      </c>
      <c r="O2290" s="44">
        <v>0</v>
      </c>
      <c r="P2290" s="44">
        <v>94.245148</v>
      </c>
      <c r="Q2290" s="44">
        <v>97.182259000000002</v>
      </c>
      <c r="R2290" s="44">
        <v>20.150728000000001</v>
      </c>
      <c r="S2290" s="44">
        <v>20.161852</v>
      </c>
      <c r="T2290" s="44">
        <v>180881.328125</v>
      </c>
      <c r="U2290" s="44">
        <v>25960.882813</v>
      </c>
      <c r="V2290" s="44">
        <v>0</v>
      </c>
      <c r="W2290" s="44">
        <v>66.495368999999997</v>
      </c>
      <c r="X2290" s="44">
        <v>1951.4988619999999</v>
      </c>
      <c r="Y2290" s="44">
        <v>15524.483575</v>
      </c>
      <c r="Z2290" s="44">
        <v>527.29159000000004</v>
      </c>
      <c r="AA2290" s="44">
        <v>13.103002</v>
      </c>
      <c r="AB2290" s="44">
        <v>0.61562099999999997</v>
      </c>
      <c r="AC2290" s="44">
        <v>0.30710799999999999</v>
      </c>
      <c r="AD2290" s="44">
        <v>3681.6212690000002</v>
      </c>
    </row>
    <row r="2291" spans="1:30" x14ac:dyDescent="0.25">
      <c r="A2291">
        <v>2290</v>
      </c>
      <c r="B2291" t="s">
        <v>101</v>
      </c>
      <c r="C2291" t="s">
        <v>227</v>
      </c>
      <c r="D2291" t="s">
        <v>236</v>
      </c>
      <c r="E2291" t="s">
        <v>104</v>
      </c>
      <c r="F2291" s="48">
        <f>VLOOKUP(A2291,'TAZ definitions'!$A$1:$E$1902,2,FALSE)</f>
        <v>0.11569416498993963</v>
      </c>
      <c r="G2291" s="48">
        <f>VLOOKUP(A2291,'TAZ definitions'!$A$1:$E$1902,4,FALSE)</f>
        <v>0.18351063829787234</v>
      </c>
      <c r="H2291" s="44">
        <v>170395</v>
      </c>
      <c r="I2291" s="44">
        <v>2862</v>
      </c>
      <c r="J2291" s="44">
        <v>25645</v>
      </c>
      <c r="K2291" s="44">
        <v>117</v>
      </c>
      <c r="L2291" s="44">
        <v>0</v>
      </c>
      <c r="M2291" s="44">
        <v>0</v>
      </c>
      <c r="N2291" s="44">
        <v>67</v>
      </c>
      <c r="O2291" s="44">
        <v>0</v>
      </c>
      <c r="P2291" s="44">
        <v>92.327194000000006</v>
      </c>
      <c r="Q2291" s="44">
        <v>97.180678999999998</v>
      </c>
      <c r="R2291" s="44">
        <v>21.623197999999999</v>
      </c>
      <c r="S2291" s="44">
        <v>21.388217999999998</v>
      </c>
      <c r="T2291" s="44">
        <v>168959.84375</v>
      </c>
      <c r="U2291" s="44">
        <v>25426.314452999999</v>
      </c>
      <c r="V2291" s="44">
        <v>0</v>
      </c>
      <c r="W2291" s="44">
        <v>66.426047999999994</v>
      </c>
      <c r="X2291" s="44">
        <v>8593.0117150000005</v>
      </c>
      <c r="Y2291" s="44">
        <v>24448.194481999999</v>
      </c>
      <c r="Z2291" s="44">
        <v>962.92184099999997</v>
      </c>
      <c r="AA2291" s="44">
        <v>21.042883</v>
      </c>
      <c r="AB2291" s="44">
        <v>0.89932100000000004</v>
      </c>
      <c r="AC2291" s="44">
        <v>0.53013900000000003</v>
      </c>
      <c r="AD2291" s="44">
        <v>6127.788982</v>
      </c>
    </row>
    <row r="2292" spans="1:30" x14ac:dyDescent="0.25">
      <c r="A2292">
        <v>2291</v>
      </c>
      <c r="B2292" t="s">
        <v>101</v>
      </c>
      <c r="C2292" t="s">
        <v>227</v>
      </c>
      <c r="D2292" t="s">
        <v>236</v>
      </c>
      <c r="E2292" t="s">
        <v>104</v>
      </c>
      <c r="F2292" s="48">
        <f>VLOOKUP(A2292,'TAZ definitions'!$A$1:$E$1902,2,FALSE)</f>
        <v>0.1360078277886497</v>
      </c>
      <c r="G2292" s="48">
        <f>VLOOKUP(A2292,'TAZ definitions'!$A$1:$E$1902,4,FALSE)</f>
        <v>0.19047619047619047</v>
      </c>
      <c r="H2292" s="44">
        <v>197222</v>
      </c>
      <c r="I2292" s="44">
        <v>11602</v>
      </c>
      <c r="J2292" s="44">
        <v>31702</v>
      </c>
      <c r="K2292" s="44">
        <v>1205</v>
      </c>
      <c r="L2292" s="44">
        <v>6991</v>
      </c>
      <c r="M2292" s="44">
        <v>0</v>
      </c>
      <c r="N2292" s="44">
        <v>439</v>
      </c>
      <c r="O2292" s="44">
        <v>0</v>
      </c>
      <c r="P2292" s="44">
        <v>88.138771000000006</v>
      </c>
      <c r="Q2292" s="44">
        <v>89.468338000000003</v>
      </c>
      <c r="R2292" s="44">
        <v>21.464663000000002</v>
      </c>
      <c r="S2292" s="44">
        <v>20.866036999999999</v>
      </c>
      <c r="T2292" s="44">
        <v>196482.625</v>
      </c>
      <c r="U2292" s="44">
        <v>31580.523438</v>
      </c>
      <c r="V2292" s="44">
        <v>6963.1533200000003</v>
      </c>
      <c r="W2292" s="44">
        <v>437.25134300000002</v>
      </c>
      <c r="X2292" s="44">
        <v>6714.5447100000001</v>
      </c>
      <c r="Y2292" s="44">
        <v>18048.163656000001</v>
      </c>
      <c r="Z2292" s="44">
        <v>830.631125</v>
      </c>
      <c r="AA2292" s="44">
        <v>16.725933000000001</v>
      </c>
      <c r="AB2292" s="44">
        <v>0.63234299999999999</v>
      </c>
      <c r="AC2292" s="44">
        <v>0.435834</v>
      </c>
      <c r="AD2292" s="44">
        <v>4959.7553820000003</v>
      </c>
    </row>
    <row r="2293" spans="1:30" x14ac:dyDescent="0.25">
      <c r="A2293">
        <v>2292</v>
      </c>
      <c r="B2293" t="s">
        <v>101</v>
      </c>
      <c r="C2293" t="s">
        <v>227</v>
      </c>
      <c r="D2293" t="s">
        <v>236</v>
      </c>
      <c r="E2293" t="s">
        <v>104</v>
      </c>
      <c r="F2293" s="48">
        <f>VLOOKUP(A2293,'TAZ definitions'!$A$1:$E$1902,2,FALSE)</f>
        <v>0.14910025706940874</v>
      </c>
      <c r="G2293" s="48">
        <f>VLOOKUP(A2293,'TAZ definitions'!$A$1:$E$1902,4,FALSE)</f>
        <v>0.19344262295081968</v>
      </c>
      <c r="H2293" s="44">
        <v>207627</v>
      </c>
      <c r="I2293" s="44">
        <v>2844</v>
      </c>
      <c r="J2293" s="44">
        <v>32877</v>
      </c>
      <c r="K2293" s="44">
        <v>517</v>
      </c>
      <c r="L2293" s="44">
        <v>6991</v>
      </c>
      <c r="M2293" s="44">
        <v>0</v>
      </c>
      <c r="N2293" s="44">
        <v>67</v>
      </c>
      <c r="O2293" s="44">
        <v>0</v>
      </c>
      <c r="P2293" s="44">
        <v>94.294608999999994</v>
      </c>
      <c r="Q2293" s="44">
        <v>95.893439999999998</v>
      </c>
      <c r="R2293" s="44">
        <v>22.125547000000001</v>
      </c>
      <c r="S2293" s="44">
        <v>21.513351</v>
      </c>
      <c r="T2293" s="44">
        <v>206865.515625</v>
      </c>
      <c r="U2293" s="44">
        <v>32756.669922000001</v>
      </c>
      <c r="V2293" s="44">
        <v>6965.0039059999999</v>
      </c>
      <c r="W2293" s="44">
        <v>66.750861999999998</v>
      </c>
      <c r="X2293" s="44">
        <v>100907.932988</v>
      </c>
      <c r="Y2293" s="44">
        <v>191509.90197499999</v>
      </c>
      <c r="Z2293" s="44">
        <v>5538.6081379999996</v>
      </c>
      <c r="AA2293" s="44">
        <v>189.329533</v>
      </c>
      <c r="AB2293" s="44">
        <v>8.7744990000000005</v>
      </c>
      <c r="AC2293" s="44">
        <v>3.7319279999999999</v>
      </c>
      <c r="AD2293" s="44">
        <v>44167.586624000003</v>
      </c>
    </row>
    <row r="2294" spans="1:30" x14ac:dyDescent="0.25">
      <c r="A2294">
        <v>2293</v>
      </c>
      <c r="B2294" t="s">
        <v>101</v>
      </c>
      <c r="C2294" t="s">
        <v>227</v>
      </c>
      <c r="D2294" t="s">
        <v>236</v>
      </c>
      <c r="E2294" t="s">
        <v>104</v>
      </c>
      <c r="F2294" s="48">
        <f>VLOOKUP(A2294,'TAZ definitions'!$A$1:$E$1902,2,FALSE)</f>
        <v>0.13549039433771487</v>
      </c>
      <c r="G2294" s="48">
        <f>VLOOKUP(A2294,'TAZ definitions'!$A$1:$E$1902,4,FALSE)</f>
        <v>7.29483282674772E-2</v>
      </c>
      <c r="H2294" s="44">
        <v>207840</v>
      </c>
      <c r="I2294" s="44">
        <v>0</v>
      </c>
      <c r="J2294" s="44">
        <v>27092</v>
      </c>
      <c r="K2294" s="44">
        <v>0</v>
      </c>
      <c r="L2294" s="44">
        <v>0</v>
      </c>
      <c r="M2294" s="44">
        <v>0</v>
      </c>
      <c r="N2294" s="44">
        <v>67</v>
      </c>
      <c r="O2294" s="44">
        <v>0</v>
      </c>
      <c r="P2294" s="44">
        <v>0</v>
      </c>
      <c r="Q2294" s="44">
        <v>0</v>
      </c>
      <c r="R2294" s="44">
        <v>23.583701999999999</v>
      </c>
      <c r="S2294" s="44">
        <v>23.417562</v>
      </c>
      <c r="T2294" s="44">
        <v>207840</v>
      </c>
      <c r="U2294" s="44">
        <v>27091.998047000001</v>
      </c>
      <c r="V2294" s="44">
        <v>0</v>
      </c>
      <c r="W2294" s="44">
        <v>67</v>
      </c>
      <c r="X2294" s="44">
        <v>25374.656397999999</v>
      </c>
      <c r="Y2294" s="44">
        <v>38070.426175000001</v>
      </c>
      <c r="Z2294" s="44">
        <v>1206.348792</v>
      </c>
      <c r="AA2294" s="44">
        <v>35.912032000000004</v>
      </c>
      <c r="AB2294" s="44">
        <v>1.651003</v>
      </c>
      <c r="AC2294" s="44">
        <v>0.769015</v>
      </c>
      <c r="AD2294" s="44">
        <v>9028.8383219999996</v>
      </c>
    </row>
    <row r="2295" spans="1:30" x14ac:dyDescent="0.25">
      <c r="A2295">
        <v>2294</v>
      </c>
      <c r="B2295" t="s">
        <v>101</v>
      </c>
      <c r="C2295" t="s">
        <v>227</v>
      </c>
      <c r="D2295" t="s">
        <v>236</v>
      </c>
      <c r="E2295" t="s">
        <v>104</v>
      </c>
      <c r="F2295" s="48">
        <f>VLOOKUP(A2295,'TAZ definitions'!$A$1:$E$1902,2,FALSE)</f>
        <v>0.14415094339622642</v>
      </c>
      <c r="G2295" s="48">
        <f>VLOOKUP(A2295,'TAZ definitions'!$A$1:$E$1902,4,FALSE)</f>
        <v>0.13218390804597702</v>
      </c>
      <c r="H2295" s="44">
        <v>196505</v>
      </c>
      <c r="I2295" s="44">
        <v>5644</v>
      </c>
      <c r="J2295" s="44">
        <v>31164</v>
      </c>
      <c r="K2295" s="44">
        <v>602</v>
      </c>
      <c r="L2295" s="44">
        <v>6991</v>
      </c>
      <c r="M2295" s="44">
        <v>0</v>
      </c>
      <c r="N2295" s="44">
        <v>67</v>
      </c>
      <c r="O2295" s="44">
        <v>0</v>
      </c>
      <c r="P2295" s="44">
        <v>101.274086</v>
      </c>
      <c r="Q2295" s="44">
        <v>113.710632</v>
      </c>
      <c r="R2295" s="44">
        <v>20.981452999999998</v>
      </c>
      <c r="S2295" s="44">
        <v>21.467068000000001</v>
      </c>
      <c r="T2295" s="44">
        <v>194544.890625</v>
      </c>
      <c r="U2295" s="44">
        <v>30850.136718999998</v>
      </c>
      <c r="V2295" s="44">
        <v>6919.2045900000003</v>
      </c>
      <c r="W2295" s="44">
        <v>66.311927999999995</v>
      </c>
      <c r="X2295" s="44">
        <v>85690.017191999999</v>
      </c>
      <c r="Y2295" s="44">
        <v>137076.75637799999</v>
      </c>
      <c r="Z2295" s="44">
        <v>3583.782913</v>
      </c>
      <c r="AA2295" s="44">
        <v>139.180992</v>
      </c>
      <c r="AB2295" s="44">
        <v>6.3120580000000004</v>
      </c>
      <c r="AC2295" s="44">
        <v>2.5785369999999999</v>
      </c>
      <c r="AD2295" s="44">
        <v>30195.588800000001</v>
      </c>
    </row>
    <row r="2296" spans="1:30" x14ac:dyDescent="0.25">
      <c r="A2296">
        <v>2295</v>
      </c>
      <c r="B2296" t="s">
        <v>101</v>
      </c>
      <c r="C2296" t="s">
        <v>108</v>
      </c>
      <c r="D2296" t="s">
        <v>237</v>
      </c>
      <c r="E2296" t="s">
        <v>104</v>
      </c>
      <c r="F2296" s="48">
        <f>VLOOKUP(A2296,'TAZ definitions'!$A$1:$E$1902,2,FALSE)</f>
        <v>9.5260009203865625E-2</v>
      </c>
      <c r="G2296" s="48">
        <f>VLOOKUP(A2296,'TAZ definitions'!$A$1:$E$1902,4,FALSE)</f>
        <v>0.12740740740740741</v>
      </c>
      <c r="H2296" s="44">
        <v>153966</v>
      </c>
      <c r="I2296" s="44">
        <v>0</v>
      </c>
      <c r="J2296" s="44">
        <v>18329</v>
      </c>
      <c r="K2296" s="44">
        <v>0</v>
      </c>
      <c r="L2296" s="44">
        <v>0</v>
      </c>
      <c r="M2296" s="44">
        <v>0</v>
      </c>
      <c r="N2296" s="44">
        <v>0</v>
      </c>
      <c r="O2296" s="44">
        <v>0</v>
      </c>
      <c r="P2296" s="44">
        <v>0</v>
      </c>
      <c r="Q2296" s="44">
        <v>0</v>
      </c>
      <c r="R2296" s="44">
        <v>24.207474000000001</v>
      </c>
      <c r="S2296" s="44">
        <v>24.153019</v>
      </c>
      <c r="T2296" s="44">
        <v>153966</v>
      </c>
      <c r="U2296" s="44">
        <v>18329</v>
      </c>
      <c r="V2296" s="44">
        <v>0</v>
      </c>
      <c r="W2296" s="44">
        <v>0</v>
      </c>
      <c r="X2296" s="44">
        <v>39582.509983999997</v>
      </c>
      <c r="Y2296" s="44">
        <v>66893.201669999995</v>
      </c>
      <c r="Z2296" s="44">
        <v>1919.3270970000001</v>
      </c>
      <c r="AA2296" s="44">
        <v>65.194871000000006</v>
      </c>
      <c r="AB2296" s="44">
        <v>3.3671410000000002</v>
      </c>
      <c r="AC2296" s="44">
        <v>1.3129489999999999</v>
      </c>
      <c r="AD2296" s="44">
        <v>16052.2896</v>
      </c>
    </row>
    <row r="2297" spans="1:30" x14ac:dyDescent="0.25">
      <c r="A2297">
        <v>2296</v>
      </c>
      <c r="B2297" t="s">
        <v>101</v>
      </c>
      <c r="C2297" t="s">
        <v>108</v>
      </c>
      <c r="D2297" t="s">
        <v>237</v>
      </c>
      <c r="E2297" t="s">
        <v>104</v>
      </c>
      <c r="F2297" s="48">
        <f>VLOOKUP(A2297,'TAZ definitions'!$A$1:$E$1902,2,FALSE)</f>
        <v>8.851224105461393E-2</v>
      </c>
      <c r="G2297" s="48">
        <f>VLOOKUP(A2297,'TAZ definitions'!$A$1:$E$1902,4,FALSE)</f>
        <v>0.12660028449502134</v>
      </c>
      <c r="H2297" s="44">
        <v>165196</v>
      </c>
      <c r="I2297" s="44">
        <v>6993</v>
      </c>
      <c r="J2297" s="44">
        <v>24265</v>
      </c>
      <c r="K2297" s="44">
        <v>205</v>
      </c>
      <c r="L2297" s="44">
        <v>0</v>
      </c>
      <c r="M2297" s="44">
        <v>0</v>
      </c>
      <c r="N2297" s="44">
        <v>116</v>
      </c>
      <c r="O2297" s="44">
        <v>0</v>
      </c>
      <c r="P2297" s="44">
        <v>121.033333</v>
      </c>
      <c r="Q2297" s="44">
        <v>130.44061300000001</v>
      </c>
      <c r="R2297" s="44">
        <v>23.780443000000002</v>
      </c>
      <c r="S2297" s="44">
        <v>23.665977000000002</v>
      </c>
      <c r="T2297" s="44">
        <v>164921.125</v>
      </c>
      <c r="U2297" s="44">
        <v>24223.197265999999</v>
      </c>
      <c r="V2297" s="44">
        <v>0</v>
      </c>
      <c r="W2297" s="44">
        <v>115.798462</v>
      </c>
      <c r="X2297" s="44">
        <v>13281.773723</v>
      </c>
      <c r="Y2297" s="44">
        <v>22554.979103000001</v>
      </c>
      <c r="Z2297" s="44">
        <v>1099.782011</v>
      </c>
      <c r="AA2297" s="44">
        <v>21.745270999999999</v>
      </c>
      <c r="AB2297" s="44">
        <v>0.86889899999999998</v>
      </c>
      <c r="AC2297" s="44">
        <v>0.56410800000000005</v>
      </c>
      <c r="AD2297" s="44">
        <v>6462.5033050000002</v>
      </c>
    </row>
    <row r="2298" spans="1:30" x14ac:dyDescent="0.25">
      <c r="A2298">
        <v>2297</v>
      </c>
      <c r="B2298" t="s">
        <v>101</v>
      </c>
      <c r="C2298" t="s">
        <v>108</v>
      </c>
      <c r="D2298" t="s">
        <v>237</v>
      </c>
      <c r="E2298" t="s">
        <v>104</v>
      </c>
      <c r="F2298" s="48">
        <f>VLOOKUP(A2298,'TAZ definitions'!$A$1:$E$1902,2,FALSE)</f>
        <v>7.1332436069986543E-2</v>
      </c>
      <c r="G2298" s="48">
        <f>VLOOKUP(A2298,'TAZ definitions'!$A$1:$E$1902,4,FALSE)</f>
        <v>0.12969283276450511</v>
      </c>
      <c r="H2298" s="44">
        <v>158177</v>
      </c>
      <c r="I2298" s="44">
        <v>1081</v>
      </c>
      <c r="J2298" s="44">
        <v>23685</v>
      </c>
      <c r="K2298" s="44">
        <v>90</v>
      </c>
      <c r="L2298" s="44">
        <v>0</v>
      </c>
      <c r="M2298" s="44">
        <v>0</v>
      </c>
      <c r="N2298" s="44">
        <v>116</v>
      </c>
      <c r="O2298" s="44">
        <v>0</v>
      </c>
      <c r="P2298" s="44">
        <v>98.225662</v>
      </c>
      <c r="Q2298" s="44">
        <v>91.743172000000001</v>
      </c>
      <c r="R2298" s="44">
        <v>29.855945999999999</v>
      </c>
      <c r="S2298" s="44">
        <v>30.154281999999998</v>
      </c>
      <c r="T2298" s="44">
        <v>157479.1875</v>
      </c>
      <c r="U2298" s="44">
        <v>23580.191406000002</v>
      </c>
      <c r="V2298" s="44">
        <v>0</v>
      </c>
      <c r="W2298" s="44">
        <v>115.484734</v>
      </c>
      <c r="X2298" s="44">
        <v>4480.2032660000004</v>
      </c>
      <c r="Y2298" s="44">
        <v>10620.966081</v>
      </c>
      <c r="Z2298" s="44">
        <v>400.81736699999999</v>
      </c>
      <c r="AA2298" s="44">
        <v>9.5008230000000005</v>
      </c>
      <c r="AB2298" s="44">
        <v>0.375054</v>
      </c>
      <c r="AC2298" s="44">
        <v>0.225438</v>
      </c>
      <c r="AD2298" s="44">
        <v>2601.6752350000002</v>
      </c>
    </row>
    <row r="2299" spans="1:30" x14ac:dyDescent="0.25">
      <c r="A2299">
        <v>2298</v>
      </c>
      <c r="B2299" t="s">
        <v>101</v>
      </c>
      <c r="C2299" t="s">
        <v>108</v>
      </c>
      <c r="D2299" t="s">
        <v>237</v>
      </c>
      <c r="E2299" t="s">
        <v>104</v>
      </c>
      <c r="F2299" s="48">
        <f>VLOOKUP(A2299,'TAZ definitions'!$A$1:$E$1902,2,FALSE)</f>
        <v>6.3291139240506333E-2</v>
      </c>
      <c r="G2299" s="48">
        <f>VLOOKUP(A2299,'TAZ definitions'!$A$1:$E$1902,4,FALSE)</f>
        <v>9.6862210095497947E-2</v>
      </c>
      <c r="H2299" s="44">
        <v>175082</v>
      </c>
      <c r="I2299" s="44">
        <v>0</v>
      </c>
      <c r="J2299" s="44">
        <v>24644</v>
      </c>
      <c r="K2299" s="44">
        <v>0</v>
      </c>
      <c r="L2299" s="44">
        <v>0</v>
      </c>
      <c r="M2299" s="44">
        <v>0</v>
      </c>
      <c r="N2299" s="44">
        <v>116</v>
      </c>
      <c r="O2299" s="44">
        <v>0</v>
      </c>
      <c r="P2299" s="44">
        <v>0</v>
      </c>
      <c r="Q2299" s="44">
        <v>0</v>
      </c>
      <c r="R2299" s="44">
        <v>22.632107000000001</v>
      </c>
      <c r="S2299" s="44">
        <v>22.599117</v>
      </c>
      <c r="T2299" s="44">
        <v>175081.984375</v>
      </c>
      <c r="U2299" s="44">
        <v>24644</v>
      </c>
      <c r="V2299" s="44">
        <v>0</v>
      </c>
      <c r="W2299" s="44">
        <v>116</v>
      </c>
      <c r="X2299" s="44">
        <v>83956.810926999999</v>
      </c>
      <c r="Y2299" s="44">
        <v>131282.04356799999</v>
      </c>
      <c r="Z2299" s="44">
        <v>2924.4543290000001</v>
      </c>
      <c r="AA2299" s="44">
        <v>148.063568</v>
      </c>
      <c r="AB2299" s="44">
        <v>7.3915449999999998</v>
      </c>
      <c r="AC2299" s="44">
        <v>2.3916110000000002</v>
      </c>
      <c r="AD2299" s="44">
        <v>29163.127439</v>
      </c>
    </row>
    <row r="2300" spans="1:30" x14ac:dyDescent="0.25">
      <c r="A2300">
        <v>2299</v>
      </c>
      <c r="B2300" t="s">
        <v>101</v>
      </c>
      <c r="C2300" t="s">
        <v>108</v>
      </c>
      <c r="D2300" t="s">
        <v>237</v>
      </c>
      <c r="E2300" t="s">
        <v>104</v>
      </c>
      <c r="F2300" s="48">
        <f>VLOOKUP(A2300,'TAZ definitions'!$A$1:$E$1902,2,FALSE)</f>
        <v>7.0061099796334014E-2</v>
      </c>
      <c r="G2300" s="48">
        <f>VLOOKUP(A2300,'TAZ definitions'!$A$1:$E$1902,4,FALSE)</f>
        <v>0.15991471215351813</v>
      </c>
      <c r="H2300" s="44">
        <v>190726</v>
      </c>
      <c r="I2300" s="44">
        <v>8288</v>
      </c>
      <c r="J2300" s="44">
        <v>28137</v>
      </c>
      <c r="K2300" s="44">
        <v>441</v>
      </c>
      <c r="L2300" s="44">
        <v>0</v>
      </c>
      <c r="M2300" s="44">
        <v>0</v>
      </c>
      <c r="N2300" s="44">
        <v>116</v>
      </c>
      <c r="O2300" s="44">
        <v>0</v>
      </c>
      <c r="P2300" s="44">
        <v>88.194130000000001</v>
      </c>
      <c r="Q2300" s="44">
        <v>89.220032000000003</v>
      </c>
      <c r="R2300" s="44">
        <v>20.598385</v>
      </c>
      <c r="S2300" s="44">
        <v>20.589500000000001</v>
      </c>
      <c r="T2300" s="44">
        <v>189524.78125</v>
      </c>
      <c r="U2300" s="44">
        <v>27954.642577999999</v>
      </c>
      <c r="V2300" s="44">
        <v>0</v>
      </c>
      <c r="W2300" s="44">
        <v>115.236221</v>
      </c>
      <c r="X2300" s="44">
        <v>9492.1811620000008</v>
      </c>
      <c r="Y2300" s="44">
        <v>20341.828776999999</v>
      </c>
      <c r="Z2300" s="44">
        <v>799.63224500000001</v>
      </c>
      <c r="AA2300" s="44">
        <v>18.302413000000001</v>
      </c>
      <c r="AB2300" s="44">
        <v>0.83801400000000004</v>
      </c>
      <c r="AC2300" s="44">
        <v>0.45823900000000001</v>
      </c>
      <c r="AD2300" s="44">
        <v>5351.8629719999999</v>
      </c>
    </row>
    <row r="2301" spans="1:30" x14ac:dyDescent="0.25">
      <c r="A2301">
        <v>2300</v>
      </c>
      <c r="B2301" t="s">
        <v>101</v>
      </c>
      <c r="C2301" t="s">
        <v>108</v>
      </c>
      <c r="D2301" t="s">
        <v>237</v>
      </c>
      <c r="E2301" t="s">
        <v>104</v>
      </c>
      <c r="F2301" s="48">
        <f>VLOOKUP(A2301,'TAZ definitions'!$A$1:$E$1902,2,FALSE)</f>
        <v>0.14620840152755046</v>
      </c>
      <c r="G2301" s="48">
        <f>VLOOKUP(A2301,'TAZ definitions'!$A$1:$E$1902,4,FALSE)</f>
        <v>0.22508038585209003</v>
      </c>
      <c r="H2301" s="44">
        <v>195771</v>
      </c>
      <c r="I2301" s="44">
        <v>7992</v>
      </c>
      <c r="J2301" s="44">
        <v>29003</v>
      </c>
      <c r="K2301" s="44">
        <v>306</v>
      </c>
      <c r="L2301" s="44">
        <v>0</v>
      </c>
      <c r="M2301" s="44">
        <v>0</v>
      </c>
      <c r="N2301" s="44">
        <v>116</v>
      </c>
      <c r="O2301" s="44">
        <v>0</v>
      </c>
      <c r="P2301" s="44">
        <v>94.786109999999994</v>
      </c>
      <c r="Q2301" s="44">
        <v>96.877914000000004</v>
      </c>
      <c r="R2301" s="44">
        <v>22.444773000000001</v>
      </c>
      <c r="S2301" s="44">
        <v>22.535294</v>
      </c>
      <c r="T2301" s="44">
        <v>195346.890625</v>
      </c>
      <c r="U2301" s="44">
        <v>28938.185547000001</v>
      </c>
      <c r="V2301" s="44">
        <v>0</v>
      </c>
      <c r="W2301" s="44">
        <v>115.73801400000001</v>
      </c>
      <c r="X2301" s="44">
        <v>83274.255449999997</v>
      </c>
      <c r="Y2301" s="44">
        <v>132679.131627</v>
      </c>
      <c r="Z2301" s="44">
        <v>3345.7149810000001</v>
      </c>
      <c r="AA2301" s="44">
        <v>136.75137100000001</v>
      </c>
      <c r="AB2301" s="44">
        <v>6.8644790000000002</v>
      </c>
      <c r="AC2301" s="44">
        <v>2.4968159999999999</v>
      </c>
      <c r="AD2301" s="44">
        <v>30230.119381</v>
      </c>
    </row>
    <row r="2302" spans="1:30" x14ac:dyDescent="0.25">
      <c r="A2302">
        <v>2301</v>
      </c>
      <c r="B2302" t="s">
        <v>101</v>
      </c>
      <c r="C2302" t="s">
        <v>108</v>
      </c>
      <c r="D2302" t="s">
        <v>237</v>
      </c>
      <c r="E2302" t="s">
        <v>104</v>
      </c>
      <c r="F2302" s="48">
        <f>VLOOKUP(A2302,'TAZ definitions'!$A$1:$E$1902,2,FALSE)</f>
        <v>6.1944091486658193E-2</v>
      </c>
      <c r="G2302" s="48">
        <f>VLOOKUP(A2302,'TAZ definitions'!$A$1:$E$1902,4,FALSE)</f>
        <v>0.12600806451612903</v>
      </c>
      <c r="H2302" s="44">
        <v>171225</v>
      </c>
      <c r="I2302" s="44">
        <v>1740</v>
      </c>
      <c r="J2302" s="44">
        <v>23839</v>
      </c>
      <c r="K2302" s="44">
        <v>179</v>
      </c>
      <c r="L2302" s="44">
        <v>0</v>
      </c>
      <c r="M2302" s="44">
        <v>0</v>
      </c>
      <c r="N2302" s="44">
        <v>0</v>
      </c>
      <c r="O2302" s="44">
        <v>0</v>
      </c>
      <c r="P2302" s="44">
        <v>85.627471999999997</v>
      </c>
      <c r="Q2302" s="44">
        <v>86.594841000000002</v>
      </c>
      <c r="R2302" s="44">
        <v>21.465311</v>
      </c>
      <c r="S2302" s="44">
        <v>21.388598999999999</v>
      </c>
      <c r="T2302" s="44">
        <v>170696.59375</v>
      </c>
      <c r="U2302" s="44">
        <v>23765.236327999999</v>
      </c>
      <c r="V2302" s="44">
        <v>0</v>
      </c>
      <c r="W2302" s="44">
        <v>0</v>
      </c>
      <c r="X2302" s="44">
        <v>4525.5090710000004</v>
      </c>
      <c r="Y2302" s="44">
        <v>11994.986777</v>
      </c>
      <c r="Z2302" s="44">
        <v>401.35037299999999</v>
      </c>
      <c r="AA2302" s="44">
        <v>10.095272</v>
      </c>
      <c r="AB2302" s="44">
        <v>0.45817600000000003</v>
      </c>
      <c r="AC2302" s="44">
        <v>0.23977899999999999</v>
      </c>
      <c r="AD2302" s="44">
        <v>2845.704436</v>
      </c>
    </row>
    <row r="2303" spans="1:30" x14ac:dyDescent="0.25">
      <c r="A2303">
        <v>2302</v>
      </c>
      <c r="B2303" t="s">
        <v>101</v>
      </c>
      <c r="C2303" t="s">
        <v>227</v>
      </c>
      <c r="D2303" t="s">
        <v>238</v>
      </c>
      <c r="E2303" t="s">
        <v>215</v>
      </c>
      <c r="F2303" s="48" t="e">
        <f>VLOOKUP(A2303,'TAZ definitions'!$A$1:$E$1902,2,FALSE)</f>
        <v>#N/A</v>
      </c>
      <c r="G2303" s="48" t="e">
        <f>VLOOKUP(A2303,'TAZ definitions'!$A$1:$E$1902,4,FALSE)</f>
        <v>#N/A</v>
      </c>
      <c r="H2303" s="44">
        <v>108809</v>
      </c>
      <c r="I2303" s="44">
        <v>0</v>
      </c>
      <c r="J2303" s="44">
        <v>12911</v>
      </c>
      <c r="K2303" s="44">
        <v>0</v>
      </c>
      <c r="L2303" s="44">
        <v>424</v>
      </c>
      <c r="M2303" s="44">
        <v>0</v>
      </c>
      <c r="N2303" s="44">
        <v>41</v>
      </c>
      <c r="O2303" s="44">
        <v>0</v>
      </c>
      <c r="P2303" s="44">
        <v>0</v>
      </c>
      <c r="Q2303" s="44">
        <v>0</v>
      </c>
      <c r="R2303" s="44">
        <v>21.763838</v>
      </c>
      <c r="S2303" s="44">
        <v>21.783211000000001</v>
      </c>
      <c r="T2303" s="44">
        <v>108809</v>
      </c>
      <c r="U2303" s="44">
        <v>12911</v>
      </c>
      <c r="V2303" s="44">
        <v>424</v>
      </c>
      <c r="W2303" s="44">
        <v>41</v>
      </c>
      <c r="X2303" s="44">
        <v>128.40190699999999</v>
      </c>
      <c r="Y2303" s="44">
        <v>3270.032999</v>
      </c>
      <c r="Z2303" s="44">
        <v>106.201108</v>
      </c>
      <c r="AA2303" s="44">
        <v>2.7065399999999999</v>
      </c>
      <c r="AB2303" s="44">
        <v>0.112104</v>
      </c>
      <c r="AC2303" s="44">
        <v>6.2826999999999994E-2</v>
      </c>
      <c r="AD2303" s="44">
        <v>730.01674700000001</v>
      </c>
    </row>
    <row r="2304" spans="1:30" x14ac:dyDescent="0.25">
      <c r="A2304">
        <v>2303</v>
      </c>
      <c r="B2304" t="s">
        <v>101</v>
      </c>
      <c r="C2304" t="s">
        <v>227</v>
      </c>
      <c r="D2304" t="s">
        <v>238</v>
      </c>
      <c r="E2304" t="s">
        <v>215</v>
      </c>
      <c r="F2304" s="48" t="e">
        <f>VLOOKUP(A2304,'TAZ definitions'!$A$1:$E$1902,2,FALSE)</f>
        <v>#N/A</v>
      </c>
      <c r="G2304" s="48" t="e">
        <f>VLOOKUP(A2304,'TAZ definitions'!$A$1:$E$1902,4,FALSE)</f>
        <v>#N/A</v>
      </c>
      <c r="H2304" s="44">
        <v>196040</v>
      </c>
      <c r="I2304" s="44">
        <v>0</v>
      </c>
      <c r="J2304" s="44">
        <v>19882</v>
      </c>
      <c r="K2304" s="44">
        <v>0</v>
      </c>
      <c r="L2304" s="44">
        <v>424</v>
      </c>
      <c r="M2304" s="44">
        <v>0</v>
      </c>
      <c r="N2304" s="44">
        <v>108</v>
      </c>
      <c r="O2304" s="44">
        <v>0</v>
      </c>
      <c r="P2304" s="44">
        <v>0</v>
      </c>
      <c r="Q2304" s="44">
        <v>0</v>
      </c>
      <c r="R2304" s="44">
        <v>19.999753999999999</v>
      </c>
      <c r="S2304" s="44">
        <v>19.916485000000002</v>
      </c>
      <c r="T2304" s="44">
        <v>196040</v>
      </c>
      <c r="U2304" s="44">
        <v>19882</v>
      </c>
      <c r="V2304" s="44">
        <v>424</v>
      </c>
      <c r="W2304" s="44">
        <v>108</v>
      </c>
      <c r="X2304" s="44">
        <v>28311.664797000001</v>
      </c>
      <c r="Y2304" s="44">
        <v>46593.769016999999</v>
      </c>
      <c r="Z2304" s="44">
        <v>1161.579655</v>
      </c>
      <c r="AA2304" s="44">
        <v>47.211588999999996</v>
      </c>
      <c r="AB2304" s="44">
        <v>2.5227140000000001</v>
      </c>
      <c r="AC2304" s="44">
        <v>0.85696799999999995</v>
      </c>
      <c r="AD2304" s="44">
        <v>10737.757122999999</v>
      </c>
    </row>
    <row r="2305" spans="1:30" x14ac:dyDescent="0.25">
      <c r="A2305">
        <v>2304</v>
      </c>
      <c r="B2305" t="s">
        <v>101</v>
      </c>
      <c r="C2305" t="s">
        <v>227</v>
      </c>
      <c r="D2305" t="s">
        <v>238</v>
      </c>
      <c r="E2305" t="s">
        <v>215</v>
      </c>
      <c r="F2305" s="48" t="e">
        <f>VLOOKUP(A2305,'TAZ definitions'!$A$1:$E$1902,2,FALSE)</f>
        <v>#N/A</v>
      </c>
      <c r="G2305" s="48" t="e">
        <f>VLOOKUP(A2305,'TAZ definitions'!$A$1:$E$1902,4,FALSE)</f>
        <v>#N/A</v>
      </c>
      <c r="H2305" s="44">
        <v>181372</v>
      </c>
      <c r="I2305" s="44">
        <v>0</v>
      </c>
      <c r="J2305" s="44">
        <v>17642</v>
      </c>
      <c r="K2305" s="44">
        <v>0</v>
      </c>
      <c r="L2305" s="44">
        <v>424</v>
      </c>
      <c r="M2305" s="44">
        <v>0</v>
      </c>
      <c r="N2305" s="44">
        <v>108</v>
      </c>
      <c r="O2305" s="44">
        <v>0</v>
      </c>
      <c r="P2305" s="44">
        <v>0</v>
      </c>
      <c r="Q2305" s="44">
        <v>0</v>
      </c>
      <c r="R2305" s="44">
        <v>19.708653999999999</v>
      </c>
      <c r="S2305" s="44">
        <v>19.786767999999999</v>
      </c>
      <c r="T2305" s="44">
        <v>181372</v>
      </c>
      <c r="U2305" s="44">
        <v>17642</v>
      </c>
      <c r="V2305" s="44">
        <v>424</v>
      </c>
      <c r="W2305" s="44">
        <v>108</v>
      </c>
      <c r="X2305" s="44">
        <v>2714.3617749999999</v>
      </c>
      <c r="Y2305" s="44">
        <v>14124.385308000001</v>
      </c>
      <c r="Z2305" s="44">
        <v>456.753176</v>
      </c>
      <c r="AA2305" s="44">
        <v>11.560351000000001</v>
      </c>
      <c r="AB2305" s="44">
        <v>0.55221500000000001</v>
      </c>
      <c r="AC2305" s="44">
        <v>0.27284900000000001</v>
      </c>
      <c r="AD2305" s="44">
        <v>3255.2451500000002</v>
      </c>
    </row>
    <row r="2306" spans="1:30" x14ac:dyDescent="0.25">
      <c r="A2306">
        <v>2341</v>
      </c>
      <c r="B2306" t="s">
        <v>101</v>
      </c>
      <c r="C2306" t="s">
        <v>114</v>
      </c>
      <c r="D2306" t="s">
        <v>239</v>
      </c>
      <c r="E2306" t="s">
        <v>104</v>
      </c>
      <c r="F2306" s="48">
        <f>VLOOKUP(A2306,'TAZ definitions'!$A$1:$E$1902,2,FALSE)</f>
        <v>8.0565805658056586E-2</v>
      </c>
      <c r="G2306" s="48">
        <f>VLOOKUP(A2306,'TAZ definitions'!$A$1:$E$1902,4,FALSE)</f>
        <v>0.18662674650698602</v>
      </c>
      <c r="H2306" s="44">
        <v>132736</v>
      </c>
      <c r="I2306" s="44">
        <v>462</v>
      </c>
      <c r="J2306" s="44">
        <v>20000</v>
      </c>
      <c r="K2306" s="44">
        <v>70</v>
      </c>
      <c r="L2306" s="44">
        <v>1576</v>
      </c>
      <c r="M2306" s="44">
        <v>0</v>
      </c>
      <c r="N2306" s="44">
        <v>116</v>
      </c>
      <c r="O2306" s="44">
        <v>0</v>
      </c>
      <c r="P2306" s="44">
        <v>47.934296000000003</v>
      </c>
      <c r="Q2306" s="44">
        <v>83.954993999999999</v>
      </c>
      <c r="R2306" s="44">
        <v>20.662458000000001</v>
      </c>
      <c r="S2306" s="44">
        <v>20.452866</v>
      </c>
      <c r="T2306" s="44">
        <v>132580.453125</v>
      </c>
      <c r="U2306" s="44">
        <v>19976.564452999999</v>
      </c>
      <c r="V2306" s="44">
        <v>1574.146851</v>
      </c>
      <c r="W2306" s="44">
        <v>115.86359400000001</v>
      </c>
      <c r="X2306" s="44">
        <v>12205.769543</v>
      </c>
      <c r="Y2306" s="44">
        <v>38728.566407999999</v>
      </c>
      <c r="Z2306" s="44">
        <v>844.46141699999998</v>
      </c>
      <c r="AA2306" s="44">
        <v>39.931407999999998</v>
      </c>
      <c r="AB2306" s="44">
        <v>2.0815109999999999</v>
      </c>
      <c r="AC2306" s="44">
        <v>0.68627199999999999</v>
      </c>
      <c r="AD2306" s="44">
        <v>8431.461652</v>
      </c>
    </row>
    <row r="2307" spans="1:30" x14ac:dyDescent="0.25">
      <c r="A2307">
        <v>2342</v>
      </c>
      <c r="B2307" t="s">
        <v>101</v>
      </c>
      <c r="C2307" t="s">
        <v>114</v>
      </c>
      <c r="D2307" t="s">
        <v>239</v>
      </c>
      <c r="E2307" t="s">
        <v>104</v>
      </c>
      <c r="F2307" s="48">
        <f>VLOOKUP(A2307,'TAZ definitions'!$A$1:$E$1902,2,FALSE)</f>
        <v>4.2669233237086941E-2</v>
      </c>
      <c r="G2307" s="48">
        <f>VLOOKUP(A2307,'TAZ definitions'!$A$1:$E$1902,4,FALSE)</f>
        <v>0.18518518518518517</v>
      </c>
      <c r="H2307" s="44">
        <v>128187</v>
      </c>
      <c r="I2307" s="44">
        <v>1328</v>
      </c>
      <c r="J2307" s="44">
        <v>21986</v>
      </c>
      <c r="K2307" s="44">
        <v>318</v>
      </c>
      <c r="L2307" s="44">
        <v>1576</v>
      </c>
      <c r="M2307" s="44">
        <v>0</v>
      </c>
      <c r="N2307" s="44">
        <v>0</v>
      </c>
      <c r="O2307" s="44">
        <v>0</v>
      </c>
      <c r="P2307" s="44">
        <v>84.299773999999999</v>
      </c>
      <c r="Q2307" s="44">
        <v>112.33775300000001</v>
      </c>
      <c r="R2307" s="44">
        <v>19.32255</v>
      </c>
      <c r="S2307" s="44">
        <v>19.205015</v>
      </c>
      <c r="T2307" s="44">
        <v>128103.359375</v>
      </c>
      <c r="U2307" s="44">
        <v>21971.714843999998</v>
      </c>
      <c r="V2307" s="44">
        <v>1574.9609379999999</v>
      </c>
      <c r="W2307" s="44">
        <v>0</v>
      </c>
      <c r="X2307" s="44">
        <v>57.100223</v>
      </c>
      <c r="Y2307" s="44">
        <v>11109.830132999999</v>
      </c>
      <c r="Z2307" s="44">
        <v>341.85666400000002</v>
      </c>
      <c r="AA2307" s="44">
        <v>9.069191</v>
      </c>
      <c r="AB2307" s="44">
        <v>0.41613600000000001</v>
      </c>
      <c r="AC2307" s="44">
        <v>0.20863100000000001</v>
      </c>
      <c r="AD2307" s="44">
        <v>2461.379132</v>
      </c>
    </row>
    <row r="2308" spans="1:30" x14ac:dyDescent="0.25">
      <c r="A2308">
        <v>2343</v>
      </c>
      <c r="B2308" t="s">
        <v>101</v>
      </c>
      <c r="C2308" t="s">
        <v>114</v>
      </c>
      <c r="D2308" t="s">
        <v>239</v>
      </c>
      <c r="E2308" t="s">
        <v>104</v>
      </c>
      <c r="F2308" s="48">
        <f>VLOOKUP(A2308,'TAZ definitions'!$A$1:$E$1902,2,FALSE)</f>
        <v>6.3056888279643591E-2</v>
      </c>
      <c r="G2308" s="48">
        <f>VLOOKUP(A2308,'TAZ definitions'!$A$1:$E$1902,4,FALSE)</f>
        <v>0.20289855072463769</v>
      </c>
      <c r="H2308" s="44">
        <v>125795</v>
      </c>
      <c r="I2308" s="44">
        <v>1628</v>
      </c>
      <c r="J2308" s="44">
        <v>20399</v>
      </c>
      <c r="K2308" s="44">
        <v>247</v>
      </c>
      <c r="L2308" s="44">
        <v>1576</v>
      </c>
      <c r="M2308" s="44">
        <v>0</v>
      </c>
      <c r="N2308" s="44">
        <v>0</v>
      </c>
      <c r="O2308" s="44">
        <v>0</v>
      </c>
      <c r="P2308" s="44">
        <v>65.024947999999995</v>
      </c>
      <c r="Q2308" s="44">
        <v>74.290938999999995</v>
      </c>
      <c r="R2308" s="44">
        <v>19.281109000000001</v>
      </c>
      <c r="S2308" s="44">
        <v>19.206944</v>
      </c>
      <c r="T2308" s="44">
        <v>125343.328125</v>
      </c>
      <c r="U2308" s="44">
        <v>20325.693359000001</v>
      </c>
      <c r="V2308" s="44">
        <v>1570.267212</v>
      </c>
      <c r="W2308" s="44">
        <v>0</v>
      </c>
      <c r="X2308" s="44">
        <v>23012.170310000001</v>
      </c>
      <c r="Y2308" s="44">
        <v>49788.700340000003</v>
      </c>
      <c r="Z2308" s="44">
        <v>1569.1734980000001</v>
      </c>
      <c r="AA2308" s="44">
        <v>40.901913</v>
      </c>
      <c r="AB2308" s="44">
        <v>2.0607129999999998</v>
      </c>
      <c r="AC2308" s="44">
        <v>0.96096300000000001</v>
      </c>
      <c r="AD2308" s="44">
        <v>11557.277271000001</v>
      </c>
    </row>
    <row r="2309" spans="1:30" x14ac:dyDescent="0.25">
      <c r="A2309">
        <v>2344</v>
      </c>
      <c r="B2309" t="s">
        <v>101</v>
      </c>
      <c r="C2309" t="s">
        <v>114</v>
      </c>
      <c r="D2309" t="s">
        <v>239</v>
      </c>
      <c r="E2309" t="s">
        <v>104</v>
      </c>
      <c r="F2309" s="48">
        <f>VLOOKUP(A2309,'TAZ definitions'!$A$1:$E$1902,2,FALSE)</f>
        <v>6.6539013882240303E-2</v>
      </c>
      <c r="G2309" s="48">
        <f>VLOOKUP(A2309,'TAZ definitions'!$A$1:$E$1902,4,FALSE)</f>
        <v>0.23468057366362452</v>
      </c>
      <c r="H2309" s="44">
        <v>134477</v>
      </c>
      <c r="I2309" s="44">
        <v>2317</v>
      </c>
      <c r="J2309" s="44">
        <v>21154</v>
      </c>
      <c r="K2309" s="44">
        <v>488</v>
      </c>
      <c r="L2309" s="44">
        <v>1576</v>
      </c>
      <c r="M2309" s="44">
        <v>0</v>
      </c>
      <c r="N2309" s="44">
        <v>116</v>
      </c>
      <c r="O2309" s="44">
        <v>0</v>
      </c>
      <c r="P2309" s="44">
        <v>69.117301999999995</v>
      </c>
      <c r="Q2309" s="44">
        <v>89.079139999999995</v>
      </c>
      <c r="R2309" s="44">
        <v>18.872869000000001</v>
      </c>
      <c r="S2309" s="44">
        <v>18.703123000000001</v>
      </c>
      <c r="T2309" s="44">
        <v>134043.8125</v>
      </c>
      <c r="U2309" s="44">
        <v>21086.259765999999</v>
      </c>
      <c r="V2309" s="44">
        <v>1570.834106</v>
      </c>
      <c r="W2309" s="44">
        <v>115.619766</v>
      </c>
      <c r="X2309" s="44">
        <v>8996.5436919999993</v>
      </c>
      <c r="Y2309" s="44">
        <v>27231.815589999998</v>
      </c>
      <c r="Z2309" s="44">
        <v>888.29861000000005</v>
      </c>
      <c r="AA2309" s="44">
        <v>22.935648</v>
      </c>
      <c r="AB2309" s="44">
        <v>1.1122369999999999</v>
      </c>
      <c r="AC2309" s="44">
        <v>0.53865700000000005</v>
      </c>
      <c r="AD2309" s="44">
        <v>6432.8726690000003</v>
      </c>
    </row>
    <row r="2310" spans="1:30" x14ac:dyDescent="0.25">
      <c r="A2310">
        <v>2345</v>
      </c>
      <c r="B2310" t="s">
        <v>101</v>
      </c>
      <c r="C2310" t="s">
        <v>114</v>
      </c>
      <c r="D2310" t="s">
        <v>239</v>
      </c>
      <c r="E2310" t="s">
        <v>104</v>
      </c>
      <c r="F2310" s="48">
        <f>VLOOKUP(A2310,'TAZ definitions'!$A$1:$E$1902,2,FALSE)</f>
        <v>7.1252204585537923E-2</v>
      </c>
      <c r="G2310" s="48">
        <f>VLOOKUP(A2310,'TAZ definitions'!$A$1:$E$1902,4,FALSE)</f>
        <v>0.22152466367713006</v>
      </c>
      <c r="H2310" s="44">
        <v>128063</v>
      </c>
      <c r="I2310" s="44">
        <v>1328</v>
      </c>
      <c r="J2310" s="44">
        <v>21225</v>
      </c>
      <c r="K2310" s="44">
        <v>318</v>
      </c>
      <c r="L2310" s="44">
        <v>1576</v>
      </c>
      <c r="M2310" s="44">
        <v>0</v>
      </c>
      <c r="N2310" s="44">
        <v>170</v>
      </c>
      <c r="O2310" s="44">
        <v>0</v>
      </c>
      <c r="P2310" s="44">
        <v>66.450767999999997</v>
      </c>
      <c r="Q2310" s="44">
        <v>85.653458000000001</v>
      </c>
      <c r="R2310" s="44">
        <v>17.297536999999998</v>
      </c>
      <c r="S2310" s="44">
        <v>17.206817999999998</v>
      </c>
      <c r="T2310" s="44">
        <v>127654.078125</v>
      </c>
      <c r="U2310" s="44">
        <v>21157.541015999999</v>
      </c>
      <c r="V2310" s="44">
        <v>1570.9147949999999</v>
      </c>
      <c r="W2310" s="44">
        <v>169.45146199999999</v>
      </c>
      <c r="X2310" s="44">
        <v>0</v>
      </c>
      <c r="Y2310" s="44">
        <v>13443.367264</v>
      </c>
      <c r="Z2310" s="44">
        <v>404.262337</v>
      </c>
      <c r="AA2310" s="44">
        <v>10.939643999999999</v>
      </c>
      <c r="AB2310" s="44">
        <v>0.50206700000000004</v>
      </c>
      <c r="AC2310" s="44">
        <v>0.25206000000000001</v>
      </c>
      <c r="AD2310" s="44">
        <v>2968.8796860000002</v>
      </c>
    </row>
    <row r="2311" spans="1:30" x14ac:dyDescent="0.25">
      <c r="A2311">
        <v>2346</v>
      </c>
      <c r="B2311" t="s">
        <v>101</v>
      </c>
      <c r="C2311" t="s">
        <v>114</v>
      </c>
      <c r="D2311" t="s">
        <v>240</v>
      </c>
      <c r="E2311" t="s">
        <v>104</v>
      </c>
      <c r="F2311" s="48">
        <f>VLOOKUP(A2311,'TAZ definitions'!$A$1:$E$1902,2,FALSE)</f>
        <v>0.11040787623066103</v>
      </c>
      <c r="G2311" s="48">
        <f>VLOOKUP(A2311,'TAZ definitions'!$A$1:$E$1902,4,FALSE)</f>
        <v>0.12223393045310854</v>
      </c>
      <c r="H2311" s="44">
        <v>145195</v>
      </c>
      <c r="I2311" s="44">
        <v>1379</v>
      </c>
      <c r="J2311" s="44">
        <v>21156</v>
      </c>
      <c r="K2311" s="44">
        <v>22</v>
      </c>
      <c r="L2311" s="44">
        <v>1576</v>
      </c>
      <c r="M2311" s="44">
        <v>0</v>
      </c>
      <c r="N2311" s="44">
        <v>116</v>
      </c>
      <c r="O2311" s="44">
        <v>0</v>
      </c>
      <c r="P2311" s="44">
        <v>67.169182000000006</v>
      </c>
      <c r="Q2311" s="44">
        <v>53.939484</v>
      </c>
      <c r="R2311" s="44">
        <v>19.200975</v>
      </c>
      <c r="S2311" s="44">
        <v>18.930325</v>
      </c>
      <c r="T2311" s="44">
        <v>144782.5</v>
      </c>
      <c r="U2311" s="44">
        <v>21095.382813</v>
      </c>
      <c r="V2311" s="44">
        <v>1571.479736</v>
      </c>
      <c r="W2311" s="44">
        <v>115.66728999999999</v>
      </c>
      <c r="X2311" s="44">
        <v>703.94227599999999</v>
      </c>
      <c r="Y2311" s="44">
        <v>13079.548946999999</v>
      </c>
      <c r="Z2311" s="44">
        <v>406.46233899999999</v>
      </c>
      <c r="AA2311" s="44">
        <v>10.717290999999999</v>
      </c>
      <c r="AB2311" s="44">
        <v>0.49016999999999999</v>
      </c>
      <c r="AC2311" s="44">
        <v>0.247446</v>
      </c>
      <c r="AD2311" s="44">
        <v>2928.108581</v>
      </c>
    </row>
    <row r="2312" spans="1:30" x14ac:dyDescent="0.25">
      <c r="A2312">
        <v>2347</v>
      </c>
      <c r="B2312" t="s">
        <v>101</v>
      </c>
      <c r="C2312" t="s">
        <v>114</v>
      </c>
      <c r="D2312" t="s">
        <v>240</v>
      </c>
      <c r="E2312" t="s">
        <v>104</v>
      </c>
      <c r="F2312" s="48">
        <f>VLOOKUP(A2312,'TAZ definitions'!$A$1:$E$1902,2,FALSE)</f>
        <v>7.728181212524983E-2</v>
      </c>
      <c r="G2312" s="48">
        <f>VLOOKUP(A2312,'TAZ definitions'!$A$1:$E$1902,4,FALSE)</f>
        <v>0.12189616252821671</v>
      </c>
      <c r="H2312" s="44">
        <v>122561</v>
      </c>
      <c r="I2312" s="44">
        <v>0</v>
      </c>
      <c r="J2312" s="44">
        <v>20019</v>
      </c>
      <c r="K2312" s="44">
        <v>0</v>
      </c>
      <c r="L2312" s="44">
        <v>1576</v>
      </c>
      <c r="M2312" s="44">
        <v>0</v>
      </c>
      <c r="N2312" s="44">
        <v>0</v>
      </c>
      <c r="O2312" s="44">
        <v>0</v>
      </c>
      <c r="P2312" s="44">
        <v>0</v>
      </c>
      <c r="Q2312" s="44">
        <v>0</v>
      </c>
      <c r="R2312" s="44">
        <v>19.928391999999999</v>
      </c>
      <c r="S2312" s="44">
        <v>19.751176999999998</v>
      </c>
      <c r="T2312" s="44">
        <v>122561</v>
      </c>
      <c r="U2312" s="44">
        <v>20019</v>
      </c>
      <c r="V2312" s="44">
        <v>1576</v>
      </c>
      <c r="W2312" s="44">
        <v>0</v>
      </c>
      <c r="X2312" s="44">
        <v>0</v>
      </c>
      <c r="Y2312" s="44">
        <v>5972.3766779999996</v>
      </c>
      <c r="Z2312" s="44">
        <v>194.99275600000001</v>
      </c>
      <c r="AA2312" s="44">
        <v>4.9029449999999999</v>
      </c>
      <c r="AB2312" s="44">
        <v>0.21639</v>
      </c>
      <c r="AC2312" s="44">
        <v>0.114845</v>
      </c>
      <c r="AD2312" s="44">
        <v>1351.2820819999999</v>
      </c>
    </row>
    <row r="2313" spans="1:30" x14ac:dyDescent="0.25">
      <c r="A2313">
        <v>2348</v>
      </c>
      <c r="B2313" t="s">
        <v>101</v>
      </c>
      <c r="C2313" t="s">
        <v>114</v>
      </c>
      <c r="D2313" t="s">
        <v>240</v>
      </c>
      <c r="E2313" t="s">
        <v>104</v>
      </c>
      <c r="F2313" s="48">
        <f>VLOOKUP(A2313,'TAZ definitions'!$A$1:$E$1902,2,FALSE)</f>
        <v>6.0262529832935563E-2</v>
      </c>
      <c r="G2313" s="48">
        <f>VLOOKUP(A2313,'TAZ definitions'!$A$1:$E$1902,4,FALSE)</f>
        <v>6.7796610169491525E-2</v>
      </c>
      <c r="H2313" s="44">
        <v>135529</v>
      </c>
      <c r="I2313" s="44">
        <v>0</v>
      </c>
      <c r="J2313" s="44">
        <v>22346</v>
      </c>
      <c r="K2313" s="44">
        <v>0</v>
      </c>
      <c r="L2313" s="44">
        <v>1576</v>
      </c>
      <c r="M2313" s="44">
        <v>0</v>
      </c>
      <c r="N2313" s="44">
        <v>170</v>
      </c>
      <c r="O2313" s="44">
        <v>0</v>
      </c>
      <c r="P2313" s="44">
        <v>0</v>
      </c>
      <c r="Q2313" s="44">
        <v>0</v>
      </c>
      <c r="R2313" s="44">
        <v>18.841463000000001</v>
      </c>
      <c r="S2313" s="44">
        <v>18.688376999999999</v>
      </c>
      <c r="T2313" s="44">
        <v>135529</v>
      </c>
      <c r="U2313" s="44">
        <v>22346</v>
      </c>
      <c r="V2313" s="44">
        <v>1576</v>
      </c>
      <c r="W2313" s="44">
        <v>170</v>
      </c>
      <c r="X2313" s="44">
        <v>0</v>
      </c>
      <c r="Y2313" s="44">
        <v>9605.6689069999993</v>
      </c>
      <c r="Z2313" s="44">
        <v>307.90373199999999</v>
      </c>
      <c r="AA2313" s="44">
        <v>7.8831530000000001</v>
      </c>
      <c r="AB2313" s="44">
        <v>0.34867700000000001</v>
      </c>
      <c r="AC2313" s="44">
        <v>0.18349099999999999</v>
      </c>
      <c r="AD2313" s="44">
        <v>2158.0120910000001</v>
      </c>
    </row>
    <row r="2314" spans="1:30" x14ac:dyDescent="0.25">
      <c r="A2314">
        <v>2349</v>
      </c>
      <c r="B2314" t="s">
        <v>101</v>
      </c>
      <c r="C2314" t="s">
        <v>114</v>
      </c>
      <c r="D2314" t="s">
        <v>240</v>
      </c>
      <c r="E2314" t="s">
        <v>104</v>
      </c>
      <c r="F2314" s="48">
        <f>VLOOKUP(A2314,'TAZ definitions'!$A$1:$E$1902,2,FALSE)</f>
        <v>6.7293564501910083E-2</v>
      </c>
      <c r="G2314" s="48">
        <f>VLOOKUP(A2314,'TAZ definitions'!$A$1:$E$1902,4,FALSE)</f>
        <v>0.13865932047750229</v>
      </c>
      <c r="H2314" s="44">
        <v>155654</v>
      </c>
      <c r="I2314" s="44">
        <v>1173</v>
      </c>
      <c r="J2314" s="44">
        <v>24383</v>
      </c>
      <c r="K2314" s="44">
        <v>105</v>
      </c>
      <c r="L2314" s="44">
        <v>1576</v>
      </c>
      <c r="M2314" s="44">
        <v>0</v>
      </c>
      <c r="N2314" s="44">
        <v>170</v>
      </c>
      <c r="O2314" s="44">
        <v>0</v>
      </c>
      <c r="P2314" s="44">
        <v>67.689346</v>
      </c>
      <c r="Q2314" s="44">
        <v>53.509315000000001</v>
      </c>
      <c r="R2314" s="44">
        <v>19.72176</v>
      </c>
      <c r="S2314" s="44">
        <v>19.494478000000001</v>
      </c>
      <c r="T2314" s="44">
        <v>155356.234375</v>
      </c>
      <c r="U2314" s="44">
        <v>24336.203125</v>
      </c>
      <c r="V2314" s="44">
        <v>1572.962158</v>
      </c>
      <c r="W2314" s="44">
        <v>169.67231799999999</v>
      </c>
      <c r="X2314" s="44">
        <v>5142.4749019999999</v>
      </c>
      <c r="Y2314" s="44">
        <v>26291.592163000001</v>
      </c>
      <c r="Z2314" s="44">
        <v>866.96496400000001</v>
      </c>
      <c r="AA2314" s="44">
        <v>21.663111000000001</v>
      </c>
      <c r="AB2314" s="44">
        <v>0.99171100000000001</v>
      </c>
      <c r="AC2314" s="44">
        <v>0.51363599999999998</v>
      </c>
      <c r="AD2314" s="44">
        <v>6088.0136839999996</v>
      </c>
    </row>
    <row r="2315" spans="1:30" x14ac:dyDescent="0.25">
      <c r="A2315">
        <v>2350</v>
      </c>
      <c r="B2315" t="s">
        <v>101</v>
      </c>
      <c r="C2315" t="s">
        <v>114</v>
      </c>
      <c r="D2315" t="s">
        <v>240</v>
      </c>
      <c r="E2315" t="s">
        <v>104</v>
      </c>
      <c r="F2315" s="48">
        <f>VLOOKUP(A2315,'TAZ definitions'!$A$1:$E$1902,2,FALSE)</f>
        <v>0.14444444444444443</v>
      </c>
      <c r="G2315" s="48">
        <f>VLOOKUP(A2315,'TAZ definitions'!$A$1:$E$1902,4,FALSE)</f>
        <v>0.2048611111111111</v>
      </c>
      <c r="H2315" s="44">
        <v>172558</v>
      </c>
      <c r="I2315" s="44">
        <v>23825</v>
      </c>
      <c r="J2315" s="44">
        <v>25888</v>
      </c>
      <c r="K2315" s="44">
        <v>3456</v>
      </c>
      <c r="L2315" s="44">
        <v>1576</v>
      </c>
      <c r="M2315" s="44">
        <v>1576</v>
      </c>
      <c r="N2315" s="44">
        <v>170</v>
      </c>
      <c r="O2315" s="44">
        <v>0</v>
      </c>
      <c r="P2315" s="44">
        <v>50.690562999999997</v>
      </c>
      <c r="Q2315" s="44">
        <v>53.686450999999998</v>
      </c>
      <c r="R2315" s="44">
        <v>19.637900999999999</v>
      </c>
      <c r="S2315" s="44">
        <v>19.486525</v>
      </c>
      <c r="T2315" s="44">
        <v>159368.796875</v>
      </c>
      <c r="U2315" s="44">
        <v>23898.794922000001</v>
      </c>
      <c r="V2315" s="44">
        <v>1576</v>
      </c>
      <c r="W2315" s="44">
        <v>154.924881</v>
      </c>
      <c r="X2315" s="44">
        <v>864.08072200000004</v>
      </c>
      <c r="Y2315" s="44">
        <v>2613.3507719999998</v>
      </c>
      <c r="Z2315" s="44">
        <v>113.548664</v>
      </c>
      <c r="AA2315" s="44">
        <v>2.4837180000000001</v>
      </c>
      <c r="AB2315" s="44">
        <v>9.3730999999999995E-2</v>
      </c>
      <c r="AC2315" s="44">
        <v>5.9969000000000001E-2</v>
      </c>
      <c r="AD2315" s="44">
        <v>692.51510499999995</v>
      </c>
    </row>
    <row r="2316" spans="1:30" x14ac:dyDescent="0.25">
      <c r="A2316">
        <v>2351</v>
      </c>
      <c r="B2316" t="s">
        <v>101</v>
      </c>
      <c r="C2316" t="s">
        <v>114</v>
      </c>
      <c r="D2316" t="s">
        <v>240</v>
      </c>
      <c r="E2316" t="s">
        <v>104</v>
      </c>
      <c r="F2316" s="48">
        <f>VLOOKUP(A2316,'TAZ definitions'!$A$1:$E$1902,2,FALSE)</f>
        <v>8.1460674157303375E-2</v>
      </c>
      <c r="G2316" s="48">
        <f>VLOOKUP(A2316,'TAZ definitions'!$A$1:$E$1902,4,FALSE)</f>
        <v>0.1541501976284585</v>
      </c>
      <c r="H2316" s="44">
        <v>173294</v>
      </c>
      <c r="I2316" s="44">
        <v>15939</v>
      </c>
      <c r="J2316" s="44">
        <v>26063</v>
      </c>
      <c r="K2316" s="44">
        <v>2370</v>
      </c>
      <c r="L2316" s="44">
        <v>1576</v>
      </c>
      <c r="M2316" s="44">
        <v>0</v>
      </c>
      <c r="N2316" s="44">
        <v>170</v>
      </c>
      <c r="O2316" s="44">
        <v>0</v>
      </c>
      <c r="P2316" s="44">
        <v>42.662354000000001</v>
      </c>
      <c r="Q2316" s="44">
        <v>43.308661999999998</v>
      </c>
      <c r="R2316" s="44">
        <v>19.013065000000001</v>
      </c>
      <c r="S2316" s="44">
        <v>18.918213000000002</v>
      </c>
      <c r="T2316" s="44">
        <v>152478.359375</v>
      </c>
      <c r="U2316" s="44">
        <v>22928.78125</v>
      </c>
      <c r="V2316" s="44">
        <v>1367.519409</v>
      </c>
      <c r="W2316" s="44">
        <v>147.51161200000001</v>
      </c>
      <c r="X2316" s="44">
        <v>14936.932117</v>
      </c>
      <c r="Y2316" s="44">
        <v>51796.278008000001</v>
      </c>
      <c r="Z2316" s="44">
        <v>2014.0230469999999</v>
      </c>
      <c r="AA2316" s="44">
        <v>45.857320999999999</v>
      </c>
      <c r="AB2316" s="44">
        <v>2.0105170000000001</v>
      </c>
      <c r="AC2316" s="44">
        <v>1.1109720000000001</v>
      </c>
      <c r="AD2316" s="44">
        <v>13119.65732</v>
      </c>
    </row>
    <row r="2317" spans="1:30" x14ac:dyDescent="0.25">
      <c r="A2317">
        <v>2352</v>
      </c>
      <c r="B2317" t="s">
        <v>101</v>
      </c>
      <c r="C2317" t="s">
        <v>114</v>
      </c>
      <c r="D2317" t="s">
        <v>240</v>
      </c>
      <c r="E2317" t="s">
        <v>104</v>
      </c>
      <c r="F2317" s="48">
        <f>VLOOKUP(A2317,'TAZ definitions'!$A$1:$E$1902,2,FALSE)</f>
        <v>0.14945919370698132</v>
      </c>
      <c r="G2317" s="48">
        <f>VLOOKUP(A2317,'TAZ definitions'!$A$1:$E$1902,4,FALSE)</f>
        <v>0.18507462686567164</v>
      </c>
      <c r="H2317" s="44">
        <v>170745</v>
      </c>
      <c r="I2317" s="44">
        <v>8255</v>
      </c>
      <c r="J2317" s="44">
        <v>25789</v>
      </c>
      <c r="K2317" s="44">
        <v>819</v>
      </c>
      <c r="L2317" s="44">
        <v>1576</v>
      </c>
      <c r="M2317" s="44">
        <v>0</v>
      </c>
      <c r="N2317" s="44">
        <v>170</v>
      </c>
      <c r="O2317" s="44">
        <v>0</v>
      </c>
      <c r="P2317" s="44">
        <v>62.412083000000003</v>
      </c>
      <c r="Q2317" s="44">
        <v>59.496555000000001</v>
      </c>
      <c r="R2317" s="44">
        <v>20.905055999999998</v>
      </c>
      <c r="S2317" s="44">
        <v>20.756283</v>
      </c>
      <c r="T2317" s="44">
        <v>163034.578125</v>
      </c>
      <c r="U2317" s="44">
        <v>24604.128906000002</v>
      </c>
      <c r="V2317" s="44">
        <v>1501.215942</v>
      </c>
      <c r="W2317" s="44">
        <v>161.93319700000001</v>
      </c>
      <c r="X2317" s="44">
        <v>900.67496300000005</v>
      </c>
      <c r="Y2317" s="44">
        <v>16018.29118</v>
      </c>
      <c r="Z2317" s="44">
        <v>569.58864700000004</v>
      </c>
      <c r="AA2317" s="44">
        <v>13.342553000000001</v>
      </c>
      <c r="AB2317" s="44">
        <v>0.55574199999999996</v>
      </c>
      <c r="AC2317" s="44">
        <v>0.32140999999999997</v>
      </c>
      <c r="AD2317" s="44">
        <v>3772.0976009999999</v>
      </c>
    </row>
    <row r="2318" spans="1:30" x14ac:dyDescent="0.25">
      <c r="A2318">
        <v>2353</v>
      </c>
      <c r="B2318" t="s">
        <v>101</v>
      </c>
      <c r="C2318" t="s">
        <v>114</v>
      </c>
      <c r="D2318" t="s">
        <v>240</v>
      </c>
      <c r="E2318" t="s">
        <v>104</v>
      </c>
      <c r="F2318" s="48">
        <f>VLOOKUP(A2318,'TAZ definitions'!$A$1:$E$1902,2,FALSE)</f>
        <v>0</v>
      </c>
      <c r="G2318" s="48">
        <f>VLOOKUP(A2318,'TAZ definitions'!$A$1:$E$1902,4,FALSE)</f>
        <v>0</v>
      </c>
      <c r="H2318" s="44">
        <v>166976</v>
      </c>
      <c r="I2318" s="44">
        <v>7031</v>
      </c>
      <c r="J2318" s="44">
        <v>24648</v>
      </c>
      <c r="K2318" s="44">
        <v>432</v>
      </c>
      <c r="L2318" s="44">
        <v>1576</v>
      </c>
      <c r="M2318" s="44">
        <v>0</v>
      </c>
      <c r="N2318" s="44">
        <v>286</v>
      </c>
      <c r="O2318" s="44">
        <v>0</v>
      </c>
      <c r="P2318" s="44">
        <v>78.310248999999999</v>
      </c>
      <c r="Q2318" s="44">
        <v>75.034278999999998</v>
      </c>
      <c r="R2318" s="44">
        <v>19.665955</v>
      </c>
      <c r="S2318" s="44">
        <v>19.351777999999999</v>
      </c>
      <c r="T2318" s="44">
        <v>166205.71875</v>
      </c>
      <c r="U2318" s="44">
        <v>24531.378906000002</v>
      </c>
      <c r="V2318" s="44">
        <v>1568.410034</v>
      </c>
      <c r="W2318" s="44">
        <v>284.62265000000002</v>
      </c>
      <c r="X2318" s="44">
        <v>1123.890803</v>
      </c>
      <c r="Y2318" s="44">
        <v>19056.516281</v>
      </c>
      <c r="Z2318" s="44">
        <v>648.94693700000005</v>
      </c>
      <c r="AA2318" s="44">
        <v>15.754243000000001</v>
      </c>
      <c r="AB2318" s="44">
        <v>0.72686399999999995</v>
      </c>
      <c r="AC2318" s="44">
        <v>0.37755899999999998</v>
      </c>
      <c r="AD2318" s="44">
        <v>4530.2955160000001</v>
      </c>
    </row>
    <row r="2319" spans="1:30" x14ac:dyDescent="0.25">
      <c r="A2319">
        <v>2354</v>
      </c>
      <c r="B2319" t="s">
        <v>101</v>
      </c>
      <c r="C2319" t="s">
        <v>114</v>
      </c>
      <c r="D2319" t="s">
        <v>240</v>
      </c>
      <c r="E2319" t="s">
        <v>104</v>
      </c>
      <c r="F2319" s="48">
        <f>VLOOKUP(A2319,'TAZ definitions'!$A$1:$E$1902,2,FALSE)</f>
        <v>0.10028653295128939</v>
      </c>
      <c r="G2319" s="48">
        <f>VLOOKUP(A2319,'TAZ definitions'!$A$1:$E$1902,4,FALSE)</f>
        <v>0.1924198250728863</v>
      </c>
      <c r="H2319" s="44">
        <v>168205</v>
      </c>
      <c r="I2319" s="44">
        <v>8136</v>
      </c>
      <c r="J2319" s="44">
        <v>25735</v>
      </c>
      <c r="K2319" s="44">
        <v>535</v>
      </c>
      <c r="L2319" s="44">
        <v>1576</v>
      </c>
      <c r="M2319" s="44">
        <v>0</v>
      </c>
      <c r="N2319" s="44">
        <v>286</v>
      </c>
      <c r="O2319" s="44">
        <v>0</v>
      </c>
      <c r="P2319" s="44">
        <v>89.822036999999995</v>
      </c>
      <c r="Q2319" s="44">
        <v>89.513451000000003</v>
      </c>
      <c r="R2319" s="44">
        <v>18.767962000000001</v>
      </c>
      <c r="S2319" s="44">
        <v>18.491795</v>
      </c>
      <c r="T2319" s="44">
        <v>166832.25</v>
      </c>
      <c r="U2319" s="44">
        <v>25518.884765999999</v>
      </c>
      <c r="V2319" s="44">
        <v>1562.4841309999999</v>
      </c>
      <c r="W2319" s="44">
        <v>283.54727200000002</v>
      </c>
      <c r="X2319" s="44">
        <v>392.510267</v>
      </c>
      <c r="Y2319" s="44">
        <v>65922.950343999997</v>
      </c>
      <c r="Z2319" s="44">
        <v>2198.158328</v>
      </c>
      <c r="AA2319" s="44">
        <v>53.957068</v>
      </c>
      <c r="AB2319" s="44">
        <v>2.5060310000000001</v>
      </c>
      <c r="AC2319" s="44">
        <v>1.2801560000000001</v>
      </c>
      <c r="AD2319" s="44">
        <v>15275.85462</v>
      </c>
    </row>
    <row r="2320" spans="1:30" x14ac:dyDescent="0.25">
      <c r="A2320">
        <v>2355</v>
      </c>
      <c r="B2320" t="s">
        <v>101</v>
      </c>
      <c r="C2320" t="s">
        <v>114</v>
      </c>
      <c r="D2320" t="s">
        <v>240</v>
      </c>
      <c r="E2320" t="s">
        <v>104</v>
      </c>
      <c r="F2320" s="48">
        <f>VLOOKUP(A2320,'TAZ definitions'!$A$1:$E$1902,2,FALSE)</f>
        <v>9.3718843469591223E-2</v>
      </c>
      <c r="G2320" s="48">
        <f>VLOOKUP(A2320,'TAZ definitions'!$A$1:$E$1902,4,FALSE)</f>
        <v>0.18237082066869301</v>
      </c>
      <c r="H2320" s="44">
        <v>154505</v>
      </c>
      <c r="I2320" s="44">
        <v>10010</v>
      </c>
      <c r="J2320" s="44">
        <v>23674</v>
      </c>
      <c r="K2320" s="44">
        <v>1328</v>
      </c>
      <c r="L2320" s="44">
        <v>1576</v>
      </c>
      <c r="M2320" s="44">
        <v>0</v>
      </c>
      <c r="N2320" s="44">
        <v>170</v>
      </c>
      <c r="O2320" s="44">
        <v>0</v>
      </c>
      <c r="P2320" s="44">
        <v>83.028137000000001</v>
      </c>
      <c r="Q2320" s="44">
        <v>78.172927999999999</v>
      </c>
      <c r="R2320" s="44">
        <v>14.850557999999999</v>
      </c>
      <c r="S2320" s="44">
        <v>14.731422</v>
      </c>
      <c r="T2320" s="44">
        <v>152894.265625</v>
      </c>
      <c r="U2320" s="44">
        <v>23424.900390999999</v>
      </c>
      <c r="V2320" s="44">
        <v>1558.431885</v>
      </c>
      <c r="W2320" s="44">
        <v>168.10496499999999</v>
      </c>
      <c r="X2320" s="44">
        <v>2477.5239219999999</v>
      </c>
      <c r="Y2320" s="44">
        <v>20434.774098000002</v>
      </c>
      <c r="Z2320" s="44">
        <v>660.43325800000002</v>
      </c>
      <c r="AA2320" s="44">
        <v>16.854665000000001</v>
      </c>
      <c r="AB2320" s="44">
        <v>0.79003400000000001</v>
      </c>
      <c r="AC2320" s="44">
        <v>0.39799000000000001</v>
      </c>
      <c r="AD2320" s="44">
        <v>4713.7092599999996</v>
      </c>
    </row>
    <row r="2321" spans="1:30" x14ac:dyDescent="0.25">
      <c r="A2321">
        <v>2356</v>
      </c>
      <c r="B2321" t="s">
        <v>101</v>
      </c>
      <c r="C2321" t="s">
        <v>114</v>
      </c>
      <c r="D2321" t="s">
        <v>240</v>
      </c>
      <c r="E2321" t="s">
        <v>104</v>
      </c>
      <c r="F2321" s="48">
        <f>VLOOKUP(A2321,'TAZ definitions'!$A$1:$E$1902,2,FALSE)</f>
        <v>5.3995680345572353E-2</v>
      </c>
      <c r="G2321" s="48">
        <f>VLOOKUP(A2321,'TAZ definitions'!$A$1:$E$1902,4,FALSE)</f>
        <v>0.1973929236499069</v>
      </c>
      <c r="H2321" s="44">
        <v>162907</v>
      </c>
      <c r="I2321" s="44">
        <v>7482</v>
      </c>
      <c r="J2321" s="44">
        <v>23861</v>
      </c>
      <c r="K2321" s="44">
        <v>1153</v>
      </c>
      <c r="L2321" s="44">
        <v>1576</v>
      </c>
      <c r="M2321" s="44">
        <v>0</v>
      </c>
      <c r="N2321" s="44">
        <v>116</v>
      </c>
      <c r="O2321" s="44">
        <v>0</v>
      </c>
      <c r="P2321" s="44">
        <v>79.650825999999995</v>
      </c>
      <c r="Q2321" s="44">
        <v>83.718231000000003</v>
      </c>
      <c r="R2321" s="44">
        <v>19.377379999999999</v>
      </c>
      <c r="S2321" s="44">
        <v>19.025600000000001</v>
      </c>
      <c r="T2321" s="44">
        <v>161403.484375</v>
      </c>
      <c r="U2321" s="44">
        <v>23641.332031000002</v>
      </c>
      <c r="V2321" s="44">
        <v>1560.7543949999999</v>
      </c>
      <c r="W2321" s="44">
        <v>114.877861</v>
      </c>
      <c r="X2321" s="44">
        <v>11909.331473</v>
      </c>
      <c r="Y2321" s="44">
        <v>65150.425000000003</v>
      </c>
      <c r="Z2321" s="44">
        <v>1852.6306729999999</v>
      </c>
      <c r="AA2321" s="44">
        <v>68.815461999999997</v>
      </c>
      <c r="AB2321" s="44">
        <v>3.46332</v>
      </c>
      <c r="AC2321" s="44">
        <v>1.3098559999999999</v>
      </c>
      <c r="AD2321" s="44">
        <v>15804.524434999999</v>
      </c>
    </row>
    <row r="2322" spans="1:30" x14ac:dyDescent="0.25">
      <c r="A2322">
        <v>2357</v>
      </c>
      <c r="B2322" t="s">
        <v>101</v>
      </c>
      <c r="C2322" t="s">
        <v>114</v>
      </c>
      <c r="D2322" t="s">
        <v>240</v>
      </c>
      <c r="E2322" t="s">
        <v>104</v>
      </c>
      <c r="F2322" s="48">
        <f>VLOOKUP(A2322,'TAZ definitions'!$A$1:$E$1902,2,FALSE)</f>
        <v>4.472843450479233E-2</v>
      </c>
      <c r="G2322" s="48">
        <f>VLOOKUP(A2322,'TAZ definitions'!$A$1:$E$1902,4,FALSE)</f>
        <v>0.18269230769230768</v>
      </c>
      <c r="H2322" s="44">
        <v>175317</v>
      </c>
      <c r="I2322" s="44">
        <v>7449</v>
      </c>
      <c r="J2322" s="44">
        <v>26356</v>
      </c>
      <c r="K2322" s="44">
        <v>1176</v>
      </c>
      <c r="L2322" s="44">
        <v>1576</v>
      </c>
      <c r="M2322" s="44">
        <v>1576</v>
      </c>
      <c r="N2322" s="44">
        <v>116</v>
      </c>
      <c r="O2322" s="44">
        <v>0</v>
      </c>
      <c r="P2322" s="44">
        <v>88.235518999999996</v>
      </c>
      <c r="Q2322" s="44">
        <v>76.941963000000001</v>
      </c>
      <c r="R2322" s="44">
        <v>24.655148000000001</v>
      </c>
      <c r="S2322" s="44">
        <v>25.149187000000001</v>
      </c>
      <c r="T2322" s="44">
        <v>173091.375</v>
      </c>
      <c r="U2322" s="44">
        <v>26022.158202999999</v>
      </c>
      <c r="V2322" s="44">
        <v>1576.0001219999999</v>
      </c>
      <c r="W2322" s="44">
        <v>114.46204400000001</v>
      </c>
      <c r="X2322" s="44">
        <v>12405.918549</v>
      </c>
      <c r="Y2322" s="44">
        <v>35736.248841000001</v>
      </c>
      <c r="Z2322" s="44">
        <v>1022.248638</v>
      </c>
      <c r="AA2322" s="44">
        <v>34.098416</v>
      </c>
      <c r="AB2322" s="44">
        <v>1.7881910000000001</v>
      </c>
      <c r="AC2322" s="44">
        <v>0.69162699999999999</v>
      </c>
      <c r="AD2322" s="44">
        <v>8416.2797499999997</v>
      </c>
    </row>
    <row r="2323" spans="1:30" x14ac:dyDescent="0.25">
      <c r="A2323">
        <v>2358</v>
      </c>
      <c r="B2323" t="s">
        <v>101</v>
      </c>
      <c r="C2323" t="s">
        <v>114</v>
      </c>
      <c r="D2323" t="s">
        <v>240</v>
      </c>
      <c r="E2323" t="s">
        <v>104</v>
      </c>
      <c r="F2323" s="48">
        <f>VLOOKUP(A2323,'TAZ definitions'!$A$1:$E$1902,2,FALSE)</f>
        <v>0.12464589235127478</v>
      </c>
      <c r="G2323" s="48">
        <f>VLOOKUP(A2323,'TAZ definitions'!$A$1:$E$1902,4,FALSE)</f>
        <v>0.19414893617021275</v>
      </c>
      <c r="H2323" s="44">
        <v>173459</v>
      </c>
      <c r="I2323" s="44">
        <v>7031</v>
      </c>
      <c r="J2323" s="44">
        <v>26097</v>
      </c>
      <c r="K2323" s="44">
        <v>432</v>
      </c>
      <c r="L2323" s="44">
        <v>1576</v>
      </c>
      <c r="M2323" s="44">
        <v>0</v>
      </c>
      <c r="N2323" s="44">
        <v>116</v>
      </c>
      <c r="O2323" s="44">
        <v>0</v>
      </c>
      <c r="P2323" s="44">
        <v>99.482651000000004</v>
      </c>
      <c r="Q2323" s="44">
        <v>103.48126999999999</v>
      </c>
      <c r="R2323" s="44">
        <v>20.663544000000002</v>
      </c>
      <c r="S2323" s="44">
        <v>20.605274000000001</v>
      </c>
      <c r="T2323" s="44">
        <v>171944.46875</v>
      </c>
      <c r="U2323" s="44">
        <v>25863.443359000001</v>
      </c>
      <c r="V2323" s="44">
        <v>1561.658081</v>
      </c>
      <c r="W2323" s="44">
        <v>114.944366</v>
      </c>
      <c r="X2323" s="44">
        <v>378541.58706799999</v>
      </c>
      <c r="Y2323" s="44">
        <v>564339.43880400003</v>
      </c>
      <c r="Z2323" s="44">
        <v>11403.993162000001</v>
      </c>
      <c r="AA2323" s="44">
        <v>652.09608300000002</v>
      </c>
      <c r="AB2323" s="44">
        <v>33.222563000000001</v>
      </c>
      <c r="AC2323" s="44">
        <v>10.115046</v>
      </c>
      <c r="AD2323" s="44">
        <v>124529.171476</v>
      </c>
    </row>
    <row r="2324" spans="1:30" x14ac:dyDescent="0.25">
      <c r="A2324">
        <v>2359</v>
      </c>
      <c r="B2324" t="s">
        <v>101</v>
      </c>
      <c r="C2324" t="s">
        <v>114</v>
      </c>
      <c r="D2324" t="s">
        <v>240</v>
      </c>
      <c r="E2324" t="s">
        <v>104</v>
      </c>
      <c r="F2324" s="48">
        <f>VLOOKUP(A2324,'TAZ definitions'!$A$1:$E$1902,2,FALSE)</f>
        <v>6.5382665990876832E-2</v>
      </c>
      <c r="G2324" s="48">
        <f>VLOOKUP(A2324,'TAZ definitions'!$A$1:$E$1902,4,FALSE)</f>
        <v>0.19584055459272098</v>
      </c>
      <c r="H2324" s="44">
        <v>159159</v>
      </c>
      <c r="I2324" s="44">
        <v>0</v>
      </c>
      <c r="J2324" s="44">
        <v>24633</v>
      </c>
      <c r="K2324" s="44">
        <v>0</v>
      </c>
      <c r="L2324" s="44">
        <v>1576</v>
      </c>
      <c r="M2324" s="44">
        <v>0</v>
      </c>
      <c r="N2324" s="44">
        <v>116</v>
      </c>
      <c r="O2324" s="44">
        <v>0</v>
      </c>
      <c r="P2324" s="44">
        <v>0</v>
      </c>
      <c r="Q2324" s="44">
        <v>0</v>
      </c>
      <c r="R2324" s="44">
        <v>21.019573000000001</v>
      </c>
      <c r="S2324" s="44">
        <v>21.022047000000001</v>
      </c>
      <c r="T2324" s="44">
        <v>159159</v>
      </c>
      <c r="U2324" s="44">
        <v>24633</v>
      </c>
      <c r="V2324" s="44">
        <v>1576</v>
      </c>
      <c r="W2324" s="44">
        <v>116</v>
      </c>
      <c r="X2324" s="44">
        <v>1395.358432</v>
      </c>
      <c r="Y2324" s="44">
        <v>12066.731981999999</v>
      </c>
      <c r="Z2324" s="44">
        <v>389.65506199999999</v>
      </c>
      <c r="AA2324" s="44">
        <v>9.9347390000000004</v>
      </c>
      <c r="AB2324" s="44">
        <v>0.46354600000000001</v>
      </c>
      <c r="AC2324" s="44">
        <v>0.23157900000000001</v>
      </c>
      <c r="AD2324" s="44">
        <v>2749.5425340000002</v>
      </c>
    </row>
    <row r="2325" spans="1:30" x14ac:dyDescent="0.25">
      <c r="A2325">
        <v>2360</v>
      </c>
      <c r="B2325" t="s">
        <v>101</v>
      </c>
      <c r="C2325" t="s">
        <v>114</v>
      </c>
      <c r="D2325" t="s">
        <v>240</v>
      </c>
      <c r="E2325" t="s">
        <v>104</v>
      </c>
      <c r="F2325" s="48">
        <f>VLOOKUP(A2325,'TAZ definitions'!$A$1:$E$1902,2,FALSE)</f>
        <v>8.7499999999999994E-2</v>
      </c>
      <c r="G2325" s="48">
        <f>VLOOKUP(A2325,'TAZ definitions'!$A$1:$E$1902,4,FALSE)</f>
        <v>0.21875</v>
      </c>
      <c r="H2325" s="44">
        <v>165830</v>
      </c>
      <c r="I2325" s="44">
        <v>0</v>
      </c>
      <c r="J2325" s="44">
        <v>24277</v>
      </c>
      <c r="K2325" s="44">
        <v>0</v>
      </c>
      <c r="L2325" s="44">
        <v>1576</v>
      </c>
      <c r="M2325" s="44">
        <v>0</v>
      </c>
      <c r="N2325" s="44">
        <v>0</v>
      </c>
      <c r="O2325" s="44">
        <v>0</v>
      </c>
      <c r="P2325" s="44">
        <v>0</v>
      </c>
      <c r="Q2325" s="44">
        <v>0</v>
      </c>
      <c r="R2325" s="44">
        <v>24.685296999999998</v>
      </c>
      <c r="S2325" s="44">
        <v>24.741817000000001</v>
      </c>
      <c r="T2325" s="44">
        <v>165830</v>
      </c>
      <c r="U2325" s="44">
        <v>24277</v>
      </c>
      <c r="V2325" s="44">
        <v>1576</v>
      </c>
      <c r="W2325" s="44">
        <v>0</v>
      </c>
      <c r="X2325" s="44">
        <v>0</v>
      </c>
      <c r="Y2325" s="44">
        <v>5186.3683700000001</v>
      </c>
      <c r="Z2325" s="44">
        <v>153.88834399999999</v>
      </c>
      <c r="AA2325" s="44">
        <v>4.228027</v>
      </c>
      <c r="AB2325" s="44">
        <v>0.20560700000000001</v>
      </c>
      <c r="AC2325" s="44">
        <v>9.5748E-2</v>
      </c>
      <c r="AD2325" s="44">
        <v>1144.4775910000001</v>
      </c>
    </row>
    <row r="2326" spans="1:30" x14ac:dyDescent="0.25">
      <c r="A2326">
        <v>2361</v>
      </c>
      <c r="B2326" t="s">
        <v>101</v>
      </c>
      <c r="C2326" t="s">
        <v>114</v>
      </c>
      <c r="D2326" t="s">
        <v>240</v>
      </c>
      <c r="E2326" t="s">
        <v>104</v>
      </c>
      <c r="F2326" s="48">
        <f>VLOOKUP(A2326,'TAZ definitions'!$A$1:$E$1902,2,FALSE)</f>
        <v>0.11793611793611794</v>
      </c>
      <c r="G2326" s="48">
        <f>VLOOKUP(A2326,'TAZ definitions'!$A$1:$E$1902,4,FALSE)</f>
        <v>0.19847328244274809</v>
      </c>
      <c r="H2326" s="44">
        <v>167010</v>
      </c>
      <c r="I2326" s="44">
        <v>956</v>
      </c>
      <c r="J2326" s="44">
        <v>24327</v>
      </c>
      <c r="K2326" s="44">
        <v>269</v>
      </c>
      <c r="L2326" s="44">
        <v>1576</v>
      </c>
      <c r="M2326" s="44">
        <v>0</v>
      </c>
      <c r="N2326" s="44">
        <v>170</v>
      </c>
      <c r="O2326" s="44">
        <v>0</v>
      </c>
      <c r="P2326" s="44">
        <v>70.625656000000006</v>
      </c>
      <c r="Q2326" s="44">
        <v>58.710597999999997</v>
      </c>
      <c r="R2326" s="44">
        <v>20.461438999999999</v>
      </c>
      <c r="S2326" s="44">
        <v>20.283569</v>
      </c>
      <c r="T2326" s="44">
        <v>166679.4375</v>
      </c>
      <c r="U2326" s="44">
        <v>24279.109375</v>
      </c>
      <c r="V2326" s="44">
        <v>1572.8626710000001</v>
      </c>
      <c r="W2326" s="44">
        <v>169.661575</v>
      </c>
      <c r="X2326" s="44">
        <v>11223.905438</v>
      </c>
      <c r="Y2326" s="44">
        <v>48505.954892000002</v>
      </c>
      <c r="Z2326" s="44">
        <v>1761.351613</v>
      </c>
      <c r="AA2326" s="44">
        <v>48.15672</v>
      </c>
      <c r="AB2326" s="44">
        <v>2.341812</v>
      </c>
      <c r="AC2326" s="44">
        <v>1.0657460000000001</v>
      </c>
      <c r="AD2326" s="44">
        <v>12568.295384999999</v>
      </c>
    </row>
    <row r="2327" spans="1:30" x14ac:dyDescent="0.25">
      <c r="A2327">
        <v>2362</v>
      </c>
      <c r="B2327" t="s">
        <v>101</v>
      </c>
      <c r="C2327" t="s">
        <v>114</v>
      </c>
      <c r="D2327" t="s">
        <v>240</v>
      </c>
      <c r="E2327" t="s">
        <v>104</v>
      </c>
      <c r="F2327" s="48">
        <f>VLOOKUP(A2327,'TAZ definitions'!$A$1:$E$1902,2,FALSE)</f>
        <v>4.8716260697827515E-2</v>
      </c>
      <c r="G2327" s="48">
        <f>VLOOKUP(A2327,'TAZ definitions'!$A$1:$E$1902,4,FALSE)</f>
        <v>0.19130434782608696</v>
      </c>
      <c r="H2327" s="44">
        <v>175651</v>
      </c>
      <c r="I2327" s="44">
        <v>0</v>
      </c>
      <c r="J2327" s="44">
        <v>25575</v>
      </c>
      <c r="K2327" s="44">
        <v>0</v>
      </c>
      <c r="L2327" s="44">
        <v>1576</v>
      </c>
      <c r="M2327" s="44">
        <v>0</v>
      </c>
      <c r="N2327" s="44">
        <v>0</v>
      </c>
      <c r="O2327" s="44">
        <v>0</v>
      </c>
      <c r="P2327" s="44">
        <v>0</v>
      </c>
      <c r="Q2327" s="44">
        <v>0</v>
      </c>
      <c r="R2327" s="44">
        <v>19.407520000000002</v>
      </c>
      <c r="S2327" s="44">
        <v>19.414923000000002</v>
      </c>
      <c r="T2327" s="44">
        <v>175651</v>
      </c>
      <c r="U2327" s="44">
        <v>25575</v>
      </c>
      <c r="V2327" s="44">
        <v>1576</v>
      </c>
      <c r="W2327" s="44">
        <v>0</v>
      </c>
      <c r="X2327" s="44">
        <v>0</v>
      </c>
      <c r="Y2327" s="44">
        <v>7605.5528480000003</v>
      </c>
      <c r="Z2327" s="44">
        <v>278.85501699999998</v>
      </c>
      <c r="AA2327" s="44">
        <v>6.3540749999999999</v>
      </c>
      <c r="AB2327" s="44">
        <v>0.26412000000000002</v>
      </c>
      <c r="AC2327" s="44">
        <v>0.15601100000000001</v>
      </c>
      <c r="AD2327" s="44">
        <v>1846.540802</v>
      </c>
    </row>
    <row r="2328" spans="1:30" x14ac:dyDescent="0.25">
      <c r="A2328">
        <v>2363</v>
      </c>
      <c r="B2328" t="s">
        <v>101</v>
      </c>
      <c r="C2328" t="s">
        <v>114</v>
      </c>
      <c r="D2328" t="s">
        <v>240</v>
      </c>
      <c r="E2328" t="s">
        <v>104</v>
      </c>
      <c r="F2328" s="48">
        <f>VLOOKUP(A2328,'TAZ definitions'!$A$1:$E$1902,2,FALSE)</f>
        <v>0.19096209912536444</v>
      </c>
      <c r="G2328" s="48">
        <f>VLOOKUP(A2328,'TAZ definitions'!$A$1:$E$1902,4,FALSE)</f>
        <v>0.18658892128279883</v>
      </c>
      <c r="H2328" s="44">
        <v>188067</v>
      </c>
      <c r="I2328" s="44">
        <v>424</v>
      </c>
      <c r="J2328" s="44">
        <v>27524</v>
      </c>
      <c r="K2328" s="44">
        <v>109</v>
      </c>
      <c r="L2328" s="44">
        <v>1576</v>
      </c>
      <c r="M2328" s="44">
        <v>0</v>
      </c>
      <c r="N2328" s="44">
        <v>0</v>
      </c>
      <c r="O2328" s="44">
        <v>0</v>
      </c>
      <c r="P2328" s="44">
        <v>56.755893999999998</v>
      </c>
      <c r="Q2328" s="44">
        <v>82.386154000000005</v>
      </c>
      <c r="R2328" s="44">
        <v>25.898534999999999</v>
      </c>
      <c r="S2328" s="44">
        <v>25.911472</v>
      </c>
      <c r="T2328" s="44">
        <v>187503.015625</v>
      </c>
      <c r="U2328" s="44">
        <v>27441.603515999999</v>
      </c>
      <c r="V2328" s="44">
        <v>1571.2631839999999</v>
      </c>
      <c r="W2328" s="44">
        <v>0</v>
      </c>
      <c r="X2328" s="44">
        <v>1511.459963</v>
      </c>
      <c r="Y2328" s="44">
        <v>15787.569303</v>
      </c>
      <c r="Z2328" s="44">
        <v>416.49825600000003</v>
      </c>
      <c r="AA2328" s="44">
        <v>16.143173999999998</v>
      </c>
      <c r="AB2328" s="44">
        <v>0.83068399999999998</v>
      </c>
      <c r="AC2328" s="44">
        <v>0.29847099999999999</v>
      </c>
      <c r="AD2328" s="44">
        <v>3638.1213050000001</v>
      </c>
    </row>
    <row r="2329" spans="1:30" x14ac:dyDescent="0.25">
      <c r="A2329">
        <v>2364</v>
      </c>
      <c r="B2329" t="s">
        <v>101</v>
      </c>
      <c r="C2329" t="s">
        <v>114</v>
      </c>
      <c r="D2329" t="s">
        <v>240</v>
      </c>
      <c r="E2329" t="s">
        <v>104</v>
      </c>
      <c r="F2329" s="48">
        <f>VLOOKUP(A2329,'TAZ definitions'!$A$1:$E$1902,2,FALSE)</f>
        <v>0.12811693895098883</v>
      </c>
      <c r="G2329" s="48">
        <f>VLOOKUP(A2329,'TAZ definitions'!$A$1:$E$1902,4,FALSE)</f>
        <v>0.32865731462925851</v>
      </c>
      <c r="H2329" s="44">
        <v>173895</v>
      </c>
      <c r="I2329" s="44">
        <v>15852</v>
      </c>
      <c r="J2329" s="44">
        <v>25976</v>
      </c>
      <c r="K2329" s="44">
        <v>2330</v>
      </c>
      <c r="L2329" s="44">
        <v>1576</v>
      </c>
      <c r="M2329" s="44">
        <v>0</v>
      </c>
      <c r="N2329" s="44">
        <v>170</v>
      </c>
      <c r="O2329" s="44">
        <v>0</v>
      </c>
      <c r="P2329" s="44">
        <v>81.345496999999995</v>
      </c>
      <c r="Q2329" s="44">
        <v>84.440178000000003</v>
      </c>
      <c r="R2329" s="44">
        <v>19.955494000000002</v>
      </c>
      <c r="S2329" s="44">
        <v>19.819969</v>
      </c>
      <c r="T2329" s="44">
        <v>171607.5625</v>
      </c>
      <c r="U2329" s="44">
        <v>25633.757813</v>
      </c>
      <c r="V2329" s="44">
        <v>1553.189697</v>
      </c>
      <c r="W2329" s="44">
        <v>167.53949</v>
      </c>
      <c r="X2329" s="44">
        <v>3418.17598</v>
      </c>
      <c r="Y2329" s="44">
        <v>14077.809579000001</v>
      </c>
      <c r="Z2329" s="44">
        <v>524.43350099999998</v>
      </c>
      <c r="AA2329" s="44">
        <v>12.110797</v>
      </c>
      <c r="AB2329" s="44">
        <v>0.51615500000000003</v>
      </c>
      <c r="AC2329" s="44">
        <v>0.29075200000000001</v>
      </c>
      <c r="AD2329" s="44">
        <v>3440.204882</v>
      </c>
    </row>
    <row r="2330" spans="1:30" x14ac:dyDescent="0.25">
      <c r="A2330">
        <v>2365</v>
      </c>
      <c r="B2330" t="s">
        <v>101</v>
      </c>
      <c r="C2330" t="s">
        <v>114</v>
      </c>
      <c r="D2330" t="s">
        <v>240</v>
      </c>
      <c r="E2330" t="s">
        <v>104</v>
      </c>
      <c r="F2330" s="48">
        <f>VLOOKUP(A2330,'TAZ definitions'!$A$1:$E$1902,2,FALSE)</f>
        <v>6.292585170340681E-2</v>
      </c>
      <c r="G2330" s="48">
        <f>VLOOKUP(A2330,'TAZ definitions'!$A$1:$E$1902,4,FALSE)</f>
        <v>0.32432432432432434</v>
      </c>
      <c r="H2330" s="44">
        <v>188942</v>
      </c>
      <c r="I2330" s="44">
        <v>5940</v>
      </c>
      <c r="J2330" s="44">
        <v>27723</v>
      </c>
      <c r="K2330" s="44">
        <v>321</v>
      </c>
      <c r="L2330" s="44">
        <v>1576</v>
      </c>
      <c r="M2330" s="44">
        <v>0</v>
      </c>
      <c r="N2330" s="44">
        <v>170</v>
      </c>
      <c r="O2330" s="44">
        <v>0</v>
      </c>
      <c r="P2330" s="44">
        <v>84.951453999999998</v>
      </c>
      <c r="Q2330" s="44">
        <v>88.949370999999999</v>
      </c>
      <c r="R2330" s="44">
        <v>18.988323000000001</v>
      </c>
      <c r="S2330" s="44">
        <v>18.839805999999999</v>
      </c>
      <c r="T2330" s="44">
        <v>187464.03125</v>
      </c>
      <c r="U2330" s="44">
        <v>27501.693359000001</v>
      </c>
      <c r="V2330" s="44">
        <v>1563.271851</v>
      </c>
      <c r="W2330" s="44">
        <v>168.62704500000001</v>
      </c>
      <c r="X2330" s="44">
        <v>12664.647434</v>
      </c>
      <c r="Y2330" s="44">
        <v>54777.075421000001</v>
      </c>
      <c r="Z2330" s="44">
        <v>1800.8212719999999</v>
      </c>
      <c r="AA2330" s="44">
        <v>52.373119000000003</v>
      </c>
      <c r="AB2330" s="44">
        <v>2.6418680000000001</v>
      </c>
      <c r="AC2330" s="44">
        <v>1.122994</v>
      </c>
      <c r="AD2330" s="44">
        <v>13525.660873000001</v>
      </c>
    </row>
    <row r="2331" spans="1:30" x14ac:dyDescent="0.25">
      <c r="A2331">
        <v>2366</v>
      </c>
      <c r="B2331" t="s">
        <v>101</v>
      </c>
      <c r="C2331" t="s">
        <v>114</v>
      </c>
      <c r="D2331" t="s">
        <v>240</v>
      </c>
      <c r="E2331" t="s">
        <v>104</v>
      </c>
      <c r="F2331" s="48">
        <f>VLOOKUP(A2331,'TAZ definitions'!$A$1:$E$1902,2,FALSE)</f>
        <v>0.10746812386156648</v>
      </c>
      <c r="G2331" s="48">
        <f>VLOOKUP(A2331,'TAZ definitions'!$A$1:$E$1902,4,FALSE)</f>
        <v>0.32804232804232802</v>
      </c>
      <c r="H2331" s="44">
        <v>170551</v>
      </c>
      <c r="I2331" s="44">
        <v>0</v>
      </c>
      <c r="J2331" s="44">
        <v>25187</v>
      </c>
      <c r="K2331" s="44">
        <v>0</v>
      </c>
      <c r="L2331" s="44">
        <v>1576</v>
      </c>
      <c r="M2331" s="44">
        <v>0</v>
      </c>
      <c r="N2331" s="44">
        <v>210</v>
      </c>
      <c r="O2331" s="44">
        <v>0</v>
      </c>
      <c r="P2331" s="44">
        <v>55.724339000000001</v>
      </c>
      <c r="Q2331" s="44">
        <v>61.011023999999999</v>
      </c>
      <c r="R2331" s="44">
        <v>20.037707999999999</v>
      </c>
      <c r="S2331" s="44">
        <v>19.998605999999999</v>
      </c>
      <c r="T2331" s="44">
        <v>169487.734375</v>
      </c>
      <c r="U2331" s="44">
        <v>25029.974609000001</v>
      </c>
      <c r="V2331" s="44">
        <v>1566.174683</v>
      </c>
      <c r="W2331" s="44">
        <v>208.69079600000001</v>
      </c>
      <c r="X2331" s="44">
        <v>9530.5585659999997</v>
      </c>
      <c r="Y2331" s="44">
        <v>14293.941305</v>
      </c>
      <c r="Z2331" s="44">
        <v>411.58572199999998</v>
      </c>
      <c r="AA2331" s="44">
        <v>11.614038000000001</v>
      </c>
      <c r="AB2331" s="44">
        <v>0.58602799999999999</v>
      </c>
      <c r="AC2331" s="44">
        <v>0.26721099999999998</v>
      </c>
      <c r="AD2331" s="44">
        <v>3232.5068679999999</v>
      </c>
    </row>
    <row r="2332" spans="1:30" x14ac:dyDescent="0.25">
      <c r="A2332">
        <v>2367</v>
      </c>
      <c r="B2332" t="s">
        <v>101</v>
      </c>
      <c r="C2332" t="s">
        <v>114</v>
      </c>
      <c r="D2332" t="s">
        <v>240</v>
      </c>
      <c r="E2332" t="s">
        <v>104</v>
      </c>
      <c r="F2332" s="48">
        <f>VLOOKUP(A2332,'TAZ definitions'!$A$1:$E$1902,2,FALSE)</f>
        <v>8.3667798703303486E-2</v>
      </c>
      <c r="G2332" s="48">
        <f>VLOOKUP(A2332,'TAZ definitions'!$A$1:$E$1902,4,FALSE)</f>
        <v>0.32469635627530363</v>
      </c>
      <c r="H2332" s="44">
        <v>160797</v>
      </c>
      <c r="I2332" s="44">
        <v>0</v>
      </c>
      <c r="J2332" s="44">
        <v>24287</v>
      </c>
      <c r="K2332" s="44">
        <v>0</v>
      </c>
      <c r="L2332" s="44">
        <v>1576</v>
      </c>
      <c r="M2332" s="44">
        <v>0</v>
      </c>
      <c r="N2332" s="44">
        <v>170</v>
      </c>
      <c r="O2332" s="44">
        <v>0</v>
      </c>
      <c r="P2332" s="44">
        <v>76.437973</v>
      </c>
      <c r="Q2332" s="44">
        <v>60.038685000000001</v>
      </c>
      <c r="R2332" s="44">
        <v>20.279796999999999</v>
      </c>
      <c r="S2332" s="44">
        <v>19.890626999999999</v>
      </c>
      <c r="T2332" s="44">
        <v>159842.734375</v>
      </c>
      <c r="U2332" s="44">
        <v>24142.867188</v>
      </c>
      <c r="V2332" s="44">
        <v>1566.647095</v>
      </c>
      <c r="W2332" s="44">
        <v>168.99113500000001</v>
      </c>
      <c r="X2332" s="44">
        <v>1125.1971249999999</v>
      </c>
      <c r="Y2332" s="44">
        <v>16089.740621000001</v>
      </c>
      <c r="Z2332" s="44">
        <v>522.21880199999998</v>
      </c>
      <c r="AA2332" s="44">
        <v>13.429460000000001</v>
      </c>
      <c r="AB2332" s="44">
        <v>0.63927500000000004</v>
      </c>
      <c r="AC2332" s="44">
        <v>0.31150600000000001</v>
      </c>
      <c r="AD2332" s="44">
        <v>3709.914597</v>
      </c>
    </row>
    <row r="2333" spans="1:30" x14ac:dyDescent="0.25">
      <c r="A2333">
        <v>2368</v>
      </c>
      <c r="B2333" t="s">
        <v>101</v>
      </c>
      <c r="C2333" t="s">
        <v>227</v>
      </c>
      <c r="D2333" t="s">
        <v>241</v>
      </c>
      <c r="E2333" t="s">
        <v>104</v>
      </c>
      <c r="F2333" s="48">
        <f>VLOOKUP(A2333,'TAZ definitions'!$A$1:$E$1902,2,FALSE)</f>
        <v>7.8709677419354834E-2</v>
      </c>
      <c r="G2333" s="48">
        <f>VLOOKUP(A2333,'TAZ definitions'!$A$1:$E$1902,4,FALSE)</f>
        <v>0.20534629404617255</v>
      </c>
      <c r="H2333" s="44">
        <v>117392</v>
      </c>
      <c r="I2333" s="44">
        <v>0</v>
      </c>
      <c r="J2333" s="44">
        <v>15137</v>
      </c>
      <c r="K2333" s="44">
        <v>0</v>
      </c>
      <c r="L2333" s="44">
        <v>0</v>
      </c>
      <c r="M2333" s="44">
        <v>0</v>
      </c>
      <c r="N2333" s="44">
        <v>116</v>
      </c>
      <c r="O2333" s="44">
        <v>0</v>
      </c>
      <c r="P2333" s="44">
        <v>0</v>
      </c>
      <c r="Q2333" s="44">
        <v>0</v>
      </c>
      <c r="R2333" s="44">
        <v>20.879581000000002</v>
      </c>
      <c r="S2333" s="44">
        <v>20.837160000000001</v>
      </c>
      <c r="T2333" s="44">
        <v>117392.007813</v>
      </c>
      <c r="U2333" s="44">
        <v>15136.999023</v>
      </c>
      <c r="V2333" s="44">
        <v>0</v>
      </c>
      <c r="W2333" s="44">
        <v>116</v>
      </c>
      <c r="X2333" s="44">
        <v>4377.7351150000004</v>
      </c>
      <c r="Y2333" s="44">
        <v>17868.005581000001</v>
      </c>
      <c r="Z2333" s="44">
        <v>628.27180799999996</v>
      </c>
      <c r="AA2333" s="44">
        <v>15.155319</v>
      </c>
      <c r="AB2333" s="44">
        <v>0.64391799999999999</v>
      </c>
      <c r="AC2333" s="44">
        <v>0.36027700000000001</v>
      </c>
      <c r="AD2333" s="44">
        <v>4227.7185209999998</v>
      </c>
    </row>
    <row r="2334" spans="1:30" x14ac:dyDescent="0.25">
      <c r="A2334">
        <v>2369</v>
      </c>
      <c r="B2334" t="s">
        <v>101</v>
      </c>
      <c r="C2334" t="s">
        <v>227</v>
      </c>
      <c r="D2334" t="s">
        <v>241</v>
      </c>
      <c r="E2334" t="s">
        <v>104</v>
      </c>
      <c r="F2334" s="48">
        <f>VLOOKUP(A2334,'TAZ definitions'!$A$1:$E$1902,2,FALSE)</f>
        <v>7.7313974591651541E-2</v>
      </c>
      <c r="G2334" s="48">
        <f>VLOOKUP(A2334,'TAZ definitions'!$A$1:$E$1902,4,FALSE)</f>
        <v>0.29805013927576601</v>
      </c>
      <c r="H2334" s="44">
        <v>94342</v>
      </c>
      <c r="I2334" s="44">
        <v>0</v>
      </c>
      <c r="J2334" s="44">
        <v>13324</v>
      </c>
      <c r="K2334" s="44">
        <v>0</v>
      </c>
      <c r="L2334" s="44">
        <v>0</v>
      </c>
      <c r="M2334" s="44">
        <v>0</v>
      </c>
      <c r="N2334" s="44">
        <v>116</v>
      </c>
      <c r="O2334" s="44">
        <v>0</v>
      </c>
      <c r="P2334" s="44">
        <v>0</v>
      </c>
      <c r="Q2334" s="44">
        <v>0</v>
      </c>
      <c r="R2334" s="44">
        <v>19.170095</v>
      </c>
      <c r="S2334" s="44">
        <v>19.061419999999998</v>
      </c>
      <c r="T2334" s="44">
        <v>94342</v>
      </c>
      <c r="U2334" s="44">
        <v>13324</v>
      </c>
      <c r="V2334" s="44">
        <v>0</v>
      </c>
      <c r="W2334" s="44">
        <v>116</v>
      </c>
      <c r="X2334" s="44">
        <v>11279.080892</v>
      </c>
      <c r="Y2334" s="44">
        <v>31036.906017000001</v>
      </c>
      <c r="Z2334" s="44">
        <v>1005.987012</v>
      </c>
      <c r="AA2334" s="44">
        <v>25.538269</v>
      </c>
      <c r="AB2334" s="44">
        <v>1.1670830000000001</v>
      </c>
      <c r="AC2334" s="44">
        <v>0.60298700000000005</v>
      </c>
      <c r="AD2334" s="44">
        <v>7147.8860549999999</v>
      </c>
    </row>
    <row r="2335" spans="1:30" x14ac:dyDescent="0.25">
      <c r="A2335">
        <v>2370</v>
      </c>
      <c r="B2335" t="s">
        <v>101</v>
      </c>
      <c r="C2335" t="s">
        <v>227</v>
      </c>
      <c r="D2335" t="s">
        <v>241</v>
      </c>
      <c r="E2335" t="s">
        <v>104</v>
      </c>
      <c r="F2335" s="48">
        <f>VLOOKUP(A2335,'TAZ definitions'!$A$1:$E$1902,2,FALSE)</f>
        <v>0.17419097083499802</v>
      </c>
      <c r="G2335" s="48">
        <f>VLOOKUP(A2335,'TAZ definitions'!$A$1:$E$1902,4,FALSE)</f>
        <v>0.29900332225913623</v>
      </c>
      <c r="H2335" s="44">
        <v>99752</v>
      </c>
      <c r="I2335" s="44">
        <v>0</v>
      </c>
      <c r="J2335" s="44">
        <v>15759</v>
      </c>
      <c r="K2335" s="44">
        <v>0</v>
      </c>
      <c r="L2335" s="44">
        <v>0</v>
      </c>
      <c r="M2335" s="44">
        <v>0</v>
      </c>
      <c r="N2335" s="44">
        <v>116</v>
      </c>
      <c r="O2335" s="44">
        <v>0</v>
      </c>
      <c r="P2335" s="44">
        <v>0</v>
      </c>
      <c r="Q2335" s="44">
        <v>0</v>
      </c>
      <c r="R2335" s="44">
        <v>17.463303</v>
      </c>
      <c r="S2335" s="44">
        <v>17.40963</v>
      </c>
      <c r="T2335" s="44">
        <v>99752</v>
      </c>
      <c r="U2335" s="44">
        <v>15759</v>
      </c>
      <c r="V2335" s="44">
        <v>0</v>
      </c>
      <c r="W2335" s="44">
        <v>116</v>
      </c>
      <c r="X2335" s="44">
        <v>0</v>
      </c>
      <c r="Y2335" s="44">
        <v>6618.7802359999996</v>
      </c>
      <c r="Z2335" s="44">
        <v>228.65932599999999</v>
      </c>
      <c r="AA2335" s="44">
        <v>5.3964489999999996</v>
      </c>
      <c r="AB2335" s="44">
        <v>0.24445</v>
      </c>
      <c r="AC2335" s="44">
        <v>0.12983</v>
      </c>
      <c r="AD2335" s="44">
        <v>1539.2347319999999</v>
      </c>
    </row>
    <row r="2336" spans="1:30" x14ac:dyDescent="0.25">
      <c r="A2336">
        <v>2371</v>
      </c>
      <c r="B2336" t="s">
        <v>101</v>
      </c>
      <c r="C2336" t="s">
        <v>227</v>
      </c>
      <c r="D2336" t="s">
        <v>241</v>
      </c>
      <c r="E2336" t="s">
        <v>104</v>
      </c>
      <c r="F2336" s="48">
        <f>VLOOKUP(A2336,'TAZ definitions'!$A$1:$E$1902,2,FALSE)</f>
        <v>0.15298626636857235</v>
      </c>
      <c r="G2336" s="48">
        <f>VLOOKUP(A2336,'TAZ definitions'!$A$1:$E$1902,4,FALSE)</f>
        <v>0.20623916811091855</v>
      </c>
      <c r="H2336" s="44">
        <v>109651</v>
      </c>
      <c r="I2336" s="44">
        <v>0</v>
      </c>
      <c r="J2336" s="44">
        <v>16879</v>
      </c>
      <c r="K2336" s="44">
        <v>0</v>
      </c>
      <c r="L2336" s="44">
        <v>0</v>
      </c>
      <c r="M2336" s="44">
        <v>0</v>
      </c>
      <c r="N2336" s="44">
        <v>116</v>
      </c>
      <c r="O2336" s="44">
        <v>0</v>
      </c>
      <c r="P2336" s="44">
        <v>0</v>
      </c>
      <c r="Q2336" s="44">
        <v>0</v>
      </c>
      <c r="R2336" s="44">
        <v>19.110472000000001</v>
      </c>
      <c r="S2336" s="44">
        <v>19.075959999999998</v>
      </c>
      <c r="T2336" s="44">
        <v>109651</v>
      </c>
      <c r="U2336" s="44">
        <v>16879</v>
      </c>
      <c r="V2336" s="44">
        <v>0</v>
      </c>
      <c r="W2336" s="44">
        <v>116</v>
      </c>
      <c r="X2336" s="44">
        <v>0</v>
      </c>
      <c r="Y2336" s="44">
        <v>16746.965442000001</v>
      </c>
      <c r="Z2336" s="44">
        <v>570.07224599999995</v>
      </c>
      <c r="AA2336" s="44">
        <v>14.194807000000001</v>
      </c>
      <c r="AB2336" s="44">
        <v>0.63828099999999999</v>
      </c>
      <c r="AC2336" s="44">
        <v>0.33056099999999999</v>
      </c>
      <c r="AD2336" s="44">
        <v>3893.2755539999998</v>
      </c>
    </row>
    <row r="2337" spans="1:30" x14ac:dyDescent="0.25">
      <c r="A2337">
        <v>2372</v>
      </c>
      <c r="B2337" t="s">
        <v>101</v>
      </c>
      <c r="C2337" t="s">
        <v>227</v>
      </c>
      <c r="D2337" t="s">
        <v>241</v>
      </c>
      <c r="E2337" t="s">
        <v>104</v>
      </c>
      <c r="F2337" s="48">
        <f>VLOOKUP(A2337,'TAZ definitions'!$A$1:$E$1902,2,FALSE)</f>
        <v>0.153516295025729</v>
      </c>
      <c r="G2337" s="48">
        <f>VLOOKUP(A2337,'TAZ definitions'!$A$1:$E$1902,4,FALSE)</f>
        <v>0.38162162162162161</v>
      </c>
      <c r="H2337" s="44">
        <v>101602</v>
      </c>
      <c r="I2337" s="44">
        <v>0</v>
      </c>
      <c r="J2337" s="44">
        <v>15716</v>
      </c>
      <c r="K2337" s="44">
        <v>0</v>
      </c>
      <c r="L2337" s="44">
        <v>0</v>
      </c>
      <c r="M2337" s="44">
        <v>0</v>
      </c>
      <c r="N2337" s="44">
        <v>116</v>
      </c>
      <c r="O2337" s="44">
        <v>0</v>
      </c>
      <c r="P2337" s="44">
        <v>0</v>
      </c>
      <c r="Q2337" s="44">
        <v>0</v>
      </c>
      <c r="R2337" s="44">
        <v>15.569832999999999</v>
      </c>
      <c r="S2337" s="44">
        <v>15.444391</v>
      </c>
      <c r="T2337" s="44">
        <v>101602</v>
      </c>
      <c r="U2337" s="44">
        <v>15716.000977</v>
      </c>
      <c r="V2337" s="44">
        <v>0</v>
      </c>
      <c r="W2337" s="44">
        <v>116.00000799999999</v>
      </c>
      <c r="X2337" s="44">
        <v>0</v>
      </c>
      <c r="Y2337" s="44">
        <v>7853.364372</v>
      </c>
      <c r="Z2337" s="44">
        <v>230.86315099999999</v>
      </c>
      <c r="AA2337" s="44">
        <v>6.3565659999999999</v>
      </c>
      <c r="AB2337" s="44">
        <v>0.29867500000000002</v>
      </c>
      <c r="AC2337" s="44">
        <v>0.14471100000000001</v>
      </c>
      <c r="AD2337" s="44">
        <v>1714.164583</v>
      </c>
    </row>
    <row r="2338" spans="1:30" x14ac:dyDescent="0.25">
      <c r="A2338">
        <v>2373</v>
      </c>
      <c r="B2338" t="s">
        <v>101</v>
      </c>
      <c r="C2338" t="s">
        <v>227</v>
      </c>
      <c r="D2338" t="s">
        <v>241</v>
      </c>
      <c r="E2338" t="s">
        <v>104</v>
      </c>
      <c r="F2338" s="48">
        <f>VLOOKUP(A2338,'TAZ definitions'!$A$1:$E$1902,2,FALSE)</f>
        <v>0.18769470404984423</v>
      </c>
      <c r="G2338" s="48">
        <f>VLOOKUP(A2338,'TAZ definitions'!$A$1:$E$1902,4,FALSE)</f>
        <v>0.39189189189189189</v>
      </c>
      <c r="H2338" s="44">
        <v>109752</v>
      </c>
      <c r="I2338" s="44">
        <v>0</v>
      </c>
      <c r="J2338" s="44">
        <v>17427</v>
      </c>
      <c r="K2338" s="44">
        <v>0</v>
      </c>
      <c r="L2338" s="44">
        <v>0</v>
      </c>
      <c r="M2338" s="44">
        <v>0</v>
      </c>
      <c r="N2338" s="44">
        <v>116</v>
      </c>
      <c r="O2338" s="44">
        <v>0</v>
      </c>
      <c r="P2338" s="44">
        <v>0</v>
      </c>
      <c r="Q2338" s="44">
        <v>0</v>
      </c>
      <c r="R2338" s="44">
        <v>16.225163999999999</v>
      </c>
      <c r="S2338" s="44">
        <v>16.145292000000001</v>
      </c>
      <c r="T2338" s="44">
        <v>109752</v>
      </c>
      <c r="U2338" s="44">
        <v>17427</v>
      </c>
      <c r="V2338" s="44">
        <v>0</v>
      </c>
      <c r="W2338" s="44">
        <v>116</v>
      </c>
      <c r="X2338" s="44">
        <v>0</v>
      </c>
      <c r="Y2338" s="44">
        <v>12946.869486</v>
      </c>
      <c r="Z2338" s="44">
        <v>390.63673499999999</v>
      </c>
      <c r="AA2338" s="44">
        <v>10.423857</v>
      </c>
      <c r="AB2338" s="44">
        <v>0.48989899999999997</v>
      </c>
      <c r="AC2338" s="44">
        <v>0.24250099999999999</v>
      </c>
      <c r="AD2338" s="44">
        <v>2874.2290720000001</v>
      </c>
    </row>
    <row r="2339" spans="1:30" x14ac:dyDescent="0.25">
      <c r="A2339">
        <v>2374</v>
      </c>
      <c r="B2339" t="s">
        <v>101</v>
      </c>
      <c r="C2339" t="s">
        <v>227</v>
      </c>
      <c r="D2339" t="s">
        <v>241</v>
      </c>
      <c r="E2339" t="s">
        <v>104</v>
      </c>
      <c r="F2339" s="48">
        <f>VLOOKUP(A2339,'TAZ definitions'!$A$1:$E$1902,2,FALSE)</f>
        <v>0.23804573804573806</v>
      </c>
      <c r="G2339" s="48">
        <f>VLOOKUP(A2339,'TAZ definitions'!$A$1:$E$1902,4,FALSE)</f>
        <v>0.34422657952069718</v>
      </c>
      <c r="H2339" s="44">
        <v>110336</v>
      </c>
      <c r="I2339" s="44">
        <v>0</v>
      </c>
      <c r="J2339" s="44">
        <v>17366</v>
      </c>
      <c r="K2339" s="44">
        <v>0</v>
      </c>
      <c r="L2339" s="44">
        <v>0</v>
      </c>
      <c r="M2339" s="44">
        <v>0</v>
      </c>
      <c r="N2339" s="44">
        <v>116</v>
      </c>
      <c r="O2339" s="44">
        <v>0</v>
      </c>
      <c r="P2339" s="44">
        <v>0</v>
      </c>
      <c r="Q2339" s="44">
        <v>0</v>
      </c>
      <c r="R2339" s="44">
        <v>19.086462000000001</v>
      </c>
      <c r="S2339" s="44">
        <v>19.031272999999999</v>
      </c>
      <c r="T2339" s="44">
        <v>110336</v>
      </c>
      <c r="U2339" s="44">
        <v>17366</v>
      </c>
      <c r="V2339" s="44">
        <v>0</v>
      </c>
      <c r="W2339" s="44">
        <v>116</v>
      </c>
      <c r="X2339" s="44">
        <v>16780.019628999999</v>
      </c>
      <c r="Y2339" s="44">
        <v>55673.394799000002</v>
      </c>
      <c r="Z2339" s="44">
        <v>2331.3477889999999</v>
      </c>
      <c r="AA2339" s="44">
        <v>51.414723000000002</v>
      </c>
      <c r="AB2339" s="44">
        <v>2.2426680000000001</v>
      </c>
      <c r="AC2339" s="44">
        <v>1.274362</v>
      </c>
      <c r="AD2339" s="44">
        <v>14918.04969</v>
      </c>
    </row>
    <row r="2340" spans="1:30" x14ac:dyDescent="0.25">
      <c r="A2340">
        <v>2375</v>
      </c>
      <c r="B2340" t="s">
        <v>101</v>
      </c>
      <c r="C2340" t="s">
        <v>227</v>
      </c>
      <c r="D2340" t="s">
        <v>241</v>
      </c>
      <c r="E2340" t="s">
        <v>104</v>
      </c>
      <c r="F2340" s="48">
        <f>VLOOKUP(A2340,'TAZ definitions'!$A$1:$E$1902,2,FALSE)</f>
        <v>0.28829389788293897</v>
      </c>
      <c r="G2340" s="48">
        <f>VLOOKUP(A2340,'TAZ definitions'!$A$1:$E$1902,4,FALSE)</f>
        <v>0.39456869009584666</v>
      </c>
      <c r="H2340" s="44">
        <v>107995</v>
      </c>
      <c r="I2340" s="44">
        <v>0</v>
      </c>
      <c r="J2340" s="44">
        <v>15629</v>
      </c>
      <c r="K2340" s="44">
        <v>0</v>
      </c>
      <c r="L2340" s="44">
        <v>0</v>
      </c>
      <c r="M2340" s="44">
        <v>0</v>
      </c>
      <c r="N2340" s="44">
        <v>116</v>
      </c>
      <c r="O2340" s="44">
        <v>0</v>
      </c>
      <c r="P2340" s="44">
        <v>0</v>
      </c>
      <c r="Q2340" s="44">
        <v>0</v>
      </c>
      <c r="R2340" s="44">
        <v>18.631464000000001</v>
      </c>
      <c r="S2340" s="44">
        <v>18.499603</v>
      </c>
      <c r="T2340" s="44">
        <v>107995</v>
      </c>
      <c r="U2340" s="44">
        <v>15629</v>
      </c>
      <c r="V2340" s="44">
        <v>0</v>
      </c>
      <c r="W2340" s="44">
        <v>116</v>
      </c>
      <c r="X2340" s="44">
        <v>26576.889944999999</v>
      </c>
      <c r="Y2340" s="44">
        <v>99280.618270000006</v>
      </c>
      <c r="Z2340" s="44">
        <v>2984.4895670000001</v>
      </c>
      <c r="AA2340" s="44">
        <v>80.313576999999995</v>
      </c>
      <c r="AB2340" s="44">
        <v>4.0701239999999999</v>
      </c>
      <c r="AC2340" s="44">
        <v>1.876414</v>
      </c>
      <c r="AD2340" s="44">
        <v>22603.623912999999</v>
      </c>
    </row>
    <row r="2341" spans="1:30" x14ac:dyDescent="0.25">
      <c r="A2341">
        <v>2376</v>
      </c>
      <c r="B2341" t="s">
        <v>101</v>
      </c>
      <c r="C2341" t="s">
        <v>227</v>
      </c>
      <c r="D2341" t="s">
        <v>241</v>
      </c>
      <c r="E2341" t="s">
        <v>104</v>
      </c>
      <c r="F2341" s="48">
        <f>VLOOKUP(A2341,'TAZ definitions'!$A$1:$E$1902,2,FALSE)</f>
        <v>0.34784601283226396</v>
      </c>
      <c r="G2341" s="48">
        <f>VLOOKUP(A2341,'TAZ definitions'!$A$1:$E$1902,4,FALSE)</f>
        <v>0.41580756013745707</v>
      </c>
      <c r="H2341" s="44">
        <v>119493</v>
      </c>
      <c r="I2341" s="44">
        <v>0</v>
      </c>
      <c r="J2341" s="44">
        <v>17742</v>
      </c>
      <c r="K2341" s="44">
        <v>0</v>
      </c>
      <c r="L2341" s="44">
        <v>0</v>
      </c>
      <c r="M2341" s="44">
        <v>0</v>
      </c>
      <c r="N2341" s="44">
        <v>116</v>
      </c>
      <c r="O2341" s="44">
        <v>0</v>
      </c>
      <c r="P2341" s="44">
        <v>0</v>
      </c>
      <c r="Q2341" s="44">
        <v>0</v>
      </c>
      <c r="R2341" s="44">
        <v>18.558147000000002</v>
      </c>
      <c r="S2341" s="44">
        <v>18.484801999999998</v>
      </c>
      <c r="T2341" s="44">
        <v>119493</v>
      </c>
      <c r="U2341" s="44">
        <v>17742</v>
      </c>
      <c r="V2341" s="44">
        <v>0</v>
      </c>
      <c r="W2341" s="44">
        <v>116</v>
      </c>
      <c r="X2341" s="44">
        <v>27642.515495</v>
      </c>
      <c r="Y2341" s="44">
        <v>63788.268451999997</v>
      </c>
      <c r="Z2341" s="44">
        <v>2361.8986559999998</v>
      </c>
      <c r="AA2341" s="44">
        <v>55.391393999999998</v>
      </c>
      <c r="AB2341" s="44">
        <v>2.5479919999999998</v>
      </c>
      <c r="AC2341" s="44">
        <v>1.3500399999999999</v>
      </c>
      <c r="AD2341" s="44">
        <v>16057.533944999999</v>
      </c>
    </row>
    <row r="2342" spans="1:30" x14ac:dyDescent="0.25">
      <c r="A2342">
        <v>2377</v>
      </c>
      <c r="B2342" t="s">
        <v>101</v>
      </c>
      <c r="C2342" t="s">
        <v>227</v>
      </c>
      <c r="D2342" t="s">
        <v>241</v>
      </c>
      <c r="E2342" t="s">
        <v>104</v>
      </c>
      <c r="F2342" s="48">
        <f>VLOOKUP(A2342,'TAZ definitions'!$A$1:$E$1902,2,FALSE)</f>
        <v>0.2109375</v>
      </c>
      <c r="G2342" s="48">
        <f>VLOOKUP(A2342,'TAZ definitions'!$A$1:$E$1902,4,FALSE)</f>
        <v>0.36363636363636365</v>
      </c>
      <c r="H2342" s="44">
        <v>115837</v>
      </c>
      <c r="I2342" s="44">
        <v>0</v>
      </c>
      <c r="J2342" s="44">
        <v>17260</v>
      </c>
      <c r="K2342" s="44">
        <v>0</v>
      </c>
      <c r="L2342" s="44">
        <v>0</v>
      </c>
      <c r="M2342" s="44">
        <v>0</v>
      </c>
      <c r="N2342" s="44">
        <v>116</v>
      </c>
      <c r="O2342" s="44">
        <v>0</v>
      </c>
      <c r="P2342" s="44">
        <v>0</v>
      </c>
      <c r="Q2342" s="44">
        <v>0</v>
      </c>
      <c r="R2342" s="44">
        <v>20.757194999999999</v>
      </c>
      <c r="S2342" s="44">
        <v>20.751101999999999</v>
      </c>
      <c r="T2342" s="44">
        <v>115837</v>
      </c>
      <c r="U2342" s="44">
        <v>17260</v>
      </c>
      <c r="V2342" s="44">
        <v>0</v>
      </c>
      <c r="W2342" s="44">
        <v>116</v>
      </c>
      <c r="X2342" s="44">
        <v>12146.082902</v>
      </c>
      <c r="Y2342" s="44">
        <v>65034.698261999998</v>
      </c>
      <c r="Z2342" s="44">
        <v>2304.4298020000001</v>
      </c>
      <c r="AA2342" s="44">
        <v>53.918036000000001</v>
      </c>
      <c r="AB2342" s="44">
        <v>2.4534660000000001</v>
      </c>
      <c r="AC2342" s="44">
        <v>1.306675</v>
      </c>
      <c r="AD2342" s="44">
        <v>15487.311427000001</v>
      </c>
    </row>
    <row r="2343" spans="1:30" x14ac:dyDescent="0.25">
      <c r="A2343">
        <v>2378</v>
      </c>
      <c r="B2343" t="s">
        <v>101</v>
      </c>
      <c r="C2343" t="s">
        <v>227</v>
      </c>
      <c r="D2343" t="s">
        <v>241</v>
      </c>
      <c r="E2343" t="s">
        <v>104</v>
      </c>
      <c r="F2343" s="48">
        <f>VLOOKUP(A2343,'TAZ definitions'!$A$1:$E$1902,2,FALSE)</f>
        <v>0.22289766970618036</v>
      </c>
      <c r="G2343" s="48">
        <f>VLOOKUP(A2343,'TAZ definitions'!$A$1:$E$1902,4,FALSE)</f>
        <v>0.34643734643734642</v>
      </c>
      <c r="H2343" s="44">
        <v>116664</v>
      </c>
      <c r="I2343" s="44">
        <v>0</v>
      </c>
      <c r="J2343" s="44">
        <v>17493</v>
      </c>
      <c r="K2343" s="44">
        <v>0</v>
      </c>
      <c r="L2343" s="44">
        <v>0</v>
      </c>
      <c r="M2343" s="44">
        <v>0</v>
      </c>
      <c r="N2343" s="44">
        <v>116</v>
      </c>
      <c r="O2343" s="44">
        <v>0</v>
      </c>
      <c r="P2343" s="44">
        <v>0</v>
      </c>
      <c r="Q2343" s="44">
        <v>0</v>
      </c>
      <c r="R2343" s="44">
        <v>18.443621</v>
      </c>
      <c r="S2343" s="44">
        <v>18.427923</v>
      </c>
      <c r="T2343" s="44">
        <v>116664</v>
      </c>
      <c r="U2343" s="44">
        <v>17493</v>
      </c>
      <c r="V2343" s="44">
        <v>0</v>
      </c>
      <c r="W2343" s="44">
        <v>116</v>
      </c>
      <c r="X2343" s="44">
        <v>6469.7837929999996</v>
      </c>
      <c r="Y2343" s="44">
        <v>30999.923509</v>
      </c>
      <c r="Z2343" s="44">
        <v>1114.5321550000001</v>
      </c>
      <c r="AA2343" s="44">
        <v>26.539204000000002</v>
      </c>
      <c r="AB2343" s="44">
        <v>1.235242</v>
      </c>
      <c r="AC2343" s="44">
        <v>0.630274</v>
      </c>
      <c r="AD2343" s="44">
        <v>7547.8294749999995</v>
      </c>
    </row>
    <row r="2344" spans="1:30" x14ac:dyDescent="0.25">
      <c r="A2344">
        <v>2379</v>
      </c>
      <c r="B2344" t="s">
        <v>101</v>
      </c>
      <c r="C2344" t="s">
        <v>227</v>
      </c>
      <c r="D2344" t="s">
        <v>241</v>
      </c>
      <c r="E2344" t="s">
        <v>104</v>
      </c>
      <c r="F2344" s="48">
        <f>VLOOKUP(A2344,'TAZ definitions'!$A$1:$E$1902,2,FALSE)</f>
        <v>2.8301886792452831E-2</v>
      </c>
      <c r="G2344" s="48">
        <f>VLOOKUP(A2344,'TAZ definitions'!$A$1:$E$1902,4,FALSE)</f>
        <v>0.2</v>
      </c>
      <c r="H2344" s="44">
        <v>157135</v>
      </c>
      <c r="I2344" s="44">
        <v>0</v>
      </c>
      <c r="J2344" s="44">
        <v>22401</v>
      </c>
      <c r="K2344" s="44">
        <v>0</v>
      </c>
      <c r="L2344" s="44">
        <v>1576</v>
      </c>
      <c r="M2344" s="44">
        <v>0</v>
      </c>
      <c r="N2344" s="44">
        <v>116</v>
      </c>
      <c r="O2344" s="44">
        <v>0</v>
      </c>
      <c r="P2344" s="44">
        <v>0</v>
      </c>
      <c r="Q2344" s="44">
        <v>0</v>
      </c>
      <c r="R2344" s="44">
        <v>24.958857999999999</v>
      </c>
      <c r="S2344" s="44">
        <v>24.971924000000001</v>
      </c>
      <c r="T2344" s="44">
        <v>157135</v>
      </c>
      <c r="U2344" s="44">
        <v>22401</v>
      </c>
      <c r="V2344" s="44">
        <v>1576</v>
      </c>
      <c r="W2344" s="44">
        <v>116</v>
      </c>
      <c r="X2344" s="44">
        <v>32831.974511</v>
      </c>
      <c r="Y2344" s="44">
        <v>84529.099365999995</v>
      </c>
      <c r="Z2344" s="44">
        <v>1833.9395380000001</v>
      </c>
      <c r="AA2344" s="44">
        <v>93.025839000000005</v>
      </c>
      <c r="AB2344" s="44">
        <v>4.8113789999999996</v>
      </c>
      <c r="AC2344" s="44">
        <v>1.521701</v>
      </c>
      <c r="AD2344" s="44">
        <v>18684.244364999999</v>
      </c>
    </row>
    <row r="2345" spans="1:30" x14ac:dyDescent="0.25">
      <c r="A2345">
        <v>2380</v>
      </c>
      <c r="B2345" t="s">
        <v>101</v>
      </c>
      <c r="C2345" t="s">
        <v>227</v>
      </c>
      <c r="D2345" t="s">
        <v>241</v>
      </c>
      <c r="E2345" t="s">
        <v>104</v>
      </c>
      <c r="F2345" s="48">
        <f>VLOOKUP(A2345,'TAZ definitions'!$A$1:$E$1902,2,FALSE)</f>
        <v>0.1596935769004125</v>
      </c>
      <c r="G2345" s="48">
        <f>VLOOKUP(A2345,'TAZ definitions'!$A$1:$E$1902,4,FALSE)</f>
        <v>0.20995962314939434</v>
      </c>
      <c r="H2345" s="44">
        <v>113003</v>
      </c>
      <c r="I2345" s="44">
        <v>0</v>
      </c>
      <c r="J2345" s="44">
        <v>17554</v>
      </c>
      <c r="K2345" s="44">
        <v>0</v>
      </c>
      <c r="L2345" s="44">
        <v>0</v>
      </c>
      <c r="M2345" s="44">
        <v>0</v>
      </c>
      <c r="N2345" s="44">
        <v>116</v>
      </c>
      <c r="O2345" s="44">
        <v>0</v>
      </c>
      <c r="P2345" s="44">
        <v>0</v>
      </c>
      <c r="Q2345" s="44">
        <v>0</v>
      </c>
      <c r="R2345" s="44">
        <v>19.347985999999999</v>
      </c>
      <c r="S2345" s="44">
        <v>19.255196000000002</v>
      </c>
      <c r="T2345" s="44">
        <v>113003</v>
      </c>
      <c r="U2345" s="44">
        <v>17554</v>
      </c>
      <c r="V2345" s="44">
        <v>0</v>
      </c>
      <c r="W2345" s="44">
        <v>116</v>
      </c>
      <c r="X2345" s="44">
        <v>30997.892682000002</v>
      </c>
      <c r="Y2345" s="44">
        <v>48198.009871000002</v>
      </c>
      <c r="Z2345" s="44">
        <v>2561.6560030000001</v>
      </c>
      <c r="AA2345" s="44">
        <v>48.400365999999998</v>
      </c>
      <c r="AB2345" s="44">
        <v>2.019606</v>
      </c>
      <c r="AC2345" s="44">
        <v>1.3084089999999999</v>
      </c>
      <c r="AD2345" s="44">
        <v>14935.033909</v>
      </c>
    </row>
    <row r="2346" spans="1:30" x14ac:dyDescent="0.25">
      <c r="A2346">
        <v>2381</v>
      </c>
      <c r="B2346" t="s">
        <v>101</v>
      </c>
      <c r="C2346" t="s">
        <v>227</v>
      </c>
      <c r="D2346" t="s">
        <v>241</v>
      </c>
      <c r="E2346" t="s">
        <v>104</v>
      </c>
      <c r="F2346" s="48">
        <f>VLOOKUP(A2346,'TAZ definitions'!$A$1:$E$1902,2,FALSE)</f>
        <v>0.11206896551724138</v>
      </c>
      <c r="G2346" s="48">
        <f>VLOOKUP(A2346,'TAZ definitions'!$A$1:$E$1902,4,FALSE)</f>
        <v>0.20202020202020202</v>
      </c>
      <c r="H2346" s="44">
        <v>137280</v>
      </c>
      <c r="I2346" s="44">
        <v>0</v>
      </c>
      <c r="J2346" s="44">
        <v>20657</v>
      </c>
      <c r="K2346" s="44">
        <v>0</v>
      </c>
      <c r="L2346" s="44">
        <v>1576</v>
      </c>
      <c r="M2346" s="44">
        <v>0</v>
      </c>
      <c r="N2346" s="44">
        <v>116</v>
      </c>
      <c r="O2346" s="44">
        <v>0</v>
      </c>
      <c r="P2346" s="44">
        <v>0</v>
      </c>
      <c r="Q2346" s="44">
        <v>0</v>
      </c>
      <c r="R2346" s="44">
        <v>22.000298000000001</v>
      </c>
      <c r="S2346" s="44">
        <v>21.672131</v>
      </c>
      <c r="T2346" s="44">
        <v>137280</v>
      </c>
      <c r="U2346" s="44">
        <v>20657</v>
      </c>
      <c r="V2346" s="44">
        <v>1576</v>
      </c>
      <c r="W2346" s="44">
        <v>116</v>
      </c>
      <c r="X2346" s="44">
        <v>37004.932883000001</v>
      </c>
      <c r="Y2346" s="44">
        <v>100180.994613</v>
      </c>
      <c r="Z2346" s="44">
        <v>2323.2964929999998</v>
      </c>
      <c r="AA2346" s="44">
        <v>107.163883</v>
      </c>
      <c r="AB2346" s="44">
        <v>5.4548920000000001</v>
      </c>
      <c r="AC2346" s="44">
        <v>1.825421</v>
      </c>
      <c r="AD2346" s="44">
        <v>22367.691975999998</v>
      </c>
    </row>
    <row r="2347" spans="1:30" x14ac:dyDescent="0.25">
      <c r="A2347">
        <v>2382</v>
      </c>
      <c r="B2347" t="s">
        <v>101</v>
      </c>
      <c r="C2347" t="s">
        <v>227</v>
      </c>
      <c r="D2347" t="s">
        <v>241</v>
      </c>
      <c r="E2347" t="s">
        <v>104</v>
      </c>
      <c r="F2347" s="48">
        <f>VLOOKUP(A2347,'TAZ definitions'!$A$1:$E$1902,2,FALSE)</f>
        <v>9.7826086956521743E-2</v>
      </c>
      <c r="G2347" s="48">
        <f>VLOOKUP(A2347,'TAZ definitions'!$A$1:$E$1902,4,FALSE)</f>
        <v>0.31428571428571428</v>
      </c>
      <c r="H2347" s="44">
        <v>152017</v>
      </c>
      <c r="I2347" s="44">
        <v>0</v>
      </c>
      <c r="J2347" s="44">
        <v>22772</v>
      </c>
      <c r="K2347" s="44">
        <v>0</v>
      </c>
      <c r="L2347" s="44">
        <v>1576</v>
      </c>
      <c r="M2347" s="44">
        <v>0</v>
      </c>
      <c r="N2347" s="44">
        <v>116</v>
      </c>
      <c r="O2347" s="44">
        <v>0</v>
      </c>
      <c r="P2347" s="44">
        <v>0</v>
      </c>
      <c r="Q2347" s="44">
        <v>0</v>
      </c>
      <c r="R2347" s="44">
        <v>19.999711999999999</v>
      </c>
      <c r="S2347" s="44">
        <v>19.644062000000002</v>
      </c>
      <c r="T2347" s="44">
        <v>152017</v>
      </c>
      <c r="U2347" s="44">
        <v>22772</v>
      </c>
      <c r="V2347" s="44">
        <v>1576</v>
      </c>
      <c r="W2347" s="44">
        <v>116</v>
      </c>
      <c r="X2347" s="44">
        <v>0</v>
      </c>
      <c r="Y2347" s="44">
        <v>32514.599564</v>
      </c>
      <c r="Z2347" s="44">
        <v>886.93155200000001</v>
      </c>
      <c r="AA2347" s="44">
        <v>25.435537</v>
      </c>
      <c r="AB2347" s="44">
        <v>1.4474910000000001</v>
      </c>
      <c r="AC2347" s="44">
        <v>0.57902799999999999</v>
      </c>
      <c r="AD2347" s="44">
        <v>7094.3843450000004</v>
      </c>
    </row>
    <row r="2348" spans="1:30" x14ac:dyDescent="0.25">
      <c r="A2348">
        <v>2383</v>
      </c>
      <c r="B2348" t="s">
        <v>101</v>
      </c>
      <c r="C2348" t="s">
        <v>227</v>
      </c>
      <c r="D2348" t="s">
        <v>241</v>
      </c>
      <c r="E2348" t="s">
        <v>104</v>
      </c>
      <c r="F2348" s="48">
        <f>VLOOKUP(A2348,'TAZ definitions'!$A$1:$E$1902,2,FALSE)</f>
        <v>0.20124113475177305</v>
      </c>
      <c r="G2348" s="48">
        <f>VLOOKUP(A2348,'TAZ definitions'!$A$1:$E$1902,4,FALSE)</f>
        <v>0.3401360544217687</v>
      </c>
      <c r="H2348" s="44">
        <v>155396</v>
      </c>
      <c r="I2348" s="44">
        <v>0</v>
      </c>
      <c r="J2348" s="44">
        <v>22576</v>
      </c>
      <c r="K2348" s="44">
        <v>0</v>
      </c>
      <c r="L2348" s="44">
        <v>1576</v>
      </c>
      <c r="M2348" s="44">
        <v>0</v>
      </c>
      <c r="N2348" s="44">
        <v>116</v>
      </c>
      <c r="O2348" s="44">
        <v>0</v>
      </c>
      <c r="P2348" s="44">
        <v>0</v>
      </c>
      <c r="Q2348" s="44">
        <v>0</v>
      </c>
      <c r="R2348" s="44">
        <v>19.429434000000001</v>
      </c>
      <c r="S2348" s="44">
        <v>19.091308999999999</v>
      </c>
      <c r="T2348" s="44">
        <v>155396</v>
      </c>
      <c r="U2348" s="44">
        <v>22576</v>
      </c>
      <c r="V2348" s="44">
        <v>1576</v>
      </c>
      <c r="W2348" s="44">
        <v>116</v>
      </c>
      <c r="X2348" s="44">
        <v>32727.547050000001</v>
      </c>
      <c r="Y2348" s="44">
        <v>72789.918722000002</v>
      </c>
      <c r="Z2348" s="44">
        <v>3714.5880750000001</v>
      </c>
      <c r="AA2348" s="44">
        <v>70.488581999999994</v>
      </c>
      <c r="AB2348" s="44">
        <v>3.3243689999999999</v>
      </c>
      <c r="AC2348" s="44">
        <v>1.927546</v>
      </c>
      <c r="AD2348" s="44">
        <v>22140.234401000002</v>
      </c>
    </row>
    <row r="2349" spans="1:30" x14ac:dyDescent="0.25">
      <c r="A2349">
        <v>2384</v>
      </c>
      <c r="B2349" t="s">
        <v>101</v>
      </c>
      <c r="C2349" t="s">
        <v>227</v>
      </c>
      <c r="D2349" t="s">
        <v>241</v>
      </c>
      <c r="E2349" t="s">
        <v>104</v>
      </c>
      <c r="F2349" s="48">
        <f>VLOOKUP(A2349,'TAZ definitions'!$A$1:$E$1902,2,FALSE)</f>
        <v>0.18253275109170305</v>
      </c>
      <c r="G2349" s="48">
        <f>VLOOKUP(A2349,'TAZ definitions'!$A$1:$E$1902,4,FALSE)</f>
        <v>0.34174311926605505</v>
      </c>
      <c r="H2349" s="44">
        <v>126091</v>
      </c>
      <c r="I2349" s="44">
        <v>0</v>
      </c>
      <c r="J2349" s="44">
        <v>18254</v>
      </c>
      <c r="K2349" s="44">
        <v>0</v>
      </c>
      <c r="L2349" s="44">
        <v>0</v>
      </c>
      <c r="M2349" s="44">
        <v>0</v>
      </c>
      <c r="N2349" s="44">
        <v>116</v>
      </c>
      <c r="O2349" s="44">
        <v>0</v>
      </c>
      <c r="P2349" s="44">
        <v>0</v>
      </c>
      <c r="Q2349" s="44">
        <v>0</v>
      </c>
      <c r="R2349" s="44">
        <v>17.676667999999999</v>
      </c>
      <c r="S2349" s="44">
        <v>17.530339999999999</v>
      </c>
      <c r="T2349" s="44">
        <v>126091</v>
      </c>
      <c r="U2349" s="44">
        <v>18254</v>
      </c>
      <c r="V2349" s="44">
        <v>0</v>
      </c>
      <c r="W2349" s="44">
        <v>116</v>
      </c>
      <c r="X2349" s="44">
        <v>7469.1929700000001</v>
      </c>
      <c r="Y2349" s="44">
        <v>15972.46682</v>
      </c>
      <c r="Z2349" s="44">
        <v>775.72482200000002</v>
      </c>
      <c r="AA2349" s="44">
        <v>15.672478999999999</v>
      </c>
      <c r="AB2349" s="44">
        <v>0.66689900000000002</v>
      </c>
      <c r="AC2349" s="44">
        <v>0.41417999999999999</v>
      </c>
      <c r="AD2349" s="44">
        <v>4745.8899680000004</v>
      </c>
    </row>
    <row r="2350" spans="1:30" x14ac:dyDescent="0.25">
      <c r="A2350">
        <v>2385</v>
      </c>
      <c r="B2350" t="s">
        <v>101</v>
      </c>
      <c r="C2350" t="s">
        <v>227</v>
      </c>
      <c r="D2350" t="s">
        <v>241</v>
      </c>
      <c r="E2350" t="s">
        <v>104</v>
      </c>
      <c r="F2350" s="48">
        <f>VLOOKUP(A2350,'TAZ definitions'!$A$1:$E$1902,2,FALSE)</f>
        <v>0.11650485436893204</v>
      </c>
      <c r="G2350" s="48">
        <f>VLOOKUP(A2350,'TAZ definitions'!$A$1:$E$1902,4,FALSE)</f>
        <v>0.34154929577464788</v>
      </c>
      <c r="H2350" s="44">
        <v>186114</v>
      </c>
      <c r="I2350" s="44">
        <v>0</v>
      </c>
      <c r="J2350" s="44">
        <v>26886</v>
      </c>
      <c r="K2350" s="44">
        <v>0</v>
      </c>
      <c r="L2350" s="44">
        <v>1576</v>
      </c>
      <c r="M2350" s="44">
        <v>0</v>
      </c>
      <c r="N2350" s="44">
        <v>116</v>
      </c>
      <c r="O2350" s="44">
        <v>0</v>
      </c>
      <c r="P2350" s="44">
        <v>0</v>
      </c>
      <c r="Q2350" s="44">
        <v>0</v>
      </c>
      <c r="R2350" s="44">
        <v>20.094716999999999</v>
      </c>
      <c r="S2350" s="44">
        <v>19.949532000000001</v>
      </c>
      <c r="T2350" s="44">
        <v>186114</v>
      </c>
      <c r="U2350" s="44">
        <v>26886</v>
      </c>
      <c r="V2350" s="44">
        <v>1576</v>
      </c>
      <c r="W2350" s="44">
        <v>116</v>
      </c>
      <c r="X2350" s="44">
        <v>43404.343628000002</v>
      </c>
      <c r="Y2350" s="44">
        <v>189889.51495899999</v>
      </c>
      <c r="Z2350" s="44">
        <v>4958.2883700000002</v>
      </c>
      <c r="AA2350" s="44">
        <v>202.776712</v>
      </c>
      <c r="AB2350" s="44">
        <v>10.336330999999999</v>
      </c>
      <c r="AC2350" s="44">
        <v>3.6528839999999998</v>
      </c>
      <c r="AD2350" s="44">
        <v>44568.038578</v>
      </c>
    </row>
    <row r="2351" spans="1:30" x14ac:dyDescent="0.25">
      <c r="A2351">
        <v>2386</v>
      </c>
      <c r="B2351" t="s">
        <v>101</v>
      </c>
      <c r="C2351" t="s">
        <v>227</v>
      </c>
      <c r="D2351" t="s">
        <v>241</v>
      </c>
      <c r="E2351" t="s">
        <v>104</v>
      </c>
      <c r="F2351" s="48">
        <f>VLOOKUP(A2351,'TAZ definitions'!$A$1:$E$1902,2,FALSE)</f>
        <v>9.0740740740740747E-2</v>
      </c>
      <c r="G2351" s="48">
        <f>VLOOKUP(A2351,'TAZ definitions'!$A$1:$E$1902,4,FALSE)</f>
        <v>0.33160621761658032</v>
      </c>
      <c r="H2351" s="44">
        <v>136114</v>
      </c>
      <c r="I2351" s="44">
        <v>0</v>
      </c>
      <c r="J2351" s="44">
        <v>19404</v>
      </c>
      <c r="K2351" s="44">
        <v>0</v>
      </c>
      <c r="L2351" s="44">
        <v>1576</v>
      </c>
      <c r="M2351" s="44">
        <v>0</v>
      </c>
      <c r="N2351" s="44">
        <v>116</v>
      </c>
      <c r="O2351" s="44">
        <v>0</v>
      </c>
      <c r="P2351" s="44">
        <v>0</v>
      </c>
      <c r="Q2351" s="44">
        <v>0</v>
      </c>
      <c r="R2351" s="44">
        <v>23.910015000000001</v>
      </c>
      <c r="S2351" s="44">
        <v>23.896796999999999</v>
      </c>
      <c r="T2351" s="44">
        <v>136114</v>
      </c>
      <c r="U2351" s="44">
        <v>19404</v>
      </c>
      <c r="V2351" s="44">
        <v>1576</v>
      </c>
      <c r="W2351" s="44">
        <v>116</v>
      </c>
      <c r="X2351" s="44">
        <v>27037.706305</v>
      </c>
      <c r="Y2351" s="44">
        <v>63254.933096000001</v>
      </c>
      <c r="Z2351" s="44">
        <v>1503.0087209999999</v>
      </c>
      <c r="AA2351" s="44">
        <v>69.219963000000007</v>
      </c>
      <c r="AB2351" s="44">
        <v>3.366994</v>
      </c>
      <c r="AC2351" s="44">
        <v>1.1731400000000001</v>
      </c>
      <c r="AD2351" s="44">
        <v>14241.807991</v>
      </c>
    </row>
    <row r="2352" spans="1:30" x14ac:dyDescent="0.25">
      <c r="A2352">
        <v>2387</v>
      </c>
      <c r="B2352" t="s">
        <v>101</v>
      </c>
      <c r="C2352" t="s">
        <v>114</v>
      </c>
      <c r="D2352" t="s">
        <v>242</v>
      </c>
      <c r="E2352" t="s">
        <v>104</v>
      </c>
      <c r="F2352" s="48">
        <f>VLOOKUP(A2352,'TAZ definitions'!$A$1:$E$1902,2,FALSE)</f>
        <v>9.1727630838491836E-2</v>
      </c>
      <c r="G2352" s="48">
        <f>VLOOKUP(A2352,'TAZ definitions'!$A$1:$E$1902,4,FALSE)</f>
        <v>0.22006472491909385</v>
      </c>
      <c r="H2352" s="44">
        <v>124386</v>
      </c>
      <c r="I2352" s="44">
        <v>0</v>
      </c>
      <c r="J2352" s="44">
        <v>18535</v>
      </c>
      <c r="K2352" s="44">
        <v>0</v>
      </c>
      <c r="L2352" s="44">
        <v>1576</v>
      </c>
      <c r="M2352" s="44">
        <v>0</v>
      </c>
      <c r="N2352" s="44">
        <v>116</v>
      </c>
      <c r="O2352" s="44">
        <v>0</v>
      </c>
      <c r="P2352" s="44">
        <v>0</v>
      </c>
      <c r="Q2352" s="44">
        <v>0</v>
      </c>
      <c r="R2352" s="44">
        <v>18.948720999999999</v>
      </c>
      <c r="S2352" s="44">
        <v>18.726831000000001</v>
      </c>
      <c r="T2352" s="44">
        <v>124386</v>
      </c>
      <c r="U2352" s="44">
        <v>18535</v>
      </c>
      <c r="V2352" s="44">
        <v>1576</v>
      </c>
      <c r="W2352" s="44">
        <v>115.99999200000001</v>
      </c>
      <c r="X2352" s="44">
        <v>23401.767603</v>
      </c>
      <c r="Y2352" s="44">
        <v>47623.245593</v>
      </c>
      <c r="Z2352" s="44">
        <v>1143.098988</v>
      </c>
      <c r="AA2352" s="44">
        <v>49.372075000000002</v>
      </c>
      <c r="AB2352" s="44">
        <v>2.4705509999999999</v>
      </c>
      <c r="AC2352" s="44">
        <v>0.86884899999999998</v>
      </c>
      <c r="AD2352" s="44">
        <v>10606.017959999999</v>
      </c>
    </row>
    <row r="2353" spans="1:30" x14ac:dyDescent="0.25">
      <c r="A2353">
        <v>2388</v>
      </c>
      <c r="B2353" t="s">
        <v>101</v>
      </c>
      <c r="C2353" t="s">
        <v>114</v>
      </c>
      <c r="D2353" t="s">
        <v>242</v>
      </c>
      <c r="E2353" t="s">
        <v>104</v>
      </c>
      <c r="F2353" s="48">
        <f>VLOOKUP(A2353,'TAZ definitions'!$A$1:$E$1902,2,FALSE)</f>
        <v>0</v>
      </c>
      <c r="G2353" s="48">
        <f>VLOOKUP(A2353,'TAZ definitions'!$A$1:$E$1902,4,FALSE)</f>
        <v>0</v>
      </c>
      <c r="H2353" s="44">
        <v>176209</v>
      </c>
      <c r="I2353" s="44">
        <v>4616</v>
      </c>
      <c r="J2353" s="44">
        <v>25014</v>
      </c>
      <c r="K2353" s="44">
        <v>613</v>
      </c>
      <c r="L2353" s="44">
        <v>1576</v>
      </c>
      <c r="M2353" s="44">
        <v>0</v>
      </c>
      <c r="N2353" s="44">
        <v>116</v>
      </c>
      <c r="O2353" s="44">
        <v>0</v>
      </c>
      <c r="P2353" s="44">
        <v>21.992509999999999</v>
      </c>
      <c r="Q2353" s="44">
        <v>35.389591000000003</v>
      </c>
      <c r="R2353" s="44">
        <v>18.420534</v>
      </c>
      <c r="S2353" s="44">
        <v>18.167401999999999</v>
      </c>
      <c r="T2353" s="44">
        <v>176015.296875</v>
      </c>
      <c r="U2353" s="44">
        <v>24986.455077999999</v>
      </c>
      <c r="V2353" s="44">
        <v>1574.220947</v>
      </c>
      <c r="W2353" s="44">
        <v>115.869049</v>
      </c>
      <c r="X2353" s="44">
        <v>6304.8582550000001</v>
      </c>
      <c r="Y2353" s="44">
        <v>10748.378269999999</v>
      </c>
      <c r="Z2353" s="44">
        <v>406.81157100000001</v>
      </c>
      <c r="AA2353" s="44">
        <v>9.6024499999999993</v>
      </c>
      <c r="AB2353" s="44">
        <v>0.490985</v>
      </c>
      <c r="AC2353" s="44">
        <v>0.23755799999999999</v>
      </c>
      <c r="AD2353" s="44">
        <v>2836.381648</v>
      </c>
    </row>
    <row r="2354" spans="1:30" x14ac:dyDescent="0.25">
      <c r="A2354">
        <v>2389</v>
      </c>
      <c r="B2354" t="s">
        <v>101</v>
      </c>
      <c r="C2354" t="s">
        <v>114</v>
      </c>
      <c r="D2354" t="s">
        <v>242</v>
      </c>
      <c r="E2354" t="s">
        <v>104</v>
      </c>
      <c r="F2354" s="48">
        <f>VLOOKUP(A2354,'TAZ definitions'!$A$1:$E$1902,2,FALSE)</f>
        <v>0</v>
      </c>
      <c r="G2354" s="48">
        <f>VLOOKUP(A2354,'TAZ definitions'!$A$1:$E$1902,4,FALSE)</f>
        <v>0</v>
      </c>
      <c r="H2354" s="44">
        <v>187881</v>
      </c>
      <c r="I2354" s="44">
        <v>7046</v>
      </c>
      <c r="J2354" s="44">
        <v>26602</v>
      </c>
      <c r="K2354" s="44">
        <v>1407</v>
      </c>
      <c r="L2354" s="44">
        <v>1576</v>
      </c>
      <c r="M2354" s="44">
        <v>0</v>
      </c>
      <c r="N2354" s="44">
        <v>116</v>
      </c>
      <c r="O2354" s="44">
        <v>0</v>
      </c>
      <c r="P2354" s="44">
        <v>18.390217</v>
      </c>
      <c r="Q2354" s="44">
        <v>32.524169999999998</v>
      </c>
      <c r="R2354" s="44">
        <v>16.631395000000001</v>
      </c>
      <c r="S2354" s="44">
        <v>17.333044000000001</v>
      </c>
      <c r="T2354" s="44">
        <v>187505.78125</v>
      </c>
      <c r="U2354" s="44">
        <v>26549.720702999999</v>
      </c>
      <c r="V2354" s="44">
        <v>1572.7298579999999</v>
      </c>
      <c r="W2354" s="44">
        <v>115.7593</v>
      </c>
      <c r="X2354" s="44">
        <v>15815.734307000001</v>
      </c>
      <c r="Y2354" s="44">
        <v>24034.338993000001</v>
      </c>
      <c r="Z2354" s="44">
        <v>705.10977700000001</v>
      </c>
      <c r="AA2354" s="44">
        <v>19.110278999999998</v>
      </c>
      <c r="AB2354" s="44">
        <v>1.050691</v>
      </c>
      <c r="AC2354" s="44">
        <v>0.44504899999999997</v>
      </c>
      <c r="AD2354" s="44">
        <v>5471.0199940000002</v>
      </c>
    </row>
    <row r="2355" spans="1:30" x14ac:dyDescent="0.25">
      <c r="A2355">
        <v>2390</v>
      </c>
      <c r="B2355" t="s">
        <v>101</v>
      </c>
      <c r="C2355" t="s">
        <v>114</v>
      </c>
      <c r="D2355" t="s">
        <v>242</v>
      </c>
      <c r="E2355" t="s">
        <v>104</v>
      </c>
      <c r="F2355" s="48">
        <f>VLOOKUP(A2355,'TAZ definitions'!$A$1:$E$1902,2,FALSE)</f>
        <v>8.6999022482893457E-2</v>
      </c>
      <c r="G2355" s="48">
        <f>VLOOKUP(A2355,'TAZ definitions'!$A$1:$E$1902,4,FALSE)</f>
        <v>0.22055137844611528</v>
      </c>
      <c r="H2355" s="44">
        <v>149380</v>
      </c>
      <c r="I2355" s="44">
        <v>875</v>
      </c>
      <c r="J2355" s="44">
        <v>22192</v>
      </c>
      <c r="K2355" s="44">
        <v>591</v>
      </c>
      <c r="L2355" s="44">
        <v>1576</v>
      </c>
      <c r="M2355" s="44">
        <v>0</v>
      </c>
      <c r="N2355" s="44">
        <v>116</v>
      </c>
      <c r="O2355" s="44">
        <v>0</v>
      </c>
      <c r="P2355" s="44">
        <v>53.972327999999997</v>
      </c>
      <c r="Q2355" s="44">
        <v>49.477736999999998</v>
      </c>
      <c r="R2355" s="44">
        <v>18.222332000000002</v>
      </c>
      <c r="S2355" s="44">
        <v>18.813980000000001</v>
      </c>
      <c r="T2355" s="44">
        <v>149116.875</v>
      </c>
      <c r="U2355" s="44">
        <v>22153.728515999999</v>
      </c>
      <c r="V2355" s="44">
        <v>1573.207764</v>
      </c>
      <c r="W2355" s="44">
        <v>115.794472</v>
      </c>
      <c r="X2355" s="44">
        <v>40504.839053000003</v>
      </c>
      <c r="Y2355" s="44">
        <v>72597.179439</v>
      </c>
      <c r="Z2355" s="44">
        <v>1732.453843</v>
      </c>
      <c r="AA2355" s="44">
        <v>79.738131999999993</v>
      </c>
      <c r="AB2355" s="44">
        <v>4.0067700000000004</v>
      </c>
      <c r="AC2355" s="44">
        <v>1.3542099999999999</v>
      </c>
      <c r="AD2355" s="44">
        <v>16529.740493000001</v>
      </c>
    </row>
    <row r="2356" spans="1:30" x14ac:dyDescent="0.25">
      <c r="A2356">
        <v>2391</v>
      </c>
      <c r="B2356" t="s">
        <v>101</v>
      </c>
      <c r="C2356" t="s">
        <v>114</v>
      </c>
      <c r="D2356" t="s">
        <v>242</v>
      </c>
      <c r="E2356" t="s">
        <v>104</v>
      </c>
      <c r="F2356" s="48">
        <f>VLOOKUP(A2356,'TAZ definitions'!$A$1:$E$1902,2,FALSE)</f>
        <v>7.4053137365743357E-2</v>
      </c>
      <c r="G2356" s="48">
        <f>VLOOKUP(A2356,'TAZ definitions'!$A$1:$E$1902,4,FALSE)</f>
        <v>0.21954674220963172</v>
      </c>
      <c r="H2356" s="44">
        <v>143097</v>
      </c>
      <c r="I2356" s="44">
        <v>0</v>
      </c>
      <c r="J2356" s="44">
        <v>20888</v>
      </c>
      <c r="K2356" s="44">
        <v>0</v>
      </c>
      <c r="L2356" s="44">
        <v>1576</v>
      </c>
      <c r="M2356" s="44">
        <v>0</v>
      </c>
      <c r="N2356" s="44">
        <v>116</v>
      </c>
      <c r="O2356" s="44">
        <v>0</v>
      </c>
      <c r="P2356" s="44">
        <v>55.770378000000001</v>
      </c>
      <c r="Q2356" s="44">
        <v>40.905620999999996</v>
      </c>
      <c r="R2356" s="44">
        <v>18.549762999999999</v>
      </c>
      <c r="S2356" s="44">
        <v>18.980637000000002</v>
      </c>
      <c r="T2356" s="44">
        <v>142833.234375</v>
      </c>
      <c r="U2356" s="44">
        <v>20849.496093999998</v>
      </c>
      <c r="V2356" s="44">
        <v>1573.0948490000001</v>
      </c>
      <c r="W2356" s="44">
        <v>115.786171</v>
      </c>
      <c r="X2356" s="44">
        <v>26271.437422999999</v>
      </c>
      <c r="Y2356" s="44">
        <v>46071.965545999999</v>
      </c>
      <c r="Z2356" s="44">
        <v>1272.772459</v>
      </c>
      <c r="AA2356" s="44">
        <v>45.065882999999999</v>
      </c>
      <c r="AB2356" s="44">
        <v>2.239404</v>
      </c>
      <c r="AC2356" s="44">
        <v>0.87658100000000005</v>
      </c>
      <c r="AD2356" s="44">
        <v>10635.685793000001</v>
      </c>
    </row>
    <row r="2357" spans="1:30" x14ac:dyDescent="0.25">
      <c r="A2357">
        <v>2392</v>
      </c>
      <c r="B2357" t="s">
        <v>101</v>
      </c>
      <c r="C2357" t="s">
        <v>114</v>
      </c>
      <c r="D2357" t="s">
        <v>242</v>
      </c>
      <c r="E2357" t="s">
        <v>104</v>
      </c>
      <c r="F2357" s="48">
        <f>VLOOKUP(A2357,'TAZ definitions'!$A$1:$E$1902,2,FALSE)</f>
        <v>8.7940792337831961E-2</v>
      </c>
      <c r="G2357" s="48">
        <f>VLOOKUP(A2357,'TAZ definitions'!$A$1:$E$1902,4,FALSE)</f>
        <v>0.23358585858585859</v>
      </c>
      <c r="H2357" s="44">
        <v>129543</v>
      </c>
      <c r="I2357" s="44">
        <v>0</v>
      </c>
      <c r="J2357" s="44">
        <v>19538</v>
      </c>
      <c r="K2357" s="44">
        <v>0</v>
      </c>
      <c r="L2357" s="44">
        <v>1576</v>
      </c>
      <c r="M2357" s="44">
        <v>0</v>
      </c>
      <c r="N2357" s="44">
        <v>116</v>
      </c>
      <c r="O2357" s="44">
        <v>0</v>
      </c>
      <c r="P2357" s="44">
        <v>0</v>
      </c>
      <c r="Q2357" s="44">
        <v>0</v>
      </c>
      <c r="R2357" s="44">
        <v>19.644829000000001</v>
      </c>
      <c r="S2357" s="44">
        <v>19.650535999999999</v>
      </c>
      <c r="T2357" s="44">
        <v>129543.007813</v>
      </c>
      <c r="U2357" s="44">
        <v>19538</v>
      </c>
      <c r="V2357" s="44">
        <v>1576</v>
      </c>
      <c r="W2357" s="44">
        <v>116</v>
      </c>
      <c r="X2357" s="44">
        <v>7050.954393</v>
      </c>
      <c r="Y2357" s="44">
        <v>23998.836361000001</v>
      </c>
      <c r="Z2357" s="44">
        <v>700.03797099999997</v>
      </c>
      <c r="AA2357" s="44">
        <v>19.304210999999999</v>
      </c>
      <c r="AB2357" s="44">
        <v>0.96433999999999997</v>
      </c>
      <c r="AC2357" s="44">
        <v>0.44383299999999998</v>
      </c>
      <c r="AD2357" s="44">
        <v>5301.1199969999998</v>
      </c>
    </row>
    <row r="2358" spans="1:30" x14ac:dyDescent="0.25">
      <c r="A2358">
        <v>2393</v>
      </c>
      <c r="B2358" t="s">
        <v>101</v>
      </c>
      <c r="C2358" t="s">
        <v>114</v>
      </c>
      <c r="D2358" t="s">
        <v>242</v>
      </c>
      <c r="E2358" t="s">
        <v>104</v>
      </c>
      <c r="F2358" s="48">
        <f>VLOOKUP(A2358,'TAZ definitions'!$A$1:$E$1902,2,FALSE)</f>
        <v>0.10133578995854445</v>
      </c>
      <c r="G2358" s="48">
        <f>VLOOKUP(A2358,'TAZ definitions'!$A$1:$E$1902,4,FALSE)</f>
        <v>0.23409363745498199</v>
      </c>
      <c r="H2358" s="44">
        <v>120009</v>
      </c>
      <c r="I2358" s="44">
        <v>0</v>
      </c>
      <c r="J2358" s="44">
        <v>18461</v>
      </c>
      <c r="K2358" s="44">
        <v>0</v>
      </c>
      <c r="L2358" s="44">
        <v>1576</v>
      </c>
      <c r="M2358" s="44">
        <v>0</v>
      </c>
      <c r="N2358" s="44">
        <v>116</v>
      </c>
      <c r="O2358" s="44">
        <v>0</v>
      </c>
      <c r="P2358" s="44">
        <v>21.527626000000001</v>
      </c>
      <c r="Q2358" s="44">
        <v>41.179164999999998</v>
      </c>
      <c r="R2358" s="44">
        <v>17.659582</v>
      </c>
      <c r="S2358" s="44">
        <v>17.854799</v>
      </c>
      <c r="T2358" s="44">
        <v>119974.601563</v>
      </c>
      <c r="U2358" s="44">
        <v>18455.708984000001</v>
      </c>
      <c r="V2358" s="44">
        <v>1575.5482179999999</v>
      </c>
      <c r="W2358" s="44">
        <v>115.966759</v>
      </c>
      <c r="X2358" s="44">
        <v>2828.4406949999998</v>
      </c>
      <c r="Y2358" s="44">
        <v>11621.164997</v>
      </c>
      <c r="Z2358" s="44">
        <v>322.553358</v>
      </c>
      <c r="AA2358" s="44">
        <v>9.2526949999999992</v>
      </c>
      <c r="AB2358" s="44">
        <v>0.51937299999999997</v>
      </c>
      <c r="AC2358" s="44">
        <v>0.209643</v>
      </c>
      <c r="AD2358" s="44">
        <v>2595.0092300000001</v>
      </c>
    </row>
    <row r="2359" spans="1:30" x14ac:dyDescent="0.25">
      <c r="A2359">
        <v>2394</v>
      </c>
      <c r="B2359" t="s">
        <v>101</v>
      </c>
      <c r="C2359" t="s">
        <v>114</v>
      </c>
      <c r="D2359" t="s">
        <v>242</v>
      </c>
      <c r="E2359" t="s">
        <v>104</v>
      </c>
      <c r="F2359" s="48">
        <f>VLOOKUP(A2359,'TAZ definitions'!$A$1:$E$1902,2,FALSE)</f>
        <v>5.5918663761801018E-2</v>
      </c>
      <c r="G2359" s="48">
        <f>VLOOKUP(A2359,'TAZ definitions'!$A$1:$E$1902,4,FALSE)</f>
        <v>0.23629489603024575</v>
      </c>
      <c r="H2359" s="44">
        <v>157492</v>
      </c>
      <c r="I2359" s="44">
        <v>0</v>
      </c>
      <c r="J2359" s="44">
        <v>23503</v>
      </c>
      <c r="K2359" s="44">
        <v>0</v>
      </c>
      <c r="L2359" s="44">
        <v>1576</v>
      </c>
      <c r="M2359" s="44">
        <v>0</v>
      </c>
      <c r="N2359" s="44">
        <v>0</v>
      </c>
      <c r="O2359" s="44">
        <v>0</v>
      </c>
      <c r="P2359" s="44">
        <v>0</v>
      </c>
      <c r="Q2359" s="44">
        <v>0</v>
      </c>
      <c r="R2359" s="44">
        <v>19.850811</v>
      </c>
      <c r="S2359" s="44">
        <v>19.688338999999999</v>
      </c>
      <c r="T2359" s="44">
        <v>157492</v>
      </c>
      <c r="U2359" s="44">
        <v>23503</v>
      </c>
      <c r="V2359" s="44">
        <v>1576</v>
      </c>
      <c r="W2359" s="44">
        <v>0</v>
      </c>
      <c r="X2359" s="44">
        <v>3101.9614179999999</v>
      </c>
      <c r="Y2359" s="44">
        <v>15643.512273</v>
      </c>
      <c r="Z2359" s="44">
        <v>534.33463800000004</v>
      </c>
      <c r="AA2359" s="44">
        <v>13.492817000000001</v>
      </c>
      <c r="AB2359" s="44">
        <v>0.62058199999999997</v>
      </c>
      <c r="AC2359" s="44">
        <v>0.31544100000000003</v>
      </c>
      <c r="AD2359" s="44">
        <v>3729.6938329999998</v>
      </c>
    </row>
    <row r="2360" spans="1:30" x14ac:dyDescent="0.25">
      <c r="A2360">
        <v>2395</v>
      </c>
      <c r="B2360" t="s">
        <v>101</v>
      </c>
      <c r="C2360" t="s">
        <v>114</v>
      </c>
      <c r="D2360" t="s">
        <v>242</v>
      </c>
      <c r="E2360" t="s">
        <v>104</v>
      </c>
      <c r="F2360" s="48">
        <f>VLOOKUP(A2360,'TAZ definitions'!$A$1:$E$1902,2,FALSE)</f>
        <v>6.6293929712460065E-2</v>
      </c>
      <c r="G2360" s="48">
        <f>VLOOKUP(A2360,'TAZ definitions'!$A$1:$E$1902,4,FALSE)</f>
        <v>0.23555555555555555</v>
      </c>
      <c r="H2360" s="44">
        <v>146573</v>
      </c>
      <c r="I2360" s="44">
        <v>0</v>
      </c>
      <c r="J2360" s="44">
        <v>21569</v>
      </c>
      <c r="K2360" s="44">
        <v>0</v>
      </c>
      <c r="L2360" s="44">
        <v>1576</v>
      </c>
      <c r="M2360" s="44">
        <v>0</v>
      </c>
      <c r="N2360" s="44">
        <v>116</v>
      </c>
      <c r="O2360" s="44">
        <v>0</v>
      </c>
      <c r="P2360" s="44">
        <v>0</v>
      </c>
      <c r="Q2360" s="44">
        <v>0</v>
      </c>
      <c r="R2360" s="44">
        <v>18.190773</v>
      </c>
      <c r="S2360" s="44">
        <v>18.095882</v>
      </c>
      <c r="T2360" s="44">
        <v>146573</v>
      </c>
      <c r="U2360" s="44">
        <v>21569</v>
      </c>
      <c r="V2360" s="44">
        <v>1576</v>
      </c>
      <c r="W2360" s="44">
        <v>116</v>
      </c>
      <c r="X2360" s="44">
        <v>9507.7011889999994</v>
      </c>
      <c r="Y2360" s="44">
        <v>25281.796795999999</v>
      </c>
      <c r="Z2360" s="44">
        <v>819.34384899999998</v>
      </c>
      <c r="AA2360" s="44">
        <v>20.754273000000001</v>
      </c>
      <c r="AB2360" s="44">
        <v>1.1788559999999999</v>
      </c>
      <c r="AC2360" s="44">
        <v>0.49441200000000002</v>
      </c>
      <c r="AD2360" s="44">
        <v>6205.0567000000001</v>
      </c>
    </row>
    <row r="2361" spans="1:30" x14ac:dyDescent="0.25">
      <c r="A2361">
        <v>2396</v>
      </c>
      <c r="B2361" t="s">
        <v>101</v>
      </c>
      <c r="C2361" t="s">
        <v>114</v>
      </c>
      <c r="D2361" t="s">
        <v>242</v>
      </c>
      <c r="E2361" t="s">
        <v>104</v>
      </c>
      <c r="F2361" s="48">
        <f>VLOOKUP(A2361,'TAZ definitions'!$A$1:$E$1902,2,FALSE)</f>
        <v>7.1964956195244054E-2</v>
      </c>
      <c r="G2361" s="48">
        <f>VLOOKUP(A2361,'TAZ definitions'!$A$1:$E$1902,4,FALSE)</f>
        <v>0.23454833597464342</v>
      </c>
      <c r="H2361" s="44">
        <v>155583</v>
      </c>
      <c r="I2361" s="44">
        <v>0</v>
      </c>
      <c r="J2361" s="44">
        <v>23566</v>
      </c>
      <c r="K2361" s="44">
        <v>0</v>
      </c>
      <c r="L2361" s="44">
        <v>0</v>
      </c>
      <c r="M2361" s="44">
        <v>0</v>
      </c>
      <c r="N2361" s="44">
        <v>0</v>
      </c>
      <c r="O2361" s="44">
        <v>0</v>
      </c>
      <c r="P2361" s="44">
        <v>0</v>
      </c>
      <c r="Q2361" s="44">
        <v>0</v>
      </c>
      <c r="R2361" s="44">
        <v>18.303806000000002</v>
      </c>
      <c r="S2361" s="44">
        <v>18.203598</v>
      </c>
      <c r="T2361" s="44">
        <v>155583</v>
      </c>
      <c r="U2361" s="44">
        <v>23566</v>
      </c>
      <c r="V2361" s="44">
        <v>0</v>
      </c>
      <c r="W2361" s="44">
        <v>0</v>
      </c>
      <c r="X2361" s="44">
        <v>31514.029882999999</v>
      </c>
      <c r="Y2361" s="44">
        <v>56570.346454999999</v>
      </c>
      <c r="Z2361" s="44">
        <v>1890.2800540000001</v>
      </c>
      <c r="AA2361" s="44">
        <v>47.007865000000002</v>
      </c>
      <c r="AB2361" s="44">
        <v>2.26085</v>
      </c>
      <c r="AC2361" s="44">
        <v>1.123604</v>
      </c>
      <c r="AD2361" s="44">
        <v>13497.680624000001</v>
      </c>
    </row>
    <row r="2362" spans="1:30" x14ac:dyDescent="0.25">
      <c r="A2362">
        <v>2397</v>
      </c>
      <c r="B2362" t="s">
        <v>101</v>
      </c>
      <c r="C2362" t="s">
        <v>227</v>
      </c>
      <c r="D2362" t="s">
        <v>243</v>
      </c>
      <c r="E2362" t="s">
        <v>215</v>
      </c>
      <c r="F2362" s="48" t="e">
        <f>VLOOKUP(A2362,'TAZ definitions'!$A$1:$E$1902,2,FALSE)</f>
        <v>#N/A</v>
      </c>
      <c r="G2362" s="48" t="e">
        <f>VLOOKUP(A2362,'TAZ definitions'!$A$1:$E$1902,4,FALSE)</f>
        <v>#N/A</v>
      </c>
      <c r="H2362" s="44">
        <v>97954</v>
      </c>
      <c r="I2362" s="44">
        <v>0</v>
      </c>
      <c r="J2362" s="44">
        <v>13430</v>
      </c>
      <c r="K2362" s="44">
        <v>0</v>
      </c>
      <c r="L2362" s="44">
        <v>0</v>
      </c>
      <c r="M2362" s="44">
        <v>0</v>
      </c>
      <c r="N2362" s="44">
        <v>116</v>
      </c>
      <c r="O2362" s="44">
        <v>0</v>
      </c>
      <c r="P2362" s="44">
        <v>0</v>
      </c>
      <c r="Q2362" s="44">
        <v>0</v>
      </c>
      <c r="R2362" s="44">
        <v>17.662970000000001</v>
      </c>
      <c r="S2362" s="44">
        <v>17.646887</v>
      </c>
      <c r="T2362" s="44">
        <v>97954</v>
      </c>
      <c r="U2362" s="44">
        <v>13430</v>
      </c>
      <c r="V2362" s="44">
        <v>0</v>
      </c>
      <c r="W2362" s="44">
        <v>115.99999200000001</v>
      </c>
      <c r="X2362" s="44">
        <v>1139.3927799999999</v>
      </c>
      <c r="Y2362" s="44">
        <v>9303.3631540000006</v>
      </c>
      <c r="Z2362" s="44">
        <v>311.36215700000002</v>
      </c>
      <c r="AA2362" s="44">
        <v>7.7420249999999999</v>
      </c>
      <c r="AB2362" s="44">
        <v>0.33064500000000002</v>
      </c>
      <c r="AC2362" s="44">
        <v>0.18177699999999999</v>
      </c>
      <c r="AD2362" s="44">
        <v>2132.5428120000001</v>
      </c>
    </row>
    <row r="2363" spans="1:30" x14ac:dyDescent="0.25">
      <c r="A2363">
        <v>2398</v>
      </c>
      <c r="B2363" t="s">
        <v>101</v>
      </c>
      <c r="C2363" t="s">
        <v>227</v>
      </c>
      <c r="D2363" t="s">
        <v>243</v>
      </c>
      <c r="E2363" t="s">
        <v>215</v>
      </c>
      <c r="F2363" s="48" t="e">
        <f>VLOOKUP(A2363,'TAZ definitions'!$A$1:$E$1902,2,FALSE)</f>
        <v>#N/A</v>
      </c>
      <c r="G2363" s="48" t="e">
        <f>VLOOKUP(A2363,'TAZ definitions'!$A$1:$E$1902,4,FALSE)</f>
        <v>#N/A</v>
      </c>
      <c r="H2363" s="44">
        <v>111376</v>
      </c>
      <c r="I2363" s="44">
        <v>0</v>
      </c>
      <c r="J2363" s="44">
        <v>16282</v>
      </c>
      <c r="K2363" s="44">
        <v>0</v>
      </c>
      <c r="L2363" s="44">
        <v>0</v>
      </c>
      <c r="M2363" s="44">
        <v>0</v>
      </c>
      <c r="N2363" s="44">
        <v>116</v>
      </c>
      <c r="O2363" s="44">
        <v>0</v>
      </c>
      <c r="P2363" s="44">
        <v>0</v>
      </c>
      <c r="Q2363" s="44">
        <v>0</v>
      </c>
      <c r="R2363" s="44">
        <v>16.467725999999999</v>
      </c>
      <c r="S2363" s="44">
        <v>16.409510000000001</v>
      </c>
      <c r="T2363" s="44">
        <v>111376</v>
      </c>
      <c r="U2363" s="44">
        <v>16282</v>
      </c>
      <c r="V2363" s="44">
        <v>0</v>
      </c>
      <c r="W2363" s="44">
        <v>116.00000799999999</v>
      </c>
      <c r="X2363" s="44">
        <v>14911.418626999999</v>
      </c>
      <c r="Y2363" s="44">
        <v>29535.486161000001</v>
      </c>
      <c r="Z2363" s="44">
        <v>1043.8615259999999</v>
      </c>
      <c r="AA2363" s="44">
        <v>24.65408</v>
      </c>
      <c r="AB2363" s="44">
        <v>1.1067940000000001</v>
      </c>
      <c r="AC2363" s="44">
        <v>0.59817500000000001</v>
      </c>
      <c r="AD2363" s="44">
        <v>7090.7190929999997</v>
      </c>
    </row>
    <row r="2364" spans="1:30" x14ac:dyDescent="0.25">
      <c r="A2364">
        <v>2399</v>
      </c>
      <c r="B2364" t="s">
        <v>101</v>
      </c>
      <c r="C2364" t="s">
        <v>227</v>
      </c>
      <c r="D2364" t="s">
        <v>243</v>
      </c>
      <c r="E2364" t="s">
        <v>215</v>
      </c>
      <c r="F2364" s="48" t="e">
        <f>VLOOKUP(A2364,'TAZ definitions'!$A$1:$E$1902,2,FALSE)</f>
        <v>#N/A</v>
      </c>
      <c r="G2364" s="48" t="e">
        <f>VLOOKUP(A2364,'TAZ definitions'!$A$1:$E$1902,4,FALSE)</f>
        <v>#N/A</v>
      </c>
      <c r="H2364" s="44">
        <v>115037</v>
      </c>
      <c r="I2364" s="44">
        <v>0</v>
      </c>
      <c r="J2364" s="44">
        <v>17316</v>
      </c>
      <c r="K2364" s="44">
        <v>0</v>
      </c>
      <c r="L2364" s="44">
        <v>0</v>
      </c>
      <c r="M2364" s="44">
        <v>0</v>
      </c>
      <c r="N2364" s="44">
        <v>116</v>
      </c>
      <c r="O2364" s="44">
        <v>0</v>
      </c>
      <c r="P2364" s="44">
        <v>0</v>
      </c>
      <c r="Q2364" s="44">
        <v>0</v>
      </c>
      <c r="R2364" s="44">
        <v>18.158669</v>
      </c>
      <c r="S2364" s="44">
        <v>18.121373999999999</v>
      </c>
      <c r="T2364" s="44">
        <v>115037</v>
      </c>
      <c r="U2364" s="44">
        <v>17316</v>
      </c>
      <c r="V2364" s="44">
        <v>0</v>
      </c>
      <c r="W2364" s="44">
        <v>116</v>
      </c>
      <c r="X2364" s="44">
        <v>4927.4081109999997</v>
      </c>
      <c r="Y2364" s="44">
        <v>18655.581119999999</v>
      </c>
      <c r="Z2364" s="44">
        <v>652.31414099999995</v>
      </c>
      <c r="AA2364" s="44">
        <v>15.850965</v>
      </c>
      <c r="AB2364" s="44">
        <v>0.72493300000000005</v>
      </c>
      <c r="AC2364" s="44">
        <v>0.37821100000000002</v>
      </c>
      <c r="AD2364" s="44">
        <v>4517.9395430000004</v>
      </c>
    </row>
    <row r="2365" spans="1:30" x14ac:dyDescent="0.25">
      <c r="A2365">
        <v>2400</v>
      </c>
      <c r="B2365" t="s">
        <v>101</v>
      </c>
      <c r="C2365" t="s">
        <v>227</v>
      </c>
      <c r="D2365" t="s">
        <v>243</v>
      </c>
      <c r="E2365" t="s">
        <v>215</v>
      </c>
      <c r="F2365" s="48" t="e">
        <f>VLOOKUP(A2365,'TAZ definitions'!$A$1:$E$1902,2,FALSE)</f>
        <v>#N/A</v>
      </c>
      <c r="G2365" s="48" t="e">
        <f>VLOOKUP(A2365,'TAZ definitions'!$A$1:$E$1902,4,FALSE)</f>
        <v>#N/A</v>
      </c>
      <c r="H2365" s="44">
        <v>121714</v>
      </c>
      <c r="I2365" s="44">
        <v>0</v>
      </c>
      <c r="J2365" s="44">
        <v>18250</v>
      </c>
      <c r="K2365" s="44">
        <v>0</v>
      </c>
      <c r="L2365" s="44">
        <v>1576</v>
      </c>
      <c r="M2365" s="44">
        <v>0</v>
      </c>
      <c r="N2365" s="44">
        <v>116</v>
      </c>
      <c r="O2365" s="44">
        <v>0</v>
      </c>
      <c r="P2365" s="44">
        <v>0</v>
      </c>
      <c r="Q2365" s="44">
        <v>0</v>
      </c>
      <c r="R2365" s="44">
        <v>16.418773999999999</v>
      </c>
      <c r="S2365" s="44">
        <v>16.503409999999999</v>
      </c>
      <c r="T2365" s="44">
        <v>121714.007813</v>
      </c>
      <c r="U2365" s="44">
        <v>18250</v>
      </c>
      <c r="V2365" s="44">
        <v>1576</v>
      </c>
      <c r="W2365" s="44">
        <v>116</v>
      </c>
      <c r="X2365" s="44">
        <v>9187.8900369999992</v>
      </c>
      <c r="Y2365" s="44">
        <v>16229.407418999999</v>
      </c>
      <c r="Z2365" s="44">
        <v>542.26174900000001</v>
      </c>
      <c r="AA2365" s="44">
        <v>13.308846000000001</v>
      </c>
      <c r="AB2365" s="44">
        <v>0.63868400000000003</v>
      </c>
      <c r="AC2365" s="44">
        <v>0.32217499999999999</v>
      </c>
      <c r="AD2365" s="44">
        <v>3890.409564</v>
      </c>
    </row>
    <row r="2366" spans="1:30" x14ac:dyDescent="0.25">
      <c r="A2366">
        <v>2401</v>
      </c>
      <c r="B2366" t="s">
        <v>101</v>
      </c>
      <c r="C2366" t="s">
        <v>227</v>
      </c>
      <c r="D2366" t="s">
        <v>244</v>
      </c>
      <c r="E2366" t="s">
        <v>215</v>
      </c>
      <c r="F2366" s="48" t="e">
        <f>VLOOKUP(A2366,'TAZ definitions'!$A$1:$E$1902,2,FALSE)</f>
        <v>#N/A</v>
      </c>
      <c r="G2366" s="48" t="e">
        <f>VLOOKUP(A2366,'TAZ definitions'!$A$1:$E$1902,4,FALSE)</f>
        <v>#N/A</v>
      </c>
      <c r="H2366" s="44">
        <v>131314</v>
      </c>
      <c r="I2366" s="44">
        <v>0</v>
      </c>
      <c r="J2366" s="44">
        <v>17523</v>
      </c>
      <c r="K2366" s="44">
        <v>0</v>
      </c>
      <c r="L2366" s="44">
        <v>1576</v>
      </c>
      <c r="M2366" s="44">
        <v>0</v>
      </c>
      <c r="N2366" s="44">
        <v>116</v>
      </c>
      <c r="O2366" s="44">
        <v>0</v>
      </c>
      <c r="P2366" s="44">
        <v>0</v>
      </c>
      <c r="Q2366" s="44">
        <v>0</v>
      </c>
      <c r="R2366" s="44">
        <v>19.298742000000001</v>
      </c>
      <c r="S2366" s="44">
        <v>19.401073</v>
      </c>
      <c r="T2366" s="44">
        <v>131314</v>
      </c>
      <c r="U2366" s="44">
        <v>17523</v>
      </c>
      <c r="V2366" s="44">
        <v>1576</v>
      </c>
      <c r="W2366" s="44">
        <v>116</v>
      </c>
      <c r="X2366" s="44">
        <v>2049.3729060000001</v>
      </c>
      <c r="Y2366" s="44">
        <v>10373.03952</v>
      </c>
      <c r="Z2366" s="44">
        <v>348.61429399999997</v>
      </c>
      <c r="AA2366" s="44">
        <v>8.6480510000000006</v>
      </c>
      <c r="AB2366" s="44">
        <v>0.40654899999999999</v>
      </c>
      <c r="AC2366" s="44">
        <v>0.204064</v>
      </c>
      <c r="AD2366" s="44">
        <v>2435.162245</v>
      </c>
    </row>
    <row r="2367" spans="1:30" x14ac:dyDescent="0.25">
      <c r="A2367">
        <v>2402</v>
      </c>
      <c r="B2367" t="s">
        <v>101</v>
      </c>
      <c r="C2367" t="s">
        <v>227</v>
      </c>
      <c r="D2367" t="s">
        <v>244</v>
      </c>
      <c r="E2367" t="s">
        <v>215</v>
      </c>
      <c r="F2367" s="48" t="e">
        <f>VLOOKUP(A2367,'TAZ definitions'!$A$1:$E$1902,2,FALSE)</f>
        <v>#N/A</v>
      </c>
      <c r="G2367" s="48" t="e">
        <f>VLOOKUP(A2367,'TAZ definitions'!$A$1:$E$1902,4,FALSE)</f>
        <v>#N/A</v>
      </c>
      <c r="H2367" s="44">
        <v>111770</v>
      </c>
      <c r="I2367" s="44">
        <v>0</v>
      </c>
      <c r="J2367" s="44">
        <v>16915</v>
      </c>
      <c r="K2367" s="44">
        <v>0</v>
      </c>
      <c r="L2367" s="44">
        <v>0</v>
      </c>
      <c r="M2367" s="44">
        <v>0</v>
      </c>
      <c r="N2367" s="44">
        <v>116</v>
      </c>
      <c r="O2367" s="44">
        <v>0</v>
      </c>
      <c r="P2367" s="44">
        <v>0</v>
      </c>
      <c r="Q2367" s="44">
        <v>0</v>
      </c>
      <c r="R2367" s="44">
        <v>18.894477999999999</v>
      </c>
      <c r="S2367" s="44">
        <v>18.857405</v>
      </c>
      <c r="T2367" s="44">
        <v>111770</v>
      </c>
      <c r="U2367" s="44">
        <v>16915</v>
      </c>
      <c r="V2367" s="44">
        <v>0</v>
      </c>
      <c r="W2367" s="44">
        <v>116</v>
      </c>
      <c r="X2367" s="44">
        <v>4334.373431</v>
      </c>
      <c r="Y2367" s="44">
        <v>24904.897503</v>
      </c>
      <c r="Z2367" s="44">
        <v>888.06518800000003</v>
      </c>
      <c r="AA2367" s="44">
        <v>20.991951</v>
      </c>
      <c r="AB2367" s="44">
        <v>0.91822899999999996</v>
      </c>
      <c r="AC2367" s="44">
        <v>0.50591200000000003</v>
      </c>
      <c r="AD2367" s="44">
        <v>5946.7093009999999</v>
      </c>
    </row>
    <row r="2368" spans="1:30" x14ac:dyDescent="0.25">
      <c r="A2368">
        <v>2403</v>
      </c>
      <c r="B2368" t="s">
        <v>101</v>
      </c>
      <c r="C2368" t="s">
        <v>227</v>
      </c>
      <c r="D2368" t="s">
        <v>244</v>
      </c>
      <c r="E2368" t="s">
        <v>215</v>
      </c>
      <c r="F2368" s="48" t="e">
        <f>VLOOKUP(A2368,'TAZ definitions'!$A$1:$E$1902,2,FALSE)</f>
        <v>#N/A</v>
      </c>
      <c r="G2368" s="48" t="e">
        <f>VLOOKUP(A2368,'TAZ definitions'!$A$1:$E$1902,4,FALSE)</f>
        <v>#N/A</v>
      </c>
      <c r="H2368" s="44">
        <v>102358</v>
      </c>
      <c r="I2368" s="44">
        <v>0</v>
      </c>
      <c r="J2368" s="44">
        <v>13719</v>
      </c>
      <c r="K2368" s="44">
        <v>0</v>
      </c>
      <c r="L2368" s="44">
        <v>0</v>
      </c>
      <c r="M2368" s="44">
        <v>0</v>
      </c>
      <c r="N2368" s="44">
        <v>116</v>
      </c>
      <c r="O2368" s="44">
        <v>0</v>
      </c>
      <c r="P2368" s="44">
        <v>0</v>
      </c>
      <c r="Q2368" s="44">
        <v>0</v>
      </c>
      <c r="R2368" s="44">
        <v>17.621202</v>
      </c>
      <c r="S2368" s="44">
        <v>17.561782999999998</v>
      </c>
      <c r="T2368" s="44">
        <v>102358</v>
      </c>
      <c r="U2368" s="44">
        <v>13719</v>
      </c>
      <c r="V2368" s="44">
        <v>0</v>
      </c>
      <c r="W2368" s="44">
        <v>116</v>
      </c>
      <c r="X2368" s="44">
        <v>9248.0483650000006</v>
      </c>
      <c r="Y2368" s="44">
        <v>24383.013931000001</v>
      </c>
      <c r="Z2368" s="44">
        <v>850.86139800000001</v>
      </c>
      <c r="AA2368" s="44">
        <v>20.469249000000001</v>
      </c>
      <c r="AB2368" s="44">
        <v>0.94365399999999999</v>
      </c>
      <c r="AC2368" s="44">
        <v>0.49312699999999998</v>
      </c>
      <c r="AD2368" s="44">
        <v>5797.9899029999997</v>
      </c>
    </row>
    <row r="2369" spans="1:30" x14ac:dyDescent="0.25">
      <c r="A2369">
        <v>2404</v>
      </c>
      <c r="B2369" t="s">
        <v>101</v>
      </c>
      <c r="C2369" t="s">
        <v>227</v>
      </c>
      <c r="D2369" t="s">
        <v>244</v>
      </c>
      <c r="E2369" t="s">
        <v>215</v>
      </c>
      <c r="F2369" s="48" t="e">
        <f>VLOOKUP(A2369,'TAZ definitions'!$A$1:$E$1902,2,FALSE)</f>
        <v>#N/A</v>
      </c>
      <c r="G2369" s="48" t="e">
        <f>VLOOKUP(A2369,'TAZ definitions'!$A$1:$E$1902,4,FALSE)</f>
        <v>#N/A</v>
      </c>
      <c r="H2369" s="44">
        <v>101261</v>
      </c>
      <c r="I2369" s="44">
        <v>0</v>
      </c>
      <c r="J2369" s="44">
        <v>12581</v>
      </c>
      <c r="K2369" s="44">
        <v>0</v>
      </c>
      <c r="L2369" s="44">
        <v>0</v>
      </c>
      <c r="M2369" s="44">
        <v>0</v>
      </c>
      <c r="N2369" s="44">
        <v>116</v>
      </c>
      <c r="O2369" s="44">
        <v>0</v>
      </c>
      <c r="P2369" s="44">
        <v>0</v>
      </c>
      <c r="Q2369" s="44">
        <v>0</v>
      </c>
      <c r="R2369" s="44">
        <v>19.629559</v>
      </c>
      <c r="S2369" s="44">
        <v>19.681963</v>
      </c>
      <c r="T2369" s="44">
        <v>101261</v>
      </c>
      <c r="U2369" s="44">
        <v>12581</v>
      </c>
      <c r="V2369" s="44">
        <v>0</v>
      </c>
      <c r="W2369" s="44">
        <v>115.99999200000001</v>
      </c>
      <c r="X2369" s="44">
        <v>0</v>
      </c>
      <c r="Y2369" s="44">
        <v>8277.3276679999999</v>
      </c>
      <c r="Z2369" s="44">
        <v>230.884961</v>
      </c>
      <c r="AA2369" s="44">
        <v>6.5912269999999999</v>
      </c>
      <c r="AB2369" s="44">
        <v>0.33428000000000002</v>
      </c>
      <c r="AC2369" s="44">
        <v>0.149893</v>
      </c>
      <c r="AD2369" s="44">
        <v>1788.329698</v>
      </c>
    </row>
    <row r="2370" spans="1:30" x14ac:dyDescent="0.25">
      <c r="A2370">
        <v>2405</v>
      </c>
      <c r="B2370" t="s">
        <v>101</v>
      </c>
      <c r="C2370" t="s">
        <v>227</v>
      </c>
      <c r="D2370" t="s">
        <v>245</v>
      </c>
      <c r="E2370" t="s">
        <v>215</v>
      </c>
      <c r="F2370" s="48" t="e">
        <f>VLOOKUP(A2370,'TAZ definitions'!$A$1:$E$1902,2,FALSE)</f>
        <v>#N/A</v>
      </c>
      <c r="G2370" s="48" t="e">
        <f>VLOOKUP(A2370,'TAZ definitions'!$A$1:$E$1902,4,FALSE)</f>
        <v>#N/A</v>
      </c>
      <c r="H2370" s="44">
        <v>117852</v>
      </c>
      <c r="I2370" s="44">
        <v>0</v>
      </c>
      <c r="J2370" s="44">
        <v>16896</v>
      </c>
      <c r="K2370" s="44">
        <v>0</v>
      </c>
      <c r="L2370" s="44">
        <v>0</v>
      </c>
      <c r="M2370" s="44">
        <v>0</v>
      </c>
      <c r="N2370" s="44">
        <v>116</v>
      </c>
      <c r="O2370" s="44">
        <v>0</v>
      </c>
      <c r="P2370" s="44">
        <v>0</v>
      </c>
      <c r="Q2370" s="44">
        <v>0</v>
      </c>
      <c r="R2370" s="44">
        <v>18.275282000000001</v>
      </c>
      <c r="S2370" s="44">
        <v>18.387257000000002</v>
      </c>
      <c r="T2370" s="44">
        <v>117852</v>
      </c>
      <c r="U2370" s="44">
        <v>16896</v>
      </c>
      <c r="V2370" s="44">
        <v>0</v>
      </c>
      <c r="W2370" s="44">
        <v>116</v>
      </c>
      <c r="X2370" s="44">
        <v>31.218775999999998</v>
      </c>
      <c r="Y2370" s="44">
        <v>7580.0400520000003</v>
      </c>
      <c r="Z2370" s="44">
        <v>245.23001199999999</v>
      </c>
      <c r="AA2370" s="44">
        <v>6.2325609999999996</v>
      </c>
      <c r="AB2370" s="44">
        <v>0.28632999999999997</v>
      </c>
      <c r="AC2370" s="44">
        <v>0.145538</v>
      </c>
      <c r="AD2370" s="44">
        <v>1726.2627890000001</v>
      </c>
    </row>
    <row r="2371" spans="1:30" x14ac:dyDescent="0.25">
      <c r="A2371">
        <v>2406</v>
      </c>
      <c r="B2371" t="s">
        <v>101</v>
      </c>
      <c r="C2371" t="s">
        <v>227</v>
      </c>
      <c r="D2371" t="s">
        <v>245</v>
      </c>
      <c r="E2371" t="s">
        <v>215</v>
      </c>
      <c r="F2371" s="48" t="e">
        <f>VLOOKUP(A2371,'TAZ definitions'!$A$1:$E$1902,2,FALSE)</f>
        <v>#N/A</v>
      </c>
      <c r="G2371" s="48" t="e">
        <f>VLOOKUP(A2371,'TAZ definitions'!$A$1:$E$1902,4,FALSE)</f>
        <v>#N/A</v>
      </c>
      <c r="H2371" s="44">
        <v>151298</v>
      </c>
      <c r="I2371" s="44">
        <v>0</v>
      </c>
      <c r="J2371" s="44">
        <v>22545</v>
      </c>
      <c r="K2371" s="44">
        <v>0</v>
      </c>
      <c r="L2371" s="44">
        <v>0</v>
      </c>
      <c r="M2371" s="44">
        <v>0</v>
      </c>
      <c r="N2371" s="44">
        <v>0</v>
      </c>
      <c r="O2371" s="44">
        <v>0</v>
      </c>
      <c r="P2371" s="44">
        <v>0</v>
      </c>
      <c r="Q2371" s="44">
        <v>0</v>
      </c>
      <c r="R2371" s="44">
        <v>17.551034999999999</v>
      </c>
      <c r="S2371" s="44">
        <v>17.568508000000001</v>
      </c>
      <c r="T2371" s="44">
        <v>151298</v>
      </c>
      <c r="U2371" s="44">
        <v>22545</v>
      </c>
      <c r="V2371" s="44">
        <v>0</v>
      </c>
      <c r="W2371" s="44">
        <v>0</v>
      </c>
      <c r="X2371" s="44">
        <v>811.95917399999996</v>
      </c>
      <c r="Y2371" s="44">
        <v>16045.679249000001</v>
      </c>
      <c r="Z2371" s="44">
        <v>477.18992100000003</v>
      </c>
      <c r="AA2371" s="44">
        <v>13.220003</v>
      </c>
      <c r="AB2371" s="44">
        <v>0.59928499999999996</v>
      </c>
      <c r="AC2371" s="44">
        <v>0.297989</v>
      </c>
      <c r="AD2371" s="44">
        <v>3511.0513769999998</v>
      </c>
    </row>
    <row r="2372" spans="1:30" x14ac:dyDescent="0.25">
      <c r="A2372">
        <v>2407</v>
      </c>
      <c r="B2372" t="s">
        <v>101</v>
      </c>
      <c r="C2372" t="s">
        <v>227</v>
      </c>
      <c r="D2372" t="s">
        <v>245</v>
      </c>
      <c r="E2372" t="s">
        <v>215</v>
      </c>
      <c r="F2372" s="48" t="e">
        <f>VLOOKUP(A2372,'TAZ definitions'!$A$1:$E$1902,2,FALSE)</f>
        <v>#N/A</v>
      </c>
      <c r="G2372" s="48" t="e">
        <f>VLOOKUP(A2372,'TAZ definitions'!$A$1:$E$1902,4,FALSE)</f>
        <v>#N/A</v>
      </c>
      <c r="H2372" s="44">
        <v>136450</v>
      </c>
      <c r="I2372" s="44">
        <v>0</v>
      </c>
      <c r="J2372" s="44">
        <v>19346</v>
      </c>
      <c r="K2372" s="44">
        <v>0</v>
      </c>
      <c r="L2372" s="44">
        <v>0</v>
      </c>
      <c r="M2372" s="44">
        <v>0</v>
      </c>
      <c r="N2372" s="44">
        <v>0</v>
      </c>
      <c r="O2372" s="44">
        <v>0</v>
      </c>
      <c r="P2372" s="44">
        <v>0</v>
      </c>
      <c r="Q2372" s="44">
        <v>0</v>
      </c>
      <c r="R2372" s="44">
        <v>16.737666999999998</v>
      </c>
      <c r="S2372" s="44">
        <v>16.801102</v>
      </c>
      <c r="T2372" s="44">
        <v>136450</v>
      </c>
      <c r="U2372" s="44">
        <v>19346</v>
      </c>
      <c r="V2372" s="44">
        <v>0</v>
      </c>
      <c r="W2372" s="44">
        <v>0</v>
      </c>
      <c r="X2372" s="44">
        <v>1867.1841219999999</v>
      </c>
      <c r="Y2372" s="44">
        <v>21136.698372999999</v>
      </c>
      <c r="Z2372" s="44">
        <v>674.69322199999999</v>
      </c>
      <c r="AA2372" s="44">
        <v>17.452686</v>
      </c>
      <c r="AB2372" s="44">
        <v>0.82517499999999999</v>
      </c>
      <c r="AC2372" s="44">
        <v>0.406329</v>
      </c>
      <c r="AD2372" s="44">
        <v>4847.1564799999996</v>
      </c>
    </row>
    <row r="2373" spans="1:30" x14ac:dyDescent="0.25">
      <c r="A2373">
        <v>2408</v>
      </c>
      <c r="B2373" t="s">
        <v>101</v>
      </c>
      <c r="C2373" t="s">
        <v>227</v>
      </c>
      <c r="D2373" t="s">
        <v>245</v>
      </c>
      <c r="E2373" t="s">
        <v>215</v>
      </c>
      <c r="F2373" s="48" t="e">
        <f>VLOOKUP(A2373,'TAZ definitions'!$A$1:$E$1902,2,FALSE)</f>
        <v>#N/A</v>
      </c>
      <c r="G2373" s="48" t="e">
        <f>VLOOKUP(A2373,'TAZ definitions'!$A$1:$E$1902,4,FALSE)</f>
        <v>#N/A</v>
      </c>
      <c r="H2373" s="44">
        <v>126508</v>
      </c>
      <c r="I2373" s="44">
        <v>0</v>
      </c>
      <c r="J2373" s="44">
        <v>16076</v>
      </c>
      <c r="K2373" s="44">
        <v>0</v>
      </c>
      <c r="L2373" s="44">
        <v>0</v>
      </c>
      <c r="M2373" s="44">
        <v>0</v>
      </c>
      <c r="N2373" s="44">
        <v>0</v>
      </c>
      <c r="O2373" s="44">
        <v>0</v>
      </c>
      <c r="P2373" s="44">
        <v>0</v>
      </c>
      <c r="Q2373" s="44">
        <v>0</v>
      </c>
      <c r="R2373" s="44">
        <v>16.094958999999999</v>
      </c>
      <c r="S2373" s="44">
        <v>16.156355000000001</v>
      </c>
      <c r="T2373" s="44">
        <v>126508.007813</v>
      </c>
      <c r="U2373" s="44">
        <v>16075.999023</v>
      </c>
      <c r="V2373" s="44">
        <v>0</v>
      </c>
      <c r="W2373" s="44">
        <v>0</v>
      </c>
      <c r="X2373" s="44">
        <v>285.37334099999998</v>
      </c>
      <c r="Y2373" s="44">
        <v>11754.342312000001</v>
      </c>
      <c r="Z2373" s="44">
        <v>383.25734199999999</v>
      </c>
      <c r="AA2373" s="44">
        <v>9.7129980000000007</v>
      </c>
      <c r="AB2373" s="44">
        <v>0.42913000000000001</v>
      </c>
      <c r="AC2373" s="44">
        <v>0.227519</v>
      </c>
      <c r="AD2373" s="44">
        <v>2675.8858919999998</v>
      </c>
    </row>
    <row r="2374" spans="1:30" x14ac:dyDescent="0.25">
      <c r="A2374">
        <v>2409</v>
      </c>
      <c r="B2374" t="s">
        <v>101</v>
      </c>
      <c r="C2374" t="s">
        <v>227</v>
      </c>
      <c r="D2374" t="s">
        <v>246</v>
      </c>
      <c r="E2374" t="s">
        <v>215</v>
      </c>
      <c r="F2374" s="48" t="e">
        <f>VLOOKUP(A2374,'TAZ definitions'!$A$1:$E$1902,2,FALSE)</f>
        <v>#N/A</v>
      </c>
      <c r="G2374" s="48" t="e">
        <f>VLOOKUP(A2374,'TAZ definitions'!$A$1:$E$1902,4,FALSE)</f>
        <v>#N/A</v>
      </c>
      <c r="H2374" s="44">
        <v>98366</v>
      </c>
      <c r="I2374" s="44">
        <v>0</v>
      </c>
      <c r="J2374" s="44">
        <v>11747</v>
      </c>
      <c r="K2374" s="44">
        <v>0</v>
      </c>
      <c r="L2374" s="44">
        <v>0</v>
      </c>
      <c r="M2374" s="44">
        <v>0</v>
      </c>
      <c r="N2374" s="44">
        <v>0</v>
      </c>
      <c r="O2374" s="44">
        <v>0</v>
      </c>
      <c r="P2374" s="44">
        <v>0</v>
      </c>
      <c r="Q2374" s="44">
        <v>0</v>
      </c>
      <c r="R2374" s="44">
        <v>18.00544</v>
      </c>
      <c r="S2374" s="44">
        <v>18.181664999999999</v>
      </c>
      <c r="T2374" s="44">
        <v>98366</v>
      </c>
      <c r="U2374" s="44">
        <v>11747</v>
      </c>
      <c r="V2374" s="44">
        <v>0</v>
      </c>
      <c r="W2374" s="44">
        <v>0</v>
      </c>
      <c r="X2374" s="44">
        <v>62.553421999999998</v>
      </c>
      <c r="Y2374" s="44">
        <v>8309.1199149999993</v>
      </c>
      <c r="Z2374" s="44">
        <v>249.67901499999999</v>
      </c>
      <c r="AA2374" s="44">
        <v>6.7162160000000002</v>
      </c>
      <c r="AB2374" s="44">
        <v>0.32594800000000002</v>
      </c>
      <c r="AC2374" s="44">
        <v>0.154444</v>
      </c>
      <c r="AD2374" s="44">
        <v>1838.955318</v>
      </c>
    </row>
    <row r="2375" spans="1:30" x14ac:dyDescent="0.25">
      <c r="A2375">
        <v>2410</v>
      </c>
      <c r="B2375" t="s">
        <v>101</v>
      </c>
      <c r="C2375" t="s">
        <v>227</v>
      </c>
      <c r="D2375" t="s">
        <v>246</v>
      </c>
      <c r="E2375" t="s">
        <v>215</v>
      </c>
      <c r="F2375" s="48" t="e">
        <f>VLOOKUP(A2375,'TAZ definitions'!$A$1:$E$1902,2,FALSE)</f>
        <v>#N/A</v>
      </c>
      <c r="G2375" s="48" t="e">
        <f>VLOOKUP(A2375,'TAZ definitions'!$A$1:$E$1902,4,FALSE)</f>
        <v>#N/A</v>
      </c>
      <c r="H2375" s="44">
        <v>110656</v>
      </c>
      <c r="I2375" s="44">
        <v>0</v>
      </c>
      <c r="J2375" s="44">
        <v>12224</v>
      </c>
      <c r="K2375" s="44">
        <v>0</v>
      </c>
      <c r="L2375" s="44">
        <v>0</v>
      </c>
      <c r="M2375" s="44">
        <v>0</v>
      </c>
      <c r="N2375" s="44">
        <v>0</v>
      </c>
      <c r="O2375" s="44">
        <v>0</v>
      </c>
      <c r="P2375" s="44">
        <v>0</v>
      </c>
      <c r="Q2375" s="44">
        <v>0</v>
      </c>
      <c r="R2375" s="44">
        <v>19.302741999999999</v>
      </c>
      <c r="S2375" s="44">
        <v>19.513127999999998</v>
      </c>
      <c r="T2375" s="44">
        <v>110656</v>
      </c>
      <c r="U2375" s="44">
        <v>12224</v>
      </c>
      <c r="V2375" s="44">
        <v>0</v>
      </c>
      <c r="W2375" s="44">
        <v>0</v>
      </c>
      <c r="X2375" s="44">
        <v>1199.7052409999999</v>
      </c>
      <c r="Y2375" s="44">
        <v>11937.171333</v>
      </c>
      <c r="Z2375" s="44">
        <v>378.35136899999998</v>
      </c>
      <c r="AA2375" s="44">
        <v>9.8267530000000001</v>
      </c>
      <c r="AB2375" s="44">
        <v>0.45676299999999997</v>
      </c>
      <c r="AC2375" s="44">
        <v>0.230629</v>
      </c>
      <c r="AD2375" s="44">
        <v>2751.8684149999999</v>
      </c>
    </row>
    <row r="2376" spans="1:30" x14ac:dyDescent="0.25">
      <c r="A2376">
        <v>2411</v>
      </c>
      <c r="B2376" t="s">
        <v>101</v>
      </c>
      <c r="C2376" t="s">
        <v>227</v>
      </c>
      <c r="D2376" t="s">
        <v>247</v>
      </c>
      <c r="E2376" t="s">
        <v>215</v>
      </c>
      <c r="F2376" s="48" t="e">
        <f>VLOOKUP(A2376,'TAZ definitions'!$A$1:$E$1902,2,FALSE)</f>
        <v>#N/A</v>
      </c>
      <c r="G2376" s="48" t="e">
        <f>VLOOKUP(A2376,'TAZ definitions'!$A$1:$E$1902,4,FALSE)</f>
        <v>#N/A</v>
      </c>
      <c r="H2376" s="44">
        <v>47067</v>
      </c>
      <c r="I2376" s="44">
        <v>0</v>
      </c>
      <c r="J2376" s="44">
        <v>5948</v>
      </c>
      <c r="K2376" s="44">
        <v>0</v>
      </c>
      <c r="L2376" s="44">
        <v>0</v>
      </c>
      <c r="M2376" s="44">
        <v>0</v>
      </c>
      <c r="N2376" s="44">
        <v>0</v>
      </c>
      <c r="O2376" s="44">
        <v>0</v>
      </c>
      <c r="P2376" s="44">
        <v>0</v>
      </c>
      <c r="Q2376" s="44">
        <v>0</v>
      </c>
      <c r="R2376" s="44">
        <v>20.980775999999999</v>
      </c>
      <c r="S2376" s="44">
        <v>20.974139999999998</v>
      </c>
      <c r="T2376" s="44">
        <v>47067</v>
      </c>
      <c r="U2376" s="44">
        <v>5948</v>
      </c>
      <c r="V2376" s="44">
        <v>0</v>
      </c>
      <c r="W2376" s="44">
        <v>0</v>
      </c>
      <c r="X2376" s="44">
        <v>10253.850097</v>
      </c>
      <c r="Y2376" s="44">
        <v>28815.457393000001</v>
      </c>
      <c r="Z2376" s="44">
        <v>753.15324799999996</v>
      </c>
      <c r="AA2376" s="44">
        <v>29.00328</v>
      </c>
      <c r="AB2376" s="44">
        <v>1.392668</v>
      </c>
      <c r="AC2376" s="44">
        <v>0.53630500000000003</v>
      </c>
      <c r="AD2376" s="44">
        <v>6450.8933429999997</v>
      </c>
    </row>
    <row r="2377" spans="1:30" x14ac:dyDescent="0.25">
      <c r="A2377">
        <v>2412</v>
      </c>
      <c r="B2377" t="s">
        <v>101</v>
      </c>
      <c r="C2377" t="s">
        <v>227</v>
      </c>
      <c r="D2377" t="s">
        <v>247</v>
      </c>
      <c r="E2377" t="s">
        <v>215</v>
      </c>
      <c r="F2377" s="48" t="e">
        <f>VLOOKUP(A2377,'TAZ definitions'!$A$1:$E$1902,2,FALSE)</f>
        <v>#N/A</v>
      </c>
      <c r="G2377" s="48" t="e">
        <f>VLOOKUP(A2377,'TAZ definitions'!$A$1:$E$1902,4,FALSE)</f>
        <v>#N/A</v>
      </c>
      <c r="H2377" s="44">
        <v>76100</v>
      </c>
      <c r="I2377" s="44">
        <v>0</v>
      </c>
      <c r="J2377" s="44">
        <v>8243</v>
      </c>
      <c r="K2377" s="44">
        <v>0</v>
      </c>
      <c r="L2377" s="44">
        <v>0</v>
      </c>
      <c r="M2377" s="44">
        <v>0</v>
      </c>
      <c r="N2377" s="44">
        <v>0</v>
      </c>
      <c r="O2377" s="44">
        <v>0</v>
      </c>
      <c r="P2377" s="44">
        <v>73.960448999999997</v>
      </c>
      <c r="Q2377" s="44">
        <v>134.15269499999999</v>
      </c>
      <c r="R2377" s="44">
        <v>18.828699</v>
      </c>
      <c r="S2377" s="44">
        <v>18.775154000000001</v>
      </c>
      <c r="T2377" s="44">
        <v>76094.851563000004</v>
      </c>
      <c r="U2377" s="44">
        <v>8242.4423829999996</v>
      </c>
      <c r="V2377" s="44">
        <v>0</v>
      </c>
      <c r="W2377" s="44">
        <v>0</v>
      </c>
      <c r="X2377" s="44">
        <v>7166.1646719999999</v>
      </c>
      <c r="Y2377" s="44">
        <v>21875.354628000001</v>
      </c>
      <c r="Z2377" s="44">
        <v>524.24904600000002</v>
      </c>
      <c r="AA2377" s="44">
        <v>21.450126999999998</v>
      </c>
      <c r="AB2377" s="44">
        <v>1.0876079999999999</v>
      </c>
      <c r="AC2377" s="44">
        <v>0.393202</v>
      </c>
      <c r="AD2377" s="44">
        <v>4779.0618329999998</v>
      </c>
    </row>
    <row r="2378" spans="1:30" x14ac:dyDescent="0.25">
      <c r="A2378">
        <v>2413</v>
      </c>
      <c r="B2378" t="s">
        <v>101</v>
      </c>
      <c r="C2378" t="s">
        <v>227</v>
      </c>
      <c r="D2378" t="s">
        <v>247</v>
      </c>
      <c r="E2378" t="s">
        <v>215</v>
      </c>
      <c r="F2378" s="48" t="e">
        <f>VLOOKUP(A2378,'TAZ definitions'!$A$1:$E$1902,2,FALSE)</f>
        <v>#N/A</v>
      </c>
      <c r="G2378" s="48" t="e">
        <f>VLOOKUP(A2378,'TAZ definitions'!$A$1:$E$1902,4,FALSE)</f>
        <v>#N/A</v>
      </c>
      <c r="H2378" s="44">
        <v>66805</v>
      </c>
      <c r="I2378" s="44">
        <v>0</v>
      </c>
      <c r="J2378" s="44">
        <v>8269</v>
      </c>
      <c r="K2378" s="44">
        <v>0</v>
      </c>
      <c r="L2378" s="44">
        <v>0</v>
      </c>
      <c r="M2378" s="44">
        <v>0</v>
      </c>
      <c r="N2378" s="44">
        <v>0</v>
      </c>
      <c r="O2378" s="44">
        <v>0</v>
      </c>
      <c r="P2378" s="44">
        <v>0</v>
      </c>
      <c r="Q2378" s="44">
        <v>0</v>
      </c>
      <c r="R2378" s="44">
        <v>19.803595999999999</v>
      </c>
      <c r="S2378" s="44">
        <v>19.737843000000002</v>
      </c>
      <c r="T2378" s="44">
        <v>66805</v>
      </c>
      <c r="U2378" s="44">
        <v>8269</v>
      </c>
      <c r="V2378" s="44">
        <v>0</v>
      </c>
      <c r="W2378" s="44">
        <v>0</v>
      </c>
      <c r="X2378" s="44">
        <v>9887.8498500000005</v>
      </c>
      <c r="Y2378" s="44">
        <v>16022.499479</v>
      </c>
      <c r="Z2378" s="44">
        <v>657.42769399999997</v>
      </c>
      <c r="AA2378" s="44">
        <v>14.479113</v>
      </c>
      <c r="AB2378" s="44">
        <v>0.58227300000000004</v>
      </c>
      <c r="AC2378" s="44">
        <v>0.35455100000000001</v>
      </c>
      <c r="AD2378" s="44">
        <v>4152.8694070000001</v>
      </c>
    </row>
    <row r="2379" spans="1:30" x14ac:dyDescent="0.25">
      <c r="A2379">
        <v>2414</v>
      </c>
      <c r="B2379" t="s">
        <v>101</v>
      </c>
      <c r="C2379" t="s">
        <v>227</v>
      </c>
      <c r="D2379" t="s">
        <v>247</v>
      </c>
      <c r="E2379" t="s">
        <v>215</v>
      </c>
      <c r="F2379" s="48" t="e">
        <f>VLOOKUP(A2379,'TAZ definitions'!$A$1:$E$1902,2,FALSE)</f>
        <v>#N/A</v>
      </c>
      <c r="G2379" s="48" t="e">
        <f>VLOOKUP(A2379,'TAZ definitions'!$A$1:$E$1902,4,FALSE)</f>
        <v>#N/A</v>
      </c>
      <c r="H2379" s="44">
        <v>82040</v>
      </c>
      <c r="I2379" s="44">
        <v>0</v>
      </c>
      <c r="J2379" s="44">
        <v>9951</v>
      </c>
      <c r="K2379" s="44">
        <v>0</v>
      </c>
      <c r="L2379" s="44">
        <v>0</v>
      </c>
      <c r="M2379" s="44">
        <v>0</v>
      </c>
      <c r="N2379" s="44">
        <v>116</v>
      </c>
      <c r="O2379" s="44">
        <v>0</v>
      </c>
      <c r="P2379" s="44">
        <v>0</v>
      </c>
      <c r="Q2379" s="44">
        <v>0</v>
      </c>
      <c r="R2379" s="44">
        <v>20.123767999999998</v>
      </c>
      <c r="S2379" s="44">
        <v>20.141684999999999</v>
      </c>
      <c r="T2379" s="44">
        <v>82040</v>
      </c>
      <c r="U2379" s="44">
        <v>9951</v>
      </c>
      <c r="V2379" s="44">
        <v>0</v>
      </c>
      <c r="W2379" s="44">
        <v>116</v>
      </c>
      <c r="X2379" s="44">
        <v>1333.29954</v>
      </c>
      <c r="Y2379" s="44">
        <v>15023.140721</v>
      </c>
      <c r="Z2379" s="44">
        <v>463.00270799999998</v>
      </c>
      <c r="AA2379" s="44">
        <v>12.191504</v>
      </c>
      <c r="AB2379" s="44">
        <v>0.56992100000000001</v>
      </c>
      <c r="AC2379" s="44">
        <v>0.28353699999999998</v>
      </c>
      <c r="AD2379" s="44">
        <v>3348.5423409999999</v>
      </c>
    </row>
    <row r="2380" spans="1:30" x14ac:dyDescent="0.25">
      <c r="A2380">
        <v>2415</v>
      </c>
      <c r="B2380" t="s">
        <v>101</v>
      </c>
      <c r="C2380" t="s">
        <v>227</v>
      </c>
      <c r="D2380" t="s">
        <v>247</v>
      </c>
      <c r="E2380" t="s">
        <v>215</v>
      </c>
      <c r="F2380" s="48" t="e">
        <f>VLOOKUP(A2380,'TAZ definitions'!$A$1:$E$1902,2,FALSE)</f>
        <v>#N/A</v>
      </c>
      <c r="G2380" s="48" t="e">
        <f>VLOOKUP(A2380,'TAZ definitions'!$A$1:$E$1902,4,FALSE)</f>
        <v>#N/A</v>
      </c>
      <c r="H2380" s="44">
        <v>81275</v>
      </c>
      <c r="I2380" s="44">
        <v>0</v>
      </c>
      <c r="J2380" s="44">
        <v>8643</v>
      </c>
      <c r="K2380" s="44">
        <v>0</v>
      </c>
      <c r="L2380" s="44">
        <v>0</v>
      </c>
      <c r="M2380" s="44">
        <v>0</v>
      </c>
      <c r="N2380" s="44">
        <v>0</v>
      </c>
      <c r="O2380" s="44">
        <v>0</v>
      </c>
      <c r="P2380" s="44">
        <v>0</v>
      </c>
      <c r="Q2380" s="44">
        <v>0</v>
      </c>
      <c r="R2380" s="44">
        <v>20.501446000000001</v>
      </c>
      <c r="S2380" s="44">
        <v>20.401807999999999</v>
      </c>
      <c r="T2380" s="44">
        <v>81275</v>
      </c>
      <c r="U2380" s="44">
        <v>8643</v>
      </c>
      <c r="V2380" s="44">
        <v>0</v>
      </c>
      <c r="W2380" s="44">
        <v>0</v>
      </c>
      <c r="X2380" s="44">
        <v>8426.2939559999995</v>
      </c>
      <c r="Y2380" s="44">
        <v>20003.670018000001</v>
      </c>
      <c r="Z2380" s="44">
        <v>503.77566300000001</v>
      </c>
      <c r="AA2380" s="44">
        <v>19.421506999999998</v>
      </c>
      <c r="AB2380" s="44">
        <v>0.94536699999999996</v>
      </c>
      <c r="AC2380" s="44">
        <v>0.36376500000000001</v>
      </c>
      <c r="AD2380" s="44">
        <v>4379.9005299999999</v>
      </c>
    </row>
    <row r="2381" spans="1:30" x14ac:dyDescent="0.25">
      <c r="A2381">
        <v>2416</v>
      </c>
      <c r="B2381" t="s">
        <v>101</v>
      </c>
      <c r="C2381" t="s">
        <v>227</v>
      </c>
      <c r="D2381" t="s">
        <v>247</v>
      </c>
      <c r="E2381" t="s">
        <v>215</v>
      </c>
      <c r="F2381" s="48" t="e">
        <f>VLOOKUP(A2381,'TAZ definitions'!$A$1:$E$1902,2,FALSE)</f>
        <v>#N/A</v>
      </c>
      <c r="G2381" s="48" t="e">
        <f>VLOOKUP(A2381,'TAZ definitions'!$A$1:$E$1902,4,FALSE)</f>
        <v>#N/A</v>
      </c>
      <c r="H2381" s="44">
        <v>60929</v>
      </c>
      <c r="I2381" s="44">
        <v>0</v>
      </c>
      <c r="J2381" s="44">
        <v>6500</v>
      </c>
      <c r="K2381" s="44">
        <v>0</v>
      </c>
      <c r="L2381" s="44">
        <v>0</v>
      </c>
      <c r="M2381" s="44">
        <v>0</v>
      </c>
      <c r="N2381" s="44">
        <v>0</v>
      </c>
      <c r="O2381" s="44">
        <v>0</v>
      </c>
      <c r="P2381" s="44">
        <v>0</v>
      </c>
      <c r="Q2381" s="44">
        <v>0</v>
      </c>
      <c r="R2381" s="44">
        <v>20.848269999999999</v>
      </c>
      <c r="S2381" s="44">
        <v>20.829643000000001</v>
      </c>
      <c r="T2381" s="44">
        <v>60929</v>
      </c>
      <c r="U2381" s="44">
        <v>6500</v>
      </c>
      <c r="V2381" s="44">
        <v>0</v>
      </c>
      <c r="W2381" s="44">
        <v>0</v>
      </c>
      <c r="X2381" s="44">
        <v>12872.262006000001</v>
      </c>
      <c r="Y2381" s="44">
        <v>27067.323464000001</v>
      </c>
      <c r="Z2381" s="44">
        <v>566.85263699999996</v>
      </c>
      <c r="AA2381" s="44">
        <v>29.517175999999999</v>
      </c>
      <c r="AB2381" s="44">
        <v>1.4677249999999999</v>
      </c>
      <c r="AC2381" s="44">
        <v>0.47823599999999999</v>
      </c>
      <c r="AD2381" s="44">
        <v>5822.4652939999996</v>
      </c>
    </row>
    <row r="2382" spans="1:30" x14ac:dyDescent="0.25">
      <c r="A2382">
        <v>2417</v>
      </c>
      <c r="B2382" t="s">
        <v>101</v>
      </c>
      <c r="C2382" t="s">
        <v>114</v>
      </c>
      <c r="D2382" t="s">
        <v>248</v>
      </c>
      <c r="E2382" t="s">
        <v>104</v>
      </c>
      <c r="F2382" s="48">
        <f>VLOOKUP(A2382,'TAZ definitions'!$A$1:$E$1902,2,FALSE)</f>
        <v>6.0311284046692608E-2</v>
      </c>
      <c r="G2382" s="48">
        <f>VLOOKUP(A2382,'TAZ definitions'!$A$1:$E$1902,4,FALSE)</f>
        <v>0.33183856502242154</v>
      </c>
      <c r="H2382" s="44">
        <v>185246</v>
      </c>
      <c r="I2382" s="44">
        <v>0</v>
      </c>
      <c r="J2382" s="44">
        <v>31159</v>
      </c>
      <c r="K2382" s="44">
        <v>0</v>
      </c>
      <c r="L2382" s="44">
        <v>1576</v>
      </c>
      <c r="M2382" s="44">
        <v>0</v>
      </c>
      <c r="N2382" s="44">
        <v>210</v>
      </c>
      <c r="O2382" s="44">
        <v>0</v>
      </c>
      <c r="P2382" s="44">
        <v>0</v>
      </c>
      <c r="Q2382" s="44">
        <v>0</v>
      </c>
      <c r="R2382" s="44">
        <v>21.695004999999998</v>
      </c>
      <c r="S2382" s="44">
        <v>21.667331999999998</v>
      </c>
      <c r="T2382" s="44">
        <v>185246</v>
      </c>
      <c r="U2382" s="44">
        <v>31159</v>
      </c>
      <c r="V2382" s="44">
        <v>1576</v>
      </c>
      <c r="W2382" s="44">
        <v>210</v>
      </c>
      <c r="X2382" s="44">
        <v>21928.326324000001</v>
      </c>
      <c r="Y2382" s="44">
        <v>55283.296669000003</v>
      </c>
      <c r="Z2382" s="44">
        <v>1504.825836</v>
      </c>
      <c r="AA2382" s="44">
        <v>44.299365999999999</v>
      </c>
      <c r="AB2382" s="44">
        <v>2.3466610000000001</v>
      </c>
      <c r="AC2382" s="44">
        <v>1.001625</v>
      </c>
      <c r="AD2382" s="44">
        <v>12140.321470000001</v>
      </c>
    </row>
    <row r="2383" spans="1:30" x14ac:dyDescent="0.25">
      <c r="A2383">
        <v>2418</v>
      </c>
      <c r="B2383" t="s">
        <v>101</v>
      </c>
      <c r="C2383" t="s">
        <v>114</v>
      </c>
      <c r="D2383" t="s">
        <v>248</v>
      </c>
      <c r="E2383" t="s">
        <v>104</v>
      </c>
      <c r="F2383" s="48">
        <f>VLOOKUP(A2383,'TAZ definitions'!$A$1:$E$1902,2,FALSE)</f>
        <v>5.1090700344431687E-2</v>
      </c>
      <c r="G2383" s="48">
        <f>VLOOKUP(A2383,'TAZ definitions'!$A$1:$E$1902,4,FALSE)</f>
        <v>0.24744027303754265</v>
      </c>
      <c r="H2383" s="44">
        <v>173687</v>
      </c>
      <c r="I2383" s="44">
        <v>0</v>
      </c>
      <c r="J2383" s="44">
        <v>27911</v>
      </c>
      <c r="K2383" s="44">
        <v>0</v>
      </c>
      <c r="L2383" s="44">
        <v>0</v>
      </c>
      <c r="M2383" s="44">
        <v>0</v>
      </c>
      <c r="N2383" s="44">
        <v>210</v>
      </c>
      <c r="O2383" s="44">
        <v>0</v>
      </c>
      <c r="P2383" s="44">
        <v>0</v>
      </c>
      <c r="Q2383" s="44">
        <v>0</v>
      </c>
      <c r="R2383" s="44">
        <v>20.653095</v>
      </c>
      <c r="S2383" s="44">
        <v>20.701803000000002</v>
      </c>
      <c r="T2383" s="44">
        <v>173687</v>
      </c>
      <c r="U2383" s="44">
        <v>27911</v>
      </c>
      <c r="V2383" s="44">
        <v>0</v>
      </c>
      <c r="W2383" s="44">
        <v>209.99998500000001</v>
      </c>
      <c r="X2383" s="44">
        <v>5053.4621020000004</v>
      </c>
      <c r="Y2383" s="44">
        <v>22953.823165999998</v>
      </c>
      <c r="Z2383" s="44">
        <v>639.90350999999998</v>
      </c>
      <c r="AA2383" s="44">
        <v>18.560027000000002</v>
      </c>
      <c r="AB2383" s="44">
        <v>0.97239900000000001</v>
      </c>
      <c r="AC2383" s="44">
        <v>0.41920299999999999</v>
      </c>
      <c r="AD2383" s="44">
        <v>5068.0437320000001</v>
      </c>
    </row>
    <row r="2384" spans="1:30" x14ac:dyDescent="0.25">
      <c r="A2384">
        <v>2419</v>
      </c>
      <c r="B2384" t="s">
        <v>101</v>
      </c>
      <c r="C2384" t="s">
        <v>114</v>
      </c>
      <c r="D2384" t="s">
        <v>248</v>
      </c>
      <c r="E2384" t="s">
        <v>104</v>
      </c>
      <c r="F2384" s="48">
        <f>VLOOKUP(A2384,'TAZ definitions'!$A$1:$E$1902,2,FALSE)</f>
        <v>5.3365384615384613E-2</v>
      </c>
      <c r="G2384" s="48">
        <f>VLOOKUP(A2384,'TAZ definitions'!$A$1:$E$1902,4,FALSE)</f>
        <v>0.33508956796628031</v>
      </c>
      <c r="H2384" s="44">
        <v>209129</v>
      </c>
      <c r="I2384" s="44">
        <v>0</v>
      </c>
      <c r="J2384" s="44">
        <v>32580</v>
      </c>
      <c r="K2384" s="44">
        <v>0</v>
      </c>
      <c r="L2384" s="44">
        <v>1576</v>
      </c>
      <c r="M2384" s="44">
        <v>0</v>
      </c>
      <c r="N2384" s="44">
        <v>210</v>
      </c>
      <c r="O2384" s="44">
        <v>0</v>
      </c>
      <c r="P2384" s="44">
        <v>0</v>
      </c>
      <c r="Q2384" s="44">
        <v>0</v>
      </c>
      <c r="R2384" s="44">
        <v>20.030937000000002</v>
      </c>
      <c r="S2384" s="44">
        <v>20.059391000000002</v>
      </c>
      <c r="T2384" s="44">
        <v>209129</v>
      </c>
      <c r="U2384" s="44">
        <v>32580</v>
      </c>
      <c r="V2384" s="44">
        <v>1576</v>
      </c>
      <c r="W2384" s="44">
        <v>210</v>
      </c>
      <c r="X2384" s="44">
        <v>2377.5178799999999</v>
      </c>
      <c r="Y2384" s="44">
        <v>9003.6225990000003</v>
      </c>
      <c r="Z2384" s="44">
        <v>309.28775999999999</v>
      </c>
      <c r="AA2384" s="44">
        <v>7.6569710000000004</v>
      </c>
      <c r="AB2384" s="44">
        <v>0.35858699999999999</v>
      </c>
      <c r="AC2384" s="44">
        <v>0.180311</v>
      </c>
      <c r="AD2384" s="44">
        <v>2146.634755</v>
      </c>
    </row>
    <row r="2385" spans="1:30" x14ac:dyDescent="0.25">
      <c r="A2385">
        <v>2420</v>
      </c>
      <c r="B2385" t="s">
        <v>101</v>
      </c>
      <c r="C2385" t="s">
        <v>114</v>
      </c>
      <c r="D2385" t="s">
        <v>248</v>
      </c>
      <c r="E2385" t="s">
        <v>104</v>
      </c>
      <c r="F2385" s="48">
        <f>VLOOKUP(A2385,'TAZ definitions'!$A$1:$E$1902,2,FALSE)</f>
        <v>0.13011152416356878</v>
      </c>
      <c r="G2385" s="48">
        <f>VLOOKUP(A2385,'TAZ definitions'!$A$1:$E$1902,4,FALSE)</f>
        <v>0.24853801169590642</v>
      </c>
      <c r="H2385" s="44">
        <v>209248</v>
      </c>
      <c r="I2385" s="44">
        <v>0</v>
      </c>
      <c r="J2385" s="44">
        <v>30368</v>
      </c>
      <c r="K2385" s="44">
        <v>0</v>
      </c>
      <c r="L2385" s="44">
        <v>0</v>
      </c>
      <c r="M2385" s="44">
        <v>0</v>
      </c>
      <c r="N2385" s="44">
        <v>210</v>
      </c>
      <c r="O2385" s="44">
        <v>0</v>
      </c>
      <c r="P2385" s="44">
        <v>0</v>
      </c>
      <c r="Q2385" s="44">
        <v>0</v>
      </c>
      <c r="R2385" s="44">
        <v>20.447012000000001</v>
      </c>
      <c r="S2385" s="44">
        <v>20.424897999999999</v>
      </c>
      <c r="T2385" s="44">
        <v>209248</v>
      </c>
      <c r="U2385" s="44">
        <v>30368</v>
      </c>
      <c r="V2385" s="44">
        <v>0</v>
      </c>
      <c r="W2385" s="44">
        <v>210</v>
      </c>
      <c r="X2385" s="44">
        <v>0</v>
      </c>
      <c r="Y2385" s="44">
        <v>6968.9916999999996</v>
      </c>
      <c r="Z2385" s="44">
        <v>229.353588</v>
      </c>
      <c r="AA2385" s="44">
        <v>5.7147959999999998</v>
      </c>
      <c r="AB2385" s="44">
        <v>0.257629</v>
      </c>
      <c r="AC2385" s="44">
        <v>0.13384299999999999</v>
      </c>
      <c r="AD2385" s="44">
        <v>1582.509728</v>
      </c>
    </row>
    <row r="2386" spans="1:30" x14ac:dyDescent="0.25">
      <c r="A2386">
        <v>2421</v>
      </c>
      <c r="B2386" t="s">
        <v>101</v>
      </c>
      <c r="C2386" t="s">
        <v>114</v>
      </c>
      <c r="D2386" t="s">
        <v>248</v>
      </c>
      <c r="E2386" t="s">
        <v>104</v>
      </c>
      <c r="F2386" s="48">
        <f>VLOOKUP(A2386,'TAZ definitions'!$A$1:$E$1902,2,FALSE)</f>
        <v>5.8914728682170542E-2</v>
      </c>
      <c r="G2386" s="48">
        <f>VLOOKUP(A2386,'TAZ definitions'!$A$1:$E$1902,4,FALSE)</f>
        <v>0.33569739952718675</v>
      </c>
      <c r="H2386" s="44">
        <v>186086</v>
      </c>
      <c r="I2386" s="44">
        <v>0</v>
      </c>
      <c r="J2386" s="44">
        <v>26503</v>
      </c>
      <c r="K2386" s="44">
        <v>0</v>
      </c>
      <c r="L2386" s="44">
        <v>0</v>
      </c>
      <c r="M2386" s="44">
        <v>0</v>
      </c>
      <c r="N2386" s="44">
        <v>210</v>
      </c>
      <c r="O2386" s="44">
        <v>0</v>
      </c>
      <c r="P2386" s="44">
        <v>0</v>
      </c>
      <c r="Q2386" s="44">
        <v>0</v>
      </c>
      <c r="R2386" s="44">
        <v>20.500195000000001</v>
      </c>
      <c r="S2386" s="44">
        <v>19.811437999999999</v>
      </c>
      <c r="T2386" s="44">
        <v>186086</v>
      </c>
      <c r="U2386" s="44">
        <v>26503</v>
      </c>
      <c r="V2386" s="44">
        <v>0</v>
      </c>
      <c r="W2386" s="44">
        <v>209.99998500000001</v>
      </c>
      <c r="X2386" s="44">
        <v>44392.007016000003</v>
      </c>
      <c r="Y2386" s="44">
        <v>82896.336072000006</v>
      </c>
      <c r="Z2386" s="44">
        <v>1945.042563</v>
      </c>
      <c r="AA2386" s="44">
        <v>90.737160000000003</v>
      </c>
      <c r="AB2386" s="44">
        <v>4.6443139999999996</v>
      </c>
      <c r="AC2386" s="44">
        <v>1.4965740000000001</v>
      </c>
      <c r="AD2386" s="44">
        <v>18400.597644000001</v>
      </c>
    </row>
    <row r="2387" spans="1:30" x14ac:dyDescent="0.25">
      <c r="A2387">
        <v>2422</v>
      </c>
      <c r="B2387" t="s">
        <v>101</v>
      </c>
      <c r="C2387" t="s">
        <v>114</v>
      </c>
      <c r="D2387" t="s">
        <v>248</v>
      </c>
      <c r="E2387" t="s">
        <v>104</v>
      </c>
      <c r="F2387" s="48">
        <f>VLOOKUP(A2387,'TAZ definitions'!$A$1:$E$1902,2,FALSE)</f>
        <v>4.7520661157024795E-2</v>
      </c>
      <c r="G2387" s="48">
        <f>VLOOKUP(A2387,'TAZ definitions'!$A$1:$E$1902,4,FALSE)</f>
        <v>0.33866666666666667</v>
      </c>
      <c r="H2387" s="44">
        <v>227641</v>
      </c>
      <c r="I2387" s="44">
        <v>0</v>
      </c>
      <c r="J2387" s="44">
        <v>30623</v>
      </c>
      <c r="K2387" s="44">
        <v>0</v>
      </c>
      <c r="L2387" s="44">
        <v>0</v>
      </c>
      <c r="M2387" s="44">
        <v>0</v>
      </c>
      <c r="N2387" s="44">
        <v>210</v>
      </c>
      <c r="O2387" s="44">
        <v>0</v>
      </c>
      <c r="P2387" s="44">
        <v>0</v>
      </c>
      <c r="Q2387" s="44">
        <v>0</v>
      </c>
      <c r="R2387" s="44">
        <v>18.501446000000001</v>
      </c>
      <c r="S2387" s="44">
        <v>18.510729000000001</v>
      </c>
      <c r="T2387" s="44">
        <v>227641</v>
      </c>
      <c r="U2387" s="44">
        <v>30623</v>
      </c>
      <c r="V2387" s="44">
        <v>0</v>
      </c>
      <c r="W2387" s="44">
        <v>210</v>
      </c>
      <c r="X2387" s="44">
        <v>5679.3153000000002</v>
      </c>
      <c r="Y2387" s="44">
        <v>23701.566545999998</v>
      </c>
      <c r="Z2387" s="44">
        <v>765.60424</v>
      </c>
      <c r="AA2387" s="44">
        <v>19.945675999999999</v>
      </c>
      <c r="AB2387" s="44">
        <v>0.99890999999999996</v>
      </c>
      <c r="AC2387" s="44">
        <v>0.46721800000000002</v>
      </c>
      <c r="AD2387" s="44">
        <v>5618.8465159999996</v>
      </c>
    </row>
    <row r="2388" spans="1:30" x14ac:dyDescent="0.25">
      <c r="A2388">
        <v>2423</v>
      </c>
      <c r="B2388" t="s">
        <v>101</v>
      </c>
      <c r="C2388" t="s">
        <v>114</v>
      </c>
      <c r="D2388" t="s">
        <v>248</v>
      </c>
      <c r="E2388" t="s">
        <v>104</v>
      </c>
      <c r="F2388" s="48">
        <f>VLOOKUP(A2388,'TAZ definitions'!$A$1:$E$1902,2,FALSE)</f>
        <v>0.13417119565217392</v>
      </c>
      <c r="G2388" s="48">
        <f>VLOOKUP(A2388,'TAZ definitions'!$A$1:$E$1902,4,FALSE)</f>
        <v>0.24794069192751236</v>
      </c>
      <c r="H2388" s="44">
        <v>212372</v>
      </c>
      <c r="I2388" s="44">
        <v>0</v>
      </c>
      <c r="J2388" s="44">
        <v>30369</v>
      </c>
      <c r="K2388" s="44">
        <v>0</v>
      </c>
      <c r="L2388" s="44">
        <v>0</v>
      </c>
      <c r="M2388" s="44">
        <v>0</v>
      </c>
      <c r="N2388" s="44">
        <v>210</v>
      </c>
      <c r="O2388" s="44">
        <v>0</v>
      </c>
      <c r="P2388" s="44">
        <v>0</v>
      </c>
      <c r="Q2388" s="44">
        <v>0</v>
      </c>
      <c r="R2388" s="44">
        <v>19.44051</v>
      </c>
      <c r="S2388" s="44">
        <v>19.424707000000001</v>
      </c>
      <c r="T2388" s="44">
        <v>212372</v>
      </c>
      <c r="U2388" s="44">
        <v>30369</v>
      </c>
      <c r="V2388" s="44">
        <v>0</v>
      </c>
      <c r="W2388" s="44">
        <v>210</v>
      </c>
      <c r="X2388" s="44">
        <v>5458.6858400000001</v>
      </c>
      <c r="Y2388" s="44">
        <v>29413.709854000001</v>
      </c>
      <c r="Z2388" s="44">
        <v>1028.0383260000001</v>
      </c>
      <c r="AA2388" s="44">
        <v>24.669163999999999</v>
      </c>
      <c r="AB2388" s="44">
        <v>1.0780460000000001</v>
      </c>
      <c r="AC2388" s="44">
        <v>0.58933400000000002</v>
      </c>
      <c r="AD2388" s="44">
        <v>6917.1099830000003</v>
      </c>
    </row>
    <row r="2389" spans="1:30" x14ac:dyDescent="0.25">
      <c r="A2389">
        <v>2424</v>
      </c>
      <c r="B2389" t="s">
        <v>101</v>
      </c>
      <c r="C2389" t="s">
        <v>114</v>
      </c>
      <c r="D2389" t="s">
        <v>248</v>
      </c>
      <c r="E2389" t="s">
        <v>104</v>
      </c>
      <c r="F2389" s="48">
        <f>VLOOKUP(A2389,'TAZ definitions'!$A$1:$E$1902,2,FALSE)</f>
        <v>0.14428412874583796</v>
      </c>
      <c r="G2389" s="48">
        <f>VLOOKUP(A2389,'TAZ definitions'!$A$1:$E$1902,4,FALSE)</f>
        <v>0.13947368421052631</v>
      </c>
      <c r="H2389" s="44">
        <v>221046</v>
      </c>
      <c r="I2389" s="44">
        <v>0</v>
      </c>
      <c r="J2389" s="44">
        <v>30689</v>
      </c>
      <c r="K2389" s="44">
        <v>0</v>
      </c>
      <c r="L2389" s="44">
        <v>0</v>
      </c>
      <c r="M2389" s="44">
        <v>0</v>
      </c>
      <c r="N2389" s="44">
        <v>210</v>
      </c>
      <c r="O2389" s="44">
        <v>0</v>
      </c>
      <c r="P2389" s="44">
        <v>0</v>
      </c>
      <c r="Q2389" s="44">
        <v>0</v>
      </c>
      <c r="R2389" s="44">
        <v>21.899248</v>
      </c>
      <c r="S2389" s="44">
        <v>21.76952</v>
      </c>
      <c r="T2389" s="44">
        <v>221046</v>
      </c>
      <c r="U2389" s="44">
        <v>30689</v>
      </c>
      <c r="V2389" s="44">
        <v>0</v>
      </c>
      <c r="W2389" s="44">
        <v>210</v>
      </c>
      <c r="X2389" s="44">
        <v>442194.84524699999</v>
      </c>
      <c r="Y2389" s="44">
        <v>692319.352251</v>
      </c>
      <c r="Z2389" s="44">
        <v>16196.672028000001</v>
      </c>
      <c r="AA2389" s="44">
        <v>728.40582199999994</v>
      </c>
      <c r="AB2389" s="44">
        <v>37.115554000000003</v>
      </c>
      <c r="AC2389" s="44">
        <v>12.682344000000001</v>
      </c>
      <c r="AD2389" s="44">
        <v>155218.076505</v>
      </c>
    </row>
    <row r="2390" spans="1:30" x14ac:dyDescent="0.25">
      <c r="A2390">
        <v>2425</v>
      </c>
      <c r="B2390" t="s">
        <v>101</v>
      </c>
      <c r="C2390" t="s">
        <v>114</v>
      </c>
      <c r="D2390" t="s">
        <v>248</v>
      </c>
      <c r="E2390" t="s">
        <v>104</v>
      </c>
      <c r="F2390" s="48">
        <f>VLOOKUP(A2390,'TAZ definitions'!$A$1:$E$1902,2,FALSE)</f>
        <v>6.7007382169222029E-2</v>
      </c>
      <c r="G2390" s="48">
        <f>VLOOKUP(A2390,'TAZ definitions'!$A$1:$E$1902,4,FALSE)</f>
        <v>0.13632718524458701</v>
      </c>
      <c r="H2390" s="44">
        <v>175981</v>
      </c>
      <c r="I2390" s="44">
        <v>0</v>
      </c>
      <c r="J2390" s="44">
        <v>26151</v>
      </c>
      <c r="K2390" s="44">
        <v>0</v>
      </c>
      <c r="L2390" s="44">
        <v>0</v>
      </c>
      <c r="M2390" s="44">
        <v>0</v>
      </c>
      <c r="N2390" s="44">
        <v>210</v>
      </c>
      <c r="O2390" s="44">
        <v>0</v>
      </c>
      <c r="P2390" s="44">
        <v>0</v>
      </c>
      <c r="Q2390" s="44">
        <v>0</v>
      </c>
      <c r="R2390" s="44">
        <v>21.087147000000002</v>
      </c>
      <c r="S2390" s="44">
        <v>21.090835999999999</v>
      </c>
      <c r="T2390" s="44">
        <v>175981</v>
      </c>
      <c r="U2390" s="44">
        <v>26151</v>
      </c>
      <c r="V2390" s="44">
        <v>0</v>
      </c>
      <c r="W2390" s="44">
        <v>210</v>
      </c>
      <c r="X2390" s="44">
        <v>1693.130128</v>
      </c>
      <c r="Y2390" s="44">
        <v>13612.259470999999</v>
      </c>
      <c r="Z2390" s="44">
        <v>434.95782100000002</v>
      </c>
      <c r="AA2390" s="44">
        <v>11.669783000000001</v>
      </c>
      <c r="AB2390" s="44">
        <v>0.52230399999999999</v>
      </c>
      <c r="AC2390" s="44">
        <v>0.26209300000000002</v>
      </c>
      <c r="AD2390" s="44">
        <v>3094.0982119999999</v>
      </c>
    </row>
    <row r="2391" spans="1:30" x14ac:dyDescent="0.25">
      <c r="A2391">
        <v>2456</v>
      </c>
      <c r="B2391" t="s">
        <v>101</v>
      </c>
      <c r="C2391" t="s">
        <v>114</v>
      </c>
      <c r="D2391" t="s">
        <v>249</v>
      </c>
      <c r="E2391" t="s">
        <v>104</v>
      </c>
      <c r="F2391" s="48">
        <f>VLOOKUP(A2391,'TAZ definitions'!$A$1:$E$1902,2,FALSE)</f>
        <v>3.5169988276670575E-2</v>
      </c>
      <c r="G2391" s="48">
        <f>VLOOKUP(A2391,'TAZ definitions'!$A$1:$E$1902,4,FALSE)</f>
        <v>0.21934369602763384</v>
      </c>
      <c r="H2391" s="44">
        <v>192614</v>
      </c>
      <c r="I2391" s="44">
        <v>0</v>
      </c>
      <c r="J2391" s="44">
        <v>29657</v>
      </c>
      <c r="K2391" s="44">
        <v>0</v>
      </c>
      <c r="L2391" s="44">
        <v>1576</v>
      </c>
      <c r="M2391" s="44">
        <v>0</v>
      </c>
      <c r="N2391" s="44">
        <v>210</v>
      </c>
      <c r="O2391" s="44">
        <v>0</v>
      </c>
      <c r="P2391" s="44">
        <v>0</v>
      </c>
      <c r="Q2391" s="44">
        <v>0</v>
      </c>
      <c r="R2391" s="44">
        <v>20.648619</v>
      </c>
      <c r="S2391" s="44">
        <v>20.537333</v>
      </c>
      <c r="T2391" s="44">
        <v>192614</v>
      </c>
      <c r="U2391" s="44">
        <v>29657</v>
      </c>
      <c r="V2391" s="44">
        <v>1576</v>
      </c>
      <c r="W2391" s="44">
        <v>210</v>
      </c>
      <c r="X2391" s="44">
        <v>847.34007599999995</v>
      </c>
      <c r="Y2391" s="44">
        <v>7536.5645640000002</v>
      </c>
      <c r="Z2391" s="44">
        <v>212.17274699999999</v>
      </c>
      <c r="AA2391" s="44">
        <v>6.1093909999999996</v>
      </c>
      <c r="AB2391" s="44">
        <v>0.30303400000000003</v>
      </c>
      <c r="AC2391" s="44">
        <v>0.13816300000000001</v>
      </c>
      <c r="AD2391" s="44">
        <v>1654.5741640000001</v>
      </c>
    </row>
    <row r="2392" spans="1:30" x14ac:dyDescent="0.25">
      <c r="A2392">
        <v>2457</v>
      </c>
      <c r="B2392" t="s">
        <v>101</v>
      </c>
      <c r="C2392" t="s">
        <v>114</v>
      </c>
      <c r="D2392" t="s">
        <v>249</v>
      </c>
      <c r="E2392" t="s">
        <v>104</v>
      </c>
      <c r="F2392" s="48">
        <f>VLOOKUP(A2392,'TAZ definitions'!$A$1:$E$1902,2,FALSE)</f>
        <v>3.4778875053671103E-2</v>
      </c>
      <c r="G2392" s="48">
        <f>VLOOKUP(A2392,'TAZ definitions'!$A$1:$E$1902,4,FALSE)</f>
        <v>0.21790341578327443</v>
      </c>
      <c r="H2392" s="44">
        <v>171504</v>
      </c>
      <c r="I2392" s="44">
        <v>0</v>
      </c>
      <c r="J2392" s="44">
        <v>27131</v>
      </c>
      <c r="K2392" s="44">
        <v>0</v>
      </c>
      <c r="L2392" s="44">
        <v>1576</v>
      </c>
      <c r="M2392" s="44">
        <v>0</v>
      </c>
      <c r="N2392" s="44">
        <v>210</v>
      </c>
      <c r="O2392" s="44">
        <v>0</v>
      </c>
      <c r="P2392" s="44">
        <v>0</v>
      </c>
      <c r="Q2392" s="44">
        <v>0</v>
      </c>
      <c r="R2392" s="44">
        <v>18.278289999999998</v>
      </c>
      <c r="S2392" s="44">
        <v>18.316481</v>
      </c>
      <c r="T2392" s="44">
        <v>171503.984375</v>
      </c>
      <c r="U2392" s="44">
        <v>27131</v>
      </c>
      <c r="V2392" s="44">
        <v>1576</v>
      </c>
      <c r="W2392" s="44">
        <v>210</v>
      </c>
      <c r="X2392" s="44">
        <v>0</v>
      </c>
      <c r="Y2392" s="44">
        <v>4902.1743569999999</v>
      </c>
      <c r="Z2392" s="44">
        <v>137.46583000000001</v>
      </c>
      <c r="AA2392" s="44">
        <v>3.98719</v>
      </c>
      <c r="AB2392" s="44">
        <v>0.19425100000000001</v>
      </c>
      <c r="AC2392" s="44">
        <v>8.8828000000000004E-2</v>
      </c>
      <c r="AD2392" s="44">
        <v>1057.2564400000001</v>
      </c>
    </row>
    <row r="2393" spans="1:30" x14ac:dyDescent="0.25">
      <c r="A2393">
        <v>2458</v>
      </c>
      <c r="B2393" t="s">
        <v>101</v>
      </c>
      <c r="C2393" t="s">
        <v>114</v>
      </c>
      <c r="D2393" t="s">
        <v>249</v>
      </c>
      <c r="E2393" t="s">
        <v>104</v>
      </c>
      <c r="F2393" s="48">
        <f>VLOOKUP(A2393,'TAZ definitions'!$A$1:$E$1902,2,FALSE)</f>
        <v>3.9215686274509803E-2</v>
      </c>
      <c r="G2393" s="48">
        <f>VLOOKUP(A2393,'TAZ definitions'!$A$1:$E$1902,4,FALSE)</f>
        <v>0.23749999999999999</v>
      </c>
      <c r="H2393" s="44">
        <v>168394</v>
      </c>
      <c r="I2393" s="44">
        <v>0</v>
      </c>
      <c r="J2393" s="44">
        <v>27290</v>
      </c>
      <c r="K2393" s="44">
        <v>0</v>
      </c>
      <c r="L2393" s="44">
        <v>1576</v>
      </c>
      <c r="M2393" s="44">
        <v>0</v>
      </c>
      <c r="N2393" s="44">
        <v>210</v>
      </c>
      <c r="O2393" s="44">
        <v>0</v>
      </c>
      <c r="P2393" s="44">
        <v>0</v>
      </c>
      <c r="Q2393" s="44">
        <v>0</v>
      </c>
      <c r="R2393" s="44">
        <v>21.432486000000001</v>
      </c>
      <c r="S2393" s="44">
        <v>21.404651999999999</v>
      </c>
      <c r="T2393" s="44">
        <v>168394</v>
      </c>
      <c r="U2393" s="44">
        <v>27290</v>
      </c>
      <c r="V2393" s="44">
        <v>1576.0001219999999</v>
      </c>
      <c r="W2393" s="44">
        <v>210.00001499999999</v>
      </c>
      <c r="X2393" s="44">
        <v>309.51396399999999</v>
      </c>
      <c r="Y2393" s="44">
        <v>19563.220526000001</v>
      </c>
      <c r="Z2393" s="44">
        <v>658.37548100000004</v>
      </c>
      <c r="AA2393" s="44">
        <v>16.153485</v>
      </c>
      <c r="AB2393" s="44">
        <v>0.71329299999999995</v>
      </c>
      <c r="AC2393" s="44">
        <v>0.38374200000000003</v>
      </c>
      <c r="AD2393" s="44">
        <v>4536.4790700000003</v>
      </c>
    </row>
    <row r="2394" spans="1:30" x14ac:dyDescent="0.25">
      <c r="A2394">
        <v>2459</v>
      </c>
      <c r="B2394" t="s">
        <v>101</v>
      </c>
      <c r="C2394" t="s">
        <v>114</v>
      </c>
      <c r="D2394" t="s">
        <v>249</v>
      </c>
      <c r="E2394" t="s">
        <v>104</v>
      </c>
      <c r="F2394" s="48">
        <f>VLOOKUP(A2394,'TAZ definitions'!$A$1:$E$1902,2,FALSE)</f>
        <v>4.4597701149425288E-2</v>
      </c>
      <c r="G2394" s="48">
        <f>VLOOKUP(A2394,'TAZ definitions'!$A$1:$E$1902,4,FALSE)</f>
        <v>0.24294478527607363</v>
      </c>
      <c r="H2394" s="44">
        <v>198359</v>
      </c>
      <c r="I2394" s="44">
        <v>0</v>
      </c>
      <c r="J2394" s="44">
        <v>29771</v>
      </c>
      <c r="K2394" s="44">
        <v>0</v>
      </c>
      <c r="L2394" s="44">
        <v>1576</v>
      </c>
      <c r="M2394" s="44">
        <v>0</v>
      </c>
      <c r="N2394" s="44">
        <v>210</v>
      </c>
      <c r="O2394" s="44">
        <v>0</v>
      </c>
      <c r="P2394" s="44">
        <v>0</v>
      </c>
      <c r="Q2394" s="44">
        <v>0</v>
      </c>
      <c r="R2394" s="44">
        <v>19.866309999999999</v>
      </c>
      <c r="S2394" s="44">
        <v>19.800550000000001</v>
      </c>
      <c r="T2394" s="44">
        <v>198359</v>
      </c>
      <c r="U2394" s="44">
        <v>29771</v>
      </c>
      <c r="V2394" s="44">
        <v>1576</v>
      </c>
      <c r="W2394" s="44">
        <v>209.99998500000001</v>
      </c>
      <c r="X2394" s="44">
        <v>12806.216442000001</v>
      </c>
      <c r="Y2394" s="44">
        <v>31187.028646999999</v>
      </c>
      <c r="Z2394" s="44">
        <v>810.18930699999999</v>
      </c>
      <c r="AA2394" s="44">
        <v>24.810912999999999</v>
      </c>
      <c r="AB2394" s="44">
        <v>1.354293</v>
      </c>
      <c r="AC2394" s="44">
        <v>0.55410999999999999</v>
      </c>
      <c r="AD2394" s="44">
        <v>6746.0533169999999</v>
      </c>
    </row>
    <row r="2395" spans="1:30" x14ac:dyDescent="0.25">
      <c r="A2395">
        <v>2460</v>
      </c>
      <c r="B2395" t="s">
        <v>101</v>
      </c>
      <c r="C2395" t="s">
        <v>114</v>
      </c>
      <c r="D2395" t="s">
        <v>249</v>
      </c>
      <c r="E2395" t="s">
        <v>104</v>
      </c>
      <c r="F2395" s="48">
        <f>VLOOKUP(A2395,'TAZ definitions'!$A$1:$E$1902,2,FALSE)</f>
        <v>1.3333333333333334E-2</v>
      </c>
      <c r="G2395" s="48">
        <f>VLOOKUP(A2395,'TAZ definitions'!$A$1:$E$1902,4,FALSE)</f>
        <v>0.24456521739130435</v>
      </c>
      <c r="H2395" s="44">
        <v>201081</v>
      </c>
      <c r="I2395" s="44">
        <v>0</v>
      </c>
      <c r="J2395" s="44">
        <v>30045</v>
      </c>
      <c r="K2395" s="44">
        <v>0</v>
      </c>
      <c r="L2395" s="44">
        <v>1576</v>
      </c>
      <c r="M2395" s="44">
        <v>0</v>
      </c>
      <c r="N2395" s="44">
        <v>210</v>
      </c>
      <c r="O2395" s="44">
        <v>0</v>
      </c>
      <c r="P2395" s="44">
        <v>0</v>
      </c>
      <c r="Q2395" s="44">
        <v>0</v>
      </c>
      <c r="R2395" s="44">
        <v>18.529862999999999</v>
      </c>
      <c r="S2395" s="44">
        <v>18.556184999999999</v>
      </c>
      <c r="T2395" s="44">
        <v>201081</v>
      </c>
      <c r="U2395" s="44">
        <v>30045</v>
      </c>
      <c r="V2395" s="44">
        <v>1576</v>
      </c>
      <c r="W2395" s="44">
        <v>210</v>
      </c>
      <c r="X2395" s="44">
        <v>5688.4161620000004</v>
      </c>
      <c r="Y2395" s="44">
        <v>20975.586127999999</v>
      </c>
      <c r="Z2395" s="44">
        <v>675.20900099999994</v>
      </c>
      <c r="AA2395" s="44">
        <v>17.280381999999999</v>
      </c>
      <c r="AB2395" s="44">
        <v>0.80293599999999998</v>
      </c>
      <c r="AC2395" s="44">
        <v>0.40679999999999999</v>
      </c>
      <c r="AD2395" s="44">
        <v>4840.0881600000002</v>
      </c>
    </row>
    <row r="2396" spans="1:30" x14ac:dyDescent="0.25">
      <c r="A2396">
        <v>2461</v>
      </c>
      <c r="B2396" t="s">
        <v>101</v>
      </c>
      <c r="C2396" t="s">
        <v>114</v>
      </c>
      <c r="D2396" t="s">
        <v>249</v>
      </c>
      <c r="E2396" t="s">
        <v>104</v>
      </c>
      <c r="F2396" s="48">
        <f>VLOOKUP(A2396,'TAZ definitions'!$A$1:$E$1902,2,FALSE)</f>
        <v>0</v>
      </c>
      <c r="G2396" s="48">
        <f>VLOOKUP(A2396,'TAZ definitions'!$A$1:$E$1902,4,FALSE)</f>
        <v>9.6774193548387094E-2</v>
      </c>
      <c r="H2396" s="44">
        <v>212403</v>
      </c>
      <c r="I2396" s="44">
        <v>0</v>
      </c>
      <c r="J2396" s="44">
        <v>29174</v>
      </c>
      <c r="K2396" s="44">
        <v>0</v>
      </c>
      <c r="L2396" s="44">
        <v>1576</v>
      </c>
      <c r="M2396" s="44">
        <v>0</v>
      </c>
      <c r="N2396" s="44">
        <v>210</v>
      </c>
      <c r="O2396" s="44">
        <v>0</v>
      </c>
      <c r="P2396" s="44">
        <v>0</v>
      </c>
      <c r="Q2396" s="44">
        <v>0</v>
      </c>
      <c r="R2396" s="44">
        <v>20.190269000000001</v>
      </c>
      <c r="S2396" s="44">
        <v>20.261970999999999</v>
      </c>
      <c r="T2396" s="44">
        <v>212403</v>
      </c>
      <c r="U2396" s="44">
        <v>29174</v>
      </c>
      <c r="V2396" s="44">
        <v>1576</v>
      </c>
      <c r="W2396" s="44">
        <v>210</v>
      </c>
      <c r="X2396" s="44">
        <v>138765.223669</v>
      </c>
      <c r="Y2396" s="44">
        <v>211804.46413899999</v>
      </c>
      <c r="Z2396" s="44">
        <v>4617.8324839999996</v>
      </c>
      <c r="AA2396" s="44">
        <v>245.28954899999999</v>
      </c>
      <c r="AB2396" s="44">
        <v>12.521623</v>
      </c>
      <c r="AC2396" s="44">
        <v>3.9308830000000001</v>
      </c>
      <c r="AD2396" s="44">
        <v>48183.090926999997</v>
      </c>
    </row>
    <row r="2397" spans="1:30" x14ac:dyDescent="0.25">
      <c r="A2397">
        <v>2462</v>
      </c>
      <c r="B2397" t="s">
        <v>101</v>
      </c>
      <c r="C2397" t="s">
        <v>114</v>
      </c>
      <c r="D2397" t="s">
        <v>249</v>
      </c>
      <c r="E2397" t="s">
        <v>104</v>
      </c>
      <c r="F2397" s="48">
        <f>VLOOKUP(A2397,'TAZ definitions'!$A$1:$E$1902,2,FALSE)</f>
        <v>4.6898638426626324E-2</v>
      </c>
      <c r="G2397" s="48">
        <f>VLOOKUP(A2397,'TAZ definitions'!$A$1:$E$1902,4,FALSE)</f>
        <v>0.13885505481120586</v>
      </c>
      <c r="H2397" s="44">
        <v>177822</v>
      </c>
      <c r="I2397" s="44">
        <v>0</v>
      </c>
      <c r="J2397" s="44">
        <v>26308</v>
      </c>
      <c r="K2397" s="44">
        <v>0</v>
      </c>
      <c r="L2397" s="44">
        <v>1576</v>
      </c>
      <c r="M2397" s="44">
        <v>0</v>
      </c>
      <c r="N2397" s="44">
        <v>170</v>
      </c>
      <c r="O2397" s="44">
        <v>0</v>
      </c>
      <c r="P2397" s="44">
        <v>0</v>
      </c>
      <c r="Q2397" s="44">
        <v>0</v>
      </c>
      <c r="R2397" s="44">
        <v>21.815574999999999</v>
      </c>
      <c r="S2397" s="44">
        <v>21.616852000000002</v>
      </c>
      <c r="T2397" s="44">
        <v>177822</v>
      </c>
      <c r="U2397" s="44">
        <v>26308</v>
      </c>
      <c r="V2397" s="44">
        <v>1576</v>
      </c>
      <c r="W2397" s="44">
        <v>169.99998500000001</v>
      </c>
      <c r="X2397" s="44">
        <v>34703.114284000003</v>
      </c>
      <c r="Y2397" s="44">
        <v>54694.703670000003</v>
      </c>
      <c r="Z2397" s="44">
        <v>1168.881619</v>
      </c>
      <c r="AA2397" s="44">
        <v>60.981301000000002</v>
      </c>
      <c r="AB2397" s="44">
        <v>3.082751</v>
      </c>
      <c r="AC2397" s="44">
        <v>0.98236299999999999</v>
      </c>
      <c r="AD2397" s="44">
        <v>12050.340072000001</v>
      </c>
    </row>
    <row r="2398" spans="1:30" x14ac:dyDescent="0.25">
      <c r="A2398">
        <v>2519</v>
      </c>
      <c r="B2398" t="s">
        <v>101</v>
      </c>
      <c r="C2398" t="s">
        <v>250</v>
      </c>
      <c r="D2398" t="s">
        <v>251</v>
      </c>
      <c r="E2398" t="s">
        <v>182</v>
      </c>
      <c r="F2398" s="48" t="e">
        <f>VLOOKUP(A2398,'TAZ definitions'!$A$1:$E$1902,2,FALSE)</f>
        <v>#N/A</v>
      </c>
      <c r="G2398" s="48" t="e">
        <f>VLOOKUP(A2398,'TAZ definitions'!$A$1:$E$1902,4,FALSE)</f>
        <v>#N/A</v>
      </c>
      <c r="H2398" s="44">
        <v>200946</v>
      </c>
      <c r="I2398" s="44">
        <v>0</v>
      </c>
      <c r="J2398" s="44">
        <v>25300</v>
      </c>
      <c r="K2398" s="44">
        <v>0</v>
      </c>
      <c r="L2398" s="44">
        <v>2567</v>
      </c>
      <c r="M2398" s="44">
        <v>0</v>
      </c>
      <c r="N2398" s="44">
        <v>731</v>
      </c>
      <c r="O2398" s="44">
        <v>0</v>
      </c>
      <c r="P2398" s="44">
        <v>0</v>
      </c>
      <c r="Q2398" s="44">
        <v>0</v>
      </c>
      <c r="R2398" s="44">
        <v>20.100306</v>
      </c>
      <c r="S2398" s="44">
        <v>20.060631000000001</v>
      </c>
      <c r="T2398" s="44">
        <v>200946</v>
      </c>
      <c r="U2398" s="44">
        <v>25300</v>
      </c>
      <c r="V2398" s="44">
        <v>2567</v>
      </c>
      <c r="W2398" s="44">
        <v>731</v>
      </c>
      <c r="X2398" s="44">
        <v>388.71005400000001</v>
      </c>
      <c r="Y2398" s="44">
        <v>10731.849554</v>
      </c>
      <c r="Z2398" s="44">
        <v>364.78634199999999</v>
      </c>
      <c r="AA2398" s="44">
        <v>8.9037190000000006</v>
      </c>
      <c r="AB2398" s="44">
        <v>0.37769399999999997</v>
      </c>
      <c r="AC2398" s="44">
        <v>0.210532</v>
      </c>
      <c r="AD2398" s="44">
        <v>2468.8510839999999</v>
      </c>
    </row>
    <row r="2399" spans="1:30" x14ac:dyDescent="0.25">
      <c r="A2399">
        <v>2520</v>
      </c>
      <c r="B2399" t="s">
        <v>101</v>
      </c>
      <c r="C2399" t="s">
        <v>250</v>
      </c>
      <c r="D2399" t="s">
        <v>251</v>
      </c>
      <c r="E2399" t="s">
        <v>182</v>
      </c>
      <c r="F2399" s="48" t="e">
        <f>VLOOKUP(A2399,'TAZ definitions'!$A$1:$E$1902,2,FALSE)</f>
        <v>#N/A</v>
      </c>
      <c r="G2399" s="48" t="e">
        <f>VLOOKUP(A2399,'TAZ definitions'!$A$1:$E$1902,4,FALSE)</f>
        <v>#N/A</v>
      </c>
      <c r="H2399" s="44">
        <v>211271</v>
      </c>
      <c r="I2399" s="44">
        <v>0</v>
      </c>
      <c r="J2399" s="44">
        <v>27760</v>
      </c>
      <c r="K2399" s="44">
        <v>0</v>
      </c>
      <c r="L2399" s="44">
        <v>2567</v>
      </c>
      <c r="M2399" s="44">
        <v>0</v>
      </c>
      <c r="N2399" s="44">
        <v>523</v>
      </c>
      <c r="O2399" s="44">
        <v>0</v>
      </c>
      <c r="P2399" s="44">
        <v>0</v>
      </c>
      <c r="Q2399" s="44">
        <v>0</v>
      </c>
      <c r="R2399" s="44">
        <v>19.778123999999998</v>
      </c>
      <c r="S2399" s="44">
        <v>19.715214</v>
      </c>
      <c r="T2399" s="44">
        <v>211271</v>
      </c>
      <c r="U2399" s="44">
        <v>27760</v>
      </c>
      <c r="V2399" s="44">
        <v>2567</v>
      </c>
      <c r="W2399" s="44">
        <v>523</v>
      </c>
      <c r="X2399" s="44">
        <v>11999.981068999999</v>
      </c>
      <c r="Y2399" s="44">
        <v>31298.061145</v>
      </c>
      <c r="Z2399" s="44">
        <v>980.97250499999996</v>
      </c>
      <c r="AA2399" s="44">
        <v>25.448394</v>
      </c>
      <c r="AB2399" s="44">
        <v>1.1871240000000001</v>
      </c>
      <c r="AC2399" s="44">
        <v>0.60036199999999995</v>
      </c>
      <c r="AD2399" s="44">
        <v>7134.5415849999999</v>
      </c>
    </row>
    <row r="2400" spans="1:30" x14ac:dyDescent="0.25">
      <c r="A2400">
        <v>2521</v>
      </c>
      <c r="B2400" t="s">
        <v>101</v>
      </c>
      <c r="C2400" t="s">
        <v>250</v>
      </c>
      <c r="D2400" t="s">
        <v>251</v>
      </c>
      <c r="E2400" t="s">
        <v>182</v>
      </c>
      <c r="F2400" s="48" t="e">
        <f>VLOOKUP(A2400,'TAZ definitions'!$A$1:$E$1902,2,FALSE)</f>
        <v>#N/A</v>
      </c>
      <c r="G2400" s="48" t="e">
        <f>VLOOKUP(A2400,'TAZ definitions'!$A$1:$E$1902,4,FALSE)</f>
        <v>#N/A</v>
      </c>
      <c r="H2400" s="44">
        <v>196214</v>
      </c>
      <c r="I2400" s="44">
        <v>0</v>
      </c>
      <c r="J2400" s="44">
        <v>25900</v>
      </c>
      <c r="K2400" s="44">
        <v>0</v>
      </c>
      <c r="L2400" s="44">
        <v>2567</v>
      </c>
      <c r="M2400" s="44">
        <v>0</v>
      </c>
      <c r="N2400" s="44">
        <v>513</v>
      </c>
      <c r="O2400" s="44">
        <v>0</v>
      </c>
      <c r="P2400" s="44">
        <v>0</v>
      </c>
      <c r="Q2400" s="44">
        <v>0</v>
      </c>
      <c r="R2400" s="44">
        <v>20.926893</v>
      </c>
      <c r="S2400" s="44">
        <v>20.789745</v>
      </c>
      <c r="T2400" s="44">
        <v>196214</v>
      </c>
      <c r="U2400" s="44">
        <v>25900</v>
      </c>
      <c r="V2400" s="44">
        <v>2567</v>
      </c>
      <c r="W2400" s="44">
        <v>513</v>
      </c>
      <c r="X2400" s="44">
        <v>2632.403824</v>
      </c>
      <c r="Y2400" s="44">
        <v>18977.621447000001</v>
      </c>
      <c r="Z2400" s="44">
        <v>542.75311099999999</v>
      </c>
      <c r="AA2400" s="44">
        <v>15.220152000000001</v>
      </c>
      <c r="AB2400" s="44">
        <v>0.77953600000000001</v>
      </c>
      <c r="AC2400" s="44">
        <v>0.34879199999999999</v>
      </c>
      <c r="AD2400" s="44">
        <v>4202.5312590000003</v>
      </c>
    </row>
    <row r="2401" spans="1:30" x14ac:dyDescent="0.25">
      <c r="A2401">
        <v>2522</v>
      </c>
      <c r="B2401" t="s">
        <v>101</v>
      </c>
      <c r="C2401" t="s">
        <v>250</v>
      </c>
      <c r="D2401" t="s">
        <v>251</v>
      </c>
      <c r="E2401" t="s">
        <v>182</v>
      </c>
      <c r="F2401" s="48" t="e">
        <f>VLOOKUP(A2401,'TAZ definitions'!$A$1:$E$1902,2,FALSE)</f>
        <v>#N/A</v>
      </c>
      <c r="G2401" s="48" t="e">
        <f>VLOOKUP(A2401,'TAZ definitions'!$A$1:$E$1902,4,FALSE)</f>
        <v>#N/A</v>
      </c>
      <c r="H2401" s="44">
        <v>195014</v>
      </c>
      <c r="I2401" s="44">
        <v>0</v>
      </c>
      <c r="J2401" s="44">
        <v>24331</v>
      </c>
      <c r="K2401" s="44">
        <v>0</v>
      </c>
      <c r="L2401" s="44">
        <v>2567</v>
      </c>
      <c r="M2401" s="44">
        <v>0</v>
      </c>
      <c r="N2401" s="44">
        <v>523</v>
      </c>
      <c r="O2401" s="44">
        <v>0</v>
      </c>
      <c r="P2401" s="44">
        <v>0</v>
      </c>
      <c r="Q2401" s="44">
        <v>0</v>
      </c>
      <c r="R2401" s="44">
        <v>20.868594999999999</v>
      </c>
      <c r="S2401" s="44">
        <v>20.778203999999999</v>
      </c>
      <c r="T2401" s="44">
        <v>195014</v>
      </c>
      <c r="U2401" s="44">
        <v>24331</v>
      </c>
      <c r="V2401" s="44">
        <v>2567</v>
      </c>
      <c r="W2401" s="44">
        <v>523</v>
      </c>
      <c r="X2401" s="44">
        <v>0</v>
      </c>
      <c r="Y2401" s="44">
        <v>8405.8126499999998</v>
      </c>
      <c r="Z2401" s="44">
        <v>233.069864</v>
      </c>
      <c r="AA2401" s="44">
        <v>6.7572190000000001</v>
      </c>
      <c r="AB2401" s="44">
        <v>0.34280500000000003</v>
      </c>
      <c r="AC2401" s="44">
        <v>0.15204899999999999</v>
      </c>
      <c r="AD2401" s="44">
        <v>1823.030475</v>
      </c>
    </row>
    <row r="2402" spans="1:30" x14ac:dyDescent="0.25">
      <c r="A2402">
        <v>2523</v>
      </c>
      <c r="B2402" t="s">
        <v>101</v>
      </c>
      <c r="C2402" t="s">
        <v>250</v>
      </c>
      <c r="D2402" t="s">
        <v>251</v>
      </c>
      <c r="E2402" t="s">
        <v>182</v>
      </c>
      <c r="F2402" s="48" t="e">
        <f>VLOOKUP(A2402,'TAZ definitions'!$A$1:$E$1902,2,FALSE)</f>
        <v>#N/A</v>
      </c>
      <c r="G2402" s="48" t="e">
        <f>VLOOKUP(A2402,'TAZ definitions'!$A$1:$E$1902,4,FALSE)</f>
        <v>#N/A</v>
      </c>
      <c r="H2402" s="44">
        <v>185668</v>
      </c>
      <c r="I2402" s="44">
        <v>0</v>
      </c>
      <c r="J2402" s="44">
        <v>21420</v>
      </c>
      <c r="K2402" s="44">
        <v>0</v>
      </c>
      <c r="L2402" s="44">
        <v>2567</v>
      </c>
      <c r="M2402" s="44">
        <v>0</v>
      </c>
      <c r="N2402" s="44">
        <v>943</v>
      </c>
      <c r="O2402" s="44">
        <v>0</v>
      </c>
      <c r="P2402" s="44">
        <v>0</v>
      </c>
      <c r="Q2402" s="44">
        <v>0</v>
      </c>
      <c r="R2402" s="44">
        <v>17.388991999999998</v>
      </c>
      <c r="S2402" s="44">
        <v>17.302728999999999</v>
      </c>
      <c r="T2402" s="44">
        <v>185668</v>
      </c>
      <c r="U2402" s="44">
        <v>21420</v>
      </c>
      <c r="V2402" s="44">
        <v>2567</v>
      </c>
      <c r="W2402" s="44">
        <v>943</v>
      </c>
      <c r="X2402" s="44">
        <v>3145.8699109999998</v>
      </c>
      <c r="Y2402" s="44">
        <v>16436.021548000001</v>
      </c>
      <c r="Z2402" s="44">
        <v>535.96078999999997</v>
      </c>
      <c r="AA2402" s="44">
        <v>13.435606999999999</v>
      </c>
      <c r="AB2402" s="44">
        <v>0.62794300000000003</v>
      </c>
      <c r="AC2402" s="44">
        <v>0.318</v>
      </c>
      <c r="AD2402" s="44">
        <v>3784.902235</v>
      </c>
    </row>
    <row r="2403" spans="1:30" x14ac:dyDescent="0.25">
      <c r="A2403">
        <v>2524</v>
      </c>
      <c r="B2403" t="s">
        <v>101</v>
      </c>
      <c r="C2403" t="s">
        <v>250</v>
      </c>
      <c r="D2403" t="s">
        <v>251</v>
      </c>
      <c r="E2403" t="s">
        <v>182</v>
      </c>
      <c r="F2403" s="48" t="e">
        <f>VLOOKUP(A2403,'TAZ definitions'!$A$1:$E$1902,2,FALSE)</f>
        <v>#N/A</v>
      </c>
      <c r="G2403" s="48" t="e">
        <f>VLOOKUP(A2403,'TAZ definitions'!$A$1:$E$1902,4,FALSE)</f>
        <v>#N/A</v>
      </c>
      <c r="H2403" s="44">
        <v>179720</v>
      </c>
      <c r="I2403" s="44">
        <v>0</v>
      </c>
      <c r="J2403" s="44">
        <v>21883</v>
      </c>
      <c r="K2403" s="44">
        <v>0</v>
      </c>
      <c r="L2403" s="44">
        <v>2567</v>
      </c>
      <c r="M2403" s="44">
        <v>0</v>
      </c>
      <c r="N2403" s="44">
        <v>1195.5</v>
      </c>
      <c r="O2403" s="44">
        <v>0</v>
      </c>
      <c r="P2403" s="44">
        <v>0</v>
      </c>
      <c r="Q2403" s="44">
        <v>0</v>
      </c>
      <c r="R2403" s="44">
        <v>19.603413</v>
      </c>
      <c r="S2403" s="44">
        <v>19.582841999999999</v>
      </c>
      <c r="T2403" s="44">
        <v>179720</v>
      </c>
      <c r="U2403" s="44">
        <v>21883</v>
      </c>
      <c r="V2403" s="44">
        <v>2567</v>
      </c>
      <c r="W2403" s="44">
        <v>1195.5</v>
      </c>
      <c r="X2403" s="44">
        <v>925.70241899999996</v>
      </c>
      <c r="Y2403" s="44">
        <v>6613.3508250000004</v>
      </c>
      <c r="Z2403" s="44">
        <v>215.26992300000001</v>
      </c>
      <c r="AA2403" s="44">
        <v>5.500394</v>
      </c>
      <c r="AB2403" s="44">
        <v>0.23966499999999999</v>
      </c>
      <c r="AC2403" s="44">
        <v>0.12881400000000001</v>
      </c>
      <c r="AD2403" s="44">
        <v>1517.9101390000001</v>
      </c>
    </row>
    <row r="2404" spans="1:30" x14ac:dyDescent="0.25">
      <c r="A2404">
        <v>2525</v>
      </c>
      <c r="B2404" t="s">
        <v>101</v>
      </c>
      <c r="C2404" t="s">
        <v>250</v>
      </c>
      <c r="D2404" t="s">
        <v>251</v>
      </c>
      <c r="E2404" t="s">
        <v>182</v>
      </c>
      <c r="F2404" s="48" t="e">
        <f>VLOOKUP(A2404,'TAZ definitions'!$A$1:$E$1902,2,FALSE)</f>
        <v>#N/A</v>
      </c>
      <c r="G2404" s="48" t="e">
        <f>VLOOKUP(A2404,'TAZ definitions'!$A$1:$E$1902,4,FALSE)</f>
        <v>#N/A</v>
      </c>
      <c r="H2404" s="44">
        <v>181573</v>
      </c>
      <c r="I2404" s="44">
        <v>0</v>
      </c>
      <c r="J2404" s="44">
        <v>22402</v>
      </c>
      <c r="K2404" s="44">
        <v>0</v>
      </c>
      <c r="L2404" s="44">
        <v>12400</v>
      </c>
      <c r="M2404" s="44">
        <v>0</v>
      </c>
      <c r="N2404" s="44">
        <v>1195.5</v>
      </c>
      <c r="O2404" s="44">
        <v>0</v>
      </c>
      <c r="P2404" s="44">
        <v>114.752403</v>
      </c>
      <c r="Q2404" s="44">
        <v>68.266593999999998</v>
      </c>
      <c r="R2404" s="44">
        <v>19.731069999999999</v>
      </c>
      <c r="S2404" s="44">
        <v>19.742709999999999</v>
      </c>
      <c r="T2404" s="44">
        <v>181156.109375</v>
      </c>
      <c r="U2404" s="44">
        <v>22350.566406000002</v>
      </c>
      <c r="V2404" s="44">
        <v>12371.530273</v>
      </c>
      <c r="W2404" s="44">
        <v>1192.755249</v>
      </c>
      <c r="X2404" s="44">
        <v>4623.797834</v>
      </c>
      <c r="Y2404" s="44">
        <v>24826.845852999999</v>
      </c>
      <c r="Z2404" s="44">
        <v>806.32316800000001</v>
      </c>
      <c r="AA2404" s="44">
        <v>20.451633000000001</v>
      </c>
      <c r="AB2404" s="44">
        <v>0.94388000000000005</v>
      </c>
      <c r="AC2404" s="44">
        <v>0.48126099999999999</v>
      </c>
      <c r="AD2404" s="44">
        <v>5733.0726249999998</v>
      </c>
    </row>
    <row r="2405" spans="1:30" x14ac:dyDescent="0.25">
      <c r="A2405">
        <v>2526</v>
      </c>
      <c r="B2405" t="s">
        <v>101</v>
      </c>
      <c r="C2405" t="s">
        <v>250</v>
      </c>
      <c r="D2405" t="s">
        <v>251</v>
      </c>
      <c r="E2405" t="s">
        <v>182</v>
      </c>
      <c r="F2405" s="48" t="e">
        <f>VLOOKUP(A2405,'TAZ definitions'!$A$1:$E$1902,2,FALSE)</f>
        <v>#N/A</v>
      </c>
      <c r="G2405" s="48" t="e">
        <f>VLOOKUP(A2405,'TAZ definitions'!$A$1:$E$1902,4,FALSE)</f>
        <v>#N/A</v>
      </c>
      <c r="H2405" s="44">
        <v>196605</v>
      </c>
      <c r="I2405" s="44">
        <v>5254</v>
      </c>
      <c r="J2405" s="44">
        <v>24179</v>
      </c>
      <c r="K2405" s="44">
        <v>234</v>
      </c>
      <c r="L2405" s="44">
        <v>12400</v>
      </c>
      <c r="M2405" s="44">
        <v>0</v>
      </c>
      <c r="N2405" s="44">
        <v>1195.5</v>
      </c>
      <c r="O2405" s="44">
        <v>0</v>
      </c>
      <c r="P2405" s="44">
        <v>1.240243</v>
      </c>
      <c r="Q2405" s="44">
        <v>1.7433799999999999</v>
      </c>
      <c r="R2405" s="44">
        <v>18.898254000000001</v>
      </c>
      <c r="S2405" s="44">
        <v>18.944856999999999</v>
      </c>
      <c r="T2405" s="44">
        <v>133207.8125</v>
      </c>
      <c r="U2405" s="44">
        <v>16245.697265999999</v>
      </c>
      <c r="V2405" s="44">
        <v>8291.7119139999995</v>
      </c>
      <c r="W2405" s="44">
        <v>799.41467299999999</v>
      </c>
      <c r="X2405" s="44">
        <v>1471.40382</v>
      </c>
      <c r="Y2405" s="44">
        <v>22615.778149000002</v>
      </c>
      <c r="Z2405" s="44">
        <v>565.21918700000003</v>
      </c>
      <c r="AA2405" s="44">
        <v>17.913308000000001</v>
      </c>
      <c r="AB2405" s="44">
        <v>1.0031429999999999</v>
      </c>
      <c r="AC2405" s="44">
        <v>0.39381300000000002</v>
      </c>
      <c r="AD2405" s="44">
        <v>4798.1263449999997</v>
      </c>
    </row>
    <row r="2406" spans="1:30" x14ac:dyDescent="0.25">
      <c r="A2406">
        <v>2527</v>
      </c>
      <c r="B2406" t="s">
        <v>101</v>
      </c>
      <c r="C2406" t="s">
        <v>250</v>
      </c>
      <c r="D2406" t="s">
        <v>251</v>
      </c>
      <c r="E2406" t="s">
        <v>182</v>
      </c>
      <c r="F2406" s="48" t="e">
        <f>VLOOKUP(A2406,'TAZ definitions'!$A$1:$E$1902,2,FALSE)</f>
        <v>#N/A</v>
      </c>
      <c r="G2406" s="48" t="e">
        <f>VLOOKUP(A2406,'TAZ definitions'!$A$1:$E$1902,4,FALSE)</f>
        <v>#N/A</v>
      </c>
      <c r="H2406" s="44">
        <v>199049</v>
      </c>
      <c r="I2406" s="44">
        <v>5823</v>
      </c>
      <c r="J2406" s="44">
        <v>24366</v>
      </c>
      <c r="K2406" s="44">
        <v>275</v>
      </c>
      <c r="L2406" s="44">
        <v>12400</v>
      </c>
      <c r="M2406" s="44">
        <v>0</v>
      </c>
      <c r="N2406" s="44">
        <v>1195.5</v>
      </c>
      <c r="O2406" s="44">
        <v>0</v>
      </c>
      <c r="P2406" s="44">
        <v>77.577797000000004</v>
      </c>
      <c r="Q2406" s="44">
        <v>110.224457</v>
      </c>
      <c r="R2406" s="44">
        <v>20.889519</v>
      </c>
      <c r="S2406" s="44">
        <v>20.891365</v>
      </c>
      <c r="T2406" s="44">
        <v>197953.921875</v>
      </c>
      <c r="U2406" s="44">
        <v>24229.470702999999</v>
      </c>
      <c r="V2406" s="44">
        <v>12329.726563</v>
      </c>
      <c r="W2406" s="44">
        <v>1188.724731</v>
      </c>
      <c r="X2406" s="44">
        <v>0</v>
      </c>
      <c r="Y2406" s="44">
        <v>7074.1796759999997</v>
      </c>
      <c r="Z2406" s="44">
        <v>141.98181299999999</v>
      </c>
      <c r="AA2406" s="44">
        <v>5.5396039999999998</v>
      </c>
      <c r="AB2406" s="44">
        <v>0.34227400000000002</v>
      </c>
      <c r="AC2406" s="44">
        <v>0.114847</v>
      </c>
      <c r="AD2406" s="44">
        <v>1421.296593</v>
      </c>
    </row>
    <row r="2407" spans="1:30" x14ac:dyDescent="0.25">
      <c r="A2407">
        <v>2528</v>
      </c>
      <c r="B2407" t="s">
        <v>101</v>
      </c>
      <c r="C2407" t="s">
        <v>250</v>
      </c>
      <c r="D2407" t="s">
        <v>251</v>
      </c>
      <c r="E2407" t="s">
        <v>182</v>
      </c>
      <c r="F2407" s="48" t="e">
        <f>VLOOKUP(A2407,'TAZ definitions'!$A$1:$E$1902,2,FALSE)</f>
        <v>#N/A</v>
      </c>
      <c r="G2407" s="48" t="e">
        <f>VLOOKUP(A2407,'TAZ definitions'!$A$1:$E$1902,4,FALSE)</f>
        <v>#N/A</v>
      </c>
      <c r="H2407" s="44">
        <v>202807</v>
      </c>
      <c r="I2407" s="44">
        <v>0</v>
      </c>
      <c r="J2407" s="44">
        <v>24683</v>
      </c>
      <c r="K2407" s="44">
        <v>0</v>
      </c>
      <c r="L2407" s="44">
        <v>25205</v>
      </c>
      <c r="M2407" s="44">
        <v>0</v>
      </c>
      <c r="N2407" s="44">
        <v>1195.5</v>
      </c>
      <c r="O2407" s="44">
        <v>0</v>
      </c>
      <c r="P2407" s="44">
        <v>0</v>
      </c>
      <c r="Q2407" s="44">
        <v>0</v>
      </c>
      <c r="R2407" s="44">
        <v>19.158733000000002</v>
      </c>
      <c r="S2407" s="44">
        <v>19.086561</v>
      </c>
      <c r="T2407" s="44">
        <v>202807</v>
      </c>
      <c r="U2407" s="44">
        <v>24683</v>
      </c>
      <c r="V2407" s="44">
        <v>25205</v>
      </c>
      <c r="W2407" s="44">
        <v>1195.5</v>
      </c>
      <c r="X2407" s="44">
        <v>4130.463393</v>
      </c>
      <c r="Y2407" s="44">
        <v>22883.168356999999</v>
      </c>
      <c r="Z2407" s="44">
        <v>734.06694100000004</v>
      </c>
      <c r="AA2407" s="44">
        <v>18.878343000000001</v>
      </c>
      <c r="AB2407" s="44">
        <v>0.861066</v>
      </c>
      <c r="AC2407" s="44">
        <v>0.44237599999999999</v>
      </c>
      <c r="AD2407" s="44">
        <v>5230.5335910000003</v>
      </c>
    </row>
    <row r="2408" spans="1:30" x14ac:dyDescent="0.25">
      <c r="A2408">
        <v>2529</v>
      </c>
      <c r="B2408" t="s">
        <v>101</v>
      </c>
      <c r="C2408" t="s">
        <v>250</v>
      </c>
      <c r="D2408" t="s">
        <v>251</v>
      </c>
      <c r="E2408" t="s">
        <v>182</v>
      </c>
      <c r="F2408" s="48" t="e">
        <f>VLOOKUP(A2408,'TAZ definitions'!$A$1:$E$1902,2,FALSE)</f>
        <v>#N/A</v>
      </c>
      <c r="G2408" s="48" t="e">
        <f>VLOOKUP(A2408,'TAZ definitions'!$A$1:$E$1902,4,FALSE)</f>
        <v>#N/A</v>
      </c>
      <c r="H2408" s="44">
        <v>192528</v>
      </c>
      <c r="I2408" s="44">
        <v>3159</v>
      </c>
      <c r="J2408" s="44">
        <v>24066</v>
      </c>
      <c r="K2408" s="44">
        <v>502</v>
      </c>
      <c r="L2408" s="44">
        <v>15372</v>
      </c>
      <c r="M2408" s="44">
        <v>0</v>
      </c>
      <c r="N2408" s="44">
        <v>731</v>
      </c>
      <c r="O2408" s="44">
        <v>0</v>
      </c>
      <c r="P2408" s="44">
        <v>180.739273</v>
      </c>
      <c r="Q2408" s="44">
        <v>158.758591</v>
      </c>
      <c r="R2408" s="44">
        <v>19.317492000000001</v>
      </c>
      <c r="S2408" s="44">
        <v>19.301822999999999</v>
      </c>
      <c r="T2408" s="44">
        <v>192334.125</v>
      </c>
      <c r="U2408" s="44">
        <v>24041.875</v>
      </c>
      <c r="V2408" s="44">
        <v>15356.262694999999</v>
      </c>
      <c r="W2408" s="44">
        <v>730.25164800000005</v>
      </c>
      <c r="X2408" s="44">
        <v>470.29938399999998</v>
      </c>
      <c r="Y2408" s="44">
        <v>10354.759865</v>
      </c>
      <c r="Z2408" s="44">
        <v>295.98815999999999</v>
      </c>
      <c r="AA2408" s="44">
        <v>8.3370789999999992</v>
      </c>
      <c r="AB2408" s="44">
        <v>0.41617599999999999</v>
      </c>
      <c r="AC2408" s="44">
        <v>0.19000700000000001</v>
      </c>
      <c r="AD2408" s="44">
        <v>2275.6333629999999</v>
      </c>
    </row>
    <row r="2409" spans="1:30" x14ac:dyDescent="0.25">
      <c r="A2409">
        <v>2530</v>
      </c>
      <c r="B2409" t="s">
        <v>101</v>
      </c>
      <c r="C2409" t="s">
        <v>185</v>
      </c>
      <c r="D2409" t="s">
        <v>252</v>
      </c>
      <c r="E2409" t="s">
        <v>182</v>
      </c>
      <c r="F2409" s="48" t="e">
        <f>VLOOKUP(A2409,'TAZ definitions'!$A$1:$E$1902,2,FALSE)</f>
        <v>#N/A</v>
      </c>
      <c r="G2409" s="48" t="e">
        <f>VLOOKUP(A2409,'TAZ definitions'!$A$1:$E$1902,4,FALSE)</f>
        <v>#N/A</v>
      </c>
      <c r="H2409" s="44">
        <v>181380</v>
      </c>
      <c r="I2409" s="44">
        <v>0</v>
      </c>
      <c r="J2409" s="44">
        <v>22786</v>
      </c>
      <c r="K2409" s="44">
        <v>0</v>
      </c>
      <c r="L2409" s="44">
        <v>25205</v>
      </c>
      <c r="M2409" s="44">
        <v>0</v>
      </c>
      <c r="N2409" s="44">
        <v>983.5</v>
      </c>
      <c r="O2409" s="44">
        <v>0</v>
      </c>
      <c r="P2409" s="44">
        <v>0</v>
      </c>
      <c r="Q2409" s="44">
        <v>0</v>
      </c>
      <c r="R2409" s="44">
        <v>20.430119999999999</v>
      </c>
      <c r="S2409" s="44">
        <v>20.746378</v>
      </c>
      <c r="T2409" s="44">
        <v>181380</v>
      </c>
      <c r="U2409" s="44">
        <v>22786</v>
      </c>
      <c r="V2409" s="44">
        <v>25205</v>
      </c>
      <c r="W2409" s="44">
        <v>983.5</v>
      </c>
      <c r="X2409" s="44">
        <v>26439.417885999999</v>
      </c>
      <c r="Y2409" s="44">
        <v>44887.397331</v>
      </c>
      <c r="Z2409" s="44">
        <v>1012.333857</v>
      </c>
      <c r="AA2409" s="44">
        <v>48.126094999999999</v>
      </c>
      <c r="AB2409" s="44">
        <v>2.3280690000000002</v>
      </c>
      <c r="AC2409" s="44">
        <v>0.80999299999999996</v>
      </c>
      <c r="AD2409" s="44">
        <v>9768.0873859999992</v>
      </c>
    </row>
    <row r="2410" spans="1:30" x14ac:dyDescent="0.25">
      <c r="A2410">
        <v>2531</v>
      </c>
      <c r="B2410" t="s">
        <v>101</v>
      </c>
      <c r="C2410" t="s">
        <v>185</v>
      </c>
      <c r="D2410" t="s">
        <v>252</v>
      </c>
      <c r="E2410" t="s">
        <v>182</v>
      </c>
      <c r="F2410" s="48" t="e">
        <f>VLOOKUP(A2410,'TAZ definitions'!$A$1:$E$1902,2,FALSE)</f>
        <v>#N/A</v>
      </c>
      <c r="G2410" s="48" t="e">
        <f>VLOOKUP(A2410,'TAZ definitions'!$A$1:$E$1902,4,FALSE)</f>
        <v>#N/A</v>
      </c>
      <c r="H2410" s="44">
        <v>185632</v>
      </c>
      <c r="I2410" s="44">
        <v>2304</v>
      </c>
      <c r="J2410" s="44">
        <v>22869</v>
      </c>
      <c r="K2410" s="44">
        <v>235</v>
      </c>
      <c r="L2410" s="44">
        <v>15372</v>
      </c>
      <c r="M2410" s="44">
        <v>0</v>
      </c>
      <c r="N2410" s="44">
        <v>731</v>
      </c>
      <c r="O2410" s="44">
        <v>0</v>
      </c>
      <c r="P2410" s="44">
        <v>178.40365600000001</v>
      </c>
      <c r="Q2410" s="44">
        <v>164.50975</v>
      </c>
      <c r="R2410" s="44">
        <v>21.844657999999999</v>
      </c>
      <c r="S2410" s="44">
        <v>22.246803</v>
      </c>
      <c r="T2410" s="44">
        <v>185356.78125</v>
      </c>
      <c r="U2410" s="44">
        <v>22835.019531000002</v>
      </c>
      <c r="V2410" s="44">
        <v>15348.922852</v>
      </c>
      <c r="W2410" s="44">
        <v>729.90252699999996</v>
      </c>
      <c r="X2410" s="44">
        <v>38429.773062</v>
      </c>
      <c r="Y2410" s="44">
        <v>70281.838220999998</v>
      </c>
      <c r="Z2410" s="44">
        <v>1610.013856</v>
      </c>
      <c r="AA2410" s="44">
        <v>74.393108999999995</v>
      </c>
      <c r="AB2410" s="44">
        <v>3.6348199999999999</v>
      </c>
      <c r="AC2410" s="44">
        <v>1.2676940000000001</v>
      </c>
      <c r="AD2410" s="44">
        <v>15349.756934999999</v>
      </c>
    </row>
    <row r="2411" spans="1:30" x14ac:dyDescent="0.25">
      <c r="A2411">
        <v>2532</v>
      </c>
      <c r="B2411" t="s">
        <v>101</v>
      </c>
      <c r="C2411" t="s">
        <v>185</v>
      </c>
      <c r="D2411" t="s">
        <v>252</v>
      </c>
      <c r="E2411" t="s">
        <v>182</v>
      </c>
      <c r="F2411" s="48" t="e">
        <f>VLOOKUP(A2411,'TAZ definitions'!$A$1:$E$1902,2,FALSE)</f>
        <v>#N/A</v>
      </c>
      <c r="G2411" s="48" t="e">
        <f>VLOOKUP(A2411,'TAZ definitions'!$A$1:$E$1902,4,FALSE)</f>
        <v>#N/A</v>
      </c>
      <c r="H2411" s="44">
        <v>166496</v>
      </c>
      <c r="I2411" s="44">
        <v>0</v>
      </c>
      <c r="J2411" s="44">
        <v>21156</v>
      </c>
      <c r="K2411" s="44">
        <v>0</v>
      </c>
      <c r="L2411" s="44">
        <v>25205</v>
      </c>
      <c r="M2411" s="44">
        <v>0</v>
      </c>
      <c r="N2411" s="44">
        <v>983.5</v>
      </c>
      <c r="O2411" s="44">
        <v>0</v>
      </c>
      <c r="P2411" s="44">
        <v>0</v>
      </c>
      <c r="Q2411" s="44">
        <v>0</v>
      </c>
      <c r="R2411" s="44">
        <v>18.633161999999999</v>
      </c>
      <c r="S2411" s="44">
        <v>18.828893999999998</v>
      </c>
      <c r="T2411" s="44">
        <v>166496</v>
      </c>
      <c r="U2411" s="44">
        <v>21156</v>
      </c>
      <c r="V2411" s="44">
        <v>25205</v>
      </c>
      <c r="W2411" s="44">
        <v>983.5</v>
      </c>
      <c r="X2411" s="44">
        <v>27760.255561999998</v>
      </c>
      <c r="Y2411" s="44">
        <v>47332.496883</v>
      </c>
      <c r="Z2411" s="44">
        <v>1045.771524</v>
      </c>
      <c r="AA2411" s="44">
        <v>51.329492000000002</v>
      </c>
      <c r="AB2411" s="44">
        <v>2.478958</v>
      </c>
      <c r="AC2411" s="44">
        <v>0.85473299999999997</v>
      </c>
      <c r="AD2411" s="44">
        <v>10274.158017</v>
      </c>
    </row>
    <row r="2412" spans="1:30" x14ac:dyDescent="0.25">
      <c r="A2412">
        <v>2533</v>
      </c>
      <c r="B2412" t="s">
        <v>101</v>
      </c>
      <c r="C2412" t="s">
        <v>185</v>
      </c>
      <c r="D2412" t="s">
        <v>252</v>
      </c>
      <c r="E2412" t="s">
        <v>182</v>
      </c>
      <c r="F2412" s="48" t="e">
        <f>VLOOKUP(A2412,'TAZ definitions'!$A$1:$E$1902,2,FALSE)</f>
        <v>#N/A</v>
      </c>
      <c r="G2412" s="48" t="e">
        <f>VLOOKUP(A2412,'TAZ definitions'!$A$1:$E$1902,4,FALSE)</f>
        <v>#N/A</v>
      </c>
      <c r="H2412" s="44">
        <v>152317</v>
      </c>
      <c r="I2412" s="44">
        <v>586</v>
      </c>
      <c r="J2412" s="44">
        <v>18768</v>
      </c>
      <c r="K2412" s="44">
        <v>90</v>
      </c>
      <c r="L2412" s="44">
        <v>25205</v>
      </c>
      <c r="M2412" s="44">
        <v>0</v>
      </c>
      <c r="N2412" s="44">
        <v>973.5</v>
      </c>
      <c r="O2412" s="44">
        <v>0</v>
      </c>
      <c r="P2412" s="44">
        <v>94.581824999999995</v>
      </c>
      <c r="Q2412" s="44">
        <v>94.566543999999993</v>
      </c>
      <c r="R2412" s="44">
        <v>16.086884000000001</v>
      </c>
      <c r="S2412" s="44">
        <v>16.236515000000001</v>
      </c>
      <c r="T2412" s="44">
        <v>152102.9375</v>
      </c>
      <c r="U2412" s="44">
        <v>18741.648438</v>
      </c>
      <c r="V2412" s="44">
        <v>25169.439452999999</v>
      </c>
      <c r="W2412" s="44">
        <v>972.12664800000005</v>
      </c>
      <c r="X2412" s="44">
        <v>6470.4300709999998</v>
      </c>
      <c r="Y2412" s="44">
        <v>45089.673095999999</v>
      </c>
      <c r="Z2412" s="44">
        <v>1463.2076549999999</v>
      </c>
      <c r="AA2412" s="44">
        <v>37.094434</v>
      </c>
      <c r="AB2412" s="44">
        <v>1.720016</v>
      </c>
      <c r="AC2412" s="44">
        <v>0.87225600000000003</v>
      </c>
      <c r="AD2412" s="44">
        <v>10392.983713</v>
      </c>
    </row>
    <row r="2413" spans="1:30" x14ac:dyDescent="0.25">
      <c r="A2413">
        <v>2534</v>
      </c>
      <c r="B2413" t="s">
        <v>101</v>
      </c>
      <c r="C2413" t="s">
        <v>185</v>
      </c>
      <c r="D2413" t="s">
        <v>252</v>
      </c>
      <c r="E2413" t="s">
        <v>182</v>
      </c>
      <c r="F2413" s="48" t="e">
        <f>VLOOKUP(A2413,'TAZ definitions'!$A$1:$E$1902,2,FALSE)</f>
        <v>#N/A</v>
      </c>
      <c r="G2413" s="48" t="e">
        <f>VLOOKUP(A2413,'TAZ definitions'!$A$1:$E$1902,4,FALSE)</f>
        <v>#N/A</v>
      </c>
      <c r="H2413" s="44">
        <v>148384</v>
      </c>
      <c r="I2413" s="44">
        <v>3129</v>
      </c>
      <c r="J2413" s="44">
        <v>18253</v>
      </c>
      <c r="K2413" s="44">
        <v>475</v>
      </c>
      <c r="L2413" s="44">
        <v>25205</v>
      </c>
      <c r="M2413" s="44">
        <v>0</v>
      </c>
      <c r="N2413" s="44">
        <v>765.5</v>
      </c>
      <c r="O2413" s="44">
        <v>0</v>
      </c>
      <c r="P2413" s="44">
        <v>83.576751999999999</v>
      </c>
      <c r="Q2413" s="44">
        <v>85.023276999999993</v>
      </c>
      <c r="R2413" s="44">
        <v>17.715408</v>
      </c>
      <c r="S2413" s="44">
        <v>17.700737</v>
      </c>
      <c r="T2413" s="44">
        <v>148018.125</v>
      </c>
      <c r="U2413" s="44">
        <v>18208.220702999999</v>
      </c>
      <c r="V2413" s="44">
        <v>25141.513672000001</v>
      </c>
      <c r="W2413" s="44">
        <v>763.57189900000003</v>
      </c>
      <c r="X2413" s="44">
        <v>2489.8436449999999</v>
      </c>
      <c r="Y2413" s="44">
        <v>13702.016807</v>
      </c>
      <c r="Z2413" s="44">
        <v>476.73300799999998</v>
      </c>
      <c r="AA2413" s="44">
        <v>11.637454</v>
      </c>
      <c r="AB2413" s="44">
        <v>0.50477099999999997</v>
      </c>
      <c r="AC2413" s="44">
        <v>0.275536</v>
      </c>
      <c r="AD2413" s="44">
        <v>3257.8818759999999</v>
      </c>
    </row>
    <row r="2414" spans="1:30" x14ac:dyDescent="0.25">
      <c r="A2414">
        <v>2535</v>
      </c>
      <c r="B2414" t="s">
        <v>101</v>
      </c>
      <c r="C2414" t="s">
        <v>185</v>
      </c>
      <c r="D2414" t="s">
        <v>252</v>
      </c>
      <c r="E2414" t="s">
        <v>182</v>
      </c>
      <c r="F2414" s="48" t="e">
        <f>VLOOKUP(A2414,'TAZ definitions'!$A$1:$E$1902,2,FALSE)</f>
        <v>#N/A</v>
      </c>
      <c r="G2414" s="48" t="e">
        <f>VLOOKUP(A2414,'TAZ definitions'!$A$1:$E$1902,4,FALSE)</f>
        <v>#N/A</v>
      </c>
      <c r="H2414" s="44">
        <v>170068</v>
      </c>
      <c r="I2414" s="44">
        <v>1516</v>
      </c>
      <c r="J2414" s="44">
        <v>21475</v>
      </c>
      <c r="K2414" s="44">
        <v>97</v>
      </c>
      <c r="L2414" s="44">
        <v>25205</v>
      </c>
      <c r="M2414" s="44">
        <v>0</v>
      </c>
      <c r="N2414" s="44">
        <v>973.5</v>
      </c>
      <c r="O2414" s="44">
        <v>0</v>
      </c>
      <c r="P2414" s="44">
        <v>274.37704500000001</v>
      </c>
      <c r="Q2414" s="44">
        <v>249.814178</v>
      </c>
      <c r="R2414" s="44">
        <v>19.949159999999999</v>
      </c>
      <c r="S2414" s="44">
        <v>20.114456000000001</v>
      </c>
      <c r="T2414" s="44">
        <v>169995.65625</v>
      </c>
      <c r="U2414" s="44">
        <v>21465.824218999998</v>
      </c>
      <c r="V2414" s="44">
        <v>25194.181640999999</v>
      </c>
      <c r="W2414" s="44">
        <v>973.08215299999995</v>
      </c>
      <c r="X2414" s="44">
        <v>23842.801536999999</v>
      </c>
      <c r="Y2414" s="44">
        <v>67881.236055000001</v>
      </c>
      <c r="Z2414" s="44">
        <v>2376.0877209999999</v>
      </c>
      <c r="AA2414" s="44">
        <v>65.683734000000001</v>
      </c>
      <c r="AB2414" s="44">
        <v>3.0619239999999999</v>
      </c>
      <c r="AC2414" s="44">
        <v>1.4319109999999999</v>
      </c>
      <c r="AD2414" s="44">
        <v>17051.9123</v>
      </c>
    </row>
    <row r="2415" spans="1:30" x14ac:dyDescent="0.25">
      <c r="A2415">
        <v>2536</v>
      </c>
      <c r="B2415" t="s">
        <v>101</v>
      </c>
      <c r="C2415" t="s">
        <v>185</v>
      </c>
      <c r="D2415" t="s">
        <v>252</v>
      </c>
      <c r="E2415" t="s">
        <v>182</v>
      </c>
      <c r="F2415" s="48" t="e">
        <f>VLOOKUP(A2415,'TAZ definitions'!$A$1:$E$1902,2,FALSE)</f>
        <v>#N/A</v>
      </c>
      <c r="G2415" s="48" t="e">
        <f>VLOOKUP(A2415,'TAZ definitions'!$A$1:$E$1902,4,FALSE)</f>
        <v>#N/A</v>
      </c>
      <c r="H2415" s="44">
        <v>139280</v>
      </c>
      <c r="I2415" s="44">
        <v>0</v>
      </c>
      <c r="J2415" s="44">
        <v>16426</v>
      </c>
      <c r="K2415" s="44">
        <v>0</v>
      </c>
      <c r="L2415" s="44">
        <v>25205</v>
      </c>
      <c r="M2415" s="44">
        <v>0</v>
      </c>
      <c r="N2415" s="44">
        <v>765.5</v>
      </c>
      <c r="O2415" s="44">
        <v>0</v>
      </c>
      <c r="P2415" s="44">
        <v>0</v>
      </c>
      <c r="Q2415" s="44">
        <v>0</v>
      </c>
      <c r="R2415" s="44">
        <v>18.958454</v>
      </c>
      <c r="S2415" s="44">
        <v>18.985237000000001</v>
      </c>
      <c r="T2415" s="44">
        <v>139280</v>
      </c>
      <c r="U2415" s="44">
        <v>16426</v>
      </c>
      <c r="V2415" s="44">
        <v>25205</v>
      </c>
      <c r="W2415" s="44">
        <v>765.5</v>
      </c>
      <c r="X2415" s="44">
        <v>13652.827343999999</v>
      </c>
      <c r="Y2415" s="44">
        <v>27727.837917000001</v>
      </c>
      <c r="Z2415" s="44">
        <v>907.03130599999997</v>
      </c>
      <c r="AA2415" s="44">
        <v>22.956499999999998</v>
      </c>
      <c r="AB2415" s="44">
        <v>1.066832</v>
      </c>
      <c r="AC2415" s="44">
        <v>0.54418800000000001</v>
      </c>
      <c r="AD2415" s="44">
        <v>6463.0681880000002</v>
      </c>
    </row>
    <row r="2416" spans="1:30" x14ac:dyDescent="0.25">
      <c r="A2416">
        <v>2537</v>
      </c>
      <c r="B2416" t="s">
        <v>101</v>
      </c>
      <c r="C2416" t="s">
        <v>185</v>
      </c>
      <c r="D2416" t="s">
        <v>253</v>
      </c>
      <c r="E2416" t="s">
        <v>182</v>
      </c>
      <c r="F2416" s="48" t="e">
        <f>VLOOKUP(A2416,'TAZ definitions'!$A$1:$E$1902,2,FALSE)</f>
        <v>#N/A</v>
      </c>
      <c r="G2416" s="48" t="e">
        <f>VLOOKUP(A2416,'TAZ definitions'!$A$1:$E$1902,4,FALSE)</f>
        <v>#N/A</v>
      </c>
      <c r="H2416" s="44">
        <v>137614</v>
      </c>
      <c r="I2416" s="44">
        <v>0</v>
      </c>
      <c r="J2416" s="44">
        <v>15548</v>
      </c>
      <c r="K2416" s="44">
        <v>0</v>
      </c>
      <c r="L2416" s="44">
        <v>22638</v>
      </c>
      <c r="M2416" s="44">
        <v>0</v>
      </c>
      <c r="N2416" s="44">
        <v>765.5</v>
      </c>
      <c r="O2416" s="44">
        <v>0</v>
      </c>
      <c r="P2416" s="44">
        <v>0</v>
      </c>
      <c r="Q2416" s="44">
        <v>0</v>
      </c>
      <c r="R2416" s="44">
        <v>17.927783999999999</v>
      </c>
      <c r="S2416" s="44">
        <v>17.774729000000001</v>
      </c>
      <c r="T2416" s="44">
        <v>137614</v>
      </c>
      <c r="U2416" s="44">
        <v>15548</v>
      </c>
      <c r="V2416" s="44">
        <v>22638</v>
      </c>
      <c r="W2416" s="44">
        <v>765.5</v>
      </c>
      <c r="X2416" s="44">
        <v>406.63108099999999</v>
      </c>
      <c r="Y2416" s="44">
        <v>15780.99015</v>
      </c>
      <c r="Z2416" s="44">
        <v>531.83991300000002</v>
      </c>
      <c r="AA2416" s="44">
        <v>13.058633</v>
      </c>
      <c r="AB2416" s="44">
        <v>0.56195099999999998</v>
      </c>
      <c r="AC2416" s="44">
        <v>0.308809</v>
      </c>
      <c r="AD2416" s="44">
        <v>3626.191143</v>
      </c>
    </row>
    <row r="2417" spans="1:30" x14ac:dyDescent="0.25">
      <c r="A2417">
        <v>2538</v>
      </c>
      <c r="B2417" t="s">
        <v>101</v>
      </c>
      <c r="C2417" t="s">
        <v>185</v>
      </c>
      <c r="D2417" t="s">
        <v>253</v>
      </c>
      <c r="E2417" t="s">
        <v>182</v>
      </c>
      <c r="F2417" s="48" t="e">
        <f>VLOOKUP(A2417,'TAZ definitions'!$A$1:$E$1902,2,FALSE)</f>
        <v>#N/A</v>
      </c>
      <c r="G2417" s="48" t="e">
        <f>VLOOKUP(A2417,'TAZ definitions'!$A$1:$E$1902,4,FALSE)</f>
        <v>#N/A</v>
      </c>
      <c r="H2417" s="44">
        <v>139241</v>
      </c>
      <c r="I2417" s="44">
        <v>0</v>
      </c>
      <c r="J2417" s="44">
        <v>17250</v>
      </c>
      <c r="K2417" s="44">
        <v>0</v>
      </c>
      <c r="L2417" s="44">
        <v>22638</v>
      </c>
      <c r="M2417" s="44">
        <v>0</v>
      </c>
      <c r="N2417" s="44">
        <v>252.5</v>
      </c>
      <c r="O2417" s="44">
        <v>0</v>
      </c>
      <c r="P2417" s="44">
        <v>0</v>
      </c>
      <c r="Q2417" s="44">
        <v>0</v>
      </c>
      <c r="R2417" s="44">
        <v>17.715992</v>
      </c>
      <c r="S2417" s="44">
        <v>17.546925999999999</v>
      </c>
      <c r="T2417" s="44">
        <v>139241</v>
      </c>
      <c r="U2417" s="44">
        <v>17250</v>
      </c>
      <c r="V2417" s="44">
        <v>22638</v>
      </c>
      <c r="W2417" s="44">
        <v>252.49998500000001</v>
      </c>
      <c r="X2417" s="44">
        <v>6192.4643679999999</v>
      </c>
      <c r="Y2417" s="44">
        <v>19621.094261999999</v>
      </c>
      <c r="Z2417" s="44">
        <v>725.52555600000005</v>
      </c>
      <c r="AA2417" s="44">
        <v>16.670641</v>
      </c>
      <c r="AB2417" s="44">
        <v>0.76754699999999998</v>
      </c>
      <c r="AC2417" s="44">
        <v>0.40814899999999998</v>
      </c>
      <c r="AD2417" s="44">
        <v>4874.0164619999996</v>
      </c>
    </row>
    <row r="2418" spans="1:30" x14ac:dyDescent="0.25">
      <c r="A2418">
        <v>2539</v>
      </c>
      <c r="B2418" t="s">
        <v>101</v>
      </c>
      <c r="C2418" t="s">
        <v>185</v>
      </c>
      <c r="D2418" t="s">
        <v>253</v>
      </c>
      <c r="E2418" t="s">
        <v>182</v>
      </c>
      <c r="F2418" s="48" t="e">
        <f>VLOOKUP(A2418,'TAZ definitions'!$A$1:$E$1902,2,FALSE)</f>
        <v>#N/A</v>
      </c>
      <c r="G2418" s="48" t="e">
        <f>VLOOKUP(A2418,'TAZ definitions'!$A$1:$E$1902,4,FALSE)</f>
        <v>#N/A</v>
      </c>
      <c r="H2418" s="44">
        <v>121573</v>
      </c>
      <c r="I2418" s="44">
        <v>0</v>
      </c>
      <c r="J2418" s="44">
        <v>15092</v>
      </c>
      <c r="K2418" s="44">
        <v>0</v>
      </c>
      <c r="L2418" s="44">
        <v>22638</v>
      </c>
      <c r="M2418" s="44">
        <v>0</v>
      </c>
      <c r="N2418" s="44">
        <v>252.5</v>
      </c>
      <c r="O2418" s="44">
        <v>0</v>
      </c>
      <c r="P2418" s="44">
        <v>0</v>
      </c>
      <c r="Q2418" s="44">
        <v>0</v>
      </c>
      <c r="R2418" s="44">
        <v>18.001609999999999</v>
      </c>
      <c r="S2418" s="44">
        <v>17.869705</v>
      </c>
      <c r="T2418" s="44">
        <v>121573</v>
      </c>
      <c r="U2418" s="44">
        <v>15092</v>
      </c>
      <c r="V2418" s="44">
        <v>22638</v>
      </c>
      <c r="W2418" s="44">
        <v>252.49998500000001</v>
      </c>
      <c r="X2418" s="44">
        <v>0</v>
      </c>
      <c r="Y2418" s="44">
        <v>8891.7939260000003</v>
      </c>
      <c r="Z2418" s="44">
        <v>324.39610299999998</v>
      </c>
      <c r="AA2418" s="44">
        <v>7.3516380000000003</v>
      </c>
      <c r="AB2418" s="44">
        <v>0.309166</v>
      </c>
      <c r="AC2418" s="44">
        <v>0.18066199999999999</v>
      </c>
      <c r="AD2418" s="44">
        <v>2128.949263</v>
      </c>
    </row>
    <row r="2419" spans="1:30" x14ac:dyDescent="0.25">
      <c r="A2419">
        <v>2540</v>
      </c>
      <c r="B2419" t="s">
        <v>101</v>
      </c>
      <c r="C2419" t="s">
        <v>185</v>
      </c>
      <c r="D2419" t="s">
        <v>253</v>
      </c>
      <c r="E2419" t="s">
        <v>182</v>
      </c>
      <c r="F2419" s="48" t="e">
        <f>VLOOKUP(A2419,'TAZ definitions'!$A$1:$E$1902,2,FALSE)</f>
        <v>#N/A</v>
      </c>
      <c r="G2419" s="48" t="e">
        <f>VLOOKUP(A2419,'TAZ definitions'!$A$1:$E$1902,4,FALSE)</f>
        <v>#N/A</v>
      </c>
      <c r="H2419" s="44">
        <v>140136</v>
      </c>
      <c r="I2419" s="44">
        <v>0</v>
      </c>
      <c r="J2419" s="44">
        <v>17397</v>
      </c>
      <c r="K2419" s="44">
        <v>0</v>
      </c>
      <c r="L2419" s="44">
        <v>22638</v>
      </c>
      <c r="M2419" s="44">
        <v>0</v>
      </c>
      <c r="N2419" s="44">
        <v>252.5</v>
      </c>
      <c r="O2419" s="44">
        <v>0</v>
      </c>
      <c r="P2419" s="44">
        <v>0</v>
      </c>
      <c r="Q2419" s="44">
        <v>0</v>
      </c>
      <c r="R2419" s="44">
        <v>19.279548999999999</v>
      </c>
      <c r="S2419" s="44">
        <v>19.679192</v>
      </c>
      <c r="T2419" s="44">
        <v>140136</v>
      </c>
      <c r="U2419" s="44">
        <v>17397</v>
      </c>
      <c r="V2419" s="44">
        <v>22638</v>
      </c>
      <c r="W2419" s="44">
        <v>252.5</v>
      </c>
      <c r="X2419" s="44">
        <v>3964.7394760000002</v>
      </c>
      <c r="Y2419" s="44">
        <v>23115.288557</v>
      </c>
      <c r="Z2419" s="44">
        <v>802.10245399999997</v>
      </c>
      <c r="AA2419" s="44">
        <v>19.440618000000001</v>
      </c>
      <c r="AB2419" s="44">
        <v>0.85971799999999998</v>
      </c>
      <c r="AC2419" s="44">
        <v>0.46389999999999998</v>
      </c>
      <c r="AD2419" s="44">
        <v>5463.409036</v>
      </c>
    </row>
    <row r="2420" spans="1:30" x14ac:dyDescent="0.25">
      <c r="A2420">
        <v>2541</v>
      </c>
      <c r="B2420" t="s">
        <v>101</v>
      </c>
      <c r="C2420" t="s">
        <v>185</v>
      </c>
      <c r="D2420" t="s">
        <v>253</v>
      </c>
      <c r="E2420" t="s">
        <v>182</v>
      </c>
      <c r="F2420" s="48" t="e">
        <f>VLOOKUP(A2420,'TAZ definitions'!$A$1:$E$1902,2,FALSE)</f>
        <v>#N/A</v>
      </c>
      <c r="G2420" s="48" t="e">
        <f>VLOOKUP(A2420,'TAZ definitions'!$A$1:$E$1902,4,FALSE)</f>
        <v>#N/A</v>
      </c>
      <c r="H2420" s="44">
        <v>117880</v>
      </c>
      <c r="I2420" s="44">
        <v>0</v>
      </c>
      <c r="J2420" s="44">
        <v>15359</v>
      </c>
      <c r="K2420" s="44">
        <v>0</v>
      </c>
      <c r="L2420" s="44">
        <v>22638</v>
      </c>
      <c r="M2420" s="44">
        <v>0</v>
      </c>
      <c r="N2420" s="44">
        <v>252.5</v>
      </c>
      <c r="O2420" s="44">
        <v>0</v>
      </c>
      <c r="P2420" s="44">
        <v>0</v>
      </c>
      <c r="Q2420" s="44">
        <v>0</v>
      </c>
      <c r="R2420" s="44">
        <v>19.370203</v>
      </c>
      <c r="S2420" s="44">
        <v>19.640039000000002</v>
      </c>
      <c r="T2420" s="44">
        <v>117879.992188</v>
      </c>
      <c r="U2420" s="44">
        <v>15358.999023</v>
      </c>
      <c r="V2420" s="44">
        <v>22638</v>
      </c>
      <c r="W2420" s="44">
        <v>252.5</v>
      </c>
      <c r="X2420" s="44">
        <v>0</v>
      </c>
      <c r="Y2420" s="44">
        <v>2373.3594389999998</v>
      </c>
      <c r="Z2420" s="44">
        <v>70.225635999999994</v>
      </c>
      <c r="AA2420" s="44">
        <v>1.9255389999999999</v>
      </c>
      <c r="AB2420" s="44">
        <v>8.9996999999999994E-2</v>
      </c>
      <c r="AC2420" s="44">
        <v>4.3755000000000002E-2</v>
      </c>
      <c r="AD2420" s="44">
        <v>515.18136900000002</v>
      </c>
    </row>
    <row r="2421" spans="1:30" x14ac:dyDescent="0.25">
      <c r="A2421">
        <v>2542</v>
      </c>
      <c r="B2421" t="s">
        <v>101</v>
      </c>
      <c r="C2421" t="s">
        <v>185</v>
      </c>
      <c r="D2421" t="s">
        <v>253</v>
      </c>
      <c r="E2421" t="s">
        <v>182</v>
      </c>
      <c r="F2421" s="48" t="e">
        <f>VLOOKUP(A2421,'TAZ definitions'!$A$1:$E$1902,2,FALSE)</f>
        <v>#N/A</v>
      </c>
      <c r="G2421" s="48" t="e">
        <f>VLOOKUP(A2421,'TAZ definitions'!$A$1:$E$1902,4,FALSE)</f>
        <v>#N/A</v>
      </c>
      <c r="H2421" s="44">
        <v>111915</v>
      </c>
      <c r="I2421" s="44">
        <v>0</v>
      </c>
      <c r="J2421" s="44">
        <v>13580</v>
      </c>
      <c r="K2421" s="44">
        <v>0</v>
      </c>
      <c r="L2421" s="44">
        <v>22638</v>
      </c>
      <c r="M2421" s="44">
        <v>0</v>
      </c>
      <c r="N2421" s="44">
        <v>252.5</v>
      </c>
      <c r="O2421" s="44">
        <v>0</v>
      </c>
      <c r="P2421" s="44">
        <v>0</v>
      </c>
      <c r="Q2421" s="44">
        <v>0</v>
      </c>
      <c r="R2421" s="44">
        <v>18.664508999999999</v>
      </c>
      <c r="S2421" s="44">
        <v>18.711387999999999</v>
      </c>
      <c r="T2421" s="44">
        <v>111914.992188</v>
      </c>
      <c r="U2421" s="44">
        <v>13580</v>
      </c>
      <c r="V2421" s="44">
        <v>22638</v>
      </c>
      <c r="W2421" s="44">
        <v>252.5</v>
      </c>
      <c r="X2421" s="44">
        <v>524.756936</v>
      </c>
      <c r="Y2421" s="44">
        <v>12514.059098</v>
      </c>
      <c r="Z2421" s="44">
        <v>379.135583</v>
      </c>
      <c r="AA2421" s="44">
        <v>10.172492999999999</v>
      </c>
      <c r="AB2421" s="44">
        <v>0.47021400000000002</v>
      </c>
      <c r="AC2421" s="44">
        <v>0.233629</v>
      </c>
      <c r="AD2421" s="44">
        <v>2752.4768549999999</v>
      </c>
    </row>
    <row r="2422" spans="1:30" x14ac:dyDescent="0.25">
      <c r="A2422">
        <v>2543</v>
      </c>
      <c r="B2422" t="s">
        <v>101</v>
      </c>
      <c r="C2422" t="s">
        <v>185</v>
      </c>
      <c r="D2422" t="s">
        <v>253</v>
      </c>
      <c r="E2422" t="s">
        <v>182</v>
      </c>
      <c r="F2422" s="48" t="e">
        <f>VLOOKUP(A2422,'TAZ definitions'!$A$1:$E$1902,2,FALSE)</f>
        <v>#N/A</v>
      </c>
      <c r="G2422" s="48" t="e">
        <f>VLOOKUP(A2422,'TAZ definitions'!$A$1:$E$1902,4,FALSE)</f>
        <v>#N/A</v>
      </c>
      <c r="H2422" s="44">
        <v>125830</v>
      </c>
      <c r="I2422" s="44">
        <v>0</v>
      </c>
      <c r="J2422" s="44">
        <v>14828</v>
      </c>
      <c r="K2422" s="44">
        <v>0</v>
      </c>
      <c r="L2422" s="44">
        <v>22638</v>
      </c>
      <c r="M2422" s="44">
        <v>0</v>
      </c>
      <c r="N2422" s="44">
        <v>252.5</v>
      </c>
      <c r="O2422" s="44">
        <v>0</v>
      </c>
      <c r="P2422" s="44">
        <v>0</v>
      </c>
      <c r="Q2422" s="44">
        <v>0</v>
      </c>
      <c r="R2422" s="44">
        <v>14.919827</v>
      </c>
      <c r="S2422" s="44">
        <v>14.877236999999999</v>
      </c>
      <c r="T2422" s="44">
        <v>125830</v>
      </c>
      <c r="U2422" s="44">
        <v>14828</v>
      </c>
      <c r="V2422" s="44">
        <v>22638</v>
      </c>
      <c r="W2422" s="44">
        <v>252.5</v>
      </c>
      <c r="X2422" s="44">
        <v>12564.222309999999</v>
      </c>
      <c r="Y2422" s="44">
        <v>48342.357909999999</v>
      </c>
      <c r="Z2422" s="44">
        <v>1557.329254</v>
      </c>
      <c r="AA2422" s="44">
        <v>39.598773999999999</v>
      </c>
      <c r="AB2422" s="44">
        <v>1.9064730000000001</v>
      </c>
      <c r="AC2422" s="44">
        <v>0.93401699999999999</v>
      </c>
      <c r="AD2422" s="44">
        <v>11104.854909</v>
      </c>
    </row>
    <row r="2423" spans="1:30" x14ac:dyDescent="0.25">
      <c r="A2423">
        <v>2544</v>
      </c>
      <c r="B2423" t="s">
        <v>101</v>
      </c>
      <c r="C2423" t="s">
        <v>185</v>
      </c>
      <c r="D2423" t="s">
        <v>253</v>
      </c>
      <c r="E2423" t="s">
        <v>182</v>
      </c>
      <c r="F2423" s="48" t="e">
        <f>VLOOKUP(A2423,'TAZ definitions'!$A$1:$E$1902,2,FALSE)</f>
        <v>#N/A</v>
      </c>
      <c r="G2423" s="48" t="e">
        <f>VLOOKUP(A2423,'TAZ definitions'!$A$1:$E$1902,4,FALSE)</f>
        <v>#N/A</v>
      </c>
      <c r="H2423" s="44">
        <v>123372</v>
      </c>
      <c r="I2423" s="44">
        <v>0</v>
      </c>
      <c r="J2423" s="44">
        <v>14093</v>
      </c>
      <c r="K2423" s="44">
        <v>0</v>
      </c>
      <c r="L2423" s="44">
        <v>22638</v>
      </c>
      <c r="M2423" s="44">
        <v>0</v>
      </c>
      <c r="N2423" s="44">
        <v>252.5</v>
      </c>
      <c r="O2423" s="44">
        <v>0</v>
      </c>
      <c r="P2423" s="44">
        <v>0</v>
      </c>
      <c r="Q2423" s="44">
        <v>0</v>
      </c>
      <c r="R2423" s="44">
        <v>17.575026999999999</v>
      </c>
      <c r="S2423" s="44">
        <v>17.511198</v>
      </c>
      <c r="T2423" s="44">
        <v>123372</v>
      </c>
      <c r="U2423" s="44">
        <v>14093</v>
      </c>
      <c r="V2423" s="44">
        <v>22638</v>
      </c>
      <c r="W2423" s="44">
        <v>252.5</v>
      </c>
      <c r="X2423" s="44">
        <v>7826.5190839999996</v>
      </c>
      <c r="Y2423" s="44">
        <v>24520.858945</v>
      </c>
      <c r="Z2423" s="44">
        <v>771.79806699999995</v>
      </c>
      <c r="AA2423" s="44">
        <v>20.086120999999999</v>
      </c>
      <c r="AB2423" s="44">
        <v>0.98208399999999996</v>
      </c>
      <c r="AC2423" s="44">
        <v>0.47034199999999998</v>
      </c>
      <c r="AD2423" s="44">
        <v>5630.3559420000001</v>
      </c>
    </row>
    <row r="2424" spans="1:30" x14ac:dyDescent="0.25">
      <c r="A2424">
        <v>2557</v>
      </c>
      <c r="B2424" t="s">
        <v>101</v>
      </c>
      <c r="C2424" t="s">
        <v>185</v>
      </c>
      <c r="D2424" t="s">
        <v>254</v>
      </c>
      <c r="E2424" t="s">
        <v>182</v>
      </c>
      <c r="F2424" s="48" t="e">
        <f>VLOOKUP(A2424,'TAZ definitions'!$A$1:$E$1902,2,FALSE)</f>
        <v>#N/A</v>
      </c>
      <c r="G2424" s="48" t="e">
        <f>VLOOKUP(A2424,'TAZ definitions'!$A$1:$E$1902,4,FALSE)</f>
        <v>#N/A</v>
      </c>
      <c r="H2424" s="44">
        <v>165203</v>
      </c>
      <c r="I2424" s="44">
        <v>0</v>
      </c>
      <c r="J2424" s="44">
        <v>18696</v>
      </c>
      <c r="K2424" s="44">
        <v>0</v>
      </c>
      <c r="L2424" s="44">
        <v>15372</v>
      </c>
      <c r="M2424" s="44">
        <v>0</v>
      </c>
      <c r="N2424" s="44">
        <v>513</v>
      </c>
      <c r="O2424" s="44">
        <v>0</v>
      </c>
      <c r="P2424" s="44">
        <v>0</v>
      </c>
      <c r="Q2424" s="44">
        <v>0</v>
      </c>
      <c r="R2424" s="44">
        <v>21.606770000000001</v>
      </c>
      <c r="S2424" s="44">
        <v>21.161192</v>
      </c>
      <c r="T2424" s="44">
        <v>165203</v>
      </c>
      <c r="U2424" s="44">
        <v>18696</v>
      </c>
      <c r="V2424" s="44">
        <v>15372</v>
      </c>
      <c r="W2424" s="44">
        <v>513</v>
      </c>
      <c r="X2424" s="44">
        <v>51425.686653999997</v>
      </c>
      <c r="Y2424" s="44">
        <v>95014.072079000005</v>
      </c>
      <c r="Z2424" s="44">
        <v>1856.9640420000001</v>
      </c>
      <c r="AA2424" s="44">
        <v>108.072445</v>
      </c>
      <c r="AB2424" s="44">
        <v>5.4497159999999996</v>
      </c>
      <c r="AC2424" s="44">
        <v>1.6900250000000001</v>
      </c>
      <c r="AD2424" s="44">
        <v>20408.47869</v>
      </c>
    </row>
    <row r="2425" spans="1:30" x14ac:dyDescent="0.25">
      <c r="A2425">
        <v>2558</v>
      </c>
      <c r="B2425" t="s">
        <v>101</v>
      </c>
      <c r="C2425" t="s">
        <v>185</v>
      </c>
      <c r="D2425" t="s">
        <v>254</v>
      </c>
      <c r="E2425" t="s">
        <v>182</v>
      </c>
      <c r="F2425" s="48" t="e">
        <f>VLOOKUP(A2425,'TAZ definitions'!$A$1:$E$1902,2,FALSE)</f>
        <v>#N/A</v>
      </c>
      <c r="G2425" s="48" t="e">
        <f>VLOOKUP(A2425,'TAZ definitions'!$A$1:$E$1902,4,FALSE)</f>
        <v>#N/A</v>
      </c>
      <c r="H2425" s="44">
        <v>138294</v>
      </c>
      <c r="I2425" s="44">
        <v>0</v>
      </c>
      <c r="J2425" s="44">
        <v>16141</v>
      </c>
      <c r="K2425" s="44">
        <v>0</v>
      </c>
      <c r="L2425" s="44">
        <v>12805</v>
      </c>
      <c r="M2425" s="44">
        <v>0</v>
      </c>
      <c r="N2425" s="44">
        <v>0</v>
      </c>
      <c r="O2425" s="44">
        <v>0</v>
      </c>
      <c r="P2425" s="44">
        <v>0</v>
      </c>
      <c r="Q2425" s="44">
        <v>0</v>
      </c>
      <c r="R2425" s="44">
        <v>20.412967999999999</v>
      </c>
      <c r="S2425" s="44">
        <v>20.009557999999998</v>
      </c>
      <c r="T2425" s="44">
        <v>138294</v>
      </c>
      <c r="U2425" s="44">
        <v>16141</v>
      </c>
      <c r="V2425" s="44">
        <v>12805</v>
      </c>
      <c r="W2425" s="44">
        <v>0</v>
      </c>
      <c r="X2425" s="44">
        <v>43206.456899999997</v>
      </c>
      <c r="Y2425" s="44">
        <v>114015.13073200001</v>
      </c>
      <c r="Z2425" s="44">
        <v>3150.6648660000001</v>
      </c>
      <c r="AA2425" s="44">
        <v>119.161897</v>
      </c>
      <c r="AB2425" s="44">
        <v>5.8756110000000001</v>
      </c>
      <c r="AC2425" s="44">
        <v>2.225028</v>
      </c>
      <c r="AD2425" s="44">
        <v>26835.049075999999</v>
      </c>
    </row>
    <row r="2426" spans="1:30" x14ac:dyDescent="0.25">
      <c r="A2426">
        <v>2559</v>
      </c>
      <c r="B2426" t="s">
        <v>101</v>
      </c>
      <c r="C2426" t="s">
        <v>185</v>
      </c>
      <c r="D2426" t="s">
        <v>254</v>
      </c>
      <c r="E2426" t="s">
        <v>182</v>
      </c>
      <c r="F2426" s="48" t="e">
        <f>VLOOKUP(A2426,'TAZ definitions'!$A$1:$E$1902,2,FALSE)</f>
        <v>#N/A</v>
      </c>
      <c r="G2426" s="48" t="e">
        <f>VLOOKUP(A2426,'TAZ definitions'!$A$1:$E$1902,4,FALSE)</f>
        <v>#N/A</v>
      </c>
      <c r="H2426" s="44">
        <v>114749</v>
      </c>
      <c r="I2426" s="44">
        <v>0</v>
      </c>
      <c r="J2426" s="44">
        <v>13280</v>
      </c>
      <c r="K2426" s="44">
        <v>0</v>
      </c>
      <c r="L2426" s="44">
        <v>12805</v>
      </c>
      <c r="M2426" s="44">
        <v>0</v>
      </c>
      <c r="N2426" s="44">
        <v>0</v>
      </c>
      <c r="O2426" s="44">
        <v>0</v>
      </c>
      <c r="P2426" s="44">
        <v>0</v>
      </c>
      <c r="Q2426" s="44">
        <v>0</v>
      </c>
      <c r="R2426" s="44">
        <v>20.667155999999999</v>
      </c>
      <c r="S2426" s="44">
        <v>20.150414999999999</v>
      </c>
      <c r="T2426" s="44">
        <v>114749</v>
      </c>
      <c r="U2426" s="44">
        <v>13280</v>
      </c>
      <c r="V2426" s="44">
        <v>12805</v>
      </c>
      <c r="W2426" s="44">
        <v>0</v>
      </c>
      <c r="X2426" s="44">
        <v>13515.778824000001</v>
      </c>
      <c r="Y2426" s="44">
        <v>23861.862763000001</v>
      </c>
      <c r="Z2426" s="44">
        <v>677.24450100000001</v>
      </c>
      <c r="AA2426" s="44">
        <v>19.196763000000001</v>
      </c>
      <c r="AB2426" s="44">
        <v>0.97507299999999997</v>
      </c>
      <c r="AC2426" s="44">
        <v>0.43953900000000001</v>
      </c>
      <c r="AD2426" s="44">
        <v>5284.245328</v>
      </c>
    </row>
    <row r="2427" spans="1:30" x14ac:dyDescent="0.25">
      <c r="A2427">
        <v>2560</v>
      </c>
      <c r="B2427" t="s">
        <v>101</v>
      </c>
      <c r="C2427" t="s">
        <v>185</v>
      </c>
      <c r="D2427" t="s">
        <v>254</v>
      </c>
      <c r="E2427" t="s">
        <v>182</v>
      </c>
      <c r="F2427" s="48" t="e">
        <f>VLOOKUP(A2427,'TAZ definitions'!$A$1:$E$1902,2,FALSE)</f>
        <v>#N/A</v>
      </c>
      <c r="G2427" s="48" t="e">
        <f>VLOOKUP(A2427,'TAZ definitions'!$A$1:$E$1902,4,FALSE)</f>
        <v>#N/A</v>
      </c>
      <c r="H2427" s="44">
        <v>138737</v>
      </c>
      <c r="I2427" s="44">
        <v>0</v>
      </c>
      <c r="J2427" s="44">
        <v>16394</v>
      </c>
      <c r="K2427" s="44">
        <v>0</v>
      </c>
      <c r="L2427" s="44">
        <v>12805</v>
      </c>
      <c r="M2427" s="44">
        <v>0</v>
      </c>
      <c r="N2427" s="44">
        <v>0</v>
      </c>
      <c r="O2427" s="44">
        <v>0</v>
      </c>
      <c r="P2427" s="44">
        <v>0</v>
      </c>
      <c r="Q2427" s="44">
        <v>0</v>
      </c>
      <c r="R2427" s="44">
        <v>19.450758</v>
      </c>
      <c r="S2427" s="44">
        <v>19.103452999999998</v>
      </c>
      <c r="T2427" s="44">
        <v>138737</v>
      </c>
      <c r="U2427" s="44">
        <v>16394</v>
      </c>
      <c r="V2427" s="44">
        <v>12805</v>
      </c>
      <c r="W2427" s="44">
        <v>0</v>
      </c>
      <c r="X2427" s="44">
        <v>0</v>
      </c>
      <c r="Y2427" s="44">
        <v>0</v>
      </c>
      <c r="Z2427" s="44">
        <v>0</v>
      </c>
      <c r="AA2427" s="44">
        <v>0</v>
      </c>
      <c r="AB2427" s="44">
        <v>0</v>
      </c>
      <c r="AC2427" s="44">
        <v>0</v>
      </c>
      <c r="AD2427" s="44">
        <v>0</v>
      </c>
    </row>
    <row r="2428" spans="1:30" x14ac:dyDescent="0.25">
      <c r="A2428">
        <v>2561</v>
      </c>
      <c r="B2428" t="s">
        <v>101</v>
      </c>
      <c r="C2428" t="s">
        <v>185</v>
      </c>
      <c r="D2428" t="s">
        <v>254</v>
      </c>
      <c r="E2428" t="s">
        <v>182</v>
      </c>
      <c r="F2428" s="48" t="e">
        <f>VLOOKUP(A2428,'TAZ definitions'!$A$1:$E$1902,2,FALSE)</f>
        <v>#N/A</v>
      </c>
      <c r="G2428" s="48" t="e">
        <f>VLOOKUP(A2428,'TAZ definitions'!$A$1:$E$1902,4,FALSE)</f>
        <v>#N/A</v>
      </c>
      <c r="H2428" s="44">
        <v>135451</v>
      </c>
      <c r="I2428" s="44">
        <v>0</v>
      </c>
      <c r="J2428" s="44">
        <v>15926</v>
      </c>
      <c r="K2428" s="44">
        <v>0</v>
      </c>
      <c r="L2428" s="44">
        <v>12805</v>
      </c>
      <c r="M2428" s="44">
        <v>0</v>
      </c>
      <c r="N2428" s="44">
        <v>513</v>
      </c>
      <c r="O2428" s="44">
        <v>0</v>
      </c>
      <c r="P2428" s="44">
        <v>0</v>
      </c>
      <c r="Q2428" s="44">
        <v>0</v>
      </c>
      <c r="R2428" s="44">
        <v>18.721032999999998</v>
      </c>
      <c r="S2428" s="44">
        <v>18.614053999999999</v>
      </c>
      <c r="T2428" s="44">
        <v>135451</v>
      </c>
      <c r="U2428" s="44">
        <v>15926</v>
      </c>
      <c r="V2428" s="44">
        <v>12805</v>
      </c>
      <c r="W2428" s="44">
        <v>513</v>
      </c>
      <c r="X2428" s="44">
        <v>5863.6436919999996</v>
      </c>
      <c r="Y2428" s="44">
        <v>17683.663112999999</v>
      </c>
      <c r="Z2428" s="44">
        <v>630.49880299999995</v>
      </c>
      <c r="AA2428" s="44">
        <v>14.949002999999999</v>
      </c>
      <c r="AB2428" s="44">
        <v>0.65435600000000005</v>
      </c>
      <c r="AC2428" s="44">
        <v>0.36155100000000001</v>
      </c>
      <c r="AD2428" s="44">
        <v>4284.9338520000001</v>
      </c>
    </row>
    <row r="2429" spans="1:30" x14ac:dyDescent="0.25">
      <c r="A2429">
        <v>2562</v>
      </c>
      <c r="B2429" t="s">
        <v>101</v>
      </c>
      <c r="C2429" t="s">
        <v>185</v>
      </c>
      <c r="D2429" t="s">
        <v>254</v>
      </c>
      <c r="E2429" t="s">
        <v>182</v>
      </c>
      <c r="F2429" s="48" t="e">
        <f>VLOOKUP(A2429,'TAZ definitions'!$A$1:$E$1902,2,FALSE)</f>
        <v>#N/A</v>
      </c>
      <c r="G2429" s="48" t="e">
        <f>VLOOKUP(A2429,'TAZ definitions'!$A$1:$E$1902,4,FALSE)</f>
        <v>#N/A</v>
      </c>
      <c r="H2429" s="44">
        <v>136291</v>
      </c>
      <c r="I2429" s="44">
        <v>333</v>
      </c>
      <c r="J2429" s="44">
        <v>15853</v>
      </c>
      <c r="K2429" s="44">
        <v>50</v>
      </c>
      <c r="L2429" s="44">
        <v>22638</v>
      </c>
      <c r="M2429" s="44">
        <v>0</v>
      </c>
      <c r="N2429" s="44">
        <v>0</v>
      </c>
      <c r="O2429" s="44">
        <v>0</v>
      </c>
      <c r="P2429" s="44">
        <v>103.626434</v>
      </c>
      <c r="Q2429" s="44">
        <v>107.016884</v>
      </c>
      <c r="R2429" s="44">
        <v>18.292479</v>
      </c>
      <c r="S2429" s="44">
        <v>18.117433999999999</v>
      </c>
      <c r="T2429" s="44">
        <v>136210.640625</v>
      </c>
      <c r="U2429" s="44">
        <v>15843.657227</v>
      </c>
      <c r="V2429" s="44">
        <v>22624.617188</v>
      </c>
      <c r="W2429" s="44">
        <v>0</v>
      </c>
      <c r="X2429" s="44">
        <v>10356.909615</v>
      </c>
      <c r="Y2429" s="44">
        <v>31049.955649</v>
      </c>
      <c r="Z2429" s="44">
        <v>1049.1196870000001</v>
      </c>
      <c r="AA2429" s="44">
        <v>25.308271999999999</v>
      </c>
      <c r="AB2429" s="44">
        <v>1.1462749999999999</v>
      </c>
      <c r="AC2429" s="44">
        <v>0.61516499999999996</v>
      </c>
      <c r="AD2429" s="44">
        <v>7285.3796160000002</v>
      </c>
    </row>
    <row r="2430" spans="1:30" x14ac:dyDescent="0.25">
      <c r="A2430">
        <v>2563</v>
      </c>
      <c r="B2430" t="s">
        <v>101</v>
      </c>
      <c r="C2430" t="s">
        <v>185</v>
      </c>
      <c r="D2430" t="s">
        <v>254</v>
      </c>
      <c r="E2430" t="s">
        <v>182</v>
      </c>
      <c r="F2430" s="48" t="e">
        <f>VLOOKUP(A2430,'TAZ definitions'!$A$1:$E$1902,2,FALSE)</f>
        <v>#N/A</v>
      </c>
      <c r="G2430" s="48" t="e">
        <f>VLOOKUP(A2430,'TAZ definitions'!$A$1:$E$1902,4,FALSE)</f>
        <v>#N/A</v>
      </c>
      <c r="H2430" s="44">
        <v>134397</v>
      </c>
      <c r="I2430" s="44">
        <v>333</v>
      </c>
      <c r="J2430" s="44">
        <v>15654</v>
      </c>
      <c r="K2430" s="44">
        <v>50</v>
      </c>
      <c r="L2430" s="44">
        <v>22638</v>
      </c>
      <c r="M2430" s="44">
        <v>0</v>
      </c>
      <c r="N2430" s="44">
        <v>0</v>
      </c>
      <c r="O2430" s="44">
        <v>0</v>
      </c>
      <c r="P2430" s="44">
        <v>99.071158999999994</v>
      </c>
      <c r="Q2430" s="44">
        <v>101.84775500000001</v>
      </c>
      <c r="R2430" s="44">
        <v>13.041197</v>
      </c>
      <c r="S2430" s="44">
        <v>13.013783</v>
      </c>
      <c r="T2430" s="44">
        <v>134219.03125</v>
      </c>
      <c r="U2430" s="44">
        <v>15633.285156</v>
      </c>
      <c r="V2430" s="44">
        <v>22607.947265999999</v>
      </c>
      <c r="W2430" s="44">
        <v>0</v>
      </c>
      <c r="X2430" s="44">
        <v>501.89575200000002</v>
      </c>
      <c r="Y2430" s="44">
        <v>22873.980823999998</v>
      </c>
      <c r="Z2430" s="44">
        <v>721.68540199999995</v>
      </c>
      <c r="AA2430" s="44">
        <v>18.399412999999999</v>
      </c>
      <c r="AB2430" s="44">
        <v>0.93309699999999995</v>
      </c>
      <c r="AC2430" s="44">
        <v>0.43547599999999997</v>
      </c>
      <c r="AD2430" s="44">
        <v>5258.8355609999999</v>
      </c>
    </row>
    <row r="2431" spans="1:30" x14ac:dyDescent="0.25">
      <c r="A2431">
        <v>2564</v>
      </c>
      <c r="B2431" t="s">
        <v>101</v>
      </c>
      <c r="C2431" t="s">
        <v>185</v>
      </c>
      <c r="D2431" t="s">
        <v>254</v>
      </c>
      <c r="E2431" t="s">
        <v>182</v>
      </c>
      <c r="F2431" s="48" t="e">
        <f>VLOOKUP(A2431,'TAZ definitions'!$A$1:$E$1902,2,FALSE)</f>
        <v>#N/A</v>
      </c>
      <c r="G2431" s="48" t="e">
        <f>VLOOKUP(A2431,'TAZ definitions'!$A$1:$E$1902,4,FALSE)</f>
        <v>#N/A</v>
      </c>
      <c r="H2431" s="44">
        <v>134995</v>
      </c>
      <c r="I2431" s="44">
        <v>8765</v>
      </c>
      <c r="J2431" s="44">
        <v>15720</v>
      </c>
      <c r="K2431" s="44">
        <v>557</v>
      </c>
      <c r="L2431" s="44">
        <v>22638</v>
      </c>
      <c r="M2431" s="44">
        <v>0</v>
      </c>
      <c r="N2431" s="44">
        <v>0</v>
      </c>
      <c r="O2431" s="44">
        <v>0</v>
      </c>
      <c r="P2431" s="44">
        <v>87.756882000000004</v>
      </c>
      <c r="Q2431" s="44">
        <v>89.614379999999997</v>
      </c>
      <c r="R2431" s="44">
        <v>18.007950000000001</v>
      </c>
      <c r="S2431" s="44">
        <v>17.893813999999999</v>
      </c>
      <c r="T2431" s="44">
        <v>134315.609375</v>
      </c>
      <c r="U2431" s="44">
        <v>15638.391602</v>
      </c>
      <c r="V2431" s="44">
        <v>22516.160156000002</v>
      </c>
      <c r="W2431" s="44">
        <v>0</v>
      </c>
      <c r="X2431" s="44">
        <v>106766.496132</v>
      </c>
      <c r="Y2431" s="44">
        <v>196842.78057100001</v>
      </c>
      <c r="Z2431" s="44">
        <v>6703.6083630000003</v>
      </c>
      <c r="AA2431" s="44">
        <v>163.188861</v>
      </c>
      <c r="AB2431" s="44">
        <v>7.8935420000000001</v>
      </c>
      <c r="AC2431" s="44">
        <v>3.9924240000000002</v>
      </c>
      <c r="AD2431" s="44">
        <v>48038.822045000001</v>
      </c>
    </row>
    <row r="2432" spans="1:30" x14ac:dyDescent="0.25">
      <c r="A2432">
        <v>2565</v>
      </c>
      <c r="B2432" t="s">
        <v>101</v>
      </c>
      <c r="C2432" t="s">
        <v>185</v>
      </c>
      <c r="D2432" t="s">
        <v>254</v>
      </c>
      <c r="E2432" t="s">
        <v>182</v>
      </c>
      <c r="F2432" s="48" t="e">
        <f>VLOOKUP(A2432,'TAZ definitions'!$A$1:$E$1902,2,FALSE)</f>
        <v>#N/A</v>
      </c>
      <c r="G2432" s="48" t="e">
        <f>VLOOKUP(A2432,'TAZ definitions'!$A$1:$E$1902,4,FALSE)</f>
        <v>#N/A</v>
      </c>
      <c r="H2432" s="44">
        <v>133338</v>
      </c>
      <c r="I2432" s="44">
        <v>6355</v>
      </c>
      <c r="J2432" s="44">
        <v>15281</v>
      </c>
      <c r="K2432" s="44">
        <v>392</v>
      </c>
      <c r="L2432" s="44">
        <v>12805</v>
      </c>
      <c r="M2432" s="44">
        <v>0</v>
      </c>
      <c r="N2432" s="44">
        <v>0</v>
      </c>
      <c r="O2432" s="44">
        <v>0</v>
      </c>
      <c r="P2432" s="44">
        <v>81.280190000000005</v>
      </c>
      <c r="Q2432" s="44">
        <v>80.925110000000004</v>
      </c>
      <c r="R2432" s="44">
        <v>24.236623999999999</v>
      </c>
      <c r="S2432" s="44">
        <v>24.358070000000001</v>
      </c>
      <c r="T2432" s="44">
        <v>112151.695313</v>
      </c>
      <c r="U2432" s="44">
        <v>12796.865234000001</v>
      </c>
      <c r="V2432" s="44">
        <v>10668.566406</v>
      </c>
      <c r="W2432" s="44">
        <v>0</v>
      </c>
      <c r="X2432" s="44">
        <v>6272.07186</v>
      </c>
      <c r="Y2432" s="44">
        <v>42367.342090999999</v>
      </c>
      <c r="Z2432" s="44">
        <v>1356.8300369999999</v>
      </c>
      <c r="AA2432" s="44">
        <v>34.176321999999999</v>
      </c>
      <c r="AB2432" s="44">
        <v>1.5946119999999999</v>
      </c>
      <c r="AC2432" s="44">
        <v>0.81152999999999997</v>
      </c>
      <c r="AD2432" s="44">
        <v>9627.7402529999999</v>
      </c>
    </row>
    <row r="2433" spans="1:30" x14ac:dyDescent="0.25">
      <c r="A2433">
        <v>2566</v>
      </c>
      <c r="B2433" t="s">
        <v>101</v>
      </c>
      <c r="C2433" t="s">
        <v>185</v>
      </c>
      <c r="D2433" t="s">
        <v>254</v>
      </c>
      <c r="E2433" t="s">
        <v>182</v>
      </c>
      <c r="F2433" s="48" t="e">
        <f>VLOOKUP(A2433,'TAZ definitions'!$A$1:$E$1902,2,FALSE)</f>
        <v>#N/A</v>
      </c>
      <c r="G2433" s="48" t="e">
        <f>VLOOKUP(A2433,'TAZ definitions'!$A$1:$E$1902,4,FALSE)</f>
        <v>#N/A</v>
      </c>
      <c r="H2433" s="44">
        <v>132019</v>
      </c>
      <c r="I2433" s="44">
        <v>0</v>
      </c>
      <c r="J2433" s="44">
        <v>15276</v>
      </c>
      <c r="K2433" s="44">
        <v>0</v>
      </c>
      <c r="L2433" s="44">
        <v>12805</v>
      </c>
      <c r="M2433" s="44">
        <v>0</v>
      </c>
      <c r="N2433" s="44">
        <v>0</v>
      </c>
      <c r="O2433" s="44">
        <v>0</v>
      </c>
      <c r="P2433" s="44">
        <v>0</v>
      </c>
      <c r="Q2433" s="44">
        <v>0</v>
      </c>
      <c r="R2433" s="44">
        <v>16.892316999999998</v>
      </c>
      <c r="S2433" s="44">
        <v>16.770213999999999</v>
      </c>
      <c r="T2433" s="44">
        <v>132019</v>
      </c>
      <c r="U2433" s="44">
        <v>15276</v>
      </c>
      <c r="V2433" s="44">
        <v>12805</v>
      </c>
      <c r="W2433" s="44">
        <v>0</v>
      </c>
      <c r="X2433" s="44">
        <v>15425.399751000001</v>
      </c>
      <c r="Y2433" s="44">
        <v>35089.392934000003</v>
      </c>
      <c r="Z2433" s="44">
        <v>1147.4773439999999</v>
      </c>
      <c r="AA2433" s="44">
        <v>29.001051</v>
      </c>
      <c r="AB2433" s="44">
        <v>1.3741140000000001</v>
      </c>
      <c r="AC2433" s="44">
        <v>0.68991199999999997</v>
      </c>
      <c r="AD2433" s="44">
        <v>8246.4335599999995</v>
      </c>
    </row>
    <row r="2434" spans="1:30" x14ac:dyDescent="0.25">
      <c r="A2434">
        <v>2567</v>
      </c>
      <c r="B2434" t="s">
        <v>101</v>
      </c>
      <c r="C2434" t="s">
        <v>185</v>
      </c>
      <c r="D2434" t="s">
        <v>254</v>
      </c>
      <c r="E2434" t="s">
        <v>182</v>
      </c>
      <c r="F2434" s="48" t="e">
        <f>VLOOKUP(A2434,'TAZ definitions'!$A$1:$E$1902,2,FALSE)</f>
        <v>#N/A</v>
      </c>
      <c r="G2434" s="48" t="e">
        <f>VLOOKUP(A2434,'TAZ definitions'!$A$1:$E$1902,4,FALSE)</f>
        <v>#N/A</v>
      </c>
      <c r="H2434" s="44">
        <v>107268</v>
      </c>
      <c r="I2434" s="44">
        <v>0</v>
      </c>
      <c r="J2434" s="44">
        <v>13785</v>
      </c>
      <c r="K2434" s="44">
        <v>0</v>
      </c>
      <c r="L2434" s="44">
        <v>12805</v>
      </c>
      <c r="M2434" s="44">
        <v>0</v>
      </c>
      <c r="N2434" s="44">
        <v>0</v>
      </c>
      <c r="O2434" s="44">
        <v>0</v>
      </c>
      <c r="P2434" s="44">
        <v>0</v>
      </c>
      <c r="Q2434" s="44">
        <v>0</v>
      </c>
      <c r="R2434" s="44">
        <v>21.207104000000001</v>
      </c>
      <c r="S2434" s="44">
        <v>21.186264000000001</v>
      </c>
      <c r="T2434" s="44">
        <v>107267.992188</v>
      </c>
      <c r="U2434" s="44">
        <v>13785</v>
      </c>
      <c r="V2434" s="44">
        <v>12805</v>
      </c>
      <c r="W2434" s="44">
        <v>0</v>
      </c>
      <c r="X2434" s="44">
        <v>0</v>
      </c>
      <c r="Y2434" s="44">
        <v>2723.4084079999998</v>
      </c>
      <c r="Z2434" s="44">
        <v>82.375703999999999</v>
      </c>
      <c r="AA2434" s="44">
        <v>2.2298330000000002</v>
      </c>
      <c r="AB2434" s="44">
        <v>0.110508</v>
      </c>
      <c r="AC2434" s="44">
        <v>5.0800999999999999E-2</v>
      </c>
      <c r="AD2434" s="44">
        <v>613.30836799999997</v>
      </c>
    </row>
    <row r="2435" spans="1:30" x14ac:dyDescent="0.25">
      <c r="A2435">
        <v>2568</v>
      </c>
      <c r="B2435" t="s">
        <v>101</v>
      </c>
      <c r="C2435" t="s">
        <v>185</v>
      </c>
      <c r="D2435" t="s">
        <v>254</v>
      </c>
      <c r="E2435" t="s">
        <v>182</v>
      </c>
      <c r="F2435" s="48" t="e">
        <f>VLOOKUP(A2435,'TAZ definitions'!$A$1:$E$1902,2,FALSE)</f>
        <v>#N/A</v>
      </c>
      <c r="G2435" s="48" t="e">
        <f>VLOOKUP(A2435,'TAZ definitions'!$A$1:$E$1902,4,FALSE)</f>
        <v>#N/A</v>
      </c>
      <c r="H2435" s="44">
        <v>135892</v>
      </c>
      <c r="I2435" s="44">
        <v>0</v>
      </c>
      <c r="J2435" s="44">
        <v>16354</v>
      </c>
      <c r="K2435" s="44">
        <v>0</v>
      </c>
      <c r="L2435" s="44">
        <v>22638</v>
      </c>
      <c r="M2435" s="44">
        <v>0</v>
      </c>
      <c r="N2435" s="44">
        <v>252.5</v>
      </c>
      <c r="O2435" s="44">
        <v>0</v>
      </c>
      <c r="P2435" s="44">
        <v>0</v>
      </c>
      <c r="Q2435" s="44">
        <v>0</v>
      </c>
      <c r="R2435" s="44">
        <v>17.263217999999998</v>
      </c>
      <c r="S2435" s="44">
        <v>17.195136999999999</v>
      </c>
      <c r="T2435" s="44">
        <v>135892</v>
      </c>
      <c r="U2435" s="44">
        <v>16354</v>
      </c>
      <c r="V2435" s="44">
        <v>22637.998047000001</v>
      </c>
      <c r="W2435" s="44">
        <v>252.5</v>
      </c>
      <c r="X2435" s="44">
        <v>6723.8694420000002</v>
      </c>
      <c r="Y2435" s="44">
        <v>22991.590035000001</v>
      </c>
      <c r="Z2435" s="44">
        <v>750.00095099999999</v>
      </c>
      <c r="AA2435" s="44">
        <v>18.995027</v>
      </c>
      <c r="AB2435" s="44">
        <v>0.88767499999999999</v>
      </c>
      <c r="AC2435" s="44">
        <v>0.44779000000000002</v>
      </c>
      <c r="AD2435" s="44">
        <v>5334.8910599999999</v>
      </c>
    </row>
    <row r="2436" spans="1:30" x14ac:dyDescent="0.25">
      <c r="A2436">
        <v>2569</v>
      </c>
      <c r="B2436" t="s">
        <v>101</v>
      </c>
      <c r="C2436" t="s">
        <v>185</v>
      </c>
      <c r="D2436" t="s">
        <v>254</v>
      </c>
      <c r="E2436" t="s">
        <v>182</v>
      </c>
      <c r="F2436" s="48" t="e">
        <f>VLOOKUP(A2436,'TAZ definitions'!$A$1:$E$1902,2,FALSE)</f>
        <v>#N/A</v>
      </c>
      <c r="G2436" s="48" t="e">
        <f>VLOOKUP(A2436,'TAZ definitions'!$A$1:$E$1902,4,FALSE)</f>
        <v>#N/A</v>
      </c>
      <c r="H2436" s="44">
        <v>112176</v>
      </c>
      <c r="I2436" s="44">
        <v>0</v>
      </c>
      <c r="J2436" s="44">
        <v>13323</v>
      </c>
      <c r="K2436" s="44">
        <v>0</v>
      </c>
      <c r="L2436" s="44">
        <v>22638</v>
      </c>
      <c r="M2436" s="44">
        <v>0</v>
      </c>
      <c r="N2436" s="44">
        <v>0</v>
      </c>
      <c r="O2436" s="44">
        <v>0</v>
      </c>
      <c r="P2436" s="44">
        <v>0</v>
      </c>
      <c r="Q2436" s="44">
        <v>0</v>
      </c>
      <c r="R2436" s="44">
        <v>19.155048000000001</v>
      </c>
      <c r="S2436" s="44">
        <v>19.106536999999999</v>
      </c>
      <c r="T2436" s="44">
        <v>112176</v>
      </c>
      <c r="U2436" s="44">
        <v>13323</v>
      </c>
      <c r="V2436" s="44">
        <v>22638</v>
      </c>
      <c r="W2436" s="44">
        <v>0</v>
      </c>
      <c r="X2436" s="44">
        <v>0</v>
      </c>
      <c r="Y2436" s="44">
        <v>14257.217103999999</v>
      </c>
      <c r="Z2436" s="44">
        <v>439.98583600000001</v>
      </c>
      <c r="AA2436" s="44">
        <v>11.602824999999999</v>
      </c>
      <c r="AB2436" s="44">
        <v>0.53105999999999998</v>
      </c>
      <c r="AC2436" s="44">
        <v>0.26804</v>
      </c>
      <c r="AD2436" s="44">
        <v>3156.7580079999998</v>
      </c>
    </row>
    <row r="2437" spans="1:30" x14ac:dyDescent="0.25">
      <c r="A2437">
        <v>2570</v>
      </c>
      <c r="B2437" t="s">
        <v>101</v>
      </c>
      <c r="C2437" t="s">
        <v>185</v>
      </c>
      <c r="D2437" t="s">
        <v>254</v>
      </c>
      <c r="E2437" t="s">
        <v>182</v>
      </c>
      <c r="F2437" s="48" t="e">
        <f>VLOOKUP(A2437,'TAZ definitions'!$A$1:$E$1902,2,FALSE)</f>
        <v>#N/A</v>
      </c>
      <c r="G2437" s="48" t="e">
        <f>VLOOKUP(A2437,'TAZ definitions'!$A$1:$E$1902,4,FALSE)</f>
        <v>#N/A</v>
      </c>
      <c r="H2437" s="44">
        <v>128038</v>
      </c>
      <c r="I2437" s="44">
        <v>13447</v>
      </c>
      <c r="J2437" s="44">
        <v>15258</v>
      </c>
      <c r="K2437" s="44">
        <v>945</v>
      </c>
      <c r="L2437" s="44">
        <v>22638</v>
      </c>
      <c r="M2437" s="44">
        <v>0</v>
      </c>
      <c r="N2437" s="44">
        <v>0</v>
      </c>
      <c r="O2437" s="44">
        <v>0</v>
      </c>
      <c r="P2437" s="44">
        <v>150.16575599999999</v>
      </c>
      <c r="Q2437" s="44">
        <v>150.93627900000001</v>
      </c>
      <c r="R2437" s="44">
        <v>18.931808</v>
      </c>
      <c r="S2437" s="44">
        <v>18.827261</v>
      </c>
      <c r="T2437" s="44">
        <v>112382.414063</v>
      </c>
      <c r="U2437" s="44">
        <v>13302.537109000001</v>
      </c>
      <c r="V2437" s="44">
        <v>19545.166015999999</v>
      </c>
      <c r="W2437" s="44">
        <v>0</v>
      </c>
      <c r="X2437" s="44">
        <v>2039.2056640000001</v>
      </c>
      <c r="Y2437" s="44">
        <v>17263.135366999999</v>
      </c>
      <c r="Z2437" s="44">
        <v>546.75922100000003</v>
      </c>
      <c r="AA2437" s="44">
        <v>13.923916</v>
      </c>
      <c r="AB2437" s="44">
        <v>0.658111</v>
      </c>
      <c r="AC2437" s="44">
        <v>0.32982299999999998</v>
      </c>
      <c r="AD2437" s="44">
        <v>3915.3912650000002</v>
      </c>
    </row>
    <row r="2438" spans="1:30" x14ac:dyDescent="0.25">
      <c r="A2438">
        <v>2571</v>
      </c>
      <c r="B2438" t="s">
        <v>101</v>
      </c>
      <c r="C2438" t="s">
        <v>185</v>
      </c>
      <c r="D2438" t="s">
        <v>254</v>
      </c>
      <c r="E2438" t="s">
        <v>182</v>
      </c>
      <c r="F2438" s="48" t="e">
        <f>VLOOKUP(A2438,'TAZ definitions'!$A$1:$E$1902,2,FALSE)</f>
        <v>#N/A</v>
      </c>
      <c r="G2438" s="48" t="e">
        <f>VLOOKUP(A2438,'TAZ definitions'!$A$1:$E$1902,4,FALSE)</f>
        <v>#N/A</v>
      </c>
      <c r="H2438" s="44">
        <v>103059</v>
      </c>
      <c r="I2438" s="44">
        <v>0</v>
      </c>
      <c r="J2438" s="44">
        <v>12910</v>
      </c>
      <c r="K2438" s="44">
        <v>0</v>
      </c>
      <c r="L2438" s="44">
        <v>12805</v>
      </c>
      <c r="M2438" s="44">
        <v>0</v>
      </c>
      <c r="N2438" s="44">
        <v>0</v>
      </c>
      <c r="O2438" s="44">
        <v>0</v>
      </c>
      <c r="P2438" s="44">
        <v>0</v>
      </c>
      <c r="Q2438" s="44">
        <v>0</v>
      </c>
      <c r="R2438" s="44">
        <v>19.446957000000001</v>
      </c>
      <c r="S2438" s="44">
        <v>19.342295</v>
      </c>
      <c r="T2438" s="44">
        <v>103059</v>
      </c>
      <c r="U2438" s="44">
        <v>12909.999023</v>
      </c>
      <c r="V2438" s="44">
        <v>12805</v>
      </c>
      <c r="W2438" s="44">
        <v>0</v>
      </c>
      <c r="X2438" s="44">
        <v>815.66783999999996</v>
      </c>
      <c r="Y2438" s="44">
        <v>6097.9049779999996</v>
      </c>
      <c r="Z2438" s="44">
        <v>198.325872</v>
      </c>
      <c r="AA2438" s="44">
        <v>4.987743</v>
      </c>
      <c r="AB2438" s="44">
        <v>0.22162200000000001</v>
      </c>
      <c r="AC2438" s="44">
        <v>0.117844</v>
      </c>
      <c r="AD2438" s="44">
        <v>1388.072956</v>
      </c>
    </row>
    <row r="2439" spans="1:30" x14ac:dyDescent="0.25">
      <c r="A2439">
        <v>2572</v>
      </c>
      <c r="B2439" t="s">
        <v>101</v>
      </c>
      <c r="C2439" t="s">
        <v>185</v>
      </c>
      <c r="D2439" t="s">
        <v>254</v>
      </c>
      <c r="E2439" t="s">
        <v>182</v>
      </c>
      <c r="F2439" s="48" t="e">
        <f>VLOOKUP(A2439,'TAZ definitions'!$A$1:$E$1902,2,FALSE)</f>
        <v>#N/A</v>
      </c>
      <c r="G2439" s="48" t="e">
        <f>VLOOKUP(A2439,'TAZ definitions'!$A$1:$E$1902,4,FALSE)</f>
        <v>#N/A</v>
      </c>
      <c r="H2439" s="44">
        <v>116414</v>
      </c>
      <c r="I2439" s="44">
        <v>0</v>
      </c>
      <c r="J2439" s="44">
        <v>14008</v>
      </c>
      <c r="K2439" s="44">
        <v>0</v>
      </c>
      <c r="L2439" s="44">
        <v>12805</v>
      </c>
      <c r="M2439" s="44">
        <v>0</v>
      </c>
      <c r="N2439" s="44">
        <v>0</v>
      </c>
      <c r="O2439" s="44">
        <v>0</v>
      </c>
      <c r="P2439" s="44">
        <v>0</v>
      </c>
      <c r="Q2439" s="44">
        <v>0</v>
      </c>
      <c r="R2439" s="44">
        <v>19.511289999999999</v>
      </c>
      <c r="S2439" s="44">
        <v>19.486189</v>
      </c>
      <c r="T2439" s="44">
        <v>116414</v>
      </c>
      <c r="U2439" s="44">
        <v>14008</v>
      </c>
      <c r="V2439" s="44">
        <v>12805</v>
      </c>
      <c r="W2439" s="44">
        <v>0</v>
      </c>
      <c r="X2439" s="44">
        <v>0</v>
      </c>
      <c r="Y2439" s="44">
        <v>6060.9037079999998</v>
      </c>
      <c r="Z2439" s="44">
        <v>183.992257</v>
      </c>
      <c r="AA2439" s="44">
        <v>4.9684359999999996</v>
      </c>
      <c r="AB2439" s="44">
        <v>0.226217</v>
      </c>
      <c r="AC2439" s="44">
        <v>0.113187</v>
      </c>
      <c r="AD2439" s="44">
        <v>1333.0457429999999</v>
      </c>
    </row>
    <row r="2440" spans="1:30" x14ac:dyDescent="0.25">
      <c r="A2440">
        <v>2636</v>
      </c>
      <c r="B2440" t="s">
        <v>101</v>
      </c>
      <c r="C2440" t="s">
        <v>185</v>
      </c>
      <c r="D2440" t="s">
        <v>255</v>
      </c>
      <c r="E2440" t="s">
        <v>104</v>
      </c>
      <c r="F2440" s="48">
        <f>VLOOKUP(A2440,'TAZ definitions'!$A$1:$E$1902,2,FALSE)</f>
        <v>3.9757040309221427E-2</v>
      </c>
      <c r="G2440" s="48">
        <f>VLOOKUP(A2440,'TAZ definitions'!$A$1:$E$1902,4,FALSE)</f>
        <v>0.28003246753246752</v>
      </c>
      <c r="H2440" s="44">
        <v>77374</v>
      </c>
      <c r="I2440" s="44">
        <v>0</v>
      </c>
      <c r="J2440" s="44">
        <v>14080</v>
      </c>
      <c r="K2440" s="44">
        <v>0</v>
      </c>
      <c r="L2440" s="44">
        <v>0</v>
      </c>
      <c r="M2440" s="44">
        <v>0</v>
      </c>
      <c r="N2440" s="44">
        <v>80</v>
      </c>
      <c r="O2440" s="44">
        <v>0</v>
      </c>
      <c r="P2440" s="44">
        <v>0</v>
      </c>
      <c r="Q2440" s="44">
        <v>0</v>
      </c>
      <c r="R2440" s="44">
        <v>20.271626000000001</v>
      </c>
      <c r="S2440" s="44">
        <v>20.218230999999999</v>
      </c>
      <c r="T2440" s="44">
        <v>77374</v>
      </c>
      <c r="U2440" s="44">
        <v>14080</v>
      </c>
      <c r="V2440" s="44">
        <v>0</v>
      </c>
      <c r="W2440" s="44">
        <v>80</v>
      </c>
      <c r="X2440" s="44">
        <v>2386.5920390000001</v>
      </c>
      <c r="Y2440" s="44">
        <v>12119.996915</v>
      </c>
      <c r="Z2440" s="44">
        <v>341.83871199999999</v>
      </c>
      <c r="AA2440" s="44">
        <v>9.8515630000000005</v>
      </c>
      <c r="AB2440" s="44">
        <v>0.51213299999999995</v>
      </c>
      <c r="AC2440" s="44">
        <v>0.22101299999999999</v>
      </c>
      <c r="AD2440" s="44">
        <v>2670.9651079999999</v>
      </c>
    </row>
    <row r="2441" spans="1:30" x14ac:dyDescent="0.25">
      <c r="A2441">
        <v>2637</v>
      </c>
      <c r="B2441" t="s">
        <v>101</v>
      </c>
      <c r="C2441" t="s">
        <v>185</v>
      </c>
      <c r="D2441" t="s">
        <v>255</v>
      </c>
      <c r="E2441" t="s">
        <v>104</v>
      </c>
      <c r="F2441" s="48">
        <f>VLOOKUP(A2441,'TAZ definitions'!$A$1:$E$1902,2,FALSE)</f>
        <v>3.8581560283687942E-2</v>
      </c>
      <c r="G2441" s="48">
        <f>VLOOKUP(A2441,'TAZ definitions'!$A$1:$E$1902,4,FALSE)</f>
        <v>0.16101694915254236</v>
      </c>
      <c r="H2441" s="44">
        <v>52072</v>
      </c>
      <c r="I2441" s="44">
        <v>0</v>
      </c>
      <c r="J2441" s="44">
        <v>9766</v>
      </c>
      <c r="K2441" s="44">
        <v>0</v>
      </c>
      <c r="L2441" s="44">
        <v>0</v>
      </c>
      <c r="M2441" s="44">
        <v>0</v>
      </c>
      <c r="N2441" s="44">
        <v>80</v>
      </c>
      <c r="O2441" s="44">
        <v>0</v>
      </c>
      <c r="P2441" s="44">
        <v>0</v>
      </c>
      <c r="Q2441" s="44">
        <v>0</v>
      </c>
      <c r="R2441" s="44">
        <v>20.709472999999999</v>
      </c>
      <c r="S2441" s="44">
        <v>20.601711000000002</v>
      </c>
      <c r="T2441" s="44">
        <v>52072</v>
      </c>
      <c r="U2441" s="44">
        <v>9766</v>
      </c>
      <c r="V2441" s="44">
        <v>0</v>
      </c>
      <c r="W2441" s="44">
        <v>80</v>
      </c>
      <c r="X2441" s="44">
        <v>0</v>
      </c>
      <c r="Y2441" s="44">
        <v>2502.613691</v>
      </c>
      <c r="Z2441" s="44">
        <v>79.820031</v>
      </c>
      <c r="AA2441" s="44">
        <v>2.0673560000000002</v>
      </c>
      <c r="AB2441" s="44">
        <v>9.1906000000000002E-2</v>
      </c>
      <c r="AC2441" s="44">
        <v>4.7858999999999999E-2</v>
      </c>
      <c r="AD2441" s="44">
        <v>562.05662700000005</v>
      </c>
    </row>
    <row r="2442" spans="1:30" x14ac:dyDescent="0.25">
      <c r="A2442">
        <v>2638</v>
      </c>
      <c r="B2442" t="s">
        <v>101</v>
      </c>
      <c r="C2442" t="s">
        <v>185</v>
      </c>
      <c r="D2442" t="s">
        <v>255</v>
      </c>
      <c r="E2442" t="s">
        <v>104</v>
      </c>
      <c r="F2442" s="48">
        <f>VLOOKUP(A2442,'TAZ definitions'!$A$1:$E$1902,2,FALSE)</f>
        <v>9.1733870967741937E-2</v>
      </c>
      <c r="G2442" s="48">
        <f>VLOOKUP(A2442,'TAZ definitions'!$A$1:$E$1902,4,FALSE)</f>
        <v>0.28087167070217917</v>
      </c>
      <c r="H2442" s="44">
        <v>87303</v>
      </c>
      <c r="I2442" s="44">
        <v>0</v>
      </c>
      <c r="J2442" s="44">
        <v>14255</v>
      </c>
      <c r="K2442" s="44">
        <v>0</v>
      </c>
      <c r="L2442" s="44">
        <v>0</v>
      </c>
      <c r="M2442" s="44">
        <v>0</v>
      </c>
      <c r="N2442" s="44">
        <v>80</v>
      </c>
      <c r="O2442" s="44">
        <v>0</v>
      </c>
      <c r="P2442" s="44">
        <v>94.067818000000003</v>
      </c>
      <c r="Q2442" s="44">
        <v>93.166175999999993</v>
      </c>
      <c r="R2442" s="44">
        <v>17.417856</v>
      </c>
      <c r="S2442" s="44">
        <v>17.436896999999998</v>
      </c>
      <c r="T2442" s="44">
        <v>86504.890625</v>
      </c>
      <c r="U2442" s="44">
        <v>14124.682617</v>
      </c>
      <c r="V2442" s="44">
        <v>0</v>
      </c>
      <c r="W2442" s="44">
        <v>79.268646000000004</v>
      </c>
      <c r="X2442" s="44">
        <v>17814.240085000001</v>
      </c>
      <c r="Y2442" s="44">
        <v>48394.198284999999</v>
      </c>
      <c r="Z2442" s="44">
        <v>1264.6473590000001</v>
      </c>
      <c r="AA2442" s="44">
        <v>42.416308999999998</v>
      </c>
      <c r="AB2442" s="44">
        <v>2.1607940000000001</v>
      </c>
      <c r="AC2442" s="44">
        <v>0.87519499999999995</v>
      </c>
      <c r="AD2442" s="44">
        <v>10519.908351</v>
      </c>
    </row>
    <row r="2443" spans="1:30" x14ac:dyDescent="0.25">
      <c r="A2443">
        <v>2639</v>
      </c>
      <c r="B2443" t="s">
        <v>101</v>
      </c>
      <c r="C2443" t="s">
        <v>185</v>
      </c>
      <c r="D2443" t="s">
        <v>255</v>
      </c>
      <c r="E2443" t="s">
        <v>104</v>
      </c>
      <c r="F2443" s="48">
        <f>VLOOKUP(A2443,'TAZ definitions'!$A$1:$E$1902,2,FALSE)</f>
        <v>4.2645241038318911E-2</v>
      </c>
      <c r="G2443" s="48">
        <f>VLOOKUP(A2443,'TAZ definitions'!$A$1:$E$1902,4,FALSE)</f>
        <v>0.17125645438898451</v>
      </c>
      <c r="H2443" s="44">
        <v>72448</v>
      </c>
      <c r="I2443" s="44">
        <v>0</v>
      </c>
      <c r="J2443" s="44">
        <v>12283</v>
      </c>
      <c r="K2443" s="44">
        <v>0</v>
      </c>
      <c r="L2443" s="44">
        <v>0</v>
      </c>
      <c r="M2443" s="44">
        <v>0</v>
      </c>
      <c r="N2443" s="44">
        <v>80</v>
      </c>
      <c r="O2443" s="44">
        <v>0</v>
      </c>
      <c r="P2443" s="44">
        <v>107.477188</v>
      </c>
      <c r="Q2443" s="44">
        <v>108.36837800000001</v>
      </c>
      <c r="R2443" s="44">
        <v>18.345797000000001</v>
      </c>
      <c r="S2443" s="44">
        <v>18.270202999999999</v>
      </c>
      <c r="T2443" s="44">
        <v>72333.070313000004</v>
      </c>
      <c r="U2443" s="44">
        <v>12263.515625</v>
      </c>
      <c r="V2443" s="44">
        <v>0</v>
      </c>
      <c r="W2443" s="44">
        <v>79.873099999999994</v>
      </c>
      <c r="X2443" s="44">
        <v>138.317521</v>
      </c>
      <c r="Y2443" s="44">
        <v>7405.3522640000001</v>
      </c>
      <c r="Z2443" s="44">
        <v>196.889588</v>
      </c>
      <c r="AA2443" s="44">
        <v>5.908906</v>
      </c>
      <c r="AB2443" s="44">
        <v>0.31322</v>
      </c>
      <c r="AC2443" s="44">
        <v>0.131687</v>
      </c>
      <c r="AD2443" s="44">
        <v>1586.9289389999999</v>
      </c>
    </row>
    <row r="2444" spans="1:30" x14ac:dyDescent="0.25">
      <c r="A2444">
        <v>2640</v>
      </c>
      <c r="B2444" t="s">
        <v>101</v>
      </c>
      <c r="C2444" t="s">
        <v>185</v>
      </c>
      <c r="D2444" t="s">
        <v>255</v>
      </c>
      <c r="E2444" t="s">
        <v>104</v>
      </c>
      <c r="F2444" s="48">
        <f>VLOOKUP(A2444,'TAZ definitions'!$A$1:$E$1902,2,FALSE)</f>
        <v>3.4407665505226483E-2</v>
      </c>
      <c r="G2444" s="48">
        <f>VLOOKUP(A2444,'TAZ definitions'!$A$1:$E$1902,4,FALSE)</f>
        <v>0.29116684841875684</v>
      </c>
      <c r="H2444" s="44">
        <v>39344</v>
      </c>
      <c r="I2444" s="44">
        <v>0</v>
      </c>
      <c r="J2444" s="44">
        <v>7271</v>
      </c>
      <c r="K2444" s="44">
        <v>0</v>
      </c>
      <c r="L2444" s="44">
        <v>0</v>
      </c>
      <c r="M2444" s="44">
        <v>0</v>
      </c>
      <c r="N2444" s="44">
        <v>80</v>
      </c>
      <c r="O2444" s="44">
        <v>0</v>
      </c>
      <c r="P2444" s="44">
        <v>75.071128999999999</v>
      </c>
      <c r="Q2444" s="44">
        <v>73.074759999999998</v>
      </c>
      <c r="R2444" s="44">
        <v>19.042000000000002</v>
      </c>
      <c r="S2444" s="44">
        <v>18.983456</v>
      </c>
      <c r="T2444" s="44">
        <v>38871.636719000002</v>
      </c>
      <c r="U2444" s="44">
        <v>7183.7045900000003</v>
      </c>
      <c r="V2444" s="44">
        <v>0</v>
      </c>
      <c r="W2444" s="44">
        <v>79.039519999999996</v>
      </c>
      <c r="X2444" s="44">
        <v>0</v>
      </c>
      <c r="Y2444" s="44">
        <v>3101.0008189999999</v>
      </c>
      <c r="Z2444" s="44">
        <v>89.055259000000007</v>
      </c>
      <c r="AA2444" s="44">
        <v>2.486596</v>
      </c>
      <c r="AB2444" s="44">
        <v>0.12339700000000001</v>
      </c>
      <c r="AC2444" s="44">
        <v>5.663E-2</v>
      </c>
      <c r="AD2444" s="44">
        <v>673.58132999999998</v>
      </c>
    </row>
    <row r="2445" spans="1:30" x14ac:dyDescent="0.25">
      <c r="A2445">
        <v>2641</v>
      </c>
      <c r="B2445" t="s">
        <v>101</v>
      </c>
      <c r="C2445" t="s">
        <v>185</v>
      </c>
      <c r="D2445" t="s">
        <v>255</v>
      </c>
      <c r="E2445" t="s">
        <v>104</v>
      </c>
      <c r="F2445" s="48">
        <f>VLOOKUP(A2445,'TAZ definitions'!$A$1:$E$1902,2,FALSE)</f>
        <v>4.9115913555992138E-2</v>
      </c>
      <c r="G2445" s="48">
        <f>VLOOKUP(A2445,'TAZ definitions'!$A$1:$E$1902,4,FALSE)</f>
        <v>0.32114285714285712</v>
      </c>
      <c r="H2445" s="44">
        <v>56557</v>
      </c>
      <c r="I2445" s="44">
        <v>1816</v>
      </c>
      <c r="J2445" s="44">
        <v>9487</v>
      </c>
      <c r="K2445" s="44">
        <v>345</v>
      </c>
      <c r="L2445" s="44">
        <v>0</v>
      </c>
      <c r="M2445" s="44">
        <v>0</v>
      </c>
      <c r="N2445" s="44">
        <v>80</v>
      </c>
      <c r="O2445" s="44">
        <v>0</v>
      </c>
      <c r="P2445" s="44">
        <v>76.286263000000005</v>
      </c>
      <c r="Q2445" s="44">
        <v>76.512343999999999</v>
      </c>
      <c r="R2445" s="44">
        <v>18.129681000000001</v>
      </c>
      <c r="S2445" s="44">
        <v>18.055002000000002</v>
      </c>
      <c r="T2445" s="44">
        <v>55787.175780999998</v>
      </c>
      <c r="U2445" s="44">
        <v>9358.4365230000003</v>
      </c>
      <c r="V2445" s="44">
        <v>0</v>
      </c>
      <c r="W2445" s="44">
        <v>78.874961999999996</v>
      </c>
      <c r="X2445" s="44">
        <v>1713.3858580000001</v>
      </c>
      <c r="Y2445" s="44">
        <v>14175.106179</v>
      </c>
      <c r="Z2445" s="44">
        <v>433.74311999999998</v>
      </c>
      <c r="AA2445" s="44">
        <v>11.695643</v>
      </c>
      <c r="AB2445" s="44">
        <v>0.58594800000000002</v>
      </c>
      <c r="AC2445" s="44">
        <v>0.27141799999999999</v>
      </c>
      <c r="AD2445" s="44">
        <v>3240.1162490000002</v>
      </c>
    </row>
    <row r="2446" spans="1:30" x14ac:dyDescent="0.25">
      <c r="A2446">
        <v>2642</v>
      </c>
      <c r="B2446" t="s">
        <v>101</v>
      </c>
      <c r="C2446" t="s">
        <v>185</v>
      </c>
      <c r="D2446" t="s">
        <v>255</v>
      </c>
      <c r="E2446" t="s">
        <v>104</v>
      </c>
      <c r="F2446" s="48">
        <f>VLOOKUP(A2446,'TAZ definitions'!$A$1:$E$1902,2,FALSE)</f>
        <v>2.4919614147909969E-2</v>
      </c>
      <c r="G2446" s="48">
        <f>VLOOKUP(A2446,'TAZ definitions'!$A$1:$E$1902,4,FALSE)</f>
        <v>0.28160919540229884</v>
      </c>
      <c r="H2446" s="44">
        <v>75248</v>
      </c>
      <c r="I2446" s="44">
        <v>842</v>
      </c>
      <c r="J2446" s="44">
        <v>11829</v>
      </c>
      <c r="K2446" s="44">
        <v>140</v>
      </c>
      <c r="L2446" s="44">
        <v>0</v>
      </c>
      <c r="M2446" s="44">
        <v>0</v>
      </c>
      <c r="N2446" s="44">
        <v>80</v>
      </c>
      <c r="O2446" s="44">
        <v>0</v>
      </c>
      <c r="P2446" s="44">
        <v>75.780242999999999</v>
      </c>
      <c r="Q2446" s="44">
        <v>76.915847999999997</v>
      </c>
      <c r="R2446" s="44">
        <v>17.847629999999999</v>
      </c>
      <c r="S2446" s="44">
        <v>17.767752000000002</v>
      </c>
      <c r="T2446" s="44">
        <v>74187.921875</v>
      </c>
      <c r="U2446" s="44">
        <v>11662.464844</v>
      </c>
      <c r="V2446" s="44">
        <v>0</v>
      </c>
      <c r="W2446" s="44">
        <v>78.860221999999993</v>
      </c>
      <c r="X2446" s="44">
        <v>7215.7154559999999</v>
      </c>
      <c r="Y2446" s="44">
        <v>21644.289955</v>
      </c>
      <c r="Z2446" s="44">
        <v>856.66635299999996</v>
      </c>
      <c r="AA2446" s="44">
        <v>19.462024</v>
      </c>
      <c r="AB2446" s="44">
        <v>0.85684499999999997</v>
      </c>
      <c r="AC2446" s="44">
        <v>0.46979500000000002</v>
      </c>
      <c r="AD2446" s="44">
        <v>5509.6206979999997</v>
      </c>
    </row>
    <row r="2447" spans="1:30" x14ac:dyDescent="0.25">
      <c r="A2447">
        <v>2643</v>
      </c>
      <c r="B2447" t="s">
        <v>101</v>
      </c>
      <c r="C2447" t="s">
        <v>185</v>
      </c>
      <c r="D2447" t="s">
        <v>255</v>
      </c>
      <c r="E2447" t="s">
        <v>104</v>
      </c>
      <c r="F2447" s="48">
        <f>VLOOKUP(A2447,'TAZ definitions'!$A$1:$E$1902,2,FALSE)</f>
        <v>2.4940047961630695E-2</v>
      </c>
      <c r="G2447" s="48">
        <f>VLOOKUP(A2447,'TAZ definitions'!$A$1:$E$1902,4,FALSE)</f>
        <v>0.29657228017883758</v>
      </c>
      <c r="H2447" s="44">
        <v>58575</v>
      </c>
      <c r="I2447" s="44">
        <v>0</v>
      </c>
      <c r="J2447" s="44">
        <v>8858</v>
      </c>
      <c r="K2447" s="44">
        <v>0</v>
      </c>
      <c r="L2447" s="44">
        <v>0</v>
      </c>
      <c r="M2447" s="44">
        <v>0</v>
      </c>
      <c r="N2447" s="44">
        <v>80</v>
      </c>
      <c r="O2447" s="44">
        <v>0</v>
      </c>
      <c r="P2447" s="44">
        <v>94.719939999999994</v>
      </c>
      <c r="Q2447" s="44">
        <v>95.864906000000005</v>
      </c>
      <c r="R2447" s="44">
        <v>18.882988000000001</v>
      </c>
      <c r="S2447" s="44">
        <v>18.780272</v>
      </c>
      <c r="T2447" s="44">
        <v>58062.800780999998</v>
      </c>
      <c r="U2447" s="44">
        <v>8780.5429690000001</v>
      </c>
      <c r="V2447" s="44">
        <v>0</v>
      </c>
      <c r="W2447" s="44">
        <v>79.300460999999999</v>
      </c>
      <c r="X2447" s="44">
        <v>437.41862900000001</v>
      </c>
      <c r="Y2447" s="44">
        <v>6505.9833669999998</v>
      </c>
      <c r="Z2447" s="44">
        <v>207.00609</v>
      </c>
      <c r="AA2447" s="44">
        <v>5.3376939999999999</v>
      </c>
      <c r="AB2447" s="44">
        <v>0.25013000000000002</v>
      </c>
      <c r="AC2447" s="44">
        <v>0.12432600000000001</v>
      </c>
      <c r="AD2447" s="44">
        <v>1479.1335039999999</v>
      </c>
    </row>
    <row r="2448" spans="1:30" x14ac:dyDescent="0.25">
      <c r="A2448">
        <v>2644</v>
      </c>
      <c r="B2448" t="s">
        <v>101</v>
      </c>
      <c r="C2448" t="s">
        <v>185</v>
      </c>
      <c r="D2448" t="s">
        <v>255</v>
      </c>
      <c r="E2448" t="s">
        <v>104</v>
      </c>
      <c r="F2448" s="48">
        <f>VLOOKUP(A2448,'TAZ definitions'!$A$1:$E$1902,2,FALSE)</f>
        <v>2.580403889304413E-2</v>
      </c>
      <c r="G2448" s="48">
        <f>VLOOKUP(A2448,'TAZ definitions'!$A$1:$E$1902,4,FALSE)</f>
        <v>0.29052823315118398</v>
      </c>
      <c r="H2448" s="44">
        <v>34020</v>
      </c>
      <c r="I2448" s="44">
        <v>0</v>
      </c>
      <c r="J2448" s="44">
        <v>5493</v>
      </c>
      <c r="K2448" s="44">
        <v>0</v>
      </c>
      <c r="L2448" s="44">
        <v>0</v>
      </c>
      <c r="M2448" s="44">
        <v>0</v>
      </c>
      <c r="N2448" s="44">
        <v>80</v>
      </c>
      <c r="O2448" s="44">
        <v>0</v>
      </c>
      <c r="P2448" s="44">
        <v>77.891197000000005</v>
      </c>
      <c r="Q2448" s="44">
        <v>77.670974999999999</v>
      </c>
      <c r="R2448" s="44">
        <v>19.069483000000002</v>
      </c>
      <c r="S2448" s="44">
        <v>18.930132</v>
      </c>
      <c r="T2448" s="44">
        <v>33523.960937999997</v>
      </c>
      <c r="U2448" s="44">
        <v>5412.9072269999997</v>
      </c>
      <c r="V2448" s="44">
        <v>0</v>
      </c>
      <c r="W2448" s="44">
        <v>78.833534</v>
      </c>
      <c r="X2448" s="44">
        <v>0</v>
      </c>
      <c r="Y2448" s="44">
        <v>6445.2481100000005</v>
      </c>
      <c r="Z2448" s="44">
        <v>200.42457400000001</v>
      </c>
      <c r="AA2448" s="44">
        <v>5.239852</v>
      </c>
      <c r="AB2448" s="44">
        <v>0.24915799999999999</v>
      </c>
      <c r="AC2448" s="44">
        <v>0.121258</v>
      </c>
      <c r="AD2448" s="44">
        <v>1443.004815</v>
      </c>
    </row>
    <row r="2449" spans="1:30" x14ac:dyDescent="0.25">
      <c r="A2449">
        <v>2645</v>
      </c>
      <c r="B2449" t="s">
        <v>101</v>
      </c>
      <c r="C2449" t="s">
        <v>185</v>
      </c>
      <c r="D2449" t="s">
        <v>255</v>
      </c>
      <c r="E2449" t="s">
        <v>104</v>
      </c>
      <c r="F2449" s="48">
        <f>VLOOKUP(A2449,'TAZ definitions'!$A$1:$E$1902,2,FALSE)</f>
        <v>3.0452674897119343E-2</v>
      </c>
      <c r="G2449" s="48">
        <f>VLOOKUP(A2449,'TAZ definitions'!$A$1:$E$1902,4,FALSE)</f>
        <v>0.32</v>
      </c>
      <c r="H2449" s="44">
        <v>48665</v>
      </c>
      <c r="I2449" s="44">
        <v>0</v>
      </c>
      <c r="J2449" s="44">
        <v>7540</v>
      </c>
      <c r="K2449" s="44">
        <v>0</v>
      </c>
      <c r="L2449" s="44">
        <v>0</v>
      </c>
      <c r="M2449" s="44">
        <v>0</v>
      </c>
      <c r="N2449" s="44">
        <v>80</v>
      </c>
      <c r="O2449" s="44">
        <v>0</v>
      </c>
      <c r="P2449" s="44">
        <v>82.457901000000007</v>
      </c>
      <c r="Q2449" s="44">
        <v>83.077347000000003</v>
      </c>
      <c r="R2449" s="44">
        <v>18.638435000000001</v>
      </c>
      <c r="S2449" s="44">
        <v>18.464323</v>
      </c>
      <c r="T2449" s="44">
        <v>48018.617187999997</v>
      </c>
      <c r="U2449" s="44">
        <v>7439.8510740000002</v>
      </c>
      <c r="V2449" s="44">
        <v>0</v>
      </c>
      <c r="W2449" s="44">
        <v>78.937408000000005</v>
      </c>
      <c r="X2449" s="44">
        <v>76.071877000000001</v>
      </c>
      <c r="Y2449" s="44">
        <v>3795.891169</v>
      </c>
      <c r="Z2449" s="44">
        <v>110.10413699999999</v>
      </c>
      <c r="AA2449" s="44">
        <v>3.066084</v>
      </c>
      <c r="AB2449" s="44">
        <v>0.15317800000000001</v>
      </c>
      <c r="AC2449" s="44">
        <v>6.9672999999999999E-2</v>
      </c>
      <c r="AD2449" s="44">
        <v>834.57829600000002</v>
      </c>
    </row>
    <row r="2450" spans="1:30" x14ac:dyDescent="0.25">
      <c r="A2450">
        <v>2646</v>
      </c>
      <c r="B2450" t="s">
        <v>101</v>
      </c>
      <c r="C2450" t="s">
        <v>185</v>
      </c>
      <c r="D2450" t="s">
        <v>256</v>
      </c>
      <c r="E2450" t="s">
        <v>182</v>
      </c>
      <c r="F2450" s="48" t="e">
        <f>VLOOKUP(A2450,'TAZ definitions'!$A$1:$E$1902,2,FALSE)</f>
        <v>#N/A</v>
      </c>
      <c r="G2450" s="48" t="e">
        <f>VLOOKUP(A2450,'TAZ definitions'!$A$1:$E$1902,4,FALSE)</f>
        <v>#N/A</v>
      </c>
      <c r="H2450" s="44">
        <v>123329</v>
      </c>
      <c r="I2450" s="44">
        <v>0</v>
      </c>
      <c r="J2450" s="44">
        <v>16675</v>
      </c>
      <c r="K2450" s="44">
        <v>0</v>
      </c>
      <c r="L2450" s="44">
        <v>9833</v>
      </c>
      <c r="M2450" s="44">
        <v>0</v>
      </c>
      <c r="N2450" s="44">
        <v>332.5</v>
      </c>
      <c r="O2450" s="44">
        <v>0</v>
      </c>
      <c r="P2450" s="44">
        <v>0</v>
      </c>
      <c r="Q2450" s="44">
        <v>0</v>
      </c>
      <c r="R2450" s="44">
        <v>17.731988999999999</v>
      </c>
      <c r="S2450" s="44">
        <v>17.589642999999999</v>
      </c>
      <c r="T2450" s="44">
        <v>123329</v>
      </c>
      <c r="U2450" s="44">
        <v>16675</v>
      </c>
      <c r="V2450" s="44">
        <v>9833</v>
      </c>
      <c r="W2450" s="44">
        <v>332.5</v>
      </c>
      <c r="X2450" s="44">
        <v>0</v>
      </c>
      <c r="Y2450" s="44">
        <v>13940.322545999999</v>
      </c>
      <c r="Z2450" s="44">
        <v>424.78899000000001</v>
      </c>
      <c r="AA2450" s="44">
        <v>11.423211</v>
      </c>
      <c r="AB2450" s="44">
        <v>0.51103600000000005</v>
      </c>
      <c r="AC2450" s="44">
        <v>0.26290000000000002</v>
      </c>
      <c r="AD2450" s="44">
        <v>3089.7625659999999</v>
      </c>
    </row>
    <row r="2451" spans="1:30" x14ac:dyDescent="0.25">
      <c r="A2451">
        <v>2647</v>
      </c>
      <c r="B2451" t="s">
        <v>101</v>
      </c>
      <c r="C2451" t="s">
        <v>185</v>
      </c>
      <c r="D2451" t="s">
        <v>256</v>
      </c>
      <c r="E2451" t="s">
        <v>182</v>
      </c>
      <c r="F2451" s="48" t="e">
        <f>VLOOKUP(A2451,'TAZ definitions'!$A$1:$E$1902,2,FALSE)</f>
        <v>#N/A</v>
      </c>
      <c r="G2451" s="48" t="e">
        <f>VLOOKUP(A2451,'TAZ definitions'!$A$1:$E$1902,4,FALSE)</f>
        <v>#N/A</v>
      </c>
      <c r="H2451" s="44">
        <v>116540</v>
      </c>
      <c r="I2451" s="44">
        <v>0</v>
      </c>
      <c r="J2451" s="44">
        <v>15818</v>
      </c>
      <c r="K2451" s="44">
        <v>0</v>
      </c>
      <c r="L2451" s="44">
        <v>0</v>
      </c>
      <c r="M2451" s="44">
        <v>0</v>
      </c>
      <c r="N2451" s="44">
        <v>80</v>
      </c>
      <c r="O2451" s="44">
        <v>0</v>
      </c>
      <c r="P2451" s="44">
        <v>0</v>
      </c>
      <c r="Q2451" s="44">
        <v>0</v>
      </c>
      <c r="R2451" s="44">
        <v>18.935186000000002</v>
      </c>
      <c r="S2451" s="44">
        <v>18.642195000000001</v>
      </c>
      <c r="T2451" s="44">
        <v>116540</v>
      </c>
      <c r="U2451" s="44">
        <v>15818</v>
      </c>
      <c r="V2451" s="44">
        <v>0</v>
      </c>
      <c r="W2451" s="44">
        <v>80</v>
      </c>
      <c r="X2451" s="44">
        <v>3697.6249969999999</v>
      </c>
      <c r="Y2451" s="44">
        <v>16868.112400000002</v>
      </c>
      <c r="Z2451" s="44">
        <v>597.37443599999995</v>
      </c>
      <c r="AA2451" s="44">
        <v>14.255186999999999</v>
      </c>
      <c r="AB2451" s="44">
        <v>0.62473999999999996</v>
      </c>
      <c r="AC2451" s="44">
        <v>0.34096399999999999</v>
      </c>
      <c r="AD2451" s="44">
        <v>4004.7628989999998</v>
      </c>
    </row>
    <row r="2452" spans="1:30" x14ac:dyDescent="0.25">
      <c r="A2452">
        <v>2648</v>
      </c>
      <c r="B2452" t="s">
        <v>101</v>
      </c>
      <c r="C2452" t="s">
        <v>185</v>
      </c>
      <c r="D2452" t="s">
        <v>256</v>
      </c>
      <c r="E2452" t="s">
        <v>182</v>
      </c>
      <c r="F2452" s="48" t="e">
        <f>VLOOKUP(A2452,'TAZ definitions'!$A$1:$E$1902,2,FALSE)</f>
        <v>#N/A</v>
      </c>
      <c r="G2452" s="48" t="e">
        <f>VLOOKUP(A2452,'TAZ definitions'!$A$1:$E$1902,4,FALSE)</f>
        <v>#N/A</v>
      </c>
      <c r="H2452" s="44">
        <v>115495</v>
      </c>
      <c r="I2452" s="44">
        <v>4982</v>
      </c>
      <c r="J2452" s="44">
        <v>15339</v>
      </c>
      <c r="K2452" s="44">
        <v>588</v>
      </c>
      <c r="L2452" s="44">
        <v>12805</v>
      </c>
      <c r="M2452" s="44">
        <v>0</v>
      </c>
      <c r="N2452" s="44">
        <v>332.5</v>
      </c>
      <c r="O2452" s="44">
        <v>0</v>
      </c>
      <c r="P2452" s="44">
        <v>70.609802000000002</v>
      </c>
      <c r="Q2452" s="44">
        <v>75.944777999999999</v>
      </c>
      <c r="R2452" s="44">
        <v>18.570971</v>
      </c>
      <c r="S2452" s="44">
        <v>18.509947</v>
      </c>
      <c r="T2452" s="44">
        <v>114846.578125</v>
      </c>
      <c r="U2452" s="44">
        <v>15252.450194999999</v>
      </c>
      <c r="V2452" s="44">
        <v>12729.868164</v>
      </c>
      <c r="W2452" s="44">
        <v>330.549103</v>
      </c>
      <c r="X2452" s="44">
        <v>1277.306159</v>
      </c>
      <c r="Y2452" s="44">
        <v>8077.5897160000004</v>
      </c>
      <c r="Z2452" s="44">
        <v>245.93565799999999</v>
      </c>
      <c r="AA2452" s="44">
        <v>6.5260280000000002</v>
      </c>
      <c r="AB2452" s="44">
        <v>0.31127199999999999</v>
      </c>
      <c r="AC2452" s="44">
        <v>0.15171100000000001</v>
      </c>
      <c r="AD2452" s="44">
        <v>1801.604711</v>
      </c>
    </row>
    <row r="2453" spans="1:30" x14ac:dyDescent="0.25">
      <c r="A2453">
        <v>2649</v>
      </c>
      <c r="B2453" t="s">
        <v>101</v>
      </c>
      <c r="C2453" t="s">
        <v>185</v>
      </c>
      <c r="D2453" t="s">
        <v>256</v>
      </c>
      <c r="E2453" t="s">
        <v>182</v>
      </c>
      <c r="F2453" s="48" t="e">
        <f>VLOOKUP(A2453,'TAZ definitions'!$A$1:$E$1902,2,FALSE)</f>
        <v>#N/A</v>
      </c>
      <c r="G2453" s="48" t="e">
        <f>VLOOKUP(A2453,'TAZ definitions'!$A$1:$E$1902,4,FALSE)</f>
        <v>#N/A</v>
      </c>
      <c r="H2453" s="44">
        <v>87384</v>
      </c>
      <c r="I2453" s="44">
        <v>0</v>
      </c>
      <c r="J2453" s="44">
        <v>12373</v>
      </c>
      <c r="K2453" s="44">
        <v>0</v>
      </c>
      <c r="L2453" s="44">
        <v>0</v>
      </c>
      <c r="M2453" s="44">
        <v>0</v>
      </c>
      <c r="N2453" s="44">
        <v>80</v>
      </c>
      <c r="O2453" s="44">
        <v>0</v>
      </c>
      <c r="P2453" s="44">
        <v>49.686053999999999</v>
      </c>
      <c r="Q2453" s="44">
        <v>43.861538000000003</v>
      </c>
      <c r="R2453" s="44">
        <v>20.535505000000001</v>
      </c>
      <c r="S2453" s="44">
        <v>20.176725000000001</v>
      </c>
      <c r="T2453" s="44">
        <v>87354.15625</v>
      </c>
      <c r="U2453" s="44">
        <v>12368.775390999999</v>
      </c>
      <c r="V2453" s="44">
        <v>0</v>
      </c>
      <c r="W2453" s="44">
        <v>79.972678999999999</v>
      </c>
      <c r="X2453" s="44">
        <v>1432.9961539999999</v>
      </c>
      <c r="Y2453" s="44">
        <v>9054.0790589999997</v>
      </c>
      <c r="Z2453" s="44">
        <v>279.66076500000003</v>
      </c>
      <c r="AA2453" s="44">
        <v>7.3977089999999999</v>
      </c>
      <c r="AB2453" s="44">
        <v>0.34837200000000001</v>
      </c>
      <c r="AC2453" s="44">
        <v>0.17147399999999999</v>
      </c>
      <c r="AD2453" s="44">
        <v>2032.915894</v>
      </c>
    </row>
    <row r="2454" spans="1:30" x14ac:dyDescent="0.25">
      <c r="A2454">
        <v>2650</v>
      </c>
      <c r="B2454" t="s">
        <v>101</v>
      </c>
      <c r="C2454" t="s">
        <v>185</v>
      </c>
      <c r="D2454" t="s">
        <v>256</v>
      </c>
      <c r="E2454" t="s">
        <v>182</v>
      </c>
      <c r="F2454" s="48" t="e">
        <f>VLOOKUP(A2454,'TAZ definitions'!$A$1:$E$1902,2,FALSE)</f>
        <v>#N/A</v>
      </c>
      <c r="G2454" s="48" t="e">
        <f>VLOOKUP(A2454,'TAZ definitions'!$A$1:$E$1902,4,FALSE)</f>
        <v>#N/A</v>
      </c>
      <c r="H2454" s="44">
        <v>94692</v>
      </c>
      <c r="I2454" s="44">
        <v>0</v>
      </c>
      <c r="J2454" s="44">
        <v>13244</v>
      </c>
      <c r="K2454" s="44">
        <v>0</v>
      </c>
      <c r="L2454" s="44">
        <v>0</v>
      </c>
      <c r="M2454" s="44">
        <v>0</v>
      </c>
      <c r="N2454" s="44">
        <v>80</v>
      </c>
      <c r="O2454" s="44">
        <v>0</v>
      </c>
      <c r="P2454" s="44">
        <v>30.288069</v>
      </c>
      <c r="Q2454" s="44">
        <v>26.685333</v>
      </c>
      <c r="R2454" s="44">
        <v>16.104429</v>
      </c>
      <c r="S2454" s="44">
        <v>15.635084000000001</v>
      </c>
      <c r="T2454" s="44">
        <v>94635.085938000004</v>
      </c>
      <c r="U2454" s="44">
        <v>13236.040039</v>
      </c>
      <c r="V2454" s="44">
        <v>0</v>
      </c>
      <c r="W2454" s="44">
        <v>79.951920000000001</v>
      </c>
      <c r="X2454" s="44">
        <v>2602.716038</v>
      </c>
      <c r="Y2454" s="44">
        <v>15444.487784000001</v>
      </c>
      <c r="Z2454" s="44">
        <v>498.94747100000001</v>
      </c>
      <c r="AA2454" s="44">
        <v>12.827298000000001</v>
      </c>
      <c r="AB2454" s="44">
        <v>0.57791800000000004</v>
      </c>
      <c r="AC2454" s="44">
        <v>0.30093900000000001</v>
      </c>
      <c r="AD2454" s="44">
        <v>3534.4126780000001</v>
      </c>
    </row>
    <row r="2455" spans="1:30" x14ac:dyDescent="0.25">
      <c r="A2455">
        <v>2651</v>
      </c>
      <c r="B2455" t="s">
        <v>101</v>
      </c>
      <c r="C2455" t="s">
        <v>185</v>
      </c>
      <c r="D2455" t="s">
        <v>256</v>
      </c>
      <c r="E2455" t="s">
        <v>182</v>
      </c>
      <c r="F2455" s="48" t="e">
        <f>VLOOKUP(A2455,'TAZ definitions'!$A$1:$E$1902,2,FALSE)</f>
        <v>#N/A</v>
      </c>
      <c r="G2455" s="48" t="e">
        <f>VLOOKUP(A2455,'TAZ definitions'!$A$1:$E$1902,4,FALSE)</f>
        <v>#N/A</v>
      </c>
      <c r="H2455" s="44">
        <v>102164</v>
      </c>
      <c r="I2455" s="44">
        <v>0</v>
      </c>
      <c r="J2455" s="44">
        <v>15303</v>
      </c>
      <c r="K2455" s="44">
        <v>0</v>
      </c>
      <c r="L2455" s="44">
        <v>0</v>
      </c>
      <c r="M2455" s="44">
        <v>0</v>
      </c>
      <c r="N2455" s="44">
        <v>80</v>
      </c>
      <c r="O2455" s="44">
        <v>0</v>
      </c>
      <c r="P2455" s="44">
        <v>0</v>
      </c>
      <c r="Q2455" s="44">
        <v>0</v>
      </c>
      <c r="R2455" s="44">
        <v>19.290876000000001</v>
      </c>
      <c r="S2455" s="44">
        <v>18.986946</v>
      </c>
      <c r="T2455" s="44">
        <v>102164</v>
      </c>
      <c r="U2455" s="44">
        <v>15303</v>
      </c>
      <c r="V2455" s="44">
        <v>0</v>
      </c>
      <c r="W2455" s="44">
        <v>80.000007999999994</v>
      </c>
      <c r="X2455" s="44">
        <v>3555.1948659999998</v>
      </c>
      <c r="Y2455" s="44">
        <v>17836.123426999999</v>
      </c>
      <c r="Z2455" s="44">
        <v>596.94179399999996</v>
      </c>
      <c r="AA2455" s="44">
        <v>14.770044</v>
      </c>
      <c r="AB2455" s="44">
        <v>0.64954000000000001</v>
      </c>
      <c r="AC2455" s="44">
        <v>0.349464</v>
      </c>
      <c r="AD2455" s="44">
        <v>4115.6667870000001</v>
      </c>
    </row>
    <row r="2456" spans="1:30" x14ac:dyDescent="0.25">
      <c r="A2456">
        <v>2652</v>
      </c>
      <c r="B2456" t="s">
        <v>101</v>
      </c>
      <c r="C2456" t="s">
        <v>185</v>
      </c>
      <c r="D2456" t="s">
        <v>257</v>
      </c>
      <c r="E2456" t="s">
        <v>182</v>
      </c>
      <c r="F2456" s="48" t="e">
        <f>VLOOKUP(A2456,'TAZ definitions'!$A$1:$E$1902,2,FALSE)</f>
        <v>#N/A</v>
      </c>
      <c r="G2456" s="48" t="e">
        <f>VLOOKUP(A2456,'TAZ definitions'!$A$1:$E$1902,4,FALSE)</f>
        <v>#N/A</v>
      </c>
      <c r="H2456" s="44">
        <v>95669</v>
      </c>
      <c r="I2456" s="44">
        <v>0</v>
      </c>
      <c r="J2456" s="44">
        <v>15505</v>
      </c>
      <c r="K2456" s="44">
        <v>0</v>
      </c>
      <c r="L2456" s="44">
        <v>0</v>
      </c>
      <c r="M2456" s="44">
        <v>0</v>
      </c>
      <c r="N2456" s="44">
        <v>80</v>
      </c>
      <c r="O2456" s="44">
        <v>0</v>
      </c>
      <c r="P2456" s="44">
        <v>0</v>
      </c>
      <c r="Q2456" s="44">
        <v>0</v>
      </c>
      <c r="R2456" s="44">
        <v>19.621002000000001</v>
      </c>
      <c r="S2456" s="44">
        <v>19.453896</v>
      </c>
      <c r="T2456" s="44">
        <v>95669</v>
      </c>
      <c r="U2456" s="44">
        <v>15504.999023</v>
      </c>
      <c r="V2456" s="44">
        <v>0</v>
      </c>
      <c r="W2456" s="44">
        <v>80</v>
      </c>
      <c r="X2456" s="44">
        <v>0</v>
      </c>
      <c r="Y2456" s="44">
        <v>2389.8980860000001</v>
      </c>
      <c r="Z2456" s="44">
        <v>80.710072999999994</v>
      </c>
      <c r="AA2456" s="44">
        <v>2.0325099999999998</v>
      </c>
      <c r="AB2456" s="44">
        <v>7.6176999999999995E-2</v>
      </c>
      <c r="AC2456" s="44">
        <v>4.6729E-2</v>
      </c>
      <c r="AD2456" s="44">
        <v>539.19212600000003</v>
      </c>
    </row>
    <row r="2457" spans="1:30" x14ac:dyDescent="0.25">
      <c r="A2457">
        <v>2653</v>
      </c>
      <c r="B2457" t="s">
        <v>101</v>
      </c>
      <c r="C2457" t="s">
        <v>185</v>
      </c>
      <c r="D2457" t="s">
        <v>257</v>
      </c>
      <c r="E2457" t="s">
        <v>182</v>
      </c>
      <c r="F2457" s="48" t="e">
        <f>VLOOKUP(A2457,'TAZ definitions'!$A$1:$E$1902,2,FALSE)</f>
        <v>#N/A</v>
      </c>
      <c r="G2457" s="48" t="e">
        <f>VLOOKUP(A2457,'TAZ definitions'!$A$1:$E$1902,4,FALSE)</f>
        <v>#N/A</v>
      </c>
      <c r="H2457" s="44">
        <v>88948</v>
      </c>
      <c r="I2457" s="44">
        <v>0</v>
      </c>
      <c r="J2457" s="44">
        <v>13939</v>
      </c>
      <c r="K2457" s="44">
        <v>0</v>
      </c>
      <c r="L2457" s="44">
        <v>0</v>
      </c>
      <c r="M2457" s="44">
        <v>0</v>
      </c>
      <c r="N2457" s="44">
        <v>80</v>
      </c>
      <c r="O2457" s="44">
        <v>0</v>
      </c>
      <c r="P2457" s="44">
        <v>43.146507</v>
      </c>
      <c r="Q2457" s="44">
        <v>34.036396000000003</v>
      </c>
      <c r="R2457" s="44">
        <v>18.636633</v>
      </c>
      <c r="S2457" s="44">
        <v>18.481176000000001</v>
      </c>
      <c r="T2457" s="44">
        <v>88891.257813000004</v>
      </c>
      <c r="U2457" s="44">
        <v>13930.109375</v>
      </c>
      <c r="V2457" s="44">
        <v>0</v>
      </c>
      <c r="W2457" s="44">
        <v>79.948975000000004</v>
      </c>
      <c r="X2457" s="44">
        <v>460.93381399999998</v>
      </c>
      <c r="Y2457" s="44">
        <v>17148.828890000001</v>
      </c>
      <c r="Z2457" s="44">
        <v>538.30019900000002</v>
      </c>
      <c r="AA2457" s="44">
        <v>13.958124</v>
      </c>
      <c r="AB2457" s="44">
        <v>0.63786600000000004</v>
      </c>
      <c r="AC2457" s="44">
        <v>0.32544400000000001</v>
      </c>
      <c r="AD2457" s="44">
        <v>3840.4725229999999</v>
      </c>
    </row>
    <row r="2458" spans="1:30" x14ac:dyDescent="0.25">
      <c r="A2458">
        <v>2654</v>
      </c>
      <c r="B2458" t="s">
        <v>101</v>
      </c>
      <c r="C2458" t="s">
        <v>185</v>
      </c>
      <c r="D2458" t="s">
        <v>257</v>
      </c>
      <c r="E2458" t="s">
        <v>182</v>
      </c>
      <c r="F2458" s="48" t="e">
        <f>VLOOKUP(A2458,'TAZ definitions'!$A$1:$E$1902,2,FALSE)</f>
        <v>#N/A</v>
      </c>
      <c r="G2458" s="48" t="e">
        <f>VLOOKUP(A2458,'TAZ definitions'!$A$1:$E$1902,4,FALSE)</f>
        <v>#N/A</v>
      </c>
      <c r="H2458" s="44">
        <v>87709</v>
      </c>
      <c r="I2458" s="44">
        <v>0</v>
      </c>
      <c r="J2458" s="44">
        <v>12223</v>
      </c>
      <c r="K2458" s="44">
        <v>0</v>
      </c>
      <c r="L2458" s="44">
        <v>0</v>
      </c>
      <c r="M2458" s="44">
        <v>0</v>
      </c>
      <c r="N2458" s="44">
        <v>80</v>
      </c>
      <c r="O2458" s="44">
        <v>0</v>
      </c>
      <c r="P2458" s="44">
        <v>38.830441</v>
      </c>
      <c r="Q2458" s="44">
        <v>31.309260999999999</v>
      </c>
      <c r="R2458" s="44">
        <v>18.854156</v>
      </c>
      <c r="S2458" s="44">
        <v>18.533412999999999</v>
      </c>
      <c r="T2458" s="44">
        <v>87656.367188000004</v>
      </c>
      <c r="U2458" s="44">
        <v>12215.665039</v>
      </c>
      <c r="V2458" s="44">
        <v>0</v>
      </c>
      <c r="W2458" s="44">
        <v>79.951988</v>
      </c>
      <c r="X2458" s="44">
        <v>0</v>
      </c>
      <c r="Y2458" s="44">
        <v>13936.09181</v>
      </c>
      <c r="Z2458" s="44">
        <v>412.01819999999998</v>
      </c>
      <c r="AA2458" s="44">
        <v>11.232751</v>
      </c>
      <c r="AB2458" s="44">
        <v>0.54464199999999996</v>
      </c>
      <c r="AC2458" s="44">
        <v>0.25770599999999999</v>
      </c>
      <c r="AD2458" s="44">
        <v>3062.5552130000001</v>
      </c>
    </row>
    <row r="2459" spans="1:30" x14ac:dyDescent="0.25">
      <c r="A2459">
        <v>2655</v>
      </c>
      <c r="B2459" t="s">
        <v>101</v>
      </c>
      <c r="C2459" t="s">
        <v>185</v>
      </c>
      <c r="D2459" t="s">
        <v>257</v>
      </c>
      <c r="E2459" t="s">
        <v>182</v>
      </c>
      <c r="F2459" s="48" t="e">
        <f>VLOOKUP(A2459,'TAZ definitions'!$A$1:$E$1902,2,FALSE)</f>
        <v>#N/A</v>
      </c>
      <c r="G2459" s="48" t="e">
        <f>VLOOKUP(A2459,'TAZ definitions'!$A$1:$E$1902,4,FALSE)</f>
        <v>#N/A</v>
      </c>
      <c r="H2459" s="44">
        <v>78765</v>
      </c>
      <c r="I2459" s="44">
        <v>0</v>
      </c>
      <c r="J2459" s="44">
        <v>11123</v>
      </c>
      <c r="K2459" s="44">
        <v>0</v>
      </c>
      <c r="L2459" s="44">
        <v>0</v>
      </c>
      <c r="M2459" s="44">
        <v>0</v>
      </c>
      <c r="N2459" s="44">
        <v>80</v>
      </c>
      <c r="O2459" s="44">
        <v>0</v>
      </c>
      <c r="P2459" s="44">
        <v>0</v>
      </c>
      <c r="Q2459" s="44">
        <v>0</v>
      </c>
      <c r="R2459" s="44">
        <v>17.859514000000001</v>
      </c>
      <c r="S2459" s="44">
        <v>17.661536999999999</v>
      </c>
      <c r="T2459" s="44">
        <v>78765</v>
      </c>
      <c r="U2459" s="44">
        <v>11123</v>
      </c>
      <c r="V2459" s="44">
        <v>0</v>
      </c>
      <c r="W2459" s="44">
        <v>80</v>
      </c>
      <c r="X2459" s="44">
        <v>0</v>
      </c>
      <c r="Y2459" s="44">
        <v>8734.5717179999992</v>
      </c>
      <c r="Z2459" s="44">
        <v>251.53527199999999</v>
      </c>
      <c r="AA2459" s="44">
        <v>7.0189979999999998</v>
      </c>
      <c r="AB2459" s="44">
        <v>0.35043600000000003</v>
      </c>
      <c r="AC2459" s="44">
        <v>0.160133</v>
      </c>
      <c r="AD2459" s="44">
        <v>1913.3230900000001</v>
      </c>
    </row>
    <row r="2460" spans="1:30" x14ac:dyDescent="0.25">
      <c r="A2460">
        <v>2656</v>
      </c>
      <c r="B2460" t="s">
        <v>101</v>
      </c>
      <c r="C2460" t="s">
        <v>185</v>
      </c>
      <c r="D2460" t="s">
        <v>257</v>
      </c>
      <c r="E2460" t="s">
        <v>182</v>
      </c>
      <c r="F2460" s="48" t="e">
        <f>VLOOKUP(A2460,'TAZ definitions'!$A$1:$E$1902,2,FALSE)</f>
        <v>#N/A</v>
      </c>
      <c r="G2460" s="48" t="e">
        <f>VLOOKUP(A2460,'TAZ definitions'!$A$1:$E$1902,4,FALSE)</f>
        <v>#N/A</v>
      </c>
      <c r="H2460" s="44">
        <v>81769</v>
      </c>
      <c r="I2460" s="44">
        <v>0</v>
      </c>
      <c r="J2460" s="44">
        <v>12392</v>
      </c>
      <c r="K2460" s="44">
        <v>0</v>
      </c>
      <c r="L2460" s="44">
        <v>0</v>
      </c>
      <c r="M2460" s="44">
        <v>0</v>
      </c>
      <c r="N2460" s="44">
        <v>80</v>
      </c>
      <c r="O2460" s="44">
        <v>0</v>
      </c>
      <c r="P2460" s="44">
        <v>0</v>
      </c>
      <c r="Q2460" s="44">
        <v>0</v>
      </c>
      <c r="R2460" s="44">
        <v>19.986961000000001</v>
      </c>
      <c r="S2460" s="44">
        <v>19.829989999999999</v>
      </c>
      <c r="T2460" s="44">
        <v>81768.992188000004</v>
      </c>
      <c r="U2460" s="44">
        <v>12392</v>
      </c>
      <c r="V2460" s="44">
        <v>0</v>
      </c>
      <c r="W2460" s="44">
        <v>80</v>
      </c>
      <c r="X2460" s="44">
        <v>1148.247114</v>
      </c>
      <c r="Y2460" s="44">
        <v>9921.6874540000008</v>
      </c>
      <c r="Z2460" s="44">
        <v>339.79540900000001</v>
      </c>
      <c r="AA2460" s="44">
        <v>8.3315289999999997</v>
      </c>
      <c r="AB2460" s="44">
        <v>0.366124</v>
      </c>
      <c r="AC2460" s="44">
        <v>0.19642299999999999</v>
      </c>
      <c r="AD2460" s="44">
        <v>2304.7167410000002</v>
      </c>
    </row>
    <row r="2461" spans="1:30" x14ac:dyDescent="0.25">
      <c r="A2461">
        <v>2657</v>
      </c>
      <c r="B2461" t="s">
        <v>101</v>
      </c>
      <c r="C2461" t="s">
        <v>185</v>
      </c>
      <c r="D2461" t="s">
        <v>257</v>
      </c>
      <c r="E2461" t="s">
        <v>182</v>
      </c>
      <c r="F2461" s="48" t="e">
        <f>VLOOKUP(A2461,'TAZ definitions'!$A$1:$E$1902,2,FALSE)</f>
        <v>#N/A</v>
      </c>
      <c r="G2461" s="48" t="e">
        <f>VLOOKUP(A2461,'TAZ definitions'!$A$1:$E$1902,4,FALSE)</f>
        <v>#N/A</v>
      </c>
      <c r="H2461" s="44">
        <v>98890</v>
      </c>
      <c r="I2461" s="44">
        <v>0</v>
      </c>
      <c r="J2461" s="44">
        <v>15923</v>
      </c>
      <c r="K2461" s="44">
        <v>0</v>
      </c>
      <c r="L2461" s="44">
        <v>0</v>
      </c>
      <c r="M2461" s="44">
        <v>0</v>
      </c>
      <c r="N2461" s="44">
        <v>80</v>
      </c>
      <c r="O2461" s="44">
        <v>0</v>
      </c>
      <c r="P2461" s="44">
        <v>0</v>
      </c>
      <c r="Q2461" s="44">
        <v>0</v>
      </c>
      <c r="R2461" s="44">
        <v>17.37011</v>
      </c>
      <c r="S2461" s="44">
        <v>17.260548</v>
      </c>
      <c r="T2461" s="44">
        <v>98890</v>
      </c>
      <c r="U2461" s="44">
        <v>15923</v>
      </c>
      <c r="V2461" s="44">
        <v>0</v>
      </c>
      <c r="W2461" s="44">
        <v>80</v>
      </c>
      <c r="X2461" s="44">
        <v>8908.1004260000009</v>
      </c>
      <c r="Y2461" s="44">
        <v>26189.538536</v>
      </c>
      <c r="Z2461" s="44">
        <v>895.73665100000005</v>
      </c>
      <c r="AA2461" s="44">
        <v>22.192025000000001</v>
      </c>
      <c r="AB2461" s="44">
        <v>1.0333300000000001</v>
      </c>
      <c r="AC2461" s="44">
        <v>0.53102099999999997</v>
      </c>
      <c r="AD2461" s="44">
        <v>6304.9436640000004</v>
      </c>
    </row>
    <row r="2462" spans="1:30" x14ac:dyDescent="0.25">
      <c r="A2462">
        <v>2658</v>
      </c>
      <c r="B2462" t="s">
        <v>101</v>
      </c>
      <c r="C2462" t="s">
        <v>185</v>
      </c>
      <c r="D2462" t="s">
        <v>257</v>
      </c>
      <c r="E2462" t="s">
        <v>182</v>
      </c>
      <c r="F2462" s="48" t="e">
        <f>VLOOKUP(A2462,'TAZ definitions'!$A$1:$E$1902,2,FALSE)</f>
        <v>#N/A</v>
      </c>
      <c r="G2462" s="48" t="e">
        <f>VLOOKUP(A2462,'TAZ definitions'!$A$1:$E$1902,4,FALSE)</f>
        <v>#N/A</v>
      </c>
      <c r="H2462" s="44">
        <v>86123</v>
      </c>
      <c r="I2462" s="44">
        <v>0</v>
      </c>
      <c r="J2462" s="44">
        <v>14327</v>
      </c>
      <c r="K2462" s="44">
        <v>0</v>
      </c>
      <c r="L2462" s="44">
        <v>0</v>
      </c>
      <c r="M2462" s="44">
        <v>0</v>
      </c>
      <c r="N2462" s="44">
        <v>80</v>
      </c>
      <c r="O2462" s="44">
        <v>0</v>
      </c>
      <c r="P2462" s="44">
        <v>0</v>
      </c>
      <c r="Q2462" s="44">
        <v>0</v>
      </c>
      <c r="R2462" s="44">
        <v>19.979851</v>
      </c>
      <c r="S2462" s="44">
        <v>19.829063000000001</v>
      </c>
      <c r="T2462" s="44">
        <v>86123</v>
      </c>
      <c r="U2462" s="44">
        <v>14327.000977</v>
      </c>
      <c r="V2462" s="44">
        <v>0</v>
      </c>
      <c r="W2462" s="44">
        <v>80</v>
      </c>
      <c r="X2462" s="44">
        <v>14422.65933</v>
      </c>
      <c r="Y2462" s="44">
        <v>25759.507068999999</v>
      </c>
      <c r="Z2462" s="44">
        <v>665.28915500000005</v>
      </c>
      <c r="AA2462" s="44">
        <v>25.666826</v>
      </c>
      <c r="AB2462" s="44">
        <v>1.195519</v>
      </c>
      <c r="AC2462" s="44">
        <v>0.47917399999999999</v>
      </c>
      <c r="AD2462" s="44">
        <v>5704.7613019999999</v>
      </c>
    </row>
    <row r="2463" spans="1:30" x14ac:dyDescent="0.25">
      <c r="A2463">
        <v>2659</v>
      </c>
      <c r="B2463" t="s">
        <v>101</v>
      </c>
      <c r="C2463" t="s">
        <v>185</v>
      </c>
      <c r="D2463" t="s">
        <v>257</v>
      </c>
      <c r="E2463" t="s">
        <v>182</v>
      </c>
      <c r="F2463" s="48" t="e">
        <f>VLOOKUP(A2463,'TAZ definitions'!$A$1:$E$1902,2,FALSE)</f>
        <v>#N/A</v>
      </c>
      <c r="G2463" s="48" t="e">
        <f>VLOOKUP(A2463,'TAZ definitions'!$A$1:$E$1902,4,FALSE)</f>
        <v>#N/A</v>
      </c>
      <c r="H2463" s="44">
        <v>98036</v>
      </c>
      <c r="I2463" s="44">
        <v>0</v>
      </c>
      <c r="J2463" s="44">
        <v>15632</v>
      </c>
      <c r="K2463" s="44">
        <v>0</v>
      </c>
      <c r="L2463" s="44">
        <v>0</v>
      </c>
      <c r="M2463" s="44">
        <v>0</v>
      </c>
      <c r="N2463" s="44">
        <v>80</v>
      </c>
      <c r="O2463" s="44">
        <v>0</v>
      </c>
      <c r="P2463" s="44">
        <v>137.08535800000001</v>
      </c>
      <c r="Q2463" s="44">
        <v>136.86322000000001</v>
      </c>
      <c r="R2463" s="44">
        <v>17.64152</v>
      </c>
      <c r="S2463" s="44">
        <v>17.71977</v>
      </c>
      <c r="T2463" s="44">
        <v>98020.046875</v>
      </c>
      <c r="U2463" s="44">
        <v>15629.456055000001</v>
      </c>
      <c r="V2463" s="44">
        <v>0</v>
      </c>
      <c r="W2463" s="44">
        <v>79.986976999999996</v>
      </c>
      <c r="X2463" s="44">
        <v>41193.835556999999</v>
      </c>
      <c r="Y2463" s="44">
        <v>81488.441663999998</v>
      </c>
      <c r="Z2463" s="44">
        <v>2376.8900819999999</v>
      </c>
      <c r="AA2463" s="44">
        <v>74.838992000000005</v>
      </c>
      <c r="AB2463" s="44">
        <v>3.6301589999999999</v>
      </c>
      <c r="AC2463" s="44">
        <v>1.5760689999999999</v>
      </c>
      <c r="AD2463" s="44">
        <v>18810.355921999999</v>
      </c>
    </row>
    <row r="2464" spans="1:30" x14ac:dyDescent="0.25">
      <c r="A2464">
        <v>2660</v>
      </c>
      <c r="B2464" t="s">
        <v>101</v>
      </c>
      <c r="C2464" t="s">
        <v>185</v>
      </c>
      <c r="D2464" t="s">
        <v>258</v>
      </c>
      <c r="E2464" t="s">
        <v>182</v>
      </c>
      <c r="F2464" s="48" t="e">
        <f>VLOOKUP(A2464,'TAZ definitions'!$A$1:$E$1902,2,FALSE)</f>
        <v>#N/A</v>
      </c>
      <c r="G2464" s="48" t="e">
        <f>VLOOKUP(A2464,'TAZ definitions'!$A$1:$E$1902,4,FALSE)</f>
        <v>#N/A</v>
      </c>
      <c r="H2464" s="44">
        <v>75396</v>
      </c>
      <c r="I2464" s="44">
        <v>0</v>
      </c>
      <c r="J2464" s="44">
        <v>11367</v>
      </c>
      <c r="K2464" s="44">
        <v>0</v>
      </c>
      <c r="L2464" s="44">
        <v>5562</v>
      </c>
      <c r="M2464" s="44">
        <v>0</v>
      </c>
      <c r="N2464" s="44">
        <v>80</v>
      </c>
      <c r="O2464" s="44">
        <v>0</v>
      </c>
      <c r="P2464" s="44">
        <v>0</v>
      </c>
      <c r="Q2464" s="44">
        <v>0</v>
      </c>
      <c r="R2464" s="44">
        <v>20.646885000000001</v>
      </c>
      <c r="S2464" s="44">
        <v>20.462966999999999</v>
      </c>
      <c r="T2464" s="44">
        <v>75396</v>
      </c>
      <c r="U2464" s="44">
        <v>11367</v>
      </c>
      <c r="V2464" s="44">
        <v>5562</v>
      </c>
      <c r="W2464" s="44">
        <v>80.000007999999994</v>
      </c>
      <c r="X2464" s="44">
        <v>21704.998922999999</v>
      </c>
      <c r="Y2464" s="44">
        <v>44502.908921000002</v>
      </c>
      <c r="Z2464" s="44">
        <v>1012.305629</v>
      </c>
      <c r="AA2464" s="44">
        <v>46.573146999999999</v>
      </c>
      <c r="AB2464" s="44">
        <v>2.2543929999999999</v>
      </c>
      <c r="AC2464" s="44">
        <v>0.79992300000000005</v>
      </c>
      <c r="AD2464" s="44">
        <v>9598.5630509999992</v>
      </c>
    </row>
    <row r="2465" spans="1:30" x14ac:dyDescent="0.25">
      <c r="A2465">
        <v>2661</v>
      </c>
      <c r="B2465" t="s">
        <v>101</v>
      </c>
      <c r="C2465" t="s">
        <v>185</v>
      </c>
      <c r="D2465" t="s">
        <v>258</v>
      </c>
      <c r="E2465" t="s">
        <v>182</v>
      </c>
      <c r="F2465" s="48" t="e">
        <f>VLOOKUP(A2465,'TAZ definitions'!$A$1:$E$1902,2,FALSE)</f>
        <v>#N/A</v>
      </c>
      <c r="G2465" s="48" t="e">
        <f>VLOOKUP(A2465,'TAZ definitions'!$A$1:$E$1902,4,FALSE)</f>
        <v>#N/A</v>
      </c>
      <c r="H2465" s="44">
        <v>68084</v>
      </c>
      <c r="I2465" s="44">
        <v>0</v>
      </c>
      <c r="J2465" s="44">
        <v>9635</v>
      </c>
      <c r="K2465" s="44">
        <v>0</v>
      </c>
      <c r="L2465" s="44">
        <v>5562</v>
      </c>
      <c r="M2465" s="44">
        <v>0</v>
      </c>
      <c r="N2465" s="44">
        <v>80</v>
      </c>
      <c r="O2465" s="44">
        <v>0</v>
      </c>
      <c r="P2465" s="44">
        <v>0</v>
      </c>
      <c r="Q2465" s="44">
        <v>0</v>
      </c>
      <c r="R2465" s="44">
        <v>20.407232</v>
      </c>
      <c r="S2465" s="44">
        <v>20.249431999999999</v>
      </c>
      <c r="T2465" s="44">
        <v>68084</v>
      </c>
      <c r="U2465" s="44">
        <v>9635</v>
      </c>
      <c r="V2465" s="44">
        <v>5562</v>
      </c>
      <c r="W2465" s="44">
        <v>80</v>
      </c>
      <c r="X2465" s="44">
        <v>20694.350710999999</v>
      </c>
      <c r="Y2465" s="44">
        <v>41334.344559999998</v>
      </c>
      <c r="Z2465" s="44">
        <v>1023.2216550000001</v>
      </c>
      <c r="AA2465" s="44">
        <v>41.301830000000002</v>
      </c>
      <c r="AB2465" s="44">
        <v>1.9957469999999999</v>
      </c>
      <c r="AC2465" s="44">
        <v>0.75334500000000004</v>
      </c>
      <c r="AD2465" s="44">
        <v>9029.7265810000008</v>
      </c>
    </row>
    <row r="2466" spans="1:30" x14ac:dyDescent="0.25">
      <c r="A2466">
        <v>2662</v>
      </c>
      <c r="B2466" t="s">
        <v>101</v>
      </c>
      <c r="C2466" t="s">
        <v>185</v>
      </c>
      <c r="D2466" t="s">
        <v>258</v>
      </c>
      <c r="E2466" t="s">
        <v>182</v>
      </c>
      <c r="F2466" s="48" t="e">
        <f>VLOOKUP(A2466,'TAZ definitions'!$A$1:$E$1902,2,FALSE)</f>
        <v>#N/A</v>
      </c>
      <c r="G2466" s="48" t="e">
        <f>VLOOKUP(A2466,'TAZ definitions'!$A$1:$E$1902,4,FALSE)</f>
        <v>#N/A</v>
      </c>
      <c r="H2466" s="44">
        <v>76563</v>
      </c>
      <c r="I2466" s="44">
        <v>0</v>
      </c>
      <c r="J2466" s="44">
        <v>11241</v>
      </c>
      <c r="K2466" s="44">
        <v>0</v>
      </c>
      <c r="L2466" s="44">
        <v>5562</v>
      </c>
      <c r="M2466" s="44">
        <v>0</v>
      </c>
      <c r="N2466" s="44">
        <v>80</v>
      </c>
      <c r="O2466" s="44">
        <v>0</v>
      </c>
      <c r="P2466" s="44">
        <v>0</v>
      </c>
      <c r="Q2466" s="44">
        <v>0</v>
      </c>
      <c r="R2466" s="44">
        <v>18.491758000000001</v>
      </c>
      <c r="S2466" s="44">
        <v>18.368317000000001</v>
      </c>
      <c r="T2466" s="44">
        <v>76563</v>
      </c>
      <c r="U2466" s="44">
        <v>11241</v>
      </c>
      <c r="V2466" s="44">
        <v>5562</v>
      </c>
      <c r="W2466" s="44">
        <v>80</v>
      </c>
      <c r="X2466" s="44">
        <v>14666.963677</v>
      </c>
      <c r="Y2466" s="44">
        <v>27574.753765000001</v>
      </c>
      <c r="Z2466" s="44">
        <v>699.15403400000002</v>
      </c>
      <c r="AA2466" s="44">
        <v>27.648468000000001</v>
      </c>
      <c r="AB2466" s="44">
        <v>1.332673</v>
      </c>
      <c r="AC2466" s="44">
        <v>0.51162399999999997</v>
      </c>
      <c r="AD2466" s="44">
        <v>6132.3490650000003</v>
      </c>
    </row>
    <row r="2467" spans="1:30" x14ac:dyDescent="0.25">
      <c r="A2467">
        <v>2663</v>
      </c>
      <c r="B2467" t="s">
        <v>101</v>
      </c>
      <c r="C2467" t="s">
        <v>185</v>
      </c>
      <c r="D2467" t="s">
        <v>258</v>
      </c>
      <c r="E2467" t="s">
        <v>182</v>
      </c>
      <c r="F2467" s="48" t="e">
        <f>VLOOKUP(A2467,'TAZ definitions'!$A$1:$E$1902,2,FALSE)</f>
        <v>#N/A</v>
      </c>
      <c r="G2467" s="48" t="e">
        <f>VLOOKUP(A2467,'TAZ definitions'!$A$1:$E$1902,4,FALSE)</f>
        <v>#N/A</v>
      </c>
      <c r="H2467" s="44">
        <v>75259</v>
      </c>
      <c r="I2467" s="44">
        <v>0</v>
      </c>
      <c r="J2467" s="44">
        <v>11051</v>
      </c>
      <c r="K2467" s="44">
        <v>0</v>
      </c>
      <c r="L2467" s="44">
        <v>5562</v>
      </c>
      <c r="M2467" s="44">
        <v>0</v>
      </c>
      <c r="N2467" s="44">
        <v>80</v>
      </c>
      <c r="O2467" s="44">
        <v>0</v>
      </c>
      <c r="P2467" s="44">
        <v>98.429496999999998</v>
      </c>
      <c r="Q2467" s="44">
        <v>101.204948</v>
      </c>
      <c r="R2467" s="44">
        <v>18.890944000000001</v>
      </c>
      <c r="S2467" s="44">
        <v>18.826111000000001</v>
      </c>
      <c r="T2467" s="44">
        <v>75133.835938000004</v>
      </c>
      <c r="U2467" s="44">
        <v>11032.621094</v>
      </c>
      <c r="V2467" s="44">
        <v>5552.7495120000003</v>
      </c>
      <c r="W2467" s="44">
        <v>79.866951</v>
      </c>
      <c r="X2467" s="44">
        <v>11279.843277</v>
      </c>
      <c r="Y2467" s="44">
        <v>31086.097071</v>
      </c>
      <c r="Z2467" s="44">
        <v>792.39175599999999</v>
      </c>
      <c r="AA2467" s="44">
        <v>29.476127999999999</v>
      </c>
      <c r="AB2467" s="44">
        <v>1.4756670000000001</v>
      </c>
      <c r="AC2467" s="44">
        <v>0.56440400000000002</v>
      </c>
      <c r="AD2467" s="44">
        <v>6791.7858820000001</v>
      </c>
    </row>
    <row r="2468" spans="1:30" x14ac:dyDescent="0.25">
      <c r="A2468">
        <v>2664</v>
      </c>
      <c r="B2468" t="s">
        <v>101</v>
      </c>
      <c r="C2468" t="s">
        <v>185</v>
      </c>
      <c r="D2468" t="s">
        <v>258</v>
      </c>
      <c r="E2468" t="s">
        <v>182</v>
      </c>
      <c r="F2468" s="48" t="e">
        <f>VLOOKUP(A2468,'TAZ definitions'!$A$1:$E$1902,2,FALSE)</f>
        <v>#N/A</v>
      </c>
      <c r="G2468" s="48" t="e">
        <f>VLOOKUP(A2468,'TAZ definitions'!$A$1:$E$1902,4,FALSE)</f>
        <v>#N/A</v>
      </c>
      <c r="H2468" s="44">
        <v>67321</v>
      </c>
      <c r="I2468" s="44">
        <v>0</v>
      </c>
      <c r="J2468" s="44">
        <v>9821</v>
      </c>
      <c r="K2468" s="44">
        <v>0</v>
      </c>
      <c r="L2468" s="44">
        <v>5562</v>
      </c>
      <c r="M2468" s="44">
        <v>0</v>
      </c>
      <c r="N2468" s="44">
        <v>219</v>
      </c>
      <c r="O2468" s="44">
        <v>0</v>
      </c>
      <c r="P2468" s="44">
        <v>84.56662</v>
      </c>
      <c r="Q2468" s="44">
        <v>84.980063999999999</v>
      </c>
      <c r="R2468" s="44">
        <v>18.950997999999998</v>
      </c>
      <c r="S2468" s="44">
        <v>18.760672</v>
      </c>
      <c r="T2468" s="44">
        <v>66913.695313000004</v>
      </c>
      <c r="U2468" s="44">
        <v>9761.5810550000006</v>
      </c>
      <c r="V2468" s="44">
        <v>5528.3491210000002</v>
      </c>
      <c r="W2468" s="44">
        <v>217.675003</v>
      </c>
      <c r="X2468" s="44">
        <v>101.998378</v>
      </c>
      <c r="Y2468" s="44">
        <v>12409.435176999999</v>
      </c>
      <c r="Z2468" s="44">
        <v>321.81673000000001</v>
      </c>
      <c r="AA2468" s="44">
        <v>9.8023900000000008</v>
      </c>
      <c r="AB2468" s="44">
        <v>0.54491900000000004</v>
      </c>
      <c r="AC2468" s="44">
        <v>0.218027</v>
      </c>
      <c r="AD2468" s="44">
        <v>2659.660922</v>
      </c>
    </row>
    <row r="2469" spans="1:30" x14ac:dyDescent="0.25">
      <c r="A2469">
        <v>2665</v>
      </c>
      <c r="B2469" t="s">
        <v>101</v>
      </c>
      <c r="C2469" t="s">
        <v>185</v>
      </c>
      <c r="D2469" t="s">
        <v>258</v>
      </c>
      <c r="E2469" t="s">
        <v>182</v>
      </c>
      <c r="F2469" s="48" t="e">
        <f>VLOOKUP(A2469,'TAZ definitions'!$A$1:$E$1902,2,FALSE)</f>
        <v>#N/A</v>
      </c>
      <c r="G2469" s="48" t="e">
        <f>VLOOKUP(A2469,'TAZ definitions'!$A$1:$E$1902,4,FALSE)</f>
        <v>#N/A</v>
      </c>
      <c r="H2469" s="44">
        <v>63859</v>
      </c>
      <c r="I2469" s="44">
        <v>0</v>
      </c>
      <c r="J2469" s="44">
        <v>8755</v>
      </c>
      <c r="K2469" s="44">
        <v>0</v>
      </c>
      <c r="L2469" s="44">
        <v>5562</v>
      </c>
      <c r="M2469" s="44">
        <v>0</v>
      </c>
      <c r="N2469" s="44">
        <v>80</v>
      </c>
      <c r="O2469" s="44">
        <v>0</v>
      </c>
      <c r="P2469" s="44">
        <v>83.451614000000006</v>
      </c>
      <c r="Q2469" s="44">
        <v>79.287109000000001</v>
      </c>
      <c r="R2469" s="44">
        <v>18.138705999999999</v>
      </c>
      <c r="S2469" s="44">
        <v>17.879206</v>
      </c>
      <c r="T2469" s="44">
        <v>63422.089844000002</v>
      </c>
      <c r="U2469" s="44">
        <v>8695.1005860000005</v>
      </c>
      <c r="V2469" s="44">
        <v>5523.9462890000004</v>
      </c>
      <c r="W2469" s="44">
        <v>79.452659999999995</v>
      </c>
      <c r="X2469" s="44">
        <v>0</v>
      </c>
      <c r="Y2469" s="44">
        <v>4786.330868</v>
      </c>
      <c r="Z2469" s="44">
        <v>150.511516</v>
      </c>
      <c r="AA2469" s="44">
        <v>3.9031829999999998</v>
      </c>
      <c r="AB2469" s="44">
        <v>0.18382499999999999</v>
      </c>
      <c r="AC2469" s="44">
        <v>9.0749999999999997E-2</v>
      </c>
      <c r="AD2469" s="44">
        <v>1080.388639</v>
      </c>
    </row>
    <row r="2470" spans="1:30" x14ac:dyDescent="0.25">
      <c r="A2470">
        <v>2666</v>
      </c>
      <c r="B2470" t="s">
        <v>101</v>
      </c>
      <c r="C2470" t="s">
        <v>185</v>
      </c>
      <c r="D2470" t="s">
        <v>258</v>
      </c>
      <c r="E2470" t="s">
        <v>182</v>
      </c>
      <c r="F2470" s="48" t="e">
        <f>VLOOKUP(A2470,'TAZ definitions'!$A$1:$E$1902,2,FALSE)</f>
        <v>#N/A</v>
      </c>
      <c r="G2470" s="48" t="e">
        <f>VLOOKUP(A2470,'TAZ definitions'!$A$1:$E$1902,4,FALSE)</f>
        <v>#N/A</v>
      </c>
      <c r="H2470" s="44">
        <v>63898</v>
      </c>
      <c r="I2470" s="44">
        <v>0</v>
      </c>
      <c r="J2470" s="44">
        <v>9589</v>
      </c>
      <c r="K2470" s="44">
        <v>0</v>
      </c>
      <c r="L2470" s="44">
        <v>5562</v>
      </c>
      <c r="M2470" s="44">
        <v>0</v>
      </c>
      <c r="N2470" s="44">
        <v>80</v>
      </c>
      <c r="O2470" s="44">
        <v>0</v>
      </c>
      <c r="P2470" s="44">
        <v>82.909369999999996</v>
      </c>
      <c r="Q2470" s="44">
        <v>83.885643000000002</v>
      </c>
      <c r="R2470" s="44">
        <v>15.799811999999999</v>
      </c>
      <c r="S2470" s="44">
        <v>15.650596999999999</v>
      </c>
      <c r="T2470" s="44">
        <v>63662.558594000002</v>
      </c>
      <c r="U2470" s="44">
        <v>9553.6669920000004</v>
      </c>
      <c r="V2470" s="44">
        <v>5541.5058589999999</v>
      </c>
      <c r="W2470" s="44">
        <v>79.705223000000004</v>
      </c>
      <c r="X2470" s="44">
        <v>0</v>
      </c>
      <c r="Y2470" s="44">
        <v>1135.5562480000001</v>
      </c>
      <c r="Z2470" s="44">
        <v>36.109504000000001</v>
      </c>
      <c r="AA2470" s="44">
        <v>0.92581000000000002</v>
      </c>
      <c r="AB2470" s="44">
        <v>4.3844000000000001E-2</v>
      </c>
      <c r="AC2470" s="44">
        <v>2.1609E-2</v>
      </c>
      <c r="AD2470" s="44">
        <v>257.75732099999999</v>
      </c>
    </row>
    <row r="2471" spans="1:30" x14ac:dyDescent="0.25">
      <c r="A2471">
        <v>2667</v>
      </c>
      <c r="B2471" t="s">
        <v>101</v>
      </c>
      <c r="C2471" t="s">
        <v>185</v>
      </c>
      <c r="D2471" t="s">
        <v>258</v>
      </c>
      <c r="E2471" t="s">
        <v>182</v>
      </c>
      <c r="F2471" s="48" t="e">
        <f>VLOOKUP(A2471,'TAZ definitions'!$A$1:$E$1902,2,FALSE)</f>
        <v>#N/A</v>
      </c>
      <c r="G2471" s="48" t="e">
        <f>VLOOKUP(A2471,'TAZ definitions'!$A$1:$E$1902,4,FALSE)</f>
        <v>#N/A</v>
      </c>
      <c r="H2471" s="44">
        <v>53525</v>
      </c>
      <c r="I2471" s="44">
        <v>364</v>
      </c>
      <c r="J2471" s="44">
        <v>6958</v>
      </c>
      <c r="K2471" s="44">
        <v>96</v>
      </c>
      <c r="L2471" s="44">
        <v>5562</v>
      </c>
      <c r="M2471" s="44">
        <v>0</v>
      </c>
      <c r="N2471" s="44">
        <v>80</v>
      </c>
      <c r="O2471" s="44">
        <v>0</v>
      </c>
      <c r="P2471" s="44">
        <v>78.670319000000006</v>
      </c>
      <c r="Q2471" s="44">
        <v>83.906943999999996</v>
      </c>
      <c r="R2471" s="44">
        <v>20.524775999999999</v>
      </c>
      <c r="S2471" s="44">
        <v>20.274460000000001</v>
      </c>
      <c r="T2471" s="44">
        <v>53286.605469000002</v>
      </c>
      <c r="U2471" s="44">
        <v>6927.2285160000001</v>
      </c>
      <c r="V2471" s="44">
        <v>5537.0581050000001</v>
      </c>
      <c r="W2471" s="44">
        <v>79.641250999999997</v>
      </c>
      <c r="X2471" s="44">
        <v>0</v>
      </c>
      <c r="Y2471" s="44">
        <v>3552.5049370000002</v>
      </c>
      <c r="Z2471" s="44">
        <v>118.755247</v>
      </c>
      <c r="AA2471" s="44">
        <v>2.93045</v>
      </c>
      <c r="AB2471" s="44">
        <v>0.132775</v>
      </c>
      <c r="AC2471" s="44">
        <v>6.9184999999999997E-2</v>
      </c>
      <c r="AD2471" s="44">
        <v>823.41085499999997</v>
      </c>
    </row>
    <row r="2472" spans="1:30" x14ac:dyDescent="0.25">
      <c r="A2472">
        <v>2668</v>
      </c>
      <c r="B2472" t="s">
        <v>101</v>
      </c>
      <c r="C2472" t="s">
        <v>185</v>
      </c>
      <c r="D2472" t="s">
        <v>259</v>
      </c>
      <c r="E2472" t="s">
        <v>182</v>
      </c>
      <c r="F2472" s="48" t="e">
        <f>VLOOKUP(A2472,'TAZ definitions'!$A$1:$E$1902,2,FALSE)</f>
        <v>#N/A</v>
      </c>
      <c r="G2472" s="48" t="e">
        <f>VLOOKUP(A2472,'TAZ definitions'!$A$1:$E$1902,4,FALSE)</f>
        <v>#N/A</v>
      </c>
      <c r="H2472" s="44">
        <v>103990</v>
      </c>
      <c r="I2472" s="44">
        <v>0</v>
      </c>
      <c r="J2472" s="44">
        <v>14397</v>
      </c>
      <c r="K2472" s="44">
        <v>0</v>
      </c>
      <c r="L2472" s="44">
        <v>12805</v>
      </c>
      <c r="M2472" s="44">
        <v>0</v>
      </c>
      <c r="N2472" s="44">
        <v>0</v>
      </c>
      <c r="O2472" s="44">
        <v>0</v>
      </c>
      <c r="P2472" s="44">
        <v>0</v>
      </c>
      <c r="Q2472" s="44">
        <v>0</v>
      </c>
      <c r="R2472" s="44">
        <v>19.511058999999999</v>
      </c>
      <c r="S2472" s="44">
        <v>19.683819</v>
      </c>
      <c r="T2472" s="44">
        <v>103990</v>
      </c>
      <c r="U2472" s="44">
        <v>14397</v>
      </c>
      <c r="V2472" s="44">
        <v>12805</v>
      </c>
      <c r="W2472" s="44">
        <v>0</v>
      </c>
      <c r="X2472" s="44">
        <v>0</v>
      </c>
      <c r="Y2472" s="44">
        <v>2123.805981</v>
      </c>
      <c r="Z2472" s="44">
        <v>71.169721999999993</v>
      </c>
      <c r="AA2472" s="44">
        <v>1.744238</v>
      </c>
      <c r="AB2472" s="44">
        <v>7.3230000000000003E-2</v>
      </c>
      <c r="AC2472" s="44">
        <v>4.1392999999999999E-2</v>
      </c>
      <c r="AD2472" s="44">
        <v>482.62573200000003</v>
      </c>
    </row>
    <row r="2473" spans="1:30" x14ac:dyDescent="0.25">
      <c r="A2473">
        <v>2669</v>
      </c>
      <c r="B2473" t="s">
        <v>101</v>
      </c>
      <c r="C2473" t="s">
        <v>185</v>
      </c>
      <c r="D2473" t="s">
        <v>259</v>
      </c>
      <c r="E2473" t="s">
        <v>182</v>
      </c>
      <c r="F2473" s="48" t="e">
        <f>VLOOKUP(A2473,'TAZ definitions'!$A$1:$E$1902,2,FALSE)</f>
        <v>#N/A</v>
      </c>
      <c r="G2473" s="48" t="e">
        <f>VLOOKUP(A2473,'TAZ definitions'!$A$1:$E$1902,4,FALSE)</f>
        <v>#N/A</v>
      </c>
      <c r="H2473" s="44">
        <v>90318</v>
      </c>
      <c r="I2473" s="44">
        <v>0</v>
      </c>
      <c r="J2473" s="44">
        <v>12292</v>
      </c>
      <c r="K2473" s="44">
        <v>0</v>
      </c>
      <c r="L2473" s="44">
        <v>12805</v>
      </c>
      <c r="M2473" s="44">
        <v>0</v>
      </c>
      <c r="N2473" s="44">
        <v>0</v>
      </c>
      <c r="O2473" s="44">
        <v>0</v>
      </c>
      <c r="P2473" s="44">
        <v>0</v>
      </c>
      <c r="Q2473" s="44">
        <v>0</v>
      </c>
      <c r="R2473" s="44">
        <v>19.792328000000001</v>
      </c>
      <c r="S2473" s="44">
        <v>19.835771999999999</v>
      </c>
      <c r="T2473" s="44">
        <v>90318</v>
      </c>
      <c r="U2473" s="44">
        <v>12292</v>
      </c>
      <c r="V2473" s="44">
        <v>12805</v>
      </c>
      <c r="W2473" s="44">
        <v>0</v>
      </c>
      <c r="X2473" s="44">
        <v>1388.5496700000001</v>
      </c>
      <c r="Y2473" s="44">
        <v>11719.770982</v>
      </c>
      <c r="Z2473" s="44">
        <v>385.00149099999999</v>
      </c>
      <c r="AA2473" s="44">
        <v>9.6839209999999998</v>
      </c>
      <c r="AB2473" s="44">
        <v>0.42206199999999999</v>
      </c>
      <c r="AC2473" s="44">
        <v>0.22794400000000001</v>
      </c>
      <c r="AD2473" s="44">
        <v>2677.4169350000002</v>
      </c>
    </row>
    <row r="2474" spans="1:30" x14ac:dyDescent="0.25">
      <c r="A2474">
        <v>2670</v>
      </c>
      <c r="B2474" t="s">
        <v>101</v>
      </c>
      <c r="C2474" t="s">
        <v>185</v>
      </c>
      <c r="D2474" t="s">
        <v>259</v>
      </c>
      <c r="E2474" t="s">
        <v>182</v>
      </c>
      <c r="F2474" s="48" t="e">
        <f>VLOOKUP(A2474,'TAZ definitions'!$A$1:$E$1902,2,FALSE)</f>
        <v>#N/A</v>
      </c>
      <c r="G2474" s="48" t="e">
        <f>VLOOKUP(A2474,'TAZ definitions'!$A$1:$E$1902,4,FALSE)</f>
        <v>#N/A</v>
      </c>
      <c r="H2474" s="44">
        <v>93743</v>
      </c>
      <c r="I2474" s="44">
        <v>0</v>
      </c>
      <c r="J2474" s="44">
        <v>12049</v>
      </c>
      <c r="K2474" s="44">
        <v>0</v>
      </c>
      <c r="L2474" s="44">
        <v>12805</v>
      </c>
      <c r="M2474" s="44">
        <v>0</v>
      </c>
      <c r="N2474" s="44">
        <v>0</v>
      </c>
      <c r="O2474" s="44">
        <v>0</v>
      </c>
      <c r="P2474" s="44">
        <v>0</v>
      </c>
      <c r="Q2474" s="44">
        <v>0</v>
      </c>
      <c r="R2474" s="44">
        <v>18.56448</v>
      </c>
      <c r="S2474" s="44">
        <v>18.504919000000001</v>
      </c>
      <c r="T2474" s="44">
        <v>93743</v>
      </c>
      <c r="U2474" s="44">
        <v>12049</v>
      </c>
      <c r="V2474" s="44">
        <v>12805</v>
      </c>
      <c r="W2474" s="44">
        <v>0</v>
      </c>
      <c r="X2474" s="44">
        <v>809.30017599999996</v>
      </c>
      <c r="Y2474" s="44">
        <v>12973.035465999999</v>
      </c>
      <c r="Z2474" s="44">
        <v>413.29655500000001</v>
      </c>
      <c r="AA2474" s="44">
        <v>10.588996</v>
      </c>
      <c r="AB2474" s="44">
        <v>0.47756100000000001</v>
      </c>
      <c r="AC2474" s="44">
        <v>0.24865899999999999</v>
      </c>
      <c r="AD2474" s="44">
        <v>2933.8480420000001</v>
      </c>
    </row>
    <row r="2475" spans="1:30" x14ac:dyDescent="0.25">
      <c r="A2475">
        <v>2671</v>
      </c>
      <c r="B2475" t="s">
        <v>101</v>
      </c>
      <c r="C2475" t="s">
        <v>185</v>
      </c>
      <c r="D2475" t="s">
        <v>259</v>
      </c>
      <c r="E2475" t="s">
        <v>182</v>
      </c>
      <c r="F2475" s="48" t="e">
        <f>VLOOKUP(A2475,'TAZ definitions'!$A$1:$E$1902,2,FALSE)</f>
        <v>#N/A</v>
      </c>
      <c r="G2475" s="48" t="e">
        <f>VLOOKUP(A2475,'TAZ definitions'!$A$1:$E$1902,4,FALSE)</f>
        <v>#N/A</v>
      </c>
      <c r="H2475" s="44">
        <v>91624</v>
      </c>
      <c r="I2475" s="44">
        <v>0</v>
      </c>
      <c r="J2475" s="44">
        <v>12386</v>
      </c>
      <c r="K2475" s="44">
        <v>0</v>
      </c>
      <c r="L2475" s="44">
        <v>12805</v>
      </c>
      <c r="M2475" s="44">
        <v>0</v>
      </c>
      <c r="N2475" s="44">
        <v>0</v>
      </c>
      <c r="O2475" s="44">
        <v>0</v>
      </c>
      <c r="P2475" s="44">
        <v>0</v>
      </c>
      <c r="Q2475" s="44">
        <v>0</v>
      </c>
      <c r="R2475" s="44">
        <v>19.266995999999999</v>
      </c>
      <c r="S2475" s="44">
        <v>19.236958999999999</v>
      </c>
      <c r="T2475" s="44">
        <v>91624</v>
      </c>
      <c r="U2475" s="44">
        <v>12386</v>
      </c>
      <c r="V2475" s="44">
        <v>12805</v>
      </c>
      <c r="W2475" s="44">
        <v>0</v>
      </c>
      <c r="X2475" s="44">
        <v>0</v>
      </c>
      <c r="Y2475" s="44">
        <v>4565.1623060000002</v>
      </c>
      <c r="Z2475" s="44">
        <v>131.24133</v>
      </c>
      <c r="AA2475" s="44">
        <v>3.7000999999999999</v>
      </c>
      <c r="AB2475" s="44">
        <v>0.17782100000000001</v>
      </c>
      <c r="AC2475" s="44">
        <v>8.3424999999999999E-2</v>
      </c>
      <c r="AD2475" s="44">
        <v>987.82683099999997</v>
      </c>
    </row>
    <row r="2476" spans="1:30" x14ac:dyDescent="0.25">
      <c r="A2476">
        <v>2672</v>
      </c>
      <c r="B2476" t="s">
        <v>101</v>
      </c>
      <c r="C2476" t="s">
        <v>185</v>
      </c>
      <c r="D2476" t="s">
        <v>259</v>
      </c>
      <c r="E2476" t="s">
        <v>182</v>
      </c>
      <c r="F2476" s="48" t="e">
        <f>VLOOKUP(A2476,'TAZ definitions'!$A$1:$E$1902,2,FALSE)</f>
        <v>#N/A</v>
      </c>
      <c r="G2476" s="48" t="e">
        <f>VLOOKUP(A2476,'TAZ definitions'!$A$1:$E$1902,4,FALSE)</f>
        <v>#N/A</v>
      </c>
      <c r="H2476" s="44">
        <v>81955</v>
      </c>
      <c r="I2476" s="44">
        <v>1940</v>
      </c>
      <c r="J2476" s="44">
        <v>10845</v>
      </c>
      <c r="K2476" s="44">
        <v>148</v>
      </c>
      <c r="L2476" s="44">
        <v>0</v>
      </c>
      <c r="M2476" s="44">
        <v>0</v>
      </c>
      <c r="N2476" s="44">
        <v>80</v>
      </c>
      <c r="O2476" s="44">
        <v>0</v>
      </c>
      <c r="P2476" s="44">
        <v>92.782272000000006</v>
      </c>
      <c r="Q2476" s="44">
        <v>99.851562999999999</v>
      </c>
      <c r="R2476" s="44">
        <v>19.391714</v>
      </c>
      <c r="S2476" s="44">
        <v>19.20318</v>
      </c>
      <c r="T2476" s="44">
        <v>81600.09375</v>
      </c>
      <c r="U2476" s="44">
        <v>10797.552734000001</v>
      </c>
      <c r="V2476" s="44">
        <v>0</v>
      </c>
      <c r="W2476" s="44">
        <v>79.645156999999998</v>
      </c>
      <c r="X2476" s="44">
        <v>0</v>
      </c>
      <c r="Y2476" s="44">
        <v>9570.4850480000005</v>
      </c>
      <c r="Z2476" s="44">
        <v>287.59738599999997</v>
      </c>
      <c r="AA2476" s="44">
        <v>7.7148849999999998</v>
      </c>
      <c r="AB2476" s="44">
        <v>0.37159500000000001</v>
      </c>
      <c r="AC2476" s="44">
        <v>0.17782000000000001</v>
      </c>
      <c r="AD2476" s="44">
        <v>2109.4872310000001</v>
      </c>
    </row>
    <row r="2477" spans="1:30" x14ac:dyDescent="0.25">
      <c r="A2477">
        <v>2673</v>
      </c>
      <c r="B2477" t="s">
        <v>101</v>
      </c>
      <c r="C2477" t="s">
        <v>185</v>
      </c>
      <c r="D2477" t="s">
        <v>260</v>
      </c>
      <c r="E2477" t="s">
        <v>182</v>
      </c>
      <c r="F2477" s="48" t="e">
        <f>VLOOKUP(A2477,'TAZ definitions'!$A$1:$E$1902,2,FALSE)</f>
        <v>#N/A</v>
      </c>
      <c r="G2477" s="48" t="e">
        <f>VLOOKUP(A2477,'TAZ definitions'!$A$1:$E$1902,4,FALSE)</f>
        <v>#N/A</v>
      </c>
      <c r="H2477" s="44">
        <v>77471</v>
      </c>
      <c r="I2477" s="44">
        <v>0</v>
      </c>
      <c r="J2477" s="44">
        <v>8963</v>
      </c>
      <c r="K2477" s="44">
        <v>0</v>
      </c>
      <c r="L2477" s="44">
        <v>5562</v>
      </c>
      <c r="M2477" s="44">
        <v>0</v>
      </c>
      <c r="N2477" s="44">
        <v>0</v>
      </c>
      <c r="O2477" s="44">
        <v>0</v>
      </c>
      <c r="P2477" s="44">
        <v>0</v>
      </c>
      <c r="Q2477" s="44">
        <v>0</v>
      </c>
      <c r="R2477" s="44">
        <v>17.983098999999999</v>
      </c>
      <c r="S2477" s="44">
        <v>17.939644000000001</v>
      </c>
      <c r="T2477" s="44">
        <v>77471</v>
      </c>
      <c r="U2477" s="44">
        <v>8963</v>
      </c>
      <c r="V2477" s="44">
        <v>5562</v>
      </c>
      <c r="W2477" s="44">
        <v>0</v>
      </c>
      <c r="X2477" s="44">
        <v>0</v>
      </c>
      <c r="Y2477" s="44">
        <v>3878.6894590000002</v>
      </c>
      <c r="Z2477" s="44">
        <v>124.26951200000001</v>
      </c>
      <c r="AA2477" s="44">
        <v>3.172895</v>
      </c>
      <c r="AB2477" s="44">
        <v>0.14740700000000001</v>
      </c>
      <c r="AC2477" s="44">
        <v>7.4146000000000004E-2</v>
      </c>
      <c r="AD2477" s="44">
        <v>881.87550599999997</v>
      </c>
    </row>
    <row r="2478" spans="1:30" x14ac:dyDescent="0.25">
      <c r="A2478">
        <v>2674</v>
      </c>
      <c r="B2478" t="s">
        <v>101</v>
      </c>
      <c r="C2478" t="s">
        <v>185</v>
      </c>
      <c r="D2478" t="s">
        <v>260</v>
      </c>
      <c r="E2478" t="s">
        <v>182</v>
      </c>
      <c r="F2478" s="48" t="e">
        <f>VLOOKUP(A2478,'TAZ definitions'!$A$1:$E$1902,2,FALSE)</f>
        <v>#N/A</v>
      </c>
      <c r="G2478" s="48" t="e">
        <f>VLOOKUP(A2478,'TAZ definitions'!$A$1:$E$1902,4,FALSE)</f>
        <v>#N/A</v>
      </c>
      <c r="H2478" s="44">
        <v>78165</v>
      </c>
      <c r="I2478" s="44">
        <v>0</v>
      </c>
      <c r="J2478" s="44">
        <v>9297</v>
      </c>
      <c r="K2478" s="44">
        <v>0</v>
      </c>
      <c r="L2478" s="44">
        <v>5562</v>
      </c>
      <c r="M2478" s="44">
        <v>0</v>
      </c>
      <c r="N2478" s="44">
        <v>0</v>
      </c>
      <c r="O2478" s="44">
        <v>0</v>
      </c>
      <c r="P2478" s="44">
        <v>0</v>
      </c>
      <c r="Q2478" s="44">
        <v>0</v>
      </c>
      <c r="R2478" s="44">
        <v>17.563734</v>
      </c>
      <c r="S2478" s="44">
        <v>17.564219000000001</v>
      </c>
      <c r="T2478" s="44">
        <v>78165</v>
      </c>
      <c r="U2478" s="44">
        <v>9297</v>
      </c>
      <c r="V2478" s="44">
        <v>5562.0004879999997</v>
      </c>
      <c r="W2478" s="44">
        <v>0</v>
      </c>
      <c r="X2478" s="44">
        <v>195.56781000000001</v>
      </c>
      <c r="Y2478" s="44">
        <v>12381.228734</v>
      </c>
      <c r="Z2478" s="44">
        <v>311.70421299999998</v>
      </c>
      <c r="AA2478" s="44">
        <v>11.733495</v>
      </c>
      <c r="AB2478" s="44">
        <v>0.59929600000000005</v>
      </c>
      <c r="AC2478" s="44">
        <v>0.223437</v>
      </c>
      <c r="AD2478" s="44">
        <v>2718.1163379999998</v>
      </c>
    </row>
    <row r="2479" spans="1:30" x14ac:dyDescent="0.25">
      <c r="A2479">
        <v>2675</v>
      </c>
      <c r="B2479" t="s">
        <v>101</v>
      </c>
      <c r="C2479" t="s">
        <v>185</v>
      </c>
      <c r="D2479" t="s">
        <v>261</v>
      </c>
      <c r="E2479" t="s">
        <v>182</v>
      </c>
      <c r="F2479" s="48" t="e">
        <f>VLOOKUP(A2479,'TAZ definitions'!$A$1:$E$1902,2,FALSE)</f>
        <v>#N/A</v>
      </c>
      <c r="G2479" s="48" t="e">
        <f>VLOOKUP(A2479,'TAZ definitions'!$A$1:$E$1902,4,FALSE)</f>
        <v>#N/A</v>
      </c>
      <c r="H2479" s="44">
        <v>67245</v>
      </c>
      <c r="I2479" s="44">
        <v>1475</v>
      </c>
      <c r="J2479" s="44">
        <v>8512</v>
      </c>
      <c r="K2479" s="44">
        <v>201</v>
      </c>
      <c r="L2479" s="44">
        <v>5562</v>
      </c>
      <c r="M2479" s="44">
        <v>0</v>
      </c>
      <c r="N2479" s="44">
        <v>139</v>
      </c>
      <c r="O2479" s="44">
        <v>0</v>
      </c>
      <c r="P2479" s="44">
        <v>71.402862999999996</v>
      </c>
      <c r="Q2479" s="44">
        <v>67.871573999999995</v>
      </c>
      <c r="R2479" s="44">
        <v>18.282305000000001</v>
      </c>
      <c r="S2479" s="44">
        <v>18.770636</v>
      </c>
      <c r="T2479" s="44">
        <v>66418.625</v>
      </c>
      <c r="U2479" s="44">
        <v>8407.5751949999994</v>
      </c>
      <c r="V2479" s="44">
        <v>5492.1152339999999</v>
      </c>
      <c r="W2479" s="44">
        <v>137.253525</v>
      </c>
      <c r="X2479" s="44">
        <v>3497.2513079999999</v>
      </c>
      <c r="Y2479" s="44">
        <v>12320.594287</v>
      </c>
      <c r="Z2479" s="44">
        <v>402.65101900000002</v>
      </c>
      <c r="AA2479" s="44">
        <v>10.131432</v>
      </c>
      <c r="AB2479" s="44">
        <v>0.45567400000000002</v>
      </c>
      <c r="AC2479" s="44">
        <v>0.23937800000000001</v>
      </c>
      <c r="AD2479" s="44">
        <v>2827.17803</v>
      </c>
    </row>
    <row r="2480" spans="1:30" x14ac:dyDescent="0.25">
      <c r="A2480">
        <v>2676</v>
      </c>
      <c r="B2480" t="s">
        <v>101</v>
      </c>
      <c r="C2480" t="s">
        <v>185</v>
      </c>
      <c r="D2480" t="s">
        <v>261</v>
      </c>
      <c r="E2480" t="s">
        <v>182</v>
      </c>
      <c r="F2480" s="48" t="e">
        <f>VLOOKUP(A2480,'TAZ definitions'!$A$1:$E$1902,2,FALSE)</f>
        <v>#N/A</v>
      </c>
      <c r="G2480" s="48" t="e">
        <f>VLOOKUP(A2480,'TAZ definitions'!$A$1:$E$1902,4,FALSE)</f>
        <v>#N/A</v>
      </c>
      <c r="H2480" s="44">
        <v>70816</v>
      </c>
      <c r="I2480" s="44">
        <v>0</v>
      </c>
      <c r="J2480" s="44">
        <v>8977</v>
      </c>
      <c r="K2480" s="44">
        <v>0</v>
      </c>
      <c r="L2480" s="44">
        <v>5562</v>
      </c>
      <c r="M2480" s="44">
        <v>0</v>
      </c>
      <c r="N2480" s="44">
        <v>139</v>
      </c>
      <c r="O2480" s="44">
        <v>0</v>
      </c>
      <c r="P2480" s="44">
        <v>73.275756999999999</v>
      </c>
      <c r="Q2480" s="44">
        <v>77.040145999999993</v>
      </c>
      <c r="R2480" s="44">
        <v>17.503793999999999</v>
      </c>
      <c r="S2480" s="44">
        <v>18.292546999999999</v>
      </c>
      <c r="T2480" s="44">
        <v>69920.125</v>
      </c>
      <c r="U2480" s="44">
        <v>8863.4345699999994</v>
      </c>
      <c r="V2480" s="44">
        <v>5491.6367190000001</v>
      </c>
      <c r="W2480" s="44">
        <v>137.24156199999999</v>
      </c>
      <c r="X2480" s="44">
        <v>11215.115962</v>
      </c>
      <c r="Y2480" s="44">
        <v>22659.917819999999</v>
      </c>
      <c r="Z2480" s="44">
        <v>629.16932099999997</v>
      </c>
      <c r="AA2480" s="44">
        <v>20.652434</v>
      </c>
      <c r="AB2480" s="44">
        <v>1.0004949999999999</v>
      </c>
      <c r="AC2480" s="44">
        <v>0.42796000000000001</v>
      </c>
      <c r="AD2480" s="44">
        <v>5136.808223</v>
      </c>
    </row>
    <row r="2481" spans="1:30" x14ac:dyDescent="0.25">
      <c r="A2481">
        <v>2677</v>
      </c>
      <c r="B2481" t="s">
        <v>101</v>
      </c>
      <c r="C2481" t="s">
        <v>185</v>
      </c>
      <c r="D2481" t="s">
        <v>261</v>
      </c>
      <c r="E2481" t="s">
        <v>182</v>
      </c>
      <c r="F2481" s="48" t="e">
        <f>VLOOKUP(A2481,'TAZ definitions'!$A$1:$E$1902,2,FALSE)</f>
        <v>#N/A</v>
      </c>
      <c r="G2481" s="48" t="e">
        <f>VLOOKUP(A2481,'TAZ definitions'!$A$1:$E$1902,4,FALSE)</f>
        <v>#N/A</v>
      </c>
      <c r="H2481" s="44">
        <v>70778</v>
      </c>
      <c r="I2481" s="44">
        <v>739</v>
      </c>
      <c r="J2481" s="44">
        <v>9103</v>
      </c>
      <c r="K2481" s="44">
        <v>90</v>
      </c>
      <c r="L2481" s="44">
        <v>5562</v>
      </c>
      <c r="M2481" s="44">
        <v>0</v>
      </c>
      <c r="N2481" s="44">
        <v>219</v>
      </c>
      <c r="O2481" s="44">
        <v>0</v>
      </c>
      <c r="P2481" s="44">
        <v>86.110611000000006</v>
      </c>
      <c r="Q2481" s="44">
        <v>86.914680000000004</v>
      </c>
      <c r="R2481" s="44">
        <v>15.155061</v>
      </c>
      <c r="S2481" s="44">
        <v>15.428772</v>
      </c>
      <c r="T2481" s="44">
        <v>70140.976563000004</v>
      </c>
      <c r="U2481" s="44">
        <v>9021.0234380000002</v>
      </c>
      <c r="V2481" s="44">
        <v>5511.4116210000002</v>
      </c>
      <c r="W2481" s="44">
        <v>217.008118</v>
      </c>
      <c r="X2481" s="44">
        <v>94867.361833000003</v>
      </c>
      <c r="Y2481" s="44">
        <v>139253.52027499999</v>
      </c>
      <c r="Z2481" s="44">
        <v>3707.0598789999999</v>
      </c>
      <c r="AA2481" s="44">
        <v>133.40892099999999</v>
      </c>
      <c r="AB2481" s="44">
        <v>6.465484</v>
      </c>
      <c r="AC2481" s="44">
        <v>2.6242580000000002</v>
      </c>
      <c r="AD2481" s="44">
        <v>31444.183981999999</v>
      </c>
    </row>
    <row r="2482" spans="1:30" x14ac:dyDescent="0.25">
      <c r="A2482">
        <v>2678</v>
      </c>
      <c r="B2482" t="s">
        <v>101</v>
      </c>
      <c r="C2482" t="s">
        <v>185</v>
      </c>
      <c r="D2482" t="s">
        <v>261</v>
      </c>
      <c r="E2482" t="s">
        <v>182</v>
      </c>
      <c r="F2482" s="48" t="e">
        <f>VLOOKUP(A2482,'TAZ definitions'!$A$1:$E$1902,2,FALSE)</f>
        <v>#N/A</v>
      </c>
      <c r="G2482" s="48" t="e">
        <f>VLOOKUP(A2482,'TAZ definitions'!$A$1:$E$1902,4,FALSE)</f>
        <v>#N/A</v>
      </c>
      <c r="H2482" s="44">
        <v>70846</v>
      </c>
      <c r="I2482" s="44">
        <v>493</v>
      </c>
      <c r="J2482" s="44">
        <v>9896</v>
      </c>
      <c r="K2482" s="44">
        <v>69</v>
      </c>
      <c r="L2482" s="44">
        <v>5562</v>
      </c>
      <c r="M2482" s="44">
        <v>0</v>
      </c>
      <c r="N2482" s="44">
        <v>219</v>
      </c>
      <c r="O2482" s="44">
        <v>0</v>
      </c>
      <c r="P2482" s="44">
        <v>86.995384000000001</v>
      </c>
      <c r="Q2482" s="44">
        <v>87.927314999999993</v>
      </c>
      <c r="R2482" s="44">
        <v>17.989436999999999</v>
      </c>
      <c r="S2482" s="44">
        <v>18.099025999999999</v>
      </c>
      <c r="T2482" s="44">
        <v>70415.109375</v>
      </c>
      <c r="U2482" s="44">
        <v>9835.8125</v>
      </c>
      <c r="V2482" s="44">
        <v>5527.9345700000003</v>
      </c>
      <c r="W2482" s="44">
        <v>217.658691</v>
      </c>
      <c r="X2482" s="44">
        <v>8139.688666</v>
      </c>
      <c r="Y2482" s="44">
        <v>15375.589970000001</v>
      </c>
      <c r="Z2482" s="44">
        <v>446.08566200000001</v>
      </c>
      <c r="AA2482" s="44">
        <v>14.110782</v>
      </c>
      <c r="AB2482" s="44">
        <v>0.65685899999999997</v>
      </c>
      <c r="AC2482" s="44">
        <v>0.29189500000000002</v>
      </c>
      <c r="AD2482" s="44">
        <v>3472.0080170000001</v>
      </c>
    </row>
    <row r="2483" spans="1:30" x14ac:dyDescent="0.25">
      <c r="A2483">
        <v>2679</v>
      </c>
      <c r="B2483" t="s">
        <v>101</v>
      </c>
      <c r="C2483" t="s">
        <v>185</v>
      </c>
      <c r="D2483" t="s">
        <v>261</v>
      </c>
      <c r="E2483" t="s">
        <v>182</v>
      </c>
      <c r="F2483" s="48" t="e">
        <f>VLOOKUP(A2483,'TAZ definitions'!$A$1:$E$1902,2,FALSE)</f>
        <v>#N/A</v>
      </c>
      <c r="G2483" s="48" t="e">
        <f>VLOOKUP(A2483,'TAZ definitions'!$A$1:$E$1902,4,FALSE)</f>
        <v>#N/A</v>
      </c>
      <c r="H2483" s="44">
        <v>66936</v>
      </c>
      <c r="I2483" s="44">
        <v>0</v>
      </c>
      <c r="J2483" s="44">
        <v>9301</v>
      </c>
      <c r="K2483" s="44">
        <v>0</v>
      </c>
      <c r="L2483" s="44">
        <v>5562</v>
      </c>
      <c r="M2483" s="44">
        <v>0</v>
      </c>
      <c r="N2483" s="44">
        <v>219</v>
      </c>
      <c r="O2483" s="44">
        <v>0</v>
      </c>
      <c r="P2483" s="44">
        <v>87.151955000000001</v>
      </c>
      <c r="Q2483" s="44">
        <v>117.830833</v>
      </c>
      <c r="R2483" s="44">
        <v>18.925165</v>
      </c>
      <c r="S2483" s="44">
        <v>18.952362000000001</v>
      </c>
      <c r="T2483" s="44">
        <v>66550.710938000004</v>
      </c>
      <c r="U2483" s="44">
        <v>9247.4638670000004</v>
      </c>
      <c r="V2483" s="44">
        <v>5529.9848629999997</v>
      </c>
      <c r="W2483" s="44">
        <v>217.73942600000001</v>
      </c>
      <c r="X2483" s="44">
        <v>0</v>
      </c>
      <c r="Y2483" s="44">
        <v>14343.001401</v>
      </c>
      <c r="Z2483" s="44">
        <v>401.17141199999998</v>
      </c>
      <c r="AA2483" s="44">
        <v>11.443752999999999</v>
      </c>
      <c r="AB2483" s="44">
        <v>0.60003700000000004</v>
      </c>
      <c r="AC2483" s="44">
        <v>0.25987399999999999</v>
      </c>
      <c r="AD2483" s="44">
        <v>3136.8049839999999</v>
      </c>
    </row>
    <row r="2484" spans="1:30" x14ac:dyDescent="0.25">
      <c r="A2484">
        <v>2680</v>
      </c>
      <c r="B2484" t="s">
        <v>101</v>
      </c>
      <c r="C2484" t="s">
        <v>185</v>
      </c>
      <c r="D2484" t="s">
        <v>261</v>
      </c>
      <c r="E2484" t="s">
        <v>182</v>
      </c>
      <c r="F2484" s="48" t="e">
        <f>VLOOKUP(A2484,'TAZ definitions'!$A$1:$E$1902,2,FALSE)</f>
        <v>#N/A</v>
      </c>
      <c r="G2484" s="48" t="e">
        <f>VLOOKUP(A2484,'TAZ definitions'!$A$1:$E$1902,4,FALSE)</f>
        <v>#N/A</v>
      </c>
      <c r="H2484" s="44">
        <v>69833</v>
      </c>
      <c r="I2484" s="44">
        <v>419</v>
      </c>
      <c r="J2484" s="44">
        <v>9135</v>
      </c>
      <c r="K2484" s="44">
        <v>49</v>
      </c>
      <c r="L2484" s="44">
        <v>5562</v>
      </c>
      <c r="M2484" s="44">
        <v>0</v>
      </c>
      <c r="N2484" s="44">
        <v>219</v>
      </c>
      <c r="O2484" s="44">
        <v>0</v>
      </c>
      <c r="P2484" s="44">
        <v>83.129645999999994</v>
      </c>
      <c r="Q2484" s="44">
        <v>83.981826999999996</v>
      </c>
      <c r="R2484" s="44">
        <v>17.542604000000001</v>
      </c>
      <c r="S2484" s="44">
        <v>17.614688999999998</v>
      </c>
      <c r="T2484" s="44">
        <v>69496.570313000004</v>
      </c>
      <c r="U2484" s="44">
        <v>9090.9619139999995</v>
      </c>
      <c r="V2484" s="44">
        <v>5535.0424800000001</v>
      </c>
      <c r="W2484" s="44">
        <v>217.938568</v>
      </c>
      <c r="X2484" s="44">
        <v>18798.120319000001</v>
      </c>
      <c r="Y2484" s="44">
        <v>45832.801679999997</v>
      </c>
      <c r="Z2484" s="44">
        <v>1351.879921</v>
      </c>
      <c r="AA2484" s="44">
        <v>36.903716000000003</v>
      </c>
      <c r="AB2484" s="44">
        <v>1.8996649999999999</v>
      </c>
      <c r="AC2484" s="44">
        <v>0.85433000000000003</v>
      </c>
      <c r="AD2484" s="44">
        <v>10324.3429</v>
      </c>
    </row>
    <row r="2485" spans="1:30" x14ac:dyDescent="0.25">
      <c r="A2485">
        <v>2681</v>
      </c>
      <c r="B2485" t="s">
        <v>101</v>
      </c>
      <c r="C2485" t="s">
        <v>185</v>
      </c>
      <c r="D2485" t="s">
        <v>261</v>
      </c>
      <c r="E2485" t="s">
        <v>182</v>
      </c>
      <c r="F2485" s="48" t="e">
        <f>VLOOKUP(A2485,'TAZ definitions'!$A$1:$E$1902,2,FALSE)</f>
        <v>#N/A</v>
      </c>
      <c r="G2485" s="48" t="e">
        <f>VLOOKUP(A2485,'TAZ definitions'!$A$1:$E$1902,4,FALSE)</f>
        <v>#N/A</v>
      </c>
      <c r="H2485" s="44">
        <v>66210</v>
      </c>
      <c r="I2485" s="44">
        <v>0</v>
      </c>
      <c r="J2485" s="44">
        <v>8199</v>
      </c>
      <c r="K2485" s="44">
        <v>0</v>
      </c>
      <c r="L2485" s="44">
        <v>5562</v>
      </c>
      <c r="M2485" s="44">
        <v>0</v>
      </c>
      <c r="N2485" s="44">
        <v>80</v>
      </c>
      <c r="O2485" s="44">
        <v>0</v>
      </c>
      <c r="P2485" s="44">
        <v>0</v>
      </c>
      <c r="Q2485" s="44">
        <v>0</v>
      </c>
      <c r="R2485" s="44">
        <v>18.779902</v>
      </c>
      <c r="S2485" s="44">
        <v>18.934881000000001</v>
      </c>
      <c r="T2485" s="44">
        <v>66210</v>
      </c>
      <c r="U2485" s="44">
        <v>8199</v>
      </c>
      <c r="V2485" s="44">
        <v>5562</v>
      </c>
      <c r="W2485" s="44">
        <v>80</v>
      </c>
      <c r="X2485" s="44">
        <v>0</v>
      </c>
      <c r="Y2485" s="44">
        <v>7916.9276890000001</v>
      </c>
      <c r="Z2485" s="44">
        <v>214.91717700000001</v>
      </c>
      <c r="AA2485" s="44">
        <v>6.2947040000000003</v>
      </c>
      <c r="AB2485" s="44">
        <v>0.34018199999999998</v>
      </c>
      <c r="AC2485" s="44">
        <v>0.14135800000000001</v>
      </c>
      <c r="AD2485" s="44">
        <v>1715.914473</v>
      </c>
    </row>
    <row r="2486" spans="1:30" x14ac:dyDescent="0.25">
      <c r="A2486">
        <v>2682</v>
      </c>
      <c r="B2486" t="s">
        <v>101</v>
      </c>
      <c r="C2486" t="s">
        <v>185</v>
      </c>
      <c r="D2486" t="s">
        <v>261</v>
      </c>
      <c r="E2486" t="s">
        <v>182</v>
      </c>
      <c r="F2486" s="48" t="e">
        <f>VLOOKUP(A2486,'TAZ definitions'!$A$1:$E$1902,2,FALSE)</f>
        <v>#N/A</v>
      </c>
      <c r="G2486" s="48" t="e">
        <f>VLOOKUP(A2486,'TAZ definitions'!$A$1:$E$1902,4,FALSE)</f>
        <v>#N/A</v>
      </c>
      <c r="H2486" s="44">
        <v>80416</v>
      </c>
      <c r="I2486" s="44">
        <v>0</v>
      </c>
      <c r="J2486" s="44">
        <v>10411</v>
      </c>
      <c r="K2486" s="44">
        <v>0</v>
      </c>
      <c r="L2486" s="44">
        <v>5562</v>
      </c>
      <c r="M2486" s="44">
        <v>0</v>
      </c>
      <c r="N2486" s="44">
        <v>80</v>
      </c>
      <c r="O2486" s="44">
        <v>0</v>
      </c>
      <c r="P2486" s="44">
        <v>0</v>
      </c>
      <c r="Q2486" s="44">
        <v>0</v>
      </c>
      <c r="R2486" s="44">
        <v>16.591871000000001</v>
      </c>
      <c r="S2486" s="44">
        <v>16.620249000000001</v>
      </c>
      <c r="T2486" s="44">
        <v>80416</v>
      </c>
      <c r="U2486" s="44">
        <v>10411</v>
      </c>
      <c r="V2486" s="44">
        <v>5562</v>
      </c>
      <c r="W2486" s="44">
        <v>80</v>
      </c>
      <c r="X2486" s="44">
        <v>1401.551903</v>
      </c>
      <c r="Y2486" s="44">
        <v>14036.753078</v>
      </c>
      <c r="Z2486" s="44">
        <v>384.29126200000002</v>
      </c>
      <c r="AA2486" s="44">
        <v>11.198248</v>
      </c>
      <c r="AB2486" s="44">
        <v>0.59539799999999998</v>
      </c>
      <c r="AC2486" s="44">
        <v>0.251886</v>
      </c>
      <c r="AD2486" s="44">
        <v>3052.8721139999998</v>
      </c>
    </row>
    <row r="2487" spans="1:30" x14ac:dyDescent="0.25">
      <c r="A2487">
        <v>2683</v>
      </c>
      <c r="B2487" t="s">
        <v>101</v>
      </c>
      <c r="C2487" t="s">
        <v>185</v>
      </c>
      <c r="D2487" t="s">
        <v>261</v>
      </c>
      <c r="E2487" t="s">
        <v>182</v>
      </c>
      <c r="F2487" s="48" t="e">
        <f>VLOOKUP(A2487,'TAZ definitions'!$A$1:$E$1902,2,FALSE)</f>
        <v>#N/A</v>
      </c>
      <c r="G2487" s="48" t="e">
        <f>VLOOKUP(A2487,'TAZ definitions'!$A$1:$E$1902,4,FALSE)</f>
        <v>#N/A</v>
      </c>
      <c r="H2487" s="44">
        <v>73707</v>
      </c>
      <c r="I2487" s="44">
        <v>0</v>
      </c>
      <c r="J2487" s="44">
        <v>8520</v>
      </c>
      <c r="K2487" s="44">
        <v>0</v>
      </c>
      <c r="L2487" s="44">
        <v>5562</v>
      </c>
      <c r="M2487" s="44">
        <v>0</v>
      </c>
      <c r="N2487" s="44">
        <v>0</v>
      </c>
      <c r="O2487" s="44">
        <v>0</v>
      </c>
      <c r="P2487" s="44">
        <v>0</v>
      </c>
      <c r="Q2487" s="44">
        <v>0</v>
      </c>
      <c r="R2487" s="44">
        <v>18.844681000000001</v>
      </c>
      <c r="S2487" s="44">
        <v>18.866491</v>
      </c>
      <c r="T2487" s="44">
        <v>73707</v>
      </c>
      <c r="U2487" s="44">
        <v>8520</v>
      </c>
      <c r="V2487" s="44">
        <v>5562</v>
      </c>
      <c r="W2487" s="44">
        <v>0</v>
      </c>
      <c r="X2487" s="44">
        <v>0</v>
      </c>
      <c r="Y2487" s="44">
        <v>7201.944426</v>
      </c>
      <c r="Z2487" s="44">
        <v>223.99886799999999</v>
      </c>
      <c r="AA2487" s="44">
        <v>5.8790610000000001</v>
      </c>
      <c r="AB2487" s="44">
        <v>0.27960600000000002</v>
      </c>
      <c r="AC2487" s="44">
        <v>0.13695499999999999</v>
      </c>
      <c r="AD2487" s="44">
        <v>1636.7618379999999</v>
      </c>
    </row>
    <row r="2488" spans="1:30" x14ac:dyDescent="0.25">
      <c r="A2488">
        <v>2684</v>
      </c>
      <c r="B2488" t="s">
        <v>101</v>
      </c>
      <c r="C2488" t="s">
        <v>185</v>
      </c>
      <c r="D2488" t="s">
        <v>261</v>
      </c>
      <c r="E2488" t="s">
        <v>182</v>
      </c>
      <c r="F2488" s="48" t="e">
        <f>VLOOKUP(A2488,'TAZ definitions'!$A$1:$E$1902,2,FALSE)</f>
        <v>#N/A</v>
      </c>
      <c r="G2488" s="48" t="e">
        <f>VLOOKUP(A2488,'TAZ definitions'!$A$1:$E$1902,4,FALSE)</f>
        <v>#N/A</v>
      </c>
      <c r="H2488" s="44">
        <v>67060</v>
      </c>
      <c r="I2488" s="44">
        <v>0</v>
      </c>
      <c r="J2488" s="44">
        <v>7940</v>
      </c>
      <c r="K2488" s="44">
        <v>0</v>
      </c>
      <c r="L2488" s="44">
        <v>5562</v>
      </c>
      <c r="M2488" s="44">
        <v>0</v>
      </c>
      <c r="N2488" s="44">
        <v>139</v>
      </c>
      <c r="O2488" s="44">
        <v>0</v>
      </c>
      <c r="P2488" s="44">
        <v>0</v>
      </c>
      <c r="Q2488" s="44">
        <v>0</v>
      </c>
      <c r="R2488" s="44">
        <v>17.827168</v>
      </c>
      <c r="S2488" s="44">
        <v>17.819890999999998</v>
      </c>
      <c r="T2488" s="44">
        <v>67060</v>
      </c>
      <c r="U2488" s="44">
        <v>7940</v>
      </c>
      <c r="V2488" s="44">
        <v>5562</v>
      </c>
      <c r="W2488" s="44">
        <v>139</v>
      </c>
      <c r="X2488" s="44">
        <v>0</v>
      </c>
      <c r="Y2488" s="44">
        <v>13067.937663000001</v>
      </c>
      <c r="Z2488" s="44">
        <v>293.30670600000002</v>
      </c>
      <c r="AA2488" s="44">
        <v>13.203434</v>
      </c>
      <c r="AB2488" s="44">
        <v>0.68812300000000004</v>
      </c>
      <c r="AC2488" s="44">
        <v>0.23236299999999999</v>
      </c>
      <c r="AD2488" s="44">
        <v>2852.4107669999999</v>
      </c>
    </row>
    <row r="2489" spans="1:30" x14ac:dyDescent="0.25">
      <c r="A2489">
        <v>2694</v>
      </c>
      <c r="B2489" t="s">
        <v>101</v>
      </c>
      <c r="C2489" t="s">
        <v>185</v>
      </c>
      <c r="D2489" t="s">
        <v>185</v>
      </c>
      <c r="E2489" t="s">
        <v>182</v>
      </c>
      <c r="F2489" s="48" t="e">
        <f>VLOOKUP(A2489,'TAZ definitions'!$A$1:$E$1902,2,FALSE)</f>
        <v>#N/A</v>
      </c>
      <c r="G2489" s="48" t="e">
        <f>VLOOKUP(A2489,'TAZ definitions'!$A$1:$E$1902,4,FALSE)</f>
        <v>#N/A</v>
      </c>
      <c r="H2489" s="44">
        <v>61476</v>
      </c>
      <c r="I2489" s="44">
        <v>1954</v>
      </c>
      <c r="J2489" s="44">
        <v>7615</v>
      </c>
      <c r="K2489" s="44">
        <v>270</v>
      </c>
      <c r="L2489" s="44">
        <v>5562</v>
      </c>
      <c r="M2489" s="44">
        <v>0</v>
      </c>
      <c r="N2489" s="44">
        <v>139</v>
      </c>
      <c r="O2489" s="44">
        <v>0</v>
      </c>
      <c r="P2489" s="44">
        <v>73.711319000000003</v>
      </c>
      <c r="Q2489" s="44">
        <v>72.249961999999996</v>
      </c>
      <c r="R2489" s="44">
        <v>19.131772999999999</v>
      </c>
      <c r="S2489" s="44">
        <v>19.823274999999999</v>
      </c>
      <c r="T2489" s="44">
        <v>61005.113280999998</v>
      </c>
      <c r="U2489" s="44">
        <v>7556.8930659999996</v>
      </c>
      <c r="V2489" s="44">
        <v>5517.9985349999997</v>
      </c>
      <c r="W2489" s="44">
        <v>137.90036000000001</v>
      </c>
      <c r="X2489" s="44">
        <v>0</v>
      </c>
      <c r="Y2489" s="44">
        <v>0</v>
      </c>
      <c r="Z2489" s="44">
        <v>0</v>
      </c>
      <c r="AA2489" s="44">
        <v>0</v>
      </c>
      <c r="AB2489" s="44">
        <v>0</v>
      </c>
      <c r="AC2489" s="44">
        <v>0</v>
      </c>
      <c r="AD2489" s="44">
        <v>0</v>
      </c>
    </row>
    <row r="2490" spans="1:30" x14ac:dyDescent="0.25">
      <c r="A2490">
        <v>2695</v>
      </c>
      <c r="B2490" t="s">
        <v>101</v>
      </c>
      <c r="C2490" t="s">
        <v>185</v>
      </c>
      <c r="D2490" t="s">
        <v>185</v>
      </c>
      <c r="E2490" t="s">
        <v>182</v>
      </c>
      <c r="F2490" s="48" t="e">
        <f>VLOOKUP(A2490,'TAZ definitions'!$A$1:$E$1902,2,FALSE)</f>
        <v>#N/A</v>
      </c>
      <c r="G2490" s="48" t="e">
        <f>VLOOKUP(A2490,'TAZ definitions'!$A$1:$E$1902,4,FALSE)</f>
        <v>#N/A</v>
      </c>
      <c r="H2490" s="44">
        <v>64821</v>
      </c>
      <c r="I2490" s="44">
        <v>1882</v>
      </c>
      <c r="J2490" s="44">
        <v>7998</v>
      </c>
      <c r="K2490" s="44">
        <v>263</v>
      </c>
      <c r="L2490" s="44">
        <v>5562</v>
      </c>
      <c r="M2490" s="44">
        <v>0</v>
      </c>
      <c r="N2490" s="44">
        <v>139</v>
      </c>
      <c r="O2490" s="44">
        <v>0</v>
      </c>
      <c r="P2490" s="44">
        <v>69.407555000000002</v>
      </c>
      <c r="Q2490" s="44">
        <v>68.402762999999993</v>
      </c>
      <c r="R2490" s="44">
        <v>17.883461</v>
      </c>
      <c r="S2490" s="44">
        <v>18.214715999999999</v>
      </c>
      <c r="T2490" s="44">
        <v>64109.480469000002</v>
      </c>
      <c r="U2490" s="44">
        <v>7910.5561520000001</v>
      </c>
      <c r="V2490" s="44">
        <v>5499.1215819999998</v>
      </c>
      <c r="W2490" s="44">
        <v>137.42860400000001</v>
      </c>
      <c r="X2490" s="44">
        <v>605.02507400000002</v>
      </c>
      <c r="Y2490" s="44">
        <v>12990.201520000001</v>
      </c>
      <c r="Z2490" s="44">
        <v>400.29315300000002</v>
      </c>
      <c r="AA2490" s="44">
        <v>10.605195</v>
      </c>
      <c r="AB2490" s="44">
        <v>0.49174299999999999</v>
      </c>
      <c r="AC2490" s="44">
        <v>0.244283</v>
      </c>
      <c r="AD2490" s="44">
        <v>2891.9060089999998</v>
      </c>
    </row>
    <row r="2491" spans="1:30" x14ac:dyDescent="0.25">
      <c r="A2491">
        <v>2696</v>
      </c>
      <c r="B2491" t="s">
        <v>101</v>
      </c>
      <c r="C2491" t="s">
        <v>185</v>
      </c>
      <c r="D2491" t="s">
        <v>185</v>
      </c>
      <c r="E2491" t="s">
        <v>182</v>
      </c>
      <c r="F2491" s="48" t="e">
        <f>VLOOKUP(A2491,'TAZ definitions'!$A$1:$E$1902,2,FALSE)</f>
        <v>#N/A</v>
      </c>
      <c r="G2491" s="48" t="e">
        <f>VLOOKUP(A2491,'TAZ definitions'!$A$1:$E$1902,4,FALSE)</f>
        <v>#N/A</v>
      </c>
      <c r="H2491" s="44">
        <v>63001</v>
      </c>
      <c r="I2491" s="44">
        <v>6442</v>
      </c>
      <c r="J2491" s="44">
        <v>7918</v>
      </c>
      <c r="K2491" s="44">
        <v>851</v>
      </c>
      <c r="L2491" s="44">
        <v>5562</v>
      </c>
      <c r="M2491" s="44">
        <v>0</v>
      </c>
      <c r="N2491" s="44">
        <v>139</v>
      </c>
      <c r="O2491" s="44">
        <v>0</v>
      </c>
      <c r="P2491" s="44">
        <v>68.187522999999999</v>
      </c>
      <c r="Q2491" s="44">
        <v>65.394997000000004</v>
      </c>
      <c r="R2491" s="44">
        <v>17.841246000000002</v>
      </c>
      <c r="S2491" s="44">
        <v>18.297829</v>
      </c>
      <c r="T2491" s="44">
        <v>62244.632812999997</v>
      </c>
      <c r="U2491" s="44">
        <v>7823.4926759999998</v>
      </c>
      <c r="V2491" s="44">
        <v>5487.6191410000001</v>
      </c>
      <c r="W2491" s="44">
        <v>137.141144</v>
      </c>
      <c r="X2491" s="44">
        <v>1481.2172619999999</v>
      </c>
      <c r="Y2491" s="44">
        <v>32778.046687000002</v>
      </c>
      <c r="Z2491" s="44">
        <v>1003.0879179999999</v>
      </c>
      <c r="AA2491" s="44">
        <v>26.48329</v>
      </c>
      <c r="AB2491" s="44">
        <v>1.301177</v>
      </c>
      <c r="AC2491" s="44">
        <v>0.61344600000000005</v>
      </c>
      <c r="AD2491" s="44">
        <v>7352.2574880000002</v>
      </c>
    </row>
    <row r="2492" spans="1:30" x14ac:dyDescent="0.25">
      <c r="A2492">
        <v>2697</v>
      </c>
      <c r="B2492" t="s">
        <v>101</v>
      </c>
      <c r="C2492" t="s">
        <v>185</v>
      </c>
      <c r="D2492" t="s">
        <v>185</v>
      </c>
      <c r="E2492" t="s">
        <v>182</v>
      </c>
      <c r="F2492" s="48" t="e">
        <f>VLOOKUP(A2492,'TAZ definitions'!$A$1:$E$1902,2,FALSE)</f>
        <v>#N/A</v>
      </c>
      <c r="G2492" s="48" t="e">
        <f>VLOOKUP(A2492,'TAZ definitions'!$A$1:$E$1902,4,FALSE)</f>
        <v>#N/A</v>
      </c>
      <c r="H2492" s="44">
        <v>62365</v>
      </c>
      <c r="I2492" s="44">
        <v>5357</v>
      </c>
      <c r="J2492" s="44">
        <v>7676</v>
      </c>
      <c r="K2492" s="44">
        <v>695</v>
      </c>
      <c r="L2492" s="44">
        <v>5562</v>
      </c>
      <c r="M2492" s="44">
        <v>0</v>
      </c>
      <c r="N2492" s="44">
        <v>139</v>
      </c>
      <c r="O2492" s="44">
        <v>0</v>
      </c>
      <c r="P2492" s="44">
        <v>47.895221999999997</v>
      </c>
      <c r="Q2492" s="44">
        <v>48.686497000000003</v>
      </c>
      <c r="R2492" s="44">
        <v>17.482849000000002</v>
      </c>
      <c r="S2492" s="44">
        <v>18.119177000000001</v>
      </c>
      <c r="T2492" s="44">
        <v>61622.261719000002</v>
      </c>
      <c r="U2492" s="44">
        <v>7585.046875</v>
      </c>
      <c r="V2492" s="44">
        <v>5489.5341799999997</v>
      </c>
      <c r="W2492" s="44">
        <v>137.18901099999999</v>
      </c>
      <c r="X2492" s="44">
        <v>16752.625951000002</v>
      </c>
      <c r="Y2492" s="44">
        <v>48958.802051999999</v>
      </c>
      <c r="Z2492" s="44">
        <v>1978.0514430000001</v>
      </c>
      <c r="AA2492" s="44">
        <v>44.105556999999997</v>
      </c>
      <c r="AB2492" s="44">
        <v>1.9953190000000001</v>
      </c>
      <c r="AC2492" s="44">
        <v>1.0878270000000001</v>
      </c>
      <c r="AD2492" s="44">
        <v>12874.316632</v>
      </c>
    </row>
    <row r="2493" spans="1:30" x14ac:dyDescent="0.25">
      <c r="A2493">
        <v>2698</v>
      </c>
      <c r="B2493" t="s">
        <v>101</v>
      </c>
      <c r="C2493" t="s">
        <v>185</v>
      </c>
      <c r="D2493" t="s">
        <v>185</v>
      </c>
      <c r="E2493" t="s">
        <v>182</v>
      </c>
      <c r="F2493" s="48" t="e">
        <f>VLOOKUP(A2493,'TAZ definitions'!$A$1:$E$1902,2,FALSE)</f>
        <v>#N/A</v>
      </c>
      <c r="G2493" s="48" t="e">
        <f>VLOOKUP(A2493,'TAZ definitions'!$A$1:$E$1902,4,FALSE)</f>
        <v>#N/A</v>
      </c>
      <c r="H2493" s="44">
        <v>59041</v>
      </c>
      <c r="I2493" s="44">
        <v>9247</v>
      </c>
      <c r="J2493" s="44">
        <v>7255</v>
      </c>
      <c r="K2493" s="44">
        <v>908</v>
      </c>
      <c r="L2493" s="44">
        <v>5562</v>
      </c>
      <c r="M2493" s="44">
        <v>0</v>
      </c>
      <c r="N2493" s="44">
        <v>139</v>
      </c>
      <c r="O2493" s="44">
        <v>0</v>
      </c>
      <c r="P2493" s="44">
        <v>41.098872999999998</v>
      </c>
      <c r="Q2493" s="44">
        <v>43.744132999999998</v>
      </c>
      <c r="R2493" s="44">
        <v>20.024585999999999</v>
      </c>
      <c r="S2493" s="44">
        <v>20.557110000000002</v>
      </c>
      <c r="T2493" s="44">
        <v>58084.644530999998</v>
      </c>
      <c r="U2493" s="44">
        <v>7133.0976559999999</v>
      </c>
      <c r="V2493" s="44">
        <v>5455.1743159999996</v>
      </c>
      <c r="W2493" s="44">
        <v>136.330322</v>
      </c>
      <c r="X2493" s="44">
        <v>0</v>
      </c>
      <c r="Y2493" s="44">
        <v>148.727362</v>
      </c>
      <c r="Z2493" s="44">
        <v>4.9575839999999998</v>
      </c>
      <c r="AA2493" s="44">
        <v>0.124193</v>
      </c>
      <c r="AB2493" s="44">
        <v>6.4009999999999996E-3</v>
      </c>
      <c r="AC2493" s="44">
        <v>2.8909999999999999E-3</v>
      </c>
      <c r="AD2493" s="44">
        <v>35.827584999999999</v>
      </c>
    </row>
    <row r="2494" spans="1:30" x14ac:dyDescent="0.25">
      <c r="A2494">
        <v>2699</v>
      </c>
      <c r="B2494" t="s">
        <v>101</v>
      </c>
      <c r="C2494" t="s">
        <v>185</v>
      </c>
      <c r="D2494" t="s">
        <v>185</v>
      </c>
      <c r="E2494" t="s">
        <v>182</v>
      </c>
      <c r="F2494" s="48" t="e">
        <f>VLOOKUP(A2494,'TAZ definitions'!$A$1:$E$1902,2,FALSE)</f>
        <v>#N/A</v>
      </c>
      <c r="G2494" s="48" t="e">
        <f>VLOOKUP(A2494,'TAZ definitions'!$A$1:$E$1902,4,FALSE)</f>
        <v>#N/A</v>
      </c>
      <c r="H2494" s="44">
        <v>59041</v>
      </c>
      <c r="I2494" s="44">
        <v>8441</v>
      </c>
      <c r="J2494" s="44">
        <v>7255</v>
      </c>
      <c r="K2494" s="44">
        <v>832</v>
      </c>
      <c r="L2494" s="44">
        <v>5562</v>
      </c>
      <c r="M2494" s="44">
        <v>0</v>
      </c>
      <c r="N2494" s="44">
        <v>139</v>
      </c>
      <c r="O2494" s="44">
        <v>0</v>
      </c>
      <c r="P2494" s="44">
        <v>41.775832999999999</v>
      </c>
      <c r="Q2494" s="44">
        <v>45.239311000000001</v>
      </c>
      <c r="R2494" s="44">
        <v>17.859808000000001</v>
      </c>
      <c r="S2494" s="44">
        <v>18.326197000000001</v>
      </c>
      <c r="T2494" s="44">
        <v>58000.667969000002</v>
      </c>
      <c r="U2494" s="44">
        <v>7122.9433589999999</v>
      </c>
      <c r="V2494" s="44">
        <v>5447.6450199999999</v>
      </c>
      <c r="W2494" s="44">
        <v>136.14215100000001</v>
      </c>
      <c r="X2494" s="44">
        <v>8681.4091399999998</v>
      </c>
      <c r="Y2494" s="44">
        <v>50192.401217999999</v>
      </c>
      <c r="Z2494" s="44">
        <v>1898.8165859999999</v>
      </c>
      <c r="AA2494" s="44">
        <v>42.753185999999999</v>
      </c>
      <c r="AB2494" s="44">
        <v>2.0709749999999998</v>
      </c>
      <c r="AC2494" s="44">
        <v>1.073456</v>
      </c>
      <c r="AD2494" s="44">
        <v>12877.869827</v>
      </c>
    </row>
    <row r="2495" spans="1:30" x14ac:dyDescent="0.25">
      <c r="A2495">
        <v>2700</v>
      </c>
      <c r="B2495" t="s">
        <v>101</v>
      </c>
      <c r="C2495" t="s">
        <v>185</v>
      </c>
      <c r="D2495" t="s">
        <v>185</v>
      </c>
      <c r="E2495" t="s">
        <v>182</v>
      </c>
      <c r="F2495" s="48" t="e">
        <f>VLOOKUP(A2495,'TAZ definitions'!$A$1:$E$1902,2,FALSE)</f>
        <v>#N/A</v>
      </c>
      <c r="G2495" s="48" t="e">
        <f>VLOOKUP(A2495,'TAZ definitions'!$A$1:$E$1902,4,FALSE)</f>
        <v>#N/A</v>
      </c>
      <c r="H2495" s="44">
        <v>59041</v>
      </c>
      <c r="I2495" s="44">
        <v>9619</v>
      </c>
      <c r="J2495" s="44">
        <v>7255</v>
      </c>
      <c r="K2495" s="44">
        <v>1008</v>
      </c>
      <c r="L2495" s="44">
        <v>5562</v>
      </c>
      <c r="M2495" s="44">
        <v>0</v>
      </c>
      <c r="N2495" s="44">
        <v>139</v>
      </c>
      <c r="O2495" s="44">
        <v>0</v>
      </c>
      <c r="P2495" s="44">
        <v>40.536445999999998</v>
      </c>
      <c r="Q2495" s="44">
        <v>38.119498999999998</v>
      </c>
      <c r="R2495" s="44">
        <v>17.947882</v>
      </c>
      <c r="S2495" s="44">
        <v>18.431885000000001</v>
      </c>
      <c r="T2495" s="44">
        <v>57708.769530999998</v>
      </c>
      <c r="U2495" s="44">
        <v>7086.6044920000004</v>
      </c>
      <c r="V2495" s="44">
        <v>5412.0693359999996</v>
      </c>
      <c r="W2495" s="44">
        <v>135.25309799999999</v>
      </c>
      <c r="X2495" s="44">
        <v>0</v>
      </c>
      <c r="Y2495" s="44">
        <v>4412.9776890000003</v>
      </c>
      <c r="Z2495" s="44">
        <v>175.97206499999999</v>
      </c>
      <c r="AA2495" s="44">
        <v>3.8448340000000001</v>
      </c>
      <c r="AB2495" s="44">
        <v>0.14949599999999999</v>
      </c>
      <c r="AC2495" s="44">
        <v>9.4763E-2</v>
      </c>
      <c r="AD2495" s="44">
        <v>1134.5150619999999</v>
      </c>
    </row>
    <row r="2496" spans="1:30" x14ac:dyDescent="0.25">
      <c r="A2496">
        <v>2701</v>
      </c>
      <c r="B2496" t="s">
        <v>101</v>
      </c>
      <c r="C2496" t="s">
        <v>185</v>
      </c>
      <c r="D2496" t="s">
        <v>185</v>
      </c>
      <c r="E2496" t="s">
        <v>182</v>
      </c>
      <c r="F2496" s="48" t="e">
        <f>VLOOKUP(A2496,'TAZ definitions'!$A$1:$E$1902,2,FALSE)</f>
        <v>#N/A</v>
      </c>
      <c r="G2496" s="48" t="e">
        <f>VLOOKUP(A2496,'TAZ definitions'!$A$1:$E$1902,4,FALSE)</f>
        <v>#N/A</v>
      </c>
      <c r="H2496" s="44">
        <v>56134</v>
      </c>
      <c r="I2496" s="44">
        <v>9600</v>
      </c>
      <c r="J2496" s="44">
        <v>6682</v>
      </c>
      <c r="K2496" s="44">
        <v>1067</v>
      </c>
      <c r="L2496" s="44">
        <v>5562</v>
      </c>
      <c r="M2496" s="44">
        <v>0</v>
      </c>
      <c r="N2496" s="44">
        <v>139</v>
      </c>
      <c r="O2496" s="44">
        <v>0</v>
      </c>
      <c r="P2496" s="44">
        <v>57.845661</v>
      </c>
      <c r="Q2496" s="44">
        <v>57.981014000000002</v>
      </c>
      <c r="R2496" s="44">
        <v>16.441507000000001</v>
      </c>
      <c r="S2496" s="44">
        <v>16.944956000000001</v>
      </c>
      <c r="T2496" s="44">
        <v>55394.558594000002</v>
      </c>
      <c r="U2496" s="44">
        <v>6592.7753910000001</v>
      </c>
      <c r="V2496" s="44">
        <v>5473.6181640000004</v>
      </c>
      <c r="W2496" s="44">
        <v>136.791245</v>
      </c>
      <c r="X2496" s="44">
        <v>16158.558360000001</v>
      </c>
      <c r="Y2496" s="44">
        <v>41190.778745000003</v>
      </c>
      <c r="Z2496" s="44">
        <v>1668.982139</v>
      </c>
      <c r="AA2496" s="44">
        <v>36.905233000000003</v>
      </c>
      <c r="AB2496" s="44">
        <v>1.5474380000000001</v>
      </c>
      <c r="AC2496" s="44">
        <v>0.91340399999999999</v>
      </c>
      <c r="AD2496" s="44">
        <v>10866.306199000001</v>
      </c>
    </row>
    <row r="2497" spans="1:30" x14ac:dyDescent="0.25">
      <c r="A2497">
        <v>2702</v>
      </c>
      <c r="B2497" t="s">
        <v>101</v>
      </c>
      <c r="C2497" t="s">
        <v>185</v>
      </c>
      <c r="D2497" t="s">
        <v>185</v>
      </c>
      <c r="E2497" t="s">
        <v>182</v>
      </c>
      <c r="F2497" s="48" t="e">
        <f>VLOOKUP(A2497,'TAZ definitions'!$A$1:$E$1902,2,FALSE)</f>
        <v>#N/A</v>
      </c>
      <c r="G2497" s="48" t="e">
        <f>VLOOKUP(A2497,'TAZ definitions'!$A$1:$E$1902,4,FALSE)</f>
        <v>#N/A</v>
      </c>
      <c r="H2497" s="44">
        <v>54954</v>
      </c>
      <c r="I2497" s="44">
        <v>1416</v>
      </c>
      <c r="J2497" s="44">
        <v>6565</v>
      </c>
      <c r="K2497" s="44">
        <v>25</v>
      </c>
      <c r="L2497" s="44">
        <v>5562</v>
      </c>
      <c r="M2497" s="44">
        <v>0</v>
      </c>
      <c r="N2497" s="44">
        <v>139</v>
      </c>
      <c r="O2497" s="44">
        <v>0</v>
      </c>
      <c r="P2497" s="44">
        <v>72.278214000000006</v>
      </c>
      <c r="Q2497" s="44">
        <v>65.532523999999995</v>
      </c>
      <c r="R2497" s="44">
        <v>18.724844000000001</v>
      </c>
      <c r="S2497" s="44">
        <v>19.241057999999999</v>
      </c>
      <c r="T2497" s="44">
        <v>54317.160155999998</v>
      </c>
      <c r="U2497" s="44">
        <v>6487.2055659999996</v>
      </c>
      <c r="V2497" s="44">
        <v>5495.8393550000001</v>
      </c>
      <c r="W2497" s="44">
        <v>137.34657300000001</v>
      </c>
      <c r="X2497" s="44">
        <v>5554.9758179999999</v>
      </c>
      <c r="Y2497" s="44">
        <v>27222.724030000001</v>
      </c>
      <c r="Z2497" s="44">
        <v>1006.4234310000001</v>
      </c>
      <c r="AA2497" s="44">
        <v>23.491728999999999</v>
      </c>
      <c r="AB2497" s="44">
        <v>1.070322</v>
      </c>
      <c r="AC2497" s="44">
        <v>0.56759000000000004</v>
      </c>
      <c r="AD2497" s="44">
        <v>6811.9657699999998</v>
      </c>
    </row>
    <row r="2498" spans="1:30" x14ac:dyDescent="0.25">
      <c r="A2498">
        <v>2703</v>
      </c>
      <c r="B2498" t="s">
        <v>101</v>
      </c>
      <c r="C2498" t="s">
        <v>185</v>
      </c>
      <c r="D2498" t="s">
        <v>185</v>
      </c>
      <c r="E2498" t="s">
        <v>182</v>
      </c>
      <c r="F2498" s="48" t="e">
        <f>VLOOKUP(A2498,'TAZ definitions'!$A$1:$E$1902,2,FALSE)</f>
        <v>#N/A</v>
      </c>
      <c r="G2498" s="48" t="e">
        <f>VLOOKUP(A2498,'TAZ definitions'!$A$1:$E$1902,4,FALSE)</f>
        <v>#N/A</v>
      </c>
      <c r="H2498" s="44">
        <v>52369</v>
      </c>
      <c r="I2498" s="44">
        <v>2197</v>
      </c>
      <c r="J2498" s="44">
        <v>6211</v>
      </c>
      <c r="K2498" s="44">
        <v>36</v>
      </c>
      <c r="L2498" s="44">
        <v>5562</v>
      </c>
      <c r="M2498" s="44">
        <v>0</v>
      </c>
      <c r="N2498" s="44">
        <v>139</v>
      </c>
      <c r="O2498" s="44">
        <v>0</v>
      </c>
      <c r="P2498" s="44">
        <v>71.383064000000005</v>
      </c>
      <c r="Q2498" s="44">
        <v>70.372200000000007</v>
      </c>
      <c r="R2498" s="44">
        <v>16.922939</v>
      </c>
      <c r="S2498" s="44">
        <v>17.632529999999999</v>
      </c>
      <c r="T2498" s="44">
        <v>51757.382812999997</v>
      </c>
      <c r="U2498" s="44">
        <v>6135.7241210000002</v>
      </c>
      <c r="V2498" s="44">
        <v>5494.1972660000001</v>
      </c>
      <c r="W2498" s="44">
        <v>137.305542</v>
      </c>
      <c r="X2498" s="44">
        <v>1684.104969</v>
      </c>
      <c r="Y2498" s="44">
        <v>7887.1019679999999</v>
      </c>
      <c r="Z2498" s="44">
        <v>304.978364</v>
      </c>
      <c r="AA2498" s="44">
        <v>6.7474800000000004</v>
      </c>
      <c r="AB2498" s="44">
        <v>0.28572199999999998</v>
      </c>
      <c r="AC2498" s="44">
        <v>0.167798</v>
      </c>
      <c r="AD2498" s="44">
        <v>1990.922073</v>
      </c>
    </row>
    <row r="2499" spans="1:30" x14ac:dyDescent="0.25">
      <c r="A2499">
        <v>2704</v>
      </c>
      <c r="B2499" t="s">
        <v>101</v>
      </c>
      <c r="C2499" t="s">
        <v>185</v>
      </c>
      <c r="D2499" t="s">
        <v>185</v>
      </c>
      <c r="E2499" t="s">
        <v>182</v>
      </c>
      <c r="F2499" s="48" t="e">
        <f>VLOOKUP(A2499,'TAZ definitions'!$A$1:$E$1902,2,FALSE)</f>
        <v>#N/A</v>
      </c>
      <c r="G2499" s="48" t="e">
        <f>VLOOKUP(A2499,'TAZ definitions'!$A$1:$E$1902,4,FALSE)</f>
        <v>#N/A</v>
      </c>
      <c r="H2499" s="44">
        <v>46024</v>
      </c>
      <c r="I2499" s="44">
        <v>0</v>
      </c>
      <c r="J2499" s="44">
        <v>5375</v>
      </c>
      <c r="K2499" s="44">
        <v>0</v>
      </c>
      <c r="L2499" s="44">
        <v>5562</v>
      </c>
      <c r="M2499" s="44">
        <v>0</v>
      </c>
      <c r="N2499" s="44">
        <v>139</v>
      </c>
      <c r="O2499" s="44">
        <v>0</v>
      </c>
      <c r="P2499" s="44">
        <v>70.229820000000004</v>
      </c>
      <c r="Q2499" s="44">
        <v>87.983115999999995</v>
      </c>
      <c r="R2499" s="44">
        <v>21.099741000000002</v>
      </c>
      <c r="S2499" s="44">
        <v>20.213421</v>
      </c>
      <c r="T2499" s="44">
        <v>45730.835937999997</v>
      </c>
      <c r="U2499" s="44">
        <v>5340.7626950000003</v>
      </c>
      <c r="V2499" s="44">
        <v>5526.5712890000004</v>
      </c>
      <c r="W2499" s="44">
        <v>138.11459400000001</v>
      </c>
      <c r="X2499" s="44">
        <v>2037.0037890000001</v>
      </c>
      <c r="Y2499" s="44">
        <v>12131.471727</v>
      </c>
      <c r="Z2499" s="44">
        <v>425.434663</v>
      </c>
      <c r="AA2499" s="44">
        <v>10.140499999999999</v>
      </c>
      <c r="AB2499" s="44">
        <v>0.47642899999999999</v>
      </c>
      <c r="AC2499" s="44">
        <v>0.24618799999999999</v>
      </c>
      <c r="AD2499" s="44">
        <v>2957.3971510000001</v>
      </c>
    </row>
    <row r="2500" spans="1:30" x14ac:dyDescent="0.25">
      <c r="A2500">
        <v>2705</v>
      </c>
      <c r="B2500" t="s">
        <v>101</v>
      </c>
      <c r="C2500" t="s">
        <v>185</v>
      </c>
      <c r="D2500" t="s">
        <v>185</v>
      </c>
      <c r="E2500" t="s">
        <v>182</v>
      </c>
      <c r="F2500" s="48" t="e">
        <f>VLOOKUP(A2500,'TAZ definitions'!$A$1:$E$1902,2,FALSE)</f>
        <v>#N/A</v>
      </c>
      <c r="G2500" s="48" t="e">
        <f>VLOOKUP(A2500,'TAZ definitions'!$A$1:$E$1902,4,FALSE)</f>
        <v>#N/A</v>
      </c>
      <c r="H2500" s="44">
        <v>63973</v>
      </c>
      <c r="I2500" s="44">
        <v>0</v>
      </c>
      <c r="J2500" s="44">
        <v>7985</v>
      </c>
      <c r="K2500" s="44">
        <v>0</v>
      </c>
      <c r="L2500" s="44">
        <v>5562</v>
      </c>
      <c r="M2500" s="44">
        <v>0</v>
      </c>
      <c r="N2500" s="44">
        <v>139</v>
      </c>
      <c r="O2500" s="44">
        <v>0</v>
      </c>
      <c r="P2500" s="44">
        <v>48.530411000000001</v>
      </c>
      <c r="Q2500" s="44">
        <v>70.361289999999997</v>
      </c>
      <c r="R2500" s="44">
        <v>18.739847000000001</v>
      </c>
      <c r="S2500" s="44">
        <v>19.265059999999998</v>
      </c>
      <c r="T2500" s="44">
        <v>63216.910155999998</v>
      </c>
      <c r="U2500" s="44">
        <v>7890.6264650000003</v>
      </c>
      <c r="V2500" s="44">
        <v>5496.263672</v>
      </c>
      <c r="W2500" s="44">
        <v>137.357178</v>
      </c>
      <c r="X2500" s="44">
        <v>32627.475930000001</v>
      </c>
      <c r="Y2500" s="44">
        <v>109502.39384400001</v>
      </c>
      <c r="Z2500" s="44">
        <v>2506.830762</v>
      </c>
      <c r="AA2500" s="44">
        <v>113.003196</v>
      </c>
      <c r="AB2500" s="44">
        <v>5.7392770000000004</v>
      </c>
      <c r="AC2500" s="44">
        <v>1.9796720000000001</v>
      </c>
      <c r="AD2500" s="44">
        <v>24119.829063000001</v>
      </c>
    </row>
    <row r="2501" spans="1:30" x14ac:dyDescent="0.25">
      <c r="A2501">
        <v>2706</v>
      </c>
      <c r="B2501" t="s">
        <v>101</v>
      </c>
      <c r="C2501" t="s">
        <v>185</v>
      </c>
      <c r="D2501" t="s">
        <v>185</v>
      </c>
      <c r="E2501" t="s">
        <v>182</v>
      </c>
      <c r="F2501" s="48" t="e">
        <f>VLOOKUP(A2501,'TAZ definitions'!$A$1:$E$1902,2,FALSE)</f>
        <v>#N/A</v>
      </c>
      <c r="G2501" s="48" t="e">
        <f>VLOOKUP(A2501,'TAZ definitions'!$A$1:$E$1902,4,FALSE)</f>
        <v>#N/A</v>
      </c>
      <c r="H2501" s="44">
        <v>70566</v>
      </c>
      <c r="I2501" s="44">
        <v>3371</v>
      </c>
      <c r="J2501" s="44">
        <v>8714</v>
      </c>
      <c r="K2501" s="44">
        <v>444</v>
      </c>
      <c r="L2501" s="44">
        <v>5562</v>
      </c>
      <c r="M2501" s="44">
        <v>0</v>
      </c>
      <c r="N2501" s="44">
        <v>139</v>
      </c>
      <c r="O2501" s="44">
        <v>0</v>
      </c>
      <c r="P2501" s="44">
        <v>52.693252999999999</v>
      </c>
      <c r="Q2501" s="44">
        <v>47.655071</v>
      </c>
      <c r="R2501" s="44">
        <v>16.728649000000001</v>
      </c>
      <c r="S2501" s="44">
        <v>17.056930999999999</v>
      </c>
      <c r="T2501" s="44">
        <v>69616.78125</v>
      </c>
      <c r="U2501" s="44">
        <v>8597.1757809999999</v>
      </c>
      <c r="V2501" s="44">
        <v>5483.4296880000002</v>
      </c>
      <c r="W2501" s="44">
        <v>137.03645299999999</v>
      </c>
      <c r="X2501" s="44">
        <v>0</v>
      </c>
      <c r="Y2501" s="44">
        <v>10185.681817999999</v>
      </c>
      <c r="Z2501" s="44">
        <v>228.590227</v>
      </c>
      <c r="AA2501" s="44">
        <v>10.237683000000001</v>
      </c>
      <c r="AB2501" s="44">
        <v>0.52116099999999999</v>
      </c>
      <c r="AC2501" s="44">
        <v>0.18107999999999999</v>
      </c>
      <c r="AD2501" s="44">
        <v>2207.0700390000002</v>
      </c>
    </row>
    <row r="2502" spans="1:30" x14ac:dyDescent="0.25">
      <c r="A2502">
        <v>2707</v>
      </c>
      <c r="B2502" t="s">
        <v>101</v>
      </c>
      <c r="C2502" t="s">
        <v>185</v>
      </c>
      <c r="D2502" t="s">
        <v>185</v>
      </c>
      <c r="E2502" t="s">
        <v>182</v>
      </c>
      <c r="F2502" s="48" t="e">
        <f>VLOOKUP(A2502,'TAZ definitions'!$A$1:$E$1902,2,FALSE)</f>
        <v>#N/A</v>
      </c>
      <c r="G2502" s="48" t="e">
        <f>VLOOKUP(A2502,'TAZ definitions'!$A$1:$E$1902,4,FALSE)</f>
        <v>#N/A</v>
      </c>
      <c r="H2502" s="44">
        <v>57495</v>
      </c>
      <c r="I2502" s="44">
        <v>0</v>
      </c>
      <c r="J2502" s="44">
        <v>6591</v>
      </c>
      <c r="K2502" s="44">
        <v>0</v>
      </c>
      <c r="L2502" s="44">
        <v>5562</v>
      </c>
      <c r="M2502" s="44">
        <v>0</v>
      </c>
      <c r="N2502" s="44">
        <v>139</v>
      </c>
      <c r="O2502" s="44">
        <v>0</v>
      </c>
      <c r="P2502" s="44">
        <v>0</v>
      </c>
      <c r="Q2502" s="44">
        <v>0</v>
      </c>
      <c r="R2502" s="44">
        <v>18.93458</v>
      </c>
      <c r="S2502" s="44">
        <v>18.669445</v>
      </c>
      <c r="T2502" s="44">
        <v>57495</v>
      </c>
      <c r="U2502" s="44">
        <v>6591</v>
      </c>
      <c r="V2502" s="44">
        <v>5562</v>
      </c>
      <c r="W2502" s="44">
        <v>139</v>
      </c>
      <c r="X2502" s="44">
        <v>0</v>
      </c>
      <c r="Y2502" s="44">
        <v>10659.442542000001</v>
      </c>
      <c r="Z2502" s="44">
        <v>282.81330200000002</v>
      </c>
      <c r="AA2502" s="44">
        <v>8.5134799999999995</v>
      </c>
      <c r="AB2502" s="44">
        <v>0.45744800000000002</v>
      </c>
      <c r="AC2502" s="44">
        <v>0.18881700000000001</v>
      </c>
      <c r="AD2502" s="44">
        <v>2292.264979</v>
      </c>
    </row>
    <row r="2503" spans="1:30" x14ac:dyDescent="0.25">
      <c r="A2503">
        <v>2708</v>
      </c>
      <c r="B2503" t="s">
        <v>101</v>
      </c>
      <c r="C2503" t="s">
        <v>185</v>
      </c>
      <c r="D2503" t="s">
        <v>185</v>
      </c>
      <c r="E2503" t="s">
        <v>182</v>
      </c>
      <c r="F2503" s="48" t="e">
        <f>VLOOKUP(A2503,'TAZ definitions'!$A$1:$E$1902,2,FALSE)</f>
        <v>#N/A</v>
      </c>
      <c r="G2503" s="48" t="e">
        <f>VLOOKUP(A2503,'TAZ definitions'!$A$1:$E$1902,4,FALSE)</f>
        <v>#N/A</v>
      </c>
      <c r="H2503" s="44">
        <v>54870</v>
      </c>
      <c r="I2503" s="44">
        <v>0</v>
      </c>
      <c r="J2503" s="44">
        <v>6301</v>
      </c>
      <c r="K2503" s="44">
        <v>0</v>
      </c>
      <c r="L2503" s="44">
        <v>5562</v>
      </c>
      <c r="M2503" s="44">
        <v>0</v>
      </c>
      <c r="N2503" s="44">
        <v>139</v>
      </c>
      <c r="O2503" s="44">
        <v>0</v>
      </c>
      <c r="P2503" s="44">
        <v>0</v>
      </c>
      <c r="Q2503" s="44">
        <v>0</v>
      </c>
      <c r="R2503" s="44">
        <v>18.069616</v>
      </c>
      <c r="S2503" s="44">
        <v>18.006502000000001</v>
      </c>
      <c r="T2503" s="44">
        <v>54870</v>
      </c>
      <c r="U2503" s="44">
        <v>6301</v>
      </c>
      <c r="V2503" s="44">
        <v>5562</v>
      </c>
      <c r="W2503" s="44">
        <v>139</v>
      </c>
      <c r="X2503" s="44">
        <v>1902.697099</v>
      </c>
      <c r="Y2503" s="44">
        <v>9793.396009</v>
      </c>
      <c r="Z2503" s="44">
        <v>333.76088900000002</v>
      </c>
      <c r="AA2503" s="44">
        <v>8.4876480000000001</v>
      </c>
      <c r="AB2503" s="44">
        <v>0.40337600000000001</v>
      </c>
      <c r="AC2503" s="44">
        <v>0.19983300000000001</v>
      </c>
      <c r="AD2503" s="44">
        <v>2358.7250340000001</v>
      </c>
    </row>
    <row r="2504" spans="1:30" x14ac:dyDescent="0.25">
      <c r="A2504">
        <v>2709</v>
      </c>
      <c r="B2504" t="s">
        <v>101</v>
      </c>
      <c r="C2504" t="s">
        <v>185</v>
      </c>
      <c r="D2504" t="s">
        <v>185</v>
      </c>
      <c r="E2504" t="s">
        <v>182</v>
      </c>
      <c r="F2504" s="48" t="e">
        <f>VLOOKUP(A2504,'TAZ definitions'!$A$1:$E$1902,2,FALSE)</f>
        <v>#N/A</v>
      </c>
      <c r="G2504" s="48" t="e">
        <f>VLOOKUP(A2504,'TAZ definitions'!$A$1:$E$1902,4,FALSE)</f>
        <v>#N/A</v>
      </c>
      <c r="H2504" s="44">
        <v>63034</v>
      </c>
      <c r="I2504" s="44">
        <v>1000</v>
      </c>
      <c r="J2504" s="44">
        <v>7612</v>
      </c>
      <c r="K2504" s="44">
        <v>154</v>
      </c>
      <c r="L2504" s="44">
        <v>5562</v>
      </c>
      <c r="M2504" s="44">
        <v>0</v>
      </c>
      <c r="N2504" s="44">
        <v>139</v>
      </c>
      <c r="O2504" s="44">
        <v>0</v>
      </c>
      <c r="P2504" s="44">
        <v>57.933459999999997</v>
      </c>
      <c r="Q2504" s="44">
        <v>52.946449000000001</v>
      </c>
      <c r="R2504" s="44">
        <v>17.123308000000002</v>
      </c>
      <c r="S2504" s="44">
        <v>17.701435</v>
      </c>
      <c r="T2504" s="44">
        <v>62287.410155999998</v>
      </c>
      <c r="U2504" s="44">
        <v>7522.2416990000002</v>
      </c>
      <c r="V2504" s="44">
        <v>5495.060547</v>
      </c>
      <c r="W2504" s="44">
        <v>137.32710299999999</v>
      </c>
      <c r="X2504" s="44">
        <v>6793.4989009999999</v>
      </c>
      <c r="Y2504" s="44">
        <v>61490.148775000001</v>
      </c>
      <c r="Z2504" s="44">
        <v>1497.407496</v>
      </c>
      <c r="AA2504" s="44">
        <v>54.391139000000003</v>
      </c>
      <c r="AB2504" s="44">
        <v>3.0635680000000001</v>
      </c>
      <c r="AC2504" s="44">
        <v>1.098625</v>
      </c>
      <c r="AD2504" s="44">
        <v>13509.370325</v>
      </c>
    </row>
    <row r="2505" spans="1:30" x14ac:dyDescent="0.25">
      <c r="A2505">
        <v>2710</v>
      </c>
      <c r="B2505" t="s">
        <v>101</v>
      </c>
      <c r="C2505" t="s">
        <v>185</v>
      </c>
      <c r="D2505" t="s">
        <v>185</v>
      </c>
      <c r="E2505" t="s">
        <v>182</v>
      </c>
      <c r="F2505" s="48" t="e">
        <f>VLOOKUP(A2505,'TAZ definitions'!$A$1:$E$1902,2,FALSE)</f>
        <v>#N/A</v>
      </c>
      <c r="G2505" s="48" t="e">
        <f>VLOOKUP(A2505,'TAZ definitions'!$A$1:$E$1902,4,FALSE)</f>
        <v>#N/A</v>
      </c>
      <c r="H2505" s="44">
        <v>47805</v>
      </c>
      <c r="I2505" s="44">
        <v>0</v>
      </c>
      <c r="J2505" s="44">
        <v>5635</v>
      </c>
      <c r="K2505" s="44">
        <v>0</v>
      </c>
      <c r="L2505" s="44">
        <v>5562</v>
      </c>
      <c r="M2505" s="44">
        <v>0</v>
      </c>
      <c r="N2505" s="44">
        <v>139</v>
      </c>
      <c r="O2505" s="44">
        <v>0</v>
      </c>
      <c r="P2505" s="44">
        <v>0</v>
      </c>
      <c r="Q2505" s="44">
        <v>0</v>
      </c>
      <c r="R2505" s="44">
        <v>21.117661999999999</v>
      </c>
      <c r="S2505" s="44">
        <v>20.922443000000001</v>
      </c>
      <c r="T2505" s="44">
        <v>47805</v>
      </c>
      <c r="U2505" s="44">
        <v>5635</v>
      </c>
      <c r="V2505" s="44">
        <v>5562</v>
      </c>
      <c r="W2505" s="44">
        <v>139</v>
      </c>
      <c r="X2505" s="44">
        <v>45.885148999999998</v>
      </c>
      <c r="Y2505" s="44">
        <v>10160.840840000001</v>
      </c>
      <c r="Z2505" s="44">
        <v>321.40997700000003</v>
      </c>
      <c r="AA2505" s="44">
        <v>8.2700910000000007</v>
      </c>
      <c r="AB2505" s="44">
        <v>0.39134600000000003</v>
      </c>
      <c r="AC2505" s="44">
        <v>0.19514300000000001</v>
      </c>
      <c r="AD2505" s="44">
        <v>2330.245277</v>
      </c>
    </row>
    <row r="2506" spans="1:30" x14ac:dyDescent="0.25">
      <c r="A2506">
        <v>2711</v>
      </c>
      <c r="B2506" t="s">
        <v>101</v>
      </c>
      <c r="C2506" t="s">
        <v>185</v>
      </c>
      <c r="D2506" t="s">
        <v>185</v>
      </c>
      <c r="E2506" t="s">
        <v>182</v>
      </c>
      <c r="F2506" s="48" t="e">
        <f>VLOOKUP(A2506,'TAZ definitions'!$A$1:$E$1902,2,FALSE)</f>
        <v>#N/A</v>
      </c>
      <c r="G2506" s="48" t="e">
        <f>VLOOKUP(A2506,'TAZ definitions'!$A$1:$E$1902,4,FALSE)</f>
        <v>#N/A</v>
      </c>
      <c r="H2506" s="44">
        <v>49320</v>
      </c>
      <c r="I2506" s="44">
        <v>2687</v>
      </c>
      <c r="J2506" s="44">
        <v>5759</v>
      </c>
      <c r="K2506" s="44">
        <v>45</v>
      </c>
      <c r="L2506" s="44">
        <v>5562</v>
      </c>
      <c r="M2506" s="44">
        <v>0</v>
      </c>
      <c r="N2506" s="44">
        <v>139</v>
      </c>
      <c r="O2506" s="44">
        <v>0</v>
      </c>
      <c r="P2506" s="44">
        <v>89.389099000000002</v>
      </c>
      <c r="Q2506" s="44">
        <v>92.392807000000005</v>
      </c>
      <c r="R2506" s="44">
        <v>18.419867</v>
      </c>
      <c r="S2506" s="44">
        <v>16.861597</v>
      </c>
      <c r="T2506" s="44">
        <v>49106.28125</v>
      </c>
      <c r="U2506" s="44">
        <v>5732.8125</v>
      </c>
      <c r="V2506" s="44">
        <v>5536.5092770000001</v>
      </c>
      <c r="W2506" s="44">
        <v>138.36296100000001</v>
      </c>
      <c r="X2506" s="44">
        <v>30167.242740000002</v>
      </c>
      <c r="Y2506" s="44">
        <v>58779.097723999999</v>
      </c>
      <c r="Z2506" s="44">
        <v>1503.957891</v>
      </c>
      <c r="AA2506" s="44">
        <v>59.443896000000002</v>
      </c>
      <c r="AB2506" s="44">
        <v>2.8934920000000002</v>
      </c>
      <c r="AC2506" s="44">
        <v>1.1011979999999999</v>
      </c>
      <c r="AD2506" s="44">
        <v>13074.937156</v>
      </c>
    </row>
    <row r="2507" spans="1:30" x14ac:dyDescent="0.25">
      <c r="A2507">
        <v>2712</v>
      </c>
      <c r="B2507" t="s">
        <v>101</v>
      </c>
      <c r="C2507" t="s">
        <v>185</v>
      </c>
      <c r="D2507" t="s">
        <v>185</v>
      </c>
      <c r="E2507" t="s">
        <v>182</v>
      </c>
      <c r="F2507" s="48" t="e">
        <f>VLOOKUP(A2507,'TAZ definitions'!$A$1:$E$1902,2,FALSE)</f>
        <v>#N/A</v>
      </c>
      <c r="G2507" s="48" t="e">
        <f>VLOOKUP(A2507,'TAZ definitions'!$A$1:$E$1902,4,FALSE)</f>
        <v>#N/A</v>
      </c>
      <c r="H2507" s="44">
        <v>43542</v>
      </c>
      <c r="I2507" s="44">
        <v>0</v>
      </c>
      <c r="J2507" s="44">
        <v>5067</v>
      </c>
      <c r="K2507" s="44">
        <v>0</v>
      </c>
      <c r="L2507" s="44">
        <v>5562</v>
      </c>
      <c r="M2507" s="44">
        <v>0</v>
      </c>
      <c r="N2507" s="44">
        <v>139</v>
      </c>
      <c r="O2507" s="44">
        <v>0</v>
      </c>
      <c r="P2507" s="44">
        <v>0</v>
      </c>
      <c r="Q2507" s="44">
        <v>0</v>
      </c>
      <c r="R2507" s="44">
        <v>21.425936</v>
      </c>
      <c r="S2507" s="44">
        <v>20.631905</v>
      </c>
      <c r="T2507" s="44">
        <v>43542</v>
      </c>
      <c r="U2507" s="44">
        <v>5067</v>
      </c>
      <c r="V2507" s="44">
        <v>5562</v>
      </c>
      <c r="W2507" s="44">
        <v>139</v>
      </c>
      <c r="X2507" s="44">
        <v>0</v>
      </c>
      <c r="Y2507" s="44">
        <v>1638.3973639999999</v>
      </c>
      <c r="Z2507" s="44">
        <v>56.024836999999998</v>
      </c>
      <c r="AA2507" s="44">
        <v>1.3480129999999999</v>
      </c>
      <c r="AB2507" s="44">
        <v>6.0671999999999997E-2</v>
      </c>
      <c r="AC2507" s="44">
        <v>3.2282999999999999E-2</v>
      </c>
      <c r="AD2507" s="44">
        <v>384.07585799999998</v>
      </c>
    </row>
    <row r="2508" spans="1:30" x14ac:dyDescent="0.25">
      <c r="A2508">
        <v>2713</v>
      </c>
      <c r="B2508" t="s">
        <v>101</v>
      </c>
      <c r="C2508" t="s">
        <v>185</v>
      </c>
      <c r="D2508" t="s">
        <v>185</v>
      </c>
      <c r="E2508" t="s">
        <v>182</v>
      </c>
      <c r="F2508" s="48" t="e">
        <f>VLOOKUP(A2508,'TAZ definitions'!$A$1:$E$1902,2,FALSE)</f>
        <v>#N/A</v>
      </c>
      <c r="G2508" s="48" t="e">
        <f>VLOOKUP(A2508,'TAZ definitions'!$A$1:$E$1902,4,FALSE)</f>
        <v>#N/A</v>
      </c>
      <c r="H2508" s="44">
        <v>40451</v>
      </c>
      <c r="I2508" s="44">
        <v>0</v>
      </c>
      <c r="J2508" s="44">
        <v>4816</v>
      </c>
      <c r="K2508" s="44">
        <v>0</v>
      </c>
      <c r="L2508" s="44">
        <v>0</v>
      </c>
      <c r="M2508" s="44">
        <v>0</v>
      </c>
      <c r="N2508" s="44">
        <v>139</v>
      </c>
      <c r="O2508" s="44">
        <v>0</v>
      </c>
      <c r="P2508" s="44">
        <v>0</v>
      </c>
      <c r="Q2508" s="44">
        <v>0</v>
      </c>
      <c r="R2508" s="44">
        <v>19.905284999999999</v>
      </c>
      <c r="S2508" s="44">
        <v>19.187538</v>
      </c>
      <c r="T2508" s="44">
        <v>40451</v>
      </c>
      <c r="U2508" s="44">
        <v>4816</v>
      </c>
      <c r="V2508" s="44">
        <v>0</v>
      </c>
      <c r="W2508" s="44">
        <v>139</v>
      </c>
      <c r="X2508" s="44">
        <v>418.14808699999998</v>
      </c>
      <c r="Y2508" s="44">
        <v>3144.7891650000001</v>
      </c>
      <c r="Z2508" s="44">
        <v>122.40938</v>
      </c>
      <c r="AA2508" s="44">
        <v>2.559857</v>
      </c>
      <c r="AB2508" s="44">
        <v>0.111637</v>
      </c>
      <c r="AC2508" s="44">
        <v>6.6392000000000007E-2</v>
      </c>
      <c r="AD2508" s="44">
        <v>783.32352500000002</v>
      </c>
    </row>
    <row r="2509" spans="1:30" x14ac:dyDescent="0.25">
      <c r="A2509">
        <v>2714</v>
      </c>
      <c r="B2509" t="s">
        <v>101</v>
      </c>
      <c r="C2509" t="s">
        <v>185</v>
      </c>
      <c r="D2509" t="s">
        <v>185</v>
      </c>
      <c r="E2509" t="s">
        <v>182</v>
      </c>
      <c r="F2509" s="48" t="e">
        <f>VLOOKUP(A2509,'TAZ definitions'!$A$1:$E$1902,2,FALSE)</f>
        <v>#N/A</v>
      </c>
      <c r="G2509" s="48" t="e">
        <f>VLOOKUP(A2509,'TAZ definitions'!$A$1:$E$1902,4,FALSE)</f>
        <v>#N/A</v>
      </c>
      <c r="H2509" s="44">
        <v>35609</v>
      </c>
      <c r="I2509" s="44">
        <v>0</v>
      </c>
      <c r="J2509" s="44">
        <v>3935</v>
      </c>
      <c r="K2509" s="44">
        <v>0</v>
      </c>
      <c r="L2509" s="44">
        <v>0</v>
      </c>
      <c r="M2509" s="44">
        <v>0</v>
      </c>
      <c r="N2509" s="44">
        <v>0</v>
      </c>
      <c r="O2509" s="44">
        <v>0</v>
      </c>
      <c r="P2509" s="44">
        <v>0</v>
      </c>
      <c r="Q2509" s="44">
        <v>0</v>
      </c>
      <c r="R2509" s="44">
        <v>22.689502999999998</v>
      </c>
      <c r="S2509" s="44">
        <v>21.27459</v>
      </c>
      <c r="T2509" s="44">
        <v>35609</v>
      </c>
      <c r="U2509" s="44">
        <v>3935</v>
      </c>
      <c r="V2509" s="44">
        <v>0</v>
      </c>
      <c r="W2509" s="44">
        <v>0</v>
      </c>
      <c r="X2509" s="44">
        <v>939.20516099999998</v>
      </c>
      <c r="Y2509" s="44">
        <v>25991.083654999999</v>
      </c>
      <c r="Z2509" s="44">
        <v>595.76820899999996</v>
      </c>
      <c r="AA2509" s="44">
        <v>27.567485999999999</v>
      </c>
      <c r="AB2509" s="44">
        <v>1.39679</v>
      </c>
      <c r="AC2509" s="44">
        <v>0.47423900000000002</v>
      </c>
      <c r="AD2509" s="44">
        <v>5719.9935930000001</v>
      </c>
    </row>
    <row r="2510" spans="1:30" x14ac:dyDescent="0.25">
      <c r="A2510">
        <v>2715</v>
      </c>
      <c r="B2510" t="s">
        <v>101</v>
      </c>
      <c r="C2510" t="s">
        <v>185</v>
      </c>
      <c r="D2510" t="s">
        <v>185</v>
      </c>
      <c r="E2510" t="s">
        <v>182</v>
      </c>
      <c r="F2510" s="48" t="e">
        <f>VLOOKUP(A2510,'TAZ definitions'!$A$1:$E$1902,2,FALSE)</f>
        <v>#N/A</v>
      </c>
      <c r="G2510" s="48" t="e">
        <f>VLOOKUP(A2510,'TAZ definitions'!$A$1:$E$1902,4,FALSE)</f>
        <v>#N/A</v>
      </c>
      <c r="H2510" s="44">
        <v>22177</v>
      </c>
      <c r="I2510" s="44">
        <v>0</v>
      </c>
      <c r="J2510" s="44">
        <v>2848</v>
      </c>
      <c r="K2510" s="44">
        <v>0</v>
      </c>
      <c r="L2510" s="44">
        <v>0</v>
      </c>
      <c r="M2510" s="44">
        <v>0</v>
      </c>
      <c r="N2510" s="44">
        <v>0</v>
      </c>
      <c r="O2510" s="44">
        <v>0</v>
      </c>
      <c r="P2510" s="44">
        <v>0</v>
      </c>
      <c r="Q2510" s="44">
        <v>0</v>
      </c>
      <c r="R2510" s="44">
        <v>23.509996000000001</v>
      </c>
      <c r="S2510" s="44">
        <v>22.819696</v>
      </c>
      <c r="T2510" s="44">
        <v>22177</v>
      </c>
      <c r="U2510" s="44">
        <v>2848</v>
      </c>
      <c r="V2510" s="44">
        <v>0</v>
      </c>
      <c r="W2510" s="44">
        <v>0</v>
      </c>
      <c r="X2510" s="44">
        <v>0</v>
      </c>
      <c r="Y2510" s="44">
        <v>5743.1440169999996</v>
      </c>
      <c r="Z2510" s="44">
        <v>194.834541</v>
      </c>
      <c r="AA2510" s="44">
        <v>4.7040959999999998</v>
      </c>
      <c r="AB2510" s="44">
        <v>0.203403</v>
      </c>
      <c r="AC2510" s="44">
        <v>0.112493</v>
      </c>
      <c r="AD2510" s="44">
        <v>1320.757918</v>
      </c>
    </row>
    <row r="2511" spans="1:30" x14ac:dyDescent="0.25">
      <c r="A2511">
        <v>2716</v>
      </c>
      <c r="B2511" t="s">
        <v>101</v>
      </c>
      <c r="C2511" t="s">
        <v>185</v>
      </c>
      <c r="D2511" t="s">
        <v>185</v>
      </c>
      <c r="E2511" t="s">
        <v>182</v>
      </c>
      <c r="F2511" s="48" t="e">
        <f>VLOOKUP(A2511,'TAZ definitions'!$A$1:$E$1902,2,FALSE)</f>
        <v>#N/A</v>
      </c>
      <c r="G2511" s="48" t="e">
        <f>VLOOKUP(A2511,'TAZ definitions'!$A$1:$E$1902,4,FALSE)</f>
        <v>#N/A</v>
      </c>
      <c r="H2511" s="44">
        <v>42532</v>
      </c>
      <c r="I2511" s="44">
        <v>0</v>
      </c>
      <c r="J2511" s="44">
        <v>4762</v>
      </c>
      <c r="K2511" s="44">
        <v>0</v>
      </c>
      <c r="L2511" s="44">
        <v>0</v>
      </c>
      <c r="M2511" s="44">
        <v>0</v>
      </c>
      <c r="N2511" s="44">
        <v>0</v>
      </c>
      <c r="O2511" s="44">
        <v>0</v>
      </c>
      <c r="P2511" s="44">
        <v>0</v>
      </c>
      <c r="Q2511" s="44">
        <v>0</v>
      </c>
      <c r="R2511" s="44">
        <v>22.913526999999998</v>
      </c>
      <c r="S2511" s="44">
        <v>22.505934</v>
      </c>
      <c r="T2511" s="44">
        <v>42532</v>
      </c>
      <c r="U2511" s="44">
        <v>4762</v>
      </c>
      <c r="V2511" s="44">
        <v>0</v>
      </c>
      <c r="W2511" s="44">
        <v>0</v>
      </c>
      <c r="X2511" s="44">
        <v>1539.9188810000001</v>
      </c>
      <c r="Y2511" s="44">
        <v>7250.2332210000004</v>
      </c>
      <c r="Z2511" s="44">
        <v>230.69799399999999</v>
      </c>
      <c r="AA2511" s="44">
        <v>7.0173540000000001</v>
      </c>
      <c r="AB2511" s="44">
        <v>0.32680399999999998</v>
      </c>
      <c r="AC2511" s="44">
        <v>0.144843</v>
      </c>
      <c r="AD2511" s="44">
        <v>1721.8044460000001</v>
      </c>
    </row>
    <row r="2512" spans="1:30" x14ac:dyDescent="0.25">
      <c r="A2512">
        <v>2717</v>
      </c>
      <c r="B2512" t="s">
        <v>101</v>
      </c>
      <c r="C2512" t="s">
        <v>185</v>
      </c>
      <c r="D2512" t="s">
        <v>185</v>
      </c>
      <c r="E2512" t="s">
        <v>182</v>
      </c>
      <c r="F2512" s="48" t="e">
        <f>VLOOKUP(A2512,'TAZ definitions'!$A$1:$E$1902,2,FALSE)</f>
        <v>#N/A</v>
      </c>
      <c r="G2512" s="48" t="e">
        <f>VLOOKUP(A2512,'TAZ definitions'!$A$1:$E$1902,4,FALSE)</f>
        <v>#N/A</v>
      </c>
      <c r="H2512" s="44">
        <v>27152</v>
      </c>
      <c r="I2512" s="44">
        <v>0</v>
      </c>
      <c r="J2512" s="44">
        <v>3259</v>
      </c>
      <c r="K2512" s="44">
        <v>0</v>
      </c>
      <c r="L2512" s="44">
        <v>0</v>
      </c>
      <c r="M2512" s="44">
        <v>0</v>
      </c>
      <c r="N2512" s="44">
        <v>0</v>
      </c>
      <c r="O2512" s="44">
        <v>0</v>
      </c>
      <c r="P2512" s="44">
        <v>0</v>
      </c>
      <c r="Q2512" s="44">
        <v>0</v>
      </c>
      <c r="R2512" s="44">
        <v>24.50836</v>
      </c>
      <c r="S2512" s="44">
        <v>24.090982</v>
      </c>
      <c r="T2512" s="44">
        <v>27152</v>
      </c>
      <c r="U2512" s="44">
        <v>3259</v>
      </c>
      <c r="V2512" s="44">
        <v>0</v>
      </c>
      <c r="W2512" s="44">
        <v>0</v>
      </c>
      <c r="X2512" s="44">
        <v>264.78184800000002</v>
      </c>
      <c r="Y2512" s="44">
        <v>19047.064466</v>
      </c>
      <c r="Z2512" s="44">
        <v>438.41752500000001</v>
      </c>
      <c r="AA2512" s="44">
        <v>20.364782000000002</v>
      </c>
      <c r="AB2512" s="44">
        <v>0.996614</v>
      </c>
      <c r="AC2512" s="44">
        <v>0.34390300000000001</v>
      </c>
      <c r="AD2512" s="44">
        <v>4174.0892379999996</v>
      </c>
    </row>
    <row r="2513" spans="1:30" x14ac:dyDescent="0.25">
      <c r="A2513">
        <v>2718</v>
      </c>
      <c r="B2513" t="s">
        <v>101</v>
      </c>
      <c r="C2513" t="s">
        <v>185</v>
      </c>
      <c r="D2513" t="s">
        <v>185</v>
      </c>
      <c r="E2513" t="s">
        <v>182</v>
      </c>
      <c r="F2513" s="48" t="e">
        <f>VLOOKUP(A2513,'TAZ definitions'!$A$1:$E$1902,2,FALSE)</f>
        <v>#N/A</v>
      </c>
      <c r="G2513" s="48" t="e">
        <f>VLOOKUP(A2513,'TAZ definitions'!$A$1:$E$1902,4,FALSE)</f>
        <v>#N/A</v>
      </c>
      <c r="H2513" s="44">
        <v>32029</v>
      </c>
      <c r="I2513" s="44">
        <v>0</v>
      </c>
      <c r="J2513" s="44">
        <v>3410</v>
      </c>
      <c r="K2513" s="44">
        <v>0</v>
      </c>
      <c r="L2513" s="44">
        <v>0</v>
      </c>
      <c r="M2513" s="44">
        <v>0</v>
      </c>
      <c r="N2513" s="44">
        <v>139</v>
      </c>
      <c r="O2513" s="44">
        <v>0</v>
      </c>
      <c r="P2513" s="44">
        <v>69.388687000000004</v>
      </c>
      <c r="Q2513" s="44">
        <v>83.918732000000006</v>
      </c>
      <c r="R2513" s="44">
        <v>20.866579000000002</v>
      </c>
      <c r="S2513" s="44">
        <v>19.641613</v>
      </c>
      <c r="T2513" s="44">
        <v>31963.960938</v>
      </c>
      <c r="U2513" s="44">
        <v>3403.0756839999999</v>
      </c>
      <c r="V2513" s="44">
        <v>0</v>
      </c>
      <c r="W2513" s="44">
        <v>138.71774300000001</v>
      </c>
      <c r="X2513" s="44">
        <v>2816.147054</v>
      </c>
      <c r="Y2513" s="44">
        <v>19529.176303</v>
      </c>
      <c r="Z2513" s="44">
        <v>535.63165000000004</v>
      </c>
      <c r="AA2513" s="44">
        <v>18.469688000000001</v>
      </c>
      <c r="AB2513" s="44">
        <v>0.88118600000000002</v>
      </c>
      <c r="AC2513" s="44">
        <v>0.36576700000000001</v>
      </c>
      <c r="AD2513" s="44">
        <v>4347.5145769999999</v>
      </c>
    </row>
    <row r="2514" spans="1:30" x14ac:dyDescent="0.25">
      <c r="A2514">
        <v>2719</v>
      </c>
      <c r="B2514" t="s">
        <v>101</v>
      </c>
      <c r="C2514" t="s">
        <v>185</v>
      </c>
      <c r="D2514" t="s">
        <v>185</v>
      </c>
      <c r="E2514" t="s">
        <v>182</v>
      </c>
      <c r="F2514" s="48" t="e">
        <f>VLOOKUP(A2514,'TAZ definitions'!$A$1:$E$1902,2,FALSE)</f>
        <v>#N/A</v>
      </c>
      <c r="G2514" s="48" t="e">
        <f>VLOOKUP(A2514,'TAZ definitions'!$A$1:$E$1902,4,FALSE)</f>
        <v>#N/A</v>
      </c>
      <c r="H2514" s="44">
        <v>32325</v>
      </c>
      <c r="I2514" s="44">
        <v>0</v>
      </c>
      <c r="J2514" s="44">
        <v>3701</v>
      </c>
      <c r="K2514" s="44">
        <v>0</v>
      </c>
      <c r="L2514" s="44">
        <v>0</v>
      </c>
      <c r="M2514" s="44">
        <v>0</v>
      </c>
      <c r="N2514" s="44">
        <v>139</v>
      </c>
      <c r="O2514" s="44">
        <v>0</v>
      </c>
      <c r="P2514" s="44">
        <v>69.788116000000002</v>
      </c>
      <c r="Q2514" s="44">
        <v>71.609099999999998</v>
      </c>
      <c r="R2514" s="44">
        <v>20.438642999999999</v>
      </c>
      <c r="S2514" s="44">
        <v>19.105021000000001</v>
      </c>
      <c r="T2514" s="44">
        <v>32186.697265999999</v>
      </c>
      <c r="U2514" s="44">
        <v>3685.165039</v>
      </c>
      <c r="V2514" s="44">
        <v>0</v>
      </c>
      <c r="W2514" s="44">
        <v>138.40527299999999</v>
      </c>
      <c r="X2514" s="44">
        <v>0</v>
      </c>
      <c r="Y2514" s="44">
        <v>3135.2684370000002</v>
      </c>
      <c r="Z2514" s="44">
        <v>102.057524</v>
      </c>
      <c r="AA2514" s="44">
        <v>2.59388</v>
      </c>
      <c r="AB2514" s="44">
        <v>0.112997</v>
      </c>
      <c r="AC2514" s="44">
        <v>6.0198000000000002E-2</v>
      </c>
      <c r="AD2514" s="44">
        <v>709.00084800000002</v>
      </c>
    </row>
    <row r="2515" spans="1:30" x14ac:dyDescent="0.25">
      <c r="A2515">
        <v>2720</v>
      </c>
      <c r="B2515" t="s">
        <v>101</v>
      </c>
      <c r="C2515" t="s">
        <v>185</v>
      </c>
      <c r="D2515" t="s">
        <v>185</v>
      </c>
      <c r="E2515" t="s">
        <v>182</v>
      </c>
      <c r="F2515" s="48" t="e">
        <f>VLOOKUP(A2515,'TAZ definitions'!$A$1:$E$1902,2,FALSE)</f>
        <v>#N/A</v>
      </c>
      <c r="G2515" s="48" t="e">
        <f>VLOOKUP(A2515,'TAZ definitions'!$A$1:$E$1902,4,FALSE)</f>
        <v>#N/A</v>
      </c>
      <c r="H2515" s="44">
        <v>24577</v>
      </c>
      <c r="I2515" s="44">
        <v>115</v>
      </c>
      <c r="J2515" s="44">
        <v>2414</v>
      </c>
      <c r="K2515" s="44">
        <v>10</v>
      </c>
      <c r="L2515" s="44">
        <v>0</v>
      </c>
      <c r="M2515" s="44">
        <v>0</v>
      </c>
      <c r="N2515" s="44">
        <v>139</v>
      </c>
      <c r="O2515" s="44">
        <v>0</v>
      </c>
      <c r="P2515" s="44">
        <v>77.020850999999993</v>
      </c>
      <c r="Q2515" s="44">
        <v>70.782768000000004</v>
      </c>
      <c r="R2515" s="44">
        <v>19.204336000000001</v>
      </c>
      <c r="S2515" s="44">
        <v>18.162095999999998</v>
      </c>
      <c r="T2515" s="44">
        <v>24421.251952999999</v>
      </c>
      <c r="U2515" s="44">
        <v>2398.6938479999999</v>
      </c>
      <c r="V2515" s="44">
        <v>0</v>
      </c>
      <c r="W2515" s="44">
        <v>138.115005</v>
      </c>
      <c r="X2515" s="44">
        <v>0</v>
      </c>
      <c r="Y2515" s="44">
        <v>1537.286656</v>
      </c>
      <c r="Z2515" s="44">
        <v>51.319533</v>
      </c>
      <c r="AA2515" s="44">
        <v>1.2724169999999999</v>
      </c>
      <c r="AB2515" s="44">
        <v>5.4926999999999997E-2</v>
      </c>
      <c r="AC2515" s="44">
        <v>2.9968000000000002E-2</v>
      </c>
      <c r="AD2515" s="44">
        <v>352.92410799999999</v>
      </c>
    </row>
    <row r="2516" spans="1:30" x14ac:dyDescent="0.25">
      <c r="A2516">
        <v>2721</v>
      </c>
      <c r="B2516" t="s">
        <v>101</v>
      </c>
      <c r="C2516" t="s">
        <v>185</v>
      </c>
      <c r="D2516" t="s">
        <v>185</v>
      </c>
      <c r="E2516" t="s">
        <v>182</v>
      </c>
      <c r="F2516" s="48" t="e">
        <f>VLOOKUP(A2516,'TAZ definitions'!$A$1:$E$1902,2,FALSE)</f>
        <v>#N/A</v>
      </c>
      <c r="G2516" s="48" t="e">
        <f>VLOOKUP(A2516,'TAZ definitions'!$A$1:$E$1902,4,FALSE)</f>
        <v>#N/A</v>
      </c>
      <c r="H2516" s="44">
        <v>28497</v>
      </c>
      <c r="I2516" s="44">
        <v>0</v>
      </c>
      <c r="J2516" s="44">
        <v>3006</v>
      </c>
      <c r="K2516" s="44">
        <v>0</v>
      </c>
      <c r="L2516" s="44">
        <v>0</v>
      </c>
      <c r="M2516" s="44">
        <v>0</v>
      </c>
      <c r="N2516" s="44">
        <v>139</v>
      </c>
      <c r="O2516" s="44">
        <v>0</v>
      </c>
      <c r="P2516" s="44">
        <v>76.127296000000001</v>
      </c>
      <c r="Q2516" s="44">
        <v>66.146216999999993</v>
      </c>
      <c r="R2516" s="44">
        <v>19.682483999999999</v>
      </c>
      <c r="S2516" s="44">
        <v>18.928923000000001</v>
      </c>
      <c r="T2516" s="44">
        <v>28308.123047000001</v>
      </c>
      <c r="U2516" s="44">
        <v>2986.0764159999999</v>
      </c>
      <c r="V2516" s="44">
        <v>0</v>
      </c>
      <c r="W2516" s="44">
        <v>138.07872</v>
      </c>
      <c r="X2516" s="44">
        <v>0</v>
      </c>
      <c r="Y2516" s="44">
        <v>0</v>
      </c>
      <c r="Z2516" s="44">
        <v>0</v>
      </c>
      <c r="AA2516" s="44">
        <v>0</v>
      </c>
      <c r="AB2516" s="44">
        <v>0</v>
      </c>
      <c r="AC2516" s="44">
        <v>0</v>
      </c>
      <c r="AD2516" s="44">
        <v>0</v>
      </c>
    </row>
    <row r="2517" spans="1:30" x14ac:dyDescent="0.25">
      <c r="A2517">
        <v>2722</v>
      </c>
      <c r="B2517" t="s">
        <v>101</v>
      </c>
      <c r="C2517" t="s">
        <v>185</v>
      </c>
      <c r="D2517" t="s">
        <v>185</v>
      </c>
      <c r="E2517" t="s">
        <v>182</v>
      </c>
      <c r="F2517" s="48" t="e">
        <f>VLOOKUP(A2517,'TAZ definitions'!$A$1:$E$1902,2,FALSE)</f>
        <v>#N/A</v>
      </c>
      <c r="G2517" s="48" t="e">
        <f>VLOOKUP(A2517,'TAZ definitions'!$A$1:$E$1902,4,FALSE)</f>
        <v>#N/A</v>
      </c>
      <c r="H2517" s="44">
        <v>27035</v>
      </c>
      <c r="I2517" s="44">
        <v>0</v>
      </c>
      <c r="J2517" s="44">
        <v>2747</v>
      </c>
      <c r="K2517" s="44">
        <v>0</v>
      </c>
      <c r="L2517" s="44">
        <v>0</v>
      </c>
      <c r="M2517" s="44">
        <v>0</v>
      </c>
      <c r="N2517" s="44">
        <v>139</v>
      </c>
      <c r="O2517" s="44">
        <v>0</v>
      </c>
      <c r="P2517" s="44">
        <v>74.145111</v>
      </c>
      <c r="Q2517" s="44">
        <v>63.965252</v>
      </c>
      <c r="R2517" s="44">
        <v>18.748438</v>
      </c>
      <c r="S2517" s="44">
        <v>17.806957000000001</v>
      </c>
      <c r="T2517" s="44">
        <v>26852.345702999999</v>
      </c>
      <c r="U2517" s="44">
        <v>2728.4409179999998</v>
      </c>
      <c r="V2517" s="44">
        <v>0</v>
      </c>
      <c r="W2517" s="44">
        <v>138.06089800000001</v>
      </c>
      <c r="X2517" s="44">
        <v>0</v>
      </c>
      <c r="Y2517" s="44">
        <v>12577.071452</v>
      </c>
      <c r="Z2517" s="44">
        <v>372.70273300000002</v>
      </c>
      <c r="AA2517" s="44">
        <v>10.181979</v>
      </c>
      <c r="AB2517" s="44">
        <v>0.49082700000000001</v>
      </c>
      <c r="AC2517" s="44">
        <v>0.23241100000000001</v>
      </c>
      <c r="AD2517" s="44">
        <v>2760.6669830000001</v>
      </c>
    </row>
    <row r="2518" spans="1:30" x14ac:dyDescent="0.25">
      <c r="A2518">
        <v>2723</v>
      </c>
      <c r="B2518" t="s">
        <v>101</v>
      </c>
      <c r="C2518" t="s">
        <v>185</v>
      </c>
      <c r="D2518" t="s">
        <v>185</v>
      </c>
      <c r="E2518" t="s">
        <v>182</v>
      </c>
      <c r="F2518" s="48" t="e">
        <f>VLOOKUP(A2518,'TAZ definitions'!$A$1:$E$1902,2,FALSE)</f>
        <v>#N/A</v>
      </c>
      <c r="G2518" s="48" t="e">
        <f>VLOOKUP(A2518,'TAZ definitions'!$A$1:$E$1902,4,FALSE)</f>
        <v>#N/A</v>
      </c>
      <c r="H2518" s="44">
        <v>29864</v>
      </c>
      <c r="I2518" s="44">
        <v>0</v>
      </c>
      <c r="J2518" s="44">
        <v>3175</v>
      </c>
      <c r="K2518" s="44">
        <v>0</v>
      </c>
      <c r="L2518" s="44">
        <v>0</v>
      </c>
      <c r="M2518" s="44">
        <v>0</v>
      </c>
      <c r="N2518" s="44">
        <v>139</v>
      </c>
      <c r="O2518" s="44">
        <v>0</v>
      </c>
      <c r="P2518" s="44">
        <v>75.324066000000002</v>
      </c>
      <c r="Q2518" s="44">
        <v>74.721457999999998</v>
      </c>
      <c r="R2518" s="44">
        <v>20.634761999999998</v>
      </c>
      <c r="S2518" s="44">
        <v>19.443552</v>
      </c>
      <c r="T2518" s="44">
        <v>29846.257813</v>
      </c>
      <c r="U2518" s="44">
        <v>3173.1137699999999</v>
      </c>
      <c r="V2518" s="44">
        <v>0</v>
      </c>
      <c r="W2518" s="44">
        <v>138.917419</v>
      </c>
      <c r="X2518" s="44">
        <v>0</v>
      </c>
      <c r="Y2518" s="44">
        <v>2253.4694450000002</v>
      </c>
      <c r="Z2518" s="44">
        <v>69.495152000000004</v>
      </c>
      <c r="AA2518" s="44">
        <v>1.84558</v>
      </c>
      <c r="AB2518" s="44">
        <v>8.5415000000000005E-2</v>
      </c>
      <c r="AC2518" s="44">
        <v>4.2326999999999997E-2</v>
      </c>
      <c r="AD2518" s="44">
        <v>501.45741700000002</v>
      </c>
    </row>
    <row r="2519" spans="1:30" x14ac:dyDescent="0.25">
      <c r="A2519">
        <v>2724</v>
      </c>
      <c r="B2519" t="s">
        <v>101</v>
      </c>
      <c r="C2519" t="s">
        <v>185</v>
      </c>
      <c r="D2519" t="s">
        <v>185</v>
      </c>
      <c r="E2519" t="s">
        <v>182</v>
      </c>
      <c r="F2519" s="48" t="e">
        <f>VLOOKUP(A2519,'TAZ definitions'!$A$1:$E$1902,2,FALSE)</f>
        <v>#N/A</v>
      </c>
      <c r="G2519" s="48" t="e">
        <f>VLOOKUP(A2519,'TAZ definitions'!$A$1:$E$1902,4,FALSE)</f>
        <v>#N/A</v>
      </c>
      <c r="H2519" s="44">
        <v>36128</v>
      </c>
      <c r="I2519" s="44">
        <v>0</v>
      </c>
      <c r="J2519" s="44">
        <v>4022</v>
      </c>
      <c r="K2519" s="44">
        <v>0</v>
      </c>
      <c r="L2519" s="44">
        <v>0</v>
      </c>
      <c r="M2519" s="44">
        <v>0</v>
      </c>
      <c r="N2519" s="44">
        <v>139</v>
      </c>
      <c r="O2519" s="44">
        <v>0</v>
      </c>
      <c r="P2519" s="44">
        <v>0</v>
      </c>
      <c r="Q2519" s="44">
        <v>0</v>
      </c>
      <c r="R2519" s="44">
        <v>22.129332999999999</v>
      </c>
      <c r="S2519" s="44">
        <v>20.838781000000001</v>
      </c>
      <c r="T2519" s="44">
        <v>36128</v>
      </c>
      <c r="U2519" s="44">
        <v>4022</v>
      </c>
      <c r="V2519" s="44">
        <v>0</v>
      </c>
      <c r="W2519" s="44">
        <v>139</v>
      </c>
      <c r="X2519" s="44">
        <v>12630.281864</v>
      </c>
      <c r="Y2519" s="44">
        <v>81556.680164999998</v>
      </c>
      <c r="Z2519" s="44">
        <v>1738.7294710000001</v>
      </c>
      <c r="AA2519" s="44">
        <v>89.638841999999997</v>
      </c>
      <c r="AB2519" s="44">
        <v>4.4688949999999998</v>
      </c>
      <c r="AC2519" s="44">
        <v>1.4681580000000001</v>
      </c>
      <c r="AD2519" s="44">
        <v>17687.542730000001</v>
      </c>
    </row>
    <row r="2520" spans="1:30" x14ac:dyDescent="0.25">
      <c r="A2520">
        <v>2725</v>
      </c>
      <c r="B2520" t="s">
        <v>101</v>
      </c>
      <c r="C2520" t="s">
        <v>185</v>
      </c>
      <c r="D2520" t="s">
        <v>185</v>
      </c>
      <c r="E2520" t="s">
        <v>182</v>
      </c>
      <c r="F2520" s="48" t="e">
        <f>VLOOKUP(A2520,'TAZ definitions'!$A$1:$E$1902,2,FALSE)</f>
        <v>#N/A</v>
      </c>
      <c r="G2520" s="48" t="e">
        <f>VLOOKUP(A2520,'TAZ definitions'!$A$1:$E$1902,4,FALSE)</f>
        <v>#N/A</v>
      </c>
      <c r="H2520" s="44">
        <v>24954</v>
      </c>
      <c r="I2520" s="44">
        <v>0</v>
      </c>
      <c r="J2520" s="44">
        <v>2476</v>
      </c>
      <c r="K2520" s="44">
        <v>0</v>
      </c>
      <c r="L2520" s="44">
        <v>0</v>
      </c>
      <c r="M2520" s="44">
        <v>0</v>
      </c>
      <c r="N2520" s="44">
        <v>0</v>
      </c>
      <c r="O2520" s="44">
        <v>0</v>
      </c>
      <c r="P2520" s="44">
        <v>76.275322000000003</v>
      </c>
      <c r="Q2520" s="44">
        <v>73.370818999999997</v>
      </c>
      <c r="R2520" s="44">
        <v>20.609911</v>
      </c>
      <c r="S2520" s="44">
        <v>19.880634000000001</v>
      </c>
      <c r="T2520" s="44">
        <v>24884.5</v>
      </c>
      <c r="U2520" s="44">
        <v>2469.1040039999998</v>
      </c>
      <c r="V2520" s="44">
        <v>0</v>
      </c>
      <c r="W2520" s="44">
        <v>0</v>
      </c>
      <c r="X2520" s="44">
        <v>0</v>
      </c>
      <c r="Y2520" s="44">
        <v>5997.5377019999996</v>
      </c>
      <c r="Z2520" s="44">
        <v>179.79529400000001</v>
      </c>
      <c r="AA2520" s="44">
        <v>4.8510710000000001</v>
      </c>
      <c r="AB2520" s="44">
        <v>0.23616699999999999</v>
      </c>
      <c r="AC2520" s="44">
        <v>0.11126900000000001</v>
      </c>
      <c r="AD2520" s="44">
        <v>1326.325585</v>
      </c>
    </row>
    <row r="2521" spans="1:30" x14ac:dyDescent="0.25">
      <c r="A2521">
        <v>2726</v>
      </c>
      <c r="B2521" t="s">
        <v>101</v>
      </c>
      <c r="C2521" t="s">
        <v>185</v>
      </c>
      <c r="D2521" t="s">
        <v>185</v>
      </c>
      <c r="E2521" t="s">
        <v>182</v>
      </c>
      <c r="F2521" s="48" t="e">
        <f>VLOOKUP(A2521,'TAZ definitions'!$A$1:$E$1902,2,FALSE)</f>
        <v>#N/A</v>
      </c>
      <c r="G2521" s="48" t="e">
        <f>VLOOKUP(A2521,'TAZ definitions'!$A$1:$E$1902,4,FALSE)</f>
        <v>#N/A</v>
      </c>
      <c r="H2521" s="44">
        <v>32634</v>
      </c>
      <c r="I2521" s="44">
        <v>0</v>
      </c>
      <c r="J2521" s="44">
        <v>3488</v>
      </c>
      <c r="K2521" s="44">
        <v>0</v>
      </c>
      <c r="L2521" s="44">
        <v>0</v>
      </c>
      <c r="M2521" s="44">
        <v>0</v>
      </c>
      <c r="N2521" s="44">
        <v>0</v>
      </c>
      <c r="O2521" s="44">
        <v>0</v>
      </c>
      <c r="P2521" s="44">
        <v>114.154533</v>
      </c>
      <c r="Q2521" s="44">
        <v>106.350708</v>
      </c>
      <c r="R2521" s="44">
        <v>24.935283999999999</v>
      </c>
      <c r="S2521" s="44">
        <v>24.44021</v>
      </c>
      <c r="T2521" s="44">
        <v>32606.873047000001</v>
      </c>
      <c r="U2521" s="44">
        <v>3485.100586</v>
      </c>
      <c r="V2521" s="44">
        <v>0</v>
      </c>
      <c r="W2521" s="44">
        <v>0</v>
      </c>
      <c r="X2521" s="44">
        <v>0</v>
      </c>
      <c r="Y2521" s="44">
        <v>20009.199306999999</v>
      </c>
      <c r="Z2521" s="44">
        <v>381.35016200000001</v>
      </c>
      <c r="AA2521" s="44">
        <v>21.640107</v>
      </c>
      <c r="AB2521" s="44">
        <v>1.142765</v>
      </c>
      <c r="AC2521" s="44">
        <v>0.345165</v>
      </c>
      <c r="AD2521" s="44">
        <v>4227.910097</v>
      </c>
    </row>
    <row r="2522" spans="1:30" x14ac:dyDescent="0.25">
      <c r="A2522">
        <v>2727</v>
      </c>
      <c r="B2522" t="s">
        <v>101</v>
      </c>
      <c r="C2522" t="s">
        <v>185</v>
      </c>
      <c r="D2522" t="s">
        <v>185</v>
      </c>
      <c r="E2522" t="s">
        <v>182</v>
      </c>
      <c r="F2522" s="48" t="e">
        <f>VLOOKUP(A2522,'TAZ definitions'!$A$1:$E$1902,2,FALSE)</f>
        <v>#N/A</v>
      </c>
      <c r="G2522" s="48" t="e">
        <f>VLOOKUP(A2522,'TAZ definitions'!$A$1:$E$1902,4,FALSE)</f>
        <v>#N/A</v>
      </c>
      <c r="H2522" s="44">
        <v>43397</v>
      </c>
      <c r="I2522" s="44">
        <v>0</v>
      </c>
      <c r="J2522" s="44">
        <v>4824</v>
      </c>
      <c r="K2522" s="44">
        <v>0</v>
      </c>
      <c r="L2522" s="44">
        <v>0</v>
      </c>
      <c r="M2522" s="44">
        <v>0</v>
      </c>
      <c r="N2522" s="44">
        <v>0</v>
      </c>
      <c r="O2522" s="44">
        <v>0</v>
      </c>
      <c r="P2522" s="44">
        <v>0</v>
      </c>
      <c r="Q2522" s="44">
        <v>0</v>
      </c>
      <c r="R2522" s="44">
        <v>23.203309999999998</v>
      </c>
      <c r="S2522" s="44">
        <v>22.822931000000001</v>
      </c>
      <c r="T2522" s="44">
        <v>43397</v>
      </c>
      <c r="U2522" s="44">
        <v>4824</v>
      </c>
      <c r="V2522" s="44">
        <v>0</v>
      </c>
      <c r="W2522" s="44">
        <v>0</v>
      </c>
      <c r="X2522" s="44">
        <v>1222.6560199999999</v>
      </c>
      <c r="Y2522" s="44">
        <v>44165.843149</v>
      </c>
      <c r="Z2522" s="44">
        <v>1002.906552</v>
      </c>
      <c r="AA2522" s="44">
        <v>45.798783</v>
      </c>
      <c r="AB2522" s="44">
        <v>2.3256890000000001</v>
      </c>
      <c r="AC2522" s="44">
        <v>0.78846700000000003</v>
      </c>
      <c r="AD2522" s="44">
        <v>9615.9315509999997</v>
      </c>
    </row>
    <row r="2523" spans="1:30" x14ac:dyDescent="0.25">
      <c r="A2523">
        <v>2751</v>
      </c>
      <c r="B2523" t="s">
        <v>101</v>
      </c>
      <c r="C2523" t="s">
        <v>227</v>
      </c>
      <c r="D2523" t="s">
        <v>262</v>
      </c>
      <c r="E2523" t="s">
        <v>215</v>
      </c>
      <c r="F2523" s="48" t="e">
        <f>VLOOKUP(A2523,'TAZ definitions'!$A$1:$E$1902,2,FALSE)</f>
        <v>#N/A</v>
      </c>
      <c r="G2523" s="48" t="e">
        <f>VLOOKUP(A2523,'TAZ definitions'!$A$1:$E$1902,4,FALSE)</f>
        <v>#N/A</v>
      </c>
      <c r="H2523" s="44">
        <v>92075</v>
      </c>
      <c r="I2523" s="44">
        <v>0</v>
      </c>
      <c r="J2523" s="44">
        <v>8036</v>
      </c>
      <c r="K2523" s="44">
        <v>0</v>
      </c>
      <c r="L2523" s="44">
        <v>0</v>
      </c>
      <c r="M2523" s="44">
        <v>0</v>
      </c>
      <c r="N2523" s="44">
        <v>0</v>
      </c>
      <c r="O2523" s="44">
        <v>0</v>
      </c>
      <c r="P2523" s="44">
        <v>0</v>
      </c>
      <c r="Q2523" s="44">
        <v>0</v>
      </c>
      <c r="R2523" s="44">
        <v>23.092949000000001</v>
      </c>
      <c r="S2523" s="44">
        <v>23.410032000000001</v>
      </c>
      <c r="T2523" s="44">
        <v>92075</v>
      </c>
      <c r="U2523" s="44">
        <v>8036</v>
      </c>
      <c r="V2523" s="44">
        <v>0</v>
      </c>
      <c r="W2523" s="44">
        <v>0</v>
      </c>
      <c r="X2523" s="44">
        <v>4386.727218</v>
      </c>
      <c r="Y2523" s="44">
        <v>17718.893144000001</v>
      </c>
      <c r="Z2523" s="44">
        <v>781.13895200000002</v>
      </c>
      <c r="AA2523" s="44">
        <v>16.862157</v>
      </c>
      <c r="AB2523" s="44">
        <v>0.69735400000000003</v>
      </c>
      <c r="AC2523" s="44">
        <v>0.41474699999999998</v>
      </c>
      <c r="AD2523" s="44">
        <v>4837.2873559999998</v>
      </c>
    </row>
    <row r="2524" spans="1:30" x14ac:dyDescent="0.25">
      <c r="A2524">
        <v>2752</v>
      </c>
      <c r="B2524" t="s">
        <v>101</v>
      </c>
      <c r="C2524" t="s">
        <v>227</v>
      </c>
      <c r="D2524" t="s">
        <v>262</v>
      </c>
      <c r="E2524" t="s">
        <v>215</v>
      </c>
      <c r="F2524" s="48" t="e">
        <f>VLOOKUP(A2524,'TAZ definitions'!$A$1:$E$1902,2,FALSE)</f>
        <v>#N/A</v>
      </c>
      <c r="G2524" s="48" t="e">
        <f>VLOOKUP(A2524,'TAZ definitions'!$A$1:$E$1902,4,FALSE)</f>
        <v>#N/A</v>
      </c>
      <c r="H2524" s="44">
        <v>126612</v>
      </c>
      <c r="I2524" s="44">
        <v>0</v>
      </c>
      <c r="J2524" s="44">
        <v>10589</v>
      </c>
      <c r="K2524" s="44">
        <v>0</v>
      </c>
      <c r="L2524" s="44">
        <v>0</v>
      </c>
      <c r="M2524" s="44">
        <v>0</v>
      </c>
      <c r="N2524" s="44">
        <v>0</v>
      </c>
      <c r="O2524" s="44">
        <v>0</v>
      </c>
      <c r="P2524" s="44">
        <v>0</v>
      </c>
      <c r="Q2524" s="44">
        <v>0</v>
      </c>
      <c r="R2524" s="44">
        <v>21.431039999999999</v>
      </c>
      <c r="S2524" s="44">
        <v>21.769724</v>
      </c>
      <c r="T2524" s="44">
        <v>126611.992188</v>
      </c>
      <c r="U2524" s="44">
        <v>10589</v>
      </c>
      <c r="V2524" s="44">
        <v>0</v>
      </c>
      <c r="W2524" s="44">
        <v>0</v>
      </c>
      <c r="X2524" s="44">
        <v>56690.738798999999</v>
      </c>
      <c r="Y2524" s="44">
        <v>127445.640869</v>
      </c>
      <c r="Z2524" s="44">
        <v>3581.6239089999999</v>
      </c>
      <c r="AA2524" s="44">
        <v>132.235197</v>
      </c>
      <c r="AB2524" s="44">
        <v>6.4404110000000001</v>
      </c>
      <c r="AC2524" s="44">
        <v>2.4687239999999999</v>
      </c>
      <c r="AD2524" s="44">
        <v>29733.632072</v>
      </c>
    </row>
    <row r="2525" spans="1:30" x14ac:dyDescent="0.25">
      <c r="A2525">
        <v>2753</v>
      </c>
      <c r="B2525" t="s">
        <v>101</v>
      </c>
      <c r="C2525" t="s">
        <v>227</v>
      </c>
      <c r="D2525" t="s">
        <v>262</v>
      </c>
      <c r="E2525" t="s">
        <v>215</v>
      </c>
      <c r="F2525" s="48" t="e">
        <f>VLOOKUP(A2525,'TAZ definitions'!$A$1:$E$1902,2,FALSE)</f>
        <v>#N/A</v>
      </c>
      <c r="G2525" s="48" t="e">
        <f>VLOOKUP(A2525,'TAZ definitions'!$A$1:$E$1902,4,FALSE)</f>
        <v>#N/A</v>
      </c>
      <c r="H2525" s="44">
        <v>132644</v>
      </c>
      <c r="I2525" s="44">
        <v>0</v>
      </c>
      <c r="J2525" s="44">
        <v>10975</v>
      </c>
      <c r="K2525" s="44">
        <v>0</v>
      </c>
      <c r="L2525" s="44">
        <v>0</v>
      </c>
      <c r="M2525" s="44">
        <v>0</v>
      </c>
      <c r="N2525" s="44">
        <v>0</v>
      </c>
      <c r="O2525" s="44">
        <v>0</v>
      </c>
      <c r="P2525" s="44">
        <v>118.651703</v>
      </c>
      <c r="Q2525" s="44">
        <v>121.176064</v>
      </c>
      <c r="R2525" s="44">
        <v>43.506905000000003</v>
      </c>
      <c r="S2525" s="44">
        <v>42.105026000000002</v>
      </c>
      <c r="T2525" s="44">
        <v>132337.390625</v>
      </c>
      <c r="U2525" s="44">
        <v>10949.631836</v>
      </c>
      <c r="V2525" s="44">
        <v>0</v>
      </c>
      <c r="W2525" s="44">
        <v>0</v>
      </c>
      <c r="X2525" s="44">
        <v>0</v>
      </c>
      <c r="Y2525" s="44">
        <v>21704.003100000002</v>
      </c>
      <c r="Z2525" s="44">
        <v>1101.4067279999999</v>
      </c>
      <c r="AA2525" s="44">
        <v>22.080303000000001</v>
      </c>
      <c r="AB2525" s="44">
        <v>0.79427499999999995</v>
      </c>
      <c r="AC2525" s="44">
        <v>0.53759900000000005</v>
      </c>
      <c r="AD2525" s="44">
        <v>6224.2034299999996</v>
      </c>
    </row>
    <row r="2526" spans="1:30" x14ac:dyDescent="0.25">
      <c r="A2526">
        <v>2754</v>
      </c>
      <c r="B2526" t="s">
        <v>101</v>
      </c>
      <c r="C2526" t="s">
        <v>227</v>
      </c>
      <c r="D2526" t="s">
        <v>262</v>
      </c>
      <c r="E2526" t="s">
        <v>215</v>
      </c>
      <c r="F2526" s="48" t="e">
        <f>VLOOKUP(A2526,'TAZ definitions'!$A$1:$E$1902,2,FALSE)</f>
        <v>#N/A</v>
      </c>
      <c r="G2526" s="48" t="e">
        <f>VLOOKUP(A2526,'TAZ definitions'!$A$1:$E$1902,4,FALSE)</f>
        <v>#N/A</v>
      </c>
      <c r="H2526" s="44">
        <v>136790</v>
      </c>
      <c r="I2526" s="44">
        <v>0</v>
      </c>
      <c r="J2526" s="44">
        <v>12228</v>
      </c>
      <c r="K2526" s="44">
        <v>0</v>
      </c>
      <c r="L2526" s="44">
        <v>0</v>
      </c>
      <c r="M2526" s="44">
        <v>0</v>
      </c>
      <c r="N2526" s="44">
        <v>0</v>
      </c>
      <c r="O2526" s="44">
        <v>0</v>
      </c>
      <c r="P2526" s="44">
        <v>116.067818</v>
      </c>
      <c r="Q2526" s="44">
        <v>110.481499</v>
      </c>
      <c r="R2526" s="44">
        <v>21.835191999999999</v>
      </c>
      <c r="S2526" s="44">
        <v>21.833897</v>
      </c>
      <c r="T2526" s="44">
        <v>136534.515625</v>
      </c>
      <c r="U2526" s="44">
        <v>12205.162109000001</v>
      </c>
      <c r="V2526" s="44">
        <v>0</v>
      </c>
      <c r="W2526" s="44">
        <v>0</v>
      </c>
      <c r="X2526" s="44">
        <v>0</v>
      </c>
      <c r="Y2526" s="44">
        <v>0</v>
      </c>
      <c r="Z2526" s="44">
        <v>0</v>
      </c>
      <c r="AA2526" s="44">
        <v>0</v>
      </c>
      <c r="AB2526" s="44">
        <v>0</v>
      </c>
      <c r="AC2526" s="44">
        <v>0</v>
      </c>
      <c r="AD2526" s="44">
        <v>0</v>
      </c>
    </row>
    <row r="2527" spans="1:30" x14ac:dyDescent="0.25">
      <c r="A2527">
        <v>2755</v>
      </c>
      <c r="B2527" t="s">
        <v>101</v>
      </c>
      <c r="C2527" t="s">
        <v>227</v>
      </c>
      <c r="D2527" t="s">
        <v>262</v>
      </c>
      <c r="E2527" t="s">
        <v>215</v>
      </c>
      <c r="F2527" s="48" t="e">
        <f>VLOOKUP(A2527,'TAZ definitions'!$A$1:$E$1902,2,FALSE)</f>
        <v>#N/A</v>
      </c>
      <c r="G2527" s="48" t="e">
        <f>VLOOKUP(A2527,'TAZ definitions'!$A$1:$E$1902,4,FALSE)</f>
        <v>#N/A</v>
      </c>
      <c r="H2527" s="44">
        <v>137933</v>
      </c>
      <c r="I2527" s="44">
        <v>0</v>
      </c>
      <c r="J2527" s="44">
        <v>11653</v>
      </c>
      <c r="K2527" s="44">
        <v>0</v>
      </c>
      <c r="L2527" s="44">
        <v>0</v>
      </c>
      <c r="M2527" s="44">
        <v>0</v>
      </c>
      <c r="N2527" s="44">
        <v>0</v>
      </c>
      <c r="O2527" s="44">
        <v>0</v>
      </c>
      <c r="P2527" s="44">
        <v>108.679749</v>
      </c>
      <c r="Q2527" s="44">
        <v>110.997322</v>
      </c>
      <c r="R2527" s="44">
        <v>20.447967999999999</v>
      </c>
      <c r="S2527" s="44">
        <v>20.713820999999999</v>
      </c>
      <c r="T2527" s="44">
        <v>137183.34375</v>
      </c>
      <c r="U2527" s="44">
        <v>11589.666015999999</v>
      </c>
      <c r="V2527" s="44">
        <v>0</v>
      </c>
      <c r="W2527" s="44">
        <v>0</v>
      </c>
      <c r="X2527" s="44">
        <v>279344.05538999999</v>
      </c>
      <c r="Y2527" s="44">
        <v>421873.37182</v>
      </c>
      <c r="Z2527" s="44">
        <v>10436.304061999999</v>
      </c>
      <c r="AA2527" s="44">
        <v>440.70334200000002</v>
      </c>
      <c r="AB2527" s="44">
        <v>23.158560999999999</v>
      </c>
      <c r="AC2527" s="44">
        <v>7.8570200000000003</v>
      </c>
      <c r="AD2527" s="44">
        <v>98160.485220000002</v>
      </c>
    </row>
    <row r="2528" spans="1:30" x14ac:dyDescent="0.25">
      <c r="A2528">
        <v>2756</v>
      </c>
      <c r="B2528" t="s">
        <v>101</v>
      </c>
      <c r="C2528" t="s">
        <v>227</v>
      </c>
      <c r="D2528" t="s">
        <v>262</v>
      </c>
      <c r="E2528" t="s">
        <v>215</v>
      </c>
      <c r="F2528" s="48" t="e">
        <f>VLOOKUP(A2528,'TAZ definitions'!$A$1:$E$1902,2,FALSE)</f>
        <v>#N/A</v>
      </c>
      <c r="G2528" s="48" t="e">
        <f>VLOOKUP(A2528,'TAZ definitions'!$A$1:$E$1902,4,FALSE)</f>
        <v>#N/A</v>
      </c>
      <c r="H2528" s="44">
        <v>142389</v>
      </c>
      <c r="I2528" s="44">
        <v>0</v>
      </c>
      <c r="J2528" s="44">
        <v>11934</v>
      </c>
      <c r="K2528" s="44">
        <v>0</v>
      </c>
      <c r="L2528" s="44">
        <v>0</v>
      </c>
      <c r="M2528" s="44">
        <v>0</v>
      </c>
      <c r="N2528" s="44">
        <v>0</v>
      </c>
      <c r="O2528" s="44">
        <v>0</v>
      </c>
      <c r="P2528" s="44">
        <v>112.633698</v>
      </c>
      <c r="Q2528" s="44">
        <v>112.166451</v>
      </c>
      <c r="R2528" s="44">
        <v>20.700430000000001</v>
      </c>
      <c r="S2528" s="44">
        <v>20.999300000000002</v>
      </c>
      <c r="T2528" s="44">
        <v>141486.21875</v>
      </c>
      <c r="U2528" s="44">
        <v>11858.335938</v>
      </c>
      <c r="V2528" s="44">
        <v>0</v>
      </c>
      <c r="W2528" s="44">
        <v>0</v>
      </c>
      <c r="X2528" s="44">
        <v>29401.272875999999</v>
      </c>
      <c r="Y2528" s="44">
        <v>50345.533975999999</v>
      </c>
      <c r="Z2528" s="44">
        <v>2446.5480579999999</v>
      </c>
      <c r="AA2528" s="44">
        <v>50.542095000000003</v>
      </c>
      <c r="AB2528" s="44">
        <v>1.9281489999999999</v>
      </c>
      <c r="AC2528" s="44">
        <v>1.2612810000000001</v>
      </c>
      <c r="AD2528" s="44">
        <v>14537.301692999999</v>
      </c>
    </row>
    <row r="2529" spans="1:30" x14ac:dyDescent="0.25">
      <c r="A2529">
        <v>2757</v>
      </c>
      <c r="B2529" t="s">
        <v>101</v>
      </c>
      <c r="C2529" t="s">
        <v>227</v>
      </c>
      <c r="D2529" t="s">
        <v>262</v>
      </c>
      <c r="E2529" t="s">
        <v>215</v>
      </c>
      <c r="F2529" s="48" t="e">
        <f>VLOOKUP(A2529,'TAZ definitions'!$A$1:$E$1902,2,FALSE)</f>
        <v>#N/A</v>
      </c>
      <c r="G2529" s="48" t="e">
        <f>VLOOKUP(A2529,'TAZ definitions'!$A$1:$E$1902,4,FALSE)</f>
        <v>#N/A</v>
      </c>
      <c r="H2529" s="44">
        <v>127933</v>
      </c>
      <c r="I2529" s="44">
        <v>0</v>
      </c>
      <c r="J2529" s="44">
        <v>10942</v>
      </c>
      <c r="K2529" s="44">
        <v>0</v>
      </c>
      <c r="L2529" s="44">
        <v>0</v>
      </c>
      <c r="M2529" s="44">
        <v>0</v>
      </c>
      <c r="N2529" s="44">
        <v>0</v>
      </c>
      <c r="O2529" s="44">
        <v>0</v>
      </c>
      <c r="P2529" s="44">
        <v>0</v>
      </c>
      <c r="Q2529" s="44">
        <v>0</v>
      </c>
      <c r="R2529" s="44">
        <v>22.435466999999999</v>
      </c>
      <c r="S2529" s="44">
        <v>23.070934000000001</v>
      </c>
      <c r="T2529" s="44">
        <v>127933</v>
      </c>
      <c r="U2529" s="44">
        <v>10942</v>
      </c>
      <c r="V2529" s="44">
        <v>0</v>
      </c>
      <c r="W2529" s="44">
        <v>0</v>
      </c>
      <c r="X2529" s="44">
        <v>20524.579301999998</v>
      </c>
      <c r="Y2529" s="44">
        <v>39793.950834000003</v>
      </c>
      <c r="Z2529" s="44">
        <v>1946.0271789999999</v>
      </c>
      <c r="AA2529" s="44">
        <v>39.884306000000002</v>
      </c>
      <c r="AB2529" s="44">
        <v>1.5568219999999999</v>
      </c>
      <c r="AC2529" s="44">
        <v>0.99505699999999997</v>
      </c>
      <c r="AD2529" s="44">
        <v>11497.237031000001</v>
      </c>
    </row>
    <row r="2530" spans="1:30" x14ac:dyDescent="0.25">
      <c r="A2530">
        <v>2758</v>
      </c>
      <c r="B2530" t="s">
        <v>101</v>
      </c>
      <c r="C2530" t="s">
        <v>227</v>
      </c>
      <c r="D2530" t="s">
        <v>263</v>
      </c>
      <c r="E2530" t="s">
        <v>215</v>
      </c>
      <c r="F2530" s="48" t="e">
        <f>VLOOKUP(A2530,'TAZ definitions'!$A$1:$E$1902,2,FALSE)</f>
        <v>#N/A</v>
      </c>
      <c r="G2530" s="48" t="e">
        <f>VLOOKUP(A2530,'TAZ definitions'!$A$1:$E$1902,4,FALSE)</f>
        <v>#N/A</v>
      </c>
      <c r="H2530" s="44">
        <v>25287</v>
      </c>
      <c r="I2530" s="44">
        <v>0</v>
      </c>
      <c r="J2530" s="44">
        <v>3152</v>
      </c>
      <c r="K2530" s="44">
        <v>0</v>
      </c>
      <c r="L2530" s="44">
        <v>0</v>
      </c>
      <c r="M2530" s="44">
        <v>0</v>
      </c>
      <c r="N2530" s="44">
        <v>0</v>
      </c>
      <c r="O2530" s="44">
        <v>0</v>
      </c>
      <c r="P2530" s="44">
        <v>0</v>
      </c>
      <c r="Q2530" s="44">
        <v>0</v>
      </c>
      <c r="R2530" s="44">
        <v>20.412882</v>
      </c>
      <c r="S2530" s="44">
        <v>20.899702000000001</v>
      </c>
      <c r="T2530" s="44">
        <v>25287</v>
      </c>
      <c r="U2530" s="44">
        <v>3152</v>
      </c>
      <c r="V2530" s="44">
        <v>0</v>
      </c>
      <c r="W2530" s="44">
        <v>0</v>
      </c>
      <c r="X2530" s="44">
        <v>855.70171300000004</v>
      </c>
      <c r="Y2530" s="44">
        <v>6756.3219950000002</v>
      </c>
      <c r="Z2530" s="44">
        <v>252.460916</v>
      </c>
      <c r="AA2530" s="44">
        <v>5.6539359999999999</v>
      </c>
      <c r="AB2530" s="44">
        <v>0.25987900000000003</v>
      </c>
      <c r="AC2530" s="44">
        <v>0.13889899999999999</v>
      </c>
      <c r="AD2530" s="44">
        <v>1671.665808</v>
      </c>
    </row>
    <row r="2531" spans="1:30" x14ac:dyDescent="0.25">
      <c r="A2531">
        <v>2759</v>
      </c>
      <c r="B2531" t="s">
        <v>101</v>
      </c>
      <c r="C2531" t="s">
        <v>227</v>
      </c>
      <c r="D2531" t="s">
        <v>264</v>
      </c>
      <c r="E2531" t="s">
        <v>215</v>
      </c>
      <c r="F2531" s="48" t="e">
        <f>VLOOKUP(A2531,'TAZ definitions'!$A$1:$E$1902,2,FALSE)</f>
        <v>#N/A</v>
      </c>
      <c r="G2531" s="48" t="e">
        <f>VLOOKUP(A2531,'TAZ definitions'!$A$1:$E$1902,4,FALSE)</f>
        <v>#N/A</v>
      </c>
      <c r="H2531" s="44">
        <v>26139</v>
      </c>
      <c r="I2531" s="44">
        <v>0</v>
      </c>
      <c r="J2531" s="44">
        <v>2830</v>
      </c>
      <c r="K2531" s="44">
        <v>0</v>
      </c>
      <c r="L2531" s="44">
        <v>0</v>
      </c>
      <c r="M2531" s="44">
        <v>0</v>
      </c>
      <c r="N2531" s="44">
        <v>0</v>
      </c>
      <c r="O2531" s="44">
        <v>0</v>
      </c>
      <c r="P2531" s="44">
        <v>0</v>
      </c>
      <c r="Q2531" s="44">
        <v>0</v>
      </c>
      <c r="R2531" s="44">
        <v>22.423722999999999</v>
      </c>
      <c r="S2531" s="44">
        <v>22.488396000000002</v>
      </c>
      <c r="T2531" s="44">
        <v>26139</v>
      </c>
      <c r="U2531" s="44">
        <v>2830</v>
      </c>
      <c r="V2531" s="44">
        <v>0</v>
      </c>
      <c r="W2531" s="44">
        <v>0</v>
      </c>
      <c r="X2531" s="44">
        <v>1373.3569</v>
      </c>
      <c r="Y2531" s="44">
        <v>8582.6088490000002</v>
      </c>
      <c r="Z2531" s="44">
        <v>273.93393500000002</v>
      </c>
      <c r="AA2531" s="44">
        <v>7.0265940000000002</v>
      </c>
      <c r="AB2531" s="44">
        <v>0.34629599999999999</v>
      </c>
      <c r="AC2531" s="44">
        <v>0.16428300000000001</v>
      </c>
      <c r="AD2531" s="44">
        <v>1975.014367</v>
      </c>
    </row>
    <row r="2532" spans="1:30" x14ac:dyDescent="0.25">
      <c r="A2532">
        <v>2760</v>
      </c>
      <c r="B2532" t="s">
        <v>101</v>
      </c>
      <c r="C2532" t="s">
        <v>227</v>
      </c>
      <c r="D2532" t="s">
        <v>265</v>
      </c>
      <c r="E2532" t="s">
        <v>215</v>
      </c>
      <c r="F2532" s="48" t="e">
        <f>VLOOKUP(A2532,'TAZ definitions'!$A$1:$E$1902,2,FALSE)</f>
        <v>#N/A</v>
      </c>
      <c r="G2532" s="48" t="e">
        <f>VLOOKUP(A2532,'TAZ definitions'!$A$1:$E$1902,4,FALSE)</f>
        <v>#N/A</v>
      </c>
      <c r="H2532" s="44">
        <v>28866</v>
      </c>
      <c r="I2532" s="44">
        <v>0</v>
      </c>
      <c r="J2532" s="44">
        <v>2349</v>
      </c>
      <c r="K2532" s="44">
        <v>0</v>
      </c>
      <c r="L2532" s="44">
        <v>0</v>
      </c>
      <c r="M2532" s="44">
        <v>0</v>
      </c>
      <c r="N2532" s="44">
        <v>0</v>
      </c>
      <c r="O2532" s="44">
        <v>0</v>
      </c>
      <c r="P2532" s="44">
        <v>0</v>
      </c>
      <c r="Q2532" s="44">
        <v>0</v>
      </c>
      <c r="R2532" s="44">
        <v>22.611034</v>
      </c>
      <c r="S2532" s="44">
        <v>22.531105</v>
      </c>
      <c r="T2532" s="44">
        <v>28866</v>
      </c>
      <c r="U2532" s="44">
        <v>2349</v>
      </c>
      <c r="V2532" s="44">
        <v>0</v>
      </c>
      <c r="W2532" s="44">
        <v>0</v>
      </c>
      <c r="X2532" s="44">
        <v>379.05440499999997</v>
      </c>
      <c r="Y2532" s="44">
        <v>3210.5553690000002</v>
      </c>
      <c r="Z2532" s="44">
        <v>102.45253700000001</v>
      </c>
      <c r="AA2532" s="44">
        <v>2.6530619999999998</v>
      </c>
      <c r="AB2532" s="44">
        <v>0.11426500000000001</v>
      </c>
      <c r="AC2532" s="44">
        <v>6.1997999999999998E-2</v>
      </c>
      <c r="AD2532" s="44">
        <v>720.04920500000003</v>
      </c>
    </row>
    <row r="2533" spans="1:30" x14ac:dyDescent="0.25">
      <c r="A2533">
        <v>2761</v>
      </c>
      <c r="B2533" t="s">
        <v>101</v>
      </c>
      <c r="C2533" t="s">
        <v>227</v>
      </c>
      <c r="D2533" t="s">
        <v>266</v>
      </c>
      <c r="E2533" t="s">
        <v>215</v>
      </c>
      <c r="F2533" s="48" t="e">
        <f>VLOOKUP(A2533,'TAZ definitions'!$A$1:$E$1902,2,FALSE)</f>
        <v>#N/A</v>
      </c>
      <c r="G2533" s="48" t="e">
        <f>VLOOKUP(A2533,'TAZ definitions'!$A$1:$E$1902,4,FALSE)</f>
        <v>#N/A</v>
      </c>
      <c r="H2533" s="44">
        <v>13425</v>
      </c>
      <c r="I2533" s="44">
        <v>0</v>
      </c>
      <c r="J2533" s="44">
        <v>1155</v>
      </c>
      <c r="K2533" s="44">
        <v>0</v>
      </c>
      <c r="L2533" s="44">
        <v>0</v>
      </c>
      <c r="M2533" s="44">
        <v>0</v>
      </c>
      <c r="N2533" s="44">
        <v>0</v>
      </c>
      <c r="O2533" s="44">
        <v>0</v>
      </c>
      <c r="P2533" s="44">
        <v>0</v>
      </c>
      <c r="Q2533" s="44">
        <v>0</v>
      </c>
      <c r="R2533" s="44">
        <v>21.439181999999999</v>
      </c>
      <c r="S2533" s="44">
        <v>21.330860000000001</v>
      </c>
      <c r="T2533" s="44">
        <v>13425</v>
      </c>
      <c r="U2533" s="44">
        <v>1155</v>
      </c>
      <c r="V2533" s="44">
        <v>0</v>
      </c>
      <c r="W2533" s="44">
        <v>0</v>
      </c>
      <c r="X2533" s="44">
        <v>342.019229</v>
      </c>
      <c r="Y2533" s="44">
        <v>4979.4407350000001</v>
      </c>
      <c r="Z2533" s="44">
        <v>158.85479900000001</v>
      </c>
      <c r="AA2533" s="44">
        <v>4.079942</v>
      </c>
      <c r="AB2533" s="44">
        <v>0.18711700000000001</v>
      </c>
      <c r="AC2533" s="44">
        <v>9.5773999999999998E-2</v>
      </c>
      <c r="AD2533" s="44">
        <v>1127.8174899999999</v>
      </c>
    </row>
    <row r="2534" spans="1:30" x14ac:dyDescent="0.25">
      <c r="A2534">
        <v>2762</v>
      </c>
      <c r="B2534" t="s">
        <v>101</v>
      </c>
      <c r="C2534" t="s">
        <v>227</v>
      </c>
      <c r="D2534" t="s">
        <v>265</v>
      </c>
      <c r="E2534" t="s">
        <v>215</v>
      </c>
      <c r="F2534" s="48" t="e">
        <f>VLOOKUP(A2534,'TAZ definitions'!$A$1:$E$1902,2,FALSE)</f>
        <v>#N/A</v>
      </c>
      <c r="G2534" s="48" t="e">
        <f>VLOOKUP(A2534,'TAZ definitions'!$A$1:$E$1902,4,FALSE)</f>
        <v>#N/A</v>
      </c>
      <c r="H2534" s="44">
        <v>38523</v>
      </c>
      <c r="I2534" s="44">
        <v>0</v>
      </c>
      <c r="J2534" s="44">
        <v>3476</v>
      </c>
      <c r="K2534" s="44">
        <v>0</v>
      </c>
      <c r="L2534" s="44">
        <v>0</v>
      </c>
      <c r="M2534" s="44">
        <v>0</v>
      </c>
      <c r="N2534" s="44">
        <v>0</v>
      </c>
      <c r="O2534" s="44">
        <v>0</v>
      </c>
      <c r="P2534" s="44">
        <v>0</v>
      </c>
      <c r="Q2534" s="44">
        <v>0</v>
      </c>
      <c r="R2534" s="44">
        <v>28.545956</v>
      </c>
      <c r="S2534" s="44">
        <v>28.818543999999999</v>
      </c>
      <c r="T2534" s="44">
        <v>38523</v>
      </c>
      <c r="U2534" s="44">
        <v>3476</v>
      </c>
      <c r="V2534" s="44">
        <v>0</v>
      </c>
      <c r="W2534" s="44">
        <v>0</v>
      </c>
      <c r="X2534" s="44">
        <v>1568.16138</v>
      </c>
      <c r="Y2534" s="44">
        <v>8775.1043829999999</v>
      </c>
      <c r="Z2534" s="44">
        <v>290.17245600000001</v>
      </c>
      <c r="AA2534" s="44">
        <v>7.3084559999999996</v>
      </c>
      <c r="AB2534" s="44">
        <v>0.32852599999999998</v>
      </c>
      <c r="AC2534" s="44">
        <v>0.17141200000000001</v>
      </c>
      <c r="AD2534" s="44">
        <v>2010.1284700000001</v>
      </c>
    </row>
    <row r="2535" spans="1:30" x14ac:dyDescent="0.25">
      <c r="A2535">
        <v>2763</v>
      </c>
      <c r="B2535" t="s">
        <v>101</v>
      </c>
      <c r="C2535" t="s">
        <v>227</v>
      </c>
      <c r="D2535" t="s">
        <v>267</v>
      </c>
      <c r="E2535" t="s">
        <v>215</v>
      </c>
      <c r="F2535" s="48" t="e">
        <f>VLOOKUP(A2535,'TAZ definitions'!$A$1:$E$1902,2,FALSE)</f>
        <v>#N/A</v>
      </c>
      <c r="G2535" s="48" t="e">
        <f>VLOOKUP(A2535,'TAZ definitions'!$A$1:$E$1902,4,FALSE)</f>
        <v>#N/A</v>
      </c>
      <c r="H2535" s="44">
        <v>19442</v>
      </c>
      <c r="I2535" s="44">
        <v>0</v>
      </c>
      <c r="J2535" s="44">
        <v>1606</v>
      </c>
      <c r="K2535" s="44">
        <v>0</v>
      </c>
      <c r="L2535" s="44">
        <v>0</v>
      </c>
      <c r="M2535" s="44">
        <v>0</v>
      </c>
      <c r="N2535" s="44">
        <v>0</v>
      </c>
      <c r="O2535" s="44">
        <v>0</v>
      </c>
      <c r="P2535" s="44">
        <v>0</v>
      </c>
      <c r="Q2535" s="44">
        <v>0</v>
      </c>
      <c r="R2535" s="44">
        <v>25.248377000000001</v>
      </c>
      <c r="S2535" s="44">
        <v>25.035012999999999</v>
      </c>
      <c r="T2535" s="44">
        <v>19442</v>
      </c>
      <c r="U2535" s="44">
        <v>1606</v>
      </c>
      <c r="V2535" s="44">
        <v>0</v>
      </c>
      <c r="W2535" s="44">
        <v>0</v>
      </c>
      <c r="X2535" s="44">
        <v>6956.82492</v>
      </c>
      <c r="Y2535" s="44">
        <v>23901.495168000001</v>
      </c>
      <c r="Z2535" s="44">
        <v>855.72281899999996</v>
      </c>
      <c r="AA2535" s="44">
        <v>20.043807000000001</v>
      </c>
      <c r="AB2535" s="44">
        <v>0.87764799999999998</v>
      </c>
      <c r="AC2535" s="44">
        <v>0.48611500000000002</v>
      </c>
      <c r="AD2535" s="44">
        <v>5698.0467179999996</v>
      </c>
    </row>
    <row r="2536" spans="1:30" x14ac:dyDescent="0.25">
      <c r="A2536">
        <v>2764</v>
      </c>
      <c r="B2536" t="s">
        <v>101</v>
      </c>
      <c r="C2536" t="s">
        <v>227</v>
      </c>
      <c r="D2536" t="s">
        <v>227</v>
      </c>
      <c r="E2536" t="s">
        <v>215</v>
      </c>
      <c r="F2536" s="48" t="e">
        <f>VLOOKUP(A2536,'TAZ definitions'!$A$1:$E$1902,2,FALSE)</f>
        <v>#N/A</v>
      </c>
      <c r="G2536" s="48" t="e">
        <f>VLOOKUP(A2536,'TAZ definitions'!$A$1:$E$1902,4,FALSE)</f>
        <v>#N/A</v>
      </c>
      <c r="H2536" s="44">
        <v>108763</v>
      </c>
      <c r="I2536" s="44">
        <v>0</v>
      </c>
      <c r="J2536" s="44">
        <v>7217</v>
      </c>
      <c r="K2536" s="44">
        <v>0</v>
      </c>
      <c r="L2536" s="44">
        <v>0</v>
      </c>
      <c r="M2536" s="44">
        <v>0</v>
      </c>
      <c r="N2536" s="44">
        <v>0</v>
      </c>
      <c r="O2536" s="44">
        <v>0</v>
      </c>
      <c r="P2536" s="44">
        <v>0</v>
      </c>
      <c r="Q2536" s="44">
        <v>0</v>
      </c>
      <c r="R2536" s="44">
        <v>23.111345</v>
      </c>
      <c r="S2536" s="44">
        <v>23.222028999999999</v>
      </c>
      <c r="T2536" s="44">
        <v>108763</v>
      </c>
      <c r="U2536" s="44">
        <v>7217</v>
      </c>
      <c r="V2536" s="44">
        <v>0</v>
      </c>
      <c r="W2536" s="44">
        <v>0</v>
      </c>
      <c r="X2536" s="44">
        <v>0</v>
      </c>
      <c r="Y2536" s="44">
        <v>8882.9620510000004</v>
      </c>
      <c r="Z2536" s="44">
        <v>495.56188100000003</v>
      </c>
      <c r="AA2536" s="44">
        <v>9.2259419999999999</v>
      </c>
      <c r="AB2536" s="44">
        <v>0.34873900000000002</v>
      </c>
      <c r="AC2536" s="44">
        <v>0.23286699999999999</v>
      </c>
      <c r="AD2536" s="44">
        <v>2688.254997</v>
      </c>
    </row>
    <row r="2537" spans="1:30" x14ac:dyDescent="0.25">
      <c r="A2537">
        <v>2765</v>
      </c>
      <c r="B2537" t="s">
        <v>101</v>
      </c>
      <c r="C2537" t="s">
        <v>227</v>
      </c>
      <c r="D2537" t="s">
        <v>227</v>
      </c>
      <c r="E2537" t="s">
        <v>215</v>
      </c>
      <c r="F2537" s="48" t="e">
        <f>VLOOKUP(A2537,'TAZ definitions'!$A$1:$E$1902,2,FALSE)</f>
        <v>#N/A</v>
      </c>
      <c r="G2537" s="48" t="e">
        <f>VLOOKUP(A2537,'TAZ definitions'!$A$1:$E$1902,4,FALSE)</f>
        <v>#N/A</v>
      </c>
      <c r="H2537" s="44">
        <v>113922</v>
      </c>
      <c r="I2537" s="44">
        <v>0</v>
      </c>
      <c r="J2537" s="44">
        <v>7799</v>
      </c>
      <c r="K2537" s="44">
        <v>0</v>
      </c>
      <c r="L2537" s="44">
        <v>0</v>
      </c>
      <c r="M2537" s="44">
        <v>0</v>
      </c>
      <c r="N2537" s="44">
        <v>0</v>
      </c>
      <c r="O2537" s="44">
        <v>0</v>
      </c>
      <c r="P2537" s="44">
        <v>0</v>
      </c>
      <c r="Q2537" s="44">
        <v>0</v>
      </c>
      <c r="R2537" s="44">
        <v>24.930788</v>
      </c>
      <c r="S2537" s="44">
        <v>25.041022999999999</v>
      </c>
      <c r="T2537" s="44">
        <v>113922</v>
      </c>
      <c r="U2537" s="44">
        <v>7799</v>
      </c>
      <c r="V2537" s="44">
        <v>0</v>
      </c>
      <c r="W2537" s="44">
        <v>0</v>
      </c>
      <c r="X2537" s="44">
        <v>0</v>
      </c>
      <c r="Y2537" s="44">
        <v>10432.183937</v>
      </c>
      <c r="Z2537" s="44">
        <v>542.41298700000004</v>
      </c>
      <c r="AA2537" s="44">
        <v>10.510318</v>
      </c>
      <c r="AB2537" s="44">
        <v>0.40559499999999998</v>
      </c>
      <c r="AC2537" s="44">
        <v>0.258268</v>
      </c>
      <c r="AD2537" s="44">
        <v>3016.7323280000001</v>
      </c>
    </row>
    <row r="2538" spans="1:30" x14ac:dyDescent="0.25">
      <c r="A2538">
        <v>2766</v>
      </c>
      <c r="B2538" t="s">
        <v>101</v>
      </c>
      <c r="C2538" t="s">
        <v>227</v>
      </c>
      <c r="D2538" t="s">
        <v>227</v>
      </c>
      <c r="E2538" t="s">
        <v>215</v>
      </c>
      <c r="F2538" s="48" t="e">
        <f>VLOOKUP(A2538,'TAZ definitions'!$A$1:$E$1902,2,FALSE)</f>
        <v>#N/A</v>
      </c>
      <c r="G2538" s="48" t="e">
        <f>VLOOKUP(A2538,'TAZ definitions'!$A$1:$E$1902,4,FALSE)</f>
        <v>#N/A</v>
      </c>
      <c r="H2538" s="44">
        <v>121408</v>
      </c>
      <c r="I2538" s="44">
        <v>0</v>
      </c>
      <c r="J2538" s="44">
        <v>8538</v>
      </c>
      <c r="K2538" s="44">
        <v>0</v>
      </c>
      <c r="L2538" s="44">
        <v>0</v>
      </c>
      <c r="M2538" s="44">
        <v>0</v>
      </c>
      <c r="N2538" s="44">
        <v>0</v>
      </c>
      <c r="O2538" s="44">
        <v>0</v>
      </c>
      <c r="P2538" s="44">
        <v>0</v>
      </c>
      <c r="Q2538" s="44">
        <v>0</v>
      </c>
      <c r="R2538" s="44">
        <v>22.506754000000001</v>
      </c>
      <c r="S2538" s="44">
        <v>22.326830000000001</v>
      </c>
      <c r="T2538" s="44">
        <v>121408</v>
      </c>
      <c r="U2538" s="44">
        <v>8538</v>
      </c>
      <c r="V2538" s="44">
        <v>0</v>
      </c>
      <c r="W2538" s="44">
        <v>0</v>
      </c>
      <c r="X2538" s="44">
        <v>20073.16087</v>
      </c>
      <c r="Y2538" s="44">
        <v>38695.545302999999</v>
      </c>
      <c r="Z2538" s="44">
        <v>1595.5998259999999</v>
      </c>
      <c r="AA2538" s="44">
        <v>34.481473000000001</v>
      </c>
      <c r="AB2538" s="44">
        <v>1.5294369999999999</v>
      </c>
      <c r="AC2538" s="44">
        <v>0.85961699999999996</v>
      </c>
      <c r="AD2538" s="44">
        <v>10083.709209000001</v>
      </c>
    </row>
    <row r="2539" spans="1:30" x14ac:dyDescent="0.25">
      <c r="A2539">
        <v>2767</v>
      </c>
      <c r="B2539" t="s">
        <v>101</v>
      </c>
      <c r="C2539" t="s">
        <v>227</v>
      </c>
      <c r="D2539" t="s">
        <v>227</v>
      </c>
      <c r="E2539" t="s">
        <v>215</v>
      </c>
      <c r="F2539" s="48" t="e">
        <f>VLOOKUP(A2539,'TAZ definitions'!$A$1:$E$1902,2,FALSE)</f>
        <v>#N/A</v>
      </c>
      <c r="G2539" s="48" t="e">
        <f>VLOOKUP(A2539,'TAZ definitions'!$A$1:$E$1902,4,FALSE)</f>
        <v>#N/A</v>
      </c>
      <c r="H2539" s="44">
        <v>118577</v>
      </c>
      <c r="I2539" s="44">
        <v>0</v>
      </c>
      <c r="J2539" s="44">
        <v>8420</v>
      </c>
      <c r="K2539" s="44">
        <v>0</v>
      </c>
      <c r="L2539" s="44">
        <v>0</v>
      </c>
      <c r="M2539" s="44">
        <v>0</v>
      </c>
      <c r="N2539" s="44">
        <v>0</v>
      </c>
      <c r="O2539" s="44">
        <v>0</v>
      </c>
      <c r="P2539" s="44">
        <v>107.07431</v>
      </c>
      <c r="Q2539" s="44">
        <v>113.08644099999999</v>
      </c>
      <c r="R2539" s="44">
        <v>21.133573999999999</v>
      </c>
      <c r="S2539" s="44">
        <v>21.198456</v>
      </c>
      <c r="T2539" s="44">
        <v>118462.351563</v>
      </c>
      <c r="U2539" s="44">
        <v>8411.859375</v>
      </c>
      <c r="V2539" s="44">
        <v>0</v>
      </c>
      <c r="W2539" s="44">
        <v>0</v>
      </c>
      <c r="X2539" s="44">
        <v>0</v>
      </c>
      <c r="Y2539" s="44">
        <v>21623.637748000001</v>
      </c>
      <c r="Z2539" s="44">
        <v>1464.412073</v>
      </c>
      <c r="AA2539" s="44">
        <v>24.834871</v>
      </c>
      <c r="AB2539" s="44">
        <v>0.86315299999999995</v>
      </c>
      <c r="AC2539" s="44">
        <v>0.64185899999999996</v>
      </c>
      <c r="AD2539" s="44">
        <v>7217.9897659999997</v>
      </c>
    </row>
    <row r="2540" spans="1:30" x14ac:dyDescent="0.25">
      <c r="A2540">
        <v>2768</v>
      </c>
      <c r="B2540" t="s">
        <v>101</v>
      </c>
      <c r="C2540" t="s">
        <v>227</v>
      </c>
      <c r="D2540" t="s">
        <v>267</v>
      </c>
      <c r="E2540" t="s">
        <v>215</v>
      </c>
      <c r="F2540" s="48" t="e">
        <f>VLOOKUP(A2540,'TAZ definitions'!$A$1:$E$1902,2,FALSE)</f>
        <v>#N/A</v>
      </c>
      <c r="G2540" s="48" t="e">
        <f>VLOOKUP(A2540,'TAZ definitions'!$A$1:$E$1902,4,FALSE)</f>
        <v>#N/A</v>
      </c>
      <c r="H2540" s="44">
        <v>92479</v>
      </c>
      <c r="I2540" s="44">
        <v>0</v>
      </c>
      <c r="J2540" s="44">
        <v>5754</v>
      </c>
      <c r="K2540" s="44">
        <v>0</v>
      </c>
      <c r="L2540" s="44">
        <v>0</v>
      </c>
      <c r="M2540" s="44">
        <v>0</v>
      </c>
      <c r="N2540" s="44">
        <v>0</v>
      </c>
      <c r="O2540" s="44">
        <v>0</v>
      </c>
      <c r="P2540" s="44">
        <v>0</v>
      </c>
      <c r="Q2540" s="44">
        <v>0</v>
      </c>
      <c r="R2540" s="44">
        <v>22.299441999999999</v>
      </c>
      <c r="S2540" s="44">
        <v>21.903793</v>
      </c>
      <c r="T2540" s="44">
        <v>92479.007813000004</v>
      </c>
      <c r="U2540" s="44">
        <v>5754</v>
      </c>
      <c r="V2540" s="44">
        <v>0</v>
      </c>
      <c r="W2540" s="44">
        <v>0</v>
      </c>
      <c r="X2540" s="44">
        <v>27024.343086000001</v>
      </c>
      <c r="Y2540" s="44">
        <v>50458.341482000003</v>
      </c>
      <c r="Z2540" s="44">
        <v>2477.9410160000002</v>
      </c>
      <c r="AA2540" s="44">
        <v>49.567807999999999</v>
      </c>
      <c r="AB2540" s="44">
        <v>1.939621</v>
      </c>
      <c r="AC2540" s="44">
        <v>1.2699929999999999</v>
      </c>
      <c r="AD2540" s="44">
        <v>14563.388719</v>
      </c>
    </row>
    <row r="2541" spans="1:30" x14ac:dyDescent="0.25">
      <c r="A2541">
        <v>2769</v>
      </c>
      <c r="B2541" t="s">
        <v>101</v>
      </c>
      <c r="C2541" t="s">
        <v>227</v>
      </c>
      <c r="D2541" t="s">
        <v>267</v>
      </c>
      <c r="E2541" t="s">
        <v>215</v>
      </c>
      <c r="F2541" s="48" t="e">
        <f>VLOOKUP(A2541,'TAZ definitions'!$A$1:$E$1902,2,FALSE)</f>
        <v>#N/A</v>
      </c>
      <c r="G2541" s="48" t="e">
        <f>VLOOKUP(A2541,'TAZ definitions'!$A$1:$E$1902,4,FALSE)</f>
        <v>#N/A</v>
      </c>
      <c r="H2541" s="44">
        <v>129870</v>
      </c>
      <c r="I2541" s="44">
        <v>0</v>
      </c>
      <c r="J2541" s="44">
        <v>9255</v>
      </c>
      <c r="K2541" s="44">
        <v>0</v>
      </c>
      <c r="L2541" s="44">
        <v>0</v>
      </c>
      <c r="M2541" s="44">
        <v>0</v>
      </c>
      <c r="N2541" s="44">
        <v>0</v>
      </c>
      <c r="O2541" s="44">
        <v>0</v>
      </c>
      <c r="P2541" s="44">
        <v>0</v>
      </c>
      <c r="Q2541" s="44">
        <v>0</v>
      </c>
      <c r="R2541" s="44">
        <v>20.873114000000001</v>
      </c>
      <c r="S2541" s="44">
        <v>20.865625000000001</v>
      </c>
      <c r="T2541" s="44">
        <v>129870</v>
      </c>
      <c r="U2541" s="44">
        <v>9255</v>
      </c>
      <c r="V2541" s="44">
        <v>0</v>
      </c>
      <c r="W2541" s="44">
        <v>0</v>
      </c>
      <c r="X2541" s="44">
        <v>4499.3168470000001</v>
      </c>
      <c r="Y2541" s="44">
        <v>50697.215484</v>
      </c>
      <c r="Z2541" s="44">
        <v>1844.2662760000001</v>
      </c>
      <c r="AA2541" s="44">
        <v>42.662821999999998</v>
      </c>
      <c r="AB2541" s="44">
        <v>1.959319</v>
      </c>
      <c r="AC2541" s="44">
        <v>1.0425530000000001</v>
      </c>
      <c r="AD2541" s="44">
        <v>12372.04242</v>
      </c>
    </row>
    <row r="2542" spans="1:30" x14ac:dyDescent="0.25">
      <c r="A2542">
        <v>2770</v>
      </c>
      <c r="B2542" t="s">
        <v>101</v>
      </c>
      <c r="C2542" t="s">
        <v>227</v>
      </c>
      <c r="D2542" t="s">
        <v>267</v>
      </c>
      <c r="E2542" t="s">
        <v>215</v>
      </c>
      <c r="F2542" s="48" t="e">
        <f>VLOOKUP(A2542,'TAZ definitions'!$A$1:$E$1902,2,FALSE)</f>
        <v>#N/A</v>
      </c>
      <c r="G2542" s="48" t="e">
        <f>VLOOKUP(A2542,'TAZ definitions'!$A$1:$E$1902,4,FALSE)</f>
        <v>#N/A</v>
      </c>
      <c r="H2542" s="44">
        <v>85210</v>
      </c>
      <c r="I2542" s="44">
        <v>0</v>
      </c>
      <c r="J2542" s="44">
        <v>5491</v>
      </c>
      <c r="K2542" s="44">
        <v>0</v>
      </c>
      <c r="L2542" s="44">
        <v>0</v>
      </c>
      <c r="M2542" s="44">
        <v>0</v>
      </c>
      <c r="N2542" s="44">
        <v>0</v>
      </c>
      <c r="O2542" s="44">
        <v>0</v>
      </c>
      <c r="P2542" s="44">
        <v>0</v>
      </c>
      <c r="Q2542" s="44">
        <v>0</v>
      </c>
      <c r="R2542" s="44">
        <v>23.210298999999999</v>
      </c>
      <c r="S2542" s="44">
        <v>23.202188</v>
      </c>
      <c r="T2542" s="44">
        <v>85210</v>
      </c>
      <c r="U2542" s="44">
        <v>5491</v>
      </c>
      <c r="V2542" s="44">
        <v>0</v>
      </c>
      <c r="W2542" s="44">
        <v>0</v>
      </c>
      <c r="X2542" s="44">
        <v>0</v>
      </c>
      <c r="Y2542" s="44">
        <v>2658.410206</v>
      </c>
      <c r="Z2542" s="44">
        <v>68.341854999999995</v>
      </c>
      <c r="AA2542" s="44">
        <v>2.0547339999999998</v>
      </c>
      <c r="AB2542" s="44">
        <v>0.109805</v>
      </c>
      <c r="AC2542" s="44">
        <v>4.6238000000000001E-2</v>
      </c>
      <c r="AD2542" s="44">
        <v>555.82738600000005</v>
      </c>
    </row>
    <row r="2543" spans="1:30" x14ac:dyDescent="0.25">
      <c r="A2543">
        <v>2771</v>
      </c>
      <c r="B2543" t="s">
        <v>101</v>
      </c>
      <c r="C2543" t="s">
        <v>227</v>
      </c>
      <c r="D2543" t="s">
        <v>227</v>
      </c>
      <c r="E2543" t="s">
        <v>215</v>
      </c>
      <c r="F2543" s="48" t="e">
        <f>VLOOKUP(A2543,'TAZ definitions'!$A$1:$E$1902,2,FALSE)</f>
        <v>#N/A</v>
      </c>
      <c r="G2543" s="48" t="e">
        <f>VLOOKUP(A2543,'TAZ definitions'!$A$1:$E$1902,4,FALSE)</f>
        <v>#N/A</v>
      </c>
      <c r="H2543" s="44">
        <v>139689</v>
      </c>
      <c r="I2543" s="44">
        <v>24013</v>
      </c>
      <c r="J2543" s="44">
        <v>11600</v>
      </c>
      <c r="K2543" s="44">
        <v>687</v>
      </c>
      <c r="L2543" s="44">
        <v>0</v>
      </c>
      <c r="M2543" s="44">
        <v>0</v>
      </c>
      <c r="N2543" s="44">
        <v>0</v>
      </c>
      <c r="O2543" s="44">
        <v>0</v>
      </c>
      <c r="P2543" s="44">
        <v>77.718170000000001</v>
      </c>
      <c r="Q2543" s="44">
        <v>77.831856000000002</v>
      </c>
      <c r="R2543" s="44">
        <v>20.327223</v>
      </c>
      <c r="S2543" s="44">
        <v>20.506346000000001</v>
      </c>
      <c r="T2543" s="44">
        <v>137411.125</v>
      </c>
      <c r="U2543" s="44">
        <v>11385.102539</v>
      </c>
      <c r="V2543" s="44">
        <v>0</v>
      </c>
      <c r="W2543" s="44">
        <v>0</v>
      </c>
      <c r="X2543" s="44">
        <v>75960.330539999995</v>
      </c>
      <c r="Y2543" s="44">
        <v>122466.026791</v>
      </c>
      <c r="Z2543" s="44">
        <v>8200.2543179999993</v>
      </c>
      <c r="AA2543" s="44">
        <v>140.560486</v>
      </c>
      <c r="AB2543" s="44">
        <v>5.7320929999999999</v>
      </c>
      <c r="AC2543" s="44">
        <v>3.8678180000000002</v>
      </c>
      <c r="AD2543" s="44">
        <v>43932.808831000002</v>
      </c>
    </row>
    <row r="2544" spans="1:30" x14ac:dyDescent="0.25">
      <c r="A2544">
        <v>2772</v>
      </c>
      <c r="B2544" t="s">
        <v>101</v>
      </c>
      <c r="C2544" t="s">
        <v>227</v>
      </c>
      <c r="D2544" t="s">
        <v>227</v>
      </c>
      <c r="E2544" t="s">
        <v>215</v>
      </c>
      <c r="F2544" s="48" t="e">
        <f>VLOOKUP(A2544,'TAZ definitions'!$A$1:$E$1902,2,FALSE)</f>
        <v>#N/A</v>
      </c>
      <c r="G2544" s="48" t="e">
        <f>VLOOKUP(A2544,'TAZ definitions'!$A$1:$E$1902,4,FALSE)</f>
        <v>#N/A</v>
      </c>
      <c r="H2544" s="44">
        <v>144738</v>
      </c>
      <c r="I2544" s="44">
        <v>31462</v>
      </c>
      <c r="J2544" s="44">
        <v>12215</v>
      </c>
      <c r="K2544" s="44">
        <v>1241</v>
      </c>
      <c r="L2544" s="44">
        <v>0</v>
      </c>
      <c r="M2544" s="44">
        <v>0</v>
      </c>
      <c r="N2544" s="44">
        <v>0</v>
      </c>
      <c r="O2544" s="44">
        <v>0</v>
      </c>
      <c r="P2544" s="44">
        <v>70.485389999999995</v>
      </c>
      <c r="Q2544" s="44">
        <v>74.063430999999994</v>
      </c>
      <c r="R2544" s="44">
        <v>19.087693999999999</v>
      </c>
      <c r="S2544" s="44">
        <v>19.190687</v>
      </c>
      <c r="T2544" s="44">
        <v>142233.5</v>
      </c>
      <c r="U2544" s="44">
        <v>11972.368164</v>
      </c>
      <c r="V2544" s="44">
        <v>0</v>
      </c>
      <c r="W2544" s="44">
        <v>0</v>
      </c>
      <c r="X2544" s="44">
        <v>37574.672327</v>
      </c>
      <c r="Y2544" s="44">
        <v>116859.27884299999</v>
      </c>
      <c r="Z2544" s="44">
        <v>7392.6148009999997</v>
      </c>
      <c r="AA2544" s="44">
        <v>129.70539400000001</v>
      </c>
      <c r="AB2544" s="44">
        <v>4.5841440000000002</v>
      </c>
      <c r="AC2544" s="44">
        <v>3.3885209999999999</v>
      </c>
      <c r="AD2544" s="44">
        <v>38268.265042999999</v>
      </c>
    </row>
    <row r="2545" spans="1:30" x14ac:dyDescent="0.25">
      <c r="A2545">
        <v>2773</v>
      </c>
      <c r="B2545" t="s">
        <v>101</v>
      </c>
      <c r="C2545" t="s">
        <v>227</v>
      </c>
      <c r="D2545" t="s">
        <v>227</v>
      </c>
      <c r="E2545" t="s">
        <v>215</v>
      </c>
      <c r="F2545" s="48" t="e">
        <f>VLOOKUP(A2545,'TAZ definitions'!$A$1:$E$1902,2,FALSE)</f>
        <v>#N/A</v>
      </c>
      <c r="G2545" s="48" t="e">
        <f>VLOOKUP(A2545,'TAZ definitions'!$A$1:$E$1902,4,FALSE)</f>
        <v>#N/A</v>
      </c>
      <c r="H2545" s="44">
        <v>138753</v>
      </c>
      <c r="I2545" s="44">
        <v>690</v>
      </c>
      <c r="J2545" s="44">
        <v>11449</v>
      </c>
      <c r="K2545" s="44">
        <v>47</v>
      </c>
      <c r="L2545" s="44">
        <v>0</v>
      </c>
      <c r="M2545" s="44">
        <v>0</v>
      </c>
      <c r="N2545" s="44">
        <v>0</v>
      </c>
      <c r="O2545" s="44">
        <v>0</v>
      </c>
      <c r="P2545" s="44">
        <v>82.427611999999996</v>
      </c>
      <c r="Q2545" s="44">
        <v>79.262671999999995</v>
      </c>
      <c r="R2545" s="44">
        <v>38.955646999999999</v>
      </c>
      <c r="S2545" s="44">
        <v>34.574187999999999</v>
      </c>
      <c r="T2545" s="44">
        <v>136898.921875</v>
      </c>
      <c r="U2545" s="44">
        <v>11295.879883</v>
      </c>
      <c r="V2545" s="44">
        <v>0</v>
      </c>
      <c r="W2545" s="44">
        <v>0</v>
      </c>
      <c r="X2545" s="44">
        <v>1961.78061</v>
      </c>
      <c r="Y2545" s="44">
        <v>37710.326895999999</v>
      </c>
      <c r="Z2545" s="44">
        <v>2799.1101720000001</v>
      </c>
      <c r="AA2545" s="44">
        <v>45.266536000000002</v>
      </c>
      <c r="AB2545" s="44">
        <v>1.3601479999999999</v>
      </c>
      <c r="AC2545" s="44">
        <v>1.1932670000000001</v>
      </c>
      <c r="AD2545" s="44">
        <v>13123.756216</v>
      </c>
    </row>
    <row r="2546" spans="1:30" x14ac:dyDescent="0.25">
      <c r="A2546">
        <v>2774</v>
      </c>
      <c r="B2546" t="s">
        <v>101</v>
      </c>
      <c r="C2546" t="s">
        <v>227</v>
      </c>
      <c r="D2546" t="s">
        <v>227</v>
      </c>
      <c r="E2546" t="s">
        <v>215</v>
      </c>
      <c r="F2546" s="48" t="e">
        <f>VLOOKUP(A2546,'TAZ definitions'!$A$1:$E$1902,2,FALSE)</f>
        <v>#N/A</v>
      </c>
      <c r="G2546" s="48" t="e">
        <f>VLOOKUP(A2546,'TAZ definitions'!$A$1:$E$1902,4,FALSE)</f>
        <v>#N/A</v>
      </c>
      <c r="H2546" s="44">
        <v>145676</v>
      </c>
      <c r="I2546" s="44">
        <v>17231</v>
      </c>
      <c r="J2546" s="44">
        <v>12165</v>
      </c>
      <c r="K2546" s="44">
        <v>493</v>
      </c>
      <c r="L2546" s="44">
        <v>0</v>
      </c>
      <c r="M2546" s="44">
        <v>0</v>
      </c>
      <c r="N2546" s="44">
        <v>0</v>
      </c>
      <c r="O2546" s="44">
        <v>0</v>
      </c>
      <c r="P2546" s="44">
        <v>76.371346000000003</v>
      </c>
      <c r="Q2546" s="44">
        <v>79.300460999999999</v>
      </c>
      <c r="R2546" s="44">
        <v>19.598724000000001</v>
      </c>
      <c r="S2546" s="44">
        <v>19.908374999999999</v>
      </c>
      <c r="T2546" s="44">
        <v>143218.15625</v>
      </c>
      <c r="U2546" s="44">
        <v>11941.651367</v>
      </c>
      <c r="V2546" s="44">
        <v>0</v>
      </c>
      <c r="W2546" s="44">
        <v>0</v>
      </c>
      <c r="X2546" s="44">
        <v>110704.472014</v>
      </c>
      <c r="Y2546" s="44">
        <v>189972.97963399999</v>
      </c>
      <c r="Z2546" s="44">
        <v>10042.899391000001</v>
      </c>
      <c r="AA2546" s="44">
        <v>193.51265799999999</v>
      </c>
      <c r="AB2546" s="44">
        <v>7.7224240000000002</v>
      </c>
      <c r="AC2546" s="44">
        <v>4.9964779999999998</v>
      </c>
      <c r="AD2546" s="44">
        <v>58081.497955999999</v>
      </c>
    </row>
    <row r="2547" spans="1:30" x14ac:dyDescent="0.25">
      <c r="A2547">
        <v>2775</v>
      </c>
      <c r="B2547" t="s">
        <v>101</v>
      </c>
      <c r="C2547" t="s">
        <v>227</v>
      </c>
      <c r="D2547" t="s">
        <v>227</v>
      </c>
      <c r="E2547" t="s">
        <v>215</v>
      </c>
      <c r="F2547" s="48" t="e">
        <f>VLOOKUP(A2547,'TAZ definitions'!$A$1:$E$1902,2,FALSE)</f>
        <v>#N/A</v>
      </c>
      <c r="G2547" s="48" t="e">
        <f>VLOOKUP(A2547,'TAZ definitions'!$A$1:$E$1902,4,FALSE)</f>
        <v>#N/A</v>
      </c>
      <c r="H2547" s="44">
        <v>151696</v>
      </c>
      <c r="I2547" s="44">
        <v>31872</v>
      </c>
      <c r="J2547" s="44">
        <v>13110</v>
      </c>
      <c r="K2547" s="44">
        <v>1456</v>
      </c>
      <c r="L2547" s="44">
        <v>0</v>
      </c>
      <c r="M2547" s="44">
        <v>0</v>
      </c>
      <c r="N2547" s="44">
        <v>0</v>
      </c>
      <c r="O2547" s="44">
        <v>0</v>
      </c>
      <c r="P2547" s="44">
        <v>67.051238999999995</v>
      </c>
      <c r="Q2547" s="44">
        <v>66.237610000000004</v>
      </c>
      <c r="R2547" s="44">
        <v>19.261247999999998</v>
      </c>
      <c r="S2547" s="44">
        <v>20.809093000000001</v>
      </c>
      <c r="T2547" s="44">
        <v>148981.375</v>
      </c>
      <c r="U2547" s="44">
        <v>12845.978515999999</v>
      </c>
      <c r="V2547" s="44">
        <v>0</v>
      </c>
      <c r="W2547" s="44">
        <v>0</v>
      </c>
      <c r="X2547" s="44">
        <v>215666.898533</v>
      </c>
      <c r="Y2547" s="44">
        <v>306941.75664099999</v>
      </c>
      <c r="Z2547" s="44">
        <v>17460.001551000001</v>
      </c>
      <c r="AA2547" s="44">
        <v>326.68366300000002</v>
      </c>
      <c r="AB2547" s="44">
        <v>12.476141999999999</v>
      </c>
      <c r="AC2547" s="44">
        <v>8.5472129999999993</v>
      </c>
      <c r="AD2547" s="44">
        <v>98049.669978000005</v>
      </c>
    </row>
    <row r="2548" spans="1:30" x14ac:dyDescent="0.25">
      <c r="A2548">
        <v>2776</v>
      </c>
      <c r="B2548" t="s">
        <v>101</v>
      </c>
      <c r="C2548" t="s">
        <v>227</v>
      </c>
      <c r="D2548" t="s">
        <v>227</v>
      </c>
      <c r="E2548" t="s">
        <v>215</v>
      </c>
      <c r="F2548" s="48" t="e">
        <f>VLOOKUP(A2548,'TAZ definitions'!$A$1:$E$1902,2,FALSE)</f>
        <v>#N/A</v>
      </c>
      <c r="G2548" s="48" t="e">
        <f>VLOOKUP(A2548,'TAZ definitions'!$A$1:$E$1902,4,FALSE)</f>
        <v>#N/A</v>
      </c>
      <c r="H2548" s="44">
        <v>135659</v>
      </c>
      <c r="I2548" s="44">
        <v>38466</v>
      </c>
      <c r="J2548" s="44">
        <v>11285</v>
      </c>
      <c r="K2548" s="44">
        <v>1967</v>
      </c>
      <c r="L2548" s="44">
        <v>0</v>
      </c>
      <c r="M2548" s="44">
        <v>0</v>
      </c>
      <c r="N2548" s="44">
        <v>0</v>
      </c>
      <c r="O2548" s="44">
        <v>0</v>
      </c>
      <c r="P2548" s="44">
        <v>60.737850000000002</v>
      </c>
      <c r="Q2548" s="44">
        <v>61.538882999999998</v>
      </c>
      <c r="R2548" s="44">
        <v>18.136479999999999</v>
      </c>
      <c r="S2548" s="44">
        <v>18.088301000000001</v>
      </c>
      <c r="T2548" s="44">
        <v>132578.328125</v>
      </c>
      <c r="U2548" s="44">
        <v>10989.652344</v>
      </c>
      <c r="V2548" s="44">
        <v>0</v>
      </c>
      <c r="W2548" s="44">
        <v>0</v>
      </c>
      <c r="X2548" s="44">
        <v>17752.308675</v>
      </c>
      <c r="Y2548" s="44">
        <v>42266.027112000003</v>
      </c>
      <c r="Z2548" s="44">
        <v>2318.5215579999999</v>
      </c>
      <c r="AA2548" s="44">
        <v>44.413164999999999</v>
      </c>
      <c r="AB2548" s="44">
        <v>1.6454740000000001</v>
      </c>
      <c r="AC2548" s="44">
        <v>1.129975</v>
      </c>
      <c r="AD2548" s="44">
        <v>12988.454062999999</v>
      </c>
    </row>
    <row r="2549" spans="1:30" x14ac:dyDescent="0.25">
      <c r="A2549">
        <v>2777</v>
      </c>
      <c r="B2549" t="s">
        <v>101</v>
      </c>
      <c r="C2549" t="s">
        <v>227</v>
      </c>
      <c r="D2549" t="s">
        <v>227</v>
      </c>
      <c r="E2549" t="s">
        <v>215</v>
      </c>
      <c r="F2549" s="48" t="e">
        <f>VLOOKUP(A2549,'TAZ definitions'!$A$1:$E$1902,2,FALSE)</f>
        <v>#N/A</v>
      </c>
      <c r="G2549" s="48" t="e">
        <f>VLOOKUP(A2549,'TAZ definitions'!$A$1:$E$1902,4,FALSE)</f>
        <v>#N/A</v>
      </c>
      <c r="H2549" s="44">
        <v>125231</v>
      </c>
      <c r="I2549" s="44">
        <v>0</v>
      </c>
      <c r="J2549" s="44">
        <v>9992</v>
      </c>
      <c r="K2549" s="44">
        <v>0</v>
      </c>
      <c r="L2549" s="44">
        <v>0</v>
      </c>
      <c r="M2549" s="44">
        <v>0</v>
      </c>
      <c r="N2549" s="44">
        <v>0</v>
      </c>
      <c r="O2549" s="44">
        <v>0</v>
      </c>
      <c r="P2549" s="44">
        <v>97.609618999999995</v>
      </c>
      <c r="Q2549" s="44">
        <v>92.384345999999994</v>
      </c>
      <c r="R2549" s="44">
        <v>20.447023000000002</v>
      </c>
      <c r="S2549" s="44">
        <v>20.688556999999999</v>
      </c>
      <c r="T2549" s="44">
        <v>124075.609375</v>
      </c>
      <c r="U2549" s="44">
        <v>9899.8125</v>
      </c>
      <c r="V2549" s="44">
        <v>0</v>
      </c>
      <c r="W2549" s="44">
        <v>0</v>
      </c>
      <c r="X2549" s="44">
        <v>0</v>
      </c>
      <c r="Y2549" s="44">
        <v>24257.557959999998</v>
      </c>
      <c r="Z2549" s="44">
        <v>1656.396794</v>
      </c>
      <c r="AA2549" s="44">
        <v>28.540603999999998</v>
      </c>
      <c r="AB2549" s="44">
        <v>0.89353800000000005</v>
      </c>
      <c r="AC2549" s="44">
        <v>0.72229399999999999</v>
      </c>
      <c r="AD2549" s="44">
        <v>8069.2582279999997</v>
      </c>
    </row>
    <row r="2550" spans="1:30" x14ac:dyDescent="0.25">
      <c r="A2550">
        <v>2778</v>
      </c>
      <c r="B2550" t="s">
        <v>101</v>
      </c>
      <c r="C2550" t="s">
        <v>227</v>
      </c>
      <c r="D2550" t="s">
        <v>227</v>
      </c>
      <c r="E2550" t="s">
        <v>215</v>
      </c>
      <c r="F2550" s="48" t="e">
        <f>VLOOKUP(A2550,'TAZ definitions'!$A$1:$E$1902,2,FALSE)</f>
        <v>#N/A</v>
      </c>
      <c r="G2550" s="48" t="e">
        <f>VLOOKUP(A2550,'TAZ definitions'!$A$1:$E$1902,4,FALSE)</f>
        <v>#N/A</v>
      </c>
      <c r="H2550" s="44">
        <v>132301</v>
      </c>
      <c r="I2550" s="44">
        <v>5266</v>
      </c>
      <c r="J2550" s="44">
        <v>10592</v>
      </c>
      <c r="K2550" s="44">
        <v>133</v>
      </c>
      <c r="L2550" s="44">
        <v>0</v>
      </c>
      <c r="M2550" s="44">
        <v>0</v>
      </c>
      <c r="N2550" s="44">
        <v>0</v>
      </c>
      <c r="O2550" s="44">
        <v>0</v>
      </c>
      <c r="P2550" s="44">
        <v>83.568618999999998</v>
      </c>
      <c r="Q2550" s="44">
        <v>79.968033000000005</v>
      </c>
      <c r="R2550" s="44">
        <v>20.185814000000001</v>
      </c>
      <c r="S2550" s="44">
        <v>20.267101</v>
      </c>
      <c r="T2550" s="44">
        <v>130147.648438</v>
      </c>
      <c r="U2550" s="44">
        <v>10414.710938</v>
      </c>
      <c r="V2550" s="44">
        <v>0</v>
      </c>
      <c r="W2550" s="44">
        <v>0</v>
      </c>
      <c r="X2550" s="44">
        <v>0</v>
      </c>
      <c r="Y2550" s="44">
        <v>0</v>
      </c>
      <c r="Z2550" s="44">
        <v>0</v>
      </c>
      <c r="AA2550" s="44">
        <v>0</v>
      </c>
      <c r="AB2550" s="44">
        <v>0</v>
      </c>
      <c r="AC2550" s="44">
        <v>0</v>
      </c>
      <c r="AD2550" s="44">
        <v>0</v>
      </c>
    </row>
    <row r="2551" spans="1:30" x14ac:dyDescent="0.25">
      <c r="A2551">
        <v>2779</v>
      </c>
      <c r="B2551" t="s">
        <v>101</v>
      </c>
      <c r="C2551" t="s">
        <v>227</v>
      </c>
      <c r="D2551" t="s">
        <v>227</v>
      </c>
      <c r="E2551" t="s">
        <v>215</v>
      </c>
      <c r="F2551" s="48" t="e">
        <f>VLOOKUP(A2551,'TAZ definitions'!$A$1:$E$1902,2,FALSE)</f>
        <v>#N/A</v>
      </c>
      <c r="G2551" s="48" t="e">
        <f>VLOOKUP(A2551,'TAZ definitions'!$A$1:$E$1902,4,FALSE)</f>
        <v>#N/A</v>
      </c>
      <c r="H2551" s="44">
        <v>129623</v>
      </c>
      <c r="I2551" s="44">
        <v>1480</v>
      </c>
      <c r="J2551" s="44">
        <v>10520</v>
      </c>
      <c r="K2551" s="44">
        <v>64</v>
      </c>
      <c r="L2551" s="44">
        <v>0</v>
      </c>
      <c r="M2551" s="44">
        <v>0</v>
      </c>
      <c r="N2551" s="44">
        <v>0</v>
      </c>
      <c r="O2551" s="44">
        <v>0</v>
      </c>
      <c r="P2551" s="44">
        <v>90.095459000000005</v>
      </c>
      <c r="Q2551" s="44">
        <v>86.237610000000004</v>
      </c>
      <c r="R2551" s="44">
        <v>19.992370999999999</v>
      </c>
      <c r="S2551" s="44">
        <v>20.032095000000002</v>
      </c>
      <c r="T2551" s="44">
        <v>127855.046875</v>
      </c>
      <c r="U2551" s="44">
        <v>10375.741211</v>
      </c>
      <c r="V2551" s="44">
        <v>0</v>
      </c>
      <c r="W2551" s="44">
        <v>0</v>
      </c>
      <c r="X2551" s="44">
        <v>0</v>
      </c>
      <c r="Y2551" s="44">
        <v>0</v>
      </c>
      <c r="Z2551" s="44">
        <v>0</v>
      </c>
      <c r="AA2551" s="44">
        <v>0</v>
      </c>
      <c r="AB2551" s="44">
        <v>0</v>
      </c>
      <c r="AC2551" s="44">
        <v>0</v>
      </c>
      <c r="AD2551" s="44">
        <v>0</v>
      </c>
    </row>
    <row r="2552" spans="1:30" x14ac:dyDescent="0.25">
      <c r="A2552">
        <v>2780</v>
      </c>
      <c r="B2552" t="s">
        <v>101</v>
      </c>
      <c r="C2552" t="s">
        <v>227</v>
      </c>
      <c r="D2552" t="s">
        <v>227</v>
      </c>
      <c r="E2552" t="s">
        <v>215</v>
      </c>
      <c r="F2552" s="48" t="e">
        <f>VLOOKUP(A2552,'TAZ definitions'!$A$1:$E$1902,2,FALSE)</f>
        <v>#N/A</v>
      </c>
      <c r="G2552" s="48" t="e">
        <f>VLOOKUP(A2552,'TAZ definitions'!$A$1:$E$1902,4,FALSE)</f>
        <v>#N/A</v>
      </c>
      <c r="H2552" s="44">
        <v>128904</v>
      </c>
      <c r="I2552" s="44">
        <v>5448</v>
      </c>
      <c r="J2552" s="44">
        <v>10323</v>
      </c>
      <c r="K2552" s="44">
        <v>114</v>
      </c>
      <c r="L2552" s="44">
        <v>0</v>
      </c>
      <c r="M2552" s="44">
        <v>0</v>
      </c>
      <c r="N2552" s="44">
        <v>0</v>
      </c>
      <c r="O2552" s="44">
        <v>0</v>
      </c>
      <c r="P2552" s="44">
        <v>81.710235999999995</v>
      </c>
      <c r="Q2552" s="44">
        <v>77.972351000000003</v>
      </c>
      <c r="R2552" s="44">
        <v>20.149425999999998</v>
      </c>
      <c r="S2552" s="44">
        <v>20.206278000000001</v>
      </c>
      <c r="T2552" s="44">
        <v>126922.070313</v>
      </c>
      <c r="U2552" s="44">
        <v>10159.107421999999</v>
      </c>
      <c r="V2552" s="44">
        <v>0</v>
      </c>
      <c r="W2552" s="44">
        <v>0</v>
      </c>
      <c r="X2552" s="44">
        <v>93073.344674000007</v>
      </c>
      <c r="Y2552" s="44">
        <v>167133.635839</v>
      </c>
      <c r="Z2552" s="44">
        <v>10765.387612</v>
      </c>
      <c r="AA2552" s="44">
        <v>184.61725300000001</v>
      </c>
      <c r="AB2552" s="44">
        <v>6.9841160000000002</v>
      </c>
      <c r="AC2552" s="44">
        <v>4.9503240000000002</v>
      </c>
      <c r="AD2552" s="44">
        <v>56150.824161999997</v>
      </c>
    </row>
    <row r="2553" spans="1:30" x14ac:dyDescent="0.25">
      <c r="A2553">
        <v>2781</v>
      </c>
      <c r="B2553" t="s">
        <v>101</v>
      </c>
      <c r="C2553" t="s">
        <v>227</v>
      </c>
      <c r="D2553" t="s">
        <v>227</v>
      </c>
      <c r="E2553" t="s">
        <v>215</v>
      </c>
      <c r="F2553" s="48" t="e">
        <f>VLOOKUP(A2553,'TAZ definitions'!$A$1:$E$1902,2,FALSE)</f>
        <v>#N/A</v>
      </c>
      <c r="G2553" s="48" t="e">
        <f>VLOOKUP(A2553,'TAZ definitions'!$A$1:$E$1902,4,FALSE)</f>
        <v>#N/A</v>
      </c>
      <c r="H2553" s="44">
        <v>158150</v>
      </c>
      <c r="I2553" s="44">
        <v>17936</v>
      </c>
      <c r="J2553" s="44">
        <v>13661</v>
      </c>
      <c r="K2553" s="44">
        <v>606</v>
      </c>
      <c r="L2553" s="44">
        <v>0</v>
      </c>
      <c r="M2553" s="44">
        <v>0</v>
      </c>
      <c r="N2553" s="44">
        <v>0</v>
      </c>
      <c r="O2553" s="44">
        <v>0</v>
      </c>
      <c r="P2553" s="44">
        <v>79.947327000000001</v>
      </c>
      <c r="Q2553" s="44">
        <v>70.339827999999997</v>
      </c>
      <c r="R2553" s="44">
        <v>18.814062</v>
      </c>
      <c r="S2553" s="44">
        <v>18.847555</v>
      </c>
      <c r="T2553" s="44">
        <v>155432.6875</v>
      </c>
      <c r="U2553" s="44">
        <v>13407.998046999999</v>
      </c>
      <c r="V2553" s="44">
        <v>0</v>
      </c>
      <c r="W2553" s="44">
        <v>0</v>
      </c>
      <c r="X2553" s="44">
        <v>17053.072523999999</v>
      </c>
      <c r="Y2553" s="44">
        <v>85081.918151999998</v>
      </c>
      <c r="Z2553" s="44">
        <v>4151.6467149999999</v>
      </c>
      <c r="AA2553" s="44">
        <v>83.250285000000005</v>
      </c>
      <c r="AB2553" s="44">
        <v>3.2768760000000001</v>
      </c>
      <c r="AC2553" s="44">
        <v>2.0825399999999998</v>
      </c>
      <c r="AD2553" s="44">
        <v>24395.892702000001</v>
      </c>
    </row>
    <row r="2554" spans="1:30" x14ac:dyDescent="0.25">
      <c r="A2554">
        <v>2782</v>
      </c>
      <c r="B2554" t="s">
        <v>101</v>
      </c>
      <c r="C2554" t="s">
        <v>227</v>
      </c>
      <c r="D2554" t="s">
        <v>227</v>
      </c>
      <c r="E2554" t="s">
        <v>215</v>
      </c>
      <c r="F2554" s="48" t="e">
        <f>VLOOKUP(A2554,'TAZ definitions'!$A$1:$E$1902,2,FALSE)</f>
        <v>#N/A</v>
      </c>
      <c r="G2554" s="48" t="e">
        <f>VLOOKUP(A2554,'TAZ definitions'!$A$1:$E$1902,4,FALSE)</f>
        <v>#N/A</v>
      </c>
      <c r="H2554" s="44">
        <v>149541</v>
      </c>
      <c r="I2554" s="44">
        <v>18641</v>
      </c>
      <c r="J2554" s="44">
        <v>12670</v>
      </c>
      <c r="K2554" s="44">
        <v>891</v>
      </c>
      <c r="L2554" s="44">
        <v>0</v>
      </c>
      <c r="M2554" s="44">
        <v>0</v>
      </c>
      <c r="N2554" s="44">
        <v>0</v>
      </c>
      <c r="O2554" s="44">
        <v>0</v>
      </c>
      <c r="P2554" s="44">
        <v>74.187561000000002</v>
      </c>
      <c r="Q2554" s="44">
        <v>70.872603999999995</v>
      </c>
      <c r="R2554" s="44">
        <v>22.403445999999999</v>
      </c>
      <c r="S2554" s="44">
        <v>21.921858</v>
      </c>
      <c r="T2554" s="44">
        <v>146814.96875</v>
      </c>
      <c r="U2554" s="44">
        <v>12424.697265999999</v>
      </c>
      <c r="V2554" s="44">
        <v>0</v>
      </c>
      <c r="W2554" s="44">
        <v>0</v>
      </c>
      <c r="X2554" s="44">
        <v>91147.173156000004</v>
      </c>
      <c r="Y2554" s="44">
        <v>163701.895628</v>
      </c>
      <c r="Z2554" s="44">
        <v>6675.113601</v>
      </c>
      <c r="AA2554" s="44">
        <v>170.33224300000001</v>
      </c>
      <c r="AB2554" s="44">
        <v>7.4323030000000001</v>
      </c>
      <c r="AC2554" s="44">
        <v>3.7431459999999999</v>
      </c>
      <c r="AD2554" s="44">
        <v>44022.254543000003</v>
      </c>
    </row>
    <row r="2555" spans="1:30" x14ac:dyDescent="0.25">
      <c r="A2555">
        <v>2783</v>
      </c>
      <c r="B2555" t="s">
        <v>101</v>
      </c>
      <c r="C2555" t="s">
        <v>227</v>
      </c>
      <c r="D2555" t="s">
        <v>263</v>
      </c>
      <c r="E2555" t="s">
        <v>215</v>
      </c>
      <c r="F2555" s="48" t="e">
        <f>VLOOKUP(A2555,'TAZ definitions'!$A$1:$E$1902,2,FALSE)</f>
        <v>#N/A</v>
      </c>
      <c r="G2555" s="48" t="e">
        <f>VLOOKUP(A2555,'TAZ definitions'!$A$1:$E$1902,4,FALSE)</f>
        <v>#N/A</v>
      </c>
      <c r="H2555" s="44">
        <v>25287</v>
      </c>
      <c r="I2555" s="44">
        <v>0</v>
      </c>
      <c r="J2555" s="44">
        <v>3152</v>
      </c>
      <c r="K2555" s="44">
        <v>0</v>
      </c>
      <c r="L2555" s="44">
        <v>0</v>
      </c>
      <c r="M2555" s="44">
        <v>0</v>
      </c>
      <c r="N2555" s="44">
        <v>0</v>
      </c>
      <c r="O2555" s="44">
        <v>0</v>
      </c>
      <c r="P2555" s="44">
        <v>0</v>
      </c>
      <c r="Q2555" s="44">
        <v>0</v>
      </c>
      <c r="R2555" s="44">
        <v>20.846765999999999</v>
      </c>
      <c r="S2555" s="44">
        <v>21.277747999999999</v>
      </c>
      <c r="T2555" s="44">
        <v>25287</v>
      </c>
      <c r="U2555" s="44">
        <v>3152</v>
      </c>
      <c r="V2555" s="44">
        <v>0</v>
      </c>
      <c r="W2555" s="44">
        <v>0</v>
      </c>
      <c r="X2555" s="44">
        <v>338.54253499999999</v>
      </c>
      <c r="Y2555" s="44">
        <v>23053.856485</v>
      </c>
      <c r="Z2555" s="44">
        <v>444.890039</v>
      </c>
      <c r="AA2555" s="44">
        <v>24.830653999999999</v>
      </c>
      <c r="AB2555" s="44">
        <v>1.6178980000000001</v>
      </c>
      <c r="AC2555" s="44">
        <v>0.39197500000000002</v>
      </c>
      <c r="AD2555" s="44">
        <v>5412.6852360000003</v>
      </c>
    </row>
    <row r="2556" spans="1:30" x14ac:dyDescent="0.25">
      <c r="A2556">
        <v>2784</v>
      </c>
      <c r="B2556" t="s">
        <v>101</v>
      </c>
      <c r="C2556" t="s">
        <v>227</v>
      </c>
      <c r="D2556" t="s">
        <v>263</v>
      </c>
      <c r="E2556" t="s">
        <v>215</v>
      </c>
      <c r="F2556" s="48" t="e">
        <f>VLOOKUP(A2556,'TAZ definitions'!$A$1:$E$1902,2,FALSE)</f>
        <v>#N/A</v>
      </c>
      <c r="G2556" s="48" t="e">
        <f>VLOOKUP(A2556,'TAZ definitions'!$A$1:$E$1902,4,FALSE)</f>
        <v>#N/A</v>
      </c>
      <c r="H2556" s="44">
        <v>19868</v>
      </c>
      <c r="I2556" s="44">
        <v>0</v>
      </c>
      <c r="J2556" s="44">
        <v>2605</v>
      </c>
      <c r="K2556" s="44">
        <v>0</v>
      </c>
      <c r="L2556" s="44">
        <v>0</v>
      </c>
      <c r="M2556" s="44">
        <v>0</v>
      </c>
      <c r="N2556" s="44">
        <v>0</v>
      </c>
      <c r="O2556" s="44">
        <v>0</v>
      </c>
      <c r="P2556" s="44">
        <v>0</v>
      </c>
      <c r="Q2556" s="44">
        <v>0</v>
      </c>
      <c r="R2556" s="44">
        <v>29.508526</v>
      </c>
      <c r="S2556" s="44">
        <v>21.424772000000001</v>
      </c>
      <c r="T2556" s="44">
        <v>19868</v>
      </c>
      <c r="U2556" s="44">
        <v>2605</v>
      </c>
      <c r="V2556" s="44">
        <v>0</v>
      </c>
      <c r="W2556" s="44">
        <v>0</v>
      </c>
      <c r="X2556" s="44">
        <v>8776.5189900000005</v>
      </c>
      <c r="Y2556" s="44">
        <v>36171.618958999999</v>
      </c>
      <c r="Z2556" s="44">
        <v>1156.495715</v>
      </c>
      <c r="AA2556" s="44">
        <v>36.556393999999997</v>
      </c>
      <c r="AB2556" s="44">
        <v>1.8951819999999999</v>
      </c>
      <c r="AC2556" s="44">
        <v>0.73479300000000003</v>
      </c>
      <c r="AD2556" s="44">
        <v>9053.3756040000007</v>
      </c>
    </row>
    <row r="2557" spans="1:30" x14ac:dyDescent="0.25">
      <c r="A2557">
        <v>2785</v>
      </c>
      <c r="B2557" t="s">
        <v>101</v>
      </c>
      <c r="C2557" t="s">
        <v>227</v>
      </c>
      <c r="D2557" t="s">
        <v>264</v>
      </c>
      <c r="E2557" t="s">
        <v>215</v>
      </c>
      <c r="F2557" s="48" t="e">
        <f>VLOOKUP(A2557,'TAZ definitions'!$A$1:$E$1902,2,FALSE)</f>
        <v>#N/A</v>
      </c>
      <c r="G2557" s="48" t="e">
        <f>VLOOKUP(A2557,'TAZ definitions'!$A$1:$E$1902,4,FALSE)</f>
        <v>#N/A</v>
      </c>
      <c r="H2557" s="44">
        <v>37647</v>
      </c>
      <c r="I2557" s="44">
        <v>0</v>
      </c>
      <c r="J2557" s="44">
        <v>5364</v>
      </c>
      <c r="K2557" s="44">
        <v>0</v>
      </c>
      <c r="L2557" s="44">
        <v>0</v>
      </c>
      <c r="M2557" s="44">
        <v>0</v>
      </c>
      <c r="N2557" s="44">
        <v>0</v>
      </c>
      <c r="O2557" s="44">
        <v>0</v>
      </c>
      <c r="P2557" s="44">
        <v>0</v>
      </c>
      <c r="Q2557" s="44">
        <v>0</v>
      </c>
      <c r="R2557" s="44">
        <v>24.325827</v>
      </c>
      <c r="S2557" s="44">
        <v>23.934429000000002</v>
      </c>
      <c r="T2557" s="44">
        <v>37647</v>
      </c>
      <c r="U2557" s="44">
        <v>5364</v>
      </c>
      <c r="V2557" s="44">
        <v>0</v>
      </c>
      <c r="W2557" s="44">
        <v>0</v>
      </c>
      <c r="X2557" s="44">
        <v>0</v>
      </c>
      <c r="Y2557" s="44">
        <v>2909.3412760000001</v>
      </c>
      <c r="Z2557" s="44">
        <v>85.076295999999999</v>
      </c>
      <c r="AA2557" s="44">
        <v>2.3332120000000001</v>
      </c>
      <c r="AB2557" s="44">
        <v>0.114417</v>
      </c>
      <c r="AC2557" s="44">
        <v>5.3581999999999998E-2</v>
      </c>
      <c r="AD2557" s="44">
        <v>635.93339300000002</v>
      </c>
    </row>
    <row r="2558" spans="1:30" x14ac:dyDescent="0.25">
      <c r="A2558">
        <v>2786</v>
      </c>
      <c r="B2558" t="s">
        <v>101</v>
      </c>
      <c r="C2558" t="s">
        <v>227</v>
      </c>
      <c r="D2558" t="s">
        <v>227</v>
      </c>
      <c r="E2558" t="s">
        <v>215</v>
      </c>
      <c r="F2558" s="48" t="e">
        <f>VLOOKUP(A2558,'TAZ definitions'!$A$1:$E$1902,2,FALSE)</f>
        <v>#N/A</v>
      </c>
      <c r="G2558" s="48" t="e">
        <f>VLOOKUP(A2558,'TAZ definitions'!$A$1:$E$1902,4,FALSE)</f>
        <v>#N/A</v>
      </c>
      <c r="H2558" s="44">
        <v>152034</v>
      </c>
      <c r="I2558" s="44">
        <v>873</v>
      </c>
      <c r="J2558" s="44">
        <v>13305</v>
      </c>
      <c r="K2558" s="44">
        <v>73</v>
      </c>
      <c r="L2558" s="44">
        <v>0</v>
      </c>
      <c r="M2558" s="44">
        <v>0</v>
      </c>
      <c r="N2558" s="44">
        <v>0</v>
      </c>
      <c r="O2558" s="44">
        <v>0</v>
      </c>
      <c r="P2558" s="44">
        <v>95.211464000000007</v>
      </c>
      <c r="Q2558" s="44">
        <v>93.813102999999998</v>
      </c>
      <c r="R2558" s="44">
        <v>21.454021000000001</v>
      </c>
      <c r="S2558" s="44">
        <v>21.193169000000001</v>
      </c>
      <c r="T2558" s="44">
        <v>150389.953125</v>
      </c>
      <c r="U2558" s="44">
        <v>13161.086914</v>
      </c>
      <c r="V2558" s="44">
        <v>0</v>
      </c>
      <c r="W2558" s="44">
        <v>0</v>
      </c>
      <c r="X2558" s="44">
        <v>0</v>
      </c>
      <c r="Y2558" s="44">
        <v>32876.589572999997</v>
      </c>
      <c r="Z2558" s="44">
        <v>1653.685714</v>
      </c>
      <c r="AA2558" s="44">
        <v>32.544123999999996</v>
      </c>
      <c r="AB2558" s="44">
        <v>1.282659</v>
      </c>
      <c r="AC2558" s="44">
        <v>0.80012499999999998</v>
      </c>
      <c r="AD2558" s="44">
        <v>9409.0668119999991</v>
      </c>
    </row>
    <row r="2559" spans="1:30" x14ac:dyDescent="0.25">
      <c r="A2559">
        <v>2787</v>
      </c>
      <c r="B2559" t="s">
        <v>101</v>
      </c>
      <c r="C2559" t="s">
        <v>227</v>
      </c>
      <c r="D2559" t="s">
        <v>227</v>
      </c>
      <c r="E2559" t="s">
        <v>215</v>
      </c>
      <c r="F2559" s="48" t="e">
        <f>VLOOKUP(A2559,'TAZ definitions'!$A$1:$E$1902,2,FALSE)</f>
        <v>#N/A</v>
      </c>
      <c r="G2559" s="48" t="e">
        <f>VLOOKUP(A2559,'TAZ definitions'!$A$1:$E$1902,4,FALSE)</f>
        <v>#N/A</v>
      </c>
      <c r="H2559" s="44">
        <v>150933</v>
      </c>
      <c r="I2559" s="44">
        <v>837</v>
      </c>
      <c r="J2559" s="44">
        <v>13146</v>
      </c>
      <c r="K2559" s="44">
        <v>71</v>
      </c>
      <c r="L2559" s="44">
        <v>0</v>
      </c>
      <c r="M2559" s="44">
        <v>0</v>
      </c>
      <c r="N2559" s="44">
        <v>0</v>
      </c>
      <c r="O2559" s="44">
        <v>0</v>
      </c>
      <c r="P2559" s="44">
        <v>105.23867</v>
      </c>
      <c r="Q2559" s="44">
        <v>100.983315</v>
      </c>
      <c r="R2559" s="44">
        <v>23.781458000000001</v>
      </c>
      <c r="S2559" s="44">
        <v>23.597183000000001</v>
      </c>
      <c r="T2559" s="44">
        <v>149064.3125</v>
      </c>
      <c r="U2559" s="44">
        <v>12983.216796999999</v>
      </c>
      <c r="V2559" s="44">
        <v>0</v>
      </c>
      <c r="W2559" s="44">
        <v>0</v>
      </c>
      <c r="X2559" s="44">
        <v>64577.406128000002</v>
      </c>
      <c r="Y2559" s="44">
        <v>104562.138284</v>
      </c>
      <c r="Z2559" s="44">
        <v>3966.6391899999999</v>
      </c>
      <c r="AA2559" s="44">
        <v>86.446596999999997</v>
      </c>
      <c r="AB2559" s="44">
        <v>3.899829</v>
      </c>
      <c r="AC2559" s="44">
        <v>2.2303739999999999</v>
      </c>
      <c r="AD2559" s="44">
        <v>26351.132314999999</v>
      </c>
    </row>
    <row r="2560" spans="1:30" x14ac:dyDescent="0.25">
      <c r="A2560">
        <v>2788</v>
      </c>
      <c r="B2560" t="s">
        <v>101</v>
      </c>
      <c r="C2560" t="s">
        <v>227</v>
      </c>
      <c r="D2560" t="s">
        <v>227</v>
      </c>
      <c r="E2560" t="s">
        <v>215</v>
      </c>
      <c r="F2560" s="48" t="e">
        <f>VLOOKUP(A2560,'TAZ definitions'!$A$1:$E$1902,2,FALSE)</f>
        <v>#N/A</v>
      </c>
      <c r="G2560" s="48" t="e">
        <f>VLOOKUP(A2560,'TAZ definitions'!$A$1:$E$1902,4,FALSE)</f>
        <v>#N/A</v>
      </c>
      <c r="H2560" s="44">
        <v>156261</v>
      </c>
      <c r="I2560" s="44">
        <v>1604</v>
      </c>
      <c r="J2560" s="44">
        <v>13718</v>
      </c>
      <c r="K2560" s="44">
        <v>136</v>
      </c>
      <c r="L2560" s="44">
        <v>0</v>
      </c>
      <c r="M2560" s="44">
        <v>0</v>
      </c>
      <c r="N2560" s="44">
        <v>0</v>
      </c>
      <c r="O2560" s="44">
        <v>0</v>
      </c>
      <c r="P2560" s="44">
        <v>98.215332000000004</v>
      </c>
      <c r="Q2560" s="44">
        <v>94.642914000000005</v>
      </c>
      <c r="R2560" s="44">
        <v>57.961536000000002</v>
      </c>
      <c r="S2560" s="44">
        <v>59.905665999999997</v>
      </c>
      <c r="T2560" s="44">
        <v>155757.3125</v>
      </c>
      <c r="U2560" s="44">
        <v>13673.766602</v>
      </c>
      <c r="V2560" s="44">
        <v>0</v>
      </c>
      <c r="W2560" s="44">
        <v>0</v>
      </c>
      <c r="X2560" s="44">
        <v>0</v>
      </c>
      <c r="Y2560" s="44">
        <v>153896.435638</v>
      </c>
      <c r="Z2560" s="44">
        <v>5107.2167529999997</v>
      </c>
      <c r="AA2560" s="44">
        <v>126.93614599999999</v>
      </c>
      <c r="AB2560" s="44">
        <v>6.1284749999999999</v>
      </c>
      <c r="AC2560" s="44">
        <v>2.998472</v>
      </c>
      <c r="AD2560" s="44">
        <v>35862.717225</v>
      </c>
    </row>
    <row r="2561" spans="1:30" x14ac:dyDescent="0.25">
      <c r="A2561">
        <v>2789</v>
      </c>
      <c r="B2561" t="s">
        <v>101</v>
      </c>
      <c r="C2561" t="s">
        <v>227</v>
      </c>
      <c r="D2561" t="s">
        <v>227</v>
      </c>
      <c r="E2561" t="s">
        <v>215</v>
      </c>
      <c r="F2561" s="48" t="e">
        <f>VLOOKUP(A2561,'TAZ definitions'!$A$1:$E$1902,2,FALSE)</f>
        <v>#N/A</v>
      </c>
      <c r="G2561" s="48" t="e">
        <f>VLOOKUP(A2561,'TAZ definitions'!$A$1:$E$1902,4,FALSE)</f>
        <v>#N/A</v>
      </c>
      <c r="H2561" s="44">
        <v>140313</v>
      </c>
      <c r="I2561" s="44">
        <v>45543</v>
      </c>
      <c r="J2561" s="44">
        <v>11749</v>
      </c>
      <c r="K2561" s="44">
        <v>2282</v>
      </c>
      <c r="L2561" s="44">
        <v>0</v>
      </c>
      <c r="M2561" s="44">
        <v>0</v>
      </c>
      <c r="N2561" s="44">
        <v>0</v>
      </c>
      <c r="O2561" s="44">
        <v>0</v>
      </c>
      <c r="P2561" s="44">
        <v>54.516173999999999</v>
      </c>
      <c r="Q2561" s="44">
        <v>55.437199</v>
      </c>
      <c r="R2561" s="44">
        <v>17.587467</v>
      </c>
      <c r="S2561" s="44">
        <v>17.675013</v>
      </c>
      <c r="T2561" s="44">
        <v>137128.28125</v>
      </c>
      <c r="U2561" s="44">
        <v>11430.864258</v>
      </c>
      <c r="V2561" s="44">
        <v>0</v>
      </c>
      <c r="W2561" s="44">
        <v>0</v>
      </c>
      <c r="X2561" s="44">
        <v>62955.029289999999</v>
      </c>
      <c r="Y2561" s="44">
        <v>120843.345443</v>
      </c>
      <c r="Z2561" s="44">
        <v>6146.9895290000004</v>
      </c>
      <c r="AA2561" s="44">
        <v>121.990392</v>
      </c>
      <c r="AB2561" s="44">
        <v>4.8803039999999998</v>
      </c>
      <c r="AC2561" s="44">
        <v>3.1448450000000001</v>
      </c>
      <c r="AD2561" s="44">
        <v>36540.714176000001</v>
      </c>
    </row>
    <row r="2562" spans="1:30" x14ac:dyDescent="0.25">
      <c r="A2562">
        <v>2790</v>
      </c>
      <c r="B2562" t="s">
        <v>101</v>
      </c>
      <c r="C2562" t="s">
        <v>227</v>
      </c>
      <c r="D2562" t="s">
        <v>227</v>
      </c>
      <c r="E2562" t="s">
        <v>215</v>
      </c>
      <c r="F2562" s="48" t="e">
        <f>VLOOKUP(A2562,'TAZ definitions'!$A$1:$E$1902,2,FALSE)</f>
        <v>#N/A</v>
      </c>
      <c r="G2562" s="48" t="e">
        <f>VLOOKUP(A2562,'TAZ definitions'!$A$1:$E$1902,4,FALSE)</f>
        <v>#N/A</v>
      </c>
      <c r="H2562" s="44">
        <v>140432</v>
      </c>
      <c r="I2562" s="44">
        <v>45784</v>
      </c>
      <c r="J2562" s="44">
        <v>11790</v>
      </c>
      <c r="K2562" s="44">
        <v>2294</v>
      </c>
      <c r="L2562" s="44">
        <v>0</v>
      </c>
      <c r="M2562" s="44">
        <v>0</v>
      </c>
      <c r="N2562" s="44">
        <v>0</v>
      </c>
      <c r="O2562" s="44">
        <v>0</v>
      </c>
      <c r="P2562" s="44">
        <v>53.294559</v>
      </c>
      <c r="Q2562" s="44">
        <v>54.309547000000002</v>
      </c>
      <c r="R2562" s="44">
        <v>17.038474999999998</v>
      </c>
      <c r="S2562" s="44">
        <v>17.178322000000001</v>
      </c>
      <c r="T2562" s="44">
        <v>137015.828125</v>
      </c>
      <c r="U2562" s="44">
        <v>11447.257813</v>
      </c>
      <c r="V2562" s="44">
        <v>0</v>
      </c>
      <c r="W2562" s="44">
        <v>0</v>
      </c>
      <c r="X2562" s="44">
        <v>83525.812871999995</v>
      </c>
      <c r="Y2562" s="44">
        <v>128706.298519</v>
      </c>
      <c r="Z2562" s="44">
        <v>7431.570189</v>
      </c>
      <c r="AA2562" s="44">
        <v>139.156116</v>
      </c>
      <c r="AB2562" s="44">
        <v>5.2353459999999998</v>
      </c>
      <c r="AC2562" s="44">
        <v>3.628806</v>
      </c>
      <c r="AD2562" s="44">
        <v>41535.024139000001</v>
      </c>
    </row>
    <row r="2563" spans="1:30" x14ac:dyDescent="0.25">
      <c r="A2563">
        <v>2791</v>
      </c>
      <c r="B2563" t="s">
        <v>101</v>
      </c>
      <c r="C2563" t="s">
        <v>227</v>
      </c>
      <c r="D2563" t="s">
        <v>227</v>
      </c>
      <c r="E2563" t="s">
        <v>215</v>
      </c>
      <c r="F2563" s="48" t="e">
        <f>VLOOKUP(A2563,'TAZ definitions'!$A$1:$E$1902,2,FALSE)</f>
        <v>#N/A</v>
      </c>
      <c r="G2563" s="48" t="e">
        <f>VLOOKUP(A2563,'TAZ definitions'!$A$1:$E$1902,4,FALSE)</f>
        <v>#N/A</v>
      </c>
      <c r="H2563" s="44">
        <v>140172</v>
      </c>
      <c r="I2563" s="44">
        <v>36067</v>
      </c>
      <c r="J2563" s="44">
        <v>11753</v>
      </c>
      <c r="K2563" s="44">
        <v>1752</v>
      </c>
      <c r="L2563" s="44">
        <v>0</v>
      </c>
      <c r="M2563" s="44">
        <v>0</v>
      </c>
      <c r="N2563" s="44">
        <v>0</v>
      </c>
      <c r="O2563" s="44">
        <v>0</v>
      </c>
      <c r="P2563" s="44">
        <v>61.358184999999999</v>
      </c>
      <c r="Q2563" s="44">
        <v>60.753487</v>
      </c>
      <c r="R2563" s="44">
        <v>18.270731000000001</v>
      </c>
      <c r="S2563" s="44">
        <v>18.291122000000001</v>
      </c>
      <c r="T2563" s="44">
        <v>137240.3125</v>
      </c>
      <c r="U2563" s="44">
        <v>11471.362305000001</v>
      </c>
      <c r="V2563" s="44">
        <v>0</v>
      </c>
      <c r="W2563" s="44">
        <v>0</v>
      </c>
      <c r="X2563" s="44">
        <v>74393.667820000002</v>
      </c>
      <c r="Y2563" s="44">
        <v>241374.75850500001</v>
      </c>
      <c r="Z2563" s="44">
        <v>11152.524267000001</v>
      </c>
      <c r="AA2563" s="44">
        <v>233.09835000000001</v>
      </c>
      <c r="AB2563" s="44">
        <v>9.1537210000000009</v>
      </c>
      <c r="AC2563" s="44">
        <v>5.8646310000000001</v>
      </c>
      <c r="AD2563" s="44">
        <v>68606.631232</v>
      </c>
    </row>
    <row r="2564" spans="1:30" x14ac:dyDescent="0.25">
      <c r="A2564">
        <v>2792</v>
      </c>
      <c r="B2564" t="s">
        <v>101</v>
      </c>
      <c r="C2564" t="s">
        <v>227</v>
      </c>
      <c r="D2564" t="s">
        <v>227</v>
      </c>
      <c r="E2564" t="s">
        <v>215</v>
      </c>
      <c r="F2564" s="48" t="e">
        <f>VLOOKUP(A2564,'TAZ definitions'!$A$1:$E$1902,2,FALSE)</f>
        <v>#N/A</v>
      </c>
      <c r="G2564" s="48" t="e">
        <f>VLOOKUP(A2564,'TAZ definitions'!$A$1:$E$1902,4,FALSE)</f>
        <v>#N/A</v>
      </c>
      <c r="H2564" s="44">
        <v>141353</v>
      </c>
      <c r="I2564" s="44">
        <v>44504</v>
      </c>
      <c r="J2564" s="44">
        <v>11813</v>
      </c>
      <c r="K2564" s="44">
        <v>2306</v>
      </c>
      <c r="L2564" s="44">
        <v>0</v>
      </c>
      <c r="M2564" s="44">
        <v>0</v>
      </c>
      <c r="N2564" s="44">
        <v>0</v>
      </c>
      <c r="O2564" s="44">
        <v>0</v>
      </c>
      <c r="P2564" s="44">
        <v>64.674773999999999</v>
      </c>
      <c r="Q2564" s="44">
        <v>62.491871000000003</v>
      </c>
      <c r="R2564" s="44">
        <v>24.960360000000001</v>
      </c>
      <c r="S2564" s="44">
        <v>25.353445000000001</v>
      </c>
      <c r="T2564" s="44">
        <v>138549.1875</v>
      </c>
      <c r="U2564" s="44">
        <v>11537.769531</v>
      </c>
      <c r="V2564" s="44">
        <v>0</v>
      </c>
      <c r="W2564" s="44">
        <v>0</v>
      </c>
      <c r="X2564" s="44">
        <v>0</v>
      </c>
      <c r="Y2564" s="44">
        <v>0</v>
      </c>
      <c r="Z2564" s="44">
        <v>0</v>
      </c>
      <c r="AA2564" s="44">
        <v>0</v>
      </c>
      <c r="AB2564" s="44">
        <v>0</v>
      </c>
      <c r="AC2564" s="44">
        <v>0</v>
      </c>
      <c r="AD2564" s="44">
        <v>0</v>
      </c>
    </row>
    <row r="2565" spans="1:30" x14ac:dyDescent="0.25">
      <c r="A2565">
        <v>2793</v>
      </c>
      <c r="B2565" t="s">
        <v>101</v>
      </c>
      <c r="C2565" t="s">
        <v>227</v>
      </c>
      <c r="D2565" t="s">
        <v>227</v>
      </c>
      <c r="E2565" t="s">
        <v>215</v>
      </c>
      <c r="F2565" s="48" t="e">
        <f>VLOOKUP(A2565,'TAZ definitions'!$A$1:$E$1902,2,FALSE)</f>
        <v>#N/A</v>
      </c>
      <c r="G2565" s="48" t="e">
        <f>VLOOKUP(A2565,'TAZ definitions'!$A$1:$E$1902,4,FALSE)</f>
        <v>#N/A</v>
      </c>
      <c r="H2565" s="44">
        <v>134131</v>
      </c>
      <c r="I2565" s="44">
        <v>30773</v>
      </c>
      <c r="J2565" s="44">
        <v>11218</v>
      </c>
      <c r="K2565" s="44">
        <v>1368</v>
      </c>
      <c r="L2565" s="44">
        <v>0</v>
      </c>
      <c r="M2565" s="44">
        <v>0</v>
      </c>
      <c r="N2565" s="44">
        <v>0</v>
      </c>
      <c r="O2565" s="44">
        <v>0</v>
      </c>
      <c r="P2565" s="44">
        <v>63.723014999999997</v>
      </c>
      <c r="Q2565" s="44">
        <v>62.528652000000001</v>
      </c>
      <c r="R2565" s="44">
        <v>18.105709000000001</v>
      </c>
      <c r="S2565" s="44">
        <v>18.129428999999998</v>
      </c>
      <c r="T2565" s="44">
        <v>131405.53125</v>
      </c>
      <c r="U2565" s="44">
        <v>10958.264648</v>
      </c>
      <c r="V2565" s="44">
        <v>0</v>
      </c>
      <c r="W2565" s="44">
        <v>0</v>
      </c>
      <c r="X2565" s="44">
        <v>0</v>
      </c>
      <c r="Y2565" s="44">
        <v>11961.446877</v>
      </c>
      <c r="Z2565" s="44">
        <v>600.54340000000002</v>
      </c>
      <c r="AA2565" s="44">
        <v>12.158893000000001</v>
      </c>
      <c r="AB2565" s="44">
        <v>0.45855899999999999</v>
      </c>
      <c r="AC2565" s="44">
        <v>0.296238</v>
      </c>
      <c r="AD2565" s="44">
        <v>3458.6429899999998</v>
      </c>
    </row>
    <row r="2566" spans="1:30" x14ac:dyDescent="0.25">
      <c r="A2566">
        <v>2794</v>
      </c>
      <c r="B2566" t="s">
        <v>101</v>
      </c>
      <c r="C2566" t="s">
        <v>227</v>
      </c>
      <c r="D2566" t="s">
        <v>227</v>
      </c>
      <c r="E2566" t="s">
        <v>215</v>
      </c>
      <c r="F2566" s="48" t="e">
        <f>VLOOKUP(A2566,'TAZ definitions'!$A$1:$E$1902,2,FALSE)</f>
        <v>#N/A</v>
      </c>
      <c r="G2566" s="48" t="e">
        <f>VLOOKUP(A2566,'TAZ definitions'!$A$1:$E$1902,4,FALSE)</f>
        <v>#N/A</v>
      </c>
      <c r="H2566" s="44">
        <v>144427</v>
      </c>
      <c r="I2566" s="44">
        <v>39977</v>
      </c>
      <c r="J2566" s="44">
        <v>12153</v>
      </c>
      <c r="K2566" s="44">
        <v>2058</v>
      </c>
      <c r="L2566" s="44">
        <v>0</v>
      </c>
      <c r="M2566" s="44">
        <v>0</v>
      </c>
      <c r="N2566" s="44">
        <v>0</v>
      </c>
      <c r="O2566" s="44">
        <v>0</v>
      </c>
      <c r="P2566" s="44">
        <v>59.796348999999999</v>
      </c>
      <c r="Q2566" s="44">
        <v>60.195545000000003</v>
      </c>
      <c r="R2566" s="44">
        <v>17.159217999999999</v>
      </c>
      <c r="S2566" s="44">
        <v>17.160492000000001</v>
      </c>
      <c r="T2566" s="44">
        <v>141333.09375</v>
      </c>
      <c r="U2566" s="44">
        <v>11853.975586</v>
      </c>
      <c r="V2566" s="44">
        <v>0</v>
      </c>
      <c r="W2566" s="44">
        <v>0</v>
      </c>
      <c r="X2566" s="44">
        <v>0</v>
      </c>
      <c r="Y2566" s="44">
        <v>0</v>
      </c>
      <c r="Z2566" s="44">
        <v>0</v>
      </c>
      <c r="AA2566" s="44">
        <v>0</v>
      </c>
      <c r="AB2566" s="44">
        <v>0</v>
      </c>
      <c r="AC2566" s="44">
        <v>0</v>
      </c>
      <c r="AD2566" s="44">
        <v>0</v>
      </c>
    </row>
    <row r="2567" spans="1:30" x14ac:dyDescent="0.25">
      <c r="A2567">
        <v>2795</v>
      </c>
      <c r="B2567" t="s">
        <v>101</v>
      </c>
      <c r="C2567" t="s">
        <v>227</v>
      </c>
      <c r="D2567" t="s">
        <v>227</v>
      </c>
      <c r="E2567" t="s">
        <v>215</v>
      </c>
      <c r="F2567" s="48" t="e">
        <f>VLOOKUP(A2567,'TAZ definitions'!$A$1:$E$1902,2,FALSE)</f>
        <v>#N/A</v>
      </c>
      <c r="G2567" s="48" t="e">
        <f>VLOOKUP(A2567,'TAZ definitions'!$A$1:$E$1902,4,FALSE)</f>
        <v>#N/A</v>
      </c>
      <c r="H2567" s="44">
        <v>151316</v>
      </c>
      <c r="I2567" s="44">
        <v>34996</v>
      </c>
      <c r="J2567" s="44">
        <v>12906</v>
      </c>
      <c r="K2567" s="44">
        <v>1672</v>
      </c>
      <c r="L2567" s="44">
        <v>0</v>
      </c>
      <c r="M2567" s="44">
        <v>0</v>
      </c>
      <c r="N2567" s="44">
        <v>0</v>
      </c>
      <c r="O2567" s="44">
        <v>0</v>
      </c>
      <c r="P2567" s="44">
        <v>64.651093000000003</v>
      </c>
      <c r="Q2567" s="44">
        <v>62.624881999999999</v>
      </c>
      <c r="R2567" s="44">
        <v>16.532444000000002</v>
      </c>
      <c r="S2567" s="44">
        <v>16.590198999999998</v>
      </c>
      <c r="T2567" s="44">
        <v>148673.359375</v>
      </c>
      <c r="U2567" s="44">
        <v>12650.779296999999</v>
      </c>
      <c r="V2567" s="44">
        <v>0</v>
      </c>
      <c r="W2567" s="44">
        <v>0</v>
      </c>
      <c r="X2567" s="44">
        <v>61724.061451000001</v>
      </c>
      <c r="Y2567" s="44">
        <v>80731.196481999999</v>
      </c>
      <c r="Z2567" s="44">
        <v>4605.2999229999996</v>
      </c>
      <c r="AA2567" s="44">
        <v>88.029235</v>
      </c>
      <c r="AB2567" s="44">
        <v>3.253587</v>
      </c>
      <c r="AC2567" s="44">
        <v>2.3139850000000002</v>
      </c>
      <c r="AD2567" s="44">
        <v>26372.682996</v>
      </c>
    </row>
    <row r="2568" spans="1:30" x14ac:dyDescent="0.25">
      <c r="A2568">
        <v>2796</v>
      </c>
      <c r="B2568" t="s">
        <v>101</v>
      </c>
      <c r="C2568" t="s">
        <v>227</v>
      </c>
      <c r="D2568" t="s">
        <v>268</v>
      </c>
      <c r="E2568" t="s">
        <v>215</v>
      </c>
      <c r="F2568" s="48" t="e">
        <f>VLOOKUP(A2568,'TAZ definitions'!$A$1:$E$1902,2,FALSE)</f>
        <v>#N/A</v>
      </c>
      <c r="G2568" s="48" t="e">
        <f>VLOOKUP(A2568,'TAZ definitions'!$A$1:$E$1902,4,FALSE)</f>
        <v>#N/A</v>
      </c>
      <c r="H2568" s="44">
        <v>45566</v>
      </c>
      <c r="I2568" s="44">
        <v>0</v>
      </c>
      <c r="J2568" s="44">
        <v>6096</v>
      </c>
      <c r="K2568" s="44">
        <v>0</v>
      </c>
      <c r="L2568" s="44">
        <v>0</v>
      </c>
      <c r="M2568" s="44">
        <v>0</v>
      </c>
      <c r="N2568" s="44">
        <v>0</v>
      </c>
      <c r="O2568" s="44">
        <v>0</v>
      </c>
      <c r="P2568" s="44">
        <v>0</v>
      </c>
      <c r="Q2568" s="44">
        <v>0</v>
      </c>
      <c r="R2568" s="44">
        <v>22.401857</v>
      </c>
      <c r="S2568" s="44">
        <v>21.963394000000001</v>
      </c>
      <c r="T2568" s="44">
        <v>45566</v>
      </c>
      <c r="U2568" s="44">
        <v>6096</v>
      </c>
      <c r="V2568" s="44">
        <v>0</v>
      </c>
      <c r="W2568" s="44">
        <v>0</v>
      </c>
      <c r="X2568" s="44">
        <v>567.64350300000001</v>
      </c>
      <c r="Y2568" s="44">
        <v>4268.1173710000003</v>
      </c>
      <c r="Z2568" s="44">
        <v>133.551985</v>
      </c>
      <c r="AA2568" s="44">
        <v>3.4655900000000002</v>
      </c>
      <c r="AB2568" s="44">
        <v>0.167769</v>
      </c>
      <c r="AC2568" s="44">
        <v>8.0990000000000006E-2</v>
      </c>
      <c r="AD2568" s="44">
        <v>969.12875299999996</v>
      </c>
    </row>
    <row r="2569" spans="1:30" x14ac:dyDescent="0.25">
      <c r="A2569">
        <v>2797</v>
      </c>
      <c r="B2569" t="s">
        <v>101</v>
      </c>
      <c r="C2569" t="s">
        <v>227</v>
      </c>
      <c r="D2569" t="s">
        <v>269</v>
      </c>
      <c r="E2569" t="s">
        <v>215</v>
      </c>
      <c r="F2569" s="48" t="e">
        <f>VLOOKUP(A2569,'TAZ definitions'!$A$1:$E$1902,2,FALSE)</f>
        <v>#N/A</v>
      </c>
      <c r="G2569" s="48" t="e">
        <f>VLOOKUP(A2569,'TAZ definitions'!$A$1:$E$1902,4,FALSE)</f>
        <v>#N/A</v>
      </c>
      <c r="H2569" s="44">
        <v>69803</v>
      </c>
      <c r="I2569" s="44">
        <v>0</v>
      </c>
      <c r="J2569" s="44">
        <v>7183</v>
      </c>
      <c r="K2569" s="44">
        <v>0</v>
      </c>
      <c r="L2569" s="44">
        <v>0</v>
      </c>
      <c r="M2569" s="44">
        <v>0</v>
      </c>
      <c r="N2569" s="44">
        <v>0</v>
      </c>
      <c r="O2569" s="44">
        <v>0</v>
      </c>
      <c r="P2569" s="44">
        <v>0</v>
      </c>
      <c r="Q2569" s="44">
        <v>0</v>
      </c>
      <c r="R2569" s="44">
        <v>22.315615000000001</v>
      </c>
      <c r="S2569" s="44">
        <v>22.205423</v>
      </c>
      <c r="T2569" s="44">
        <v>69803</v>
      </c>
      <c r="U2569" s="44">
        <v>7183</v>
      </c>
      <c r="V2569" s="44">
        <v>0</v>
      </c>
      <c r="W2569" s="44">
        <v>0</v>
      </c>
      <c r="X2569" s="44">
        <v>0</v>
      </c>
      <c r="Y2569" s="44">
        <v>4938.2142649999996</v>
      </c>
      <c r="Z2569" s="44">
        <v>260.52147200000002</v>
      </c>
      <c r="AA2569" s="44">
        <v>5.0628299999999999</v>
      </c>
      <c r="AB2569" s="44">
        <v>0.192191</v>
      </c>
      <c r="AC2569" s="44">
        <v>0.123755</v>
      </c>
      <c r="AD2569" s="44">
        <v>1445.439995</v>
      </c>
    </row>
    <row r="2570" spans="1:30" x14ac:dyDescent="0.25">
      <c r="A2570">
        <v>2798</v>
      </c>
      <c r="B2570" t="s">
        <v>101</v>
      </c>
      <c r="C2570" t="s">
        <v>227</v>
      </c>
      <c r="D2570" t="s">
        <v>268</v>
      </c>
      <c r="E2570" t="s">
        <v>215</v>
      </c>
      <c r="F2570" s="48" t="e">
        <f>VLOOKUP(A2570,'TAZ definitions'!$A$1:$E$1902,2,FALSE)</f>
        <v>#N/A</v>
      </c>
      <c r="G2570" s="48" t="e">
        <f>VLOOKUP(A2570,'TAZ definitions'!$A$1:$E$1902,4,FALSE)</f>
        <v>#N/A</v>
      </c>
      <c r="H2570" s="44">
        <v>47044</v>
      </c>
      <c r="I2570" s="44">
        <v>0</v>
      </c>
      <c r="J2570" s="44">
        <v>6229</v>
      </c>
      <c r="K2570" s="44">
        <v>0</v>
      </c>
      <c r="L2570" s="44">
        <v>0</v>
      </c>
      <c r="M2570" s="44">
        <v>0</v>
      </c>
      <c r="N2570" s="44">
        <v>0</v>
      </c>
      <c r="O2570" s="44">
        <v>0</v>
      </c>
      <c r="P2570" s="44">
        <v>0</v>
      </c>
      <c r="Q2570" s="44">
        <v>0</v>
      </c>
      <c r="R2570" s="44">
        <v>23.249416</v>
      </c>
      <c r="S2570" s="44">
        <v>22.802873999999999</v>
      </c>
      <c r="T2570" s="44">
        <v>47044</v>
      </c>
      <c r="U2570" s="44">
        <v>6229</v>
      </c>
      <c r="V2570" s="44">
        <v>0</v>
      </c>
      <c r="W2570" s="44">
        <v>0</v>
      </c>
      <c r="X2570" s="44">
        <v>0</v>
      </c>
      <c r="Y2570" s="44">
        <v>5154.0113179999998</v>
      </c>
      <c r="Z2570" s="44">
        <v>196.52528899999999</v>
      </c>
      <c r="AA2570" s="44">
        <v>4.2634720000000002</v>
      </c>
      <c r="AB2570" s="44">
        <v>0.186026</v>
      </c>
      <c r="AC2570" s="44">
        <v>0.107781</v>
      </c>
      <c r="AD2570" s="44">
        <v>1286.9182510000001</v>
      </c>
    </row>
    <row r="2571" spans="1:30" x14ac:dyDescent="0.25">
      <c r="A2571">
        <v>2799</v>
      </c>
      <c r="B2571" t="s">
        <v>101</v>
      </c>
      <c r="C2571" t="s">
        <v>227</v>
      </c>
      <c r="D2571" t="s">
        <v>264</v>
      </c>
      <c r="E2571" t="s">
        <v>215</v>
      </c>
      <c r="F2571" s="48" t="e">
        <f>VLOOKUP(A2571,'TAZ definitions'!$A$1:$E$1902,2,FALSE)</f>
        <v>#N/A</v>
      </c>
      <c r="G2571" s="48" t="e">
        <f>VLOOKUP(A2571,'TAZ definitions'!$A$1:$E$1902,4,FALSE)</f>
        <v>#N/A</v>
      </c>
      <c r="H2571" s="44">
        <v>44189</v>
      </c>
      <c r="I2571" s="44">
        <v>0</v>
      </c>
      <c r="J2571" s="44">
        <v>6151</v>
      </c>
      <c r="K2571" s="44">
        <v>0</v>
      </c>
      <c r="L2571" s="44">
        <v>0</v>
      </c>
      <c r="M2571" s="44">
        <v>0</v>
      </c>
      <c r="N2571" s="44">
        <v>0</v>
      </c>
      <c r="O2571" s="44">
        <v>0</v>
      </c>
      <c r="P2571" s="44">
        <v>0</v>
      </c>
      <c r="Q2571" s="44">
        <v>0</v>
      </c>
      <c r="R2571" s="44">
        <v>21.775742000000001</v>
      </c>
      <c r="S2571" s="44">
        <v>21.788129999999999</v>
      </c>
      <c r="T2571" s="44">
        <v>44189</v>
      </c>
      <c r="U2571" s="44">
        <v>6150.9995120000003</v>
      </c>
      <c r="V2571" s="44">
        <v>0</v>
      </c>
      <c r="W2571" s="44">
        <v>0</v>
      </c>
      <c r="X2571" s="44">
        <v>632.30157499999996</v>
      </c>
      <c r="Y2571" s="44">
        <v>8354.8176540000004</v>
      </c>
      <c r="Z2571" s="44">
        <v>263.99508500000002</v>
      </c>
      <c r="AA2571" s="44">
        <v>6.7762609999999999</v>
      </c>
      <c r="AB2571" s="44">
        <v>0.323739</v>
      </c>
      <c r="AC2571" s="44">
        <v>0.160751</v>
      </c>
      <c r="AD2571" s="44">
        <v>1917.1289850000001</v>
      </c>
    </row>
    <row r="2572" spans="1:30" x14ac:dyDescent="0.25">
      <c r="A2572">
        <v>2800</v>
      </c>
      <c r="B2572" t="s">
        <v>101</v>
      </c>
      <c r="C2572" t="s">
        <v>227</v>
      </c>
      <c r="D2572" t="s">
        <v>227</v>
      </c>
      <c r="E2572" t="s">
        <v>215</v>
      </c>
      <c r="F2572" s="48" t="e">
        <f>VLOOKUP(A2572,'TAZ definitions'!$A$1:$E$1902,2,FALSE)</f>
        <v>#N/A</v>
      </c>
      <c r="G2572" s="48" t="e">
        <f>VLOOKUP(A2572,'TAZ definitions'!$A$1:$E$1902,4,FALSE)</f>
        <v>#N/A</v>
      </c>
      <c r="H2572" s="44">
        <v>119048</v>
      </c>
      <c r="I2572" s="44">
        <v>0</v>
      </c>
      <c r="J2572" s="44">
        <v>8540</v>
      </c>
      <c r="K2572" s="44">
        <v>0</v>
      </c>
      <c r="L2572" s="44">
        <v>0</v>
      </c>
      <c r="M2572" s="44">
        <v>0</v>
      </c>
      <c r="N2572" s="44">
        <v>0</v>
      </c>
      <c r="O2572" s="44">
        <v>0</v>
      </c>
      <c r="P2572" s="44">
        <v>106.40222900000001</v>
      </c>
      <c r="Q2572" s="44">
        <v>102.25936900000001</v>
      </c>
      <c r="R2572" s="44">
        <v>20.899097000000001</v>
      </c>
      <c r="S2572" s="44">
        <v>20.936309999999999</v>
      </c>
      <c r="T2572" s="44">
        <v>118788.992188</v>
      </c>
      <c r="U2572" s="44">
        <v>8521.4199219999991</v>
      </c>
      <c r="V2572" s="44">
        <v>0</v>
      </c>
      <c r="W2572" s="44">
        <v>0</v>
      </c>
      <c r="X2572" s="44">
        <v>0</v>
      </c>
      <c r="Y2572" s="44">
        <v>5013.0065199999999</v>
      </c>
      <c r="Z2572" s="44">
        <v>334.80229000000003</v>
      </c>
      <c r="AA2572" s="44">
        <v>5.8186200000000001</v>
      </c>
      <c r="AB2572" s="44">
        <v>0.192131</v>
      </c>
      <c r="AC2572" s="44">
        <v>0.149227</v>
      </c>
      <c r="AD2572" s="44">
        <v>1670.549528</v>
      </c>
    </row>
    <row r="2573" spans="1:30" x14ac:dyDescent="0.25">
      <c r="A2573">
        <v>2801</v>
      </c>
      <c r="B2573" t="s">
        <v>101</v>
      </c>
      <c r="C2573" t="s">
        <v>227</v>
      </c>
      <c r="D2573" t="s">
        <v>227</v>
      </c>
      <c r="E2573" t="s">
        <v>215</v>
      </c>
      <c r="F2573" s="48" t="e">
        <f>VLOOKUP(A2573,'TAZ definitions'!$A$1:$E$1902,2,FALSE)</f>
        <v>#N/A</v>
      </c>
      <c r="G2573" s="48" t="e">
        <f>VLOOKUP(A2573,'TAZ definitions'!$A$1:$E$1902,4,FALSE)</f>
        <v>#N/A</v>
      </c>
      <c r="H2573" s="44">
        <v>123376</v>
      </c>
      <c r="I2573" s="44">
        <v>0</v>
      </c>
      <c r="J2573" s="44">
        <v>9492</v>
      </c>
      <c r="K2573" s="44">
        <v>0</v>
      </c>
      <c r="L2573" s="44">
        <v>0</v>
      </c>
      <c r="M2573" s="44">
        <v>0</v>
      </c>
      <c r="N2573" s="44">
        <v>0</v>
      </c>
      <c r="O2573" s="44">
        <v>0</v>
      </c>
      <c r="P2573" s="44">
        <v>94.556351000000006</v>
      </c>
      <c r="Q2573" s="44">
        <v>91.265395999999996</v>
      </c>
      <c r="R2573" s="44">
        <v>21.103625999999998</v>
      </c>
      <c r="S2573" s="44">
        <v>21.084871</v>
      </c>
      <c r="T2573" s="44">
        <v>121999.140625</v>
      </c>
      <c r="U2573" s="44">
        <v>9386.0693360000005</v>
      </c>
      <c r="V2573" s="44">
        <v>0</v>
      </c>
      <c r="W2573" s="44">
        <v>0</v>
      </c>
      <c r="X2573" s="44">
        <v>50770.833951000001</v>
      </c>
      <c r="Y2573" s="44">
        <v>104565.005953</v>
      </c>
      <c r="Z2573" s="44">
        <v>6814.3162000000002</v>
      </c>
      <c r="AA2573" s="44">
        <v>116.726969</v>
      </c>
      <c r="AB2573" s="44">
        <v>3.8825349999999998</v>
      </c>
      <c r="AC2573" s="44">
        <v>3.0592380000000001</v>
      </c>
      <c r="AD2573" s="44">
        <v>34090.811998999998</v>
      </c>
    </row>
    <row r="2574" spans="1:30" x14ac:dyDescent="0.25">
      <c r="A2574">
        <v>2802</v>
      </c>
      <c r="B2574" t="s">
        <v>101</v>
      </c>
      <c r="C2574" t="s">
        <v>227</v>
      </c>
      <c r="D2574" t="s">
        <v>270</v>
      </c>
      <c r="E2574" t="s">
        <v>215</v>
      </c>
      <c r="F2574" s="48" t="e">
        <f>VLOOKUP(A2574,'TAZ definitions'!$A$1:$E$1902,2,FALSE)</f>
        <v>#N/A</v>
      </c>
      <c r="G2574" s="48" t="e">
        <f>VLOOKUP(A2574,'TAZ definitions'!$A$1:$E$1902,4,FALSE)</f>
        <v>#N/A</v>
      </c>
      <c r="H2574" s="44">
        <v>6229</v>
      </c>
      <c r="I2574" s="44">
        <v>0</v>
      </c>
      <c r="J2574" s="44">
        <v>380</v>
      </c>
      <c r="K2574" s="44">
        <v>0</v>
      </c>
      <c r="L2574" s="44">
        <v>0</v>
      </c>
      <c r="M2574" s="44">
        <v>0</v>
      </c>
      <c r="N2574" s="44">
        <v>0</v>
      </c>
      <c r="O2574" s="44">
        <v>0</v>
      </c>
      <c r="P2574" s="44">
        <v>0</v>
      </c>
      <c r="Q2574" s="44">
        <v>0</v>
      </c>
      <c r="R2574" s="44">
        <v>20.847754999999999</v>
      </c>
      <c r="S2574" s="44">
        <v>20.774028999999999</v>
      </c>
      <c r="T2574" s="44">
        <v>6229</v>
      </c>
      <c r="U2574" s="44">
        <v>380</v>
      </c>
      <c r="V2574" s="44">
        <v>0</v>
      </c>
      <c r="W2574" s="44">
        <v>0</v>
      </c>
      <c r="X2574" s="44">
        <v>0</v>
      </c>
      <c r="Y2574" s="44">
        <v>897.55764399999998</v>
      </c>
      <c r="Z2574" s="44">
        <v>25.760663999999998</v>
      </c>
      <c r="AA2574" s="44">
        <v>0.72254799999999997</v>
      </c>
      <c r="AB2574" s="44">
        <v>3.6172000000000003E-2</v>
      </c>
      <c r="AC2574" s="44">
        <v>1.6389000000000001E-2</v>
      </c>
      <c r="AD2574" s="44">
        <v>195.84699499999999</v>
      </c>
    </row>
    <row r="2575" spans="1:30" x14ac:dyDescent="0.25">
      <c r="A2575">
        <v>2803</v>
      </c>
      <c r="B2575" t="s">
        <v>101</v>
      </c>
      <c r="C2575" t="s">
        <v>227</v>
      </c>
      <c r="D2575" t="s">
        <v>270</v>
      </c>
      <c r="E2575" t="s">
        <v>215</v>
      </c>
      <c r="F2575" s="48" t="e">
        <f>VLOOKUP(A2575,'TAZ definitions'!$A$1:$E$1902,2,FALSE)</f>
        <v>#N/A</v>
      </c>
      <c r="G2575" s="48" t="e">
        <f>VLOOKUP(A2575,'TAZ definitions'!$A$1:$E$1902,4,FALSE)</f>
        <v>#N/A</v>
      </c>
      <c r="H2575" s="44">
        <v>5290</v>
      </c>
      <c r="I2575" s="44">
        <v>0</v>
      </c>
      <c r="J2575" s="44">
        <v>290</v>
      </c>
      <c r="K2575" s="44">
        <v>0</v>
      </c>
      <c r="L2575" s="44">
        <v>0</v>
      </c>
      <c r="M2575" s="44">
        <v>0</v>
      </c>
      <c r="N2575" s="44">
        <v>0</v>
      </c>
      <c r="O2575" s="44">
        <v>0</v>
      </c>
      <c r="P2575" s="44">
        <v>0</v>
      </c>
      <c r="Q2575" s="44">
        <v>0</v>
      </c>
      <c r="R2575" s="44">
        <v>21.692587</v>
      </c>
      <c r="S2575" s="44">
        <v>21.583582</v>
      </c>
      <c r="T2575" s="44">
        <v>5290</v>
      </c>
      <c r="U2575" s="44">
        <v>290</v>
      </c>
      <c r="V2575" s="44">
        <v>0</v>
      </c>
      <c r="W2575" s="44">
        <v>0</v>
      </c>
      <c r="X2575" s="44">
        <v>0</v>
      </c>
      <c r="Y2575" s="44">
        <v>3802.477496</v>
      </c>
      <c r="Z2575" s="44">
        <v>116.062055</v>
      </c>
      <c r="AA2575" s="44">
        <v>3.0583589999999998</v>
      </c>
      <c r="AB2575" s="44">
        <v>0.14253099999999999</v>
      </c>
      <c r="AC2575" s="44">
        <v>7.1259000000000003E-2</v>
      </c>
      <c r="AD2575" s="44">
        <v>838.36434299999996</v>
      </c>
    </row>
    <row r="2576" spans="1:30" x14ac:dyDescent="0.25">
      <c r="A2576">
        <v>2804</v>
      </c>
      <c r="B2576" t="s">
        <v>101</v>
      </c>
      <c r="C2576" t="s">
        <v>227</v>
      </c>
      <c r="D2576" t="s">
        <v>267</v>
      </c>
      <c r="E2576" t="s">
        <v>215</v>
      </c>
      <c r="F2576" s="48" t="e">
        <f>VLOOKUP(A2576,'TAZ definitions'!$A$1:$E$1902,2,FALSE)</f>
        <v>#N/A</v>
      </c>
      <c r="G2576" s="48" t="e">
        <f>VLOOKUP(A2576,'TAZ definitions'!$A$1:$E$1902,4,FALSE)</f>
        <v>#N/A</v>
      </c>
      <c r="H2576" s="44">
        <v>129498</v>
      </c>
      <c r="I2576" s="44">
        <v>0</v>
      </c>
      <c r="J2576" s="44">
        <v>9174</v>
      </c>
      <c r="K2576" s="44">
        <v>0</v>
      </c>
      <c r="L2576" s="44">
        <v>0</v>
      </c>
      <c r="M2576" s="44">
        <v>0</v>
      </c>
      <c r="N2576" s="44">
        <v>0</v>
      </c>
      <c r="O2576" s="44">
        <v>0</v>
      </c>
      <c r="P2576" s="44">
        <v>0</v>
      </c>
      <c r="Q2576" s="44">
        <v>0</v>
      </c>
      <c r="R2576" s="44">
        <v>20.734670999999999</v>
      </c>
      <c r="S2576" s="44">
        <v>20.700551999999998</v>
      </c>
      <c r="T2576" s="44">
        <v>129498</v>
      </c>
      <c r="U2576" s="44">
        <v>9174</v>
      </c>
      <c r="V2576" s="44">
        <v>0</v>
      </c>
      <c r="W2576" s="44">
        <v>0</v>
      </c>
      <c r="X2576" s="44">
        <v>0</v>
      </c>
      <c r="Y2576" s="44">
        <v>0</v>
      </c>
      <c r="Z2576" s="44">
        <v>0</v>
      </c>
      <c r="AA2576" s="44">
        <v>0</v>
      </c>
      <c r="AB2576" s="44">
        <v>0</v>
      </c>
      <c r="AC2576" s="44">
        <v>0</v>
      </c>
      <c r="AD2576" s="44">
        <v>0</v>
      </c>
    </row>
    <row r="2577" spans="1:30" x14ac:dyDescent="0.25">
      <c r="A2577">
        <v>2805</v>
      </c>
      <c r="B2577" t="s">
        <v>101</v>
      </c>
      <c r="C2577" t="s">
        <v>227</v>
      </c>
      <c r="D2577" t="s">
        <v>267</v>
      </c>
      <c r="E2577" t="s">
        <v>215</v>
      </c>
      <c r="F2577" s="48" t="e">
        <f>VLOOKUP(A2577,'TAZ definitions'!$A$1:$E$1902,2,FALSE)</f>
        <v>#N/A</v>
      </c>
      <c r="G2577" s="48" t="e">
        <f>VLOOKUP(A2577,'TAZ definitions'!$A$1:$E$1902,4,FALSE)</f>
        <v>#N/A</v>
      </c>
      <c r="H2577" s="44">
        <v>103312</v>
      </c>
      <c r="I2577" s="44">
        <v>0</v>
      </c>
      <c r="J2577" s="44">
        <v>6686</v>
      </c>
      <c r="K2577" s="44">
        <v>0</v>
      </c>
      <c r="L2577" s="44">
        <v>0</v>
      </c>
      <c r="M2577" s="44">
        <v>0</v>
      </c>
      <c r="N2577" s="44">
        <v>0</v>
      </c>
      <c r="O2577" s="44">
        <v>0</v>
      </c>
      <c r="P2577" s="44">
        <v>0</v>
      </c>
      <c r="Q2577" s="44">
        <v>0</v>
      </c>
      <c r="R2577" s="44">
        <v>21.489063000000002</v>
      </c>
      <c r="S2577" s="44">
        <v>21.396673</v>
      </c>
      <c r="T2577" s="44">
        <v>103312</v>
      </c>
      <c r="U2577" s="44">
        <v>6686</v>
      </c>
      <c r="V2577" s="44">
        <v>0</v>
      </c>
      <c r="W2577" s="44">
        <v>0</v>
      </c>
      <c r="X2577" s="44">
        <v>4567.5964940000003</v>
      </c>
      <c r="Y2577" s="44">
        <v>20753.47</v>
      </c>
      <c r="Z2577" s="44">
        <v>1027.5812530000001</v>
      </c>
      <c r="AA2577" s="44">
        <v>20.270140999999999</v>
      </c>
      <c r="AB2577" s="44">
        <v>0.73705100000000001</v>
      </c>
      <c r="AC2577" s="44">
        <v>0.50576600000000005</v>
      </c>
      <c r="AD2577" s="44">
        <v>5849.3578340000004</v>
      </c>
    </row>
    <row r="2578" spans="1:30" x14ac:dyDescent="0.25">
      <c r="A2578">
        <v>2806</v>
      </c>
      <c r="B2578" t="s">
        <v>101</v>
      </c>
      <c r="C2578" t="s">
        <v>227</v>
      </c>
      <c r="D2578" t="s">
        <v>227</v>
      </c>
      <c r="E2578" t="s">
        <v>215</v>
      </c>
      <c r="F2578" s="48" t="e">
        <f>VLOOKUP(A2578,'TAZ definitions'!$A$1:$E$1902,2,FALSE)</f>
        <v>#N/A</v>
      </c>
      <c r="G2578" s="48" t="e">
        <f>VLOOKUP(A2578,'TAZ definitions'!$A$1:$E$1902,4,FALSE)</f>
        <v>#N/A</v>
      </c>
      <c r="H2578" s="44">
        <v>131787</v>
      </c>
      <c r="I2578" s="44">
        <v>0</v>
      </c>
      <c r="J2578" s="44">
        <v>9407</v>
      </c>
      <c r="K2578" s="44">
        <v>0</v>
      </c>
      <c r="L2578" s="44">
        <v>0</v>
      </c>
      <c r="M2578" s="44">
        <v>0</v>
      </c>
      <c r="N2578" s="44">
        <v>0</v>
      </c>
      <c r="O2578" s="44">
        <v>0</v>
      </c>
      <c r="P2578" s="44">
        <v>0</v>
      </c>
      <c r="Q2578" s="44">
        <v>0</v>
      </c>
      <c r="R2578" s="44">
        <v>22.818791999999998</v>
      </c>
      <c r="S2578" s="44">
        <v>22.789528000000001</v>
      </c>
      <c r="T2578" s="44">
        <v>131787</v>
      </c>
      <c r="U2578" s="44">
        <v>9407</v>
      </c>
      <c r="V2578" s="44">
        <v>0</v>
      </c>
      <c r="W2578" s="44">
        <v>0</v>
      </c>
      <c r="X2578" s="44">
        <v>15244.170054</v>
      </c>
      <c r="Y2578" s="44">
        <v>191640.097492</v>
      </c>
      <c r="Z2578" s="44">
        <v>4935.2935500000003</v>
      </c>
      <c r="AA2578" s="44">
        <v>209.06226699999999</v>
      </c>
      <c r="AB2578" s="44">
        <v>10.587151</v>
      </c>
      <c r="AC2578" s="44">
        <v>3.6763699999999999</v>
      </c>
      <c r="AD2578" s="44">
        <v>44755.196121000001</v>
      </c>
    </row>
    <row r="2579" spans="1:30" x14ac:dyDescent="0.25">
      <c r="A2579">
        <v>2807</v>
      </c>
      <c r="B2579" t="s">
        <v>101</v>
      </c>
      <c r="C2579" t="s">
        <v>227</v>
      </c>
      <c r="D2579" t="s">
        <v>227</v>
      </c>
      <c r="E2579" t="s">
        <v>215</v>
      </c>
      <c r="F2579" s="48" t="e">
        <f>VLOOKUP(A2579,'TAZ definitions'!$A$1:$E$1902,2,FALSE)</f>
        <v>#N/A</v>
      </c>
      <c r="G2579" s="48" t="e">
        <f>VLOOKUP(A2579,'TAZ definitions'!$A$1:$E$1902,4,FALSE)</f>
        <v>#N/A</v>
      </c>
      <c r="H2579" s="44">
        <v>130270</v>
      </c>
      <c r="I2579" s="44">
        <v>0</v>
      </c>
      <c r="J2579" s="44">
        <v>10077</v>
      </c>
      <c r="K2579" s="44">
        <v>0</v>
      </c>
      <c r="L2579" s="44">
        <v>0</v>
      </c>
      <c r="M2579" s="44">
        <v>0</v>
      </c>
      <c r="N2579" s="44">
        <v>0</v>
      </c>
      <c r="O2579" s="44">
        <v>0</v>
      </c>
      <c r="P2579" s="44">
        <v>0</v>
      </c>
      <c r="Q2579" s="44">
        <v>0</v>
      </c>
      <c r="R2579" s="44">
        <v>19.917971000000001</v>
      </c>
      <c r="S2579" s="44">
        <v>20.145132</v>
      </c>
      <c r="T2579" s="44">
        <v>130270</v>
      </c>
      <c r="U2579" s="44">
        <v>10077</v>
      </c>
      <c r="V2579" s="44">
        <v>0</v>
      </c>
      <c r="W2579" s="44">
        <v>0</v>
      </c>
      <c r="X2579" s="44">
        <v>18251.576882000001</v>
      </c>
      <c r="Y2579" s="44">
        <v>23799.528289999998</v>
      </c>
      <c r="Z2579" s="44">
        <v>1918.648895</v>
      </c>
      <c r="AA2579" s="44">
        <v>28.550813999999999</v>
      </c>
      <c r="AB2579" s="44">
        <v>0.92992600000000003</v>
      </c>
      <c r="AC2579" s="44">
        <v>0.801427</v>
      </c>
      <c r="AD2579" s="44">
        <v>8750.3287909999999</v>
      </c>
    </row>
    <row r="2580" spans="1:30" x14ac:dyDescent="0.25">
      <c r="A2580">
        <v>2808</v>
      </c>
      <c r="B2580" t="s">
        <v>101</v>
      </c>
      <c r="C2580" t="s">
        <v>227</v>
      </c>
      <c r="D2580" t="s">
        <v>227</v>
      </c>
      <c r="E2580" t="s">
        <v>215</v>
      </c>
      <c r="F2580" s="48" t="e">
        <f>VLOOKUP(A2580,'TAZ definitions'!$A$1:$E$1902,2,FALSE)</f>
        <v>#N/A</v>
      </c>
      <c r="G2580" s="48" t="e">
        <f>VLOOKUP(A2580,'TAZ definitions'!$A$1:$E$1902,4,FALSE)</f>
        <v>#N/A</v>
      </c>
      <c r="H2580" s="44">
        <v>124809</v>
      </c>
      <c r="I2580" s="44">
        <v>0</v>
      </c>
      <c r="J2580" s="44">
        <v>9309</v>
      </c>
      <c r="K2580" s="44">
        <v>0</v>
      </c>
      <c r="L2580" s="44">
        <v>0</v>
      </c>
      <c r="M2580" s="44">
        <v>0</v>
      </c>
      <c r="N2580" s="44">
        <v>0</v>
      </c>
      <c r="O2580" s="44">
        <v>0</v>
      </c>
      <c r="P2580" s="44">
        <v>0</v>
      </c>
      <c r="Q2580" s="44">
        <v>0</v>
      </c>
      <c r="R2580" s="44">
        <v>22.582975000000001</v>
      </c>
      <c r="S2580" s="44">
        <v>22.751574999999999</v>
      </c>
      <c r="T2580" s="44">
        <v>124809</v>
      </c>
      <c r="U2580" s="44">
        <v>9309</v>
      </c>
      <c r="V2580" s="44">
        <v>0</v>
      </c>
      <c r="W2580" s="44">
        <v>0</v>
      </c>
      <c r="X2580" s="44">
        <v>15400.012403000001</v>
      </c>
      <c r="Y2580" s="44">
        <v>24422.872652999999</v>
      </c>
      <c r="Z2580" s="44">
        <v>1576.776179</v>
      </c>
      <c r="AA2580" s="44">
        <v>27.733017</v>
      </c>
      <c r="AB2580" s="44">
        <v>1.0175419999999999</v>
      </c>
      <c r="AC2580" s="44">
        <v>0.73741000000000001</v>
      </c>
      <c r="AD2580" s="44">
        <v>8323.4672499999997</v>
      </c>
    </row>
    <row r="2581" spans="1:30" x14ac:dyDescent="0.25">
      <c r="A2581">
        <v>2809</v>
      </c>
      <c r="B2581" t="s">
        <v>101</v>
      </c>
      <c r="C2581" t="s">
        <v>227</v>
      </c>
      <c r="D2581" t="s">
        <v>227</v>
      </c>
      <c r="E2581" t="s">
        <v>215</v>
      </c>
      <c r="F2581" s="48" t="e">
        <f>VLOOKUP(A2581,'TAZ definitions'!$A$1:$E$1902,2,FALSE)</f>
        <v>#N/A</v>
      </c>
      <c r="G2581" s="48" t="e">
        <f>VLOOKUP(A2581,'TAZ definitions'!$A$1:$E$1902,4,FALSE)</f>
        <v>#N/A</v>
      </c>
      <c r="H2581" s="44">
        <v>128235</v>
      </c>
      <c r="I2581" s="44">
        <v>415</v>
      </c>
      <c r="J2581" s="44">
        <v>10252</v>
      </c>
      <c r="K2581" s="44">
        <v>32</v>
      </c>
      <c r="L2581" s="44">
        <v>0</v>
      </c>
      <c r="M2581" s="44">
        <v>0</v>
      </c>
      <c r="N2581" s="44">
        <v>0</v>
      </c>
      <c r="O2581" s="44">
        <v>0</v>
      </c>
      <c r="P2581" s="44">
        <v>89.397789000000003</v>
      </c>
      <c r="Q2581" s="44">
        <v>88.680580000000006</v>
      </c>
      <c r="R2581" s="44">
        <v>20.434332000000001</v>
      </c>
      <c r="S2581" s="44">
        <v>20.453620999999998</v>
      </c>
      <c r="T2581" s="44">
        <v>126411.320313</v>
      </c>
      <c r="U2581" s="44">
        <v>10106.185546999999</v>
      </c>
      <c r="V2581" s="44">
        <v>0</v>
      </c>
      <c r="W2581" s="44">
        <v>0</v>
      </c>
      <c r="X2581" s="44">
        <v>87584.492283</v>
      </c>
      <c r="Y2581" s="44">
        <v>132481.76752699999</v>
      </c>
      <c r="Z2581" s="44">
        <v>11339.357883999999</v>
      </c>
      <c r="AA2581" s="44">
        <v>172.29319799999999</v>
      </c>
      <c r="AB2581" s="44">
        <v>5.6088100000000001</v>
      </c>
      <c r="AC2581" s="44">
        <v>5.2359289999999996</v>
      </c>
      <c r="AD2581" s="44">
        <v>56166.417576</v>
      </c>
    </row>
    <row r="2582" spans="1:30" x14ac:dyDescent="0.25">
      <c r="A2582">
        <v>2810</v>
      </c>
      <c r="B2582" t="s">
        <v>101</v>
      </c>
      <c r="C2582" t="s">
        <v>227</v>
      </c>
      <c r="D2582" t="s">
        <v>267</v>
      </c>
      <c r="E2582" t="s">
        <v>215</v>
      </c>
      <c r="F2582" s="48" t="e">
        <f>VLOOKUP(A2582,'TAZ definitions'!$A$1:$E$1902,2,FALSE)</f>
        <v>#N/A</v>
      </c>
      <c r="G2582" s="48" t="e">
        <f>VLOOKUP(A2582,'TAZ definitions'!$A$1:$E$1902,4,FALSE)</f>
        <v>#N/A</v>
      </c>
      <c r="H2582" s="44">
        <v>46805</v>
      </c>
      <c r="I2582" s="44">
        <v>0</v>
      </c>
      <c r="J2582" s="44">
        <v>4127</v>
      </c>
      <c r="K2582" s="44">
        <v>0</v>
      </c>
      <c r="L2582" s="44">
        <v>0</v>
      </c>
      <c r="M2582" s="44">
        <v>0</v>
      </c>
      <c r="N2582" s="44">
        <v>0</v>
      </c>
      <c r="O2582" s="44">
        <v>0</v>
      </c>
      <c r="P2582" s="44">
        <v>0</v>
      </c>
      <c r="Q2582" s="44">
        <v>0</v>
      </c>
      <c r="R2582" s="44">
        <v>24.638943000000001</v>
      </c>
      <c r="S2582" s="44">
        <v>24.606152000000002</v>
      </c>
      <c r="T2582" s="44">
        <v>46805</v>
      </c>
      <c r="U2582" s="44">
        <v>4127</v>
      </c>
      <c r="V2582" s="44">
        <v>0</v>
      </c>
      <c r="W2582" s="44">
        <v>0</v>
      </c>
      <c r="X2582" s="44">
        <v>1278.1422849999999</v>
      </c>
      <c r="Y2582" s="44">
        <v>16969.946395999999</v>
      </c>
      <c r="Z2582" s="44">
        <v>381.31763000000001</v>
      </c>
      <c r="AA2582" s="44">
        <v>17.831586999999999</v>
      </c>
      <c r="AB2582" s="44">
        <v>0.87911399999999995</v>
      </c>
      <c r="AC2582" s="44">
        <v>0.30349799999999999</v>
      </c>
      <c r="AD2582" s="44">
        <v>3675.984019</v>
      </c>
    </row>
    <row r="2583" spans="1:30" x14ac:dyDescent="0.25">
      <c r="A2583">
        <v>2811</v>
      </c>
      <c r="B2583" t="s">
        <v>101</v>
      </c>
      <c r="C2583" t="s">
        <v>227</v>
      </c>
      <c r="D2583" t="s">
        <v>267</v>
      </c>
      <c r="E2583" t="s">
        <v>215</v>
      </c>
      <c r="F2583" s="48" t="e">
        <f>VLOOKUP(A2583,'TAZ definitions'!$A$1:$E$1902,2,FALSE)</f>
        <v>#N/A</v>
      </c>
      <c r="G2583" s="48" t="e">
        <f>VLOOKUP(A2583,'TAZ definitions'!$A$1:$E$1902,4,FALSE)</f>
        <v>#N/A</v>
      </c>
      <c r="H2583" s="44">
        <v>40534</v>
      </c>
      <c r="I2583" s="44">
        <v>0</v>
      </c>
      <c r="J2583" s="44">
        <v>3599</v>
      </c>
      <c r="K2583" s="44">
        <v>0</v>
      </c>
      <c r="L2583" s="44">
        <v>0</v>
      </c>
      <c r="M2583" s="44">
        <v>0</v>
      </c>
      <c r="N2583" s="44">
        <v>0</v>
      </c>
      <c r="O2583" s="44">
        <v>0</v>
      </c>
      <c r="P2583" s="44">
        <v>0</v>
      </c>
      <c r="Q2583" s="44">
        <v>0</v>
      </c>
      <c r="R2583" s="44">
        <v>21.795902000000002</v>
      </c>
      <c r="S2583" s="44">
        <v>21.72261</v>
      </c>
      <c r="T2583" s="44">
        <v>40534</v>
      </c>
      <c r="U2583" s="44">
        <v>3599</v>
      </c>
      <c r="V2583" s="44">
        <v>0</v>
      </c>
      <c r="W2583" s="44">
        <v>0</v>
      </c>
      <c r="X2583" s="44">
        <v>15371.069813</v>
      </c>
      <c r="Y2583" s="44">
        <v>28528.311955000001</v>
      </c>
      <c r="Z2583" s="44">
        <v>1109.224201</v>
      </c>
      <c r="AA2583" s="44">
        <v>24.590909</v>
      </c>
      <c r="AB2583" s="44">
        <v>1.0552919999999999</v>
      </c>
      <c r="AC2583" s="44">
        <v>0.61398399999999997</v>
      </c>
      <c r="AD2583" s="44">
        <v>7225.5774620000002</v>
      </c>
    </row>
    <row r="2584" spans="1:30" x14ac:dyDescent="0.25">
      <c r="A2584">
        <v>2812</v>
      </c>
      <c r="B2584" t="s">
        <v>101</v>
      </c>
      <c r="C2584" t="s">
        <v>227</v>
      </c>
      <c r="D2584" t="s">
        <v>267</v>
      </c>
      <c r="E2584" t="s">
        <v>215</v>
      </c>
      <c r="F2584" s="48" t="e">
        <f>VLOOKUP(A2584,'TAZ definitions'!$A$1:$E$1902,2,FALSE)</f>
        <v>#N/A</v>
      </c>
      <c r="G2584" s="48" t="e">
        <f>VLOOKUP(A2584,'TAZ definitions'!$A$1:$E$1902,4,FALSE)</f>
        <v>#N/A</v>
      </c>
      <c r="H2584" s="44">
        <v>77628</v>
      </c>
      <c r="I2584" s="44">
        <v>0</v>
      </c>
      <c r="J2584" s="44">
        <v>5546</v>
      </c>
      <c r="K2584" s="44">
        <v>0</v>
      </c>
      <c r="L2584" s="44">
        <v>0</v>
      </c>
      <c r="M2584" s="44">
        <v>0</v>
      </c>
      <c r="N2584" s="44">
        <v>0</v>
      </c>
      <c r="O2584" s="44">
        <v>0</v>
      </c>
      <c r="P2584" s="44">
        <v>0</v>
      </c>
      <c r="Q2584" s="44">
        <v>0</v>
      </c>
      <c r="R2584" s="44">
        <v>23.278299000000001</v>
      </c>
      <c r="S2584" s="44">
        <v>23.398949000000002</v>
      </c>
      <c r="T2584" s="44">
        <v>77628</v>
      </c>
      <c r="U2584" s="44">
        <v>5546</v>
      </c>
      <c r="V2584" s="44">
        <v>0</v>
      </c>
      <c r="W2584" s="44">
        <v>0</v>
      </c>
      <c r="X2584" s="44">
        <v>0</v>
      </c>
      <c r="Y2584" s="44">
        <v>248.49748399999999</v>
      </c>
      <c r="Z2584" s="44">
        <v>12.472854</v>
      </c>
      <c r="AA2584" s="44">
        <v>0.25326100000000001</v>
      </c>
      <c r="AB2584" s="44">
        <v>8.8400000000000006E-3</v>
      </c>
      <c r="AC2584" s="44">
        <v>6.1570000000000001E-3</v>
      </c>
      <c r="AD2584" s="44">
        <v>70.943230999999997</v>
      </c>
    </row>
    <row r="2585" spans="1:30" x14ac:dyDescent="0.25">
      <c r="A2585">
        <v>2813</v>
      </c>
      <c r="B2585" t="s">
        <v>101</v>
      </c>
      <c r="C2585" t="s">
        <v>227</v>
      </c>
      <c r="D2585" t="s">
        <v>267</v>
      </c>
      <c r="E2585" t="s">
        <v>215</v>
      </c>
      <c r="F2585" s="48" t="e">
        <f>VLOOKUP(A2585,'TAZ definitions'!$A$1:$E$1902,2,FALSE)</f>
        <v>#N/A</v>
      </c>
      <c r="G2585" s="48" t="e">
        <f>VLOOKUP(A2585,'TAZ definitions'!$A$1:$E$1902,4,FALSE)</f>
        <v>#N/A</v>
      </c>
      <c r="H2585" s="44">
        <v>85057</v>
      </c>
      <c r="I2585" s="44">
        <v>0</v>
      </c>
      <c r="J2585" s="44">
        <v>6021</v>
      </c>
      <c r="K2585" s="44">
        <v>0</v>
      </c>
      <c r="L2585" s="44">
        <v>0</v>
      </c>
      <c r="M2585" s="44">
        <v>0</v>
      </c>
      <c r="N2585" s="44">
        <v>0</v>
      </c>
      <c r="O2585" s="44">
        <v>0</v>
      </c>
      <c r="P2585" s="44">
        <v>0</v>
      </c>
      <c r="Q2585" s="44">
        <v>0</v>
      </c>
      <c r="R2585" s="44">
        <v>22.889948</v>
      </c>
      <c r="S2585" s="44">
        <v>23.038519000000001</v>
      </c>
      <c r="T2585" s="44">
        <v>85057</v>
      </c>
      <c r="U2585" s="44">
        <v>6021</v>
      </c>
      <c r="V2585" s="44">
        <v>0</v>
      </c>
      <c r="W2585" s="44">
        <v>0</v>
      </c>
      <c r="X2585" s="44">
        <v>4676.3187319999997</v>
      </c>
      <c r="Y2585" s="44">
        <v>58322.472993000003</v>
      </c>
      <c r="Z2585" s="44">
        <v>1202.9152959999999</v>
      </c>
      <c r="AA2585" s="44">
        <v>66.364357999999996</v>
      </c>
      <c r="AB2585" s="44">
        <v>3.294187</v>
      </c>
      <c r="AC2585" s="44">
        <v>1.040772</v>
      </c>
      <c r="AD2585" s="44">
        <v>12705.347711</v>
      </c>
    </row>
    <row r="2586" spans="1:30" x14ac:dyDescent="0.25">
      <c r="A2586">
        <v>2814</v>
      </c>
      <c r="B2586" t="s">
        <v>101</v>
      </c>
      <c r="C2586" t="s">
        <v>227</v>
      </c>
      <c r="D2586" t="s">
        <v>267</v>
      </c>
      <c r="E2586" t="s">
        <v>215</v>
      </c>
      <c r="F2586" s="48" t="e">
        <f>VLOOKUP(A2586,'TAZ definitions'!$A$1:$E$1902,2,FALSE)</f>
        <v>#N/A</v>
      </c>
      <c r="G2586" s="48" t="e">
        <f>VLOOKUP(A2586,'TAZ definitions'!$A$1:$E$1902,4,FALSE)</f>
        <v>#N/A</v>
      </c>
      <c r="H2586" s="44">
        <v>122184</v>
      </c>
      <c r="I2586" s="44">
        <v>0</v>
      </c>
      <c r="J2586" s="44">
        <v>8458</v>
      </c>
      <c r="K2586" s="44">
        <v>0</v>
      </c>
      <c r="L2586" s="44">
        <v>0</v>
      </c>
      <c r="M2586" s="44">
        <v>0</v>
      </c>
      <c r="N2586" s="44">
        <v>0</v>
      </c>
      <c r="O2586" s="44">
        <v>0</v>
      </c>
      <c r="P2586" s="44">
        <v>0</v>
      </c>
      <c r="Q2586" s="44">
        <v>0</v>
      </c>
      <c r="R2586" s="44">
        <v>27.646704</v>
      </c>
      <c r="S2586" s="44">
        <v>27.354939999999999</v>
      </c>
      <c r="T2586" s="44">
        <v>122183.992188</v>
      </c>
      <c r="U2586" s="44">
        <v>8458</v>
      </c>
      <c r="V2586" s="44">
        <v>0</v>
      </c>
      <c r="W2586" s="44">
        <v>0</v>
      </c>
      <c r="X2586" s="44">
        <v>3876.1948510000002</v>
      </c>
      <c r="Y2586" s="44">
        <v>42200.184866000003</v>
      </c>
      <c r="Z2586" s="44">
        <v>932.09545000000003</v>
      </c>
      <c r="AA2586" s="44">
        <v>47.767068999999999</v>
      </c>
      <c r="AB2586" s="44">
        <v>2.3506499999999999</v>
      </c>
      <c r="AC2586" s="44">
        <v>0.76651400000000003</v>
      </c>
      <c r="AD2586" s="44">
        <v>9330.7768660000002</v>
      </c>
    </row>
    <row r="2587" spans="1:30" x14ac:dyDescent="0.25">
      <c r="A2587">
        <v>2815</v>
      </c>
      <c r="B2587" t="s">
        <v>101</v>
      </c>
      <c r="C2587" t="s">
        <v>227</v>
      </c>
      <c r="D2587" t="s">
        <v>227</v>
      </c>
      <c r="E2587" t="s">
        <v>215</v>
      </c>
      <c r="F2587" s="48" t="e">
        <f>VLOOKUP(A2587,'TAZ definitions'!$A$1:$E$1902,2,FALSE)</f>
        <v>#N/A</v>
      </c>
      <c r="G2587" s="48" t="e">
        <f>VLOOKUP(A2587,'TAZ definitions'!$A$1:$E$1902,4,FALSE)</f>
        <v>#N/A</v>
      </c>
      <c r="H2587" s="44">
        <v>130875</v>
      </c>
      <c r="I2587" s="44">
        <v>0</v>
      </c>
      <c r="J2587" s="44">
        <v>9847</v>
      </c>
      <c r="K2587" s="44">
        <v>0</v>
      </c>
      <c r="L2587" s="44">
        <v>0</v>
      </c>
      <c r="M2587" s="44">
        <v>0</v>
      </c>
      <c r="N2587" s="44">
        <v>0</v>
      </c>
      <c r="O2587" s="44">
        <v>0</v>
      </c>
      <c r="P2587" s="44">
        <v>0</v>
      </c>
      <c r="Q2587" s="44">
        <v>0</v>
      </c>
      <c r="R2587" s="44">
        <v>21.489951999999999</v>
      </c>
      <c r="S2587" s="44">
        <v>21.228549999999998</v>
      </c>
      <c r="T2587" s="44">
        <v>130875</v>
      </c>
      <c r="U2587" s="44">
        <v>9847</v>
      </c>
      <c r="V2587" s="44">
        <v>0</v>
      </c>
      <c r="W2587" s="44">
        <v>0</v>
      </c>
      <c r="X2587" s="44">
        <v>10335.091318000001</v>
      </c>
      <c r="Y2587" s="44">
        <v>69344.295400999996</v>
      </c>
      <c r="Z2587" s="44">
        <v>2624.2806970000001</v>
      </c>
      <c r="AA2587" s="44">
        <v>58.820005000000002</v>
      </c>
      <c r="AB2587" s="44">
        <v>2.5315840000000001</v>
      </c>
      <c r="AC2587" s="44">
        <v>1.4488110000000001</v>
      </c>
      <c r="AD2587" s="44">
        <v>17139.891498000001</v>
      </c>
    </row>
    <row r="2588" spans="1:30" x14ac:dyDescent="0.25">
      <c r="A2588">
        <v>2816</v>
      </c>
      <c r="B2588" t="s">
        <v>101</v>
      </c>
      <c r="C2588" t="s">
        <v>227</v>
      </c>
      <c r="D2588" t="s">
        <v>227</v>
      </c>
      <c r="E2588" t="s">
        <v>215</v>
      </c>
      <c r="F2588" s="48" t="e">
        <f>VLOOKUP(A2588,'TAZ definitions'!$A$1:$E$1902,2,FALSE)</f>
        <v>#N/A</v>
      </c>
      <c r="G2588" s="48" t="e">
        <f>VLOOKUP(A2588,'TAZ definitions'!$A$1:$E$1902,4,FALSE)</f>
        <v>#N/A</v>
      </c>
      <c r="H2588" s="44">
        <v>127770</v>
      </c>
      <c r="I2588" s="44">
        <v>415</v>
      </c>
      <c r="J2588" s="44">
        <v>10177</v>
      </c>
      <c r="K2588" s="44">
        <v>32</v>
      </c>
      <c r="L2588" s="44">
        <v>0</v>
      </c>
      <c r="M2588" s="44">
        <v>0</v>
      </c>
      <c r="N2588" s="44">
        <v>0</v>
      </c>
      <c r="O2588" s="44">
        <v>0</v>
      </c>
      <c r="P2588" s="44">
        <v>89.315437000000003</v>
      </c>
      <c r="Q2588" s="44">
        <v>88.325362999999996</v>
      </c>
      <c r="R2588" s="44">
        <v>20.226849000000001</v>
      </c>
      <c r="S2588" s="44">
        <v>20.359432000000002</v>
      </c>
      <c r="T2588" s="44">
        <v>126281.476563</v>
      </c>
      <c r="U2588" s="44">
        <v>10058.424805000001</v>
      </c>
      <c r="V2588" s="44">
        <v>0</v>
      </c>
      <c r="W2588" s="44">
        <v>0</v>
      </c>
      <c r="X2588" s="44">
        <v>0</v>
      </c>
      <c r="Y2588" s="44">
        <v>0</v>
      </c>
      <c r="Z2588" s="44">
        <v>0</v>
      </c>
      <c r="AA2588" s="44">
        <v>0</v>
      </c>
      <c r="AB2588" s="44">
        <v>0</v>
      </c>
      <c r="AC2588" s="44">
        <v>0</v>
      </c>
      <c r="AD2588" s="44">
        <v>0</v>
      </c>
    </row>
    <row r="2589" spans="1:30" x14ac:dyDescent="0.25">
      <c r="A2589">
        <v>2817</v>
      </c>
      <c r="B2589" t="s">
        <v>101</v>
      </c>
      <c r="C2589" t="s">
        <v>227</v>
      </c>
      <c r="D2589" t="s">
        <v>227</v>
      </c>
      <c r="E2589" t="s">
        <v>215</v>
      </c>
      <c r="F2589" s="48" t="e">
        <f>VLOOKUP(A2589,'TAZ definitions'!$A$1:$E$1902,2,FALSE)</f>
        <v>#N/A</v>
      </c>
      <c r="G2589" s="48" t="e">
        <f>VLOOKUP(A2589,'TAZ definitions'!$A$1:$E$1902,4,FALSE)</f>
        <v>#N/A</v>
      </c>
      <c r="H2589" s="44">
        <v>133446</v>
      </c>
      <c r="I2589" s="44">
        <v>415</v>
      </c>
      <c r="J2589" s="44">
        <v>10705</v>
      </c>
      <c r="K2589" s="44">
        <v>32</v>
      </c>
      <c r="L2589" s="44">
        <v>0</v>
      </c>
      <c r="M2589" s="44">
        <v>0</v>
      </c>
      <c r="N2589" s="44">
        <v>0</v>
      </c>
      <c r="O2589" s="44">
        <v>0</v>
      </c>
      <c r="P2589" s="44">
        <v>89.445510999999996</v>
      </c>
      <c r="Q2589" s="44">
        <v>87.553916999999998</v>
      </c>
      <c r="R2589" s="44">
        <v>20.622074000000001</v>
      </c>
      <c r="S2589" s="44">
        <v>20.701336000000001</v>
      </c>
      <c r="T2589" s="44">
        <v>131692.734375</v>
      </c>
      <c r="U2589" s="44">
        <v>10564.336914</v>
      </c>
      <c r="V2589" s="44">
        <v>0</v>
      </c>
      <c r="W2589" s="44">
        <v>0</v>
      </c>
      <c r="X2589" s="44">
        <v>0</v>
      </c>
      <c r="Y2589" s="44">
        <v>0</v>
      </c>
      <c r="Z2589" s="44">
        <v>0</v>
      </c>
      <c r="AA2589" s="44">
        <v>0</v>
      </c>
      <c r="AB2589" s="44">
        <v>0</v>
      </c>
      <c r="AC2589" s="44">
        <v>0</v>
      </c>
      <c r="AD2589" s="44">
        <v>0</v>
      </c>
    </row>
    <row r="2590" spans="1:30" x14ac:dyDescent="0.25">
      <c r="A2590">
        <v>2818</v>
      </c>
      <c r="B2590" t="s">
        <v>101</v>
      </c>
      <c r="C2590" t="s">
        <v>227</v>
      </c>
      <c r="D2590" t="s">
        <v>227</v>
      </c>
      <c r="E2590" t="s">
        <v>215</v>
      </c>
      <c r="F2590" s="48" t="e">
        <f>VLOOKUP(A2590,'TAZ definitions'!$A$1:$E$1902,2,FALSE)</f>
        <v>#N/A</v>
      </c>
      <c r="G2590" s="48" t="e">
        <f>VLOOKUP(A2590,'TAZ definitions'!$A$1:$E$1902,4,FALSE)</f>
        <v>#N/A</v>
      </c>
      <c r="H2590" s="44">
        <v>140736</v>
      </c>
      <c r="I2590" s="44">
        <v>42968</v>
      </c>
      <c r="J2590" s="44">
        <v>11811</v>
      </c>
      <c r="K2590" s="44">
        <v>2170</v>
      </c>
      <c r="L2590" s="44">
        <v>0</v>
      </c>
      <c r="M2590" s="44">
        <v>0</v>
      </c>
      <c r="N2590" s="44">
        <v>0</v>
      </c>
      <c r="O2590" s="44">
        <v>0</v>
      </c>
      <c r="P2590" s="44">
        <v>56.177753000000003</v>
      </c>
      <c r="Q2590" s="44">
        <v>57.229359000000002</v>
      </c>
      <c r="R2590" s="44">
        <v>17.561958000000001</v>
      </c>
      <c r="S2590" s="44">
        <v>17.620249000000001</v>
      </c>
      <c r="T2590" s="44">
        <v>137733.875</v>
      </c>
      <c r="U2590" s="44">
        <v>11514.958008</v>
      </c>
      <c r="V2590" s="44">
        <v>0</v>
      </c>
      <c r="W2590" s="44">
        <v>0</v>
      </c>
      <c r="X2590" s="44">
        <v>0</v>
      </c>
      <c r="Y2590" s="44">
        <v>0</v>
      </c>
      <c r="Z2590" s="44">
        <v>0</v>
      </c>
      <c r="AA2590" s="44">
        <v>0</v>
      </c>
      <c r="AB2590" s="44">
        <v>0</v>
      </c>
      <c r="AC2590" s="44">
        <v>0</v>
      </c>
      <c r="AD2590" s="44">
        <v>0</v>
      </c>
    </row>
    <row r="2591" spans="1:30" x14ac:dyDescent="0.25">
      <c r="A2591">
        <v>2819</v>
      </c>
      <c r="B2591" t="s">
        <v>101</v>
      </c>
      <c r="C2591" t="s">
        <v>227</v>
      </c>
      <c r="D2591" t="s">
        <v>227</v>
      </c>
      <c r="E2591" t="s">
        <v>215</v>
      </c>
      <c r="F2591" s="48" t="e">
        <f>VLOOKUP(A2591,'TAZ definitions'!$A$1:$E$1902,2,FALSE)</f>
        <v>#N/A</v>
      </c>
      <c r="G2591" s="48" t="e">
        <f>VLOOKUP(A2591,'TAZ definitions'!$A$1:$E$1902,4,FALSE)</f>
        <v>#N/A</v>
      </c>
      <c r="H2591" s="44">
        <v>142495</v>
      </c>
      <c r="I2591" s="44">
        <v>37925</v>
      </c>
      <c r="J2591" s="44">
        <v>12204</v>
      </c>
      <c r="K2591" s="44">
        <v>1879</v>
      </c>
      <c r="L2591" s="44">
        <v>0</v>
      </c>
      <c r="M2591" s="44">
        <v>0</v>
      </c>
      <c r="N2591" s="44">
        <v>0</v>
      </c>
      <c r="O2591" s="44">
        <v>0</v>
      </c>
      <c r="P2591" s="44">
        <v>60.355488000000001</v>
      </c>
      <c r="Q2591" s="44">
        <v>59.428325999999998</v>
      </c>
      <c r="R2591" s="44">
        <v>26.570067999999999</v>
      </c>
      <c r="S2591" s="44">
        <v>26.521404</v>
      </c>
      <c r="T2591" s="44">
        <v>139906.921875</v>
      </c>
      <c r="U2591" s="44">
        <v>11948.460938</v>
      </c>
      <c r="V2591" s="44">
        <v>0</v>
      </c>
      <c r="W2591" s="44">
        <v>0</v>
      </c>
      <c r="X2591" s="44">
        <v>0</v>
      </c>
      <c r="Y2591" s="44">
        <v>130200.07789099999</v>
      </c>
      <c r="Z2591" s="44">
        <v>6035.0087460000004</v>
      </c>
      <c r="AA2591" s="44">
        <v>119.477104</v>
      </c>
      <c r="AB2591" s="44">
        <v>4.6964490000000003</v>
      </c>
      <c r="AC2591" s="44">
        <v>3.005633</v>
      </c>
      <c r="AD2591" s="44">
        <v>35322.276772999998</v>
      </c>
    </row>
    <row r="2592" spans="1:30" x14ac:dyDescent="0.25">
      <c r="A2592">
        <v>2820</v>
      </c>
      <c r="B2592" t="s">
        <v>101</v>
      </c>
      <c r="C2592" t="s">
        <v>227</v>
      </c>
      <c r="D2592" t="s">
        <v>227</v>
      </c>
      <c r="E2592" t="s">
        <v>215</v>
      </c>
      <c r="F2592" s="48" t="e">
        <f>VLOOKUP(A2592,'TAZ definitions'!$A$1:$E$1902,2,FALSE)</f>
        <v>#N/A</v>
      </c>
      <c r="G2592" s="48" t="e">
        <f>VLOOKUP(A2592,'TAZ definitions'!$A$1:$E$1902,4,FALSE)</f>
        <v>#N/A</v>
      </c>
      <c r="H2592" s="44">
        <v>120673</v>
      </c>
      <c r="I2592" s="44">
        <v>592</v>
      </c>
      <c r="J2592" s="44">
        <v>9397</v>
      </c>
      <c r="K2592" s="44">
        <v>27</v>
      </c>
      <c r="L2592" s="44">
        <v>0</v>
      </c>
      <c r="M2592" s="44">
        <v>0</v>
      </c>
      <c r="N2592" s="44">
        <v>0</v>
      </c>
      <c r="O2592" s="44">
        <v>0</v>
      </c>
      <c r="P2592" s="44">
        <v>92.201346999999998</v>
      </c>
      <c r="Q2592" s="44">
        <v>89.783821000000003</v>
      </c>
      <c r="R2592" s="44">
        <v>20.164677000000001</v>
      </c>
      <c r="S2592" s="44">
        <v>20.013089999999998</v>
      </c>
      <c r="T2592" s="44">
        <v>118981.289063</v>
      </c>
      <c r="U2592" s="44">
        <v>9264.9951170000004</v>
      </c>
      <c r="V2592" s="44">
        <v>0</v>
      </c>
      <c r="W2592" s="44">
        <v>0</v>
      </c>
      <c r="X2592" s="44">
        <v>9264.1652589999994</v>
      </c>
      <c r="Y2592" s="44">
        <v>44852.388909000001</v>
      </c>
      <c r="Z2592" s="44">
        <v>2724.0010040000002</v>
      </c>
      <c r="AA2592" s="44">
        <v>49.307667000000002</v>
      </c>
      <c r="AB2592" s="44">
        <v>1.737422</v>
      </c>
      <c r="AC2592" s="44">
        <v>1.287768</v>
      </c>
      <c r="AD2592" s="44">
        <v>14585.527731</v>
      </c>
    </row>
    <row r="2593" spans="1:30" x14ac:dyDescent="0.25">
      <c r="A2593">
        <v>2821</v>
      </c>
      <c r="B2593" t="s">
        <v>101</v>
      </c>
      <c r="C2593" t="s">
        <v>227</v>
      </c>
      <c r="D2593" t="s">
        <v>227</v>
      </c>
      <c r="E2593" t="s">
        <v>215</v>
      </c>
      <c r="F2593" s="48" t="e">
        <f>VLOOKUP(A2593,'TAZ definitions'!$A$1:$E$1902,2,FALSE)</f>
        <v>#N/A</v>
      </c>
      <c r="G2593" s="48" t="e">
        <f>VLOOKUP(A2593,'TAZ definitions'!$A$1:$E$1902,4,FALSE)</f>
        <v>#N/A</v>
      </c>
      <c r="H2593" s="44">
        <v>144745</v>
      </c>
      <c r="I2593" s="44">
        <v>37409</v>
      </c>
      <c r="J2593" s="44">
        <v>12336</v>
      </c>
      <c r="K2593" s="44">
        <v>1814</v>
      </c>
      <c r="L2593" s="44">
        <v>0</v>
      </c>
      <c r="M2593" s="44">
        <v>0</v>
      </c>
      <c r="N2593" s="44">
        <v>0</v>
      </c>
      <c r="O2593" s="44">
        <v>0</v>
      </c>
      <c r="P2593" s="44">
        <v>61.180537999999999</v>
      </c>
      <c r="Q2593" s="44">
        <v>60.019477999999999</v>
      </c>
      <c r="R2593" s="44">
        <v>18.861979000000002</v>
      </c>
      <c r="S2593" s="44">
        <v>18.978947000000002</v>
      </c>
      <c r="T2593" s="44">
        <v>141688.53125</v>
      </c>
      <c r="U2593" s="44">
        <v>12036.378906</v>
      </c>
      <c r="V2593" s="44">
        <v>0</v>
      </c>
      <c r="W2593" s="44">
        <v>0</v>
      </c>
      <c r="X2593" s="44">
        <v>100497.692752</v>
      </c>
      <c r="Y2593" s="44">
        <v>208127.64028299999</v>
      </c>
      <c r="Z2593" s="44">
        <v>11097.571266000001</v>
      </c>
      <c r="AA2593" s="44">
        <v>213.107294</v>
      </c>
      <c r="AB2593" s="44">
        <v>8.3001070000000006</v>
      </c>
      <c r="AC2593" s="44">
        <v>5.5498760000000003</v>
      </c>
      <c r="AD2593" s="44">
        <v>63949.372478999998</v>
      </c>
    </row>
    <row r="2594" spans="1:30" x14ac:dyDescent="0.25">
      <c r="A2594">
        <v>2822</v>
      </c>
      <c r="B2594" t="s">
        <v>101</v>
      </c>
      <c r="C2594" t="s">
        <v>227</v>
      </c>
      <c r="D2594" t="s">
        <v>227</v>
      </c>
      <c r="E2594" t="s">
        <v>215</v>
      </c>
      <c r="F2594" s="48" t="e">
        <f>VLOOKUP(A2594,'TAZ definitions'!$A$1:$E$1902,2,FALSE)</f>
        <v>#N/A</v>
      </c>
      <c r="G2594" s="48" t="e">
        <f>VLOOKUP(A2594,'TAZ definitions'!$A$1:$E$1902,4,FALSE)</f>
        <v>#N/A</v>
      </c>
      <c r="H2594" s="44">
        <v>138998</v>
      </c>
      <c r="I2594" s="44">
        <v>23359</v>
      </c>
      <c r="J2594" s="44">
        <v>11996</v>
      </c>
      <c r="K2594" s="44">
        <v>1262</v>
      </c>
      <c r="L2594" s="44">
        <v>0</v>
      </c>
      <c r="M2594" s="44">
        <v>0</v>
      </c>
      <c r="N2594" s="44">
        <v>0</v>
      </c>
      <c r="O2594" s="44">
        <v>0</v>
      </c>
      <c r="P2594" s="44">
        <v>64.194511000000006</v>
      </c>
      <c r="Q2594" s="44">
        <v>60.951003999999998</v>
      </c>
      <c r="R2594" s="44">
        <v>19.660608</v>
      </c>
      <c r="S2594" s="44">
        <v>19.573439</v>
      </c>
      <c r="T2594" s="44">
        <v>135070.078125</v>
      </c>
      <c r="U2594" s="44">
        <v>11631.397461</v>
      </c>
      <c r="V2594" s="44">
        <v>0</v>
      </c>
      <c r="W2594" s="44">
        <v>0</v>
      </c>
      <c r="X2594" s="44">
        <v>39370.362839000001</v>
      </c>
      <c r="Y2594" s="44">
        <v>149613.56779299999</v>
      </c>
      <c r="Z2594" s="44">
        <v>8365.8608390000009</v>
      </c>
      <c r="AA2594" s="44">
        <v>149.88378800000001</v>
      </c>
      <c r="AB2594" s="44">
        <v>5.5952039999999998</v>
      </c>
      <c r="AC2594" s="44">
        <v>4.0018380000000002</v>
      </c>
      <c r="AD2594" s="44">
        <v>45562.832032999999</v>
      </c>
    </row>
    <row r="2595" spans="1:30" x14ac:dyDescent="0.25">
      <c r="A2595">
        <v>2823</v>
      </c>
      <c r="B2595" t="s">
        <v>101</v>
      </c>
      <c r="C2595" t="s">
        <v>227</v>
      </c>
      <c r="D2595" t="s">
        <v>262</v>
      </c>
      <c r="E2595" t="s">
        <v>215</v>
      </c>
      <c r="F2595" s="48" t="e">
        <f>VLOOKUP(A2595,'TAZ definitions'!$A$1:$E$1902,2,FALSE)</f>
        <v>#N/A</v>
      </c>
      <c r="G2595" s="48" t="e">
        <f>VLOOKUP(A2595,'TAZ definitions'!$A$1:$E$1902,4,FALSE)</f>
        <v>#N/A</v>
      </c>
      <c r="H2595" s="44">
        <v>142106</v>
      </c>
      <c r="I2595" s="44">
        <v>88</v>
      </c>
      <c r="J2595" s="44">
        <v>12083</v>
      </c>
      <c r="K2595" s="44">
        <v>8</v>
      </c>
      <c r="L2595" s="44">
        <v>0</v>
      </c>
      <c r="M2595" s="44">
        <v>0</v>
      </c>
      <c r="N2595" s="44">
        <v>0</v>
      </c>
      <c r="O2595" s="44">
        <v>0</v>
      </c>
      <c r="P2595" s="44">
        <v>115.017822</v>
      </c>
      <c r="Q2595" s="44">
        <v>115.131012</v>
      </c>
      <c r="R2595" s="44">
        <v>20.654119000000001</v>
      </c>
      <c r="S2595" s="44">
        <v>20.851067</v>
      </c>
      <c r="T2595" s="44">
        <v>141268.046875</v>
      </c>
      <c r="U2595" s="44">
        <v>12011.752930000001</v>
      </c>
      <c r="V2595" s="44">
        <v>0</v>
      </c>
      <c r="W2595" s="44">
        <v>0</v>
      </c>
      <c r="X2595" s="44">
        <v>21916.881888</v>
      </c>
      <c r="Y2595" s="44">
        <v>40747.449947000001</v>
      </c>
      <c r="Z2595" s="44">
        <v>1068.4128390000001</v>
      </c>
      <c r="AA2595" s="44">
        <v>42.419687000000003</v>
      </c>
      <c r="AB2595" s="44">
        <v>1.987493</v>
      </c>
      <c r="AC2595" s="44">
        <v>0.775675</v>
      </c>
      <c r="AD2595" s="44">
        <v>9300.7482180000006</v>
      </c>
    </row>
    <row r="2596" spans="1:30" x14ac:dyDescent="0.25">
      <c r="A2596">
        <v>2824</v>
      </c>
      <c r="B2596" t="s">
        <v>101</v>
      </c>
      <c r="C2596" t="s">
        <v>227</v>
      </c>
      <c r="D2596" t="s">
        <v>227</v>
      </c>
      <c r="E2596" t="s">
        <v>215</v>
      </c>
      <c r="F2596" s="48" t="e">
        <f>VLOOKUP(A2596,'TAZ definitions'!$A$1:$E$1902,2,FALSE)</f>
        <v>#N/A</v>
      </c>
      <c r="G2596" s="48" t="e">
        <f>VLOOKUP(A2596,'TAZ definitions'!$A$1:$E$1902,4,FALSE)</f>
        <v>#N/A</v>
      </c>
      <c r="H2596" s="44">
        <v>146783</v>
      </c>
      <c r="I2596" s="44">
        <v>0</v>
      </c>
      <c r="J2596" s="44">
        <v>12559</v>
      </c>
      <c r="K2596" s="44">
        <v>0</v>
      </c>
      <c r="L2596" s="44">
        <v>0</v>
      </c>
      <c r="M2596" s="44">
        <v>0</v>
      </c>
      <c r="N2596" s="44">
        <v>0</v>
      </c>
      <c r="O2596" s="44">
        <v>0</v>
      </c>
      <c r="P2596" s="44">
        <v>95.625664</v>
      </c>
      <c r="Q2596" s="44">
        <v>95.155570999999995</v>
      </c>
      <c r="R2596" s="44">
        <v>20.887986999999999</v>
      </c>
      <c r="S2596" s="44">
        <v>20.887547999999999</v>
      </c>
      <c r="T2596" s="44">
        <v>144946.4375</v>
      </c>
      <c r="U2596" s="44">
        <v>12401.861328000001</v>
      </c>
      <c r="V2596" s="44">
        <v>0</v>
      </c>
      <c r="W2596" s="44">
        <v>0</v>
      </c>
      <c r="X2596" s="44">
        <v>0</v>
      </c>
      <c r="Y2596" s="44">
        <v>62076.911053000003</v>
      </c>
      <c r="Z2596" s="44">
        <v>3404.9353780000001</v>
      </c>
      <c r="AA2596" s="44">
        <v>64.886589999999998</v>
      </c>
      <c r="AB2596" s="44">
        <v>2.4067280000000002</v>
      </c>
      <c r="AC2596" s="44">
        <v>1.609567</v>
      </c>
      <c r="AD2596" s="44">
        <v>18617.837942999999</v>
      </c>
    </row>
    <row r="2597" spans="1:30" x14ac:dyDescent="0.25">
      <c r="A2597">
        <v>2825</v>
      </c>
      <c r="B2597" t="s">
        <v>101</v>
      </c>
      <c r="C2597" t="s">
        <v>227</v>
      </c>
      <c r="D2597" t="s">
        <v>262</v>
      </c>
      <c r="E2597" t="s">
        <v>215</v>
      </c>
      <c r="F2597" s="48" t="e">
        <f>VLOOKUP(A2597,'TAZ definitions'!$A$1:$E$1902,2,FALSE)</f>
        <v>#N/A</v>
      </c>
      <c r="G2597" s="48" t="e">
        <f>VLOOKUP(A2597,'TAZ definitions'!$A$1:$E$1902,4,FALSE)</f>
        <v>#N/A</v>
      </c>
      <c r="H2597" s="44">
        <v>142216</v>
      </c>
      <c r="I2597" s="44">
        <v>88</v>
      </c>
      <c r="J2597" s="44">
        <v>12067</v>
      </c>
      <c r="K2597" s="44">
        <v>8</v>
      </c>
      <c r="L2597" s="44">
        <v>0</v>
      </c>
      <c r="M2597" s="44">
        <v>0</v>
      </c>
      <c r="N2597" s="44">
        <v>0</v>
      </c>
      <c r="O2597" s="44">
        <v>0</v>
      </c>
      <c r="P2597" s="44">
        <v>117.38415500000001</v>
      </c>
      <c r="Q2597" s="44">
        <v>118.60585</v>
      </c>
      <c r="R2597" s="44">
        <v>20.681387000000001</v>
      </c>
      <c r="S2597" s="44">
        <v>20.877642000000002</v>
      </c>
      <c r="T2597" s="44">
        <v>141526.078125</v>
      </c>
      <c r="U2597" s="44">
        <v>12008.462890999999</v>
      </c>
      <c r="V2597" s="44">
        <v>0</v>
      </c>
      <c r="W2597" s="44">
        <v>0</v>
      </c>
      <c r="X2597" s="44">
        <v>0</v>
      </c>
      <c r="Y2597" s="44">
        <v>12089.062689</v>
      </c>
      <c r="Z2597" s="44">
        <v>705.55282499999998</v>
      </c>
      <c r="AA2597" s="44">
        <v>13.146734</v>
      </c>
      <c r="AB2597" s="44">
        <v>0.488259</v>
      </c>
      <c r="AC2597" s="44">
        <v>0.32815499999999997</v>
      </c>
      <c r="AD2597" s="44">
        <v>3783.6277749999999</v>
      </c>
    </row>
    <row r="2598" spans="1:30" x14ac:dyDescent="0.25">
      <c r="A2598">
        <v>2826</v>
      </c>
      <c r="B2598" t="s">
        <v>101</v>
      </c>
      <c r="C2598" t="s">
        <v>227</v>
      </c>
      <c r="D2598" t="s">
        <v>227</v>
      </c>
      <c r="E2598" t="s">
        <v>215</v>
      </c>
      <c r="F2598" s="48" t="e">
        <f>VLOOKUP(A2598,'TAZ definitions'!$A$1:$E$1902,2,FALSE)</f>
        <v>#N/A</v>
      </c>
      <c r="G2598" s="48" t="e">
        <f>VLOOKUP(A2598,'TAZ definitions'!$A$1:$E$1902,4,FALSE)</f>
        <v>#N/A</v>
      </c>
      <c r="H2598" s="44">
        <v>130061</v>
      </c>
      <c r="I2598" s="44">
        <v>4479</v>
      </c>
      <c r="J2598" s="44">
        <v>10809</v>
      </c>
      <c r="K2598" s="44">
        <v>420</v>
      </c>
      <c r="L2598" s="44">
        <v>0</v>
      </c>
      <c r="M2598" s="44">
        <v>0</v>
      </c>
      <c r="N2598" s="44">
        <v>0</v>
      </c>
      <c r="O2598" s="44">
        <v>0</v>
      </c>
      <c r="P2598" s="44">
        <v>81.041068999999993</v>
      </c>
      <c r="Q2598" s="44">
        <v>77.483802999999995</v>
      </c>
      <c r="R2598" s="44">
        <v>22.428298999999999</v>
      </c>
      <c r="S2598" s="44">
        <v>22.312778000000002</v>
      </c>
      <c r="T2598" s="44">
        <v>127837.8125</v>
      </c>
      <c r="U2598" s="44">
        <v>10625.082031</v>
      </c>
      <c r="V2598" s="44">
        <v>0</v>
      </c>
      <c r="W2598" s="44">
        <v>0</v>
      </c>
      <c r="X2598" s="44">
        <v>0</v>
      </c>
      <c r="Y2598" s="44">
        <v>24241.729360000001</v>
      </c>
      <c r="Z2598" s="44">
        <v>1028.89132</v>
      </c>
      <c r="AA2598" s="44">
        <v>20.572669999999999</v>
      </c>
      <c r="AB2598" s="44">
        <v>0.8861</v>
      </c>
      <c r="AC2598" s="44">
        <v>0.52896100000000001</v>
      </c>
      <c r="AD2598" s="44">
        <v>6336.2099539999999</v>
      </c>
    </row>
    <row r="2599" spans="1:30" x14ac:dyDescent="0.25">
      <c r="A2599">
        <v>2827</v>
      </c>
      <c r="B2599" t="s">
        <v>101</v>
      </c>
      <c r="C2599" t="s">
        <v>227</v>
      </c>
      <c r="D2599" t="s">
        <v>227</v>
      </c>
      <c r="E2599" t="s">
        <v>215</v>
      </c>
      <c r="F2599" s="48" t="e">
        <f>VLOOKUP(A2599,'TAZ definitions'!$A$1:$E$1902,2,FALSE)</f>
        <v>#N/A</v>
      </c>
      <c r="G2599" s="48" t="e">
        <f>VLOOKUP(A2599,'TAZ definitions'!$A$1:$E$1902,4,FALSE)</f>
        <v>#N/A</v>
      </c>
      <c r="H2599" s="44">
        <v>147981</v>
      </c>
      <c r="I2599" s="44">
        <v>3007</v>
      </c>
      <c r="J2599" s="44">
        <v>12565</v>
      </c>
      <c r="K2599" s="44">
        <v>401</v>
      </c>
      <c r="L2599" s="44">
        <v>0</v>
      </c>
      <c r="M2599" s="44">
        <v>0</v>
      </c>
      <c r="N2599" s="44">
        <v>0</v>
      </c>
      <c r="O2599" s="44">
        <v>0</v>
      </c>
      <c r="P2599" s="44">
        <v>98.868476999999999</v>
      </c>
      <c r="Q2599" s="44">
        <v>87.044494999999998</v>
      </c>
      <c r="R2599" s="44">
        <v>21.098517999999999</v>
      </c>
      <c r="S2599" s="44">
        <v>21.136628999999999</v>
      </c>
      <c r="T2599" s="44">
        <v>146015.34375</v>
      </c>
      <c r="U2599" s="44">
        <v>12400.072265999999</v>
      </c>
      <c r="V2599" s="44">
        <v>0</v>
      </c>
      <c r="W2599" s="44">
        <v>0</v>
      </c>
      <c r="X2599" s="44">
        <v>605367.15589499997</v>
      </c>
      <c r="Y2599" s="44">
        <v>921915.80265500001</v>
      </c>
      <c r="Z2599" s="44">
        <v>24056.027394000001</v>
      </c>
      <c r="AA2599" s="44">
        <v>939.69106899999997</v>
      </c>
      <c r="AB2599" s="44">
        <v>43.850506000000003</v>
      </c>
      <c r="AC2599" s="44">
        <v>17.25394</v>
      </c>
      <c r="AD2599" s="44">
        <v>206442.07699</v>
      </c>
    </row>
    <row r="2600" spans="1:30" x14ac:dyDescent="0.25">
      <c r="A2600">
        <v>2828</v>
      </c>
      <c r="B2600" t="s">
        <v>101</v>
      </c>
      <c r="C2600" t="s">
        <v>227</v>
      </c>
      <c r="D2600" t="s">
        <v>227</v>
      </c>
      <c r="E2600" t="s">
        <v>215</v>
      </c>
      <c r="F2600" s="48" t="e">
        <f>VLOOKUP(A2600,'TAZ definitions'!$A$1:$E$1902,2,FALSE)</f>
        <v>#N/A</v>
      </c>
      <c r="G2600" s="48" t="e">
        <f>VLOOKUP(A2600,'TAZ definitions'!$A$1:$E$1902,4,FALSE)</f>
        <v>#N/A</v>
      </c>
      <c r="H2600" s="44">
        <v>146625</v>
      </c>
      <c r="I2600" s="44">
        <v>0</v>
      </c>
      <c r="J2600" s="44">
        <v>12518</v>
      </c>
      <c r="K2600" s="44">
        <v>0</v>
      </c>
      <c r="L2600" s="44">
        <v>0</v>
      </c>
      <c r="M2600" s="44">
        <v>0</v>
      </c>
      <c r="N2600" s="44">
        <v>0</v>
      </c>
      <c r="O2600" s="44">
        <v>0</v>
      </c>
      <c r="P2600" s="44">
        <v>112.001289</v>
      </c>
      <c r="Q2600" s="44">
        <v>108.750992</v>
      </c>
      <c r="R2600" s="44">
        <v>24.917418000000001</v>
      </c>
      <c r="S2600" s="44">
        <v>25.018305000000002</v>
      </c>
      <c r="T2600" s="44">
        <v>145463.59375</v>
      </c>
      <c r="U2600" s="44">
        <v>12418.845703000001</v>
      </c>
      <c r="V2600" s="44">
        <v>0</v>
      </c>
      <c r="W2600" s="44">
        <v>0</v>
      </c>
      <c r="X2600" s="44">
        <v>1388.5264540000001</v>
      </c>
      <c r="Y2600" s="44">
        <v>14744.438024999999</v>
      </c>
      <c r="Z2600" s="44">
        <v>732.38048100000003</v>
      </c>
      <c r="AA2600" s="44">
        <v>13.637570999999999</v>
      </c>
      <c r="AB2600" s="44">
        <v>0.52311099999999999</v>
      </c>
      <c r="AC2600" s="44">
        <v>0.35501700000000003</v>
      </c>
      <c r="AD2600" s="44">
        <v>4130.8741959999998</v>
      </c>
    </row>
    <row r="2601" spans="1:30" x14ac:dyDescent="0.25">
      <c r="A2601">
        <v>2829</v>
      </c>
      <c r="B2601" t="s">
        <v>101</v>
      </c>
      <c r="C2601" t="s">
        <v>227</v>
      </c>
      <c r="D2601" t="s">
        <v>227</v>
      </c>
      <c r="E2601" t="s">
        <v>215</v>
      </c>
      <c r="F2601" s="48" t="e">
        <f>VLOOKUP(A2601,'TAZ definitions'!$A$1:$E$1902,2,FALSE)</f>
        <v>#N/A</v>
      </c>
      <c r="G2601" s="48" t="e">
        <f>VLOOKUP(A2601,'TAZ definitions'!$A$1:$E$1902,4,FALSE)</f>
        <v>#N/A</v>
      </c>
      <c r="H2601" s="44">
        <v>153844</v>
      </c>
      <c r="I2601" s="44">
        <v>1226</v>
      </c>
      <c r="J2601" s="44">
        <v>13181</v>
      </c>
      <c r="K2601" s="44">
        <v>216</v>
      </c>
      <c r="L2601" s="44">
        <v>0</v>
      </c>
      <c r="M2601" s="44">
        <v>0</v>
      </c>
      <c r="N2601" s="44">
        <v>0</v>
      </c>
      <c r="O2601" s="44">
        <v>0</v>
      </c>
      <c r="P2601" s="44">
        <v>103.863342</v>
      </c>
      <c r="Q2601" s="44">
        <v>82.314200999999997</v>
      </c>
      <c r="R2601" s="44">
        <v>20.733723000000001</v>
      </c>
      <c r="S2601" s="44">
        <v>20.459934000000001</v>
      </c>
      <c r="T2601" s="44">
        <v>152065.859375</v>
      </c>
      <c r="U2601" s="44">
        <v>13029.945313</v>
      </c>
      <c r="V2601" s="44">
        <v>0</v>
      </c>
      <c r="W2601" s="44">
        <v>0</v>
      </c>
      <c r="X2601" s="44">
        <v>1951.728644</v>
      </c>
      <c r="Y2601" s="44">
        <v>62755.196218999998</v>
      </c>
      <c r="Z2601" s="44">
        <v>3168.5009759999998</v>
      </c>
      <c r="AA2601" s="44">
        <v>57.312576999999997</v>
      </c>
      <c r="AB2601" s="44">
        <v>2.4787530000000002</v>
      </c>
      <c r="AC2601" s="44">
        <v>1.5865610000000001</v>
      </c>
      <c r="AD2601" s="44">
        <v>18574.525525000001</v>
      </c>
    </row>
    <row r="2602" spans="1:30" x14ac:dyDescent="0.25">
      <c r="A2602">
        <v>2830</v>
      </c>
      <c r="B2602" t="s">
        <v>101</v>
      </c>
      <c r="C2602" t="s">
        <v>227</v>
      </c>
      <c r="D2602" t="s">
        <v>227</v>
      </c>
      <c r="E2602" t="s">
        <v>215</v>
      </c>
      <c r="F2602" s="48" t="e">
        <f>VLOOKUP(A2602,'TAZ definitions'!$A$1:$E$1902,2,FALSE)</f>
        <v>#N/A</v>
      </c>
      <c r="G2602" s="48" t="e">
        <f>VLOOKUP(A2602,'TAZ definitions'!$A$1:$E$1902,4,FALSE)</f>
        <v>#N/A</v>
      </c>
      <c r="H2602" s="44">
        <v>143625</v>
      </c>
      <c r="I2602" s="44">
        <v>2711</v>
      </c>
      <c r="J2602" s="44">
        <v>12311</v>
      </c>
      <c r="K2602" s="44">
        <v>153</v>
      </c>
      <c r="L2602" s="44">
        <v>0</v>
      </c>
      <c r="M2602" s="44">
        <v>0</v>
      </c>
      <c r="N2602" s="44">
        <v>0</v>
      </c>
      <c r="O2602" s="44">
        <v>0</v>
      </c>
      <c r="P2602" s="44">
        <v>87.720093000000006</v>
      </c>
      <c r="Q2602" s="44">
        <v>80.131798000000003</v>
      </c>
      <c r="R2602" s="44">
        <v>23.124386000000001</v>
      </c>
      <c r="S2602" s="44">
        <v>23.129847999999999</v>
      </c>
      <c r="T2602" s="44">
        <v>140979.96875</v>
      </c>
      <c r="U2602" s="44">
        <v>12082.788086</v>
      </c>
      <c r="V2602" s="44">
        <v>0</v>
      </c>
      <c r="W2602" s="44">
        <v>0</v>
      </c>
      <c r="X2602" s="44">
        <v>0</v>
      </c>
      <c r="Y2602" s="44">
        <v>12446.996087</v>
      </c>
      <c r="Z2602" s="44">
        <v>644.71831799999995</v>
      </c>
      <c r="AA2602" s="44">
        <v>12.684502</v>
      </c>
      <c r="AB2602" s="44">
        <v>0.45524999999999999</v>
      </c>
      <c r="AC2602" s="44">
        <v>0.30945699999999998</v>
      </c>
      <c r="AD2602" s="44">
        <v>3578.8861419999998</v>
      </c>
    </row>
    <row r="2603" spans="1:30" x14ac:dyDescent="0.25">
      <c r="A2603">
        <v>2831</v>
      </c>
      <c r="B2603" t="s">
        <v>101</v>
      </c>
      <c r="C2603" t="s">
        <v>227</v>
      </c>
      <c r="D2603" t="s">
        <v>262</v>
      </c>
      <c r="E2603" t="s">
        <v>215</v>
      </c>
      <c r="F2603" s="48" t="e">
        <f>VLOOKUP(A2603,'TAZ definitions'!$A$1:$E$1902,2,FALSE)</f>
        <v>#N/A</v>
      </c>
      <c r="G2603" s="48" t="e">
        <f>VLOOKUP(A2603,'TAZ definitions'!$A$1:$E$1902,4,FALSE)</f>
        <v>#N/A</v>
      </c>
      <c r="H2603" s="44">
        <v>139411</v>
      </c>
      <c r="I2603" s="44">
        <v>0</v>
      </c>
      <c r="J2603" s="44">
        <v>11928</v>
      </c>
      <c r="K2603" s="44">
        <v>0</v>
      </c>
      <c r="L2603" s="44">
        <v>0</v>
      </c>
      <c r="M2603" s="44">
        <v>0</v>
      </c>
      <c r="N2603" s="44">
        <v>0</v>
      </c>
      <c r="O2603" s="44">
        <v>0</v>
      </c>
      <c r="P2603" s="44">
        <v>114.957748</v>
      </c>
      <c r="Q2603" s="44">
        <v>100.088058</v>
      </c>
      <c r="R2603" s="44">
        <v>20.564795</v>
      </c>
      <c r="S2603" s="44">
        <v>21.688265000000001</v>
      </c>
      <c r="T2603" s="44">
        <v>138803.296875</v>
      </c>
      <c r="U2603" s="44">
        <v>11876.005859000001</v>
      </c>
      <c r="V2603" s="44">
        <v>0</v>
      </c>
      <c r="W2603" s="44">
        <v>0</v>
      </c>
      <c r="X2603" s="44">
        <v>0</v>
      </c>
      <c r="Y2603" s="44">
        <v>19495.639277999999</v>
      </c>
      <c r="Z2603" s="44">
        <v>1350.9920139999999</v>
      </c>
      <c r="AA2603" s="44">
        <v>22.283045000000001</v>
      </c>
      <c r="AB2603" s="44">
        <v>0.80885399999999996</v>
      </c>
      <c r="AC2603" s="44">
        <v>0.58027600000000001</v>
      </c>
      <c r="AD2603" s="44">
        <v>6549.40625</v>
      </c>
    </row>
    <row r="2604" spans="1:30" x14ac:dyDescent="0.25">
      <c r="A2604">
        <v>2832</v>
      </c>
      <c r="B2604" t="s">
        <v>101</v>
      </c>
      <c r="C2604" t="s">
        <v>227</v>
      </c>
      <c r="D2604" t="s">
        <v>262</v>
      </c>
      <c r="E2604" t="s">
        <v>215</v>
      </c>
      <c r="F2604" s="48" t="e">
        <f>VLOOKUP(A2604,'TAZ definitions'!$A$1:$E$1902,2,FALSE)</f>
        <v>#N/A</v>
      </c>
      <c r="G2604" s="48" t="e">
        <f>VLOOKUP(A2604,'TAZ definitions'!$A$1:$E$1902,4,FALSE)</f>
        <v>#N/A</v>
      </c>
      <c r="H2604" s="44">
        <v>136588</v>
      </c>
      <c r="I2604" s="44">
        <v>0</v>
      </c>
      <c r="J2604" s="44">
        <v>11649</v>
      </c>
      <c r="K2604" s="44">
        <v>0</v>
      </c>
      <c r="L2604" s="44">
        <v>0</v>
      </c>
      <c r="M2604" s="44">
        <v>0</v>
      </c>
      <c r="N2604" s="44">
        <v>0</v>
      </c>
      <c r="O2604" s="44">
        <v>0</v>
      </c>
      <c r="P2604" s="44">
        <v>0</v>
      </c>
      <c r="Q2604" s="44">
        <v>0</v>
      </c>
      <c r="R2604" s="44">
        <v>28.368155000000002</v>
      </c>
      <c r="S2604" s="44">
        <v>27.896581999999999</v>
      </c>
      <c r="T2604" s="44">
        <v>136588</v>
      </c>
      <c r="U2604" s="44">
        <v>11649</v>
      </c>
      <c r="V2604" s="44">
        <v>0</v>
      </c>
      <c r="W2604" s="44">
        <v>0</v>
      </c>
      <c r="X2604" s="44">
        <v>0</v>
      </c>
      <c r="Y2604" s="44">
        <v>2088.150658</v>
      </c>
      <c r="Z2604" s="44">
        <v>142.02546699999999</v>
      </c>
      <c r="AA2604" s="44">
        <v>2.386412</v>
      </c>
      <c r="AB2604" s="44">
        <v>8.6602999999999999E-2</v>
      </c>
      <c r="AC2604" s="44">
        <v>6.2150999999999998E-2</v>
      </c>
      <c r="AD2604" s="44">
        <v>701.42758400000002</v>
      </c>
    </row>
    <row r="2605" spans="1:30" x14ac:dyDescent="0.25">
      <c r="A2605">
        <v>2833</v>
      </c>
      <c r="B2605" t="s">
        <v>101</v>
      </c>
      <c r="C2605" t="s">
        <v>227</v>
      </c>
      <c r="D2605" t="s">
        <v>262</v>
      </c>
      <c r="E2605" t="s">
        <v>215</v>
      </c>
      <c r="F2605" s="48" t="e">
        <f>VLOOKUP(A2605,'TAZ definitions'!$A$1:$E$1902,2,FALSE)</f>
        <v>#N/A</v>
      </c>
      <c r="G2605" s="48" t="e">
        <f>VLOOKUP(A2605,'TAZ definitions'!$A$1:$E$1902,4,FALSE)</f>
        <v>#N/A</v>
      </c>
      <c r="H2605" s="44">
        <v>151119</v>
      </c>
      <c r="I2605" s="44">
        <v>221</v>
      </c>
      <c r="J2605" s="44">
        <v>12640</v>
      </c>
      <c r="K2605" s="44">
        <v>78</v>
      </c>
      <c r="L2605" s="44">
        <v>0</v>
      </c>
      <c r="M2605" s="44">
        <v>0</v>
      </c>
      <c r="N2605" s="44">
        <v>0</v>
      </c>
      <c r="O2605" s="44">
        <v>0</v>
      </c>
      <c r="P2605" s="44">
        <v>105.483818</v>
      </c>
      <c r="Q2605" s="44">
        <v>106.090462</v>
      </c>
      <c r="R2605" s="44">
        <v>20.273164999999999</v>
      </c>
      <c r="S2605" s="44">
        <v>20.754073999999999</v>
      </c>
      <c r="T2605" s="44">
        <v>149438.234375</v>
      </c>
      <c r="U2605" s="44">
        <v>12500.079102</v>
      </c>
      <c r="V2605" s="44">
        <v>0</v>
      </c>
      <c r="W2605" s="44">
        <v>0</v>
      </c>
      <c r="X2605" s="44">
        <v>251034.32321999999</v>
      </c>
      <c r="Y2605" s="44">
        <v>556318.49165600003</v>
      </c>
      <c r="Z2605" s="44">
        <v>13391.15328</v>
      </c>
      <c r="AA2605" s="44">
        <v>592.08466399999998</v>
      </c>
      <c r="AB2605" s="44">
        <v>27.946539999999999</v>
      </c>
      <c r="AC2605" s="44">
        <v>10.237814999999999</v>
      </c>
      <c r="AD2605" s="44">
        <v>123060.418899</v>
      </c>
    </row>
    <row r="2606" spans="1:30" x14ac:dyDescent="0.25">
      <c r="A2606">
        <v>2834</v>
      </c>
      <c r="B2606" t="s">
        <v>101</v>
      </c>
      <c r="C2606" t="s">
        <v>227</v>
      </c>
      <c r="D2606" t="s">
        <v>262</v>
      </c>
      <c r="E2606" t="s">
        <v>215</v>
      </c>
      <c r="F2606" s="48" t="e">
        <f>VLOOKUP(A2606,'TAZ definitions'!$A$1:$E$1902,2,FALSE)</f>
        <v>#N/A</v>
      </c>
      <c r="G2606" s="48" t="e">
        <f>VLOOKUP(A2606,'TAZ definitions'!$A$1:$E$1902,4,FALSE)</f>
        <v>#N/A</v>
      </c>
      <c r="H2606" s="44">
        <v>146954</v>
      </c>
      <c r="I2606" s="44">
        <v>221</v>
      </c>
      <c r="J2606" s="44">
        <v>12254</v>
      </c>
      <c r="K2606" s="44">
        <v>78</v>
      </c>
      <c r="L2606" s="44">
        <v>0</v>
      </c>
      <c r="M2606" s="44">
        <v>0</v>
      </c>
      <c r="N2606" s="44">
        <v>0</v>
      </c>
      <c r="O2606" s="44">
        <v>0</v>
      </c>
      <c r="P2606" s="44">
        <v>99.868483999999995</v>
      </c>
      <c r="Q2606" s="44">
        <v>100.031761</v>
      </c>
      <c r="R2606" s="44">
        <v>20.250875000000001</v>
      </c>
      <c r="S2606" s="44">
        <v>20.517838999999999</v>
      </c>
      <c r="T2606" s="44">
        <v>145206</v>
      </c>
      <c r="U2606" s="44">
        <v>12108.949219</v>
      </c>
      <c r="V2606" s="44">
        <v>0</v>
      </c>
      <c r="W2606" s="44">
        <v>0</v>
      </c>
      <c r="X2606" s="44">
        <v>20365.728447000001</v>
      </c>
      <c r="Y2606" s="44">
        <v>38898.955129000002</v>
      </c>
      <c r="Z2606" s="44">
        <v>1147.3446309999999</v>
      </c>
      <c r="AA2606" s="44">
        <v>40.065244</v>
      </c>
      <c r="AB2606" s="44">
        <v>2.013477</v>
      </c>
      <c r="AC2606" s="44">
        <v>0.76714400000000005</v>
      </c>
      <c r="AD2606" s="44">
        <v>9458.4930260000001</v>
      </c>
    </row>
    <row r="2607" spans="1:30" x14ac:dyDescent="0.25">
      <c r="A2607">
        <v>2835</v>
      </c>
      <c r="B2607" t="s">
        <v>101</v>
      </c>
      <c r="C2607" t="s">
        <v>227</v>
      </c>
      <c r="D2607" t="s">
        <v>262</v>
      </c>
      <c r="E2607" t="s">
        <v>215</v>
      </c>
      <c r="F2607" s="48" t="e">
        <f>VLOOKUP(A2607,'TAZ definitions'!$A$1:$E$1902,2,FALSE)</f>
        <v>#N/A</v>
      </c>
      <c r="G2607" s="48" t="e">
        <f>VLOOKUP(A2607,'TAZ definitions'!$A$1:$E$1902,4,FALSE)</f>
        <v>#N/A</v>
      </c>
      <c r="H2607" s="44">
        <v>135360</v>
      </c>
      <c r="I2607" s="44">
        <v>0</v>
      </c>
      <c r="J2607" s="44">
        <v>11437</v>
      </c>
      <c r="K2607" s="44">
        <v>0</v>
      </c>
      <c r="L2607" s="44">
        <v>0</v>
      </c>
      <c r="M2607" s="44">
        <v>0</v>
      </c>
      <c r="N2607" s="44">
        <v>0</v>
      </c>
      <c r="O2607" s="44">
        <v>0</v>
      </c>
      <c r="P2607" s="44">
        <v>111.52937300000001</v>
      </c>
      <c r="Q2607" s="44">
        <v>114.077698</v>
      </c>
      <c r="R2607" s="44">
        <v>20.963349999999998</v>
      </c>
      <c r="S2607" s="44">
        <v>20.520371999999998</v>
      </c>
      <c r="T2607" s="44">
        <v>134903.359375</v>
      </c>
      <c r="U2607" s="44">
        <v>11398.416992</v>
      </c>
      <c r="V2607" s="44">
        <v>0</v>
      </c>
      <c r="W2607" s="44">
        <v>0</v>
      </c>
      <c r="X2607" s="44">
        <v>0</v>
      </c>
      <c r="Y2607" s="44">
        <v>15494.048301999999</v>
      </c>
      <c r="Z2607" s="44">
        <v>432.23533900000001</v>
      </c>
      <c r="AA2607" s="44">
        <v>12.305721999999999</v>
      </c>
      <c r="AB2607" s="44">
        <v>0.63625799999999999</v>
      </c>
      <c r="AC2607" s="44">
        <v>0.27981600000000001</v>
      </c>
      <c r="AD2607" s="44">
        <v>3371.5961010000001</v>
      </c>
    </row>
    <row r="2608" spans="1:30" x14ac:dyDescent="0.25">
      <c r="A2608">
        <v>2836</v>
      </c>
      <c r="B2608" t="s">
        <v>101</v>
      </c>
      <c r="C2608" t="s">
        <v>227</v>
      </c>
      <c r="D2608" t="s">
        <v>269</v>
      </c>
      <c r="E2608" t="s">
        <v>215</v>
      </c>
      <c r="F2608" s="48" t="e">
        <f>VLOOKUP(A2608,'TAZ definitions'!$A$1:$E$1902,2,FALSE)</f>
        <v>#N/A</v>
      </c>
      <c r="G2608" s="48" t="e">
        <f>VLOOKUP(A2608,'TAZ definitions'!$A$1:$E$1902,4,FALSE)</f>
        <v>#N/A</v>
      </c>
      <c r="H2608" s="44">
        <v>130165</v>
      </c>
      <c r="I2608" s="44">
        <v>0</v>
      </c>
      <c r="J2608" s="44">
        <v>11897</v>
      </c>
      <c r="K2608" s="44">
        <v>0</v>
      </c>
      <c r="L2608" s="44">
        <v>0</v>
      </c>
      <c r="M2608" s="44">
        <v>0</v>
      </c>
      <c r="N2608" s="44">
        <v>0</v>
      </c>
      <c r="O2608" s="44">
        <v>0</v>
      </c>
      <c r="P2608" s="44">
        <v>0</v>
      </c>
      <c r="Q2608" s="44">
        <v>0</v>
      </c>
      <c r="R2608" s="44">
        <v>24.014633</v>
      </c>
      <c r="S2608" s="44">
        <v>23.377575</v>
      </c>
      <c r="T2608" s="44">
        <v>130165</v>
      </c>
      <c r="U2608" s="44">
        <v>11897</v>
      </c>
      <c r="V2608" s="44">
        <v>0</v>
      </c>
      <c r="W2608" s="44">
        <v>0</v>
      </c>
      <c r="X2608" s="44">
        <v>95866.216769000006</v>
      </c>
      <c r="Y2608" s="44">
        <v>161595.975316</v>
      </c>
      <c r="Z2608" s="44">
        <v>4632.8263360000001</v>
      </c>
      <c r="AA2608" s="44">
        <v>161.07508300000001</v>
      </c>
      <c r="AB2608" s="44">
        <v>8.2535690000000006</v>
      </c>
      <c r="AC2608" s="44">
        <v>3.1332469999999999</v>
      </c>
      <c r="AD2608" s="44">
        <v>38493.394838</v>
      </c>
    </row>
    <row r="2609" spans="1:30" x14ac:dyDescent="0.25">
      <c r="A2609">
        <v>2837</v>
      </c>
      <c r="B2609" t="s">
        <v>101</v>
      </c>
      <c r="C2609" t="s">
        <v>227</v>
      </c>
      <c r="D2609" t="s">
        <v>271</v>
      </c>
      <c r="E2609" t="s">
        <v>215</v>
      </c>
      <c r="F2609" s="48" t="e">
        <f>VLOOKUP(A2609,'TAZ definitions'!$A$1:$E$1902,2,FALSE)</f>
        <v>#N/A</v>
      </c>
      <c r="G2609" s="48" t="e">
        <f>VLOOKUP(A2609,'TAZ definitions'!$A$1:$E$1902,4,FALSE)</f>
        <v>#N/A</v>
      </c>
      <c r="H2609" s="44">
        <v>106031</v>
      </c>
      <c r="I2609" s="44">
        <v>0</v>
      </c>
      <c r="J2609" s="44">
        <v>9063</v>
      </c>
      <c r="K2609" s="44">
        <v>0</v>
      </c>
      <c r="L2609" s="44">
        <v>0</v>
      </c>
      <c r="M2609" s="44">
        <v>0</v>
      </c>
      <c r="N2609" s="44">
        <v>0</v>
      </c>
      <c r="O2609" s="44">
        <v>0</v>
      </c>
      <c r="P2609" s="44">
        <v>0</v>
      </c>
      <c r="Q2609" s="44">
        <v>0</v>
      </c>
      <c r="R2609" s="44">
        <v>20.364471000000002</v>
      </c>
      <c r="S2609" s="44">
        <v>21.024795999999998</v>
      </c>
      <c r="T2609" s="44">
        <v>106031</v>
      </c>
      <c r="U2609" s="44">
        <v>9063</v>
      </c>
      <c r="V2609" s="44">
        <v>0</v>
      </c>
      <c r="W2609" s="44">
        <v>0</v>
      </c>
      <c r="X2609" s="44">
        <v>0</v>
      </c>
      <c r="Y2609" s="44">
        <v>0</v>
      </c>
      <c r="Z2609" s="44">
        <v>0</v>
      </c>
      <c r="AA2609" s="44">
        <v>0</v>
      </c>
      <c r="AB2609" s="44">
        <v>0</v>
      </c>
      <c r="AC2609" s="44">
        <v>0</v>
      </c>
      <c r="AD2609" s="44">
        <v>0</v>
      </c>
    </row>
    <row r="2610" spans="1:30" x14ac:dyDescent="0.25">
      <c r="A2610">
        <v>2838</v>
      </c>
      <c r="B2610" t="s">
        <v>101</v>
      </c>
      <c r="C2610" t="s">
        <v>227</v>
      </c>
      <c r="D2610" t="s">
        <v>271</v>
      </c>
      <c r="E2610" t="s">
        <v>215</v>
      </c>
      <c r="F2610" s="48" t="e">
        <f>VLOOKUP(A2610,'TAZ definitions'!$A$1:$E$1902,2,FALSE)</f>
        <v>#N/A</v>
      </c>
      <c r="G2610" s="48" t="e">
        <f>VLOOKUP(A2610,'TAZ definitions'!$A$1:$E$1902,4,FALSE)</f>
        <v>#N/A</v>
      </c>
      <c r="H2610" s="44">
        <v>43890</v>
      </c>
      <c r="I2610" s="44">
        <v>0</v>
      </c>
      <c r="J2610" s="44">
        <v>6193</v>
      </c>
      <c r="K2610" s="44">
        <v>0</v>
      </c>
      <c r="L2610" s="44">
        <v>0</v>
      </c>
      <c r="M2610" s="44">
        <v>0</v>
      </c>
      <c r="N2610" s="44">
        <v>0</v>
      </c>
      <c r="O2610" s="44">
        <v>0</v>
      </c>
      <c r="P2610" s="44">
        <v>0</v>
      </c>
      <c r="Q2610" s="44">
        <v>0</v>
      </c>
      <c r="R2610" s="44">
        <v>22.618801000000001</v>
      </c>
      <c r="S2610" s="44">
        <v>21.054404999999999</v>
      </c>
      <c r="T2610" s="44">
        <v>43890</v>
      </c>
      <c r="U2610" s="44">
        <v>6193</v>
      </c>
      <c r="V2610" s="44">
        <v>0</v>
      </c>
      <c r="W2610" s="44">
        <v>0</v>
      </c>
      <c r="X2610" s="44">
        <v>11715.979448</v>
      </c>
      <c r="Y2610" s="44">
        <v>18595.949634000001</v>
      </c>
      <c r="Z2610" s="44">
        <v>807.04382099999998</v>
      </c>
      <c r="AA2610" s="44">
        <v>17.479934</v>
      </c>
      <c r="AB2610" s="44">
        <v>0.74018799999999996</v>
      </c>
      <c r="AC2610" s="44">
        <v>0.43904399999999999</v>
      </c>
      <c r="AD2610" s="44">
        <v>5142.6232579999996</v>
      </c>
    </row>
    <row r="2611" spans="1:30" x14ac:dyDescent="0.25">
      <c r="A2611">
        <v>2839</v>
      </c>
      <c r="B2611" t="s">
        <v>101</v>
      </c>
      <c r="C2611" t="s">
        <v>227</v>
      </c>
      <c r="D2611" t="s">
        <v>271</v>
      </c>
      <c r="E2611" t="s">
        <v>215</v>
      </c>
      <c r="F2611" s="48" t="e">
        <f>VLOOKUP(A2611,'TAZ definitions'!$A$1:$E$1902,2,FALSE)</f>
        <v>#N/A</v>
      </c>
      <c r="G2611" s="48" t="e">
        <f>VLOOKUP(A2611,'TAZ definitions'!$A$1:$E$1902,4,FALSE)</f>
        <v>#N/A</v>
      </c>
      <c r="H2611" s="44">
        <v>78681</v>
      </c>
      <c r="I2611" s="44">
        <v>0</v>
      </c>
      <c r="J2611" s="44">
        <v>7091</v>
      </c>
      <c r="K2611" s="44">
        <v>0</v>
      </c>
      <c r="L2611" s="44">
        <v>0</v>
      </c>
      <c r="M2611" s="44">
        <v>0</v>
      </c>
      <c r="N2611" s="44">
        <v>0</v>
      </c>
      <c r="O2611" s="44">
        <v>0</v>
      </c>
      <c r="P2611" s="44">
        <v>0</v>
      </c>
      <c r="Q2611" s="44">
        <v>0</v>
      </c>
      <c r="R2611" s="44">
        <v>21.168568</v>
      </c>
      <c r="S2611" s="44">
        <v>21.307369000000001</v>
      </c>
      <c r="T2611" s="44">
        <v>78681</v>
      </c>
      <c r="U2611" s="44">
        <v>7091</v>
      </c>
      <c r="V2611" s="44">
        <v>0</v>
      </c>
      <c r="W2611" s="44">
        <v>0</v>
      </c>
      <c r="X2611" s="44">
        <v>340.09833300000003</v>
      </c>
      <c r="Y2611" s="44">
        <v>8410.9003539999994</v>
      </c>
      <c r="Z2611" s="44">
        <v>185.79650599999999</v>
      </c>
      <c r="AA2611" s="44">
        <v>8.8975950000000008</v>
      </c>
      <c r="AB2611" s="44">
        <v>0.47298800000000002</v>
      </c>
      <c r="AC2611" s="44">
        <v>0.14993300000000001</v>
      </c>
      <c r="AD2611" s="44">
        <v>1870.512369</v>
      </c>
    </row>
    <row r="2612" spans="1:30" x14ac:dyDescent="0.25">
      <c r="A2612">
        <v>2840</v>
      </c>
      <c r="B2612" t="s">
        <v>101</v>
      </c>
      <c r="C2612" t="s">
        <v>227</v>
      </c>
      <c r="D2612" t="s">
        <v>268</v>
      </c>
      <c r="E2612" t="s">
        <v>215</v>
      </c>
      <c r="F2612" s="48" t="e">
        <f>VLOOKUP(A2612,'TAZ definitions'!$A$1:$E$1902,2,FALSE)</f>
        <v>#N/A</v>
      </c>
      <c r="G2612" s="48" t="e">
        <f>VLOOKUP(A2612,'TAZ definitions'!$A$1:$E$1902,4,FALSE)</f>
        <v>#N/A</v>
      </c>
      <c r="H2612" s="44">
        <v>37056</v>
      </c>
      <c r="I2612" s="44">
        <v>0</v>
      </c>
      <c r="J2612" s="44">
        <v>5867</v>
      </c>
      <c r="K2612" s="44">
        <v>0</v>
      </c>
      <c r="L2612" s="44">
        <v>0</v>
      </c>
      <c r="M2612" s="44">
        <v>0</v>
      </c>
      <c r="N2612" s="44">
        <v>0</v>
      </c>
      <c r="O2612" s="44">
        <v>0</v>
      </c>
      <c r="P2612" s="44">
        <v>0</v>
      </c>
      <c r="Q2612" s="44">
        <v>0</v>
      </c>
      <c r="R2612" s="44">
        <v>23.600773</v>
      </c>
      <c r="S2612" s="44">
        <v>23.370685999999999</v>
      </c>
      <c r="T2612" s="44">
        <v>37056</v>
      </c>
      <c r="U2612" s="44">
        <v>5867</v>
      </c>
      <c r="V2612" s="44">
        <v>0</v>
      </c>
      <c r="W2612" s="44">
        <v>0</v>
      </c>
      <c r="X2612" s="44">
        <v>277.308269</v>
      </c>
      <c r="Y2612" s="44">
        <v>9339.8030980000003</v>
      </c>
      <c r="Z2612" s="44">
        <v>286.13785999999999</v>
      </c>
      <c r="AA2612" s="44">
        <v>8.0363749999999996</v>
      </c>
      <c r="AB2612" s="44">
        <v>0.38663599999999998</v>
      </c>
      <c r="AC2612" s="44">
        <v>0.17713200000000001</v>
      </c>
      <c r="AD2612" s="44">
        <v>2113.6757619999998</v>
      </c>
    </row>
    <row r="2613" spans="1:30" x14ac:dyDescent="0.25">
      <c r="A2613">
        <v>2841</v>
      </c>
      <c r="B2613" t="s">
        <v>101</v>
      </c>
      <c r="C2613" t="s">
        <v>227</v>
      </c>
      <c r="D2613" t="s">
        <v>272</v>
      </c>
      <c r="E2613" t="s">
        <v>215</v>
      </c>
      <c r="F2613" s="48" t="e">
        <f>VLOOKUP(A2613,'TAZ definitions'!$A$1:$E$1902,2,FALSE)</f>
        <v>#N/A</v>
      </c>
      <c r="G2613" s="48" t="e">
        <f>VLOOKUP(A2613,'TAZ definitions'!$A$1:$E$1902,4,FALSE)</f>
        <v>#N/A</v>
      </c>
      <c r="H2613" s="44">
        <v>6589</v>
      </c>
      <c r="I2613" s="44">
        <v>0</v>
      </c>
      <c r="J2613" s="44">
        <v>718</v>
      </c>
      <c r="K2613" s="44">
        <v>0</v>
      </c>
      <c r="L2613" s="44">
        <v>0</v>
      </c>
      <c r="M2613" s="44">
        <v>0</v>
      </c>
      <c r="N2613" s="44">
        <v>0</v>
      </c>
      <c r="O2613" s="44">
        <v>0</v>
      </c>
      <c r="P2613" s="44">
        <v>0</v>
      </c>
      <c r="Q2613" s="44">
        <v>0</v>
      </c>
      <c r="R2613" s="44">
        <v>20.82152</v>
      </c>
      <c r="S2613" s="44">
        <v>20.658183999999999</v>
      </c>
      <c r="T2613" s="44">
        <v>6589</v>
      </c>
      <c r="U2613" s="44">
        <v>718</v>
      </c>
      <c r="V2613" s="44">
        <v>0</v>
      </c>
      <c r="W2613" s="44">
        <v>0</v>
      </c>
      <c r="X2613" s="44">
        <v>0</v>
      </c>
      <c r="Y2613" s="44">
        <v>1906.276787</v>
      </c>
      <c r="Z2613" s="44">
        <v>59.542054999999998</v>
      </c>
      <c r="AA2613" s="44">
        <v>1.535164</v>
      </c>
      <c r="AB2613" s="44">
        <v>7.2685E-2</v>
      </c>
      <c r="AC2613" s="44">
        <v>3.6141E-2</v>
      </c>
      <c r="AD2613" s="44">
        <v>428.28039999999999</v>
      </c>
    </row>
    <row r="2614" spans="1:30" x14ac:dyDescent="0.25">
      <c r="A2614">
        <v>2842</v>
      </c>
      <c r="B2614" t="s">
        <v>101</v>
      </c>
      <c r="C2614" t="s">
        <v>227</v>
      </c>
      <c r="D2614" t="s">
        <v>273</v>
      </c>
      <c r="E2614" t="s">
        <v>215</v>
      </c>
      <c r="F2614" s="48" t="e">
        <f>VLOOKUP(A2614,'TAZ definitions'!$A$1:$E$1902,2,FALSE)</f>
        <v>#N/A</v>
      </c>
      <c r="G2614" s="48" t="e">
        <f>VLOOKUP(A2614,'TAZ definitions'!$A$1:$E$1902,4,FALSE)</f>
        <v>#N/A</v>
      </c>
      <c r="H2614" s="44">
        <v>12447</v>
      </c>
      <c r="I2614" s="44">
        <v>0</v>
      </c>
      <c r="J2614" s="44">
        <v>1239</v>
      </c>
      <c r="K2614" s="44">
        <v>0</v>
      </c>
      <c r="L2614" s="44">
        <v>0</v>
      </c>
      <c r="M2614" s="44">
        <v>0</v>
      </c>
      <c r="N2614" s="44">
        <v>0</v>
      </c>
      <c r="O2614" s="44">
        <v>0</v>
      </c>
      <c r="P2614" s="44">
        <v>0</v>
      </c>
      <c r="Q2614" s="44">
        <v>0</v>
      </c>
      <c r="R2614" s="44">
        <v>20.385265</v>
      </c>
      <c r="S2614" s="44">
        <v>20.262682000000002</v>
      </c>
      <c r="T2614" s="44">
        <v>12447</v>
      </c>
      <c r="U2614" s="44">
        <v>1239</v>
      </c>
      <c r="V2614" s="44">
        <v>0</v>
      </c>
      <c r="W2614" s="44">
        <v>0</v>
      </c>
      <c r="X2614" s="44">
        <v>60.868310000000001</v>
      </c>
      <c r="Y2614" s="44">
        <v>3262.346411</v>
      </c>
      <c r="Z2614" s="44">
        <v>94.390180000000001</v>
      </c>
      <c r="AA2614" s="44">
        <v>2.61592</v>
      </c>
      <c r="AB2614" s="44">
        <v>0.12804099999999999</v>
      </c>
      <c r="AC2614" s="44">
        <v>5.9802000000000001E-2</v>
      </c>
      <c r="AD2614" s="44">
        <v>707.37610299999994</v>
      </c>
    </row>
    <row r="2615" spans="1:30" x14ac:dyDescent="0.25">
      <c r="A2615">
        <v>2843</v>
      </c>
      <c r="B2615" t="s">
        <v>101</v>
      </c>
      <c r="C2615" t="s">
        <v>227</v>
      </c>
      <c r="D2615" t="s">
        <v>272</v>
      </c>
      <c r="E2615" t="s">
        <v>215</v>
      </c>
      <c r="F2615" s="48" t="e">
        <f>VLOOKUP(A2615,'TAZ definitions'!$A$1:$E$1902,2,FALSE)</f>
        <v>#N/A</v>
      </c>
      <c r="G2615" s="48" t="e">
        <f>VLOOKUP(A2615,'TAZ definitions'!$A$1:$E$1902,4,FALSE)</f>
        <v>#N/A</v>
      </c>
      <c r="H2615" s="44">
        <v>11162</v>
      </c>
      <c r="I2615" s="44">
        <v>0</v>
      </c>
      <c r="J2615" s="44">
        <v>1446</v>
      </c>
      <c r="K2615" s="44">
        <v>0</v>
      </c>
      <c r="L2615" s="44">
        <v>0</v>
      </c>
      <c r="M2615" s="44">
        <v>0</v>
      </c>
      <c r="N2615" s="44">
        <v>0</v>
      </c>
      <c r="O2615" s="44">
        <v>0</v>
      </c>
      <c r="P2615" s="44">
        <v>0</v>
      </c>
      <c r="Q2615" s="44">
        <v>0</v>
      </c>
      <c r="R2615" s="44">
        <v>20.841839</v>
      </c>
      <c r="S2615" s="44">
        <v>20.437847000000001</v>
      </c>
      <c r="T2615" s="44">
        <v>11162</v>
      </c>
      <c r="U2615" s="44">
        <v>1446</v>
      </c>
      <c r="V2615" s="44">
        <v>0</v>
      </c>
      <c r="W2615" s="44">
        <v>0</v>
      </c>
      <c r="X2615" s="44">
        <v>4392.1540489999998</v>
      </c>
      <c r="Y2615" s="44">
        <v>9485.9337159999995</v>
      </c>
      <c r="Z2615" s="44">
        <v>296.13739099999998</v>
      </c>
      <c r="AA2615" s="44">
        <v>8.0469340000000003</v>
      </c>
      <c r="AB2615" s="44">
        <v>0.39872099999999999</v>
      </c>
      <c r="AC2615" s="44">
        <v>0.183917</v>
      </c>
      <c r="AD2615" s="44">
        <v>2191.183446</v>
      </c>
    </row>
    <row r="2616" spans="1:30" x14ac:dyDescent="0.25">
      <c r="A2616">
        <v>2844</v>
      </c>
      <c r="B2616" t="s">
        <v>101</v>
      </c>
      <c r="C2616" t="s">
        <v>227</v>
      </c>
      <c r="D2616" t="s">
        <v>274</v>
      </c>
      <c r="E2616" t="s">
        <v>215</v>
      </c>
      <c r="F2616" s="48" t="e">
        <f>VLOOKUP(A2616,'TAZ definitions'!$A$1:$E$1902,2,FALSE)</f>
        <v>#N/A</v>
      </c>
      <c r="G2616" s="48" t="e">
        <f>VLOOKUP(A2616,'TAZ definitions'!$A$1:$E$1902,4,FALSE)</f>
        <v>#N/A</v>
      </c>
      <c r="H2616" s="44">
        <v>22007</v>
      </c>
      <c r="I2616" s="44">
        <v>0</v>
      </c>
      <c r="J2616" s="44">
        <v>2029</v>
      </c>
      <c r="K2616" s="44">
        <v>0</v>
      </c>
      <c r="L2616" s="44">
        <v>0</v>
      </c>
      <c r="M2616" s="44">
        <v>0</v>
      </c>
      <c r="N2616" s="44">
        <v>0</v>
      </c>
      <c r="O2616" s="44">
        <v>0</v>
      </c>
      <c r="P2616" s="44">
        <v>0</v>
      </c>
      <c r="Q2616" s="44">
        <v>0</v>
      </c>
      <c r="R2616" s="44">
        <v>23.033024000000001</v>
      </c>
      <c r="S2616" s="44">
        <v>22.886603999999998</v>
      </c>
      <c r="T2616" s="44">
        <v>22007</v>
      </c>
      <c r="U2616" s="44">
        <v>2029</v>
      </c>
      <c r="V2616" s="44">
        <v>0</v>
      </c>
      <c r="W2616" s="44">
        <v>0</v>
      </c>
      <c r="X2616" s="44">
        <v>24544.413718</v>
      </c>
      <c r="Y2616" s="44">
        <v>45921.387251</v>
      </c>
      <c r="Z2616" s="44">
        <v>1276.9567280000001</v>
      </c>
      <c r="AA2616" s="44">
        <v>46.441935999999998</v>
      </c>
      <c r="AB2616" s="44">
        <v>2.3866839999999998</v>
      </c>
      <c r="AC2616" s="44">
        <v>0.89528700000000005</v>
      </c>
      <c r="AD2616" s="44">
        <v>10831.892411999999</v>
      </c>
    </row>
    <row r="2617" spans="1:30" x14ac:dyDescent="0.25">
      <c r="A2617">
        <v>2845</v>
      </c>
      <c r="B2617" t="s">
        <v>101</v>
      </c>
      <c r="C2617" t="s">
        <v>227</v>
      </c>
      <c r="D2617" t="s">
        <v>275</v>
      </c>
      <c r="E2617" t="s">
        <v>215</v>
      </c>
      <c r="F2617" s="48" t="e">
        <f>VLOOKUP(A2617,'TAZ definitions'!$A$1:$E$1902,2,FALSE)</f>
        <v>#N/A</v>
      </c>
      <c r="G2617" s="48" t="e">
        <f>VLOOKUP(A2617,'TAZ definitions'!$A$1:$E$1902,4,FALSE)</f>
        <v>#N/A</v>
      </c>
      <c r="H2617" s="44">
        <v>15358</v>
      </c>
      <c r="I2617" s="44">
        <v>0</v>
      </c>
      <c r="J2617" s="44">
        <v>1833</v>
      </c>
      <c r="K2617" s="44">
        <v>0</v>
      </c>
      <c r="L2617" s="44">
        <v>0</v>
      </c>
      <c r="M2617" s="44">
        <v>0</v>
      </c>
      <c r="N2617" s="44">
        <v>0</v>
      </c>
      <c r="O2617" s="44">
        <v>0</v>
      </c>
      <c r="P2617" s="44">
        <v>0</v>
      </c>
      <c r="Q2617" s="44">
        <v>0</v>
      </c>
      <c r="R2617" s="44">
        <v>24.051120999999998</v>
      </c>
      <c r="S2617" s="44">
        <v>23.736946</v>
      </c>
      <c r="T2617" s="44">
        <v>15358</v>
      </c>
      <c r="U2617" s="44">
        <v>1833</v>
      </c>
      <c r="V2617" s="44">
        <v>0</v>
      </c>
      <c r="W2617" s="44">
        <v>0</v>
      </c>
      <c r="X2617" s="44">
        <v>0</v>
      </c>
      <c r="Y2617" s="44">
        <v>5457.2502480000003</v>
      </c>
      <c r="Z2617" s="44">
        <v>164.65095500000001</v>
      </c>
      <c r="AA2617" s="44">
        <v>4.3955640000000002</v>
      </c>
      <c r="AB2617" s="44">
        <v>0.21126600000000001</v>
      </c>
      <c r="AC2617" s="44">
        <v>0.101828</v>
      </c>
      <c r="AD2617" s="44">
        <v>1207.5989850000001</v>
      </c>
    </row>
    <row r="2618" spans="1:30" x14ac:dyDescent="0.25">
      <c r="A2618">
        <v>2846</v>
      </c>
      <c r="B2618" t="s">
        <v>101</v>
      </c>
      <c r="C2618" t="s">
        <v>227</v>
      </c>
      <c r="D2618" t="s">
        <v>276</v>
      </c>
      <c r="E2618" t="s">
        <v>215</v>
      </c>
      <c r="F2618" s="48" t="e">
        <f>VLOOKUP(A2618,'TAZ definitions'!$A$1:$E$1902,2,FALSE)</f>
        <v>#N/A</v>
      </c>
      <c r="G2618" s="48" t="e">
        <f>VLOOKUP(A2618,'TAZ definitions'!$A$1:$E$1902,4,FALSE)</f>
        <v>#N/A</v>
      </c>
      <c r="H2618" s="44">
        <v>11749</v>
      </c>
      <c r="I2618" s="44">
        <v>0</v>
      </c>
      <c r="J2618" s="44">
        <v>1535</v>
      </c>
      <c r="K2618" s="44">
        <v>0</v>
      </c>
      <c r="L2618" s="44">
        <v>0</v>
      </c>
      <c r="M2618" s="44">
        <v>0</v>
      </c>
      <c r="N2618" s="44">
        <v>0</v>
      </c>
      <c r="O2618" s="44">
        <v>0</v>
      </c>
      <c r="P2618" s="44">
        <v>0</v>
      </c>
      <c r="Q2618" s="44">
        <v>0</v>
      </c>
      <c r="R2618" s="44">
        <v>21.236668000000002</v>
      </c>
      <c r="S2618" s="44">
        <v>20.501055000000001</v>
      </c>
      <c r="T2618" s="44">
        <v>11749</v>
      </c>
      <c r="U2618" s="44">
        <v>1535</v>
      </c>
      <c r="V2618" s="44">
        <v>0</v>
      </c>
      <c r="W2618" s="44">
        <v>0</v>
      </c>
      <c r="X2618" s="44">
        <v>25106.306401999998</v>
      </c>
      <c r="Y2618" s="44">
        <v>40205.299993000001</v>
      </c>
      <c r="Z2618" s="44">
        <v>1041.2867510000001</v>
      </c>
      <c r="AA2618" s="44">
        <v>41.325471</v>
      </c>
      <c r="AB2618" s="44">
        <v>1.901616</v>
      </c>
      <c r="AC2618" s="44">
        <v>0.76085199999999997</v>
      </c>
      <c r="AD2618" s="44">
        <v>8867.415739</v>
      </c>
    </row>
    <row r="2619" spans="1:30" x14ac:dyDescent="0.25">
      <c r="A2619">
        <v>2847</v>
      </c>
      <c r="B2619" t="s">
        <v>101</v>
      </c>
      <c r="C2619" t="s">
        <v>227</v>
      </c>
      <c r="D2619" t="s">
        <v>275</v>
      </c>
      <c r="E2619" t="s">
        <v>215</v>
      </c>
      <c r="F2619" s="48" t="e">
        <f>VLOOKUP(A2619,'TAZ definitions'!$A$1:$E$1902,2,FALSE)</f>
        <v>#N/A</v>
      </c>
      <c r="G2619" s="48" t="e">
        <f>VLOOKUP(A2619,'TAZ definitions'!$A$1:$E$1902,4,FALSE)</f>
        <v>#N/A</v>
      </c>
      <c r="H2619" s="44">
        <v>17461</v>
      </c>
      <c r="I2619" s="44">
        <v>0</v>
      </c>
      <c r="J2619" s="44">
        <v>1852</v>
      </c>
      <c r="K2619" s="44">
        <v>0</v>
      </c>
      <c r="L2619" s="44">
        <v>0</v>
      </c>
      <c r="M2619" s="44">
        <v>0</v>
      </c>
      <c r="N2619" s="44">
        <v>0</v>
      </c>
      <c r="O2619" s="44">
        <v>0</v>
      </c>
      <c r="P2619" s="44">
        <v>0</v>
      </c>
      <c r="Q2619" s="44">
        <v>0</v>
      </c>
      <c r="R2619" s="44">
        <v>22.463647999999999</v>
      </c>
      <c r="S2619" s="44">
        <v>21.825154999999999</v>
      </c>
      <c r="T2619" s="44">
        <v>17461</v>
      </c>
      <c r="U2619" s="44">
        <v>1852</v>
      </c>
      <c r="V2619" s="44">
        <v>0</v>
      </c>
      <c r="W2619" s="44">
        <v>0</v>
      </c>
      <c r="X2619" s="44">
        <v>0</v>
      </c>
      <c r="Y2619" s="44">
        <v>3438.1021799999999</v>
      </c>
      <c r="Z2619" s="44">
        <v>101.382463</v>
      </c>
      <c r="AA2619" s="44">
        <v>2.7680940000000001</v>
      </c>
      <c r="AB2619" s="44">
        <v>0.12335599999999999</v>
      </c>
      <c r="AC2619" s="44">
        <v>6.4268000000000006E-2</v>
      </c>
      <c r="AD2619" s="44">
        <v>746.79411200000004</v>
      </c>
    </row>
    <row r="2620" spans="1:30" x14ac:dyDescent="0.25">
      <c r="A2620">
        <v>2848</v>
      </c>
      <c r="B2620" t="s">
        <v>101</v>
      </c>
      <c r="C2620" t="s">
        <v>227</v>
      </c>
      <c r="D2620" t="s">
        <v>277</v>
      </c>
      <c r="E2620" t="s">
        <v>215</v>
      </c>
      <c r="F2620" s="48" t="e">
        <f>VLOOKUP(A2620,'TAZ definitions'!$A$1:$E$1902,2,FALSE)</f>
        <v>#N/A</v>
      </c>
      <c r="G2620" s="48" t="e">
        <f>VLOOKUP(A2620,'TAZ definitions'!$A$1:$E$1902,4,FALSE)</f>
        <v>#N/A</v>
      </c>
      <c r="H2620" s="44">
        <v>13763</v>
      </c>
      <c r="I2620" s="44">
        <v>0</v>
      </c>
      <c r="J2620" s="44">
        <v>1489</v>
      </c>
      <c r="K2620" s="44">
        <v>0</v>
      </c>
      <c r="L2620" s="44">
        <v>0</v>
      </c>
      <c r="M2620" s="44">
        <v>0</v>
      </c>
      <c r="N2620" s="44">
        <v>0</v>
      </c>
      <c r="O2620" s="44">
        <v>0</v>
      </c>
      <c r="P2620" s="44">
        <v>0</v>
      </c>
      <c r="Q2620" s="44">
        <v>0</v>
      </c>
      <c r="R2620" s="44">
        <v>20.319939000000002</v>
      </c>
      <c r="S2620" s="44">
        <v>20.011108</v>
      </c>
      <c r="T2620" s="44">
        <v>13763</v>
      </c>
      <c r="U2620" s="44">
        <v>1489</v>
      </c>
      <c r="V2620" s="44">
        <v>0</v>
      </c>
      <c r="W2620" s="44">
        <v>0</v>
      </c>
      <c r="X2620" s="44">
        <v>0</v>
      </c>
      <c r="Y2620" s="44">
        <v>3029.3839859999998</v>
      </c>
      <c r="Z2620" s="44">
        <v>87.711269999999999</v>
      </c>
      <c r="AA2620" s="44">
        <v>2.4295059999999999</v>
      </c>
      <c r="AB2620" s="44">
        <v>0.12135600000000001</v>
      </c>
      <c r="AC2620" s="44">
        <v>5.5473000000000001E-2</v>
      </c>
      <c r="AD2620" s="44">
        <v>661.71377800000005</v>
      </c>
    </row>
    <row r="2621" spans="1:30" x14ac:dyDescent="0.25">
      <c r="A2621">
        <v>2849</v>
      </c>
      <c r="B2621" t="s">
        <v>101</v>
      </c>
      <c r="C2621" t="s">
        <v>227</v>
      </c>
      <c r="D2621" t="s">
        <v>278</v>
      </c>
      <c r="E2621" t="s">
        <v>215</v>
      </c>
      <c r="F2621" s="48" t="e">
        <f>VLOOKUP(A2621,'TAZ definitions'!$A$1:$E$1902,2,FALSE)</f>
        <v>#N/A</v>
      </c>
      <c r="G2621" s="48" t="e">
        <f>VLOOKUP(A2621,'TAZ definitions'!$A$1:$E$1902,4,FALSE)</f>
        <v>#N/A</v>
      </c>
      <c r="H2621" s="44">
        <v>22240</v>
      </c>
      <c r="I2621" s="44">
        <v>0</v>
      </c>
      <c r="J2621" s="44">
        <v>2122</v>
      </c>
      <c r="K2621" s="44">
        <v>0</v>
      </c>
      <c r="L2621" s="44">
        <v>0</v>
      </c>
      <c r="M2621" s="44">
        <v>0</v>
      </c>
      <c r="N2621" s="44">
        <v>0</v>
      </c>
      <c r="O2621" s="44">
        <v>0</v>
      </c>
      <c r="P2621" s="44">
        <v>103.82899500000001</v>
      </c>
      <c r="Q2621" s="44">
        <v>106.716148</v>
      </c>
      <c r="R2621" s="44">
        <v>20.390108000000001</v>
      </c>
      <c r="S2621" s="44">
        <v>19.713158</v>
      </c>
      <c r="T2621" s="44">
        <v>22179.753906000002</v>
      </c>
      <c r="U2621" s="44">
        <v>2116.2517090000001</v>
      </c>
      <c r="V2621" s="44">
        <v>0</v>
      </c>
      <c r="W2621" s="44">
        <v>0</v>
      </c>
      <c r="X2621" s="44">
        <v>4694.6342670000004</v>
      </c>
      <c r="Y2621" s="44">
        <v>15070.411176</v>
      </c>
      <c r="Z2621" s="44">
        <v>391.18830100000002</v>
      </c>
      <c r="AA2621" s="44">
        <v>11.887738000000001</v>
      </c>
      <c r="AB2621" s="44">
        <v>0.63468000000000002</v>
      </c>
      <c r="AC2621" s="44">
        <v>0.26640999999999998</v>
      </c>
      <c r="AD2621" s="44">
        <v>3198.2727319999999</v>
      </c>
    </row>
    <row r="2622" spans="1:30" x14ac:dyDescent="0.25">
      <c r="A2622">
        <v>2850</v>
      </c>
      <c r="B2622" t="s">
        <v>101</v>
      </c>
      <c r="C2622" t="s">
        <v>227</v>
      </c>
      <c r="D2622" t="s">
        <v>275</v>
      </c>
      <c r="E2622" t="s">
        <v>215</v>
      </c>
      <c r="F2622" s="48" t="e">
        <f>VLOOKUP(A2622,'TAZ definitions'!$A$1:$E$1902,2,FALSE)</f>
        <v>#N/A</v>
      </c>
      <c r="G2622" s="48" t="e">
        <f>VLOOKUP(A2622,'TAZ definitions'!$A$1:$E$1902,4,FALSE)</f>
        <v>#N/A</v>
      </c>
      <c r="H2622" s="44">
        <v>16901</v>
      </c>
      <c r="I2622" s="44">
        <v>0</v>
      </c>
      <c r="J2622" s="44">
        <v>2242</v>
      </c>
      <c r="K2622" s="44">
        <v>0</v>
      </c>
      <c r="L2622" s="44">
        <v>0</v>
      </c>
      <c r="M2622" s="44">
        <v>0</v>
      </c>
      <c r="N2622" s="44">
        <v>0</v>
      </c>
      <c r="O2622" s="44">
        <v>0</v>
      </c>
      <c r="P2622" s="44">
        <v>63.234496999999998</v>
      </c>
      <c r="Q2622" s="44">
        <v>46.289000999999999</v>
      </c>
      <c r="R2622" s="44">
        <v>42.068623000000002</v>
      </c>
      <c r="S2622" s="44">
        <v>39.140284999999999</v>
      </c>
      <c r="T2622" s="44">
        <v>16892.392577999999</v>
      </c>
      <c r="U2622" s="44">
        <v>2240.858154</v>
      </c>
      <c r="V2622" s="44">
        <v>0</v>
      </c>
      <c r="W2622" s="44">
        <v>0</v>
      </c>
      <c r="X2622" s="44">
        <v>3875.1813379999999</v>
      </c>
      <c r="Y2622" s="44">
        <v>12062.309268999999</v>
      </c>
      <c r="Z2622" s="44">
        <v>336.47300999999999</v>
      </c>
      <c r="AA2622" s="44">
        <v>9.6725680000000001</v>
      </c>
      <c r="AB2622" s="44">
        <v>0.495085</v>
      </c>
      <c r="AC2622" s="44">
        <v>0.21857799999999999</v>
      </c>
      <c r="AD2622" s="44">
        <v>2599.9743360000002</v>
      </c>
    </row>
    <row r="2623" spans="1:30" x14ac:dyDescent="0.25">
      <c r="A2623">
        <v>2851</v>
      </c>
      <c r="B2623" t="s">
        <v>101</v>
      </c>
      <c r="C2623" t="s">
        <v>227</v>
      </c>
      <c r="D2623" t="s">
        <v>279</v>
      </c>
      <c r="E2623" t="s">
        <v>215</v>
      </c>
      <c r="F2623" s="48" t="e">
        <f>VLOOKUP(A2623,'TAZ definitions'!$A$1:$E$1902,2,FALSE)</f>
        <v>#N/A</v>
      </c>
      <c r="G2623" s="48" t="e">
        <f>VLOOKUP(A2623,'TAZ definitions'!$A$1:$E$1902,4,FALSE)</f>
        <v>#N/A</v>
      </c>
      <c r="H2623" s="44">
        <v>15715</v>
      </c>
      <c r="I2623" s="44">
        <v>0</v>
      </c>
      <c r="J2623" s="44">
        <v>2029</v>
      </c>
      <c r="K2623" s="44">
        <v>0</v>
      </c>
      <c r="L2623" s="44">
        <v>0</v>
      </c>
      <c r="M2623" s="44">
        <v>0</v>
      </c>
      <c r="N2623" s="44">
        <v>0</v>
      </c>
      <c r="O2623" s="44">
        <v>0</v>
      </c>
      <c r="P2623" s="44">
        <v>0</v>
      </c>
      <c r="Q2623" s="44">
        <v>0</v>
      </c>
      <c r="R2623" s="44">
        <v>20.699798999999999</v>
      </c>
      <c r="S2623" s="44">
        <v>20.151501</v>
      </c>
      <c r="T2623" s="44">
        <v>15715.000977</v>
      </c>
      <c r="U2623" s="44">
        <v>2029</v>
      </c>
      <c r="V2623" s="44">
        <v>0</v>
      </c>
      <c r="W2623" s="44">
        <v>0</v>
      </c>
      <c r="X2623" s="44">
        <v>3455.1311780000001</v>
      </c>
      <c r="Y2623" s="44">
        <v>13557.833586999999</v>
      </c>
      <c r="Z2623" s="44">
        <v>369.99027799999999</v>
      </c>
      <c r="AA2623" s="44">
        <v>10.780022000000001</v>
      </c>
      <c r="AB2623" s="44">
        <v>0.56547400000000003</v>
      </c>
      <c r="AC2623" s="44">
        <v>0.24412900000000001</v>
      </c>
      <c r="AD2623" s="44">
        <v>2925.7028919999998</v>
      </c>
    </row>
    <row r="2624" spans="1:30" x14ac:dyDescent="0.25">
      <c r="A2624">
        <v>2852</v>
      </c>
      <c r="B2624" t="s">
        <v>101</v>
      </c>
      <c r="C2624" t="s">
        <v>227</v>
      </c>
      <c r="D2624" t="s">
        <v>280</v>
      </c>
      <c r="E2624" t="s">
        <v>215</v>
      </c>
      <c r="F2624" s="48" t="e">
        <f>VLOOKUP(A2624,'TAZ definitions'!$A$1:$E$1902,2,FALSE)</f>
        <v>#N/A</v>
      </c>
      <c r="G2624" s="48" t="e">
        <f>VLOOKUP(A2624,'TAZ definitions'!$A$1:$E$1902,4,FALSE)</f>
        <v>#N/A</v>
      </c>
      <c r="H2624" s="44">
        <v>32970</v>
      </c>
      <c r="I2624" s="44">
        <v>0</v>
      </c>
      <c r="J2624" s="44">
        <v>3357</v>
      </c>
      <c r="K2624" s="44">
        <v>0</v>
      </c>
      <c r="L2624" s="44">
        <v>0</v>
      </c>
      <c r="M2624" s="44">
        <v>0</v>
      </c>
      <c r="N2624" s="44">
        <v>0</v>
      </c>
      <c r="O2624" s="44">
        <v>0</v>
      </c>
      <c r="P2624" s="44">
        <v>0</v>
      </c>
      <c r="Q2624" s="44">
        <v>0</v>
      </c>
      <c r="R2624" s="44">
        <v>20.564893999999999</v>
      </c>
      <c r="S2624" s="44">
        <v>22.180367</v>
      </c>
      <c r="T2624" s="44">
        <v>32970</v>
      </c>
      <c r="U2624" s="44">
        <v>3357</v>
      </c>
      <c r="V2624" s="44">
        <v>0</v>
      </c>
      <c r="W2624" s="44">
        <v>0</v>
      </c>
      <c r="X2624" s="44">
        <v>54925.980588999999</v>
      </c>
      <c r="Y2624" s="44">
        <v>87275.174511999998</v>
      </c>
      <c r="Z2624" s="44">
        <v>2114.8175379999998</v>
      </c>
      <c r="AA2624" s="44">
        <v>88.513260000000002</v>
      </c>
      <c r="AB2624" s="44">
        <v>4.7444350000000002</v>
      </c>
      <c r="AC2624" s="44">
        <v>1.5904860000000001</v>
      </c>
      <c r="AD2624" s="44">
        <v>19926.323659999998</v>
      </c>
    </row>
    <row r="2625" spans="1:30" x14ac:dyDescent="0.25">
      <c r="A2625">
        <v>2853</v>
      </c>
      <c r="B2625" t="s">
        <v>101</v>
      </c>
      <c r="C2625" t="s">
        <v>227</v>
      </c>
      <c r="D2625" t="s">
        <v>281</v>
      </c>
      <c r="E2625" t="s">
        <v>215</v>
      </c>
      <c r="F2625" s="48" t="e">
        <f>VLOOKUP(A2625,'TAZ definitions'!$A$1:$E$1902,2,FALSE)</f>
        <v>#N/A</v>
      </c>
      <c r="G2625" s="48" t="e">
        <f>VLOOKUP(A2625,'TAZ definitions'!$A$1:$E$1902,4,FALSE)</f>
        <v>#N/A</v>
      </c>
      <c r="H2625" s="44">
        <v>26085</v>
      </c>
      <c r="I2625" s="44">
        <v>0</v>
      </c>
      <c r="J2625" s="44">
        <v>2249</v>
      </c>
      <c r="K2625" s="44">
        <v>0</v>
      </c>
      <c r="L2625" s="44">
        <v>0</v>
      </c>
      <c r="M2625" s="44">
        <v>0</v>
      </c>
      <c r="N2625" s="44">
        <v>0</v>
      </c>
      <c r="O2625" s="44">
        <v>0</v>
      </c>
      <c r="P2625" s="44">
        <v>56.564053000000001</v>
      </c>
      <c r="Q2625" s="44">
        <v>64.947044000000005</v>
      </c>
      <c r="R2625" s="44">
        <v>21.957782999999999</v>
      </c>
      <c r="S2625" s="44">
        <v>21.554590000000001</v>
      </c>
      <c r="T2625" s="44">
        <v>26076.59375</v>
      </c>
      <c r="U2625" s="44">
        <v>2248.2753910000001</v>
      </c>
      <c r="V2625" s="44">
        <v>0</v>
      </c>
      <c r="W2625" s="44">
        <v>0</v>
      </c>
      <c r="X2625" s="44">
        <v>825.38350400000002</v>
      </c>
      <c r="Y2625" s="44">
        <v>6758.0940570000002</v>
      </c>
      <c r="Z2625" s="44">
        <v>193.58935099999999</v>
      </c>
      <c r="AA2625" s="44">
        <v>5.3578260000000002</v>
      </c>
      <c r="AB2625" s="44">
        <v>0.29643999999999998</v>
      </c>
      <c r="AC2625" s="44">
        <v>0.123419</v>
      </c>
      <c r="AD2625" s="44">
        <v>1513.9701379999999</v>
      </c>
    </row>
    <row r="2626" spans="1:30" x14ac:dyDescent="0.25">
      <c r="A2626">
        <v>2854</v>
      </c>
      <c r="B2626" t="s">
        <v>101</v>
      </c>
      <c r="C2626" t="s">
        <v>227</v>
      </c>
      <c r="D2626" t="s">
        <v>278</v>
      </c>
      <c r="E2626" t="s">
        <v>215</v>
      </c>
      <c r="F2626" s="48" t="e">
        <f>VLOOKUP(A2626,'TAZ definitions'!$A$1:$E$1902,2,FALSE)</f>
        <v>#N/A</v>
      </c>
      <c r="G2626" s="48" t="e">
        <f>VLOOKUP(A2626,'TAZ definitions'!$A$1:$E$1902,4,FALSE)</f>
        <v>#N/A</v>
      </c>
      <c r="H2626" s="44">
        <v>25216</v>
      </c>
      <c r="I2626" s="44">
        <v>0</v>
      </c>
      <c r="J2626" s="44">
        <v>2231</v>
      </c>
      <c r="K2626" s="44">
        <v>0</v>
      </c>
      <c r="L2626" s="44">
        <v>0</v>
      </c>
      <c r="M2626" s="44">
        <v>0</v>
      </c>
      <c r="N2626" s="44">
        <v>0</v>
      </c>
      <c r="O2626" s="44">
        <v>0</v>
      </c>
      <c r="P2626" s="44">
        <v>0</v>
      </c>
      <c r="Q2626" s="44">
        <v>0</v>
      </c>
      <c r="R2626" s="44">
        <v>20.150912999999999</v>
      </c>
      <c r="S2626" s="44">
        <v>19.120331</v>
      </c>
      <c r="T2626" s="44">
        <v>25216</v>
      </c>
      <c r="U2626" s="44">
        <v>2231</v>
      </c>
      <c r="V2626" s="44">
        <v>0</v>
      </c>
      <c r="W2626" s="44">
        <v>0</v>
      </c>
      <c r="X2626" s="44">
        <v>694.15697699999998</v>
      </c>
      <c r="Y2626" s="44">
        <v>10074.923204999999</v>
      </c>
      <c r="Z2626" s="44">
        <v>291.35036700000001</v>
      </c>
      <c r="AA2626" s="44">
        <v>8.0691570000000006</v>
      </c>
      <c r="AB2626" s="44">
        <v>0.415601</v>
      </c>
      <c r="AC2626" s="44">
        <v>0.18546499999999999</v>
      </c>
      <c r="AD2626" s="44">
        <v>2232.8210640000002</v>
      </c>
    </row>
    <row r="2627" spans="1:30" x14ac:dyDescent="0.25">
      <c r="A2627">
        <v>2855</v>
      </c>
      <c r="B2627" t="s">
        <v>101</v>
      </c>
      <c r="C2627" t="s">
        <v>227</v>
      </c>
      <c r="D2627" t="s">
        <v>281</v>
      </c>
      <c r="E2627" t="s">
        <v>215</v>
      </c>
      <c r="F2627" s="48" t="e">
        <f>VLOOKUP(A2627,'TAZ definitions'!$A$1:$E$1902,2,FALSE)</f>
        <v>#N/A</v>
      </c>
      <c r="G2627" s="48" t="e">
        <f>VLOOKUP(A2627,'TAZ definitions'!$A$1:$E$1902,4,FALSE)</f>
        <v>#N/A</v>
      </c>
      <c r="H2627" s="44">
        <v>27743</v>
      </c>
      <c r="I2627" s="44">
        <v>0</v>
      </c>
      <c r="J2627" s="44">
        <v>2627</v>
      </c>
      <c r="K2627" s="44">
        <v>0</v>
      </c>
      <c r="L2627" s="44">
        <v>0</v>
      </c>
      <c r="M2627" s="44">
        <v>0</v>
      </c>
      <c r="N2627" s="44">
        <v>0</v>
      </c>
      <c r="O2627" s="44">
        <v>0</v>
      </c>
      <c r="P2627" s="44">
        <v>0</v>
      </c>
      <c r="Q2627" s="44">
        <v>0</v>
      </c>
      <c r="R2627" s="44">
        <v>23.008859999999999</v>
      </c>
      <c r="S2627" s="44">
        <v>22.790534999999998</v>
      </c>
      <c r="T2627" s="44">
        <v>27743</v>
      </c>
      <c r="U2627" s="44">
        <v>2627</v>
      </c>
      <c r="V2627" s="44">
        <v>0</v>
      </c>
      <c r="W2627" s="44">
        <v>0</v>
      </c>
      <c r="X2627" s="44">
        <v>423.01464900000002</v>
      </c>
      <c r="Y2627" s="44">
        <v>7868.7336720000003</v>
      </c>
      <c r="Z2627" s="44">
        <v>234.521174</v>
      </c>
      <c r="AA2627" s="44">
        <v>6.3106340000000003</v>
      </c>
      <c r="AB2627" s="44">
        <v>0.31479000000000001</v>
      </c>
      <c r="AC2627" s="44">
        <v>0.14590500000000001</v>
      </c>
      <c r="AD2627" s="44">
        <v>1743.4532939999999</v>
      </c>
    </row>
    <row r="2628" spans="1:30" x14ac:dyDescent="0.25">
      <c r="A2628">
        <v>2856</v>
      </c>
      <c r="B2628" t="s">
        <v>101</v>
      </c>
      <c r="C2628" t="s">
        <v>227</v>
      </c>
      <c r="D2628" t="s">
        <v>280</v>
      </c>
      <c r="E2628" t="s">
        <v>215</v>
      </c>
      <c r="F2628" s="48" t="e">
        <f>VLOOKUP(A2628,'TAZ definitions'!$A$1:$E$1902,2,FALSE)</f>
        <v>#N/A</v>
      </c>
      <c r="G2628" s="48" t="e">
        <f>VLOOKUP(A2628,'TAZ definitions'!$A$1:$E$1902,4,FALSE)</f>
        <v>#N/A</v>
      </c>
      <c r="H2628" s="44">
        <v>41272</v>
      </c>
      <c r="I2628" s="44">
        <v>0</v>
      </c>
      <c r="J2628" s="44">
        <v>4757</v>
      </c>
      <c r="K2628" s="44">
        <v>0</v>
      </c>
      <c r="L2628" s="44">
        <v>0</v>
      </c>
      <c r="M2628" s="44">
        <v>0</v>
      </c>
      <c r="N2628" s="44">
        <v>0</v>
      </c>
      <c r="O2628" s="44">
        <v>0</v>
      </c>
      <c r="P2628" s="44">
        <v>0</v>
      </c>
      <c r="Q2628" s="44">
        <v>0</v>
      </c>
      <c r="R2628" s="44">
        <v>22.616468000000001</v>
      </c>
      <c r="S2628" s="44">
        <v>22.578413000000001</v>
      </c>
      <c r="T2628" s="44">
        <v>41272</v>
      </c>
      <c r="U2628" s="44">
        <v>4757</v>
      </c>
      <c r="V2628" s="44">
        <v>0</v>
      </c>
      <c r="W2628" s="44">
        <v>0</v>
      </c>
      <c r="X2628" s="44">
        <v>53035.962782000002</v>
      </c>
      <c r="Y2628" s="44">
        <v>84420.550304000004</v>
      </c>
      <c r="Z2628" s="44">
        <v>2013.490532</v>
      </c>
      <c r="AA2628" s="44">
        <v>85.803269</v>
      </c>
      <c r="AB2628" s="44">
        <v>4.5997450000000004</v>
      </c>
      <c r="AC2628" s="44">
        <v>1.5341670000000001</v>
      </c>
      <c r="AD2628" s="44">
        <v>19204.884813000001</v>
      </c>
    </row>
    <row r="2629" spans="1:30" x14ac:dyDescent="0.25">
      <c r="A2629">
        <v>2857</v>
      </c>
      <c r="B2629" t="s">
        <v>101</v>
      </c>
      <c r="C2629" t="s">
        <v>227</v>
      </c>
      <c r="D2629" t="s">
        <v>282</v>
      </c>
      <c r="E2629" t="s">
        <v>215</v>
      </c>
      <c r="F2629" s="48" t="e">
        <f>VLOOKUP(A2629,'TAZ definitions'!$A$1:$E$1902,2,FALSE)</f>
        <v>#N/A</v>
      </c>
      <c r="G2629" s="48" t="e">
        <f>VLOOKUP(A2629,'TAZ definitions'!$A$1:$E$1902,4,FALSE)</f>
        <v>#N/A</v>
      </c>
      <c r="H2629" s="44">
        <v>39126</v>
      </c>
      <c r="I2629" s="44">
        <v>0</v>
      </c>
      <c r="J2629" s="44">
        <v>4642</v>
      </c>
      <c r="K2629" s="44">
        <v>0</v>
      </c>
      <c r="L2629" s="44">
        <v>0</v>
      </c>
      <c r="M2629" s="44">
        <v>0</v>
      </c>
      <c r="N2629" s="44">
        <v>0</v>
      </c>
      <c r="O2629" s="44">
        <v>0</v>
      </c>
      <c r="P2629" s="44">
        <v>0</v>
      </c>
      <c r="Q2629" s="44">
        <v>0</v>
      </c>
      <c r="R2629" s="44">
        <v>22.179341999999998</v>
      </c>
      <c r="S2629" s="44">
        <v>22.119907000000001</v>
      </c>
      <c r="T2629" s="44">
        <v>39126</v>
      </c>
      <c r="U2629" s="44">
        <v>4642</v>
      </c>
      <c r="V2629" s="44">
        <v>0</v>
      </c>
      <c r="W2629" s="44">
        <v>0</v>
      </c>
      <c r="X2629" s="44">
        <v>0</v>
      </c>
      <c r="Y2629" s="44">
        <v>8045.0366830000003</v>
      </c>
      <c r="Z2629" s="44">
        <v>373.64385700000003</v>
      </c>
      <c r="AA2629" s="44">
        <v>7.5309540000000004</v>
      </c>
      <c r="AB2629" s="44">
        <v>0.27877800000000003</v>
      </c>
      <c r="AC2629" s="44">
        <v>0.18840299999999999</v>
      </c>
      <c r="AD2629" s="44">
        <v>2188.1219799999999</v>
      </c>
    </row>
    <row r="2630" spans="1:30" x14ac:dyDescent="0.25">
      <c r="A2630">
        <v>2858</v>
      </c>
      <c r="B2630" t="s">
        <v>101</v>
      </c>
      <c r="C2630" t="s">
        <v>227</v>
      </c>
      <c r="D2630" t="s">
        <v>282</v>
      </c>
      <c r="E2630" t="s">
        <v>215</v>
      </c>
      <c r="F2630" s="48" t="e">
        <f>VLOOKUP(A2630,'TAZ definitions'!$A$1:$E$1902,2,FALSE)</f>
        <v>#N/A</v>
      </c>
      <c r="G2630" s="48" t="e">
        <f>VLOOKUP(A2630,'TAZ definitions'!$A$1:$E$1902,4,FALSE)</f>
        <v>#N/A</v>
      </c>
      <c r="H2630" s="44">
        <v>79502</v>
      </c>
      <c r="I2630" s="44">
        <v>0</v>
      </c>
      <c r="J2630" s="44">
        <v>7292</v>
      </c>
      <c r="K2630" s="44">
        <v>0</v>
      </c>
      <c r="L2630" s="44">
        <v>0</v>
      </c>
      <c r="M2630" s="44">
        <v>0</v>
      </c>
      <c r="N2630" s="44">
        <v>0</v>
      </c>
      <c r="O2630" s="44">
        <v>0</v>
      </c>
      <c r="P2630" s="44">
        <v>0</v>
      </c>
      <c r="Q2630" s="44">
        <v>0</v>
      </c>
      <c r="R2630" s="44">
        <v>21.369541000000002</v>
      </c>
      <c r="S2630" s="44">
        <v>21.253881</v>
      </c>
      <c r="T2630" s="44">
        <v>79502</v>
      </c>
      <c r="U2630" s="44">
        <v>7292.0004879999997</v>
      </c>
      <c r="V2630" s="44">
        <v>0</v>
      </c>
      <c r="W2630" s="44">
        <v>0</v>
      </c>
      <c r="X2630" s="44">
        <v>0</v>
      </c>
      <c r="Y2630" s="44">
        <v>23318.581866</v>
      </c>
      <c r="Z2630" s="44">
        <v>958.70593399999996</v>
      </c>
      <c r="AA2630" s="44">
        <v>20.286697</v>
      </c>
      <c r="AB2630" s="44">
        <v>0.78481999999999996</v>
      </c>
      <c r="AC2630" s="44">
        <v>0.51614700000000002</v>
      </c>
      <c r="AD2630" s="44">
        <v>6056.8863840000004</v>
      </c>
    </row>
    <row r="2631" spans="1:30" x14ac:dyDescent="0.25">
      <c r="A2631">
        <v>2859</v>
      </c>
      <c r="B2631" t="s">
        <v>101</v>
      </c>
      <c r="C2631" t="s">
        <v>227</v>
      </c>
      <c r="D2631" t="s">
        <v>282</v>
      </c>
      <c r="E2631" t="s">
        <v>215</v>
      </c>
      <c r="F2631" s="48" t="e">
        <f>VLOOKUP(A2631,'TAZ definitions'!$A$1:$E$1902,2,FALSE)</f>
        <v>#N/A</v>
      </c>
      <c r="G2631" s="48" t="e">
        <f>VLOOKUP(A2631,'TAZ definitions'!$A$1:$E$1902,4,FALSE)</f>
        <v>#N/A</v>
      </c>
      <c r="H2631" s="44">
        <v>58799</v>
      </c>
      <c r="I2631" s="44">
        <v>0</v>
      </c>
      <c r="J2631" s="44">
        <v>6537</v>
      </c>
      <c r="K2631" s="44">
        <v>0</v>
      </c>
      <c r="L2631" s="44">
        <v>0</v>
      </c>
      <c r="M2631" s="44">
        <v>0</v>
      </c>
      <c r="N2631" s="44">
        <v>0</v>
      </c>
      <c r="O2631" s="44">
        <v>0</v>
      </c>
      <c r="P2631" s="44">
        <v>0</v>
      </c>
      <c r="Q2631" s="44">
        <v>0</v>
      </c>
      <c r="R2631" s="44">
        <v>21.282366</v>
      </c>
      <c r="S2631" s="44">
        <v>21.275269000000002</v>
      </c>
      <c r="T2631" s="44">
        <v>58799.003905999998</v>
      </c>
      <c r="U2631" s="44">
        <v>6537</v>
      </c>
      <c r="V2631" s="44">
        <v>0</v>
      </c>
      <c r="W2631" s="44">
        <v>0</v>
      </c>
      <c r="X2631" s="44">
        <v>2797.6965700000001</v>
      </c>
      <c r="Y2631" s="44">
        <v>18847.387046</v>
      </c>
      <c r="Z2631" s="44">
        <v>945.04479900000001</v>
      </c>
      <c r="AA2631" s="44">
        <v>18.472397999999998</v>
      </c>
      <c r="AB2631" s="44">
        <v>0.67084500000000002</v>
      </c>
      <c r="AC2631" s="44">
        <v>0.46318900000000002</v>
      </c>
      <c r="AD2631" s="44">
        <v>5340.651202</v>
      </c>
    </row>
    <row r="2632" spans="1:30" x14ac:dyDescent="0.25">
      <c r="A2632">
        <v>2860</v>
      </c>
      <c r="B2632" t="s">
        <v>101</v>
      </c>
      <c r="C2632" t="s">
        <v>227</v>
      </c>
      <c r="D2632" t="s">
        <v>277</v>
      </c>
      <c r="E2632" t="s">
        <v>215</v>
      </c>
      <c r="F2632" s="48" t="e">
        <f>VLOOKUP(A2632,'TAZ definitions'!$A$1:$E$1902,2,FALSE)</f>
        <v>#N/A</v>
      </c>
      <c r="G2632" s="48" t="e">
        <f>VLOOKUP(A2632,'TAZ definitions'!$A$1:$E$1902,4,FALSE)</f>
        <v>#N/A</v>
      </c>
      <c r="H2632" s="44">
        <v>16502</v>
      </c>
      <c r="I2632" s="44">
        <v>0</v>
      </c>
      <c r="J2632" s="44">
        <v>2101</v>
      </c>
      <c r="K2632" s="44">
        <v>0</v>
      </c>
      <c r="L2632" s="44">
        <v>0</v>
      </c>
      <c r="M2632" s="44">
        <v>0</v>
      </c>
      <c r="N2632" s="44">
        <v>0</v>
      </c>
      <c r="O2632" s="44">
        <v>0</v>
      </c>
      <c r="P2632" s="44">
        <v>0</v>
      </c>
      <c r="Q2632" s="44">
        <v>0</v>
      </c>
      <c r="R2632" s="44">
        <v>20.645826</v>
      </c>
      <c r="S2632" s="44">
        <v>20.095116000000001</v>
      </c>
      <c r="T2632" s="44">
        <v>16502</v>
      </c>
      <c r="U2632" s="44">
        <v>2101</v>
      </c>
      <c r="V2632" s="44">
        <v>0</v>
      </c>
      <c r="W2632" s="44">
        <v>0</v>
      </c>
      <c r="X2632" s="44">
        <v>0</v>
      </c>
      <c r="Y2632" s="44">
        <v>27413.53153</v>
      </c>
      <c r="Z2632" s="44">
        <v>808.36591499999997</v>
      </c>
      <c r="AA2632" s="44">
        <v>22.039473999999998</v>
      </c>
      <c r="AB2632" s="44">
        <v>1.084015</v>
      </c>
      <c r="AC2632" s="44">
        <v>0.50652600000000003</v>
      </c>
      <c r="AD2632" s="44">
        <v>6032.876002</v>
      </c>
    </row>
    <row r="2633" spans="1:30" x14ac:dyDescent="0.25">
      <c r="A2633">
        <v>2861</v>
      </c>
      <c r="B2633" t="s">
        <v>101</v>
      </c>
      <c r="C2633" t="s">
        <v>227</v>
      </c>
      <c r="D2633" t="s">
        <v>277</v>
      </c>
      <c r="E2633" t="s">
        <v>215</v>
      </c>
      <c r="F2633" s="48" t="e">
        <f>VLOOKUP(A2633,'TAZ definitions'!$A$1:$E$1902,2,FALSE)</f>
        <v>#N/A</v>
      </c>
      <c r="G2633" s="48" t="e">
        <f>VLOOKUP(A2633,'TAZ definitions'!$A$1:$E$1902,4,FALSE)</f>
        <v>#N/A</v>
      </c>
      <c r="H2633" s="44">
        <v>14626</v>
      </c>
      <c r="I2633" s="44">
        <v>0</v>
      </c>
      <c r="J2633" s="44">
        <v>1568</v>
      </c>
      <c r="K2633" s="44">
        <v>0</v>
      </c>
      <c r="L2633" s="44">
        <v>0</v>
      </c>
      <c r="M2633" s="44">
        <v>0</v>
      </c>
      <c r="N2633" s="44">
        <v>0</v>
      </c>
      <c r="O2633" s="44">
        <v>0</v>
      </c>
      <c r="P2633" s="44">
        <v>0</v>
      </c>
      <c r="Q2633" s="44">
        <v>0</v>
      </c>
      <c r="R2633" s="44">
        <v>20.231207000000001</v>
      </c>
      <c r="S2633" s="44">
        <v>19.928581000000001</v>
      </c>
      <c r="T2633" s="44">
        <v>14626</v>
      </c>
      <c r="U2633" s="44">
        <v>1568</v>
      </c>
      <c r="V2633" s="44">
        <v>0</v>
      </c>
      <c r="W2633" s="44">
        <v>0</v>
      </c>
      <c r="X2633" s="44">
        <v>0</v>
      </c>
      <c r="Y2633" s="44">
        <v>3657.7721219999999</v>
      </c>
      <c r="Z2633" s="44">
        <v>105.68214500000001</v>
      </c>
      <c r="AA2633" s="44">
        <v>2.9448979999999998</v>
      </c>
      <c r="AB2633" s="44">
        <v>0.14444699999999999</v>
      </c>
      <c r="AC2633" s="44">
        <v>6.6841999999999999E-2</v>
      </c>
      <c r="AD2633" s="44">
        <v>793.69459900000004</v>
      </c>
    </row>
    <row r="2634" spans="1:30" x14ac:dyDescent="0.25">
      <c r="A2634">
        <v>2862</v>
      </c>
      <c r="B2634" t="s">
        <v>101</v>
      </c>
      <c r="C2634" t="s">
        <v>227</v>
      </c>
      <c r="D2634" t="s">
        <v>262</v>
      </c>
      <c r="E2634" t="s">
        <v>215</v>
      </c>
      <c r="F2634" s="48" t="e">
        <f>VLOOKUP(A2634,'TAZ definitions'!$A$1:$E$1902,2,FALSE)</f>
        <v>#N/A</v>
      </c>
      <c r="G2634" s="48" t="e">
        <f>VLOOKUP(A2634,'TAZ definitions'!$A$1:$E$1902,4,FALSE)</f>
        <v>#N/A</v>
      </c>
      <c r="H2634" s="44">
        <v>147075</v>
      </c>
      <c r="I2634" s="44">
        <v>0</v>
      </c>
      <c r="J2634" s="44">
        <v>12338</v>
      </c>
      <c r="K2634" s="44">
        <v>0</v>
      </c>
      <c r="L2634" s="44">
        <v>0</v>
      </c>
      <c r="M2634" s="44">
        <v>0</v>
      </c>
      <c r="N2634" s="44">
        <v>0</v>
      </c>
      <c r="O2634" s="44">
        <v>0</v>
      </c>
      <c r="P2634" s="44">
        <v>105.52121699999999</v>
      </c>
      <c r="Q2634" s="44">
        <v>107.821838</v>
      </c>
      <c r="R2634" s="44">
        <v>20.152811</v>
      </c>
      <c r="S2634" s="44">
        <v>20.382000000000001</v>
      </c>
      <c r="T2634" s="44">
        <v>145643.203125</v>
      </c>
      <c r="U2634" s="44">
        <v>12217.887694999999</v>
      </c>
      <c r="V2634" s="44">
        <v>0</v>
      </c>
      <c r="W2634" s="44">
        <v>0</v>
      </c>
      <c r="X2634" s="44">
        <v>73628.265343999999</v>
      </c>
      <c r="Y2634" s="44">
        <v>306759.22964899999</v>
      </c>
      <c r="Z2634" s="44">
        <v>7851.8299969999998</v>
      </c>
      <c r="AA2634" s="44">
        <v>338.04003499999999</v>
      </c>
      <c r="AB2634" s="44">
        <v>15.728116999999999</v>
      </c>
      <c r="AC2634" s="44">
        <v>5.7372589999999999</v>
      </c>
      <c r="AD2634" s="44">
        <v>69164.725810000004</v>
      </c>
    </row>
    <row r="2635" spans="1:30" x14ac:dyDescent="0.25">
      <c r="A2635">
        <v>2863</v>
      </c>
      <c r="B2635" t="s">
        <v>101</v>
      </c>
      <c r="C2635" t="s">
        <v>227</v>
      </c>
      <c r="D2635" t="s">
        <v>262</v>
      </c>
      <c r="E2635" t="s">
        <v>215</v>
      </c>
      <c r="F2635" s="48" t="e">
        <f>VLOOKUP(A2635,'TAZ definitions'!$A$1:$E$1902,2,FALSE)</f>
        <v>#N/A</v>
      </c>
      <c r="G2635" s="48" t="e">
        <f>VLOOKUP(A2635,'TAZ definitions'!$A$1:$E$1902,4,FALSE)</f>
        <v>#N/A</v>
      </c>
      <c r="H2635" s="44">
        <v>60836</v>
      </c>
      <c r="I2635" s="44">
        <v>0</v>
      </c>
      <c r="J2635" s="44">
        <v>5275</v>
      </c>
      <c r="K2635" s="44">
        <v>0</v>
      </c>
      <c r="L2635" s="44">
        <v>0</v>
      </c>
      <c r="M2635" s="44">
        <v>0</v>
      </c>
      <c r="N2635" s="44">
        <v>0</v>
      </c>
      <c r="O2635" s="44">
        <v>0</v>
      </c>
      <c r="P2635" s="44">
        <v>0</v>
      </c>
      <c r="Q2635" s="44">
        <v>0</v>
      </c>
      <c r="R2635" s="44">
        <v>29.003596999999999</v>
      </c>
      <c r="S2635" s="44">
        <v>23.786138999999999</v>
      </c>
      <c r="T2635" s="44">
        <v>60836</v>
      </c>
      <c r="U2635" s="44">
        <v>5275</v>
      </c>
      <c r="V2635" s="44">
        <v>0</v>
      </c>
      <c r="W2635" s="44">
        <v>0</v>
      </c>
      <c r="X2635" s="44">
        <v>169970.93234</v>
      </c>
      <c r="Y2635" s="44">
        <v>329203.38081599999</v>
      </c>
      <c r="Z2635" s="44">
        <v>14025.469214000001</v>
      </c>
      <c r="AA2635" s="44">
        <v>327.29768100000001</v>
      </c>
      <c r="AB2635" s="44">
        <v>15.981585000000001</v>
      </c>
      <c r="AC2635" s="44">
        <v>7.6576040000000001</v>
      </c>
      <c r="AD2635" s="44">
        <v>90737.623231000005</v>
      </c>
    </row>
    <row r="2636" spans="1:30" x14ac:dyDescent="0.25">
      <c r="A2636">
        <v>2864</v>
      </c>
      <c r="B2636" t="s">
        <v>101</v>
      </c>
      <c r="C2636" t="s">
        <v>227</v>
      </c>
      <c r="D2636" t="s">
        <v>262</v>
      </c>
      <c r="E2636" t="s">
        <v>215</v>
      </c>
      <c r="F2636" s="48" t="e">
        <f>VLOOKUP(A2636,'TAZ definitions'!$A$1:$E$1902,2,FALSE)</f>
        <v>#N/A</v>
      </c>
      <c r="G2636" s="48" t="e">
        <f>VLOOKUP(A2636,'TAZ definitions'!$A$1:$E$1902,4,FALSE)</f>
        <v>#N/A</v>
      </c>
      <c r="H2636" s="44">
        <v>139381</v>
      </c>
      <c r="I2636" s="44">
        <v>0</v>
      </c>
      <c r="J2636" s="44">
        <v>11620</v>
      </c>
      <c r="K2636" s="44">
        <v>0</v>
      </c>
      <c r="L2636" s="44">
        <v>0</v>
      </c>
      <c r="M2636" s="44">
        <v>0</v>
      </c>
      <c r="N2636" s="44">
        <v>0</v>
      </c>
      <c r="O2636" s="44">
        <v>0</v>
      </c>
      <c r="P2636" s="44">
        <v>110.220123</v>
      </c>
      <c r="Q2636" s="44">
        <v>113.91561900000001</v>
      </c>
      <c r="R2636" s="44">
        <v>19.980008999999999</v>
      </c>
      <c r="S2636" s="44">
        <v>20.07037</v>
      </c>
      <c r="T2636" s="44">
        <v>138755.953125</v>
      </c>
      <c r="U2636" s="44">
        <v>11567.890625</v>
      </c>
      <c r="V2636" s="44">
        <v>0</v>
      </c>
      <c r="W2636" s="44">
        <v>0</v>
      </c>
      <c r="X2636" s="44">
        <v>2921.3789579999998</v>
      </c>
      <c r="Y2636" s="44">
        <v>25517.911004000001</v>
      </c>
      <c r="Z2636" s="44">
        <v>1148.3994720000001</v>
      </c>
      <c r="AA2636" s="44">
        <v>23.834935999999999</v>
      </c>
      <c r="AB2636" s="44">
        <v>0.92147999999999997</v>
      </c>
      <c r="AC2636" s="44">
        <v>0.59342399999999995</v>
      </c>
      <c r="AD2636" s="44">
        <v>6965.5705859999998</v>
      </c>
    </row>
    <row r="2637" spans="1:30" x14ac:dyDescent="0.25">
      <c r="A2637">
        <v>2865</v>
      </c>
      <c r="B2637" t="s">
        <v>101</v>
      </c>
      <c r="C2637" t="s">
        <v>227</v>
      </c>
      <c r="D2637" t="s">
        <v>262</v>
      </c>
      <c r="E2637" t="s">
        <v>215</v>
      </c>
      <c r="F2637" s="48" t="e">
        <f>VLOOKUP(A2637,'TAZ definitions'!$A$1:$E$1902,2,FALSE)</f>
        <v>#N/A</v>
      </c>
      <c r="G2637" s="48" t="e">
        <f>VLOOKUP(A2637,'TAZ definitions'!$A$1:$E$1902,4,FALSE)</f>
        <v>#N/A</v>
      </c>
      <c r="H2637" s="44">
        <v>93937</v>
      </c>
      <c r="I2637" s="44">
        <v>0</v>
      </c>
      <c r="J2637" s="44">
        <v>7889</v>
      </c>
      <c r="K2637" s="44">
        <v>0</v>
      </c>
      <c r="L2637" s="44">
        <v>0</v>
      </c>
      <c r="M2637" s="44">
        <v>0</v>
      </c>
      <c r="N2637" s="44">
        <v>0</v>
      </c>
      <c r="O2637" s="44">
        <v>0</v>
      </c>
      <c r="P2637" s="44">
        <v>0</v>
      </c>
      <c r="Q2637" s="44">
        <v>0</v>
      </c>
      <c r="R2637" s="44">
        <v>23.24184</v>
      </c>
      <c r="S2637" s="44">
        <v>23.054856999999998</v>
      </c>
      <c r="T2637" s="44">
        <v>93937</v>
      </c>
      <c r="U2637" s="44">
        <v>7889</v>
      </c>
      <c r="V2637" s="44">
        <v>0</v>
      </c>
      <c r="W2637" s="44">
        <v>0</v>
      </c>
      <c r="X2637" s="44">
        <v>0</v>
      </c>
      <c r="Y2637" s="44">
        <v>11646.756751000001</v>
      </c>
      <c r="Z2637" s="44">
        <v>599.42866300000003</v>
      </c>
      <c r="AA2637" s="44">
        <v>11.979004</v>
      </c>
      <c r="AB2637" s="44">
        <v>0.44384800000000002</v>
      </c>
      <c r="AC2637" s="44">
        <v>0.29395700000000002</v>
      </c>
      <c r="AD2637" s="44">
        <v>3412.2781989999999</v>
      </c>
    </row>
    <row r="2638" spans="1:30" x14ac:dyDescent="0.25">
      <c r="A2638">
        <v>2866</v>
      </c>
      <c r="B2638" t="s">
        <v>101</v>
      </c>
      <c r="C2638" t="s">
        <v>227</v>
      </c>
      <c r="D2638" t="s">
        <v>276</v>
      </c>
      <c r="E2638" t="s">
        <v>215</v>
      </c>
      <c r="F2638" s="48" t="e">
        <f>VLOOKUP(A2638,'TAZ definitions'!$A$1:$E$1902,2,FALSE)</f>
        <v>#N/A</v>
      </c>
      <c r="G2638" s="48" t="e">
        <f>VLOOKUP(A2638,'TAZ definitions'!$A$1:$E$1902,4,FALSE)</f>
        <v>#N/A</v>
      </c>
      <c r="H2638" s="44">
        <v>13611</v>
      </c>
      <c r="I2638" s="44">
        <v>0</v>
      </c>
      <c r="J2638" s="44">
        <v>1608</v>
      </c>
      <c r="K2638" s="44">
        <v>0</v>
      </c>
      <c r="L2638" s="44">
        <v>0</v>
      </c>
      <c r="M2638" s="44">
        <v>0</v>
      </c>
      <c r="N2638" s="44">
        <v>0</v>
      </c>
      <c r="O2638" s="44">
        <v>0</v>
      </c>
      <c r="P2638" s="44">
        <v>0</v>
      </c>
      <c r="Q2638" s="44">
        <v>0</v>
      </c>
      <c r="R2638" s="44">
        <v>20.916215999999999</v>
      </c>
      <c r="S2638" s="44">
        <v>20.030781000000001</v>
      </c>
      <c r="T2638" s="44">
        <v>13611.000977</v>
      </c>
      <c r="U2638" s="44">
        <v>1608</v>
      </c>
      <c r="V2638" s="44">
        <v>0</v>
      </c>
      <c r="W2638" s="44">
        <v>0</v>
      </c>
      <c r="X2638" s="44">
        <v>0</v>
      </c>
      <c r="Y2638" s="44">
        <v>7239.9989370000003</v>
      </c>
      <c r="Z2638" s="44">
        <v>217.37764999999999</v>
      </c>
      <c r="AA2638" s="44">
        <v>5.8396850000000002</v>
      </c>
      <c r="AB2638" s="44">
        <v>0.28681699999999999</v>
      </c>
      <c r="AC2638" s="44">
        <v>0.13456099999999999</v>
      </c>
      <c r="AD2638" s="44">
        <v>1607.5792100000001</v>
      </c>
    </row>
    <row r="2639" spans="1:30" x14ac:dyDescent="0.25">
      <c r="A2639">
        <v>2867</v>
      </c>
      <c r="B2639" t="s">
        <v>101</v>
      </c>
      <c r="C2639" t="s">
        <v>227</v>
      </c>
      <c r="D2639" t="s">
        <v>274</v>
      </c>
      <c r="E2639" t="s">
        <v>215</v>
      </c>
      <c r="F2639" s="48" t="e">
        <f>VLOOKUP(A2639,'TAZ definitions'!$A$1:$E$1902,2,FALSE)</f>
        <v>#N/A</v>
      </c>
      <c r="G2639" s="48" t="e">
        <f>VLOOKUP(A2639,'TAZ definitions'!$A$1:$E$1902,4,FALSE)</f>
        <v>#N/A</v>
      </c>
      <c r="H2639" s="44">
        <v>18494</v>
      </c>
      <c r="I2639" s="44">
        <v>0</v>
      </c>
      <c r="J2639" s="44">
        <v>1714</v>
      </c>
      <c r="K2639" s="44">
        <v>0</v>
      </c>
      <c r="L2639" s="44">
        <v>0</v>
      </c>
      <c r="M2639" s="44">
        <v>0</v>
      </c>
      <c r="N2639" s="44">
        <v>0</v>
      </c>
      <c r="O2639" s="44">
        <v>0</v>
      </c>
      <c r="P2639" s="44">
        <v>0</v>
      </c>
      <c r="Q2639" s="44">
        <v>0</v>
      </c>
      <c r="R2639" s="44">
        <v>21.936453</v>
      </c>
      <c r="S2639" s="44">
        <v>22.289643999999999</v>
      </c>
      <c r="T2639" s="44">
        <v>18494</v>
      </c>
      <c r="U2639" s="44">
        <v>1714</v>
      </c>
      <c r="V2639" s="44">
        <v>0</v>
      </c>
      <c r="W2639" s="44">
        <v>0</v>
      </c>
      <c r="X2639" s="44">
        <v>15146.152614000001</v>
      </c>
      <c r="Y2639" s="44">
        <v>37437.702086999998</v>
      </c>
      <c r="Z2639" s="44">
        <v>857.24620700000003</v>
      </c>
      <c r="AA2639" s="44">
        <v>39.370055000000001</v>
      </c>
      <c r="AB2639" s="44">
        <v>2.8030400000000002</v>
      </c>
      <c r="AC2639" s="44">
        <v>0.67021299999999995</v>
      </c>
      <c r="AD2639" s="44">
        <v>9741.0888859999995</v>
      </c>
    </row>
    <row r="2640" spans="1:30" x14ac:dyDescent="0.25">
      <c r="A2640">
        <v>2868</v>
      </c>
      <c r="B2640" t="s">
        <v>101</v>
      </c>
      <c r="C2640" t="s">
        <v>227</v>
      </c>
      <c r="D2640" t="s">
        <v>274</v>
      </c>
      <c r="E2640" t="s">
        <v>215</v>
      </c>
      <c r="F2640" s="48" t="e">
        <f>VLOOKUP(A2640,'TAZ definitions'!$A$1:$E$1902,2,FALSE)</f>
        <v>#N/A</v>
      </c>
      <c r="G2640" s="48" t="e">
        <f>VLOOKUP(A2640,'TAZ definitions'!$A$1:$E$1902,4,FALSE)</f>
        <v>#N/A</v>
      </c>
      <c r="H2640" s="44">
        <v>18181</v>
      </c>
      <c r="I2640" s="44">
        <v>0</v>
      </c>
      <c r="J2640" s="44">
        <v>1685</v>
      </c>
      <c r="K2640" s="44">
        <v>0</v>
      </c>
      <c r="L2640" s="44">
        <v>0</v>
      </c>
      <c r="M2640" s="44">
        <v>0</v>
      </c>
      <c r="N2640" s="44">
        <v>0</v>
      </c>
      <c r="O2640" s="44">
        <v>0</v>
      </c>
      <c r="P2640" s="44">
        <v>43.906525000000002</v>
      </c>
      <c r="Q2640" s="44">
        <v>131.46868900000001</v>
      </c>
      <c r="R2640" s="44">
        <v>22.58868</v>
      </c>
      <c r="S2640" s="44">
        <v>22.082488999999999</v>
      </c>
      <c r="T2640" s="44">
        <v>18180.810547000001</v>
      </c>
      <c r="U2640" s="44">
        <v>1684.982544</v>
      </c>
      <c r="V2640" s="44">
        <v>0</v>
      </c>
      <c r="W2640" s="44">
        <v>0</v>
      </c>
      <c r="X2640" s="44">
        <v>5233.8795469999995</v>
      </c>
      <c r="Y2640" s="44">
        <v>6764.2417029999997</v>
      </c>
      <c r="Z2640" s="44">
        <v>709.87583199999995</v>
      </c>
      <c r="AA2640" s="44">
        <v>8.1851090000000006</v>
      </c>
      <c r="AB2640" s="44">
        <v>0.34261999999999998</v>
      </c>
      <c r="AC2640" s="44">
        <v>0.248726</v>
      </c>
      <c r="AD2640" s="44">
        <v>2739.0611939999999</v>
      </c>
    </row>
    <row r="2641" spans="1:30" x14ac:dyDescent="0.25">
      <c r="A2641">
        <v>2869</v>
      </c>
      <c r="B2641" t="s">
        <v>101</v>
      </c>
      <c r="C2641" t="s">
        <v>227</v>
      </c>
      <c r="D2641" t="s">
        <v>274</v>
      </c>
      <c r="E2641" t="s">
        <v>215</v>
      </c>
      <c r="F2641" s="48" t="e">
        <f>VLOOKUP(A2641,'TAZ definitions'!$A$1:$E$1902,2,FALSE)</f>
        <v>#N/A</v>
      </c>
      <c r="G2641" s="48" t="e">
        <f>VLOOKUP(A2641,'TAZ definitions'!$A$1:$E$1902,4,FALSE)</f>
        <v>#N/A</v>
      </c>
      <c r="H2641" s="44">
        <v>25380</v>
      </c>
      <c r="I2641" s="44">
        <v>0</v>
      </c>
      <c r="J2641" s="44">
        <v>2211</v>
      </c>
      <c r="K2641" s="44">
        <v>0</v>
      </c>
      <c r="L2641" s="44">
        <v>0</v>
      </c>
      <c r="M2641" s="44">
        <v>0</v>
      </c>
      <c r="N2641" s="44">
        <v>0</v>
      </c>
      <c r="O2641" s="44">
        <v>0</v>
      </c>
      <c r="P2641" s="44">
        <v>0</v>
      </c>
      <c r="Q2641" s="44">
        <v>0</v>
      </c>
      <c r="R2641" s="44">
        <v>20.023295999999998</v>
      </c>
      <c r="S2641" s="44">
        <v>20.176323</v>
      </c>
      <c r="T2641" s="44">
        <v>25380</v>
      </c>
      <c r="U2641" s="44">
        <v>2211</v>
      </c>
      <c r="V2641" s="44">
        <v>0</v>
      </c>
      <c r="W2641" s="44">
        <v>0</v>
      </c>
      <c r="X2641" s="44">
        <v>9530.319485</v>
      </c>
      <c r="Y2641" s="44">
        <v>49573.608657999997</v>
      </c>
      <c r="Z2641" s="44">
        <v>1268.56503</v>
      </c>
      <c r="AA2641" s="44">
        <v>46.525970999999998</v>
      </c>
      <c r="AB2641" s="44">
        <v>3.0377860000000001</v>
      </c>
      <c r="AC2641" s="44">
        <v>0.89278800000000003</v>
      </c>
      <c r="AD2641" s="44">
        <v>12071.246045</v>
      </c>
    </row>
    <row r="2642" spans="1:30" x14ac:dyDescent="0.25">
      <c r="A2642">
        <v>2870</v>
      </c>
      <c r="B2642" t="s">
        <v>101</v>
      </c>
      <c r="C2642" t="s">
        <v>227</v>
      </c>
      <c r="D2642" t="s">
        <v>274</v>
      </c>
      <c r="E2642" t="s">
        <v>215</v>
      </c>
      <c r="F2642" s="48" t="e">
        <f>VLOOKUP(A2642,'TAZ definitions'!$A$1:$E$1902,2,FALSE)</f>
        <v>#N/A</v>
      </c>
      <c r="G2642" s="48" t="e">
        <f>VLOOKUP(A2642,'TAZ definitions'!$A$1:$E$1902,4,FALSE)</f>
        <v>#N/A</v>
      </c>
      <c r="H2642" s="44">
        <v>22293</v>
      </c>
      <c r="I2642" s="44">
        <v>0</v>
      </c>
      <c r="J2642" s="44">
        <v>1981</v>
      </c>
      <c r="K2642" s="44">
        <v>0</v>
      </c>
      <c r="L2642" s="44">
        <v>0</v>
      </c>
      <c r="M2642" s="44">
        <v>0</v>
      </c>
      <c r="N2642" s="44">
        <v>0</v>
      </c>
      <c r="O2642" s="44">
        <v>0</v>
      </c>
      <c r="P2642" s="44">
        <v>0</v>
      </c>
      <c r="Q2642" s="44">
        <v>0</v>
      </c>
      <c r="R2642" s="44">
        <v>17.983544999999999</v>
      </c>
      <c r="S2642" s="44">
        <v>18.022549000000001</v>
      </c>
      <c r="T2642" s="44">
        <v>22293</v>
      </c>
      <c r="U2642" s="44">
        <v>1981</v>
      </c>
      <c r="V2642" s="44">
        <v>0</v>
      </c>
      <c r="W2642" s="44">
        <v>0</v>
      </c>
      <c r="X2642" s="44">
        <v>10704.055044000001</v>
      </c>
      <c r="Y2642" s="44">
        <v>18554.381782</v>
      </c>
      <c r="Z2642" s="44">
        <v>535.45405600000004</v>
      </c>
      <c r="AA2642" s="44">
        <v>15.720185000000001</v>
      </c>
      <c r="AB2642" s="44">
        <v>0.83616299999999999</v>
      </c>
      <c r="AC2642" s="44">
        <v>0.34719800000000001</v>
      </c>
      <c r="AD2642" s="44">
        <v>4290.999253</v>
      </c>
    </row>
    <row r="2643" spans="1:30" x14ac:dyDescent="0.25">
      <c r="A2643">
        <v>2871</v>
      </c>
      <c r="B2643" t="s">
        <v>101</v>
      </c>
      <c r="C2643" t="s">
        <v>227</v>
      </c>
      <c r="D2643" t="s">
        <v>283</v>
      </c>
      <c r="E2643" t="s">
        <v>215</v>
      </c>
      <c r="F2643" s="48" t="e">
        <f>VLOOKUP(A2643,'TAZ definitions'!$A$1:$E$1902,2,FALSE)</f>
        <v>#N/A</v>
      </c>
      <c r="G2643" s="48" t="e">
        <f>VLOOKUP(A2643,'TAZ definitions'!$A$1:$E$1902,4,FALSE)</f>
        <v>#N/A</v>
      </c>
      <c r="H2643" s="44">
        <v>18581</v>
      </c>
      <c r="I2643" s="44">
        <v>0</v>
      </c>
      <c r="J2643" s="44">
        <v>1665</v>
      </c>
      <c r="K2643" s="44">
        <v>0</v>
      </c>
      <c r="L2643" s="44">
        <v>0</v>
      </c>
      <c r="M2643" s="44">
        <v>0</v>
      </c>
      <c r="N2643" s="44">
        <v>0</v>
      </c>
      <c r="O2643" s="44">
        <v>0</v>
      </c>
      <c r="P2643" s="44">
        <v>0</v>
      </c>
      <c r="Q2643" s="44">
        <v>0</v>
      </c>
      <c r="R2643" s="44">
        <v>17.365411999999999</v>
      </c>
      <c r="S2643" s="44">
        <v>17.335587</v>
      </c>
      <c r="T2643" s="44">
        <v>18581</v>
      </c>
      <c r="U2643" s="44">
        <v>1664.9998780000001</v>
      </c>
      <c r="V2643" s="44">
        <v>0</v>
      </c>
      <c r="W2643" s="44">
        <v>0</v>
      </c>
      <c r="X2643" s="44">
        <v>643.66609500000004</v>
      </c>
      <c r="Y2643" s="44">
        <v>3141.7532780000001</v>
      </c>
      <c r="Z2643" s="44">
        <v>96.729692</v>
      </c>
      <c r="AA2643" s="44">
        <v>2.5533890000000001</v>
      </c>
      <c r="AB2643" s="44">
        <v>0.16026000000000001</v>
      </c>
      <c r="AC2643" s="44">
        <v>5.9867999999999998E-2</v>
      </c>
      <c r="AD2643" s="44">
        <v>775.45331399999998</v>
      </c>
    </row>
    <row r="2644" spans="1:30" x14ac:dyDescent="0.25">
      <c r="A2644">
        <v>2872</v>
      </c>
      <c r="B2644" t="s">
        <v>101</v>
      </c>
      <c r="C2644" t="s">
        <v>227</v>
      </c>
      <c r="D2644" t="s">
        <v>283</v>
      </c>
      <c r="E2644" t="s">
        <v>215</v>
      </c>
      <c r="F2644" s="48" t="e">
        <f>VLOOKUP(A2644,'TAZ definitions'!$A$1:$E$1902,2,FALSE)</f>
        <v>#N/A</v>
      </c>
      <c r="G2644" s="48" t="e">
        <f>VLOOKUP(A2644,'TAZ definitions'!$A$1:$E$1902,4,FALSE)</f>
        <v>#N/A</v>
      </c>
      <c r="H2644" s="44">
        <v>20238</v>
      </c>
      <c r="I2644" s="44">
        <v>0</v>
      </c>
      <c r="J2644" s="44">
        <v>1687</v>
      </c>
      <c r="K2644" s="44">
        <v>0</v>
      </c>
      <c r="L2644" s="44">
        <v>0</v>
      </c>
      <c r="M2644" s="44">
        <v>0</v>
      </c>
      <c r="N2644" s="44">
        <v>0</v>
      </c>
      <c r="O2644" s="44">
        <v>0</v>
      </c>
      <c r="P2644" s="44">
        <v>0</v>
      </c>
      <c r="Q2644" s="44">
        <v>0</v>
      </c>
      <c r="R2644" s="44">
        <v>18.733357999999999</v>
      </c>
      <c r="S2644" s="44">
        <v>19.283961999999999</v>
      </c>
      <c r="T2644" s="44">
        <v>20238</v>
      </c>
      <c r="U2644" s="44">
        <v>1687</v>
      </c>
      <c r="V2644" s="44">
        <v>0</v>
      </c>
      <c r="W2644" s="44">
        <v>0</v>
      </c>
      <c r="X2644" s="44">
        <v>7268.5766249999997</v>
      </c>
      <c r="Y2644" s="44">
        <v>13972.204433999999</v>
      </c>
      <c r="Z2644" s="44">
        <v>482.15007500000002</v>
      </c>
      <c r="AA2644" s="44">
        <v>12.092006</v>
      </c>
      <c r="AB2644" s="44">
        <v>0.59090799999999999</v>
      </c>
      <c r="AC2644" s="44">
        <v>0.28601500000000002</v>
      </c>
      <c r="AD2644" s="44">
        <v>3453.129958</v>
      </c>
    </row>
    <row r="2645" spans="1:30" x14ac:dyDescent="0.25">
      <c r="A2645">
        <v>2873</v>
      </c>
      <c r="B2645" t="s">
        <v>101</v>
      </c>
      <c r="C2645" t="s">
        <v>227</v>
      </c>
      <c r="D2645" t="s">
        <v>262</v>
      </c>
      <c r="E2645" t="s">
        <v>215</v>
      </c>
      <c r="F2645" s="48" t="e">
        <f>VLOOKUP(A2645,'TAZ definitions'!$A$1:$E$1902,2,FALSE)</f>
        <v>#N/A</v>
      </c>
      <c r="G2645" s="48" t="e">
        <f>VLOOKUP(A2645,'TAZ definitions'!$A$1:$E$1902,4,FALSE)</f>
        <v>#N/A</v>
      </c>
      <c r="H2645" s="44">
        <v>120545</v>
      </c>
      <c r="I2645" s="44">
        <v>0</v>
      </c>
      <c r="J2645" s="44">
        <v>10006</v>
      </c>
      <c r="K2645" s="44">
        <v>0</v>
      </c>
      <c r="L2645" s="44">
        <v>0</v>
      </c>
      <c r="M2645" s="44">
        <v>0</v>
      </c>
      <c r="N2645" s="44">
        <v>0</v>
      </c>
      <c r="O2645" s="44">
        <v>0</v>
      </c>
      <c r="P2645" s="44">
        <v>0</v>
      </c>
      <c r="Q2645" s="44">
        <v>0</v>
      </c>
      <c r="R2645" s="44">
        <v>21.586842000000001</v>
      </c>
      <c r="S2645" s="44">
        <v>21.537592</v>
      </c>
      <c r="T2645" s="44">
        <v>120545.007813</v>
      </c>
      <c r="U2645" s="44">
        <v>10006</v>
      </c>
      <c r="V2645" s="44">
        <v>0</v>
      </c>
      <c r="W2645" s="44">
        <v>0</v>
      </c>
      <c r="X2645" s="44">
        <v>0</v>
      </c>
      <c r="Y2645" s="44">
        <v>4419.11384</v>
      </c>
      <c r="Z2645" s="44">
        <v>223.77459899999999</v>
      </c>
      <c r="AA2645" s="44">
        <v>4.4655240000000003</v>
      </c>
      <c r="AB2645" s="44">
        <v>0.16540299999999999</v>
      </c>
      <c r="AC2645" s="44">
        <v>0.109428</v>
      </c>
      <c r="AD2645" s="44">
        <v>1270.002667</v>
      </c>
    </row>
    <row r="2646" spans="1:30" x14ac:dyDescent="0.25">
      <c r="A2646">
        <v>2874</v>
      </c>
      <c r="B2646" t="s">
        <v>101</v>
      </c>
      <c r="C2646" t="s">
        <v>227</v>
      </c>
      <c r="D2646" t="s">
        <v>282</v>
      </c>
      <c r="E2646" t="s">
        <v>215</v>
      </c>
      <c r="F2646" s="48" t="e">
        <f>VLOOKUP(A2646,'TAZ definitions'!$A$1:$E$1902,2,FALSE)</f>
        <v>#N/A</v>
      </c>
      <c r="G2646" s="48" t="e">
        <f>VLOOKUP(A2646,'TAZ definitions'!$A$1:$E$1902,4,FALSE)</f>
        <v>#N/A</v>
      </c>
      <c r="H2646" s="44">
        <v>92317</v>
      </c>
      <c r="I2646" s="44">
        <v>0</v>
      </c>
      <c r="J2646" s="44">
        <v>7627</v>
      </c>
      <c r="K2646" s="44">
        <v>0</v>
      </c>
      <c r="L2646" s="44">
        <v>0</v>
      </c>
      <c r="M2646" s="44">
        <v>0</v>
      </c>
      <c r="N2646" s="44">
        <v>0</v>
      </c>
      <c r="O2646" s="44">
        <v>0</v>
      </c>
      <c r="P2646" s="44">
        <v>0</v>
      </c>
      <c r="Q2646" s="44">
        <v>0</v>
      </c>
      <c r="R2646" s="44">
        <v>20.779862999999999</v>
      </c>
      <c r="S2646" s="44">
        <v>20.780878000000001</v>
      </c>
      <c r="T2646" s="44">
        <v>92317</v>
      </c>
      <c r="U2646" s="44">
        <v>7627</v>
      </c>
      <c r="V2646" s="44">
        <v>0</v>
      </c>
      <c r="W2646" s="44">
        <v>0</v>
      </c>
      <c r="X2646" s="44">
        <v>0</v>
      </c>
      <c r="Y2646" s="44">
        <v>7760.6344779999999</v>
      </c>
      <c r="Z2646" s="44">
        <v>334.40400099999999</v>
      </c>
      <c r="AA2646" s="44">
        <v>6.9475499999999997</v>
      </c>
      <c r="AB2646" s="44">
        <v>0.261743</v>
      </c>
      <c r="AC2646" s="44">
        <v>0.17557200000000001</v>
      </c>
      <c r="AD2646" s="44">
        <v>2048.2211029999999</v>
      </c>
    </row>
    <row r="2647" spans="1:30" x14ac:dyDescent="0.25">
      <c r="A2647">
        <v>2875</v>
      </c>
      <c r="B2647" t="s">
        <v>101</v>
      </c>
      <c r="C2647" t="s">
        <v>227</v>
      </c>
      <c r="D2647" t="s">
        <v>270</v>
      </c>
      <c r="E2647" t="s">
        <v>215</v>
      </c>
      <c r="F2647" s="48" t="e">
        <f>VLOOKUP(A2647,'TAZ definitions'!$A$1:$E$1902,2,FALSE)</f>
        <v>#N/A</v>
      </c>
      <c r="G2647" s="48" t="e">
        <f>VLOOKUP(A2647,'TAZ definitions'!$A$1:$E$1902,4,FALSE)</f>
        <v>#N/A</v>
      </c>
      <c r="H2647" s="44">
        <v>8298</v>
      </c>
      <c r="I2647" s="44">
        <v>0</v>
      </c>
      <c r="J2647" s="44">
        <v>509</v>
      </c>
      <c r="K2647" s="44">
        <v>0</v>
      </c>
      <c r="L2647" s="44">
        <v>0</v>
      </c>
      <c r="M2647" s="44">
        <v>0</v>
      </c>
      <c r="N2647" s="44">
        <v>0</v>
      </c>
      <c r="O2647" s="44">
        <v>0</v>
      </c>
      <c r="P2647" s="44">
        <v>0</v>
      </c>
      <c r="Q2647" s="44">
        <v>0</v>
      </c>
      <c r="R2647" s="44">
        <v>23.902424</v>
      </c>
      <c r="S2647" s="44">
        <v>23.671917000000001</v>
      </c>
      <c r="T2647" s="44">
        <v>8298</v>
      </c>
      <c r="U2647" s="44">
        <v>509</v>
      </c>
      <c r="V2647" s="44">
        <v>0</v>
      </c>
      <c r="W2647" s="44">
        <v>0</v>
      </c>
      <c r="X2647" s="44">
        <v>0</v>
      </c>
      <c r="Y2647" s="44">
        <v>4760.0862100000004</v>
      </c>
      <c r="Z2647" s="44">
        <v>153.70674099999999</v>
      </c>
      <c r="AA2647" s="44">
        <v>3.881669</v>
      </c>
      <c r="AB2647" s="44">
        <v>0.18004400000000001</v>
      </c>
      <c r="AC2647" s="44">
        <v>9.1408000000000003E-2</v>
      </c>
      <c r="AD2647" s="44">
        <v>1085.8954369999999</v>
      </c>
    </row>
    <row r="2648" spans="1:30" x14ac:dyDescent="0.25">
      <c r="A2648">
        <v>2876</v>
      </c>
      <c r="B2648" t="s">
        <v>101</v>
      </c>
      <c r="C2648" t="s">
        <v>227</v>
      </c>
      <c r="D2648" t="s">
        <v>280</v>
      </c>
      <c r="E2648" t="s">
        <v>215</v>
      </c>
      <c r="F2648" s="48" t="e">
        <f>VLOOKUP(A2648,'TAZ definitions'!$A$1:$E$1902,2,FALSE)</f>
        <v>#N/A</v>
      </c>
      <c r="G2648" s="48" t="e">
        <f>VLOOKUP(A2648,'TAZ definitions'!$A$1:$E$1902,4,FALSE)</f>
        <v>#N/A</v>
      </c>
      <c r="H2648" s="44">
        <v>26448</v>
      </c>
      <c r="I2648" s="44">
        <v>0</v>
      </c>
      <c r="J2648" s="44">
        <v>2698</v>
      </c>
      <c r="K2648" s="44">
        <v>0</v>
      </c>
      <c r="L2648" s="44">
        <v>0</v>
      </c>
      <c r="M2648" s="44">
        <v>0</v>
      </c>
      <c r="N2648" s="44">
        <v>0</v>
      </c>
      <c r="O2648" s="44">
        <v>0</v>
      </c>
      <c r="P2648" s="44">
        <v>0</v>
      </c>
      <c r="Q2648" s="44">
        <v>0</v>
      </c>
      <c r="R2648" s="44">
        <v>20.104735999999999</v>
      </c>
      <c r="S2648" s="44">
        <v>20.266923999999999</v>
      </c>
      <c r="T2648" s="44">
        <v>26448</v>
      </c>
      <c r="U2648" s="44">
        <v>2698</v>
      </c>
      <c r="V2648" s="44">
        <v>0</v>
      </c>
      <c r="W2648" s="44">
        <v>0</v>
      </c>
      <c r="X2648" s="44">
        <v>17582.507130000002</v>
      </c>
      <c r="Y2648" s="44">
        <v>36001.842052</v>
      </c>
      <c r="Z2648" s="44">
        <v>958.81351299999994</v>
      </c>
      <c r="AA2648" s="44">
        <v>33.391089000000001</v>
      </c>
      <c r="AB2648" s="44">
        <v>1.8271250000000001</v>
      </c>
      <c r="AC2648" s="44">
        <v>0.66625699999999999</v>
      </c>
      <c r="AD2648" s="44">
        <v>8288.4157460000006</v>
      </c>
    </row>
    <row r="2649" spans="1:30" x14ac:dyDescent="0.25">
      <c r="A2649">
        <v>2877</v>
      </c>
      <c r="B2649" t="s">
        <v>101</v>
      </c>
      <c r="C2649" t="s">
        <v>227</v>
      </c>
      <c r="D2649" t="s">
        <v>274</v>
      </c>
      <c r="E2649" t="s">
        <v>215</v>
      </c>
      <c r="F2649" s="48" t="e">
        <f>VLOOKUP(A2649,'TAZ definitions'!$A$1:$E$1902,2,FALSE)</f>
        <v>#N/A</v>
      </c>
      <c r="G2649" s="48" t="e">
        <f>VLOOKUP(A2649,'TAZ definitions'!$A$1:$E$1902,4,FALSE)</f>
        <v>#N/A</v>
      </c>
      <c r="H2649" s="44">
        <v>14835</v>
      </c>
      <c r="I2649" s="44">
        <v>0</v>
      </c>
      <c r="J2649" s="44">
        <v>1724</v>
      </c>
      <c r="K2649" s="44">
        <v>0</v>
      </c>
      <c r="L2649" s="44">
        <v>0</v>
      </c>
      <c r="M2649" s="44">
        <v>0</v>
      </c>
      <c r="N2649" s="44">
        <v>0</v>
      </c>
      <c r="O2649" s="44">
        <v>0</v>
      </c>
      <c r="P2649" s="44">
        <v>0</v>
      </c>
      <c r="Q2649" s="44">
        <v>0</v>
      </c>
      <c r="R2649" s="44">
        <v>23.37462</v>
      </c>
      <c r="S2649" s="44">
        <v>22.300647999999999</v>
      </c>
      <c r="T2649" s="44">
        <v>14835</v>
      </c>
      <c r="U2649" s="44">
        <v>1724</v>
      </c>
      <c r="V2649" s="44">
        <v>0</v>
      </c>
      <c r="W2649" s="44">
        <v>0</v>
      </c>
      <c r="X2649" s="44">
        <v>48602.546133999997</v>
      </c>
      <c r="Y2649" s="44">
        <v>82070.615516999998</v>
      </c>
      <c r="Z2649" s="44">
        <v>2682.666099</v>
      </c>
      <c r="AA2649" s="44">
        <v>85.095635999999999</v>
      </c>
      <c r="AB2649" s="44">
        <v>3.8560720000000002</v>
      </c>
      <c r="AC2649" s="44">
        <v>1.71672</v>
      </c>
      <c r="AD2649" s="44">
        <v>19814.225308000001</v>
      </c>
    </row>
    <row r="2650" spans="1:30" x14ac:dyDescent="0.25">
      <c r="A2650">
        <v>2878</v>
      </c>
      <c r="B2650" t="s">
        <v>101</v>
      </c>
      <c r="C2650" t="s">
        <v>227</v>
      </c>
      <c r="D2650" t="s">
        <v>284</v>
      </c>
      <c r="E2650" t="s">
        <v>215</v>
      </c>
      <c r="F2650" s="48" t="e">
        <f>VLOOKUP(A2650,'TAZ definitions'!$A$1:$E$1902,2,FALSE)</f>
        <v>#N/A</v>
      </c>
      <c r="G2650" s="48" t="e">
        <f>VLOOKUP(A2650,'TAZ definitions'!$A$1:$E$1902,4,FALSE)</f>
        <v>#N/A</v>
      </c>
      <c r="H2650" s="44">
        <v>10362</v>
      </c>
      <c r="I2650" s="44">
        <v>0</v>
      </c>
      <c r="J2650" s="44">
        <v>838</v>
      </c>
      <c r="K2650" s="44">
        <v>0</v>
      </c>
      <c r="L2650" s="44">
        <v>0</v>
      </c>
      <c r="M2650" s="44">
        <v>0</v>
      </c>
      <c r="N2650" s="44">
        <v>0</v>
      </c>
      <c r="O2650" s="44">
        <v>0</v>
      </c>
      <c r="P2650" s="44">
        <v>0</v>
      </c>
      <c r="Q2650" s="44">
        <v>0</v>
      </c>
      <c r="R2650" s="44">
        <v>24.546807999999999</v>
      </c>
      <c r="S2650" s="44">
        <v>24.400545000000001</v>
      </c>
      <c r="T2650" s="44">
        <v>10362</v>
      </c>
      <c r="U2650" s="44">
        <v>838</v>
      </c>
      <c r="V2650" s="44">
        <v>0</v>
      </c>
      <c r="W2650" s="44">
        <v>0</v>
      </c>
      <c r="X2650" s="44">
        <v>58.435665999999998</v>
      </c>
      <c r="Y2650" s="44">
        <v>3047.818745</v>
      </c>
      <c r="Z2650" s="44">
        <v>91.347134999999994</v>
      </c>
      <c r="AA2650" s="44">
        <v>2.4616349999999998</v>
      </c>
      <c r="AB2650" s="44">
        <v>0.114538</v>
      </c>
      <c r="AC2650" s="44">
        <v>5.6832000000000001E-2</v>
      </c>
      <c r="AD2650" s="44">
        <v>667.40965300000005</v>
      </c>
    </row>
    <row r="2651" spans="1:30" x14ac:dyDescent="0.25">
      <c r="A2651">
        <v>2879</v>
      </c>
      <c r="B2651" t="s">
        <v>101</v>
      </c>
      <c r="C2651" t="s">
        <v>227</v>
      </c>
      <c r="D2651" t="s">
        <v>276</v>
      </c>
      <c r="E2651" t="s">
        <v>215</v>
      </c>
      <c r="F2651" s="48" t="e">
        <f>VLOOKUP(A2651,'TAZ definitions'!$A$1:$E$1902,2,FALSE)</f>
        <v>#N/A</v>
      </c>
      <c r="G2651" s="48" t="e">
        <f>VLOOKUP(A2651,'TAZ definitions'!$A$1:$E$1902,4,FALSE)</f>
        <v>#N/A</v>
      </c>
      <c r="H2651" s="44">
        <v>12545</v>
      </c>
      <c r="I2651" s="44">
        <v>0</v>
      </c>
      <c r="J2651" s="44">
        <v>1638</v>
      </c>
      <c r="K2651" s="44">
        <v>0</v>
      </c>
      <c r="L2651" s="44">
        <v>0</v>
      </c>
      <c r="M2651" s="44">
        <v>0</v>
      </c>
      <c r="N2651" s="44">
        <v>0</v>
      </c>
      <c r="O2651" s="44">
        <v>0</v>
      </c>
      <c r="P2651" s="44">
        <v>0</v>
      </c>
      <c r="Q2651" s="44">
        <v>0</v>
      </c>
      <c r="R2651" s="44">
        <v>21.552242</v>
      </c>
      <c r="S2651" s="44">
        <v>20.673791999999999</v>
      </c>
      <c r="T2651" s="44">
        <v>12545</v>
      </c>
      <c r="U2651" s="44">
        <v>1638</v>
      </c>
      <c r="V2651" s="44">
        <v>0</v>
      </c>
      <c r="W2651" s="44">
        <v>0</v>
      </c>
      <c r="X2651" s="44">
        <v>0</v>
      </c>
      <c r="Y2651" s="44">
        <v>10531.082221999999</v>
      </c>
      <c r="Z2651" s="44">
        <v>312.81611700000002</v>
      </c>
      <c r="AA2651" s="44">
        <v>8.4485139999999994</v>
      </c>
      <c r="AB2651" s="44">
        <v>0.42002299999999998</v>
      </c>
      <c r="AC2651" s="44">
        <v>0.194939</v>
      </c>
      <c r="AD2651" s="44">
        <v>2329.5744199999999</v>
      </c>
    </row>
    <row r="2652" spans="1:30" x14ac:dyDescent="0.25">
      <c r="A2652">
        <v>2880</v>
      </c>
      <c r="B2652" t="s">
        <v>101</v>
      </c>
      <c r="C2652" t="s">
        <v>227</v>
      </c>
      <c r="D2652" t="s">
        <v>277</v>
      </c>
      <c r="E2652" t="s">
        <v>215</v>
      </c>
      <c r="F2652" s="48" t="e">
        <f>VLOOKUP(A2652,'TAZ definitions'!$A$1:$E$1902,2,FALSE)</f>
        <v>#N/A</v>
      </c>
      <c r="G2652" s="48" t="e">
        <f>VLOOKUP(A2652,'TAZ definitions'!$A$1:$E$1902,4,FALSE)</f>
        <v>#N/A</v>
      </c>
      <c r="H2652" s="44">
        <v>15755</v>
      </c>
      <c r="I2652" s="44">
        <v>0</v>
      </c>
      <c r="J2652" s="44">
        <v>1644</v>
      </c>
      <c r="K2652" s="44">
        <v>0</v>
      </c>
      <c r="L2652" s="44">
        <v>0</v>
      </c>
      <c r="M2652" s="44">
        <v>0</v>
      </c>
      <c r="N2652" s="44">
        <v>0</v>
      </c>
      <c r="O2652" s="44">
        <v>0</v>
      </c>
      <c r="P2652" s="44">
        <v>0</v>
      </c>
      <c r="Q2652" s="44">
        <v>0</v>
      </c>
      <c r="R2652" s="44">
        <v>21.041492000000002</v>
      </c>
      <c r="S2652" s="44">
        <v>20.641248999999998</v>
      </c>
      <c r="T2652" s="44">
        <v>15755</v>
      </c>
      <c r="U2652" s="44">
        <v>1644</v>
      </c>
      <c r="V2652" s="44">
        <v>0</v>
      </c>
      <c r="W2652" s="44">
        <v>0</v>
      </c>
      <c r="X2652" s="44">
        <v>0</v>
      </c>
      <c r="Y2652" s="44">
        <v>4893.7654350000003</v>
      </c>
      <c r="Z2652" s="44">
        <v>141.25819000000001</v>
      </c>
      <c r="AA2652" s="44">
        <v>3.936226</v>
      </c>
      <c r="AB2652" s="44">
        <v>0.19688</v>
      </c>
      <c r="AC2652" s="44">
        <v>8.9356000000000005E-2</v>
      </c>
      <c r="AD2652" s="44">
        <v>1067.079999</v>
      </c>
    </row>
    <row r="2653" spans="1:30" x14ac:dyDescent="0.25">
      <c r="A2653">
        <v>2881</v>
      </c>
      <c r="B2653" t="s">
        <v>101</v>
      </c>
      <c r="C2653" t="s">
        <v>227</v>
      </c>
      <c r="D2653" t="s">
        <v>262</v>
      </c>
      <c r="E2653" t="s">
        <v>215</v>
      </c>
      <c r="F2653" s="48" t="e">
        <f>VLOOKUP(A2653,'TAZ definitions'!$A$1:$E$1902,2,FALSE)</f>
        <v>#N/A</v>
      </c>
      <c r="G2653" s="48" t="e">
        <f>VLOOKUP(A2653,'TAZ definitions'!$A$1:$E$1902,4,FALSE)</f>
        <v>#N/A</v>
      </c>
      <c r="H2653" s="44">
        <v>104049</v>
      </c>
      <c r="I2653" s="44">
        <v>0</v>
      </c>
      <c r="J2653" s="44">
        <v>8857</v>
      </c>
      <c r="K2653" s="44">
        <v>0</v>
      </c>
      <c r="L2653" s="44">
        <v>0</v>
      </c>
      <c r="M2653" s="44">
        <v>0</v>
      </c>
      <c r="N2653" s="44">
        <v>0</v>
      </c>
      <c r="O2653" s="44">
        <v>0</v>
      </c>
      <c r="P2653" s="44">
        <v>175.646164</v>
      </c>
      <c r="Q2653" s="44">
        <v>174.48773199999999</v>
      </c>
      <c r="R2653" s="44">
        <v>22.453748999999998</v>
      </c>
      <c r="S2653" s="44">
        <v>22.012073999999998</v>
      </c>
      <c r="T2653" s="44">
        <v>103991.835938</v>
      </c>
      <c r="U2653" s="44">
        <v>8852.1337889999995</v>
      </c>
      <c r="V2653" s="44">
        <v>0</v>
      </c>
      <c r="W2653" s="44">
        <v>0</v>
      </c>
      <c r="X2653" s="44">
        <v>171971.20065700001</v>
      </c>
      <c r="Y2653" s="44">
        <v>293725.690711</v>
      </c>
      <c r="Z2653" s="44">
        <v>7645.7715639999997</v>
      </c>
      <c r="AA2653" s="44">
        <v>296.13474200000002</v>
      </c>
      <c r="AB2653" s="44">
        <v>15.508832</v>
      </c>
      <c r="AC2653" s="44">
        <v>5.505725</v>
      </c>
      <c r="AD2653" s="44">
        <v>68224.234859999997</v>
      </c>
    </row>
    <row r="2654" spans="1:30" x14ac:dyDescent="0.25">
      <c r="A2654">
        <v>2882</v>
      </c>
      <c r="B2654" t="s">
        <v>101</v>
      </c>
      <c r="C2654" t="s">
        <v>227</v>
      </c>
      <c r="D2654" t="s">
        <v>271</v>
      </c>
      <c r="E2654" t="s">
        <v>215</v>
      </c>
      <c r="F2654" s="48" t="e">
        <f>VLOOKUP(A2654,'TAZ definitions'!$A$1:$E$1902,2,FALSE)</f>
        <v>#N/A</v>
      </c>
      <c r="G2654" s="48" t="e">
        <f>VLOOKUP(A2654,'TAZ definitions'!$A$1:$E$1902,4,FALSE)</f>
        <v>#N/A</v>
      </c>
      <c r="H2654" s="44">
        <v>66605</v>
      </c>
      <c r="I2654" s="44">
        <v>0</v>
      </c>
      <c r="J2654" s="44">
        <v>6913</v>
      </c>
      <c r="K2654" s="44">
        <v>0</v>
      </c>
      <c r="L2654" s="44">
        <v>0</v>
      </c>
      <c r="M2654" s="44">
        <v>0</v>
      </c>
      <c r="N2654" s="44">
        <v>0</v>
      </c>
      <c r="O2654" s="44">
        <v>0</v>
      </c>
      <c r="P2654" s="44">
        <v>0</v>
      </c>
      <c r="Q2654" s="44">
        <v>0</v>
      </c>
      <c r="R2654" s="44">
        <v>21.021457999999999</v>
      </c>
      <c r="S2654" s="44">
        <v>21.040796</v>
      </c>
      <c r="T2654" s="44">
        <v>66605</v>
      </c>
      <c r="U2654" s="44">
        <v>6913</v>
      </c>
      <c r="V2654" s="44">
        <v>0</v>
      </c>
      <c r="W2654" s="44">
        <v>0</v>
      </c>
      <c r="X2654" s="44">
        <v>0</v>
      </c>
      <c r="Y2654" s="44">
        <v>32151.822840000001</v>
      </c>
      <c r="Z2654" s="44">
        <v>1416.3994110000001</v>
      </c>
      <c r="AA2654" s="44">
        <v>28.521046999999999</v>
      </c>
      <c r="AB2654" s="44">
        <v>1.128519</v>
      </c>
      <c r="AC2654" s="44">
        <v>0.73188600000000004</v>
      </c>
      <c r="AD2654" s="44">
        <v>8587.1604090000001</v>
      </c>
    </row>
    <row r="2655" spans="1:30" x14ac:dyDescent="0.25">
      <c r="A2655">
        <v>2883</v>
      </c>
      <c r="B2655" t="s">
        <v>101</v>
      </c>
      <c r="C2655" t="s">
        <v>227</v>
      </c>
      <c r="D2655" t="s">
        <v>282</v>
      </c>
      <c r="E2655" t="s">
        <v>215</v>
      </c>
      <c r="F2655" s="48" t="e">
        <f>VLOOKUP(A2655,'TAZ definitions'!$A$1:$E$1902,2,FALSE)</f>
        <v>#N/A</v>
      </c>
      <c r="G2655" s="48" t="e">
        <f>VLOOKUP(A2655,'TAZ definitions'!$A$1:$E$1902,4,FALSE)</f>
        <v>#N/A</v>
      </c>
      <c r="H2655" s="44">
        <v>26968</v>
      </c>
      <c r="I2655" s="44">
        <v>0</v>
      </c>
      <c r="J2655" s="44">
        <v>3175</v>
      </c>
      <c r="K2655" s="44">
        <v>0</v>
      </c>
      <c r="L2655" s="44">
        <v>0</v>
      </c>
      <c r="M2655" s="44">
        <v>0</v>
      </c>
      <c r="N2655" s="44">
        <v>0</v>
      </c>
      <c r="O2655" s="44">
        <v>0</v>
      </c>
      <c r="P2655" s="44">
        <v>0</v>
      </c>
      <c r="Q2655" s="44">
        <v>0</v>
      </c>
      <c r="R2655" s="44">
        <v>22.031663999999999</v>
      </c>
      <c r="S2655" s="44">
        <v>21.928882999999999</v>
      </c>
      <c r="T2655" s="44">
        <v>26968</v>
      </c>
      <c r="U2655" s="44">
        <v>3175</v>
      </c>
      <c r="V2655" s="44">
        <v>0</v>
      </c>
      <c r="W2655" s="44">
        <v>0</v>
      </c>
      <c r="X2655" s="44">
        <v>0</v>
      </c>
      <c r="Y2655" s="44">
        <v>6319.444015</v>
      </c>
      <c r="Z2655" s="44">
        <v>321.0779</v>
      </c>
      <c r="AA2655" s="44">
        <v>6.3782819999999996</v>
      </c>
      <c r="AB2655" s="44">
        <v>0.228628</v>
      </c>
      <c r="AC2655" s="44">
        <v>0.15648000000000001</v>
      </c>
      <c r="AD2655" s="44">
        <v>1804.4380249999999</v>
      </c>
    </row>
    <row r="2656" spans="1:30" x14ac:dyDescent="0.25">
      <c r="A2656">
        <v>2884</v>
      </c>
      <c r="B2656" t="s">
        <v>101</v>
      </c>
      <c r="C2656" t="s">
        <v>227</v>
      </c>
      <c r="D2656" t="s">
        <v>282</v>
      </c>
      <c r="E2656" t="s">
        <v>215</v>
      </c>
      <c r="F2656" s="48" t="e">
        <f>VLOOKUP(A2656,'TAZ definitions'!$A$1:$E$1902,2,FALSE)</f>
        <v>#N/A</v>
      </c>
      <c r="G2656" s="48" t="e">
        <f>VLOOKUP(A2656,'TAZ definitions'!$A$1:$E$1902,4,FALSE)</f>
        <v>#N/A</v>
      </c>
      <c r="H2656" s="44">
        <v>25064</v>
      </c>
      <c r="I2656" s="44">
        <v>0</v>
      </c>
      <c r="J2656" s="44">
        <v>3011</v>
      </c>
      <c r="K2656" s="44">
        <v>0</v>
      </c>
      <c r="L2656" s="44">
        <v>0</v>
      </c>
      <c r="M2656" s="44">
        <v>0</v>
      </c>
      <c r="N2656" s="44">
        <v>0</v>
      </c>
      <c r="O2656" s="44">
        <v>0</v>
      </c>
      <c r="P2656" s="44">
        <v>0</v>
      </c>
      <c r="Q2656" s="44">
        <v>0</v>
      </c>
      <c r="R2656" s="44">
        <v>22.848960999999999</v>
      </c>
      <c r="S2656" s="44">
        <v>22.748549000000001</v>
      </c>
      <c r="T2656" s="44">
        <v>25064</v>
      </c>
      <c r="U2656" s="44">
        <v>3011.0002439999998</v>
      </c>
      <c r="V2656" s="44">
        <v>0</v>
      </c>
      <c r="W2656" s="44">
        <v>0</v>
      </c>
      <c r="X2656" s="44">
        <v>0</v>
      </c>
      <c r="Y2656" s="44">
        <v>5574.7723260000002</v>
      </c>
      <c r="Z2656" s="44">
        <v>264.67022200000002</v>
      </c>
      <c r="AA2656" s="44">
        <v>5.3629369999999996</v>
      </c>
      <c r="AB2656" s="44">
        <v>0.197795</v>
      </c>
      <c r="AC2656" s="44">
        <v>0.13325300000000001</v>
      </c>
      <c r="AD2656" s="44">
        <v>1545.1348330000001</v>
      </c>
    </row>
    <row r="2657" spans="1:30" x14ac:dyDescent="0.25">
      <c r="A2657">
        <v>2885</v>
      </c>
      <c r="B2657" t="s">
        <v>101</v>
      </c>
      <c r="C2657" t="s">
        <v>227</v>
      </c>
      <c r="D2657" t="s">
        <v>281</v>
      </c>
      <c r="E2657" t="s">
        <v>215</v>
      </c>
      <c r="F2657" s="48" t="e">
        <f>VLOOKUP(A2657,'TAZ definitions'!$A$1:$E$1902,2,FALSE)</f>
        <v>#N/A</v>
      </c>
      <c r="G2657" s="48" t="e">
        <f>VLOOKUP(A2657,'TAZ definitions'!$A$1:$E$1902,4,FALSE)</f>
        <v>#N/A</v>
      </c>
      <c r="H2657" s="44">
        <v>25648</v>
      </c>
      <c r="I2657" s="44">
        <v>0</v>
      </c>
      <c r="J2657" s="44">
        <v>2177</v>
      </c>
      <c r="K2657" s="44">
        <v>0</v>
      </c>
      <c r="L2657" s="44">
        <v>0</v>
      </c>
      <c r="M2657" s="44">
        <v>0</v>
      </c>
      <c r="N2657" s="44">
        <v>0</v>
      </c>
      <c r="O2657" s="44">
        <v>0</v>
      </c>
      <c r="P2657" s="44">
        <v>0</v>
      </c>
      <c r="Q2657" s="44">
        <v>0</v>
      </c>
      <c r="R2657" s="44">
        <v>22.096260000000001</v>
      </c>
      <c r="S2657" s="44">
        <v>21.978092</v>
      </c>
      <c r="T2657" s="44">
        <v>25648</v>
      </c>
      <c r="U2657" s="44">
        <v>2177</v>
      </c>
      <c r="V2657" s="44">
        <v>0</v>
      </c>
      <c r="W2657" s="44">
        <v>0</v>
      </c>
      <c r="X2657" s="44">
        <v>585.39355599999999</v>
      </c>
      <c r="Y2657" s="44">
        <v>4741.1133369999998</v>
      </c>
      <c r="Z2657" s="44">
        <v>145.04081300000001</v>
      </c>
      <c r="AA2657" s="44">
        <v>3.8726560000000001</v>
      </c>
      <c r="AB2657" s="44">
        <v>0.19495299999999999</v>
      </c>
      <c r="AC2657" s="44">
        <v>8.9744000000000004E-2</v>
      </c>
      <c r="AD2657" s="44">
        <v>1079.979855</v>
      </c>
    </row>
    <row r="2658" spans="1:30" x14ac:dyDescent="0.25">
      <c r="A2658">
        <v>2886</v>
      </c>
      <c r="B2658" t="s">
        <v>101</v>
      </c>
      <c r="C2658" t="s">
        <v>227</v>
      </c>
      <c r="D2658" t="s">
        <v>281</v>
      </c>
      <c r="E2658" t="s">
        <v>215</v>
      </c>
      <c r="F2658" s="48" t="e">
        <f>VLOOKUP(A2658,'TAZ definitions'!$A$1:$E$1902,2,FALSE)</f>
        <v>#N/A</v>
      </c>
      <c r="G2658" s="48" t="e">
        <f>VLOOKUP(A2658,'TAZ definitions'!$A$1:$E$1902,4,FALSE)</f>
        <v>#N/A</v>
      </c>
      <c r="H2658" s="44">
        <v>15030</v>
      </c>
      <c r="I2658" s="44">
        <v>0</v>
      </c>
      <c r="J2658" s="44">
        <v>1451</v>
      </c>
      <c r="K2658" s="44">
        <v>0</v>
      </c>
      <c r="L2658" s="44">
        <v>0</v>
      </c>
      <c r="M2658" s="44">
        <v>0</v>
      </c>
      <c r="N2658" s="44">
        <v>0</v>
      </c>
      <c r="O2658" s="44">
        <v>0</v>
      </c>
      <c r="P2658" s="44">
        <v>0</v>
      </c>
      <c r="Q2658" s="44">
        <v>0</v>
      </c>
      <c r="R2658" s="44">
        <v>23.349398000000001</v>
      </c>
      <c r="S2658" s="44">
        <v>23.266226</v>
      </c>
      <c r="T2658" s="44">
        <v>15030.000977</v>
      </c>
      <c r="U2658" s="44">
        <v>1451</v>
      </c>
      <c r="V2658" s="44">
        <v>0</v>
      </c>
      <c r="W2658" s="44">
        <v>0</v>
      </c>
      <c r="X2658" s="44">
        <v>258.23263600000001</v>
      </c>
      <c r="Y2658" s="44">
        <v>9711.3624810000001</v>
      </c>
      <c r="Z2658" s="44">
        <v>300.29246599999999</v>
      </c>
      <c r="AA2658" s="44">
        <v>7.8479510000000001</v>
      </c>
      <c r="AB2658" s="44">
        <v>0.37651499999999999</v>
      </c>
      <c r="AC2658" s="44">
        <v>0.18312500000000001</v>
      </c>
      <c r="AD2658" s="44">
        <v>2176.0674039999999</v>
      </c>
    </row>
    <row r="2659" spans="1:30" x14ac:dyDescent="0.25">
      <c r="A2659">
        <v>2887</v>
      </c>
      <c r="B2659" t="s">
        <v>101</v>
      </c>
      <c r="C2659" t="s">
        <v>227</v>
      </c>
      <c r="D2659" t="s">
        <v>271</v>
      </c>
      <c r="E2659" t="s">
        <v>215</v>
      </c>
      <c r="F2659" s="48" t="e">
        <f>VLOOKUP(A2659,'TAZ definitions'!$A$1:$E$1902,2,FALSE)</f>
        <v>#N/A</v>
      </c>
      <c r="G2659" s="48" t="e">
        <f>VLOOKUP(A2659,'TAZ definitions'!$A$1:$E$1902,4,FALSE)</f>
        <v>#N/A</v>
      </c>
      <c r="H2659" s="44">
        <v>56459</v>
      </c>
      <c r="I2659" s="44">
        <v>0</v>
      </c>
      <c r="J2659" s="44">
        <v>6224</v>
      </c>
      <c r="K2659" s="44">
        <v>0</v>
      </c>
      <c r="L2659" s="44">
        <v>0</v>
      </c>
      <c r="M2659" s="44">
        <v>0</v>
      </c>
      <c r="N2659" s="44">
        <v>0</v>
      </c>
      <c r="O2659" s="44">
        <v>0</v>
      </c>
      <c r="P2659" s="44">
        <v>0</v>
      </c>
      <c r="Q2659" s="44">
        <v>0</v>
      </c>
      <c r="R2659" s="44">
        <v>22.136427000000001</v>
      </c>
      <c r="S2659" s="44">
        <v>22.245453000000001</v>
      </c>
      <c r="T2659" s="44">
        <v>56458.996094000002</v>
      </c>
      <c r="U2659" s="44">
        <v>6224.0004879999997</v>
      </c>
      <c r="V2659" s="44">
        <v>0</v>
      </c>
      <c r="W2659" s="44">
        <v>0</v>
      </c>
      <c r="X2659" s="44">
        <v>180441.061311</v>
      </c>
      <c r="Y2659" s="44">
        <v>269105.94940600003</v>
      </c>
      <c r="Z2659" s="44">
        <v>6380.1766539999999</v>
      </c>
      <c r="AA2659" s="44">
        <v>278.87444399999998</v>
      </c>
      <c r="AB2659" s="44">
        <v>14.996891</v>
      </c>
      <c r="AC2659" s="44">
        <v>4.904439</v>
      </c>
      <c r="AD2659" s="44">
        <v>61624.609444000002</v>
      </c>
    </row>
    <row r="2660" spans="1:30" x14ac:dyDescent="0.25">
      <c r="A2660">
        <v>2888</v>
      </c>
      <c r="B2660" t="s">
        <v>101</v>
      </c>
      <c r="C2660" t="s">
        <v>227</v>
      </c>
      <c r="D2660" t="s">
        <v>276</v>
      </c>
      <c r="E2660" t="s">
        <v>215</v>
      </c>
      <c r="F2660" s="48" t="e">
        <f>VLOOKUP(A2660,'TAZ definitions'!$A$1:$E$1902,2,FALSE)</f>
        <v>#N/A</v>
      </c>
      <c r="G2660" s="48" t="e">
        <f>VLOOKUP(A2660,'TAZ definitions'!$A$1:$E$1902,4,FALSE)</f>
        <v>#N/A</v>
      </c>
      <c r="H2660" s="44">
        <v>12444</v>
      </c>
      <c r="I2660" s="44">
        <v>0</v>
      </c>
      <c r="J2660" s="44">
        <v>1603</v>
      </c>
      <c r="K2660" s="44">
        <v>0</v>
      </c>
      <c r="L2660" s="44">
        <v>0</v>
      </c>
      <c r="M2660" s="44">
        <v>0</v>
      </c>
      <c r="N2660" s="44">
        <v>0</v>
      </c>
      <c r="O2660" s="44">
        <v>0</v>
      </c>
      <c r="P2660" s="44">
        <v>0</v>
      </c>
      <c r="Q2660" s="44">
        <v>0</v>
      </c>
      <c r="R2660" s="44">
        <v>22.295465</v>
      </c>
      <c r="S2660" s="44">
        <v>21.432673999999999</v>
      </c>
      <c r="T2660" s="44">
        <v>12444</v>
      </c>
      <c r="U2660" s="44">
        <v>1603</v>
      </c>
      <c r="V2660" s="44">
        <v>0</v>
      </c>
      <c r="W2660" s="44">
        <v>0</v>
      </c>
      <c r="X2660" s="44">
        <v>0</v>
      </c>
      <c r="Y2660" s="44">
        <v>2739.5523950000002</v>
      </c>
      <c r="Z2660" s="44">
        <v>83.279771999999994</v>
      </c>
      <c r="AA2660" s="44">
        <v>2.2038250000000001</v>
      </c>
      <c r="AB2660" s="44">
        <v>0.10644199999999999</v>
      </c>
      <c r="AC2660" s="44">
        <v>5.1097999999999998E-2</v>
      </c>
      <c r="AD2660" s="44">
        <v>607.27186600000005</v>
      </c>
    </row>
    <row r="2661" spans="1:30" x14ac:dyDescent="0.25">
      <c r="A2661">
        <v>2889</v>
      </c>
      <c r="B2661" t="s">
        <v>101</v>
      </c>
      <c r="C2661" t="s">
        <v>227</v>
      </c>
      <c r="D2661" t="s">
        <v>279</v>
      </c>
      <c r="E2661" t="s">
        <v>215</v>
      </c>
      <c r="F2661" s="48" t="e">
        <f>VLOOKUP(A2661,'TAZ definitions'!$A$1:$E$1902,2,FALSE)</f>
        <v>#N/A</v>
      </c>
      <c r="G2661" s="48" t="e">
        <f>VLOOKUP(A2661,'TAZ definitions'!$A$1:$E$1902,4,FALSE)</f>
        <v>#N/A</v>
      </c>
      <c r="H2661" s="44">
        <v>13429</v>
      </c>
      <c r="I2661" s="44">
        <v>0</v>
      </c>
      <c r="J2661" s="44">
        <v>1741</v>
      </c>
      <c r="K2661" s="44">
        <v>0</v>
      </c>
      <c r="L2661" s="44">
        <v>0</v>
      </c>
      <c r="M2661" s="44">
        <v>0</v>
      </c>
      <c r="N2661" s="44">
        <v>0</v>
      </c>
      <c r="O2661" s="44">
        <v>0</v>
      </c>
      <c r="P2661" s="44">
        <v>0</v>
      </c>
      <c r="Q2661" s="44">
        <v>0</v>
      </c>
      <c r="R2661" s="44">
        <v>19.850470999999999</v>
      </c>
      <c r="S2661" s="44">
        <v>19.481112</v>
      </c>
      <c r="T2661" s="44">
        <v>13429</v>
      </c>
      <c r="U2661" s="44">
        <v>1741</v>
      </c>
      <c r="V2661" s="44">
        <v>0</v>
      </c>
      <c r="W2661" s="44">
        <v>0</v>
      </c>
      <c r="X2661" s="44">
        <v>0</v>
      </c>
      <c r="Y2661" s="44">
        <v>2669.2227229999999</v>
      </c>
      <c r="Z2661" s="44">
        <v>66.517105999999998</v>
      </c>
      <c r="AA2661" s="44">
        <v>2.09978</v>
      </c>
      <c r="AB2661" s="44">
        <v>0.117618</v>
      </c>
      <c r="AC2661" s="44">
        <v>4.6432000000000001E-2</v>
      </c>
      <c r="AD2661" s="44">
        <v>564.68054800000004</v>
      </c>
    </row>
    <row r="2662" spans="1:30" x14ac:dyDescent="0.25">
      <c r="A2662">
        <v>2890</v>
      </c>
      <c r="B2662" t="s">
        <v>101</v>
      </c>
      <c r="C2662" t="s">
        <v>227</v>
      </c>
      <c r="D2662" t="s">
        <v>279</v>
      </c>
      <c r="E2662" t="s">
        <v>215</v>
      </c>
      <c r="F2662" s="48" t="e">
        <f>VLOOKUP(A2662,'TAZ definitions'!$A$1:$E$1902,2,FALSE)</f>
        <v>#N/A</v>
      </c>
      <c r="G2662" s="48" t="e">
        <f>VLOOKUP(A2662,'TAZ definitions'!$A$1:$E$1902,4,FALSE)</f>
        <v>#N/A</v>
      </c>
      <c r="H2662" s="44">
        <v>14027</v>
      </c>
      <c r="I2662" s="44">
        <v>0</v>
      </c>
      <c r="J2662" s="44">
        <v>1804</v>
      </c>
      <c r="K2662" s="44">
        <v>0</v>
      </c>
      <c r="L2662" s="44">
        <v>0</v>
      </c>
      <c r="M2662" s="44">
        <v>0</v>
      </c>
      <c r="N2662" s="44">
        <v>0</v>
      </c>
      <c r="O2662" s="44">
        <v>0</v>
      </c>
      <c r="P2662" s="44">
        <v>0</v>
      </c>
      <c r="Q2662" s="44">
        <v>0</v>
      </c>
      <c r="R2662" s="44">
        <v>21.143778000000001</v>
      </c>
      <c r="S2662" s="44">
        <v>20.614283</v>
      </c>
      <c r="T2662" s="44">
        <v>14027</v>
      </c>
      <c r="U2662" s="44">
        <v>1804</v>
      </c>
      <c r="V2662" s="44">
        <v>0</v>
      </c>
      <c r="W2662" s="44">
        <v>0</v>
      </c>
      <c r="X2662" s="44">
        <v>0</v>
      </c>
      <c r="Y2662" s="44">
        <v>2352.1548079999998</v>
      </c>
      <c r="Z2662" s="44">
        <v>67.411998999999994</v>
      </c>
      <c r="AA2662" s="44">
        <v>1.8861790000000001</v>
      </c>
      <c r="AB2662" s="44">
        <v>9.4735E-2</v>
      </c>
      <c r="AC2662" s="44">
        <v>4.2936000000000002E-2</v>
      </c>
      <c r="AD2662" s="44">
        <v>512.63064599999996</v>
      </c>
    </row>
    <row r="2663" spans="1:30" x14ac:dyDescent="0.25">
      <c r="A2663">
        <v>2891</v>
      </c>
      <c r="B2663" t="s">
        <v>101</v>
      </c>
      <c r="C2663" t="s">
        <v>227</v>
      </c>
      <c r="D2663" t="s">
        <v>270</v>
      </c>
      <c r="E2663" t="s">
        <v>215</v>
      </c>
      <c r="F2663" s="48" t="e">
        <f>VLOOKUP(A2663,'TAZ definitions'!$A$1:$E$1902,2,FALSE)</f>
        <v>#N/A</v>
      </c>
      <c r="G2663" s="48" t="e">
        <f>VLOOKUP(A2663,'TAZ definitions'!$A$1:$E$1902,4,FALSE)</f>
        <v>#N/A</v>
      </c>
      <c r="H2663" s="44">
        <v>10215</v>
      </c>
      <c r="I2663" s="44">
        <v>0</v>
      </c>
      <c r="J2663" s="44">
        <v>862</v>
      </c>
      <c r="K2663" s="44">
        <v>0</v>
      </c>
      <c r="L2663" s="44">
        <v>0</v>
      </c>
      <c r="M2663" s="44">
        <v>0</v>
      </c>
      <c r="N2663" s="44">
        <v>0</v>
      </c>
      <c r="O2663" s="44">
        <v>0</v>
      </c>
      <c r="P2663" s="44">
        <v>0</v>
      </c>
      <c r="Q2663" s="44">
        <v>0</v>
      </c>
      <c r="R2663" s="44">
        <v>21.221487</v>
      </c>
      <c r="S2663" s="44">
        <v>21.021626000000001</v>
      </c>
      <c r="T2663" s="44">
        <v>10215</v>
      </c>
      <c r="U2663" s="44">
        <v>862</v>
      </c>
      <c r="V2663" s="44">
        <v>0</v>
      </c>
      <c r="W2663" s="44">
        <v>0</v>
      </c>
      <c r="X2663" s="44">
        <v>0</v>
      </c>
      <c r="Y2663" s="44">
        <v>9061.4875250000005</v>
      </c>
      <c r="Z2663" s="44">
        <v>274.15526799999998</v>
      </c>
      <c r="AA2663" s="44">
        <v>7.3015850000000002</v>
      </c>
      <c r="AB2663" s="44">
        <v>0.345752</v>
      </c>
      <c r="AC2663" s="44">
        <v>0.169295</v>
      </c>
      <c r="AD2663" s="44">
        <v>2000.9663370000001</v>
      </c>
    </row>
    <row r="2664" spans="1:30" x14ac:dyDescent="0.25">
      <c r="A2664">
        <v>2892</v>
      </c>
      <c r="B2664" t="s">
        <v>101</v>
      </c>
      <c r="C2664" t="s">
        <v>227</v>
      </c>
      <c r="D2664" t="s">
        <v>283</v>
      </c>
      <c r="E2664" t="s">
        <v>215</v>
      </c>
      <c r="F2664" s="48" t="e">
        <f>VLOOKUP(A2664,'TAZ definitions'!$A$1:$E$1902,2,FALSE)</f>
        <v>#N/A</v>
      </c>
      <c r="G2664" s="48" t="e">
        <f>VLOOKUP(A2664,'TAZ definitions'!$A$1:$E$1902,4,FALSE)</f>
        <v>#N/A</v>
      </c>
      <c r="H2664" s="44">
        <v>24564</v>
      </c>
      <c r="I2664" s="44">
        <v>0</v>
      </c>
      <c r="J2664" s="44">
        <v>2064</v>
      </c>
      <c r="K2664" s="44">
        <v>0</v>
      </c>
      <c r="L2664" s="44">
        <v>0</v>
      </c>
      <c r="M2664" s="44">
        <v>0</v>
      </c>
      <c r="N2664" s="44">
        <v>0</v>
      </c>
      <c r="O2664" s="44">
        <v>0</v>
      </c>
      <c r="P2664" s="44">
        <v>190.15464800000001</v>
      </c>
      <c r="Q2664" s="44">
        <v>196.432129</v>
      </c>
      <c r="R2664" s="44">
        <v>16.753814999999999</v>
      </c>
      <c r="S2664" s="44">
        <v>16.871850999999999</v>
      </c>
      <c r="T2664" s="44">
        <v>24480.294922000001</v>
      </c>
      <c r="U2664" s="44">
        <v>2056.9665530000002</v>
      </c>
      <c r="V2664" s="44">
        <v>0</v>
      </c>
      <c r="W2664" s="44">
        <v>0</v>
      </c>
      <c r="X2664" s="44">
        <v>51999.491447</v>
      </c>
      <c r="Y2664" s="44">
        <v>67573.627894000005</v>
      </c>
      <c r="Z2664" s="44">
        <v>2490.7375489999999</v>
      </c>
      <c r="AA2664" s="44">
        <v>60.605873000000003</v>
      </c>
      <c r="AB2664" s="44">
        <v>3.029674</v>
      </c>
      <c r="AC2664" s="44">
        <v>1.4786300000000001</v>
      </c>
      <c r="AD2664" s="44">
        <v>18152.544834</v>
      </c>
    </row>
    <row r="2665" spans="1:30" x14ac:dyDescent="0.25">
      <c r="A2665">
        <v>2893</v>
      </c>
      <c r="B2665" t="s">
        <v>101</v>
      </c>
      <c r="C2665" t="s">
        <v>227</v>
      </c>
      <c r="D2665" t="s">
        <v>283</v>
      </c>
      <c r="E2665" t="s">
        <v>215</v>
      </c>
      <c r="F2665" s="48" t="e">
        <f>VLOOKUP(A2665,'TAZ definitions'!$A$1:$E$1902,2,FALSE)</f>
        <v>#N/A</v>
      </c>
      <c r="G2665" s="48" t="e">
        <f>VLOOKUP(A2665,'TAZ definitions'!$A$1:$E$1902,4,FALSE)</f>
        <v>#N/A</v>
      </c>
      <c r="H2665" s="44">
        <v>24978</v>
      </c>
      <c r="I2665" s="44">
        <v>666</v>
      </c>
      <c r="J2665" s="44">
        <v>2095</v>
      </c>
      <c r="K2665" s="44">
        <v>25</v>
      </c>
      <c r="L2665" s="44">
        <v>0</v>
      </c>
      <c r="M2665" s="44">
        <v>0</v>
      </c>
      <c r="N2665" s="44">
        <v>0</v>
      </c>
      <c r="O2665" s="44">
        <v>0</v>
      </c>
      <c r="P2665" s="44">
        <v>173.06474299999999</v>
      </c>
      <c r="Q2665" s="44">
        <v>185.302673</v>
      </c>
      <c r="R2665" s="44">
        <v>16.399671999999999</v>
      </c>
      <c r="S2665" s="44">
        <v>16.461953999999999</v>
      </c>
      <c r="T2665" s="44">
        <v>24857.697265999999</v>
      </c>
      <c r="U2665" s="44">
        <v>2084.7570799999999</v>
      </c>
      <c r="V2665" s="44">
        <v>0</v>
      </c>
      <c r="W2665" s="44">
        <v>0</v>
      </c>
      <c r="X2665" s="44">
        <v>0</v>
      </c>
      <c r="Y2665" s="44">
        <v>68731.323745000002</v>
      </c>
      <c r="Z2665" s="44">
        <v>1784.403769</v>
      </c>
      <c r="AA2665" s="44">
        <v>53.592911000000001</v>
      </c>
      <c r="AB2665" s="44">
        <v>2.9679739999999999</v>
      </c>
      <c r="AC2665" s="44">
        <v>1.2004220000000001</v>
      </c>
      <c r="AD2665" s="44">
        <v>14673.749207000001</v>
      </c>
    </row>
    <row r="2666" spans="1:30" x14ac:dyDescent="0.25">
      <c r="A2666">
        <v>2894</v>
      </c>
      <c r="B2666" t="s">
        <v>101</v>
      </c>
      <c r="C2666" t="s">
        <v>227</v>
      </c>
      <c r="D2666" t="s">
        <v>283</v>
      </c>
      <c r="E2666" t="s">
        <v>215</v>
      </c>
      <c r="F2666" s="48" t="e">
        <f>VLOOKUP(A2666,'TAZ definitions'!$A$1:$E$1902,2,FALSE)</f>
        <v>#N/A</v>
      </c>
      <c r="G2666" s="48" t="e">
        <f>VLOOKUP(A2666,'TAZ definitions'!$A$1:$E$1902,4,FALSE)</f>
        <v>#N/A</v>
      </c>
      <c r="H2666" s="44">
        <v>23236</v>
      </c>
      <c r="I2666" s="44">
        <v>0</v>
      </c>
      <c r="J2666" s="44">
        <v>2015</v>
      </c>
      <c r="K2666" s="44">
        <v>0</v>
      </c>
      <c r="L2666" s="44">
        <v>0</v>
      </c>
      <c r="M2666" s="44">
        <v>0</v>
      </c>
      <c r="N2666" s="44">
        <v>0</v>
      </c>
      <c r="O2666" s="44">
        <v>0</v>
      </c>
      <c r="P2666" s="44">
        <v>113.349396</v>
      </c>
      <c r="Q2666" s="44">
        <v>105.29961400000001</v>
      </c>
      <c r="R2666" s="44">
        <v>16.196909000000002</v>
      </c>
      <c r="S2666" s="44">
        <v>16.421538999999999</v>
      </c>
      <c r="T2666" s="44">
        <v>23196.908202999999</v>
      </c>
      <c r="U2666" s="44">
        <v>2011.610107</v>
      </c>
      <c r="V2666" s="44">
        <v>0</v>
      </c>
      <c r="W2666" s="44">
        <v>0</v>
      </c>
      <c r="X2666" s="44">
        <v>37163.413547999997</v>
      </c>
      <c r="Y2666" s="44">
        <v>100275.940631</v>
      </c>
      <c r="Z2666" s="44">
        <v>3308.4236649999998</v>
      </c>
      <c r="AA2666" s="44">
        <v>84.882430999999997</v>
      </c>
      <c r="AB2666" s="44">
        <v>4.6606069999999997</v>
      </c>
      <c r="AC2666" s="44">
        <v>2.031596</v>
      </c>
      <c r="AD2666" s="44">
        <v>25113.716851000001</v>
      </c>
    </row>
    <row r="2667" spans="1:30" x14ac:dyDescent="0.25">
      <c r="A2667">
        <v>2895</v>
      </c>
      <c r="B2667" t="s">
        <v>101</v>
      </c>
      <c r="C2667" t="s">
        <v>227</v>
      </c>
      <c r="D2667" t="s">
        <v>283</v>
      </c>
      <c r="E2667" t="s">
        <v>215</v>
      </c>
      <c r="F2667" s="48" t="e">
        <f>VLOOKUP(A2667,'TAZ definitions'!$A$1:$E$1902,2,FALSE)</f>
        <v>#N/A</v>
      </c>
      <c r="G2667" s="48" t="e">
        <f>VLOOKUP(A2667,'TAZ definitions'!$A$1:$E$1902,4,FALSE)</f>
        <v>#N/A</v>
      </c>
      <c r="H2667" s="44">
        <v>22628</v>
      </c>
      <c r="I2667" s="44">
        <v>0</v>
      </c>
      <c r="J2667" s="44">
        <v>1956</v>
      </c>
      <c r="K2667" s="44">
        <v>0</v>
      </c>
      <c r="L2667" s="44">
        <v>0</v>
      </c>
      <c r="M2667" s="44">
        <v>0</v>
      </c>
      <c r="N2667" s="44">
        <v>0</v>
      </c>
      <c r="O2667" s="44">
        <v>0</v>
      </c>
      <c r="P2667" s="44">
        <v>119.630409</v>
      </c>
      <c r="Q2667" s="44">
        <v>116.67166899999999</v>
      </c>
      <c r="R2667" s="44">
        <v>15.446927000000001</v>
      </c>
      <c r="S2667" s="44">
        <v>15.416656</v>
      </c>
      <c r="T2667" s="44">
        <v>22575.830077999999</v>
      </c>
      <c r="U2667" s="44">
        <v>1951.4904790000001</v>
      </c>
      <c r="V2667" s="44">
        <v>0</v>
      </c>
      <c r="W2667" s="44">
        <v>0</v>
      </c>
      <c r="X2667" s="44">
        <v>0</v>
      </c>
      <c r="Y2667" s="44">
        <v>35644.211842999997</v>
      </c>
      <c r="Z2667" s="44">
        <v>1049.8283699999999</v>
      </c>
      <c r="AA2667" s="44">
        <v>28.769984000000001</v>
      </c>
      <c r="AB2667" s="44">
        <v>1.388066</v>
      </c>
      <c r="AC2667" s="44">
        <v>0.65550200000000003</v>
      </c>
      <c r="AD2667" s="44">
        <v>7773.585806</v>
      </c>
    </row>
    <row r="2668" spans="1:30" x14ac:dyDescent="0.25">
      <c r="A2668">
        <v>2896</v>
      </c>
      <c r="B2668" t="s">
        <v>101</v>
      </c>
      <c r="C2668" t="s">
        <v>227</v>
      </c>
      <c r="D2668" t="s">
        <v>283</v>
      </c>
      <c r="E2668" t="s">
        <v>215</v>
      </c>
      <c r="F2668" s="48" t="e">
        <f>VLOOKUP(A2668,'TAZ definitions'!$A$1:$E$1902,2,FALSE)</f>
        <v>#N/A</v>
      </c>
      <c r="G2668" s="48" t="e">
        <f>VLOOKUP(A2668,'TAZ definitions'!$A$1:$E$1902,4,FALSE)</f>
        <v>#N/A</v>
      </c>
      <c r="H2668" s="44">
        <v>22715</v>
      </c>
      <c r="I2668" s="44">
        <v>0</v>
      </c>
      <c r="J2668" s="44">
        <v>1983</v>
      </c>
      <c r="K2668" s="44">
        <v>0</v>
      </c>
      <c r="L2668" s="44">
        <v>0</v>
      </c>
      <c r="M2668" s="44">
        <v>0</v>
      </c>
      <c r="N2668" s="44">
        <v>0</v>
      </c>
      <c r="O2668" s="44">
        <v>0</v>
      </c>
      <c r="P2668" s="44">
        <v>149.348175</v>
      </c>
      <c r="Q2668" s="44">
        <v>146.75196800000001</v>
      </c>
      <c r="R2668" s="44">
        <v>15.852712</v>
      </c>
      <c r="S2668" s="44">
        <v>15.881327000000001</v>
      </c>
      <c r="T2668" s="44">
        <v>22664.876952999999</v>
      </c>
      <c r="U2668" s="44">
        <v>1978.6243899999999</v>
      </c>
      <c r="V2668" s="44">
        <v>0</v>
      </c>
      <c r="W2668" s="44">
        <v>0</v>
      </c>
      <c r="X2668" s="44">
        <v>0</v>
      </c>
      <c r="Y2668" s="44">
        <v>11425.249839</v>
      </c>
      <c r="Z2668" s="44">
        <v>372.19696199999998</v>
      </c>
      <c r="AA2668" s="44">
        <v>9.4414739999999995</v>
      </c>
      <c r="AB2668" s="44">
        <v>0.49355300000000002</v>
      </c>
      <c r="AC2668" s="44">
        <v>0.220718</v>
      </c>
      <c r="AD2668" s="44">
        <v>2734.0154539999999</v>
      </c>
    </row>
    <row r="2669" spans="1:30" x14ac:dyDescent="0.25">
      <c r="A2669">
        <v>2897</v>
      </c>
      <c r="B2669" t="s">
        <v>101</v>
      </c>
      <c r="C2669" t="s">
        <v>227</v>
      </c>
      <c r="D2669" t="s">
        <v>283</v>
      </c>
      <c r="E2669" t="s">
        <v>215</v>
      </c>
      <c r="F2669" s="48" t="e">
        <f>VLOOKUP(A2669,'TAZ definitions'!$A$1:$E$1902,2,FALSE)</f>
        <v>#N/A</v>
      </c>
      <c r="G2669" s="48" t="e">
        <f>VLOOKUP(A2669,'TAZ definitions'!$A$1:$E$1902,4,FALSE)</f>
        <v>#N/A</v>
      </c>
      <c r="H2669" s="44">
        <v>21113</v>
      </c>
      <c r="I2669" s="44">
        <v>0</v>
      </c>
      <c r="J2669" s="44">
        <v>1904</v>
      </c>
      <c r="K2669" s="44">
        <v>0</v>
      </c>
      <c r="L2669" s="44">
        <v>0</v>
      </c>
      <c r="M2669" s="44">
        <v>0</v>
      </c>
      <c r="N2669" s="44">
        <v>0</v>
      </c>
      <c r="O2669" s="44">
        <v>0</v>
      </c>
      <c r="P2669" s="44">
        <v>259.22210699999999</v>
      </c>
      <c r="Q2669" s="44">
        <v>222.100021</v>
      </c>
      <c r="R2669" s="44">
        <v>15.778366</v>
      </c>
      <c r="S2669" s="44">
        <v>15.854926000000001</v>
      </c>
      <c r="T2669" s="44">
        <v>21090.986327999999</v>
      </c>
      <c r="U2669" s="44">
        <v>1902.0147710000001</v>
      </c>
      <c r="V2669" s="44">
        <v>0</v>
      </c>
      <c r="W2669" s="44">
        <v>0</v>
      </c>
      <c r="X2669" s="44">
        <v>0</v>
      </c>
      <c r="Y2669" s="44">
        <v>16947.914483</v>
      </c>
      <c r="Z2669" s="44">
        <v>510.92760900000002</v>
      </c>
      <c r="AA2669" s="44">
        <v>13.731707</v>
      </c>
      <c r="AB2669" s="44">
        <v>1.0512919999999999</v>
      </c>
      <c r="AC2669" s="44">
        <v>0.31814799999999999</v>
      </c>
      <c r="AD2669" s="44">
        <v>4437.5527330000004</v>
      </c>
    </row>
    <row r="2670" spans="1:30" x14ac:dyDescent="0.25">
      <c r="A2670">
        <v>2898</v>
      </c>
      <c r="B2670" t="s">
        <v>101</v>
      </c>
      <c r="C2670" t="s">
        <v>227</v>
      </c>
      <c r="D2670" t="s">
        <v>283</v>
      </c>
      <c r="E2670" t="s">
        <v>215</v>
      </c>
      <c r="F2670" s="48" t="e">
        <f>VLOOKUP(A2670,'TAZ definitions'!$A$1:$E$1902,2,FALSE)</f>
        <v>#N/A</v>
      </c>
      <c r="G2670" s="48" t="e">
        <f>VLOOKUP(A2670,'TAZ definitions'!$A$1:$E$1902,4,FALSE)</f>
        <v>#N/A</v>
      </c>
      <c r="H2670" s="44">
        <v>20857</v>
      </c>
      <c r="I2670" s="44">
        <v>0</v>
      </c>
      <c r="J2670" s="44">
        <v>1876</v>
      </c>
      <c r="K2670" s="44">
        <v>0</v>
      </c>
      <c r="L2670" s="44">
        <v>0</v>
      </c>
      <c r="M2670" s="44">
        <v>0</v>
      </c>
      <c r="N2670" s="44">
        <v>0</v>
      </c>
      <c r="O2670" s="44">
        <v>0</v>
      </c>
      <c r="P2670" s="44">
        <v>315.17715500000003</v>
      </c>
      <c r="Q2670" s="44">
        <v>310.67013500000002</v>
      </c>
      <c r="R2670" s="44">
        <v>15.316667000000001</v>
      </c>
      <c r="S2670" s="44">
        <v>15.325663</v>
      </c>
      <c r="T2670" s="44">
        <v>20844.060547000001</v>
      </c>
      <c r="U2670" s="44">
        <v>1874.836182</v>
      </c>
      <c r="V2670" s="44">
        <v>0</v>
      </c>
      <c r="W2670" s="44">
        <v>0</v>
      </c>
      <c r="X2670" s="44">
        <v>12557.440117</v>
      </c>
      <c r="Y2670" s="44">
        <v>51073.022245</v>
      </c>
      <c r="Z2670" s="44">
        <v>1543.0400010000001</v>
      </c>
      <c r="AA2670" s="44">
        <v>41.353059000000002</v>
      </c>
      <c r="AB2670" s="44">
        <v>2.949335</v>
      </c>
      <c r="AC2670" s="44">
        <v>0.96623999999999999</v>
      </c>
      <c r="AD2670" s="44">
        <v>13089.013860999999</v>
      </c>
    </row>
    <row r="2671" spans="1:30" x14ac:dyDescent="0.25">
      <c r="A2671">
        <v>2899</v>
      </c>
      <c r="B2671" t="s">
        <v>101</v>
      </c>
      <c r="C2671" t="s">
        <v>227</v>
      </c>
      <c r="D2671" t="s">
        <v>283</v>
      </c>
      <c r="E2671" t="s">
        <v>215</v>
      </c>
      <c r="F2671" s="48" t="e">
        <f>VLOOKUP(A2671,'TAZ definitions'!$A$1:$E$1902,2,FALSE)</f>
        <v>#N/A</v>
      </c>
      <c r="G2671" s="48" t="e">
        <f>VLOOKUP(A2671,'TAZ definitions'!$A$1:$E$1902,4,FALSE)</f>
        <v>#N/A</v>
      </c>
      <c r="H2671" s="44">
        <v>23236</v>
      </c>
      <c r="I2671" s="44">
        <v>0</v>
      </c>
      <c r="J2671" s="44">
        <v>2015</v>
      </c>
      <c r="K2671" s="44">
        <v>0</v>
      </c>
      <c r="L2671" s="44">
        <v>0</v>
      </c>
      <c r="M2671" s="44">
        <v>0</v>
      </c>
      <c r="N2671" s="44">
        <v>0</v>
      </c>
      <c r="O2671" s="44">
        <v>0</v>
      </c>
      <c r="P2671" s="44">
        <v>112.331902</v>
      </c>
      <c r="Q2671" s="44">
        <v>105.19515199999999</v>
      </c>
      <c r="R2671" s="44">
        <v>15.512791999999999</v>
      </c>
      <c r="S2671" s="44">
        <v>15.663021000000001</v>
      </c>
      <c r="T2671" s="44">
        <v>23197.802734000001</v>
      </c>
      <c r="U2671" s="44">
        <v>2011.6876219999999</v>
      </c>
      <c r="V2671" s="44">
        <v>0</v>
      </c>
      <c r="W2671" s="44">
        <v>0</v>
      </c>
      <c r="X2671" s="44">
        <v>0</v>
      </c>
      <c r="Y2671" s="44">
        <v>30316.733626000001</v>
      </c>
      <c r="Z2671" s="44">
        <v>975.01942899999995</v>
      </c>
      <c r="AA2671" s="44">
        <v>24.65382</v>
      </c>
      <c r="AB2671" s="44">
        <v>1.245404</v>
      </c>
      <c r="AC2671" s="44">
        <v>0.57658799999999999</v>
      </c>
      <c r="AD2671" s="44">
        <v>7009.4370500000005</v>
      </c>
    </row>
    <row r="2672" spans="1:30" x14ac:dyDescent="0.25">
      <c r="A2672">
        <v>2900</v>
      </c>
      <c r="B2672" t="s">
        <v>101</v>
      </c>
      <c r="C2672" t="s">
        <v>227</v>
      </c>
      <c r="D2672" t="s">
        <v>285</v>
      </c>
      <c r="E2672" t="s">
        <v>215</v>
      </c>
      <c r="F2672" s="48" t="e">
        <f>VLOOKUP(A2672,'TAZ definitions'!$A$1:$E$1902,2,FALSE)</f>
        <v>#N/A</v>
      </c>
      <c r="G2672" s="48" t="e">
        <f>VLOOKUP(A2672,'TAZ definitions'!$A$1:$E$1902,4,FALSE)</f>
        <v>#N/A</v>
      </c>
      <c r="H2672" s="44">
        <v>32038</v>
      </c>
      <c r="I2672" s="44">
        <v>0</v>
      </c>
      <c r="J2672" s="44">
        <v>2986</v>
      </c>
      <c r="K2672" s="44">
        <v>0</v>
      </c>
      <c r="L2672" s="44">
        <v>0</v>
      </c>
      <c r="M2672" s="44">
        <v>0</v>
      </c>
      <c r="N2672" s="44">
        <v>0</v>
      </c>
      <c r="O2672" s="44">
        <v>0</v>
      </c>
      <c r="P2672" s="44">
        <v>0</v>
      </c>
      <c r="Q2672" s="44">
        <v>0</v>
      </c>
      <c r="R2672" s="44">
        <v>19.497492000000001</v>
      </c>
      <c r="S2672" s="44">
        <v>19.142793999999999</v>
      </c>
      <c r="T2672" s="44">
        <v>32038</v>
      </c>
      <c r="U2672" s="44">
        <v>2986</v>
      </c>
      <c r="V2672" s="44">
        <v>0</v>
      </c>
      <c r="W2672" s="44">
        <v>0</v>
      </c>
      <c r="X2672" s="44">
        <v>547.82321400000001</v>
      </c>
      <c r="Y2672" s="44">
        <v>8734.6461749999999</v>
      </c>
      <c r="Z2672" s="44">
        <v>280.35903500000001</v>
      </c>
      <c r="AA2672" s="44">
        <v>7.116816</v>
      </c>
      <c r="AB2672" s="44">
        <v>0.333704</v>
      </c>
      <c r="AC2672" s="44">
        <v>0.16767499999999999</v>
      </c>
      <c r="AD2672" s="44">
        <v>1987.5177610000001</v>
      </c>
    </row>
    <row r="2673" spans="1:30" x14ac:dyDescent="0.25">
      <c r="A2673">
        <v>2901</v>
      </c>
      <c r="B2673" t="s">
        <v>101</v>
      </c>
      <c r="C2673" t="s">
        <v>227</v>
      </c>
      <c r="D2673" t="s">
        <v>285</v>
      </c>
      <c r="E2673" t="s">
        <v>215</v>
      </c>
      <c r="F2673" s="48" t="e">
        <f>VLOOKUP(A2673,'TAZ definitions'!$A$1:$E$1902,2,FALSE)</f>
        <v>#N/A</v>
      </c>
      <c r="G2673" s="48" t="e">
        <f>VLOOKUP(A2673,'TAZ definitions'!$A$1:$E$1902,4,FALSE)</f>
        <v>#N/A</v>
      </c>
      <c r="H2673" s="44">
        <v>36235</v>
      </c>
      <c r="I2673" s="44">
        <v>0</v>
      </c>
      <c r="J2673" s="44">
        <v>3910</v>
      </c>
      <c r="K2673" s="44">
        <v>0</v>
      </c>
      <c r="L2673" s="44">
        <v>0</v>
      </c>
      <c r="M2673" s="44">
        <v>0</v>
      </c>
      <c r="N2673" s="44">
        <v>0</v>
      </c>
      <c r="O2673" s="44">
        <v>0</v>
      </c>
      <c r="P2673" s="44">
        <v>0</v>
      </c>
      <c r="Q2673" s="44">
        <v>0</v>
      </c>
      <c r="R2673" s="44">
        <v>19.381889000000001</v>
      </c>
      <c r="S2673" s="44">
        <v>26.049299000000001</v>
      </c>
      <c r="T2673" s="44">
        <v>36235</v>
      </c>
      <c r="U2673" s="44">
        <v>3910</v>
      </c>
      <c r="V2673" s="44">
        <v>0</v>
      </c>
      <c r="W2673" s="44">
        <v>0</v>
      </c>
      <c r="X2673" s="44">
        <v>0</v>
      </c>
      <c r="Y2673" s="44">
        <v>21254.515697999999</v>
      </c>
      <c r="Z2673" s="44">
        <v>642.25690999999995</v>
      </c>
      <c r="AA2673" s="44">
        <v>17.271169</v>
      </c>
      <c r="AB2673" s="44">
        <v>0.77720999999999996</v>
      </c>
      <c r="AC2673" s="44">
        <v>0.397926</v>
      </c>
      <c r="AD2673" s="44">
        <v>4656.7839219999996</v>
      </c>
    </row>
    <row r="2674" spans="1:30" x14ac:dyDescent="0.25">
      <c r="A2674">
        <v>2902</v>
      </c>
      <c r="B2674" t="s">
        <v>101</v>
      </c>
      <c r="C2674" t="s">
        <v>227</v>
      </c>
      <c r="D2674" t="s">
        <v>285</v>
      </c>
      <c r="E2674" t="s">
        <v>215</v>
      </c>
      <c r="F2674" s="48" t="e">
        <f>VLOOKUP(A2674,'TAZ definitions'!$A$1:$E$1902,2,FALSE)</f>
        <v>#N/A</v>
      </c>
      <c r="G2674" s="48" t="e">
        <f>VLOOKUP(A2674,'TAZ definitions'!$A$1:$E$1902,4,FALSE)</f>
        <v>#N/A</v>
      </c>
      <c r="H2674" s="44">
        <v>34230</v>
      </c>
      <c r="I2674" s="44">
        <v>0</v>
      </c>
      <c r="J2674" s="44">
        <v>3537</v>
      </c>
      <c r="K2674" s="44">
        <v>0</v>
      </c>
      <c r="L2674" s="44">
        <v>0</v>
      </c>
      <c r="M2674" s="44">
        <v>0</v>
      </c>
      <c r="N2674" s="44">
        <v>0</v>
      </c>
      <c r="O2674" s="44">
        <v>0</v>
      </c>
      <c r="P2674" s="44">
        <v>0</v>
      </c>
      <c r="Q2674" s="44">
        <v>0</v>
      </c>
      <c r="R2674" s="44">
        <v>18.161301000000002</v>
      </c>
      <c r="S2674" s="44">
        <v>17.950265999999999</v>
      </c>
      <c r="T2674" s="44">
        <v>34230</v>
      </c>
      <c r="U2674" s="44">
        <v>3537</v>
      </c>
      <c r="V2674" s="44">
        <v>0</v>
      </c>
      <c r="W2674" s="44">
        <v>0</v>
      </c>
      <c r="X2674" s="44">
        <v>2086.5184239999999</v>
      </c>
      <c r="Y2674" s="44">
        <v>10903.637248000001</v>
      </c>
      <c r="Z2674" s="44">
        <v>381.42180300000001</v>
      </c>
      <c r="AA2674" s="44">
        <v>9.0032960000000006</v>
      </c>
      <c r="AB2674" s="44">
        <v>0.41247899999999998</v>
      </c>
      <c r="AC2674" s="44">
        <v>0.21814800000000001</v>
      </c>
      <c r="AD2674" s="44">
        <v>2593.7375630000001</v>
      </c>
    </row>
    <row r="2675" spans="1:30" x14ac:dyDescent="0.25">
      <c r="A2675">
        <v>2903</v>
      </c>
      <c r="B2675" t="s">
        <v>101</v>
      </c>
      <c r="C2675" t="s">
        <v>227</v>
      </c>
      <c r="D2675" t="s">
        <v>280</v>
      </c>
      <c r="E2675" t="s">
        <v>215</v>
      </c>
      <c r="F2675" s="48" t="e">
        <f>VLOOKUP(A2675,'TAZ definitions'!$A$1:$E$1902,2,FALSE)</f>
        <v>#N/A</v>
      </c>
      <c r="G2675" s="48" t="e">
        <f>VLOOKUP(A2675,'TAZ definitions'!$A$1:$E$1902,4,FALSE)</f>
        <v>#N/A</v>
      </c>
      <c r="H2675" s="44">
        <v>34451</v>
      </c>
      <c r="I2675" s="44">
        <v>0</v>
      </c>
      <c r="J2675" s="44">
        <v>3544</v>
      </c>
      <c r="K2675" s="44">
        <v>0</v>
      </c>
      <c r="L2675" s="44">
        <v>0</v>
      </c>
      <c r="M2675" s="44">
        <v>0</v>
      </c>
      <c r="N2675" s="44">
        <v>0</v>
      </c>
      <c r="O2675" s="44">
        <v>0</v>
      </c>
      <c r="P2675" s="44">
        <v>0</v>
      </c>
      <c r="Q2675" s="44">
        <v>0</v>
      </c>
      <c r="R2675" s="44">
        <v>22.39171</v>
      </c>
      <c r="S2675" s="44">
        <v>22.314222000000001</v>
      </c>
      <c r="T2675" s="44">
        <v>34451</v>
      </c>
      <c r="U2675" s="44">
        <v>3544</v>
      </c>
      <c r="V2675" s="44">
        <v>0</v>
      </c>
      <c r="W2675" s="44">
        <v>0</v>
      </c>
      <c r="X2675" s="44">
        <v>0</v>
      </c>
      <c r="Y2675" s="44">
        <v>4213.6932100000004</v>
      </c>
      <c r="Z2675" s="44">
        <v>121.955431</v>
      </c>
      <c r="AA2675" s="44">
        <v>3.4026839999999998</v>
      </c>
      <c r="AB2675" s="44">
        <v>0.16516700000000001</v>
      </c>
      <c r="AC2675" s="44">
        <v>7.7024999999999996E-2</v>
      </c>
      <c r="AD2675" s="44">
        <v>913.235275</v>
      </c>
    </row>
    <row r="2676" spans="1:30" x14ac:dyDescent="0.25">
      <c r="A2676">
        <v>2904</v>
      </c>
      <c r="B2676" t="s">
        <v>101</v>
      </c>
      <c r="C2676" t="s">
        <v>227</v>
      </c>
      <c r="D2676" t="s">
        <v>285</v>
      </c>
      <c r="E2676" t="s">
        <v>215</v>
      </c>
      <c r="F2676" s="48" t="e">
        <f>VLOOKUP(A2676,'TAZ definitions'!$A$1:$E$1902,2,FALSE)</f>
        <v>#N/A</v>
      </c>
      <c r="G2676" s="48" t="e">
        <f>VLOOKUP(A2676,'TAZ definitions'!$A$1:$E$1902,4,FALSE)</f>
        <v>#N/A</v>
      </c>
      <c r="H2676" s="44">
        <v>28203</v>
      </c>
      <c r="I2676" s="44">
        <v>0</v>
      </c>
      <c r="J2676" s="44">
        <v>2597</v>
      </c>
      <c r="K2676" s="44">
        <v>0</v>
      </c>
      <c r="L2676" s="44">
        <v>0</v>
      </c>
      <c r="M2676" s="44">
        <v>0</v>
      </c>
      <c r="N2676" s="44">
        <v>0</v>
      </c>
      <c r="O2676" s="44">
        <v>0</v>
      </c>
      <c r="P2676" s="44">
        <v>0</v>
      </c>
      <c r="Q2676" s="44">
        <v>0</v>
      </c>
      <c r="R2676" s="44">
        <v>19.477453000000001</v>
      </c>
      <c r="S2676" s="44">
        <v>19.140173000000001</v>
      </c>
      <c r="T2676" s="44">
        <v>28203</v>
      </c>
      <c r="U2676" s="44">
        <v>2597</v>
      </c>
      <c r="V2676" s="44">
        <v>0</v>
      </c>
      <c r="W2676" s="44">
        <v>0</v>
      </c>
      <c r="X2676" s="44">
        <v>0</v>
      </c>
      <c r="Y2676" s="44">
        <v>12170.705728999999</v>
      </c>
      <c r="Z2676" s="44">
        <v>316.57069100000001</v>
      </c>
      <c r="AA2676" s="44">
        <v>9.5962599999999991</v>
      </c>
      <c r="AB2676" s="44">
        <v>0.54400099999999996</v>
      </c>
      <c r="AC2676" s="44">
        <v>0.21512999999999999</v>
      </c>
      <c r="AD2676" s="44">
        <v>2632.390594</v>
      </c>
    </row>
    <row r="2677" spans="1:30" x14ac:dyDescent="0.25">
      <c r="A2677">
        <v>2905</v>
      </c>
      <c r="B2677" t="s">
        <v>101</v>
      </c>
      <c r="C2677" t="s">
        <v>227</v>
      </c>
      <c r="D2677" t="s">
        <v>283</v>
      </c>
      <c r="E2677" t="s">
        <v>215</v>
      </c>
      <c r="F2677" s="48" t="e">
        <f>VLOOKUP(A2677,'TAZ definitions'!$A$1:$E$1902,2,FALSE)</f>
        <v>#N/A</v>
      </c>
      <c r="G2677" s="48" t="e">
        <f>VLOOKUP(A2677,'TAZ definitions'!$A$1:$E$1902,4,FALSE)</f>
        <v>#N/A</v>
      </c>
      <c r="H2677" s="44">
        <v>28721</v>
      </c>
      <c r="I2677" s="44">
        <v>0</v>
      </c>
      <c r="J2677" s="44">
        <v>2661</v>
      </c>
      <c r="K2677" s="44">
        <v>0</v>
      </c>
      <c r="L2677" s="44">
        <v>0</v>
      </c>
      <c r="M2677" s="44">
        <v>0</v>
      </c>
      <c r="N2677" s="44">
        <v>0</v>
      </c>
      <c r="O2677" s="44">
        <v>0</v>
      </c>
      <c r="P2677" s="44">
        <v>0</v>
      </c>
      <c r="Q2677" s="44">
        <v>0</v>
      </c>
      <c r="R2677" s="44">
        <v>16.960531</v>
      </c>
      <c r="S2677" s="44">
        <v>16.669747999999998</v>
      </c>
      <c r="T2677" s="44">
        <v>28721</v>
      </c>
      <c r="U2677" s="44">
        <v>2661</v>
      </c>
      <c r="V2677" s="44">
        <v>0</v>
      </c>
      <c r="W2677" s="44">
        <v>0</v>
      </c>
      <c r="X2677" s="44">
        <v>850.08888000000002</v>
      </c>
      <c r="Y2677" s="44">
        <v>6711.2366810000003</v>
      </c>
      <c r="Z2677" s="44">
        <v>179.94480300000001</v>
      </c>
      <c r="AA2677" s="44">
        <v>5.3499340000000002</v>
      </c>
      <c r="AB2677" s="44">
        <v>0.29137999999999997</v>
      </c>
      <c r="AC2677" s="44">
        <v>0.120502</v>
      </c>
      <c r="AD2677" s="44">
        <v>1469.45724</v>
      </c>
    </row>
    <row r="2678" spans="1:30" x14ac:dyDescent="0.25">
      <c r="A2678">
        <v>2906</v>
      </c>
      <c r="B2678" t="s">
        <v>101</v>
      </c>
      <c r="C2678" t="s">
        <v>227</v>
      </c>
      <c r="D2678" t="s">
        <v>280</v>
      </c>
      <c r="E2678" t="s">
        <v>215</v>
      </c>
      <c r="F2678" s="48" t="e">
        <f>VLOOKUP(A2678,'TAZ definitions'!$A$1:$E$1902,2,FALSE)</f>
        <v>#N/A</v>
      </c>
      <c r="G2678" s="48" t="e">
        <f>VLOOKUP(A2678,'TAZ definitions'!$A$1:$E$1902,4,FALSE)</f>
        <v>#N/A</v>
      </c>
      <c r="H2678" s="44">
        <v>41939</v>
      </c>
      <c r="I2678" s="44">
        <v>0</v>
      </c>
      <c r="J2678" s="44">
        <v>4779</v>
      </c>
      <c r="K2678" s="44">
        <v>0</v>
      </c>
      <c r="L2678" s="44">
        <v>0</v>
      </c>
      <c r="M2678" s="44">
        <v>0</v>
      </c>
      <c r="N2678" s="44">
        <v>0</v>
      </c>
      <c r="O2678" s="44">
        <v>0</v>
      </c>
      <c r="P2678" s="44">
        <v>0</v>
      </c>
      <c r="Q2678" s="44">
        <v>0</v>
      </c>
      <c r="R2678" s="44">
        <v>21.919758000000002</v>
      </c>
      <c r="S2678" s="44">
        <v>22.012197</v>
      </c>
      <c r="T2678" s="44">
        <v>41939</v>
      </c>
      <c r="U2678" s="44">
        <v>4779</v>
      </c>
      <c r="V2678" s="44">
        <v>0</v>
      </c>
      <c r="W2678" s="44">
        <v>0</v>
      </c>
      <c r="X2678" s="44">
        <v>2701.9406720000002</v>
      </c>
      <c r="Y2678" s="44">
        <v>12417.878838000001</v>
      </c>
      <c r="Z2678" s="44">
        <v>404.57715000000002</v>
      </c>
      <c r="AA2678" s="44">
        <v>10.162972999999999</v>
      </c>
      <c r="AB2678" s="44">
        <v>0.47228199999999998</v>
      </c>
      <c r="AC2678" s="44">
        <v>0.24072299999999999</v>
      </c>
      <c r="AD2678" s="44">
        <v>2843.2362480000002</v>
      </c>
    </row>
    <row r="2679" spans="1:30" x14ac:dyDescent="0.25">
      <c r="A2679">
        <v>2907</v>
      </c>
      <c r="B2679" t="s">
        <v>101</v>
      </c>
      <c r="C2679" t="s">
        <v>227</v>
      </c>
      <c r="D2679" t="s">
        <v>283</v>
      </c>
      <c r="E2679" t="s">
        <v>215</v>
      </c>
      <c r="F2679" s="48" t="e">
        <f>VLOOKUP(A2679,'TAZ definitions'!$A$1:$E$1902,2,FALSE)</f>
        <v>#N/A</v>
      </c>
      <c r="G2679" s="48" t="e">
        <f>VLOOKUP(A2679,'TAZ definitions'!$A$1:$E$1902,4,FALSE)</f>
        <v>#N/A</v>
      </c>
      <c r="H2679" s="44">
        <v>24864</v>
      </c>
      <c r="I2679" s="44">
        <v>0</v>
      </c>
      <c r="J2679" s="44">
        <v>2089</v>
      </c>
      <c r="K2679" s="44">
        <v>0</v>
      </c>
      <c r="L2679" s="44">
        <v>0</v>
      </c>
      <c r="M2679" s="44">
        <v>0</v>
      </c>
      <c r="N2679" s="44">
        <v>0</v>
      </c>
      <c r="O2679" s="44">
        <v>0</v>
      </c>
      <c r="P2679" s="44">
        <v>128.49516299999999</v>
      </c>
      <c r="Q2679" s="44">
        <v>144.917801</v>
      </c>
      <c r="R2679" s="44">
        <v>15.764662</v>
      </c>
      <c r="S2679" s="44">
        <v>15.637484000000001</v>
      </c>
      <c r="T2679" s="44">
        <v>24775.769531000002</v>
      </c>
      <c r="U2679" s="44">
        <v>2081.5871579999998</v>
      </c>
      <c r="V2679" s="44">
        <v>0</v>
      </c>
      <c r="W2679" s="44">
        <v>0</v>
      </c>
      <c r="X2679" s="44">
        <v>0</v>
      </c>
      <c r="Y2679" s="44">
        <v>32002.350331000001</v>
      </c>
      <c r="Z2679" s="44">
        <v>856.68176700000004</v>
      </c>
      <c r="AA2679" s="44">
        <v>25.149457000000002</v>
      </c>
      <c r="AB2679" s="44">
        <v>1.30982</v>
      </c>
      <c r="AC2679" s="44">
        <v>0.56420899999999996</v>
      </c>
      <c r="AD2679" s="44">
        <v>6761.231976</v>
      </c>
    </row>
    <row r="2680" spans="1:30" x14ac:dyDescent="0.25">
      <c r="A2680">
        <v>2908</v>
      </c>
      <c r="B2680" t="s">
        <v>101</v>
      </c>
      <c r="C2680" t="s">
        <v>227</v>
      </c>
      <c r="D2680" t="s">
        <v>285</v>
      </c>
      <c r="E2680" t="s">
        <v>215</v>
      </c>
      <c r="F2680" s="48" t="e">
        <f>VLOOKUP(A2680,'TAZ definitions'!$A$1:$E$1902,2,FALSE)</f>
        <v>#N/A</v>
      </c>
      <c r="G2680" s="48" t="e">
        <f>VLOOKUP(A2680,'TAZ definitions'!$A$1:$E$1902,4,FALSE)</f>
        <v>#N/A</v>
      </c>
      <c r="H2680" s="44">
        <v>27307</v>
      </c>
      <c r="I2680" s="44">
        <v>0</v>
      </c>
      <c r="J2680" s="44">
        <v>2250</v>
      </c>
      <c r="K2680" s="44">
        <v>0</v>
      </c>
      <c r="L2680" s="44">
        <v>0</v>
      </c>
      <c r="M2680" s="44">
        <v>0</v>
      </c>
      <c r="N2680" s="44">
        <v>0</v>
      </c>
      <c r="O2680" s="44">
        <v>0</v>
      </c>
      <c r="P2680" s="44">
        <v>0</v>
      </c>
      <c r="Q2680" s="44">
        <v>0</v>
      </c>
      <c r="R2680" s="44">
        <v>18.939568999999999</v>
      </c>
      <c r="S2680" s="44">
        <v>18.848241999999999</v>
      </c>
      <c r="T2680" s="44">
        <v>27307</v>
      </c>
      <c r="U2680" s="44">
        <v>2250</v>
      </c>
      <c r="V2680" s="44">
        <v>0</v>
      </c>
      <c r="W2680" s="44">
        <v>0</v>
      </c>
      <c r="X2680" s="44">
        <v>0</v>
      </c>
      <c r="Y2680" s="44">
        <v>1080.0136480000001</v>
      </c>
      <c r="Z2680" s="44">
        <v>31.819061999999999</v>
      </c>
      <c r="AA2680" s="44">
        <v>0.86373900000000003</v>
      </c>
      <c r="AB2680" s="44">
        <v>5.6514000000000002E-2</v>
      </c>
      <c r="AC2680" s="44">
        <v>1.9741000000000002E-2</v>
      </c>
      <c r="AD2680" s="44">
        <v>258.06425200000001</v>
      </c>
    </row>
    <row r="2681" spans="1:30" x14ac:dyDescent="0.25">
      <c r="A2681">
        <v>2909</v>
      </c>
      <c r="B2681" t="s">
        <v>101</v>
      </c>
      <c r="C2681" t="s">
        <v>227</v>
      </c>
      <c r="D2681" t="s">
        <v>283</v>
      </c>
      <c r="E2681" t="s">
        <v>215</v>
      </c>
      <c r="F2681" s="48" t="e">
        <f>VLOOKUP(A2681,'TAZ definitions'!$A$1:$E$1902,2,FALSE)</f>
        <v>#N/A</v>
      </c>
      <c r="G2681" s="48" t="e">
        <f>VLOOKUP(A2681,'TAZ definitions'!$A$1:$E$1902,4,FALSE)</f>
        <v>#N/A</v>
      </c>
      <c r="H2681" s="44">
        <v>22607</v>
      </c>
      <c r="I2681" s="44">
        <v>0</v>
      </c>
      <c r="J2681" s="44">
        <v>1876</v>
      </c>
      <c r="K2681" s="44">
        <v>0</v>
      </c>
      <c r="L2681" s="44">
        <v>0</v>
      </c>
      <c r="M2681" s="44">
        <v>0</v>
      </c>
      <c r="N2681" s="44">
        <v>0</v>
      </c>
      <c r="O2681" s="44">
        <v>0</v>
      </c>
      <c r="P2681" s="44">
        <v>0</v>
      </c>
      <c r="Q2681" s="44">
        <v>0</v>
      </c>
      <c r="R2681" s="44">
        <v>15.534751999999999</v>
      </c>
      <c r="S2681" s="44">
        <v>16.002289000000001</v>
      </c>
      <c r="T2681" s="44">
        <v>22607</v>
      </c>
      <c r="U2681" s="44">
        <v>1876</v>
      </c>
      <c r="V2681" s="44">
        <v>0</v>
      </c>
      <c r="W2681" s="44">
        <v>0</v>
      </c>
      <c r="X2681" s="44">
        <v>0</v>
      </c>
      <c r="Y2681" s="44">
        <v>0</v>
      </c>
      <c r="Z2681" s="44">
        <v>0</v>
      </c>
      <c r="AA2681" s="44">
        <v>0</v>
      </c>
      <c r="AB2681" s="44">
        <v>0</v>
      </c>
      <c r="AC2681" s="44">
        <v>0</v>
      </c>
      <c r="AD2681" s="44">
        <v>0</v>
      </c>
    </row>
    <row r="2682" spans="1:30" x14ac:dyDescent="0.25">
      <c r="A2682">
        <v>2910</v>
      </c>
      <c r="B2682" t="s">
        <v>101</v>
      </c>
      <c r="C2682" t="s">
        <v>227</v>
      </c>
      <c r="D2682" t="s">
        <v>271</v>
      </c>
      <c r="E2682" t="s">
        <v>215</v>
      </c>
      <c r="F2682" s="48" t="e">
        <f>VLOOKUP(A2682,'TAZ definitions'!$A$1:$E$1902,2,FALSE)</f>
        <v>#N/A</v>
      </c>
      <c r="G2682" s="48" t="e">
        <f>VLOOKUP(A2682,'TAZ definitions'!$A$1:$E$1902,4,FALSE)</f>
        <v>#N/A</v>
      </c>
      <c r="H2682" s="44">
        <v>56311</v>
      </c>
      <c r="I2682" s="44">
        <v>0</v>
      </c>
      <c r="J2682" s="44">
        <v>5461</v>
      </c>
      <c r="K2682" s="44">
        <v>0</v>
      </c>
      <c r="L2682" s="44">
        <v>0</v>
      </c>
      <c r="M2682" s="44">
        <v>0</v>
      </c>
      <c r="N2682" s="44">
        <v>0</v>
      </c>
      <c r="O2682" s="44">
        <v>0</v>
      </c>
      <c r="P2682" s="44">
        <v>0</v>
      </c>
      <c r="Q2682" s="44">
        <v>0</v>
      </c>
      <c r="R2682" s="44">
        <v>19.088148</v>
      </c>
      <c r="S2682" s="44">
        <v>19.435148000000002</v>
      </c>
      <c r="T2682" s="44">
        <v>56311</v>
      </c>
      <c r="U2682" s="44">
        <v>5461</v>
      </c>
      <c r="V2682" s="44">
        <v>0</v>
      </c>
      <c r="W2682" s="44">
        <v>0</v>
      </c>
      <c r="X2682" s="44">
        <v>2856.404137</v>
      </c>
      <c r="Y2682" s="44">
        <v>33731.193123999998</v>
      </c>
      <c r="Z2682" s="44">
        <v>668.69464700000003</v>
      </c>
      <c r="AA2682" s="44">
        <v>36.139882</v>
      </c>
      <c r="AB2682" s="44">
        <v>1.953649</v>
      </c>
      <c r="AC2682" s="44">
        <v>0.58338299999999998</v>
      </c>
      <c r="AD2682" s="44">
        <v>7372.6461239999999</v>
      </c>
    </row>
    <row r="2683" spans="1:30" x14ac:dyDescent="0.25">
      <c r="A2683">
        <v>2911</v>
      </c>
      <c r="B2683" t="s">
        <v>101</v>
      </c>
      <c r="C2683" t="s">
        <v>227</v>
      </c>
      <c r="D2683" t="s">
        <v>285</v>
      </c>
      <c r="E2683" t="s">
        <v>215</v>
      </c>
      <c r="F2683" s="48" t="e">
        <f>VLOOKUP(A2683,'TAZ definitions'!$A$1:$E$1902,2,FALSE)</f>
        <v>#N/A</v>
      </c>
      <c r="G2683" s="48" t="e">
        <f>VLOOKUP(A2683,'TAZ definitions'!$A$1:$E$1902,4,FALSE)</f>
        <v>#N/A</v>
      </c>
      <c r="H2683" s="44">
        <v>34705</v>
      </c>
      <c r="I2683" s="44">
        <v>0</v>
      </c>
      <c r="J2683" s="44">
        <v>3658</v>
      </c>
      <c r="K2683" s="44">
        <v>0</v>
      </c>
      <c r="L2683" s="44">
        <v>0</v>
      </c>
      <c r="M2683" s="44">
        <v>0</v>
      </c>
      <c r="N2683" s="44">
        <v>0</v>
      </c>
      <c r="O2683" s="44">
        <v>0</v>
      </c>
      <c r="P2683" s="44">
        <v>233.79470800000001</v>
      </c>
      <c r="Q2683" s="44">
        <v>237.30746500000001</v>
      </c>
      <c r="R2683" s="44">
        <v>16.859686</v>
      </c>
      <c r="S2683" s="44">
        <v>16.760128000000002</v>
      </c>
      <c r="T2683" s="44">
        <v>34683.777344000002</v>
      </c>
      <c r="U2683" s="44">
        <v>3655.7634280000002</v>
      </c>
      <c r="V2683" s="44">
        <v>0</v>
      </c>
      <c r="W2683" s="44">
        <v>0</v>
      </c>
      <c r="X2683" s="44">
        <v>4274.2013230000002</v>
      </c>
      <c r="Y2683" s="44">
        <v>24411.774463000002</v>
      </c>
      <c r="Z2683" s="44">
        <v>828.58568400000001</v>
      </c>
      <c r="AA2683" s="44">
        <v>20.121144999999999</v>
      </c>
      <c r="AB2683" s="44">
        <v>0.93249800000000005</v>
      </c>
      <c r="AC2683" s="44">
        <v>0.48342600000000002</v>
      </c>
      <c r="AD2683" s="44">
        <v>5732.7196940000003</v>
      </c>
    </row>
    <row r="2684" spans="1:30" x14ac:dyDescent="0.25">
      <c r="A2684">
        <v>2912</v>
      </c>
      <c r="B2684" t="s">
        <v>101</v>
      </c>
      <c r="C2684" t="s">
        <v>227</v>
      </c>
      <c r="D2684" t="s">
        <v>280</v>
      </c>
      <c r="E2684" t="s">
        <v>215</v>
      </c>
      <c r="F2684" s="48" t="e">
        <f>VLOOKUP(A2684,'TAZ definitions'!$A$1:$E$1902,2,FALSE)</f>
        <v>#N/A</v>
      </c>
      <c r="G2684" s="48" t="e">
        <f>VLOOKUP(A2684,'TAZ definitions'!$A$1:$E$1902,4,FALSE)</f>
        <v>#N/A</v>
      </c>
      <c r="H2684" s="44">
        <v>48226</v>
      </c>
      <c r="I2684" s="44">
        <v>0</v>
      </c>
      <c r="J2684" s="44">
        <v>5776</v>
      </c>
      <c r="K2684" s="44">
        <v>0</v>
      </c>
      <c r="L2684" s="44">
        <v>0</v>
      </c>
      <c r="M2684" s="44">
        <v>0</v>
      </c>
      <c r="N2684" s="44">
        <v>0</v>
      </c>
      <c r="O2684" s="44">
        <v>0</v>
      </c>
      <c r="P2684" s="44">
        <v>0</v>
      </c>
      <c r="Q2684" s="44">
        <v>0</v>
      </c>
      <c r="R2684" s="44">
        <v>22.307234000000001</v>
      </c>
      <c r="S2684" s="44">
        <v>22.341438</v>
      </c>
      <c r="T2684" s="44">
        <v>48226</v>
      </c>
      <c r="U2684" s="44">
        <v>5776</v>
      </c>
      <c r="V2684" s="44">
        <v>0</v>
      </c>
      <c r="W2684" s="44">
        <v>0</v>
      </c>
      <c r="X2684" s="44">
        <v>14382.982005</v>
      </c>
      <c r="Y2684" s="44">
        <v>28969.183993999999</v>
      </c>
      <c r="Z2684" s="44">
        <v>848.68052899999998</v>
      </c>
      <c r="AA2684" s="44">
        <v>25.790588</v>
      </c>
      <c r="AB2684" s="44">
        <v>1.2697309999999999</v>
      </c>
      <c r="AC2684" s="44">
        <v>0.54623999999999995</v>
      </c>
      <c r="AD2684" s="44">
        <v>6609.4177870000003</v>
      </c>
    </row>
    <row r="2685" spans="1:30" x14ac:dyDescent="0.25">
      <c r="A2685">
        <v>2913</v>
      </c>
      <c r="B2685" t="s">
        <v>101</v>
      </c>
      <c r="C2685" t="s">
        <v>227</v>
      </c>
      <c r="D2685" t="s">
        <v>280</v>
      </c>
      <c r="E2685" t="s">
        <v>215</v>
      </c>
      <c r="F2685" s="48" t="e">
        <f>VLOOKUP(A2685,'TAZ definitions'!$A$1:$E$1902,2,FALSE)</f>
        <v>#N/A</v>
      </c>
      <c r="G2685" s="48" t="e">
        <f>VLOOKUP(A2685,'TAZ definitions'!$A$1:$E$1902,4,FALSE)</f>
        <v>#N/A</v>
      </c>
      <c r="H2685" s="44">
        <v>37386</v>
      </c>
      <c r="I2685" s="44">
        <v>0</v>
      </c>
      <c r="J2685" s="44">
        <v>3993</v>
      </c>
      <c r="K2685" s="44">
        <v>0</v>
      </c>
      <c r="L2685" s="44">
        <v>0</v>
      </c>
      <c r="M2685" s="44">
        <v>0</v>
      </c>
      <c r="N2685" s="44">
        <v>0</v>
      </c>
      <c r="O2685" s="44">
        <v>0</v>
      </c>
      <c r="P2685" s="44">
        <v>172.481934</v>
      </c>
      <c r="Q2685" s="44">
        <v>176.438309</v>
      </c>
      <c r="R2685" s="44">
        <v>20.198637000000002</v>
      </c>
      <c r="S2685" s="44">
        <v>20.279945000000001</v>
      </c>
      <c r="T2685" s="44">
        <v>37281.789062999997</v>
      </c>
      <c r="U2685" s="44">
        <v>3981.8696289999998</v>
      </c>
      <c r="V2685" s="44">
        <v>0</v>
      </c>
      <c r="W2685" s="44">
        <v>0</v>
      </c>
      <c r="X2685" s="44">
        <v>23865.267159999999</v>
      </c>
      <c r="Y2685" s="44">
        <v>92378.997449000002</v>
      </c>
      <c r="Z2685" s="44">
        <v>2591.864857</v>
      </c>
      <c r="AA2685" s="44">
        <v>77.142278000000005</v>
      </c>
      <c r="AB2685" s="44">
        <v>4.2153729999999996</v>
      </c>
      <c r="AC2685" s="44">
        <v>1.69665</v>
      </c>
      <c r="AD2685" s="44">
        <v>20742.957945999999</v>
      </c>
    </row>
    <row r="2686" spans="1:30" x14ac:dyDescent="0.25">
      <c r="A2686">
        <v>2914</v>
      </c>
      <c r="B2686" t="s">
        <v>101</v>
      </c>
      <c r="C2686" t="s">
        <v>227</v>
      </c>
      <c r="D2686" t="s">
        <v>271</v>
      </c>
      <c r="E2686" t="s">
        <v>215</v>
      </c>
      <c r="F2686" s="48" t="e">
        <f>VLOOKUP(A2686,'TAZ definitions'!$A$1:$E$1902,2,FALSE)</f>
        <v>#N/A</v>
      </c>
      <c r="G2686" s="48" t="e">
        <f>VLOOKUP(A2686,'TAZ definitions'!$A$1:$E$1902,4,FALSE)</f>
        <v>#N/A</v>
      </c>
      <c r="H2686" s="44">
        <v>63417</v>
      </c>
      <c r="I2686" s="44">
        <v>0</v>
      </c>
      <c r="J2686" s="44">
        <v>7251</v>
      </c>
      <c r="K2686" s="44">
        <v>0</v>
      </c>
      <c r="L2686" s="44">
        <v>0</v>
      </c>
      <c r="M2686" s="44">
        <v>0</v>
      </c>
      <c r="N2686" s="44">
        <v>0</v>
      </c>
      <c r="O2686" s="44">
        <v>0</v>
      </c>
      <c r="P2686" s="44">
        <v>0</v>
      </c>
      <c r="Q2686" s="44">
        <v>0</v>
      </c>
      <c r="R2686" s="44">
        <v>21.619394</v>
      </c>
      <c r="S2686" s="44">
        <v>21.943760000000001</v>
      </c>
      <c r="T2686" s="44">
        <v>63417.003905999998</v>
      </c>
      <c r="U2686" s="44">
        <v>7250.9995120000003</v>
      </c>
      <c r="V2686" s="44">
        <v>0</v>
      </c>
      <c r="W2686" s="44">
        <v>0</v>
      </c>
      <c r="X2686" s="44">
        <v>147111.98921199999</v>
      </c>
      <c r="Y2686" s="44">
        <v>194015.91500400001</v>
      </c>
      <c r="Z2686" s="44">
        <v>6949.4699950000004</v>
      </c>
      <c r="AA2686" s="44">
        <v>168.14903100000001</v>
      </c>
      <c r="AB2686" s="44">
        <v>7.0291689999999996</v>
      </c>
      <c r="AC2686" s="44">
        <v>3.994122</v>
      </c>
      <c r="AD2686" s="44">
        <v>46308.356943999999</v>
      </c>
    </row>
    <row r="2687" spans="1:30" x14ac:dyDescent="0.25">
      <c r="A2687">
        <v>2915</v>
      </c>
      <c r="B2687" t="s">
        <v>101</v>
      </c>
      <c r="C2687" t="s">
        <v>227</v>
      </c>
      <c r="D2687" t="s">
        <v>283</v>
      </c>
      <c r="E2687" t="s">
        <v>215</v>
      </c>
      <c r="F2687" s="48" t="e">
        <f>VLOOKUP(A2687,'TAZ definitions'!$A$1:$E$1902,2,FALSE)</f>
        <v>#N/A</v>
      </c>
      <c r="G2687" s="48" t="e">
        <f>VLOOKUP(A2687,'TAZ definitions'!$A$1:$E$1902,4,FALSE)</f>
        <v>#N/A</v>
      </c>
      <c r="H2687" s="44">
        <v>24128</v>
      </c>
      <c r="I2687" s="44">
        <v>0</v>
      </c>
      <c r="J2687" s="44">
        <v>2063</v>
      </c>
      <c r="K2687" s="44">
        <v>0</v>
      </c>
      <c r="L2687" s="44">
        <v>0</v>
      </c>
      <c r="M2687" s="44">
        <v>0</v>
      </c>
      <c r="N2687" s="44">
        <v>0</v>
      </c>
      <c r="O2687" s="44">
        <v>0</v>
      </c>
      <c r="P2687" s="44">
        <v>0</v>
      </c>
      <c r="Q2687" s="44">
        <v>0</v>
      </c>
      <c r="R2687" s="44">
        <v>15.743040000000001</v>
      </c>
      <c r="S2687" s="44">
        <v>15.813967999999999</v>
      </c>
      <c r="T2687" s="44">
        <v>24128</v>
      </c>
      <c r="U2687" s="44">
        <v>2063</v>
      </c>
      <c r="V2687" s="44">
        <v>0</v>
      </c>
      <c r="W2687" s="44">
        <v>0</v>
      </c>
      <c r="X2687" s="44">
        <v>3297.8279680000001</v>
      </c>
      <c r="Y2687" s="44">
        <v>26788.916728</v>
      </c>
      <c r="Z2687" s="44">
        <v>654.28863799999999</v>
      </c>
      <c r="AA2687" s="44">
        <v>21.064931000000001</v>
      </c>
      <c r="AB2687" s="44">
        <v>1.1683110000000001</v>
      </c>
      <c r="AC2687" s="44">
        <v>0.46221000000000001</v>
      </c>
      <c r="AD2687" s="44">
        <v>5598.5196070000002</v>
      </c>
    </row>
    <row r="2688" spans="1:30" x14ac:dyDescent="0.25">
      <c r="A2688">
        <v>2916</v>
      </c>
      <c r="B2688" t="s">
        <v>101</v>
      </c>
      <c r="C2688" t="s">
        <v>227</v>
      </c>
      <c r="D2688" t="s">
        <v>283</v>
      </c>
      <c r="E2688" t="s">
        <v>215</v>
      </c>
      <c r="F2688" s="48" t="e">
        <f>VLOOKUP(A2688,'TAZ definitions'!$A$1:$E$1902,2,FALSE)</f>
        <v>#N/A</v>
      </c>
      <c r="G2688" s="48" t="e">
        <f>VLOOKUP(A2688,'TAZ definitions'!$A$1:$E$1902,4,FALSE)</f>
        <v>#N/A</v>
      </c>
      <c r="H2688" s="44">
        <v>19982</v>
      </c>
      <c r="I2688" s="44">
        <v>0</v>
      </c>
      <c r="J2688" s="44">
        <v>1785</v>
      </c>
      <c r="K2688" s="44">
        <v>0</v>
      </c>
      <c r="L2688" s="44">
        <v>0</v>
      </c>
      <c r="M2688" s="44">
        <v>0</v>
      </c>
      <c r="N2688" s="44">
        <v>0</v>
      </c>
      <c r="O2688" s="44">
        <v>0</v>
      </c>
      <c r="P2688" s="44">
        <v>0</v>
      </c>
      <c r="Q2688" s="44">
        <v>0</v>
      </c>
      <c r="R2688" s="44">
        <v>16.5837</v>
      </c>
      <c r="S2688" s="44">
        <v>16.620318999999999</v>
      </c>
      <c r="T2688" s="44">
        <v>19982</v>
      </c>
      <c r="U2688" s="44">
        <v>1785</v>
      </c>
      <c r="V2688" s="44">
        <v>0</v>
      </c>
      <c r="W2688" s="44">
        <v>0</v>
      </c>
      <c r="X2688" s="44">
        <v>0</v>
      </c>
      <c r="Y2688" s="44">
        <v>9348.7493630000008</v>
      </c>
      <c r="Z2688" s="44">
        <v>313.16559100000001</v>
      </c>
      <c r="AA2688" s="44">
        <v>7.6868970000000001</v>
      </c>
      <c r="AB2688" s="44">
        <v>0.35784500000000002</v>
      </c>
      <c r="AC2688" s="44">
        <v>0.18196200000000001</v>
      </c>
      <c r="AD2688" s="44">
        <v>2177.4256919999998</v>
      </c>
    </row>
    <row r="2689" spans="1:30" x14ac:dyDescent="0.25">
      <c r="A2689">
        <v>2917</v>
      </c>
      <c r="B2689" t="s">
        <v>101</v>
      </c>
      <c r="C2689" t="s">
        <v>227</v>
      </c>
      <c r="D2689" t="s">
        <v>283</v>
      </c>
      <c r="E2689" t="s">
        <v>215</v>
      </c>
      <c r="F2689" s="48" t="e">
        <f>VLOOKUP(A2689,'TAZ definitions'!$A$1:$E$1902,2,FALSE)</f>
        <v>#N/A</v>
      </c>
      <c r="G2689" s="48" t="e">
        <f>VLOOKUP(A2689,'TAZ definitions'!$A$1:$E$1902,4,FALSE)</f>
        <v>#N/A</v>
      </c>
      <c r="H2689" s="44">
        <v>19553</v>
      </c>
      <c r="I2689" s="44">
        <v>0</v>
      </c>
      <c r="J2689" s="44">
        <v>1784</v>
      </c>
      <c r="K2689" s="44">
        <v>0</v>
      </c>
      <c r="L2689" s="44">
        <v>0</v>
      </c>
      <c r="M2689" s="44">
        <v>0</v>
      </c>
      <c r="N2689" s="44">
        <v>0</v>
      </c>
      <c r="O2689" s="44">
        <v>0</v>
      </c>
      <c r="P2689" s="44">
        <v>0</v>
      </c>
      <c r="Q2689" s="44">
        <v>0</v>
      </c>
      <c r="R2689" s="44">
        <v>16.195260999999999</v>
      </c>
      <c r="S2689" s="44">
        <v>16.217524000000001</v>
      </c>
      <c r="T2689" s="44">
        <v>19553</v>
      </c>
      <c r="U2689" s="44">
        <v>1784</v>
      </c>
      <c r="V2689" s="44">
        <v>0</v>
      </c>
      <c r="W2689" s="44">
        <v>0</v>
      </c>
      <c r="X2689" s="44">
        <v>0</v>
      </c>
      <c r="Y2689" s="44">
        <v>959.44921699999998</v>
      </c>
      <c r="Z2689" s="44">
        <v>32.313958</v>
      </c>
      <c r="AA2689" s="44">
        <v>0.78938799999999998</v>
      </c>
      <c r="AB2689" s="44">
        <v>4.0649999999999999E-2</v>
      </c>
      <c r="AC2689" s="44">
        <v>1.8643E-2</v>
      </c>
      <c r="AD2689" s="44">
        <v>229.283424</v>
      </c>
    </row>
    <row r="2690" spans="1:30" x14ac:dyDescent="0.25">
      <c r="A2690">
        <v>2918</v>
      </c>
      <c r="B2690" t="s">
        <v>101</v>
      </c>
      <c r="C2690" t="s">
        <v>227</v>
      </c>
      <c r="D2690" t="s">
        <v>263</v>
      </c>
      <c r="E2690" t="s">
        <v>215</v>
      </c>
      <c r="F2690" s="48" t="e">
        <f>VLOOKUP(A2690,'TAZ definitions'!$A$1:$E$1902,2,FALSE)</f>
        <v>#N/A</v>
      </c>
      <c r="G2690" s="48" t="e">
        <f>VLOOKUP(A2690,'TAZ definitions'!$A$1:$E$1902,4,FALSE)</f>
        <v>#N/A</v>
      </c>
      <c r="H2690" s="44">
        <v>30827</v>
      </c>
      <c r="I2690" s="44">
        <v>0</v>
      </c>
      <c r="J2690" s="44">
        <v>3438</v>
      </c>
      <c r="K2690" s="44">
        <v>0</v>
      </c>
      <c r="L2690" s="44">
        <v>0</v>
      </c>
      <c r="M2690" s="44">
        <v>0</v>
      </c>
      <c r="N2690" s="44">
        <v>0</v>
      </c>
      <c r="O2690" s="44">
        <v>0</v>
      </c>
      <c r="P2690" s="44">
        <v>328.65869099999998</v>
      </c>
      <c r="Q2690" s="44">
        <v>338.44180299999999</v>
      </c>
      <c r="R2690" s="44">
        <v>17.679417000000001</v>
      </c>
      <c r="S2690" s="44">
        <v>17.707577000000001</v>
      </c>
      <c r="T2690" s="44">
        <v>30791.105468999998</v>
      </c>
      <c r="U2690" s="44">
        <v>3433.9970699999999</v>
      </c>
      <c r="V2690" s="44">
        <v>0</v>
      </c>
      <c r="W2690" s="44">
        <v>0</v>
      </c>
      <c r="X2690" s="44">
        <v>557.84622999999999</v>
      </c>
      <c r="Y2690" s="44">
        <v>29711.839062999999</v>
      </c>
      <c r="Z2690" s="44">
        <v>1039.5039919999999</v>
      </c>
      <c r="AA2690" s="44">
        <v>24.498414</v>
      </c>
      <c r="AB2690" s="44">
        <v>1.2193830000000001</v>
      </c>
      <c r="AC2690" s="44">
        <v>0.59092999999999996</v>
      </c>
      <c r="AD2690" s="44">
        <v>7221.493399</v>
      </c>
    </row>
    <row r="2691" spans="1:30" x14ac:dyDescent="0.25">
      <c r="A2691">
        <v>2919</v>
      </c>
      <c r="B2691" t="s">
        <v>101</v>
      </c>
      <c r="C2691" t="s">
        <v>227</v>
      </c>
      <c r="D2691" t="s">
        <v>285</v>
      </c>
      <c r="E2691" t="s">
        <v>215</v>
      </c>
      <c r="F2691" s="48" t="e">
        <f>VLOOKUP(A2691,'TAZ definitions'!$A$1:$E$1902,2,FALSE)</f>
        <v>#N/A</v>
      </c>
      <c r="G2691" s="48" t="e">
        <f>VLOOKUP(A2691,'TAZ definitions'!$A$1:$E$1902,4,FALSE)</f>
        <v>#N/A</v>
      </c>
      <c r="H2691" s="44">
        <v>34237</v>
      </c>
      <c r="I2691" s="44">
        <v>0</v>
      </c>
      <c r="J2691" s="44">
        <v>3641</v>
      </c>
      <c r="K2691" s="44">
        <v>0</v>
      </c>
      <c r="L2691" s="44">
        <v>0</v>
      </c>
      <c r="M2691" s="44">
        <v>0</v>
      </c>
      <c r="N2691" s="44">
        <v>0</v>
      </c>
      <c r="O2691" s="44">
        <v>0</v>
      </c>
      <c r="P2691" s="44">
        <v>259.12991299999999</v>
      </c>
      <c r="Q2691" s="44">
        <v>264.99606299999999</v>
      </c>
      <c r="R2691" s="44">
        <v>16.876839</v>
      </c>
      <c r="S2691" s="44">
        <v>16.798264</v>
      </c>
      <c r="T2691" s="44">
        <v>34207.269530999998</v>
      </c>
      <c r="U2691" s="44">
        <v>3637.8383789999998</v>
      </c>
      <c r="V2691" s="44">
        <v>0</v>
      </c>
      <c r="W2691" s="44">
        <v>0</v>
      </c>
      <c r="X2691" s="44">
        <v>0</v>
      </c>
      <c r="Y2691" s="44">
        <v>13843.551246999999</v>
      </c>
      <c r="Z2691" s="44">
        <v>452.54326400000002</v>
      </c>
      <c r="AA2691" s="44">
        <v>11.270379</v>
      </c>
      <c r="AB2691" s="44">
        <v>0.58566499999999999</v>
      </c>
      <c r="AC2691" s="44">
        <v>0.26780999999999999</v>
      </c>
      <c r="AD2691" s="44">
        <v>3284.7029080000002</v>
      </c>
    </row>
    <row r="2692" spans="1:30" x14ac:dyDescent="0.25">
      <c r="A2692">
        <v>2920</v>
      </c>
      <c r="B2692" t="s">
        <v>101</v>
      </c>
      <c r="C2692" t="s">
        <v>227</v>
      </c>
      <c r="D2692" t="s">
        <v>263</v>
      </c>
      <c r="E2692" t="s">
        <v>215</v>
      </c>
      <c r="F2692" s="48" t="e">
        <f>VLOOKUP(A2692,'TAZ definitions'!$A$1:$E$1902,2,FALSE)</f>
        <v>#N/A</v>
      </c>
      <c r="G2692" s="48" t="e">
        <f>VLOOKUP(A2692,'TAZ definitions'!$A$1:$E$1902,4,FALSE)</f>
        <v>#N/A</v>
      </c>
      <c r="H2692" s="44">
        <v>38754</v>
      </c>
      <c r="I2692" s="44">
        <v>0</v>
      </c>
      <c r="J2692" s="44">
        <v>4619</v>
      </c>
      <c r="K2692" s="44">
        <v>0</v>
      </c>
      <c r="L2692" s="44">
        <v>0</v>
      </c>
      <c r="M2692" s="44">
        <v>0</v>
      </c>
      <c r="N2692" s="44">
        <v>0</v>
      </c>
      <c r="O2692" s="44">
        <v>0</v>
      </c>
      <c r="P2692" s="44">
        <v>196.14300499999999</v>
      </c>
      <c r="Q2692" s="44">
        <v>197.26921100000001</v>
      </c>
      <c r="R2692" s="44">
        <v>16.682417000000001</v>
      </c>
      <c r="S2692" s="44">
        <v>16.880585</v>
      </c>
      <c r="T2692" s="44">
        <v>38687.007812999997</v>
      </c>
      <c r="U2692" s="44">
        <v>4611.015625</v>
      </c>
      <c r="V2692" s="44">
        <v>0</v>
      </c>
      <c r="W2692" s="44">
        <v>0</v>
      </c>
      <c r="X2692" s="44">
        <v>77125.728422</v>
      </c>
      <c r="Y2692" s="44">
        <v>138995.65653000001</v>
      </c>
      <c r="Z2692" s="44">
        <v>5665.0178290000003</v>
      </c>
      <c r="AA2692" s="44">
        <v>123.724712</v>
      </c>
      <c r="AB2692" s="44">
        <v>5.4039599999999997</v>
      </c>
      <c r="AC2692" s="44">
        <v>3.0816910000000002</v>
      </c>
      <c r="AD2692" s="44">
        <v>36378.269889000003</v>
      </c>
    </row>
    <row r="2693" spans="1:30" x14ac:dyDescent="0.25">
      <c r="A2693">
        <v>2921</v>
      </c>
      <c r="B2693" t="s">
        <v>101</v>
      </c>
      <c r="C2693" t="s">
        <v>227</v>
      </c>
      <c r="D2693" t="s">
        <v>263</v>
      </c>
      <c r="E2693" t="s">
        <v>215</v>
      </c>
      <c r="F2693" s="48" t="e">
        <f>VLOOKUP(A2693,'TAZ definitions'!$A$1:$E$1902,2,FALSE)</f>
        <v>#N/A</v>
      </c>
      <c r="G2693" s="48" t="e">
        <f>VLOOKUP(A2693,'TAZ definitions'!$A$1:$E$1902,4,FALSE)</f>
        <v>#N/A</v>
      </c>
      <c r="H2693" s="44">
        <v>29865</v>
      </c>
      <c r="I2693" s="44">
        <v>0</v>
      </c>
      <c r="J2693" s="44">
        <v>3273</v>
      </c>
      <c r="K2693" s="44">
        <v>0</v>
      </c>
      <c r="L2693" s="44">
        <v>0</v>
      </c>
      <c r="M2693" s="44">
        <v>0</v>
      </c>
      <c r="N2693" s="44">
        <v>0</v>
      </c>
      <c r="O2693" s="44">
        <v>0</v>
      </c>
      <c r="P2693" s="44">
        <v>0</v>
      </c>
      <c r="Q2693" s="44">
        <v>0</v>
      </c>
      <c r="R2693" s="44">
        <v>18.272635999999999</v>
      </c>
      <c r="S2693" s="44">
        <v>18.393578000000002</v>
      </c>
      <c r="T2693" s="44">
        <v>29865</v>
      </c>
      <c r="U2693" s="44">
        <v>3273</v>
      </c>
      <c r="V2693" s="44">
        <v>0</v>
      </c>
      <c r="W2693" s="44">
        <v>0</v>
      </c>
      <c r="X2693" s="44">
        <v>3426.2737510000002</v>
      </c>
      <c r="Y2693" s="44">
        <v>15596.820003999999</v>
      </c>
      <c r="Z2693" s="44">
        <v>591.78608399999996</v>
      </c>
      <c r="AA2693" s="44">
        <v>13.279761000000001</v>
      </c>
      <c r="AB2693" s="44">
        <v>0.69133</v>
      </c>
      <c r="AC2693" s="44">
        <v>0.331229</v>
      </c>
      <c r="AD2693" s="44">
        <v>4136.6669959999999</v>
      </c>
    </row>
    <row r="2694" spans="1:30" x14ac:dyDescent="0.25">
      <c r="A2694">
        <v>2922</v>
      </c>
      <c r="B2694" t="s">
        <v>101</v>
      </c>
      <c r="C2694" t="s">
        <v>227</v>
      </c>
      <c r="D2694" t="s">
        <v>263</v>
      </c>
      <c r="E2694" t="s">
        <v>215</v>
      </c>
      <c r="F2694" s="48" t="e">
        <f>VLOOKUP(A2694,'TAZ definitions'!$A$1:$E$1902,2,FALSE)</f>
        <v>#N/A</v>
      </c>
      <c r="G2694" s="48" t="e">
        <f>VLOOKUP(A2694,'TAZ definitions'!$A$1:$E$1902,4,FALSE)</f>
        <v>#N/A</v>
      </c>
      <c r="H2694" s="44">
        <v>39403</v>
      </c>
      <c r="I2694" s="44">
        <v>0</v>
      </c>
      <c r="J2694" s="44">
        <v>4585</v>
      </c>
      <c r="K2694" s="44">
        <v>0</v>
      </c>
      <c r="L2694" s="44">
        <v>0</v>
      </c>
      <c r="M2694" s="44">
        <v>0</v>
      </c>
      <c r="N2694" s="44">
        <v>0</v>
      </c>
      <c r="O2694" s="44">
        <v>0</v>
      </c>
      <c r="P2694" s="44">
        <v>0</v>
      </c>
      <c r="Q2694" s="44">
        <v>0</v>
      </c>
      <c r="R2694" s="44">
        <v>18.282292999999999</v>
      </c>
      <c r="S2694" s="44">
        <v>18.354713</v>
      </c>
      <c r="T2694" s="44">
        <v>39403</v>
      </c>
      <c r="U2694" s="44">
        <v>4585</v>
      </c>
      <c r="V2694" s="44">
        <v>0</v>
      </c>
      <c r="W2694" s="44">
        <v>0</v>
      </c>
      <c r="X2694" s="44">
        <v>4231.654313</v>
      </c>
      <c r="Y2694" s="44">
        <v>32854.110281000001</v>
      </c>
      <c r="Z2694" s="44">
        <v>811.080826</v>
      </c>
      <c r="AA2694" s="44">
        <v>33.914876999999997</v>
      </c>
      <c r="AB2694" s="44">
        <v>2.3200750000000001</v>
      </c>
      <c r="AC2694" s="44">
        <v>0.59634399999999999</v>
      </c>
      <c r="AD2694" s="44">
        <v>8372.7670720000006</v>
      </c>
    </row>
    <row r="2695" spans="1:30" x14ac:dyDescent="0.25">
      <c r="A2695">
        <v>2923</v>
      </c>
      <c r="B2695" t="s">
        <v>101</v>
      </c>
      <c r="C2695" t="s">
        <v>227</v>
      </c>
      <c r="D2695" t="s">
        <v>263</v>
      </c>
      <c r="E2695" t="s">
        <v>215</v>
      </c>
      <c r="F2695" s="48" t="e">
        <f>VLOOKUP(A2695,'TAZ definitions'!$A$1:$E$1902,2,FALSE)</f>
        <v>#N/A</v>
      </c>
      <c r="G2695" s="48" t="e">
        <f>VLOOKUP(A2695,'TAZ definitions'!$A$1:$E$1902,4,FALSE)</f>
        <v>#N/A</v>
      </c>
      <c r="H2695" s="44">
        <v>44511</v>
      </c>
      <c r="I2695" s="44">
        <v>0</v>
      </c>
      <c r="J2695" s="44">
        <v>4921</v>
      </c>
      <c r="K2695" s="44">
        <v>0</v>
      </c>
      <c r="L2695" s="44">
        <v>0</v>
      </c>
      <c r="M2695" s="44">
        <v>0</v>
      </c>
      <c r="N2695" s="44">
        <v>0</v>
      </c>
      <c r="O2695" s="44">
        <v>0</v>
      </c>
      <c r="P2695" s="44">
        <v>0</v>
      </c>
      <c r="Q2695" s="44">
        <v>0</v>
      </c>
      <c r="R2695" s="44">
        <v>16.956806</v>
      </c>
      <c r="S2695" s="44">
        <v>17.501366000000001</v>
      </c>
      <c r="T2695" s="44">
        <v>44511</v>
      </c>
      <c r="U2695" s="44">
        <v>4921</v>
      </c>
      <c r="V2695" s="44">
        <v>0</v>
      </c>
      <c r="W2695" s="44">
        <v>0</v>
      </c>
      <c r="X2695" s="44">
        <v>7157.143556</v>
      </c>
      <c r="Y2695" s="44">
        <v>26817.572547</v>
      </c>
      <c r="Z2695" s="44">
        <v>930.89576399999999</v>
      </c>
      <c r="AA2695" s="44">
        <v>22.045916999999999</v>
      </c>
      <c r="AB2695" s="44">
        <v>1.104417</v>
      </c>
      <c r="AC2695" s="44">
        <v>0.53817599999999999</v>
      </c>
      <c r="AD2695" s="44">
        <v>6516.1465479999997</v>
      </c>
    </row>
    <row r="2696" spans="1:30" x14ac:dyDescent="0.25">
      <c r="A2696">
        <v>2924</v>
      </c>
      <c r="B2696" t="s">
        <v>101</v>
      </c>
      <c r="C2696" t="s">
        <v>227</v>
      </c>
      <c r="D2696" t="s">
        <v>263</v>
      </c>
      <c r="E2696" t="s">
        <v>215</v>
      </c>
      <c r="F2696" s="48" t="e">
        <f>VLOOKUP(A2696,'TAZ definitions'!$A$1:$E$1902,2,FALSE)</f>
        <v>#N/A</v>
      </c>
      <c r="G2696" s="48" t="e">
        <f>VLOOKUP(A2696,'TAZ definitions'!$A$1:$E$1902,4,FALSE)</f>
        <v>#N/A</v>
      </c>
      <c r="H2696" s="44">
        <v>41049</v>
      </c>
      <c r="I2696" s="44">
        <v>0</v>
      </c>
      <c r="J2696" s="44">
        <v>4703</v>
      </c>
      <c r="K2696" s="44">
        <v>0</v>
      </c>
      <c r="L2696" s="44">
        <v>0</v>
      </c>
      <c r="M2696" s="44">
        <v>0</v>
      </c>
      <c r="N2696" s="44">
        <v>0</v>
      </c>
      <c r="O2696" s="44">
        <v>0</v>
      </c>
      <c r="P2696" s="44">
        <v>296.42047100000002</v>
      </c>
      <c r="Q2696" s="44">
        <v>304.14709499999998</v>
      </c>
      <c r="R2696" s="44">
        <v>17.689926</v>
      </c>
      <c r="S2696" s="44">
        <v>18.099043000000002</v>
      </c>
      <c r="T2696" s="44">
        <v>40857.175780999998</v>
      </c>
      <c r="U2696" s="44">
        <v>4681.0224609999996</v>
      </c>
      <c r="V2696" s="44">
        <v>0</v>
      </c>
      <c r="W2696" s="44">
        <v>0</v>
      </c>
      <c r="X2696" s="44">
        <v>7247.5015430000003</v>
      </c>
      <c r="Y2696" s="44">
        <v>38927.298929999997</v>
      </c>
      <c r="Z2696" s="44">
        <v>1339.8360290000001</v>
      </c>
      <c r="AA2696" s="44">
        <v>31.804894999999998</v>
      </c>
      <c r="AB2696" s="44">
        <v>1.4385429999999999</v>
      </c>
      <c r="AC2696" s="44">
        <v>0.76782300000000003</v>
      </c>
      <c r="AD2696" s="44">
        <v>9117.4202960000002</v>
      </c>
    </row>
    <row r="2697" spans="1:30" x14ac:dyDescent="0.25">
      <c r="A2697">
        <v>2925</v>
      </c>
      <c r="B2697" t="s">
        <v>101</v>
      </c>
      <c r="C2697" t="s">
        <v>227</v>
      </c>
      <c r="D2697" t="s">
        <v>263</v>
      </c>
      <c r="E2697" t="s">
        <v>215</v>
      </c>
      <c r="F2697" s="48" t="e">
        <f>VLOOKUP(A2697,'TAZ definitions'!$A$1:$E$1902,2,FALSE)</f>
        <v>#N/A</v>
      </c>
      <c r="G2697" s="48" t="e">
        <f>VLOOKUP(A2697,'TAZ definitions'!$A$1:$E$1902,4,FALSE)</f>
        <v>#N/A</v>
      </c>
      <c r="H2697" s="44">
        <v>41370</v>
      </c>
      <c r="I2697" s="44">
        <v>0</v>
      </c>
      <c r="J2697" s="44">
        <v>4698</v>
      </c>
      <c r="K2697" s="44">
        <v>0</v>
      </c>
      <c r="L2697" s="44">
        <v>0</v>
      </c>
      <c r="M2697" s="44">
        <v>0</v>
      </c>
      <c r="N2697" s="44">
        <v>0</v>
      </c>
      <c r="O2697" s="44">
        <v>0</v>
      </c>
      <c r="P2697" s="44">
        <v>322.25885</v>
      </c>
      <c r="Q2697" s="44">
        <v>332.841003</v>
      </c>
      <c r="R2697" s="44">
        <v>16.830936000000001</v>
      </c>
      <c r="S2697" s="44">
        <v>17.281319</v>
      </c>
      <c r="T2697" s="44">
        <v>41305.042969000002</v>
      </c>
      <c r="U2697" s="44">
        <v>4690.6235349999997</v>
      </c>
      <c r="V2697" s="44">
        <v>0</v>
      </c>
      <c r="W2697" s="44">
        <v>0</v>
      </c>
      <c r="X2697" s="44">
        <v>0</v>
      </c>
      <c r="Y2697" s="44">
        <v>5087.9399759999997</v>
      </c>
      <c r="Z2697" s="44">
        <v>173.34878699999999</v>
      </c>
      <c r="AA2697" s="44">
        <v>4.1834930000000004</v>
      </c>
      <c r="AB2697" s="44">
        <v>0.194026</v>
      </c>
      <c r="AC2697" s="44">
        <v>9.8974999999999994E-2</v>
      </c>
      <c r="AD2697" s="44">
        <v>1183.1528780000001</v>
      </c>
    </row>
    <row r="2698" spans="1:30" x14ac:dyDescent="0.25">
      <c r="A2698">
        <v>2926</v>
      </c>
      <c r="B2698" t="s">
        <v>101</v>
      </c>
      <c r="C2698" t="s">
        <v>227</v>
      </c>
      <c r="D2698" t="s">
        <v>263</v>
      </c>
      <c r="E2698" t="s">
        <v>215</v>
      </c>
      <c r="F2698" s="48" t="e">
        <f>VLOOKUP(A2698,'TAZ definitions'!$A$1:$E$1902,2,FALSE)</f>
        <v>#N/A</v>
      </c>
      <c r="G2698" s="48" t="e">
        <f>VLOOKUP(A2698,'TAZ definitions'!$A$1:$E$1902,4,FALSE)</f>
        <v>#N/A</v>
      </c>
      <c r="H2698" s="44">
        <v>33257</v>
      </c>
      <c r="I2698" s="44">
        <v>0</v>
      </c>
      <c r="J2698" s="44">
        <v>3597</v>
      </c>
      <c r="K2698" s="44">
        <v>0</v>
      </c>
      <c r="L2698" s="44">
        <v>0</v>
      </c>
      <c r="M2698" s="44">
        <v>0</v>
      </c>
      <c r="N2698" s="44">
        <v>0</v>
      </c>
      <c r="O2698" s="44">
        <v>0</v>
      </c>
      <c r="P2698" s="44">
        <v>246.483261</v>
      </c>
      <c r="Q2698" s="44">
        <v>251.18158</v>
      </c>
      <c r="R2698" s="44">
        <v>17.166381999999999</v>
      </c>
      <c r="S2698" s="44">
        <v>17.283791999999998</v>
      </c>
      <c r="T2698" s="44">
        <v>33181.621094000002</v>
      </c>
      <c r="U2698" s="44">
        <v>3588.8469239999999</v>
      </c>
      <c r="V2698" s="44">
        <v>0</v>
      </c>
      <c r="W2698" s="44">
        <v>0</v>
      </c>
      <c r="X2698" s="44">
        <v>0</v>
      </c>
      <c r="Y2698" s="44">
        <v>0</v>
      </c>
      <c r="Z2698" s="44">
        <v>0</v>
      </c>
      <c r="AA2698" s="44">
        <v>0</v>
      </c>
      <c r="AB2698" s="44">
        <v>0</v>
      </c>
      <c r="AC2698" s="44">
        <v>0</v>
      </c>
      <c r="AD2698" s="44">
        <v>0</v>
      </c>
    </row>
    <row r="2699" spans="1:30" x14ac:dyDescent="0.25">
      <c r="A2699">
        <v>2927</v>
      </c>
      <c r="B2699" t="s">
        <v>101</v>
      </c>
      <c r="C2699" t="s">
        <v>227</v>
      </c>
      <c r="D2699" t="s">
        <v>271</v>
      </c>
      <c r="E2699" t="s">
        <v>215</v>
      </c>
      <c r="F2699" s="48" t="e">
        <f>VLOOKUP(A2699,'TAZ definitions'!$A$1:$E$1902,2,FALSE)</f>
        <v>#N/A</v>
      </c>
      <c r="G2699" s="48" t="e">
        <f>VLOOKUP(A2699,'TAZ definitions'!$A$1:$E$1902,4,FALSE)</f>
        <v>#N/A</v>
      </c>
      <c r="H2699" s="44">
        <v>97005</v>
      </c>
      <c r="I2699" s="44">
        <v>0</v>
      </c>
      <c r="J2699" s="44">
        <v>8365</v>
      </c>
      <c r="K2699" s="44">
        <v>0</v>
      </c>
      <c r="L2699" s="44">
        <v>0</v>
      </c>
      <c r="M2699" s="44">
        <v>0</v>
      </c>
      <c r="N2699" s="44">
        <v>0</v>
      </c>
      <c r="O2699" s="44">
        <v>0</v>
      </c>
      <c r="P2699" s="44">
        <v>0</v>
      </c>
      <c r="Q2699" s="44">
        <v>0</v>
      </c>
      <c r="R2699" s="44">
        <v>20.737181</v>
      </c>
      <c r="S2699" s="44">
        <v>20.715620000000001</v>
      </c>
      <c r="T2699" s="44">
        <v>97005</v>
      </c>
      <c r="U2699" s="44">
        <v>8365</v>
      </c>
      <c r="V2699" s="44">
        <v>0</v>
      </c>
      <c r="W2699" s="44">
        <v>0</v>
      </c>
      <c r="X2699" s="44">
        <v>36287.446072999999</v>
      </c>
      <c r="Y2699" s="44">
        <v>175646.65055300001</v>
      </c>
      <c r="Z2699" s="44">
        <v>3529.207821</v>
      </c>
      <c r="AA2699" s="44">
        <v>198.87274099999999</v>
      </c>
      <c r="AB2699" s="44">
        <v>10.147900999999999</v>
      </c>
      <c r="AC2699" s="44">
        <v>3.0982289999999999</v>
      </c>
      <c r="AD2699" s="44">
        <v>38452.066508000004</v>
      </c>
    </row>
    <row r="2700" spans="1:30" x14ac:dyDescent="0.25">
      <c r="A2700">
        <v>2928</v>
      </c>
      <c r="B2700" t="s">
        <v>101</v>
      </c>
      <c r="C2700" t="s">
        <v>227</v>
      </c>
      <c r="D2700" t="s">
        <v>271</v>
      </c>
      <c r="E2700" t="s">
        <v>215</v>
      </c>
      <c r="F2700" s="48" t="e">
        <f>VLOOKUP(A2700,'TAZ definitions'!$A$1:$E$1902,2,FALSE)</f>
        <v>#N/A</v>
      </c>
      <c r="G2700" s="48" t="e">
        <f>VLOOKUP(A2700,'TAZ definitions'!$A$1:$E$1902,4,FALSE)</f>
        <v>#N/A</v>
      </c>
      <c r="H2700" s="44">
        <v>87567</v>
      </c>
      <c r="I2700" s="44">
        <v>0</v>
      </c>
      <c r="J2700" s="44">
        <v>7577</v>
      </c>
      <c r="K2700" s="44">
        <v>0</v>
      </c>
      <c r="L2700" s="44">
        <v>0</v>
      </c>
      <c r="M2700" s="44">
        <v>0</v>
      </c>
      <c r="N2700" s="44">
        <v>0</v>
      </c>
      <c r="O2700" s="44">
        <v>0</v>
      </c>
      <c r="P2700" s="44">
        <v>286.62286399999999</v>
      </c>
      <c r="Q2700" s="44">
        <v>292.354919</v>
      </c>
      <c r="R2700" s="44">
        <v>19.604496000000001</v>
      </c>
      <c r="S2700" s="44">
        <v>20.33053</v>
      </c>
      <c r="T2700" s="44">
        <v>87353.25</v>
      </c>
      <c r="U2700" s="44">
        <v>7558.5043949999999</v>
      </c>
      <c r="V2700" s="44">
        <v>0</v>
      </c>
      <c r="W2700" s="44">
        <v>0</v>
      </c>
      <c r="X2700" s="44">
        <v>6762.3390289999998</v>
      </c>
      <c r="Y2700" s="44">
        <v>15723.093425999999</v>
      </c>
      <c r="Z2700" s="44">
        <v>597.55726500000003</v>
      </c>
      <c r="AA2700" s="44">
        <v>13.510453999999999</v>
      </c>
      <c r="AB2700" s="44">
        <v>0.59573299999999996</v>
      </c>
      <c r="AC2700" s="44">
        <v>0.32759199999999999</v>
      </c>
      <c r="AD2700" s="44">
        <v>3851.3063430000002</v>
      </c>
    </row>
    <row r="2701" spans="1:30" x14ac:dyDescent="0.25">
      <c r="A2701">
        <v>2929</v>
      </c>
      <c r="B2701" t="s">
        <v>101</v>
      </c>
      <c r="C2701" t="s">
        <v>227</v>
      </c>
      <c r="D2701" t="s">
        <v>271</v>
      </c>
      <c r="E2701" t="s">
        <v>215</v>
      </c>
      <c r="F2701" s="48" t="e">
        <f>VLOOKUP(A2701,'TAZ definitions'!$A$1:$E$1902,2,FALSE)</f>
        <v>#N/A</v>
      </c>
      <c r="G2701" s="48" t="e">
        <f>VLOOKUP(A2701,'TAZ definitions'!$A$1:$E$1902,4,FALSE)</f>
        <v>#N/A</v>
      </c>
      <c r="H2701" s="44">
        <v>51316</v>
      </c>
      <c r="I2701" s="44">
        <v>0</v>
      </c>
      <c r="J2701" s="44">
        <v>6247</v>
      </c>
      <c r="K2701" s="44">
        <v>0</v>
      </c>
      <c r="L2701" s="44">
        <v>0</v>
      </c>
      <c r="M2701" s="44">
        <v>0</v>
      </c>
      <c r="N2701" s="44">
        <v>0</v>
      </c>
      <c r="O2701" s="44">
        <v>0</v>
      </c>
      <c r="P2701" s="44">
        <v>0</v>
      </c>
      <c r="Q2701" s="44">
        <v>0</v>
      </c>
      <c r="R2701" s="44">
        <v>22.318584000000001</v>
      </c>
      <c r="S2701" s="44">
        <v>22.587723</v>
      </c>
      <c r="T2701" s="44">
        <v>51316</v>
      </c>
      <c r="U2701" s="44">
        <v>6247</v>
      </c>
      <c r="V2701" s="44">
        <v>0</v>
      </c>
      <c r="W2701" s="44">
        <v>0</v>
      </c>
      <c r="X2701" s="44">
        <v>0</v>
      </c>
      <c r="Y2701" s="44">
        <v>18.978221999999999</v>
      </c>
      <c r="Z2701" s="44">
        <v>0.76649</v>
      </c>
      <c r="AA2701" s="44">
        <v>1.5845000000000001E-2</v>
      </c>
      <c r="AB2701" s="44">
        <v>6.5099999999999999E-4</v>
      </c>
      <c r="AC2701" s="44">
        <v>4.0700000000000003E-4</v>
      </c>
      <c r="AD2701" s="44">
        <v>4.8397889999999997</v>
      </c>
    </row>
    <row r="2702" spans="1:30" x14ac:dyDescent="0.25">
      <c r="A2702">
        <v>2930</v>
      </c>
      <c r="B2702" t="s">
        <v>101</v>
      </c>
      <c r="C2702" t="s">
        <v>227</v>
      </c>
      <c r="D2702" t="s">
        <v>271</v>
      </c>
      <c r="E2702" t="s">
        <v>215</v>
      </c>
      <c r="F2702" s="48" t="e">
        <f>VLOOKUP(A2702,'TAZ definitions'!$A$1:$E$1902,2,FALSE)</f>
        <v>#N/A</v>
      </c>
      <c r="G2702" s="48" t="e">
        <f>VLOOKUP(A2702,'TAZ definitions'!$A$1:$E$1902,4,FALSE)</f>
        <v>#N/A</v>
      </c>
      <c r="H2702" s="44">
        <v>40071</v>
      </c>
      <c r="I2702" s="44">
        <v>0</v>
      </c>
      <c r="J2702" s="44">
        <v>4677</v>
      </c>
      <c r="K2702" s="44">
        <v>0</v>
      </c>
      <c r="L2702" s="44">
        <v>0</v>
      </c>
      <c r="M2702" s="44">
        <v>0</v>
      </c>
      <c r="N2702" s="44">
        <v>0</v>
      </c>
      <c r="O2702" s="44">
        <v>0</v>
      </c>
      <c r="P2702" s="44">
        <v>0</v>
      </c>
      <c r="Q2702" s="44">
        <v>0</v>
      </c>
      <c r="R2702" s="44">
        <v>21.035333999999999</v>
      </c>
      <c r="S2702" s="44">
        <v>21.060762</v>
      </c>
      <c r="T2702" s="44">
        <v>40071</v>
      </c>
      <c r="U2702" s="44">
        <v>4677</v>
      </c>
      <c r="V2702" s="44">
        <v>0</v>
      </c>
      <c r="W2702" s="44">
        <v>0</v>
      </c>
      <c r="X2702" s="44">
        <v>6173.2250739999999</v>
      </c>
      <c r="Y2702" s="44">
        <v>14753.565962999999</v>
      </c>
      <c r="Z2702" s="44">
        <v>483.249393</v>
      </c>
      <c r="AA2702" s="44">
        <v>11.970179999999999</v>
      </c>
      <c r="AB2702" s="44">
        <v>0.56129499999999999</v>
      </c>
      <c r="AC2702" s="44">
        <v>0.28681800000000002</v>
      </c>
      <c r="AD2702" s="44">
        <v>3415.6743510000001</v>
      </c>
    </row>
    <row r="2703" spans="1:30" x14ac:dyDescent="0.25">
      <c r="A2703">
        <v>2931</v>
      </c>
      <c r="B2703" t="s">
        <v>101</v>
      </c>
      <c r="C2703" t="s">
        <v>227</v>
      </c>
      <c r="D2703" t="s">
        <v>271</v>
      </c>
      <c r="E2703" t="s">
        <v>215</v>
      </c>
      <c r="F2703" s="48" t="e">
        <f>VLOOKUP(A2703,'TAZ definitions'!$A$1:$E$1902,2,FALSE)</f>
        <v>#N/A</v>
      </c>
      <c r="G2703" s="48" t="e">
        <f>VLOOKUP(A2703,'TAZ definitions'!$A$1:$E$1902,4,FALSE)</f>
        <v>#N/A</v>
      </c>
      <c r="H2703" s="44">
        <v>48928</v>
      </c>
      <c r="I2703" s="44">
        <v>0</v>
      </c>
      <c r="J2703" s="44">
        <v>5153</v>
      </c>
      <c r="K2703" s="44">
        <v>0</v>
      </c>
      <c r="L2703" s="44">
        <v>0</v>
      </c>
      <c r="M2703" s="44">
        <v>0</v>
      </c>
      <c r="N2703" s="44">
        <v>0</v>
      </c>
      <c r="O2703" s="44">
        <v>0</v>
      </c>
      <c r="P2703" s="44">
        <v>243.390533</v>
      </c>
      <c r="Q2703" s="44">
        <v>249.74825999999999</v>
      </c>
      <c r="R2703" s="44">
        <v>19.119152</v>
      </c>
      <c r="S2703" s="44">
        <v>19.317892000000001</v>
      </c>
      <c r="T2703" s="44">
        <v>48901.753905999998</v>
      </c>
      <c r="U2703" s="44">
        <v>5150.2358400000003</v>
      </c>
      <c r="V2703" s="44">
        <v>0</v>
      </c>
      <c r="W2703" s="44">
        <v>0</v>
      </c>
      <c r="X2703" s="44">
        <v>0</v>
      </c>
      <c r="Y2703" s="44">
        <v>13057.405466</v>
      </c>
      <c r="Z2703" s="44">
        <v>391.61166600000001</v>
      </c>
      <c r="AA2703" s="44">
        <v>10.595098999999999</v>
      </c>
      <c r="AB2703" s="44">
        <v>0.50468100000000005</v>
      </c>
      <c r="AC2703" s="44">
        <v>0.24177499999999999</v>
      </c>
      <c r="AD2703" s="44">
        <v>2867.2863280000001</v>
      </c>
    </row>
    <row r="2704" spans="1:30" x14ac:dyDescent="0.25">
      <c r="A2704">
        <v>2932</v>
      </c>
      <c r="B2704" t="s">
        <v>101</v>
      </c>
      <c r="C2704" t="s">
        <v>227</v>
      </c>
      <c r="D2704" t="s">
        <v>271</v>
      </c>
      <c r="E2704" t="s">
        <v>215</v>
      </c>
      <c r="F2704" s="48" t="e">
        <f>VLOOKUP(A2704,'TAZ definitions'!$A$1:$E$1902,2,FALSE)</f>
        <v>#N/A</v>
      </c>
      <c r="G2704" s="48" t="e">
        <f>VLOOKUP(A2704,'TAZ definitions'!$A$1:$E$1902,4,FALSE)</f>
        <v>#N/A</v>
      </c>
      <c r="H2704" s="44">
        <v>94303</v>
      </c>
      <c r="I2704" s="44">
        <v>0</v>
      </c>
      <c r="J2704" s="44">
        <v>8040</v>
      </c>
      <c r="K2704" s="44">
        <v>0</v>
      </c>
      <c r="L2704" s="44">
        <v>0</v>
      </c>
      <c r="M2704" s="44">
        <v>0</v>
      </c>
      <c r="N2704" s="44">
        <v>0</v>
      </c>
      <c r="O2704" s="44">
        <v>0</v>
      </c>
      <c r="P2704" s="44">
        <v>178.54899599999999</v>
      </c>
      <c r="Q2704" s="44">
        <v>181.651535</v>
      </c>
      <c r="R2704" s="44">
        <v>20.844982000000002</v>
      </c>
      <c r="S2704" s="44">
        <v>20.97616</v>
      </c>
      <c r="T2704" s="44">
        <v>93987.15625</v>
      </c>
      <c r="U2704" s="44">
        <v>8013.0717770000001</v>
      </c>
      <c r="V2704" s="44">
        <v>0</v>
      </c>
      <c r="W2704" s="44">
        <v>0</v>
      </c>
      <c r="X2704" s="44">
        <v>30665.170407000001</v>
      </c>
      <c r="Y2704" s="44">
        <v>44782.505190999997</v>
      </c>
      <c r="Z2704" s="44">
        <v>1591.7258079999999</v>
      </c>
      <c r="AA2704" s="44">
        <v>38.250279999999997</v>
      </c>
      <c r="AB2704" s="44">
        <v>1.607791</v>
      </c>
      <c r="AC2704" s="44">
        <v>0.916242</v>
      </c>
      <c r="AD2704" s="44">
        <v>10666.193539</v>
      </c>
    </row>
    <row r="2705" spans="1:30" x14ac:dyDescent="0.25">
      <c r="A2705">
        <v>2933</v>
      </c>
      <c r="B2705" t="s">
        <v>101</v>
      </c>
      <c r="C2705" t="s">
        <v>227</v>
      </c>
      <c r="D2705" t="s">
        <v>271</v>
      </c>
      <c r="E2705" t="s">
        <v>215</v>
      </c>
      <c r="F2705" s="48" t="e">
        <f>VLOOKUP(A2705,'TAZ definitions'!$A$1:$E$1902,2,FALSE)</f>
        <v>#N/A</v>
      </c>
      <c r="G2705" s="48" t="e">
        <f>VLOOKUP(A2705,'TAZ definitions'!$A$1:$E$1902,4,FALSE)</f>
        <v>#N/A</v>
      </c>
      <c r="H2705" s="44">
        <v>66536</v>
      </c>
      <c r="I2705" s="44">
        <v>0</v>
      </c>
      <c r="J2705" s="44">
        <v>7053</v>
      </c>
      <c r="K2705" s="44">
        <v>0</v>
      </c>
      <c r="L2705" s="44">
        <v>0</v>
      </c>
      <c r="M2705" s="44">
        <v>0</v>
      </c>
      <c r="N2705" s="44">
        <v>0</v>
      </c>
      <c r="O2705" s="44">
        <v>0</v>
      </c>
      <c r="P2705" s="44">
        <v>0</v>
      </c>
      <c r="Q2705" s="44">
        <v>0</v>
      </c>
      <c r="R2705" s="44">
        <v>31.117172</v>
      </c>
      <c r="S2705" s="44">
        <v>30.332211999999998</v>
      </c>
      <c r="T2705" s="44">
        <v>66536</v>
      </c>
      <c r="U2705" s="44">
        <v>7053</v>
      </c>
      <c r="V2705" s="44">
        <v>0</v>
      </c>
      <c r="W2705" s="44">
        <v>0</v>
      </c>
      <c r="X2705" s="44">
        <v>0</v>
      </c>
      <c r="Y2705" s="44">
        <v>6162.0451650000005</v>
      </c>
      <c r="Z2705" s="44">
        <v>249.843188</v>
      </c>
      <c r="AA2705" s="44">
        <v>5.0835359999999996</v>
      </c>
      <c r="AB2705" s="44">
        <v>0.21923200000000001</v>
      </c>
      <c r="AC2705" s="44">
        <v>0.132131</v>
      </c>
      <c r="AD2705" s="44">
        <v>1577.5905279999999</v>
      </c>
    </row>
    <row r="2706" spans="1:30" x14ac:dyDescent="0.25">
      <c r="A2706">
        <v>2934</v>
      </c>
      <c r="B2706" t="s">
        <v>101</v>
      </c>
      <c r="C2706" t="s">
        <v>227</v>
      </c>
      <c r="D2706" t="s">
        <v>271</v>
      </c>
      <c r="E2706" t="s">
        <v>215</v>
      </c>
      <c r="F2706" s="48" t="e">
        <f>VLOOKUP(A2706,'TAZ definitions'!$A$1:$E$1902,2,FALSE)</f>
        <v>#N/A</v>
      </c>
      <c r="G2706" s="48" t="e">
        <f>VLOOKUP(A2706,'TAZ definitions'!$A$1:$E$1902,4,FALSE)</f>
        <v>#N/A</v>
      </c>
      <c r="H2706" s="44">
        <v>81247</v>
      </c>
      <c r="I2706" s="44">
        <v>0</v>
      </c>
      <c r="J2706" s="44">
        <v>7286</v>
      </c>
      <c r="K2706" s="44">
        <v>0</v>
      </c>
      <c r="L2706" s="44">
        <v>0</v>
      </c>
      <c r="M2706" s="44">
        <v>0</v>
      </c>
      <c r="N2706" s="44">
        <v>0</v>
      </c>
      <c r="O2706" s="44">
        <v>0</v>
      </c>
      <c r="P2706" s="44">
        <v>0</v>
      </c>
      <c r="Q2706" s="44">
        <v>0</v>
      </c>
      <c r="R2706" s="44">
        <v>23.495729000000001</v>
      </c>
      <c r="S2706" s="44">
        <v>23.189876999999999</v>
      </c>
      <c r="T2706" s="44">
        <v>81247</v>
      </c>
      <c r="U2706" s="44">
        <v>7286</v>
      </c>
      <c r="V2706" s="44">
        <v>0</v>
      </c>
      <c r="W2706" s="44">
        <v>0</v>
      </c>
      <c r="X2706" s="44">
        <v>9959.3036090000005</v>
      </c>
      <c r="Y2706" s="44">
        <v>69379.546155999997</v>
      </c>
      <c r="Z2706" s="44">
        <v>2244.6514790000001</v>
      </c>
      <c r="AA2706" s="44">
        <v>68.697519</v>
      </c>
      <c r="AB2706" s="44">
        <v>3.4806110000000001</v>
      </c>
      <c r="AC2706" s="44">
        <v>1.394209</v>
      </c>
      <c r="AD2706" s="44">
        <v>17018.78599</v>
      </c>
    </row>
    <row r="2707" spans="1:30" x14ac:dyDescent="0.25">
      <c r="A2707">
        <v>2935</v>
      </c>
      <c r="B2707" t="s">
        <v>101</v>
      </c>
      <c r="C2707" t="s">
        <v>227</v>
      </c>
      <c r="D2707" t="s">
        <v>271</v>
      </c>
      <c r="E2707" t="s">
        <v>215</v>
      </c>
      <c r="F2707" s="48" t="e">
        <f>VLOOKUP(A2707,'TAZ definitions'!$A$1:$E$1902,2,FALSE)</f>
        <v>#N/A</v>
      </c>
      <c r="G2707" s="48" t="e">
        <f>VLOOKUP(A2707,'TAZ definitions'!$A$1:$E$1902,4,FALSE)</f>
        <v>#N/A</v>
      </c>
      <c r="H2707" s="44">
        <v>90770</v>
      </c>
      <c r="I2707" s="44">
        <v>0</v>
      </c>
      <c r="J2707" s="44">
        <v>7771</v>
      </c>
      <c r="K2707" s="44">
        <v>0</v>
      </c>
      <c r="L2707" s="44">
        <v>0</v>
      </c>
      <c r="M2707" s="44">
        <v>0</v>
      </c>
      <c r="N2707" s="44">
        <v>0</v>
      </c>
      <c r="O2707" s="44">
        <v>0</v>
      </c>
      <c r="P2707" s="44">
        <v>242.84857199999999</v>
      </c>
      <c r="Q2707" s="44">
        <v>256.31512500000002</v>
      </c>
      <c r="R2707" s="44">
        <v>20.643523999999999</v>
      </c>
      <c r="S2707" s="44">
        <v>21.046772000000001</v>
      </c>
      <c r="T2707" s="44">
        <v>90424.632813000004</v>
      </c>
      <c r="U2707" s="44">
        <v>7741.4321289999998</v>
      </c>
      <c r="V2707" s="44">
        <v>0</v>
      </c>
      <c r="W2707" s="44">
        <v>0</v>
      </c>
      <c r="X2707" s="44">
        <v>37008.702122000002</v>
      </c>
      <c r="Y2707" s="44">
        <v>77101.745181000006</v>
      </c>
      <c r="Z2707" s="44">
        <v>3895.9591030000001</v>
      </c>
      <c r="AA2707" s="44">
        <v>75.366636</v>
      </c>
      <c r="AB2707" s="44">
        <v>3.1100889999999999</v>
      </c>
      <c r="AC2707" s="44">
        <v>2.0026480000000002</v>
      </c>
      <c r="AD2707" s="44">
        <v>22754.49869</v>
      </c>
    </row>
    <row r="2708" spans="1:30" x14ac:dyDescent="0.25">
      <c r="A2708">
        <v>2936</v>
      </c>
      <c r="B2708" t="s">
        <v>101</v>
      </c>
      <c r="C2708" t="s">
        <v>227</v>
      </c>
      <c r="D2708" t="s">
        <v>271</v>
      </c>
      <c r="E2708" t="s">
        <v>215</v>
      </c>
      <c r="F2708" s="48" t="e">
        <f>VLOOKUP(A2708,'TAZ definitions'!$A$1:$E$1902,2,FALSE)</f>
        <v>#N/A</v>
      </c>
      <c r="G2708" s="48" t="e">
        <f>VLOOKUP(A2708,'TAZ definitions'!$A$1:$E$1902,4,FALSE)</f>
        <v>#N/A</v>
      </c>
      <c r="H2708" s="44">
        <v>70357</v>
      </c>
      <c r="I2708" s="44">
        <v>0</v>
      </c>
      <c r="J2708" s="44">
        <v>6156</v>
      </c>
      <c r="K2708" s="44">
        <v>0</v>
      </c>
      <c r="L2708" s="44">
        <v>0</v>
      </c>
      <c r="M2708" s="44">
        <v>0</v>
      </c>
      <c r="N2708" s="44">
        <v>0</v>
      </c>
      <c r="O2708" s="44">
        <v>0</v>
      </c>
      <c r="P2708" s="44">
        <v>189.92607100000001</v>
      </c>
      <c r="Q2708" s="44">
        <v>197.854568</v>
      </c>
      <c r="R2708" s="44">
        <v>20.249361</v>
      </c>
      <c r="S2708" s="44">
        <v>20.358291999999999</v>
      </c>
      <c r="T2708" s="44">
        <v>70004.007813000004</v>
      </c>
      <c r="U2708" s="44">
        <v>6125.1147460000002</v>
      </c>
      <c r="V2708" s="44">
        <v>0</v>
      </c>
      <c r="W2708" s="44">
        <v>0</v>
      </c>
      <c r="X2708" s="44">
        <v>1062.069103</v>
      </c>
      <c r="Y2708" s="44">
        <v>23587.993021999999</v>
      </c>
      <c r="Z2708" s="44">
        <v>728.01382699999999</v>
      </c>
      <c r="AA2708" s="44">
        <v>19.839746999999999</v>
      </c>
      <c r="AB2708" s="44">
        <v>0.924508</v>
      </c>
      <c r="AC2708" s="44">
        <v>0.450206</v>
      </c>
      <c r="AD2708" s="44">
        <v>5346.776793</v>
      </c>
    </row>
    <row r="2709" spans="1:30" x14ac:dyDescent="0.25">
      <c r="A2709">
        <v>2937</v>
      </c>
      <c r="B2709" t="s">
        <v>101</v>
      </c>
      <c r="C2709" t="s">
        <v>227</v>
      </c>
      <c r="D2709" t="s">
        <v>262</v>
      </c>
      <c r="E2709" t="s">
        <v>215</v>
      </c>
      <c r="F2709" s="48" t="e">
        <f>VLOOKUP(A2709,'TAZ definitions'!$A$1:$E$1902,2,FALSE)</f>
        <v>#N/A</v>
      </c>
      <c r="G2709" s="48" t="e">
        <f>VLOOKUP(A2709,'TAZ definitions'!$A$1:$E$1902,4,FALSE)</f>
        <v>#N/A</v>
      </c>
      <c r="H2709" s="44">
        <v>105617</v>
      </c>
      <c r="I2709" s="44">
        <v>0</v>
      </c>
      <c r="J2709" s="44">
        <v>9051</v>
      </c>
      <c r="K2709" s="44">
        <v>0</v>
      </c>
      <c r="L2709" s="44">
        <v>0</v>
      </c>
      <c r="M2709" s="44">
        <v>0</v>
      </c>
      <c r="N2709" s="44">
        <v>0</v>
      </c>
      <c r="O2709" s="44">
        <v>0</v>
      </c>
      <c r="P2709" s="44">
        <v>0</v>
      </c>
      <c r="Q2709" s="44">
        <v>0</v>
      </c>
      <c r="R2709" s="44">
        <v>21.599083</v>
      </c>
      <c r="S2709" s="44">
        <v>21.911911</v>
      </c>
      <c r="T2709" s="44">
        <v>105617.007813</v>
      </c>
      <c r="U2709" s="44">
        <v>9051</v>
      </c>
      <c r="V2709" s="44">
        <v>0</v>
      </c>
      <c r="W2709" s="44">
        <v>0</v>
      </c>
      <c r="X2709" s="44">
        <v>389.26460100000003</v>
      </c>
      <c r="Y2709" s="44">
        <v>636.69595400000003</v>
      </c>
      <c r="Z2709" s="44">
        <v>19.824528999999998</v>
      </c>
      <c r="AA2709" s="44">
        <v>0.50912900000000005</v>
      </c>
      <c r="AB2709" s="44">
        <v>2.349E-2</v>
      </c>
      <c r="AC2709" s="44">
        <v>1.226E-2</v>
      </c>
      <c r="AD2709" s="44">
        <v>144.480423</v>
      </c>
    </row>
    <row r="2710" spans="1:30" x14ac:dyDescent="0.25">
      <c r="A2710">
        <v>2938</v>
      </c>
      <c r="B2710" t="s">
        <v>101</v>
      </c>
      <c r="C2710" t="s">
        <v>227</v>
      </c>
      <c r="D2710" t="s">
        <v>271</v>
      </c>
      <c r="E2710" t="s">
        <v>215</v>
      </c>
      <c r="F2710" s="48" t="e">
        <f>VLOOKUP(A2710,'TAZ definitions'!$A$1:$E$1902,2,FALSE)</f>
        <v>#N/A</v>
      </c>
      <c r="G2710" s="48" t="e">
        <f>VLOOKUP(A2710,'TAZ definitions'!$A$1:$E$1902,4,FALSE)</f>
        <v>#N/A</v>
      </c>
      <c r="H2710" s="44">
        <v>93017</v>
      </c>
      <c r="I2710" s="44">
        <v>0</v>
      </c>
      <c r="J2710" s="44">
        <v>8136</v>
      </c>
      <c r="K2710" s="44">
        <v>0</v>
      </c>
      <c r="L2710" s="44">
        <v>0</v>
      </c>
      <c r="M2710" s="44">
        <v>0</v>
      </c>
      <c r="N2710" s="44">
        <v>0</v>
      </c>
      <c r="O2710" s="44">
        <v>0</v>
      </c>
      <c r="P2710" s="44">
        <v>0</v>
      </c>
      <c r="Q2710" s="44">
        <v>0</v>
      </c>
      <c r="R2710" s="44">
        <v>24.15089</v>
      </c>
      <c r="S2710" s="44">
        <v>23.916049999999998</v>
      </c>
      <c r="T2710" s="44">
        <v>93016.992188000004</v>
      </c>
      <c r="U2710" s="44">
        <v>8136</v>
      </c>
      <c r="V2710" s="44">
        <v>0</v>
      </c>
      <c r="W2710" s="44">
        <v>0</v>
      </c>
      <c r="X2710" s="44">
        <v>27341.877659999998</v>
      </c>
      <c r="Y2710" s="44">
        <v>70466.272119000001</v>
      </c>
      <c r="Z2710" s="44">
        <v>1674.6295720000001</v>
      </c>
      <c r="AA2710" s="44">
        <v>77.299948999999998</v>
      </c>
      <c r="AB2710" s="44">
        <v>3.8377479999999999</v>
      </c>
      <c r="AC2710" s="44">
        <v>1.298538</v>
      </c>
      <c r="AD2710" s="44">
        <v>15927.877060000001</v>
      </c>
    </row>
    <row r="2711" spans="1:30" x14ac:dyDescent="0.25">
      <c r="A2711">
        <v>2939</v>
      </c>
      <c r="B2711" t="s">
        <v>101</v>
      </c>
      <c r="C2711" t="s">
        <v>227</v>
      </c>
      <c r="D2711" t="s">
        <v>262</v>
      </c>
      <c r="E2711" t="s">
        <v>215</v>
      </c>
      <c r="F2711" s="48" t="e">
        <f>VLOOKUP(A2711,'TAZ definitions'!$A$1:$E$1902,2,FALSE)</f>
        <v>#N/A</v>
      </c>
      <c r="G2711" s="48" t="e">
        <f>VLOOKUP(A2711,'TAZ definitions'!$A$1:$E$1902,4,FALSE)</f>
        <v>#N/A</v>
      </c>
      <c r="H2711" s="44">
        <v>135708</v>
      </c>
      <c r="I2711" s="44">
        <v>0</v>
      </c>
      <c r="J2711" s="44">
        <v>11450</v>
      </c>
      <c r="K2711" s="44">
        <v>0</v>
      </c>
      <c r="L2711" s="44">
        <v>0</v>
      </c>
      <c r="M2711" s="44">
        <v>0</v>
      </c>
      <c r="N2711" s="44">
        <v>0</v>
      </c>
      <c r="O2711" s="44">
        <v>0</v>
      </c>
      <c r="P2711" s="44">
        <v>163.20716899999999</v>
      </c>
      <c r="Q2711" s="44">
        <v>171.115891</v>
      </c>
      <c r="R2711" s="44">
        <v>21.409555000000001</v>
      </c>
      <c r="S2711" s="44">
        <v>21.512782999999999</v>
      </c>
      <c r="T2711" s="44">
        <v>134207.25</v>
      </c>
      <c r="U2711" s="44">
        <v>11323.377930000001</v>
      </c>
      <c r="V2711" s="44">
        <v>0</v>
      </c>
      <c r="W2711" s="44">
        <v>0</v>
      </c>
      <c r="X2711" s="44">
        <v>0</v>
      </c>
      <c r="Y2711" s="44">
        <v>2002.8140060000001</v>
      </c>
      <c r="Z2711" s="44">
        <v>100.22533</v>
      </c>
      <c r="AA2711" s="44">
        <v>2.0396350000000001</v>
      </c>
      <c r="AB2711" s="44">
        <v>7.7324000000000004E-2</v>
      </c>
      <c r="AC2711" s="44">
        <v>4.9604000000000002E-2</v>
      </c>
      <c r="AD2711" s="44">
        <v>580.18017499999996</v>
      </c>
    </row>
    <row r="2712" spans="1:30" x14ac:dyDescent="0.25">
      <c r="A2712">
        <v>2940</v>
      </c>
      <c r="B2712" t="s">
        <v>101</v>
      </c>
      <c r="C2712" t="s">
        <v>227</v>
      </c>
      <c r="D2712" t="s">
        <v>266</v>
      </c>
      <c r="E2712" t="s">
        <v>215</v>
      </c>
      <c r="F2712" s="48" t="e">
        <f>VLOOKUP(A2712,'TAZ definitions'!$A$1:$E$1902,2,FALSE)</f>
        <v>#N/A</v>
      </c>
      <c r="G2712" s="48" t="e">
        <f>VLOOKUP(A2712,'TAZ definitions'!$A$1:$E$1902,4,FALSE)</f>
        <v>#N/A</v>
      </c>
      <c r="H2712" s="44">
        <v>12580</v>
      </c>
      <c r="I2712" s="44">
        <v>0</v>
      </c>
      <c r="J2712" s="44">
        <v>1008</v>
      </c>
      <c r="K2712" s="44">
        <v>0</v>
      </c>
      <c r="L2712" s="44">
        <v>0</v>
      </c>
      <c r="M2712" s="44">
        <v>0</v>
      </c>
      <c r="N2712" s="44">
        <v>0</v>
      </c>
      <c r="O2712" s="44">
        <v>0</v>
      </c>
      <c r="P2712" s="44">
        <v>0</v>
      </c>
      <c r="Q2712" s="44">
        <v>0</v>
      </c>
      <c r="R2712" s="44">
        <v>22.173002</v>
      </c>
      <c r="S2712" s="44">
        <v>22.072744</v>
      </c>
      <c r="T2712" s="44">
        <v>12580</v>
      </c>
      <c r="U2712" s="44">
        <v>1008.000061</v>
      </c>
      <c r="V2712" s="44">
        <v>0</v>
      </c>
      <c r="W2712" s="44">
        <v>0</v>
      </c>
      <c r="X2712" s="44">
        <v>1685.723504</v>
      </c>
      <c r="Y2712" s="44">
        <v>7164.1327590000001</v>
      </c>
      <c r="Z2712" s="44">
        <v>232.824579</v>
      </c>
      <c r="AA2712" s="44">
        <v>6.0141119999999999</v>
      </c>
      <c r="AB2712" s="44">
        <v>0.271036</v>
      </c>
      <c r="AC2712" s="44">
        <v>0.140485</v>
      </c>
      <c r="AD2712" s="44">
        <v>1653.1192040000001</v>
      </c>
    </row>
    <row r="2713" spans="1:30" x14ac:dyDescent="0.25">
      <c r="A2713">
        <v>2941</v>
      </c>
      <c r="B2713" t="s">
        <v>101</v>
      </c>
      <c r="C2713" t="s">
        <v>227</v>
      </c>
      <c r="D2713" t="s">
        <v>266</v>
      </c>
      <c r="E2713" t="s">
        <v>215</v>
      </c>
      <c r="F2713" s="48" t="e">
        <f>VLOOKUP(A2713,'TAZ definitions'!$A$1:$E$1902,2,FALSE)</f>
        <v>#N/A</v>
      </c>
      <c r="G2713" s="48" t="e">
        <f>VLOOKUP(A2713,'TAZ definitions'!$A$1:$E$1902,4,FALSE)</f>
        <v>#N/A</v>
      </c>
      <c r="H2713" s="44">
        <v>14943</v>
      </c>
      <c r="I2713" s="44">
        <v>0</v>
      </c>
      <c r="J2713" s="44">
        <v>1156</v>
      </c>
      <c r="K2713" s="44">
        <v>0</v>
      </c>
      <c r="L2713" s="44">
        <v>0</v>
      </c>
      <c r="M2713" s="44">
        <v>0</v>
      </c>
      <c r="N2713" s="44">
        <v>0</v>
      </c>
      <c r="O2713" s="44">
        <v>0</v>
      </c>
      <c r="P2713" s="44">
        <v>0</v>
      </c>
      <c r="Q2713" s="44">
        <v>0</v>
      </c>
      <c r="R2713" s="44">
        <v>21.137671000000001</v>
      </c>
      <c r="S2713" s="44">
        <v>20.933928999999999</v>
      </c>
      <c r="T2713" s="44">
        <v>14943.000977</v>
      </c>
      <c r="U2713" s="44">
        <v>1156</v>
      </c>
      <c r="V2713" s="44">
        <v>0</v>
      </c>
      <c r="W2713" s="44">
        <v>0</v>
      </c>
      <c r="X2713" s="44">
        <v>459.41583300000002</v>
      </c>
      <c r="Y2713" s="44">
        <v>6016.56891</v>
      </c>
      <c r="Z2713" s="44">
        <v>193.54119700000001</v>
      </c>
      <c r="AA2713" s="44">
        <v>4.94381</v>
      </c>
      <c r="AB2713" s="44">
        <v>0.22522800000000001</v>
      </c>
      <c r="AC2713" s="44">
        <v>0.115532</v>
      </c>
      <c r="AD2713" s="44">
        <v>1360.835855</v>
      </c>
    </row>
    <row r="2714" spans="1:30" x14ac:dyDescent="0.25">
      <c r="A2714">
        <v>2942</v>
      </c>
      <c r="B2714" t="s">
        <v>101</v>
      </c>
      <c r="C2714" t="s">
        <v>227</v>
      </c>
      <c r="D2714" t="s">
        <v>267</v>
      </c>
      <c r="E2714" t="s">
        <v>215</v>
      </c>
      <c r="F2714" s="48" t="e">
        <f>VLOOKUP(A2714,'TAZ definitions'!$A$1:$E$1902,2,FALSE)</f>
        <v>#N/A</v>
      </c>
      <c r="G2714" s="48" t="e">
        <f>VLOOKUP(A2714,'TAZ definitions'!$A$1:$E$1902,4,FALSE)</f>
        <v>#N/A</v>
      </c>
      <c r="H2714" s="44">
        <v>25816</v>
      </c>
      <c r="I2714" s="44">
        <v>0</v>
      </c>
      <c r="J2714" s="44">
        <v>2165</v>
      </c>
      <c r="K2714" s="44">
        <v>0</v>
      </c>
      <c r="L2714" s="44">
        <v>0</v>
      </c>
      <c r="M2714" s="44">
        <v>0</v>
      </c>
      <c r="N2714" s="44">
        <v>0</v>
      </c>
      <c r="O2714" s="44">
        <v>0</v>
      </c>
      <c r="P2714" s="44">
        <v>0</v>
      </c>
      <c r="Q2714" s="44">
        <v>0</v>
      </c>
      <c r="R2714" s="44">
        <v>23.292677000000001</v>
      </c>
      <c r="S2714" s="44">
        <v>23.281839000000002</v>
      </c>
      <c r="T2714" s="44">
        <v>25816</v>
      </c>
      <c r="U2714" s="44">
        <v>2165</v>
      </c>
      <c r="V2714" s="44">
        <v>0</v>
      </c>
      <c r="W2714" s="44">
        <v>0</v>
      </c>
      <c r="X2714" s="44">
        <v>447.99301800000001</v>
      </c>
      <c r="Y2714" s="44">
        <v>4333.3618669999996</v>
      </c>
      <c r="Z2714" s="44">
        <v>189.55202499999999</v>
      </c>
      <c r="AA2714" s="44">
        <v>3.787086</v>
      </c>
      <c r="AB2714" s="44">
        <v>0.145541</v>
      </c>
      <c r="AC2714" s="44">
        <v>9.6519999999999995E-2</v>
      </c>
      <c r="AD2714" s="44">
        <v>1128.8268370000001</v>
      </c>
    </row>
    <row r="2715" spans="1:30" x14ac:dyDescent="0.25">
      <c r="A2715">
        <v>2943</v>
      </c>
      <c r="B2715" t="s">
        <v>101</v>
      </c>
      <c r="C2715" t="s">
        <v>227</v>
      </c>
      <c r="D2715" t="s">
        <v>267</v>
      </c>
      <c r="E2715" t="s">
        <v>215</v>
      </c>
      <c r="F2715" s="48" t="e">
        <f>VLOOKUP(A2715,'TAZ definitions'!$A$1:$E$1902,2,FALSE)</f>
        <v>#N/A</v>
      </c>
      <c r="G2715" s="48" t="e">
        <f>VLOOKUP(A2715,'TAZ definitions'!$A$1:$E$1902,4,FALSE)</f>
        <v>#N/A</v>
      </c>
      <c r="H2715" s="44">
        <v>45063</v>
      </c>
      <c r="I2715" s="44">
        <v>0</v>
      </c>
      <c r="J2715" s="44">
        <v>3170</v>
      </c>
      <c r="K2715" s="44">
        <v>0</v>
      </c>
      <c r="L2715" s="44">
        <v>0</v>
      </c>
      <c r="M2715" s="44">
        <v>0</v>
      </c>
      <c r="N2715" s="44">
        <v>0</v>
      </c>
      <c r="O2715" s="44">
        <v>0</v>
      </c>
      <c r="P2715" s="44">
        <v>0</v>
      </c>
      <c r="Q2715" s="44">
        <v>0</v>
      </c>
      <c r="R2715" s="44">
        <v>23.971619</v>
      </c>
      <c r="S2715" s="44">
        <v>23.919229999999999</v>
      </c>
      <c r="T2715" s="44">
        <v>45063</v>
      </c>
      <c r="U2715" s="44">
        <v>3170</v>
      </c>
      <c r="V2715" s="44">
        <v>0</v>
      </c>
      <c r="W2715" s="44">
        <v>0</v>
      </c>
      <c r="X2715" s="44">
        <v>87.070462000000006</v>
      </c>
      <c r="Y2715" s="44">
        <v>5076.0701859999999</v>
      </c>
      <c r="Z2715" s="44">
        <v>209.159176</v>
      </c>
      <c r="AA2715" s="44">
        <v>4.3080949999999998</v>
      </c>
      <c r="AB2715" s="44">
        <v>0.18081</v>
      </c>
      <c r="AC2715" s="44">
        <v>0.110527</v>
      </c>
      <c r="AD2715" s="44">
        <v>1316.616563</v>
      </c>
    </row>
    <row r="2716" spans="1:30" x14ac:dyDescent="0.25">
      <c r="A2716">
        <v>2944</v>
      </c>
      <c r="B2716" t="s">
        <v>101</v>
      </c>
      <c r="C2716" t="s">
        <v>227</v>
      </c>
      <c r="D2716" t="s">
        <v>286</v>
      </c>
      <c r="E2716" t="s">
        <v>215</v>
      </c>
      <c r="F2716" s="48" t="e">
        <f>VLOOKUP(A2716,'TAZ definitions'!$A$1:$E$1902,2,FALSE)</f>
        <v>#N/A</v>
      </c>
      <c r="G2716" s="48" t="e">
        <f>VLOOKUP(A2716,'TAZ definitions'!$A$1:$E$1902,4,FALSE)</f>
        <v>#N/A</v>
      </c>
      <c r="H2716" s="44">
        <v>27114</v>
      </c>
      <c r="I2716" s="44">
        <v>0</v>
      </c>
      <c r="J2716" s="44">
        <v>2213</v>
      </c>
      <c r="K2716" s="44">
        <v>0</v>
      </c>
      <c r="L2716" s="44">
        <v>0</v>
      </c>
      <c r="M2716" s="44">
        <v>0</v>
      </c>
      <c r="N2716" s="44">
        <v>0</v>
      </c>
      <c r="O2716" s="44">
        <v>0</v>
      </c>
      <c r="P2716" s="44">
        <v>0</v>
      </c>
      <c r="Q2716" s="44">
        <v>0</v>
      </c>
      <c r="R2716" s="44">
        <v>21.985682000000001</v>
      </c>
      <c r="S2716" s="44">
        <v>22.016300000000001</v>
      </c>
      <c r="T2716" s="44">
        <v>27114</v>
      </c>
      <c r="U2716" s="44">
        <v>2213</v>
      </c>
      <c r="V2716" s="44">
        <v>0</v>
      </c>
      <c r="W2716" s="44">
        <v>0</v>
      </c>
      <c r="X2716" s="44">
        <v>8625.6778670000003</v>
      </c>
      <c r="Y2716" s="44">
        <v>26221.023441000001</v>
      </c>
      <c r="Z2716" s="44">
        <v>921.36802399999999</v>
      </c>
      <c r="AA2716" s="44">
        <v>21.99136</v>
      </c>
      <c r="AB2716" s="44">
        <v>0.956098</v>
      </c>
      <c r="AC2716" s="44">
        <v>0.53441799999999995</v>
      </c>
      <c r="AD2716" s="44">
        <v>6252.0211239999999</v>
      </c>
    </row>
    <row r="2717" spans="1:30" x14ac:dyDescent="0.25">
      <c r="A2717">
        <v>2945</v>
      </c>
      <c r="B2717" t="s">
        <v>101</v>
      </c>
      <c r="C2717" t="s">
        <v>227</v>
      </c>
      <c r="D2717" t="s">
        <v>286</v>
      </c>
      <c r="E2717" t="s">
        <v>215</v>
      </c>
      <c r="F2717" s="48" t="e">
        <f>VLOOKUP(A2717,'TAZ definitions'!$A$1:$E$1902,2,FALSE)</f>
        <v>#N/A</v>
      </c>
      <c r="G2717" s="48" t="e">
        <f>VLOOKUP(A2717,'TAZ definitions'!$A$1:$E$1902,4,FALSE)</f>
        <v>#N/A</v>
      </c>
      <c r="H2717" s="44">
        <v>15068</v>
      </c>
      <c r="I2717" s="44">
        <v>0</v>
      </c>
      <c r="J2717" s="44">
        <v>1410</v>
      </c>
      <c r="K2717" s="44">
        <v>0</v>
      </c>
      <c r="L2717" s="44">
        <v>0</v>
      </c>
      <c r="M2717" s="44">
        <v>0</v>
      </c>
      <c r="N2717" s="44">
        <v>0</v>
      </c>
      <c r="O2717" s="44">
        <v>0</v>
      </c>
      <c r="P2717" s="44">
        <v>0</v>
      </c>
      <c r="Q2717" s="44">
        <v>0</v>
      </c>
      <c r="R2717" s="44">
        <v>24.111176</v>
      </c>
      <c r="S2717" s="44">
        <v>24.055081999999999</v>
      </c>
      <c r="T2717" s="44">
        <v>15068</v>
      </c>
      <c r="U2717" s="44">
        <v>1410</v>
      </c>
      <c r="V2717" s="44">
        <v>0</v>
      </c>
      <c r="W2717" s="44">
        <v>0</v>
      </c>
      <c r="X2717" s="44">
        <v>1938.9330849999999</v>
      </c>
      <c r="Y2717" s="44">
        <v>10079.031580999999</v>
      </c>
      <c r="Z2717" s="44">
        <v>320.41590400000001</v>
      </c>
      <c r="AA2717" s="44">
        <v>8.2131849999999993</v>
      </c>
      <c r="AB2717" s="44">
        <v>0.37989899999999999</v>
      </c>
      <c r="AC2717" s="44">
        <v>0.19322900000000001</v>
      </c>
      <c r="AD2717" s="44">
        <v>2271.0478459999999</v>
      </c>
    </row>
    <row r="2718" spans="1:30" x14ac:dyDescent="0.25">
      <c r="A2718">
        <v>2946</v>
      </c>
      <c r="B2718" t="s">
        <v>101</v>
      </c>
      <c r="C2718" t="s">
        <v>227</v>
      </c>
      <c r="D2718" t="s">
        <v>281</v>
      </c>
      <c r="E2718" t="s">
        <v>215</v>
      </c>
      <c r="F2718" s="48" t="e">
        <f>VLOOKUP(A2718,'TAZ definitions'!$A$1:$E$1902,2,FALSE)</f>
        <v>#N/A</v>
      </c>
      <c r="G2718" s="48" t="e">
        <f>VLOOKUP(A2718,'TAZ definitions'!$A$1:$E$1902,4,FALSE)</f>
        <v>#N/A</v>
      </c>
      <c r="H2718" s="44">
        <v>15279</v>
      </c>
      <c r="I2718" s="44">
        <v>0</v>
      </c>
      <c r="J2718" s="44">
        <v>1456</v>
      </c>
      <c r="K2718" s="44">
        <v>0</v>
      </c>
      <c r="L2718" s="44">
        <v>0</v>
      </c>
      <c r="M2718" s="44">
        <v>0</v>
      </c>
      <c r="N2718" s="44">
        <v>0</v>
      </c>
      <c r="O2718" s="44">
        <v>0</v>
      </c>
      <c r="P2718" s="44">
        <v>0</v>
      </c>
      <c r="Q2718" s="44">
        <v>0</v>
      </c>
      <c r="R2718" s="44">
        <v>23.425158</v>
      </c>
      <c r="S2718" s="44">
        <v>23.273140000000001</v>
      </c>
      <c r="T2718" s="44">
        <v>15278.999023</v>
      </c>
      <c r="U2718" s="44">
        <v>1456</v>
      </c>
      <c r="V2718" s="44">
        <v>0</v>
      </c>
      <c r="W2718" s="44">
        <v>0</v>
      </c>
      <c r="X2718" s="44">
        <v>1386.863998</v>
      </c>
      <c r="Y2718" s="44">
        <v>6945.025036</v>
      </c>
      <c r="Z2718" s="44">
        <v>263.00258300000002</v>
      </c>
      <c r="AA2718" s="44">
        <v>5.9623090000000003</v>
      </c>
      <c r="AB2718" s="44">
        <v>0.25914300000000001</v>
      </c>
      <c r="AC2718" s="44">
        <v>0.14627999999999999</v>
      </c>
      <c r="AD2718" s="44">
        <v>1726.7322240000001</v>
      </c>
    </row>
    <row r="2719" spans="1:30" x14ac:dyDescent="0.25">
      <c r="A2719">
        <v>2947</v>
      </c>
      <c r="B2719" t="s">
        <v>101</v>
      </c>
      <c r="C2719" t="s">
        <v>227</v>
      </c>
      <c r="D2719" t="s">
        <v>281</v>
      </c>
      <c r="E2719" t="s">
        <v>215</v>
      </c>
      <c r="F2719" s="48" t="e">
        <f>VLOOKUP(A2719,'TAZ definitions'!$A$1:$E$1902,2,FALSE)</f>
        <v>#N/A</v>
      </c>
      <c r="G2719" s="48" t="e">
        <f>VLOOKUP(A2719,'TAZ definitions'!$A$1:$E$1902,4,FALSE)</f>
        <v>#N/A</v>
      </c>
      <c r="H2719" s="44">
        <v>19289</v>
      </c>
      <c r="I2719" s="44">
        <v>0</v>
      </c>
      <c r="J2719" s="44">
        <v>1841</v>
      </c>
      <c r="K2719" s="44">
        <v>0</v>
      </c>
      <c r="L2719" s="44">
        <v>0</v>
      </c>
      <c r="M2719" s="44">
        <v>0</v>
      </c>
      <c r="N2719" s="44">
        <v>0</v>
      </c>
      <c r="O2719" s="44">
        <v>0</v>
      </c>
      <c r="P2719" s="44">
        <v>204.28855899999999</v>
      </c>
      <c r="Q2719" s="44">
        <v>207.29235800000001</v>
      </c>
      <c r="R2719" s="44">
        <v>19.508334999999999</v>
      </c>
      <c r="S2719" s="44">
        <v>19.394186000000001</v>
      </c>
      <c r="T2719" s="44">
        <v>19172.332031000002</v>
      </c>
      <c r="U2719" s="44">
        <v>1829.8648679999999</v>
      </c>
      <c r="V2719" s="44">
        <v>0</v>
      </c>
      <c r="W2719" s="44">
        <v>0</v>
      </c>
      <c r="X2719" s="44">
        <v>5050.3860919999997</v>
      </c>
      <c r="Y2719" s="44">
        <v>36912.058779999999</v>
      </c>
      <c r="Z2719" s="44">
        <v>1036.5079310000001</v>
      </c>
      <c r="AA2719" s="44">
        <v>29.619529</v>
      </c>
      <c r="AB2719" s="44">
        <v>1.553512</v>
      </c>
      <c r="AC2719" s="44">
        <v>0.67147800000000002</v>
      </c>
      <c r="AD2719" s="44">
        <v>8105.0281800000002</v>
      </c>
    </row>
    <row r="2720" spans="1:30" x14ac:dyDescent="0.25">
      <c r="A2720">
        <v>2948</v>
      </c>
      <c r="B2720" t="s">
        <v>101</v>
      </c>
      <c r="C2720" t="s">
        <v>227</v>
      </c>
      <c r="D2720" t="s">
        <v>286</v>
      </c>
      <c r="E2720" t="s">
        <v>215</v>
      </c>
      <c r="F2720" s="48" t="e">
        <f>VLOOKUP(A2720,'TAZ definitions'!$A$1:$E$1902,2,FALSE)</f>
        <v>#N/A</v>
      </c>
      <c r="G2720" s="48" t="e">
        <f>VLOOKUP(A2720,'TAZ definitions'!$A$1:$E$1902,4,FALSE)</f>
        <v>#N/A</v>
      </c>
      <c r="H2720" s="44">
        <v>17480</v>
      </c>
      <c r="I2720" s="44">
        <v>0</v>
      </c>
      <c r="J2720" s="44">
        <v>1579</v>
      </c>
      <c r="K2720" s="44">
        <v>0</v>
      </c>
      <c r="L2720" s="44">
        <v>0</v>
      </c>
      <c r="M2720" s="44">
        <v>0</v>
      </c>
      <c r="N2720" s="44">
        <v>0</v>
      </c>
      <c r="O2720" s="44">
        <v>0</v>
      </c>
      <c r="P2720" s="44">
        <v>0</v>
      </c>
      <c r="Q2720" s="44">
        <v>0</v>
      </c>
      <c r="R2720" s="44">
        <v>23.550138</v>
      </c>
      <c r="S2720" s="44">
        <v>23.497907999999999</v>
      </c>
      <c r="T2720" s="44">
        <v>17480</v>
      </c>
      <c r="U2720" s="44">
        <v>1579</v>
      </c>
      <c r="V2720" s="44">
        <v>0</v>
      </c>
      <c r="W2720" s="44">
        <v>0</v>
      </c>
      <c r="X2720" s="44">
        <v>0</v>
      </c>
      <c r="Y2720" s="44">
        <v>4295.7319049999996</v>
      </c>
      <c r="Z2720" s="44">
        <v>174.94135700000001</v>
      </c>
      <c r="AA2720" s="44">
        <v>3.5637759999999998</v>
      </c>
      <c r="AB2720" s="44">
        <v>0.14360400000000001</v>
      </c>
      <c r="AC2720" s="44">
        <v>9.2194999999999999E-2</v>
      </c>
      <c r="AD2720" s="44">
        <v>1088.2150810000001</v>
      </c>
    </row>
    <row r="2721" spans="1:30" x14ac:dyDescent="0.25">
      <c r="A2721">
        <v>2949</v>
      </c>
      <c r="B2721" t="s">
        <v>101</v>
      </c>
      <c r="C2721" t="s">
        <v>227</v>
      </c>
      <c r="D2721" t="s">
        <v>286</v>
      </c>
      <c r="E2721" t="s">
        <v>215</v>
      </c>
      <c r="F2721" s="48" t="e">
        <f>VLOOKUP(A2721,'TAZ definitions'!$A$1:$E$1902,2,FALSE)</f>
        <v>#N/A</v>
      </c>
      <c r="G2721" s="48" t="e">
        <f>VLOOKUP(A2721,'TAZ definitions'!$A$1:$E$1902,4,FALSE)</f>
        <v>#N/A</v>
      </c>
      <c r="H2721" s="44">
        <v>16977</v>
      </c>
      <c r="I2721" s="44">
        <v>0</v>
      </c>
      <c r="J2721" s="44">
        <v>1539</v>
      </c>
      <c r="K2721" s="44">
        <v>0</v>
      </c>
      <c r="L2721" s="44">
        <v>0</v>
      </c>
      <c r="M2721" s="44">
        <v>0</v>
      </c>
      <c r="N2721" s="44">
        <v>0</v>
      </c>
      <c r="O2721" s="44">
        <v>0</v>
      </c>
      <c r="P2721" s="44">
        <v>0</v>
      </c>
      <c r="Q2721" s="44">
        <v>0</v>
      </c>
      <c r="R2721" s="44">
        <v>22.641207000000001</v>
      </c>
      <c r="S2721" s="44">
        <v>22.57159</v>
      </c>
      <c r="T2721" s="44">
        <v>16977</v>
      </c>
      <c r="U2721" s="44">
        <v>1539</v>
      </c>
      <c r="V2721" s="44">
        <v>0</v>
      </c>
      <c r="W2721" s="44">
        <v>0</v>
      </c>
      <c r="X2721" s="44">
        <v>139.07736199999999</v>
      </c>
      <c r="Y2721" s="44">
        <v>4100.3729380000004</v>
      </c>
      <c r="Z2721" s="44">
        <v>169.21004500000001</v>
      </c>
      <c r="AA2721" s="44">
        <v>3.4387050000000001</v>
      </c>
      <c r="AB2721" s="44">
        <v>0.14128399999999999</v>
      </c>
      <c r="AC2721" s="44">
        <v>8.9207999999999996E-2</v>
      </c>
      <c r="AD2721" s="44">
        <v>1054.0751660000001</v>
      </c>
    </row>
    <row r="2722" spans="1:30" x14ac:dyDescent="0.25">
      <c r="A2722">
        <v>2950</v>
      </c>
      <c r="B2722" t="s">
        <v>101</v>
      </c>
      <c r="C2722" t="s">
        <v>227</v>
      </c>
      <c r="D2722" t="s">
        <v>282</v>
      </c>
      <c r="E2722" t="s">
        <v>215</v>
      </c>
      <c r="F2722" s="48" t="e">
        <f>VLOOKUP(A2722,'TAZ definitions'!$A$1:$E$1902,2,FALSE)</f>
        <v>#N/A</v>
      </c>
      <c r="G2722" s="48" t="e">
        <f>VLOOKUP(A2722,'TAZ definitions'!$A$1:$E$1902,4,FALSE)</f>
        <v>#N/A</v>
      </c>
      <c r="H2722" s="44">
        <v>20873</v>
      </c>
      <c r="I2722" s="44">
        <v>0</v>
      </c>
      <c r="J2722" s="44">
        <v>1953</v>
      </c>
      <c r="K2722" s="44">
        <v>0</v>
      </c>
      <c r="L2722" s="44">
        <v>0</v>
      </c>
      <c r="M2722" s="44">
        <v>0</v>
      </c>
      <c r="N2722" s="44">
        <v>0</v>
      </c>
      <c r="O2722" s="44">
        <v>0</v>
      </c>
      <c r="P2722" s="44">
        <v>0</v>
      </c>
      <c r="Q2722" s="44">
        <v>0</v>
      </c>
      <c r="R2722" s="44">
        <v>23.003440999999999</v>
      </c>
      <c r="S2722" s="44">
        <v>22.996272999999999</v>
      </c>
      <c r="T2722" s="44">
        <v>20873</v>
      </c>
      <c r="U2722" s="44">
        <v>1953</v>
      </c>
      <c r="V2722" s="44">
        <v>0</v>
      </c>
      <c r="W2722" s="44">
        <v>0</v>
      </c>
      <c r="X2722" s="44">
        <v>2411.0513470000001</v>
      </c>
      <c r="Y2722" s="44">
        <v>6916.1598000000004</v>
      </c>
      <c r="Z2722" s="44">
        <v>221.45049499999999</v>
      </c>
      <c r="AA2722" s="44">
        <v>5.6037419999999996</v>
      </c>
      <c r="AB2722" s="44">
        <v>0.26377499999999998</v>
      </c>
      <c r="AC2722" s="44">
        <v>0.13472700000000001</v>
      </c>
      <c r="AD2722" s="44">
        <v>1588.395904</v>
      </c>
    </row>
    <row r="2723" spans="1:30" x14ac:dyDescent="0.25">
      <c r="A2723">
        <v>2951</v>
      </c>
      <c r="B2723" t="s">
        <v>101</v>
      </c>
      <c r="C2723" t="s">
        <v>227</v>
      </c>
      <c r="D2723" t="s">
        <v>282</v>
      </c>
      <c r="E2723" t="s">
        <v>215</v>
      </c>
      <c r="F2723" s="48" t="e">
        <f>VLOOKUP(A2723,'TAZ definitions'!$A$1:$E$1902,2,FALSE)</f>
        <v>#N/A</v>
      </c>
      <c r="G2723" s="48" t="e">
        <f>VLOOKUP(A2723,'TAZ definitions'!$A$1:$E$1902,4,FALSE)</f>
        <v>#N/A</v>
      </c>
      <c r="H2723" s="44">
        <v>51030</v>
      </c>
      <c r="I2723" s="44">
        <v>0</v>
      </c>
      <c r="J2723" s="44">
        <v>4539</v>
      </c>
      <c r="K2723" s="44">
        <v>0</v>
      </c>
      <c r="L2723" s="44">
        <v>0</v>
      </c>
      <c r="M2723" s="44">
        <v>0</v>
      </c>
      <c r="N2723" s="44">
        <v>0</v>
      </c>
      <c r="O2723" s="44">
        <v>0</v>
      </c>
      <c r="P2723" s="44">
        <v>213.18026699999999</v>
      </c>
      <c r="Q2723" s="44">
        <v>217.58931000000001</v>
      </c>
      <c r="R2723" s="44">
        <v>21.124483000000001</v>
      </c>
      <c r="S2723" s="44">
        <v>21.164038000000001</v>
      </c>
      <c r="T2723" s="44">
        <v>50851.261719000002</v>
      </c>
      <c r="U2723" s="44">
        <v>4523.1015630000002</v>
      </c>
      <c r="V2723" s="44">
        <v>0</v>
      </c>
      <c r="W2723" s="44">
        <v>0</v>
      </c>
      <c r="X2723" s="44">
        <v>21011.925222999998</v>
      </c>
      <c r="Y2723" s="44">
        <v>33085.002173000001</v>
      </c>
      <c r="Z2723" s="44">
        <v>1369.049663</v>
      </c>
      <c r="AA2723" s="44">
        <v>29.228532999999999</v>
      </c>
      <c r="AB2723" s="44">
        <v>1.219025</v>
      </c>
      <c r="AC2723" s="44">
        <v>0.73619500000000004</v>
      </c>
      <c r="AD2723" s="44">
        <v>8564.4880919999996</v>
      </c>
    </row>
    <row r="2724" spans="1:30" x14ac:dyDescent="0.25">
      <c r="A2724">
        <v>2952</v>
      </c>
      <c r="B2724" t="s">
        <v>101</v>
      </c>
      <c r="C2724" t="s">
        <v>227</v>
      </c>
      <c r="D2724" t="s">
        <v>282</v>
      </c>
      <c r="E2724" t="s">
        <v>215</v>
      </c>
      <c r="F2724" s="48" t="e">
        <f>VLOOKUP(A2724,'TAZ definitions'!$A$1:$E$1902,2,FALSE)</f>
        <v>#N/A</v>
      </c>
      <c r="G2724" s="48" t="e">
        <f>VLOOKUP(A2724,'TAZ definitions'!$A$1:$E$1902,4,FALSE)</f>
        <v>#N/A</v>
      </c>
      <c r="H2724" s="44">
        <v>34571</v>
      </c>
      <c r="I2724" s="44">
        <v>0</v>
      </c>
      <c r="J2724" s="44">
        <v>3822</v>
      </c>
      <c r="K2724" s="44">
        <v>0</v>
      </c>
      <c r="L2724" s="44">
        <v>0</v>
      </c>
      <c r="M2724" s="44">
        <v>0</v>
      </c>
      <c r="N2724" s="44">
        <v>0</v>
      </c>
      <c r="O2724" s="44">
        <v>0</v>
      </c>
      <c r="P2724" s="44">
        <v>195.10273699999999</v>
      </c>
      <c r="Q2724" s="44">
        <v>200.39077800000001</v>
      </c>
      <c r="R2724" s="44">
        <v>22.725194999999999</v>
      </c>
      <c r="S2724" s="44">
        <v>22.709951</v>
      </c>
      <c r="T2724" s="44">
        <v>34331.460937999997</v>
      </c>
      <c r="U2724" s="44">
        <v>3795.5180660000001</v>
      </c>
      <c r="V2724" s="44">
        <v>0</v>
      </c>
      <c r="W2724" s="44">
        <v>0</v>
      </c>
      <c r="X2724" s="44">
        <v>2666.5098579999999</v>
      </c>
      <c r="Y2724" s="44">
        <v>7942.0730100000001</v>
      </c>
      <c r="Z2724" s="44">
        <v>290.96451300000001</v>
      </c>
      <c r="AA2724" s="44">
        <v>6.6350230000000003</v>
      </c>
      <c r="AB2724" s="44">
        <v>0.29111999999999999</v>
      </c>
      <c r="AC2724" s="44">
        <v>0.163855</v>
      </c>
      <c r="AD2724" s="44">
        <v>1929.3972510000001</v>
      </c>
    </row>
    <row r="2725" spans="1:30" x14ac:dyDescent="0.25">
      <c r="A2725">
        <v>2953</v>
      </c>
      <c r="B2725" t="s">
        <v>101</v>
      </c>
      <c r="C2725" t="s">
        <v>227</v>
      </c>
      <c r="D2725" t="s">
        <v>281</v>
      </c>
      <c r="E2725" t="s">
        <v>215</v>
      </c>
      <c r="F2725" s="48" t="e">
        <f>VLOOKUP(A2725,'TAZ definitions'!$A$1:$E$1902,2,FALSE)</f>
        <v>#N/A</v>
      </c>
      <c r="G2725" s="48" t="e">
        <f>VLOOKUP(A2725,'TAZ definitions'!$A$1:$E$1902,4,FALSE)</f>
        <v>#N/A</v>
      </c>
      <c r="H2725" s="44">
        <v>19414</v>
      </c>
      <c r="I2725" s="44">
        <v>0</v>
      </c>
      <c r="J2725" s="44">
        <v>2060</v>
      </c>
      <c r="K2725" s="44">
        <v>0</v>
      </c>
      <c r="L2725" s="44">
        <v>0</v>
      </c>
      <c r="M2725" s="44">
        <v>0</v>
      </c>
      <c r="N2725" s="44">
        <v>0</v>
      </c>
      <c r="O2725" s="44">
        <v>0</v>
      </c>
      <c r="P2725" s="44">
        <v>0</v>
      </c>
      <c r="Q2725" s="44">
        <v>0</v>
      </c>
      <c r="R2725" s="44">
        <v>22.684373999999998</v>
      </c>
      <c r="S2725" s="44">
        <v>22.533290999999998</v>
      </c>
      <c r="T2725" s="44">
        <v>19414</v>
      </c>
      <c r="U2725" s="44">
        <v>2060</v>
      </c>
      <c r="V2725" s="44">
        <v>0</v>
      </c>
      <c r="W2725" s="44">
        <v>0</v>
      </c>
      <c r="X2725" s="44">
        <v>989.41123900000002</v>
      </c>
      <c r="Y2725" s="44">
        <v>5662.228188</v>
      </c>
      <c r="Z2725" s="44">
        <v>248.46288799999999</v>
      </c>
      <c r="AA2725" s="44">
        <v>5.3517770000000002</v>
      </c>
      <c r="AB2725" s="44">
        <v>0.21345700000000001</v>
      </c>
      <c r="AC2725" s="44">
        <v>0.129578</v>
      </c>
      <c r="AD2725" s="44">
        <v>1513.649044</v>
      </c>
    </row>
    <row r="2726" spans="1:30" x14ac:dyDescent="0.25">
      <c r="A2726">
        <v>2954</v>
      </c>
      <c r="B2726" t="s">
        <v>101</v>
      </c>
      <c r="C2726" t="s">
        <v>227</v>
      </c>
      <c r="D2726" t="s">
        <v>282</v>
      </c>
      <c r="E2726" t="s">
        <v>215</v>
      </c>
      <c r="F2726" s="48" t="e">
        <f>VLOOKUP(A2726,'TAZ definitions'!$A$1:$E$1902,2,FALSE)</f>
        <v>#N/A</v>
      </c>
      <c r="G2726" s="48" t="e">
        <f>VLOOKUP(A2726,'TAZ definitions'!$A$1:$E$1902,4,FALSE)</f>
        <v>#N/A</v>
      </c>
      <c r="H2726" s="44">
        <v>18441</v>
      </c>
      <c r="I2726" s="44">
        <v>0</v>
      </c>
      <c r="J2726" s="44">
        <v>1979</v>
      </c>
      <c r="K2726" s="44">
        <v>0</v>
      </c>
      <c r="L2726" s="44">
        <v>0</v>
      </c>
      <c r="M2726" s="44">
        <v>0</v>
      </c>
      <c r="N2726" s="44">
        <v>0</v>
      </c>
      <c r="O2726" s="44">
        <v>0</v>
      </c>
      <c r="P2726" s="44">
        <v>0</v>
      </c>
      <c r="Q2726" s="44">
        <v>0</v>
      </c>
      <c r="R2726" s="44">
        <v>23.300816000000001</v>
      </c>
      <c r="S2726" s="44">
        <v>23.232586000000001</v>
      </c>
      <c r="T2726" s="44">
        <v>18441</v>
      </c>
      <c r="U2726" s="44">
        <v>1979</v>
      </c>
      <c r="V2726" s="44">
        <v>0</v>
      </c>
      <c r="W2726" s="44">
        <v>0</v>
      </c>
      <c r="X2726" s="44">
        <v>2579.4453159999998</v>
      </c>
      <c r="Y2726" s="44">
        <v>7737.9068690000004</v>
      </c>
      <c r="Z2726" s="44">
        <v>265.195312</v>
      </c>
      <c r="AA2726" s="44">
        <v>6.5028560000000004</v>
      </c>
      <c r="AB2726" s="44">
        <v>0.29153899999999999</v>
      </c>
      <c r="AC2726" s="44">
        <v>0.15562200000000001</v>
      </c>
      <c r="AD2726" s="44">
        <v>1830.8584980000001</v>
      </c>
    </row>
    <row r="2727" spans="1:30" x14ac:dyDescent="0.25">
      <c r="A2727">
        <v>2955</v>
      </c>
      <c r="B2727" t="s">
        <v>101</v>
      </c>
      <c r="C2727" t="s">
        <v>227</v>
      </c>
      <c r="D2727" t="s">
        <v>277</v>
      </c>
      <c r="E2727" t="s">
        <v>215</v>
      </c>
      <c r="F2727" s="48" t="e">
        <f>VLOOKUP(A2727,'TAZ definitions'!$A$1:$E$1902,2,FALSE)</f>
        <v>#N/A</v>
      </c>
      <c r="G2727" s="48" t="e">
        <f>VLOOKUP(A2727,'TAZ definitions'!$A$1:$E$1902,4,FALSE)</f>
        <v>#N/A</v>
      </c>
      <c r="H2727" s="44">
        <v>15500</v>
      </c>
      <c r="I2727" s="44">
        <v>0</v>
      </c>
      <c r="J2727" s="44">
        <v>1529</v>
      </c>
      <c r="K2727" s="44">
        <v>0</v>
      </c>
      <c r="L2727" s="44">
        <v>0</v>
      </c>
      <c r="M2727" s="44">
        <v>0</v>
      </c>
      <c r="N2727" s="44">
        <v>0</v>
      </c>
      <c r="O2727" s="44">
        <v>0</v>
      </c>
      <c r="P2727" s="44">
        <v>0</v>
      </c>
      <c r="Q2727" s="44">
        <v>0</v>
      </c>
      <c r="R2727" s="44">
        <v>20.482426</v>
      </c>
      <c r="S2727" s="44">
        <v>20.358302999999999</v>
      </c>
      <c r="T2727" s="44">
        <v>15500</v>
      </c>
      <c r="U2727" s="44">
        <v>1529</v>
      </c>
      <c r="V2727" s="44">
        <v>0</v>
      </c>
      <c r="W2727" s="44">
        <v>0</v>
      </c>
      <c r="X2727" s="44">
        <v>0</v>
      </c>
      <c r="Y2727" s="44">
        <v>3882.5596129999999</v>
      </c>
      <c r="Z2727" s="44">
        <v>112.667057</v>
      </c>
      <c r="AA2727" s="44">
        <v>3.1079089999999998</v>
      </c>
      <c r="AB2727" s="44">
        <v>0.150975</v>
      </c>
      <c r="AC2727" s="44">
        <v>7.1039000000000005E-2</v>
      </c>
      <c r="AD2727" s="44">
        <v>838.88983800000005</v>
      </c>
    </row>
    <row r="2728" spans="1:30" x14ac:dyDescent="0.25">
      <c r="A2728">
        <v>2956</v>
      </c>
      <c r="B2728" t="s">
        <v>101</v>
      </c>
      <c r="C2728" t="s">
        <v>227</v>
      </c>
      <c r="D2728" t="s">
        <v>281</v>
      </c>
      <c r="E2728" t="s">
        <v>215</v>
      </c>
      <c r="F2728" s="48" t="e">
        <f>VLOOKUP(A2728,'TAZ definitions'!$A$1:$E$1902,2,FALSE)</f>
        <v>#N/A</v>
      </c>
      <c r="G2728" s="48" t="e">
        <f>VLOOKUP(A2728,'TAZ definitions'!$A$1:$E$1902,4,FALSE)</f>
        <v>#N/A</v>
      </c>
      <c r="H2728" s="44">
        <v>21559</v>
      </c>
      <c r="I2728" s="44">
        <v>0</v>
      </c>
      <c r="J2728" s="44">
        <v>1959</v>
      </c>
      <c r="K2728" s="44">
        <v>0</v>
      </c>
      <c r="L2728" s="44">
        <v>0</v>
      </c>
      <c r="M2728" s="44">
        <v>0</v>
      </c>
      <c r="N2728" s="44">
        <v>0</v>
      </c>
      <c r="O2728" s="44">
        <v>0</v>
      </c>
      <c r="P2728" s="44">
        <v>171.90618900000001</v>
      </c>
      <c r="Q2728" s="44">
        <v>173.920624</v>
      </c>
      <c r="R2728" s="44">
        <v>19.766096000000001</v>
      </c>
      <c r="S2728" s="44">
        <v>19.520294</v>
      </c>
      <c r="T2728" s="44">
        <v>21483.785156000002</v>
      </c>
      <c r="U2728" s="44">
        <v>1952.165405</v>
      </c>
      <c r="V2728" s="44">
        <v>0</v>
      </c>
      <c r="W2728" s="44">
        <v>0</v>
      </c>
      <c r="X2728" s="44">
        <v>0</v>
      </c>
      <c r="Y2728" s="44">
        <v>23286.335815999999</v>
      </c>
      <c r="Z2728" s="44">
        <v>801.11135999999999</v>
      </c>
      <c r="AA2728" s="44">
        <v>19.031410999999999</v>
      </c>
      <c r="AB2728" s="44">
        <v>0.88516300000000003</v>
      </c>
      <c r="AC2728" s="44">
        <v>0.46016000000000001</v>
      </c>
      <c r="AD2728" s="44">
        <v>5500.3584559999999</v>
      </c>
    </row>
    <row r="2729" spans="1:30" x14ac:dyDescent="0.25">
      <c r="A2729">
        <v>2957</v>
      </c>
      <c r="B2729" t="s">
        <v>101</v>
      </c>
      <c r="C2729" t="s">
        <v>227</v>
      </c>
      <c r="D2729" t="s">
        <v>281</v>
      </c>
      <c r="E2729" t="s">
        <v>215</v>
      </c>
      <c r="F2729" s="48" t="e">
        <f>VLOOKUP(A2729,'TAZ definitions'!$A$1:$E$1902,2,FALSE)</f>
        <v>#N/A</v>
      </c>
      <c r="G2729" s="48" t="e">
        <f>VLOOKUP(A2729,'TAZ definitions'!$A$1:$E$1902,4,FALSE)</f>
        <v>#N/A</v>
      </c>
      <c r="H2729" s="44">
        <v>21610</v>
      </c>
      <c r="I2729" s="44">
        <v>0</v>
      </c>
      <c r="J2729" s="44">
        <v>1943</v>
      </c>
      <c r="K2729" s="44">
        <v>0</v>
      </c>
      <c r="L2729" s="44">
        <v>0</v>
      </c>
      <c r="M2729" s="44">
        <v>0</v>
      </c>
      <c r="N2729" s="44">
        <v>0</v>
      </c>
      <c r="O2729" s="44">
        <v>0</v>
      </c>
      <c r="P2729" s="44">
        <v>186.977341</v>
      </c>
      <c r="Q2729" s="44">
        <v>189.659042</v>
      </c>
      <c r="R2729" s="44">
        <v>20.169993999999999</v>
      </c>
      <c r="S2729" s="44">
        <v>20.018537999999999</v>
      </c>
      <c r="T2729" s="44">
        <v>21527.339843999998</v>
      </c>
      <c r="U2729" s="44">
        <v>1935.5679929999999</v>
      </c>
      <c r="V2729" s="44">
        <v>0</v>
      </c>
      <c r="W2729" s="44">
        <v>0</v>
      </c>
      <c r="X2729" s="44">
        <v>10071.488432</v>
      </c>
      <c r="Y2729" s="44">
        <v>13271.604936</v>
      </c>
      <c r="Z2729" s="44">
        <v>483.22519299999999</v>
      </c>
      <c r="AA2729" s="44">
        <v>11.329461</v>
      </c>
      <c r="AB2729" s="44">
        <v>0.50055499999999997</v>
      </c>
      <c r="AC2729" s="44">
        <v>0.26855600000000002</v>
      </c>
      <c r="AD2729" s="44">
        <v>3157.7549290000002</v>
      </c>
    </row>
    <row r="2730" spans="1:30" x14ac:dyDescent="0.25">
      <c r="A2730">
        <v>2958</v>
      </c>
      <c r="B2730" t="s">
        <v>101</v>
      </c>
      <c r="C2730" t="s">
        <v>227</v>
      </c>
      <c r="D2730" t="s">
        <v>281</v>
      </c>
      <c r="E2730" t="s">
        <v>215</v>
      </c>
      <c r="F2730" s="48" t="e">
        <f>VLOOKUP(A2730,'TAZ definitions'!$A$1:$E$1902,2,FALSE)</f>
        <v>#N/A</v>
      </c>
      <c r="G2730" s="48" t="e">
        <f>VLOOKUP(A2730,'TAZ definitions'!$A$1:$E$1902,4,FALSE)</f>
        <v>#N/A</v>
      </c>
      <c r="H2730" s="44">
        <v>19150</v>
      </c>
      <c r="I2730" s="44">
        <v>0</v>
      </c>
      <c r="J2730" s="44">
        <v>2002</v>
      </c>
      <c r="K2730" s="44">
        <v>0</v>
      </c>
      <c r="L2730" s="44">
        <v>0</v>
      </c>
      <c r="M2730" s="44">
        <v>0</v>
      </c>
      <c r="N2730" s="44">
        <v>0</v>
      </c>
      <c r="O2730" s="44">
        <v>0</v>
      </c>
      <c r="P2730" s="44">
        <v>189.511337</v>
      </c>
      <c r="Q2730" s="44">
        <v>190.259705</v>
      </c>
      <c r="R2730" s="44">
        <v>20.324631</v>
      </c>
      <c r="S2730" s="44">
        <v>20.123007000000001</v>
      </c>
      <c r="T2730" s="44">
        <v>19098.953125</v>
      </c>
      <c r="U2730" s="44">
        <v>1996.663452</v>
      </c>
      <c r="V2730" s="44">
        <v>0</v>
      </c>
      <c r="W2730" s="44">
        <v>0</v>
      </c>
      <c r="X2730" s="44">
        <v>15258.466623</v>
      </c>
      <c r="Y2730" s="44">
        <v>20117.533457000001</v>
      </c>
      <c r="Z2730" s="44">
        <v>726.79110000000003</v>
      </c>
      <c r="AA2730" s="44">
        <v>17.158460999999999</v>
      </c>
      <c r="AB2730" s="44">
        <v>0.75889099999999998</v>
      </c>
      <c r="AC2730" s="44">
        <v>0.40654000000000001</v>
      </c>
      <c r="AD2730" s="44">
        <v>4778.6563420000002</v>
      </c>
    </row>
    <row r="2731" spans="1:30" x14ac:dyDescent="0.25">
      <c r="A2731">
        <v>2959</v>
      </c>
      <c r="B2731" t="s">
        <v>101</v>
      </c>
      <c r="C2731" t="s">
        <v>227</v>
      </c>
      <c r="D2731" t="s">
        <v>281</v>
      </c>
      <c r="E2731" t="s">
        <v>215</v>
      </c>
      <c r="F2731" s="48" t="e">
        <f>VLOOKUP(A2731,'TAZ definitions'!$A$1:$E$1902,2,FALSE)</f>
        <v>#N/A</v>
      </c>
      <c r="G2731" s="48" t="e">
        <f>VLOOKUP(A2731,'TAZ definitions'!$A$1:$E$1902,4,FALSE)</f>
        <v>#N/A</v>
      </c>
      <c r="H2731" s="44">
        <v>20047</v>
      </c>
      <c r="I2731" s="44">
        <v>0</v>
      </c>
      <c r="J2731" s="44">
        <v>2003</v>
      </c>
      <c r="K2731" s="44">
        <v>0</v>
      </c>
      <c r="L2731" s="44">
        <v>0</v>
      </c>
      <c r="M2731" s="44">
        <v>0</v>
      </c>
      <c r="N2731" s="44">
        <v>0</v>
      </c>
      <c r="O2731" s="44">
        <v>0</v>
      </c>
      <c r="P2731" s="44">
        <v>210.483948</v>
      </c>
      <c r="Q2731" s="44">
        <v>213.38041699999999</v>
      </c>
      <c r="R2731" s="44">
        <v>19.803011000000001</v>
      </c>
      <c r="S2731" s="44">
        <v>19.660972999999998</v>
      </c>
      <c r="T2731" s="44">
        <v>19965.927734000001</v>
      </c>
      <c r="U2731" s="44">
        <v>1994.8995359999999</v>
      </c>
      <c r="V2731" s="44">
        <v>0</v>
      </c>
      <c r="W2731" s="44">
        <v>0</v>
      </c>
      <c r="X2731" s="44">
        <v>0</v>
      </c>
      <c r="Y2731" s="44">
        <v>0</v>
      </c>
      <c r="Z2731" s="44">
        <v>0</v>
      </c>
      <c r="AA2731" s="44">
        <v>0</v>
      </c>
      <c r="AB2731" s="44">
        <v>0</v>
      </c>
      <c r="AC2731" s="44">
        <v>0</v>
      </c>
      <c r="AD2731" s="44">
        <v>0</v>
      </c>
    </row>
    <row r="2732" spans="1:30" x14ac:dyDescent="0.25">
      <c r="A2732">
        <v>2960</v>
      </c>
      <c r="B2732" t="s">
        <v>101</v>
      </c>
      <c r="C2732" t="s">
        <v>227</v>
      </c>
      <c r="D2732" t="s">
        <v>227</v>
      </c>
      <c r="E2732" t="s">
        <v>215</v>
      </c>
      <c r="F2732" s="48" t="e">
        <f>VLOOKUP(A2732,'TAZ definitions'!$A$1:$E$1902,2,FALSE)</f>
        <v>#N/A</v>
      </c>
      <c r="G2732" s="48" t="e">
        <f>VLOOKUP(A2732,'TAZ definitions'!$A$1:$E$1902,4,FALSE)</f>
        <v>#N/A</v>
      </c>
      <c r="H2732" s="44">
        <v>90965</v>
      </c>
      <c r="I2732" s="44">
        <v>77</v>
      </c>
      <c r="J2732" s="44">
        <v>6583</v>
      </c>
      <c r="K2732" s="44">
        <v>2</v>
      </c>
      <c r="L2732" s="44">
        <v>0</v>
      </c>
      <c r="M2732" s="44">
        <v>0</v>
      </c>
      <c r="N2732" s="44">
        <v>0</v>
      </c>
      <c r="O2732" s="44">
        <v>0</v>
      </c>
      <c r="P2732" s="44">
        <v>120.550552</v>
      </c>
      <c r="Q2732" s="44">
        <v>112.545219</v>
      </c>
      <c r="R2732" s="44">
        <v>21.880155999999999</v>
      </c>
      <c r="S2732" s="44">
        <v>21.855277999999998</v>
      </c>
      <c r="T2732" s="44">
        <v>89970.875</v>
      </c>
      <c r="U2732" s="44">
        <v>6511.0170900000003</v>
      </c>
      <c r="V2732" s="44">
        <v>0</v>
      </c>
      <c r="W2732" s="44">
        <v>0</v>
      </c>
      <c r="X2732" s="44">
        <v>10345.702684</v>
      </c>
      <c r="Y2732" s="44">
        <v>47965.565959</v>
      </c>
      <c r="Z2732" s="44">
        <v>2047.2275480000001</v>
      </c>
      <c r="AA2732" s="44">
        <v>44.301130000000001</v>
      </c>
      <c r="AB2732" s="44">
        <v>1.808486</v>
      </c>
      <c r="AC2732" s="44">
        <v>1.087836</v>
      </c>
      <c r="AD2732" s="44">
        <v>12705.997539</v>
      </c>
    </row>
    <row r="2733" spans="1:30" x14ac:dyDescent="0.25">
      <c r="A2733">
        <v>2961</v>
      </c>
      <c r="B2733" t="s">
        <v>101</v>
      </c>
      <c r="C2733" t="s">
        <v>227</v>
      </c>
      <c r="D2733" t="s">
        <v>227</v>
      </c>
      <c r="E2733" t="s">
        <v>215</v>
      </c>
      <c r="F2733" s="48" t="e">
        <f>VLOOKUP(A2733,'TAZ definitions'!$A$1:$E$1902,2,FALSE)</f>
        <v>#N/A</v>
      </c>
      <c r="G2733" s="48" t="e">
        <f>VLOOKUP(A2733,'TAZ definitions'!$A$1:$E$1902,4,FALSE)</f>
        <v>#N/A</v>
      </c>
      <c r="H2733" s="44">
        <v>95735</v>
      </c>
      <c r="I2733" s="44">
        <v>77</v>
      </c>
      <c r="J2733" s="44">
        <v>7276</v>
      </c>
      <c r="K2733" s="44">
        <v>2</v>
      </c>
      <c r="L2733" s="44">
        <v>0</v>
      </c>
      <c r="M2733" s="44">
        <v>0</v>
      </c>
      <c r="N2733" s="44">
        <v>0</v>
      </c>
      <c r="O2733" s="44">
        <v>0</v>
      </c>
      <c r="P2733" s="44">
        <v>132.76911899999999</v>
      </c>
      <c r="Q2733" s="44">
        <v>126.894211</v>
      </c>
      <c r="R2733" s="44">
        <v>21.370975000000001</v>
      </c>
      <c r="S2733" s="44">
        <v>22.524221000000001</v>
      </c>
      <c r="T2733" s="44">
        <v>94459.421875</v>
      </c>
      <c r="U2733" s="44">
        <v>7179.001953</v>
      </c>
      <c r="V2733" s="44">
        <v>0</v>
      </c>
      <c r="W2733" s="44">
        <v>0</v>
      </c>
      <c r="X2733" s="44">
        <v>28401.764412</v>
      </c>
      <c r="Y2733" s="44">
        <v>53859.77319</v>
      </c>
      <c r="Z2733" s="44">
        <v>2997.8791369999999</v>
      </c>
      <c r="AA2733" s="44">
        <v>56.591765000000002</v>
      </c>
      <c r="AB2733" s="44">
        <v>2.1495869999999999</v>
      </c>
      <c r="AC2733" s="44">
        <v>1.468882</v>
      </c>
      <c r="AD2733" s="44">
        <v>16871.370408999999</v>
      </c>
    </row>
    <row r="2734" spans="1:30" x14ac:dyDescent="0.25">
      <c r="A2734">
        <v>2962</v>
      </c>
      <c r="B2734" t="s">
        <v>101</v>
      </c>
      <c r="C2734" t="s">
        <v>227</v>
      </c>
      <c r="D2734" t="s">
        <v>227</v>
      </c>
      <c r="E2734" t="s">
        <v>215</v>
      </c>
      <c r="F2734" s="48" t="e">
        <f>VLOOKUP(A2734,'TAZ definitions'!$A$1:$E$1902,2,FALSE)</f>
        <v>#N/A</v>
      </c>
      <c r="G2734" s="48" t="e">
        <f>VLOOKUP(A2734,'TAZ definitions'!$A$1:$E$1902,4,FALSE)</f>
        <v>#N/A</v>
      </c>
      <c r="H2734" s="44">
        <v>103797</v>
      </c>
      <c r="I2734" s="44">
        <v>362</v>
      </c>
      <c r="J2734" s="44">
        <v>7762</v>
      </c>
      <c r="K2734" s="44">
        <v>3</v>
      </c>
      <c r="L2734" s="44">
        <v>0</v>
      </c>
      <c r="M2734" s="44">
        <v>0</v>
      </c>
      <c r="N2734" s="44">
        <v>0</v>
      </c>
      <c r="O2734" s="44">
        <v>0</v>
      </c>
      <c r="P2734" s="44">
        <v>102.166206</v>
      </c>
      <c r="Q2734" s="44">
        <v>93.021216999999993</v>
      </c>
      <c r="R2734" s="44">
        <v>42.419384000000001</v>
      </c>
      <c r="S2734" s="44">
        <v>46.927959000000001</v>
      </c>
      <c r="T2734" s="44">
        <v>103030.773438</v>
      </c>
      <c r="U2734" s="44">
        <v>7704.5224609999996</v>
      </c>
      <c r="V2734" s="44">
        <v>0</v>
      </c>
      <c r="W2734" s="44">
        <v>0</v>
      </c>
      <c r="X2734" s="44">
        <v>0</v>
      </c>
      <c r="Y2734" s="44">
        <v>14938.001217000001</v>
      </c>
      <c r="Z2734" s="44">
        <v>753.63931100000002</v>
      </c>
      <c r="AA2734" s="44">
        <v>15.085029</v>
      </c>
      <c r="AB2734" s="44">
        <v>0.54510700000000001</v>
      </c>
      <c r="AC2734" s="44">
        <v>0.36988799999999999</v>
      </c>
      <c r="AD2734" s="44">
        <v>4272.6006100000004</v>
      </c>
    </row>
    <row r="2735" spans="1:30" x14ac:dyDescent="0.25">
      <c r="A2735">
        <v>2963</v>
      </c>
      <c r="B2735" t="s">
        <v>101</v>
      </c>
      <c r="C2735" t="s">
        <v>227</v>
      </c>
      <c r="D2735" t="s">
        <v>227</v>
      </c>
      <c r="E2735" t="s">
        <v>215</v>
      </c>
      <c r="F2735" s="48" t="e">
        <f>VLOOKUP(A2735,'TAZ definitions'!$A$1:$E$1902,2,FALSE)</f>
        <v>#N/A</v>
      </c>
      <c r="G2735" s="48" t="e">
        <f>VLOOKUP(A2735,'TAZ definitions'!$A$1:$E$1902,4,FALSE)</f>
        <v>#N/A</v>
      </c>
      <c r="H2735" s="44">
        <v>126219</v>
      </c>
      <c r="I2735" s="44">
        <v>1854</v>
      </c>
      <c r="J2735" s="44">
        <v>10114</v>
      </c>
      <c r="K2735" s="44">
        <v>89</v>
      </c>
      <c r="L2735" s="44">
        <v>0</v>
      </c>
      <c r="M2735" s="44">
        <v>0</v>
      </c>
      <c r="N2735" s="44">
        <v>0</v>
      </c>
      <c r="O2735" s="44">
        <v>0</v>
      </c>
      <c r="P2735" s="44">
        <v>92.074928</v>
      </c>
      <c r="Q2735" s="44">
        <v>89.507667999999995</v>
      </c>
      <c r="R2735" s="44">
        <v>22.297841999999999</v>
      </c>
      <c r="S2735" s="44">
        <v>22.294384000000001</v>
      </c>
      <c r="T2735" s="44">
        <v>122712.851563</v>
      </c>
      <c r="U2735" s="44">
        <v>9831.3720699999994</v>
      </c>
      <c r="V2735" s="44">
        <v>0</v>
      </c>
      <c r="W2735" s="44">
        <v>0</v>
      </c>
      <c r="X2735" s="44">
        <v>0</v>
      </c>
      <c r="Y2735" s="44">
        <v>6675.006926</v>
      </c>
      <c r="Z2735" s="44">
        <v>463.000944</v>
      </c>
      <c r="AA2735" s="44">
        <v>7.7969030000000004</v>
      </c>
      <c r="AB2735" s="44">
        <v>0.24110899999999999</v>
      </c>
      <c r="AC2735" s="44">
        <v>0.19866400000000001</v>
      </c>
      <c r="AD2735" s="44">
        <v>2208.785856</v>
      </c>
    </row>
    <row r="2736" spans="1:30" x14ac:dyDescent="0.25">
      <c r="A2736">
        <v>2964</v>
      </c>
      <c r="B2736" t="s">
        <v>101</v>
      </c>
      <c r="C2736" t="s">
        <v>227</v>
      </c>
      <c r="D2736" t="s">
        <v>227</v>
      </c>
      <c r="E2736" t="s">
        <v>215</v>
      </c>
      <c r="F2736" s="48" t="e">
        <f>VLOOKUP(A2736,'TAZ definitions'!$A$1:$E$1902,2,FALSE)</f>
        <v>#N/A</v>
      </c>
      <c r="G2736" s="48" t="e">
        <f>VLOOKUP(A2736,'TAZ definitions'!$A$1:$E$1902,4,FALSE)</f>
        <v>#N/A</v>
      </c>
      <c r="H2736" s="44">
        <v>120078</v>
      </c>
      <c r="I2736" s="44">
        <v>224</v>
      </c>
      <c r="J2736" s="44">
        <v>8920</v>
      </c>
      <c r="K2736" s="44">
        <v>7</v>
      </c>
      <c r="L2736" s="44">
        <v>0</v>
      </c>
      <c r="M2736" s="44">
        <v>0</v>
      </c>
      <c r="N2736" s="44">
        <v>0</v>
      </c>
      <c r="O2736" s="44">
        <v>0</v>
      </c>
      <c r="P2736" s="44">
        <v>116.27164500000001</v>
      </c>
      <c r="Q2736" s="44">
        <v>116.877274</v>
      </c>
      <c r="R2736" s="44">
        <v>20.093644999999999</v>
      </c>
      <c r="S2736" s="44">
        <v>20.045663999999999</v>
      </c>
      <c r="T2736" s="44">
        <v>118409.007813</v>
      </c>
      <c r="U2736" s="44">
        <v>8795.8847659999992</v>
      </c>
      <c r="V2736" s="44">
        <v>0</v>
      </c>
      <c r="W2736" s="44">
        <v>0</v>
      </c>
      <c r="X2736" s="44">
        <v>43875.869266000002</v>
      </c>
      <c r="Y2736" s="44">
        <v>64897.781452000003</v>
      </c>
      <c r="Z2736" s="44">
        <v>4393.8025690000004</v>
      </c>
      <c r="AA2736" s="44">
        <v>73.010553000000002</v>
      </c>
      <c r="AB2736" s="44">
        <v>2.7608570000000001</v>
      </c>
      <c r="AC2736" s="44">
        <v>2.043739</v>
      </c>
      <c r="AD2736" s="44">
        <v>22945.209873</v>
      </c>
    </row>
    <row r="2737" spans="1:30" x14ac:dyDescent="0.25">
      <c r="A2737">
        <v>2965</v>
      </c>
      <c r="B2737" t="s">
        <v>101</v>
      </c>
      <c r="C2737" t="s">
        <v>227</v>
      </c>
      <c r="D2737" t="s">
        <v>286</v>
      </c>
      <c r="E2737" t="s">
        <v>215</v>
      </c>
      <c r="F2737" s="48" t="e">
        <f>VLOOKUP(A2737,'TAZ definitions'!$A$1:$E$1902,2,FALSE)</f>
        <v>#N/A</v>
      </c>
      <c r="G2737" s="48" t="e">
        <f>VLOOKUP(A2737,'TAZ definitions'!$A$1:$E$1902,4,FALSE)</f>
        <v>#N/A</v>
      </c>
      <c r="H2737" s="44">
        <v>64762</v>
      </c>
      <c r="I2737" s="44">
        <v>0</v>
      </c>
      <c r="J2737" s="44">
        <v>4566</v>
      </c>
      <c r="K2737" s="44">
        <v>0</v>
      </c>
      <c r="L2737" s="44">
        <v>0</v>
      </c>
      <c r="M2737" s="44">
        <v>0</v>
      </c>
      <c r="N2737" s="44">
        <v>0</v>
      </c>
      <c r="O2737" s="44">
        <v>0</v>
      </c>
      <c r="P2737" s="44">
        <v>157.156204</v>
      </c>
      <c r="Q2737" s="44">
        <v>104.58049</v>
      </c>
      <c r="R2737" s="44">
        <v>19.393557000000001</v>
      </c>
      <c r="S2737" s="44">
        <v>19.445335</v>
      </c>
      <c r="T2737" s="44">
        <v>64720.175780999998</v>
      </c>
      <c r="U2737" s="44">
        <v>4563.0512699999999</v>
      </c>
      <c r="V2737" s="44">
        <v>0</v>
      </c>
      <c r="W2737" s="44">
        <v>0</v>
      </c>
      <c r="X2737" s="44">
        <v>16122.617708</v>
      </c>
      <c r="Y2737" s="44">
        <v>36747.700859999997</v>
      </c>
      <c r="Z2737" s="44">
        <v>1259.152617</v>
      </c>
      <c r="AA2737" s="44">
        <v>31.155829000000001</v>
      </c>
      <c r="AB2737" s="44">
        <v>1.3705430000000001</v>
      </c>
      <c r="AC2737" s="44">
        <v>0.72819599999999995</v>
      </c>
      <c r="AD2737" s="44">
        <v>8509.2018000000007</v>
      </c>
    </row>
    <row r="2738" spans="1:30" x14ac:dyDescent="0.25">
      <c r="A2738">
        <v>2966</v>
      </c>
      <c r="B2738" t="s">
        <v>101</v>
      </c>
      <c r="C2738" t="s">
        <v>227</v>
      </c>
      <c r="D2738" t="s">
        <v>282</v>
      </c>
      <c r="E2738" t="s">
        <v>215</v>
      </c>
      <c r="F2738" s="48" t="e">
        <f>VLOOKUP(A2738,'TAZ definitions'!$A$1:$E$1902,2,FALSE)</f>
        <v>#N/A</v>
      </c>
      <c r="G2738" s="48" t="e">
        <f>VLOOKUP(A2738,'TAZ definitions'!$A$1:$E$1902,4,FALSE)</f>
        <v>#N/A</v>
      </c>
      <c r="H2738" s="44">
        <v>52374</v>
      </c>
      <c r="I2738" s="44">
        <v>0</v>
      </c>
      <c r="J2738" s="44">
        <v>3797</v>
      </c>
      <c r="K2738" s="44">
        <v>0</v>
      </c>
      <c r="L2738" s="44">
        <v>0</v>
      </c>
      <c r="M2738" s="44">
        <v>0</v>
      </c>
      <c r="N2738" s="44">
        <v>0</v>
      </c>
      <c r="O2738" s="44">
        <v>0</v>
      </c>
      <c r="P2738" s="44">
        <v>0</v>
      </c>
      <c r="Q2738" s="44">
        <v>0</v>
      </c>
      <c r="R2738" s="44">
        <v>23.45438</v>
      </c>
      <c r="S2738" s="44">
        <v>23.367329000000002</v>
      </c>
      <c r="T2738" s="44">
        <v>52374.003905999998</v>
      </c>
      <c r="U2738" s="44">
        <v>3797</v>
      </c>
      <c r="V2738" s="44">
        <v>0</v>
      </c>
      <c r="W2738" s="44">
        <v>0</v>
      </c>
      <c r="X2738" s="44">
        <v>962.70764499999996</v>
      </c>
      <c r="Y2738" s="44">
        <v>11354.954358000001</v>
      </c>
      <c r="Z2738" s="44">
        <v>530.17235100000005</v>
      </c>
      <c r="AA2738" s="44">
        <v>10.556735</v>
      </c>
      <c r="AB2738" s="44">
        <v>0.40160499999999999</v>
      </c>
      <c r="AC2738" s="44">
        <v>0.268038</v>
      </c>
      <c r="AD2738" s="44">
        <v>3117.602922</v>
      </c>
    </row>
    <row r="2739" spans="1:30" x14ac:dyDescent="0.25">
      <c r="A2739">
        <v>2967</v>
      </c>
      <c r="B2739" t="s">
        <v>101</v>
      </c>
      <c r="C2739" t="s">
        <v>227</v>
      </c>
      <c r="D2739" t="s">
        <v>227</v>
      </c>
      <c r="E2739" t="s">
        <v>215</v>
      </c>
      <c r="F2739" s="48" t="e">
        <f>VLOOKUP(A2739,'TAZ definitions'!$A$1:$E$1902,2,FALSE)</f>
        <v>#N/A</v>
      </c>
      <c r="G2739" s="48" t="e">
        <f>VLOOKUP(A2739,'TAZ definitions'!$A$1:$E$1902,4,FALSE)</f>
        <v>#N/A</v>
      </c>
      <c r="H2739" s="44">
        <v>125726</v>
      </c>
      <c r="I2739" s="44">
        <v>1452</v>
      </c>
      <c r="J2739" s="44">
        <v>10023</v>
      </c>
      <c r="K2739" s="44">
        <v>89</v>
      </c>
      <c r="L2739" s="44">
        <v>0</v>
      </c>
      <c r="M2739" s="44">
        <v>0</v>
      </c>
      <c r="N2739" s="44">
        <v>0</v>
      </c>
      <c r="O2739" s="44">
        <v>0</v>
      </c>
      <c r="P2739" s="44">
        <v>90.180610999999999</v>
      </c>
      <c r="Q2739" s="44">
        <v>86.655968000000001</v>
      </c>
      <c r="R2739" s="44">
        <v>63.048267000000003</v>
      </c>
      <c r="S2739" s="44">
        <v>65.083145000000002</v>
      </c>
      <c r="T2739" s="44">
        <v>124711.859375</v>
      </c>
      <c r="U2739" s="44">
        <v>9941.9326170000004</v>
      </c>
      <c r="V2739" s="44">
        <v>0</v>
      </c>
      <c r="W2739" s="44">
        <v>0</v>
      </c>
      <c r="X2739" s="44">
        <v>43887.838223999999</v>
      </c>
      <c r="Y2739" s="44">
        <v>67173.596019000004</v>
      </c>
      <c r="Z2739" s="44">
        <v>4015.51467</v>
      </c>
      <c r="AA2739" s="44">
        <v>72.980378999999999</v>
      </c>
      <c r="AB2739" s="44">
        <v>2.834905</v>
      </c>
      <c r="AC2739" s="44">
        <v>1.9620759999999999</v>
      </c>
      <c r="AD2739" s="44">
        <v>22337.407139999999</v>
      </c>
    </row>
    <row r="2740" spans="1:30" x14ac:dyDescent="0.25">
      <c r="A2740">
        <v>2968</v>
      </c>
      <c r="B2740" t="s">
        <v>101</v>
      </c>
      <c r="C2740" t="s">
        <v>227</v>
      </c>
      <c r="D2740" t="s">
        <v>227</v>
      </c>
      <c r="E2740" t="s">
        <v>215</v>
      </c>
      <c r="F2740" s="48" t="e">
        <f>VLOOKUP(A2740,'TAZ definitions'!$A$1:$E$1902,2,FALSE)</f>
        <v>#N/A</v>
      </c>
      <c r="G2740" s="48" t="e">
        <f>VLOOKUP(A2740,'TAZ definitions'!$A$1:$E$1902,4,FALSE)</f>
        <v>#N/A</v>
      </c>
      <c r="H2740" s="44">
        <v>123747</v>
      </c>
      <c r="I2740" s="44">
        <v>0</v>
      </c>
      <c r="J2740" s="44">
        <v>9684</v>
      </c>
      <c r="K2740" s="44">
        <v>0</v>
      </c>
      <c r="L2740" s="44">
        <v>0</v>
      </c>
      <c r="M2740" s="44">
        <v>0</v>
      </c>
      <c r="N2740" s="44">
        <v>0</v>
      </c>
      <c r="O2740" s="44">
        <v>0</v>
      </c>
      <c r="P2740" s="44">
        <v>95.955353000000002</v>
      </c>
      <c r="Q2740" s="44">
        <v>94.614577999999995</v>
      </c>
      <c r="R2740" s="44">
        <v>21.819839000000002</v>
      </c>
      <c r="S2740" s="44">
        <v>21.887146000000001</v>
      </c>
      <c r="T2740" s="44">
        <v>122555.679688</v>
      </c>
      <c r="U2740" s="44">
        <v>9590.7714840000008</v>
      </c>
      <c r="V2740" s="44">
        <v>0</v>
      </c>
      <c r="W2740" s="44">
        <v>0</v>
      </c>
      <c r="X2740" s="44">
        <v>0</v>
      </c>
      <c r="Y2740" s="44">
        <v>0</v>
      </c>
      <c r="Z2740" s="44">
        <v>0</v>
      </c>
      <c r="AA2740" s="44">
        <v>0</v>
      </c>
      <c r="AB2740" s="44">
        <v>0</v>
      </c>
      <c r="AC2740" s="44">
        <v>0</v>
      </c>
      <c r="AD2740" s="44">
        <v>0</v>
      </c>
    </row>
    <row r="2741" spans="1:30" x14ac:dyDescent="0.25">
      <c r="A2741">
        <v>2969</v>
      </c>
      <c r="B2741" t="s">
        <v>101</v>
      </c>
      <c r="C2741" t="s">
        <v>227</v>
      </c>
      <c r="D2741" t="s">
        <v>227</v>
      </c>
      <c r="E2741" t="s">
        <v>215</v>
      </c>
      <c r="F2741" s="48" t="e">
        <f>VLOOKUP(A2741,'TAZ definitions'!$A$1:$E$1902,2,FALSE)</f>
        <v>#N/A</v>
      </c>
      <c r="G2741" s="48" t="e">
        <f>VLOOKUP(A2741,'TAZ definitions'!$A$1:$E$1902,4,FALSE)</f>
        <v>#N/A</v>
      </c>
      <c r="H2741" s="44">
        <v>120119</v>
      </c>
      <c r="I2741" s="44">
        <v>147</v>
      </c>
      <c r="J2741" s="44">
        <v>9044</v>
      </c>
      <c r="K2741" s="44">
        <v>5</v>
      </c>
      <c r="L2741" s="44">
        <v>0</v>
      </c>
      <c r="M2741" s="44">
        <v>0</v>
      </c>
      <c r="N2741" s="44">
        <v>0</v>
      </c>
      <c r="O2741" s="44">
        <v>0</v>
      </c>
      <c r="P2741" s="44">
        <v>100.25348700000001</v>
      </c>
      <c r="Q2741" s="44">
        <v>95.090294</v>
      </c>
      <c r="R2741" s="44">
        <v>22.588549</v>
      </c>
      <c r="S2741" s="44">
        <v>22.524114999999998</v>
      </c>
      <c r="T2741" s="44">
        <v>118760.539063</v>
      </c>
      <c r="U2741" s="44">
        <v>8941.6503909999992</v>
      </c>
      <c r="V2741" s="44">
        <v>0</v>
      </c>
      <c r="W2741" s="44">
        <v>0</v>
      </c>
      <c r="X2741" s="44">
        <v>0</v>
      </c>
      <c r="Y2741" s="44">
        <v>0</v>
      </c>
      <c r="Z2741" s="44">
        <v>0</v>
      </c>
      <c r="AA2741" s="44">
        <v>0</v>
      </c>
      <c r="AB2741" s="44">
        <v>0</v>
      </c>
      <c r="AC2741" s="44">
        <v>0</v>
      </c>
      <c r="AD2741" s="44">
        <v>0</v>
      </c>
    </row>
    <row r="2742" spans="1:30" x14ac:dyDescent="0.25">
      <c r="A2742">
        <v>2970</v>
      </c>
      <c r="B2742" t="s">
        <v>101</v>
      </c>
      <c r="C2742" t="s">
        <v>227</v>
      </c>
      <c r="D2742" t="s">
        <v>227</v>
      </c>
      <c r="E2742" t="s">
        <v>215</v>
      </c>
      <c r="F2742" s="48" t="e">
        <f>VLOOKUP(A2742,'TAZ definitions'!$A$1:$E$1902,2,FALSE)</f>
        <v>#N/A</v>
      </c>
      <c r="G2742" s="48" t="e">
        <f>VLOOKUP(A2742,'TAZ definitions'!$A$1:$E$1902,4,FALSE)</f>
        <v>#N/A</v>
      </c>
      <c r="H2742" s="44">
        <v>77140</v>
      </c>
      <c r="I2742" s="44">
        <v>0</v>
      </c>
      <c r="J2742" s="44">
        <v>5663</v>
      </c>
      <c r="K2742" s="44">
        <v>0</v>
      </c>
      <c r="L2742" s="44">
        <v>0</v>
      </c>
      <c r="M2742" s="44">
        <v>0</v>
      </c>
      <c r="N2742" s="44">
        <v>0</v>
      </c>
      <c r="O2742" s="44">
        <v>0</v>
      </c>
      <c r="P2742" s="44">
        <v>159.53497300000001</v>
      </c>
      <c r="Q2742" s="44">
        <v>164.27925099999999</v>
      </c>
      <c r="R2742" s="44">
        <v>29.222798999999998</v>
      </c>
      <c r="S2742" s="44">
        <v>29.035413999999999</v>
      </c>
      <c r="T2742" s="44">
        <v>76336.210938000004</v>
      </c>
      <c r="U2742" s="44">
        <v>5603.9921880000002</v>
      </c>
      <c r="V2742" s="44">
        <v>0</v>
      </c>
      <c r="W2742" s="44">
        <v>0</v>
      </c>
      <c r="X2742" s="44">
        <v>0</v>
      </c>
      <c r="Y2742" s="44">
        <v>19905.455628</v>
      </c>
      <c r="Z2742" s="44">
        <v>806.80280000000005</v>
      </c>
      <c r="AA2742" s="44">
        <v>16.829757000000001</v>
      </c>
      <c r="AB2742" s="44">
        <v>0.71159099999999997</v>
      </c>
      <c r="AC2742" s="44">
        <v>0.43037999999999998</v>
      </c>
      <c r="AD2742" s="44">
        <v>5149.3173960000004</v>
      </c>
    </row>
    <row r="2743" spans="1:30" x14ac:dyDescent="0.25">
      <c r="A2743">
        <v>2971</v>
      </c>
      <c r="B2743" t="s">
        <v>101</v>
      </c>
      <c r="C2743" t="s">
        <v>227</v>
      </c>
      <c r="D2743" t="s">
        <v>227</v>
      </c>
      <c r="E2743" t="s">
        <v>215</v>
      </c>
      <c r="F2743" s="48" t="e">
        <f>VLOOKUP(A2743,'TAZ definitions'!$A$1:$E$1902,2,FALSE)</f>
        <v>#N/A</v>
      </c>
      <c r="G2743" s="48" t="e">
        <f>VLOOKUP(A2743,'TAZ definitions'!$A$1:$E$1902,4,FALSE)</f>
        <v>#N/A</v>
      </c>
      <c r="H2743" s="44">
        <v>98258</v>
      </c>
      <c r="I2743" s="44">
        <v>512</v>
      </c>
      <c r="J2743" s="44">
        <v>7857</v>
      </c>
      <c r="K2743" s="44">
        <v>146</v>
      </c>
      <c r="L2743" s="44">
        <v>0</v>
      </c>
      <c r="M2743" s="44">
        <v>0</v>
      </c>
      <c r="N2743" s="44">
        <v>0</v>
      </c>
      <c r="O2743" s="44">
        <v>0</v>
      </c>
      <c r="P2743" s="44">
        <v>91.295197000000002</v>
      </c>
      <c r="Q2743" s="44">
        <v>92.038726999999994</v>
      </c>
      <c r="R2743" s="44">
        <v>25.354042</v>
      </c>
      <c r="S2743" s="44">
        <v>25.201698</v>
      </c>
      <c r="T2743" s="44">
        <v>97024.242188000004</v>
      </c>
      <c r="U2743" s="44">
        <v>7759.6713870000003</v>
      </c>
      <c r="V2743" s="44">
        <v>0</v>
      </c>
      <c r="W2743" s="44">
        <v>0</v>
      </c>
      <c r="X2743" s="44">
        <v>3481.7470520000002</v>
      </c>
      <c r="Y2743" s="44">
        <v>21653.668018</v>
      </c>
      <c r="Z2743" s="44">
        <v>993.34515499999998</v>
      </c>
      <c r="AA2743" s="44">
        <v>19.350559000000001</v>
      </c>
      <c r="AB2743" s="44">
        <v>0.79980399999999996</v>
      </c>
      <c r="AC2743" s="44">
        <v>0.51049800000000001</v>
      </c>
      <c r="AD2743" s="44">
        <v>5975.3287799999998</v>
      </c>
    </row>
    <row r="2744" spans="1:30" x14ac:dyDescent="0.25">
      <c r="A2744">
        <v>2972</v>
      </c>
      <c r="B2744" t="s">
        <v>101</v>
      </c>
      <c r="C2744" t="s">
        <v>227</v>
      </c>
      <c r="D2744" t="s">
        <v>227</v>
      </c>
      <c r="E2744" t="s">
        <v>215</v>
      </c>
      <c r="F2744" s="48" t="e">
        <f>VLOOKUP(A2744,'TAZ definitions'!$A$1:$E$1902,2,FALSE)</f>
        <v>#N/A</v>
      </c>
      <c r="G2744" s="48" t="e">
        <f>VLOOKUP(A2744,'TAZ definitions'!$A$1:$E$1902,4,FALSE)</f>
        <v>#N/A</v>
      </c>
      <c r="H2744" s="44">
        <v>90054</v>
      </c>
      <c r="I2744" s="44">
        <v>77</v>
      </c>
      <c r="J2744" s="44">
        <v>6457</v>
      </c>
      <c r="K2744" s="44">
        <v>2</v>
      </c>
      <c r="L2744" s="44">
        <v>0</v>
      </c>
      <c r="M2744" s="44">
        <v>0</v>
      </c>
      <c r="N2744" s="44">
        <v>0</v>
      </c>
      <c r="O2744" s="44">
        <v>0</v>
      </c>
      <c r="P2744" s="44">
        <v>103.154037</v>
      </c>
      <c r="Q2744" s="44">
        <v>97.187363000000005</v>
      </c>
      <c r="R2744" s="44">
        <v>29.284803</v>
      </c>
      <c r="S2744" s="44">
        <v>29.280556000000001</v>
      </c>
      <c r="T2744" s="44">
        <v>89374.789063000004</v>
      </c>
      <c r="U2744" s="44">
        <v>6408.2729490000002</v>
      </c>
      <c r="V2744" s="44">
        <v>0</v>
      </c>
      <c r="W2744" s="44">
        <v>0</v>
      </c>
      <c r="X2744" s="44">
        <v>48276.089349000002</v>
      </c>
      <c r="Y2744" s="44">
        <v>140313.48801299999</v>
      </c>
      <c r="Z2744" s="44">
        <v>5377.8428329999997</v>
      </c>
      <c r="AA2744" s="44">
        <v>123.06891299999999</v>
      </c>
      <c r="AB2744" s="44">
        <v>5.37296</v>
      </c>
      <c r="AC2744" s="44">
        <v>2.9744950000000001</v>
      </c>
      <c r="AD2744" s="44">
        <v>34980.272359000002</v>
      </c>
    </row>
    <row r="2745" spans="1:30" x14ac:dyDescent="0.25">
      <c r="A2745">
        <v>2973</v>
      </c>
      <c r="B2745" t="s">
        <v>101</v>
      </c>
      <c r="C2745" t="s">
        <v>227</v>
      </c>
      <c r="D2745" t="s">
        <v>286</v>
      </c>
      <c r="E2745" t="s">
        <v>215</v>
      </c>
      <c r="F2745" s="48" t="e">
        <f>VLOOKUP(A2745,'TAZ definitions'!$A$1:$E$1902,2,FALSE)</f>
        <v>#N/A</v>
      </c>
      <c r="G2745" s="48" t="e">
        <f>VLOOKUP(A2745,'TAZ definitions'!$A$1:$E$1902,4,FALSE)</f>
        <v>#N/A</v>
      </c>
      <c r="H2745" s="44">
        <v>42941</v>
      </c>
      <c r="I2745" s="44">
        <v>0</v>
      </c>
      <c r="J2745" s="44">
        <v>3388</v>
      </c>
      <c r="K2745" s="44">
        <v>0</v>
      </c>
      <c r="L2745" s="44">
        <v>0</v>
      </c>
      <c r="M2745" s="44">
        <v>0</v>
      </c>
      <c r="N2745" s="44">
        <v>0</v>
      </c>
      <c r="O2745" s="44">
        <v>0</v>
      </c>
      <c r="P2745" s="44">
        <v>0</v>
      </c>
      <c r="Q2745" s="44">
        <v>0</v>
      </c>
      <c r="R2745" s="44">
        <v>28.828019999999999</v>
      </c>
      <c r="S2745" s="44">
        <v>29.619972000000001</v>
      </c>
      <c r="T2745" s="44">
        <v>42941</v>
      </c>
      <c r="U2745" s="44">
        <v>3388</v>
      </c>
      <c r="V2745" s="44">
        <v>0</v>
      </c>
      <c r="W2745" s="44">
        <v>0</v>
      </c>
      <c r="X2745" s="44">
        <v>0</v>
      </c>
      <c r="Y2745" s="44">
        <v>0</v>
      </c>
      <c r="Z2745" s="44">
        <v>0</v>
      </c>
      <c r="AA2745" s="44">
        <v>0</v>
      </c>
      <c r="AB2745" s="44">
        <v>0</v>
      </c>
      <c r="AC2745" s="44">
        <v>0</v>
      </c>
      <c r="AD2745" s="44">
        <v>0</v>
      </c>
    </row>
    <row r="2746" spans="1:30" x14ac:dyDescent="0.25">
      <c r="A2746">
        <v>2974</v>
      </c>
      <c r="B2746" t="s">
        <v>101</v>
      </c>
      <c r="C2746" t="s">
        <v>227</v>
      </c>
      <c r="D2746" t="s">
        <v>282</v>
      </c>
      <c r="E2746" t="s">
        <v>215</v>
      </c>
      <c r="F2746" s="48" t="e">
        <f>VLOOKUP(A2746,'TAZ definitions'!$A$1:$E$1902,2,FALSE)</f>
        <v>#N/A</v>
      </c>
      <c r="G2746" s="48" t="e">
        <f>VLOOKUP(A2746,'TAZ definitions'!$A$1:$E$1902,4,FALSE)</f>
        <v>#N/A</v>
      </c>
      <c r="H2746" s="44">
        <v>77608</v>
      </c>
      <c r="I2746" s="44">
        <v>0</v>
      </c>
      <c r="J2746" s="44">
        <v>6104</v>
      </c>
      <c r="K2746" s="44">
        <v>0</v>
      </c>
      <c r="L2746" s="44">
        <v>0</v>
      </c>
      <c r="M2746" s="44">
        <v>0</v>
      </c>
      <c r="N2746" s="44">
        <v>0</v>
      </c>
      <c r="O2746" s="44">
        <v>0</v>
      </c>
      <c r="P2746" s="44">
        <v>0</v>
      </c>
      <c r="Q2746" s="44">
        <v>0</v>
      </c>
      <c r="R2746" s="44">
        <v>21.051161</v>
      </c>
      <c r="S2746" s="44">
        <v>21.153155999999999</v>
      </c>
      <c r="T2746" s="44">
        <v>77608</v>
      </c>
      <c r="U2746" s="44">
        <v>6104</v>
      </c>
      <c r="V2746" s="44">
        <v>0</v>
      </c>
      <c r="W2746" s="44">
        <v>0</v>
      </c>
      <c r="X2746" s="44">
        <v>7008.7278759999999</v>
      </c>
      <c r="Y2746" s="44">
        <v>29041.159294000001</v>
      </c>
      <c r="Z2746" s="44">
        <v>1267.274705</v>
      </c>
      <c r="AA2746" s="44">
        <v>26.156051000000001</v>
      </c>
      <c r="AB2746" s="44">
        <v>1.02186</v>
      </c>
      <c r="AC2746" s="44">
        <v>0.65780400000000006</v>
      </c>
      <c r="AD2746" s="44">
        <v>7671.1358920000002</v>
      </c>
    </row>
    <row r="2747" spans="1:30" x14ac:dyDescent="0.25">
      <c r="A2747">
        <v>2975</v>
      </c>
      <c r="B2747" t="s">
        <v>101</v>
      </c>
      <c r="C2747" t="s">
        <v>227</v>
      </c>
      <c r="D2747" t="s">
        <v>282</v>
      </c>
      <c r="E2747" t="s">
        <v>215</v>
      </c>
      <c r="F2747" s="48" t="e">
        <f>VLOOKUP(A2747,'TAZ definitions'!$A$1:$E$1902,2,FALSE)</f>
        <v>#N/A</v>
      </c>
      <c r="G2747" s="48" t="e">
        <f>VLOOKUP(A2747,'TAZ definitions'!$A$1:$E$1902,4,FALSE)</f>
        <v>#N/A</v>
      </c>
      <c r="H2747" s="44">
        <v>69902</v>
      </c>
      <c r="I2747" s="44">
        <v>0</v>
      </c>
      <c r="J2747" s="44">
        <v>5381</v>
      </c>
      <c r="K2747" s="44">
        <v>0</v>
      </c>
      <c r="L2747" s="44">
        <v>0</v>
      </c>
      <c r="M2747" s="44">
        <v>0</v>
      </c>
      <c r="N2747" s="44">
        <v>0</v>
      </c>
      <c r="O2747" s="44">
        <v>0</v>
      </c>
      <c r="P2747" s="44">
        <v>0</v>
      </c>
      <c r="Q2747" s="44">
        <v>0</v>
      </c>
      <c r="R2747" s="44">
        <v>20.578469999999999</v>
      </c>
      <c r="S2747" s="44">
        <v>20.715451999999999</v>
      </c>
      <c r="T2747" s="44">
        <v>69902</v>
      </c>
      <c r="U2747" s="44">
        <v>5381</v>
      </c>
      <c r="V2747" s="44">
        <v>0</v>
      </c>
      <c r="W2747" s="44">
        <v>0</v>
      </c>
      <c r="X2747" s="44">
        <v>3201.3103660000002</v>
      </c>
      <c r="Y2747" s="44">
        <v>4426.3277669999998</v>
      </c>
      <c r="Z2747" s="44">
        <v>164.469649</v>
      </c>
      <c r="AA2747" s="44">
        <v>3.7943099999999998</v>
      </c>
      <c r="AB2747" s="44">
        <v>0.16556299999999999</v>
      </c>
      <c r="AC2747" s="44">
        <v>9.264E-2</v>
      </c>
      <c r="AD2747" s="44">
        <v>1080.237214</v>
      </c>
    </row>
    <row r="2748" spans="1:30" x14ac:dyDescent="0.25">
      <c r="A2748">
        <v>2976</v>
      </c>
      <c r="B2748" t="s">
        <v>101</v>
      </c>
      <c r="C2748" t="s">
        <v>227</v>
      </c>
      <c r="D2748" t="s">
        <v>282</v>
      </c>
      <c r="E2748" t="s">
        <v>215</v>
      </c>
      <c r="F2748" s="48" t="e">
        <f>VLOOKUP(A2748,'TAZ definitions'!$A$1:$E$1902,2,FALSE)</f>
        <v>#N/A</v>
      </c>
      <c r="G2748" s="48" t="e">
        <f>VLOOKUP(A2748,'TAZ definitions'!$A$1:$E$1902,4,FALSE)</f>
        <v>#N/A</v>
      </c>
      <c r="H2748" s="44">
        <v>35719</v>
      </c>
      <c r="I2748" s="44">
        <v>0</v>
      </c>
      <c r="J2748" s="44">
        <v>3924</v>
      </c>
      <c r="K2748" s="44">
        <v>0</v>
      </c>
      <c r="L2748" s="44">
        <v>0</v>
      </c>
      <c r="M2748" s="44">
        <v>0</v>
      </c>
      <c r="N2748" s="44">
        <v>0</v>
      </c>
      <c r="O2748" s="44">
        <v>0</v>
      </c>
      <c r="P2748" s="44">
        <v>127.03274500000001</v>
      </c>
      <c r="Q2748" s="44">
        <v>131.220383</v>
      </c>
      <c r="R2748" s="44">
        <v>21.219738</v>
      </c>
      <c r="S2748" s="44">
        <v>21.231038999999999</v>
      </c>
      <c r="T2748" s="44">
        <v>35436.25</v>
      </c>
      <c r="U2748" s="44">
        <v>3892.9377439999998</v>
      </c>
      <c r="V2748" s="44">
        <v>0</v>
      </c>
      <c r="W2748" s="44">
        <v>0</v>
      </c>
      <c r="X2748" s="44">
        <v>0</v>
      </c>
      <c r="Y2748" s="44">
        <v>5105.0729510000001</v>
      </c>
      <c r="Z2748" s="44">
        <v>257.94549799999999</v>
      </c>
      <c r="AA2748" s="44">
        <v>5.1461379999999997</v>
      </c>
      <c r="AB2748" s="44">
        <v>0.18415200000000001</v>
      </c>
      <c r="AC2748" s="44">
        <v>0.12637799999999999</v>
      </c>
      <c r="AD2748" s="44">
        <v>1456.4001920000001</v>
      </c>
    </row>
    <row r="2749" spans="1:30" x14ac:dyDescent="0.25">
      <c r="A2749">
        <v>2977</v>
      </c>
      <c r="B2749" t="s">
        <v>101</v>
      </c>
      <c r="C2749" t="s">
        <v>227</v>
      </c>
      <c r="D2749" t="s">
        <v>227</v>
      </c>
      <c r="E2749" t="s">
        <v>215</v>
      </c>
      <c r="F2749" s="48" t="e">
        <f>VLOOKUP(A2749,'TAZ definitions'!$A$1:$E$1902,2,FALSE)</f>
        <v>#N/A</v>
      </c>
      <c r="G2749" s="48" t="e">
        <f>VLOOKUP(A2749,'TAZ definitions'!$A$1:$E$1902,4,FALSE)</f>
        <v>#N/A</v>
      </c>
      <c r="H2749" s="44">
        <v>139919</v>
      </c>
      <c r="I2749" s="44">
        <v>30489</v>
      </c>
      <c r="J2749" s="44">
        <v>12021</v>
      </c>
      <c r="K2749" s="44">
        <v>1444</v>
      </c>
      <c r="L2749" s="44">
        <v>0</v>
      </c>
      <c r="M2749" s="44">
        <v>0</v>
      </c>
      <c r="N2749" s="44">
        <v>0</v>
      </c>
      <c r="O2749" s="44">
        <v>0</v>
      </c>
      <c r="P2749" s="44">
        <v>67.040030999999999</v>
      </c>
      <c r="Q2749" s="44">
        <v>65.972763</v>
      </c>
      <c r="R2749" s="44">
        <v>18.912355000000002</v>
      </c>
      <c r="S2749" s="44">
        <v>18.870148</v>
      </c>
      <c r="T2749" s="44">
        <v>136492.015625</v>
      </c>
      <c r="U2749" s="44">
        <v>11689.763671999999</v>
      </c>
      <c r="V2749" s="44">
        <v>0</v>
      </c>
      <c r="W2749" s="44">
        <v>0</v>
      </c>
      <c r="X2749" s="44">
        <v>0</v>
      </c>
      <c r="Y2749" s="44">
        <v>0</v>
      </c>
      <c r="Z2749" s="44">
        <v>0</v>
      </c>
      <c r="AA2749" s="44">
        <v>0</v>
      </c>
      <c r="AB2749" s="44">
        <v>0</v>
      </c>
      <c r="AC2749" s="44">
        <v>0</v>
      </c>
      <c r="AD2749" s="44">
        <v>0</v>
      </c>
    </row>
    <row r="2750" spans="1:30" x14ac:dyDescent="0.25">
      <c r="A2750">
        <v>2978</v>
      </c>
      <c r="B2750" t="s">
        <v>101</v>
      </c>
      <c r="C2750" t="s">
        <v>227</v>
      </c>
      <c r="D2750" t="s">
        <v>227</v>
      </c>
      <c r="E2750" t="s">
        <v>215</v>
      </c>
      <c r="F2750" s="48" t="e">
        <f>VLOOKUP(A2750,'TAZ definitions'!$A$1:$E$1902,2,FALSE)</f>
        <v>#N/A</v>
      </c>
      <c r="G2750" s="48" t="e">
        <f>VLOOKUP(A2750,'TAZ definitions'!$A$1:$E$1902,4,FALSE)</f>
        <v>#N/A</v>
      </c>
      <c r="H2750" s="44">
        <v>123932</v>
      </c>
      <c r="I2750" s="44">
        <v>4575</v>
      </c>
      <c r="J2750" s="44">
        <v>9915</v>
      </c>
      <c r="K2750" s="44">
        <v>397</v>
      </c>
      <c r="L2750" s="44">
        <v>0</v>
      </c>
      <c r="M2750" s="44">
        <v>0</v>
      </c>
      <c r="N2750" s="44">
        <v>0</v>
      </c>
      <c r="O2750" s="44">
        <v>0</v>
      </c>
      <c r="P2750" s="44">
        <v>84.189880000000002</v>
      </c>
      <c r="Q2750" s="44">
        <v>79.809471000000002</v>
      </c>
      <c r="R2750" s="44">
        <v>20.728203000000001</v>
      </c>
      <c r="S2750" s="44">
        <v>20.566343</v>
      </c>
      <c r="T2750" s="44">
        <v>121553.046875</v>
      </c>
      <c r="U2750" s="44">
        <v>9725.2929690000001</v>
      </c>
      <c r="V2750" s="44">
        <v>0</v>
      </c>
      <c r="W2750" s="44">
        <v>0</v>
      </c>
      <c r="X2750" s="44">
        <v>619.92758400000002</v>
      </c>
      <c r="Y2750" s="44">
        <v>7197.1263150000004</v>
      </c>
      <c r="Z2750" s="44">
        <v>391.56052</v>
      </c>
      <c r="AA2750" s="44">
        <v>7.3818999999999999</v>
      </c>
      <c r="AB2750" s="44">
        <v>0.26965499999999998</v>
      </c>
      <c r="AC2750" s="44">
        <v>0.18721099999999999</v>
      </c>
      <c r="AD2750" s="44">
        <v>2141.6481680000002</v>
      </c>
    </row>
    <row r="2751" spans="1:30" x14ac:dyDescent="0.25">
      <c r="A2751">
        <v>2979</v>
      </c>
      <c r="B2751" t="s">
        <v>101</v>
      </c>
      <c r="C2751" t="s">
        <v>227</v>
      </c>
      <c r="D2751" t="s">
        <v>227</v>
      </c>
      <c r="E2751" t="s">
        <v>215</v>
      </c>
      <c r="F2751" s="48" t="e">
        <f>VLOOKUP(A2751,'TAZ definitions'!$A$1:$E$1902,2,FALSE)</f>
        <v>#N/A</v>
      </c>
      <c r="G2751" s="48" t="e">
        <f>VLOOKUP(A2751,'TAZ definitions'!$A$1:$E$1902,4,FALSE)</f>
        <v>#N/A</v>
      </c>
      <c r="H2751" s="44">
        <v>127113</v>
      </c>
      <c r="I2751" s="44">
        <v>8179</v>
      </c>
      <c r="J2751" s="44">
        <v>10737</v>
      </c>
      <c r="K2751" s="44">
        <v>668</v>
      </c>
      <c r="L2751" s="44">
        <v>0</v>
      </c>
      <c r="M2751" s="44">
        <v>0</v>
      </c>
      <c r="N2751" s="44">
        <v>0</v>
      </c>
      <c r="O2751" s="44">
        <v>0</v>
      </c>
      <c r="P2751" s="44">
        <v>77.654258999999996</v>
      </c>
      <c r="Q2751" s="44">
        <v>74.772278</v>
      </c>
      <c r="R2751" s="44">
        <v>23.391645</v>
      </c>
      <c r="S2751" s="44">
        <v>22.364626000000001</v>
      </c>
      <c r="T2751" s="44">
        <v>124022.5625</v>
      </c>
      <c r="U2751" s="44">
        <v>10475.362305000001</v>
      </c>
      <c r="V2751" s="44">
        <v>0</v>
      </c>
      <c r="W2751" s="44">
        <v>0</v>
      </c>
      <c r="X2751" s="44">
        <v>0</v>
      </c>
      <c r="Y2751" s="44">
        <v>28034.379656000001</v>
      </c>
      <c r="Z2751" s="44">
        <v>1509.718003</v>
      </c>
      <c r="AA2751" s="44">
        <v>27.771649</v>
      </c>
      <c r="AB2751" s="44">
        <v>1.095688</v>
      </c>
      <c r="AC2751" s="44">
        <v>0.71453</v>
      </c>
      <c r="AD2751" s="44">
        <v>8303.0357380000005</v>
      </c>
    </row>
    <row r="2752" spans="1:30" x14ac:dyDescent="0.25">
      <c r="A2752">
        <v>2980</v>
      </c>
      <c r="B2752" t="s">
        <v>101</v>
      </c>
      <c r="C2752" t="s">
        <v>227</v>
      </c>
      <c r="D2752" t="s">
        <v>227</v>
      </c>
      <c r="E2752" t="s">
        <v>215</v>
      </c>
      <c r="F2752" s="48" t="e">
        <f>VLOOKUP(A2752,'TAZ definitions'!$A$1:$E$1902,2,FALSE)</f>
        <v>#N/A</v>
      </c>
      <c r="G2752" s="48" t="e">
        <f>VLOOKUP(A2752,'TAZ definitions'!$A$1:$E$1902,4,FALSE)</f>
        <v>#N/A</v>
      </c>
      <c r="H2752" s="44">
        <v>125560</v>
      </c>
      <c r="I2752" s="44">
        <v>6087</v>
      </c>
      <c r="J2752" s="44">
        <v>10348</v>
      </c>
      <c r="K2752" s="44">
        <v>573</v>
      </c>
      <c r="L2752" s="44">
        <v>0</v>
      </c>
      <c r="M2752" s="44">
        <v>0</v>
      </c>
      <c r="N2752" s="44">
        <v>0</v>
      </c>
      <c r="O2752" s="44">
        <v>0</v>
      </c>
      <c r="P2752" s="44">
        <v>74.638808999999995</v>
      </c>
      <c r="Q2752" s="44">
        <v>73.689528999999993</v>
      </c>
      <c r="R2752" s="44">
        <v>21.256202999999999</v>
      </c>
      <c r="S2752" s="44">
        <v>22.961981000000002</v>
      </c>
      <c r="T2752" s="44">
        <v>123090.9375</v>
      </c>
      <c r="U2752" s="44">
        <v>10145.987305000001</v>
      </c>
      <c r="V2752" s="44">
        <v>0</v>
      </c>
      <c r="W2752" s="44">
        <v>0</v>
      </c>
      <c r="X2752" s="44">
        <v>31869.17556</v>
      </c>
      <c r="Y2752" s="44">
        <v>71733.321360000002</v>
      </c>
      <c r="Z2752" s="44">
        <v>3488.394734</v>
      </c>
      <c r="AA2752" s="44">
        <v>69.348815000000002</v>
      </c>
      <c r="AB2752" s="44">
        <v>2.6610320000000001</v>
      </c>
      <c r="AC2752" s="44">
        <v>1.7637830000000001</v>
      </c>
      <c r="AD2752" s="44">
        <v>20328.455238999999</v>
      </c>
    </row>
    <row r="2753" spans="1:30" x14ac:dyDescent="0.25">
      <c r="A2753">
        <v>2981</v>
      </c>
      <c r="B2753" t="s">
        <v>101</v>
      </c>
      <c r="C2753" t="s">
        <v>227</v>
      </c>
      <c r="D2753" t="s">
        <v>227</v>
      </c>
      <c r="E2753" t="s">
        <v>215</v>
      </c>
      <c r="F2753" s="48" t="e">
        <f>VLOOKUP(A2753,'TAZ definitions'!$A$1:$E$1902,2,FALSE)</f>
        <v>#N/A</v>
      </c>
      <c r="G2753" s="48" t="e">
        <f>VLOOKUP(A2753,'TAZ definitions'!$A$1:$E$1902,4,FALSE)</f>
        <v>#N/A</v>
      </c>
      <c r="H2753" s="44">
        <v>118709</v>
      </c>
      <c r="I2753" s="44">
        <v>4677</v>
      </c>
      <c r="J2753" s="44">
        <v>9676</v>
      </c>
      <c r="K2753" s="44">
        <v>430</v>
      </c>
      <c r="L2753" s="44">
        <v>0</v>
      </c>
      <c r="M2753" s="44">
        <v>0</v>
      </c>
      <c r="N2753" s="44">
        <v>0</v>
      </c>
      <c r="O2753" s="44">
        <v>0</v>
      </c>
      <c r="P2753" s="44">
        <v>90.264197999999993</v>
      </c>
      <c r="Q2753" s="44">
        <v>88.511215000000007</v>
      </c>
      <c r="R2753" s="44">
        <v>24.747364000000001</v>
      </c>
      <c r="S2753" s="44">
        <v>22.697412</v>
      </c>
      <c r="T2753" s="44">
        <v>115749.398438</v>
      </c>
      <c r="U2753" s="44">
        <v>9436.0283199999994</v>
      </c>
      <c r="V2753" s="44">
        <v>0</v>
      </c>
      <c r="W2753" s="44">
        <v>0</v>
      </c>
      <c r="X2753" s="44">
        <v>0</v>
      </c>
      <c r="Y2753" s="44">
        <v>0</v>
      </c>
      <c r="Z2753" s="44">
        <v>0</v>
      </c>
      <c r="AA2753" s="44">
        <v>0</v>
      </c>
      <c r="AB2753" s="44">
        <v>0</v>
      </c>
      <c r="AC2753" s="44">
        <v>0</v>
      </c>
      <c r="AD2753" s="44">
        <v>0</v>
      </c>
    </row>
    <row r="2754" spans="1:30" x14ac:dyDescent="0.25">
      <c r="A2754">
        <v>2982</v>
      </c>
      <c r="B2754" t="s">
        <v>101</v>
      </c>
      <c r="C2754" t="s">
        <v>227</v>
      </c>
      <c r="D2754" t="s">
        <v>227</v>
      </c>
      <c r="E2754" t="s">
        <v>215</v>
      </c>
      <c r="F2754" s="48" t="e">
        <f>VLOOKUP(A2754,'TAZ definitions'!$A$1:$E$1902,2,FALSE)</f>
        <v>#N/A</v>
      </c>
      <c r="G2754" s="48" t="e">
        <f>VLOOKUP(A2754,'TAZ definitions'!$A$1:$E$1902,4,FALSE)</f>
        <v>#N/A</v>
      </c>
      <c r="H2754" s="44">
        <v>123376</v>
      </c>
      <c r="I2754" s="44">
        <v>18911</v>
      </c>
      <c r="J2754" s="44">
        <v>10173</v>
      </c>
      <c r="K2754" s="44">
        <v>1170</v>
      </c>
      <c r="L2754" s="44">
        <v>0</v>
      </c>
      <c r="M2754" s="44">
        <v>0</v>
      </c>
      <c r="N2754" s="44">
        <v>0</v>
      </c>
      <c r="O2754" s="44">
        <v>0</v>
      </c>
      <c r="P2754" s="44">
        <v>75.499320999999995</v>
      </c>
      <c r="Q2754" s="44">
        <v>79.172477999999998</v>
      </c>
      <c r="R2754" s="44">
        <v>21.662192999999998</v>
      </c>
      <c r="S2754" s="44">
        <v>21.720465000000001</v>
      </c>
      <c r="T2754" s="44">
        <v>119893.085938</v>
      </c>
      <c r="U2754" s="44">
        <v>9872.8349610000005</v>
      </c>
      <c r="V2754" s="44">
        <v>0</v>
      </c>
      <c r="W2754" s="44">
        <v>0</v>
      </c>
      <c r="X2754" s="44">
        <v>39469.879665</v>
      </c>
      <c r="Y2754" s="44">
        <v>54258.574050000003</v>
      </c>
      <c r="Z2754" s="44">
        <v>4756.0162639999999</v>
      </c>
      <c r="AA2754" s="44">
        <v>69.913871</v>
      </c>
      <c r="AB2754" s="44">
        <v>2.3568509999999998</v>
      </c>
      <c r="AC2754" s="44">
        <v>2.1820629999999999</v>
      </c>
      <c r="AD2754" s="44">
        <v>23350.121098</v>
      </c>
    </row>
    <row r="2755" spans="1:30" x14ac:dyDescent="0.25">
      <c r="A2755">
        <v>2983</v>
      </c>
      <c r="B2755" t="s">
        <v>101</v>
      </c>
      <c r="C2755" t="s">
        <v>227</v>
      </c>
      <c r="D2755" t="s">
        <v>262</v>
      </c>
      <c r="E2755" t="s">
        <v>215</v>
      </c>
      <c r="F2755" s="48" t="e">
        <f>VLOOKUP(A2755,'TAZ definitions'!$A$1:$E$1902,2,FALSE)</f>
        <v>#N/A</v>
      </c>
      <c r="G2755" s="48" t="e">
        <f>VLOOKUP(A2755,'TAZ definitions'!$A$1:$E$1902,4,FALSE)</f>
        <v>#N/A</v>
      </c>
      <c r="H2755" s="44">
        <v>146641</v>
      </c>
      <c r="I2755" s="44">
        <v>0</v>
      </c>
      <c r="J2755" s="44">
        <v>12347</v>
      </c>
      <c r="K2755" s="44">
        <v>0</v>
      </c>
      <c r="L2755" s="44">
        <v>0</v>
      </c>
      <c r="M2755" s="44">
        <v>0</v>
      </c>
      <c r="N2755" s="44">
        <v>0</v>
      </c>
      <c r="O2755" s="44">
        <v>0</v>
      </c>
      <c r="P2755" s="44">
        <v>118.723282</v>
      </c>
      <c r="Q2755" s="44">
        <v>122.104904</v>
      </c>
      <c r="R2755" s="44">
        <v>20.095040999999998</v>
      </c>
      <c r="S2755" s="44">
        <v>20.206278000000001</v>
      </c>
      <c r="T2755" s="44">
        <v>145485.96875</v>
      </c>
      <c r="U2755" s="44">
        <v>12249.747069999999</v>
      </c>
      <c r="V2755" s="44">
        <v>0</v>
      </c>
      <c r="W2755" s="44">
        <v>0</v>
      </c>
      <c r="X2755" s="44">
        <v>883.13935100000003</v>
      </c>
      <c r="Y2755" s="44">
        <v>11703.15301</v>
      </c>
      <c r="Z2755" s="44">
        <v>571.23740999999995</v>
      </c>
      <c r="AA2755" s="44">
        <v>10.905086000000001</v>
      </c>
      <c r="AB2755" s="44">
        <v>0.43114799999999998</v>
      </c>
      <c r="AC2755" s="44">
        <v>0.28207599999999999</v>
      </c>
      <c r="AD2755" s="44">
        <v>3299.2899769999999</v>
      </c>
    </row>
    <row r="2756" spans="1:30" x14ac:dyDescent="0.25">
      <c r="A2756">
        <v>2984</v>
      </c>
      <c r="B2756" t="s">
        <v>101</v>
      </c>
      <c r="C2756" t="s">
        <v>227</v>
      </c>
      <c r="D2756" t="s">
        <v>262</v>
      </c>
      <c r="E2756" t="s">
        <v>215</v>
      </c>
      <c r="F2756" s="48" t="e">
        <f>VLOOKUP(A2756,'TAZ definitions'!$A$1:$E$1902,2,FALSE)</f>
        <v>#N/A</v>
      </c>
      <c r="G2756" s="48" t="e">
        <f>VLOOKUP(A2756,'TAZ definitions'!$A$1:$E$1902,4,FALSE)</f>
        <v>#N/A</v>
      </c>
      <c r="H2756" s="44">
        <v>135616</v>
      </c>
      <c r="I2756" s="44">
        <v>0</v>
      </c>
      <c r="J2756" s="44">
        <v>11589</v>
      </c>
      <c r="K2756" s="44">
        <v>0</v>
      </c>
      <c r="L2756" s="44">
        <v>0</v>
      </c>
      <c r="M2756" s="44">
        <v>0</v>
      </c>
      <c r="N2756" s="44">
        <v>0</v>
      </c>
      <c r="O2756" s="44">
        <v>0</v>
      </c>
      <c r="P2756" s="44">
        <v>195.48902899999999</v>
      </c>
      <c r="Q2756" s="44">
        <v>210.156128</v>
      </c>
      <c r="R2756" s="44">
        <v>19.623463000000001</v>
      </c>
      <c r="S2756" s="44">
        <v>19.565093999999998</v>
      </c>
      <c r="T2756" s="44">
        <v>135444.96875</v>
      </c>
      <c r="U2756" s="44">
        <v>11574.383789</v>
      </c>
      <c r="V2756" s="44">
        <v>0</v>
      </c>
      <c r="W2756" s="44">
        <v>0</v>
      </c>
      <c r="X2756" s="44">
        <v>3208.5978070000001</v>
      </c>
      <c r="Y2756" s="44">
        <v>34349.431356000001</v>
      </c>
      <c r="Z2756" s="44">
        <v>1470.9629480000001</v>
      </c>
      <c r="AA2756" s="44">
        <v>29.937349000000001</v>
      </c>
      <c r="AB2756" s="44">
        <v>1.26369</v>
      </c>
      <c r="AC2756" s="44">
        <v>0.75954699999999997</v>
      </c>
      <c r="AD2756" s="44">
        <v>9076.6797409999999</v>
      </c>
    </row>
    <row r="2757" spans="1:30" x14ac:dyDescent="0.25">
      <c r="A2757">
        <v>2985</v>
      </c>
      <c r="B2757" t="s">
        <v>101</v>
      </c>
      <c r="C2757" t="s">
        <v>227</v>
      </c>
      <c r="D2757" t="s">
        <v>262</v>
      </c>
      <c r="E2757" t="s">
        <v>215</v>
      </c>
      <c r="F2757" s="48" t="e">
        <f>VLOOKUP(A2757,'TAZ definitions'!$A$1:$E$1902,2,FALSE)</f>
        <v>#N/A</v>
      </c>
      <c r="G2757" s="48" t="e">
        <f>VLOOKUP(A2757,'TAZ definitions'!$A$1:$E$1902,4,FALSE)</f>
        <v>#N/A</v>
      </c>
      <c r="H2757" s="44">
        <v>131011</v>
      </c>
      <c r="I2757" s="44">
        <v>2711</v>
      </c>
      <c r="J2757" s="44">
        <v>11029</v>
      </c>
      <c r="K2757" s="44">
        <v>153</v>
      </c>
      <c r="L2757" s="44">
        <v>0</v>
      </c>
      <c r="M2757" s="44">
        <v>0</v>
      </c>
      <c r="N2757" s="44">
        <v>0</v>
      </c>
      <c r="O2757" s="44">
        <v>0</v>
      </c>
      <c r="P2757" s="44">
        <v>85.352463</v>
      </c>
      <c r="Q2757" s="44">
        <v>83.211928999999998</v>
      </c>
      <c r="R2757" s="44">
        <v>20.041675999999999</v>
      </c>
      <c r="S2757" s="44">
        <v>19.211507999999998</v>
      </c>
      <c r="T2757" s="44">
        <v>129492.125</v>
      </c>
      <c r="U2757" s="44">
        <v>10900.246094</v>
      </c>
      <c r="V2757" s="44">
        <v>0</v>
      </c>
      <c r="W2757" s="44">
        <v>0</v>
      </c>
      <c r="X2757" s="44">
        <v>0</v>
      </c>
      <c r="Y2757" s="44">
        <v>4609.1342809999996</v>
      </c>
      <c r="Z2757" s="44">
        <v>231.185935</v>
      </c>
      <c r="AA2757" s="44">
        <v>4.734578</v>
      </c>
      <c r="AB2757" s="44">
        <v>0.172873</v>
      </c>
      <c r="AC2757" s="44">
        <v>0.11422300000000001</v>
      </c>
      <c r="AD2757" s="44">
        <v>1331.3590630000001</v>
      </c>
    </row>
    <row r="2758" spans="1:30" x14ac:dyDescent="0.25">
      <c r="A2758">
        <v>2986</v>
      </c>
      <c r="B2758" t="s">
        <v>101</v>
      </c>
      <c r="C2758" t="s">
        <v>227</v>
      </c>
      <c r="D2758" t="s">
        <v>227</v>
      </c>
      <c r="E2758" t="s">
        <v>215</v>
      </c>
      <c r="F2758" s="48" t="e">
        <f>VLOOKUP(A2758,'TAZ definitions'!$A$1:$E$1902,2,FALSE)</f>
        <v>#N/A</v>
      </c>
      <c r="G2758" s="48" t="e">
        <f>VLOOKUP(A2758,'TAZ definitions'!$A$1:$E$1902,4,FALSE)</f>
        <v>#N/A</v>
      </c>
      <c r="H2758" s="44">
        <v>138512</v>
      </c>
      <c r="I2758" s="44">
        <v>30607</v>
      </c>
      <c r="J2758" s="44">
        <v>11981</v>
      </c>
      <c r="K2758" s="44">
        <v>1611</v>
      </c>
      <c r="L2758" s="44">
        <v>0</v>
      </c>
      <c r="M2758" s="44">
        <v>0</v>
      </c>
      <c r="N2758" s="44">
        <v>0</v>
      </c>
      <c r="O2758" s="44">
        <v>0</v>
      </c>
      <c r="P2758" s="44">
        <v>60.442706999999999</v>
      </c>
      <c r="Q2758" s="44">
        <v>60.562271000000003</v>
      </c>
      <c r="R2758" s="44">
        <v>19.635023</v>
      </c>
      <c r="S2758" s="44">
        <v>19.592963999999998</v>
      </c>
      <c r="T2758" s="44">
        <v>135129.65625</v>
      </c>
      <c r="U2758" s="44">
        <v>11655.947265999999</v>
      </c>
      <c r="V2758" s="44">
        <v>0</v>
      </c>
      <c r="W2758" s="44">
        <v>0</v>
      </c>
      <c r="X2758" s="44">
        <v>0</v>
      </c>
      <c r="Y2758" s="44">
        <v>0</v>
      </c>
      <c r="Z2758" s="44">
        <v>0</v>
      </c>
      <c r="AA2758" s="44">
        <v>0</v>
      </c>
      <c r="AB2758" s="44">
        <v>0</v>
      </c>
      <c r="AC2758" s="44">
        <v>0</v>
      </c>
      <c r="AD2758" s="44">
        <v>0</v>
      </c>
    </row>
    <row r="2759" spans="1:30" x14ac:dyDescent="0.25">
      <c r="A2759">
        <v>2987</v>
      </c>
      <c r="B2759" t="s">
        <v>101</v>
      </c>
      <c r="C2759" t="s">
        <v>227</v>
      </c>
      <c r="D2759" t="s">
        <v>227</v>
      </c>
      <c r="E2759" t="s">
        <v>215</v>
      </c>
      <c r="F2759" s="48" t="e">
        <f>VLOOKUP(A2759,'TAZ definitions'!$A$1:$E$1902,2,FALSE)</f>
        <v>#N/A</v>
      </c>
      <c r="G2759" s="48" t="e">
        <f>VLOOKUP(A2759,'TAZ definitions'!$A$1:$E$1902,4,FALSE)</f>
        <v>#N/A</v>
      </c>
      <c r="H2759" s="44">
        <v>80422</v>
      </c>
      <c r="I2759" s="44">
        <v>0</v>
      </c>
      <c r="J2759" s="44">
        <v>5868</v>
      </c>
      <c r="K2759" s="44">
        <v>0</v>
      </c>
      <c r="L2759" s="44">
        <v>0</v>
      </c>
      <c r="M2759" s="44">
        <v>0</v>
      </c>
      <c r="N2759" s="44">
        <v>0</v>
      </c>
      <c r="O2759" s="44">
        <v>0</v>
      </c>
      <c r="P2759" s="44">
        <v>154.19723500000001</v>
      </c>
      <c r="Q2759" s="44">
        <v>101.914162</v>
      </c>
      <c r="R2759" s="44">
        <v>22.567936</v>
      </c>
      <c r="S2759" s="44">
        <v>22.478701000000001</v>
      </c>
      <c r="T2759" s="44">
        <v>80238.453125</v>
      </c>
      <c r="U2759" s="44">
        <v>5854.607422</v>
      </c>
      <c r="V2759" s="44">
        <v>0</v>
      </c>
      <c r="W2759" s="44">
        <v>0</v>
      </c>
      <c r="X2759" s="44">
        <v>887.99241500000005</v>
      </c>
      <c r="Y2759" s="44">
        <v>18231.104195</v>
      </c>
      <c r="Z2759" s="44">
        <v>495.56719500000003</v>
      </c>
      <c r="AA2759" s="44">
        <v>14.356945</v>
      </c>
      <c r="AB2759" s="44">
        <v>0.72625300000000004</v>
      </c>
      <c r="AC2759" s="44">
        <v>0.32570500000000002</v>
      </c>
      <c r="AD2759" s="44">
        <v>3872.75587</v>
      </c>
    </row>
    <row r="2760" spans="1:30" x14ac:dyDescent="0.25">
      <c r="A2760">
        <v>2988</v>
      </c>
      <c r="B2760" t="s">
        <v>101</v>
      </c>
      <c r="C2760" t="s">
        <v>227</v>
      </c>
      <c r="D2760" t="s">
        <v>227</v>
      </c>
      <c r="E2760" t="s">
        <v>215</v>
      </c>
      <c r="F2760" s="48" t="e">
        <f>VLOOKUP(A2760,'TAZ definitions'!$A$1:$E$1902,2,FALSE)</f>
        <v>#N/A</v>
      </c>
      <c r="G2760" s="48" t="e">
        <f>VLOOKUP(A2760,'TAZ definitions'!$A$1:$E$1902,4,FALSE)</f>
        <v>#N/A</v>
      </c>
      <c r="H2760" s="44">
        <v>87443</v>
      </c>
      <c r="I2760" s="44">
        <v>222</v>
      </c>
      <c r="J2760" s="44">
        <v>6768</v>
      </c>
      <c r="K2760" s="44">
        <v>7</v>
      </c>
      <c r="L2760" s="44">
        <v>0</v>
      </c>
      <c r="M2760" s="44">
        <v>0</v>
      </c>
      <c r="N2760" s="44">
        <v>0</v>
      </c>
      <c r="O2760" s="44">
        <v>0</v>
      </c>
      <c r="P2760" s="44">
        <v>110.42292</v>
      </c>
      <c r="Q2760" s="44">
        <v>100.20974699999999</v>
      </c>
      <c r="R2760" s="44">
        <v>22.015062</v>
      </c>
      <c r="S2760" s="44">
        <v>21.956607999999999</v>
      </c>
      <c r="T2760" s="44">
        <v>86740.703125</v>
      </c>
      <c r="U2760" s="44">
        <v>6713.5610349999997</v>
      </c>
      <c r="V2760" s="44">
        <v>0</v>
      </c>
      <c r="W2760" s="44">
        <v>0</v>
      </c>
      <c r="X2760" s="44">
        <v>0</v>
      </c>
      <c r="Y2760" s="44">
        <v>81.960205000000002</v>
      </c>
      <c r="Z2760" s="44">
        <v>4.0980129999999999</v>
      </c>
      <c r="AA2760" s="44">
        <v>8.3344000000000001E-2</v>
      </c>
      <c r="AB2760" s="44">
        <v>3.202E-3</v>
      </c>
      <c r="AC2760" s="44">
        <v>2.0300000000000001E-3</v>
      </c>
      <c r="AD2760" s="44">
        <v>23.785574</v>
      </c>
    </row>
    <row r="2761" spans="1:30" x14ac:dyDescent="0.25">
      <c r="A2761">
        <v>2989</v>
      </c>
      <c r="B2761" t="s">
        <v>101</v>
      </c>
      <c r="C2761" t="s">
        <v>227</v>
      </c>
      <c r="D2761" t="s">
        <v>227</v>
      </c>
      <c r="E2761" t="s">
        <v>215</v>
      </c>
      <c r="F2761" s="48" t="e">
        <f>VLOOKUP(A2761,'TAZ definitions'!$A$1:$E$1902,2,FALSE)</f>
        <v>#N/A</v>
      </c>
      <c r="G2761" s="48" t="e">
        <f>VLOOKUP(A2761,'TAZ definitions'!$A$1:$E$1902,4,FALSE)</f>
        <v>#N/A</v>
      </c>
      <c r="H2761" s="44">
        <v>109659</v>
      </c>
      <c r="I2761" s="44">
        <v>77</v>
      </c>
      <c r="J2761" s="44">
        <v>7799</v>
      </c>
      <c r="K2761" s="44">
        <v>2</v>
      </c>
      <c r="L2761" s="44">
        <v>0</v>
      </c>
      <c r="M2761" s="44">
        <v>0</v>
      </c>
      <c r="N2761" s="44">
        <v>0</v>
      </c>
      <c r="O2761" s="44">
        <v>0</v>
      </c>
      <c r="P2761" s="44">
        <v>111.195595</v>
      </c>
      <c r="Q2761" s="44">
        <v>108.00494399999999</v>
      </c>
      <c r="R2761" s="44">
        <v>20.530868999999999</v>
      </c>
      <c r="S2761" s="44">
        <v>20.477952999999999</v>
      </c>
      <c r="T2761" s="44">
        <v>108636.523438</v>
      </c>
      <c r="U2761" s="44">
        <v>7726.2485349999997</v>
      </c>
      <c r="V2761" s="44">
        <v>0</v>
      </c>
      <c r="W2761" s="44">
        <v>0</v>
      </c>
      <c r="X2761" s="44">
        <v>18487.972578000001</v>
      </c>
      <c r="Y2761" s="44">
        <v>26514.077668999998</v>
      </c>
      <c r="Z2761" s="44">
        <v>1911.374714</v>
      </c>
      <c r="AA2761" s="44">
        <v>30.260940999999999</v>
      </c>
      <c r="AB2761" s="44">
        <v>0.99638800000000005</v>
      </c>
      <c r="AC2761" s="44">
        <v>0.81152999999999997</v>
      </c>
      <c r="AD2761" s="44">
        <v>8984.7787410000001</v>
      </c>
    </row>
    <row r="2762" spans="1:30" x14ac:dyDescent="0.25">
      <c r="A2762">
        <v>2990</v>
      </c>
      <c r="B2762" t="s">
        <v>101</v>
      </c>
      <c r="C2762" t="s">
        <v>227</v>
      </c>
      <c r="D2762" t="s">
        <v>227</v>
      </c>
      <c r="E2762" t="s">
        <v>215</v>
      </c>
      <c r="F2762" s="48" t="e">
        <f>VLOOKUP(A2762,'TAZ definitions'!$A$1:$E$1902,2,FALSE)</f>
        <v>#N/A</v>
      </c>
      <c r="G2762" s="48" t="e">
        <f>VLOOKUP(A2762,'TAZ definitions'!$A$1:$E$1902,4,FALSE)</f>
        <v>#N/A</v>
      </c>
      <c r="H2762" s="44">
        <v>96576</v>
      </c>
      <c r="I2762" s="44">
        <v>485</v>
      </c>
      <c r="J2762" s="44">
        <v>7028</v>
      </c>
      <c r="K2762" s="44">
        <v>10</v>
      </c>
      <c r="L2762" s="44">
        <v>0</v>
      </c>
      <c r="M2762" s="44">
        <v>0</v>
      </c>
      <c r="N2762" s="44">
        <v>0</v>
      </c>
      <c r="O2762" s="44">
        <v>0</v>
      </c>
      <c r="P2762" s="44">
        <v>131.329971</v>
      </c>
      <c r="Q2762" s="44">
        <v>125.899582</v>
      </c>
      <c r="R2762" s="44">
        <v>20.646180999999999</v>
      </c>
      <c r="S2762" s="44">
        <v>20.559315000000002</v>
      </c>
      <c r="T2762" s="44">
        <v>94865.617188000004</v>
      </c>
      <c r="U2762" s="44">
        <v>6903.0825199999999</v>
      </c>
      <c r="V2762" s="44">
        <v>0</v>
      </c>
      <c r="W2762" s="44">
        <v>0</v>
      </c>
      <c r="X2762" s="44">
        <v>0</v>
      </c>
      <c r="Y2762" s="44">
        <v>0</v>
      </c>
      <c r="Z2762" s="44">
        <v>0</v>
      </c>
      <c r="AA2762" s="44">
        <v>0</v>
      </c>
      <c r="AB2762" s="44">
        <v>0</v>
      </c>
      <c r="AC2762" s="44">
        <v>0</v>
      </c>
      <c r="AD2762" s="44">
        <v>0</v>
      </c>
    </row>
    <row r="2763" spans="1:30" x14ac:dyDescent="0.25">
      <c r="A2763">
        <v>2991</v>
      </c>
      <c r="B2763" t="s">
        <v>101</v>
      </c>
      <c r="C2763" t="s">
        <v>227</v>
      </c>
      <c r="D2763" t="s">
        <v>227</v>
      </c>
      <c r="E2763" t="s">
        <v>215</v>
      </c>
      <c r="F2763" s="48" t="e">
        <f>VLOOKUP(A2763,'TAZ definitions'!$A$1:$E$1902,2,FALSE)</f>
        <v>#N/A</v>
      </c>
      <c r="G2763" s="48" t="e">
        <f>VLOOKUP(A2763,'TAZ definitions'!$A$1:$E$1902,4,FALSE)</f>
        <v>#N/A</v>
      </c>
      <c r="H2763" s="44">
        <v>115780</v>
      </c>
      <c r="I2763" s="44">
        <v>77</v>
      </c>
      <c r="J2763" s="44">
        <v>8145</v>
      </c>
      <c r="K2763" s="44">
        <v>2</v>
      </c>
      <c r="L2763" s="44">
        <v>0</v>
      </c>
      <c r="M2763" s="44">
        <v>0</v>
      </c>
      <c r="N2763" s="44">
        <v>0</v>
      </c>
      <c r="O2763" s="44">
        <v>0</v>
      </c>
      <c r="P2763" s="44">
        <v>99.536925999999994</v>
      </c>
      <c r="Q2763" s="44">
        <v>95.628737999999998</v>
      </c>
      <c r="R2763" s="44">
        <v>20.626332999999999</v>
      </c>
      <c r="S2763" s="44">
        <v>20.540755999999998</v>
      </c>
      <c r="T2763" s="44">
        <v>114640.304688</v>
      </c>
      <c r="U2763" s="44">
        <v>8064.7890630000002</v>
      </c>
      <c r="V2763" s="44">
        <v>0</v>
      </c>
      <c r="W2763" s="44">
        <v>0</v>
      </c>
      <c r="X2763" s="44">
        <v>0</v>
      </c>
      <c r="Y2763" s="44">
        <v>2444.6904079999999</v>
      </c>
      <c r="Z2763" s="44">
        <v>163.106448</v>
      </c>
      <c r="AA2763" s="44">
        <v>2.8543310000000002</v>
      </c>
      <c r="AB2763" s="44">
        <v>9.801E-2</v>
      </c>
      <c r="AC2763" s="44">
        <v>7.2808999999999999E-2</v>
      </c>
      <c r="AD2763" s="44">
        <v>822.09501599999999</v>
      </c>
    </row>
    <row r="2764" spans="1:30" x14ac:dyDescent="0.25">
      <c r="A2764">
        <v>2992</v>
      </c>
      <c r="B2764" t="s">
        <v>101</v>
      </c>
      <c r="C2764" t="s">
        <v>227</v>
      </c>
      <c r="D2764" t="s">
        <v>267</v>
      </c>
      <c r="E2764" t="s">
        <v>215</v>
      </c>
      <c r="F2764" s="48" t="e">
        <f>VLOOKUP(A2764,'TAZ definitions'!$A$1:$E$1902,2,FALSE)</f>
        <v>#N/A</v>
      </c>
      <c r="G2764" s="48" t="e">
        <f>VLOOKUP(A2764,'TAZ definitions'!$A$1:$E$1902,4,FALSE)</f>
        <v>#N/A</v>
      </c>
      <c r="H2764" s="44">
        <v>55570</v>
      </c>
      <c r="I2764" s="44">
        <v>0</v>
      </c>
      <c r="J2764" s="44">
        <v>4374</v>
      </c>
      <c r="K2764" s="44">
        <v>0</v>
      </c>
      <c r="L2764" s="44">
        <v>0</v>
      </c>
      <c r="M2764" s="44">
        <v>0</v>
      </c>
      <c r="N2764" s="44">
        <v>0</v>
      </c>
      <c r="O2764" s="44">
        <v>0</v>
      </c>
      <c r="P2764" s="44">
        <v>0</v>
      </c>
      <c r="Q2764" s="44">
        <v>0</v>
      </c>
      <c r="R2764" s="44">
        <v>22.456322</v>
      </c>
      <c r="S2764" s="44">
        <v>22.467777000000002</v>
      </c>
      <c r="T2764" s="44">
        <v>55570</v>
      </c>
      <c r="U2764" s="44">
        <v>4374</v>
      </c>
      <c r="V2764" s="44">
        <v>0</v>
      </c>
      <c r="W2764" s="44">
        <v>0</v>
      </c>
      <c r="X2764" s="44">
        <v>0</v>
      </c>
      <c r="Y2764" s="44">
        <v>8211.6791940000003</v>
      </c>
      <c r="Z2764" s="44">
        <v>334.99753600000003</v>
      </c>
      <c r="AA2764" s="44">
        <v>6.8325740000000001</v>
      </c>
      <c r="AB2764" s="44">
        <v>0.28810000000000002</v>
      </c>
      <c r="AC2764" s="44">
        <v>0.17616899999999999</v>
      </c>
      <c r="AD2764" s="44">
        <v>2101.5948790000002</v>
      </c>
    </row>
    <row r="2765" spans="1:30" x14ac:dyDescent="0.25">
      <c r="A2765">
        <v>2993</v>
      </c>
      <c r="B2765" t="s">
        <v>101</v>
      </c>
      <c r="C2765" t="s">
        <v>227</v>
      </c>
      <c r="D2765" t="s">
        <v>267</v>
      </c>
      <c r="E2765" t="s">
        <v>215</v>
      </c>
      <c r="F2765" s="48" t="e">
        <f>VLOOKUP(A2765,'TAZ definitions'!$A$1:$E$1902,2,FALSE)</f>
        <v>#N/A</v>
      </c>
      <c r="G2765" s="48" t="e">
        <f>VLOOKUP(A2765,'TAZ definitions'!$A$1:$E$1902,4,FALSE)</f>
        <v>#N/A</v>
      </c>
      <c r="H2765" s="44">
        <v>69112</v>
      </c>
      <c r="I2765" s="44">
        <v>0</v>
      </c>
      <c r="J2765" s="44">
        <v>4941</v>
      </c>
      <c r="K2765" s="44">
        <v>0</v>
      </c>
      <c r="L2765" s="44">
        <v>0</v>
      </c>
      <c r="M2765" s="44">
        <v>0</v>
      </c>
      <c r="N2765" s="44">
        <v>0</v>
      </c>
      <c r="O2765" s="44">
        <v>0</v>
      </c>
      <c r="P2765" s="44">
        <v>0</v>
      </c>
      <c r="Q2765" s="44">
        <v>0</v>
      </c>
      <c r="R2765" s="44">
        <v>21.942823000000001</v>
      </c>
      <c r="S2765" s="44">
        <v>21.813283999999999</v>
      </c>
      <c r="T2765" s="44">
        <v>69112</v>
      </c>
      <c r="U2765" s="44">
        <v>4941</v>
      </c>
      <c r="V2765" s="44">
        <v>0</v>
      </c>
      <c r="W2765" s="44">
        <v>0</v>
      </c>
      <c r="X2765" s="44">
        <v>0</v>
      </c>
      <c r="Y2765" s="44">
        <v>2861.2845400000001</v>
      </c>
      <c r="Z2765" s="44">
        <v>115.935593</v>
      </c>
      <c r="AA2765" s="44">
        <v>2.3582399999999999</v>
      </c>
      <c r="AB2765" s="44">
        <v>0.10351399999999999</v>
      </c>
      <c r="AC2765" s="44">
        <v>6.1342000000000001E-2</v>
      </c>
      <c r="AD2765" s="44">
        <v>734.82063500000004</v>
      </c>
    </row>
    <row r="2766" spans="1:30" x14ac:dyDescent="0.25">
      <c r="A2766">
        <v>2994</v>
      </c>
      <c r="B2766" t="s">
        <v>101</v>
      </c>
      <c r="C2766" t="s">
        <v>227</v>
      </c>
      <c r="D2766" t="s">
        <v>267</v>
      </c>
      <c r="E2766" t="s">
        <v>215</v>
      </c>
      <c r="F2766" s="48" t="e">
        <f>VLOOKUP(A2766,'TAZ definitions'!$A$1:$E$1902,2,FALSE)</f>
        <v>#N/A</v>
      </c>
      <c r="G2766" s="48" t="e">
        <f>VLOOKUP(A2766,'TAZ definitions'!$A$1:$E$1902,4,FALSE)</f>
        <v>#N/A</v>
      </c>
      <c r="H2766" s="44">
        <v>76896</v>
      </c>
      <c r="I2766" s="44">
        <v>0</v>
      </c>
      <c r="J2766" s="44">
        <v>5032</v>
      </c>
      <c r="K2766" s="44">
        <v>0</v>
      </c>
      <c r="L2766" s="44">
        <v>0</v>
      </c>
      <c r="M2766" s="44">
        <v>0</v>
      </c>
      <c r="N2766" s="44">
        <v>0</v>
      </c>
      <c r="O2766" s="44">
        <v>0</v>
      </c>
      <c r="P2766" s="44">
        <v>0</v>
      </c>
      <c r="Q2766" s="44">
        <v>0</v>
      </c>
      <c r="R2766" s="44">
        <v>22.087273</v>
      </c>
      <c r="S2766" s="44">
        <v>22.079487</v>
      </c>
      <c r="T2766" s="44">
        <v>76896</v>
      </c>
      <c r="U2766" s="44">
        <v>5032</v>
      </c>
      <c r="V2766" s="44">
        <v>0</v>
      </c>
      <c r="W2766" s="44">
        <v>0</v>
      </c>
      <c r="X2766" s="44">
        <v>0</v>
      </c>
      <c r="Y2766" s="44">
        <v>0</v>
      </c>
      <c r="Z2766" s="44">
        <v>0</v>
      </c>
      <c r="AA2766" s="44">
        <v>0</v>
      </c>
      <c r="AB2766" s="44">
        <v>0</v>
      </c>
      <c r="AC2766" s="44">
        <v>0</v>
      </c>
      <c r="AD2766" s="44">
        <v>0</v>
      </c>
    </row>
    <row r="2767" spans="1:30" x14ac:dyDescent="0.25">
      <c r="A2767">
        <v>2995</v>
      </c>
      <c r="B2767" t="s">
        <v>101</v>
      </c>
      <c r="C2767" t="s">
        <v>227</v>
      </c>
      <c r="D2767" t="s">
        <v>287</v>
      </c>
      <c r="E2767" t="s">
        <v>215</v>
      </c>
      <c r="F2767" s="48" t="e">
        <f>VLOOKUP(A2767,'TAZ definitions'!$A$1:$E$1902,2,FALSE)</f>
        <v>#N/A</v>
      </c>
      <c r="G2767" s="48" t="e">
        <f>VLOOKUP(A2767,'TAZ definitions'!$A$1:$E$1902,4,FALSE)</f>
        <v>#N/A</v>
      </c>
      <c r="H2767" s="44">
        <v>186331</v>
      </c>
      <c r="I2767" s="44">
        <v>0</v>
      </c>
      <c r="J2767" s="44">
        <v>22205</v>
      </c>
      <c r="K2767" s="44">
        <v>0</v>
      </c>
      <c r="L2767" s="44">
        <v>0</v>
      </c>
      <c r="M2767" s="44">
        <v>0</v>
      </c>
      <c r="N2767" s="44">
        <v>67</v>
      </c>
      <c r="O2767" s="44">
        <v>0</v>
      </c>
      <c r="P2767" s="44">
        <v>60.519824999999997</v>
      </c>
      <c r="Q2767" s="44">
        <v>88.176063999999997</v>
      </c>
      <c r="R2767" s="44">
        <v>25.123850000000001</v>
      </c>
      <c r="S2767" s="44">
        <v>24.63287</v>
      </c>
      <c r="T2767" s="44">
        <v>185884.046875</v>
      </c>
      <c r="U2767" s="44">
        <v>22151.738281000002</v>
      </c>
      <c r="V2767" s="44">
        <v>0</v>
      </c>
      <c r="W2767" s="44">
        <v>66.839286999999999</v>
      </c>
      <c r="X2767" s="44">
        <v>102659.61289999999</v>
      </c>
      <c r="Y2767" s="44">
        <v>165712.59758900001</v>
      </c>
      <c r="Z2767" s="44">
        <v>4459.5665470000004</v>
      </c>
      <c r="AA2767" s="44">
        <v>167.76205999999999</v>
      </c>
      <c r="AB2767" s="44">
        <v>8.9556070000000005</v>
      </c>
      <c r="AC2767" s="44">
        <v>3.179217</v>
      </c>
      <c r="AD2767" s="44">
        <v>39760.661241000002</v>
      </c>
    </row>
    <row r="2768" spans="1:30" x14ac:dyDescent="0.25">
      <c r="A2768">
        <v>2996</v>
      </c>
      <c r="B2768" t="s">
        <v>101</v>
      </c>
      <c r="C2768" t="s">
        <v>227</v>
      </c>
      <c r="D2768" t="s">
        <v>287</v>
      </c>
      <c r="E2768" t="s">
        <v>215</v>
      </c>
      <c r="F2768" s="48" t="e">
        <f>VLOOKUP(A2768,'TAZ definitions'!$A$1:$E$1902,2,FALSE)</f>
        <v>#N/A</v>
      </c>
      <c r="G2768" s="48" t="e">
        <f>VLOOKUP(A2768,'TAZ definitions'!$A$1:$E$1902,4,FALSE)</f>
        <v>#N/A</v>
      </c>
      <c r="H2768" s="44">
        <v>172574</v>
      </c>
      <c r="I2768" s="44">
        <v>0</v>
      </c>
      <c r="J2768" s="44">
        <v>20607</v>
      </c>
      <c r="K2768" s="44">
        <v>0</v>
      </c>
      <c r="L2768" s="44">
        <v>0</v>
      </c>
      <c r="M2768" s="44">
        <v>0</v>
      </c>
      <c r="N2768" s="44">
        <v>67</v>
      </c>
      <c r="O2768" s="44">
        <v>0</v>
      </c>
      <c r="P2768" s="44">
        <v>58.562542000000001</v>
      </c>
      <c r="Q2768" s="44">
        <v>123.219673</v>
      </c>
      <c r="R2768" s="44">
        <v>27.118956000000001</v>
      </c>
      <c r="S2768" s="44">
        <v>26.891618999999999</v>
      </c>
      <c r="T2768" s="44">
        <v>172318.875</v>
      </c>
      <c r="U2768" s="44">
        <v>20576.537109000001</v>
      </c>
      <c r="V2768" s="44">
        <v>0</v>
      </c>
      <c r="W2768" s="44">
        <v>66.900954999999996</v>
      </c>
      <c r="X2768" s="44">
        <v>22439.647240999999</v>
      </c>
      <c r="Y2768" s="44">
        <v>47283.228066000003</v>
      </c>
      <c r="Z2768" s="44">
        <v>1522.3608670000001</v>
      </c>
      <c r="AA2768" s="44">
        <v>43.222366999999998</v>
      </c>
      <c r="AB2768" s="44">
        <v>2.0214210000000001</v>
      </c>
      <c r="AC2768" s="44">
        <v>0.93906299999999998</v>
      </c>
      <c r="AD2768" s="44">
        <v>11288.058171000001</v>
      </c>
    </row>
    <row r="2769" spans="1:30" x14ac:dyDescent="0.25">
      <c r="A2769">
        <v>2997</v>
      </c>
      <c r="B2769" t="s">
        <v>101</v>
      </c>
      <c r="C2769" t="s">
        <v>227</v>
      </c>
      <c r="D2769" t="s">
        <v>288</v>
      </c>
      <c r="E2769" t="s">
        <v>215</v>
      </c>
      <c r="F2769" s="48" t="e">
        <f>VLOOKUP(A2769,'TAZ definitions'!$A$1:$E$1902,2,FALSE)</f>
        <v>#N/A</v>
      </c>
      <c r="G2769" s="48" t="e">
        <f>VLOOKUP(A2769,'TAZ definitions'!$A$1:$E$1902,4,FALSE)</f>
        <v>#N/A</v>
      </c>
      <c r="H2769" s="44">
        <v>208240</v>
      </c>
      <c r="I2769" s="44">
        <v>0</v>
      </c>
      <c r="J2769" s="44">
        <v>20143</v>
      </c>
      <c r="K2769" s="44">
        <v>0</v>
      </c>
      <c r="L2769" s="44">
        <v>0</v>
      </c>
      <c r="M2769" s="44">
        <v>0</v>
      </c>
      <c r="N2769" s="44">
        <v>67</v>
      </c>
      <c r="O2769" s="44">
        <v>0</v>
      </c>
      <c r="P2769" s="44">
        <v>0</v>
      </c>
      <c r="Q2769" s="44">
        <v>0</v>
      </c>
      <c r="R2769" s="44">
        <v>22.350957999999999</v>
      </c>
      <c r="S2769" s="44">
        <v>22.396125999999999</v>
      </c>
      <c r="T2769" s="44">
        <v>208240.015625</v>
      </c>
      <c r="U2769" s="44">
        <v>20143</v>
      </c>
      <c r="V2769" s="44">
        <v>0</v>
      </c>
      <c r="W2769" s="44">
        <v>67</v>
      </c>
      <c r="X2769" s="44">
        <v>4625.1941159999997</v>
      </c>
      <c r="Y2769" s="44">
        <v>15231.517532</v>
      </c>
      <c r="Z2769" s="44">
        <v>507.532532</v>
      </c>
      <c r="AA2769" s="44">
        <v>12.908219000000001</v>
      </c>
      <c r="AB2769" s="44">
        <v>0.59286799999999995</v>
      </c>
      <c r="AC2769" s="44">
        <v>0.30215799999999998</v>
      </c>
      <c r="AD2769" s="44">
        <v>3623.3014210000001</v>
      </c>
    </row>
    <row r="2770" spans="1:30" x14ac:dyDescent="0.25">
      <c r="A2770">
        <v>2998</v>
      </c>
      <c r="B2770" t="s">
        <v>101</v>
      </c>
      <c r="C2770" t="s">
        <v>227</v>
      </c>
      <c r="D2770" t="s">
        <v>289</v>
      </c>
      <c r="E2770" t="s">
        <v>215</v>
      </c>
      <c r="F2770" s="48" t="e">
        <f>VLOOKUP(A2770,'TAZ definitions'!$A$1:$E$1902,2,FALSE)</f>
        <v>#N/A</v>
      </c>
      <c r="G2770" s="48" t="e">
        <f>VLOOKUP(A2770,'TAZ definitions'!$A$1:$E$1902,4,FALSE)</f>
        <v>#N/A</v>
      </c>
      <c r="H2770" s="44">
        <v>95209</v>
      </c>
      <c r="I2770" s="44">
        <v>0</v>
      </c>
      <c r="J2770" s="44">
        <v>11470</v>
      </c>
      <c r="K2770" s="44">
        <v>0</v>
      </c>
      <c r="L2770" s="44">
        <v>0</v>
      </c>
      <c r="M2770" s="44">
        <v>0</v>
      </c>
      <c r="N2770" s="44">
        <v>116</v>
      </c>
      <c r="O2770" s="44">
        <v>0</v>
      </c>
      <c r="P2770" s="44">
        <v>0</v>
      </c>
      <c r="Q2770" s="44">
        <v>0</v>
      </c>
      <c r="R2770" s="44">
        <v>21.595448000000001</v>
      </c>
      <c r="S2770" s="44">
        <v>22.136134999999999</v>
      </c>
      <c r="T2770" s="44">
        <v>95209</v>
      </c>
      <c r="U2770" s="44">
        <v>11470</v>
      </c>
      <c r="V2770" s="44">
        <v>0</v>
      </c>
      <c r="W2770" s="44">
        <v>116</v>
      </c>
      <c r="X2770" s="44">
        <v>2307.9621910000001</v>
      </c>
      <c r="Y2770" s="44">
        <v>9557.8796249999996</v>
      </c>
      <c r="Z2770" s="44">
        <v>330.50625000000002</v>
      </c>
      <c r="AA2770" s="44">
        <v>7.9161419999999998</v>
      </c>
      <c r="AB2770" s="44">
        <v>0.34303</v>
      </c>
      <c r="AC2770" s="44">
        <v>0.19062999999999999</v>
      </c>
      <c r="AD2770" s="44">
        <v>2234.0241559999999</v>
      </c>
    </row>
    <row r="2771" spans="1:30" x14ac:dyDescent="0.25">
      <c r="A2771">
        <v>2999</v>
      </c>
      <c r="B2771" t="s">
        <v>101</v>
      </c>
      <c r="C2771" t="s">
        <v>227</v>
      </c>
      <c r="D2771" t="s">
        <v>289</v>
      </c>
      <c r="E2771" t="s">
        <v>215</v>
      </c>
      <c r="F2771" s="48" t="e">
        <f>VLOOKUP(A2771,'TAZ definitions'!$A$1:$E$1902,2,FALSE)</f>
        <v>#N/A</v>
      </c>
      <c r="G2771" s="48" t="e">
        <f>VLOOKUP(A2771,'TAZ definitions'!$A$1:$E$1902,4,FALSE)</f>
        <v>#N/A</v>
      </c>
      <c r="H2771" s="44">
        <v>88140</v>
      </c>
      <c r="I2771" s="44">
        <v>0</v>
      </c>
      <c r="J2771" s="44">
        <v>11463</v>
      </c>
      <c r="K2771" s="44">
        <v>0</v>
      </c>
      <c r="L2771" s="44">
        <v>0</v>
      </c>
      <c r="M2771" s="44">
        <v>0</v>
      </c>
      <c r="N2771" s="44">
        <v>116</v>
      </c>
      <c r="O2771" s="44">
        <v>0</v>
      </c>
      <c r="P2771" s="44">
        <v>0</v>
      </c>
      <c r="Q2771" s="44">
        <v>0</v>
      </c>
      <c r="R2771" s="44">
        <v>19.881150999999999</v>
      </c>
      <c r="S2771" s="44">
        <v>20.051687000000001</v>
      </c>
      <c r="T2771" s="44">
        <v>88139.992188000004</v>
      </c>
      <c r="U2771" s="44">
        <v>11463</v>
      </c>
      <c r="V2771" s="44">
        <v>0</v>
      </c>
      <c r="W2771" s="44">
        <v>116</v>
      </c>
      <c r="X2771" s="44">
        <v>1283.911965</v>
      </c>
      <c r="Y2771" s="44">
        <v>12869.677819</v>
      </c>
      <c r="Z2771" s="44">
        <v>417.22651000000002</v>
      </c>
      <c r="AA2771" s="44">
        <v>10.566998</v>
      </c>
      <c r="AB2771" s="44">
        <v>0.463142</v>
      </c>
      <c r="AC2771" s="44">
        <v>0.24898200000000001</v>
      </c>
      <c r="AD2771" s="44">
        <v>2917.414608</v>
      </c>
    </row>
    <row r="2772" spans="1:30" x14ac:dyDescent="0.25">
      <c r="A2772">
        <v>3000</v>
      </c>
      <c r="B2772" t="s">
        <v>101</v>
      </c>
      <c r="C2772" t="s">
        <v>227</v>
      </c>
      <c r="D2772" t="s">
        <v>287</v>
      </c>
      <c r="E2772" t="s">
        <v>215</v>
      </c>
      <c r="F2772" s="48" t="e">
        <f>VLOOKUP(A2772,'TAZ definitions'!$A$1:$E$1902,2,FALSE)</f>
        <v>#N/A</v>
      </c>
      <c r="G2772" s="48" t="e">
        <f>VLOOKUP(A2772,'TAZ definitions'!$A$1:$E$1902,4,FALSE)</f>
        <v>#N/A</v>
      </c>
      <c r="H2772" s="44">
        <v>170285</v>
      </c>
      <c r="I2772" s="44">
        <v>0</v>
      </c>
      <c r="J2772" s="44">
        <v>22067</v>
      </c>
      <c r="K2772" s="44">
        <v>0</v>
      </c>
      <c r="L2772" s="44">
        <v>0</v>
      </c>
      <c r="M2772" s="44">
        <v>0</v>
      </c>
      <c r="N2772" s="44">
        <v>67</v>
      </c>
      <c r="O2772" s="44">
        <v>0</v>
      </c>
      <c r="P2772" s="44">
        <v>0</v>
      </c>
      <c r="Q2772" s="44">
        <v>0</v>
      </c>
      <c r="R2772" s="44">
        <v>31.341830999999999</v>
      </c>
      <c r="S2772" s="44">
        <v>30.992422000000001</v>
      </c>
      <c r="T2772" s="44">
        <v>170285</v>
      </c>
      <c r="U2772" s="44">
        <v>22067</v>
      </c>
      <c r="V2772" s="44">
        <v>0</v>
      </c>
      <c r="W2772" s="44">
        <v>67</v>
      </c>
      <c r="X2772" s="44">
        <v>205689.62977199999</v>
      </c>
      <c r="Y2772" s="44">
        <v>321843.18672</v>
      </c>
      <c r="Z2772" s="44">
        <v>8355.4179060000006</v>
      </c>
      <c r="AA2772" s="44">
        <v>330.31447700000001</v>
      </c>
      <c r="AB2772" s="44">
        <v>16.578178999999999</v>
      </c>
      <c r="AC2772" s="44">
        <v>6.0769659999999996</v>
      </c>
      <c r="AD2772" s="44">
        <v>73984.399512000004</v>
      </c>
    </row>
    <row r="2773" spans="1:30" x14ac:dyDescent="0.25">
      <c r="A2773">
        <v>3001</v>
      </c>
      <c r="B2773" t="s">
        <v>101</v>
      </c>
      <c r="C2773" t="s">
        <v>227</v>
      </c>
      <c r="D2773" t="s">
        <v>287</v>
      </c>
      <c r="E2773" t="s">
        <v>215</v>
      </c>
      <c r="F2773" s="48" t="e">
        <f>VLOOKUP(A2773,'TAZ definitions'!$A$1:$E$1902,2,FALSE)</f>
        <v>#N/A</v>
      </c>
      <c r="G2773" s="48" t="e">
        <f>VLOOKUP(A2773,'TAZ definitions'!$A$1:$E$1902,4,FALSE)</f>
        <v>#N/A</v>
      </c>
      <c r="H2773" s="44">
        <v>144148</v>
      </c>
      <c r="I2773" s="44">
        <v>0</v>
      </c>
      <c r="J2773" s="44">
        <v>17743</v>
      </c>
      <c r="K2773" s="44">
        <v>0</v>
      </c>
      <c r="L2773" s="44">
        <v>0</v>
      </c>
      <c r="M2773" s="44">
        <v>0</v>
      </c>
      <c r="N2773" s="44">
        <v>0</v>
      </c>
      <c r="O2773" s="44">
        <v>0</v>
      </c>
      <c r="P2773" s="44">
        <v>0</v>
      </c>
      <c r="Q2773" s="44">
        <v>0</v>
      </c>
      <c r="R2773" s="44">
        <v>23.066889</v>
      </c>
      <c r="S2773" s="44">
        <v>23.167418999999999</v>
      </c>
      <c r="T2773" s="44">
        <v>144148</v>
      </c>
      <c r="U2773" s="44">
        <v>17743</v>
      </c>
      <c r="V2773" s="44">
        <v>0</v>
      </c>
      <c r="W2773" s="44">
        <v>0</v>
      </c>
      <c r="X2773" s="44">
        <v>68786.466163000005</v>
      </c>
      <c r="Y2773" s="44">
        <v>112677.325637</v>
      </c>
      <c r="Z2773" s="44">
        <v>2878.8659339999999</v>
      </c>
      <c r="AA2773" s="44">
        <v>112.675584</v>
      </c>
      <c r="AB2773" s="44">
        <v>6.0895159999999997</v>
      </c>
      <c r="AC2773" s="44">
        <v>2.0937359999999998</v>
      </c>
      <c r="AD2773" s="44">
        <v>26180.349816999998</v>
      </c>
    </row>
    <row r="2774" spans="1:30" x14ac:dyDescent="0.25">
      <c r="A2774">
        <v>3002</v>
      </c>
      <c r="B2774" t="s">
        <v>101</v>
      </c>
      <c r="C2774" t="s">
        <v>227</v>
      </c>
      <c r="D2774" t="s">
        <v>287</v>
      </c>
      <c r="E2774" t="s">
        <v>215</v>
      </c>
      <c r="F2774" s="48" t="e">
        <f>VLOOKUP(A2774,'TAZ definitions'!$A$1:$E$1902,2,FALSE)</f>
        <v>#N/A</v>
      </c>
      <c r="G2774" s="48" t="e">
        <f>VLOOKUP(A2774,'TAZ definitions'!$A$1:$E$1902,4,FALSE)</f>
        <v>#N/A</v>
      </c>
      <c r="H2774" s="44">
        <v>158973</v>
      </c>
      <c r="I2774" s="44">
        <v>0</v>
      </c>
      <c r="J2774" s="44">
        <v>19429</v>
      </c>
      <c r="K2774" s="44">
        <v>0</v>
      </c>
      <c r="L2774" s="44">
        <v>0</v>
      </c>
      <c r="M2774" s="44">
        <v>0</v>
      </c>
      <c r="N2774" s="44">
        <v>0</v>
      </c>
      <c r="O2774" s="44">
        <v>0</v>
      </c>
      <c r="P2774" s="44">
        <v>87.641945000000007</v>
      </c>
      <c r="Q2774" s="44">
        <v>73.815224000000001</v>
      </c>
      <c r="R2774" s="44">
        <v>25.801926000000002</v>
      </c>
      <c r="S2774" s="44">
        <v>26.021197999999998</v>
      </c>
      <c r="T2774" s="44">
        <v>158621.484375</v>
      </c>
      <c r="U2774" s="44">
        <v>19386.041015999999</v>
      </c>
      <c r="V2774" s="44">
        <v>0</v>
      </c>
      <c r="W2774" s="44">
        <v>0</v>
      </c>
      <c r="X2774" s="44">
        <v>9929.3088489999991</v>
      </c>
      <c r="Y2774" s="44">
        <v>20433.80905</v>
      </c>
      <c r="Z2774" s="44">
        <v>1023.944507</v>
      </c>
      <c r="AA2774" s="44">
        <v>20.380597999999999</v>
      </c>
      <c r="AB2774" s="44">
        <v>0.85657700000000003</v>
      </c>
      <c r="AC2774" s="44">
        <v>0.54150299999999996</v>
      </c>
      <c r="AD2774" s="44">
        <v>6198.6701730000004</v>
      </c>
    </row>
    <row r="2775" spans="1:30" x14ac:dyDescent="0.25">
      <c r="A2775">
        <v>3003</v>
      </c>
      <c r="B2775" t="s">
        <v>101</v>
      </c>
      <c r="C2775" t="s">
        <v>227</v>
      </c>
      <c r="D2775" t="s">
        <v>287</v>
      </c>
      <c r="E2775" t="s">
        <v>215</v>
      </c>
      <c r="F2775" s="48" t="e">
        <f>VLOOKUP(A2775,'TAZ definitions'!$A$1:$E$1902,2,FALSE)</f>
        <v>#N/A</v>
      </c>
      <c r="G2775" s="48" t="e">
        <f>VLOOKUP(A2775,'TAZ definitions'!$A$1:$E$1902,4,FALSE)</f>
        <v>#N/A</v>
      </c>
      <c r="H2775" s="44">
        <v>173797</v>
      </c>
      <c r="I2775" s="44">
        <v>0</v>
      </c>
      <c r="J2775" s="44">
        <v>19019</v>
      </c>
      <c r="K2775" s="44">
        <v>0</v>
      </c>
      <c r="L2775" s="44">
        <v>0</v>
      </c>
      <c r="M2775" s="44">
        <v>0</v>
      </c>
      <c r="N2775" s="44">
        <v>0</v>
      </c>
      <c r="O2775" s="44">
        <v>0</v>
      </c>
      <c r="P2775" s="44">
        <v>101.05381800000001</v>
      </c>
      <c r="Q2775" s="44">
        <v>93.413025000000005</v>
      </c>
      <c r="R2775" s="44">
        <v>26.2407</v>
      </c>
      <c r="S2775" s="44">
        <v>25.715796000000001</v>
      </c>
      <c r="T2775" s="44">
        <v>173157.546875</v>
      </c>
      <c r="U2775" s="44">
        <v>18949.023438</v>
      </c>
      <c r="V2775" s="44">
        <v>0</v>
      </c>
      <c r="W2775" s="44">
        <v>0</v>
      </c>
      <c r="X2775" s="44">
        <v>0</v>
      </c>
      <c r="Y2775" s="44">
        <v>25337.028759000001</v>
      </c>
      <c r="Z2775" s="44">
        <v>876.49927600000001</v>
      </c>
      <c r="AA2775" s="44">
        <v>20.845649999999999</v>
      </c>
      <c r="AB2775" s="44">
        <v>0.887208</v>
      </c>
      <c r="AC2775" s="44">
        <v>0.50238300000000002</v>
      </c>
      <c r="AD2775" s="44">
        <v>5898.5564420000001</v>
      </c>
    </row>
    <row r="2776" spans="1:30" x14ac:dyDescent="0.25">
      <c r="A2776">
        <v>3004</v>
      </c>
      <c r="B2776" t="s">
        <v>101</v>
      </c>
      <c r="C2776" t="s">
        <v>227</v>
      </c>
      <c r="D2776" t="s">
        <v>287</v>
      </c>
      <c r="E2776" t="s">
        <v>215</v>
      </c>
      <c r="F2776" s="48" t="e">
        <f>VLOOKUP(A2776,'TAZ definitions'!$A$1:$E$1902,2,FALSE)</f>
        <v>#N/A</v>
      </c>
      <c r="G2776" s="48" t="e">
        <f>VLOOKUP(A2776,'TAZ definitions'!$A$1:$E$1902,4,FALSE)</f>
        <v>#N/A</v>
      </c>
      <c r="H2776" s="44">
        <v>125357</v>
      </c>
      <c r="I2776" s="44">
        <v>0</v>
      </c>
      <c r="J2776" s="44">
        <v>13393</v>
      </c>
      <c r="K2776" s="44">
        <v>0</v>
      </c>
      <c r="L2776" s="44">
        <v>0</v>
      </c>
      <c r="M2776" s="44">
        <v>0</v>
      </c>
      <c r="N2776" s="44">
        <v>0</v>
      </c>
      <c r="O2776" s="44">
        <v>0</v>
      </c>
      <c r="P2776" s="44">
        <v>0</v>
      </c>
      <c r="Q2776" s="44">
        <v>0</v>
      </c>
      <c r="R2776" s="44">
        <v>33.398457000000001</v>
      </c>
      <c r="S2776" s="44">
        <v>30.330303000000001</v>
      </c>
      <c r="T2776" s="44">
        <v>125357</v>
      </c>
      <c r="U2776" s="44">
        <v>13393</v>
      </c>
      <c r="V2776" s="44">
        <v>0</v>
      </c>
      <c r="W2776" s="44">
        <v>0</v>
      </c>
      <c r="X2776" s="44">
        <v>33182.045477</v>
      </c>
      <c r="Y2776" s="44">
        <v>53775.726019000002</v>
      </c>
      <c r="Z2776" s="44">
        <v>1399.2537689999999</v>
      </c>
      <c r="AA2776" s="44">
        <v>54.367677</v>
      </c>
      <c r="AB2776" s="44">
        <v>2.8107000000000002</v>
      </c>
      <c r="AC2776" s="44">
        <v>1.0088760000000001</v>
      </c>
      <c r="AD2776" s="44">
        <v>12394.374421</v>
      </c>
    </row>
    <row r="2777" spans="1:30" x14ac:dyDescent="0.25">
      <c r="A2777">
        <v>3005</v>
      </c>
      <c r="B2777" t="s">
        <v>101</v>
      </c>
      <c r="C2777" t="s">
        <v>227</v>
      </c>
      <c r="D2777" t="s">
        <v>289</v>
      </c>
      <c r="E2777" t="s">
        <v>215</v>
      </c>
      <c r="F2777" s="48" t="e">
        <f>VLOOKUP(A2777,'TAZ definitions'!$A$1:$E$1902,2,FALSE)</f>
        <v>#N/A</v>
      </c>
      <c r="G2777" s="48" t="e">
        <f>VLOOKUP(A2777,'TAZ definitions'!$A$1:$E$1902,4,FALSE)</f>
        <v>#N/A</v>
      </c>
      <c r="H2777" s="44">
        <v>82084</v>
      </c>
      <c r="I2777" s="44">
        <v>0</v>
      </c>
      <c r="J2777" s="44">
        <v>10781</v>
      </c>
      <c r="K2777" s="44">
        <v>0</v>
      </c>
      <c r="L2777" s="44">
        <v>0</v>
      </c>
      <c r="M2777" s="44">
        <v>0</v>
      </c>
      <c r="N2777" s="44">
        <v>116</v>
      </c>
      <c r="O2777" s="44">
        <v>0</v>
      </c>
      <c r="P2777" s="44">
        <v>0</v>
      </c>
      <c r="Q2777" s="44">
        <v>0</v>
      </c>
      <c r="R2777" s="44">
        <v>41.798907999999997</v>
      </c>
      <c r="S2777" s="44">
        <v>37.278126</v>
      </c>
      <c r="T2777" s="44">
        <v>82084</v>
      </c>
      <c r="U2777" s="44">
        <v>10781</v>
      </c>
      <c r="V2777" s="44">
        <v>0</v>
      </c>
      <c r="W2777" s="44">
        <v>116</v>
      </c>
      <c r="X2777" s="44">
        <v>43.733915000000003</v>
      </c>
      <c r="Y2777" s="44">
        <v>8308.7061240000003</v>
      </c>
      <c r="Z2777" s="44">
        <v>261.05890799999997</v>
      </c>
      <c r="AA2777" s="44">
        <v>6.7801819999999999</v>
      </c>
      <c r="AB2777" s="44">
        <v>0.31081300000000001</v>
      </c>
      <c r="AC2777" s="44">
        <v>0.157246</v>
      </c>
      <c r="AD2777" s="44">
        <v>1856.0253949999999</v>
      </c>
    </row>
    <row r="2778" spans="1:30" x14ac:dyDescent="0.25">
      <c r="A2778">
        <v>3006</v>
      </c>
      <c r="B2778" t="s">
        <v>101</v>
      </c>
      <c r="C2778" t="s">
        <v>227</v>
      </c>
      <c r="D2778" t="s">
        <v>290</v>
      </c>
      <c r="E2778" t="s">
        <v>215</v>
      </c>
      <c r="F2778" s="48" t="e">
        <f>VLOOKUP(A2778,'TAZ definitions'!$A$1:$E$1902,2,FALSE)</f>
        <v>#N/A</v>
      </c>
      <c r="G2778" s="48" t="e">
        <f>VLOOKUP(A2778,'TAZ definitions'!$A$1:$E$1902,4,FALSE)</f>
        <v>#N/A</v>
      </c>
      <c r="H2778" s="44">
        <v>71642</v>
      </c>
      <c r="I2778" s="44">
        <v>0</v>
      </c>
      <c r="J2778" s="44">
        <v>10011</v>
      </c>
      <c r="K2778" s="44">
        <v>0</v>
      </c>
      <c r="L2778" s="44">
        <v>0</v>
      </c>
      <c r="M2778" s="44">
        <v>0</v>
      </c>
      <c r="N2778" s="44">
        <v>116</v>
      </c>
      <c r="O2778" s="44">
        <v>0</v>
      </c>
      <c r="P2778" s="44">
        <v>0</v>
      </c>
      <c r="Q2778" s="44">
        <v>0</v>
      </c>
      <c r="R2778" s="44">
        <v>19.211355000000001</v>
      </c>
      <c r="S2778" s="44">
        <v>20.244133000000001</v>
      </c>
      <c r="T2778" s="44">
        <v>71642</v>
      </c>
      <c r="U2778" s="44">
        <v>10011</v>
      </c>
      <c r="V2778" s="44">
        <v>0</v>
      </c>
      <c r="W2778" s="44">
        <v>116</v>
      </c>
      <c r="X2778" s="44">
        <v>3552.322682</v>
      </c>
      <c r="Y2778" s="44">
        <v>18027.181711000001</v>
      </c>
      <c r="Z2778" s="44">
        <v>617.49611100000004</v>
      </c>
      <c r="AA2778" s="44">
        <v>14.93685</v>
      </c>
      <c r="AB2778" s="44">
        <v>0.65510900000000005</v>
      </c>
      <c r="AC2778" s="44">
        <v>0.35996400000000001</v>
      </c>
      <c r="AD2778" s="44">
        <v>4249.75425</v>
      </c>
    </row>
    <row r="2779" spans="1:30" x14ac:dyDescent="0.25">
      <c r="A2779">
        <v>3007</v>
      </c>
      <c r="B2779" t="s">
        <v>101</v>
      </c>
      <c r="C2779" t="s">
        <v>227</v>
      </c>
      <c r="D2779" t="s">
        <v>291</v>
      </c>
      <c r="E2779" t="s">
        <v>215</v>
      </c>
      <c r="F2779" s="48" t="e">
        <f>VLOOKUP(A2779,'TAZ definitions'!$A$1:$E$1902,2,FALSE)</f>
        <v>#N/A</v>
      </c>
      <c r="G2779" s="48" t="e">
        <f>VLOOKUP(A2779,'TAZ definitions'!$A$1:$E$1902,4,FALSE)</f>
        <v>#N/A</v>
      </c>
      <c r="H2779" s="44">
        <v>48285</v>
      </c>
      <c r="I2779" s="44">
        <v>0</v>
      </c>
      <c r="J2779" s="44">
        <v>6057</v>
      </c>
      <c r="K2779" s="44">
        <v>0</v>
      </c>
      <c r="L2779" s="44">
        <v>0</v>
      </c>
      <c r="M2779" s="44">
        <v>0</v>
      </c>
      <c r="N2779" s="44">
        <v>0</v>
      </c>
      <c r="O2779" s="44">
        <v>0</v>
      </c>
      <c r="P2779" s="44">
        <v>0</v>
      </c>
      <c r="Q2779" s="44">
        <v>0</v>
      </c>
      <c r="R2779" s="44">
        <v>23.689582999999999</v>
      </c>
      <c r="S2779" s="44">
        <v>23.510338000000001</v>
      </c>
      <c r="T2779" s="44">
        <v>48285</v>
      </c>
      <c r="U2779" s="44">
        <v>6057</v>
      </c>
      <c r="V2779" s="44">
        <v>0</v>
      </c>
      <c r="W2779" s="44">
        <v>0</v>
      </c>
      <c r="X2779" s="44">
        <v>565.77424699999995</v>
      </c>
      <c r="Y2779" s="44">
        <v>19252.111094</v>
      </c>
      <c r="Z2779" s="44">
        <v>876.24377700000002</v>
      </c>
      <c r="AA2779" s="44">
        <v>17.884502999999999</v>
      </c>
      <c r="AB2779" s="44">
        <v>0.69133199999999995</v>
      </c>
      <c r="AC2779" s="44">
        <v>0.448625</v>
      </c>
      <c r="AD2779" s="44">
        <v>5260.7900149999996</v>
      </c>
    </row>
    <row r="2780" spans="1:30" x14ac:dyDescent="0.25">
      <c r="A2780">
        <v>3008</v>
      </c>
      <c r="B2780" t="s">
        <v>101</v>
      </c>
      <c r="C2780" t="s">
        <v>227</v>
      </c>
      <c r="D2780" t="s">
        <v>291</v>
      </c>
      <c r="E2780" t="s">
        <v>215</v>
      </c>
      <c r="F2780" s="48" t="e">
        <f>VLOOKUP(A2780,'TAZ definitions'!$A$1:$E$1902,2,FALSE)</f>
        <v>#N/A</v>
      </c>
      <c r="G2780" s="48" t="e">
        <f>VLOOKUP(A2780,'TAZ definitions'!$A$1:$E$1902,4,FALSE)</f>
        <v>#N/A</v>
      </c>
      <c r="H2780" s="44">
        <v>61045</v>
      </c>
      <c r="I2780" s="44">
        <v>0</v>
      </c>
      <c r="J2780" s="44">
        <v>7655</v>
      </c>
      <c r="K2780" s="44">
        <v>0</v>
      </c>
      <c r="L2780" s="44">
        <v>0</v>
      </c>
      <c r="M2780" s="44">
        <v>0</v>
      </c>
      <c r="N2780" s="44">
        <v>0</v>
      </c>
      <c r="O2780" s="44">
        <v>0</v>
      </c>
      <c r="P2780" s="44">
        <v>0</v>
      </c>
      <c r="Q2780" s="44">
        <v>0</v>
      </c>
      <c r="R2780" s="44">
        <v>23.694914000000001</v>
      </c>
      <c r="S2780" s="44">
        <v>23.4694</v>
      </c>
      <c r="T2780" s="44">
        <v>61045</v>
      </c>
      <c r="U2780" s="44">
        <v>7655</v>
      </c>
      <c r="V2780" s="44">
        <v>0</v>
      </c>
      <c r="W2780" s="44">
        <v>0</v>
      </c>
      <c r="X2780" s="44">
        <v>0</v>
      </c>
      <c r="Y2780" s="44">
        <v>265.74287600000002</v>
      </c>
      <c r="Z2780" s="44">
        <v>13.329748</v>
      </c>
      <c r="AA2780" s="44">
        <v>0.27008300000000002</v>
      </c>
      <c r="AB2780" s="44">
        <v>9.8150000000000008E-3</v>
      </c>
      <c r="AC2780" s="44">
        <v>6.5820000000000002E-3</v>
      </c>
      <c r="AD2780" s="44">
        <v>76.311840000000004</v>
      </c>
    </row>
    <row r="2781" spans="1:30" x14ac:dyDescent="0.25">
      <c r="A2781">
        <v>3009</v>
      </c>
      <c r="B2781" t="s">
        <v>101</v>
      </c>
      <c r="C2781" t="s">
        <v>227</v>
      </c>
      <c r="D2781" t="s">
        <v>291</v>
      </c>
      <c r="E2781" t="s">
        <v>215</v>
      </c>
      <c r="F2781" s="48" t="e">
        <f>VLOOKUP(A2781,'TAZ definitions'!$A$1:$E$1902,2,FALSE)</f>
        <v>#N/A</v>
      </c>
      <c r="G2781" s="48" t="e">
        <f>VLOOKUP(A2781,'TAZ definitions'!$A$1:$E$1902,4,FALSE)</f>
        <v>#N/A</v>
      </c>
      <c r="H2781" s="44">
        <v>57636</v>
      </c>
      <c r="I2781" s="44">
        <v>0</v>
      </c>
      <c r="J2781" s="44">
        <v>7436</v>
      </c>
      <c r="K2781" s="44">
        <v>0</v>
      </c>
      <c r="L2781" s="44">
        <v>0</v>
      </c>
      <c r="M2781" s="44">
        <v>0</v>
      </c>
      <c r="N2781" s="44">
        <v>0</v>
      </c>
      <c r="O2781" s="44">
        <v>0</v>
      </c>
      <c r="P2781" s="44">
        <v>0</v>
      </c>
      <c r="Q2781" s="44">
        <v>0</v>
      </c>
      <c r="R2781" s="44">
        <v>23.33427</v>
      </c>
      <c r="S2781" s="44">
        <v>23.096384</v>
      </c>
      <c r="T2781" s="44">
        <v>57636</v>
      </c>
      <c r="U2781" s="44">
        <v>7436</v>
      </c>
      <c r="V2781" s="44">
        <v>0</v>
      </c>
      <c r="W2781" s="44">
        <v>0</v>
      </c>
      <c r="X2781" s="44">
        <v>0</v>
      </c>
      <c r="Y2781" s="44">
        <v>17894.163705999999</v>
      </c>
      <c r="Z2781" s="44">
        <v>765.94932600000004</v>
      </c>
      <c r="AA2781" s="44">
        <v>15.616263</v>
      </c>
      <c r="AB2781" s="44">
        <v>0.62848099999999996</v>
      </c>
      <c r="AC2781" s="44">
        <v>0.39666099999999999</v>
      </c>
      <c r="AD2781" s="44">
        <v>4691.7664590000004</v>
      </c>
    </row>
    <row r="2782" spans="1:30" x14ac:dyDescent="0.25">
      <c r="A2782">
        <v>3010</v>
      </c>
      <c r="B2782" t="s">
        <v>101</v>
      </c>
      <c r="C2782" t="s">
        <v>227</v>
      </c>
      <c r="D2782" t="s">
        <v>268</v>
      </c>
      <c r="E2782" t="s">
        <v>215</v>
      </c>
      <c r="F2782" s="48" t="e">
        <f>VLOOKUP(A2782,'TAZ definitions'!$A$1:$E$1902,2,FALSE)</f>
        <v>#N/A</v>
      </c>
      <c r="G2782" s="48" t="e">
        <f>VLOOKUP(A2782,'TAZ definitions'!$A$1:$E$1902,4,FALSE)</f>
        <v>#N/A</v>
      </c>
      <c r="H2782" s="44">
        <v>85671</v>
      </c>
      <c r="I2782" s="44">
        <v>0</v>
      </c>
      <c r="J2782" s="44">
        <v>8200</v>
      </c>
      <c r="K2782" s="44">
        <v>0</v>
      </c>
      <c r="L2782" s="44">
        <v>0</v>
      </c>
      <c r="M2782" s="44">
        <v>0</v>
      </c>
      <c r="N2782" s="44">
        <v>0</v>
      </c>
      <c r="O2782" s="44">
        <v>0</v>
      </c>
      <c r="P2782" s="44">
        <v>0</v>
      </c>
      <c r="Q2782" s="44">
        <v>0</v>
      </c>
      <c r="R2782" s="44">
        <v>21.804586</v>
      </c>
      <c r="S2782" s="44">
        <v>21.668151999999999</v>
      </c>
      <c r="T2782" s="44">
        <v>85671</v>
      </c>
      <c r="U2782" s="44">
        <v>8200</v>
      </c>
      <c r="V2782" s="44">
        <v>0</v>
      </c>
      <c r="W2782" s="44">
        <v>0</v>
      </c>
      <c r="X2782" s="44">
        <v>12177.528469999999</v>
      </c>
      <c r="Y2782" s="44">
        <v>28054.847637999999</v>
      </c>
      <c r="Z2782" s="44">
        <v>1046.2036459999999</v>
      </c>
      <c r="AA2782" s="44">
        <v>23.055399999999999</v>
      </c>
      <c r="AB2782" s="44">
        <v>1.0528420000000001</v>
      </c>
      <c r="AC2782" s="44">
        <v>0.57855800000000002</v>
      </c>
      <c r="AD2782" s="44">
        <v>6917.1893389999996</v>
      </c>
    </row>
    <row r="2783" spans="1:30" x14ac:dyDescent="0.25">
      <c r="A2783">
        <v>3011</v>
      </c>
      <c r="B2783" t="s">
        <v>101</v>
      </c>
      <c r="C2783" t="s">
        <v>227</v>
      </c>
      <c r="D2783" t="s">
        <v>269</v>
      </c>
      <c r="E2783" t="s">
        <v>215</v>
      </c>
      <c r="F2783" s="48" t="e">
        <f>VLOOKUP(A2783,'TAZ definitions'!$A$1:$E$1902,2,FALSE)</f>
        <v>#N/A</v>
      </c>
      <c r="G2783" s="48" t="e">
        <f>VLOOKUP(A2783,'TAZ definitions'!$A$1:$E$1902,4,FALSE)</f>
        <v>#N/A</v>
      </c>
      <c r="H2783" s="44">
        <v>115347</v>
      </c>
      <c r="I2783" s="44">
        <v>0</v>
      </c>
      <c r="J2783" s="44">
        <v>10407</v>
      </c>
      <c r="K2783" s="44">
        <v>0</v>
      </c>
      <c r="L2783" s="44">
        <v>0</v>
      </c>
      <c r="M2783" s="44">
        <v>0</v>
      </c>
      <c r="N2783" s="44">
        <v>0</v>
      </c>
      <c r="O2783" s="44">
        <v>0</v>
      </c>
      <c r="P2783" s="44">
        <v>146.27697800000001</v>
      </c>
      <c r="Q2783" s="44">
        <v>140.90490700000001</v>
      </c>
      <c r="R2783" s="44">
        <v>20.596087000000001</v>
      </c>
      <c r="S2783" s="44">
        <v>20.555304</v>
      </c>
      <c r="T2783" s="44">
        <v>115294.695313</v>
      </c>
      <c r="U2783" s="44">
        <v>10402.28125</v>
      </c>
      <c r="V2783" s="44">
        <v>0</v>
      </c>
      <c r="W2783" s="44">
        <v>0</v>
      </c>
      <c r="X2783" s="44">
        <v>17799.037398</v>
      </c>
      <c r="Y2783" s="44">
        <v>43229.305417000003</v>
      </c>
      <c r="Z2783" s="44">
        <v>1612.1860429999999</v>
      </c>
      <c r="AA2783" s="44">
        <v>36.048169000000001</v>
      </c>
      <c r="AB2783" s="44">
        <v>1.6159429999999999</v>
      </c>
      <c r="AC2783" s="44">
        <v>0.897428</v>
      </c>
      <c r="AD2783" s="44">
        <v>10697.711901999999</v>
      </c>
    </row>
    <row r="2784" spans="1:30" x14ac:dyDescent="0.25">
      <c r="A2784">
        <v>3012</v>
      </c>
      <c r="B2784" t="s">
        <v>101</v>
      </c>
      <c r="C2784" t="s">
        <v>227</v>
      </c>
      <c r="D2784" t="s">
        <v>269</v>
      </c>
      <c r="E2784" t="s">
        <v>215</v>
      </c>
      <c r="F2784" s="48" t="e">
        <f>VLOOKUP(A2784,'TAZ definitions'!$A$1:$E$1902,2,FALSE)</f>
        <v>#N/A</v>
      </c>
      <c r="G2784" s="48" t="e">
        <f>VLOOKUP(A2784,'TAZ definitions'!$A$1:$E$1902,4,FALSE)</f>
        <v>#N/A</v>
      </c>
      <c r="H2784" s="44">
        <v>110585</v>
      </c>
      <c r="I2784" s="44">
        <v>0</v>
      </c>
      <c r="J2784" s="44">
        <v>10066</v>
      </c>
      <c r="K2784" s="44">
        <v>0</v>
      </c>
      <c r="L2784" s="44">
        <v>0</v>
      </c>
      <c r="M2784" s="44">
        <v>0</v>
      </c>
      <c r="N2784" s="44">
        <v>0</v>
      </c>
      <c r="O2784" s="44">
        <v>0</v>
      </c>
      <c r="P2784" s="44">
        <v>0</v>
      </c>
      <c r="Q2784" s="44">
        <v>0</v>
      </c>
      <c r="R2784" s="44">
        <v>22.445430999999999</v>
      </c>
      <c r="S2784" s="44">
        <v>22.353935</v>
      </c>
      <c r="T2784" s="44">
        <v>110585</v>
      </c>
      <c r="U2784" s="44">
        <v>10066</v>
      </c>
      <c r="V2784" s="44">
        <v>0</v>
      </c>
      <c r="W2784" s="44">
        <v>0</v>
      </c>
      <c r="X2784" s="44">
        <v>0</v>
      </c>
      <c r="Y2784" s="44">
        <v>7397.2130800000004</v>
      </c>
      <c r="Z2784" s="44">
        <v>374.60290099999997</v>
      </c>
      <c r="AA2784" s="44">
        <v>7.5382639999999999</v>
      </c>
      <c r="AB2784" s="44">
        <v>0.27313399999999999</v>
      </c>
      <c r="AC2784" s="44">
        <v>0.18357100000000001</v>
      </c>
      <c r="AD2784" s="44">
        <v>2128.1256159999998</v>
      </c>
    </row>
    <row r="2785" spans="1:30" x14ac:dyDescent="0.25">
      <c r="A2785">
        <v>3013</v>
      </c>
      <c r="B2785" t="s">
        <v>101</v>
      </c>
      <c r="C2785" t="s">
        <v>227</v>
      </c>
      <c r="D2785" t="s">
        <v>269</v>
      </c>
      <c r="E2785" t="s">
        <v>215</v>
      </c>
      <c r="F2785" s="48" t="e">
        <f>VLOOKUP(A2785,'TAZ definitions'!$A$1:$E$1902,2,FALSE)</f>
        <v>#N/A</v>
      </c>
      <c r="G2785" s="48" t="e">
        <f>VLOOKUP(A2785,'TAZ definitions'!$A$1:$E$1902,4,FALSE)</f>
        <v>#N/A</v>
      </c>
      <c r="H2785" s="44">
        <v>141206</v>
      </c>
      <c r="I2785" s="44">
        <v>0</v>
      </c>
      <c r="J2785" s="44">
        <v>12660</v>
      </c>
      <c r="K2785" s="44">
        <v>0</v>
      </c>
      <c r="L2785" s="44">
        <v>0</v>
      </c>
      <c r="M2785" s="44">
        <v>0</v>
      </c>
      <c r="N2785" s="44">
        <v>0</v>
      </c>
      <c r="O2785" s="44">
        <v>0</v>
      </c>
      <c r="P2785" s="44">
        <v>0</v>
      </c>
      <c r="Q2785" s="44">
        <v>0</v>
      </c>
      <c r="R2785" s="44">
        <v>20.705244</v>
      </c>
      <c r="S2785" s="44">
        <v>20.591788999999999</v>
      </c>
      <c r="T2785" s="44">
        <v>141206</v>
      </c>
      <c r="U2785" s="44">
        <v>12660</v>
      </c>
      <c r="V2785" s="44">
        <v>0</v>
      </c>
      <c r="W2785" s="44">
        <v>0</v>
      </c>
      <c r="X2785" s="44">
        <v>1007.607636</v>
      </c>
      <c r="Y2785" s="44">
        <v>26680.673835000001</v>
      </c>
      <c r="Z2785" s="44">
        <v>1184.6400900000001</v>
      </c>
      <c r="AA2785" s="44">
        <v>24.402052000000001</v>
      </c>
      <c r="AB2785" s="44">
        <v>0.93504399999999999</v>
      </c>
      <c r="AC2785" s="44">
        <v>0.60980299999999998</v>
      </c>
      <c r="AD2785" s="44">
        <v>7161.1347539999997</v>
      </c>
    </row>
    <row r="2786" spans="1:30" x14ac:dyDescent="0.25">
      <c r="A2786">
        <v>3014</v>
      </c>
      <c r="B2786" t="s">
        <v>101</v>
      </c>
      <c r="C2786" t="s">
        <v>227</v>
      </c>
      <c r="D2786" t="s">
        <v>269</v>
      </c>
      <c r="E2786" t="s">
        <v>215</v>
      </c>
      <c r="F2786" s="48" t="e">
        <f>VLOOKUP(A2786,'TAZ definitions'!$A$1:$E$1902,2,FALSE)</f>
        <v>#N/A</v>
      </c>
      <c r="G2786" s="48" t="e">
        <f>VLOOKUP(A2786,'TAZ definitions'!$A$1:$E$1902,4,FALSE)</f>
        <v>#N/A</v>
      </c>
      <c r="H2786" s="44">
        <v>133194</v>
      </c>
      <c r="I2786" s="44">
        <v>0</v>
      </c>
      <c r="J2786" s="44">
        <v>12533</v>
      </c>
      <c r="K2786" s="44">
        <v>0</v>
      </c>
      <c r="L2786" s="44">
        <v>0</v>
      </c>
      <c r="M2786" s="44">
        <v>0</v>
      </c>
      <c r="N2786" s="44">
        <v>0</v>
      </c>
      <c r="O2786" s="44">
        <v>0</v>
      </c>
      <c r="P2786" s="44">
        <v>128.284988</v>
      </c>
      <c r="Q2786" s="44">
        <v>121.577095</v>
      </c>
      <c r="R2786" s="44">
        <v>19.446484000000002</v>
      </c>
      <c r="S2786" s="44">
        <v>19.366688</v>
      </c>
      <c r="T2786" s="44">
        <v>132877.90625</v>
      </c>
      <c r="U2786" s="44">
        <v>12503.256836</v>
      </c>
      <c r="V2786" s="44">
        <v>0</v>
      </c>
      <c r="W2786" s="44">
        <v>0</v>
      </c>
      <c r="X2786" s="44">
        <v>1507.9377039999999</v>
      </c>
      <c r="Y2786" s="44">
        <v>44324.993900000001</v>
      </c>
      <c r="Z2786" s="44">
        <v>1903.535619</v>
      </c>
      <c r="AA2786" s="44">
        <v>39.592154000000001</v>
      </c>
      <c r="AB2786" s="44">
        <v>1.547587</v>
      </c>
      <c r="AC2786" s="44">
        <v>0.99038599999999999</v>
      </c>
      <c r="AD2786" s="44">
        <v>11709.257822</v>
      </c>
    </row>
    <row r="2787" spans="1:30" x14ac:dyDescent="0.25">
      <c r="A2787">
        <v>3015</v>
      </c>
      <c r="B2787" t="s">
        <v>101</v>
      </c>
      <c r="C2787" t="s">
        <v>227</v>
      </c>
      <c r="D2787" t="s">
        <v>269</v>
      </c>
      <c r="E2787" t="s">
        <v>215</v>
      </c>
      <c r="F2787" s="48" t="e">
        <f>VLOOKUP(A2787,'TAZ definitions'!$A$1:$E$1902,2,FALSE)</f>
        <v>#N/A</v>
      </c>
      <c r="G2787" s="48" t="e">
        <f>VLOOKUP(A2787,'TAZ definitions'!$A$1:$E$1902,4,FALSE)</f>
        <v>#N/A</v>
      </c>
      <c r="H2787" s="44">
        <v>130811</v>
      </c>
      <c r="I2787" s="44">
        <v>0</v>
      </c>
      <c r="J2787" s="44">
        <v>11567</v>
      </c>
      <c r="K2787" s="44">
        <v>0</v>
      </c>
      <c r="L2787" s="44">
        <v>0</v>
      </c>
      <c r="M2787" s="44">
        <v>0</v>
      </c>
      <c r="N2787" s="44">
        <v>0</v>
      </c>
      <c r="O2787" s="44">
        <v>0</v>
      </c>
      <c r="P2787" s="44">
        <v>0</v>
      </c>
      <c r="Q2787" s="44">
        <v>0</v>
      </c>
      <c r="R2787" s="44">
        <v>20.831091000000001</v>
      </c>
      <c r="S2787" s="44">
        <v>20.729862000000001</v>
      </c>
      <c r="T2787" s="44">
        <v>130811</v>
      </c>
      <c r="U2787" s="44">
        <v>11567</v>
      </c>
      <c r="V2787" s="44">
        <v>0</v>
      </c>
      <c r="W2787" s="44">
        <v>0</v>
      </c>
      <c r="X2787" s="44">
        <v>0</v>
      </c>
      <c r="Y2787" s="44">
        <v>2314.3263900000002</v>
      </c>
      <c r="Z2787" s="44">
        <v>99.639908000000005</v>
      </c>
      <c r="AA2787" s="44">
        <v>2.083752</v>
      </c>
      <c r="AB2787" s="44">
        <v>7.7371999999999996E-2</v>
      </c>
      <c r="AC2787" s="44">
        <v>5.1735999999999997E-2</v>
      </c>
      <c r="AD2787" s="44">
        <v>607.72004400000003</v>
      </c>
    </row>
    <row r="2788" spans="1:30" x14ac:dyDescent="0.25">
      <c r="A2788">
        <v>3016</v>
      </c>
      <c r="B2788" t="s">
        <v>101</v>
      </c>
      <c r="C2788" t="s">
        <v>227</v>
      </c>
      <c r="D2788" t="s">
        <v>269</v>
      </c>
      <c r="E2788" t="s">
        <v>215</v>
      </c>
      <c r="F2788" s="48" t="e">
        <f>VLOOKUP(A2788,'TAZ definitions'!$A$1:$E$1902,2,FALSE)</f>
        <v>#N/A</v>
      </c>
      <c r="G2788" s="48" t="e">
        <f>VLOOKUP(A2788,'TAZ definitions'!$A$1:$E$1902,4,FALSE)</f>
        <v>#N/A</v>
      </c>
      <c r="H2788" s="44">
        <v>138533</v>
      </c>
      <c r="I2788" s="44">
        <v>0</v>
      </c>
      <c r="J2788" s="44">
        <v>12211</v>
      </c>
      <c r="K2788" s="44">
        <v>0</v>
      </c>
      <c r="L2788" s="44">
        <v>0</v>
      </c>
      <c r="M2788" s="44">
        <v>0</v>
      </c>
      <c r="N2788" s="44">
        <v>0</v>
      </c>
      <c r="O2788" s="44">
        <v>0</v>
      </c>
      <c r="P2788" s="44">
        <v>0</v>
      </c>
      <c r="Q2788" s="44">
        <v>0</v>
      </c>
      <c r="R2788" s="44">
        <v>23.937653999999998</v>
      </c>
      <c r="S2788" s="44">
        <v>21.686588</v>
      </c>
      <c r="T2788" s="44">
        <v>138533</v>
      </c>
      <c r="U2788" s="44">
        <v>12211</v>
      </c>
      <c r="V2788" s="44">
        <v>0</v>
      </c>
      <c r="W2788" s="44">
        <v>0</v>
      </c>
      <c r="X2788" s="44">
        <v>275905.90740099997</v>
      </c>
      <c r="Y2788" s="44">
        <v>419341.12638700003</v>
      </c>
      <c r="Z2788" s="44">
        <v>11286.907391000001</v>
      </c>
      <c r="AA2788" s="44">
        <v>422.14029099999999</v>
      </c>
      <c r="AB2788" s="44">
        <v>21.868794000000001</v>
      </c>
      <c r="AC2788" s="44">
        <v>7.9630939999999999</v>
      </c>
      <c r="AD2788" s="44">
        <v>98198.033903000003</v>
      </c>
    </row>
    <row r="2789" spans="1:30" x14ac:dyDescent="0.25">
      <c r="A2789">
        <v>3017</v>
      </c>
      <c r="B2789" t="s">
        <v>101</v>
      </c>
      <c r="C2789" t="s">
        <v>227</v>
      </c>
      <c r="D2789" t="s">
        <v>291</v>
      </c>
      <c r="E2789" t="s">
        <v>215</v>
      </c>
      <c r="F2789" s="48" t="e">
        <f>VLOOKUP(A2789,'TAZ definitions'!$A$1:$E$1902,2,FALSE)</f>
        <v>#N/A</v>
      </c>
      <c r="G2789" s="48" t="e">
        <f>VLOOKUP(A2789,'TAZ definitions'!$A$1:$E$1902,4,FALSE)</f>
        <v>#N/A</v>
      </c>
      <c r="H2789" s="44">
        <v>101137</v>
      </c>
      <c r="I2789" s="44">
        <v>0</v>
      </c>
      <c r="J2789" s="44">
        <v>10073</v>
      </c>
      <c r="K2789" s="44">
        <v>0</v>
      </c>
      <c r="L2789" s="44">
        <v>0</v>
      </c>
      <c r="M2789" s="44">
        <v>0</v>
      </c>
      <c r="N2789" s="44">
        <v>0</v>
      </c>
      <c r="O2789" s="44">
        <v>0</v>
      </c>
      <c r="P2789" s="44">
        <v>140.63447600000001</v>
      </c>
      <c r="Q2789" s="44">
        <v>155.89343299999999</v>
      </c>
      <c r="R2789" s="44">
        <v>21.737251000000001</v>
      </c>
      <c r="S2789" s="44">
        <v>21.563036</v>
      </c>
      <c r="T2789" s="44">
        <v>101024.367188</v>
      </c>
      <c r="U2789" s="44">
        <v>10061.782227</v>
      </c>
      <c r="V2789" s="44">
        <v>0</v>
      </c>
      <c r="W2789" s="44">
        <v>0</v>
      </c>
      <c r="X2789" s="44">
        <v>10462.369847</v>
      </c>
      <c r="Y2789" s="44">
        <v>28542.965516</v>
      </c>
      <c r="Z2789" s="44">
        <v>1172.394006</v>
      </c>
      <c r="AA2789" s="44">
        <v>25.887065</v>
      </c>
      <c r="AB2789" s="44">
        <v>1.0791649999999999</v>
      </c>
      <c r="AC2789" s="44">
        <v>0.63481699999999996</v>
      </c>
      <c r="AD2789" s="44">
        <v>7432.6320519999999</v>
      </c>
    </row>
    <row r="2790" spans="1:30" x14ac:dyDescent="0.25">
      <c r="A2790">
        <v>3018</v>
      </c>
      <c r="B2790" t="s">
        <v>101</v>
      </c>
      <c r="C2790" t="s">
        <v>227</v>
      </c>
      <c r="D2790" t="s">
        <v>291</v>
      </c>
      <c r="E2790" t="s">
        <v>215</v>
      </c>
      <c r="F2790" s="48" t="e">
        <f>VLOOKUP(A2790,'TAZ definitions'!$A$1:$E$1902,2,FALSE)</f>
        <v>#N/A</v>
      </c>
      <c r="G2790" s="48" t="e">
        <f>VLOOKUP(A2790,'TAZ definitions'!$A$1:$E$1902,4,FALSE)</f>
        <v>#N/A</v>
      </c>
      <c r="H2790" s="44">
        <v>68911</v>
      </c>
      <c r="I2790" s="44">
        <v>0</v>
      </c>
      <c r="J2790" s="44">
        <v>8200</v>
      </c>
      <c r="K2790" s="44">
        <v>0</v>
      </c>
      <c r="L2790" s="44">
        <v>0</v>
      </c>
      <c r="M2790" s="44">
        <v>0</v>
      </c>
      <c r="N2790" s="44">
        <v>0</v>
      </c>
      <c r="O2790" s="44">
        <v>0</v>
      </c>
      <c r="P2790" s="44">
        <v>68.295592999999997</v>
      </c>
      <c r="Q2790" s="44">
        <v>89.089011999999997</v>
      </c>
      <c r="R2790" s="44">
        <v>22.043713</v>
      </c>
      <c r="S2790" s="44">
        <v>22.001059000000001</v>
      </c>
      <c r="T2790" s="44">
        <v>68899.523438000004</v>
      </c>
      <c r="U2790" s="44">
        <v>8198.6347659999992</v>
      </c>
      <c r="V2790" s="44">
        <v>0</v>
      </c>
      <c r="W2790" s="44">
        <v>0</v>
      </c>
      <c r="X2790" s="44">
        <v>50213.271376999997</v>
      </c>
      <c r="Y2790" s="44">
        <v>80177.786366</v>
      </c>
      <c r="Z2790" s="44">
        <v>2067.6235230000002</v>
      </c>
      <c r="AA2790" s="44">
        <v>80.254648000000003</v>
      </c>
      <c r="AB2790" s="44">
        <v>4.190747</v>
      </c>
      <c r="AC2790" s="44">
        <v>1.4888479999999999</v>
      </c>
      <c r="AD2790" s="44">
        <v>18459.972923000001</v>
      </c>
    </row>
    <row r="2791" spans="1:30" x14ac:dyDescent="0.25">
      <c r="A2791">
        <v>3019</v>
      </c>
      <c r="B2791" t="s">
        <v>101</v>
      </c>
      <c r="C2791" t="s">
        <v>227</v>
      </c>
      <c r="D2791" t="s">
        <v>269</v>
      </c>
      <c r="E2791" t="s">
        <v>215</v>
      </c>
      <c r="F2791" s="48" t="e">
        <f>VLOOKUP(A2791,'TAZ definitions'!$A$1:$E$1902,2,FALSE)</f>
        <v>#N/A</v>
      </c>
      <c r="G2791" s="48" t="e">
        <f>VLOOKUP(A2791,'TAZ definitions'!$A$1:$E$1902,4,FALSE)</f>
        <v>#N/A</v>
      </c>
      <c r="H2791" s="44">
        <v>133507</v>
      </c>
      <c r="I2791" s="44">
        <v>0</v>
      </c>
      <c r="J2791" s="44">
        <v>12381</v>
      </c>
      <c r="K2791" s="44">
        <v>0</v>
      </c>
      <c r="L2791" s="44">
        <v>0</v>
      </c>
      <c r="M2791" s="44">
        <v>0</v>
      </c>
      <c r="N2791" s="44">
        <v>0</v>
      </c>
      <c r="O2791" s="44">
        <v>0</v>
      </c>
      <c r="P2791" s="44">
        <v>166.05595400000001</v>
      </c>
      <c r="Q2791" s="44">
        <v>163.241547</v>
      </c>
      <c r="R2791" s="44">
        <v>20.581530000000001</v>
      </c>
      <c r="S2791" s="44">
        <v>21.105958999999999</v>
      </c>
      <c r="T2791" s="44">
        <v>133287.625</v>
      </c>
      <c r="U2791" s="44">
        <v>12360.655273</v>
      </c>
      <c r="V2791" s="44">
        <v>0</v>
      </c>
      <c r="W2791" s="44">
        <v>0</v>
      </c>
      <c r="X2791" s="44">
        <v>29144.620413000001</v>
      </c>
      <c r="Y2791" s="44">
        <v>59113.721882999998</v>
      </c>
      <c r="Z2791" s="44">
        <v>2465.7650859999999</v>
      </c>
      <c r="AA2791" s="44">
        <v>53.774892000000001</v>
      </c>
      <c r="AB2791" s="44">
        <v>2.2799119999999999</v>
      </c>
      <c r="AC2791" s="44">
        <v>1.332106</v>
      </c>
      <c r="AD2791" s="44">
        <v>15710.367741</v>
      </c>
    </row>
    <row r="2792" spans="1:30" x14ac:dyDescent="0.25">
      <c r="A2792">
        <v>3020</v>
      </c>
      <c r="B2792" t="s">
        <v>101</v>
      </c>
      <c r="C2792" t="s">
        <v>227</v>
      </c>
      <c r="D2792" t="s">
        <v>269</v>
      </c>
      <c r="E2792" t="s">
        <v>215</v>
      </c>
      <c r="F2792" s="48" t="e">
        <f>VLOOKUP(A2792,'TAZ definitions'!$A$1:$E$1902,2,FALSE)</f>
        <v>#N/A</v>
      </c>
      <c r="G2792" s="48" t="e">
        <f>VLOOKUP(A2792,'TAZ definitions'!$A$1:$E$1902,4,FALSE)</f>
        <v>#N/A</v>
      </c>
      <c r="H2792" s="44">
        <v>153514</v>
      </c>
      <c r="I2792" s="44">
        <v>0</v>
      </c>
      <c r="J2792" s="44">
        <v>13603</v>
      </c>
      <c r="K2792" s="44">
        <v>0</v>
      </c>
      <c r="L2792" s="44">
        <v>0</v>
      </c>
      <c r="M2792" s="44">
        <v>0</v>
      </c>
      <c r="N2792" s="44">
        <v>0</v>
      </c>
      <c r="O2792" s="44">
        <v>0</v>
      </c>
      <c r="P2792" s="44">
        <v>173.59303299999999</v>
      </c>
      <c r="Q2792" s="44">
        <v>174.26475500000001</v>
      </c>
      <c r="R2792" s="44">
        <v>20.680734999999999</v>
      </c>
      <c r="S2792" s="44">
        <v>20.868144999999998</v>
      </c>
      <c r="T2792" s="44">
        <v>152939.609375</v>
      </c>
      <c r="U2792" s="44">
        <v>13552.103515999999</v>
      </c>
      <c r="V2792" s="44">
        <v>0</v>
      </c>
      <c r="W2792" s="44">
        <v>0</v>
      </c>
      <c r="X2792" s="44">
        <v>99825.508642999994</v>
      </c>
      <c r="Y2792" s="44">
        <v>232614.94894599999</v>
      </c>
      <c r="Z2792" s="44">
        <v>6731.7291930000001</v>
      </c>
      <c r="AA2792" s="44">
        <v>223.00523899999999</v>
      </c>
      <c r="AB2792" s="44">
        <v>11.299659999999999</v>
      </c>
      <c r="AC2792" s="44">
        <v>4.4957729999999998</v>
      </c>
      <c r="AD2792" s="44">
        <v>54753.522300999997</v>
      </c>
    </row>
    <row r="2793" spans="1:30" x14ac:dyDescent="0.25">
      <c r="A2793">
        <v>3021</v>
      </c>
      <c r="B2793" t="s">
        <v>101</v>
      </c>
      <c r="C2793" t="s">
        <v>227</v>
      </c>
      <c r="D2793" t="s">
        <v>289</v>
      </c>
      <c r="E2793" t="s">
        <v>215</v>
      </c>
      <c r="F2793" s="48" t="e">
        <f>VLOOKUP(A2793,'TAZ definitions'!$A$1:$E$1902,2,FALSE)</f>
        <v>#N/A</v>
      </c>
      <c r="G2793" s="48" t="e">
        <f>VLOOKUP(A2793,'TAZ definitions'!$A$1:$E$1902,4,FALSE)</f>
        <v>#N/A</v>
      </c>
      <c r="H2793" s="44">
        <v>73721</v>
      </c>
      <c r="I2793" s="44">
        <v>0</v>
      </c>
      <c r="J2793" s="44">
        <v>10042</v>
      </c>
      <c r="K2793" s="44">
        <v>0</v>
      </c>
      <c r="L2793" s="44">
        <v>0</v>
      </c>
      <c r="M2793" s="44">
        <v>0</v>
      </c>
      <c r="N2793" s="44">
        <v>116</v>
      </c>
      <c r="O2793" s="44">
        <v>0</v>
      </c>
      <c r="P2793" s="44">
        <v>0</v>
      </c>
      <c r="Q2793" s="44">
        <v>0</v>
      </c>
      <c r="R2793" s="44">
        <v>21.241610999999999</v>
      </c>
      <c r="S2793" s="44">
        <v>21.431235999999998</v>
      </c>
      <c r="T2793" s="44">
        <v>73721</v>
      </c>
      <c r="U2793" s="44">
        <v>10042</v>
      </c>
      <c r="V2793" s="44">
        <v>0</v>
      </c>
      <c r="W2793" s="44">
        <v>116</v>
      </c>
      <c r="X2793" s="44">
        <v>15875.378074</v>
      </c>
      <c r="Y2793" s="44">
        <v>43791.491504999998</v>
      </c>
      <c r="Z2793" s="44">
        <v>1681.5919960000001</v>
      </c>
      <c r="AA2793" s="44">
        <v>37.582507</v>
      </c>
      <c r="AB2793" s="44">
        <v>1.602503</v>
      </c>
      <c r="AC2793" s="44">
        <v>0.92042900000000005</v>
      </c>
      <c r="AD2793" s="44">
        <v>10722.001408</v>
      </c>
    </row>
    <row r="2794" spans="1:30" x14ac:dyDescent="0.25">
      <c r="A2794">
        <v>3022</v>
      </c>
      <c r="B2794" t="s">
        <v>101</v>
      </c>
      <c r="C2794" t="s">
        <v>227</v>
      </c>
      <c r="D2794" t="s">
        <v>289</v>
      </c>
      <c r="E2794" t="s">
        <v>215</v>
      </c>
      <c r="F2794" s="48" t="e">
        <f>VLOOKUP(A2794,'TAZ definitions'!$A$1:$E$1902,2,FALSE)</f>
        <v>#N/A</v>
      </c>
      <c r="G2794" s="48" t="e">
        <f>VLOOKUP(A2794,'TAZ definitions'!$A$1:$E$1902,4,FALSE)</f>
        <v>#N/A</v>
      </c>
      <c r="H2794" s="44">
        <v>71125</v>
      </c>
      <c r="I2794" s="44">
        <v>0</v>
      </c>
      <c r="J2794" s="44">
        <v>8905</v>
      </c>
      <c r="K2794" s="44">
        <v>0</v>
      </c>
      <c r="L2794" s="44">
        <v>0</v>
      </c>
      <c r="M2794" s="44">
        <v>0</v>
      </c>
      <c r="N2794" s="44">
        <v>0</v>
      </c>
      <c r="O2794" s="44">
        <v>0</v>
      </c>
      <c r="P2794" s="44">
        <v>0</v>
      </c>
      <c r="Q2794" s="44">
        <v>0</v>
      </c>
      <c r="R2794" s="44">
        <v>21.391335999999999</v>
      </c>
      <c r="S2794" s="44">
        <v>21.669270000000001</v>
      </c>
      <c r="T2794" s="44">
        <v>71125</v>
      </c>
      <c r="U2794" s="44">
        <v>8905</v>
      </c>
      <c r="V2794" s="44">
        <v>0</v>
      </c>
      <c r="W2794" s="44">
        <v>0</v>
      </c>
      <c r="X2794" s="44">
        <v>18151.299837999999</v>
      </c>
      <c r="Y2794" s="44">
        <v>41017.329138000001</v>
      </c>
      <c r="Z2794" s="44">
        <v>1779.6919379999999</v>
      </c>
      <c r="AA2794" s="44">
        <v>37.986674999999998</v>
      </c>
      <c r="AB2794" s="44">
        <v>1.7048490000000001</v>
      </c>
      <c r="AC2794" s="44">
        <v>0.95492200000000005</v>
      </c>
      <c r="AD2794" s="44">
        <v>11014.336823</v>
      </c>
    </row>
    <row r="2795" spans="1:30" x14ac:dyDescent="0.25">
      <c r="A2795">
        <v>3023</v>
      </c>
      <c r="B2795" t="s">
        <v>101</v>
      </c>
      <c r="C2795" t="s">
        <v>227</v>
      </c>
      <c r="D2795" t="s">
        <v>291</v>
      </c>
      <c r="E2795" t="s">
        <v>215</v>
      </c>
      <c r="F2795" s="48" t="e">
        <f>VLOOKUP(A2795,'TAZ definitions'!$A$1:$E$1902,2,FALSE)</f>
        <v>#N/A</v>
      </c>
      <c r="G2795" s="48" t="e">
        <f>VLOOKUP(A2795,'TAZ definitions'!$A$1:$E$1902,4,FALSE)</f>
        <v>#N/A</v>
      </c>
      <c r="H2795" s="44">
        <v>60875</v>
      </c>
      <c r="I2795" s="44">
        <v>0</v>
      </c>
      <c r="J2795" s="44">
        <v>7218</v>
      </c>
      <c r="K2795" s="44">
        <v>0</v>
      </c>
      <c r="L2795" s="44">
        <v>0</v>
      </c>
      <c r="M2795" s="44">
        <v>0</v>
      </c>
      <c r="N2795" s="44">
        <v>0</v>
      </c>
      <c r="O2795" s="44">
        <v>0</v>
      </c>
      <c r="P2795" s="44">
        <v>0</v>
      </c>
      <c r="Q2795" s="44">
        <v>0</v>
      </c>
      <c r="R2795" s="44">
        <v>22.190691000000001</v>
      </c>
      <c r="S2795" s="44">
        <v>22.273907000000001</v>
      </c>
      <c r="T2795" s="44">
        <v>60875</v>
      </c>
      <c r="U2795" s="44">
        <v>7218</v>
      </c>
      <c r="V2795" s="44">
        <v>0</v>
      </c>
      <c r="W2795" s="44">
        <v>0</v>
      </c>
      <c r="X2795" s="44">
        <v>0</v>
      </c>
      <c r="Y2795" s="44">
        <v>20860.780785999999</v>
      </c>
      <c r="Z2795" s="44">
        <v>669.59899399999995</v>
      </c>
      <c r="AA2795" s="44">
        <v>17.140872999999999</v>
      </c>
      <c r="AB2795" s="44">
        <v>0.76625200000000004</v>
      </c>
      <c r="AC2795" s="44">
        <v>0.40014100000000002</v>
      </c>
      <c r="AD2795" s="44">
        <v>4705.3647360000004</v>
      </c>
    </row>
    <row r="2796" spans="1:30" x14ac:dyDescent="0.25">
      <c r="A2796">
        <v>3024</v>
      </c>
      <c r="B2796" t="s">
        <v>101</v>
      </c>
      <c r="C2796" t="s">
        <v>227</v>
      </c>
      <c r="D2796" t="s">
        <v>268</v>
      </c>
      <c r="E2796" t="s">
        <v>215</v>
      </c>
      <c r="F2796" s="48" t="e">
        <f>VLOOKUP(A2796,'TAZ definitions'!$A$1:$E$1902,2,FALSE)</f>
        <v>#N/A</v>
      </c>
      <c r="G2796" s="48" t="e">
        <f>VLOOKUP(A2796,'TAZ definitions'!$A$1:$E$1902,4,FALSE)</f>
        <v>#N/A</v>
      </c>
      <c r="H2796" s="44">
        <v>36164</v>
      </c>
      <c r="I2796" s="44">
        <v>0</v>
      </c>
      <c r="J2796" s="44">
        <v>5050</v>
      </c>
      <c r="K2796" s="44">
        <v>0</v>
      </c>
      <c r="L2796" s="44">
        <v>0</v>
      </c>
      <c r="M2796" s="44">
        <v>0</v>
      </c>
      <c r="N2796" s="44">
        <v>0</v>
      </c>
      <c r="O2796" s="44">
        <v>0</v>
      </c>
      <c r="P2796" s="44">
        <v>0</v>
      </c>
      <c r="Q2796" s="44">
        <v>0</v>
      </c>
      <c r="R2796" s="44">
        <v>24.808228</v>
      </c>
      <c r="S2796" s="44">
        <v>22.470894000000001</v>
      </c>
      <c r="T2796" s="44">
        <v>36164</v>
      </c>
      <c r="U2796" s="44">
        <v>5050</v>
      </c>
      <c r="V2796" s="44">
        <v>0</v>
      </c>
      <c r="W2796" s="44">
        <v>0</v>
      </c>
      <c r="X2796" s="44">
        <v>10179.335322000001</v>
      </c>
      <c r="Y2796" s="44">
        <v>39358.499699</v>
      </c>
      <c r="Z2796" s="44">
        <v>929.18661499999996</v>
      </c>
      <c r="AA2796" s="44">
        <v>42.013109</v>
      </c>
      <c r="AB2796" s="44">
        <v>1.9764710000000001</v>
      </c>
      <c r="AC2796" s="44">
        <v>0.715642</v>
      </c>
      <c r="AD2796" s="44">
        <v>8579.773072</v>
      </c>
    </row>
    <row r="2797" spans="1:30" x14ac:dyDescent="0.25">
      <c r="A2797">
        <v>3025</v>
      </c>
      <c r="B2797" t="s">
        <v>101</v>
      </c>
      <c r="C2797" t="s">
        <v>227</v>
      </c>
      <c r="D2797" t="s">
        <v>268</v>
      </c>
      <c r="E2797" t="s">
        <v>215</v>
      </c>
      <c r="F2797" s="48" t="e">
        <f>VLOOKUP(A2797,'TAZ definitions'!$A$1:$E$1902,2,FALSE)</f>
        <v>#N/A</v>
      </c>
      <c r="G2797" s="48" t="e">
        <f>VLOOKUP(A2797,'TAZ definitions'!$A$1:$E$1902,4,FALSE)</f>
        <v>#N/A</v>
      </c>
      <c r="H2797" s="44">
        <v>39722</v>
      </c>
      <c r="I2797" s="44">
        <v>0</v>
      </c>
      <c r="J2797" s="44">
        <v>5266</v>
      </c>
      <c r="K2797" s="44">
        <v>0</v>
      </c>
      <c r="L2797" s="44">
        <v>0</v>
      </c>
      <c r="M2797" s="44">
        <v>0</v>
      </c>
      <c r="N2797" s="44">
        <v>0</v>
      </c>
      <c r="O2797" s="44">
        <v>0</v>
      </c>
      <c r="P2797" s="44">
        <v>0</v>
      </c>
      <c r="Q2797" s="44">
        <v>0</v>
      </c>
      <c r="R2797" s="44">
        <v>22.869688</v>
      </c>
      <c r="S2797" s="44">
        <v>22.759060000000002</v>
      </c>
      <c r="T2797" s="44">
        <v>39722</v>
      </c>
      <c r="U2797" s="44">
        <v>5266</v>
      </c>
      <c r="V2797" s="44">
        <v>0</v>
      </c>
      <c r="W2797" s="44">
        <v>0</v>
      </c>
      <c r="X2797" s="44">
        <v>5266.0340020000003</v>
      </c>
      <c r="Y2797" s="44">
        <v>8789.2037880000007</v>
      </c>
      <c r="Z2797" s="44">
        <v>316.16384499999998</v>
      </c>
      <c r="AA2797" s="44">
        <v>7.8249630000000003</v>
      </c>
      <c r="AB2797" s="44">
        <v>0.35393599999999997</v>
      </c>
      <c r="AC2797" s="44">
        <v>0.184255</v>
      </c>
      <c r="AD2797" s="44">
        <v>2188.9590240000002</v>
      </c>
    </row>
    <row r="2798" spans="1:30" x14ac:dyDescent="0.25">
      <c r="A2798">
        <v>3026</v>
      </c>
      <c r="B2798" t="s">
        <v>101</v>
      </c>
      <c r="C2798" t="s">
        <v>227</v>
      </c>
      <c r="D2798" t="s">
        <v>268</v>
      </c>
      <c r="E2798" t="s">
        <v>215</v>
      </c>
      <c r="F2798" s="48" t="e">
        <f>VLOOKUP(A2798,'TAZ definitions'!$A$1:$E$1902,2,FALSE)</f>
        <v>#N/A</v>
      </c>
      <c r="G2798" s="48" t="e">
        <f>VLOOKUP(A2798,'TAZ definitions'!$A$1:$E$1902,4,FALSE)</f>
        <v>#N/A</v>
      </c>
      <c r="H2798" s="44">
        <v>54886</v>
      </c>
      <c r="I2798" s="44">
        <v>0</v>
      </c>
      <c r="J2798" s="44">
        <v>6515</v>
      </c>
      <c r="K2798" s="44">
        <v>0</v>
      </c>
      <c r="L2798" s="44">
        <v>0</v>
      </c>
      <c r="M2798" s="44">
        <v>0</v>
      </c>
      <c r="N2798" s="44">
        <v>0</v>
      </c>
      <c r="O2798" s="44">
        <v>0</v>
      </c>
      <c r="P2798" s="44">
        <v>0</v>
      </c>
      <c r="Q2798" s="44">
        <v>0</v>
      </c>
      <c r="R2798" s="44">
        <v>22.938680999999999</v>
      </c>
      <c r="S2798" s="44">
        <v>22.617283</v>
      </c>
      <c r="T2798" s="44">
        <v>54886</v>
      </c>
      <c r="U2798" s="44">
        <v>6515</v>
      </c>
      <c r="V2798" s="44">
        <v>0</v>
      </c>
      <c r="W2798" s="44">
        <v>0</v>
      </c>
      <c r="X2798" s="44">
        <v>6439.995019</v>
      </c>
      <c r="Y2798" s="44">
        <v>13889.568885999999</v>
      </c>
      <c r="Z2798" s="44">
        <v>481.44055900000001</v>
      </c>
      <c r="AA2798" s="44">
        <v>11.672215</v>
      </c>
      <c r="AB2798" s="44">
        <v>0.52973999999999999</v>
      </c>
      <c r="AC2798" s="44">
        <v>0.28270000000000001</v>
      </c>
      <c r="AD2798" s="44">
        <v>3370.8326830000001</v>
      </c>
    </row>
    <row r="2799" spans="1:30" x14ac:dyDescent="0.25">
      <c r="A2799">
        <v>3027</v>
      </c>
      <c r="B2799" t="s">
        <v>101</v>
      </c>
      <c r="C2799" t="s">
        <v>227</v>
      </c>
      <c r="D2799" t="s">
        <v>290</v>
      </c>
      <c r="E2799" t="s">
        <v>215</v>
      </c>
      <c r="F2799" s="48" t="e">
        <f>VLOOKUP(A2799,'TAZ definitions'!$A$1:$E$1902,2,FALSE)</f>
        <v>#N/A</v>
      </c>
      <c r="G2799" s="48" t="e">
        <f>VLOOKUP(A2799,'TAZ definitions'!$A$1:$E$1902,4,FALSE)</f>
        <v>#N/A</v>
      </c>
      <c r="H2799" s="44">
        <v>42069</v>
      </c>
      <c r="I2799" s="44">
        <v>0</v>
      </c>
      <c r="J2799" s="44">
        <v>5295</v>
      </c>
      <c r="K2799" s="44">
        <v>0</v>
      </c>
      <c r="L2799" s="44">
        <v>0</v>
      </c>
      <c r="M2799" s="44">
        <v>0</v>
      </c>
      <c r="N2799" s="44">
        <v>0</v>
      </c>
      <c r="O2799" s="44">
        <v>0</v>
      </c>
      <c r="P2799" s="44">
        <v>0</v>
      </c>
      <c r="Q2799" s="44">
        <v>0</v>
      </c>
      <c r="R2799" s="44">
        <v>18.506077000000001</v>
      </c>
      <c r="S2799" s="44">
        <v>18.500910000000001</v>
      </c>
      <c r="T2799" s="44">
        <v>42069</v>
      </c>
      <c r="U2799" s="44">
        <v>5295</v>
      </c>
      <c r="V2799" s="44">
        <v>0</v>
      </c>
      <c r="W2799" s="44">
        <v>0</v>
      </c>
      <c r="X2799" s="44">
        <v>1205.152452</v>
      </c>
      <c r="Y2799" s="44">
        <v>14696.704845</v>
      </c>
      <c r="Z2799" s="44">
        <v>488.72285299999999</v>
      </c>
      <c r="AA2799" s="44">
        <v>12.071711000000001</v>
      </c>
      <c r="AB2799" s="44">
        <v>0.54587300000000005</v>
      </c>
      <c r="AC2799" s="44">
        <v>0.28528199999999998</v>
      </c>
      <c r="AD2799" s="44">
        <v>3379.9061230000002</v>
      </c>
    </row>
    <row r="2800" spans="1:30" x14ac:dyDescent="0.25">
      <c r="A2800">
        <v>3028</v>
      </c>
      <c r="B2800" t="s">
        <v>101</v>
      </c>
      <c r="C2800" t="s">
        <v>227</v>
      </c>
      <c r="D2800" t="s">
        <v>291</v>
      </c>
      <c r="E2800" t="s">
        <v>215</v>
      </c>
      <c r="F2800" s="48" t="e">
        <f>VLOOKUP(A2800,'TAZ definitions'!$A$1:$E$1902,2,FALSE)</f>
        <v>#N/A</v>
      </c>
      <c r="G2800" s="48" t="e">
        <f>VLOOKUP(A2800,'TAZ definitions'!$A$1:$E$1902,4,FALSE)</f>
        <v>#N/A</v>
      </c>
      <c r="H2800" s="44">
        <v>58781</v>
      </c>
      <c r="I2800" s="44">
        <v>0</v>
      </c>
      <c r="J2800" s="44">
        <v>7339</v>
      </c>
      <c r="K2800" s="44">
        <v>0</v>
      </c>
      <c r="L2800" s="44">
        <v>0</v>
      </c>
      <c r="M2800" s="44">
        <v>0</v>
      </c>
      <c r="N2800" s="44">
        <v>0</v>
      </c>
      <c r="O2800" s="44">
        <v>0</v>
      </c>
      <c r="P2800" s="44">
        <v>103.928848</v>
      </c>
      <c r="Q2800" s="44">
        <v>108.11895</v>
      </c>
      <c r="R2800" s="44">
        <v>39.263190999999999</v>
      </c>
      <c r="S2800" s="44">
        <v>33.396625999999998</v>
      </c>
      <c r="T2800" s="44">
        <v>58735.507812999997</v>
      </c>
      <c r="U2800" s="44">
        <v>7333.3198240000002</v>
      </c>
      <c r="V2800" s="44">
        <v>0</v>
      </c>
      <c r="W2800" s="44">
        <v>0</v>
      </c>
      <c r="X2800" s="44">
        <v>0</v>
      </c>
      <c r="Y2800" s="44">
        <v>9058.8441299999995</v>
      </c>
      <c r="Z2800" s="44">
        <v>464.20590600000003</v>
      </c>
      <c r="AA2800" s="44">
        <v>9.1980400000000007</v>
      </c>
      <c r="AB2800" s="44">
        <v>0.33003900000000003</v>
      </c>
      <c r="AC2800" s="44">
        <v>0.224355</v>
      </c>
      <c r="AD2800" s="44">
        <v>2594.3172450000002</v>
      </c>
    </row>
    <row r="2801" spans="1:30" x14ac:dyDescent="0.25">
      <c r="A2801">
        <v>3029</v>
      </c>
      <c r="B2801" t="s">
        <v>101</v>
      </c>
      <c r="C2801" t="s">
        <v>227</v>
      </c>
      <c r="D2801" t="s">
        <v>264</v>
      </c>
      <c r="E2801" t="s">
        <v>215</v>
      </c>
      <c r="F2801" s="48" t="e">
        <f>VLOOKUP(A2801,'TAZ definitions'!$A$1:$E$1902,2,FALSE)</f>
        <v>#N/A</v>
      </c>
      <c r="G2801" s="48" t="e">
        <f>VLOOKUP(A2801,'TAZ definitions'!$A$1:$E$1902,4,FALSE)</f>
        <v>#N/A</v>
      </c>
      <c r="H2801" s="44">
        <v>46165</v>
      </c>
      <c r="I2801" s="44">
        <v>0</v>
      </c>
      <c r="J2801" s="44">
        <v>6379</v>
      </c>
      <c r="K2801" s="44">
        <v>0</v>
      </c>
      <c r="L2801" s="44">
        <v>0</v>
      </c>
      <c r="M2801" s="44">
        <v>0</v>
      </c>
      <c r="N2801" s="44">
        <v>0</v>
      </c>
      <c r="O2801" s="44">
        <v>0</v>
      </c>
      <c r="P2801" s="44">
        <v>0</v>
      </c>
      <c r="Q2801" s="44">
        <v>0</v>
      </c>
      <c r="R2801" s="44">
        <v>21.075529</v>
      </c>
      <c r="S2801" s="44">
        <v>21.071967999999998</v>
      </c>
      <c r="T2801" s="44">
        <v>46165</v>
      </c>
      <c r="U2801" s="44">
        <v>6379</v>
      </c>
      <c r="V2801" s="44">
        <v>0</v>
      </c>
      <c r="W2801" s="44">
        <v>0</v>
      </c>
      <c r="X2801" s="44">
        <v>4699.824901</v>
      </c>
      <c r="Y2801" s="44">
        <v>16755.693977999999</v>
      </c>
      <c r="Z2801" s="44">
        <v>486.078259</v>
      </c>
      <c r="AA2801" s="44">
        <v>15.023826</v>
      </c>
      <c r="AB2801" s="44">
        <v>0.71643500000000004</v>
      </c>
      <c r="AC2801" s="44">
        <v>0.31468499999999999</v>
      </c>
      <c r="AD2801" s="44">
        <v>3762.0132450000001</v>
      </c>
    </row>
    <row r="2802" spans="1:30" x14ac:dyDescent="0.25">
      <c r="A2802">
        <v>3030</v>
      </c>
      <c r="B2802" t="s">
        <v>101</v>
      </c>
      <c r="C2802" t="s">
        <v>227</v>
      </c>
      <c r="D2802" t="s">
        <v>290</v>
      </c>
      <c r="E2802" t="s">
        <v>215</v>
      </c>
      <c r="F2802" s="48" t="e">
        <f>VLOOKUP(A2802,'TAZ definitions'!$A$1:$E$1902,2,FALSE)</f>
        <v>#N/A</v>
      </c>
      <c r="G2802" s="48" t="e">
        <f>VLOOKUP(A2802,'TAZ definitions'!$A$1:$E$1902,4,FALSE)</f>
        <v>#N/A</v>
      </c>
      <c r="H2802" s="44">
        <v>45485</v>
      </c>
      <c r="I2802" s="44">
        <v>495</v>
      </c>
      <c r="J2802" s="44">
        <v>6340</v>
      </c>
      <c r="K2802" s="44">
        <v>32</v>
      </c>
      <c r="L2802" s="44">
        <v>0</v>
      </c>
      <c r="M2802" s="44">
        <v>0</v>
      </c>
      <c r="N2802" s="44">
        <v>0</v>
      </c>
      <c r="O2802" s="44">
        <v>0</v>
      </c>
      <c r="P2802" s="44">
        <v>86.893349000000001</v>
      </c>
      <c r="Q2802" s="44">
        <v>91.786072000000004</v>
      </c>
      <c r="R2802" s="44">
        <v>20.248605999999999</v>
      </c>
      <c r="S2802" s="44">
        <v>20.037023999999999</v>
      </c>
      <c r="T2802" s="44">
        <v>45025.824219000002</v>
      </c>
      <c r="U2802" s="44">
        <v>6275.6196289999998</v>
      </c>
      <c r="V2802" s="44">
        <v>0</v>
      </c>
      <c r="W2802" s="44">
        <v>0</v>
      </c>
      <c r="X2802" s="44">
        <v>3258.983123</v>
      </c>
      <c r="Y2802" s="44">
        <v>50945.754524000004</v>
      </c>
      <c r="Z2802" s="44">
        <v>1433.4490659999999</v>
      </c>
      <c r="AA2802" s="44">
        <v>50.507116000000003</v>
      </c>
      <c r="AB2802" s="44">
        <v>2.3136079999999999</v>
      </c>
      <c r="AC2802" s="44">
        <v>0.96883399999999997</v>
      </c>
      <c r="AD2802" s="44">
        <v>11545.42987</v>
      </c>
    </row>
    <row r="2803" spans="1:30" x14ac:dyDescent="0.25">
      <c r="A2803">
        <v>3031</v>
      </c>
      <c r="B2803" t="s">
        <v>101</v>
      </c>
      <c r="C2803" t="s">
        <v>227</v>
      </c>
      <c r="D2803" t="s">
        <v>290</v>
      </c>
      <c r="E2803" t="s">
        <v>215</v>
      </c>
      <c r="F2803" s="48" t="e">
        <f>VLOOKUP(A2803,'TAZ definitions'!$A$1:$E$1902,2,FALSE)</f>
        <v>#N/A</v>
      </c>
      <c r="G2803" s="48" t="e">
        <f>VLOOKUP(A2803,'TAZ definitions'!$A$1:$E$1902,4,FALSE)</f>
        <v>#N/A</v>
      </c>
      <c r="H2803" s="44">
        <v>48893</v>
      </c>
      <c r="I2803" s="44">
        <v>394</v>
      </c>
      <c r="J2803" s="44">
        <v>6734</v>
      </c>
      <c r="K2803" s="44">
        <v>25</v>
      </c>
      <c r="L2803" s="44">
        <v>0</v>
      </c>
      <c r="M2803" s="44">
        <v>0</v>
      </c>
      <c r="N2803" s="44">
        <v>0</v>
      </c>
      <c r="O2803" s="44">
        <v>0</v>
      </c>
      <c r="P2803" s="44">
        <v>68.764160000000004</v>
      </c>
      <c r="Q2803" s="44">
        <v>69.308959999999999</v>
      </c>
      <c r="R2803" s="44">
        <v>19.069502</v>
      </c>
      <c r="S2803" s="44">
        <v>19.045190999999999</v>
      </c>
      <c r="T2803" s="44">
        <v>48723.324219000002</v>
      </c>
      <c r="U2803" s="44">
        <v>6710.5278319999998</v>
      </c>
      <c r="V2803" s="44">
        <v>0</v>
      </c>
      <c r="W2803" s="44">
        <v>0</v>
      </c>
      <c r="X2803" s="44">
        <v>0</v>
      </c>
      <c r="Y2803" s="44">
        <v>10997.856244000001</v>
      </c>
      <c r="Z2803" s="44">
        <v>336.34858100000002</v>
      </c>
      <c r="AA2803" s="44">
        <v>8.9180580000000003</v>
      </c>
      <c r="AB2803" s="44">
        <v>0.43811800000000001</v>
      </c>
      <c r="AC2803" s="44">
        <v>0.20562900000000001</v>
      </c>
      <c r="AD2803" s="44">
        <v>2465.508249</v>
      </c>
    </row>
    <row r="2804" spans="1:30" x14ac:dyDescent="0.25">
      <c r="A2804">
        <v>3032</v>
      </c>
      <c r="B2804" t="s">
        <v>101</v>
      </c>
      <c r="C2804" t="s">
        <v>227</v>
      </c>
      <c r="D2804" t="s">
        <v>290</v>
      </c>
      <c r="E2804" t="s">
        <v>215</v>
      </c>
      <c r="F2804" s="48" t="e">
        <f>VLOOKUP(A2804,'TAZ definitions'!$A$1:$E$1902,2,FALSE)</f>
        <v>#N/A</v>
      </c>
      <c r="G2804" s="48" t="e">
        <f>VLOOKUP(A2804,'TAZ definitions'!$A$1:$E$1902,4,FALSE)</f>
        <v>#N/A</v>
      </c>
      <c r="H2804" s="44">
        <v>44866</v>
      </c>
      <c r="I2804" s="44">
        <v>2802</v>
      </c>
      <c r="J2804" s="44">
        <v>6587</v>
      </c>
      <c r="K2804" s="44">
        <v>198</v>
      </c>
      <c r="L2804" s="44">
        <v>0</v>
      </c>
      <c r="M2804" s="44">
        <v>0</v>
      </c>
      <c r="N2804" s="44">
        <v>0</v>
      </c>
      <c r="O2804" s="44">
        <v>0</v>
      </c>
      <c r="P2804" s="44">
        <v>60.181972999999999</v>
      </c>
      <c r="Q2804" s="44">
        <v>64.593956000000006</v>
      </c>
      <c r="R2804" s="44">
        <v>19.422791</v>
      </c>
      <c r="S2804" s="44">
        <v>19.446686</v>
      </c>
      <c r="T2804" s="44">
        <v>44377.496094000002</v>
      </c>
      <c r="U2804" s="44">
        <v>6512.8022460000002</v>
      </c>
      <c r="V2804" s="44">
        <v>0</v>
      </c>
      <c r="W2804" s="44">
        <v>0</v>
      </c>
      <c r="X2804" s="44">
        <v>0</v>
      </c>
      <c r="Y2804" s="44">
        <v>18264.605689</v>
      </c>
      <c r="Z2804" s="44">
        <v>568.01513699999998</v>
      </c>
      <c r="AA2804" s="44">
        <v>14.842580999999999</v>
      </c>
      <c r="AB2804" s="44">
        <v>0.71985100000000002</v>
      </c>
      <c r="AC2804" s="44">
        <v>0.34427200000000002</v>
      </c>
      <c r="AD2804" s="44">
        <v>4121.8968789999999</v>
      </c>
    </row>
    <row r="2805" spans="1:30" x14ac:dyDescent="0.25">
      <c r="A2805">
        <v>3033</v>
      </c>
      <c r="B2805" t="s">
        <v>101</v>
      </c>
      <c r="C2805" t="s">
        <v>227</v>
      </c>
      <c r="D2805" t="s">
        <v>290</v>
      </c>
      <c r="E2805" t="s">
        <v>215</v>
      </c>
      <c r="F2805" s="48" t="e">
        <f>VLOOKUP(A2805,'TAZ definitions'!$A$1:$E$1902,2,FALSE)</f>
        <v>#N/A</v>
      </c>
      <c r="G2805" s="48" t="e">
        <f>VLOOKUP(A2805,'TAZ definitions'!$A$1:$E$1902,4,FALSE)</f>
        <v>#N/A</v>
      </c>
      <c r="H2805" s="44">
        <v>45305</v>
      </c>
      <c r="I2805" s="44">
        <v>683</v>
      </c>
      <c r="J2805" s="44">
        <v>6242</v>
      </c>
      <c r="K2805" s="44">
        <v>100</v>
      </c>
      <c r="L2805" s="44">
        <v>0</v>
      </c>
      <c r="M2805" s="44">
        <v>0</v>
      </c>
      <c r="N2805" s="44">
        <v>0</v>
      </c>
      <c r="O2805" s="44">
        <v>0</v>
      </c>
      <c r="P2805" s="44">
        <v>71.678741000000002</v>
      </c>
      <c r="Q2805" s="44">
        <v>63.843620000000001</v>
      </c>
      <c r="R2805" s="44">
        <v>18.793049</v>
      </c>
      <c r="S2805" s="44">
        <v>18.787655000000001</v>
      </c>
      <c r="T2805" s="44">
        <v>44950.128905999998</v>
      </c>
      <c r="U2805" s="44">
        <v>6193.1533200000003</v>
      </c>
      <c r="V2805" s="44">
        <v>0</v>
      </c>
      <c r="W2805" s="44">
        <v>0</v>
      </c>
      <c r="X2805" s="44">
        <v>5753.392777</v>
      </c>
      <c r="Y2805" s="44">
        <v>19678.061862999999</v>
      </c>
      <c r="Z2805" s="44">
        <v>655.07592799999998</v>
      </c>
      <c r="AA2805" s="44">
        <v>16.151865999999998</v>
      </c>
      <c r="AB2805" s="44">
        <v>0.76239299999999999</v>
      </c>
      <c r="AC2805" s="44">
        <v>0.38649</v>
      </c>
      <c r="AD2805" s="44">
        <v>4641.1163630000001</v>
      </c>
    </row>
    <row r="2806" spans="1:30" x14ac:dyDescent="0.25">
      <c r="A2806">
        <v>3034</v>
      </c>
      <c r="B2806" t="s">
        <v>101</v>
      </c>
      <c r="C2806" t="s">
        <v>227</v>
      </c>
      <c r="D2806" t="s">
        <v>269</v>
      </c>
      <c r="E2806" t="s">
        <v>215</v>
      </c>
      <c r="F2806" s="48" t="e">
        <f>VLOOKUP(A2806,'TAZ definitions'!$A$1:$E$1902,2,FALSE)</f>
        <v>#N/A</v>
      </c>
      <c r="G2806" s="48" t="e">
        <f>VLOOKUP(A2806,'TAZ definitions'!$A$1:$E$1902,4,FALSE)</f>
        <v>#N/A</v>
      </c>
      <c r="H2806" s="44">
        <v>128994</v>
      </c>
      <c r="I2806" s="44">
        <v>0</v>
      </c>
      <c r="J2806" s="44">
        <v>12136</v>
      </c>
      <c r="K2806" s="44">
        <v>0</v>
      </c>
      <c r="L2806" s="44">
        <v>0</v>
      </c>
      <c r="M2806" s="44">
        <v>0</v>
      </c>
      <c r="N2806" s="44">
        <v>0</v>
      </c>
      <c r="O2806" s="44">
        <v>0</v>
      </c>
      <c r="P2806" s="44">
        <v>124.37606</v>
      </c>
      <c r="Q2806" s="44">
        <v>117.8069</v>
      </c>
      <c r="R2806" s="44">
        <v>19.848414999999999</v>
      </c>
      <c r="S2806" s="44">
        <v>19.766285</v>
      </c>
      <c r="T2806" s="44">
        <v>128620.820313</v>
      </c>
      <c r="U2806" s="44">
        <v>12100.890625</v>
      </c>
      <c r="V2806" s="44">
        <v>0</v>
      </c>
      <c r="W2806" s="44">
        <v>0</v>
      </c>
      <c r="X2806" s="44">
        <v>1101.7511</v>
      </c>
      <c r="Y2806" s="44">
        <v>25167.330730000001</v>
      </c>
      <c r="Z2806" s="44">
        <v>1055.8515480000001</v>
      </c>
      <c r="AA2806" s="44">
        <v>22.317629</v>
      </c>
      <c r="AB2806" s="44">
        <v>0.97698799999999997</v>
      </c>
      <c r="AC2806" s="44">
        <v>0.561921</v>
      </c>
      <c r="AD2806" s="44">
        <v>6710.7726899999998</v>
      </c>
    </row>
    <row r="2807" spans="1:30" x14ac:dyDescent="0.25">
      <c r="A2807">
        <v>3035</v>
      </c>
      <c r="B2807" t="s">
        <v>101</v>
      </c>
      <c r="C2807" t="s">
        <v>227</v>
      </c>
      <c r="D2807" t="s">
        <v>269</v>
      </c>
      <c r="E2807" t="s">
        <v>215</v>
      </c>
      <c r="F2807" s="48" t="e">
        <f>VLOOKUP(A2807,'TAZ definitions'!$A$1:$E$1902,2,FALSE)</f>
        <v>#N/A</v>
      </c>
      <c r="G2807" s="48" t="e">
        <f>VLOOKUP(A2807,'TAZ definitions'!$A$1:$E$1902,4,FALSE)</f>
        <v>#N/A</v>
      </c>
      <c r="H2807" s="44">
        <v>101111</v>
      </c>
      <c r="I2807" s="44">
        <v>0</v>
      </c>
      <c r="J2807" s="44">
        <v>9100</v>
      </c>
      <c r="K2807" s="44">
        <v>0</v>
      </c>
      <c r="L2807" s="44">
        <v>0</v>
      </c>
      <c r="M2807" s="44">
        <v>0</v>
      </c>
      <c r="N2807" s="44">
        <v>0</v>
      </c>
      <c r="O2807" s="44">
        <v>0</v>
      </c>
      <c r="P2807" s="44">
        <v>0</v>
      </c>
      <c r="Q2807" s="44">
        <v>0</v>
      </c>
      <c r="R2807" s="44">
        <v>21.175356000000001</v>
      </c>
      <c r="S2807" s="44">
        <v>20.787541999999998</v>
      </c>
      <c r="T2807" s="44">
        <v>101111.007813</v>
      </c>
      <c r="U2807" s="44">
        <v>9100</v>
      </c>
      <c r="V2807" s="44">
        <v>0</v>
      </c>
      <c r="W2807" s="44">
        <v>0</v>
      </c>
      <c r="X2807" s="44">
        <v>727.06493799999998</v>
      </c>
      <c r="Y2807" s="44">
        <v>24542.488304999999</v>
      </c>
      <c r="Z2807" s="44">
        <v>1033.175033</v>
      </c>
      <c r="AA2807" s="44">
        <v>21.195135000000001</v>
      </c>
      <c r="AB2807" s="44">
        <v>0.86896099999999998</v>
      </c>
      <c r="AC2807" s="44">
        <v>0.53939899999999996</v>
      </c>
      <c r="AD2807" s="44">
        <v>6406.3308619999998</v>
      </c>
    </row>
    <row r="2808" spans="1:30" x14ac:dyDescent="0.25">
      <c r="A2808">
        <v>3036</v>
      </c>
      <c r="B2808" t="s">
        <v>101</v>
      </c>
      <c r="C2808" t="s">
        <v>227</v>
      </c>
      <c r="D2808" t="s">
        <v>290</v>
      </c>
      <c r="E2808" t="s">
        <v>215</v>
      </c>
      <c r="F2808" s="48" t="e">
        <f>VLOOKUP(A2808,'TAZ definitions'!$A$1:$E$1902,2,FALSE)</f>
        <v>#N/A</v>
      </c>
      <c r="G2808" s="48" t="e">
        <f>VLOOKUP(A2808,'TAZ definitions'!$A$1:$E$1902,4,FALSE)</f>
        <v>#N/A</v>
      </c>
      <c r="H2808" s="44">
        <v>38185</v>
      </c>
      <c r="I2808" s="44">
        <v>0</v>
      </c>
      <c r="J2808" s="44">
        <v>4998</v>
      </c>
      <c r="K2808" s="44">
        <v>0</v>
      </c>
      <c r="L2808" s="44">
        <v>0</v>
      </c>
      <c r="M2808" s="44">
        <v>0</v>
      </c>
      <c r="N2808" s="44">
        <v>0</v>
      </c>
      <c r="O2808" s="44">
        <v>0</v>
      </c>
      <c r="P2808" s="44">
        <v>0</v>
      </c>
      <c r="Q2808" s="44">
        <v>0</v>
      </c>
      <c r="R2808" s="44">
        <v>18.686892</v>
      </c>
      <c r="S2808" s="44">
        <v>18.638535999999998</v>
      </c>
      <c r="T2808" s="44">
        <v>38185</v>
      </c>
      <c r="U2808" s="44">
        <v>4998</v>
      </c>
      <c r="V2808" s="44">
        <v>0</v>
      </c>
      <c r="W2808" s="44">
        <v>0</v>
      </c>
      <c r="X2808" s="44">
        <v>0</v>
      </c>
      <c r="Y2808" s="44">
        <v>6254.4582380000002</v>
      </c>
      <c r="Z2808" s="44">
        <v>220.809214</v>
      </c>
      <c r="AA2808" s="44">
        <v>5.1782830000000004</v>
      </c>
      <c r="AB2808" s="44">
        <v>0.22701099999999999</v>
      </c>
      <c r="AC2808" s="44">
        <v>0.12343899999999999</v>
      </c>
      <c r="AD2808" s="44">
        <v>1463.6138169999999</v>
      </c>
    </row>
    <row r="2809" spans="1:30" x14ac:dyDescent="0.25">
      <c r="A2809">
        <v>3037</v>
      </c>
      <c r="B2809" t="s">
        <v>101</v>
      </c>
      <c r="C2809" t="s">
        <v>227</v>
      </c>
      <c r="D2809" t="s">
        <v>290</v>
      </c>
      <c r="E2809" t="s">
        <v>215</v>
      </c>
      <c r="F2809" s="48" t="e">
        <f>VLOOKUP(A2809,'TAZ definitions'!$A$1:$E$1902,2,FALSE)</f>
        <v>#N/A</v>
      </c>
      <c r="G2809" s="48" t="e">
        <f>VLOOKUP(A2809,'TAZ definitions'!$A$1:$E$1902,4,FALSE)</f>
        <v>#N/A</v>
      </c>
      <c r="H2809" s="44">
        <v>39574</v>
      </c>
      <c r="I2809" s="44">
        <v>0</v>
      </c>
      <c r="J2809" s="44">
        <v>5320</v>
      </c>
      <c r="K2809" s="44">
        <v>0</v>
      </c>
      <c r="L2809" s="44">
        <v>0</v>
      </c>
      <c r="M2809" s="44">
        <v>0</v>
      </c>
      <c r="N2809" s="44">
        <v>0</v>
      </c>
      <c r="O2809" s="44">
        <v>0</v>
      </c>
      <c r="P2809" s="44">
        <v>79.066032000000007</v>
      </c>
      <c r="Q2809" s="44">
        <v>72.704048</v>
      </c>
      <c r="R2809" s="44">
        <v>18.224606000000001</v>
      </c>
      <c r="S2809" s="44">
        <v>18.140923999999998</v>
      </c>
      <c r="T2809" s="44">
        <v>39403.296875</v>
      </c>
      <c r="U2809" s="44">
        <v>5297.0522460000002</v>
      </c>
      <c r="V2809" s="44">
        <v>0</v>
      </c>
      <c r="W2809" s="44">
        <v>0</v>
      </c>
      <c r="X2809" s="44">
        <v>4441.4147979999998</v>
      </c>
      <c r="Y2809" s="44">
        <v>15147.069793999999</v>
      </c>
      <c r="Z2809" s="44">
        <v>533.42335300000002</v>
      </c>
      <c r="AA2809" s="44">
        <v>12.714247</v>
      </c>
      <c r="AB2809" s="44">
        <v>0.56631600000000004</v>
      </c>
      <c r="AC2809" s="44">
        <v>0.30711100000000002</v>
      </c>
      <c r="AD2809" s="44">
        <v>3653.0472669999999</v>
      </c>
    </row>
    <row r="2810" spans="1:30" x14ac:dyDescent="0.25">
      <c r="A2810">
        <v>3038</v>
      </c>
      <c r="B2810" t="s">
        <v>101</v>
      </c>
      <c r="C2810" t="s">
        <v>227</v>
      </c>
      <c r="D2810" t="s">
        <v>290</v>
      </c>
      <c r="E2810" t="s">
        <v>215</v>
      </c>
      <c r="F2810" s="48" t="e">
        <f>VLOOKUP(A2810,'TAZ definitions'!$A$1:$E$1902,2,FALSE)</f>
        <v>#N/A</v>
      </c>
      <c r="G2810" s="48" t="e">
        <f>VLOOKUP(A2810,'TAZ definitions'!$A$1:$E$1902,4,FALSE)</f>
        <v>#N/A</v>
      </c>
      <c r="H2810" s="44">
        <v>39743</v>
      </c>
      <c r="I2810" s="44">
        <v>0</v>
      </c>
      <c r="J2810" s="44">
        <v>5257</v>
      </c>
      <c r="K2810" s="44">
        <v>0</v>
      </c>
      <c r="L2810" s="44">
        <v>0</v>
      </c>
      <c r="M2810" s="44">
        <v>0</v>
      </c>
      <c r="N2810" s="44">
        <v>0</v>
      </c>
      <c r="O2810" s="44">
        <v>0</v>
      </c>
      <c r="P2810" s="44">
        <v>0</v>
      </c>
      <c r="Q2810" s="44">
        <v>0</v>
      </c>
      <c r="R2810" s="44">
        <v>19.022886</v>
      </c>
      <c r="S2810" s="44">
        <v>18.925809999999998</v>
      </c>
      <c r="T2810" s="44">
        <v>39743</v>
      </c>
      <c r="U2810" s="44">
        <v>5257</v>
      </c>
      <c r="V2810" s="44">
        <v>0</v>
      </c>
      <c r="W2810" s="44">
        <v>0</v>
      </c>
      <c r="X2810" s="44">
        <v>0</v>
      </c>
      <c r="Y2810" s="44">
        <v>6870.9201210000001</v>
      </c>
      <c r="Z2810" s="44">
        <v>230.74524600000001</v>
      </c>
      <c r="AA2810" s="44">
        <v>5.6776160000000004</v>
      </c>
      <c r="AB2810" s="44">
        <v>0.25025900000000001</v>
      </c>
      <c r="AC2810" s="44">
        <v>0.13387299999999999</v>
      </c>
      <c r="AD2810" s="44">
        <v>1583.6791169999999</v>
      </c>
    </row>
    <row r="2811" spans="1:30" x14ac:dyDescent="0.25">
      <c r="A2811">
        <v>3039</v>
      </c>
      <c r="B2811" t="s">
        <v>101</v>
      </c>
      <c r="C2811" t="s">
        <v>227</v>
      </c>
      <c r="D2811" t="s">
        <v>290</v>
      </c>
      <c r="E2811" t="s">
        <v>215</v>
      </c>
      <c r="F2811" s="48" t="e">
        <f>VLOOKUP(A2811,'TAZ definitions'!$A$1:$E$1902,2,FALSE)</f>
        <v>#N/A</v>
      </c>
      <c r="G2811" s="48" t="e">
        <f>VLOOKUP(A2811,'TAZ definitions'!$A$1:$E$1902,4,FALSE)</f>
        <v>#N/A</v>
      </c>
      <c r="H2811" s="44">
        <v>45472</v>
      </c>
      <c r="I2811" s="44">
        <v>0</v>
      </c>
      <c r="J2811" s="44">
        <v>6004</v>
      </c>
      <c r="K2811" s="44">
        <v>0</v>
      </c>
      <c r="L2811" s="44">
        <v>0</v>
      </c>
      <c r="M2811" s="44">
        <v>0</v>
      </c>
      <c r="N2811" s="44">
        <v>0</v>
      </c>
      <c r="O2811" s="44">
        <v>0</v>
      </c>
      <c r="P2811" s="44">
        <v>89.770966000000001</v>
      </c>
      <c r="Q2811" s="44">
        <v>83.956429</v>
      </c>
      <c r="R2811" s="44">
        <v>18.83062</v>
      </c>
      <c r="S2811" s="44">
        <v>18.740538000000001</v>
      </c>
      <c r="T2811" s="44">
        <v>45287.808594000002</v>
      </c>
      <c r="U2811" s="44">
        <v>5979.6796880000002</v>
      </c>
      <c r="V2811" s="44">
        <v>0</v>
      </c>
      <c r="W2811" s="44">
        <v>0</v>
      </c>
      <c r="X2811" s="44">
        <v>0</v>
      </c>
      <c r="Y2811" s="44">
        <v>5513.054384</v>
      </c>
      <c r="Z2811" s="44">
        <v>184.44469599999999</v>
      </c>
      <c r="AA2811" s="44">
        <v>4.5523150000000001</v>
      </c>
      <c r="AB2811" s="44">
        <v>0.19978099999999999</v>
      </c>
      <c r="AC2811" s="44">
        <v>0.107421</v>
      </c>
      <c r="AD2811" s="44">
        <v>1268.9272739999999</v>
      </c>
    </row>
    <row r="2812" spans="1:30" x14ac:dyDescent="0.25">
      <c r="A2812">
        <v>3040</v>
      </c>
      <c r="B2812" t="s">
        <v>101</v>
      </c>
      <c r="C2812" t="s">
        <v>227</v>
      </c>
      <c r="D2812" t="s">
        <v>290</v>
      </c>
      <c r="E2812" t="s">
        <v>215</v>
      </c>
      <c r="F2812" s="48" t="e">
        <f>VLOOKUP(A2812,'TAZ definitions'!$A$1:$E$1902,2,FALSE)</f>
        <v>#N/A</v>
      </c>
      <c r="G2812" s="48" t="e">
        <f>VLOOKUP(A2812,'TAZ definitions'!$A$1:$E$1902,4,FALSE)</f>
        <v>#N/A</v>
      </c>
      <c r="H2812" s="44">
        <v>52177</v>
      </c>
      <c r="I2812" s="44">
        <v>683</v>
      </c>
      <c r="J2812" s="44">
        <v>6995</v>
      </c>
      <c r="K2812" s="44">
        <v>100</v>
      </c>
      <c r="L2812" s="44">
        <v>0</v>
      </c>
      <c r="M2812" s="44">
        <v>0</v>
      </c>
      <c r="N2812" s="44">
        <v>0</v>
      </c>
      <c r="O2812" s="44">
        <v>0</v>
      </c>
      <c r="P2812" s="44">
        <v>67.706778999999997</v>
      </c>
      <c r="Q2812" s="44">
        <v>62.218716000000001</v>
      </c>
      <c r="R2812" s="44">
        <v>17.708819999999999</v>
      </c>
      <c r="S2812" s="44">
        <v>17.716856</v>
      </c>
      <c r="T2812" s="44">
        <v>51806.5625</v>
      </c>
      <c r="U2812" s="44">
        <v>6945.3984380000002</v>
      </c>
      <c r="V2812" s="44">
        <v>0</v>
      </c>
      <c r="W2812" s="44">
        <v>0</v>
      </c>
      <c r="X2812" s="44">
        <v>9189.2471829999995</v>
      </c>
      <c r="Y2812" s="44">
        <v>50592.497920000002</v>
      </c>
      <c r="Z2812" s="44">
        <v>1678.097274</v>
      </c>
      <c r="AA2812" s="44">
        <v>41.973216000000001</v>
      </c>
      <c r="AB2812" s="44">
        <v>1.9928779999999999</v>
      </c>
      <c r="AC2812" s="44">
        <v>1.0062580000000001</v>
      </c>
      <c r="AD2812" s="44">
        <v>12018.685547999999</v>
      </c>
    </row>
    <row r="2813" spans="1:30" x14ac:dyDescent="0.25">
      <c r="A2813">
        <v>3041</v>
      </c>
      <c r="B2813" t="s">
        <v>101</v>
      </c>
      <c r="C2813" t="s">
        <v>227</v>
      </c>
      <c r="D2813" t="s">
        <v>290</v>
      </c>
      <c r="E2813" t="s">
        <v>215</v>
      </c>
      <c r="F2813" s="48" t="e">
        <f>VLOOKUP(A2813,'TAZ definitions'!$A$1:$E$1902,2,FALSE)</f>
        <v>#N/A</v>
      </c>
      <c r="G2813" s="48" t="e">
        <f>VLOOKUP(A2813,'TAZ definitions'!$A$1:$E$1902,4,FALSE)</f>
        <v>#N/A</v>
      </c>
      <c r="H2813" s="44">
        <v>40148</v>
      </c>
      <c r="I2813" s="44">
        <v>495</v>
      </c>
      <c r="J2813" s="44">
        <v>5985</v>
      </c>
      <c r="K2813" s="44">
        <v>32</v>
      </c>
      <c r="L2813" s="44">
        <v>0</v>
      </c>
      <c r="M2813" s="44">
        <v>0</v>
      </c>
      <c r="N2813" s="44">
        <v>0</v>
      </c>
      <c r="O2813" s="44">
        <v>0</v>
      </c>
      <c r="P2813" s="44">
        <v>75.658241000000004</v>
      </c>
      <c r="Q2813" s="44">
        <v>72.356719999999996</v>
      </c>
      <c r="R2813" s="44">
        <v>18.881340000000002</v>
      </c>
      <c r="S2813" s="44">
        <v>18.763452999999998</v>
      </c>
      <c r="T2813" s="44">
        <v>39905.285155999998</v>
      </c>
      <c r="U2813" s="44">
        <v>5948.5615230000003</v>
      </c>
      <c r="V2813" s="44">
        <v>0</v>
      </c>
      <c r="W2813" s="44">
        <v>0</v>
      </c>
      <c r="X2813" s="44">
        <v>1004.748273</v>
      </c>
      <c r="Y2813" s="44">
        <v>8411.5811950000007</v>
      </c>
      <c r="Z2813" s="44">
        <v>309.988339</v>
      </c>
      <c r="AA2813" s="44">
        <v>6.9907120000000003</v>
      </c>
      <c r="AB2813" s="44">
        <v>0.317608</v>
      </c>
      <c r="AC2813" s="44">
        <v>0.17258499999999999</v>
      </c>
      <c r="AD2813" s="44">
        <v>2070.7505959999999</v>
      </c>
    </row>
    <row r="2814" spans="1:30" x14ac:dyDescent="0.25">
      <c r="A2814">
        <v>3042</v>
      </c>
      <c r="B2814" t="s">
        <v>101</v>
      </c>
      <c r="C2814" t="s">
        <v>227</v>
      </c>
      <c r="D2814" t="s">
        <v>290</v>
      </c>
      <c r="E2814" t="s">
        <v>215</v>
      </c>
      <c r="F2814" s="48" t="e">
        <f>VLOOKUP(A2814,'TAZ definitions'!$A$1:$E$1902,2,FALSE)</f>
        <v>#N/A</v>
      </c>
      <c r="G2814" s="48" t="e">
        <f>VLOOKUP(A2814,'TAZ definitions'!$A$1:$E$1902,4,FALSE)</f>
        <v>#N/A</v>
      </c>
      <c r="H2814" s="44">
        <v>46081</v>
      </c>
      <c r="I2814" s="44">
        <v>0</v>
      </c>
      <c r="J2814" s="44">
        <v>5955</v>
      </c>
      <c r="K2814" s="44">
        <v>0</v>
      </c>
      <c r="L2814" s="44">
        <v>0</v>
      </c>
      <c r="M2814" s="44">
        <v>0</v>
      </c>
      <c r="N2814" s="44">
        <v>0</v>
      </c>
      <c r="O2814" s="44">
        <v>0</v>
      </c>
      <c r="P2814" s="44">
        <v>32.299312999999998</v>
      </c>
      <c r="Q2814" s="44">
        <v>50.385517</v>
      </c>
      <c r="R2814" s="44">
        <v>18.714735000000001</v>
      </c>
      <c r="S2814" s="44">
        <v>18.733957</v>
      </c>
      <c r="T2814" s="44">
        <v>45928.558594000002</v>
      </c>
      <c r="U2814" s="44">
        <v>5935.3002930000002</v>
      </c>
      <c r="V2814" s="44">
        <v>0</v>
      </c>
      <c r="W2814" s="44">
        <v>0</v>
      </c>
      <c r="X2814" s="44">
        <v>0</v>
      </c>
      <c r="Y2814" s="44">
        <v>21597.461882</v>
      </c>
      <c r="Z2814" s="44">
        <v>737.49866499999996</v>
      </c>
      <c r="AA2814" s="44">
        <v>17.625713000000001</v>
      </c>
      <c r="AB2814" s="44">
        <v>0.83270900000000003</v>
      </c>
      <c r="AC2814" s="44">
        <v>0.424981</v>
      </c>
      <c r="AD2814" s="44">
        <v>5096.4347239999997</v>
      </c>
    </row>
    <row r="2815" spans="1:30" x14ac:dyDescent="0.25">
      <c r="A2815">
        <v>3043</v>
      </c>
      <c r="B2815" t="s">
        <v>101</v>
      </c>
      <c r="C2815" t="s">
        <v>227</v>
      </c>
      <c r="D2815" t="s">
        <v>290</v>
      </c>
      <c r="E2815" t="s">
        <v>215</v>
      </c>
      <c r="F2815" s="48" t="e">
        <f>VLOOKUP(A2815,'TAZ definitions'!$A$1:$E$1902,2,FALSE)</f>
        <v>#N/A</v>
      </c>
      <c r="G2815" s="48" t="e">
        <f>VLOOKUP(A2815,'TAZ definitions'!$A$1:$E$1902,4,FALSE)</f>
        <v>#N/A</v>
      </c>
      <c r="H2815" s="44">
        <v>37972</v>
      </c>
      <c r="I2815" s="44">
        <v>3225</v>
      </c>
      <c r="J2815" s="44">
        <v>4739</v>
      </c>
      <c r="K2815" s="44">
        <v>204</v>
      </c>
      <c r="L2815" s="44">
        <v>0</v>
      </c>
      <c r="M2815" s="44">
        <v>0</v>
      </c>
      <c r="N2815" s="44">
        <v>0</v>
      </c>
      <c r="O2815" s="44">
        <v>0</v>
      </c>
      <c r="P2815" s="44">
        <v>70.168548999999999</v>
      </c>
      <c r="Q2815" s="44">
        <v>65.689705000000004</v>
      </c>
      <c r="R2815" s="44">
        <v>18.204471999999999</v>
      </c>
      <c r="S2815" s="44">
        <v>18.105924999999999</v>
      </c>
      <c r="T2815" s="44">
        <v>37609.476562999997</v>
      </c>
      <c r="U2815" s="44">
        <v>4691.685547</v>
      </c>
      <c r="V2815" s="44">
        <v>0</v>
      </c>
      <c r="W2815" s="44">
        <v>0</v>
      </c>
      <c r="X2815" s="44">
        <v>14718.869078</v>
      </c>
      <c r="Y2815" s="44">
        <v>45702.511964999998</v>
      </c>
      <c r="Z2815" s="44">
        <v>1639.1274900000001</v>
      </c>
      <c r="AA2815" s="44">
        <v>38.574990999999997</v>
      </c>
      <c r="AB2815" s="44">
        <v>1.65848</v>
      </c>
      <c r="AC2815" s="44">
        <v>0.92783800000000005</v>
      </c>
      <c r="AD2815" s="44">
        <v>10944.761944</v>
      </c>
    </row>
    <row r="2816" spans="1:30" x14ac:dyDescent="0.25">
      <c r="A2816">
        <v>3044</v>
      </c>
      <c r="B2816" t="s">
        <v>101</v>
      </c>
      <c r="C2816" t="s">
        <v>227</v>
      </c>
      <c r="D2816" t="s">
        <v>290</v>
      </c>
      <c r="E2816" t="s">
        <v>215</v>
      </c>
      <c r="F2816" s="48" t="e">
        <f>VLOOKUP(A2816,'TAZ definitions'!$A$1:$E$1902,2,FALSE)</f>
        <v>#N/A</v>
      </c>
      <c r="G2816" s="48" t="e">
        <f>VLOOKUP(A2816,'TAZ definitions'!$A$1:$E$1902,4,FALSE)</f>
        <v>#N/A</v>
      </c>
      <c r="H2816" s="44">
        <v>38827</v>
      </c>
      <c r="I2816" s="44">
        <v>0</v>
      </c>
      <c r="J2816" s="44">
        <v>5075</v>
      </c>
      <c r="K2816" s="44">
        <v>0</v>
      </c>
      <c r="L2816" s="44">
        <v>0</v>
      </c>
      <c r="M2816" s="44">
        <v>0</v>
      </c>
      <c r="N2816" s="44">
        <v>0</v>
      </c>
      <c r="O2816" s="44">
        <v>0</v>
      </c>
      <c r="P2816" s="44">
        <v>0</v>
      </c>
      <c r="Q2816" s="44">
        <v>0</v>
      </c>
      <c r="R2816" s="44">
        <v>18.805937</v>
      </c>
      <c r="S2816" s="44">
        <v>18.825462000000002</v>
      </c>
      <c r="T2816" s="44">
        <v>38827</v>
      </c>
      <c r="U2816" s="44">
        <v>5075</v>
      </c>
      <c r="V2816" s="44">
        <v>0</v>
      </c>
      <c r="W2816" s="44">
        <v>0</v>
      </c>
      <c r="X2816" s="44">
        <v>0</v>
      </c>
      <c r="Y2816" s="44">
        <v>7620.5774389999997</v>
      </c>
      <c r="Z2816" s="44">
        <v>280.67881699999998</v>
      </c>
      <c r="AA2816" s="44">
        <v>6.3238950000000003</v>
      </c>
      <c r="AB2816" s="44">
        <v>0.27198099999999997</v>
      </c>
      <c r="AC2816" s="44">
        <v>0.15595800000000001</v>
      </c>
      <c r="AD2816" s="44">
        <v>1852.229707</v>
      </c>
    </row>
    <row r="2817" spans="1:30" x14ac:dyDescent="0.25">
      <c r="A2817">
        <v>3045</v>
      </c>
      <c r="B2817" t="s">
        <v>101</v>
      </c>
      <c r="C2817" t="s">
        <v>227</v>
      </c>
      <c r="D2817" t="s">
        <v>290</v>
      </c>
      <c r="E2817" t="s">
        <v>215</v>
      </c>
      <c r="F2817" s="48" t="e">
        <f>VLOOKUP(A2817,'TAZ definitions'!$A$1:$E$1902,2,FALSE)</f>
        <v>#N/A</v>
      </c>
      <c r="G2817" s="48" t="e">
        <f>VLOOKUP(A2817,'TAZ definitions'!$A$1:$E$1902,4,FALSE)</f>
        <v>#N/A</v>
      </c>
      <c r="H2817" s="44">
        <v>56586</v>
      </c>
      <c r="I2817" s="44">
        <v>0</v>
      </c>
      <c r="J2817" s="44">
        <v>6476</v>
      </c>
      <c r="K2817" s="44">
        <v>0</v>
      </c>
      <c r="L2817" s="44">
        <v>0</v>
      </c>
      <c r="M2817" s="44">
        <v>0</v>
      </c>
      <c r="N2817" s="44">
        <v>0</v>
      </c>
      <c r="O2817" s="44">
        <v>0</v>
      </c>
      <c r="P2817" s="44">
        <v>0</v>
      </c>
      <c r="Q2817" s="44">
        <v>0</v>
      </c>
      <c r="R2817" s="44">
        <v>18.31682</v>
      </c>
      <c r="S2817" s="44">
        <v>18.344733999999999</v>
      </c>
      <c r="T2817" s="44">
        <v>56586</v>
      </c>
      <c r="U2817" s="44">
        <v>6476</v>
      </c>
      <c r="V2817" s="44">
        <v>0</v>
      </c>
      <c r="W2817" s="44">
        <v>0</v>
      </c>
      <c r="X2817" s="44">
        <v>5743.9550719999997</v>
      </c>
      <c r="Y2817" s="44">
        <v>24355.713746000001</v>
      </c>
      <c r="Z2817" s="44">
        <v>844.71270800000002</v>
      </c>
      <c r="AA2817" s="44">
        <v>20.216373000000001</v>
      </c>
      <c r="AB2817" s="44">
        <v>0.89348700000000003</v>
      </c>
      <c r="AC2817" s="44">
        <v>0.485906</v>
      </c>
      <c r="AD2817" s="44">
        <v>5740.1988350000001</v>
      </c>
    </row>
    <row r="2818" spans="1:30" x14ac:dyDescent="0.25">
      <c r="A2818">
        <v>3046</v>
      </c>
      <c r="B2818" t="s">
        <v>101</v>
      </c>
      <c r="C2818" t="s">
        <v>227</v>
      </c>
      <c r="D2818" t="s">
        <v>289</v>
      </c>
      <c r="E2818" t="s">
        <v>215</v>
      </c>
      <c r="F2818" s="48" t="e">
        <f>VLOOKUP(A2818,'TAZ definitions'!$A$1:$E$1902,2,FALSE)</f>
        <v>#N/A</v>
      </c>
      <c r="G2818" s="48" t="e">
        <f>VLOOKUP(A2818,'TAZ definitions'!$A$1:$E$1902,4,FALSE)</f>
        <v>#N/A</v>
      </c>
      <c r="H2818" s="44">
        <v>75001</v>
      </c>
      <c r="I2818" s="44">
        <v>0</v>
      </c>
      <c r="J2818" s="44">
        <v>10772</v>
      </c>
      <c r="K2818" s="44">
        <v>0</v>
      </c>
      <c r="L2818" s="44">
        <v>0</v>
      </c>
      <c r="M2818" s="44">
        <v>0</v>
      </c>
      <c r="N2818" s="44">
        <v>116</v>
      </c>
      <c r="O2818" s="44">
        <v>0</v>
      </c>
      <c r="P2818" s="44">
        <v>0</v>
      </c>
      <c r="Q2818" s="44">
        <v>0</v>
      </c>
      <c r="R2818" s="44">
        <v>20.675802000000001</v>
      </c>
      <c r="S2818" s="44">
        <v>20.665894000000002</v>
      </c>
      <c r="T2818" s="44">
        <v>75001</v>
      </c>
      <c r="U2818" s="44">
        <v>10772</v>
      </c>
      <c r="V2818" s="44">
        <v>0</v>
      </c>
      <c r="W2818" s="44">
        <v>116</v>
      </c>
      <c r="X2818" s="44">
        <v>3552.4348380000001</v>
      </c>
      <c r="Y2818" s="44">
        <v>19202.914439</v>
      </c>
      <c r="Z2818" s="44">
        <v>678.86118499999998</v>
      </c>
      <c r="AA2818" s="44">
        <v>16.024408999999999</v>
      </c>
      <c r="AB2818" s="44">
        <v>0.690133</v>
      </c>
      <c r="AC2818" s="44">
        <v>0.38772299999999998</v>
      </c>
      <c r="AD2818" s="44">
        <v>4562.9496609999997</v>
      </c>
    </row>
    <row r="2819" spans="1:30" x14ac:dyDescent="0.25">
      <c r="A2819">
        <v>3047</v>
      </c>
      <c r="B2819" t="s">
        <v>101</v>
      </c>
      <c r="C2819" t="s">
        <v>227</v>
      </c>
      <c r="D2819" t="s">
        <v>290</v>
      </c>
      <c r="E2819" t="s">
        <v>215</v>
      </c>
      <c r="F2819" s="48" t="e">
        <f>VLOOKUP(A2819,'TAZ definitions'!$A$1:$E$1902,2,FALSE)</f>
        <v>#N/A</v>
      </c>
      <c r="G2819" s="48" t="e">
        <f>VLOOKUP(A2819,'TAZ definitions'!$A$1:$E$1902,4,FALSE)</f>
        <v>#N/A</v>
      </c>
      <c r="H2819" s="44">
        <v>47761</v>
      </c>
      <c r="I2819" s="44">
        <v>941</v>
      </c>
      <c r="J2819" s="44">
        <v>6372</v>
      </c>
      <c r="K2819" s="44">
        <v>77</v>
      </c>
      <c r="L2819" s="44">
        <v>0</v>
      </c>
      <c r="M2819" s="44">
        <v>0</v>
      </c>
      <c r="N2819" s="44">
        <v>0</v>
      </c>
      <c r="O2819" s="44">
        <v>0</v>
      </c>
      <c r="P2819" s="44">
        <v>66.594170000000005</v>
      </c>
      <c r="Q2819" s="44">
        <v>76.667159999999996</v>
      </c>
      <c r="R2819" s="44">
        <v>18.602641999999999</v>
      </c>
      <c r="S2819" s="44">
        <v>18.591754999999999</v>
      </c>
      <c r="T2819" s="44">
        <v>47454.308594000002</v>
      </c>
      <c r="U2819" s="44">
        <v>6330.7646480000003</v>
      </c>
      <c r="V2819" s="44">
        <v>0</v>
      </c>
      <c r="W2819" s="44">
        <v>0</v>
      </c>
      <c r="X2819" s="44">
        <v>0</v>
      </c>
      <c r="Y2819" s="44">
        <v>13688.86391</v>
      </c>
      <c r="Z2819" s="44">
        <v>440.01153799999997</v>
      </c>
      <c r="AA2819" s="44">
        <v>11.165971000000001</v>
      </c>
      <c r="AB2819" s="44">
        <v>0.52470600000000001</v>
      </c>
      <c r="AC2819" s="44">
        <v>0.261577</v>
      </c>
      <c r="AD2819" s="44">
        <v>3117.3274029999998</v>
      </c>
    </row>
    <row r="2820" spans="1:30" x14ac:dyDescent="0.25">
      <c r="A2820">
        <v>3048</v>
      </c>
      <c r="B2820" t="s">
        <v>101</v>
      </c>
      <c r="C2820" t="s">
        <v>227</v>
      </c>
      <c r="D2820" t="s">
        <v>289</v>
      </c>
      <c r="E2820" t="s">
        <v>215</v>
      </c>
      <c r="F2820" s="48" t="e">
        <f>VLOOKUP(A2820,'TAZ definitions'!$A$1:$E$1902,2,FALSE)</f>
        <v>#N/A</v>
      </c>
      <c r="G2820" s="48" t="e">
        <f>VLOOKUP(A2820,'TAZ definitions'!$A$1:$E$1902,4,FALSE)</f>
        <v>#N/A</v>
      </c>
      <c r="H2820" s="44">
        <v>88417</v>
      </c>
      <c r="I2820" s="44">
        <v>0</v>
      </c>
      <c r="J2820" s="44">
        <v>11194</v>
      </c>
      <c r="K2820" s="44">
        <v>0</v>
      </c>
      <c r="L2820" s="44">
        <v>0</v>
      </c>
      <c r="M2820" s="44">
        <v>0</v>
      </c>
      <c r="N2820" s="44">
        <v>116</v>
      </c>
      <c r="O2820" s="44">
        <v>0</v>
      </c>
      <c r="P2820" s="44">
        <v>0</v>
      </c>
      <c r="Q2820" s="44">
        <v>0</v>
      </c>
      <c r="R2820" s="44">
        <v>22.677327999999999</v>
      </c>
      <c r="S2820" s="44">
        <v>22.863136000000001</v>
      </c>
      <c r="T2820" s="44">
        <v>88417</v>
      </c>
      <c r="U2820" s="44">
        <v>11194</v>
      </c>
      <c r="V2820" s="44">
        <v>0</v>
      </c>
      <c r="W2820" s="44">
        <v>116</v>
      </c>
      <c r="X2820" s="44">
        <v>5339.914041</v>
      </c>
      <c r="Y2820" s="44">
        <v>27027.763457000001</v>
      </c>
      <c r="Z2820" s="44">
        <v>918.70941600000003</v>
      </c>
      <c r="AA2820" s="44">
        <v>21.873515999999999</v>
      </c>
      <c r="AB2820" s="44">
        <v>1.002605</v>
      </c>
      <c r="AC2820" s="44">
        <v>0.53390400000000005</v>
      </c>
      <c r="AD2820" s="44">
        <v>6318.5858969999999</v>
      </c>
    </row>
    <row r="2821" spans="1:30" x14ac:dyDescent="0.25">
      <c r="A2821">
        <v>3049</v>
      </c>
      <c r="B2821" t="s">
        <v>101</v>
      </c>
      <c r="C2821" t="s">
        <v>227</v>
      </c>
      <c r="D2821" t="s">
        <v>292</v>
      </c>
      <c r="E2821" t="s">
        <v>215</v>
      </c>
      <c r="F2821" s="48" t="e">
        <f>VLOOKUP(A2821,'TAZ definitions'!$A$1:$E$1902,2,FALSE)</f>
        <v>#N/A</v>
      </c>
      <c r="G2821" s="48" t="e">
        <f>VLOOKUP(A2821,'TAZ definitions'!$A$1:$E$1902,4,FALSE)</f>
        <v>#N/A</v>
      </c>
      <c r="H2821" s="44">
        <v>167796</v>
      </c>
      <c r="I2821" s="44">
        <v>0</v>
      </c>
      <c r="J2821" s="44">
        <v>15818</v>
      </c>
      <c r="K2821" s="44">
        <v>0</v>
      </c>
      <c r="L2821" s="44">
        <v>424</v>
      </c>
      <c r="M2821" s="44">
        <v>0</v>
      </c>
      <c r="N2821" s="44">
        <v>41</v>
      </c>
      <c r="O2821" s="44">
        <v>0</v>
      </c>
      <c r="P2821" s="44">
        <v>0</v>
      </c>
      <c r="Q2821" s="44">
        <v>0</v>
      </c>
      <c r="R2821" s="44">
        <v>22.086466000000001</v>
      </c>
      <c r="S2821" s="44">
        <v>22.252486999999999</v>
      </c>
      <c r="T2821" s="44">
        <v>167796.015625</v>
      </c>
      <c r="U2821" s="44">
        <v>15818</v>
      </c>
      <c r="V2821" s="44">
        <v>424</v>
      </c>
      <c r="W2821" s="44">
        <v>41</v>
      </c>
      <c r="X2821" s="44">
        <v>0</v>
      </c>
      <c r="Y2821" s="44">
        <v>6764.0299480000003</v>
      </c>
      <c r="Z2821" s="44">
        <v>227.59328099999999</v>
      </c>
      <c r="AA2821" s="44">
        <v>5.6496690000000003</v>
      </c>
      <c r="AB2821" s="44">
        <v>0.26532699999999998</v>
      </c>
      <c r="AC2821" s="44">
        <v>0.13320499999999999</v>
      </c>
      <c r="AD2821" s="44">
        <v>1587.411008</v>
      </c>
    </row>
    <row r="2822" spans="1:30" x14ac:dyDescent="0.25">
      <c r="A2822">
        <v>3050</v>
      </c>
      <c r="B2822" t="s">
        <v>101</v>
      </c>
      <c r="C2822" t="s">
        <v>227</v>
      </c>
      <c r="D2822" t="s">
        <v>288</v>
      </c>
      <c r="E2822" t="s">
        <v>215</v>
      </c>
      <c r="F2822" s="48" t="e">
        <f>VLOOKUP(A2822,'TAZ definitions'!$A$1:$E$1902,2,FALSE)</f>
        <v>#N/A</v>
      </c>
      <c r="G2822" s="48" t="e">
        <f>VLOOKUP(A2822,'TAZ definitions'!$A$1:$E$1902,4,FALSE)</f>
        <v>#N/A</v>
      </c>
      <c r="H2822" s="44">
        <v>213415</v>
      </c>
      <c r="I2822" s="44">
        <v>0</v>
      </c>
      <c r="J2822" s="44">
        <v>20735</v>
      </c>
      <c r="K2822" s="44">
        <v>0</v>
      </c>
      <c r="L2822" s="44">
        <v>0</v>
      </c>
      <c r="M2822" s="44">
        <v>0</v>
      </c>
      <c r="N2822" s="44">
        <v>67</v>
      </c>
      <c r="O2822" s="44">
        <v>0</v>
      </c>
      <c r="P2822" s="44">
        <v>0</v>
      </c>
      <c r="Q2822" s="44">
        <v>0</v>
      </c>
      <c r="R2822" s="44">
        <v>20.597746000000001</v>
      </c>
      <c r="S2822" s="44">
        <v>20.490819999999999</v>
      </c>
      <c r="T2822" s="44">
        <v>213415</v>
      </c>
      <c r="U2822" s="44">
        <v>20735</v>
      </c>
      <c r="V2822" s="44">
        <v>0</v>
      </c>
      <c r="W2822" s="44">
        <v>67</v>
      </c>
      <c r="X2822" s="44">
        <v>6491.1270869999998</v>
      </c>
      <c r="Y2822" s="44">
        <v>25299.352414000001</v>
      </c>
      <c r="Z2822" s="44">
        <v>897.804259</v>
      </c>
      <c r="AA2822" s="44">
        <v>21.581204</v>
      </c>
      <c r="AB2822" s="44">
        <v>0.98094800000000004</v>
      </c>
      <c r="AC2822" s="44">
        <v>0.51220299999999996</v>
      </c>
      <c r="AD2822" s="44">
        <v>6079.6342990000003</v>
      </c>
    </row>
    <row r="2823" spans="1:30" x14ac:dyDescent="0.25">
      <c r="A2823">
        <v>3051</v>
      </c>
      <c r="B2823" t="s">
        <v>101</v>
      </c>
      <c r="C2823" t="s">
        <v>227</v>
      </c>
      <c r="D2823" t="s">
        <v>288</v>
      </c>
      <c r="E2823" t="s">
        <v>215</v>
      </c>
      <c r="F2823" s="48" t="e">
        <f>VLOOKUP(A2823,'TAZ definitions'!$A$1:$E$1902,2,FALSE)</f>
        <v>#N/A</v>
      </c>
      <c r="G2823" s="48" t="e">
        <f>VLOOKUP(A2823,'TAZ definitions'!$A$1:$E$1902,4,FALSE)</f>
        <v>#N/A</v>
      </c>
      <c r="H2823" s="44">
        <v>214339</v>
      </c>
      <c r="I2823" s="44">
        <v>0</v>
      </c>
      <c r="J2823" s="44">
        <v>20812</v>
      </c>
      <c r="K2823" s="44">
        <v>0</v>
      </c>
      <c r="L2823" s="44">
        <v>0</v>
      </c>
      <c r="M2823" s="44">
        <v>0</v>
      </c>
      <c r="N2823" s="44">
        <v>67</v>
      </c>
      <c r="O2823" s="44">
        <v>0</v>
      </c>
      <c r="P2823" s="44">
        <v>0</v>
      </c>
      <c r="Q2823" s="44">
        <v>0</v>
      </c>
      <c r="R2823" s="44">
        <v>20.911860000000001</v>
      </c>
      <c r="S2823" s="44">
        <v>20.733965000000001</v>
      </c>
      <c r="T2823" s="44">
        <v>214339</v>
      </c>
      <c r="U2823" s="44">
        <v>20812</v>
      </c>
      <c r="V2823" s="44">
        <v>0</v>
      </c>
      <c r="W2823" s="44">
        <v>67</v>
      </c>
      <c r="X2823" s="44">
        <v>11005.316156999999</v>
      </c>
      <c r="Y2823" s="44">
        <v>21875.198560000001</v>
      </c>
      <c r="Z2823" s="44">
        <v>717.09694500000001</v>
      </c>
      <c r="AA2823" s="44">
        <v>18.278700000000001</v>
      </c>
      <c r="AB2823" s="44">
        <v>0.87576500000000002</v>
      </c>
      <c r="AC2823" s="44">
        <v>0.43320700000000001</v>
      </c>
      <c r="AD2823" s="44">
        <v>5229.6854579999999</v>
      </c>
    </row>
    <row r="2824" spans="1:30" x14ac:dyDescent="0.25">
      <c r="A2824">
        <v>3052</v>
      </c>
      <c r="B2824" t="s">
        <v>101</v>
      </c>
      <c r="C2824" t="s">
        <v>227</v>
      </c>
      <c r="D2824" t="s">
        <v>288</v>
      </c>
      <c r="E2824" t="s">
        <v>215</v>
      </c>
      <c r="F2824" s="48" t="e">
        <f>VLOOKUP(A2824,'TAZ definitions'!$A$1:$E$1902,2,FALSE)</f>
        <v>#N/A</v>
      </c>
      <c r="G2824" s="48" t="e">
        <f>VLOOKUP(A2824,'TAZ definitions'!$A$1:$E$1902,4,FALSE)</f>
        <v>#N/A</v>
      </c>
      <c r="H2824" s="44">
        <v>211448</v>
      </c>
      <c r="I2824" s="44">
        <v>0</v>
      </c>
      <c r="J2824" s="44">
        <v>21191</v>
      </c>
      <c r="K2824" s="44">
        <v>0</v>
      </c>
      <c r="L2824" s="44">
        <v>0</v>
      </c>
      <c r="M2824" s="44">
        <v>0</v>
      </c>
      <c r="N2824" s="44">
        <v>67</v>
      </c>
      <c r="O2824" s="44">
        <v>0</v>
      </c>
      <c r="P2824" s="44">
        <v>0</v>
      </c>
      <c r="Q2824" s="44">
        <v>0</v>
      </c>
      <c r="R2824" s="44">
        <v>42.738922000000002</v>
      </c>
      <c r="S2824" s="44">
        <v>45.293067999999998</v>
      </c>
      <c r="T2824" s="44">
        <v>211448</v>
      </c>
      <c r="U2824" s="44">
        <v>21191</v>
      </c>
      <c r="V2824" s="44">
        <v>0</v>
      </c>
      <c r="W2824" s="44">
        <v>67</v>
      </c>
      <c r="X2824" s="44">
        <v>8232.8836740000006</v>
      </c>
      <c r="Y2824" s="44">
        <v>28861.582077999999</v>
      </c>
      <c r="Z2824" s="44">
        <v>1058.3460540000001</v>
      </c>
      <c r="AA2824" s="44">
        <v>25.080462000000001</v>
      </c>
      <c r="AB2824" s="44">
        <v>1.0531379999999999</v>
      </c>
      <c r="AC2824" s="44">
        <v>0.60169099999999998</v>
      </c>
      <c r="AD2824" s="44">
        <v>7041.1985750000003</v>
      </c>
    </row>
    <row r="2825" spans="1:30" x14ac:dyDescent="0.25">
      <c r="A2825">
        <v>3053</v>
      </c>
      <c r="B2825" t="s">
        <v>101</v>
      </c>
      <c r="C2825" t="s">
        <v>227</v>
      </c>
      <c r="D2825" t="s">
        <v>293</v>
      </c>
      <c r="E2825" t="s">
        <v>215</v>
      </c>
      <c r="F2825" s="48" t="e">
        <f>VLOOKUP(A2825,'TAZ definitions'!$A$1:$E$1902,2,FALSE)</f>
        <v>#N/A</v>
      </c>
      <c r="G2825" s="48" t="e">
        <f>VLOOKUP(A2825,'TAZ definitions'!$A$1:$E$1902,4,FALSE)</f>
        <v>#N/A</v>
      </c>
      <c r="H2825" s="44">
        <v>185232</v>
      </c>
      <c r="I2825" s="44">
        <v>0</v>
      </c>
      <c r="J2825" s="44">
        <v>17244</v>
      </c>
      <c r="K2825" s="44">
        <v>0</v>
      </c>
      <c r="L2825" s="44">
        <v>0</v>
      </c>
      <c r="M2825" s="44">
        <v>0</v>
      </c>
      <c r="N2825" s="44">
        <v>0</v>
      </c>
      <c r="O2825" s="44">
        <v>0</v>
      </c>
      <c r="P2825" s="44">
        <v>130.40741</v>
      </c>
      <c r="Q2825" s="44">
        <v>120.41789199999999</v>
      </c>
      <c r="R2825" s="44">
        <v>21.755989</v>
      </c>
      <c r="S2825" s="44">
        <v>21.74268</v>
      </c>
      <c r="T2825" s="44">
        <v>184972.140625</v>
      </c>
      <c r="U2825" s="44">
        <v>17219.808593999998</v>
      </c>
      <c r="V2825" s="44">
        <v>0</v>
      </c>
      <c r="W2825" s="44">
        <v>0</v>
      </c>
      <c r="X2825" s="44">
        <v>21553.734464000001</v>
      </c>
      <c r="Y2825" s="44">
        <v>64115.281388000003</v>
      </c>
      <c r="Z2825" s="44">
        <v>3025.2884330000002</v>
      </c>
      <c r="AA2825" s="44">
        <v>61.957090000000001</v>
      </c>
      <c r="AB2825" s="44">
        <v>2.4722040000000001</v>
      </c>
      <c r="AC2825" s="44">
        <v>1.550198</v>
      </c>
      <c r="AD2825" s="44">
        <v>18135.421494999999</v>
      </c>
    </row>
    <row r="2826" spans="1:30" x14ac:dyDescent="0.25">
      <c r="A2826">
        <v>3054</v>
      </c>
      <c r="B2826" t="s">
        <v>101</v>
      </c>
      <c r="C2826" t="s">
        <v>227</v>
      </c>
      <c r="D2826" t="s">
        <v>293</v>
      </c>
      <c r="E2826" t="s">
        <v>215</v>
      </c>
      <c r="F2826" s="48" t="e">
        <f>VLOOKUP(A2826,'TAZ definitions'!$A$1:$E$1902,2,FALSE)</f>
        <v>#N/A</v>
      </c>
      <c r="G2826" s="48" t="e">
        <f>VLOOKUP(A2826,'TAZ definitions'!$A$1:$E$1902,4,FALSE)</f>
        <v>#N/A</v>
      </c>
      <c r="H2826" s="44">
        <v>185256</v>
      </c>
      <c r="I2826" s="44">
        <v>0</v>
      </c>
      <c r="J2826" s="44">
        <v>16963</v>
      </c>
      <c r="K2826" s="44">
        <v>0</v>
      </c>
      <c r="L2826" s="44">
        <v>0</v>
      </c>
      <c r="M2826" s="44">
        <v>0</v>
      </c>
      <c r="N2826" s="44">
        <v>0</v>
      </c>
      <c r="O2826" s="44">
        <v>0</v>
      </c>
      <c r="P2826" s="44">
        <v>131.54251099999999</v>
      </c>
      <c r="Q2826" s="44">
        <v>119.55101000000001</v>
      </c>
      <c r="R2826" s="44">
        <v>21.733978</v>
      </c>
      <c r="S2826" s="44">
        <v>21.643826000000001</v>
      </c>
      <c r="T2826" s="44">
        <v>185023.453125</v>
      </c>
      <c r="U2826" s="44">
        <v>16941.707031000002</v>
      </c>
      <c r="V2826" s="44">
        <v>0</v>
      </c>
      <c r="W2826" s="44">
        <v>0</v>
      </c>
      <c r="X2826" s="44">
        <v>0</v>
      </c>
      <c r="Y2826" s="44">
        <v>4127.7221410000002</v>
      </c>
      <c r="Z2826" s="44">
        <v>168.179238</v>
      </c>
      <c r="AA2826" s="44">
        <v>3.4636719999999999</v>
      </c>
      <c r="AB2826" s="44">
        <v>0.14079700000000001</v>
      </c>
      <c r="AC2826" s="44">
        <v>8.8612999999999997E-2</v>
      </c>
      <c r="AD2826" s="44">
        <v>1053.169007</v>
      </c>
    </row>
    <row r="2827" spans="1:30" x14ac:dyDescent="0.25">
      <c r="A2827">
        <v>3055</v>
      </c>
      <c r="B2827" t="s">
        <v>101</v>
      </c>
      <c r="C2827" t="s">
        <v>227</v>
      </c>
      <c r="D2827" t="s">
        <v>293</v>
      </c>
      <c r="E2827" t="s">
        <v>215</v>
      </c>
      <c r="F2827" s="48" t="e">
        <f>VLOOKUP(A2827,'TAZ definitions'!$A$1:$E$1902,2,FALSE)</f>
        <v>#N/A</v>
      </c>
      <c r="G2827" s="48" t="e">
        <f>VLOOKUP(A2827,'TAZ definitions'!$A$1:$E$1902,4,FALSE)</f>
        <v>#N/A</v>
      </c>
      <c r="H2827" s="44">
        <v>189250</v>
      </c>
      <c r="I2827" s="44">
        <v>0</v>
      </c>
      <c r="J2827" s="44">
        <v>17436</v>
      </c>
      <c r="K2827" s="44">
        <v>0</v>
      </c>
      <c r="L2827" s="44">
        <v>0</v>
      </c>
      <c r="M2827" s="44">
        <v>0</v>
      </c>
      <c r="N2827" s="44">
        <v>0</v>
      </c>
      <c r="O2827" s="44">
        <v>0</v>
      </c>
      <c r="P2827" s="44">
        <v>0</v>
      </c>
      <c r="Q2827" s="44">
        <v>0</v>
      </c>
      <c r="R2827" s="44">
        <v>21.135798999999999</v>
      </c>
      <c r="S2827" s="44">
        <v>22.694808999999999</v>
      </c>
      <c r="T2827" s="44">
        <v>189250</v>
      </c>
      <c r="U2827" s="44">
        <v>17436</v>
      </c>
      <c r="V2827" s="44">
        <v>0</v>
      </c>
      <c r="W2827" s="44">
        <v>0</v>
      </c>
      <c r="X2827" s="44">
        <v>0</v>
      </c>
      <c r="Y2827" s="44">
        <v>0</v>
      </c>
      <c r="Z2827" s="44">
        <v>0</v>
      </c>
      <c r="AA2827" s="44">
        <v>0</v>
      </c>
      <c r="AB2827" s="44">
        <v>0</v>
      </c>
      <c r="AC2827" s="44">
        <v>0</v>
      </c>
      <c r="AD2827" s="44">
        <v>0</v>
      </c>
    </row>
    <row r="2828" spans="1:30" x14ac:dyDescent="0.25">
      <c r="A2828">
        <v>3056</v>
      </c>
      <c r="B2828" t="s">
        <v>101</v>
      </c>
      <c r="C2828" t="s">
        <v>227</v>
      </c>
      <c r="D2828" t="s">
        <v>294</v>
      </c>
      <c r="E2828" t="s">
        <v>215</v>
      </c>
      <c r="F2828" s="48" t="e">
        <f>VLOOKUP(A2828,'TAZ definitions'!$A$1:$E$1902,2,FALSE)</f>
        <v>#N/A</v>
      </c>
      <c r="G2828" s="48" t="e">
        <f>VLOOKUP(A2828,'TAZ definitions'!$A$1:$E$1902,4,FALSE)</f>
        <v>#N/A</v>
      </c>
      <c r="H2828" s="44">
        <v>149064</v>
      </c>
      <c r="I2828" s="44">
        <v>616</v>
      </c>
      <c r="J2828" s="44">
        <v>11767</v>
      </c>
      <c r="K2828" s="44">
        <v>106</v>
      </c>
      <c r="L2828" s="44">
        <v>0</v>
      </c>
      <c r="M2828" s="44">
        <v>0</v>
      </c>
      <c r="N2828" s="44">
        <v>0</v>
      </c>
      <c r="O2828" s="44">
        <v>0</v>
      </c>
      <c r="P2828" s="44">
        <v>86.611366000000004</v>
      </c>
      <c r="Q2828" s="44">
        <v>93.045067000000003</v>
      </c>
      <c r="R2828" s="44">
        <v>19.264095000000001</v>
      </c>
      <c r="S2828" s="44">
        <v>19.553318000000001</v>
      </c>
      <c r="T2828" s="44">
        <v>148826.203125</v>
      </c>
      <c r="U2828" s="44">
        <v>11748.321289</v>
      </c>
      <c r="V2828" s="44">
        <v>0</v>
      </c>
      <c r="W2828" s="44">
        <v>0</v>
      </c>
      <c r="X2828" s="44">
        <v>5185.8657730000004</v>
      </c>
      <c r="Y2828" s="44">
        <v>197098.312951</v>
      </c>
      <c r="Z2828" s="44">
        <v>5376.7831740000001</v>
      </c>
      <c r="AA2828" s="44">
        <v>209.871115</v>
      </c>
      <c r="AB2828" s="44">
        <v>10.497308</v>
      </c>
      <c r="AC2828" s="44">
        <v>3.8290419999999998</v>
      </c>
      <c r="AD2828" s="44">
        <v>46463.037417</v>
      </c>
    </row>
    <row r="2829" spans="1:30" x14ac:dyDescent="0.25">
      <c r="A2829">
        <v>3057</v>
      </c>
      <c r="B2829" t="s">
        <v>101</v>
      </c>
      <c r="C2829" t="s">
        <v>227</v>
      </c>
      <c r="D2829" t="s">
        <v>294</v>
      </c>
      <c r="E2829" t="s">
        <v>215</v>
      </c>
      <c r="F2829" s="48" t="e">
        <f>VLOOKUP(A2829,'TAZ definitions'!$A$1:$E$1902,2,FALSE)</f>
        <v>#N/A</v>
      </c>
      <c r="G2829" s="48" t="e">
        <f>VLOOKUP(A2829,'TAZ definitions'!$A$1:$E$1902,4,FALSE)</f>
        <v>#N/A</v>
      </c>
      <c r="H2829" s="44">
        <v>111150</v>
      </c>
      <c r="I2829" s="44">
        <v>0</v>
      </c>
      <c r="J2829" s="44">
        <v>8693</v>
      </c>
      <c r="K2829" s="44">
        <v>0</v>
      </c>
      <c r="L2829" s="44">
        <v>0</v>
      </c>
      <c r="M2829" s="44">
        <v>0</v>
      </c>
      <c r="N2829" s="44">
        <v>0</v>
      </c>
      <c r="O2829" s="44">
        <v>0</v>
      </c>
      <c r="P2829" s="44">
        <v>0</v>
      </c>
      <c r="Q2829" s="44">
        <v>0</v>
      </c>
      <c r="R2829" s="44">
        <v>22.992552</v>
      </c>
      <c r="S2829" s="44">
        <v>22.980892000000001</v>
      </c>
      <c r="T2829" s="44">
        <v>111150</v>
      </c>
      <c r="U2829" s="44">
        <v>8693</v>
      </c>
      <c r="V2829" s="44">
        <v>0</v>
      </c>
      <c r="W2829" s="44">
        <v>0</v>
      </c>
      <c r="X2829" s="44">
        <v>2730.0023000000001</v>
      </c>
      <c r="Y2829" s="44">
        <v>33177.254434000002</v>
      </c>
      <c r="Z2829" s="44">
        <v>698.98850600000003</v>
      </c>
      <c r="AA2829" s="44">
        <v>37.579897000000003</v>
      </c>
      <c r="AB2829" s="44">
        <v>1.888163</v>
      </c>
      <c r="AC2829" s="44">
        <v>0.59750899999999996</v>
      </c>
      <c r="AD2829" s="44">
        <v>7299.2445459999999</v>
      </c>
    </row>
    <row r="2830" spans="1:30" x14ac:dyDescent="0.25">
      <c r="A2830">
        <v>3058</v>
      </c>
      <c r="B2830" t="s">
        <v>101</v>
      </c>
      <c r="C2830" t="s">
        <v>227</v>
      </c>
      <c r="D2830" t="s">
        <v>294</v>
      </c>
      <c r="E2830" t="s">
        <v>215</v>
      </c>
      <c r="F2830" s="48" t="e">
        <f>VLOOKUP(A2830,'TAZ definitions'!$A$1:$E$1902,2,FALSE)</f>
        <v>#N/A</v>
      </c>
      <c r="G2830" s="48" t="e">
        <f>VLOOKUP(A2830,'TAZ definitions'!$A$1:$E$1902,4,FALSE)</f>
        <v>#N/A</v>
      </c>
      <c r="H2830" s="44">
        <v>138005</v>
      </c>
      <c r="I2830" s="44">
        <v>0</v>
      </c>
      <c r="J2830" s="44">
        <v>10987</v>
      </c>
      <c r="K2830" s="44">
        <v>0</v>
      </c>
      <c r="L2830" s="44">
        <v>0</v>
      </c>
      <c r="M2830" s="44">
        <v>0</v>
      </c>
      <c r="N2830" s="44">
        <v>0</v>
      </c>
      <c r="O2830" s="44">
        <v>0</v>
      </c>
      <c r="P2830" s="44">
        <v>0</v>
      </c>
      <c r="Q2830" s="44">
        <v>0</v>
      </c>
      <c r="R2830" s="44">
        <v>21.675063999999999</v>
      </c>
      <c r="S2830" s="44">
        <v>21.586403000000001</v>
      </c>
      <c r="T2830" s="44">
        <v>138005</v>
      </c>
      <c r="U2830" s="44">
        <v>10987</v>
      </c>
      <c r="V2830" s="44">
        <v>0</v>
      </c>
      <c r="W2830" s="44">
        <v>0</v>
      </c>
      <c r="X2830" s="44">
        <v>858.71008200000006</v>
      </c>
      <c r="Y2830" s="44">
        <v>8298.4479009999995</v>
      </c>
      <c r="Z2830" s="44">
        <v>352.75329799999997</v>
      </c>
      <c r="AA2830" s="44">
        <v>7.2180099999999996</v>
      </c>
      <c r="AB2830" s="44">
        <v>0.29755399999999999</v>
      </c>
      <c r="AC2830" s="44">
        <v>0.18435299999999999</v>
      </c>
      <c r="AD2830" s="44">
        <v>2188.5313310000001</v>
      </c>
    </row>
    <row r="2831" spans="1:30" x14ac:dyDescent="0.25">
      <c r="A2831">
        <v>3059</v>
      </c>
      <c r="B2831" t="s">
        <v>101</v>
      </c>
      <c r="C2831" t="s">
        <v>227</v>
      </c>
      <c r="D2831" t="s">
        <v>267</v>
      </c>
      <c r="E2831" t="s">
        <v>215</v>
      </c>
      <c r="F2831" s="48" t="e">
        <f>VLOOKUP(A2831,'TAZ definitions'!$A$1:$E$1902,2,FALSE)</f>
        <v>#N/A</v>
      </c>
      <c r="G2831" s="48" t="e">
        <f>VLOOKUP(A2831,'TAZ definitions'!$A$1:$E$1902,4,FALSE)</f>
        <v>#N/A</v>
      </c>
      <c r="H2831" s="44">
        <v>127253</v>
      </c>
      <c r="I2831" s="44">
        <v>0</v>
      </c>
      <c r="J2831" s="44">
        <v>8845</v>
      </c>
      <c r="K2831" s="44">
        <v>0</v>
      </c>
      <c r="L2831" s="44">
        <v>0</v>
      </c>
      <c r="M2831" s="44">
        <v>0</v>
      </c>
      <c r="N2831" s="44">
        <v>0</v>
      </c>
      <c r="O2831" s="44">
        <v>0</v>
      </c>
      <c r="P2831" s="44">
        <v>0</v>
      </c>
      <c r="Q2831" s="44">
        <v>0</v>
      </c>
      <c r="R2831" s="44">
        <v>20.607786000000001</v>
      </c>
      <c r="S2831" s="44">
        <v>20.760539999999999</v>
      </c>
      <c r="T2831" s="44">
        <v>127252.992188</v>
      </c>
      <c r="U2831" s="44">
        <v>8845</v>
      </c>
      <c r="V2831" s="44">
        <v>0</v>
      </c>
      <c r="W2831" s="44">
        <v>0</v>
      </c>
      <c r="X2831" s="44">
        <v>0</v>
      </c>
      <c r="Y2831" s="44">
        <v>0</v>
      </c>
      <c r="Z2831" s="44">
        <v>0</v>
      </c>
      <c r="AA2831" s="44">
        <v>0</v>
      </c>
      <c r="AB2831" s="44">
        <v>0</v>
      </c>
      <c r="AC2831" s="44">
        <v>0</v>
      </c>
      <c r="AD2831" s="44">
        <v>0</v>
      </c>
    </row>
    <row r="2832" spans="1:30" x14ac:dyDescent="0.25">
      <c r="A2832">
        <v>3060</v>
      </c>
      <c r="B2832" t="s">
        <v>101</v>
      </c>
      <c r="C2832" t="s">
        <v>227</v>
      </c>
      <c r="D2832" t="s">
        <v>293</v>
      </c>
      <c r="E2832" t="s">
        <v>215</v>
      </c>
      <c r="F2832" s="48" t="e">
        <f>VLOOKUP(A2832,'TAZ definitions'!$A$1:$E$1902,2,FALSE)</f>
        <v>#N/A</v>
      </c>
      <c r="G2832" s="48" t="e">
        <f>VLOOKUP(A2832,'TAZ definitions'!$A$1:$E$1902,4,FALSE)</f>
        <v>#N/A</v>
      </c>
      <c r="H2832" s="44">
        <v>152239</v>
      </c>
      <c r="I2832" s="44">
        <v>0</v>
      </c>
      <c r="J2832" s="44">
        <v>13269</v>
      </c>
      <c r="K2832" s="44">
        <v>0</v>
      </c>
      <c r="L2832" s="44">
        <v>0</v>
      </c>
      <c r="M2832" s="44">
        <v>0</v>
      </c>
      <c r="N2832" s="44">
        <v>0</v>
      </c>
      <c r="O2832" s="44">
        <v>0</v>
      </c>
      <c r="P2832" s="44">
        <v>0</v>
      </c>
      <c r="Q2832" s="44">
        <v>0</v>
      </c>
      <c r="R2832" s="44">
        <v>23.386547</v>
      </c>
      <c r="S2832" s="44">
        <v>23.065055999999998</v>
      </c>
      <c r="T2832" s="44">
        <v>152239</v>
      </c>
      <c r="U2832" s="44">
        <v>13269</v>
      </c>
      <c r="V2832" s="44">
        <v>0</v>
      </c>
      <c r="W2832" s="44">
        <v>0</v>
      </c>
      <c r="X2832" s="44">
        <v>96299.323550000001</v>
      </c>
      <c r="Y2832" s="44">
        <v>171260.86313400001</v>
      </c>
      <c r="Z2832" s="44">
        <v>3943.5600079999999</v>
      </c>
      <c r="AA2832" s="44">
        <v>187.28756899999999</v>
      </c>
      <c r="AB2832" s="44">
        <v>8.8515420000000002</v>
      </c>
      <c r="AC2832" s="44">
        <v>3.1234299999999999</v>
      </c>
      <c r="AD2832" s="44">
        <v>37444.393403000002</v>
      </c>
    </row>
    <row r="2833" spans="1:30" x14ac:dyDescent="0.25">
      <c r="A2833">
        <v>3061</v>
      </c>
      <c r="B2833" t="s">
        <v>101</v>
      </c>
      <c r="C2833" t="s">
        <v>227</v>
      </c>
      <c r="D2833" t="s">
        <v>293</v>
      </c>
      <c r="E2833" t="s">
        <v>215</v>
      </c>
      <c r="F2833" s="48" t="e">
        <f>VLOOKUP(A2833,'TAZ definitions'!$A$1:$E$1902,2,FALSE)</f>
        <v>#N/A</v>
      </c>
      <c r="G2833" s="48" t="e">
        <f>VLOOKUP(A2833,'TAZ definitions'!$A$1:$E$1902,4,FALSE)</f>
        <v>#N/A</v>
      </c>
      <c r="H2833" s="44">
        <v>195515</v>
      </c>
      <c r="I2833" s="44">
        <v>0</v>
      </c>
      <c r="J2833" s="44">
        <v>18494</v>
      </c>
      <c r="K2833" s="44">
        <v>0</v>
      </c>
      <c r="L2833" s="44">
        <v>0</v>
      </c>
      <c r="M2833" s="44">
        <v>0</v>
      </c>
      <c r="N2833" s="44">
        <v>0</v>
      </c>
      <c r="O2833" s="44">
        <v>0</v>
      </c>
      <c r="P2833" s="44">
        <v>0</v>
      </c>
      <c r="Q2833" s="44">
        <v>0</v>
      </c>
      <c r="R2833" s="44">
        <v>22.980698</v>
      </c>
      <c r="S2833" s="44">
        <v>22.749441000000001</v>
      </c>
      <c r="T2833" s="44">
        <v>195514.984375</v>
      </c>
      <c r="U2833" s="44">
        <v>18494</v>
      </c>
      <c r="V2833" s="44">
        <v>0</v>
      </c>
      <c r="W2833" s="44">
        <v>0</v>
      </c>
      <c r="X2833" s="44">
        <v>13011.625963</v>
      </c>
      <c r="Y2833" s="44">
        <v>37973.588256000003</v>
      </c>
      <c r="Z2833" s="44">
        <v>1326.91138</v>
      </c>
      <c r="AA2833" s="44">
        <v>39.218854999999998</v>
      </c>
      <c r="AB2833" s="44">
        <v>1.695255</v>
      </c>
      <c r="AC2833" s="44">
        <v>0.79794699999999996</v>
      </c>
      <c r="AD2833" s="44">
        <v>9408.5010419999999</v>
      </c>
    </row>
    <row r="2834" spans="1:30" x14ac:dyDescent="0.25">
      <c r="A2834">
        <v>3062</v>
      </c>
      <c r="B2834" t="s">
        <v>101</v>
      </c>
      <c r="C2834" t="s">
        <v>227</v>
      </c>
      <c r="D2834" t="s">
        <v>292</v>
      </c>
      <c r="E2834" t="s">
        <v>215</v>
      </c>
      <c r="F2834" s="48" t="e">
        <f>VLOOKUP(A2834,'TAZ definitions'!$A$1:$E$1902,2,FALSE)</f>
        <v>#N/A</v>
      </c>
      <c r="G2834" s="48" t="e">
        <f>VLOOKUP(A2834,'TAZ definitions'!$A$1:$E$1902,4,FALSE)</f>
        <v>#N/A</v>
      </c>
      <c r="H2834" s="44">
        <v>423</v>
      </c>
      <c r="I2834" s="44">
        <v>0</v>
      </c>
      <c r="J2834" s="44">
        <v>39</v>
      </c>
      <c r="K2834" s="44">
        <v>0</v>
      </c>
      <c r="L2834" s="44">
        <v>0</v>
      </c>
      <c r="M2834" s="44">
        <v>0</v>
      </c>
      <c r="N2834" s="44">
        <v>0</v>
      </c>
      <c r="O2834" s="44">
        <v>0</v>
      </c>
      <c r="P2834" s="44">
        <v>0</v>
      </c>
      <c r="Q2834" s="44">
        <v>0</v>
      </c>
      <c r="R2834" s="44">
        <v>32.074931999999997</v>
      </c>
      <c r="S2834" s="44">
        <v>32.215229000000001</v>
      </c>
      <c r="T2834" s="44">
        <v>423</v>
      </c>
      <c r="U2834" s="44">
        <v>39</v>
      </c>
      <c r="V2834" s="44">
        <v>0</v>
      </c>
      <c r="W2834" s="44">
        <v>0</v>
      </c>
      <c r="X2834" s="44">
        <v>26664.582891999999</v>
      </c>
      <c r="Y2834" s="44">
        <v>42880.601187</v>
      </c>
      <c r="Z2834" s="44">
        <v>1016.370855</v>
      </c>
      <c r="AA2834" s="44">
        <v>45.723697999999999</v>
      </c>
      <c r="AB2834" s="44">
        <v>2.1464940000000001</v>
      </c>
      <c r="AC2834" s="44">
        <v>0.78669800000000001</v>
      </c>
      <c r="AD2834" s="44">
        <v>9425.1714690000008</v>
      </c>
    </row>
    <row r="2835" spans="1:30" x14ac:dyDescent="0.25">
      <c r="A2835">
        <v>3063</v>
      </c>
      <c r="B2835" t="s">
        <v>101</v>
      </c>
      <c r="C2835" t="s">
        <v>227</v>
      </c>
      <c r="D2835" t="s">
        <v>293</v>
      </c>
      <c r="E2835" t="s">
        <v>215</v>
      </c>
      <c r="F2835" s="48" t="e">
        <f>VLOOKUP(A2835,'TAZ definitions'!$A$1:$E$1902,2,FALSE)</f>
        <v>#N/A</v>
      </c>
      <c r="G2835" s="48" t="e">
        <f>VLOOKUP(A2835,'TAZ definitions'!$A$1:$E$1902,4,FALSE)</f>
        <v>#N/A</v>
      </c>
      <c r="H2835" s="44">
        <v>188818</v>
      </c>
      <c r="I2835" s="44">
        <v>0</v>
      </c>
      <c r="J2835" s="44">
        <v>17718</v>
      </c>
      <c r="K2835" s="44">
        <v>0</v>
      </c>
      <c r="L2835" s="44">
        <v>0</v>
      </c>
      <c r="M2835" s="44">
        <v>0</v>
      </c>
      <c r="N2835" s="44">
        <v>0</v>
      </c>
      <c r="O2835" s="44">
        <v>0</v>
      </c>
      <c r="P2835" s="44">
        <v>0</v>
      </c>
      <c r="Q2835" s="44">
        <v>0</v>
      </c>
      <c r="R2835" s="44">
        <v>21.471916</v>
      </c>
      <c r="S2835" s="44">
        <v>21.123829000000001</v>
      </c>
      <c r="T2835" s="44">
        <v>188818</v>
      </c>
      <c r="U2835" s="44">
        <v>17718</v>
      </c>
      <c r="V2835" s="44">
        <v>0</v>
      </c>
      <c r="W2835" s="44">
        <v>0</v>
      </c>
      <c r="X2835" s="44">
        <v>3490.0486259999998</v>
      </c>
      <c r="Y2835" s="44">
        <v>33659.112909000003</v>
      </c>
      <c r="Z2835" s="44">
        <v>1526.0756610000001</v>
      </c>
      <c r="AA2835" s="44">
        <v>30.605312000000001</v>
      </c>
      <c r="AB2835" s="44">
        <v>1.266167</v>
      </c>
      <c r="AC2835" s="44">
        <v>0.78533900000000001</v>
      </c>
      <c r="AD2835" s="44">
        <v>9290.2294320000001</v>
      </c>
    </row>
    <row r="2836" spans="1:30" x14ac:dyDescent="0.25">
      <c r="A2836">
        <v>3064</v>
      </c>
      <c r="B2836" t="s">
        <v>101</v>
      </c>
      <c r="C2836" t="s">
        <v>227</v>
      </c>
      <c r="D2836" t="s">
        <v>227</v>
      </c>
      <c r="E2836" t="s">
        <v>215</v>
      </c>
      <c r="F2836" s="48" t="e">
        <f>VLOOKUP(A2836,'TAZ definitions'!$A$1:$E$1902,2,FALSE)</f>
        <v>#N/A</v>
      </c>
      <c r="G2836" s="48" t="e">
        <f>VLOOKUP(A2836,'TAZ definitions'!$A$1:$E$1902,4,FALSE)</f>
        <v>#N/A</v>
      </c>
      <c r="H2836" s="44">
        <v>153705</v>
      </c>
      <c r="I2836" s="44">
        <v>0</v>
      </c>
      <c r="J2836" s="44">
        <v>12389</v>
      </c>
      <c r="K2836" s="44">
        <v>0</v>
      </c>
      <c r="L2836" s="44">
        <v>0</v>
      </c>
      <c r="M2836" s="44">
        <v>0</v>
      </c>
      <c r="N2836" s="44">
        <v>0</v>
      </c>
      <c r="O2836" s="44">
        <v>0</v>
      </c>
      <c r="P2836" s="44">
        <v>95.309585999999996</v>
      </c>
      <c r="Q2836" s="44">
        <v>95.320167999999995</v>
      </c>
      <c r="R2836" s="44">
        <v>23.377469999999999</v>
      </c>
      <c r="S2836" s="44">
        <v>23.025107999999999</v>
      </c>
      <c r="T2836" s="44">
        <v>152736.34375</v>
      </c>
      <c r="U2836" s="44">
        <v>12310.924805000001</v>
      </c>
      <c r="V2836" s="44">
        <v>0</v>
      </c>
      <c r="W2836" s="44">
        <v>0</v>
      </c>
      <c r="X2836" s="44">
        <v>2432.7784329999999</v>
      </c>
      <c r="Y2836" s="44">
        <v>25321.028897</v>
      </c>
      <c r="Z2836" s="44">
        <v>1163.664886</v>
      </c>
      <c r="AA2836" s="44">
        <v>23.270834000000001</v>
      </c>
      <c r="AB2836" s="44">
        <v>0.98484700000000003</v>
      </c>
      <c r="AC2836" s="44">
        <v>0.58982699999999999</v>
      </c>
      <c r="AD2836" s="44">
        <v>7026.8522599999997</v>
      </c>
    </row>
    <row r="2837" spans="1:30" x14ac:dyDescent="0.25">
      <c r="A2837">
        <v>3065</v>
      </c>
      <c r="B2837" t="s">
        <v>101</v>
      </c>
      <c r="C2837" t="s">
        <v>227</v>
      </c>
      <c r="D2837" t="s">
        <v>292</v>
      </c>
      <c r="E2837" t="s">
        <v>215</v>
      </c>
      <c r="F2837" s="48" t="e">
        <f>VLOOKUP(A2837,'TAZ definitions'!$A$1:$E$1902,2,FALSE)</f>
        <v>#N/A</v>
      </c>
      <c r="G2837" s="48" t="e">
        <f>VLOOKUP(A2837,'TAZ definitions'!$A$1:$E$1902,4,FALSE)</f>
        <v>#N/A</v>
      </c>
      <c r="H2837" s="44">
        <v>166717</v>
      </c>
      <c r="I2837" s="44">
        <v>0</v>
      </c>
      <c r="J2837" s="44">
        <v>15811</v>
      </c>
      <c r="K2837" s="44">
        <v>0</v>
      </c>
      <c r="L2837" s="44">
        <v>0</v>
      </c>
      <c r="M2837" s="44">
        <v>0</v>
      </c>
      <c r="N2837" s="44">
        <v>0</v>
      </c>
      <c r="O2837" s="44">
        <v>0</v>
      </c>
      <c r="P2837" s="44">
        <v>0</v>
      </c>
      <c r="Q2837" s="44">
        <v>0</v>
      </c>
      <c r="R2837" s="44">
        <v>21.192132999999998</v>
      </c>
      <c r="S2837" s="44">
        <v>21.019483999999999</v>
      </c>
      <c r="T2837" s="44">
        <v>166717</v>
      </c>
      <c r="U2837" s="44">
        <v>15811</v>
      </c>
      <c r="V2837" s="44">
        <v>0</v>
      </c>
      <c r="W2837" s="44">
        <v>0</v>
      </c>
      <c r="X2837" s="44">
        <v>0</v>
      </c>
      <c r="Y2837" s="44">
        <v>5111.0673040000001</v>
      </c>
      <c r="Z2837" s="44">
        <v>211.01308800000001</v>
      </c>
      <c r="AA2837" s="44">
        <v>4.3672149999999998</v>
      </c>
      <c r="AB2837" s="44">
        <v>0.18062</v>
      </c>
      <c r="AC2837" s="44">
        <v>0.111662</v>
      </c>
      <c r="AD2837" s="44">
        <v>1327.5384349999999</v>
      </c>
    </row>
    <row r="2838" spans="1:30" x14ac:dyDescent="0.25">
      <c r="A2838">
        <v>3066</v>
      </c>
      <c r="B2838" t="s">
        <v>101</v>
      </c>
      <c r="C2838" t="s">
        <v>227</v>
      </c>
      <c r="D2838" t="s">
        <v>292</v>
      </c>
      <c r="E2838" t="s">
        <v>215</v>
      </c>
      <c r="F2838" s="48" t="e">
        <f>VLOOKUP(A2838,'TAZ definitions'!$A$1:$E$1902,2,FALSE)</f>
        <v>#N/A</v>
      </c>
      <c r="G2838" s="48" t="e">
        <f>VLOOKUP(A2838,'TAZ definitions'!$A$1:$E$1902,4,FALSE)</f>
        <v>#N/A</v>
      </c>
      <c r="H2838" s="44">
        <v>156148</v>
      </c>
      <c r="I2838" s="44">
        <v>0</v>
      </c>
      <c r="J2838" s="44">
        <v>14000</v>
      </c>
      <c r="K2838" s="44">
        <v>0</v>
      </c>
      <c r="L2838" s="44">
        <v>0</v>
      </c>
      <c r="M2838" s="44">
        <v>0</v>
      </c>
      <c r="N2838" s="44">
        <v>0</v>
      </c>
      <c r="O2838" s="44">
        <v>0</v>
      </c>
      <c r="P2838" s="44">
        <v>0</v>
      </c>
      <c r="Q2838" s="44">
        <v>0</v>
      </c>
      <c r="R2838" s="44">
        <v>20.519283000000001</v>
      </c>
      <c r="S2838" s="44">
        <v>20.222536000000002</v>
      </c>
      <c r="T2838" s="44">
        <v>156148</v>
      </c>
      <c r="U2838" s="44">
        <v>14000</v>
      </c>
      <c r="V2838" s="44">
        <v>0</v>
      </c>
      <c r="W2838" s="44">
        <v>0</v>
      </c>
      <c r="X2838" s="44">
        <v>0</v>
      </c>
      <c r="Y2838" s="44">
        <v>4099.0193410000002</v>
      </c>
      <c r="Z2838" s="44">
        <v>164.18532099999999</v>
      </c>
      <c r="AA2838" s="44">
        <v>3.409322</v>
      </c>
      <c r="AB2838" s="44">
        <v>0.14874000000000001</v>
      </c>
      <c r="AC2838" s="44">
        <v>8.7906999999999999E-2</v>
      </c>
      <c r="AD2838" s="44">
        <v>1056.0544259999999</v>
      </c>
    </row>
    <row r="2839" spans="1:30" x14ac:dyDescent="0.25">
      <c r="A2839">
        <v>3067</v>
      </c>
      <c r="B2839" t="s">
        <v>101</v>
      </c>
      <c r="C2839" t="s">
        <v>227</v>
      </c>
      <c r="D2839" t="s">
        <v>267</v>
      </c>
      <c r="E2839" t="s">
        <v>215</v>
      </c>
      <c r="F2839" s="48" t="e">
        <f>VLOOKUP(A2839,'TAZ definitions'!$A$1:$E$1902,2,FALSE)</f>
        <v>#N/A</v>
      </c>
      <c r="G2839" s="48" t="e">
        <f>VLOOKUP(A2839,'TAZ definitions'!$A$1:$E$1902,4,FALSE)</f>
        <v>#N/A</v>
      </c>
      <c r="H2839" s="44">
        <v>145529</v>
      </c>
      <c r="I2839" s="44">
        <v>0</v>
      </c>
      <c r="J2839" s="44">
        <v>11069</v>
      </c>
      <c r="K2839" s="44">
        <v>0</v>
      </c>
      <c r="L2839" s="44">
        <v>0</v>
      </c>
      <c r="M2839" s="44">
        <v>0</v>
      </c>
      <c r="N2839" s="44">
        <v>0</v>
      </c>
      <c r="O2839" s="44">
        <v>0</v>
      </c>
      <c r="P2839" s="44">
        <v>118.08519699999999</v>
      </c>
      <c r="Q2839" s="44">
        <v>149.37617499999999</v>
      </c>
      <c r="R2839" s="44">
        <v>19.990053</v>
      </c>
      <c r="S2839" s="44">
        <v>19.531364</v>
      </c>
      <c r="T2839" s="44">
        <v>145461</v>
      </c>
      <c r="U2839" s="44">
        <v>11063.828125</v>
      </c>
      <c r="V2839" s="44">
        <v>0</v>
      </c>
      <c r="W2839" s="44">
        <v>0</v>
      </c>
      <c r="X2839" s="44">
        <v>4424.700159</v>
      </c>
      <c r="Y2839" s="44">
        <v>38002.727246000002</v>
      </c>
      <c r="Z2839" s="44">
        <v>1754.9529090000001</v>
      </c>
      <c r="AA2839" s="44">
        <v>36.047255</v>
      </c>
      <c r="AB2839" s="44">
        <v>1.380927</v>
      </c>
      <c r="AC2839" s="44">
        <v>0.89842299999999997</v>
      </c>
      <c r="AD2839" s="44">
        <v>10513.740374999999</v>
      </c>
    </row>
    <row r="2840" spans="1:30" x14ac:dyDescent="0.25">
      <c r="A2840">
        <v>3068</v>
      </c>
      <c r="B2840" t="s">
        <v>101</v>
      </c>
      <c r="C2840" t="s">
        <v>227</v>
      </c>
      <c r="D2840" t="s">
        <v>227</v>
      </c>
      <c r="E2840" t="s">
        <v>215</v>
      </c>
      <c r="F2840" s="48" t="e">
        <f>VLOOKUP(A2840,'TAZ definitions'!$A$1:$E$1902,2,FALSE)</f>
        <v>#N/A</v>
      </c>
      <c r="G2840" s="48" t="e">
        <f>VLOOKUP(A2840,'TAZ definitions'!$A$1:$E$1902,4,FALSE)</f>
        <v>#N/A</v>
      </c>
      <c r="H2840" s="44">
        <v>161889</v>
      </c>
      <c r="I2840" s="44">
        <v>0</v>
      </c>
      <c r="J2840" s="44">
        <v>13813</v>
      </c>
      <c r="K2840" s="44">
        <v>0</v>
      </c>
      <c r="L2840" s="44">
        <v>0</v>
      </c>
      <c r="M2840" s="44">
        <v>0</v>
      </c>
      <c r="N2840" s="44">
        <v>0</v>
      </c>
      <c r="O2840" s="44">
        <v>0</v>
      </c>
      <c r="P2840" s="44">
        <v>99.809607999999997</v>
      </c>
      <c r="Q2840" s="44">
        <v>101.196831</v>
      </c>
      <c r="R2840" s="44">
        <v>21.26333</v>
      </c>
      <c r="S2840" s="44">
        <v>21.153545000000001</v>
      </c>
      <c r="T2840" s="44">
        <v>161675.578125</v>
      </c>
      <c r="U2840" s="44">
        <v>13794.791015999999</v>
      </c>
      <c r="V2840" s="44">
        <v>0</v>
      </c>
      <c r="W2840" s="44">
        <v>0</v>
      </c>
      <c r="X2840" s="44">
        <v>0</v>
      </c>
      <c r="Y2840" s="44">
        <v>15905.189876</v>
      </c>
      <c r="Z2840" s="44">
        <v>649.24628700000005</v>
      </c>
      <c r="AA2840" s="44">
        <v>12.596124</v>
      </c>
      <c r="AB2840" s="44">
        <v>0.57939200000000002</v>
      </c>
      <c r="AC2840" s="44">
        <v>0.33711000000000002</v>
      </c>
      <c r="AD2840" s="44">
        <v>4049.5144059999998</v>
      </c>
    </row>
    <row r="2841" spans="1:30" x14ac:dyDescent="0.25">
      <c r="A2841">
        <v>3069</v>
      </c>
      <c r="B2841" t="s">
        <v>101</v>
      </c>
      <c r="C2841" t="s">
        <v>227</v>
      </c>
      <c r="D2841" t="s">
        <v>227</v>
      </c>
      <c r="E2841" t="s">
        <v>215</v>
      </c>
      <c r="F2841" s="48" t="e">
        <f>VLOOKUP(A2841,'TAZ definitions'!$A$1:$E$1902,2,FALSE)</f>
        <v>#N/A</v>
      </c>
      <c r="G2841" s="48" t="e">
        <f>VLOOKUP(A2841,'TAZ definitions'!$A$1:$E$1902,4,FALSE)</f>
        <v>#N/A</v>
      </c>
      <c r="H2841" s="44">
        <v>158588</v>
      </c>
      <c r="I2841" s="44">
        <v>616</v>
      </c>
      <c r="J2841" s="44">
        <v>13272</v>
      </c>
      <c r="K2841" s="44">
        <v>106</v>
      </c>
      <c r="L2841" s="44">
        <v>0</v>
      </c>
      <c r="M2841" s="44">
        <v>0</v>
      </c>
      <c r="N2841" s="44">
        <v>0</v>
      </c>
      <c r="O2841" s="44">
        <v>0</v>
      </c>
      <c r="P2841" s="44">
        <v>87.284355000000005</v>
      </c>
      <c r="Q2841" s="44">
        <v>91.894820999999993</v>
      </c>
      <c r="R2841" s="44">
        <v>21.391064</v>
      </c>
      <c r="S2841" s="44">
        <v>23.203337000000001</v>
      </c>
      <c r="T2841" s="44">
        <v>156710.46875</v>
      </c>
      <c r="U2841" s="44">
        <v>13115.518555000001</v>
      </c>
      <c r="V2841" s="44">
        <v>0</v>
      </c>
      <c r="W2841" s="44">
        <v>0</v>
      </c>
      <c r="X2841" s="44">
        <v>4348.5303270000004</v>
      </c>
      <c r="Y2841" s="44">
        <v>24483.817861</v>
      </c>
      <c r="Z2841" s="44">
        <v>1185.4831939999999</v>
      </c>
      <c r="AA2841" s="44">
        <v>23.765536000000001</v>
      </c>
      <c r="AB2841" s="44">
        <v>0.95158600000000004</v>
      </c>
      <c r="AC2841" s="44">
        <v>0.59291700000000003</v>
      </c>
      <c r="AD2841" s="44">
        <v>6988.1166210000001</v>
      </c>
    </row>
    <row r="2842" spans="1:30" x14ac:dyDescent="0.25">
      <c r="A2842">
        <v>3070</v>
      </c>
      <c r="B2842" t="s">
        <v>101</v>
      </c>
      <c r="C2842" t="s">
        <v>227</v>
      </c>
      <c r="D2842" t="s">
        <v>293</v>
      </c>
      <c r="E2842" t="s">
        <v>215</v>
      </c>
      <c r="F2842" s="48" t="e">
        <f>VLOOKUP(A2842,'TAZ definitions'!$A$1:$E$1902,2,FALSE)</f>
        <v>#N/A</v>
      </c>
      <c r="G2842" s="48" t="e">
        <f>VLOOKUP(A2842,'TAZ definitions'!$A$1:$E$1902,4,FALSE)</f>
        <v>#N/A</v>
      </c>
      <c r="H2842" s="44">
        <v>193068</v>
      </c>
      <c r="I2842" s="44">
        <v>0</v>
      </c>
      <c r="J2842" s="44">
        <v>19589</v>
      </c>
      <c r="K2842" s="44">
        <v>0</v>
      </c>
      <c r="L2842" s="44">
        <v>0</v>
      </c>
      <c r="M2842" s="44">
        <v>0</v>
      </c>
      <c r="N2842" s="44">
        <v>0</v>
      </c>
      <c r="O2842" s="44">
        <v>0</v>
      </c>
      <c r="P2842" s="44">
        <v>0</v>
      </c>
      <c r="Q2842" s="44">
        <v>0</v>
      </c>
      <c r="R2842" s="44">
        <v>21.527479</v>
      </c>
      <c r="S2842" s="44">
        <v>22.045898000000001</v>
      </c>
      <c r="T2842" s="44">
        <v>193068</v>
      </c>
      <c r="U2842" s="44">
        <v>19589</v>
      </c>
      <c r="V2842" s="44">
        <v>0</v>
      </c>
      <c r="W2842" s="44">
        <v>0</v>
      </c>
      <c r="X2842" s="44">
        <v>63611.222844000004</v>
      </c>
      <c r="Y2842" s="44">
        <v>100550.79627599999</v>
      </c>
      <c r="Z2842" s="44">
        <v>3877.7637119999999</v>
      </c>
      <c r="AA2842" s="44">
        <v>88.050629000000001</v>
      </c>
      <c r="AB2842" s="44">
        <v>3.9636100000000001</v>
      </c>
      <c r="AC2842" s="44">
        <v>2.1609609999999999</v>
      </c>
      <c r="AD2842" s="44">
        <v>25669.973549999999</v>
      </c>
    </row>
    <row r="2843" spans="1:30" x14ac:dyDescent="0.25">
      <c r="A2843">
        <v>3071</v>
      </c>
      <c r="B2843" t="s">
        <v>101</v>
      </c>
      <c r="C2843" t="s">
        <v>227</v>
      </c>
      <c r="D2843" t="s">
        <v>294</v>
      </c>
      <c r="E2843" t="s">
        <v>215</v>
      </c>
      <c r="F2843" s="48" t="e">
        <f>VLOOKUP(A2843,'TAZ definitions'!$A$1:$E$1902,2,FALSE)</f>
        <v>#N/A</v>
      </c>
      <c r="G2843" s="48" t="e">
        <f>VLOOKUP(A2843,'TAZ definitions'!$A$1:$E$1902,4,FALSE)</f>
        <v>#N/A</v>
      </c>
      <c r="H2843" s="44">
        <v>126895</v>
      </c>
      <c r="I2843" s="44">
        <v>0</v>
      </c>
      <c r="J2843" s="44">
        <v>10310</v>
      </c>
      <c r="K2843" s="44">
        <v>0</v>
      </c>
      <c r="L2843" s="44">
        <v>424</v>
      </c>
      <c r="M2843" s="44">
        <v>0</v>
      </c>
      <c r="N2843" s="44">
        <v>41</v>
      </c>
      <c r="O2843" s="44">
        <v>0</v>
      </c>
      <c r="P2843" s="44">
        <v>0</v>
      </c>
      <c r="Q2843" s="44">
        <v>0</v>
      </c>
      <c r="R2843" s="44">
        <v>21.403435000000002</v>
      </c>
      <c r="S2843" s="44">
        <v>21.375762999999999</v>
      </c>
      <c r="T2843" s="44">
        <v>126895</v>
      </c>
      <c r="U2843" s="44">
        <v>10310</v>
      </c>
      <c r="V2843" s="44">
        <v>424</v>
      </c>
      <c r="W2843" s="44">
        <v>41</v>
      </c>
      <c r="X2843" s="44">
        <v>192.091114</v>
      </c>
      <c r="Y2843" s="44">
        <v>19196.523248000001</v>
      </c>
      <c r="Z2843" s="44">
        <v>838.75826300000006</v>
      </c>
      <c r="AA2843" s="44">
        <v>17.050609999999999</v>
      </c>
      <c r="AB2843" s="44">
        <v>0.70047999999999999</v>
      </c>
      <c r="AC2843" s="44">
        <v>0.43226700000000001</v>
      </c>
      <c r="AD2843" s="44">
        <v>5123.2210059999998</v>
      </c>
    </row>
    <row r="2844" spans="1:30" x14ac:dyDescent="0.25">
      <c r="A2844">
        <v>3072</v>
      </c>
      <c r="B2844" t="s">
        <v>101</v>
      </c>
      <c r="C2844" t="s">
        <v>227</v>
      </c>
      <c r="D2844" t="s">
        <v>294</v>
      </c>
      <c r="E2844" t="s">
        <v>215</v>
      </c>
      <c r="F2844" s="48" t="e">
        <f>VLOOKUP(A2844,'TAZ definitions'!$A$1:$E$1902,2,FALSE)</f>
        <v>#N/A</v>
      </c>
      <c r="G2844" s="48" t="e">
        <f>VLOOKUP(A2844,'TAZ definitions'!$A$1:$E$1902,4,FALSE)</f>
        <v>#N/A</v>
      </c>
      <c r="H2844" s="44">
        <v>114989</v>
      </c>
      <c r="I2844" s="44">
        <v>0</v>
      </c>
      <c r="J2844" s="44">
        <v>9035</v>
      </c>
      <c r="K2844" s="44">
        <v>0</v>
      </c>
      <c r="L2844" s="44">
        <v>424</v>
      </c>
      <c r="M2844" s="44">
        <v>0</v>
      </c>
      <c r="N2844" s="44">
        <v>41</v>
      </c>
      <c r="O2844" s="44">
        <v>0</v>
      </c>
      <c r="P2844" s="44">
        <v>0</v>
      </c>
      <c r="Q2844" s="44">
        <v>0</v>
      </c>
      <c r="R2844" s="44">
        <v>22.065470000000001</v>
      </c>
      <c r="S2844" s="44">
        <v>22.101313000000001</v>
      </c>
      <c r="T2844" s="44">
        <v>114989</v>
      </c>
      <c r="U2844" s="44">
        <v>9035</v>
      </c>
      <c r="V2844" s="44">
        <v>424</v>
      </c>
      <c r="W2844" s="44">
        <v>41</v>
      </c>
      <c r="X2844" s="44">
        <v>0</v>
      </c>
      <c r="Y2844" s="44">
        <v>985.12394300000005</v>
      </c>
      <c r="Z2844" s="44">
        <v>39.572760000000002</v>
      </c>
      <c r="AA2844" s="44">
        <v>0.81821699999999997</v>
      </c>
      <c r="AB2844" s="44">
        <v>3.5348999999999998E-2</v>
      </c>
      <c r="AC2844" s="44">
        <v>2.1128999999999998E-2</v>
      </c>
      <c r="AD2844" s="44">
        <v>253.128354</v>
      </c>
    </row>
    <row r="2845" spans="1:30" x14ac:dyDescent="0.25">
      <c r="A2845">
        <v>3073</v>
      </c>
      <c r="B2845" t="s">
        <v>101</v>
      </c>
      <c r="C2845" t="s">
        <v>227</v>
      </c>
      <c r="D2845" t="s">
        <v>287</v>
      </c>
      <c r="E2845" t="s">
        <v>215</v>
      </c>
      <c r="F2845" s="48" t="e">
        <f>VLOOKUP(A2845,'TAZ definitions'!$A$1:$E$1902,2,FALSE)</f>
        <v>#N/A</v>
      </c>
      <c r="G2845" s="48" t="e">
        <f>VLOOKUP(A2845,'TAZ definitions'!$A$1:$E$1902,4,FALSE)</f>
        <v>#N/A</v>
      </c>
      <c r="H2845" s="44">
        <v>127408</v>
      </c>
      <c r="I2845" s="44">
        <v>0</v>
      </c>
      <c r="J2845" s="44">
        <v>12661</v>
      </c>
      <c r="K2845" s="44">
        <v>0</v>
      </c>
      <c r="L2845" s="44">
        <v>0</v>
      </c>
      <c r="M2845" s="44">
        <v>0</v>
      </c>
      <c r="N2845" s="44">
        <v>0</v>
      </c>
      <c r="O2845" s="44">
        <v>0</v>
      </c>
      <c r="P2845" s="44">
        <v>0</v>
      </c>
      <c r="Q2845" s="44">
        <v>0</v>
      </c>
      <c r="R2845" s="44">
        <v>24.971945000000002</v>
      </c>
      <c r="S2845" s="44">
        <v>25.227174999999999</v>
      </c>
      <c r="T2845" s="44">
        <v>127408</v>
      </c>
      <c r="U2845" s="44">
        <v>12661</v>
      </c>
      <c r="V2845" s="44">
        <v>0</v>
      </c>
      <c r="W2845" s="44">
        <v>0</v>
      </c>
      <c r="X2845" s="44">
        <v>1667.4375660000001</v>
      </c>
      <c r="Y2845" s="44">
        <v>15244.851259999999</v>
      </c>
      <c r="Z2845" s="44">
        <v>512.52887099999998</v>
      </c>
      <c r="AA2845" s="44">
        <v>12.562317999999999</v>
      </c>
      <c r="AB2845" s="44">
        <v>0.56946099999999999</v>
      </c>
      <c r="AC2845" s="44">
        <v>0.30008499999999999</v>
      </c>
      <c r="AD2845" s="44">
        <v>3567.7852189999999</v>
      </c>
    </row>
    <row r="2846" spans="1:30" x14ac:dyDescent="0.25">
      <c r="A2846">
        <v>3074</v>
      </c>
      <c r="B2846" t="s">
        <v>101</v>
      </c>
      <c r="C2846" t="s">
        <v>227</v>
      </c>
      <c r="D2846" t="s">
        <v>293</v>
      </c>
      <c r="E2846" t="s">
        <v>215</v>
      </c>
      <c r="F2846" s="48" t="e">
        <f>VLOOKUP(A2846,'TAZ definitions'!$A$1:$E$1902,2,FALSE)</f>
        <v>#N/A</v>
      </c>
      <c r="G2846" s="48" t="e">
        <f>VLOOKUP(A2846,'TAZ definitions'!$A$1:$E$1902,4,FALSE)</f>
        <v>#N/A</v>
      </c>
      <c r="H2846" s="44">
        <v>177944</v>
      </c>
      <c r="I2846" s="44">
        <v>0</v>
      </c>
      <c r="J2846" s="44">
        <v>16574</v>
      </c>
      <c r="K2846" s="44">
        <v>0</v>
      </c>
      <c r="L2846" s="44">
        <v>0</v>
      </c>
      <c r="M2846" s="44">
        <v>0</v>
      </c>
      <c r="N2846" s="44">
        <v>0</v>
      </c>
      <c r="O2846" s="44">
        <v>0</v>
      </c>
      <c r="P2846" s="44">
        <v>0</v>
      </c>
      <c r="Q2846" s="44">
        <v>0</v>
      </c>
      <c r="R2846" s="44">
        <v>22.833822000000001</v>
      </c>
      <c r="S2846" s="44">
        <v>23.144344</v>
      </c>
      <c r="T2846" s="44">
        <v>177944</v>
      </c>
      <c r="U2846" s="44">
        <v>16574</v>
      </c>
      <c r="V2846" s="44">
        <v>0</v>
      </c>
      <c r="W2846" s="44">
        <v>0</v>
      </c>
      <c r="X2846" s="44">
        <v>121.578405</v>
      </c>
      <c r="Y2846" s="44">
        <v>4485.6745099999998</v>
      </c>
      <c r="Z2846" s="44">
        <v>153.81989899999999</v>
      </c>
      <c r="AA2846" s="44">
        <v>3.6920850000000001</v>
      </c>
      <c r="AB2846" s="44">
        <v>0.16530400000000001</v>
      </c>
      <c r="AC2846" s="44">
        <v>8.8095999999999994E-2</v>
      </c>
      <c r="AD2846" s="44">
        <v>1047.1244630000001</v>
      </c>
    </row>
    <row r="2847" spans="1:30" x14ac:dyDescent="0.25">
      <c r="A2847">
        <v>3075</v>
      </c>
      <c r="B2847" t="s">
        <v>101</v>
      </c>
      <c r="C2847" t="s">
        <v>227</v>
      </c>
      <c r="D2847" t="s">
        <v>291</v>
      </c>
      <c r="E2847" t="s">
        <v>215</v>
      </c>
      <c r="F2847" s="48" t="e">
        <f>VLOOKUP(A2847,'TAZ definitions'!$A$1:$E$1902,2,FALSE)</f>
        <v>#N/A</v>
      </c>
      <c r="G2847" s="48" t="e">
        <f>VLOOKUP(A2847,'TAZ definitions'!$A$1:$E$1902,4,FALSE)</f>
        <v>#N/A</v>
      </c>
      <c r="H2847" s="44">
        <v>154774</v>
      </c>
      <c r="I2847" s="44">
        <v>29074</v>
      </c>
      <c r="J2847" s="44">
        <v>13641</v>
      </c>
      <c r="K2847" s="44">
        <v>1407</v>
      </c>
      <c r="L2847" s="44">
        <v>0</v>
      </c>
      <c r="M2847" s="44">
        <v>0</v>
      </c>
      <c r="N2847" s="44">
        <v>0</v>
      </c>
      <c r="O2847" s="44">
        <v>0</v>
      </c>
      <c r="P2847" s="44">
        <v>129.837952</v>
      </c>
      <c r="Q2847" s="44">
        <v>108.140717</v>
      </c>
      <c r="R2847" s="44">
        <v>28.614409999999999</v>
      </c>
      <c r="S2847" s="44">
        <v>29.435465000000001</v>
      </c>
      <c r="T2847" s="44">
        <v>154257.4375</v>
      </c>
      <c r="U2847" s="44">
        <v>13590.724609000001</v>
      </c>
      <c r="V2847" s="44">
        <v>0</v>
      </c>
      <c r="W2847" s="44">
        <v>0</v>
      </c>
      <c r="X2847" s="44">
        <v>0</v>
      </c>
      <c r="Y2847" s="44">
        <v>13837.051804999999</v>
      </c>
      <c r="Z2847" s="44">
        <v>567.03702199999998</v>
      </c>
      <c r="AA2847" s="44">
        <v>11.918889999999999</v>
      </c>
      <c r="AB2847" s="44">
        <v>0.47976600000000003</v>
      </c>
      <c r="AC2847" s="44">
        <v>0.30248199999999997</v>
      </c>
      <c r="AD2847" s="44">
        <v>3550.2174300000001</v>
      </c>
    </row>
    <row r="2848" spans="1:30" x14ac:dyDescent="0.25">
      <c r="A2848">
        <v>3076</v>
      </c>
      <c r="B2848" t="s">
        <v>101</v>
      </c>
      <c r="C2848" t="s">
        <v>227</v>
      </c>
      <c r="D2848" t="s">
        <v>291</v>
      </c>
      <c r="E2848" t="s">
        <v>215</v>
      </c>
      <c r="F2848" s="48" t="e">
        <f>VLOOKUP(A2848,'TAZ definitions'!$A$1:$E$1902,2,FALSE)</f>
        <v>#N/A</v>
      </c>
      <c r="G2848" s="48" t="e">
        <f>VLOOKUP(A2848,'TAZ definitions'!$A$1:$E$1902,4,FALSE)</f>
        <v>#N/A</v>
      </c>
      <c r="H2848" s="44">
        <v>111607</v>
      </c>
      <c r="I2848" s="44">
        <v>0</v>
      </c>
      <c r="J2848" s="44">
        <v>9817</v>
      </c>
      <c r="K2848" s="44">
        <v>0</v>
      </c>
      <c r="L2848" s="44">
        <v>0</v>
      </c>
      <c r="M2848" s="44">
        <v>0</v>
      </c>
      <c r="N2848" s="44">
        <v>0</v>
      </c>
      <c r="O2848" s="44">
        <v>0</v>
      </c>
      <c r="P2848" s="44">
        <v>0</v>
      </c>
      <c r="Q2848" s="44">
        <v>0</v>
      </c>
      <c r="R2848" s="44">
        <v>24.15822</v>
      </c>
      <c r="S2848" s="44">
        <v>24.058363</v>
      </c>
      <c r="T2848" s="44">
        <v>111607</v>
      </c>
      <c r="U2848" s="44">
        <v>9817</v>
      </c>
      <c r="V2848" s="44">
        <v>0</v>
      </c>
      <c r="W2848" s="44">
        <v>0</v>
      </c>
      <c r="X2848" s="44">
        <v>0</v>
      </c>
      <c r="Y2848" s="44">
        <v>10681.747525999999</v>
      </c>
      <c r="Z2848" s="44">
        <v>484.46183100000002</v>
      </c>
      <c r="AA2848" s="44">
        <v>9.7977019999999992</v>
      </c>
      <c r="AB2848" s="44">
        <v>0.38699499999999998</v>
      </c>
      <c r="AC2848" s="44">
        <v>0.24828</v>
      </c>
      <c r="AD2848" s="44">
        <v>2904.775204</v>
      </c>
    </row>
    <row r="2849" spans="1:30" x14ac:dyDescent="0.25">
      <c r="A2849">
        <v>3077</v>
      </c>
      <c r="B2849" t="s">
        <v>101</v>
      </c>
      <c r="C2849" t="s">
        <v>227</v>
      </c>
      <c r="D2849" t="s">
        <v>293</v>
      </c>
      <c r="E2849" t="s">
        <v>215</v>
      </c>
      <c r="F2849" s="48" t="e">
        <f>VLOOKUP(A2849,'TAZ definitions'!$A$1:$E$1902,2,FALSE)</f>
        <v>#N/A</v>
      </c>
      <c r="G2849" s="48" t="e">
        <f>VLOOKUP(A2849,'TAZ definitions'!$A$1:$E$1902,4,FALSE)</f>
        <v>#N/A</v>
      </c>
      <c r="H2849" s="44">
        <v>182193</v>
      </c>
      <c r="I2849" s="44">
        <v>0</v>
      </c>
      <c r="J2849" s="44">
        <v>16833</v>
      </c>
      <c r="K2849" s="44">
        <v>0</v>
      </c>
      <c r="L2849" s="44">
        <v>0</v>
      </c>
      <c r="M2849" s="44">
        <v>0</v>
      </c>
      <c r="N2849" s="44">
        <v>0</v>
      </c>
      <c r="O2849" s="44">
        <v>0</v>
      </c>
      <c r="P2849" s="44">
        <v>0</v>
      </c>
      <c r="Q2849" s="44">
        <v>0</v>
      </c>
      <c r="R2849" s="44">
        <v>21.496624000000001</v>
      </c>
      <c r="S2849" s="44">
        <v>21.534578</v>
      </c>
      <c r="T2849" s="44">
        <v>182193</v>
      </c>
      <c r="U2849" s="44">
        <v>16833</v>
      </c>
      <c r="V2849" s="44">
        <v>0</v>
      </c>
      <c r="W2849" s="44">
        <v>0</v>
      </c>
      <c r="X2849" s="44">
        <v>15955.382062000001</v>
      </c>
      <c r="Y2849" s="44">
        <v>48624.107722000001</v>
      </c>
      <c r="Z2849" s="44">
        <v>1847.044482</v>
      </c>
      <c r="AA2849" s="44">
        <v>43.293883000000001</v>
      </c>
      <c r="AB2849" s="44">
        <v>1.9454560000000001</v>
      </c>
      <c r="AC2849" s="44">
        <v>1.055137</v>
      </c>
      <c r="AD2849" s="44">
        <v>12399.106315999999</v>
      </c>
    </row>
    <row r="2850" spans="1:30" x14ac:dyDescent="0.25">
      <c r="A2850">
        <v>3078</v>
      </c>
      <c r="B2850" t="s">
        <v>101</v>
      </c>
      <c r="C2850" t="s">
        <v>227</v>
      </c>
      <c r="D2850" t="s">
        <v>293</v>
      </c>
      <c r="E2850" t="s">
        <v>215</v>
      </c>
      <c r="F2850" s="48" t="e">
        <f>VLOOKUP(A2850,'TAZ definitions'!$A$1:$E$1902,2,FALSE)</f>
        <v>#N/A</v>
      </c>
      <c r="G2850" s="48" t="e">
        <f>VLOOKUP(A2850,'TAZ definitions'!$A$1:$E$1902,4,FALSE)</f>
        <v>#N/A</v>
      </c>
      <c r="H2850" s="44">
        <v>168261</v>
      </c>
      <c r="I2850" s="44">
        <v>0</v>
      </c>
      <c r="J2850" s="44">
        <v>15252</v>
      </c>
      <c r="K2850" s="44">
        <v>0</v>
      </c>
      <c r="L2850" s="44">
        <v>0</v>
      </c>
      <c r="M2850" s="44">
        <v>0</v>
      </c>
      <c r="N2850" s="44">
        <v>0</v>
      </c>
      <c r="O2850" s="44">
        <v>0</v>
      </c>
      <c r="P2850" s="44">
        <v>0</v>
      </c>
      <c r="Q2850" s="44">
        <v>0</v>
      </c>
      <c r="R2850" s="44">
        <v>23.476251999999999</v>
      </c>
      <c r="S2850" s="44">
        <v>23.518362</v>
      </c>
      <c r="T2850" s="44">
        <v>168261</v>
      </c>
      <c r="U2850" s="44">
        <v>15252</v>
      </c>
      <c r="V2850" s="44">
        <v>0</v>
      </c>
      <c r="W2850" s="44">
        <v>0</v>
      </c>
      <c r="X2850" s="44">
        <v>33078.343909000003</v>
      </c>
      <c r="Y2850" s="44">
        <v>63615.054313000001</v>
      </c>
      <c r="Z2850" s="44">
        <v>2540.0515359999999</v>
      </c>
      <c r="AA2850" s="44">
        <v>56.914535999999998</v>
      </c>
      <c r="AB2850" s="44">
        <v>2.4734310000000002</v>
      </c>
      <c r="AC2850" s="44">
        <v>1.4028369999999999</v>
      </c>
      <c r="AD2850" s="44">
        <v>16526.010352000001</v>
      </c>
    </row>
    <row r="2851" spans="1:30" x14ac:dyDescent="0.25">
      <c r="A2851">
        <v>3079</v>
      </c>
      <c r="B2851" t="s">
        <v>101</v>
      </c>
      <c r="C2851" t="s">
        <v>227</v>
      </c>
      <c r="D2851" t="s">
        <v>293</v>
      </c>
      <c r="E2851" t="s">
        <v>215</v>
      </c>
      <c r="F2851" s="48" t="e">
        <f>VLOOKUP(A2851,'TAZ definitions'!$A$1:$E$1902,2,FALSE)</f>
        <v>#N/A</v>
      </c>
      <c r="G2851" s="48" t="e">
        <f>VLOOKUP(A2851,'TAZ definitions'!$A$1:$E$1902,4,FALSE)</f>
        <v>#N/A</v>
      </c>
      <c r="H2851" s="44">
        <v>186611</v>
      </c>
      <c r="I2851" s="44">
        <v>0</v>
      </c>
      <c r="J2851" s="44">
        <v>18477</v>
      </c>
      <c r="K2851" s="44">
        <v>0</v>
      </c>
      <c r="L2851" s="44">
        <v>0</v>
      </c>
      <c r="M2851" s="44">
        <v>0</v>
      </c>
      <c r="N2851" s="44">
        <v>0</v>
      </c>
      <c r="O2851" s="44">
        <v>0</v>
      </c>
      <c r="P2851" s="44">
        <v>0</v>
      </c>
      <c r="Q2851" s="44">
        <v>0</v>
      </c>
      <c r="R2851" s="44">
        <v>22.378399000000002</v>
      </c>
      <c r="S2851" s="44">
        <v>22.845884000000002</v>
      </c>
      <c r="T2851" s="44">
        <v>186611</v>
      </c>
      <c r="U2851" s="44">
        <v>18477</v>
      </c>
      <c r="V2851" s="44">
        <v>0</v>
      </c>
      <c r="W2851" s="44">
        <v>0</v>
      </c>
      <c r="X2851" s="44">
        <v>9392.442755</v>
      </c>
      <c r="Y2851" s="44">
        <v>33519.334366000003</v>
      </c>
      <c r="Z2851" s="44">
        <v>1160.093891</v>
      </c>
      <c r="AA2851" s="44">
        <v>28.572174</v>
      </c>
      <c r="AB2851" s="44">
        <v>1.3526629999999999</v>
      </c>
      <c r="AC2851" s="44">
        <v>0.67420100000000005</v>
      </c>
      <c r="AD2851" s="44">
        <v>8044.3959139999997</v>
      </c>
    </row>
    <row r="2852" spans="1:30" x14ac:dyDescent="0.25">
      <c r="A2852">
        <v>3080</v>
      </c>
      <c r="B2852" t="s">
        <v>101</v>
      </c>
      <c r="C2852" t="s">
        <v>227</v>
      </c>
      <c r="D2852" t="s">
        <v>293</v>
      </c>
      <c r="E2852" t="s">
        <v>215</v>
      </c>
      <c r="F2852" s="48" t="e">
        <f>VLOOKUP(A2852,'TAZ definitions'!$A$1:$E$1902,2,FALSE)</f>
        <v>#N/A</v>
      </c>
      <c r="G2852" s="48" t="e">
        <f>VLOOKUP(A2852,'TAZ definitions'!$A$1:$E$1902,4,FALSE)</f>
        <v>#N/A</v>
      </c>
      <c r="H2852" s="44">
        <v>193283</v>
      </c>
      <c r="I2852" s="44">
        <v>0</v>
      </c>
      <c r="J2852" s="44">
        <v>18561</v>
      </c>
      <c r="K2852" s="44">
        <v>0</v>
      </c>
      <c r="L2852" s="44">
        <v>0</v>
      </c>
      <c r="M2852" s="44">
        <v>0</v>
      </c>
      <c r="N2852" s="44">
        <v>0</v>
      </c>
      <c r="O2852" s="44">
        <v>0</v>
      </c>
      <c r="P2852" s="44">
        <v>0</v>
      </c>
      <c r="Q2852" s="44">
        <v>0</v>
      </c>
      <c r="R2852" s="44">
        <v>22.214991000000001</v>
      </c>
      <c r="S2852" s="44">
        <v>22.093748000000001</v>
      </c>
      <c r="T2852" s="44">
        <v>193283</v>
      </c>
      <c r="U2852" s="44">
        <v>18561</v>
      </c>
      <c r="V2852" s="44">
        <v>0</v>
      </c>
      <c r="W2852" s="44">
        <v>0</v>
      </c>
      <c r="X2852" s="44">
        <v>0</v>
      </c>
      <c r="Y2852" s="44">
        <v>13591.805619000001</v>
      </c>
      <c r="Z2852" s="44">
        <v>656.42136400000004</v>
      </c>
      <c r="AA2852" s="44">
        <v>13.144304</v>
      </c>
      <c r="AB2852" s="44">
        <v>0.50107000000000002</v>
      </c>
      <c r="AC2852" s="44">
        <v>0.32679599999999998</v>
      </c>
      <c r="AD2852" s="44">
        <v>3807.4577749999999</v>
      </c>
    </row>
    <row r="2853" spans="1:30" x14ac:dyDescent="0.25">
      <c r="A2853">
        <v>3081</v>
      </c>
      <c r="B2853" t="s">
        <v>101</v>
      </c>
      <c r="C2853" t="s">
        <v>227</v>
      </c>
      <c r="D2853" t="s">
        <v>288</v>
      </c>
      <c r="E2853" t="s">
        <v>215</v>
      </c>
      <c r="F2853" s="48" t="e">
        <f>VLOOKUP(A2853,'TAZ definitions'!$A$1:$E$1902,2,FALSE)</f>
        <v>#N/A</v>
      </c>
      <c r="G2853" s="48" t="e">
        <f>VLOOKUP(A2853,'TAZ definitions'!$A$1:$E$1902,4,FALSE)</f>
        <v>#N/A</v>
      </c>
      <c r="H2853" s="44">
        <v>202206</v>
      </c>
      <c r="I2853" s="44">
        <v>0</v>
      </c>
      <c r="J2853" s="44">
        <v>19467</v>
      </c>
      <c r="K2853" s="44">
        <v>0</v>
      </c>
      <c r="L2853" s="44">
        <v>0</v>
      </c>
      <c r="M2853" s="44">
        <v>0</v>
      </c>
      <c r="N2853" s="44">
        <v>0</v>
      </c>
      <c r="O2853" s="44">
        <v>0</v>
      </c>
      <c r="P2853" s="44">
        <v>0</v>
      </c>
      <c r="Q2853" s="44">
        <v>0</v>
      </c>
      <c r="R2853" s="44">
        <v>22.429438000000001</v>
      </c>
      <c r="S2853" s="44">
        <v>22.382542000000001</v>
      </c>
      <c r="T2853" s="44">
        <v>202206</v>
      </c>
      <c r="U2853" s="44">
        <v>19467</v>
      </c>
      <c r="V2853" s="44">
        <v>0</v>
      </c>
      <c r="W2853" s="44">
        <v>0</v>
      </c>
      <c r="X2853" s="44">
        <v>3896.5837839999999</v>
      </c>
      <c r="Y2853" s="44">
        <v>15159.40461</v>
      </c>
      <c r="Z2853" s="44">
        <v>567.94449499999996</v>
      </c>
      <c r="AA2853" s="44">
        <v>13.068154</v>
      </c>
      <c r="AB2853" s="44">
        <v>0.56039300000000003</v>
      </c>
      <c r="AC2853" s="44">
        <v>0.31432500000000002</v>
      </c>
      <c r="AD2853" s="44">
        <v>3709.52169</v>
      </c>
    </row>
    <row r="2854" spans="1:30" x14ac:dyDescent="0.25">
      <c r="A2854">
        <v>3082</v>
      </c>
      <c r="B2854" t="s">
        <v>101</v>
      </c>
      <c r="C2854" t="s">
        <v>227</v>
      </c>
      <c r="D2854" t="s">
        <v>293</v>
      </c>
      <c r="E2854" t="s">
        <v>215</v>
      </c>
      <c r="F2854" s="48" t="e">
        <f>VLOOKUP(A2854,'TAZ definitions'!$A$1:$E$1902,2,FALSE)</f>
        <v>#N/A</v>
      </c>
      <c r="G2854" s="48" t="e">
        <f>VLOOKUP(A2854,'TAZ definitions'!$A$1:$E$1902,4,FALSE)</f>
        <v>#N/A</v>
      </c>
      <c r="H2854" s="44">
        <v>191523</v>
      </c>
      <c r="I2854" s="44">
        <v>0</v>
      </c>
      <c r="J2854" s="44">
        <v>17997</v>
      </c>
      <c r="K2854" s="44">
        <v>0</v>
      </c>
      <c r="L2854" s="44">
        <v>0</v>
      </c>
      <c r="M2854" s="44">
        <v>0</v>
      </c>
      <c r="N2854" s="44">
        <v>0</v>
      </c>
      <c r="O2854" s="44">
        <v>0</v>
      </c>
      <c r="P2854" s="44">
        <v>0</v>
      </c>
      <c r="Q2854" s="44">
        <v>0</v>
      </c>
      <c r="R2854" s="44">
        <v>22.859366999999999</v>
      </c>
      <c r="S2854" s="44">
        <v>22.632895000000001</v>
      </c>
      <c r="T2854" s="44">
        <v>191523</v>
      </c>
      <c r="U2854" s="44">
        <v>17997</v>
      </c>
      <c r="V2854" s="44">
        <v>0</v>
      </c>
      <c r="W2854" s="44">
        <v>0</v>
      </c>
      <c r="X2854" s="44">
        <v>0</v>
      </c>
      <c r="Y2854" s="44">
        <v>3761.3371579999998</v>
      </c>
      <c r="Z2854" s="44">
        <v>189.63655</v>
      </c>
      <c r="AA2854" s="44">
        <v>3.8309600000000001</v>
      </c>
      <c r="AB2854" s="44">
        <v>0.141794</v>
      </c>
      <c r="AC2854" s="44">
        <v>9.3165999999999999E-2</v>
      </c>
      <c r="AD2854" s="44">
        <v>1084.848369</v>
      </c>
    </row>
    <row r="2855" spans="1:30" x14ac:dyDescent="0.25">
      <c r="A2855">
        <v>3083</v>
      </c>
      <c r="B2855" t="s">
        <v>101</v>
      </c>
      <c r="C2855" t="s">
        <v>227</v>
      </c>
      <c r="D2855" t="s">
        <v>288</v>
      </c>
      <c r="E2855" t="s">
        <v>215</v>
      </c>
      <c r="F2855" s="48" t="e">
        <f>VLOOKUP(A2855,'TAZ definitions'!$A$1:$E$1902,2,FALSE)</f>
        <v>#N/A</v>
      </c>
      <c r="G2855" s="48" t="e">
        <f>VLOOKUP(A2855,'TAZ definitions'!$A$1:$E$1902,4,FALSE)</f>
        <v>#N/A</v>
      </c>
      <c r="H2855" s="44">
        <v>220115</v>
      </c>
      <c r="I2855" s="44">
        <v>0</v>
      </c>
      <c r="J2855" s="44">
        <v>20772</v>
      </c>
      <c r="K2855" s="44">
        <v>0</v>
      </c>
      <c r="L2855" s="44">
        <v>0</v>
      </c>
      <c r="M2855" s="44">
        <v>0</v>
      </c>
      <c r="N2855" s="44">
        <v>67</v>
      </c>
      <c r="O2855" s="44">
        <v>0</v>
      </c>
      <c r="P2855" s="44">
        <v>0</v>
      </c>
      <c r="Q2855" s="44">
        <v>0</v>
      </c>
      <c r="R2855" s="44">
        <v>20.700937</v>
      </c>
      <c r="S2855" s="44">
        <v>20.660388999999999</v>
      </c>
      <c r="T2855" s="44">
        <v>220114.984375</v>
      </c>
      <c r="U2855" s="44">
        <v>20772</v>
      </c>
      <c r="V2855" s="44">
        <v>0</v>
      </c>
      <c r="W2855" s="44">
        <v>67</v>
      </c>
      <c r="X2855" s="44">
        <v>16792.332758</v>
      </c>
      <c r="Y2855" s="44">
        <v>29953.466404999999</v>
      </c>
      <c r="Z2855" s="44">
        <v>1020.108962</v>
      </c>
      <c r="AA2855" s="44">
        <v>25.813102000000001</v>
      </c>
      <c r="AB2855" s="44">
        <v>1.128139</v>
      </c>
      <c r="AC2855" s="44">
        <v>0.60862000000000005</v>
      </c>
      <c r="AD2855" s="44">
        <v>7197.2609659999998</v>
      </c>
    </row>
    <row r="2856" spans="1:30" x14ac:dyDescent="0.25">
      <c r="A2856">
        <v>3084</v>
      </c>
      <c r="B2856" t="s">
        <v>101</v>
      </c>
      <c r="C2856" t="s">
        <v>227</v>
      </c>
      <c r="D2856" t="s">
        <v>288</v>
      </c>
      <c r="E2856" t="s">
        <v>215</v>
      </c>
      <c r="F2856" s="48" t="e">
        <f>VLOOKUP(A2856,'TAZ definitions'!$A$1:$E$1902,2,FALSE)</f>
        <v>#N/A</v>
      </c>
      <c r="G2856" s="48" t="e">
        <f>VLOOKUP(A2856,'TAZ definitions'!$A$1:$E$1902,4,FALSE)</f>
        <v>#N/A</v>
      </c>
      <c r="H2856" s="44">
        <v>209017</v>
      </c>
      <c r="I2856" s="44">
        <v>0</v>
      </c>
      <c r="J2856" s="44">
        <v>20393</v>
      </c>
      <c r="K2856" s="44">
        <v>0</v>
      </c>
      <c r="L2856" s="44">
        <v>0</v>
      </c>
      <c r="M2856" s="44">
        <v>0</v>
      </c>
      <c r="N2856" s="44">
        <v>108</v>
      </c>
      <c r="O2856" s="44">
        <v>0</v>
      </c>
      <c r="P2856" s="44">
        <v>0</v>
      </c>
      <c r="Q2856" s="44">
        <v>0</v>
      </c>
      <c r="R2856" s="44">
        <v>23.034994000000001</v>
      </c>
      <c r="S2856" s="44">
        <v>23.254673</v>
      </c>
      <c r="T2856" s="44">
        <v>209017</v>
      </c>
      <c r="U2856" s="44">
        <v>20393</v>
      </c>
      <c r="V2856" s="44">
        <v>0</v>
      </c>
      <c r="W2856" s="44">
        <v>108</v>
      </c>
      <c r="X2856" s="44">
        <v>17013.59823</v>
      </c>
      <c r="Y2856" s="44">
        <v>33860.225615000003</v>
      </c>
      <c r="Z2856" s="44">
        <v>755.49196900000004</v>
      </c>
      <c r="AA2856" s="44">
        <v>37.052697999999999</v>
      </c>
      <c r="AB2856" s="44">
        <v>1.7682389999999999</v>
      </c>
      <c r="AC2856" s="44">
        <v>0.614398</v>
      </c>
      <c r="AD2856" s="44">
        <v>7347.0129500000003</v>
      </c>
    </row>
    <row r="2857" spans="1:30" x14ac:dyDescent="0.25">
      <c r="A2857">
        <v>3085</v>
      </c>
      <c r="B2857" t="s">
        <v>101</v>
      </c>
      <c r="C2857" t="s">
        <v>227</v>
      </c>
      <c r="D2857" t="s">
        <v>291</v>
      </c>
      <c r="E2857" t="s">
        <v>215</v>
      </c>
      <c r="F2857" s="48" t="e">
        <f>VLOOKUP(A2857,'TAZ definitions'!$A$1:$E$1902,2,FALSE)</f>
        <v>#N/A</v>
      </c>
      <c r="G2857" s="48" t="e">
        <f>VLOOKUP(A2857,'TAZ definitions'!$A$1:$E$1902,4,FALSE)</f>
        <v>#N/A</v>
      </c>
      <c r="H2857" s="44">
        <v>147613</v>
      </c>
      <c r="I2857" s="44">
        <v>0</v>
      </c>
      <c r="J2857" s="44">
        <v>13109</v>
      </c>
      <c r="K2857" s="44">
        <v>0</v>
      </c>
      <c r="L2857" s="44">
        <v>0</v>
      </c>
      <c r="M2857" s="44">
        <v>0</v>
      </c>
      <c r="N2857" s="44">
        <v>0</v>
      </c>
      <c r="O2857" s="44">
        <v>0</v>
      </c>
      <c r="P2857" s="44">
        <v>113.66739699999999</v>
      </c>
      <c r="Q2857" s="44">
        <v>110.43847700000001</v>
      </c>
      <c r="R2857" s="44">
        <v>22.641843999999999</v>
      </c>
      <c r="S2857" s="44">
        <v>22.436482999999999</v>
      </c>
      <c r="T2857" s="44">
        <v>147569.171875</v>
      </c>
      <c r="U2857" s="44">
        <v>13105.107421999999</v>
      </c>
      <c r="V2857" s="44">
        <v>0</v>
      </c>
      <c r="W2857" s="44">
        <v>0</v>
      </c>
      <c r="X2857" s="44">
        <v>23193.387524000002</v>
      </c>
      <c r="Y2857" s="44">
        <v>40543.891651999998</v>
      </c>
      <c r="Z2857" s="44">
        <v>1589.7323160000001</v>
      </c>
      <c r="AA2857" s="44">
        <v>39.020812999999997</v>
      </c>
      <c r="AB2857" s="44">
        <v>1.6953149999999999</v>
      </c>
      <c r="AC2857" s="44">
        <v>0.89637699999999998</v>
      </c>
      <c r="AD2857" s="44">
        <v>10571.986811999999</v>
      </c>
    </row>
    <row r="2858" spans="1:30" x14ac:dyDescent="0.25">
      <c r="A2858">
        <v>3086</v>
      </c>
      <c r="B2858" t="s">
        <v>101</v>
      </c>
      <c r="C2858" t="s">
        <v>227</v>
      </c>
      <c r="D2858" t="s">
        <v>227</v>
      </c>
      <c r="E2858" t="s">
        <v>215</v>
      </c>
      <c r="F2858" s="48" t="e">
        <f>VLOOKUP(A2858,'TAZ definitions'!$A$1:$E$1902,2,FALSE)</f>
        <v>#N/A</v>
      </c>
      <c r="G2858" s="48" t="e">
        <f>VLOOKUP(A2858,'TAZ definitions'!$A$1:$E$1902,4,FALSE)</f>
        <v>#N/A</v>
      </c>
      <c r="H2858" s="44">
        <v>149372</v>
      </c>
      <c r="I2858" s="44">
        <v>760</v>
      </c>
      <c r="J2858" s="44">
        <v>12909</v>
      </c>
      <c r="K2858" s="44">
        <v>203</v>
      </c>
      <c r="L2858" s="44">
        <v>0</v>
      </c>
      <c r="M2858" s="44">
        <v>0</v>
      </c>
      <c r="N2858" s="44">
        <v>0</v>
      </c>
      <c r="O2858" s="44">
        <v>0</v>
      </c>
      <c r="P2858" s="44">
        <v>93.824950999999999</v>
      </c>
      <c r="Q2858" s="44">
        <v>92.387671999999995</v>
      </c>
      <c r="R2858" s="44">
        <v>22.177927</v>
      </c>
      <c r="S2858" s="44">
        <v>20.754481999999999</v>
      </c>
      <c r="T2858" s="44">
        <v>147791.859375</v>
      </c>
      <c r="U2858" s="44">
        <v>12773.900390999999</v>
      </c>
      <c r="V2858" s="44">
        <v>0</v>
      </c>
      <c r="W2858" s="44">
        <v>0</v>
      </c>
      <c r="X2858" s="44">
        <v>54827.125046000001</v>
      </c>
      <c r="Y2858" s="44">
        <v>123182.83878599999</v>
      </c>
      <c r="Z2858" s="44">
        <v>4248.1430060000002</v>
      </c>
      <c r="AA2858" s="44">
        <v>105.481246</v>
      </c>
      <c r="AB2858" s="44">
        <v>4.8817069999999996</v>
      </c>
      <c r="AC2858" s="44">
        <v>2.503733</v>
      </c>
      <c r="AD2858" s="44">
        <v>29890.149988000001</v>
      </c>
    </row>
    <row r="2859" spans="1:30" x14ac:dyDescent="0.25">
      <c r="A2859">
        <v>3087</v>
      </c>
      <c r="B2859" t="s">
        <v>101</v>
      </c>
      <c r="C2859" t="s">
        <v>227</v>
      </c>
      <c r="D2859" t="s">
        <v>227</v>
      </c>
      <c r="E2859" t="s">
        <v>215</v>
      </c>
      <c r="F2859" s="48" t="e">
        <f>VLOOKUP(A2859,'TAZ definitions'!$A$1:$E$1902,2,FALSE)</f>
        <v>#N/A</v>
      </c>
      <c r="G2859" s="48" t="e">
        <f>VLOOKUP(A2859,'TAZ definitions'!$A$1:$E$1902,4,FALSE)</f>
        <v>#N/A</v>
      </c>
      <c r="H2859" s="44">
        <v>169398</v>
      </c>
      <c r="I2859" s="44">
        <v>10938</v>
      </c>
      <c r="J2859" s="44">
        <v>15717</v>
      </c>
      <c r="K2859" s="44">
        <v>544</v>
      </c>
      <c r="L2859" s="44">
        <v>0</v>
      </c>
      <c r="M2859" s="44">
        <v>0</v>
      </c>
      <c r="N2859" s="44">
        <v>0</v>
      </c>
      <c r="O2859" s="44">
        <v>0</v>
      </c>
      <c r="P2859" s="44">
        <v>79.660567999999998</v>
      </c>
      <c r="Q2859" s="44">
        <v>96.801063999999997</v>
      </c>
      <c r="R2859" s="44">
        <v>20.243538000000001</v>
      </c>
      <c r="S2859" s="44">
        <v>19.825082999999999</v>
      </c>
      <c r="T2859" s="44">
        <v>166925.046875</v>
      </c>
      <c r="U2859" s="44">
        <v>15480.208008</v>
      </c>
      <c r="V2859" s="44">
        <v>0</v>
      </c>
      <c r="W2859" s="44">
        <v>0</v>
      </c>
      <c r="X2859" s="44">
        <v>73784.484240999998</v>
      </c>
      <c r="Y2859" s="44">
        <v>116212.506507</v>
      </c>
      <c r="Z2859" s="44">
        <v>6130.7692580000003</v>
      </c>
      <c r="AA2859" s="44">
        <v>118.056979</v>
      </c>
      <c r="AB2859" s="44">
        <v>4.5473150000000002</v>
      </c>
      <c r="AC2859" s="44">
        <v>3.0089079999999999</v>
      </c>
      <c r="AD2859" s="44">
        <v>34908.032942999998</v>
      </c>
    </row>
    <row r="2860" spans="1:30" x14ac:dyDescent="0.25">
      <c r="A2860">
        <v>3088</v>
      </c>
      <c r="B2860" t="s">
        <v>101</v>
      </c>
      <c r="C2860" t="s">
        <v>227</v>
      </c>
      <c r="D2860" t="s">
        <v>293</v>
      </c>
      <c r="E2860" t="s">
        <v>215</v>
      </c>
      <c r="F2860" s="48" t="e">
        <f>VLOOKUP(A2860,'TAZ definitions'!$A$1:$E$1902,2,FALSE)</f>
        <v>#N/A</v>
      </c>
      <c r="G2860" s="48" t="e">
        <f>VLOOKUP(A2860,'TAZ definitions'!$A$1:$E$1902,4,FALSE)</f>
        <v>#N/A</v>
      </c>
      <c r="H2860" s="44">
        <v>165636</v>
      </c>
      <c r="I2860" s="44">
        <v>0</v>
      </c>
      <c r="J2860" s="44">
        <v>14153</v>
      </c>
      <c r="K2860" s="44">
        <v>0</v>
      </c>
      <c r="L2860" s="44">
        <v>0</v>
      </c>
      <c r="M2860" s="44">
        <v>0</v>
      </c>
      <c r="N2860" s="44">
        <v>0</v>
      </c>
      <c r="O2860" s="44">
        <v>0</v>
      </c>
      <c r="P2860" s="44">
        <v>0</v>
      </c>
      <c r="Q2860" s="44">
        <v>0</v>
      </c>
      <c r="R2860" s="44">
        <v>21.558001000000001</v>
      </c>
      <c r="S2860" s="44">
        <v>22.200382000000001</v>
      </c>
      <c r="T2860" s="44">
        <v>165636</v>
      </c>
      <c r="U2860" s="44">
        <v>14153</v>
      </c>
      <c r="V2860" s="44">
        <v>0</v>
      </c>
      <c r="W2860" s="44">
        <v>0</v>
      </c>
      <c r="X2860" s="44">
        <v>0</v>
      </c>
      <c r="Y2860" s="44">
        <v>19819.392422000001</v>
      </c>
      <c r="Z2860" s="44">
        <v>815.31920000000002</v>
      </c>
      <c r="AA2860" s="44">
        <v>17.04541</v>
      </c>
      <c r="AB2860" s="44">
        <v>0.72368100000000002</v>
      </c>
      <c r="AC2860" s="44">
        <v>0.43371100000000001</v>
      </c>
      <c r="AD2860" s="44">
        <v>5192.5042750000002</v>
      </c>
    </row>
    <row r="2861" spans="1:30" x14ac:dyDescent="0.25">
      <c r="A2861">
        <v>3089</v>
      </c>
      <c r="B2861" t="s">
        <v>101</v>
      </c>
      <c r="C2861" t="s">
        <v>227</v>
      </c>
      <c r="D2861" t="s">
        <v>227</v>
      </c>
      <c r="E2861" t="s">
        <v>215</v>
      </c>
      <c r="F2861" s="48" t="e">
        <f>VLOOKUP(A2861,'TAZ definitions'!$A$1:$E$1902,2,FALSE)</f>
        <v>#N/A</v>
      </c>
      <c r="G2861" s="48" t="e">
        <f>VLOOKUP(A2861,'TAZ definitions'!$A$1:$E$1902,4,FALSE)</f>
        <v>#N/A</v>
      </c>
      <c r="H2861" s="44">
        <v>146756</v>
      </c>
      <c r="I2861" s="44">
        <v>0</v>
      </c>
      <c r="J2861" s="44">
        <v>12992</v>
      </c>
      <c r="K2861" s="44">
        <v>0</v>
      </c>
      <c r="L2861" s="44">
        <v>0</v>
      </c>
      <c r="M2861" s="44">
        <v>0</v>
      </c>
      <c r="N2861" s="44">
        <v>0</v>
      </c>
      <c r="O2861" s="44">
        <v>0</v>
      </c>
      <c r="P2861" s="44">
        <v>100.712135</v>
      </c>
      <c r="Q2861" s="44">
        <v>101.588531</v>
      </c>
      <c r="R2861" s="44">
        <v>22.168341000000002</v>
      </c>
      <c r="S2861" s="44">
        <v>22.221036999999999</v>
      </c>
      <c r="T2861" s="44">
        <v>146249.40625</v>
      </c>
      <c r="U2861" s="44">
        <v>12947.152344</v>
      </c>
      <c r="V2861" s="44">
        <v>0</v>
      </c>
      <c r="W2861" s="44">
        <v>0</v>
      </c>
      <c r="X2861" s="44">
        <v>0</v>
      </c>
      <c r="Y2861" s="44">
        <v>19118.168473000002</v>
      </c>
      <c r="Z2861" s="44">
        <v>671.55356900000004</v>
      </c>
      <c r="AA2861" s="44">
        <v>16.376747999999999</v>
      </c>
      <c r="AB2861" s="44">
        <v>0.75702700000000001</v>
      </c>
      <c r="AC2861" s="44">
        <v>0.38617200000000002</v>
      </c>
      <c r="AD2861" s="44">
        <v>4581.8913490000004</v>
      </c>
    </row>
    <row r="2862" spans="1:30" x14ac:dyDescent="0.25">
      <c r="A2862">
        <v>3090</v>
      </c>
      <c r="B2862" t="s">
        <v>101</v>
      </c>
      <c r="C2862" t="s">
        <v>227</v>
      </c>
      <c r="D2862" t="s">
        <v>227</v>
      </c>
      <c r="E2862" t="s">
        <v>215</v>
      </c>
      <c r="F2862" s="48" t="e">
        <f>VLOOKUP(A2862,'TAZ definitions'!$A$1:$E$1902,2,FALSE)</f>
        <v>#N/A</v>
      </c>
      <c r="G2862" s="48" t="e">
        <f>VLOOKUP(A2862,'TAZ definitions'!$A$1:$E$1902,4,FALSE)</f>
        <v>#N/A</v>
      </c>
      <c r="H2862" s="44">
        <v>156108</v>
      </c>
      <c r="I2862" s="44">
        <v>7618</v>
      </c>
      <c r="J2862" s="44">
        <v>13625</v>
      </c>
      <c r="K2862" s="44">
        <v>242</v>
      </c>
      <c r="L2862" s="44">
        <v>0</v>
      </c>
      <c r="M2862" s="44">
        <v>0</v>
      </c>
      <c r="N2862" s="44">
        <v>0</v>
      </c>
      <c r="O2862" s="44">
        <v>0</v>
      </c>
      <c r="P2862" s="44">
        <v>81.400161999999995</v>
      </c>
      <c r="Q2862" s="44">
        <v>80.383117999999996</v>
      </c>
      <c r="R2862" s="44">
        <v>19.833034999999999</v>
      </c>
      <c r="S2862" s="44">
        <v>20.423088</v>
      </c>
      <c r="T2862" s="44">
        <v>153342.4375</v>
      </c>
      <c r="U2862" s="44">
        <v>13375.747069999999</v>
      </c>
      <c r="V2862" s="44">
        <v>0</v>
      </c>
      <c r="W2862" s="44">
        <v>0</v>
      </c>
      <c r="X2862" s="44">
        <v>0</v>
      </c>
      <c r="Y2862" s="44">
        <v>41331.917479999996</v>
      </c>
      <c r="Z2862" s="44">
        <v>1911.4768260000001</v>
      </c>
      <c r="AA2862" s="44">
        <v>39.649515999999998</v>
      </c>
      <c r="AB2862" s="44">
        <v>1.5991550000000001</v>
      </c>
      <c r="AC2862" s="44">
        <v>0.96898399999999996</v>
      </c>
      <c r="AD2862" s="44">
        <v>11393.027189</v>
      </c>
    </row>
    <row r="2863" spans="1:30" x14ac:dyDescent="0.25">
      <c r="A2863">
        <v>3091</v>
      </c>
      <c r="B2863" t="s">
        <v>101</v>
      </c>
      <c r="C2863" t="s">
        <v>227</v>
      </c>
      <c r="D2863" t="s">
        <v>227</v>
      </c>
      <c r="E2863" t="s">
        <v>215</v>
      </c>
      <c r="F2863" s="48" t="e">
        <f>VLOOKUP(A2863,'TAZ definitions'!$A$1:$E$1902,2,FALSE)</f>
        <v>#N/A</v>
      </c>
      <c r="G2863" s="48" t="e">
        <f>VLOOKUP(A2863,'TAZ definitions'!$A$1:$E$1902,4,FALSE)</f>
        <v>#N/A</v>
      </c>
      <c r="H2863" s="44">
        <v>167006</v>
      </c>
      <c r="I2863" s="44">
        <v>1826</v>
      </c>
      <c r="J2863" s="44">
        <v>14918</v>
      </c>
      <c r="K2863" s="44">
        <v>309</v>
      </c>
      <c r="L2863" s="44">
        <v>0</v>
      </c>
      <c r="M2863" s="44">
        <v>0</v>
      </c>
      <c r="N2863" s="44">
        <v>0</v>
      </c>
      <c r="O2863" s="44">
        <v>0</v>
      </c>
      <c r="P2863" s="44">
        <v>86.901497000000006</v>
      </c>
      <c r="Q2863" s="44">
        <v>89.534835999999999</v>
      </c>
      <c r="R2863" s="44">
        <v>20.600960000000001</v>
      </c>
      <c r="S2863" s="44">
        <v>20.683771</v>
      </c>
      <c r="T2863" s="44">
        <v>164886.78125</v>
      </c>
      <c r="U2863" s="44">
        <v>14730.571289</v>
      </c>
      <c r="V2863" s="44">
        <v>0</v>
      </c>
      <c r="W2863" s="44">
        <v>0</v>
      </c>
      <c r="X2863" s="44">
        <v>45853.896661999999</v>
      </c>
      <c r="Y2863" s="44">
        <v>137528.55150900001</v>
      </c>
      <c r="Z2863" s="44">
        <v>5230.4958509999997</v>
      </c>
      <c r="AA2863" s="44">
        <v>121.174255</v>
      </c>
      <c r="AB2863" s="44">
        <v>5.4655950000000004</v>
      </c>
      <c r="AC2863" s="44">
        <v>2.9185639999999999</v>
      </c>
      <c r="AD2863" s="44">
        <v>34493.114735000003</v>
      </c>
    </row>
    <row r="2864" spans="1:30" x14ac:dyDescent="0.25">
      <c r="A2864">
        <v>3092</v>
      </c>
      <c r="B2864" t="s">
        <v>101</v>
      </c>
      <c r="C2864" t="s">
        <v>227</v>
      </c>
      <c r="D2864" t="s">
        <v>227</v>
      </c>
      <c r="E2864" t="s">
        <v>215</v>
      </c>
      <c r="F2864" s="48" t="e">
        <f>VLOOKUP(A2864,'TAZ definitions'!$A$1:$E$1902,2,FALSE)</f>
        <v>#N/A</v>
      </c>
      <c r="G2864" s="48" t="e">
        <f>VLOOKUP(A2864,'TAZ definitions'!$A$1:$E$1902,4,FALSE)</f>
        <v>#N/A</v>
      </c>
      <c r="H2864" s="44">
        <v>150102</v>
      </c>
      <c r="I2864" s="44">
        <v>1037</v>
      </c>
      <c r="J2864" s="44">
        <v>13227</v>
      </c>
      <c r="K2864" s="44">
        <v>213</v>
      </c>
      <c r="L2864" s="44">
        <v>0</v>
      </c>
      <c r="M2864" s="44">
        <v>0</v>
      </c>
      <c r="N2864" s="44">
        <v>0</v>
      </c>
      <c r="O2864" s="44">
        <v>0</v>
      </c>
      <c r="P2864" s="44">
        <v>90.028792999999993</v>
      </c>
      <c r="Q2864" s="44">
        <v>94.165931999999998</v>
      </c>
      <c r="R2864" s="44">
        <v>21.500242</v>
      </c>
      <c r="S2864" s="44">
        <v>21.594093000000001</v>
      </c>
      <c r="T2864" s="44">
        <v>148464.53125</v>
      </c>
      <c r="U2864" s="44">
        <v>13084.041992</v>
      </c>
      <c r="V2864" s="44">
        <v>0</v>
      </c>
      <c r="W2864" s="44">
        <v>0</v>
      </c>
      <c r="X2864" s="44">
        <v>0</v>
      </c>
      <c r="Y2864" s="44">
        <v>3048.342067</v>
      </c>
      <c r="Z2864" s="44">
        <v>173.41594900000001</v>
      </c>
      <c r="AA2864" s="44">
        <v>3.3042690000000001</v>
      </c>
      <c r="AB2864" s="44">
        <v>0.115624</v>
      </c>
      <c r="AC2864" s="44">
        <v>8.1817000000000001E-2</v>
      </c>
      <c r="AD2864" s="44">
        <v>937.02656000000002</v>
      </c>
    </row>
    <row r="2865" spans="1:30" x14ac:dyDescent="0.25">
      <c r="A2865">
        <v>3093</v>
      </c>
      <c r="B2865" t="s">
        <v>101</v>
      </c>
      <c r="C2865" t="s">
        <v>227</v>
      </c>
      <c r="D2865" t="s">
        <v>227</v>
      </c>
      <c r="E2865" t="s">
        <v>215</v>
      </c>
      <c r="F2865" s="48" t="e">
        <f>VLOOKUP(A2865,'TAZ definitions'!$A$1:$E$1902,2,FALSE)</f>
        <v>#N/A</v>
      </c>
      <c r="G2865" s="48" t="e">
        <f>VLOOKUP(A2865,'TAZ definitions'!$A$1:$E$1902,4,FALSE)</f>
        <v>#N/A</v>
      </c>
      <c r="H2865" s="44">
        <v>147825</v>
      </c>
      <c r="I2865" s="44">
        <v>9136</v>
      </c>
      <c r="J2865" s="44">
        <v>12941</v>
      </c>
      <c r="K2865" s="44">
        <v>392</v>
      </c>
      <c r="L2865" s="44">
        <v>0</v>
      </c>
      <c r="M2865" s="44">
        <v>0</v>
      </c>
      <c r="N2865" s="44">
        <v>0</v>
      </c>
      <c r="O2865" s="44">
        <v>0</v>
      </c>
      <c r="P2865" s="44">
        <v>81.609001000000006</v>
      </c>
      <c r="Q2865" s="44">
        <v>80.771102999999997</v>
      </c>
      <c r="R2865" s="44">
        <v>20.958855</v>
      </c>
      <c r="S2865" s="44">
        <v>20.948108999999999</v>
      </c>
      <c r="T2865" s="44">
        <v>145849.609375</v>
      </c>
      <c r="U2865" s="44">
        <v>12762.260742</v>
      </c>
      <c r="V2865" s="44">
        <v>0</v>
      </c>
      <c r="W2865" s="44">
        <v>0</v>
      </c>
      <c r="X2865" s="44">
        <v>53575.873848000003</v>
      </c>
      <c r="Y2865" s="44">
        <v>169424.50924499999</v>
      </c>
      <c r="Z2865" s="44">
        <v>9457.3668089999992</v>
      </c>
      <c r="AA2865" s="44">
        <v>175.584611</v>
      </c>
      <c r="AB2865" s="44">
        <v>6.7571240000000001</v>
      </c>
      <c r="AC2865" s="44">
        <v>4.5092020000000002</v>
      </c>
      <c r="AD2865" s="44">
        <v>52003.518047999998</v>
      </c>
    </row>
    <row r="2866" spans="1:30" x14ac:dyDescent="0.25">
      <c r="A2866">
        <v>3094</v>
      </c>
      <c r="B2866" t="s">
        <v>101</v>
      </c>
      <c r="C2866" t="s">
        <v>227</v>
      </c>
      <c r="D2866" t="s">
        <v>227</v>
      </c>
      <c r="E2866" t="s">
        <v>215</v>
      </c>
      <c r="F2866" s="48" t="e">
        <f>VLOOKUP(A2866,'TAZ definitions'!$A$1:$E$1902,2,FALSE)</f>
        <v>#N/A</v>
      </c>
      <c r="G2866" s="48" t="e">
        <f>VLOOKUP(A2866,'TAZ definitions'!$A$1:$E$1902,4,FALSE)</f>
        <v>#N/A</v>
      </c>
      <c r="H2866" s="44">
        <v>149887</v>
      </c>
      <c r="I2866" s="44">
        <v>45690</v>
      </c>
      <c r="J2866" s="44">
        <v>12765</v>
      </c>
      <c r="K2866" s="44">
        <v>2118</v>
      </c>
      <c r="L2866" s="44">
        <v>0</v>
      </c>
      <c r="M2866" s="44">
        <v>0</v>
      </c>
      <c r="N2866" s="44">
        <v>0</v>
      </c>
      <c r="O2866" s="44">
        <v>0</v>
      </c>
      <c r="P2866" s="44">
        <v>63.893436000000001</v>
      </c>
      <c r="Q2866" s="44">
        <v>62.315112999999997</v>
      </c>
      <c r="R2866" s="44">
        <v>24.533102</v>
      </c>
      <c r="S2866" s="44">
        <v>21.749327000000001</v>
      </c>
      <c r="T2866" s="44">
        <v>146642.65625</v>
      </c>
      <c r="U2866" s="44">
        <v>12433.488281</v>
      </c>
      <c r="V2866" s="44">
        <v>0</v>
      </c>
      <c r="W2866" s="44">
        <v>0</v>
      </c>
      <c r="X2866" s="44">
        <v>199622.57592500001</v>
      </c>
      <c r="Y2866" s="44">
        <v>298550.27477100003</v>
      </c>
      <c r="Z2866" s="44">
        <v>14455.176018</v>
      </c>
      <c r="AA2866" s="44">
        <v>291.61079999999998</v>
      </c>
      <c r="AB2866" s="44">
        <v>11.575321000000001</v>
      </c>
      <c r="AC2866" s="44">
        <v>7.3491689999999998</v>
      </c>
      <c r="AD2866" s="44">
        <v>85022.824240999995</v>
      </c>
    </row>
    <row r="2867" spans="1:30" x14ac:dyDescent="0.25">
      <c r="A2867">
        <v>3095</v>
      </c>
      <c r="B2867" t="s">
        <v>101</v>
      </c>
      <c r="C2867" t="s">
        <v>227</v>
      </c>
      <c r="D2867" t="s">
        <v>227</v>
      </c>
      <c r="E2867" t="s">
        <v>215</v>
      </c>
      <c r="F2867" s="48" t="e">
        <f>VLOOKUP(A2867,'TAZ definitions'!$A$1:$E$1902,2,FALSE)</f>
        <v>#N/A</v>
      </c>
      <c r="G2867" s="48" t="e">
        <f>VLOOKUP(A2867,'TAZ definitions'!$A$1:$E$1902,4,FALSE)</f>
        <v>#N/A</v>
      </c>
      <c r="H2867" s="44">
        <v>164639</v>
      </c>
      <c r="I2867" s="44">
        <v>46923</v>
      </c>
      <c r="J2867" s="44">
        <v>15322</v>
      </c>
      <c r="K2867" s="44">
        <v>1956</v>
      </c>
      <c r="L2867" s="44">
        <v>0</v>
      </c>
      <c r="M2867" s="44">
        <v>0</v>
      </c>
      <c r="N2867" s="44">
        <v>0</v>
      </c>
      <c r="O2867" s="44">
        <v>0</v>
      </c>
      <c r="P2867" s="44">
        <v>65.097778000000005</v>
      </c>
      <c r="Q2867" s="44">
        <v>72.143257000000006</v>
      </c>
      <c r="R2867" s="44">
        <v>19.347128000000001</v>
      </c>
      <c r="S2867" s="44">
        <v>18.168980000000001</v>
      </c>
      <c r="T2867" s="44">
        <v>162494.5</v>
      </c>
      <c r="U2867" s="44">
        <v>15078.504883</v>
      </c>
      <c r="V2867" s="44">
        <v>0</v>
      </c>
      <c r="W2867" s="44">
        <v>0</v>
      </c>
      <c r="X2867" s="44">
        <v>54075.532935000003</v>
      </c>
      <c r="Y2867" s="44">
        <v>87895.162695000006</v>
      </c>
      <c r="Z2867" s="44">
        <v>4912.1488719999998</v>
      </c>
      <c r="AA2867" s="44">
        <v>94.210257999999996</v>
      </c>
      <c r="AB2867" s="44">
        <v>3.572886</v>
      </c>
      <c r="AC2867" s="44">
        <v>2.3800080000000001</v>
      </c>
      <c r="AD2867" s="44">
        <v>27581.877278</v>
      </c>
    </row>
    <row r="2868" spans="1:30" x14ac:dyDescent="0.25">
      <c r="A2868">
        <v>3096</v>
      </c>
      <c r="B2868" t="s">
        <v>101</v>
      </c>
      <c r="C2868" t="s">
        <v>227</v>
      </c>
      <c r="D2868" t="s">
        <v>227</v>
      </c>
      <c r="E2868" t="s">
        <v>215</v>
      </c>
      <c r="F2868" s="48" t="e">
        <f>VLOOKUP(A2868,'TAZ definitions'!$A$1:$E$1902,2,FALSE)</f>
        <v>#N/A</v>
      </c>
      <c r="G2868" s="48" t="e">
        <f>VLOOKUP(A2868,'TAZ definitions'!$A$1:$E$1902,4,FALSE)</f>
        <v>#N/A</v>
      </c>
      <c r="H2868" s="44">
        <v>155876</v>
      </c>
      <c r="I2868" s="44">
        <v>17609</v>
      </c>
      <c r="J2868" s="44">
        <v>13487</v>
      </c>
      <c r="K2868" s="44">
        <v>458</v>
      </c>
      <c r="L2868" s="44">
        <v>0</v>
      </c>
      <c r="M2868" s="44">
        <v>0</v>
      </c>
      <c r="N2868" s="44">
        <v>0</v>
      </c>
      <c r="O2868" s="44">
        <v>0</v>
      </c>
      <c r="P2868" s="44">
        <v>86.717658999999998</v>
      </c>
      <c r="Q2868" s="44">
        <v>85.712485999999998</v>
      </c>
      <c r="R2868" s="44">
        <v>26.060504999999999</v>
      </c>
      <c r="S2868" s="44">
        <v>25.864491999999998</v>
      </c>
      <c r="T2868" s="44">
        <v>154485.953125</v>
      </c>
      <c r="U2868" s="44">
        <v>13356.015625</v>
      </c>
      <c r="V2868" s="44">
        <v>0</v>
      </c>
      <c r="W2868" s="44">
        <v>0</v>
      </c>
      <c r="X2868" s="44">
        <v>65261.175834000001</v>
      </c>
      <c r="Y2868" s="44">
        <v>97834.176196999993</v>
      </c>
      <c r="Z2868" s="44">
        <v>3258.6350360000001</v>
      </c>
      <c r="AA2868" s="44">
        <v>94.800674000000001</v>
      </c>
      <c r="AB2868" s="44">
        <v>4.3642630000000002</v>
      </c>
      <c r="AC2868" s="44">
        <v>2.020394</v>
      </c>
      <c r="AD2868" s="44">
        <v>23985.071297999999</v>
      </c>
    </row>
    <row r="2869" spans="1:30" x14ac:dyDescent="0.25">
      <c r="A2869">
        <v>3097</v>
      </c>
      <c r="B2869" t="s">
        <v>101</v>
      </c>
      <c r="C2869" t="s">
        <v>227</v>
      </c>
      <c r="D2869" t="s">
        <v>227</v>
      </c>
      <c r="E2869" t="s">
        <v>215</v>
      </c>
      <c r="F2869" s="48" t="e">
        <f>VLOOKUP(A2869,'TAZ definitions'!$A$1:$E$1902,2,FALSE)</f>
        <v>#N/A</v>
      </c>
      <c r="G2869" s="48" t="e">
        <f>VLOOKUP(A2869,'TAZ definitions'!$A$1:$E$1902,4,FALSE)</f>
        <v>#N/A</v>
      </c>
      <c r="H2869" s="44">
        <v>165603</v>
      </c>
      <c r="I2869" s="44">
        <v>44559</v>
      </c>
      <c r="J2869" s="44">
        <v>14506</v>
      </c>
      <c r="K2869" s="44">
        <v>2058</v>
      </c>
      <c r="L2869" s="44">
        <v>0</v>
      </c>
      <c r="M2869" s="44">
        <v>0</v>
      </c>
      <c r="N2869" s="44">
        <v>0</v>
      </c>
      <c r="O2869" s="44">
        <v>0</v>
      </c>
      <c r="P2869" s="44">
        <v>64.645202999999995</v>
      </c>
      <c r="Q2869" s="44">
        <v>63.296821999999999</v>
      </c>
      <c r="R2869" s="44">
        <v>20.006768999999998</v>
      </c>
      <c r="S2869" s="44">
        <v>23.110426</v>
      </c>
      <c r="T2869" s="44">
        <v>161895.875</v>
      </c>
      <c r="U2869" s="44">
        <v>14124.764648</v>
      </c>
      <c r="V2869" s="44">
        <v>0</v>
      </c>
      <c r="W2869" s="44">
        <v>0</v>
      </c>
      <c r="X2869" s="44">
        <v>78652.268473999997</v>
      </c>
      <c r="Y2869" s="44">
        <v>113435.766697</v>
      </c>
      <c r="Z2869" s="44">
        <v>7802.0078979999998</v>
      </c>
      <c r="AA2869" s="44">
        <v>134.710634</v>
      </c>
      <c r="AB2869" s="44">
        <v>5.6938599999999999</v>
      </c>
      <c r="AC2869" s="44">
        <v>3.8837429999999999</v>
      </c>
      <c r="AD2869" s="44">
        <v>44100.486538999998</v>
      </c>
    </row>
    <row r="2870" spans="1:30" x14ac:dyDescent="0.25">
      <c r="A2870">
        <v>3098</v>
      </c>
      <c r="B2870" t="s">
        <v>101</v>
      </c>
      <c r="C2870" t="s">
        <v>227</v>
      </c>
      <c r="D2870" t="s">
        <v>227</v>
      </c>
      <c r="E2870" t="s">
        <v>215</v>
      </c>
      <c r="F2870" s="48" t="e">
        <f>VLOOKUP(A2870,'TAZ definitions'!$A$1:$E$1902,2,FALSE)</f>
        <v>#N/A</v>
      </c>
      <c r="G2870" s="48" t="e">
        <f>VLOOKUP(A2870,'TAZ definitions'!$A$1:$E$1902,4,FALSE)</f>
        <v>#N/A</v>
      </c>
      <c r="H2870" s="44">
        <v>167278</v>
      </c>
      <c r="I2870" s="44">
        <v>54066</v>
      </c>
      <c r="J2870" s="44">
        <v>14633</v>
      </c>
      <c r="K2870" s="44">
        <v>2519</v>
      </c>
      <c r="L2870" s="44">
        <v>0</v>
      </c>
      <c r="M2870" s="44">
        <v>0</v>
      </c>
      <c r="N2870" s="44">
        <v>0</v>
      </c>
      <c r="O2870" s="44">
        <v>0</v>
      </c>
      <c r="P2870" s="44">
        <v>56.265236000000002</v>
      </c>
      <c r="Q2870" s="44">
        <v>59.592117000000002</v>
      </c>
      <c r="R2870" s="44">
        <v>17.375250000000001</v>
      </c>
      <c r="S2870" s="44">
        <v>17.249352999999999</v>
      </c>
      <c r="T2870" s="44">
        <v>163484.359375</v>
      </c>
      <c r="U2870" s="44">
        <v>14227.069336</v>
      </c>
      <c r="V2870" s="44">
        <v>0</v>
      </c>
      <c r="W2870" s="44">
        <v>0</v>
      </c>
      <c r="X2870" s="44">
        <v>543030.79578499997</v>
      </c>
      <c r="Y2870" s="44">
        <v>719974.60241299996</v>
      </c>
      <c r="Z2870" s="44">
        <v>29806.014123000001</v>
      </c>
      <c r="AA2870" s="44">
        <v>727.09064899999998</v>
      </c>
      <c r="AB2870" s="44">
        <v>34.336576999999998</v>
      </c>
      <c r="AC2870" s="44">
        <v>17.118893</v>
      </c>
      <c r="AD2870" s="44">
        <v>201332.900807</v>
      </c>
    </row>
    <row r="2871" spans="1:30" x14ac:dyDescent="0.25">
      <c r="A2871">
        <v>3099</v>
      </c>
      <c r="B2871" t="s">
        <v>101</v>
      </c>
      <c r="C2871" t="s">
        <v>227</v>
      </c>
      <c r="D2871" t="s">
        <v>227</v>
      </c>
      <c r="E2871" t="s">
        <v>215</v>
      </c>
      <c r="F2871" s="48" t="e">
        <f>VLOOKUP(A2871,'TAZ definitions'!$A$1:$E$1902,2,FALSE)</f>
        <v>#N/A</v>
      </c>
      <c r="G2871" s="48" t="e">
        <f>VLOOKUP(A2871,'TAZ definitions'!$A$1:$E$1902,4,FALSE)</f>
        <v>#N/A</v>
      </c>
      <c r="H2871" s="44">
        <v>171922</v>
      </c>
      <c r="I2871" s="44">
        <v>53207</v>
      </c>
      <c r="J2871" s="44">
        <v>15959</v>
      </c>
      <c r="K2871" s="44">
        <v>3077</v>
      </c>
      <c r="L2871" s="44">
        <v>0</v>
      </c>
      <c r="M2871" s="44">
        <v>0</v>
      </c>
      <c r="N2871" s="44">
        <v>0</v>
      </c>
      <c r="O2871" s="44">
        <v>0</v>
      </c>
      <c r="P2871" s="44">
        <v>57.983635</v>
      </c>
      <c r="Q2871" s="44">
        <v>57.276440000000001</v>
      </c>
      <c r="R2871" s="44">
        <v>18.142036000000001</v>
      </c>
      <c r="S2871" s="44">
        <v>17.795497999999998</v>
      </c>
      <c r="T2871" s="44">
        <v>167047.21875</v>
      </c>
      <c r="U2871" s="44">
        <v>15430.026367</v>
      </c>
      <c r="V2871" s="44">
        <v>0</v>
      </c>
      <c r="W2871" s="44">
        <v>0</v>
      </c>
      <c r="X2871" s="44">
        <v>361246.29039500002</v>
      </c>
      <c r="Y2871" s="44">
        <v>572292.96165099996</v>
      </c>
      <c r="Z2871" s="44">
        <v>18817.835940000001</v>
      </c>
      <c r="AA2871" s="44">
        <v>552.44555300000002</v>
      </c>
      <c r="AB2871" s="44">
        <v>25.582643000000001</v>
      </c>
      <c r="AC2871" s="44">
        <v>11.671120999999999</v>
      </c>
      <c r="AD2871" s="44">
        <v>139148.645127</v>
      </c>
    </row>
    <row r="2872" spans="1:30" x14ac:dyDescent="0.25">
      <c r="A2872">
        <v>3100</v>
      </c>
      <c r="B2872" t="s">
        <v>101</v>
      </c>
      <c r="C2872" t="s">
        <v>227</v>
      </c>
      <c r="D2872" t="s">
        <v>227</v>
      </c>
      <c r="E2872" t="s">
        <v>215</v>
      </c>
      <c r="F2872" s="48" t="e">
        <f>VLOOKUP(A2872,'TAZ definitions'!$A$1:$E$1902,2,FALSE)</f>
        <v>#N/A</v>
      </c>
      <c r="G2872" s="48" t="e">
        <f>VLOOKUP(A2872,'TAZ definitions'!$A$1:$E$1902,4,FALSE)</f>
        <v>#N/A</v>
      </c>
      <c r="H2872" s="44">
        <v>165903</v>
      </c>
      <c r="I2872" s="44">
        <v>46429</v>
      </c>
      <c r="J2872" s="44">
        <v>14534</v>
      </c>
      <c r="K2872" s="44">
        <v>2112</v>
      </c>
      <c r="L2872" s="44">
        <v>0</v>
      </c>
      <c r="M2872" s="44">
        <v>0</v>
      </c>
      <c r="N2872" s="44">
        <v>0</v>
      </c>
      <c r="O2872" s="44">
        <v>0</v>
      </c>
      <c r="P2872" s="44">
        <v>64.064255000000003</v>
      </c>
      <c r="Q2872" s="44">
        <v>66.822433000000004</v>
      </c>
      <c r="R2872" s="44">
        <v>21.731732999999998</v>
      </c>
      <c r="S2872" s="44">
        <v>21.700907000000001</v>
      </c>
      <c r="T2872" s="44">
        <v>162751.171875</v>
      </c>
      <c r="U2872" s="44">
        <v>14206.295898</v>
      </c>
      <c r="V2872" s="44">
        <v>0</v>
      </c>
      <c r="W2872" s="44">
        <v>0</v>
      </c>
      <c r="X2872" s="44">
        <v>485434.22023600002</v>
      </c>
      <c r="Y2872" s="44">
        <v>738007.14283899998</v>
      </c>
      <c r="Z2872" s="44">
        <v>26025.377017999999</v>
      </c>
      <c r="AA2872" s="44">
        <v>724.75938900000006</v>
      </c>
      <c r="AB2872" s="44">
        <v>34.441240999999998</v>
      </c>
      <c r="AC2872" s="44">
        <v>16.168133999999998</v>
      </c>
      <c r="AD2872" s="44">
        <v>190570.76688800001</v>
      </c>
    </row>
    <row r="2873" spans="1:30" x14ac:dyDescent="0.25">
      <c r="A2873">
        <v>3101</v>
      </c>
      <c r="B2873" t="s">
        <v>101</v>
      </c>
      <c r="C2873" t="s">
        <v>227</v>
      </c>
      <c r="D2873" t="s">
        <v>227</v>
      </c>
      <c r="E2873" t="s">
        <v>215</v>
      </c>
      <c r="F2873" s="48" t="e">
        <f>VLOOKUP(A2873,'TAZ definitions'!$A$1:$E$1902,2,FALSE)</f>
        <v>#N/A</v>
      </c>
      <c r="G2873" s="48" t="e">
        <f>VLOOKUP(A2873,'TAZ definitions'!$A$1:$E$1902,4,FALSE)</f>
        <v>#N/A</v>
      </c>
      <c r="H2873" s="44">
        <v>161445</v>
      </c>
      <c r="I2873" s="44">
        <v>39678</v>
      </c>
      <c r="J2873" s="44">
        <v>14123</v>
      </c>
      <c r="K2873" s="44">
        <v>1615</v>
      </c>
      <c r="L2873" s="44">
        <v>0</v>
      </c>
      <c r="M2873" s="44">
        <v>0</v>
      </c>
      <c r="N2873" s="44">
        <v>0</v>
      </c>
      <c r="O2873" s="44">
        <v>0</v>
      </c>
      <c r="P2873" s="44">
        <v>66.414406</v>
      </c>
      <c r="Q2873" s="44">
        <v>74.126373000000001</v>
      </c>
      <c r="R2873" s="44">
        <v>20.365936000000001</v>
      </c>
      <c r="S2873" s="44">
        <v>20.084807999999999</v>
      </c>
      <c r="T2873" s="44">
        <v>158891.78125</v>
      </c>
      <c r="U2873" s="44">
        <v>13860.731444999999</v>
      </c>
      <c r="V2873" s="44">
        <v>0</v>
      </c>
      <c r="W2873" s="44">
        <v>0</v>
      </c>
      <c r="X2873" s="44">
        <v>0</v>
      </c>
      <c r="Y2873" s="44">
        <v>0</v>
      </c>
      <c r="Z2873" s="44">
        <v>0</v>
      </c>
      <c r="AA2873" s="44">
        <v>0</v>
      </c>
      <c r="AB2873" s="44">
        <v>0</v>
      </c>
      <c r="AC2873" s="44">
        <v>0</v>
      </c>
      <c r="AD2873" s="44">
        <v>0</v>
      </c>
    </row>
    <row r="2874" spans="1:30" x14ac:dyDescent="0.25">
      <c r="A2874">
        <v>3102</v>
      </c>
      <c r="B2874" t="s">
        <v>101</v>
      </c>
      <c r="C2874" t="s">
        <v>227</v>
      </c>
      <c r="D2874" t="s">
        <v>293</v>
      </c>
      <c r="E2874" t="s">
        <v>215</v>
      </c>
      <c r="F2874" s="48" t="e">
        <f>VLOOKUP(A2874,'TAZ definitions'!$A$1:$E$1902,2,FALSE)</f>
        <v>#N/A</v>
      </c>
      <c r="G2874" s="48" t="e">
        <f>VLOOKUP(A2874,'TAZ definitions'!$A$1:$E$1902,4,FALSE)</f>
        <v>#N/A</v>
      </c>
      <c r="H2874" s="44">
        <v>179940</v>
      </c>
      <c r="I2874" s="44">
        <v>0</v>
      </c>
      <c r="J2874" s="44">
        <v>16410</v>
      </c>
      <c r="K2874" s="44">
        <v>0</v>
      </c>
      <c r="L2874" s="44">
        <v>0</v>
      </c>
      <c r="M2874" s="44">
        <v>0</v>
      </c>
      <c r="N2874" s="44">
        <v>0</v>
      </c>
      <c r="O2874" s="44">
        <v>0</v>
      </c>
      <c r="P2874" s="44">
        <v>119.09545900000001</v>
      </c>
      <c r="Q2874" s="44">
        <v>109.187485</v>
      </c>
      <c r="R2874" s="44">
        <v>20.790700999999999</v>
      </c>
      <c r="S2874" s="44">
        <v>19.523503999999999</v>
      </c>
      <c r="T2874" s="44">
        <v>179619.78125</v>
      </c>
      <c r="U2874" s="44">
        <v>16380.795898</v>
      </c>
      <c r="V2874" s="44">
        <v>0</v>
      </c>
      <c r="W2874" s="44">
        <v>0</v>
      </c>
      <c r="X2874" s="44">
        <v>48650.894202000003</v>
      </c>
      <c r="Y2874" s="44">
        <v>92821.833901999998</v>
      </c>
      <c r="Z2874" s="44">
        <v>3627.8184999999999</v>
      </c>
      <c r="AA2874" s="44">
        <v>82.214894000000001</v>
      </c>
      <c r="AB2874" s="44">
        <v>3.656406</v>
      </c>
      <c r="AC2874" s="44">
        <v>2.0089670000000002</v>
      </c>
      <c r="AD2874" s="44">
        <v>24072.689301999999</v>
      </c>
    </row>
    <row r="2875" spans="1:30" x14ac:dyDescent="0.25">
      <c r="A2875">
        <v>3103</v>
      </c>
      <c r="B2875" t="s">
        <v>101</v>
      </c>
      <c r="C2875" t="s">
        <v>227</v>
      </c>
      <c r="D2875" t="s">
        <v>293</v>
      </c>
      <c r="E2875" t="s">
        <v>215</v>
      </c>
      <c r="F2875" s="48" t="e">
        <f>VLOOKUP(A2875,'TAZ definitions'!$A$1:$E$1902,2,FALSE)</f>
        <v>#N/A</v>
      </c>
      <c r="G2875" s="48" t="e">
        <f>VLOOKUP(A2875,'TAZ definitions'!$A$1:$E$1902,4,FALSE)</f>
        <v>#N/A</v>
      </c>
      <c r="H2875" s="44">
        <v>147692</v>
      </c>
      <c r="I2875" s="44">
        <v>0</v>
      </c>
      <c r="J2875" s="44">
        <v>13014</v>
      </c>
      <c r="K2875" s="44">
        <v>0</v>
      </c>
      <c r="L2875" s="44">
        <v>0</v>
      </c>
      <c r="M2875" s="44">
        <v>0</v>
      </c>
      <c r="N2875" s="44">
        <v>0</v>
      </c>
      <c r="O2875" s="44">
        <v>0</v>
      </c>
      <c r="P2875" s="44">
        <v>0</v>
      </c>
      <c r="Q2875" s="44">
        <v>0</v>
      </c>
      <c r="R2875" s="44">
        <v>22.265416999999999</v>
      </c>
      <c r="S2875" s="44">
        <v>22.555012000000001</v>
      </c>
      <c r="T2875" s="44">
        <v>147692</v>
      </c>
      <c r="U2875" s="44">
        <v>13014</v>
      </c>
      <c r="V2875" s="44">
        <v>0</v>
      </c>
      <c r="W2875" s="44">
        <v>0</v>
      </c>
      <c r="X2875" s="44">
        <v>25806.086693000001</v>
      </c>
      <c r="Y2875" s="44">
        <v>40654.829751999998</v>
      </c>
      <c r="Z2875" s="44">
        <v>1656.074766</v>
      </c>
      <c r="AA2875" s="44">
        <v>36.269854000000002</v>
      </c>
      <c r="AB2875" s="44">
        <v>1.6080140000000001</v>
      </c>
      <c r="AC2875" s="44">
        <v>0.90079299999999995</v>
      </c>
      <c r="AD2875" s="44">
        <v>10644.282622000001</v>
      </c>
    </row>
    <row r="2876" spans="1:30" x14ac:dyDescent="0.25">
      <c r="A2876">
        <v>3104</v>
      </c>
      <c r="B2876" t="s">
        <v>101</v>
      </c>
      <c r="C2876" t="s">
        <v>227</v>
      </c>
      <c r="D2876" t="s">
        <v>293</v>
      </c>
      <c r="E2876" t="s">
        <v>215</v>
      </c>
      <c r="F2876" s="48" t="e">
        <f>VLOOKUP(A2876,'TAZ definitions'!$A$1:$E$1902,2,FALSE)</f>
        <v>#N/A</v>
      </c>
      <c r="G2876" s="48" t="e">
        <f>VLOOKUP(A2876,'TAZ definitions'!$A$1:$E$1902,4,FALSE)</f>
        <v>#N/A</v>
      </c>
      <c r="H2876" s="44">
        <v>184751</v>
      </c>
      <c r="I2876" s="44">
        <v>0</v>
      </c>
      <c r="J2876" s="44">
        <v>17018</v>
      </c>
      <c r="K2876" s="44">
        <v>0</v>
      </c>
      <c r="L2876" s="44">
        <v>0</v>
      </c>
      <c r="M2876" s="44">
        <v>0</v>
      </c>
      <c r="N2876" s="44">
        <v>0</v>
      </c>
      <c r="O2876" s="44">
        <v>0</v>
      </c>
      <c r="P2876" s="44">
        <v>0</v>
      </c>
      <c r="Q2876" s="44">
        <v>0</v>
      </c>
      <c r="R2876" s="44">
        <v>21.926109</v>
      </c>
      <c r="S2876" s="44">
        <v>22.172077000000002</v>
      </c>
      <c r="T2876" s="44">
        <v>184751</v>
      </c>
      <c r="U2876" s="44">
        <v>17018</v>
      </c>
      <c r="V2876" s="44">
        <v>0</v>
      </c>
      <c r="W2876" s="44">
        <v>0</v>
      </c>
      <c r="X2876" s="44">
        <v>9180.9368259999992</v>
      </c>
      <c r="Y2876" s="44">
        <v>29701.180354</v>
      </c>
      <c r="Z2876" s="44">
        <v>1218.2184090000001</v>
      </c>
      <c r="AA2876" s="44">
        <v>27.033453999999999</v>
      </c>
      <c r="AB2876" s="44">
        <v>1.1438470000000001</v>
      </c>
      <c r="AC2876" s="44">
        <v>0.66222300000000001</v>
      </c>
      <c r="AD2876" s="44">
        <v>7814.8407280000001</v>
      </c>
    </row>
    <row r="2877" spans="1:30" x14ac:dyDescent="0.25">
      <c r="A2877">
        <v>3105</v>
      </c>
      <c r="B2877" t="s">
        <v>101</v>
      </c>
      <c r="C2877" t="s">
        <v>227</v>
      </c>
      <c r="D2877" t="s">
        <v>293</v>
      </c>
      <c r="E2877" t="s">
        <v>215</v>
      </c>
      <c r="F2877" s="48" t="e">
        <f>VLOOKUP(A2877,'TAZ definitions'!$A$1:$E$1902,2,FALSE)</f>
        <v>#N/A</v>
      </c>
      <c r="G2877" s="48" t="e">
        <f>VLOOKUP(A2877,'TAZ definitions'!$A$1:$E$1902,4,FALSE)</f>
        <v>#N/A</v>
      </c>
      <c r="H2877" s="44">
        <v>185311</v>
      </c>
      <c r="I2877" s="44">
        <v>0</v>
      </c>
      <c r="J2877" s="44">
        <v>17479</v>
      </c>
      <c r="K2877" s="44">
        <v>0</v>
      </c>
      <c r="L2877" s="44">
        <v>0</v>
      </c>
      <c r="M2877" s="44">
        <v>0</v>
      </c>
      <c r="N2877" s="44">
        <v>0</v>
      </c>
      <c r="O2877" s="44">
        <v>0</v>
      </c>
      <c r="P2877" s="44">
        <v>118.811356</v>
      </c>
      <c r="Q2877" s="44">
        <v>108.94673899999999</v>
      </c>
      <c r="R2877" s="44">
        <v>19.852443999999998</v>
      </c>
      <c r="S2877" s="44">
        <v>20.094346999999999</v>
      </c>
      <c r="T2877" s="44">
        <v>184815.171875</v>
      </c>
      <c r="U2877" s="44">
        <v>17432.232422000001</v>
      </c>
      <c r="V2877" s="44">
        <v>0</v>
      </c>
      <c r="W2877" s="44">
        <v>0</v>
      </c>
      <c r="X2877" s="44">
        <v>5149.0285139999996</v>
      </c>
      <c r="Y2877" s="44">
        <v>26209.732301</v>
      </c>
      <c r="Z2877" s="44">
        <v>1117.189212</v>
      </c>
      <c r="AA2877" s="44">
        <v>22.944203999999999</v>
      </c>
      <c r="AB2877" s="44">
        <v>1.0182199999999999</v>
      </c>
      <c r="AC2877" s="44">
        <v>0.582924</v>
      </c>
      <c r="AD2877" s="44">
        <v>6974.1712900000002</v>
      </c>
    </row>
    <row r="2878" spans="1:30" x14ac:dyDescent="0.25">
      <c r="A2878">
        <v>3106</v>
      </c>
      <c r="B2878" t="s">
        <v>101</v>
      </c>
      <c r="C2878" t="s">
        <v>227</v>
      </c>
      <c r="D2878" t="s">
        <v>291</v>
      </c>
      <c r="E2878" t="s">
        <v>215</v>
      </c>
      <c r="F2878" s="48" t="e">
        <f>VLOOKUP(A2878,'TAZ definitions'!$A$1:$E$1902,2,FALSE)</f>
        <v>#N/A</v>
      </c>
      <c r="G2878" s="48" t="e">
        <f>VLOOKUP(A2878,'TAZ definitions'!$A$1:$E$1902,4,FALSE)</f>
        <v>#N/A</v>
      </c>
      <c r="H2878" s="44">
        <v>157088</v>
      </c>
      <c r="I2878" s="44">
        <v>0</v>
      </c>
      <c r="J2878" s="44">
        <v>13516</v>
      </c>
      <c r="K2878" s="44">
        <v>0</v>
      </c>
      <c r="L2878" s="44">
        <v>0</v>
      </c>
      <c r="M2878" s="44">
        <v>0</v>
      </c>
      <c r="N2878" s="44">
        <v>0</v>
      </c>
      <c r="O2878" s="44">
        <v>0</v>
      </c>
      <c r="P2878" s="44">
        <v>0</v>
      </c>
      <c r="Q2878" s="44">
        <v>0</v>
      </c>
      <c r="R2878" s="44">
        <v>22.872620000000001</v>
      </c>
      <c r="S2878" s="44">
        <v>22.798940999999999</v>
      </c>
      <c r="T2878" s="44">
        <v>157088</v>
      </c>
      <c r="U2878" s="44">
        <v>13516</v>
      </c>
      <c r="V2878" s="44">
        <v>0</v>
      </c>
      <c r="W2878" s="44">
        <v>0</v>
      </c>
      <c r="X2878" s="44">
        <v>19753.286891</v>
      </c>
      <c r="Y2878" s="44">
        <v>45598.287666999997</v>
      </c>
      <c r="Z2878" s="44">
        <v>1896.53574</v>
      </c>
      <c r="AA2878" s="44">
        <v>40.257292</v>
      </c>
      <c r="AB2878" s="44">
        <v>1.713033</v>
      </c>
      <c r="AC2878" s="44">
        <v>1.0080720000000001</v>
      </c>
      <c r="AD2878" s="44">
        <v>11910.794962</v>
      </c>
    </row>
    <row r="2879" spans="1:30" x14ac:dyDescent="0.25">
      <c r="A2879">
        <v>3107</v>
      </c>
      <c r="B2879" t="s">
        <v>101</v>
      </c>
      <c r="C2879" t="s">
        <v>227</v>
      </c>
      <c r="D2879" t="s">
        <v>227</v>
      </c>
      <c r="E2879" t="s">
        <v>215</v>
      </c>
      <c r="F2879" s="48" t="e">
        <f>VLOOKUP(A2879,'TAZ definitions'!$A$1:$E$1902,2,FALSE)</f>
        <v>#N/A</v>
      </c>
      <c r="G2879" s="48" t="e">
        <f>VLOOKUP(A2879,'TAZ definitions'!$A$1:$E$1902,4,FALSE)</f>
        <v>#N/A</v>
      </c>
      <c r="H2879" s="44">
        <v>147226</v>
      </c>
      <c r="I2879" s="44">
        <v>11328</v>
      </c>
      <c r="J2879" s="44">
        <v>12962</v>
      </c>
      <c r="K2879" s="44">
        <v>592</v>
      </c>
      <c r="L2879" s="44">
        <v>0</v>
      </c>
      <c r="M2879" s="44">
        <v>0</v>
      </c>
      <c r="N2879" s="44">
        <v>0</v>
      </c>
      <c r="O2879" s="44">
        <v>0</v>
      </c>
      <c r="P2879" s="44">
        <v>75.182723999999993</v>
      </c>
      <c r="Q2879" s="44">
        <v>76.428139000000002</v>
      </c>
      <c r="R2879" s="44">
        <v>20.951889000000001</v>
      </c>
      <c r="S2879" s="44">
        <v>21.008707000000001</v>
      </c>
      <c r="T2879" s="44">
        <v>144661.921875</v>
      </c>
      <c r="U2879" s="44">
        <v>12728.606444999999</v>
      </c>
      <c r="V2879" s="44">
        <v>0</v>
      </c>
      <c r="W2879" s="44">
        <v>0</v>
      </c>
      <c r="X2879" s="44">
        <v>0</v>
      </c>
      <c r="Y2879" s="44">
        <v>1235.9336559999999</v>
      </c>
      <c r="Z2879" s="44">
        <v>81.657898000000003</v>
      </c>
      <c r="AA2879" s="44">
        <v>1.4111149999999999</v>
      </c>
      <c r="AB2879" s="44">
        <v>5.2020999999999998E-2</v>
      </c>
      <c r="AC2879" s="44">
        <v>3.6565E-2</v>
      </c>
      <c r="AD2879" s="44">
        <v>414.67454800000002</v>
      </c>
    </row>
    <row r="2880" spans="1:30" x14ac:dyDescent="0.25">
      <c r="A2880">
        <v>3108</v>
      </c>
      <c r="B2880" t="s">
        <v>101</v>
      </c>
      <c r="C2880" t="s">
        <v>227</v>
      </c>
      <c r="D2880" t="s">
        <v>227</v>
      </c>
      <c r="E2880" t="s">
        <v>215</v>
      </c>
      <c r="F2880" s="48" t="e">
        <f>VLOOKUP(A2880,'TAZ definitions'!$A$1:$E$1902,2,FALSE)</f>
        <v>#N/A</v>
      </c>
      <c r="G2880" s="48" t="e">
        <f>VLOOKUP(A2880,'TAZ definitions'!$A$1:$E$1902,4,FALSE)</f>
        <v>#N/A</v>
      </c>
      <c r="H2880" s="44">
        <v>157050</v>
      </c>
      <c r="I2880" s="44">
        <v>1873</v>
      </c>
      <c r="J2880" s="44">
        <v>13711</v>
      </c>
      <c r="K2880" s="44">
        <v>96</v>
      </c>
      <c r="L2880" s="44">
        <v>0</v>
      </c>
      <c r="M2880" s="44">
        <v>0</v>
      </c>
      <c r="N2880" s="44">
        <v>0</v>
      </c>
      <c r="O2880" s="44">
        <v>0</v>
      </c>
      <c r="P2880" s="44">
        <v>87.593872000000005</v>
      </c>
      <c r="Q2880" s="44">
        <v>91.901313999999999</v>
      </c>
      <c r="R2880" s="44">
        <v>19.696041000000001</v>
      </c>
      <c r="S2880" s="44">
        <v>19.223444000000001</v>
      </c>
      <c r="T2880" s="44">
        <v>155055.875</v>
      </c>
      <c r="U2880" s="44">
        <v>13536.038086</v>
      </c>
      <c r="V2880" s="44">
        <v>0</v>
      </c>
      <c r="W2880" s="44">
        <v>0</v>
      </c>
      <c r="X2880" s="44">
        <v>3803.8226909999998</v>
      </c>
      <c r="Y2880" s="44">
        <v>22528.288039999999</v>
      </c>
      <c r="Z2880" s="44">
        <v>1312.0423900000001</v>
      </c>
      <c r="AA2880" s="44">
        <v>24.481048000000001</v>
      </c>
      <c r="AB2880" s="44">
        <v>0.88217800000000002</v>
      </c>
      <c r="AC2880" s="44">
        <v>0.61480000000000001</v>
      </c>
      <c r="AD2880" s="44">
        <v>7045.0130920000001</v>
      </c>
    </row>
    <row r="2881" spans="1:30" x14ac:dyDescent="0.25">
      <c r="A2881">
        <v>3109</v>
      </c>
      <c r="B2881" t="s">
        <v>101</v>
      </c>
      <c r="C2881" t="s">
        <v>227</v>
      </c>
      <c r="D2881" t="s">
        <v>227</v>
      </c>
      <c r="E2881" t="s">
        <v>215</v>
      </c>
      <c r="F2881" s="48" t="e">
        <f>VLOOKUP(A2881,'TAZ definitions'!$A$1:$E$1902,2,FALSE)</f>
        <v>#N/A</v>
      </c>
      <c r="G2881" s="48" t="e">
        <f>VLOOKUP(A2881,'TAZ definitions'!$A$1:$E$1902,4,FALSE)</f>
        <v>#N/A</v>
      </c>
      <c r="H2881" s="44">
        <v>164833</v>
      </c>
      <c r="I2881" s="44">
        <v>9660</v>
      </c>
      <c r="J2881" s="44">
        <v>14399</v>
      </c>
      <c r="K2881" s="44">
        <v>277</v>
      </c>
      <c r="L2881" s="44">
        <v>0</v>
      </c>
      <c r="M2881" s="44">
        <v>0</v>
      </c>
      <c r="N2881" s="44">
        <v>0</v>
      </c>
      <c r="O2881" s="44">
        <v>0</v>
      </c>
      <c r="P2881" s="44">
        <v>79.206840999999997</v>
      </c>
      <c r="Q2881" s="44">
        <v>77.564162999999994</v>
      </c>
      <c r="R2881" s="44">
        <v>19.266570999999999</v>
      </c>
      <c r="S2881" s="44">
        <v>18.812548</v>
      </c>
      <c r="T2881" s="44">
        <v>162060.28125</v>
      </c>
      <c r="U2881" s="44">
        <v>14146.662109000001</v>
      </c>
      <c r="V2881" s="44">
        <v>0</v>
      </c>
      <c r="W2881" s="44">
        <v>0</v>
      </c>
      <c r="X2881" s="44">
        <v>0</v>
      </c>
      <c r="Y2881" s="44">
        <v>70554.028781999994</v>
      </c>
      <c r="Z2881" s="44">
        <v>4169.4855310000003</v>
      </c>
      <c r="AA2881" s="44">
        <v>75.672420000000002</v>
      </c>
      <c r="AB2881" s="44">
        <v>2.7035</v>
      </c>
      <c r="AC2881" s="44">
        <v>1.8813200000000001</v>
      </c>
      <c r="AD2881" s="44">
        <v>21584.098644999998</v>
      </c>
    </row>
    <row r="2882" spans="1:30" x14ac:dyDescent="0.25">
      <c r="A2882">
        <v>3110</v>
      </c>
      <c r="B2882" t="s">
        <v>101</v>
      </c>
      <c r="C2882" t="s">
        <v>227</v>
      </c>
      <c r="D2882" t="s">
        <v>227</v>
      </c>
      <c r="E2882" t="s">
        <v>215</v>
      </c>
      <c r="F2882" s="48" t="e">
        <f>VLOOKUP(A2882,'TAZ definitions'!$A$1:$E$1902,2,FALSE)</f>
        <v>#N/A</v>
      </c>
      <c r="G2882" s="48" t="e">
        <f>VLOOKUP(A2882,'TAZ definitions'!$A$1:$E$1902,4,FALSE)</f>
        <v>#N/A</v>
      </c>
      <c r="H2882" s="44">
        <v>161875</v>
      </c>
      <c r="I2882" s="44">
        <v>36004</v>
      </c>
      <c r="J2882" s="44">
        <v>14153</v>
      </c>
      <c r="K2882" s="44">
        <v>1518</v>
      </c>
      <c r="L2882" s="44">
        <v>0</v>
      </c>
      <c r="M2882" s="44">
        <v>0</v>
      </c>
      <c r="N2882" s="44">
        <v>0</v>
      </c>
      <c r="O2882" s="44">
        <v>0</v>
      </c>
      <c r="P2882" s="44">
        <v>69.319777999999999</v>
      </c>
      <c r="Q2882" s="44">
        <v>69.889174999999994</v>
      </c>
      <c r="R2882" s="44">
        <v>21.316969</v>
      </c>
      <c r="S2882" s="44">
        <v>21.624490999999999</v>
      </c>
      <c r="T2882" s="44">
        <v>158611.390625</v>
      </c>
      <c r="U2882" s="44">
        <v>13825.399414</v>
      </c>
      <c r="V2882" s="44">
        <v>0</v>
      </c>
      <c r="W2882" s="44">
        <v>0</v>
      </c>
      <c r="X2882" s="44">
        <v>64208.012781999998</v>
      </c>
      <c r="Y2882" s="44">
        <v>171854.29892999999</v>
      </c>
      <c r="Z2882" s="44">
        <v>9080.7664889999996</v>
      </c>
      <c r="AA2882" s="44">
        <v>176.68002899999999</v>
      </c>
      <c r="AB2882" s="44">
        <v>6.976801</v>
      </c>
      <c r="AC2882" s="44">
        <v>4.4690139999999996</v>
      </c>
      <c r="AD2882" s="44">
        <v>51981.302083000002</v>
      </c>
    </row>
    <row r="2883" spans="1:30" x14ac:dyDescent="0.25">
      <c r="A2883">
        <v>3111</v>
      </c>
      <c r="B2883" t="s">
        <v>101</v>
      </c>
      <c r="C2883" t="s">
        <v>227</v>
      </c>
      <c r="D2883" t="s">
        <v>227</v>
      </c>
      <c r="E2883" t="s">
        <v>215</v>
      </c>
      <c r="F2883" s="48" t="e">
        <f>VLOOKUP(A2883,'TAZ definitions'!$A$1:$E$1902,2,FALSE)</f>
        <v>#N/A</v>
      </c>
      <c r="G2883" s="48" t="e">
        <f>VLOOKUP(A2883,'TAZ definitions'!$A$1:$E$1902,4,FALSE)</f>
        <v>#N/A</v>
      </c>
      <c r="H2883" s="44">
        <v>158191</v>
      </c>
      <c r="I2883" s="44">
        <v>47141</v>
      </c>
      <c r="J2883" s="44">
        <v>13883</v>
      </c>
      <c r="K2883" s="44">
        <v>2217</v>
      </c>
      <c r="L2883" s="44">
        <v>0</v>
      </c>
      <c r="M2883" s="44">
        <v>0</v>
      </c>
      <c r="N2883" s="44">
        <v>0</v>
      </c>
      <c r="O2883" s="44">
        <v>0</v>
      </c>
      <c r="P2883" s="44">
        <v>60.870724000000003</v>
      </c>
      <c r="Q2883" s="44">
        <v>61.309429000000002</v>
      </c>
      <c r="R2883" s="44">
        <v>18.501009</v>
      </c>
      <c r="S2883" s="44">
        <v>18.563967000000002</v>
      </c>
      <c r="T2883" s="44">
        <v>155015.5</v>
      </c>
      <c r="U2883" s="44">
        <v>13549.409180000001</v>
      </c>
      <c r="V2883" s="44">
        <v>0</v>
      </c>
      <c r="W2883" s="44">
        <v>0</v>
      </c>
      <c r="X2883" s="44">
        <v>0</v>
      </c>
      <c r="Y2883" s="44">
        <v>19797.245767</v>
      </c>
      <c r="Z2883" s="44">
        <v>1335.66435</v>
      </c>
      <c r="AA2883" s="44">
        <v>22.973020000000002</v>
      </c>
      <c r="AB2883" s="44">
        <v>0.86373900000000003</v>
      </c>
      <c r="AC2883" s="44">
        <v>0.58975299999999997</v>
      </c>
      <c r="AD2883" s="44">
        <v>6740.1149269999996</v>
      </c>
    </row>
    <row r="2884" spans="1:30" x14ac:dyDescent="0.25">
      <c r="A2884">
        <v>3112</v>
      </c>
      <c r="B2884" t="s">
        <v>101</v>
      </c>
      <c r="C2884" t="s">
        <v>227</v>
      </c>
      <c r="D2884" t="s">
        <v>227</v>
      </c>
      <c r="E2884" t="s">
        <v>215</v>
      </c>
      <c r="F2884" s="48" t="e">
        <f>VLOOKUP(A2884,'TAZ definitions'!$A$1:$E$1902,2,FALSE)</f>
        <v>#N/A</v>
      </c>
      <c r="G2884" s="48" t="e">
        <f>VLOOKUP(A2884,'TAZ definitions'!$A$1:$E$1902,4,FALSE)</f>
        <v>#N/A</v>
      </c>
      <c r="H2884" s="44">
        <v>156152</v>
      </c>
      <c r="I2884" s="44">
        <v>35246</v>
      </c>
      <c r="J2884" s="44">
        <v>13409</v>
      </c>
      <c r="K2884" s="44">
        <v>1524</v>
      </c>
      <c r="L2884" s="44">
        <v>0</v>
      </c>
      <c r="M2884" s="44">
        <v>0</v>
      </c>
      <c r="N2884" s="44">
        <v>0</v>
      </c>
      <c r="O2884" s="44">
        <v>0</v>
      </c>
      <c r="P2884" s="44">
        <v>69.461060000000003</v>
      </c>
      <c r="Q2884" s="44">
        <v>69.514633000000003</v>
      </c>
      <c r="R2884" s="44">
        <v>20.434238000000001</v>
      </c>
      <c r="S2884" s="44">
        <v>20.696632000000001</v>
      </c>
      <c r="T2884" s="44">
        <v>152806.671875</v>
      </c>
      <c r="U2884" s="44">
        <v>13080.15625</v>
      </c>
      <c r="V2884" s="44">
        <v>0</v>
      </c>
      <c r="W2884" s="44">
        <v>0</v>
      </c>
      <c r="X2884" s="44">
        <v>33820.725231999997</v>
      </c>
      <c r="Y2884" s="44">
        <v>51650.898641</v>
      </c>
      <c r="Z2884" s="44">
        <v>2543.573026</v>
      </c>
      <c r="AA2884" s="44">
        <v>51.005104000000003</v>
      </c>
      <c r="AB2884" s="44">
        <v>2.2617889999999998</v>
      </c>
      <c r="AC2884" s="44">
        <v>1.2996179999999999</v>
      </c>
      <c r="AD2884" s="44">
        <v>15404.705626999999</v>
      </c>
    </row>
    <row r="2885" spans="1:30" x14ac:dyDescent="0.25">
      <c r="A2885">
        <v>3113</v>
      </c>
      <c r="B2885" t="s">
        <v>101</v>
      </c>
      <c r="C2885" t="s">
        <v>227</v>
      </c>
      <c r="D2885" t="s">
        <v>227</v>
      </c>
      <c r="E2885" t="s">
        <v>215</v>
      </c>
      <c r="F2885" s="48" t="e">
        <f>VLOOKUP(A2885,'TAZ definitions'!$A$1:$E$1902,2,FALSE)</f>
        <v>#N/A</v>
      </c>
      <c r="G2885" s="48" t="e">
        <f>VLOOKUP(A2885,'TAZ definitions'!$A$1:$E$1902,4,FALSE)</f>
        <v>#N/A</v>
      </c>
      <c r="H2885" s="44">
        <v>150809</v>
      </c>
      <c r="I2885" s="44">
        <v>0</v>
      </c>
      <c r="J2885" s="44">
        <v>13029</v>
      </c>
      <c r="K2885" s="44">
        <v>0</v>
      </c>
      <c r="L2885" s="44">
        <v>0</v>
      </c>
      <c r="M2885" s="44">
        <v>0</v>
      </c>
      <c r="N2885" s="44">
        <v>0</v>
      </c>
      <c r="O2885" s="44">
        <v>0</v>
      </c>
      <c r="P2885" s="44">
        <v>126.53924600000001</v>
      </c>
      <c r="Q2885" s="44">
        <v>111.812889</v>
      </c>
      <c r="R2885" s="44">
        <v>23.718430999999999</v>
      </c>
      <c r="S2885" s="44">
        <v>23.634235</v>
      </c>
      <c r="T2885" s="44">
        <v>150119.75</v>
      </c>
      <c r="U2885" s="44">
        <v>12969.453125</v>
      </c>
      <c r="V2885" s="44">
        <v>0</v>
      </c>
      <c r="W2885" s="44">
        <v>0</v>
      </c>
      <c r="X2885" s="44">
        <v>0</v>
      </c>
      <c r="Y2885" s="44">
        <v>0</v>
      </c>
      <c r="Z2885" s="44">
        <v>0</v>
      </c>
      <c r="AA2885" s="44">
        <v>0</v>
      </c>
      <c r="AB2885" s="44">
        <v>0</v>
      </c>
      <c r="AC2885" s="44">
        <v>0</v>
      </c>
      <c r="AD2885" s="44">
        <v>0</v>
      </c>
    </row>
    <row r="2886" spans="1:30" x14ac:dyDescent="0.25">
      <c r="A2886">
        <v>3114</v>
      </c>
      <c r="B2886" t="s">
        <v>101</v>
      </c>
      <c r="C2886" t="s">
        <v>227</v>
      </c>
      <c r="D2886" t="s">
        <v>227</v>
      </c>
      <c r="E2886" t="s">
        <v>215</v>
      </c>
      <c r="F2886" s="48" t="e">
        <f>VLOOKUP(A2886,'TAZ definitions'!$A$1:$E$1902,2,FALSE)</f>
        <v>#N/A</v>
      </c>
      <c r="G2886" s="48" t="e">
        <f>VLOOKUP(A2886,'TAZ definitions'!$A$1:$E$1902,4,FALSE)</f>
        <v>#N/A</v>
      </c>
      <c r="H2886" s="44">
        <v>159130</v>
      </c>
      <c r="I2886" s="44">
        <v>6708</v>
      </c>
      <c r="J2886" s="44">
        <v>13825</v>
      </c>
      <c r="K2886" s="44">
        <v>277</v>
      </c>
      <c r="L2886" s="44">
        <v>0</v>
      </c>
      <c r="M2886" s="44">
        <v>0</v>
      </c>
      <c r="N2886" s="44">
        <v>0</v>
      </c>
      <c r="O2886" s="44">
        <v>0</v>
      </c>
      <c r="P2886" s="44">
        <v>82.524742000000003</v>
      </c>
      <c r="Q2886" s="44">
        <v>85.078270000000003</v>
      </c>
      <c r="R2886" s="44">
        <v>20.391123</v>
      </c>
      <c r="S2886" s="44">
        <v>20.144553999999999</v>
      </c>
      <c r="T2886" s="44">
        <v>157484.296875</v>
      </c>
      <c r="U2886" s="44">
        <v>13678.720703000001</v>
      </c>
      <c r="V2886" s="44">
        <v>0</v>
      </c>
      <c r="W2886" s="44">
        <v>0</v>
      </c>
      <c r="X2886" s="44">
        <v>24159.717874999998</v>
      </c>
      <c r="Y2886" s="44">
        <v>80656.984234999996</v>
      </c>
      <c r="Z2886" s="44">
        <v>4013.4587649999999</v>
      </c>
      <c r="AA2886" s="44">
        <v>80.472408999999999</v>
      </c>
      <c r="AB2886" s="44">
        <v>3.1048390000000001</v>
      </c>
      <c r="AC2886" s="44">
        <v>1.9987740000000001</v>
      </c>
      <c r="AD2886" s="44">
        <v>23369.733572000001</v>
      </c>
    </row>
    <row r="2887" spans="1:30" x14ac:dyDescent="0.25">
      <c r="A2887">
        <v>3115</v>
      </c>
      <c r="B2887" t="s">
        <v>101</v>
      </c>
      <c r="C2887" t="s">
        <v>227</v>
      </c>
      <c r="D2887" t="s">
        <v>293</v>
      </c>
      <c r="E2887" t="s">
        <v>215</v>
      </c>
      <c r="F2887" s="48" t="e">
        <f>VLOOKUP(A2887,'TAZ definitions'!$A$1:$E$1902,2,FALSE)</f>
        <v>#N/A</v>
      </c>
      <c r="G2887" s="48" t="e">
        <f>VLOOKUP(A2887,'TAZ definitions'!$A$1:$E$1902,4,FALSE)</f>
        <v>#N/A</v>
      </c>
      <c r="H2887" s="44">
        <v>172608</v>
      </c>
      <c r="I2887" s="44">
        <v>2101</v>
      </c>
      <c r="J2887" s="44">
        <v>15431</v>
      </c>
      <c r="K2887" s="44">
        <v>111</v>
      </c>
      <c r="L2887" s="44">
        <v>0</v>
      </c>
      <c r="M2887" s="44">
        <v>0</v>
      </c>
      <c r="N2887" s="44">
        <v>0</v>
      </c>
      <c r="O2887" s="44">
        <v>0</v>
      </c>
      <c r="P2887" s="44">
        <v>87.611289999999997</v>
      </c>
      <c r="Q2887" s="44">
        <v>93.249229</v>
      </c>
      <c r="R2887" s="44">
        <v>20.146115999999999</v>
      </c>
      <c r="S2887" s="44">
        <v>22.678822</v>
      </c>
      <c r="T2887" s="44">
        <v>170954.0625</v>
      </c>
      <c r="U2887" s="44">
        <v>15282.395508</v>
      </c>
      <c r="V2887" s="44">
        <v>0</v>
      </c>
      <c r="W2887" s="44">
        <v>0</v>
      </c>
      <c r="X2887" s="44">
        <v>37051.292192000001</v>
      </c>
      <c r="Y2887" s="44">
        <v>65395.167739999997</v>
      </c>
      <c r="Z2887" s="44">
        <v>3973.749456</v>
      </c>
      <c r="AA2887" s="44">
        <v>70.675659999999993</v>
      </c>
      <c r="AB2887" s="44">
        <v>2.6241750000000001</v>
      </c>
      <c r="AC2887" s="44">
        <v>1.822487</v>
      </c>
      <c r="AD2887" s="44">
        <v>20805.931482</v>
      </c>
    </row>
    <row r="2888" spans="1:30" x14ac:dyDescent="0.25">
      <c r="A2888">
        <v>3116</v>
      </c>
      <c r="B2888" t="s">
        <v>101</v>
      </c>
      <c r="C2888" t="s">
        <v>227</v>
      </c>
      <c r="D2888" t="s">
        <v>293</v>
      </c>
      <c r="E2888" t="s">
        <v>215</v>
      </c>
      <c r="F2888" s="48" t="e">
        <f>VLOOKUP(A2888,'TAZ definitions'!$A$1:$E$1902,2,FALSE)</f>
        <v>#N/A</v>
      </c>
      <c r="G2888" s="48" t="e">
        <f>VLOOKUP(A2888,'TAZ definitions'!$A$1:$E$1902,4,FALSE)</f>
        <v>#N/A</v>
      </c>
      <c r="H2888" s="44">
        <v>188492</v>
      </c>
      <c r="I2888" s="44">
        <v>0</v>
      </c>
      <c r="J2888" s="44">
        <v>18261</v>
      </c>
      <c r="K2888" s="44">
        <v>0</v>
      </c>
      <c r="L2888" s="44">
        <v>0</v>
      </c>
      <c r="M2888" s="44">
        <v>0</v>
      </c>
      <c r="N2888" s="44">
        <v>0</v>
      </c>
      <c r="O2888" s="44">
        <v>0</v>
      </c>
      <c r="P2888" s="44">
        <v>116.627296</v>
      </c>
      <c r="Q2888" s="44">
        <v>111.756889</v>
      </c>
      <c r="R2888" s="44">
        <v>20.085615000000001</v>
      </c>
      <c r="S2888" s="44">
        <v>19.984145999999999</v>
      </c>
      <c r="T2888" s="44">
        <v>188061.296875</v>
      </c>
      <c r="U2888" s="44">
        <v>18219.273438</v>
      </c>
      <c r="V2888" s="44">
        <v>0</v>
      </c>
      <c r="W2888" s="44">
        <v>0</v>
      </c>
      <c r="X2888" s="44">
        <v>27071.250942999999</v>
      </c>
      <c r="Y2888" s="44">
        <v>52220.815624000003</v>
      </c>
      <c r="Z2888" s="44">
        <v>1886.158633</v>
      </c>
      <c r="AA2888" s="44">
        <v>51.678832</v>
      </c>
      <c r="AB2888" s="44">
        <v>2.3088009999999999</v>
      </c>
      <c r="AC2888" s="44">
        <v>1.1053299999999999</v>
      </c>
      <c r="AD2888" s="44">
        <v>13101.348391</v>
      </c>
    </row>
    <row r="2889" spans="1:30" x14ac:dyDescent="0.25">
      <c r="A2889">
        <v>3117</v>
      </c>
      <c r="B2889" t="s">
        <v>101</v>
      </c>
      <c r="C2889" t="s">
        <v>227</v>
      </c>
      <c r="D2889" t="s">
        <v>227</v>
      </c>
      <c r="E2889" t="s">
        <v>215</v>
      </c>
      <c r="F2889" s="48" t="e">
        <f>VLOOKUP(A2889,'TAZ definitions'!$A$1:$E$1902,2,FALSE)</f>
        <v>#N/A</v>
      </c>
      <c r="G2889" s="48" t="e">
        <f>VLOOKUP(A2889,'TAZ definitions'!$A$1:$E$1902,4,FALSE)</f>
        <v>#N/A</v>
      </c>
      <c r="H2889" s="44">
        <v>162637</v>
      </c>
      <c r="I2889" s="44">
        <v>37072</v>
      </c>
      <c r="J2889" s="44">
        <v>14242</v>
      </c>
      <c r="K2889" s="44">
        <v>1546</v>
      </c>
      <c r="L2889" s="44">
        <v>0</v>
      </c>
      <c r="M2889" s="44">
        <v>0</v>
      </c>
      <c r="N2889" s="44">
        <v>0</v>
      </c>
      <c r="O2889" s="44">
        <v>0</v>
      </c>
      <c r="P2889" s="44">
        <v>65.654769999999999</v>
      </c>
      <c r="Q2889" s="44">
        <v>66.449096999999995</v>
      </c>
      <c r="R2889" s="44">
        <v>18.854797000000001</v>
      </c>
      <c r="S2889" s="44">
        <v>19.12771</v>
      </c>
      <c r="T2889" s="44">
        <v>159765.9375</v>
      </c>
      <c r="U2889" s="44">
        <v>13951.705078000001</v>
      </c>
      <c r="V2889" s="44">
        <v>0</v>
      </c>
      <c r="W2889" s="44">
        <v>0</v>
      </c>
      <c r="X2889" s="44">
        <v>39283.118001000003</v>
      </c>
      <c r="Y2889" s="44">
        <v>66816.364650000003</v>
      </c>
      <c r="Z2889" s="44">
        <v>3919.2249729999999</v>
      </c>
      <c r="AA2889" s="44">
        <v>72.779184000000001</v>
      </c>
      <c r="AB2889" s="44">
        <v>3.1009519999999999</v>
      </c>
      <c r="AC2889" s="44">
        <v>1.888865</v>
      </c>
      <c r="AD2889" s="44">
        <v>22019.659856999999</v>
      </c>
    </row>
    <row r="2890" spans="1:30" x14ac:dyDescent="0.25">
      <c r="A2890">
        <v>3118</v>
      </c>
      <c r="B2890" t="s">
        <v>101</v>
      </c>
      <c r="C2890" t="s">
        <v>227</v>
      </c>
      <c r="D2890" t="s">
        <v>227</v>
      </c>
      <c r="E2890" t="s">
        <v>215</v>
      </c>
      <c r="F2890" s="48" t="e">
        <f>VLOOKUP(A2890,'TAZ definitions'!$A$1:$E$1902,2,FALSE)</f>
        <v>#N/A</v>
      </c>
      <c r="G2890" s="48" t="e">
        <f>VLOOKUP(A2890,'TAZ definitions'!$A$1:$E$1902,4,FALSE)</f>
        <v>#N/A</v>
      </c>
      <c r="H2890" s="44">
        <v>170443</v>
      </c>
      <c r="I2890" s="44">
        <v>44776</v>
      </c>
      <c r="J2890" s="44">
        <v>15708</v>
      </c>
      <c r="K2890" s="44">
        <v>2007</v>
      </c>
      <c r="L2890" s="44">
        <v>0</v>
      </c>
      <c r="M2890" s="44">
        <v>0</v>
      </c>
      <c r="N2890" s="44">
        <v>0</v>
      </c>
      <c r="O2890" s="44">
        <v>0</v>
      </c>
      <c r="P2890" s="44">
        <v>67.663780000000003</v>
      </c>
      <c r="Q2890" s="44">
        <v>70.077408000000005</v>
      </c>
      <c r="R2890" s="44">
        <v>21.646912</v>
      </c>
      <c r="S2890" s="44">
        <v>21.976949999999999</v>
      </c>
      <c r="T2890" s="44">
        <v>167498.890625</v>
      </c>
      <c r="U2890" s="44">
        <v>15387.015625</v>
      </c>
      <c r="V2890" s="44">
        <v>0</v>
      </c>
      <c r="W2890" s="44">
        <v>0</v>
      </c>
      <c r="X2890" s="44">
        <v>25140.457232000001</v>
      </c>
      <c r="Y2890" s="44">
        <v>133160.35167999999</v>
      </c>
      <c r="Z2890" s="44">
        <v>6822.1272559999998</v>
      </c>
      <c r="AA2890" s="44">
        <v>132.09893299999999</v>
      </c>
      <c r="AB2890" s="44">
        <v>5.361637</v>
      </c>
      <c r="AC2890" s="44">
        <v>3.3721619999999999</v>
      </c>
      <c r="AD2890" s="44">
        <v>39511.245322000002</v>
      </c>
    </row>
    <row r="2891" spans="1:30" x14ac:dyDescent="0.25">
      <c r="A2891">
        <v>3119</v>
      </c>
      <c r="B2891" t="s">
        <v>101</v>
      </c>
      <c r="C2891" t="s">
        <v>227</v>
      </c>
      <c r="D2891" t="s">
        <v>227</v>
      </c>
      <c r="E2891" t="s">
        <v>215</v>
      </c>
      <c r="F2891" s="48" t="e">
        <f>VLOOKUP(A2891,'TAZ definitions'!$A$1:$E$1902,2,FALSE)</f>
        <v>#N/A</v>
      </c>
      <c r="G2891" s="48" t="e">
        <f>VLOOKUP(A2891,'TAZ definitions'!$A$1:$E$1902,4,FALSE)</f>
        <v>#N/A</v>
      </c>
      <c r="H2891" s="44">
        <v>166370</v>
      </c>
      <c r="I2891" s="44">
        <v>11696</v>
      </c>
      <c r="J2891" s="44">
        <v>14997</v>
      </c>
      <c r="K2891" s="44">
        <v>518</v>
      </c>
      <c r="L2891" s="44">
        <v>0</v>
      </c>
      <c r="M2891" s="44">
        <v>0</v>
      </c>
      <c r="N2891" s="44">
        <v>0</v>
      </c>
      <c r="O2891" s="44">
        <v>0</v>
      </c>
      <c r="P2891" s="44">
        <v>78.886268999999999</v>
      </c>
      <c r="Q2891" s="44">
        <v>82.358390999999997</v>
      </c>
      <c r="R2891" s="44">
        <v>20.027982999999999</v>
      </c>
      <c r="S2891" s="44">
        <v>19.108222999999999</v>
      </c>
      <c r="T2891" s="44">
        <v>163382.15625</v>
      </c>
      <c r="U2891" s="44">
        <v>14717.307617</v>
      </c>
      <c r="V2891" s="44">
        <v>0</v>
      </c>
      <c r="W2891" s="44">
        <v>0</v>
      </c>
      <c r="X2891" s="44">
        <v>9742.3257389999999</v>
      </c>
      <c r="Y2891" s="44">
        <v>44979.710359999997</v>
      </c>
      <c r="Z2891" s="44">
        <v>2228.7809240000001</v>
      </c>
      <c r="AA2891" s="44">
        <v>44.884644999999999</v>
      </c>
      <c r="AB2891" s="44">
        <v>1.7330970000000001</v>
      </c>
      <c r="AC2891" s="44">
        <v>1.1135379999999999</v>
      </c>
      <c r="AD2891" s="44">
        <v>13002.211407000001</v>
      </c>
    </row>
    <row r="2892" spans="1:30" x14ac:dyDescent="0.25">
      <c r="A2892">
        <v>3120</v>
      </c>
      <c r="B2892" t="s">
        <v>101</v>
      </c>
      <c r="C2892" t="s">
        <v>227</v>
      </c>
      <c r="D2892" t="s">
        <v>227</v>
      </c>
      <c r="E2892" t="s">
        <v>215</v>
      </c>
      <c r="F2892" s="48" t="e">
        <f>VLOOKUP(A2892,'TAZ definitions'!$A$1:$E$1902,2,FALSE)</f>
        <v>#N/A</v>
      </c>
      <c r="G2892" s="48" t="e">
        <f>VLOOKUP(A2892,'TAZ definitions'!$A$1:$E$1902,4,FALSE)</f>
        <v>#N/A</v>
      </c>
      <c r="H2892" s="44">
        <v>170861</v>
      </c>
      <c r="I2892" s="44">
        <v>56456</v>
      </c>
      <c r="J2892" s="44">
        <v>15909</v>
      </c>
      <c r="K2892" s="44">
        <v>3170</v>
      </c>
      <c r="L2892" s="44">
        <v>0</v>
      </c>
      <c r="M2892" s="44">
        <v>0</v>
      </c>
      <c r="N2892" s="44">
        <v>0</v>
      </c>
      <c r="O2892" s="44">
        <v>0</v>
      </c>
      <c r="P2892" s="44">
        <v>54.793301</v>
      </c>
      <c r="Q2892" s="44">
        <v>58.422466</v>
      </c>
      <c r="R2892" s="44">
        <v>16.617054</v>
      </c>
      <c r="S2892" s="44">
        <v>16.545120000000001</v>
      </c>
      <c r="T2892" s="44">
        <v>166931.890625</v>
      </c>
      <c r="U2892" s="44">
        <v>15471.494140999999</v>
      </c>
      <c r="V2892" s="44">
        <v>0</v>
      </c>
      <c r="W2892" s="44">
        <v>0</v>
      </c>
      <c r="X2892" s="44">
        <v>6488.5060290000001</v>
      </c>
      <c r="Y2892" s="44">
        <v>77123.068377999996</v>
      </c>
      <c r="Z2892" s="44">
        <v>3848.913474</v>
      </c>
      <c r="AA2892" s="44">
        <v>77.564245</v>
      </c>
      <c r="AB2892" s="44">
        <v>3.2675719999999999</v>
      </c>
      <c r="AC2892" s="44">
        <v>1.9241600000000001</v>
      </c>
      <c r="AD2892" s="44">
        <v>22845.532504999999</v>
      </c>
    </row>
    <row r="2893" spans="1:30" x14ac:dyDescent="0.25">
      <c r="A2893">
        <v>3121</v>
      </c>
      <c r="B2893" t="s">
        <v>101</v>
      </c>
      <c r="C2893" t="s">
        <v>227</v>
      </c>
      <c r="D2893" t="s">
        <v>227</v>
      </c>
      <c r="E2893" t="s">
        <v>215</v>
      </c>
      <c r="F2893" s="48" t="e">
        <f>VLOOKUP(A2893,'TAZ definitions'!$A$1:$E$1902,2,FALSE)</f>
        <v>#N/A</v>
      </c>
      <c r="G2893" s="48" t="e">
        <f>VLOOKUP(A2893,'TAZ definitions'!$A$1:$E$1902,4,FALSE)</f>
        <v>#N/A</v>
      </c>
      <c r="H2893" s="44">
        <v>175495</v>
      </c>
      <c r="I2893" s="44">
        <v>55589</v>
      </c>
      <c r="J2893" s="44">
        <v>16116</v>
      </c>
      <c r="K2893" s="44">
        <v>3189</v>
      </c>
      <c r="L2893" s="44">
        <v>0</v>
      </c>
      <c r="M2893" s="44">
        <v>0</v>
      </c>
      <c r="N2893" s="44">
        <v>0</v>
      </c>
      <c r="O2893" s="44">
        <v>0</v>
      </c>
      <c r="P2893" s="44">
        <v>63.118881000000002</v>
      </c>
      <c r="Q2893" s="44">
        <v>60.760151</v>
      </c>
      <c r="R2893" s="44">
        <v>23.531635000000001</v>
      </c>
      <c r="S2893" s="44">
        <v>24.388812999999999</v>
      </c>
      <c r="T2893" s="44">
        <v>171593.78125</v>
      </c>
      <c r="U2893" s="44">
        <v>15695.412109000001</v>
      </c>
      <c r="V2893" s="44">
        <v>0</v>
      </c>
      <c r="W2893" s="44">
        <v>0</v>
      </c>
      <c r="X2893" s="44">
        <v>995373.570389</v>
      </c>
      <c r="Y2893" s="44">
        <v>1464755.0092150001</v>
      </c>
      <c r="Z2893" s="44">
        <v>48139.449358999998</v>
      </c>
      <c r="AA2893" s="44">
        <v>1387.941996</v>
      </c>
      <c r="AB2893" s="44">
        <v>64.540868000000003</v>
      </c>
      <c r="AC2893" s="44">
        <v>29.239757000000001</v>
      </c>
      <c r="AD2893" s="44">
        <v>348601.33767400001</v>
      </c>
    </row>
    <row r="2894" spans="1:30" x14ac:dyDescent="0.25">
      <c r="A2894">
        <v>3122</v>
      </c>
      <c r="B2894" t="s">
        <v>101</v>
      </c>
      <c r="C2894" t="s">
        <v>227</v>
      </c>
      <c r="D2894" t="s">
        <v>227</v>
      </c>
      <c r="E2894" t="s">
        <v>215</v>
      </c>
      <c r="F2894" s="48" t="e">
        <f>VLOOKUP(A2894,'TAZ definitions'!$A$1:$E$1902,2,FALSE)</f>
        <v>#N/A</v>
      </c>
      <c r="G2894" s="48" t="e">
        <f>VLOOKUP(A2894,'TAZ definitions'!$A$1:$E$1902,4,FALSE)</f>
        <v>#N/A</v>
      </c>
      <c r="H2894" s="44">
        <v>171945</v>
      </c>
      <c r="I2894" s="44">
        <v>54524</v>
      </c>
      <c r="J2894" s="44">
        <v>15957</v>
      </c>
      <c r="K2894" s="44">
        <v>2548</v>
      </c>
      <c r="L2894" s="44">
        <v>0</v>
      </c>
      <c r="M2894" s="44">
        <v>0</v>
      </c>
      <c r="N2894" s="44">
        <v>0</v>
      </c>
      <c r="O2894" s="44">
        <v>0</v>
      </c>
      <c r="P2894" s="44">
        <v>62.595852000000001</v>
      </c>
      <c r="Q2894" s="44">
        <v>65.289992999999996</v>
      </c>
      <c r="R2894" s="44">
        <v>21.700925999999999</v>
      </c>
      <c r="S2894" s="44">
        <v>21.881947</v>
      </c>
      <c r="T2894" s="44">
        <v>168754.21875</v>
      </c>
      <c r="U2894" s="44">
        <v>15592.624023</v>
      </c>
      <c r="V2894" s="44">
        <v>0</v>
      </c>
      <c r="W2894" s="44">
        <v>0</v>
      </c>
      <c r="X2894" s="44">
        <v>97438.130334000001</v>
      </c>
      <c r="Y2894" s="44">
        <v>404686.15934000001</v>
      </c>
      <c r="Z2894" s="44">
        <v>16932.979318000002</v>
      </c>
      <c r="AA2894" s="44">
        <v>374.20257600000002</v>
      </c>
      <c r="AB2894" s="44">
        <v>17.707190000000001</v>
      </c>
      <c r="AC2894" s="44">
        <v>9.0729170000000003</v>
      </c>
      <c r="AD2894" s="44">
        <v>109874.70776999999</v>
      </c>
    </row>
    <row r="2895" spans="1:30" x14ac:dyDescent="0.25">
      <c r="A2895">
        <v>3123</v>
      </c>
      <c r="B2895" t="s">
        <v>101</v>
      </c>
      <c r="C2895" t="s">
        <v>227</v>
      </c>
      <c r="D2895" t="s">
        <v>227</v>
      </c>
      <c r="E2895" t="s">
        <v>215</v>
      </c>
      <c r="F2895" s="48" t="e">
        <f>VLOOKUP(A2895,'TAZ definitions'!$A$1:$E$1902,2,FALSE)</f>
        <v>#N/A</v>
      </c>
      <c r="G2895" s="48" t="e">
        <f>VLOOKUP(A2895,'TAZ definitions'!$A$1:$E$1902,4,FALSE)</f>
        <v>#N/A</v>
      </c>
      <c r="H2895" s="44">
        <v>169907</v>
      </c>
      <c r="I2895" s="44">
        <v>51384</v>
      </c>
      <c r="J2895" s="44">
        <v>15892</v>
      </c>
      <c r="K2895" s="44">
        <v>2555</v>
      </c>
      <c r="L2895" s="44">
        <v>0</v>
      </c>
      <c r="M2895" s="44">
        <v>0</v>
      </c>
      <c r="N2895" s="44">
        <v>0</v>
      </c>
      <c r="O2895" s="44">
        <v>0</v>
      </c>
      <c r="P2895" s="44">
        <v>64.701392999999996</v>
      </c>
      <c r="Q2895" s="44">
        <v>63.643752999999997</v>
      </c>
      <c r="R2895" s="44">
        <v>23.175364999999999</v>
      </c>
      <c r="S2895" s="44">
        <v>24.921800999999999</v>
      </c>
      <c r="T2895" s="44">
        <v>166592.71875</v>
      </c>
      <c r="U2895" s="44">
        <v>15519.055664</v>
      </c>
      <c r="V2895" s="44">
        <v>0</v>
      </c>
      <c r="W2895" s="44">
        <v>0</v>
      </c>
      <c r="X2895" s="44">
        <v>128600.791572</v>
      </c>
      <c r="Y2895" s="44">
        <v>273458.11572399997</v>
      </c>
      <c r="Z2895" s="44">
        <v>15395.718679</v>
      </c>
      <c r="AA2895" s="44">
        <v>293.98274400000003</v>
      </c>
      <c r="AB2895" s="44">
        <v>12.869944</v>
      </c>
      <c r="AC2895" s="44">
        <v>7.6631260000000001</v>
      </c>
      <c r="AD2895" s="44">
        <v>89725.561786000006</v>
      </c>
    </row>
    <row r="2896" spans="1:30" x14ac:dyDescent="0.25">
      <c r="A2896">
        <v>3124</v>
      </c>
      <c r="B2896" t="s">
        <v>101</v>
      </c>
      <c r="C2896" t="s">
        <v>227</v>
      </c>
      <c r="D2896" t="s">
        <v>227</v>
      </c>
      <c r="E2896" t="s">
        <v>215</v>
      </c>
      <c r="F2896" s="48" t="e">
        <f>VLOOKUP(A2896,'TAZ definitions'!$A$1:$E$1902,2,FALSE)</f>
        <v>#N/A</v>
      </c>
      <c r="G2896" s="48" t="e">
        <f>VLOOKUP(A2896,'TAZ definitions'!$A$1:$E$1902,4,FALSE)</f>
        <v>#N/A</v>
      </c>
      <c r="H2896" s="44">
        <v>171018</v>
      </c>
      <c r="I2896" s="44">
        <v>57169</v>
      </c>
      <c r="J2896" s="44">
        <v>15935</v>
      </c>
      <c r="K2896" s="44">
        <v>3240</v>
      </c>
      <c r="L2896" s="44">
        <v>0</v>
      </c>
      <c r="M2896" s="44">
        <v>0</v>
      </c>
      <c r="N2896" s="44">
        <v>0</v>
      </c>
      <c r="O2896" s="44">
        <v>0</v>
      </c>
      <c r="P2896" s="44">
        <v>62.347583999999998</v>
      </c>
      <c r="Q2896" s="44">
        <v>61.612099000000001</v>
      </c>
      <c r="R2896" s="44">
        <v>23.881544000000002</v>
      </c>
      <c r="S2896" s="44">
        <v>24.297159000000001</v>
      </c>
      <c r="T2896" s="44">
        <v>167362.296875</v>
      </c>
      <c r="U2896" s="44">
        <v>15527.363281</v>
      </c>
      <c r="V2896" s="44">
        <v>0</v>
      </c>
      <c r="W2896" s="44">
        <v>0</v>
      </c>
      <c r="X2896" s="44">
        <v>109494.64408100001</v>
      </c>
      <c r="Y2896" s="44">
        <v>459135.54161700001</v>
      </c>
      <c r="Z2896" s="44">
        <v>21701.121632999999</v>
      </c>
      <c r="AA2896" s="44">
        <v>433.89399300000002</v>
      </c>
      <c r="AB2896" s="44">
        <v>19.71658</v>
      </c>
      <c r="AC2896" s="44">
        <v>11.02214</v>
      </c>
      <c r="AD2896" s="44">
        <v>132633.69789000001</v>
      </c>
    </row>
    <row r="2897" spans="1:30" x14ac:dyDescent="0.25">
      <c r="A2897">
        <v>3125</v>
      </c>
      <c r="B2897" t="s">
        <v>101</v>
      </c>
      <c r="C2897" t="s">
        <v>227</v>
      </c>
      <c r="D2897" t="s">
        <v>227</v>
      </c>
      <c r="E2897" t="s">
        <v>215</v>
      </c>
      <c r="F2897" s="48" t="e">
        <f>VLOOKUP(A2897,'TAZ definitions'!$A$1:$E$1902,2,FALSE)</f>
        <v>#N/A</v>
      </c>
      <c r="G2897" s="48" t="e">
        <f>VLOOKUP(A2897,'TAZ definitions'!$A$1:$E$1902,4,FALSE)</f>
        <v>#N/A</v>
      </c>
      <c r="H2897" s="44">
        <v>170938</v>
      </c>
      <c r="I2897" s="44">
        <v>58422</v>
      </c>
      <c r="J2897" s="44">
        <v>15916</v>
      </c>
      <c r="K2897" s="44">
        <v>3165</v>
      </c>
      <c r="L2897" s="44">
        <v>0</v>
      </c>
      <c r="M2897" s="44">
        <v>0</v>
      </c>
      <c r="N2897" s="44">
        <v>0</v>
      </c>
      <c r="O2897" s="44">
        <v>0</v>
      </c>
      <c r="P2897" s="44">
        <v>63.069164000000001</v>
      </c>
      <c r="Q2897" s="44">
        <v>64.982947999999993</v>
      </c>
      <c r="R2897" s="44">
        <v>23.821957000000001</v>
      </c>
      <c r="S2897" s="44">
        <v>24.203548000000001</v>
      </c>
      <c r="T2897" s="44">
        <v>167893.5625</v>
      </c>
      <c r="U2897" s="44">
        <v>15570.984375</v>
      </c>
      <c r="V2897" s="44">
        <v>0</v>
      </c>
      <c r="W2897" s="44">
        <v>0</v>
      </c>
      <c r="X2897" s="44">
        <v>9239.2226279999995</v>
      </c>
      <c r="Y2897" s="44">
        <v>128906.546438</v>
      </c>
      <c r="Z2897" s="44">
        <v>5641.2306269999999</v>
      </c>
      <c r="AA2897" s="44">
        <v>115.88147499999999</v>
      </c>
      <c r="AB2897" s="44">
        <v>5.0378249999999998</v>
      </c>
      <c r="AC2897" s="44">
        <v>2.9423720000000002</v>
      </c>
      <c r="AD2897" s="44">
        <v>35229.687678000002</v>
      </c>
    </row>
    <row r="2898" spans="1:30" x14ac:dyDescent="0.25">
      <c r="A2898">
        <v>3126</v>
      </c>
      <c r="B2898" t="s">
        <v>101</v>
      </c>
      <c r="C2898" t="s">
        <v>227</v>
      </c>
      <c r="D2898" t="s">
        <v>227</v>
      </c>
      <c r="E2898" t="s">
        <v>215</v>
      </c>
      <c r="F2898" s="48" t="e">
        <f>VLOOKUP(A2898,'TAZ definitions'!$A$1:$E$1902,2,FALSE)</f>
        <v>#N/A</v>
      </c>
      <c r="G2898" s="48" t="e">
        <f>VLOOKUP(A2898,'TAZ definitions'!$A$1:$E$1902,4,FALSE)</f>
        <v>#N/A</v>
      </c>
      <c r="H2898" s="44">
        <v>174243</v>
      </c>
      <c r="I2898" s="44">
        <v>65389</v>
      </c>
      <c r="J2898" s="44">
        <v>16095</v>
      </c>
      <c r="K2898" s="44">
        <v>3721</v>
      </c>
      <c r="L2898" s="44">
        <v>0</v>
      </c>
      <c r="M2898" s="44">
        <v>0</v>
      </c>
      <c r="N2898" s="44">
        <v>0</v>
      </c>
      <c r="O2898" s="44">
        <v>0</v>
      </c>
      <c r="P2898" s="44">
        <v>60.030743000000001</v>
      </c>
      <c r="Q2898" s="44">
        <v>57.747692000000001</v>
      </c>
      <c r="R2898" s="44">
        <v>23.398319000000001</v>
      </c>
      <c r="S2898" s="44">
        <v>24.038737999999999</v>
      </c>
      <c r="T2898" s="44">
        <v>170166.015625</v>
      </c>
      <c r="U2898" s="44">
        <v>15631.548828000001</v>
      </c>
      <c r="V2898" s="44">
        <v>0</v>
      </c>
      <c r="W2898" s="44">
        <v>0</v>
      </c>
      <c r="X2898" s="44">
        <v>62318.215016000002</v>
      </c>
      <c r="Y2898" s="44">
        <v>347553.36918099999</v>
      </c>
      <c r="Z2898" s="44">
        <v>16268.71514</v>
      </c>
      <c r="AA2898" s="44">
        <v>329.29630700000001</v>
      </c>
      <c r="AB2898" s="44">
        <v>13.045275999999999</v>
      </c>
      <c r="AC2898" s="44">
        <v>8.3375280000000007</v>
      </c>
      <c r="AD2898" s="44">
        <v>98139.088046000004</v>
      </c>
    </row>
    <row r="2899" spans="1:30" x14ac:dyDescent="0.25">
      <c r="A2899">
        <v>3127</v>
      </c>
      <c r="B2899" t="s">
        <v>101</v>
      </c>
      <c r="C2899" t="s">
        <v>227</v>
      </c>
      <c r="D2899" t="s">
        <v>227</v>
      </c>
      <c r="E2899" t="s">
        <v>215</v>
      </c>
      <c r="F2899" s="48" t="e">
        <f>VLOOKUP(A2899,'TAZ definitions'!$A$1:$E$1902,2,FALSE)</f>
        <v>#N/A</v>
      </c>
      <c r="G2899" s="48" t="e">
        <f>VLOOKUP(A2899,'TAZ definitions'!$A$1:$E$1902,4,FALSE)</f>
        <v>#N/A</v>
      </c>
      <c r="H2899" s="44">
        <v>175826</v>
      </c>
      <c r="I2899" s="44">
        <v>38058</v>
      </c>
      <c r="J2899" s="44">
        <v>15991</v>
      </c>
      <c r="K2899" s="44">
        <v>1663</v>
      </c>
      <c r="L2899" s="44">
        <v>0</v>
      </c>
      <c r="M2899" s="44">
        <v>0</v>
      </c>
      <c r="N2899" s="44">
        <v>0</v>
      </c>
      <c r="O2899" s="44">
        <v>0</v>
      </c>
      <c r="P2899" s="44">
        <v>80.053657999999999</v>
      </c>
      <c r="Q2899" s="44">
        <v>81.120468000000002</v>
      </c>
      <c r="R2899" s="44">
        <v>24.962944</v>
      </c>
      <c r="S2899" s="44">
        <v>24.583909999999999</v>
      </c>
      <c r="T2899" s="44">
        <v>173031.21875</v>
      </c>
      <c r="U2899" s="44">
        <v>15700.338867</v>
      </c>
      <c r="V2899" s="44">
        <v>0</v>
      </c>
      <c r="W2899" s="44">
        <v>0</v>
      </c>
      <c r="X2899" s="44">
        <v>30708.796629</v>
      </c>
      <c r="Y2899" s="44">
        <v>139395.51423</v>
      </c>
      <c r="Z2899" s="44">
        <v>7123.0377909999997</v>
      </c>
      <c r="AA2899" s="44">
        <v>141.03635600000001</v>
      </c>
      <c r="AB2899" s="44">
        <v>5.5979580000000002</v>
      </c>
      <c r="AC2899" s="44">
        <v>3.5484979999999999</v>
      </c>
      <c r="AD2899" s="44">
        <v>41494.545470999998</v>
      </c>
    </row>
    <row r="2900" spans="1:30" x14ac:dyDescent="0.25">
      <c r="A2900">
        <v>3128</v>
      </c>
      <c r="B2900" t="s">
        <v>101</v>
      </c>
      <c r="C2900" t="s">
        <v>227</v>
      </c>
      <c r="D2900" t="s">
        <v>227</v>
      </c>
      <c r="E2900" t="s">
        <v>215</v>
      </c>
      <c r="F2900" s="48" t="e">
        <f>VLOOKUP(A2900,'TAZ definitions'!$A$1:$E$1902,2,FALSE)</f>
        <v>#N/A</v>
      </c>
      <c r="G2900" s="48" t="e">
        <f>VLOOKUP(A2900,'TAZ definitions'!$A$1:$E$1902,4,FALSE)</f>
        <v>#N/A</v>
      </c>
      <c r="H2900" s="44">
        <v>166195</v>
      </c>
      <c r="I2900" s="44">
        <v>2101</v>
      </c>
      <c r="J2900" s="44">
        <v>14991</v>
      </c>
      <c r="K2900" s="44">
        <v>111</v>
      </c>
      <c r="L2900" s="44">
        <v>0</v>
      </c>
      <c r="M2900" s="44">
        <v>0</v>
      </c>
      <c r="N2900" s="44">
        <v>0</v>
      </c>
      <c r="O2900" s="44">
        <v>0</v>
      </c>
      <c r="P2900" s="44">
        <v>83.083931000000007</v>
      </c>
      <c r="Q2900" s="44">
        <v>86.707831999999996</v>
      </c>
      <c r="R2900" s="44">
        <v>20.225270999999999</v>
      </c>
      <c r="S2900" s="44">
        <v>19.953485000000001</v>
      </c>
      <c r="T2900" s="44">
        <v>163520.6875</v>
      </c>
      <c r="U2900" s="44">
        <v>14748.494140999999</v>
      </c>
      <c r="V2900" s="44">
        <v>0</v>
      </c>
      <c r="W2900" s="44">
        <v>0</v>
      </c>
      <c r="X2900" s="44">
        <v>10393.210048000001</v>
      </c>
      <c r="Y2900" s="44">
        <v>49742.209730000002</v>
      </c>
      <c r="Z2900" s="44">
        <v>2343.3419309999999</v>
      </c>
      <c r="AA2900" s="44">
        <v>48.368175000000001</v>
      </c>
      <c r="AB2900" s="44">
        <v>1.9101399999999999</v>
      </c>
      <c r="AC2900" s="44">
        <v>1.1963060000000001</v>
      </c>
      <c r="AD2900" s="44">
        <v>14054.58677</v>
      </c>
    </row>
    <row r="2901" spans="1:30" x14ac:dyDescent="0.25">
      <c r="A2901">
        <v>3129</v>
      </c>
      <c r="B2901" t="s">
        <v>101</v>
      </c>
      <c r="C2901" t="s">
        <v>227</v>
      </c>
      <c r="D2901" t="s">
        <v>227</v>
      </c>
      <c r="E2901" t="s">
        <v>215</v>
      </c>
      <c r="F2901" s="48" t="e">
        <f>VLOOKUP(A2901,'TAZ definitions'!$A$1:$E$1902,2,FALSE)</f>
        <v>#N/A</v>
      </c>
      <c r="G2901" s="48" t="e">
        <f>VLOOKUP(A2901,'TAZ definitions'!$A$1:$E$1902,4,FALSE)</f>
        <v>#N/A</v>
      </c>
      <c r="H2901" s="44">
        <v>182917</v>
      </c>
      <c r="I2901" s="44">
        <v>34448</v>
      </c>
      <c r="J2901" s="44">
        <v>18266</v>
      </c>
      <c r="K2901" s="44">
        <v>1592</v>
      </c>
      <c r="L2901" s="44">
        <v>0</v>
      </c>
      <c r="M2901" s="44">
        <v>0</v>
      </c>
      <c r="N2901" s="44">
        <v>0</v>
      </c>
      <c r="O2901" s="44">
        <v>0</v>
      </c>
      <c r="P2901" s="44">
        <v>71.543876999999995</v>
      </c>
      <c r="Q2901" s="44">
        <v>77.274581999999995</v>
      </c>
      <c r="R2901" s="44">
        <v>23.122230999999999</v>
      </c>
      <c r="S2901" s="44">
        <v>24.902429999999999</v>
      </c>
      <c r="T2901" s="44">
        <v>180334.015625</v>
      </c>
      <c r="U2901" s="44">
        <v>17975.916015999999</v>
      </c>
      <c r="V2901" s="44">
        <v>0</v>
      </c>
      <c r="W2901" s="44">
        <v>0</v>
      </c>
      <c r="X2901" s="44">
        <v>135033.46015</v>
      </c>
      <c r="Y2901" s="44">
        <v>241816.311973</v>
      </c>
      <c r="Z2901" s="44">
        <v>8244.0027599999994</v>
      </c>
      <c r="AA2901" s="44">
        <v>238.63861499999999</v>
      </c>
      <c r="AB2901" s="44">
        <v>11.138890999999999</v>
      </c>
      <c r="AC2901" s="44">
        <v>5.1202690000000004</v>
      </c>
      <c r="AD2901" s="44">
        <v>61120.409911000002</v>
      </c>
    </row>
    <row r="2902" spans="1:30" x14ac:dyDescent="0.25">
      <c r="A2902">
        <v>3130</v>
      </c>
      <c r="B2902" t="s">
        <v>101</v>
      </c>
      <c r="C2902" t="s">
        <v>227</v>
      </c>
      <c r="D2902" t="s">
        <v>227</v>
      </c>
      <c r="E2902" t="s">
        <v>215</v>
      </c>
      <c r="F2902" s="48" t="e">
        <f>VLOOKUP(A2902,'TAZ definitions'!$A$1:$E$1902,2,FALSE)</f>
        <v>#N/A</v>
      </c>
      <c r="G2902" s="48" t="e">
        <f>VLOOKUP(A2902,'TAZ definitions'!$A$1:$E$1902,4,FALSE)</f>
        <v>#N/A</v>
      </c>
      <c r="H2902" s="44">
        <v>157805</v>
      </c>
      <c r="I2902" s="44">
        <v>18253</v>
      </c>
      <c r="J2902" s="44">
        <v>14523</v>
      </c>
      <c r="K2902" s="44">
        <v>652</v>
      </c>
      <c r="L2902" s="44">
        <v>0</v>
      </c>
      <c r="M2902" s="44">
        <v>0</v>
      </c>
      <c r="N2902" s="44">
        <v>0</v>
      </c>
      <c r="O2902" s="44">
        <v>0</v>
      </c>
      <c r="P2902" s="44">
        <v>70.242446999999999</v>
      </c>
      <c r="Q2902" s="44">
        <v>79.572013999999996</v>
      </c>
      <c r="R2902" s="44">
        <v>19.949501000000001</v>
      </c>
      <c r="S2902" s="44">
        <v>20.029881</v>
      </c>
      <c r="T2902" s="44">
        <v>155126.84375</v>
      </c>
      <c r="U2902" s="44">
        <v>14256.799805000001</v>
      </c>
      <c r="V2902" s="44">
        <v>0</v>
      </c>
      <c r="W2902" s="44">
        <v>0</v>
      </c>
      <c r="X2902" s="44">
        <v>0</v>
      </c>
      <c r="Y2902" s="44">
        <v>50454.587311000003</v>
      </c>
      <c r="Z2902" s="44">
        <v>2179.5934830000001</v>
      </c>
      <c r="AA2902" s="44">
        <v>47.145629999999997</v>
      </c>
      <c r="AB2902" s="44">
        <v>1.963527</v>
      </c>
      <c r="AC2902" s="44">
        <v>1.1698740000000001</v>
      </c>
      <c r="AD2902" s="44">
        <v>13955.745945000001</v>
      </c>
    </row>
    <row r="2903" spans="1:30" x14ac:dyDescent="0.25">
      <c r="A2903">
        <v>3131</v>
      </c>
      <c r="B2903" t="s">
        <v>101</v>
      </c>
      <c r="C2903" t="s">
        <v>227</v>
      </c>
      <c r="D2903" t="s">
        <v>227</v>
      </c>
      <c r="E2903" t="s">
        <v>215</v>
      </c>
      <c r="F2903" s="48" t="e">
        <f>VLOOKUP(A2903,'TAZ definitions'!$A$1:$E$1902,2,FALSE)</f>
        <v>#N/A</v>
      </c>
      <c r="G2903" s="48" t="e">
        <f>VLOOKUP(A2903,'TAZ definitions'!$A$1:$E$1902,4,FALSE)</f>
        <v>#N/A</v>
      </c>
      <c r="H2903" s="44">
        <v>160471</v>
      </c>
      <c r="I2903" s="44">
        <v>15632</v>
      </c>
      <c r="J2903" s="44">
        <v>14637</v>
      </c>
      <c r="K2903" s="44">
        <v>625</v>
      </c>
      <c r="L2903" s="44">
        <v>0</v>
      </c>
      <c r="M2903" s="44">
        <v>0</v>
      </c>
      <c r="N2903" s="44">
        <v>0</v>
      </c>
      <c r="O2903" s="44">
        <v>0</v>
      </c>
      <c r="P2903" s="44">
        <v>74.459434999999999</v>
      </c>
      <c r="Q2903" s="44">
        <v>87.330924999999993</v>
      </c>
      <c r="R2903" s="44">
        <v>22.812308999999999</v>
      </c>
      <c r="S2903" s="44">
        <v>22.879283999999998</v>
      </c>
      <c r="T2903" s="44">
        <v>158256.5625</v>
      </c>
      <c r="U2903" s="44">
        <v>14422.770508</v>
      </c>
      <c r="V2903" s="44">
        <v>0</v>
      </c>
      <c r="W2903" s="44">
        <v>0</v>
      </c>
      <c r="X2903" s="44">
        <v>0</v>
      </c>
      <c r="Y2903" s="44">
        <v>0</v>
      </c>
      <c r="Z2903" s="44">
        <v>0</v>
      </c>
      <c r="AA2903" s="44">
        <v>0</v>
      </c>
      <c r="AB2903" s="44">
        <v>0</v>
      </c>
      <c r="AC2903" s="44">
        <v>0</v>
      </c>
      <c r="AD2903" s="44">
        <v>0</v>
      </c>
    </row>
    <row r="2904" spans="1:30" x14ac:dyDescent="0.25">
      <c r="A2904">
        <v>3132</v>
      </c>
      <c r="B2904" t="s">
        <v>101</v>
      </c>
      <c r="C2904" t="s">
        <v>227</v>
      </c>
      <c r="D2904" t="s">
        <v>227</v>
      </c>
      <c r="E2904" t="s">
        <v>215</v>
      </c>
      <c r="F2904" s="48" t="e">
        <f>VLOOKUP(A2904,'TAZ definitions'!$A$1:$E$1902,2,FALSE)</f>
        <v>#N/A</v>
      </c>
      <c r="G2904" s="48" t="e">
        <f>VLOOKUP(A2904,'TAZ definitions'!$A$1:$E$1902,4,FALSE)</f>
        <v>#N/A</v>
      </c>
      <c r="H2904" s="44">
        <v>178232</v>
      </c>
      <c r="I2904" s="44">
        <v>2362</v>
      </c>
      <c r="J2904" s="44">
        <v>16998</v>
      </c>
      <c r="K2904" s="44">
        <v>124</v>
      </c>
      <c r="L2904" s="44">
        <v>0</v>
      </c>
      <c r="M2904" s="44">
        <v>0</v>
      </c>
      <c r="N2904" s="44">
        <v>0</v>
      </c>
      <c r="O2904" s="44">
        <v>0</v>
      </c>
      <c r="P2904" s="44">
        <v>87.999511999999996</v>
      </c>
      <c r="Q2904" s="44">
        <v>90.129181000000003</v>
      </c>
      <c r="R2904" s="44">
        <v>23.107367</v>
      </c>
      <c r="S2904" s="44">
        <v>22.488624999999999</v>
      </c>
      <c r="T2904" s="44">
        <v>175970.5</v>
      </c>
      <c r="U2904" s="44">
        <v>16781.019531000002</v>
      </c>
      <c r="V2904" s="44">
        <v>0</v>
      </c>
      <c r="W2904" s="44">
        <v>0</v>
      </c>
      <c r="X2904" s="44">
        <v>68761.848347000006</v>
      </c>
      <c r="Y2904" s="44">
        <v>136403.94096000001</v>
      </c>
      <c r="Z2904" s="44">
        <v>4859.3687309999996</v>
      </c>
      <c r="AA2904" s="44">
        <v>147.44601299999999</v>
      </c>
      <c r="AB2904" s="44">
        <v>6.5717100000000004</v>
      </c>
      <c r="AC2904" s="44">
        <v>2.9347300000000001</v>
      </c>
      <c r="AD2904" s="44">
        <v>34730.393195999997</v>
      </c>
    </row>
    <row r="2905" spans="1:30" x14ac:dyDescent="0.25">
      <c r="A2905">
        <v>3133</v>
      </c>
      <c r="B2905" t="s">
        <v>101</v>
      </c>
      <c r="C2905" t="s">
        <v>227</v>
      </c>
      <c r="D2905" t="s">
        <v>227</v>
      </c>
      <c r="E2905" t="s">
        <v>215</v>
      </c>
      <c r="F2905" s="48" t="e">
        <f>VLOOKUP(A2905,'TAZ definitions'!$A$1:$E$1902,2,FALSE)</f>
        <v>#N/A</v>
      </c>
      <c r="G2905" s="48" t="e">
        <f>VLOOKUP(A2905,'TAZ definitions'!$A$1:$E$1902,4,FALSE)</f>
        <v>#N/A</v>
      </c>
      <c r="H2905" s="44">
        <v>191473</v>
      </c>
      <c r="I2905" s="44">
        <v>0</v>
      </c>
      <c r="J2905" s="44">
        <v>19490</v>
      </c>
      <c r="K2905" s="44">
        <v>0</v>
      </c>
      <c r="L2905" s="44">
        <v>0</v>
      </c>
      <c r="M2905" s="44">
        <v>0</v>
      </c>
      <c r="N2905" s="44">
        <v>0</v>
      </c>
      <c r="O2905" s="44">
        <v>0</v>
      </c>
      <c r="P2905" s="44">
        <v>0</v>
      </c>
      <c r="Q2905" s="44">
        <v>0</v>
      </c>
      <c r="R2905" s="44">
        <v>23.121352999999999</v>
      </c>
      <c r="S2905" s="44">
        <v>22.12772</v>
      </c>
      <c r="T2905" s="44">
        <v>191473</v>
      </c>
      <c r="U2905" s="44">
        <v>19490</v>
      </c>
      <c r="V2905" s="44">
        <v>0</v>
      </c>
      <c r="W2905" s="44">
        <v>0</v>
      </c>
      <c r="X2905" s="44">
        <v>74167.662203999993</v>
      </c>
      <c r="Y2905" s="44">
        <v>114185.879846</v>
      </c>
      <c r="Z2905" s="44">
        <v>3468.3012060000001</v>
      </c>
      <c r="AA2905" s="44">
        <v>122.57292099999999</v>
      </c>
      <c r="AB2905" s="44">
        <v>5.6152119999999996</v>
      </c>
      <c r="AC2905" s="44">
        <v>2.3210519999999999</v>
      </c>
      <c r="AD2905" s="44">
        <v>27559.353894</v>
      </c>
    </row>
    <row r="2906" spans="1:30" x14ac:dyDescent="0.25">
      <c r="A2906">
        <v>3134</v>
      </c>
      <c r="B2906" t="s">
        <v>101</v>
      </c>
      <c r="C2906" t="s">
        <v>227</v>
      </c>
      <c r="D2906" t="s">
        <v>227</v>
      </c>
      <c r="E2906" t="s">
        <v>215</v>
      </c>
      <c r="F2906" s="48" t="e">
        <f>VLOOKUP(A2906,'TAZ definitions'!$A$1:$E$1902,2,FALSE)</f>
        <v>#N/A</v>
      </c>
      <c r="G2906" s="48" t="e">
        <f>VLOOKUP(A2906,'TAZ definitions'!$A$1:$E$1902,4,FALSE)</f>
        <v>#N/A</v>
      </c>
      <c r="H2906" s="44">
        <v>164442</v>
      </c>
      <c r="I2906" s="44">
        <v>32061</v>
      </c>
      <c r="J2906" s="44">
        <v>15203</v>
      </c>
      <c r="K2906" s="44">
        <v>1002</v>
      </c>
      <c r="L2906" s="44">
        <v>0</v>
      </c>
      <c r="M2906" s="44">
        <v>0</v>
      </c>
      <c r="N2906" s="44">
        <v>0</v>
      </c>
      <c r="O2906" s="44">
        <v>0</v>
      </c>
      <c r="P2906" s="44">
        <v>70.317588999999998</v>
      </c>
      <c r="Q2906" s="44">
        <v>75.162338000000005</v>
      </c>
      <c r="R2906" s="44">
        <v>22.246616</v>
      </c>
      <c r="S2906" s="44">
        <v>22.618628000000001</v>
      </c>
      <c r="T2906" s="44">
        <v>162210.25</v>
      </c>
      <c r="U2906" s="44">
        <v>14963.591796999999</v>
      </c>
      <c r="V2906" s="44">
        <v>0</v>
      </c>
      <c r="W2906" s="44">
        <v>0</v>
      </c>
      <c r="X2906" s="44">
        <v>243965.65075599999</v>
      </c>
      <c r="Y2906" s="44">
        <v>393433.76992400002</v>
      </c>
      <c r="Z2906" s="44">
        <v>15952.379976</v>
      </c>
      <c r="AA2906" s="44">
        <v>393.56811399999998</v>
      </c>
      <c r="AB2906" s="44">
        <v>18.085639</v>
      </c>
      <c r="AC2906" s="44">
        <v>9.1160809999999994</v>
      </c>
      <c r="AD2906" s="44">
        <v>107054.05181999999</v>
      </c>
    </row>
    <row r="2907" spans="1:30" x14ac:dyDescent="0.25">
      <c r="A2907">
        <v>3135</v>
      </c>
      <c r="B2907" t="s">
        <v>101</v>
      </c>
      <c r="C2907" t="s">
        <v>227</v>
      </c>
      <c r="D2907" t="s">
        <v>227</v>
      </c>
      <c r="E2907" t="s">
        <v>215</v>
      </c>
      <c r="F2907" s="48" t="e">
        <f>VLOOKUP(A2907,'TAZ definitions'!$A$1:$E$1902,2,FALSE)</f>
        <v>#N/A</v>
      </c>
      <c r="G2907" s="48" t="e">
        <f>VLOOKUP(A2907,'TAZ definitions'!$A$1:$E$1902,4,FALSE)</f>
        <v>#N/A</v>
      </c>
      <c r="H2907" s="44">
        <v>165768</v>
      </c>
      <c r="I2907" s="44">
        <v>28438</v>
      </c>
      <c r="J2907" s="44">
        <v>15368</v>
      </c>
      <c r="K2907" s="44">
        <v>1438</v>
      </c>
      <c r="L2907" s="44">
        <v>0</v>
      </c>
      <c r="M2907" s="44">
        <v>0</v>
      </c>
      <c r="N2907" s="44">
        <v>0</v>
      </c>
      <c r="O2907" s="44">
        <v>0</v>
      </c>
      <c r="P2907" s="44">
        <v>70.696280999999999</v>
      </c>
      <c r="Q2907" s="44">
        <v>78.743217000000001</v>
      </c>
      <c r="R2907" s="44">
        <v>20.241795</v>
      </c>
      <c r="S2907" s="44">
        <v>20.374866000000001</v>
      </c>
      <c r="T2907" s="44">
        <v>163087.046875</v>
      </c>
      <c r="U2907" s="44">
        <v>15096.059569999999</v>
      </c>
      <c r="V2907" s="44">
        <v>0</v>
      </c>
      <c r="W2907" s="44">
        <v>0</v>
      </c>
      <c r="X2907" s="44">
        <v>0</v>
      </c>
      <c r="Y2907" s="44">
        <v>20101.819703000001</v>
      </c>
      <c r="Z2907" s="44">
        <v>1026.1955230000001</v>
      </c>
      <c r="AA2907" s="44">
        <v>20.338128999999999</v>
      </c>
      <c r="AB2907" s="44">
        <v>0.82946600000000004</v>
      </c>
      <c r="AC2907" s="44">
        <v>0.49777500000000002</v>
      </c>
      <c r="AD2907" s="44">
        <v>5887.1153130000002</v>
      </c>
    </row>
    <row r="2908" spans="1:30" x14ac:dyDescent="0.25">
      <c r="A2908">
        <v>3136</v>
      </c>
      <c r="B2908" t="s">
        <v>101</v>
      </c>
      <c r="C2908" t="s">
        <v>227</v>
      </c>
      <c r="D2908" t="s">
        <v>227</v>
      </c>
      <c r="E2908" t="s">
        <v>215</v>
      </c>
      <c r="F2908" s="48" t="e">
        <f>VLOOKUP(A2908,'TAZ definitions'!$A$1:$E$1902,2,FALSE)</f>
        <v>#N/A</v>
      </c>
      <c r="G2908" s="48" t="e">
        <f>VLOOKUP(A2908,'TAZ definitions'!$A$1:$E$1902,4,FALSE)</f>
        <v>#N/A</v>
      </c>
      <c r="H2908" s="44">
        <v>153348</v>
      </c>
      <c r="I2908" s="44">
        <v>15428</v>
      </c>
      <c r="J2908" s="44">
        <v>13061</v>
      </c>
      <c r="K2908" s="44">
        <v>368</v>
      </c>
      <c r="L2908" s="44">
        <v>0</v>
      </c>
      <c r="M2908" s="44">
        <v>0</v>
      </c>
      <c r="N2908" s="44">
        <v>0</v>
      </c>
      <c r="O2908" s="44">
        <v>0</v>
      </c>
      <c r="P2908" s="44">
        <v>80.443969999999993</v>
      </c>
      <c r="Q2908" s="44">
        <v>86.449966000000003</v>
      </c>
      <c r="R2908" s="44">
        <v>18.221554000000001</v>
      </c>
      <c r="S2908" s="44">
        <v>18.464029</v>
      </c>
      <c r="T2908" s="44">
        <v>151302.8125</v>
      </c>
      <c r="U2908" s="44">
        <v>12872.778319999999</v>
      </c>
      <c r="V2908" s="44">
        <v>0</v>
      </c>
      <c r="W2908" s="44">
        <v>0</v>
      </c>
      <c r="X2908" s="44">
        <v>17853.281276999998</v>
      </c>
      <c r="Y2908" s="44">
        <v>23789.108804</v>
      </c>
      <c r="Z2908" s="44">
        <v>1983.529145</v>
      </c>
      <c r="AA2908" s="44">
        <v>30.656286999999999</v>
      </c>
      <c r="AB2908" s="44">
        <v>1.089621</v>
      </c>
      <c r="AC2908" s="44">
        <v>0.91761800000000004</v>
      </c>
      <c r="AD2908" s="44">
        <v>10056.387682</v>
      </c>
    </row>
    <row r="2909" spans="1:30" x14ac:dyDescent="0.25">
      <c r="A2909">
        <v>3137</v>
      </c>
      <c r="B2909" t="s">
        <v>101</v>
      </c>
      <c r="C2909" t="s">
        <v>227</v>
      </c>
      <c r="D2909" t="s">
        <v>227</v>
      </c>
      <c r="E2909" t="s">
        <v>215</v>
      </c>
      <c r="F2909" s="48" t="e">
        <f>VLOOKUP(A2909,'TAZ definitions'!$A$1:$E$1902,2,FALSE)</f>
        <v>#N/A</v>
      </c>
      <c r="G2909" s="48" t="e">
        <f>VLOOKUP(A2909,'TAZ definitions'!$A$1:$E$1902,4,FALSE)</f>
        <v>#N/A</v>
      </c>
      <c r="H2909" s="44">
        <v>154287</v>
      </c>
      <c r="I2909" s="44">
        <v>638</v>
      </c>
      <c r="J2909" s="44">
        <v>13553</v>
      </c>
      <c r="K2909" s="44">
        <v>168</v>
      </c>
      <c r="L2909" s="44">
        <v>0</v>
      </c>
      <c r="M2909" s="44">
        <v>0</v>
      </c>
      <c r="N2909" s="44">
        <v>0</v>
      </c>
      <c r="O2909" s="44">
        <v>0</v>
      </c>
      <c r="P2909" s="44">
        <v>92.853783000000007</v>
      </c>
      <c r="Q2909" s="44">
        <v>94.459236000000004</v>
      </c>
      <c r="R2909" s="44">
        <v>22.442944000000001</v>
      </c>
      <c r="S2909" s="44">
        <v>22.541703999999999</v>
      </c>
      <c r="T2909" s="44">
        <v>153347.671875</v>
      </c>
      <c r="U2909" s="44">
        <v>13471.170898</v>
      </c>
      <c r="V2909" s="44">
        <v>0</v>
      </c>
      <c r="W2909" s="44">
        <v>0</v>
      </c>
      <c r="X2909" s="44">
        <v>678.25858500000004</v>
      </c>
      <c r="Y2909" s="44">
        <v>7129.5002839999997</v>
      </c>
      <c r="Z2909" s="44">
        <v>189.655294</v>
      </c>
      <c r="AA2909" s="44">
        <v>5.5861479999999997</v>
      </c>
      <c r="AB2909" s="44">
        <v>0.29345300000000002</v>
      </c>
      <c r="AC2909" s="44">
        <v>0.12678300000000001</v>
      </c>
      <c r="AD2909" s="44">
        <v>1529.034533</v>
      </c>
    </row>
    <row r="2910" spans="1:30" x14ac:dyDescent="0.25">
      <c r="A2910">
        <v>3138</v>
      </c>
      <c r="B2910" t="s">
        <v>101</v>
      </c>
      <c r="C2910" t="s">
        <v>227</v>
      </c>
      <c r="D2910" t="s">
        <v>269</v>
      </c>
      <c r="E2910" t="s">
        <v>215</v>
      </c>
      <c r="F2910" s="48" t="e">
        <f>VLOOKUP(A2910,'TAZ definitions'!$A$1:$E$1902,2,FALSE)</f>
        <v>#N/A</v>
      </c>
      <c r="G2910" s="48" t="e">
        <f>VLOOKUP(A2910,'TAZ definitions'!$A$1:$E$1902,4,FALSE)</f>
        <v>#N/A</v>
      </c>
      <c r="H2910" s="44">
        <v>142633</v>
      </c>
      <c r="I2910" s="44">
        <v>0</v>
      </c>
      <c r="J2910" s="44">
        <v>12549</v>
      </c>
      <c r="K2910" s="44">
        <v>0</v>
      </c>
      <c r="L2910" s="44">
        <v>0</v>
      </c>
      <c r="M2910" s="44">
        <v>0</v>
      </c>
      <c r="N2910" s="44">
        <v>0</v>
      </c>
      <c r="O2910" s="44">
        <v>0</v>
      </c>
      <c r="P2910" s="44">
        <v>0</v>
      </c>
      <c r="Q2910" s="44">
        <v>0</v>
      </c>
      <c r="R2910" s="44">
        <v>21.577162000000001</v>
      </c>
      <c r="S2910" s="44">
        <v>21.559940000000001</v>
      </c>
      <c r="T2910" s="44">
        <v>142633</v>
      </c>
      <c r="U2910" s="44">
        <v>12549</v>
      </c>
      <c r="V2910" s="44">
        <v>0</v>
      </c>
      <c r="W2910" s="44">
        <v>0</v>
      </c>
      <c r="X2910" s="44">
        <v>164359.58681099999</v>
      </c>
      <c r="Y2910" s="44">
        <v>267249.191857</v>
      </c>
      <c r="Z2910" s="44">
        <v>6829.7817599999998</v>
      </c>
      <c r="AA2910" s="44">
        <v>275.09344399999998</v>
      </c>
      <c r="AB2910" s="44">
        <v>14.485586</v>
      </c>
      <c r="AC2910" s="44">
        <v>5.0035730000000003</v>
      </c>
      <c r="AD2910" s="44">
        <v>62884.805116000003</v>
      </c>
    </row>
    <row r="2911" spans="1:30" x14ac:dyDescent="0.25">
      <c r="A2911">
        <v>3139</v>
      </c>
      <c r="B2911" t="s">
        <v>101</v>
      </c>
      <c r="C2911" t="s">
        <v>227</v>
      </c>
      <c r="D2911" t="s">
        <v>227</v>
      </c>
      <c r="E2911" t="s">
        <v>215</v>
      </c>
      <c r="F2911" s="48" t="e">
        <f>VLOOKUP(A2911,'TAZ definitions'!$A$1:$E$1902,2,FALSE)</f>
        <v>#N/A</v>
      </c>
      <c r="G2911" s="48" t="e">
        <f>VLOOKUP(A2911,'TAZ definitions'!$A$1:$E$1902,4,FALSE)</f>
        <v>#N/A</v>
      </c>
      <c r="H2911" s="44">
        <v>164481</v>
      </c>
      <c r="I2911" s="44">
        <v>50071</v>
      </c>
      <c r="J2911" s="44">
        <v>14178</v>
      </c>
      <c r="K2911" s="44">
        <v>2784</v>
      </c>
      <c r="L2911" s="44">
        <v>0</v>
      </c>
      <c r="M2911" s="44">
        <v>0</v>
      </c>
      <c r="N2911" s="44">
        <v>0</v>
      </c>
      <c r="O2911" s="44">
        <v>0</v>
      </c>
      <c r="P2911" s="44">
        <v>61.99324</v>
      </c>
      <c r="Q2911" s="44">
        <v>62.910938000000002</v>
      </c>
      <c r="R2911" s="44">
        <v>17.523855000000001</v>
      </c>
      <c r="S2911" s="44">
        <v>17.532755000000002</v>
      </c>
      <c r="T2911" s="44">
        <v>161113.3125</v>
      </c>
      <c r="U2911" s="44">
        <v>13842.614258</v>
      </c>
      <c r="V2911" s="44">
        <v>0</v>
      </c>
      <c r="W2911" s="44">
        <v>0</v>
      </c>
      <c r="X2911" s="44">
        <v>0</v>
      </c>
      <c r="Y2911" s="44">
        <v>94440.545880000005</v>
      </c>
      <c r="Z2911" s="44">
        <v>6049.9078220000001</v>
      </c>
      <c r="AA2911" s="44">
        <v>107.21989499999999</v>
      </c>
      <c r="AB2911" s="44">
        <v>3.6232289999999998</v>
      </c>
      <c r="AC2911" s="44">
        <v>2.7086670000000002</v>
      </c>
      <c r="AD2911" s="44">
        <v>30640.451624000001</v>
      </c>
    </row>
    <row r="2912" spans="1:30" x14ac:dyDescent="0.25">
      <c r="A2912">
        <v>3140</v>
      </c>
      <c r="B2912" t="s">
        <v>101</v>
      </c>
      <c r="C2912" t="s">
        <v>227</v>
      </c>
      <c r="D2912" t="s">
        <v>227</v>
      </c>
      <c r="E2912" t="s">
        <v>215</v>
      </c>
      <c r="F2912" s="48" t="e">
        <f>VLOOKUP(A2912,'TAZ definitions'!$A$1:$E$1902,2,FALSE)</f>
        <v>#N/A</v>
      </c>
      <c r="G2912" s="48" t="e">
        <f>VLOOKUP(A2912,'TAZ definitions'!$A$1:$E$1902,4,FALSE)</f>
        <v>#N/A</v>
      </c>
      <c r="H2912" s="44">
        <v>167632</v>
      </c>
      <c r="I2912" s="44">
        <v>52700</v>
      </c>
      <c r="J2912" s="44">
        <v>14551</v>
      </c>
      <c r="K2912" s="44">
        <v>3075</v>
      </c>
      <c r="L2912" s="44">
        <v>0</v>
      </c>
      <c r="M2912" s="44">
        <v>0</v>
      </c>
      <c r="N2912" s="44">
        <v>0</v>
      </c>
      <c r="O2912" s="44">
        <v>0</v>
      </c>
      <c r="P2912" s="44">
        <v>57.669468000000002</v>
      </c>
      <c r="Q2912" s="44">
        <v>57.568522999999999</v>
      </c>
      <c r="R2912" s="44">
        <v>17.279019999999999</v>
      </c>
      <c r="S2912" s="44">
        <v>17.243780000000001</v>
      </c>
      <c r="T2912" s="44">
        <v>163546.890625</v>
      </c>
      <c r="U2912" s="44">
        <v>14143.100586</v>
      </c>
      <c r="V2912" s="44">
        <v>0</v>
      </c>
      <c r="W2912" s="44">
        <v>0</v>
      </c>
      <c r="X2912" s="44">
        <v>422434.40448199998</v>
      </c>
      <c r="Y2912" s="44">
        <v>635455.09947599994</v>
      </c>
      <c r="Z2912" s="44">
        <v>21276.278036</v>
      </c>
      <c r="AA2912" s="44">
        <v>617.41772600000002</v>
      </c>
      <c r="AB2912" s="44">
        <v>27.796876000000001</v>
      </c>
      <c r="AC2912" s="44">
        <v>12.99516</v>
      </c>
      <c r="AD2912" s="44">
        <v>152885.19473799999</v>
      </c>
    </row>
    <row r="2913" spans="1:30" x14ac:dyDescent="0.25">
      <c r="A2913">
        <v>3141</v>
      </c>
      <c r="B2913" t="s">
        <v>101</v>
      </c>
      <c r="C2913" t="s">
        <v>227</v>
      </c>
      <c r="D2913" t="s">
        <v>227</v>
      </c>
      <c r="E2913" t="s">
        <v>215</v>
      </c>
      <c r="F2913" s="48" t="e">
        <f>VLOOKUP(A2913,'TAZ definitions'!$A$1:$E$1902,2,FALSE)</f>
        <v>#N/A</v>
      </c>
      <c r="G2913" s="48" t="e">
        <f>VLOOKUP(A2913,'TAZ definitions'!$A$1:$E$1902,4,FALSE)</f>
        <v>#N/A</v>
      </c>
      <c r="H2913" s="44">
        <v>166418</v>
      </c>
      <c r="I2913" s="44">
        <v>50613</v>
      </c>
      <c r="J2913" s="44">
        <v>14382</v>
      </c>
      <c r="K2913" s="44">
        <v>2834</v>
      </c>
      <c r="L2913" s="44">
        <v>0</v>
      </c>
      <c r="M2913" s="44">
        <v>0</v>
      </c>
      <c r="N2913" s="44">
        <v>0</v>
      </c>
      <c r="O2913" s="44">
        <v>0</v>
      </c>
      <c r="P2913" s="44">
        <v>61.565277000000002</v>
      </c>
      <c r="Q2913" s="44">
        <v>64.010406000000003</v>
      </c>
      <c r="R2913" s="44">
        <v>17.386793000000001</v>
      </c>
      <c r="S2913" s="44">
        <v>17.461203000000001</v>
      </c>
      <c r="T2913" s="44">
        <v>162556.9375</v>
      </c>
      <c r="U2913" s="44">
        <v>13996.977539</v>
      </c>
      <c r="V2913" s="44">
        <v>0</v>
      </c>
      <c r="W2913" s="44">
        <v>0</v>
      </c>
      <c r="X2913" s="44">
        <v>786327.18978599994</v>
      </c>
      <c r="Y2913" s="44">
        <v>1079540.289599</v>
      </c>
      <c r="Z2913" s="44">
        <v>48042.338881999996</v>
      </c>
      <c r="AA2913" s="44">
        <v>1075.2331360000001</v>
      </c>
      <c r="AB2913" s="44">
        <v>48.715912000000003</v>
      </c>
      <c r="AC2913" s="44">
        <v>26.599439</v>
      </c>
      <c r="AD2913" s="44">
        <v>308350.03685899999</v>
      </c>
    </row>
    <row r="2914" spans="1:30" x14ac:dyDescent="0.25">
      <c r="A2914">
        <v>3142</v>
      </c>
      <c r="B2914" t="s">
        <v>101</v>
      </c>
      <c r="C2914" t="s">
        <v>227</v>
      </c>
      <c r="D2914" t="s">
        <v>227</v>
      </c>
      <c r="E2914" t="s">
        <v>215</v>
      </c>
      <c r="F2914" s="48" t="e">
        <f>VLOOKUP(A2914,'TAZ definitions'!$A$1:$E$1902,2,FALSE)</f>
        <v>#N/A</v>
      </c>
      <c r="G2914" s="48" t="e">
        <f>VLOOKUP(A2914,'TAZ definitions'!$A$1:$E$1902,4,FALSE)</f>
        <v>#N/A</v>
      </c>
      <c r="H2914" s="44">
        <v>165035</v>
      </c>
      <c r="I2914" s="44">
        <v>48125</v>
      </c>
      <c r="J2914" s="44">
        <v>14226</v>
      </c>
      <c r="K2914" s="44">
        <v>2700</v>
      </c>
      <c r="L2914" s="44">
        <v>0</v>
      </c>
      <c r="M2914" s="44">
        <v>0</v>
      </c>
      <c r="N2914" s="44">
        <v>0</v>
      </c>
      <c r="O2914" s="44">
        <v>0</v>
      </c>
      <c r="P2914" s="44">
        <v>60.255195999999998</v>
      </c>
      <c r="Q2914" s="44">
        <v>59.849319000000001</v>
      </c>
      <c r="R2914" s="44">
        <v>17.364668000000002</v>
      </c>
      <c r="S2914" s="44">
        <v>17.447842000000001</v>
      </c>
      <c r="T2914" s="44">
        <v>161448.109375</v>
      </c>
      <c r="U2914" s="44">
        <v>13872.372069999999</v>
      </c>
      <c r="V2914" s="44">
        <v>0</v>
      </c>
      <c r="W2914" s="44">
        <v>0</v>
      </c>
      <c r="X2914" s="44">
        <v>115682.115595</v>
      </c>
      <c r="Y2914" s="44">
        <v>240299.703328</v>
      </c>
      <c r="Z2914" s="44">
        <v>13376.754251</v>
      </c>
      <c r="AA2914" s="44">
        <v>236.99457000000001</v>
      </c>
      <c r="AB2914" s="44">
        <v>9.4940119999999997</v>
      </c>
      <c r="AC2914" s="44">
        <v>6.6731490000000004</v>
      </c>
      <c r="AD2914" s="44">
        <v>76722.243273999993</v>
      </c>
    </row>
    <row r="2915" spans="1:30" x14ac:dyDescent="0.25">
      <c r="A2915">
        <v>3143</v>
      </c>
      <c r="B2915" t="s">
        <v>101</v>
      </c>
      <c r="C2915" t="s">
        <v>227</v>
      </c>
      <c r="D2915" t="s">
        <v>227</v>
      </c>
      <c r="E2915" t="s">
        <v>215</v>
      </c>
      <c r="F2915" s="48" t="e">
        <f>VLOOKUP(A2915,'TAZ definitions'!$A$1:$E$1902,2,FALSE)</f>
        <v>#N/A</v>
      </c>
      <c r="G2915" s="48" t="e">
        <f>VLOOKUP(A2915,'TAZ definitions'!$A$1:$E$1902,4,FALSE)</f>
        <v>#N/A</v>
      </c>
      <c r="H2915" s="44">
        <v>150858</v>
      </c>
      <c r="I2915" s="44">
        <v>6774</v>
      </c>
      <c r="J2915" s="44">
        <v>13063</v>
      </c>
      <c r="K2915" s="44">
        <v>224</v>
      </c>
      <c r="L2915" s="44">
        <v>0</v>
      </c>
      <c r="M2915" s="44">
        <v>0</v>
      </c>
      <c r="N2915" s="44">
        <v>0</v>
      </c>
      <c r="O2915" s="44">
        <v>0</v>
      </c>
      <c r="P2915" s="44">
        <v>79.736609999999999</v>
      </c>
      <c r="Q2915" s="44">
        <v>77.415008999999998</v>
      </c>
      <c r="R2915" s="44">
        <v>19.348458999999998</v>
      </c>
      <c r="S2915" s="44">
        <v>19.425159000000001</v>
      </c>
      <c r="T2915" s="44">
        <v>148463</v>
      </c>
      <c r="U2915" s="44">
        <v>12849.586914</v>
      </c>
      <c r="V2915" s="44">
        <v>0</v>
      </c>
      <c r="W2915" s="44">
        <v>0</v>
      </c>
      <c r="X2915" s="44">
        <v>3235.4365790000002</v>
      </c>
      <c r="Y2915" s="44">
        <v>33813.595879</v>
      </c>
      <c r="Z2915" s="44">
        <v>1889.2405020000001</v>
      </c>
      <c r="AA2915" s="44">
        <v>35.636862999999998</v>
      </c>
      <c r="AB2915" s="44">
        <v>1.377211</v>
      </c>
      <c r="AC2915" s="44">
        <v>0.89922000000000002</v>
      </c>
      <c r="AD2915" s="44">
        <v>10405.235194000001</v>
      </c>
    </row>
    <row r="2916" spans="1:30" x14ac:dyDescent="0.25">
      <c r="A2916">
        <v>3144</v>
      </c>
      <c r="B2916" t="s">
        <v>101</v>
      </c>
      <c r="C2916" t="s">
        <v>227</v>
      </c>
      <c r="D2916" t="s">
        <v>227</v>
      </c>
      <c r="E2916" t="s">
        <v>215</v>
      </c>
      <c r="F2916" s="48" t="e">
        <f>VLOOKUP(A2916,'TAZ definitions'!$A$1:$E$1902,2,FALSE)</f>
        <v>#N/A</v>
      </c>
      <c r="G2916" s="48" t="e">
        <f>VLOOKUP(A2916,'TAZ definitions'!$A$1:$E$1902,4,FALSE)</f>
        <v>#N/A</v>
      </c>
      <c r="H2916" s="44">
        <v>155315</v>
      </c>
      <c r="I2916" s="44">
        <v>4662</v>
      </c>
      <c r="J2916" s="44">
        <v>13634</v>
      </c>
      <c r="K2916" s="44">
        <v>175</v>
      </c>
      <c r="L2916" s="44">
        <v>0</v>
      </c>
      <c r="M2916" s="44">
        <v>0</v>
      </c>
      <c r="N2916" s="44">
        <v>0</v>
      </c>
      <c r="O2916" s="44">
        <v>0</v>
      </c>
      <c r="P2916" s="44">
        <v>80.456138999999993</v>
      </c>
      <c r="Q2916" s="44">
        <v>76.335075000000003</v>
      </c>
      <c r="R2916" s="44">
        <v>18.489180000000001</v>
      </c>
      <c r="S2916" s="44">
        <v>18.658788999999999</v>
      </c>
      <c r="T2916" s="44">
        <v>152844.109375</v>
      </c>
      <c r="U2916" s="44">
        <v>13413.255859000001</v>
      </c>
      <c r="V2916" s="44">
        <v>0</v>
      </c>
      <c r="W2916" s="44">
        <v>0</v>
      </c>
      <c r="X2916" s="44">
        <v>0</v>
      </c>
      <c r="Y2916" s="44">
        <v>13591.354316000001</v>
      </c>
      <c r="Z2916" s="44">
        <v>680.34615899999994</v>
      </c>
      <c r="AA2916" s="44">
        <v>14.025297</v>
      </c>
      <c r="AB2916" s="44">
        <v>0.49658000000000002</v>
      </c>
      <c r="AC2916" s="44">
        <v>0.33688499999999999</v>
      </c>
      <c r="AD2916" s="44">
        <v>3912.6038130000002</v>
      </c>
    </row>
    <row r="2917" spans="1:30" x14ac:dyDescent="0.25">
      <c r="A2917">
        <v>3145</v>
      </c>
      <c r="B2917" t="s">
        <v>101</v>
      </c>
      <c r="C2917" t="s">
        <v>227</v>
      </c>
      <c r="D2917" t="s">
        <v>227</v>
      </c>
      <c r="E2917" t="s">
        <v>215</v>
      </c>
      <c r="F2917" s="48" t="e">
        <f>VLOOKUP(A2917,'TAZ definitions'!$A$1:$E$1902,2,FALSE)</f>
        <v>#N/A</v>
      </c>
      <c r="G2917" s="48" t="e">
        <f>VLOOKUP(A2917,'TAZ definitions'!$A$1:$E$1902,4,FALSE)</f>
        <v>#N/A</v>
      </c>
      <c r="H2917" s="44">
        <v>157773</v>
      </c>
      <c r="I2917" s="44">
        <v>11657</v>
      </c>
      <c r="J2917" s="44">
        <v>13755</v>
      </c>
      <c r="K2917" s="44">
        <v>478</v>
      </c>
      <c r="L2917" s="44">
        <v>0</v>
      </c>
      <c r="M2917" s="44">
        <v>0</v>
      </c>
      <c r="N2917" s="44">
        <v>0</v>
      </c>
      <c r="O2917" s="44">
        <v>0</v>
      </c>
      <c r="P2917" s="44">
        <v>82.449081000000007</v>
      </c>
      <c r="Q2917" s="44">
        <v>73.933723000000001</v>
      </c>
      <c r="R2917" s="44">
        <v>23.122252</v>
      </c>
      <c r="S2917" s="44">
        <v>23.137395999999999</v>
      </c>
      <c r="T2917" s="44">
        <v>153880.890625</v>
      </c>
      <c r="U2917" s="44">
        <v>13401.338867</v>
      </c>
      <c r="V2917" s="44">
        <v>0</v>
      </c>
      <c r="W2917" s="44">
        <v>0</v>
      </c>
      <c r="X2917" s="44">
        <v>107016.596723</v>
      </c>
      <c r="Y2917" s="44">
        <v>230041.21075</v>
      </c>
      <c r="Z2917" s="44">
        <v>8884.6097050000008</v>
      </c>
      <c r="AA2917" s="44">
        <v>204.379738</v>
      </c>
      <c r="AB2917" s="44">
        <v>9.1583520000000007</v>
      </c>
      <c r="AC2917" s="44">
        <v>4.9358890000000004</v>
      </c>
      <c r="AD2917" s="44">
        <v>57981.897903999998</v>
      </c>
    </row>
    <row r="2918" spans="1:30" x14ac:dyDescent="0.25">
      <c r="A2918">
        <v>3146</v>
      </c>
      <c r="B2918" t="s">
        <v>101</v>
      </c>
      <c r="C2918" t="s">
        <v>227</v>
      </c>
      <c r="D2918" t="s">
        <v>227</v>
      </c>
      <c r="E2918" t="s">
        <v>215</v>
      </c>
      <c r="F2918" s="48" t="e">
        <f>VLOOKUP(A2918,'TAZ definitions'!$A$1:$E$1902,2,FALSE)</f>
        <v>#N/A</v>
      </c>
      <c r="G2918" s="48" t="e">
        <f>VLOOKUP(A2918,'TAZ definitions'!$A$1:$E$1902,4,FALSE)</f>
        <v>#N/A</v>
      </c>
      <c r="H2918" s="44">
        <v>157784</v>
      </c>
      <c r="I2918" s="44">
        <v>16233</v>
      </c>
      <c r="J2918" s="44">
        <v>13683</v>
      </c>
      <c r="K2918" s="44">
        <v>393</v>
      </c>
      <c r="L2918" s="44">
        <v>0</v>
      </c>
      <c r="M2918" s="44">
        <v>0</v>
      </c>
      <c r="N2918" s="44">
        <v>0</v>
      </c>
      <c r="O2918" s="44">
        <v>0</v>
      </c>
      <c r="P2918" s="44">
        <v>77.250022999999999</v>
      </c>
      <c r="Q2918" s="44">
        <v>72.799628999999996</v>
      </c>
      <c r="R2918" s="44">
        <v>18.269642000000001</v>
      </c>
      <c r="S2918" s="44">
        <v>18.417878999999999</v>
      </c>
      <c r="T2918" s="44">
        <v>155100.96875</v>
      </c>
      <c r="U2918" s="44">
        <v>13431.094727</v>
      </c>
      <c r="V2918" s="44">
        <v>0</v>
      </c>
      <c r="W2918" s="44">
        <v>0</v>
      </c>
      <c r="X2918" s="44">
        <v>655283.41829900001</v>
      </c>
      <c r="Y2918" s="44">
        <v>1367967.6835380001</v>
      </c>
      <c r="Z2918" s="44">
        <v>53596.586537000003</v>
      </c>
      <c r="AA2918" s="44">
        <v>1215.3744690000001</v>
      </c>
      <c r="AB2918" s="44">
        <v>54.822740000000003</v>
      </c>
      <c r="AC2918" s="44">
        <v>30.204062</v>
      </c>
      <c r="AD2918" s="44">
        <v>355265.28209499997</v>
      </c>
    </row>
    <row r="2919" spans="1:30" x14ac:dyDescent="0.25">
      <c r="A2919">
        <v>3147</v>
      </c>
      <c r="B2919" t="s">
        <v>101</v>
      </c>
      <c r="C2919" t="s">
        <v>227</v>
      </c>
      <c r="D2919" t="s">
        <v>227</v>
      </c>
      <c r="E2919" t="s">
        <v>215</v>
      </c>
      <c r="F2919" s="48" t="e">
        <f>VLOOKUP(A2919,'TAZ definitions'!$A$1:$E$1902,2,FALSE)</f>
        <v>#N/A</v>
      </c>
      <c r="G2919" s="48" t="e">
        <f>VLOOKUP(A2919,'TAZ definitions'!$A$1:$E$1902,4,FALSE)</f>
        <v>#N/A</v>
      </c>
      <c r="H2919" s="44">
        <v>150625</v>
      </c>
      <c r="I2919" s="44">
        <v>644</v>
      </c>
      <c r="J2919" s="44">
        <v>13226</v>
      </c>
      <c r="K2919" s="44">
        <v>54</v>
      </c>
      <c r="L2919" s="44">
        <v>0</v>
      </c>
      <c r="M2919" s="44">
        <v>0</v>
      </c>
      <c r="N2919" s="44">
        <v>0</v>
      </c>
      <c r="O2919" s="44">
        <v>0</v>
      </c>
      <c r="P2919" s="44">
        <v>104.059456</v>
      </c>
      <c r="Q2919" s="44">
        <v>102.453217</v>
      </c>
      <c r="R2919" s="44">
        <v>21.897905000000002</v>
      </c>
      <c r="S2919" s="44">
        <v>21.534716</v>
      </c>
      <c r="T2919" s="44">
        <v>149145.46875</v>
      </c>
      <c r="U2919" s="44">
        <v>13096.060546999999</v>
      </c>
      <c r="V2919" s="44">
        <v>0</v>
      </c>
      <c r="W2919" s="44">
        <v>0</v>
      </c>
      <c r="X2919" s="44">
        <v>0</v>
      </c>
      <c r="Y2919" s="44">
        <v>0</v>
      </c>
      <c r="Z2919" s="44">
        <v>0</v>
      </c>
      <c r="AA2919" s="44">
        <v>0</v>
      </c>
      <c r="AB2919" s="44">
        <v>0</v>
      </c>
      <c r="AC2919" s="44">
        <v>0</v>
      </c>
      <c r="AD2919" s="44">
        <v>0</v>
      </c>
    </row>
    <row r="2920" spans="1:30" x14ac:dyDescent="0.25">
      <c r="A2920">
        <v>3148</v>
      </c>
      <c r="B2920" t="s">
        <v>101</v>
      </c>
      <c r="C2920" t="s">
        <v>227</v>
      </c>
      <c r="D2920" t="s">
        <v>227</v>
      </c>
      <c r="E2920" t="s">
        <v>215</v>
      </c>
      <c r="F2920" s="48" t="e">
        <f>VLOOKUP(A2920,'TAZ definitions'!$A$1:$E$1902,2,FALSE)</f>
        <v>#N/A</v>
      </c>
      <c r="G2920" s="48" t="e">
        <f>VLOOKUP(A2920,'TAZ definitions'!$A$1:$E$1902,4,FALSE)</f>
        <v>#N/A</v>
      </c>
      <c r="H2920" s="44">
        <v>151170</v>
      </c>
      <c r="I2920" s="44">
        <v>993</v>
      </c>
      <c r="J2920" s="44">
        <v>13257</v>
      </c>
      <c r="K2920" s="44">
        <v>83</v>
      </c>
      <c r="L2920" s="44">
        <v>0</v>
      </c>
      <c r="M2920" s="44">
        <v>0</v>
      </c>
      <c r="N2920" s="44">
        <v>0</v>
      </c>
      <c r="O2920" s="44">
        <v>0</v>
      </c>
      <c r="P2920" s="44">
        <v>96.810447999999994</v>
      </c>
      <c r="Q2920" s="44">
        <v>91.990752999999998</v>
      </c>
      <c r="R2920" s="44">
        <v>25.813217000000002</v>
      </c>
      <c r="S2920" s="44">
        <v>25.722442999999998</v>
      </c>
      <c r="T2920" s="44">
        <v>149392.421875</v>
      </c>
      <c r="U2920" s="44">
        <v>13101.065430000001</v>
      </c>
      <c r="V2920" s="44">
        <v>0</v>
      </c>
      <c r="W2920" s="44">
        <v>0</v>
      </c>
      <c r="X2920" s="44">
        <v>65815.615625999999</v>
      </c>
      <c r="Y2920" s="44">
        <v>135596.78299899999</v>
      </c>
      <c r="Z2920" s="44">
        <v>4958.8954270000004</v>
      </c>
      <c r="AA2920" s="44">
        <v>116.36218599999999</v>
      </c>
      <c r="AB2920" s="44">
        <v>5.251741</v>
      </c>
      <c r="AC2920" s="44">
        <v>2.7951260000000002</v>
      </c>
      <c r="AD2920" s="44">
        <v>33124.380683000003</v>
      </c>
    </row>
    <row r="2921" spans="1:30" x14ac:dyDescent="0.25">
      <c r="A2921">
        <v>3149</v>
      </c>
      <c r="B2921" t="s">
        <v>101</v>
      </c>
      <c r="C2921" t="s">
        <v>227</v>
      </c>
      <c r="D2921" t="s">
        <v>227</v>
      </c>
      <c r="E2921" t="s">
        <v>215</v>
      </c>
      <c r="F2921" s="48" t="e">
        <f>VLOOKUP(A2921,'TAZ definitions'!$A$1:$E$1902,2,FALSE)</f>
        <v>#N/A</v>
      </c>
      <c r="G2921" s="48" t="e">
        <f>VLOOKUP(A2921,'TAZ definitions'!$A$1:$E$1902,4,FALSE)</f>
        <v>#N/A</v>
      </c>
      <c r="H2921" s="44">
        <v>154008</v>
      </c>
      <c r="I2921" s="44">
        <v>5988</v>
      </c>
      <c r="J2921" s="44">
        <v>13403</v>
      </c>
      <c r="K2921" s="44">
        <v>207</v>
      </c>
      <c r="L2921" s="44">
        <v>0</v>
      </c>
      <c r="M2921" s="44">
        <v>0</v>
      </c>
      <c r="N2921" s="44">
        <v>0</v>
      </c>
      <c r="O2921" s="44">
        <v>0</v>
      </c>
      <c r="P2921" s="44">
        <v>82.459061000000005</v>
      </c>
      <c r="Q2921" s="44">
        <v>79.513144999999994</v>
      </c>
      <c r="R2921" s="44">
        <v>19.981987</v>
      </c>
      <c r="S2921" s="44">
        <v>19.845175000000001</v>
      </c>
      <c r="T2921" s="44">
        <v>151776.109375</v>
      </c>
      <c r="U2921" s="44">
        <v>13204.026367</v>
      </c>
      <c r="V2921" s="44">
        <v>0</v>
      </c>
      <c r="W2921" s="44">
        <v>0</v>
      </c>
      <c r="X2921" s="44">
        <v>0</v>
      </c>
      <c r="Y2921" s="44">
        <v>32572.044698000002</v>
      </c>
      <c r="Z2921" s="44">
        <v>1777.492101</v>
      </c>
      <c r="AA2921" s="44">
        <v>34.817310999999997</v>
      </c>
      <c r="AB2921" s="44">
        <v>1.314211</v>
      </c>
      <c r="AC2921" s="44">
        <v>0.85684400000000005</v>
      </c>
      <c r="AD2921" s="44">
        <v>9989.6763520000004</v>
      </c>
    </row>
    <row r="2922" spans="1:30" x14ac:dyDescent="0.25">
      <c r="A2922">
        <v>3150</v>
      </c>
      <c r="B2922" t="s">
        <v>101</v>
      </c>
      <c r="C2922" t="s">
        <v>227</v>
      </c>
      <c r="D2922" t="s">
        <v>227</v>
      </c>
      <c r="E2922" t="s">
        <v>215</v>
      </c>
      <c r="F2922" s="48" t="e">
        <f>VLOOKUP(A2922,'TAZ definitions'!$A$1:$E$1902,2,FALSE)</f>
        <v>#N/A</v>
      </c>
      <c r="G2922" s="48" t="e">
        <f>VLOOKUP(A2922,'TAZ definitions'!$A$1:$E$1902,4,FALSE)</f>
        <v>#N/A</v>
      </c>
      <c r="H2922" s="44">
        <v>153050</v>
      </c>
      <c r="I2922" s="44">
        <v>1552</v>
      </c>
      <c r="J2922" s="44">
        <v>13211</v>
      </c>
      <c r="K2922" s="44">
        <v>86</v>
      </c>
      <c r="L2922" s="44">
        <v>0</v>
      </c>
      <c r="M2922" s="44">
        <v>0</v>
      </c>
      <c r="N2922" s="44">
        <v>0</v>
      </c>
      <c r="O2922" s="44">
        <v>0</v>
      </c>
      <c r="P2922" s="44">
        <v>94.034233</v>
      </c>
      <c r="Q2922" s="44">
        <v>88.010658000000006</v>
      </c>
      <c r="R2922" s="44">
        <v>25.675602000000001</v>
      </c>
      <c r="S2922" s="44">
        <v>25.869171000000001</v>
      </c>
      <c r="T2922" s="44">
        <v>148571.359375</v>
      </c>
      <c r="U2922" s="44">
        <v>12822.996094</v>
      </c>
      <c r="V2922" s="44">
        <v>0</v>
      </c>
      <c r="W2922" s="44">
        <v>0</v>
      </c>
      <c r="X2922" s="44">
        <v>209952.19833099999</v>
      </c>
      <c r="Y2922" s="44">
        <v>375447.90950200002</v>
      </c>
      <c r="Z2922" s="44">
        <v>10835.199122</v>
      </c>
      <c r="AA2922" s="44">
        <v>394.02953300000001</v>
      </c>
      <c r="AB2922" s="44">
        <v>17.996988000000002</v>
      </c>
      <c r="AC2922" s="44">
        <v>7.3573269999999997</v>
      </c>
      <c r="AD2922" s="44">
        <v>87492.497728999995</v>
      </c>
    </row>
    <row r="2923" spans="1:30" x14ac:dyDescent="0.25">
      <c r="A2923">
        <v>3151</v>
      </c>
      <c r="B2923" t="s">
        <v>101</v>
      </c>
      <c r="C2923" t="s">
        <v>227</v>
      </c>
      <c r="D2923" t="s">
        <v>227</v>
      </c>
      <c r="E2923" t="s">
        <v>215</v>
      </c>
      <c r="F2923" s="48" t="e">
        <f>VLOOKUP(A2923,'TAZ definitions'!$A$1:$E$1902,2,FALSE)</f>
        <v>#N/A</v>
      </c>
      <c r="G2923" s="48" t="e">
        <f>VLOOKUP(A2923,'TAZ definitions'!$A$1:$E$1902,4,FALSE)</f>
        <v>#N/A</v>
      </c>
      <c r="H2923" s="44">
        <v>156672</v>
      </c>
      <c r="I2923" s="44">
        <v>24384</v>
      </c>
      <c r="J2923" s="44">
        <v>13428</v>
      </c>
      <c r="K2923" s="44">
        <v>933</v>
      </c>
      <c r="L2923" s="44">
        <v>0</v>
      </c>
      <c r="M2923" s="44">
        <v>0</v>
      </c>
      <c r="N2923" s="44">
        <v>0</v>
      </c>
      <c r="O2923" s="44">
        <v>0</v>
      </c>
      <c r="P2923" s="44">
        <v>72.387557999999999</v>
      </c>
      <c r="Q2923" s="44">
        <v>71.641211999999996</v>
      </c>
      <c r="R2923" s="44">
        <v>18.950377</v>
      </c>
      <c r="S2923" s="44">
        <v>19.144953000000001</v>
      </c>
      <c r="T2923" s="44">
        <v>154122.75</v>
      </c>
      <c r="U2923" s="44">
        <v>13187.217773</v>
      </c>
      <c r="V2923" s="44">
        <v>0</v>
      </c>
      <c r="W2923" s="44">
        <v>0</v>
      </c>
      <c r="X2923" s="44">
        <v>2629.1827790000002</v>
      </c>
      <c r="Y2923" s="44">
        <v>80880.052549999993</v>
      </c>
      <c r="Z2923" s="44">
        <v>5052.4774960000004</v>
      </c>
      <c r="AA2923" s="44">
        <v>89.507513000000003</v>
      </c>
      <c r="AB2923" s="44">
        <v>3.3167469999999999</v>
      </c>
      <c r="AC2923" s="44">
        <v>2.3151099999999998</v>
      </c>
      <c r="AD2923" s="44">
        <v>26366.797231</v>
      </c>
    </row>
    <row r="2924" spans="1:30" x14ac:dyDescent="0.25">
      <c r="A2924">
        <v>3152</v>
      </c>
      <c r="B2924" t="s">
        <v>101</v>
      </c>
      <c r="C2924" t="s">
        <v>227</v>
      </c>
      <c r="D2924" t="s">
        <v>227</v>
      </c>
      <c r="E2924" t="s">
        <v>215</v>
      </c>
      <c r="F2924" s="48" t="e">
        <f>VLOOKUP(A2924,'TAZ definitions'!$A$1:$E$1902,2,FALSE)</f>
        <v>#N/A</v>
      </c>
      <c r="G2924" s="48" t="e">
        <f>VLOOKUP(A2924,'TAZ definitions'!$A$1:$E$1902,4,FALSE)</f>
        <v>#N/A</v>
      </c>
      <c r="H2924" s="44">
        <v>158412</v>
      </c>
      <c r="I2924" s="44">
        <v>23946</v>
      </c>
      <c r="J2924" s="44">
        <v>13668</v>
      </c>
      <c r="K2924" s="44">
        <v>989</v>
      </c>
      <c r="L2924" s="44">
        <v>0</v>
      </c>
      <c r="M2924" s="44">
        <v>0</v>
      </c>
      <c r="N2924" s="44">
        <v>0</v>
      </c>
      <c r="O2924" s="44">
        <v>0</v>
      </c>
      <c r="P2924" s="44">
        <v>73.749122999999997</v>
      </c>
      <c r="Q2924" s="44">
        <v>72.482703999999998</v>
      </c>
      <c r="R2924" s="44">
        <v>18.755108</v>
      </c>
      <c r="S2924" s="44">
        <v>18.835045000000001</v>
      </c>
      <c r="T2924" s="44">
        <v>156080.609375</v>
      </c>
      <c r="U2924" s="44">
        <v>13448.170898</v>
      </c>
      <c r="V2924" s="44">
        <v>0</v>
      </c>
      <c r="W2924" s="44">
        <v>0</v>
      </c>
      <c r="X2924" s="44">
        <v>0</v>
      </c>
      <c r="Y2924" s="44">
        <v>72970.694743999993</v>
      </c>
      <c r="Z2924" s="44">
        <v>4416.9514179999996</v>
      </c>
      <c r="AA2924" s="44">
        <v>80.976838999999998</v>
      </c>
      <c r="AB2924" s="44">
        <v>2.9956710000000002</v>
      </c>
      <c r="AC2924" s="44">
        <v>2.0667119999999999</v>
      </c>
      <c r="AD2924" s="44">
        <v>23622.717422000002</v>
      </c>
    </row>
    <row r="2925" spans="1:30" x14ac:dyDescent="0.25">
      <c r="A2925">
        <v>3153</v>
      </c>
      <c r="B2925" t="s">
        <v>101</v>
      </c>
      <c r="C2925" t="s">
        <v>227</v>
      </c>
      <c r="D2925" t="s">
        <v>227</v>
      </c>
      <c r="E2925" t="s">
        <v>215</v>
      </c>
      <c r="F2925" s="48" t="e">
        <f>VLOOKUP(A2925,'TAZ definitions'!$A$1:$E$1902,2,FALSE)</f>
        <v>#N/A</v>
      </c>
      <c r="G2925" s="48" t="e">
        <f>VLOOKUP(A2925,'TAZ definitions'!$A$1:$E$1902,4,FALSE)</f>
        <v>#N/A</v>
      </c>
      <c r="H2925" s="44">
        <v>159493</v>
      </c>
      <c r="I2925" s="44">
        <v>19674</v>
      </c>
      <c r="J2925" s="44">
        <v>13900</v>
      </c>
      <c r="K2925" s="44">
        <v>746</v>
      </c>
      <c r="L2925" s="44">
        <v>0</v>
      </c>
      <c r="M2925" s="44">
        <v>0</v>
      </c>
      <c r="N2925" s="44">
        <v>0</v>
      </c>
      <c r="O2925" s="44">
        <v>0</v>
      </c>
      <c r="P2925" s="44">
        <v>73.247603999999995</v>
      </c>
      <c r="Q2925" s="44">
        <v>73.600479000000007</v>
      </c>
      <c r="R2925" s="44">
        <v>18.528410000000001</v>
      </c>
      <c r="S2925" s="44">
        <v>18.490566000000001</v>
      </c>
      <c r="T2925" s="44">
        <v>156606.671875</v>
      </c>
      <c r="U2925" s="44">
        <v>13628.457031</v>
      </c>
      <c r="V2925" s="44">
        <v>0</v>
      </c>
      <c r="W2925" s="44">
        <v>0</v>
      </c>
      <c r="X2925" s="44">
        <v>0</v>
      </c>
      <c r="Y2925" s="44">
        <v>50581.750412000001</v>
      </c>
      <c r="Z2925" s="44">
        <v>3358.438725</v>
      </c>
      <c r="AA2925" s="44">
        <v>57.528609000000003</v>
      </c>
      <c r="AB2925" s="44">
        <v>2.074862</v>
      </c>
      <c r="AC2925" s="44">
        <v>1.4845790000000001</v>
      </c>
      <c r="AD2925" s="44">
        <v>16820.369164</v>
      </c>
    </row>
    <row r="2926" spans="1:30" x14ac:dyDescent="0.25">
      <c r="A2926">
        <v>3154</v>
      </c>
      <c r="B2926" t="s">
        <v>101</v>
      </c>
      <c r="C2926" t="s">
        <v>227</v>
      </c>
      <c r="D2926" t="s">
        <v>227</v>
      </c>
      <c r="E2926" t="s">
        <v>215</v>
      </c>
      <c r="F2926" s="48" t="e">
        <f>VLOOKUP(A2926,'TAZ definitions'!$A$1:$E$1902,2,FALSE)</f>
        <v>#N/A</v>
      </c>
      <c r="G2926" s="48" t="e">
        <f>VLOOKUP(A2926,'TAZ definitions'!$A$1:$E$1902,4,FALSE)</f>
        <v>#N/A</v>
      </c>
      <c r="H2926" s="44">
        <v>167851</v>
      </c>
      <c r="I2926" s="44">
        <v>56000</v>
      </c>
      <c r="J2926" s="44">
        <v>14432</v>
      </c>
      <c r="K2926" s="44">
        <v>3188</v>
      </c>
      <c r="L2926" s="44">
        <v>0</v>
      </c>
      <c r="M2926" s="44">
        <v>0</v>
      </c>
      <c r="N2926" s="44">
        <v>0</v>
      </c>
      <c r="O2926" s="44">
        <v>0</v>
      </c>
      <c r="P2926" s="44">
        <v>58.681507000000003</v>
      </c>
      <c r="Q2926" s="44">
        <v>59.633392000000001</v>
      </c>
      <c r="R2926" s="44">
        <v>20.506001000000001</v>
      </c>
      <c r="S2926" s="44">
        <v>20.823124</v>
      </c>
      <c r="T2926" s="44">
        <v>163505.375</v>
      </c>
      <c r="U2926" s="44">
        <v>13995.148438</v>
      </c>
      <c r="V2926" s="44">
        <v>0</v>
      </c>
      <c r="W2926" s="44">
        <v>0</v>
      </c>
      <c r="X2926" s="44">
        <v>219936.87220700001</v>
      </c>
      <c r="Y2926" s="44">
        <v>460013.13178900001</v>
      </c>
      <c r="Z2926" s="44">
        <v>19474.126688</v>
      </c>
      <c r="AA2926" s="44">
        <v>440.505157</v>
      </c>
      <c r="AB2926" s="44">
        <v>19.23385</v>
      </c>
      <c r="AC2926" s="44">
        <v>10.583741</v>
      </c>
      <c r="AD2926" s="44">
        <v>124988.05577399999</v>
      </c>
    </row>
    <row r="2927" spans="1:30" x14ac:dyDescent="0.25">
      <c r="A2927">
        <v>3155</v>
      </c>
      <c r="B2927" t="s">
        <v>101</v>
      </c>
      <c r="C2927" t="s">
        <v>227</v>
      </c>
      <c r="D2927" t="s">
        <v>227</v>
      </c>
      <c r="E2927" t="s">
        <v>215</v>
      </c>
      <c r="F2927" s="48" t="e">
        <f>VLOOKUP(A2927,'TAZ definitions'!$A$1:$E$1902,2,FALSE)</f>
        <v>#N/A</v>
      </c>
      <c r="G2927" s="48" t="e">
        <f>VLOOKUP(A2927,'TAZ definitions'!$A$1:$E$1902,4,FALSE)</f>
        <v>#N/A</v>
      </c>
      <c r="H2927" s="44">
        <v>169837</v>
      </c>
      <c r="I2927" s="44">
        <v>67804</v>
      </c>
      <c r="J2927" s="44">
        <v>14771</v>
      </c>
      <c r="K2927" s="44">
        <v>4086</v>
      </c>
      <c r="L2927" s="44">
        <v>0</v>
      </c>
      <c r="M2927" s="44">
        <v>0</v>
      </c>
      <c r="N2927" s="44">
        <v>0</v>
      </c>
      <c r="O2927" s="44">
        <v>0</v>
      </c>
      <c r="P2927" s="44">
        <v>57.147976</v>
      </c>
      <c r="Q2927" s="44">
        <v>54.127991000000002</v>
      </c>
      <c r="R2927" s="44">
        <v>23.699162999999999</v>
      </c>
      <c r="S2927" s="44">
        <v>24.022949000000001</v>
      </c>
      <c r="T2927" s="44">
        <v>165439.515625</v>
      </c>
      <c r="U2927" s="44">
        <v>14310.490234000001</v>
      </c>
      <c r="V2927" s="44">
        <v>0</v>
      </c>
      <c r="W2927" s="44">
        <v>0</v>
      </c>
      <c r="X2927" s="44">
        <v>775067.84232000005</v>
      </c>
      <c r="Y2927" s="44">
        <v>1481094.5248390001</v>
      </c>
      <c r="Z2927" s="44">
        <v>50041.367033000002</v>
      </c>
      <c r="AA2927" s="44">
        <v>1472.187709</v>
      </c>
      <c r="AB2927" s="44">
        <v>66.575277</v>
      </c>
      <c r="AC2927" s="44">
        <v>30.742128999999998</v>
      </c>
      <c r="AD2927" s="44">
        <v>365724.75149</v>
      </c>
    </row>
    <row r="2928" spans="1:30" x14ac:dyDescent="0.25">
      <c r="A2928">
        <v>3156</v>
      </c>
      <c r="B2928" t="s">
        <v>101</v>
      </c>
      <c r="C2928" t="s">
        <v>227</v>
      </c>
      <c r="D2928" t="s">
        <v>227</v>
      </c>
      <c r="E2928" t="s">
        <v>215</v>
      </c>
      <c r="F2928" s="48" t="e">
        <f>VLOOKUP(A2928,'TAZ definitions'!$A$1:$E$1902,2,FALSE)</f>
        <v>#N/A</v>
      </c>
      <c r="G2928" s="48" t="e">
        <f>VLOOKUP(A2928,'TAZ definitions'!$A$1:$E$1902,4,FALSE)</f>
        <v>#N/A</v>
      </c>
      <c r="H2928" s="44">
        <v>144307</v>
      </c>
      <c r="I2928" s="44">
        <v>623</v>
      </c>
      <c r="J2928" s="44">
        <v>12340</v>
      </c>
      <c r="K2928" s="44">
        <v>102</v>
      </c>
      <c r="L2928" s="44">
        <v>0</v>
      </c>
      <c r="M2928" s="44">
        <v>0</v>
      </c>
      <c r="N2928" s="44">
        <v>0</v>
      </c>
      <c r="O2928" s="44">
        <v>0</v>
      </c>
      <c r="P2928" s="44">
        <v>106.685402</v>
      </c>
      <c r="Q2928" s="44">
        <v>90.613037000000006</v>
      </c>
      <c r="R2928" s="44">
        <v>20.948397</v>
      </c>
      <c r="S2928" s="44">
        <v>21.94558</v>
      </c>
      <c r="T2928" s="44">
        <v>143108.984375</v>
      </c>
      <c r="U2928" s="44">
        <v>12237.963867</v>
      </c>
      <c r="V2928" s="44">
        <v>0</v>
      </c>
      <c r="W2928" s="44">
        <v>0</v>
      </c>
      <c r="X2928" s="44">
        <v>1868.3556309999999</v>
      </c>
      <c r="Y2928" s="44">
        <v>17041.915686</v>
      </c>
      <c r="Z2928" s="44">
        <v>1256.162421</v>
      </c>
      <c r="AA2928" s="44">
        <v>20.486903999999999</v>
      </c>
      <c r="AB2928" s="44">
        <v>0.73807999999999996</v>
      </c>
      <c r="AC2928" s="44">
        <v>0.56498800000000005</v>
      </c>
      <c r="AD2928" s="44">
        <v>6281.5919819999999</v>
      </c>
    </row>
    <row r="2929" spans="1:30" x14ac:dyDescent="0.25">
      <c r="A2929">
        <v>3157</v>
      </c>
      <c r="B2929" t="s">
        <v>101</v>
      </c>
      <c r="C2929" t="s">
        <v>227</v>
      </c>
      <c r="D2929" t="s">
        <v>227</v>
      </c>
      <c r="E2929" t="s">
        <v>215</v>
      </c>
      <c r="F2929" s="48" t="e">
        <f>VLOOKUP(A2929,'TAZ definitions'!$A$1:$E$1902,2,FALSE)</f>
        <v>#N/A</v>
      </c>
      <c r="G2929" s="48" t="e">
        <f>VLOOKUP(A2929,'TAZ definitions'!$A$1:$E$1902,4,FALSE)</f>
        <v>#N/A</v>
      </c>
      <c r="H2929" s="44">
        <v>155407</v>
      </c>
      <c r="I2929" s="44">
        <v>47198</v>
      </c>
      <c r="J2929" s="44">
        <v>13428</v>
      </c>
      <c r="K2929" s="44">
        <v>2490</v>
      </c>
      <c r="L2929" s="44">
        <v>0</v>
      </c>
      <c r="M2929" s="44">
        <v>0</v>
      </c>
      <c r="N2929" s="44">
        <v>0</v>
      </c>
      <c r="O2929" s="44">
        <v>0</v>
      </c>
      <c r="P2929" s="44">
        <v>58.737597999999998</v>
      </c>
      <c r="Q2929" s="44">
        <v>58.376880999999997</v>
      </c>
      <c r="R2929" s="44">
        <v>17.595963000000001</v>
      </c>
      <c r="S2929" s="44">
        <v>17.810483999999999</v>
      </c>
      <c r="T2929" s="44">
        <v>151866.328125</v>
      </c>
      <c r="U2929" s="44">
        <v>13070.099609000001</v>
      </c>
      <c r="V2929" s="44">
        <v>0</v>
      </c>
      <c r="W2929" s="44">
        <v>0</v>
      </c>
      <c r="X2929" s="44">
        <v>102411.487364</v>
      </c>
      <c r="Y2929" s="44">
        <v>152941.31558200001</v>
      </c>
      <c r="Z2929" s="44">
        <v>9513.2822639999995</v>
      </c>
      <c r="AA2929" s="44">
        <v>166.099872</v>
      </c>
      <c r="AB2929" s="44">
        <v>6.6484509999999997</v>
      </c>
      <c r="AC2929" s="44">
        <v>4.5733319999999997</v>
      </c>
      <c r="AD2929" s="44">
        <v>52239.767853999998</v>
      </c>
    </row>
    <row r="2930" spans="1:30" x14ac:dyDescent="0.25">
      <c r="A2930">
        <v>3158</v>
      </c>
      <c r="B2930" t="s">
        <v>101</v>
      </c>
      <c r="C2930" t="s">
        <v>227</v>
      </c>
      <c r="D2930" t="s">
        <v>227</v>
      </c>
      <c r="E2930" t="s">
        <v>215</v>
      </c>
      <c r="F2930" s="48" t="e">
        <f>VLOOKUP(A2930,'TAZ definitions'!$A$1:$E$1902,2,FALSE)</f>
        <v>#N/A</v>
      </c>
      <c r="G2930" s="48" t="e">
        <f>VLOOKUP(A2930,'TAZ definitions'!$A$1:$E$1902,4,FALSE)</f>
        <v>#N/A</v>
      </c>
      <c r="H2930" s="44">
        <v>156272</v>
      </c>
      <c r="I2930" s="44">
        <v>47540</v>
      </c>
      <c r="J2930" s="44">
        <v>13495</v>
      </c>
      <c r="K2930" s="44">
        <v>2339</v>
      </c>
      <c r="L2930" s="44">
        <v>0</v>
      </c>
      <c r="M2930" s="44">
        <v>0</v>
      </c>
      <c r="N2930" s="44">
        <v>0</v>
      </c>
      <c r="O2930" s="44">
        <v>0</v>
      </c>
      <c r="P2930" s="44">
        <v>59.893078000000003</v>
      </c>
      <c r="Q2930" s="44">
        <v>62.504748999999997</v>
      </c>
      <c r="R2930" s="44">
        <v>17.838232000000001</v>
      </c>
      <c r="S2930" s="44">
        <v>17.976275999999999</v>
      </c>
      <c r="T2930" s="44">
        <v>153266.09375</v>
      </c>
      <c r="U2930" s="44">
        <v>13186.591796999999</v>
      </c>
      <c r="V2930" s="44">
        <v>0</v>
      </c>
      <c r="W2930" s="44">
        <v>0</v>
      </c>
      <c r="X2930" s="44">
        <v>164417.667124</v>
      </c>
      <c r="Y2930" s="44">
        <v>222176.97812399999</v>
      </c>
      <c r="Z2930" s="44">
        <v>11576.776969</v>
      </c>
      <c r="AA2930" s="44">
        <v>226.025229</v>
      </c>
      <c r="AB2930" s="44">
        <v>8.9864049999999995</v>
      </c>
      <c r="AC2930" s="44">
        <v>5.7583450000000003</v>
      </c>
      <c r="AD2930" s="44">
        <v>66981.348368999999</v>
      </c>
    </row>
    <row r="2931" spans="1:30" x14ac:dyDescent="0.25">
      <c r="A2931">
        <v>3159</v>
      </c>
      <c r="B2931" t="s">
        <v>101</v>
      </c>
      <c r="C2931" t="s">
        <v>227</v>
      </c>
      <c r="D2931" t="s">
        <v>227</v>
      </c>
      <c r="E2931" t="s">
        <v>215</v>
      </c>
      <c r="F2931" s="48" t="e">
        <f>VLOOKUP(A2931,'TAZ definitions'!$A$1:$E$1902,2,FALSE)</f>
        <v>#N/A</v>
      </c>
      <c r="G2931" s="48" t="e">
        <f>VLOOKUP(A2931,'TAZ definitions'!$A$1:$E$1902,4,FALSE)</f>
        <v>#N/A</v>
      </c>
      <c r="H2931" s="44">
        <v>158459</v>
      </c>
      <c r="I2931" s="44">
        <v>50275</v>
      </c>
      <c r="J2931" s="44">
        <v>13701</v>
      </c>
      <c r="K2931" s="44">
        <v>2805</v>
      </c>
      <c r="L2931" s="44">
        <v>0</v>
      </c>
      <c r="M2931" s="44">
        <v>0</v>
      </c>
      <c r="N2931" s="44">
        <v>0</v>
      </c>
      <c r="O2931" s="44">
        <v>0</v>
      </c>
      <c r="P2931" s="44">
        <v>57.064297000000003</v>
      </c>
      <c r="Q2931" s="44">
        <v>57.278072000000002</v>
      </c>
      <c r="R2931" s="44">
        <v>17.698038</v>
      </c>
      <c r="S2931" s="44">
        <v>17.857735000000002</v>
      </c>
      <c r="T2931" s="44">
        <v>154756.71875</v>
      </c>
      <c r="U2931" s="44">
        <v>13328.116211</v>
      </c>
      <c r="V2931" s="44">
        <v>0</v>
      </c>
      <c r="W2931" s="44">
        <v>0</v>
      </c>
      <c r="X2931" s="44">
        <v>42324.529661</v>
      </c>
      <c r="Y2931" s="44">
        <v>72053.191556000005</v>
      </c>
      <c r="Z2931" s="44">
        <v>3740.186134</v>
      </c>
      <c r="AA2931" s="44">
        <v>73.384272999999993</v>
      </c>
      <c r="AB2931" s="44">
        <v>2.931467</v>
      </c>
      <c r="AC2931" s="44">
        <v>1.8504799999999999</v>
      </c>
      <c r="AD2931" s="44">
        <v>21614.936173999999</v>
      </c>
    </row>
    <row r="2932" spans="1:30" x14ac:dyDescent="0.25">
      <c r="A2932">
        <v>3160</v>
      </c>
      <c r="B2932" t="s">
        <v>101</v>
      </c>
      <c r="C2932" t="s">
        <v>227</v>
      </c>
      <c r="D2932" t="s">
        <v>227</v>
      </c>
      <c r="E2932" t="s">
        <v>215</v>
      </c>
      <c r="F2932" s="48" t="e">
        <f>VLOOKUP(A2932,'TAZ definitions'!$A$1:$E$1902,2,FALSE)</f>
        <v>#N/A</v>
      </c>
      <c r="G2932" s="48" t="e">
        <f>VLOOKUP(A2932,'TAZ definitions'!$A$1:$E$1902,4,FALSE)</f>
        <v>#N/A</v>
      </c>
      <c r="H2932" s="44">
        <v>160436</v>
      </c>
      <c r="I2932" s="44">
        <v>49214</v>
      </c>
      <c r="J2932" s="44">
        <v>13811</v>
      </c>
      <c r="K2932" s="44">
        <v>2607</v>
      </c>
      <c r="L2932" s="44">
        <v>0</v>
      </c>
      <c r="M2932" s="44">
        <v>0</v>
      </c>
      <c r="N2932" s="44">
        <v>0</v>
      </c>
      <c r="O2932" s="44">
        <v>0</v>
      </c>
      <c r="P2932" s="44">
        <v>60.494370000000004</v>
      </c>
      <c r="Q2932" s="44">
        <v>61.601658</v>
      </c>
      <c r="R2932" s="44">
        <v>18.894348000000001</v>
      </c>
      <c r="S2932" s="44">
        <v>18.811781</v>
      </c>
      <c r="T2932" s="44">
        <v>156739.21875</v>
      </c>
      <c r="U2932" s="44">
        <v>13438.603515999999</v>
      </c>
      <c r="V2932" s="44">
        <v>0</v>
      </c>
      <c r="W2932" s="44">
        <v>0</v>
      </c>
      <c r="X2932" s="44">
        <v>2684.5626550000002</v>
      </c>
      <c r="Y2932" s="44">
        <v>9656.0767149999992</v>
      </c>
      <c r="Z2932" s="44">
        <v>562.00804600000004</v>
      </c>
      <c r="AA2932" s="44">
        <v>10.972917000000001</v>
      </c>
      <c r="AB2932" s="44">
        <v>0.38286199999999998</v>
      </c>
      <c r="AC2932" s="44">
        <v>0.27267999999999998</v>
      </c>
      <c r="AD2932" s="44">
        <v>3126.2830829999998</v>
      </c>
    </row>
    <row r="2933" spans="1:30" x14ac:dyDescent="0.25">
      <c r="A2933">
        <v>3161</v>
      </c>
      <c r="B2933" t="s">
        <v>101</v>
      </c>
      <c r="C2933" t="s">
        <v>227</v>
      </c>
      <c r="D2933" t="s">
        <v>227</v>
      </c>
      <c r="E2933" t="s">
        <v>215</v>
      </c>
      <c r="F2933" s="48" t="e">
        <f>VLOOKUP(A2933,'TAZ definitions'!$A$1:$E$1902,2,FALSE)</f>
        <v>#N/A</v>
      </c>
      <c r="G2933" s="48" t="e">
        <f>VLOOKUP(A2933,'TAZ definitions'!$A$1:$E$1902,4,FALSE)</f>
        <v>#N/A</v>
      </c>
      <c r="H2933" s="44">
        <v>160604</v>
      </c>
      <c r="I2933" s="44">
        <v>32562</v>
      </c>
      <c r="J2933" s="44">
        <v>13834</v>
      </c>
      <c r="K2933" s="44">
        <v>1446</v>
      </c>
      <c r="L2933" s="44">
        <v>0</v>
      </c>
      <c r="M2933" s="44">
        <v>0</v>
      </c>
      <c r="N2933" s="44">
        <v>0</v>
      </c>
      <c r="O2933" s="44">
        <v>0</v>
      </c>
      <c r="P2933" s="44">
        <v>74.174521999999996</v>
      </c>
      <c r="Q2933" s="44">
        <v>69.220634000000004</v>
      </c>
      <c r="R2933" s="44">
        <v>23.178066000000001</v>
      </c>
      <c r="S2933" s="44">
        <v>23.528326</v>
      </c>
      <c r="T2933" s="44">
        <v>157010.078125</v>
      </c>
      <c r="U2933" s="44">
        <v>13486.291015999999</v>
      </c>
      <c r="V2933" s="44">
        <v>0</v>
      </c>
      <c r="W2933" s="44">
        <v>0</v>
      </c>
      <c r="X2933" s="44">
        <v>25693.567189000001</v>
      </c>
      <c r="Y2933" s="44">
        <v>91450.962285999994</v>
      </c>
      <c r="Z2933" s="44">
        <v>4939.2237169999999</v>
      </c>
      <c r="AA2933" s="44">
        <v>92.577515000000005</v>
      </c>
      <c r="AB2933" s="44">
        <v>3.513595</v>
      </c>
      <c r="AC2933" s="44">
        <v>2.3754400000000002</v>
      </c>
      <c r="AD2933" s="44">
        <v>27462.436010000001</v>
      </c>
    </row>
    <row r="2934" spans="1:30" x14ac:dyDescent="0.25">
      <c r="A2934">
        <v>3162</v>
      </c>
      <c r="B2934" t="s">
        <v>101</v>
      </c>
      <c r="C2934" t="s">
        <v>227</v>
      </c>
      <c r="D2934" t="s">
        <v>227</v>
      </c>
      <c r="E2934" t="s">
        <v>215</v>
      </c>
      <c r="F2934" s="48" t="e">
        <f>VLOOKUP(A2934,'TAZ definitions'!$A$1:$E$1902,2,FALSE)</f>
        <v>#N/A</v>
      </c>
      <c r="G2934" s="48" t="e">
        <f>VLOOKUP(A2934,'TAZ definitions'!$A$1:$E$1902,4,FALSE)</f>
        <v>#N/A</v>
      </c>
      <c r="H2934" s="44">
        <v>164196</v>
      </c>
      <c r="I2934" s="44">
        <v>54231</v>
      </c>
      <c r="J2934" s="44">
        <v>14101</v>
      </c>
      <c r="K2934" s="44">
        <v>2852</v>
      </c>
      <c r="L2934" s="44">
        <v>0</v>
      </c>
      <c r="M2934" s="44">
        <v>0</v>
      </c>
      <c r="N2934" s="44">
        <v>0</v>
      </c>
      <c r="O2934" s="44">
        <v>0</v>
      </c>
      <c r="P2934" s="44">
        <v>66.356735</v>
      </c>
      <c r="Q2934" s="44">
        <v>64.180190999999994</v>
      </c>
      <c r="R2934" s="44">
        <v>24.814706999999999</v>
      </c>
      <c r="S2934" s="44">
        <v>25.345490999999999</v>
      </c>
      <c r="T2934" s="44">
        <v>160606.15625</v>
      </c>
      <c r="U2934" s="44">
        <v>13733.772461</v>
      </c>
      <c r="V2934" s="44">
        <v>0</v>
      </c>
      <c r="W2934" s="44">
        <v>0</v>
      </c>
      <c r="X2934" s="44">
        <v>63474.807596999999</v>
      </c>
      <c r="Y2934" s="44">
        <v>188939.38531799999</v>
      </c>
      <c r="Z2934" s="44">
        <v>9454.7824270000001</v>
      </c>
      <c r="AA2934" s="44">
        <v>186.88852399999999</v>
      </c>
      <c r="AB2934" s="44">
        <v>8.0623679999999993</v>
      </c>
      <c r="AC2934" s="44">
        <v>4.784421</v>
      </c>
      <c r="AD2934" s="44">
        <v>56637.684322000001</v>
      </c>
    </row>
    <row r="2935" spans="1:30" x14ac:dyDescent="0.25">
      <c r="A2935">
        <v>3163</v>
      </c>
      <c r="B2935" t="s">
        <v>101</v>
      </c>
      <c r="C2935" t="s">
        <v>227</v>
      </c>
      <c r="D2935" t="s">
        <v>227</v>
      </c>
      <c r="E2935" t="s">
        <v>215</v>
      </c>
      <c r="F2935" s="48" t="e">
        <f>VLOOKUP(A2935,'TAZ definitions'!$A$1:$E$1902,2,FALSE)</f>
        <v>#N/A</v>
      </c>
      <c r="G2935" s="48" t="e">
        <f>VLOOKUP(A2935,'TAZ definitions'!$A$1:$E$1902,4,FALSE)</f>
        <v>#N/A</v>
      </c>
      <c r="H2935" s="44">
        <v>147051</v>
      </c>
      <c r="I2935" s="44">
        <v>44464</v>
      </c>
      <c r="J2935" s="44">
        <v>12590</v>
      </c>
      <c r="K2935" s="44">
        <v>2260</v>
      </c>
      <c r="L2935" s="44">
        <v>0</v>
      </c>
      <c r="M2935" s="44">
        <v>0</v>
      </c>
      <c r="N2935" s="44">
        <v>0</v>
      </c>
      <c r="O2935" s="44">
        <v>0</v>
      </c>
      <c r="P2935" s="44">
        <v>57.299320000000002</v>
      </c>
      <c r="Q2935" s="44">
        <v>57.973858</v>
      </c>
      <c r="R2935" s="44">
        <v>18.751579</v>
      </c>
      <c r="S2935" s="44">
        <v>18.919906999999998</v>
      </c>
      <c r="T2935" s="44">
        <v>143647.25</v>
      </c>
      <c r="U2935" s="44">
        <v>12247.258789</v>
      </c>
      <c r="V2935" s="44">
        <v>0</v>
      </c>
      <c r="W2935" s="44">
        <v>0</v>
      </c>
      <c r="X2935" s="44">
        <v>72390.850487000003</v>
      </c>
      <c r="Y2935" s="44">
        <v>95423.109108999997</v>
      </c>
      <c r="Z2935" s="44">
        <v>5289.4771380000002</v>
      </c>
      <c r="AA2935" s="44">
        <v>99.338337999999993</v>
      </c>
      <c r="AB2935" s="44">
        <v>4.0064549999999999</v>
      </c>
      <c r="AC2935" s="44">
        <v>2.5671339999999998</v>
      </c>
      <c r="AD2935" s="44">
        <v>29807.511428000002</v>
      </c>
    </row>
    <row r="2936" spans="1:30" x14ac:dyDescent="0.25">
      <c r="A2936">
        <v>3164</v>
      </c>
      <c r="B2936" t="s">
        <v>101</v>
      </c>
      <c r="C2936" t="s">
        <v>227</v>
      </c>
      <c r="D2936" t="s">
        <v>227</v>
      </c>
      <c r="E2936" t="s">
        <v>215</v>
      </c>
      <c r="F2936" s="48" t="e">
        <f>VLOOKUP(A2936,'TAZ definitions'!$A$1:$E$1902,2,FALSE)</f>
        <v>#N/A</v>
      </c>
      <c r="G2936" s="48" t="e">
        <f>VLOOKUP(A2936,'TAZ definitions'!$A$1:$E$1902,4,FALSE)</f>
        <v>#N/A</v>
      </c>
      <c r="H2936" s="44">
        <v>148466</v>
      </c>
      <c r="I2936" s="44">
        <v>44740</v>
      </c>
      <c r="J2936" s="44">
        <v>12679</v>
      </c>
      <c r="K2936" s="44">
        <v>2259</v>
      </c>
      <c r="L2936" s="44">
        <v>0</v>
      </c>
      <c r="M2936" s="44">
        <v>0</v>
      </c>
      <c r="N2936" s="44">
        <v>0</v>
      </c>
      <c r="O2936" s="44">
        <v>0</v>
      </c>
      <c r="P2936" s="44">
        <v>56.423358999999998</v>
      </c>
      <c r="Q2936" s="44">
        <v>56.760204000000002</v>
      </c>
      <c r="R2936" s="44">
        <v>17.643148</v>
      </c>
      <c r="S2936" s="44">
        <v>17.749426</v>
      </c>
      <c r="T2936" s="44">
        <v>144749.140625</v>
      </c>
      <c r="U2936" s="44">
        <v>12305.614258</v>
      </c>
      <c r="V2936" s="44">
        <v>0</v>
      </c>
      <c r="W2936" s="44">
        <v>0</v>
      </c>
      <c r="X2936" s="44">
        <v>58394.578025000003</v>
      </c>
      <c r="Y2936" s="44">
        <v>152700.043079</v>
      </c>
      <c r="Z2936" s="44">
        <v>10311.28392</v>
      </c>
      <c r="AA2936" s="44">
        <v>172.94574</v>
      </c>
      <c r="AB2936" s="44">
        <v>6.4929610000000002</v>
      </c>
      <c r="AC2936" s="44">
        <v>4.5903530000000003</v>
      </c>
      <c r="AD2936" s="44">
        <v>52086.544961</v>
      </c>
    </row>
    <row r="2937" spans="1:30" x14ac:dyDescent="0.25">
      <c r="A2937">
        <v>3165</v>
      </c>
      <c r="B2937" t="s">
        <v>101</v>
      </c>
      <c r="C2937" t="s">
        <v>227</v>
      </c>
      <c r="D2937" t="s">
        <v>227</v>
      </c>
      <c r="E2937" t="s">
        <v>215</v>
      </c>
      <c r="F2937" s="48" t="e">
        <f>VLOOKUP(A2937,'TAZ definitions'!$A$1:$E$1902,2,FALSE)</f>
        <v>#N/A</v>
      </c>
      <c r="G2937" s="48" t="e">
        <f>VLOOKUP(A2937,'TAZ definitions'!$A$1:$E$1902,4,FALSE)</f>
        <v>#N/A</v>
      </c>
      <c r="H2937" s="44">
        <v>144592</v>
      </c>
      <c r="I2937" s="44">
        <v>45910</v>
      </c>
      <c r="J2937" s="44">
        <v>12478</v>
      </c>
      <c r="K2937" s="44">
        <v>2350</v>
      </c>
      <c r="L2937" s="44">
        <v>0</v>
      </c>
      <c r="M2937" s="44">
        <v>0</v>
      </c>
      <c r="N2937" s="44">
        <v>0</v>
      </c>
      <c r="O2937" s="44">
        <v>0</v>
      </c>
      <c r="P2937" s="44">
        <v>51.913035999999998</v>
      </c>
      <c r="Q2937" s="44">
        <v>52.909416</v>
      </c>
      <c r="R2937" s="44">
        <v>18.170445999999998</v>
      </c>
      <c r="S2937" s="44">
        <v>18.312415999999999</v>
      </c>
      <c r="T2937" s="44">
        <v>140175.9375</v>
      </c>
      <c r="U2937" s="44">
        <v>12024.767578000001</v>
      </c>
      <c r="V2937" s="44">
        <v>0</v>
      </c>
      <c r="W2937" s="44">
        <v>0</v>
      </c>
      <c r="X2937" s="44">
        <v>35178.820129</v>
      </c>
      <c r="Y2937" s="44">
        <v>64461.057602000001</v>
      </c>
      <c r="Z2937" s="44">
        <v>3575.5141570000001</v>
      </c>
      <c r="AA2937" s="44">
        <v>66.452528999999998</v>
      </c>
      <c r="AB2937" s="44">
        <v>2.7239249999999999</v>
      </c>
      <c r="AC2937" s="44">
        <v>1.6871389999999999</v>
      </c>
      <c r="AD2937" s="44">
        <v>19735.482161</v>
      </c>
    </row>
    <row r="2938" spans="1:30" x14ac:dyDescent="0.25">
      <c r="A2938">
        <v>3166</v>
      </c>
      <c r="B2938" t="s">
        <v>101</v>
      </c>
      <c r="C2938" t="s">
        <v>227</v>
      </c>
      <c r="D2938" t="s">
        <v>227</v>
      </c>
      <c r="E2938" t="s">
        <v>215</v>
      </c>
      <c r="F2938" s="48" t="e">
        <f>VLOOKUP(A2938,'TAZ definitions'!$A$1:$E$1902,2,FALSE)</f>
        <v>#N/A</v>
      </c>
      <c r="G2938" s="48" t="e">
        <f>VLOOKUP(A2938,'TAZ definitions'!$A$1:$E$1902,4,FALSE)</f>
        <v>#N/A</v>
      </c>
      <c r="H2938" s="44">
        <v>152505</v>
      </c>
      <c r="I2938" s="44">
        <v>34418</v>
      </c>
      <c r="J2938" s="44">
        <v>13134</v>
      </c>
      <c r="K2938" s="44">
        <v>1617</v>
      </c>
      <c r="L2938" s="44">
        <v>0</v>
      </c>
      <c r="M2938" s="44">
        <v>0</v>
      </c>
      <c r="N2938" s="44">
        <v>0</v>
      </c>
      <c r="O2938" s="44">
        <v>0</v>
      </c>
      <c r="P2938" s="44">
        <v>64.137985</v>
      </c>
      <c r="Q2938" s="44">
        <v>63.217402999999997</v>
      </c>
      <c r="R2938" s="44">
        <v>17.810013000000001</v>
      </c>
      <c r="S2938" s="44">
        <v>17.974228</v>
      </c>
      <c r="T2938" s="44">
        <v>149405.484375</v>
      </c>
      <c r="U2938" s="44">
        <v>12831.705078000001</v>
      </c>
      <c r="V2938" s="44">
        <v>0</v>
      </c>
      <c r="W2938" s="44">
        <v>0</v>
      </c>
      <c r="X2938" s="44">
        <v>65741.251745999994</v>
      </c>
      <c r="Y2938" s="44">
        <v>96774.673729000002</v>
      </c>
      <c r="Z2938" s="44">
        <v>5589.3060990000004</v>
      </c>
      <c r="AA2938" s="44">
        <v>103.596881</v>
      </c>
      <c r="AB2938" s="44">
        <v>4.1705009999999998</v>
      </c>
      <c r="AC2938" s="44">
        <v>2.714248</v>
      </c>
      <c r="AD2938" s="44">
        <v>31340.177043</v>
      </c>
    </row>
    <row r="2939" spans="1:30" x14ac:dyDescent="0.25">
      <c r="A2939">
        <v>3167</v>
      </c>
      <c r="B2939" t="s">
        <v>101</v>
      </c>
      <c r="C2939" t="s">
        <v>227</v>
      </c>
      <c r="D2939" t="s">
        <v>227</v>
      </c>
      <c r="E2939" t="s">
        <v>215</v>
      </c>
      <c r="F2939" s="48" t="e">
        <f>VLOOKUP(A2939,'TAZ definitions'!$A$1:$E$1902,2,FALSE)</f>
        <v>#N/A</v>
      </c>
      <c r="G2939" s="48" t="e">
        <f>VLOOKUP(A2939,'TAZ definitions'!$A$1:$E$1902,4,FALSE)</f>
        <v>#N/A</v>
      </c>
      <c r="H2939" s="44">
        <v>152900</v>
      </c>
      <c r="I2939" s="44">
        <v>33573</v>
      </c>
      <c r="J2939" s="44">
        <v>13163</v>
      </c>
      <c r="K2939" s="44">
        <v>1566</v>
      </c>
      <c r="L2939" s="44">
        <v>0</v>
      </c>
      <c r="M2939" s="44">
        <v>0</v>
      </c>
      <c r="N2939" s="44">
        <v>0</v>
      </c>
      <c r="O2939" s="44">
        <v>0</v>
      </c>
      <c r="P2939" s="44">
        <v>66.422424000000007</v>
      </c>
      <c r="Q2939" s="44">
        <v>64.735550000000003</v>
      </c>
      <c r="R2939" s="44">
        <v>19.169926</v>
      </c>
      <c r="S2939" s="44">
        <v>19.434419999999999</v>
      </c>
      <c r="T2939" s="44">
        <v>149888.75</v>
      </c>
      <c r="U2939" s="44">
        <v>12870.346680000001</v>
      </c>
      <c r="V2939" s="44">
        <v>0</v>
      </c>
      <c r="W2939" s="44">
        <v>0</v>
      </c>
      <c r="X2939" s="44">
        <v>0</v>
      </c>
      <c r="Y2939" s="44">
        <v>0</v>
      </c>
      <c r="Z2939" s="44">
        <v>0</v>
      </c>
      <c r="AA2939" s="44">
        <v>0</v>
      </c>
      <c r="AB2939" s="44">
        <v>0</v>
      </c>
      <c r="AC2939" s="44">
        <v>0</v>
      </c>
      <c r="AD2939" s="44">
        <v>0</v>
      </c>
    </row>
    <row r="2940" spans="1:30" x14ac:dyDescent="0.25">
      <c r="A2940">
        <v>3168</v>
      </c>
      <c r="B2940" t="s">
        <v>101</v>
      </c>
      <c r="C2940" t="s">
        <v>227</v>
      </c>
      <c r="D2940" t="s">
        <v>227</v>
      </c>
      <c r="E2940" t="s">
        <v>215</v>
      </c>
      <c r="F2940" s="48" t="e">
        <f>VLOOKUP(A2940,'TAZ definitions'!$A$1:$E$1902,2,FALSE)</f>
        <v>#N/A</v>
      </c>
      <c r="G2940" s="48" t="e">
        <f>VLOOKUP(A2940,'TAZ definitions'!$A$1:$E$1902,4,FALSE)</f>
        <v>#N/A</v>
      </c>
      <c r="H2940" s="44">
        <v>153527</v>
      </c>
      <c r="I2940" s="44">
        <v>40859</v>
      </c>
      <c r="J2940" s="44">
        <v>13209</v>
      </c>
      <c r="K2940" s="44">
        <v>1959</v>
      </c>
      <c r="L2940" s="44">
        <v>0</v>
      </c>
      <c r="M2940" s="44">
        <v>0</v>
      </c>
      <c r="N2940" s="44">
        <v>0</v>
      </c>
      <c r="O2940" s="44">
        <v>0</v>
      </c>
      <c r="P2940" s="44">
        <v>63.739277000000001</v>
      </c>
      <c r="Q2940" s="44">
        <v>64.983520999999996</v>
      </c>
      <c r="R2940" s="44">
        <v>18.105398000000001</v>
      </c>
      <c r="S2940" s="44">
        <v>18.254234</v>
      </c>
      <c r="T2940" s="44">
        <v>150687.328125</v>
      </c>
      <c r="U2940" s="44">
        <v>12925.458008</v>
      </c>
      <c r="V2940" s="44">
        <v>0</v>
      </c>
      <c r="W2940" s="44">
        <v>0</v>
      </c>
      <c r="X2940" s="44">
        <v>105329.847232</v>
      </c>
      <c r="Y2940" s="44">
        <v>161980.23825900001</v>
      </c>
      <c r="Z2940" s="44">
        <v>8164.0548170000002</v>
      </c>
      <c r="AA2940" s="44">
        <v>161.15638799999999</v>
      </c>
      <c r="AB2940" s="44">
        <v>6.338031</v>
      </c>
      <c r="AC2940" s="44">
        <v>4.058249</v>
      </c>
      <c r="AD2940" s="44">
        <v>47386.380149999997</v>
      </c>
    </row>
    <row r="2941" spans="1:30" x14ac:dyDescent="0.25">
      <c r="A2941">
        <v>3169</v>
      </c>
      <c r="B2941" t="s">
        <v>101</v>
      </c>
      <c r="C2941" t="s">
        <v>227</v>
      </c>
      <c r="D2941" t="s">
        <v>227</v>
      </c>
      <c r="E2941" t="s">
        <v>215</v>
      </c>
      <c r="F2941" s="48" t="e">
        <f>VLOOKUP(A2941,'TAZ definitions'!$A$1:$E$1902,2,FALSE)</f>
        <v>#N/A</v>
      </c>
      <c r="G2941" s="48" t="e">
        <f>VLOOKUP(A2941,'TAZ definitions'!$A$1:$E$1902,4,FALSE)</f>
        <v>#N/A</v>
      </c>
      <c r="H2941" s="44">
        <v>161061</v>
      </c>
      <c r="I2941" s="44">
        <v>53640</v>
      </c>
      <c r="J2941" s="44">
        <v>14051</v>
      </c>
      <c r="K2941" s="44">
        <v>3186</v>
      </c>
      <c r="L2941" s="44">
        <v>0</v>
      </c>
      <c r="M2941" s="44">
        <v>0</v>
      </c>
      <c r="N2941" s="44">
        <v>0</v>
      </c>
      <c r="O2941" s="44">
        <v>0</v>
      </c>
      <c r="P2941" s="44">
        <v>55.571693000000003</v>
      </c>
      <c r="Q2941" s="44">
        <v>55.096161000000002</v>
      </c>
      <c r="R2941" s="44">
        <v>21.316744</v>
      </c>
      <c r="S2941" s="44">
        <v>21.947620000000001</v>
      </c>
      <c r="T2941" s="44">
        <v>156997.3125</v>
      </c>
      <c r="U2941" s="44">
        <v>13639.981444999999</v>
      </c>
      <c r="V2941" s="44">
        <v>0</v>
      </c>
      <c r="W2941" s="44">
        <v>0</v>
      </c>
      <c r="X2941" s="44">
        <v>58583.810743000002</v>
      </c>
      <c r="Y2941" s="44">
        <v>321433.11766599998</v>
      </c>
      <c r="Z2941" s="44">
        <v>17199.117117000002</v>
      </c>
      <c r="AA2941" s="44">
        <v>330.47201999999999</v>
      </c>
      <c r="AB2941" s="44">
        <v>13.514256</v>
      </c>
      <c r="AC2941" s="44">
        <v>8.2904780000000002</v>
      </c>
      <c r="AD2941" s="44">
        <v>97560.853260000004</v>
      </c>
    </row>
    <row r="2942" spans="1:30" x14ac:dyDescent="0.25">
      <c r="A2942">
        <v>3170</v>
      </c>
      <c r="B2942" t="s">
        <v>101</v>
      </c>
      <c r="C2942" t="s">
        <v>227</v>
      </c>
      <c r="D2942" t="s">
        <v>227</v>
      </c>
      <c r="E2942" t="s">
        <v>215</v>
      </c>
      <c r="F2942" s="48" t="e">
        <f>VLOOKUP(A2942,'TAZ definitions'!$A$1:$E$1902,2,FALSE)</f>
        <v>#N/A</v>
      </c>
      <c r="G2942" s="48" t="e">
        <f>VLOOKUP(A2942,'TAZ definitions'!$A$1:$E$1902,4,FALSE)</f>
        <v>#N/A</v>
      </c>
      <c r="H2942" s="44">
        <v>162943</v>
      </c>
      <c r="I2942" s="44">
        <v>54327</v>
      </c>
      <c r="J2942" s="44">
        <v>14035</v>
      </c>
      <c r="K2942" s="44">
        <v>3071</v>
      </c>
      <c r="L2942" s="44">
        <v>0</v>
      </c>
      <c r="M2942" s="44">
        <v>0</v>
      </c>
      <c r="N2942" s="44">
        <v>0</v>
      </c>
      <c r="O2942" s="44">
        <v>0</v>
      </c>
      <c r="P2942" s="44">
        <v>59.686928000000002</v>
      </c>
      <c r="Q2942" s="44">
        <v>58.289012999999997</v>
      </c>
      <c r="R2942" s="44">
        <v>21.743991999999999</v>
      </c>
      <c r="S2942" s="44">
        <v>22.201302999999999</v>
      </c>
      <c r="T2942" s="44">
        <v>159244.140625</v>
      </c>
      <c r="U2942" s="44">
        <v>13661.626953000001</v>
      </c>
      <c r="V2942" s="44">
        <v>0</v>
      </c>
      <c r="W2942" s="44">
        <v>0</v>
      </c>
      <c r="X2942" s="44">
        <v>126107.06975</v>
      </c>
      <c r="Y2942" s="44">
        <v>435294.64105699997</v>
      </c>
      <c r="Z2942" s="44">
        <v>22864.116954000001</v>
      </c>
      <c r="AA2942" s="44">
        <v>428.55026199999998</v>
      </c>
      <c r="AB2942" s="44">
        <v>17.598284</v>
      </c>
      <c r="AC2942" s="44">
        <v>11.185006</v>
      </c>
      <c r="AD2942" s="44">
        <v>130613.757803</v>
      </c>
    </row>
    <row r="2943" spans="1:30" x14ac:dyDescent="0.25">
      <c r="A2943">
        <v>3171</v>
      </c>
      <c r="B2943" t="s">
        <v>101</v>
      </c>
      <c r="C2943" t="s">
        <v>227</v>
      </c>
      <c r="D2943" t="s">
        <v>227</v>
      </c>
      <c r="E2943" t="s">
        <v>215</v>
      </c>
      <c r="F2943" s="48" t="e">
        <f>VLOOKUP(A2943,'TAZ definitions'!$A$1:$E$1902,2,FALSE)</f>
        <v>#N/A</v>
      </c>
      <c r="G2943" s="48" t="e">
        <f>VLOOKUP(A2943,'TAZ definitions'!$A$1:$E$1902,4,FALSE)</f>
        <v>#N/A</v>
      </c>
      <c r="H2943" s="44">
        <v>154951</v>
      </c>
      <c r="I2943" s="44">
        <v>37438</v>
      </c>
      <c r="J2943" s="44">
        <v>13500</v>
      </c>
      <c r="K2943" s="44">
        <v>1636</v>
      </c>
      <c r="L2943" s="44">
        <v>0</v>
      </c>
      <c r="M2943" s="44">
        <v>0</v>
      </c>
      <c r="N2943" s="44">
        <v>0</v>
      </c>
      <c r="O2943" s="44">
        <v>0</v>
      </c>
      <c r="P2943" s="44">
        <v>65.375266999999994</v>
      </c>
      <c r="Q2943" s="44">
        <v>66.877785000000003</v>
      </c>
      <c r="R2943" s="44">
        <v>17.745384000000001</v>
      </c>
      <c r="S2943" s="44">
        <v>17.742422000000001</v>
      </c>
      <c r="T2943" s="44">
        <v>151996.734375</v>
      </c>
      <c r="U2943" s="44">
        <v>13201.740234000001</v>
      </c>
      <c r="V2943" s="44">
        <v>0</v>
      </c>
      <c r="W2943" s="44">
        <v>0</v>
      </c>
      <c r="X2943" s="44">
        <v>12253.218606</v>
      </c>
      <c r="Y2943" s="44">
        <v>132605.52069400001</v>
      </c>
      <c r="Z2943" s="44">
        <v>7054.0818069999996</v>
      </c>
      <c r="AA2943" s="44">
        <v>139.59282200000001</v>
      </c>
      <c r="AB2943" s="44">
        <v>5.1896899999999997</v>
      </c>
      <c r="AC2943" s="44">
        <v>3.4181430000000002</v>
      </c>
      <c r="AD2943" s="44">
        <v>39776.454165000003</v>
      </c>
    </row>
    <row r="2944" spans="1:30" x14ac:dyDescent="0.25">
      <c r="A2944">
        <v>3172</v>
      </c>
      <c r="B2944" t="s">
        <v>101</v>
      </c>
      <c r="C2944" t="s">
        <v>227</v>
      </c>
      <c r="D2944" t="s">
        <v>227</v>
      </c>
      <c r="E2944" t="s">
        <v>215</v>
      </c>
      <c r="F2944" s="48" t="e">
        <f>VLOOKUP(A2944,'TAZ definitions'!$A$1:$E$1902,2,FALSE)</f>
        <v>#N/A</v>
      </c>
      <c r="G2944" s="48" t="e">
        <f>VLOOKUP(A2944,'TAZ definitions'!$A$1:$E$1902,4,FALSE)</f>
        <v>#N/A</v>
      </c>
      <c r="H2944" s="44">
        <v>155076</v>
      </c>
      <c r="I2944" s="44">
        <v>47070</v>
      </c>
      <c r="J2944" s="44">
        <v>13526</v>
      </c>
      <c r="K2944" s="44">
        <v>2229</v>
      </c>
      <c r="L2944" s="44">
        <v>0</v>
      </c>
      <c r="M2944" s="44">
        <v>0</v>
      </c>
      <c r="N2944" s="44">
        <v>0</v>
      </c>
      <c r="O2944" s="44">
        <v>0</v>
      </c>
      <c r="P2944" s="44">
        <v>60.116447000000001</v>
      </c>
      <c r="Q2944" s="44">
        <v>61.047035000000001</v>
      </c>
      <c r="R2944" s="44">
        <v>17.383483999999999</v>
      </c>
      <c r="S2944" s="44">
        <v>17.302738000000002</v>
      </c>
      <c r="T2944" s="44">
        <v>151985.421875</v>
      </c>
      <c r="U2944" s="44">
        <v>13202.737305000001</v>
      </c>
      <c r="V2944" s="44">
        <v>0</v>
      </c>
      <c r="W2944" s="44">
        <v>0</v>
      </c>
      <c r="X2944" s="44">
        <v>23505.515760999999</v>
      </c>
      <c r="Y2944" s="44">
        <v>180108.08188700001</v>
      </c>
      <c r="Z2944" s="44">
        <v>9690.2412800000002</v>
      </c>
      <c r="AA2944" s="44">
        <v>189.914941</v>
      </c>
      <c r="AB2944" s="44">
        <v>7.0673820000000003</v>
      </c>
      <c r="AC2944" s="44">
        <v>4.6597439999999999</v>
      </c>
      <c r="AD2944" s="44">
        <v>54181.780257999999</v>
      </c>
    </row>
    <row r="2945" spans="1:30" x14ac:dyDescent="0.25">
      <c r="A2945">
        <v>3173</v>
      </c>
      <c r="B2945" t="s">
        <v>101</v>
      </c>
      <c r="C2945" t="s">
        <v>227</v>
      </c>
      <c r="D2945" t="s">
        <v>227</v>
      </c>
      <c r="E2945" t="s">
        <v>215</v>
      </c>
      <c r="F2945" s="48" t="e">
        <f>VLOOKUP(A2945,'TAZ definitions'!$A$1:$E$1902,2,FALSE)</f>
        <v>#N/A</v>
      </c>
      <c r="G2945" s="48" t="e">
        <f>VLOOKUP(A2945,'TAZ definitions'!$A$1:$E$1902,4,FALSE)</f>
        <v>#N/A</v>
      </c>
      <c r="H2945" s="44">
        <v>155518</v>
      </c>
      <c r="I2945" s="44">
        <v>38066</v>
      </c>
      <c r="J2945" s="44">
        <v>13572</v>
      </c>
      <c r="K2945" s="44">
        <v>1651</v>
      </c>
      <c r="L2945" s="44">
        <v>0</v>
      </c>
      <c r="M2945" s="44">
        <v>0</v>
      </c>
      <c r="N2945" s="44">
        <v>0</v>
      </c>
      <c r="O2945" s="44">
        <v>0</v>
      </c>
      <c r="P2945" s="44">
        <v>67.170394999999999</v>
      </c>
      <c r="Q2945" s="44">
        <v>67.899238999999994</v>
      </c>
      <c r="R2945" s="44">
        <v>20.387084999999999</v>
      </c>
      <c r="S2945" s="44">
        <v>20.484938</v>
      </c>
      <c r="T2945" s="44">
        <v>152188.15625</v>
      </c>
      <c r="U2945" s="44">
        <v>13234.03125</v>
      </c>
      <c r="V2945" s="44">
        <v>0</v>
      </c>
      <c r="W2945" s="44">
        <v>0</v>
      </c>
      <c r="X2945" s="44">
        <v>0</v>
      </c>
      <c r="Y2945" s="44">
        <v>0</v>
      </c>
      <c r="Z2945" s="44">
        <v>0</v>
      </c>
      <c r="AA2945" s="44">
        <v>0</v>
      </c>
      <c r="AB2945" s="44">
        <v>0</v>
      </c>
      <c r="AC2945" s="44">
        <v>0</v>
      </c>
      <c r="AD2945" s="44">
        <v>0</v>
      </c>
    </row>
    <row r="2946" spans="1:30" x14ac:dyDescent="0.25">
      <c r="A2946">
        <v>3174</v>
      </c>
      <c r="B2946" t="s">
        <v>101</v>
      </c>
      <c r="C2946" t="s">
        <v>227</v>
      </c>
      <c r="D2946" t="s">
        <v>227</v>
      </c>
      <c r="E2946" t="s">
        <v>215</v>
      </c>
      <c r="F2946" s="48" t="e">
        <f>VLOOKUP(A2946,'TAZ definitions'!$A$1:$E$1902,2,FALSE)</f>
        <v>#N/A</v>
      </c>
      <c r="G2946" s="48" t="e">
        <f>VLOOKUP(A2946,'TAZ definitions'!$A$1:$E$1902,4,FALSE)</f>
        <v>#N/A</v>
      </c>
      <c r="H2946" s="44">
        <v>160029</v>
      </c>
      <c r="I2946" s="44">
        <v>53205</v>
      </c>
      <c r="J2946" s="44">
        <v>13993</v>
      </c>
      <c r="K2946" s="44">
        <v>2976</v>
      </c>
      <c r="L2946" s="44">
        <v>0</v>
      </c>
      <c r="M2946" s="44">
        <v>0</v>
      </c>
      <c r="N2946" s="44">
        <v>0</v>
      </c>
      <c r="O2946" s="44">
        <v>0</v>
      </c>
      <c r="P2946" s="44">
        <v>56.715538000000002</v>
      </c>
      <c r="Q2946" s="44">
        <v>57.536845999999997</v>
      </c>
      <c r="R2946" s="44">
        <v>18.797281000000002</v>
      </c>
      <c r="S2946" s="44">
        <v>18.637449</v>
      </c>
      <c r="T2946" s="44">
        <v>155512.765625</v>
      </c>
      <c r="U2946" s="44">
        <v>13527.229492</v>
      </c>
      <c r="V2946" s="44">
        <v>0</v>
      </c>
      <c r="W2946" s="44">
        <v>0</v>
      </c>
      <c r="X2946" s="44">
        <v>9165.7821139999996</v>
      </c>
      <c r="Y2946" s="44">
        <v>64627.817236000003</v>
      </c>
      <c r="Z2946" s="44">
        <v>3606.1146560000002</v>
      </c>
      <c r="AA2946" s="44">
        <v>68.587334999999996</v>
      </c>
      <c r="AB2946" s="44">
        <v>2.6894290000000001</v>
      </c>
      <c r="AC2946" s="44">
        <v>1.6977199999999999</v>
      </c>
      <c r="AD2946" s="44">
        <v>19851.678338999998</v>
      </c>
    </row>
    <row r="2947" spans="1:30" x14ac:dyDescent="0.25">
      <c r="A2947">
        <v>3175</v>
      </c>
      <c r="B2947" t="s">
        <v>101</v>
      </c>
      <c r="C2947" t="s">
        <v>227</v>
      </c>
      <c r="D2947" t="s">
        <v>227</v>
      </c>
      <c r="E2947" t="s">
        <v>215</v>
      </c>
      <c r="F2947" s="48" t="e">
        <f>VLOOKUP(A2947,'TAZ definitions'!$A$1:$E$1902,2,FALSE)</f>
        <v>#N/A</v>
      </c>
      <c r="G2947" s="48" t="e">
        <f>VLOOKUP(A2947,'TAZ definitions'!$A$1:$E$1902,4,FALSE)</f>
        <v>#N/A</v>
      </c>
      <c r="H2947" s="44">
        <v>156272</v>
      </c>
      <c r="I2947" s="44">
        <v>47554</v>
      </c>
      <c r="J2947" s="44">
        <v>13495</v>
      </c>
      <c r="K2947" s="44">
        <v>2359</v>
      </c>
      <c r="L2947" s="44">
        <v>0</v>
      </c>
      <c r="M2947" s="44">
        <v>0</v>
      </c>
      <c r="N2947" s="44">
        <v>0</v>
      </c>
      <c r="O2947" s="44">
        <v>0</v>
      </c>
      <c r="P2947" s="44">
        <v>60.076740000000001</v>
      </c>
      <c r="Q2947" s="44">
        <v>62.526085000000002</v>
      </c>
      <c r="R2947" s="44">
        <v>18.035919</v>
      </c>
      <c r="S2947" s="44">
        <v>18.178699000000002</v>
      </c>
      <c r="T2947" s="44">
        <v>153120.6875</v>
      </c>
      <c r="U2947" s="44">
        <v>13172.210938</v>
      </c>
      <c r="V2947" s="44">
        <v>0</v>
      </c>
      <c r="W2947" s="44">
        <v>0</v>
      </c>
      <c r="X2947" s="44">
        <v>0</v>
      </c>
      <c r="Y2947" s="44">
        <v>0</v>
      </c>
      <c r="Z2947" s="44">
        <v>0</v>
      </c>
      <c r="AA2947" s="44">
        <v>0</v>
      </c>
      <c r="AB2947" s="44">
        <v>0</v>
      </c>
      <c r="AC2947" s="44">
        <v>0</v>
      </c>
      <c r="AD2947" s="44">
        <v>0</v>
      </c>
    </row>
    <row r="2948" spans="1:30" x14ac:dyDescent="0.25">
      <c r="A2948">
        <v>3176</v>
      </c>
      <c r="B2948" t="s">
        <v>101</v>
      </c>
      <c r="C2948" t="s">
        <v>227</v>
      </c>
      <c r="D2948" t="s">
        <v>227</v>
      </c>
      <c r="E2948" t="s">
        <v>215</v>
      </c>
      <c r="F2948" s="48" t="e">
        <f>VLOOKUP(A2948,'TAZ definitions'!$A$1:$E$1902,2,FALSE)</f>
        <v>#N/A</v>
      </c>
      <c r="G2948" s="48" t="e">
        <f>VLOOKUP(A2948,'TAZ definitions'!$A$1:$E$1902,4,FALSE)</f>
        <v>#N/A</v>
      </c>
      <c r="H2948" s="44">
        <v>152935</v>
      </c>
      <c r="I2948" s="44">
        <v>44201</v>
      </c>
      <c r="J2948" s="44">
        <v>13220</v>
      </c>
      <c r="K2948" s="44">
        <v>2144</v>
      </c>
      <c r="L2948" s="44">
        <v>0</v>
      </c>
      <c r="M2948" s="44">
        <v>0</v>
      </c>
      <c r="N2948" s="44">
        <v>0</v>
      </c>
      <c r="O2948" s="44">
        <v>0</v>
      </c>
      <c r="P2948" s="44">
        <v>62.664326000000003</v>
      </c>
      <c r="Q2948" s="44">
        <v>62.878723000000001</v>
      </c>
      <c r="R2948" s="44">
        <v>18.122128</v>
      </c>
      <c r="S2948" s="44">
        <v>18.272304999999999</v>
      </c>
      <c r="T2948" s="44">
        <v>150090.671875</v>
      </c>
      <c r="U2948" s="44">
        <v>12930.269531</v>
      </c>
      <c r="V2948" s="44">
        <v>0</v>
      </c>
      <c r="W2948" s="44">
        <v>0</v>
      </c>
      <c r="X2948" s="44">
        <v>0</v>
      </c>
      <c r="Y2948" s="44">
        <v>0</v>
      </c>
      <c r="Z2948" s="44">
        <v>0</v>
      </c>
      <c r="AA2948" s="44">
        <v>0</v>
      </c>
      <c r="AB2948" s="44">
        <v>0</v>
      </c>
      <c r="AC2948" s="44">
        <v>0</v>
      </c>
      <c r="AD2948" s="44">
        <v>0</v>
      </c>
    </row>
    <row r="2949" spans="1:30" x14ac:dyDescent="0.25">
      <c r="A2949">
        <v>3177</v>
      </c>
      <c r="B2949" t="s">
        <v>101</v>
      </c>
      <c r="C2949" t="s">
        <v>227</v>
      </c>
      <c r="D2949" t="s">
        <v>227</v>
      </c>
      <c r="E2949" t="s">
        <v>215</v>
      </c>
      <c r="F2949" s="48" t="e">
        <f>VLOOKUP(A2949,'TAZ definitions'!$A$1:$E$1902,2,FALSE)</f>
        <v>#N/A</v>
      </c>
      <c r="G2949" s="48" t="e">
        <f>VLOOKUP(A2949,'TAZ definitions'!$A$1:$E$1902,4,FALSE)</f>
        <v>#N/A</v>
      </c>
      <c r="H2949" s="44">
        <v>158702</v>
      </c>
      <c r="I2949" s="44">
        <v>53006</v>
      </c>
      <c r="J2949" s="44">
        <v>13734</v>
      </c>
      <c r="K2949" s="44">
        <v>2995</v>
      </c>
      <c r="L2949" s="44">
        <v>0</v>
      </c>
      <c r="M2949" s="44">
        <v>0</v>
      </c>
      <c r="N2949" s="44">
        <v>0</v>
      </c>
      <c r="O2949" s="44">
        <v>0</v>
      </c>
      <c r="P2949" s="44">
        <v>54.829037</v>
      </c>
      <c r="Q2949" s="44">
        <v>55.120570999999998</v>
      </c>
      <c r="R2949" s="44">
        <v>18.268381000000002</v>
      </c>
      <c r="S2949" s="44">
        <v>18.284634</v>
      </c>
      <c r="T2949" s="44">
        <v>154835.78125</v>
      </c>
      <c r="U2949" s="44">
        <v>13341.180664</v>
      </c>
      <c r="V2949" s="44">
        <v>0</v>
      </c>
      <c r="W2949" s="44">
        <v>0</v>
      </c>
      <c r="X2949" s="44">
        <v>0</v>
      </c>
      <c r="Y2949" s="44">
        <v>0</v>
      </c>
      <c r="Z2949" s="44">
        <v>0</v>
      </c>
      <c r="AA2949" s="44">
        <v>0</v>
      </c>
      <c r="AB2949" s="44">
        <v>0</v>
      </c>
      <c r="AC2949" s="44">
        <v>0</v>
      </c>
      <c r="AD2949" s="44">
        <v>0</v>
      </c>
    </row>
    <row r="2950" spans="1:30" x14ac:dyDescent="0.25">
      <c r="A2950">
        <v>3178</v>
      </c>
      <c r="B2950" t="s">
        <v>101</v>
      </c>
      <c r="C2950" t="s">
        <v>227</v>
      </c>
      <c r="D2950" t="s">
        <v>227</v>
      </c>
      <c r="E2950" t="s">
        <v>215</v>
      </c>
      <c r="F2950" s="48" t="e">
        <f>VLOOKUP(A2950,'TAZ definitions'!$A$1:$E$1902,2,FALSE)</f>
        <v>#N/A</v>
      </c>
      <c r="G2950" s="48" t="e">
        <f>VLOOKUP(A2950,'TAZ definitions'!$A$1:$E$1902,4,FALSE)</f>
        <v>#N/A</v>
      </c>
      <c r="H2950" s="44">
        <v>167070</v>
      </c>
      <c r="I2950" s="44">
        <v>66336</v>
      </c>
      <c r="J2950" s="44">
        <v>14398</v>
      </c>
      <c r="K2950" s="44">
        <v>3817</v>
      </c>
      <c r="L2950" s="44">
        <v>0</v>
      </c>
      <c r="M2950" s="44">
        <v>0</v>
      </c>
      <c r="N2950" s="44">
        <v>0</v>
      </c>
      <c r="O2950" s="44">
        <v>0</v>
      </c>
      <c r="P2950" s="44">
        <v>57.311492999999999</v>
      </c>
      <c r="Q2950" s="44">
        <v>54.721870000000003</v>
      </c>
      <c r="R2950" s="44">
        <v>23.345963999999999</v>
      </c>
      <c r="S2950" s="44">
        <v>23.989525</v>
      </c>
      <c r="T2950" s="44">
        <v>162459.765625</v>
      </c>
      <c r="U2950" s="44">
        <v>13913.746094</v>
      </c>
      <c r="V2950" s="44">
        <v>0</v>
      </c>
      <c r="W2950" s="44">
        <v>0</v>
      </c>
      <c r="X2950" s="44">
        <v>0</v>
      </c>
      <c r="Y2950" s="44">
        <v>60106.434996999997</v>
      </c>
      <c r="Z2950" s="44">
        <v>3031.757036</v>
      </c>
      <c r="AA2950" s="44">
        <v>62.318106999999998</v>
      </c>
      <c r="AB2950" s="44">
        <v>2.318635</v>
      </c>
      <c r="AC2950" s="44">
        <v>1.4903059999999999</v>
      </c>
      <c r="AD2950" s="44">
        <v>17498.490194999998</v>
      </c>
    </row>
    <row r="2951" spans="1:30" x14ac:dyDescent="0.25">
      <c r="A2951">
        <v>3179</v>
      </c>
      <c r="B2951" t="s">
        <v>101</v>
      </c>
      <c r="C2951" t="s">
        <v>227</v>
      </c>
      <c r="D2951" t="s">
        <v>227</v>
      </c>
      <c r="E2951" t="s">
        <v>215</v>
      </c>
      <c r="F2951" s="48" t="e">
        <f>VLOOKUP(A2951,'TAZ definitions'!$A$1:$E$1902,2,FALSE)</f>
        <v>#N/A</v>
      </c>
      <c r="G2951" s="48" t="e">
        <f>VLOOKUP(A2951,'TAZ definitions'!$A$1:$E$1902,4,FALSE)</f>
        <v>#N/A</v>
      </c>
      <c r="H2951" s="44">
        <v>160124</v>
      </c>
      <c r="I2951" s="44">
        <v>49786</v>
      </c>
      <c r="J2951" s="44">
        <v>14003</v>
      </c>
      <c r="K2951" s="44">
        <v>2708</v>
      </c>
      <c r="L2951" s="44">
        <v>0</v>
      </c>
      <c r="M2951" s="44">
        <v>0</v>
      </c>
      <c r="N2951" s="44">
        <v>0</v>
      </c>
      <c r="O2951" s="44">
        <v>0</v>
      </c>
      <c r="P2951" s="44">
        <v>56.223137000000001</v>
      </c>
      <c r="Q2951" s="44">
        <v>56.523121000000003</v>
      </c>
      <c r="R2951" s="44">
        <v>17.917116</v>
      </c>
      <c r="S2951" s="44">
        <v>18.075009999999999</v>
      </c>
      <c r="T2951" s="44">
        <v>156315.125</v>
      </c>
      <c r="U2951" s="44">
        <v>13613.097656</v>
      </c>
      <c r="V2951" s="44">
        <v>0</v>
      </c>
      <c r="W2951" s="44">
        <v>0</v>
      </c>
      <c r="X2951" s="44">
        <v>0</v>
      </c>
      <c r="Y2951" s="44">
        <v>0</v>
      </c>
      <c r="Z2951" s="44">
        <v>0</v>
      </c>
      <c r="AA2951" s="44">
        <v>0</v>
      </c>
      <c r="AB2951" s="44">
        <v>0</v>
      </c>
      <c r="AC2951" s="44">
        <v>0</v>
      </c>
      <c r="AD2951" s="44">
        <v>0</v>
      </c>
    </row>
    <row r="2952" spans="1:30" x14ac:dyDescent="0.25">
      <c r="A2952">
        <v>3180</v>
      </c>
      <c r="B2952" t="s">
        <v>101</v>
      </c>
      <c r="C2952" t="s">
        <v>227</v>
      </c>
      <c r="D2952" t="s">
        <v>227</v>
      </c>
      <c r="E2952" t="s">
        <v>215</v>
      </c>
      <c r="F2952" s="48" t="e">
        <f>VLOOKUP(A2952,'TAZ definitions'!$A$1:$E$1902,2,FALSE)</f>
        <v>#N/A</v>
      </c>
      <c r="G2952" s="48" t="e">
        <f>VLOOKUP(A2952,'TAZ definitions'!$A$1:$E$1902,4,FALSE)</f>
        <v>#N/A</v>
      </c>
      <c r="H2952" s="44">
        <v>150312</v>
      </c>
      <c r="I2952" s="44">
        <v>24474</v>
      </c>
      <c r="J2952" s="44">
        <v>12881</v>
      </c>
      <c r="K2952" s="44">
        <v>1052</v>
      </c>
      <c r="L2952" s="44">
        <v>0</v>
      </c>
      <c r="M2952" s="44">
        <v>0</v>
      </c>
      <c r="N2952" s="44">
        <v>0</v>
      </c>
      <c r="O2952" s="44">
        <v>0</v>
      </c>
      <c r="P2952" s="44">
        <v>72.118140999999994</v>
      </c>
      <c r="Q2952" s="44">
        <v>68.868301000000002</v>
      </c>
      <c r="R2952" s="44">
        <v>19.688192000000001</v>
      </c>
      <c r="S2952" s="44">
        <v>19.927851</v>
      </c>
      <c r="T2952" s="44">
        <v>147344.25</v>
      </c>
      <c r="U2952" s="44">
        <v>12602.026367</v>
      </c>
      <c r="V2952" s="44">
        <v>0</v>
      </c>
      <c r="W2952" s="44">
        <v>0</v>
      </c>
      <c r="X2952" s="44">
        <v>4661.1979769999998</v>
      </c>
      <c r="Y2952" s="44">
        <v>46097.908556000002</v>
      </c>
      <c r="Z2952" s="44">
        <v>3176.5188859999998</v>
      </c>
      <c r="AA2952" s="44">
        <v>53.976171000000001</v>
      </c>
      <c r="AB2952" s="44">
        <v>1.8187949999999999</v>
      </c>
      <c r="AC2952" s="44">
        <v>1.42866</v>
      </c>
      <c r="AD2952" s="44">
        <v>15951.958279</v>
      </c>
    </row>
    <row r="2953" spans="1:30" x14ac:dyDescent="0.25">
      <c r="A2953">
        <v>3181</v>
      </c>
      <c r="B2953" t="s">
        <v>101</v>
      </c>
      <c r="C2953" t="s">
        <v>227</v>
      </c>
      <c r="D2953" t="s">
        <v>227</v>
      </c>
      <c r="E2953" t="s">
        <v>215</v>
      </c>
      <c r="F2953" s="48" t="e">
        <f>VLOOKUP(A2953,'TAZ definitions'!$A$1:$E$1902,2,FALSE)</f>
        <v>#N/A</v>
      </c>
      <c r="G2953" s="48" t="e">
        <f>VLOOKUP(A2953,'TAZ definitions'!$A$1:$E$1902,4,FALSE)</f>
        <v>#N/A</v>
      </c>
      <c r="H2953" s="44">
        <v>154248</v>
      </c>
      <c r="I2953" s="44">
        <v>19612</v>
      </c>
      <c r="J2953" s="44">
        <v>13262</v>
      </c>
      <c r="K2953" s="44">
        <v>1000</v>
      </c>
      <c r="L2953" s="44">
        <v>0</v>
      </c>
      <c r="M2953" s="44">
        <v>0</v>
      </c>
      <c r="N2953" s="44">
        <v>0</v>
      </c>
      <c r="O2953" s="44">
        <v>0</v>
      </c>
      <c r="P2953" s="44">
        <v>74.147178999999994</v>
      </c>
      <c r="Q2953" s="44">
        <v>68.509224000000003</v>
      </c>
      <c r="R2953" s="44">
        <v>18.933320999999999</v>
      </c>
      <c r="S2953" s="44">
        <v>19.029705</v>
      </c>
      <c r="T2953" s="44">
        <v>151138.546875</v>
      </c>
      <c r="U2953" s="44">
        <v>12978.804688</v>
      </c>
      <c r="V2953" s="44">
        <v>0</v>
      </c>
      <c r="W2953" s="44">
        <v>0</v>
      </c>
      <c r="X2953" s="44">
        <v>5425.557057</v>
      </c>
      <c r="Y2953" s="44">
        <v>7524.8158160000003</v>
      </c>
      <c r="Z2953" s="44">
        <v>475.97677800000002</v>
      </c>
      <c r="AA2953" s="44">
        <v>8.0309930000000005</v>
      </c>
      <c r="AB2953" s="44">
        <v>0.31805</v>
      </c>
      <c r="AC2953" s="44">
        <v>0.21190600000000001</v>
      </c>
      <c r="AD2953" s="44">
        <v>2440.825722</v>
      </c>
    </row>
    <row r="2954" spans="1:30" x14ac:dyDescent="0.25">
      <c r="A2954">
        <v>3182</v>
      </c>
      <c r="B2954" t="s">
        <v>101</v>
      </c>
      <c r="C2954" t="s">
        <v>227</v>
      </c>
      <c r="D2954" t="s">
        <v>227</v>
      </c>
      <c r="E2954" t="s">
        <v>215</v>
      </c>
      <c r="F2954" s="48" t="e">
        <f>VLOOKUP(A2954,'TAZ definitions'!$A$1:$E$1902,2,FALSE)</f>
        <v>#N/A</v>
      </c>
      <c r="G2954" s="48" t="e">
        <f>VLOOKUP(A2954,'TAZ definitions'!$A$1:$E$1902,4,FALSE)</f>
        <v>#N/A</v>
      </c>
      <c r="H2954" s="44">
        <v>155129</v>
      </c>
      <c r="I2954" s="44">
        <v>26985</v>
      </c>
      <c r="J2954" s="44">
        <v>13230</v>
      </c>
      <c r="K2954" s="44">
        <v>1211</v>
      </c>
      <c r="L2954" s="44">
        <v>0</v>
      </c>
      <c r="M2954" s="44">
        <v>0</v>
      </c>
      <c r="N2954" s="44">
        <v>0</v>
      </c>
      <c r="O2954" s="44">
        <v>0</v>
      </c>
      <c r="P2954" s="44">
        <v>75.053116000000003</v>
      </c>
      <c r="Q2954" s="44">
        <v>71.409439000000006</v>
      </c>
      <c r="R2954" s="44">
        <v>22.906202</v>
      </c>
      <c r="S2954" s="44">
        <v>23.348143</v>
      </c>
      <c r="T2954" s="44">
        <v>151917.59375</v>
      </c>
      <c r="U2954" s="44">
        <v>12928.791992</v>
      </c>
      <c r="V2954" s="44">
        <v>0</v>
      </c>
      <c r="W2954" s="44">
        <v>0</v>
      </c>
      <c r="X2954" s="44">
        <v>0</v>
      </c>
      <c r="Y2954" s="44">
        <v>0</v>
      </c>
      <c r="Z2954" s="44">
        <v>0</v>
      </c>
      <c r="AA2954" s="44">
        <v>0</v>
      </c>
      <c r="AB2954" s="44">
        <v>0</v>
      </c>
      <c r="AC2954" s="44">
        <v>0</v>
      </c>
      <c r="AD2954" s="44">
        <v>0</v>
      </c>
    </row>
    <row r="2955" spans="1:30" x14ac:dyDescent="0.25">
      <c r="A2955">
        <v>3183</v>
      </c>
      <c r="B2955" t="s">
        <v>101</v>
      </c>
      <c r="C2955" t="s">
        <v>227</v>
      </c>
      <c r="D2955" t="s">
        <v>227</v>
      </c>
      <c r="E2955" t="s">
        <v>215</v>
      </c>
      <c r="F2955" s="48" t="e">
        <f>VLOOKUP(A2955,'TAZ definitions'!$A$1:$E$1902,2,FALSE)</f>
        <v>#N/A</v>
      </c>
      <c r="G2955" s="48" t="e">
        <f>VLOOKUP(A2955,'TAZ definitions'!$A$1:$E$1902,4,FALSE)</f>
        <v>#N/A</v>
      </c>
      <c r="H2955" s="44">
        <v>150979</v>
      </c>
      <c r="I2955" s="44">
        <v>1889</v>
      </c>
      <c r="J2955" s="44">
        <v>12761</v>
      </c>
      <c r="K2955" s="44">
        <v>264</v>
      </c>
      <c r="L2955" s="44">
        <v>0</v>
      </c>
      <c r="M2955" s="44">
        <v>0</v>
      </c>
      <c r="N2955" s="44">
        <v>0</v>
      </c>
      <c r="O2955" s="44">
        <v>0</v>
      </c>
      <c r="P2955" s="44">
        <v>91.960555999999997</v>
      </c>
      <c r="Q2955" s="44">
        <v>77.681763000000004</v>
      </c>
      <c r="R2955" s="44">
        <v>19.317627000000002</v>
      </c>
      <c r="S2955" s="44">
        <v>19.359584999999999</v>
      </c>
      <c r="T2955" s="44">
        <v>148739.640625</v>
      </c>
      <c r="U2955" s="44">
        <v>12573.292969</v>
      </c>
      <c r="V2955" s="44">
        <v>0</v>
      </c>
      <c r="W2955" s="44">
        <v>0</v>
      </c>
      <c r="X2955" s="44">
        <v>0</v>
      </c>
      <c r="Y2955" s="44">
        <v>0</v>
      </c>
      <c r="Z2955" s="44">
        <v>0</v>
      </c>
      <c r="AA2955" s="44">
        <v>0</v>
      </c>
      <c r="AB2955" s="44">
        <v>0</v>
      </c>
      <c r="AC2955" s="44">
        <v>0</v>
      </c>
      <c r="AD2955" s="44">
        <v>0</v>
      </c>
    </row>
    <row r="2956" spans="1:30" x14ac:dyDescent="0.25">
      <c r="A2956">
        <v>3184</v>
      </c>
      <c r="B2956" t="s">
        <v>101</v>
      </c>
      <c r="C2956" t="s">
        <v>227</v>
      </c>
      <c r="D2956" t="s">
        <v>227</v>
      </c>
      <c r="E2956" t="s">
        <v>215</v>
      </c>
      <c r="F2956" s="48" t="e">
        <f>VLOOKUP(A2956,'TAZ definitions'!$A$1:$E$1902,2,FALSE)</f>
        <v>#N/A</v>
      </c>
      <c r="G2956" s="48" t="e">
        <f>VLOOKUP(A2956,'TAZ definitions'!$A$1:$E$1902,4,FALSE)</f>
        <v>#N/A</v>
      </c>
      <c r="H2956" s="44">
        <v>150637</v>
      </c>
      <c r="I2956" s="44">
        <v>37995</v>
      </c>
      <c r="J2956" s="44">
        <v>13062</v>
      </c>
      <c r="K2956" s="44">
        <v>1825</v>
      </c>
      <c r="L2956" s="44">
        <v>0</v>
      </c>
      <c r="M2956" s="44">
        <v>0</v>
      </c>
      <c r="N2956" s="44">
        <v>0</v>
      </c>
      <c r="O2956" s="44">
        <v>0</v>
      </c>
      <c r="P2956" s="44">
        <v>62.028106999999999</v>
      </c>
      <c r="Q2956" s="44">
        <v>61.978270999999999</v>
      </c>
      <c r="R2956" s="44">
        <v>18.497063000000001</v>
      </c>
      <c r="S2956" s="44">
        <v>18.611671000000001</v>
      </c>
      <c r="T2956" s="44">
        <v>147634.765625</v>
      </c>
      <c r="U2956" s="44">
        <v>12762.501953000001</v>
      </c>
      <c r="V2956" s="44">
        <v>0</v>
      </c>
      <c r="W2956" s="44">
        <v>0</v>
      </c>
      <c r="X2956" s="44">
        <v>0</v>
      </c>
      <c r="Y2956" s="44">
        <v>0</v>
      </c>
      <c r="Z2956" s="44">
        <v>0</v>
      </c>
      <c r="AA2956" s="44">
        <v>0</v>
      </c>
      <c r="AB2956" s="44">
        <v>0</v>
      </c>
      <c r="AC2956" s="44">
        <v>0</v>
      </c>
      <c r="AD2956" s="44">
        <v>0</v>
      </c>
    </row>
    <row r="2957" spans="1:30" x14ac:dyDescent="0.25">
      <c r="A2957">
        <v>3185</v>
      </c>
      <c r="B2957" t="s">
        <v>101</v>
      </c>
      <c r="C2957" t="s">
        <v>227</v>
      </c>
      <c r="D2957" t="s">
        <v>227</v>
      </c>
      <c r="E2957" t="s">
        <v>215</v>
      </c>
      <c r="F2957" s="48" t="e">
        <f>VLOOKUP(A2957,'TAZ definitions'!$A$1:$E$1902,2,FALSE)</f>
        <v>#N/A</v>
      </c>
      <c r="G2957" s="48" t="e">
        <f>VLOOKUP(A2957,'TAZ definitions'!$A$1:$E$1902,4,FALSE)</f>
        <v>#N/A</v>
      </c>
      <c r="H2957" s="44">
        <v>154324</v>
      </c>
      <c r="I2957" s="44">
        <v>37319</v>
      </c>
      <c r="J2957" s="44">
        <v>13327</v>
      </c>
      <c r="K2957" s="44">
        <v>1657</v>
      </c>
      <c r="L2957" s="44">
        <v>0</v>
      </c>
      <c r="M2957" s="44">
        <v>0</v>
      </c>
      <c r="N2957" s="44">
        <v>0</v>
      </c>
      <c r="O2957" s="44">
        <v>0</v>
      </c>
      <c r="P2957" s="44">
        <v>67.114281000000005</v>
      </c>
      <c r="Q2957" s="44">
        <v>71.107665999999995</v>
      </c>
      <c r="R2957" s="44">
        <v>20.005838000000001</v>
      </c>
      <c r="S2957" s="44">
        <v>20.197642999999999</v>
      </c>
      <c r="T2957" s="44">
        <v>151584.0625</v>
      </c>
      <c r="U2957" s="44">
        <v>13053.720703000001</v>
      </c>
      <c r="V2957" s="44">
        <v>0</v>
      </c>
      <c r="W2957" s="44">
        <v>0</v>
      </c>
      <c r="X2957" s="44">
        <v>0</v>
      </c>
      <c r="Y2957" s="44">
        <v>33132.621894999997</v>
      </c>
      <c r="Z2957" s="44">
        <v>1811.8606600000001</v>
      </c>
      <c r="AA2957" s="44">
        <v>35.516657000000002</v>
      </c>
      <c r="AB2957" s="44">
        <v>1.214351</v>
      </c>
      <c r="AC2957" s="44">
        <v>0.87275400000000003</v>
      </c>
      <c r="AD2957" s="44">
        <v>9991.1648100000002</v>
      </c>
    </row>
    <row r="2958" spans="1:30" x14ac:dyDescent="0.25">
      <c r="A2958">
        <v>3186</v>
      </c>
      <c r="B2958" t="s">
        <v>101</v>
      </c>
      <c r="C2958" t="s">
        <v>227</v>
      </c>
      <c r="D2958" t="s">
        <v>227</v>
      </c>
      <c r="E2958" t="s">
        <v>215</v>
      </c>
      <c r="F2958" s="48" t="e">
        <f>VLOOKUP(A2958,'TAZ definitions'!$A$1:$E$1902,2,FALSE)</f>
        <v>#N/A</v>
      </c>
      <c r="G2958" s="48" t="e">
        <f>VLOOKUP(A2958,'TAZ definitions'!$A$1:$E$1902,4,FALSE)</f>
        <v>#N/A</v>
      </c>
      <c r="H2958" s="44">
        <v>158067</v>
      </c>
      <c r="I2958" s="44">
        <v>31208</v>
      </c>
      <c r="J2958" s="44">
        <v>13606</v>
      </c>
      <c r="K2958" s="44">
        <v>1262</v>
      </c>
      <c r="L2958" s="44">
        <v>0</v>
      </c>
      <c r="M2958" s="44">
        <v>0</v>
      </c>
      <c r="N2958" s="44">
        <v>0</v>
      </c>
      <c r="O2958" s="44">
        <v>0</v>
      </c>
      <c r="P2958" s="44">
        <v>71.322990000000004</v>
      </c>
      <c r="Q2958" s="44">
        <v>69.995834000000002</v>
      </c>
      <c r="R2958" s="44">
        <v>18.458117999999999</v>
      </c>
      <c r="S2958" s="44">
        <v>18.539456999999999</v>
      </c>
      <c r="T2958" s="44">
        <v>155341.28125</v>
      </c>
      <c r="U2958" s="44">
        <v>13340.773438</v>
      </c>
      <c r="V2958" s="44">
        <v>0</v>
      </c>
      <c r="W2958" s="44">
        <v>0</v>
      </c>
      <c r="X2958" s="44">
        <v>0</v>
      </c>
      <c r="Y2958" s="44">
        <v>1509.717373</v>
      </c>
      <c r="Z2958" s="44">
        <v>101.60729000000001</v>
      </c>
      <c r="AA2958" s="44">
        <v>1.725247</v>
      </c>
      <c r="AB2958" s="44">
        <v>6.2453000000000002E-2</v>
      </c>
      <c r="AC2958" s="44">
        <v>4.4935999999999997E-2</v>
      </c>
      <c r="AD2958" s="44">
        <v>506.90235300000001</v>
      </c>
    </row>
    <row r="2959" spans="1:30" x14ac:dyDescent="0.25">
      <c r="A2959">
        <v>3187</v>
      </c>
      <c r="B2959" t="s">
        <v>101</v>
      </c>
      <c r="C2959" t="s">
        <v>227</v>
      </c>
      <c r="D2959" t="s">
        <v>227</v>
      </c>
      <c r="E2959" t="s">
        <v>215</v>
      </c>
      <c r="F2959" s="48" t="e">
        <f>VLOOKUP(A2959,'TAZ definitions'!$A$1:$E$1902,2,FALSE)</f>
        <v>#N/A</v>
      </c>
      <c r="G2959" s="48" t="e">
        <f>VLOOKUP(A2959,'TAZ definitions'!$A$1:$E$1902,4,FALSE)</f>
        <v>#N/A</v>
      </c>
      <c r="H2959" s="44">
        <v>156728</v>
      </c>
      <c r="I2959" s="44">
        <v>14761</v>
      </c>
      <c r="J2959" s="44">
        <v>13592</v>
      </c>
      <c r="K2959" s="44">
        <v>461</v>
      </c>
      <c r="L2959" s="44">
        <v>0</v>
      </c>
      <c r="M2959" s="44">
        <v>0</v>
      </c>
      <c r="N2959" s="44">
        <v>0</v>
      </c>
      <c r="O2959" s="44">
        <v>0</v>
      </c>
      <c r="P2959" s="44">
        <v>75.001937999999996</v>
      </c>
      <c r="Q2959" s="44">
        <v>72.724052</v>
      </c>
      <c r="R2959" s="44">
        <v>18.962122000000001</v>
      </c>
      <c r="S2959" s="44">
        <v>19.057592</v>
      </c>
      <c r="T2959" s="44">
        <v>154223.734375</v>
      </c>
      <c r="U2959" s="44">
        <v>13360.371094</v>
      </c>
      <c r="V2959" s="44">
        <v>0</v>
      </c>
      <c r="W2959" s="44">
        <v>0</v>
      </c>
      <c r="X2959" s="44">
        <v>0</v>
      </c>
      <c r="Y2959" s="44">
        <v>0</v>
      </c>
      <c r="Z2959" s="44">
        <v>0</v>
      </c>
      <c r="AA2959" s="44">
        <v>0</v>
      </c>
      <c r="AB2959" s="44">
        <v>0</v>
      </c>
      <c r="AC2959" s="44">
        <v>0</v>
      </c>
      <c r="AD2959" s="44">
        <v>0</v>
      </c>
    </row>
    <row r="2960" spans="1:30" x14ac:dyDescent="0.25">
      <c r="A2960">
        <v>3188</v>
      </c>
      <c r="B2960" t="s">
        <v>101</v>
      </c>
      <c r="C2960" t="s">
        <v>227</v>
      </c>
      <c r="D2960" t="s">
        <v>227</v>
      </c>
      <c r="E2960" t="s">
        <v>215</v>
      </c>
      <c r="F2960" s="48" t="e">
        <f>VLOOKUP(A2960,'TAZ definitions'!$A$1:$E$1902,2,FALSE)</f>
        <v>#N/A</v>
      </c>
      <c r="G2960" s="48" t="e">
        <f>VLOOKUP(A2960,'TAZ definitions'!$A$1:$E$1902,4,FALSE)</f>
        <v>#N/A</v>
      </c>
      <c r="H2960" s="44">
        <v>161859</v>
      </c>
      <c r="I2960" s="44">
        <v>43251</v>
      </c>
      <c r="J2960" s="44">
        <v>13885</v>
      </c>
      <c r="K2960" s="44">
        <v>2098</v>
      </c>
      <c r="L2960" s="44">
        <v>0</v>
      </c>
      <c r="M2960" s="44">
        <v>0</v>
      </c>
      <c r="N2960" s="44">
        <v>0</v>
      </c>
      <c r="O2960" s="44">
        <v>0</v>
      </c>
      <c r="P2960" s="44">
        <v>65.422852000000006</v>
      </c>
      <c r="Q2960" s="44">
        <v>66.287711999999999</v>
      </c>
      <c r="R2960" s="44">
        <v>17.586639000000002</v>
      </c>
      <c r="S2960" s="44">
        <v>17.759155</v>
      </c>
      <c r="T2960" s="44">
        <v>158262.125</v>
      </c>
      <c r="U2960" s="44">
        <v>13527.550781</v>
      </c>
      <c r="V2960" s="44">
        <v>0</v>
      </c>
      <c r="W2960" s="44">
        <v>0</v>
      </c>
      <c r="X2960" s="44">
        <v>0</v>
      </c>
      <c r="Y2960" s="44">
        <v>22635.442781999998</v>
      </c>
      <c r="Z2960" s="44">
        <v>1136.5040469999999</v>
      </c>
      <c r="AA2960" s="44">
        <v>23.270444999999999</v>
      </c>
      <c r="AB2960" s="44">
        <v>0.82648200000000005</v>
      </c>
      <c r="AC2960" s="44">
        <v>0.56094599999999994</v>
      </c>
      <c r="AD2960" s="44">
        <v>6508.3237440000003</v>
      </c>
    </row>
    <row r="2961" spans="1:30" x14ac:dyDescent="0.25">
      <c r="A2961">
        <v>3189</v>
      </c>
      <c r="B2961" t="s">
        <v>101</v>
      </c>
      <c r="C2961" t="s">
        <v>227</v>
      </c>
      <c r="D2961" t="s">
        <v>227</v>
      </c>
      <c r="E2961" t="s">
        <v>215</v>
      </c>
      <c r="F2961" s="48" t="e">
        <f>VLOOKUP(A2961,'TAZ definitions'!$A$1:$E$1902,2,FALSE)</f>
        <v>#N/A</v>
      </c>
      <c r="G2961" s="48" t="e">
        <f>VLOOKUP(A2961,'TAZ definitions'!$A$1:$E$1902,4,FALSE)</f>
        <v>#N/A</v>
      </c>
      <c r="H2961" s="44">
        <v>165387</v>
      </c>
      <c r="I2961" s="44">
        <v>61893</v>
      </c>
      <c r="J2961" s="44">
        <v>14311</v>
      </c>
      <c r="K2961" s="44">
        <v>3617</v>
      </c>
      <c r="L2961" s="44">
        <v>0</v>
      </c>
      <c r="M2961" s="44">
        <v>0</v>
      </c>
      <c r="N2961" s="44">
        <v>0</v>
      </c>
      <c r="O2961" s="44">
        <v>0</v>
      </c>
      <c r="P2961" s="44">
        <v>55.045321999999999</v>
      </c>
      <c r="Q2961" s="44">
        <v>55.716403999999997</v>
      </c>
      <c r="R2961" s="44">
        <v>20.999389999999998</v>
      </c>
      <c r="S2961" s="44">
        <v>21.488610999999999</v>
      </c>
      <c r="T2961" s="44">
        <v>161346.625</v>
      </c>
      <c r="U2961" s="44">
        <v>13893.508789</v>
      </c>
      <c r="V2961" s="44">
        <v>0</v>
      </c>
      <c r="W2961" s="44">
        <v>0</v>
      </c>
      <c r="X2961" s="44">
        <v>0</v>
      </c>
      <c r="Y2961" s="44">
        <v>83256.653751999998</v>
      </c>
      <c r="Z2961" s="44">
        <v>3501.3535499999998</v>
      </c>
      <c r="AA2961" s="44">
        <v>72.964789999999994</v>
      </c>
      <c r="AB2961" s="44">
        <v>3.324446</v>
      </c>
      <c r="AC2961" s="44">
        <v>1.8362590000000001</v>
      </c>
      <c r="AD2961" s="44">
        <v>22408.066650000001</v>
      </c>
    </row>
    <row r="2962" spans="1:30" x14ac:dyDescent="0.25">
      <c r="A2962">
        <v>3190</v>
      </c>
      <c r="B2962" t="s">
        <v>101</v>
      </c>
      <c r="C2962" t="s">
        <v>227</v>
      </c>
      <c r="D2962" t="s">
        <v>227</v>
      </c>
      <c r="E2962" t="s">
        <v>215</v>
      </c>
      <c r="F2962" s="48" t="e">
        <f>VLOOKUP(A2962,'TAZ definitions'!$A$1:$E$1902,2,FALSE)</f>
        <v>#N/A</v>
      </c>
      <c r="G2962" s="48" t="e">
        <f>VLOOKUP(A2962,'TAZ definitions'!$A$1:$E$1902,4,FALSE)</f>
        <v>#N/A</v>
      </c>
      <c r="H2962" s="44">
        <v>166652</v>
      </c>
      <c r="I2962" s="44">
        <v>66289</v>
      </c>
      <c r="J2962" s="44">
        <v>14572</v>
      </c>
      <c r="K2962" s="44">
        <v>3816</v>
      </c>
      <c r="L2962" s="44">
        <v>0</v>
      </c>
      <c r="M2962" s="44">
        <v>0</v>
      </c>
      <c r="N2962" s="44">
        <v>0</v>
      </c>
      <c r="O2962" s="44">
        <v>0</v>
      </c>
      <c r="P2962" s="44">
        <v>58.507111000000002</v>
      </c>
      <c r="Q2962" s="44">
        <v>58.334698000000003</v>
      </c>
      <c r="R2962" s="44">
        <v>23.935381</v>
      </c>
      <c r="S2962" s="44">
        <v>24.418592</v>
      </c>
      <c r="T2962" s="44">
        <v>163216.96875</v>
      </c>
      <c r="U2962" s="44">
        <v>14203.863281</v>
      </c>
      <c r="V2962" s="44">
        <v>0</v>
      </c>
      <c r="W2962" s="44">
        <v>0</v>
      </c>
      <c r="X2962" s="44">
        <v>45143.467365999997</v>
      </c>
      <c r="Y2962" s="44">
        <v>296692.22815099999</v>
      </c>
      <c r="Z2962" s="44">
        <v>13670.195111999999</v>
      </c>
      <c r="AA2962" s="44">
        <v>284.153841</v>
      </c>
      <c r="AB2962" s="44">
        <v>11.944717000000001</v>
      </c>
      <c r="AC2962" s="44">
        <v>7.0654260000000004</v>
      </c>
      <c r="AD2962" s="44">
        <v>84220.770663000003</v>
      </c>
    </row>
    <row r="2963" spans="1:30" x14ac:dyDescent="0.25">
      <c r="A2963">
        <v>3191</v>
      </c>
      <c r="B2963" t="s">
        <v>101</v>
      </c>
      <c r="C2963" t="s">
        <v>227</v>
      </c>
      <c r="D2963" t="s">
        <v>227</v>
      </c>
      <c r="E2963" t="s">
        <v>215</v>
      </c>
      <c r="F2963" s="48" t="e">
        <f>VLOOKUP(A2963,'TAZ definitions'!$A$1:$E$1902,2,FALSE)</f>
        <v>#N/A</v>
      </c>
      <c r="G2963" s="48" t="e">
        <f>VLOOKUP(A2963,'TAZ definitions'!$A$1:$E$1902,4,FALSE)</f>
        <v>#N/A</v>
      </c>
      <c r="H2963" s="44">
        <v>164956</v>
      </c>
      <c r="I2963" s="44">
        <v>62230</v>
      </c>
      <c r="J2963" s="44">
        <v>14278</v>
      </c>
      <c r="K2963" s="44">
        <v>3654</v>
      </c>
      <c r="L2963" s="44">
        <v>0</v>
      </c>
      <c r="M2963" s="44">
        <v>0</v>
      </c>
      <c r="N2963" s="44">
        <v>0</v>
      </c>
      <c r="O2963" s="44">
        <v>0</v>
      </c>
      <c r="P2963" s="44">
        <v>54.420608999999999</v>
      </c>
      <c r="Q2963" s="44">
        <v>52.871132000000003</v>
      </c>
      <c r="R2963" s="44">
        <v>22.083656000000001</v>
      </c>
      <c r="S2963" s="44">
        <v>22.600919999999999</v>
      </c>
      <c r="T2963" s="44">
        <v>160769.375</v>
      </c>
      <c r="U2963" s="44">
        <v>13845.015625</v>
      </c>
      <c r="V2963" s="44">
        <v>0</v>
      </c>
      <c r="W2963" s="44">
        <v>0</v>
      </c>
      <c r="X2963" s="44">
        <v>0</v>
      </c>
      <c r="Y2963" s="44">
        <v>13658.364189</v>
      </c>
      <c r="Z2963" s="44">
        <v>687.22989299999995</v>
      </c>
      <c r="AA2963" s="44">
        <v>13.948661</v>
      </c>
      <c r="AB2963" s="44">
        <v>0.59707900000000003</v>
      </c>
      <c r="AC2963" s="44">
        <v>0.338364</v>
      </c>
      <c r="AD2963" s="44">
        <v>4057.6416450000002</v>
      </c>
    </row>
    <row r="2964" spans="1:30" x14ac:dyDescent="0.25">
      <c r="A2964">
        <v>3192</v>
      </c>
      <c r="B2964" t="s">
        <v>101</v>
      </c>
      <c r="C2964" t="s">
        <v>227</v>
      </c>
      <c r="D2964" t="s">
        <v>227</v>
      </c>
      <c r="E2964" t="s">
        <v>215</v>
      </c>
      <c r="F2964" s="48" t="e">
        <f>VLOOKUP(A2964,'TAZ definitions'!$A$1:$E$1902,2,FALSE)</f>
        <v>#N/A</v>
      </c>
      <c r="G2964" s="48" t="e">
        <f>VLOOKUP(A2964,'TAZ definitions'!$A$1:$E$1902,4,FALSE)</f>
        <v>#N/A</v>
      </c>
      <c r="H2964" s="44">
        <v>168625</v>
      </c>
      <c r="I2964" s="44">
        <v>64867</v>
      </c>
      <c r="J2964" s="44">
        <v>14652</v>
      </c>
      <c r="K2964" s="44">
        <v>3801</v>
      </c>
      <c r="L2964" s="44">
        <v>0</v>
      </c>
      <c r="M2964" s="44">
        <v>0</v>
      </c>
      <c r="N2964" s="44">
        <v>0</v>
      </c>
      <c r="O2964" s="44">
        <v>0</v>
      </c>
      <c r="P2964" s="44">
        <v>55.588881999999998</v>
      </c>
      <c r="Q2964" s="44">
        <v>53.393562000000003</v>
      </c>
      <c r="R2964" s="44">
        <v>22.120875999999999</v>
      </c>
      <c r="S2964" s="44">
        <v>22.308347999999999</v>
      </c>
      <c r="T2964" s="44">
        <v>163885.84375</v>
      </c>
      <c r="U2964" s="44">
        <v>14156.379883</v>
      </c>
      <c r="V2964" s="44">
        <v>0</v>
      </c>
      <c r="W2964" s="44">
        <v>0</v>
      </c>
      <c r="X2964" s="44">
        <v>0</v>
      </c>
      <c r="Y2964" s="44">
        <v>120922.444877</v>
      </c>
      <c r="Z2964" s="44">
        <v>5698.7266060000002</v>
      </c>
      <c r="AA2964" s="44">
        <v>116.471998</v>
      </c>
      <c r="AB2964" s="44">
        <v>4.6304340000000002</v>
      </c>
      <c r="AC2964" s="44">
        <v>2.8676300000000001</v>
      </c>
      <c r="AD2964" s="44">
        <v>33911.761833999997</v>
      </c>
    </row>
    <row r="2965" spans="1:30" x14ac:dyDescent="0.25">
      <c r="A2965">
        <v>3193</v>
      </c>
      <c r="B2965" t="s">
        <v>101</v>
      </c>
      <c r="C2965" t="s">
        <v>227</v>
      </c>
      <c r="D2965" t="s">
        <v>227</v>
      </c>
      <c r="E2965" t="s">
        <v>215</v>
      </c>
      <c r="F2965" s="48" t="e">
        <f>VLOOKUP(A2965,'TAZ definitions'!$A$1:$E$1902,2,FALSE)</f>
        <v>#N/A</v>
      </c>
      <c r="G2965" s="48" t="e">
        <f>VLOOKUP(A2965,'TAZ definitions'!$A$1:$E$1902,4,FALSE)</f>
        <v>#N/A</v>
      </c>
      <c r="H2965" s="44">
        <v>159594</v>
      </c>
      <c r="I2965" s="44">
        <v>55919</v>
      </c>
      <c r="J2965" s="44">
        <v>13879</v>
      </c>
      <c r="K2965" s="44">
        <v>3262</v>
      </c>
      <c r="L2965" s="44">
        <v>0</v>
      </c>
      <c r="M2965" s="44">
        <v>0</v>
      </c>
      <c r="N2965" s="44">
        <v>0</v>
      </c>
      <c r="O2965" s="44">
        <v>0</v>
      </c>
      <c r="P2965" s="44">
        <v>58.873199</v>
      </c>
      <c r="Q2965" s="44">
        <v>58.045127999999998</v>
      </c>
      <c r="R2965" s="44">
        <v>23.906572000000001</v>
      </c>
      <c r="S2965" s="44">
        <v>23.630151999999999</v>
      </c>
      <c r="T2965" s="44">
        <v>156109.171875</v>
      </c>
      <c r="U2965" s="44">
        <v>13522.130859000001</v>
      </c>
      <c r="V2965" s="44">
        <v>0</v>
      </c>
      <c r="W2965" s="44">
        <v>0</v>
      </c>
      <c r="X2965" s="44">
        <v>0</v>
      </c>
      <c r="Y2965" s="44">
        <v>87082.294884000003</v>
      </c>
      <c r="Z2965" s="44">
        <v>4575.5039459999998</v>
      </c>
      <c r="AA2965" s="44">
        <v>91.987959000000004</v>
      </c>
      <c r="AB2965" s="44">
        <v>3.8030240000000002</v>
      </c>
      <c r="AC2965" s="44">
        <v>2.246235</v>
      </c>
      <c r="AD2965" s="44">
        <v>26692.888774999999</v>
      </c>
    </row>
    <row r="2966" spans="1:30" x14ac:dyDescent="0.25">
      <c r="A2966">
        <v>3194</v>
      </c>
      <c r="B2966" t="s">
        <v>101</v>
      </c>
      <c r="C2966" t="s">
        <v>227</v>
      </c>
      <c r="D2966" t="s">
        <v>227</v>
      </c>
      <c r="E2966" t="s">
        <v>215</v>
      </c>
      <c r="F2966" s="48" t="e">
        <f>VLOOKUP(A2966,'TAZ definitions'!$A$1:$E$1902,2,FALSE)</f>
        <v>#N/A</v>
      </c>
      <c r="G2966" s="48" t="e">
        <f>VLOOKUP(A2966,'TAZ definitions'!$A$1:$E$1902,4,FALSE)</f>
        <v>#N/A</v>
      </c>
      <c r="H2966" s="44">
        <v>162897</v>
      </c>
      <c r="I2966" s="44">
        <v>53668</v>
      </c>
      <c r="J2966" s="44">
        <v>14329</v>
      </c>
      <c r="K2966" s="44">
        <v>3010</v>
      </c>
      <c r="L2966" s="44">
        <v>0</v>
      </c>
      <c r="M2966" s="44">
        <v>0</v>
      </c>
      <c r="N2966" s="44">
        <v>0</v>
      </c>
      <c r="O2966" s="44">
        <v>0</v>
      </c>
      <c r="P2966" s="44">
        <v>58.659301999999997</v>
      </c>
      <c r="Q2966" s="44">
        <v>58.023887999999999</v>
      </c>
      <c r="R2966" s="44">
        <v>23.292086000000001</v>
      </c>
      <c r="S2966" s="44">
        <v>22.787320999999999</v>
      </c>
      <c r="T2966" s="44">
        <v>159214.796875</v>
      </c>
      <c r="U2966" s="44">
        <v>13947.426758</v>
      </c>
      <c r="V2966" s="44">
        <v>0</v>
      </c>
      <c r="W2966" s="44">
        <v>0</v>
      </c>
      <c r="X2966" s="44">
        <v>0</v>
      </c>
      <c r="Y2966" s="44">
        <v>52457.679922000003</v>
      </c>
      <c r="Z2966" s="44">
        <v>2657.7506069999999</v>
      </c>
      <c r="AA2966" s="44">
        <v>53.322406999999998</v>
      </c>
      <c r="AB2966" s="44">
        <v>2.2948770000000001</v>
      </c>
      <c r="AC2966" s="44">
        <v>1.299307</v>
      </c>
      <c r="AD2966" s="44">
        <v>15566.185715</v>
      </c>
    </row>
    <row r="2967" spans="1:30" x14ac:dyDescent="0.25">
      <c r="A2967">
        <v>3195</v>
      </c>
      <c r="B2967" t="s">
        <v>101</v>
      </c>
      <c r="C2967" t="s">
        <v>227</v>
      </c>
      <c r="D2967" t="s">
        <v>227</v>
      </c>
      <c r="E2967" t="s">
        <v>215</v>
      </c>
      <c r="F2967" s="48" t="e">
        <f>VLOOKUP(A2967,'TAZ definitions'!$A$1:$E$1902,2,FALSE)</f>
        <v>#N/A</v>
      </c>
      <c r="G2967" s="48" t="e">
        <f>VLOOKUP(A2967,'TAZ definitions'!$A$1:$E$1902,4,FALSE)</f>
        <v>#N/A</v>
      </c>
      <c r="H2967" s="44">
        <v>156928</v>
      </c>
      <c r="I2967" s="44">
        <v>49523</v>
      </c>
      <c r="J2967" s="44">
        <v>13655</v>
      </c>
      <c r="K2967" s="44">
        <v>2422</v>
      </c>
      <c r="L2967" s="44">
        <v>0</v>
      </c>
      <c r="M2967" s="44">
        <v>0</v>
      </c>
      <c r="N2967" s="44">
        <v>0</v>
      </c>
      <c r="O2967" s="44">
        <v>0</v>
      </c>
      <c r="P2967" s="44">
        <v>57.588661000000002</v>
      </c>
      <c r="Q2967" s="44">
        <v>58.726871000000003</v>
      </c>
      <c r="R2967" s="44">
        <v>18.727028000000001</v>
      </c>
      <c r="S2967" s="44">
        <v>18.811333000000001</v>
      </c>
      <c r="T2967" s="44">
        <v>153225.5625</v>
      </c>
      <c r="U2967" s="44">
        <v>13267.779296999999</v>
      </c>
      <c r="V2967" s="44">
        <v>0</v>
      </c>
      <c r="W2967" s="44">
        <v>0</v>
      </c>
      <c r="X2967" s="44">
        <v>0</v>
      </c>
      <c r="Y2967" s="44">
        <v>5770.7238539999998</v>
      </c>
      <c r="Z2967" s="44">
        <v>289.213416</v>
      </c>
      <c r="AA2967" s="44">
        <v>5.8035759999999996</v>
      </c>
      <c r="AB2967" s="44">
        <v>0.25076500000000002</v>
      </c>
      <c r="AC2967" s="44">
        <v>0.142846</v>
      </c>
      <c r="AD2967" s="44">
        <v>1704.960683</v>
      </c>
    </row>
    <row r="2968" spans="1:30" x14ac:dyDescent="0.25">
      <c r="A2968">
        <v>3196</v>
      </c>
      <c r="B2968" t="s">
        <v>101</v>
      </c>
      <c r="C2968" t="s">
        <v>227</v>
      </c>
      <c r="D2968" t="s">
        <v>227</v>
      </c>
      <c r="E2968" t="s">
        <v>215</v>
      </c>
      <c r="F2968" s="48" t="e">
        <f>VLOOKUP(A2968,'TAZ definitions'!$A$1:$E$1902,2,FALSE)</f>
        <v>#N/A</v>
      </c>
      <c r="G2968" s="48" t="e">
        <f>VLOOKUP(A2968,'TAZ definitions'!$A$1:$E$1902,4,FALSE)</f>
        <v>#N/A</v>
      </c>
      <c r="H2968" s="44">
        <v>171219</v>
      </c>
      <c r="I2968" s="44">
        <v>56011</v>
      </c>
      <c r="J2968" s="44">
        <v>15952</v>
      </c>
      <c r="K2968" s="44">
        <v>3269</v>
      </c>
      <c r="L2968" s="44">
        <v>0</v>
      </c>
      <c r="M2968" s="44">
        <v>0</v>
      </c>
      <c r="N2968" s="44">
        <v>0</v>
      </c>
      <c r="O2968" s="44">
        <v>0</v>
      </c>
      <c r="P2968" s="44">
        <v>60.777633999999999</v>
      </c>
      <c r="Q2968" s="44">
        <v>60.380553999999997</v>
      </c>
      <c r="R2968" s="44">
        <v>23.614498000000001</v>
      </c>
      <c r="S2968" s="44">
        <v>24.413944000000001</v>
      </c>
      <c r="T2968" s="44">
        <v>167543.734375</v>
      </c>
      <c r="U2968" s="44">
        <v>15547.395508</v>
      </c>
      <c r="V2968" s="44">
        <v>0</v>
      </c>
      <c r="W2968" s="44">
        <v>0</v>
      </c>
      <c r="X2968" s="44">
        <v>0</v>
      </c>
      <c r="Y2968" s="44">
        <v>0</v>
      </c>
      <c r="Z2968" s="44">
        <v>0</v>
      </c>
      <c r="AA2968" s="44">
        <v>0</v>
      </c>
      <c r="AB2968" s="44">
        <v>0</v>
      </c>
      <c r="AC2968" s="44">
        <v>0</v>
      </c>
      <c r="AD2968" s="44">
        <v>0</v>
      </c>
    </row>
    <row r="2969" spans="1:30" x14ac:dyDescent="0.25">
      <c r="A2969">
        <v>3197</v>
      </c>
      <c r="B2969" t="s">
        <v>101</v>
      </c>
      <c r="C2969" t="s">
        <v>227</v>
      </c>
      <c r="D2969" t="s">
        <v>227</v>
      </c>
      <c r="E2969" t="s">
        <v>215</v>
      </c>
      <c r="F2969" s="48" t="e">
        <f>VLOOKUP(A2969,'TAZ definitions'!$A$1:$E$1902,2,FALSE)</f>
        <v>#N/A</v>
      </c>
      <c r="G2969" s="48" t="e">
        <f>VLOOKUP(A2969,'TAZ definitions'!$A$1:$E$1902,4,FALSE)</f>
        <v>#N/A</v>
      </c>
      <c r="H2969" s="44">
        <v>172216</v>
      </c>
      <c r="I2969" s="44">
        <v>55060</v>
      </c>
      <c r="J2969" s="44">
        <v>15994</v>
      </c>
      <c r="K2969" s="44">
        <v>3120</v>
      </c>
      <c r="L2969" s="44">
        <v>0</v>
      </c>
      <c r="M2969" s="44">
        <v>0</v>
      </c>
      <c r="N2969" s="44">
        <v>0</v>
      </c>
      <c r="O2969" s="44">
        <v>0</v>
      </c>
      <c r="P2969" s="44">
        <v>61.836753999999999</v>
      </c>
      <c r="Q2969" s="44">
        <v>59.707183999999998</v>
      </c>
      <c r="R2969" s="44">
        <v>23.751276000000001</v>
      </c>
      <c r="S2969" s="44">
        <v>24.234681999999999</v>
      </c>
      <c r="T2969" s="44">
        <v>168177.4375</v>
      </c>
      <c r="U2969" s="44">
        <v>15550.208984000001</v>
      </c>
      <c r="V2969" s="44">
        <v>0</v>
      </c>
      <c r="W2969" s="44">
        <v>0</v>
      </c>
      <c r="X2969" s="44">
        <v>0</v>
      </c>
      <c r="Y2969" s="44">
        <v>198879.68601899999</v>
      </c>
      <c r="Z2969" s="44">
        <v>8988.8155299999999</v>
      </c>
      <c r="AA2969" s="44">
        <v>182.249887</v>
      </c>
      <c r="AB2969" s="44">
        <v>7.7154400000000001</v>
      </c>
      <c r="AC2969" s="44">
        <v>4.566783</v>
      </c>
      <c r="AD2969" s="44">
        <v>54664.369526000002</v>
      </c>
    </row>
    <row r="2970" spans="1:30" x14ac:dyDescent="0.25">
      <c r="A2970">
        <v>3198</v>
      </c>
      <c r="B2970" t="s">
        <v>101</v>
      </c>
      <c r="C2970" t="s">
        <v>227</v>
      </c>
      <c r="D2970" t="s">
        <v>227</v>
      </c>
      <c r="E2970" t="s">
        <v>215</v>
      </c>
      <c r="F2970" s="48" t="e">
        <f>VLOOKUP(A2970,'TAZ definitions'!$A$1:$E$1902,2,FALSE)</f>
        <v>#N/A</v>
      </c>
      <c r="G2970" s="48" t="e">
        <f>VLOOKUP(A2970,'TAZ definitions'!$A$1:$E$1902,4,FALSE)</f>
        <v>#N/A</v>
      </c>
      <c r="H2970" s="44">
        <v>156585</v>
      </c>
      <c r="I2970" s="44">
        <v>22170</v>
      </c>
      <c r="J2970" s="44">
        <v>13637</v>
      </c>
      <c r="K2970" s="44">
        <v>832</v>
      </c>
      <c r="L2970" s="44">
        <v>0</v>
      </c>
      <c r="M2970" s="44">
        <v>0</v>
      </c>
      <c r="N2970" s="44">
        <v>0</v>
      </c>
      <c r="O2970" s="44">
        <v>0</v>
      </c>
      <c r="P2970" s="44">
        <v>75.413100999999997</v>
      </c>
      <c r="Q2970" s="44">
        <v>72.696335000000005</v>
      </c>
      <c r="R2970" s="44">
        <v>18.802648999999999</v>
      </c>
      <c r="S2970" s="44">
        <v>18.678267999999999</v>
      </c>
      <c r="T2970" s="44">
        <v>153404.6875</v>
      </c>
      <c r="U2970" s="44">
        <v>13334.029296999999</v>
      </c>
      <c r="V2970" s="44">
        <v>0</v>
      </c>
      <c r="W2970" s="44">
        <v>0</v>
      </c>
      <c r="X2970" s="44">
        <v>6107.6512830000001</v>
      </c>
      <c r="Y2970" s="44">
        <v>53384.779556000001</v>
      </c>
      <c r="Z2970" s="44">
        <v>3175.23344</v>
      </c>
      <c r="AA2970" s="44">
        <v>59.432048999999999</v>
      </c>
      <c r="AB2970" s="44">
        <v>2.0556009999999998</v>
      </c>
      <c r="AC2970" s="44">
        <v>1.496122</v>
      </c>
      <c r="AD2970" s="44">
        <v>17017.070113999998</v>
      </c>
    </row>
    <row r="2971" spans="1:30" x14ac:dyDescent="0.25">
      <c r="A2971">
        <v>3199</v>
      </c>
      <c r="B2971" t="s">
        <v>101</v>
      </c>
      <c r="C2971" t="s">
        <v>227</v>
      </c>
      <c r="D2971" t="s">
        <v>227</v>
      </c>
      <c r="E2971" t="s">
        <v>215</v>
      </c>
      <c r="F2971" s="48" t="e">
        <f>VLOOKUP(A2971,'TAZ definitions'!$A$1:$E$1902,2,FALSE)</f>
        <v>#N/A</v>
      </c>
      <c r="G2971" s="48" t="e">
        <f>VLOOKUP(A2971,'TAZ definitions'!$A$1:$E$1902,4,FALSE)</f>
        <v>#N/A</v>
      </c>
      <c r="H2971" s="44">
        <v>147723</v>
      </c>
      <c r="I2971" s="44">
        <v>16311</v>
      </c>
      <c r="J2971" s="44">
        <v>12586</v>
      </c>
      <c r="K2971" s="44">
        <v>512</v>
      </c>
      <c r="L2971" s="44">
        <v>0</v>
      </c>
      <c r="M2971" s="44">
        <v>0</v>
      </c>
      <c r="N2971" s="44">
        <v>0</v>
      </c>
      <c r="O2971" s="44">
        <v>0</v>
      </c>
      <c r="P2971" s="44">
        <v>78.038521000000003</v>
      </c>
      <c r="Q2971" s="44">
        <v>77.963561999999996</v>
      </c>
      <c r="R2971" s="44">
        <v>20.620011999999999</v>
      </c>
      <c r="S2971" s="44">
        <v>20.249199000000001</v>
      </c>
      <c r="T2971" s="44">
        <v>145492.890625</v>
      </c>
      <c r="U2971" s="44">
        <v>12381.099609000001</v>
      </c>
      <c r="V2971" s="44">
        <v>0</v>
      </c>
      <c r="W2971" s="44">
        <v>0</v>
      </c>
      <c r="X2971" s="44">
        <v>0</v>
      </c>
      <c r="Y2971" s="44">
        <v>6710.8854609999999</v>
      </c>
      <c r="Z2971" s="44">
        <v>453.82421299999999</v>
      </c>
      <c r="AA2971" s="44">
        <v>7.7598690000000001</v>
      </c>
      <c r="AB2971" s="44">
        <v>0.279225</v>
      </c>
      <c r="AC2971" s="44">
        <v>0.19983500000000001</v>
      </c>
      <c r="AD2971" s="44">
        <v>2263.7120020000002</v>
      </c>
    </row>
    <row r="2972" spans="1:30" x14ac:dyDescent="0.25">
      <c r="A2972">
        <v>3200</v>
      </c>
      <c r="B2972" t="s">
        <v>101</v>
      </c>
      <c r="C2972" t="s">
        <v>227</v>
      </c>
      <c r="D2972" t="s">
        <v>227</v>
      </c>
      <c r="E2972" t="s">
        <v>215</v>
      </c>
      <c r="F2972" s="48" t="e">
        <f>VLOOKUP(A2972,'TAZ definitions'!$A$1:$E$1902,2,FALSE)</f>
        <v>#N/A</v>
      </c>
      <c r="G2972" s="48" t="e">
        <f>VLOOKUP(A2972,'TAZ definitions'!$A$1:$E$1902,4,FALSE)</f>
        <v>#N/A</v>
      </c>
      <c r="H2972" s="44">
        <v>148520</v>
      </c>
      <c r="I2972" s="44">
        <v>15504</v>
      </c>
      <c r="J2972" s="44">
        <v>13141</v>
      </c>
      <c r="K2972" s="44">
        <v>676</v>
      </c>
      <c r="L2972" s="44">
        <v>0</v>
      </c>
      <c r="M2972" s="44">
        <v>0</v>
      </c>
      <c r="N2972" s="44">
        <v>0</v>
      </c>
      <c r="O2972" s="44">
        <v>0</v>
      </c>
      <c r="P2972" s="44">
        <v>77.348633000000007</v>
      </c>
      <c r="Q2972" s="44">
        <v>83.018371999999999</v>
      </c>
      <c r="R2972" s="44">
        <v>19.995311999999998</v>
      </c>
      <c r="S2972" s="44">
        <v>19.944517000000001</v>
      </c>
      <c r="T2972" s="44">
        <v>146142.296875</v>
      </c>
      <c r="U2972" s="44">
        <v>12918.183594</v>
      </c>
      <c r="V2972" s="44">
        <v>0</v>
      </c>
      <c r="W2972" s="44">
        <v>0</v>
      </c>
      <c r="X2972" s="44">
        <v>0</v>
      </c>
      <c r="Y2972" s="44">
        <v>1763.256243</v>
      </c>
      <c r="Z2972" s="44">
        <v>117.55344700000001</v>
      </c>
      <c r="AA2972" s="44">
        <v>2.0080230000000001</v>
      </c>
      <c r="AB2972" s="44">
        <v>7.2748999999999994E-2</v>
      </c>
      <c r="AC2972" s="44">
        <v>5.2467E-2</v>
      </c>
      <c r="AD2972" s="44">
        <v>591.13273000000004</v>
      </c>
    </row>
    <row r="2973" spans="1:30" x14ac:dyDescent="0.25">
      <c r="A2973">
        <v>3201</v>
      </c>
      <c r="B2973" t="s">
        <v>101</v>
      </c>
      <c r="C2973" t="s">
        <v>227</v>
      </c>
      <c r="D2973" t="s">
        <v>227</v>
      </c>
      <c r="E2973" t="s">
        <v>215</v>
      </c>
      <c r="F2973" s="48" t="e">
        <f>VLOOKUP(A2973,'TAZ definitions'!$A$1:$E$1902,2,FALSE)</f>
        <v>#N/A</v>
      </c>
      <c r="G2973" s="48" t="e">
        <f>VLOOKUP(A2973,'TAZ definitions'!$A$1:$E$1902,4,FALSE)</f>
        <v>#N/A</v>
      </c>
      <c r="H2973" s="44">
        <v>160859</v>
      </c>
      <c r="I2973" s="44">
        <v>36442</v>
      </c>
      <c r="J2973" s="44">
        <v>13960</v>
      </c>
      <c r="K2973" s="44">
        <v>1653</v>
      </c>
      <c r="L2973" s="44">
        <v>0</v>
      </c>
      <c r="M2973" s="44">
        <v>0</v>
      </c>
      <c r="N2973" s="44">
        <v>0</v>
      </c>
      <c r="O2973" s="44">
        <v>0</v>
      </c>
      <c r="P2973" s="44">
        <v>66.511391000000003</v>
      </c>
      <c r="Q2973" s="44">
        <v>65.072509999999994</v>
      </c>
      <c r="R2973" s="44">
        <v>18.564336999999998</v>
      </c>
      <c r="S2973" s="44">
        <v>18.663031</v>
      </c>
      <c r="T2973" s="44">
        <v>157887.71875</v>
      </c>
      <c r="U2973" s="44">
        <v>13666.087890999999</v>
      </c>
      <c r="V2973" s="44">
        <v>0</v>
      </c>
      <c r="W2973" s="44">
        <v>0</v>
      </c>
      <c r="X2973" s="44">
        <v>54401.952683000003</v>
      </c>
      <c r="Y2973" s="44">
        <v>84872.902967000002</v>
      </c>
      <c r="Z2973" s="44">
        <v>4461.8865770000002</v>
      </c>
      <c r="AA2973" s="44">
        <v>89.687907999999993</v>
      </c>
      <c r="AB2973" s="44">
        <v>3.4192290000000001</v>
      </c>
      <c r="AC2973" s="44">
        <v>2.2940960000000001</v>
      </c>
      <c r="AD2973" s="44">
        <v>26451.463928000001</v>
      </c>
    </row>
    <row r="2974" spans="1:30" x14ac:dyDescent="0.25">
      <c r="A2974">
        <v>3202</v>
      </c>
      <c r="B2974" t="s">
        <v>101</v>
      </c>
      <c r="C2974" t="s">
        <v>227</v>
      </c>
      <c r="D2974" t="s">
        <v>227</v>
      </c>
      <c r="E2974" t="s">
        <v>215</v>
      </c>
      <c r="F2974" s="48" t="e">
        <f>VLOOKUP(A2974,'TAZ definitions'!$A$1:$E$1902,2,FALSE)</f>
        <v>#N/A</v>
      </c>
      <c r="G2974" s="48" t="e">
        <f>VLOOKUP(A2974,'TAZ definitions'!$A$1:$E$1902,4,FALSE)</f>
        <v>#N/A</v>
      </c>
      <c r="H2974" s="44">
        <v>157058</v>
      </c>
      <c r="I2974" s="44">
        <v>35394</v>
      </c>
      <c r="J2974" s="44">
        <v>13719</v>
      </c>
      <c r="K2974" s="44">
        <v>1546</v>
      </c>
      <c r="L2974" s="44">
        <v>0</v>
      </c>
      <c r="M2974" s="44">
        <v>0</v>
      </c>
      <c r="N2974" s="44">
        <v>0</v>
      </c>
      <c r="O2974" s="44">
        <v>0</v>
      </c>
      <c r="P2974" s="44">
        <v>67.115027999999995</v>
      </c>
      <c r="Q2974" s="44">
        <v>69.431808000000004</v>
      </c>
      <c r="R2974" s="44">
        <v>18.65307</v>
      </c>
      <c r="S2974" s="44">
        <v>18.549109000000001</v>
      </c>
      <c r="T2974" s="44">
        <v>153458.65625</v>
      </c>
      <c r="U2974" s="44">
        <v>13358.869140999999</v>
      </c>
      <c r="V2974" s="44">
        <v>0</v>
      </c>
      <c r="W2974" s="44">
        <v>0</v>
      </c>
      <c r="X2974" s="44">
        <v>0</v>
      </c>
      <c r="Y2974" s="44">
        <v>43607.147133999999</v>
      </c>
      <c r="Z2974" s="44">
        <v>3163.2612199999999</v>
      </c>
      <c r="AA2974" s="44">
        <v>51.868895999999999</v>
      </c>
      <c r="AB2974" s="44">
        <v>1.8603259999999999</v>
      </c>
      <c r="AC2974" s="44">
        <v>1.3984939999999999</v>
      </c>
      <c r="AD2974" s="44">
        <v>15655.118799</v>
      </c>
    </row>
    <row r="2975" spans="1:30" x14ac:dyDescent="0.25">
      <c r="A2975">
        <v>3203</v>
      </c>
      <c r="B2975" t="s">
        <v>101</v>
      </c>
      <c r="C2975" t="s">
        <v>227</v>
      </c>
      <c r="D2975" t="s">
        <v>227</v>
      </c>
      <c r="E2975" t="s">
        <v>215</v>
      </c>
      <c r="F2975" s="48" t="e">
        <f>VLOOKUP(A2975,'TAZ definitions'!$A$1:$E$1902,2,FALSE)</f>
        <v>#N/A</v>
      </c>
      <c r="G2975" s="48" t="e">
        <f>VLOOKUP(A2975,'TAZ definitions'!$A$1:$E$1902,4,FALSE)</f>
        <v>#N/A</v>
      </c>
      <c r="H2975" s="44">
        <v>161215</v>
      </c>
      <c r="I2975" s="44">
        <v>35835</v>
      </c>
      <c r="J2975" s="44">
        <v>13973</v>
      </c>
      <c r="K2975" s="44">
        <v>1610</v>
      </c>
      <c r="L2975" s="44">
        <v>0</v>
      </c>
      <c r="M2975" s="44">
        <v>0</v>
      </c>
      <c r="N2975" s="44">
        <v>0</v>
      </c>
      <c r="O2975" s="44">
        <v>0</v>
      </c>
      <c r="P2975" s="44">
        <v>67.272636000000006</v>
      </c>
      <c r="Q2975" s="44">
        <v>66.249938999999998</v>
      </c>
      <c r="R2975" s="44">
        <v>17.952784000000001</v>
      </c>
      <c r="S2975" s="44">
        <v>18.062733000000001</v>
      </c>
      <c r="T2975" s="44">
        <v>158349.71875</v>
      </c>
      <c r="U2975" s="44">
        <v>13690.46875</v>
      </c>
      <c r="V2975" s="44">
        <v>0</v>
      </c>
      <c r="W2975" s="44">
        <v>0</v>
      </c>
      <c r="X2975" s="44">
        <v>50814.997291</v>
      </c>
      <c r="Y2975" s="44">
        <v>76888.880369000006</v>
      </c>
      <c r="Z2975" s="44">
        <v>7989.2192919999998</v>
      </c>
      <c r="AA2975" s="44">
        <v>114.16120100000001</v>
      </c>
      <c r="AB2975" s="44">
        <v>4.155589</v>
      </c>
      <c r="AC2975" s="44">
        <v>3.860843</v>
      </c>
      <c r="AD2975" s="44">
        <v>41172.027933999998</v>
      </c>
    </row>
    <row r="2976" spans="1:30" x14ac:dyDescent="0.25">
      <c r="A2976">
        <v>3204</v>
      </c>
      <c r="B2976" t="s">
        <v>101</v>
      </c>
      <c r="C2976" t="s">
        <v>227</v>
      </c>
      <c r="D2976" t="s">
        <v>227</v>
      </c>
      <c r="E2976" t="s">
        <v>215</v>
      </c>
      <c r="F2976" s="48" t="e">
        <f>VLOOKUP(A2976,'TAZ definitions'!$A$1:$E$1902,2,FALSE)</f>
        <v>#N/A</v>
      </c>
      <c r="G2976" s="48" t="e">
        <f>VLOOKUP(A2976,'TAZ definitions'!$A$1:$E$1902,4,FALSE)</f>
        <v>#N/A</v>
      </c>
      <c r="H2976" s="44">
        <v>149925</v>
      </c>
      <c r="I2976" s="44">
        <v>22402</v>
      </c>
      <c r="J2976" s="44">
        <v>12709</v>
      </c>
      <c r="K2976" s="44">
        <v>793</v>
      </c>
      <c r="L2976" s="44">
        <v>0</v>
      </c>
      <c r="M2976" s="44">
        <v>0</v>
      </c>
      <c r="N2976" s="44">
        <v>0</v>
      </c>
      <c r="O2976" s="44">
        <v>0</v>
      </c>
      <c r="P2976" s="44">
        <v>76.003829999999994</v>
      </c>
      <c r="Q2976" s="44">
        <v>73.028121999999996</v>
      </c>
      <c r="R2976" s="44">
        <v>21.111443000000001</v>
      </c>
      <c r="S2976" s="44">
        <v>20.867868000000001</v>
      </c>
      <c r="T2976" s="44">
        <v>146973.5</v>
      </c>
      <c r="U2976" s="44">
        <v>12433.205078000001</v>
      </c>
      <c r="V2976" s="44">
        <v>0</v>
      </c>
      <c r="W2976" s="44">
        <v>0</v>
      </c>
      <c r="X2976" s="44">
        <v>0</v>
      </c>
      <c r="Y2976" s="44">
        <v>49770.508685000001</v>
      </c>
      <c r="Z2976" s="44">
        <v>3035.1509019999999</v>
      </c>
      <c r="AA2976" s="44">
        <v>54.120908</v>
      </c>
      <c r="AB2976" s="44">
        <v>1.985263</v>
      </c>
      <c r="AC2976" s="44">
        <v>1.3708549999999999</v>
      </c>
      <c r="AD2976" s="44">
        <v>15701.415905</v>
      </c>
    </row>
    <row r="2977" spans="1:30" x14ac:dyDescent="0.25">
      <c r="A2977">
        <v>3205</v>
      </c>
      <c r="B2977" t="s">
        <v>101</v>
      </c>
      <c r="C2977" t="s">
        <v>227</v>
      </c>
      <c r="D2977" t="s">
        <v>227</v>
      </c>
      <c r="E2977" t="s">
        <v>215</v>
      </c>
      <c r="F2977" s="48" t="e">
        <f>VLOOKUP(A2977,'TAZ definitions'!$A$1:$E$1902,2,FALSE)</f>
        <v>#N/A</v>
      </c>
      <c r="G2977" s="48" t="e">
        <f>VLOOKUP(A2977,'TAZ definitions'!$A$1:$E$1902,4,FALSE)</f>
        <v>#N/A</v>
      </c>
      <c r="H2977" s="44">
        <v>164052</v>
      </c>
      <c r="I2977" s="44">
        <v>52241</v>
      </c>
      <c r="J2977" s="44">
        <v>14353</v>
      </c>
      <c r="K2977" s="44">
        <v>3058</v>
      </c>
      <c r="L2977" s="44">
        <v>0</v>
      </c>
      <c r="M2977" s="44">
        <v>0</v>
      </c>
      <c r="N2977" s="44">
        <v>0</v>
      </c>
      <c r="O2977" s="44">
        <v>0</v>
      </c>
      <c r="P2977" s="44">
        <v>58.435394000000002</v>
      </c>
      <c r="Q2977" s="44">
        <v>56.338104000000001</v>
      </c>
      <c r="R2977" s="44">
        <v>20.334969000000001</v>
      </c>
      <c r="S2977" s="44">
        <v>19.907903999999998</v>
      </c>
      <c r="T2977" s="44">
        <v>159277.0625</v>
      </c>
      <c r="U2977" s="44">
        <v>13870.642578000001</v>
      </c>
      <c r="V2977" s="44">
        <v>0</v>
      </c>
      <c r="W2977" s="44">
        <v>0</v>
      </c>
      <c r="X2977" s="44">
        <v>42384.669035999999</v>
      </c>
      <c r="Y2977" s="44">
        <v>70784.854313000003</v>
      </c>
      <c r="Z2977" s="44">
        <v>2966.102414</v>
      </c>
      <c r="AA2977" s="44">
        <v>66.196629999999999</v>
      </c>
      <c r="AB2977" s="44">
        <v>2.8904960000000002</v>
      </c>
      <c r="AC2977" s="44">
        <v>1.614036</v>
      </c>
      <c r="AD2977" s="44">
        <v>18897.142161</v>
      </c>
    </row>
    <row r="2978" spans="1:30" x14ac:dyDescent="0.25">
      <c r="A2978">
        <v>3206</v>
      </c>
      <c r="B2978" t="s">
        <v>101</v>
      </c>
      <c r="C2978" t="s">
        <v>227</v>
      </c>
      <c r="D2978" t="s">
        <v>227</v>
      </c>
      <c r="E2978" t="s">
        <v>215</v>
      </c>
      <c r="F2978" s="48" t="e">
        <f>VLOOKUP(A2978,'TAZ definitions'!$A$1:$E$1902,2,FALSE)</f>
        <v>#N/A</v>
      </c>
      <c r="G2978" s="48" t="e">
        <f>VLOOKUP(A2978,'TAZ definitions'!$A$1:$E$1902,4,FALSE)</f>
        <v>#N/A</v>
      </c>
      <c r="H2978" s="44">
        <v>156121</v>
      </c>
      <c r="I2978" s="44">
        <v>37993</v>
      </c>
      <c r="J2978" s="44">
        <v>13683</v>
      </c>
      <c r="K2978" s="44">
        <v>1927</v>
      </c>
      <c r="L2978" s="44">
        <v>0</v>
      </c>
      <c r="M2978" s="44">
        <v>0</v>
      </c>
      <c r="N2978" s="44">
        <v>0</v>
      </c>
      <c r="O2978" s="44">
        <v>0</v>
      </c>
      <c r="P2978" s="44">
        <v>65.857185000000001</v>
      </c>
      <c r="Q2978" s="44">
        <v>67.860427999999999</v>
      </c>
      <c r="R2978" s="44">
        <v>19.013323</v>
      </c>
      <c r="S2978" s="44">
        <v>18.890357999999999</v>
      </c>
      <c r="T2978" s="44">
        <v>152667.578125</v>
      </c>
      <c r="U2978" s="44">
        <v>13339.317383</v>
      </c>
      <c r="V2978" s="44">
        <v>0</v>
      </c>
      <c r="W2978" s="44">
        <v>0</v>
      </c>
      <c r="X2978" s="44">
        <v>0</v>
      </c>
      <c r="Y2978" s="44">
        <v>0</v>
      </c>
      <c r="Z2978" s="44">
        <v>0</v>
      </c>
      <c r="AA2978" s="44">
        <v>0</v>
      </c>
      <c r="AB2978" s="44">
        <v>0</v>
      </c>
      <c r="AC2978" s="44">
        <v>0</v>
      </c>
      <c r="AD2978" s="44">
        <v>0</v>
      </c>
    </row>
    <row r="2979" spans="1:30" x14ac:dyDescent="0.25">
      <c r="A2979">
        <v>3207</v>
      </c>
      <c r="B2979" t="s">
        <v>101</v>
      </c>
      <c r="C2979" t="s">
        <v>227</v>
      </c>
      <c r="D2979" t="s">
        <v>227</v>
      </c>
      <c r="E2979" t="s">
        <v>215</v>
      </c>
      <c r="F2979" s="48" t="e">
        <f>VLOOKUP(A2979,'TAZ definitions'!$A$1:$E$1902,2,FALSE)</f>
        <v>#N/A</v>
      </c>
      <c r="G2979" s="48" t="e">
        <f>VLOOKUP(A2979,'TAZ definitions'!$A$1:$E$1902,4,FALSE)</f>
        <v>#N/A</v>
      </c>
      <c r="H2979" s="44">
        <v>152792</v>
      </c>
      <c r="I2979" s="44">
        <v>33556</v>
      </c>
      <c r="J2979" s="44">
        <v>13352</v>
      </c>
      <c r="K2979" s="44">
        <v>1441</v>
      </c>
      <c r="L2979" s="44">
        <v>0</v>
      </c>
      <c r="M2979" s="44">
        <v>0</v>
      </c>
      <c r="N2979" s="44">
        <v>0</v>
      </c>
      <c r="O2979" s="44">
        <v>0</v>
      </c>
      <c r="P2979" s="44">
        <v>67.846198999999999</v>
      </c>
      <c r="Q2979" s="44">
        <v>69.510185000000007</v>
      </c>
      <c r="R2979" s="44">
        <v>19.084890000000001</v>
      </c>
      <c r="S2979" s="44">
        <v>18.780636000000001</v>
      </c>
      <c r="T2979" s="44">
        <v>149597.125</v>
      </c>
      <c r="U2979" s="44">
        <v>13032.850586</v>
      </c>
      <c r="V2979" s="44">
        <v>0</v>
      </c>
      <c r="W2979" s="44">
        <v>0</v>
      </c>
      <c r="X2979" s="44">
        <v>0</v>
      </c>
      <c r="Y2979" s="44">
        <v>0</v>
      </c>
      <c r="Z2979" s="44">
        <v>0</v>
      </c>
      <c r="AA2979" s="44">
        <v>0</v>
      </c>
      <c r="AB2979" s="44">
        <v>0</v>
      </c>
      <c r="AC2979" s="44">
        <v>0</v>
      </c>
      <c r="AD2979" s="44">
        <v>0</v>
      </c>
    </row>
    <row r="2980" spans="1:30" x14ac:dyDescent="0.25">
      <c r="A2980">
        <v>3208</v>
      </c>
      <c r="B2980" t="s">
        <v>101</v>
      </c>
      <c r="C2980" t="s">
        <v>227</v>
      </c>
      <c r="D2980" t="s">
        <v>227</v>
      </c>
      <c r="E2980" t="s">
        <v>215</v>
      </c>
      <c r="F2980" s="48" t="e">
        <f>VLOOKUP(A2980,'TAZ definitions'!$A$1:$E$1902,2,FALSE)</f>
        <v>#N/A</v>
      </c>
      <c r="G2980" s="48" t="e">
        <f>VLOOKUP(A2980,'TAZ definitions'!$A$1:$E$1902,4,FALSE)</f>
        <v>#N/A</v>
      </c>
      <c r="H2980" s="44">
        <v>165594</v>
      </c>
      <c r="I2980" s="44">
        <v>50127</v>
      </c>
      <c r="J2980" s="44">
        <v>14473</v>
      </c>
      <c r="K2980" s="44">
        <v>2344</v>
      </c>
      <c r="L2980" s="44">
        <v>0</v>
      </c>
      <c r="M2980" s="44">
        <v>0</v>
      </c>
      <c r="N2980" s="44">
        <v>0</v>
      </c>
      <c r="O2980" s="44">
        <v>0</v>
      </c>
      <c r="P2980" s="44">
        <v>58.156818000000001</v>
      </c>
      <c r="Q2980" s="44">
        <v>60.922871000000001</v>
      </c>
      <c r="R2980" s="44">
        <v>17.435414999999999</v>
      </c>
      <c r="S2980" s="44">
        <v>17.442651999999999</v>
      </c>
      <c r="T2980" s="44">
        <v>161897.546875</v>
      </c>
      <c r="U2980" s="44">
        <v>14084.713867</v>
      </c>
      <c r="V2980" s="44">
        <v>0</v>
      </c>
      <c r="W2980" s="44">
        <v>0</v>
      </c>
      <c r="X2980" s="44">
        <v>0</v>
      </c>
      <c r="Y2980" s="44">
        <v>0</v>
      </c>
      <c r="Z2980" s="44">
        <v>0</v>
      </c>
      <c r="AA2980" s="44">
        <v>0</v>
      </c>
      <c r="AB2980" s="44">
        <v>0</v>
      </c>
      <c r="AC2980" s="44">
        <v>0</v>
      </c>
      <c r="AD2980" s="44">
        <v>0</v>
      </c>
    </row>
    <row r="2981" spans="1:30" x14ac:dyDescent="0.25">
      <c r="A2981">
        <v>3209</v>
      </c>
      <c r="B2981" t="s">
        <v>101</v>
      </c>
      <c r="C2981" t="s">
        <v>227</v>
      </c>
      <c r="D2981" t="s">
        <v>227</v>
      </c>
      <c r="E2981" t="s">
        <v>215</v>
      </c>
      <c r="F2981" s="48" t="e">
        <f>VLOOKUP(A2981,'TAZ definitions'!$A$1:$E$1902,2,FALSE)</f>
        <v>#N/A</v>
      </c>
      <c r="G2981" s="48" t="e">
        <f>VLOOKUP(A2981,'TAZ definitions'!$A$1:$E$1902,4,FALSE)</f>
        <v>#N/A</v>
      </c>
      <c r="H2981" s="44">
        <v>178161</v>
      </c>
      <c r="I2981" s="44">
        <v>45091</v>
      </c>
      <c r="J2981" s="44">
        <v>16801</v>
      </c>
      <c r="K2981" s="44">
        <v>1759</v>
      </c>
      <c r="L2981" s="44">
        <v>0</v>
      </c>
      <c r="M2981" s="44">
        <v>0</v>
      </c>
      <c r="N2981" s="44">
        <v>0</v>
      </c>
      <c r="O2981" s="44">
        <v>0</v>
      </c>
      <c r="P2981" s="44">
        <v>62.200439000000003</v>
      </c>
      <c r="Q2981" s="44">
        <v>68.620543999999995</v>
      </c>
      <c r="R2981" s="44">
        <v>22.292645</v>
      </c>
      <c r="S2981" s="44">
        <v>22.380354000000001</v>
      </c>
      <c r="T2981" s="44">
        <v>174487.265625</v>
      </c>
      <c r="U2981" s="44">
        <v>16385.728515999999</v>
      </c>
      <c r="V2981" s="44">
        <v>0</v>
      </c>
      <c r="W2981" s="44">
        <v>0</v>
      </c>
      <c r="X2981" s="44">
        <v>105829.01999299999</v>
      </c>
      <c r="Y2981" s="44">
        <v>264908.67814600002</v>
      </c>
      <c r="Z2981" s="44">
        <v>8332.4188680000007</v>
      </c>
      <c r="AA2981" s="44">
        <v>272.91266899999999</v>
      </c>
      <c r="AB2981" s="44">
        <v>12.493378</v>
      </c>
      <c r="AC2981" s="44">
        <v>5.3649389999999997</v>
      </c>
      <c r="AD2981" s="44">
        <v>63531.635709000002</v>
      </c>
    </row>
    <row r="2982" spans="1:30" x14ac:dyDescent="0.25">
      <c r="A2982">
        <v>3210</v>
      </c>
      <c r="B2982" t="s">
        <v>101</v>
      </c>
      <c r="C2982" t="s">
        <v>227</v>
      </c>
      <c r="D2982" t="s">
        <v>227</v>
      </c>
      <c r="E2982" t="s">
        <v>215</v>
      </c>
      <c r="F2982" s="48" t="e">
        <f>VLOOKUP(A2982,'TAZ definitions'!$A$1:$E$1902,2,FALSE)</f>
        <v>#N/A</v>
      </c>
      <c r="G2982" s="48" t="e">
        <f>VLOOKUP(A2982,'TAZ definitions'!$A$1:$E$1902,4,FALSE)</f>
        <v>#N/A</v>
      </c>
      <c r="H2982" s="44">
        <v>167636</v>
      </c>
      <c r="I2982" s="44">
        <v>2231</v>
      </c>
      <c r="J2982" s="44">
        <v>15230</v>
      </c>
      <c r="K2982" s="44">
        <v>341</v>
      </c>
      <c r="L2982" s="44">
        <v>0</v>
      </c>
      <c r="M2982" s="44">
        <v>0</v>
      </c>
      <c r="N2982" s="44">
        <v>0</v>
      </c>
      <c r="O2982" s="44">
        <v>0</v>
      </c>
      <c r="P2982" s="44">
        <v>87.971091999999999</v>
      </c>
      <c r="Q2982" s="44">
        <v>91.922661000000005</v>
      </c>
      <c r="R2982" s="44">
        <v>20.936581</v>
      </c>
      <c r="S2982" s="44">
        <v>20.712439</v>
      </c>
      <c r="T2982" s="44">
        <v>165177.5625</v>
      </c>
      <c r="U2982" s="44">
        <v>15008.702148</v>
      </c>
      <c r="V2982" s="44">
        <v>0</v>
      </c>
      <c r="W2982" s="44">
        <v>0</v>
      </c>
      <c r="X2982" s="44">
        <v>0</v>
      </c>
      <c r="Y2982" s="44">
        <v>104613.88121399999</v>
      </c>
      <c r="Z2982" s="44">
        <v>5318.4548930000001</v>
      </c>
      <c r="AA2982" s="44">
        <v>106.325371</v>
      </c>
      <c r="AB2982" s="44">
        <v>4.0134949999999998</v>
      </c>
      <c r="AC2982" s="44">
        <v>2.6081409999999998</v>
      </c>
      <c r="AD2982" s="44">
        <v>30414.777021000002</v>
      </c>
    </row>
    <row r="2983" spans="1:30" x14ac:dyDescent="0.25">
      <c r="A2983">
        <v>3211</v>
      </c>
      <c r="B2983" t="s">
        <v>101</v>
      </c>
      <c r="C2983" t="s">
        <v>227</v>
      </c>
      <c r="D2983" t="s">
        <v>227</v>
      </c>
      <c r="E2983" t="s">
        <v>215</v>
      </c>
      <c r="F2983" s="48" t="e">
        <f>VLOOKUP(A2983,'TAZ definitions'!$A$1:$E$1902,2,FALSE)</f>
        <v>#N/A</v>
      </c>
      <c r="G2983" s="48" t="e">
        <f>VLOOKUP(A2983,'TAZ definitions'!$A$1:$E$1902,4,FALSE)</f>
        <v>#N/A</v>
      </c>
      <c r="H2983" s="44">
        <v>152984</v>
      </c>
      <c r="I2983" s="44">
        <v>6026</v>
      </c>
      <c r="J2983" s="44">
        <v>13559</v>
      </c>
      <c r="K2983" s="44">
        <v>233</v>
      </c>
      <c r="L2983" s="44">
        <v>0</v>
      </c>
      <c r="M2983" s="44">
        <v>0</v>
      </c>
      <c r="N2983" s="44">
        <v>0</v>
      </c>
      <c r="O2983" s="44">
        <v>0</v>
      </c>
      <c r="P2983" s="44">
        <v>83.598968999999997</v>
      </c>
      <c r="Q2983" s="44">
        <v>88.825965999999994</v>
      </c>
      <c r="R2983" s="44">
        <v>21.352688000000001</v>
      </c>
      <c r="S2983" s="44">
        <v>21.53096</v>
      </c>
      <c r="T2983" s="44">
        <v>151243.875</v>
      </c>
      <c r="U2983" s="44">
        <v>13401.208008</v>
      </c>
      <c r="V2983" s="44">
        <v>0</v>
      </c>
      <c r="W2983" s="44">
        <v>0</v>
      </c>
      <c r="X2983" s="44">
        <v>0</v>
      </c>
      <c r="Y2983" s="44">
        <v>3043.4421560000001</v>
      </c>
      <c r="Z2983" s="44">
        <v>203.035223</v>
      </c>
      <c r="AA2983" s="44">
        <v>3.5706470000000001</v>
      </c>
      <c r="AB2983" s="44">
        <v>0.130883</v>
      </c>
      <c r="AC2983" s="44">
        <v>9.0694999999999998E-2</v>
      </c>
      <c r="AD2983" s="44">
        <v>1037.1064799999999</v>
      </c>
    </row>
    <row r="2984" spans="1:30" x14ac:dyDescent="0.25">
      <c r="A2984">
        <v>3212</v>
      </c>
      <c r="B2984" t="s">
        <v>101</v>
      </c>
      <c r="C2984" t="s">
        <v>227</v>
      </c>
      <c r="D2984" t="s">
        <v>227</v>
      </c>
      <c r="E2984" t="s">
        <v>215</v>
      </c>
      <c r="F2984" s="48" t="e">
        <f>VLOOKUP(A2984,'TAZ definitions'!$A$1:$E$1902,2,FALSE)</f>
        <v>#N/A</v>
      </c>
      <c r="G2984" s="48" t="e">
        <f>VLOOKUP(A2984,'TAZ definitions'!$A$1:$E$1902,4,FALSE)</f>
        <v>#N/A</v>
      </c>
      <c r="H2984" s="44">
        <v>150138</v>
      </c>
      <c r="I2984" s="44">
        <v>564</v>
      </c>
      <c r="J2984" s="44">
        <v>12217</v>
      </c>
      <c r="K2984" s="44">
        <v>30</v>
      </c>
      <c r="L2984" s="44">
        <v>0</v>
      </c>
      <c r="M2984" s="44">
        <v>0</v>
      </c>
      <c r="N2984" s="44">
        <v>0</v>
      </c>
      <c r="O2984" s="44">
        <v>0</v>
      </c>
      <c r="P2984" s="44">
        <v>87.812781999999999</v>
      </c>
      <c r="Q2984" s="44">
        <v>88.979613999999998</v>
      </c>
      <c r="R2984" s="44">
        <v>21.783467999999999</v>
      </c>
      <c r="S2984" s="44">
        <v>21.838121000000001</v>
      </c>
      <c r="T2984" s="44">
        <v>148434.5625</v>
      </c>
      <c r="U2984" s="44">
        <v>12078.208008</v>
      </c>
      <c r="V2984" s="44">
        <v>0</v>
      </c>
      <c r="W2984" s="44">
        <v>0</v>
      </c>
      <c r="X2984" s="44">
        <v>0</v>
      </c>
      <c r="Y2984" s="44">
        <v>0</v>
      </c>
      <c r="Z2984" s="44">
        <v>0</v>
      </c>
      <c r="AA2984" s="44">
        <v>0</v>
      </c>
      <c r="AB2984" s="44">
        <v>0</v>
      </c>
      <c r="AC2984" s="44">
        <v>0</v>
      </c>
      <c r="AD2984" s="44">
        <v>0</v>
      </c>
    </row>
    <row r="2985" spans="1:30" x14ac:dyDescent="0.25">
      <c r="A2985">
        <v>3213</v>
      </c>
      <c r="B2985" t="s">
        <v>101</v>
      </c>
      <c r="C2985" t="s">
        <v>227</v>
      </c>
      <c r="D2985" t="s">
        <v>227</v>
      </c>
      <c r="E2985" t="s">
        <v>215</v>
      </c>
      <c r="F2985" s="48" t="e">
        <f>VLOOKUP(A2985,'TAZ definitions'!$A$1:$E$1902,2,FALSE)</f>
        <v>#N/A</v>
      </c>
      <c r="G2985" s="48" t="e">
        <f>VLOOKUP(A2985,'TAZ definitions'!$A$1:$E$1902,4,FALSE)</f>
        <v>#N/A</v>
      </c>
      <c r="H2985" s="44">
        <v>153803</v>
      </c>
      <c r="I2985" s="44">
        <v>6534</v>
      </c>
      <c r="J2985" s="44">
        <v>13597</v>
      </c>
      <c r="K2985" s="44">
        <v>258</v>
      </c>
      <c r="L2985" s="44">
        <v>0</v>
      </c>
      <c r="M2985" s="44">
        <v>0</v>
      </c>
      <c r="N2985" s="44">
        <v>0</v>
      </c>
      <c r="O2985" s="44">
        <v>0</v>
      </c>
      <c r="P2985" s="44">
        <v>81.636062999999993</v>
      </c>
      <c r="Q2985" s="44">
        <v>87.704536000000004</v>
      </c>
      <c r="R2985" s="44">
        <v>20.709301</v>
      </c>
      <c r="S2985" s="44">
        <v>20.776012000000001</v>
      </c>
      <c r="T2985" s="44">
        <v>151921.21875</v>
      </c>
      <c r="U2985" s="44">
        <v>13426.556640999999</v>
      </c>
      <c r="V2985" s="44">
        <v>0</v>
      </c>
      <c r="W2985" s="44">
        <v>0</v>
      </c>
      <c r="X2985" s="44">
        <v>0</v>
      </c>
      <c r="Y2985" s="44">
        <v>34952.710382999998</v>
      </c>
      <c r="Z2985" s="44">
        <v>1835.170382</v>
      </c>
      <c r="AA2985" s="44">
        <v>35.119954999999997</v>
      </c>
      <c r="AB2985" s="44">
        <v>1.4222919999999999</v>
      </c>
      <c r="AC2985" s="44">
        <v>0.86517599999999995</v>
      </c>
      <c r="AD2985" s="44">
        <v>10188.779408</v>
      </c>
    </row>
    <row r="2986" spans="1:30" x14ac:dyDescent="0.25">
      <c r="A2986">
        <v>3214</v>
      </c>
      <c r="B2986" t="s">
        <v>101</v>
      </c>
      <c r="C2986" t="s">
        <v>227</v>
      </c>
      <c r="D2986" t="s">
        <v>227</v>
      </c>
      <c r="E2986" t="s">
        <v>215</v>
      </c>
      <c r="F2986" s="48" t="e">
        <f>VLOOKUP(A2986,'TAZ definitions'!$A$1:$E$1902,2,FALSE)</f>
        <v>#N/A</v>
      </c>
      <c r="G2986" s="48" t="e">
        <f>VLOOKUP(A2986,'TAZ definitions'!$A$1:$E$1902,4,FALSE)</f>
        <v>#N/A</v>
      </c>
      <c r="H2986" s="44">
        <v>159411</v>
      </c>
      <c r="I2986" s="44">
        <v>16493</v>
      </c>
      <c r="J2986" s="44">
        <v>14442</v>
      </c>
      <c r="K2986" s="44">
        <v>477</v>
      </c>
      <c r="L2986" s="44">
        <v>0</v>
      </c>
      <c r="M2986" s="44">
        <v>0</v>
      </c>
      <c r="N2986" s="44">
        <v>0</v>
      </c>
      <c r="O2986" s="44">
        <v>0</v>
      </c>
      <c r="P2986" s="44">
        <v>78.568802000000005</v>
      </c>
      <c r="Q2986" s="44">
        <v>85.947235000000006</v>
      </c>
      <c r="R2986" s="44">
        <v>23.560258999999999</v>
      </c>
      <c r="S2986" s="44">
        <v>24.293676000000001</v>
      </c>
      <c r="T2986" s="44">
        <v>157427.25</v>
      </c>
      <c r="U2986" s="44">
        <v>14248.161133</v>
      </c>
      <c r="V2986" s="44">
        <v>0</v>
      </c>
      <c r="W2986" s="44">
        <v>0</v>
      </c>
      <c r="X2986" s="44">
        <v>0</v>
      </c>
      <c r="Y2986" s="44">
        <v>12879.717339000001</v>
      </c>
      <c r="Z2986" s="44">
        <v>864.39453800000001</v>
      </c>
      <c r="AA2986" s="44">
        <v>14.896863</v>
      </c>
      <c r="AB2986" s="44">
        <v>0.59084700000000001</v>
      </c>
      <c r="AC2986" s="44">
        <v>0.383768</v>
      </c>
      <c r="AD2986" s="44">
        <v>4419.9401799999996</v>
      </c>
    </row>
    <row r="2987" spans="1:30" x14ac:dyDescent="0.25">
      <c r="A2987">
        <v>3215</v>
      </c>
      <c r="B2987" t="s">
        <v>101</v>
      </c>
      <c r="C2987" t="s">
        <v>227</v>
      </c>
      <c r="D2987" t="s">
        <v>227</v>
      </c>
      <c r="E2987" t="s">
        <v>215</v>
      </c>
      <c r="F2987" s="48" t="e">
        <f>VLOOKUP(A2987,'TAZ definitions'!$A$1:$E$1902,2,FALSE)</f>
        <v>#N/A</v>
      </c>
      <c r="G2987" s="48" t="e">
        <f>VLOOKUP(A2987,'TAZ definitions'!$A$1:$E$1902,4,FALSE)</f>
        <v>#N/A</v>
      </c>
      <c r="H2987" s="44">
        <v>167604</v>
      </c>
      <c r="I2987" s="44">
        <v>14518</v>
      </c>
      <c r="J2987" s="44">
        <v>15198</v>
      </c>
      <c r="K2987" s="44">
        <v>460</v>
      </c>
      <c r="L2987" s="44">
        <v>0</v>
      </c>
      <c r="M2987" s="44">
        <v>0</v>
      </c>
      <c r="N2987" s="44">
        <v>0</v>
      </c>
      <c r="O2987" s="44">
        <v>0</v>
      </c>
      <c r="P2987" s="44">
        <v>83.020660000000007</v>
      </c>
      <c r="Q2987" s="44">
        <v>87.264328000000006</v>
      </c>
      <c r="R2987" s="44">
        <v>22.775036</v>
      </c>
      <c r="S2987" s="44">
        <v>22.049057000000001</v>
      </c>
      <c r="T2987" s="44">
        <v>166125.265625</v>
      </c>
      <c r="U2987" s="44">
        <v>15055.637694999999</v>
      </c>
      <c r="V2987" s="44">
        <v>0</v>
      </c>
      <c r="W2987" s="44">
        <v>0</v>
      </c>
      <c r="X2987" s="44">
        <v>77422.999226</v>
      </c>
      <c r="Y2987" s="44">
        <v>162183.94172</v>
      </c>
      <c r="Z2987" s="44">
        <v>6151.2307769999998</v>
      </c>
      <c r="AA2987" s="44">
        <v>162.53921800000001</v>
      </c>
      <c r="AB2987" s="44">
        <v>7.5956710000000003</v>
      </c>
      <c r="AC2987" s="44">
        <v>3.6358250000000001</v>
      </c>
      <c r="AD2987" s="44">
        <v>43046.107041000003</v>
      </c>
    </row>
    <row r="2988" spans="1:30" x14ac:dyDescent="0.25">
      <c r="A2988">
        <v>3216</v>
      </c>
      <c r="B2988" t="s">
        <v>101</v>
      </c>
      <c r="C2988" t="s">
        <v>227</v>
      </c>
      <c r="D2988" t="s">
        <v>227</v>
      </c>
      <c r="E2988" t="s">
        <v>215</v>
      </c>
      <c r="F2988" s="48" t="e">
        <f>VLOOKUP(A2988,'TAZ definitions'!$A$1:$E$1902,2,FALSE)</f>
        <v>#N/A</v>
      </c>
      <c r="G2988" s="48" t="e">
        <f>VLOOKUP(A2988,'TAZ definitions'!$A$1:$E$1902,4,FALSE)</f>
        <v>#N/A</v>
      </c>
      <c r="H2988" s="44">
        <v>158994</v>
      </c>
      <c r="I2988" s="44">
        <v>2536</v>
      </c>
      <c r="J2988" s="44">
        <v>12971</v>
      </c>
      <c r="K2988" s="44">
        <v>357</v>
      </c>
      <c r="L2988" s="44">
        <v>0</v>
      </c>
      <c r="M2988" s="44">
        <v>0</v>
      </c>
      <c r="N2988" s="44">
        <v>0</v>
      </c>
      <c r="O2988" s="44">
        <v>0</v>
      </c>
      <c r="P2988" s="44">
        <v>82.543960999999996</v>
      </c>
      <c r="Q2988" s="44">
        <v>85.965346999999994</v>
      </c>
      <c r="R2988" s="44">
        <v>22.140803999999999</v>
      </c>
      <c r="S2988" s="44">
        <v>21.918849999999999</v>
      </c>
      <c r="T2988" s="44">
        <v>156219.5</v>
      </c>
      <c r="U2988" s="44">
        <v>12747.313477</v>
      </c>
      <c r="V2988" s="44">
        <v>0</v>
      </c>
      <c r="W2988" s="44">
        <v>0</v>
      </c>
      <c r="X2988" s="44">
        <v>0</v>
      </c>
      <c r="Y2988" s="44">
        <v>18688.063807999999</v>
      </c>
      <c r="Z2988" s="44">
        <v>801.32489499999997</v>
      </c>
      <c r="AA2988" s="44">
        <v>16.080231999999999</v>
      </c>
      <c r="AB2988" s="44">
        <v>0.71318700000000002</v>
      </c>
      <c r="AC2988" s="44">
        <v>0.40894999999999998</v>
      </c>
      <c r="AD2988" s="44">
        <v>4943.1107330000004</v>
      </c>
    </row>
    <row r="2989" spans="1:30" x14ac:dyDescent="0.25">
      <c r="A2989">
        <v>3217</v>
      </c>
      <c r="B2989" t="s">
        <v>101</v>
      </c>
      <c r="C2989" t="s">
        <v>227</v>
      </c>
      <c r="D2989" t="s">
        <v>227</v>
      </c>
      <c r="E2989" t="s">
        <v>215</v>
      </c>
      <c r="F2989" s="48" t="e">
        <f>VLOOKUP(A2989,'TAZ definitions'!$A$1:$E$1902,2,FALSE)</f>
        <v>#N/A</v>
      </c>
      <c r="G2989" s="48" t="e">
        <f>VLOOKUP(A2989,'TAZ definitions'!$A$1:$E$1902,4,FALSE)</f>
        <v>#N/A</v>
      </c>
      <c r="H2989" s="44">
        <v>147878</v>
      </c>
      <c r="I2989" s="44">
        <v>911</v>
      </c>
      <c r="J2989" s="44">
        <v>11954</v>
      </c>
      <c r="K2989" s="44">
        <v>122</v>
      </c>
      <c r="L2989" s="44">
        <v>0</v>
      </c>
      <c r="M2989" s="44">
        <v>0</v>
      </c>
      <c r="N2989" s="44">
        <v>0</v>
      </c>
      <c r="O2989" s="44">
        <v>0</v>
      </c>
      <c r="P2989" s="44">
        <v>87.659362999999999</v>
      </c>
      <c r="Q2989" s="44">
        <v>87.306015000000002</v>
      </c>
      <c r="R2989" s="44">
        <v>20.951574000000001</v>
      </c>
      <c r="S2989" s="44">
        <v>20.790334999999999</v>
      </c>
      <c r="T2989" s="44">
        <v>145703.53125</v>
      </c>
      <c r="U2989" s="44">
        <v>11778.938477</v>
      </c>
      <c r="V2989" s="44">
        <v>0</v>
      </c>
      <c r="W2989" s="44">
        <v>0</v>
      </c>
      <c r="X2989" s="44">
        <v>0</v>
      </c>
      <c r="Y2989" s="44">
        <v>49250.992786000003</v>
      </c>
      <c r="Z2989" s="44">
        <v>2156.1364309999999</v>
      </c>
      <c r="AA2989" s="44">
        <v>43.552852000000001</v>
      </c>
      <c r="AB2989" s="44">
        <v>1.866957</v>
      </c>
      <c r="AC2989" s="44">
        <v>1.102797</v>
      </c>
      <c r="AD2989" s="44">
        <v>13204.509192</v>
      </c>
    </row>
    <row r="2990" spans="1:30" x14ac:dyDescent="0.25">
      <c r="A2990">
        <v>3218</v>
      </c>
      <c r="B2990" t="s">
        <v>101</v>
      </c>
      <c r="C2990" t="s">
        <v>227</v>
      </c>
      <c r="D2990" t="s">
        <v>227</v>
      </c>
      <c r="E2990" t="s">
        <v>215</v>
      </c>
      <c r="F2990" s="48" t="e">
        <f>VLOOKUP(A2990,'TAZ definitions'!$A$1:$E$1902,2,FALSE)</f>
        <v>#N/A</v>
      </c>
      <c r="G2990" s="48" t="e">
        <f>VLOOKUP(A2990,'TAZ definitions'!$A$1:$E$1902,4,FALSE)</f>
        <v>#N/A</v>
      </c>
      <c r="H2990" s="44">
        <v>159632</v>
      </c>
      <c r="I2990" s="44">
        <v>22366</v>
      </c>
      <c r="J2990" s="44">
        <v>14572</v>
      </c>
      <c r="K2990" s="44">
        <v>630</v>
      </c>
      <c r="L2990" s="44">
        <v>0</v>
      </c>
      <c r="M2990" s="44">
        <v>0</v>
      </c>
      <c r="N2990" s="44">
        <v>0</v>
      </c>
      <c r="O2990" s="44">
        <v>0</v>
      </c>
      <c r="P2990" s="44">
        <v>77.287696999999994</v>
      </c>
      <c r="Q2990" s="44">
        <v>82.271850999999998</v>
      </c>
      <c r="R2990" s="44">
        <v>22.658180000000002</v>
      </c>
      <c r="S2990" s="44">
        <v>23.266335000000002</v>
      </c>
      <c r="T2990" s="44">
        <v>157941.9375</v>
      </c>
      <c r="U2990" s="44">
        <v>14400.341796999999</v>
      </c>
      <c r="V2990" s="44">
        <v>0</v>
      </c>
      <c r="W2990" s="44">
        <v>0</v>
      </c>
      <c r="X2990" s="44">
        <v>0</v>
      </c>
      <c r="Y2990" s="44">
        <v>0</v>
      </c>
      <c r="Z2990" s="44">
        <v>0</v>
      </c>
      <c r="AA2990" s="44">
        <v>0</v>
      </c>
      <c r="AB2990" s="44">
        <v>0</v>
      </c>
      <c r="AC2990" s="44">
        <v>0</v>
      </c>
      <c r="AD2990" s="44">
        <v>0</v>
      </c>
    </row>
    <row r="2991" spans="1:30" x14ac:dyDescent="0.25">
      <c r="A2991">
        <v>3219</v>
      </c>
      <c r="B2991" t="s">
        <v>101</v>
      </c>
      <c r="C2991" t="s">
        <v>227</v>
      </c>
      <c r="D2991" t="s">
        <v>227</v>
      </c>
      <c r="E2991" t="s">
        <v>215</v>
      </c>
      <c r="F2991" s="48" t="e">
        <f>VLOOKUP(A2991,'TAZ definitions'!$A$1:$E$1902,2,FALSE)</f>
        <v>#N/A</v>
      </c>
      <c r="G2991" s="48" t="e">
        <f>VLOOKUP(A2991,'TAZ definitions'!$A$1:$E$1902,4,FALSE)</f>
        <v>#N/A</v>
      </c>
      <c r="H2991" s="44">
        <v>154460</v>
      </c>
      <c r="I2991" s="44">
        <v>7886</v>
      </c>
      <c r="J2991" s="44">
        <v>13503</v>
      </c>
      <c r="K2991" s="44">
        <v>315</v>
      </c>
      <c r="L2991" s="44">
        <v>0</v>
      </c>
      <c r="M2991" s="44">
        <v>0</v>
      </c>
      <c r="N2991" s="44">
        <v>0</v>
      </c>
      <c r="O2991" s="44">
        <v>0</v>
      </c>
      <c r="P2991" s="44">
        <v>85.411140000000003</v>
      </c>
      <c r="Q2991" s="44">
        <v>93.139281999999994</v>
      </c>
      <c r="R2991" s="44">
        <v>21.241105999999998</v>
      </c>
      <c r="S2991" s="44">
        <v>21.099751000000001</v>
      </c>
      <c r="T2991" s="44">
        <v>152301.4375</v>
      </c>
      <c r="U2991" s="44">
        <v>13308.782227</v>
      </c>
      <c r="V2991" s="44">
        <v>0</v>
      </c>
      <c r="W2991" s="44">
        <v>0</v>
      </c>
      <c r="X2991" s="44">
        <v>0</v>
      </c>
      <c r="Y2991" s="44">
        <v>24833.465692000002</v>
      </c>
      <c r="Z2991" s="44">
        <v>1391.5786459999999</v>
      </c>
      <c r="AA2991" s="44">
        <v>26.401526</v>
      </c>
      <c r="AB2991" s="44">
        <v>0.97426299999999999</v>
      </c>
      <c r="AC2991" s="44">
        <v>0.650173</v>
      </c>
      <c r="AD2991" s="44">
        <v>7530.6676870000001</v>
      </c>
    </row>
    <row r="2992" spans="1:30" x14ac:dyDescent="0.25">
      <c r="A2992">
        <v>3220</v>
      </c>
      <c r="B2992" t="s">
        <v>101</v>
      </c>
      <c r="C2992" t="s">
        <v>227</v>
      </c>
      <c r="D2992" t="s">
        <v>227</v>
      </c>
      <c r="E2992" t="s">
        <v>215</v>
      </c>
      <c r="F2992" s="48" t="e">
        <f>VLOOKUP(A2992,'TAZ definitions'!$A$1:$E$1902,2,FALSE)</f>
        <v>#N/A</v>
      </c>
      <c r="G2992" s="48" t="e">
        <f>VLOOKUP(A2992,'TAZ definitions'!$A$1:$E$1902,4,FALSE)</f>
        <v>#N/A</v>
      </c>
      <c r="H2992" s="44">
        <v>165451</v>
      </c>
      <c r="I2992" s="44">
        <v>616</v>
      </c>
      <c r="J2992" s="44">
        <v>14387</v>
      </c>
      <c r="K2992" s="44">
        <v>106</v>
      </c>
      <c r="L2992" s="44">
        <v>0</v>
      </c>
      <c r="M2992" s="44">
        <v>0</v>
      </c>
      <c r="N2992" s="44">
        <v>0</v>
      </c>
      <c r="O2992" s="44">
        <v>0</v>
      </c>
      <c r="P2992" s="44">
        <v>91.784462000000005</v>
      </c>
      <c r="Q2992" s="44">
        <v>92.794669999999996</v>
      </c>
      <c r="R2992" s="44">
        <v>21.496307000000002</v>
      </c>
      <c r="S2992" s="44">
        <v>21.346008000000001</v>
      </c>
      <c r="T2992" s="44">
        <v>164115.03125</v>
      </c>
      <c r="U2992" s="44">
        <v>14271.253906</v>
      </c>
      <c r="V2992" s="44">
        <v>0</v>
      </c>
      <c r="W2992" s="44">
        <v>0</v>
      </c>
      <c r="X2992" s="44">
        <v>10456.951391000001</v>
      </c>
      <c r="Y2992" s="44">
        <v>55712.955322000002</v>
      </c>
      <c r="Z2992" s="44">
        <v>1687.8592739999999</v>
      </c>
      <c r="AA2992" s="44">
        <v>59.700716999999997</v>
      </c>
      <c r="AB2992" s="44">
        <v>2.9248050000000001</v>
      </c>
      <c r="AC2992" s="44">
        <v>1.1529590000000001</v>
      </c>
      <c r="AD2992" s="44">
        <v>13850.650208999999</v>
      </c>
    </row>
    <row r="2993" spans="1:30" x14ac:dyDescent="0.25">
      <c r="A2993">
        <v>3221</v>
      </c>
      <c r="B2993" t="s">
        <v>101</v>
      </c>
      <c r="C2993" t="s">
        <v>227</v>
      </c>
      <c r="D2993" t="s">
        <v>227</v>
      </c>
      <c r="E2993" t="s">
        <v>215</v>
      </c>
      <c r="F2993" s="48" t="e">
        <f>VLOOKUP(A2993,'TAZ definitions'!$A$1:$E$1902,2,FALSE)</f>
        <v>#N/A</v>
      </c>
      <c r="G2993" s="48" t="e">
        <f>VLOOKUP(A2993,'TAZ definitions'!$A$1:$E$1902,4,FALSE)</f>
        <v>#N/A</v>
      </c>
      <c r="H2993" s="44">
        <v>168871</v>
      </c>
      <c r="I2993" s="44">
        <v>42648</v>
      </c>
      <c r="J2993" s="44">
        <v>16073</v>
      </c>
      <c r="K2993" s="44">
        <v>1613</v>
      </c>
      <c r="L2993" s="44">
        <v>0</v>
      </c>
      <c r="M2993" s="44">
        <v>0</v>
      </c>
      <c r="N2993" s="44">
        <v>0</v>
      </c>
      <c r="O2993" s="44">
        <v>0</v>
      </c>
      <c r="P2993" s="44">
        <v>61.682563999999999</v>
      </c>
      <c r="Q2993" s="44">
        <v>69.147284999999997</v>
      </c>
      <c r="R2993" s="44">
        <v>20.705513</v>
      </c>
      <c r="S2993" s="44">
        <v>20.674381</v>
      </c>
      <c r="T2993" s="44">
        <v>165173.359375</v>
      </c>
      <c r="U2993" s="44">
        <v>15649.399414</v>
      </c>
      <c r="V2993" s="44">
        <v>0</v>
      </c>
      <c r="W2993" s="44">
        <v>0</v>
      </c>
      <c r="X2993" s="44">
        <v>17091.318873</v>
      </c>
      <c r="Y2993" s="44">
        <v>48490.004279000001</v>
      </c>
      <c r="Z2993" s="44">
        <v>2831.1963019999998</v>
      </c>
      <c r="AA2993" s="44">
        <v>53.556632999999998</v>
      </c>
      <c r="AB2993" s="44">
        <v>1.78644</v>
      </c>
      <c r="AC2993" s="44">
        <v>1.3357270000000001</v>
      </c>
      <c r="AD2993" s="44">
        <v>15152.159551999999</v>
      </c>
    </row>
    <row r="2994" spans="1:30" x14ac:dyDescent="0.25">
      <c r="A2994">
        <v>3222</v>
      </c>
      <c r="B2994" t="s">
        <v>101</v>
      </c>
      <c r="C2994" t="s">
        <v>227</v>
      </c>
      <c r="D2994" t="s">
        <v>227</v>
      </c>
      <c r="E2994" t="s">
        <v>215</v>
      </c>
      <c r="F2994" s="48" t="e">
        <f>VLOOKUP(A2994,'TAZ definitions'!$A$1:$E$1902,2,FALSE)</f>
        <v>#N/A</v>
      </c>
      <c r="G2994" s="48" t="e">
        <f>VLOOKUP(A2994,'TAZ definitions'!$A$1:$E$1902,4,FALSE)</f>
        <v>#N/A</v>
      </c>
      <c r="H2994" s="44">
        <v>155653</v>
      </c>
      <c r="I2994" s="44">
        <v>7139</v>
      </c>
      <c r="J2994" s="44">
        <v>13300</v>
      </c>
      <c r="K2994" s="44">
        <v>277</v>
      </c>
      <c r="L2994" s="44">
        <v>0</v>
      </c>
      <c r="M2994" s="44">
        <v>0</v>
      </c>
      <c r="N2994" s="44">
        <v>0</v>
      </c>
      <c r="O2994" s="44">
        <v>0</v>
      </c>
      <c r="P2994" s="44">
        <v>88.575203000000002</v>
      </c>
      <c r="Q2994" s="44">
        <v>89.197379999999995</v>
      </c>
      <c r="R2994" s="44">
        <v>22.114885000000001</v>
      </c>
      <c r="S2994" s="44">
        <v>21.768204000000001</v>
      </c>
      <c r="T2994" s="44">
        <v>153148.734375</v>
      </c>
      <c r="U2994" s="44">
        <v>13080.404296999999</v>
      </c>
      <c r="V2994" s="44">
        <v>0</v>
      </c>
      <c r="W2994" s="44">
        <v>0</v>
      </c>
      <c r="X2994" s="44">
        <v>2572.589888</v>
      </c>
      <c r="Y2994" s="44">
        <v>39499.576439999997</v>
      </c>
      <c r="Z2994" s="44">
        <v>1741.1904830000001</v>
      </c>
      <c r="AA2994" s="44">
        <v>36.170569</v>
      </c>
      <c r="AB2994" s="44">
        <v>1.4363250000000001</v>
      </c>
      <c r="AC2994" s="44">
        <v>0.90383100000000005</v>
      </c>
      <c r="AD2994" s="44">
        <v>10679.069679</v>
      </c>
    </row>
    <row r="2995" spans="1:30" x14ac:dyDescent="0.25">
      <c r="A2995">
        <v>3223</v>
      </c>
      <c r="B2995" t="s">
        <v>101</v>
      </c>
      <c r="C2995" t="s">
        <v>227</v>
      </c>
      <c r="D2995" t="s">
        <v>227</v>
      </c>
      <c r="E2995" t="s">
        <v>215</v>
      </c>
      <c r="F2995" s="48" t="e">
        <f>VLOOKUP(A2995,'TAZ definitions'!$A$1:$E$1902,2,FALSE)</f>
        <v>#N/A</v>
      </c>
      <c r="G2995" s="48" t="e">
        <f>VLOOKUP(A2995,'TAZ definitions'!$A$1:$E$1902,4,FALSE)</f>
        <v>#N/A</v>
      </c>
      <c r="H2995" s="44">
        <v>167799</v>
      </c>
      <c r="I2995" s="44">
        <v>50380</v>
      </c>
      <c r="J2995" s="44">
        <v>15728</v>
      </c>
      <c r="K2995" s="44">
        <v>2227</v>
      </c>
      <c r="L2995" s="44">
        <v>0</v>
      </c>
      <c r="M2995" s="44">
        <v>0</v>
      </c>
      <c r="N2995" s="44">
        <v>0</v>
      </c>
      <c r="O2995" s="44">
        <v>0</v>
      </c>
      <c r="P2995" s="44">
        <v>64.789749</v>
      </c>
      <c r="Q2995" s="44">
        <v>67.168769999999995</v>
      </c>
      <c r="R2995" s="44">
        <v>20.671028</v>
      </c>
      <c r="S2995" s="44">
        <v>20.560901999999999</v>
      </c>
      <c r="T2995" s="44">
        <v>164948.125</v>
      </c>
      <c r="U2995" s="44">
        <v>15400.202148</v>
      </c>
      <c r="V2995" s="44">
        <v>0</v>
      </c>
      <c r="W2995" s="44">
        <v>0</v>
      </c>
      <c r="X2995" s="44">
        <v>13155.894204</v>
      </c>
      <c r="Y2995" s="44">
        <v>53670.944992999997</v>
      </c>
      <c r="Z2995" s="44">
        <v>3012.2852459999999</v>
      </c>
      <c r="AA2995" s="44">
        <v>57.299131000000003</v>
      </c>
      <c r="AB2995" s="44">
        <v>2.0218039999999999</v>
      </c>
      <c r="AC2995" s="44">
        <v>1.4275580000000001</v>
      </c>
      <c r="AD2995" s="44">
        <v>16362.306613000001</v>
      </c>
    </row>
    <row r="2996" spans="1:30" x14ac:dyDescent="0.25">
      <c r="A2996">
        <v>3224</v>
      </c>
      <c r="B2996" t="s">
        <v>101</v>
      </c>
      <c r="C2996" t="s">
        <v>227</v>
      </c>
      <c r="D2996" t="s">
        <v>227</v>
      </c>
      <c r="E2996" t="s">
        <v>215</v>
      </c>
      <c r="F2996" s="48" t="e">
        <f>VLOOKUP(A2996,'TAZ definitions'!$A$1:$E$1902,2,FALSE)</f>
        <v>#N/A</v>
      </c>
      <c r="G2996" s="48" t="e">
        <f>VLOOKUP(A2996,'TAZ definitions'!$A$1:$E$1902,4,FALSE)</f>
        <v>#N/A</v>
      </c>
      <c r="H2996" s="44">
        <v>167152</v>
      </c>
      <c r="I2996" s="44">
        <v>36079</v>
      </c>
      <c r="J2996" s="44">
        <v>15812</v>
      </c>
      <c r="K2996" s="44">
        <v>1231</v>
      </c>
      <c r="L2996" s="44">
        <v>0</v>
      </c>
      <c r="M2996" s="44">
        <v>0</v>
      </c>
      <c r="N2996" s="44">
        <v>0</v>
      </c>
      <c r="O2996" s="44">
        <v>0</v>
      </c>
      <c r="P2996" s="44">
        <v>66.491707000000005</v>
      </c>
      <c r="Q2996" s="44">
        <v>68.684180999999995</v>
      </c>
      <c r="R2996" s="44">
        <v>20.181609999999999</v>
      </c>
      <c r="S2996" s="44">
        <v>20.041654999999999</v>
      </c>
      <c r="T2996" s="44">
        <v>164101.421875</v>
      </c>
      <c r="U2996" s="44">
        <v>15472.644531</v>
      </c>
      <c r="V2996" s="44">
        <v>0</v>
      </c>
      <c r="W2996" s="44">
        <v>0</v>
      </c>
      <c r="X2996" s="44">
        <v>32267.423918</v>
      </c>
      <c r="Y2996" s="44">
        <v>57691.307826999997</v>
      </c>
      <c r="Z2996" s="44">
        <v>3609.8104830000002</v>
      </c>
      <c r="AA2996" s="44">
        <v>64.978575000000006</v>
      </c>
      <c r="AB2996" s="44">
        <v>2.1665760000000001</v>
      </c>
      <c r="AC2996" s="44">
        <v>1.646706</v>
      </c>
      <c r="AD2996" s="44">
        <v>18591.712485</v>
      </c>
    </row>
    <row r="2997" spans="1:30" x14ac:dyDescent="0.25">
      <c r="A2997">
        <v>3225</v>
      </c>
      <c r="B2997" t="s">
        <v>101</v>
      </c>
      <c r="C2997" t="s">
        <v>227</v>
      </c>
      <c r="D2997" t="s">
        <v>227</v>
      </c>
      <c r="E2997" t="s">
        <v>215</v>
      </c>
      <c r="F2997" s="48" t="e">
        <f>VLOOKUP(A2997,'TAZ definitions'!$A$1:$E$1902,2,FALSE)</f>
        <v>#N/A</v>
      </c>
      <c r="G2997" s="48" t="e">
        <f>VLOOKUP(A2997,'TAZ definitions'!$A$1:$E$1902,4,FALSE)</f>
        <v>#N/A</v>
      </c>
      <c r="H2997" s="44">
        <v>158873</v>
      </c>
      <c r="I2997" s="44">
        <v>0</v>
      </c>
      <c r="J2997" s="44">
        <v>13119</v>
      </c>
      <c r="K2997" s="44">
        <v>0</v>
      </c>
      <c r="L2997" s="44">
        <v>0</v>
      </c>
      <c r="M2997" s="44">
        <v>0</v>
      </c>
      <c r="N2997" s="44">
        <v>0</v>
      </c>
      <c r="O2997" s="44">
        <v>0</v>
      </c>
      <c r="P2997" s="44">
        <v>0</v>
      </c>
      <c r="Q2997" s="44">
        <v>0</v>
      </c>
      <c r="R2997" s="44">
        <v>20.902172</v>
      </c>
      <c r="S2997" s="44">
        <v>21.075994000000001</v>
      </c>
      <c r="T2997" s="44">
        <v>158873</v>
      </c>
      <c r="U2997" s="44">
        <v>13119</v>
      </c>
      <c r="V2997" s="44">
        <v>0</v>
      </c>
      <c r="W2997" s="44">
        <v>0</v>
      </c>
      <c r="X2997" s="44">
        <v>22164.201734999999</v>
      </c>
      <c r="Y2997" s="44">
        <v>93757.550698999999</v>
      </c>
      <c r="Z2997" s="44">
        <v>3056.3866469999998</v>
      </c>
      <c r="AA2997" s="44">
        <v>100.223996</v>
      </c>
      <c r="AB2997" s="44">
        <v>5.010726</v>
      </c>
      <c r="AC2997" s="44">
        <v>1.9814099999999999</v>
      </c>
      <c r="AD2997" s="44">
        <v>23655.064837999998</v>
      </c>
    </row>
    <row r="2998" spans="1:30" x14ac:dyDescent="0.25">
      <c r="A2998">
        <v>3226</v>
      </c>
      <c r="B2998" t="s">
        <v>101</v>
      </c>
      <c r="C2998" t="s">
        <v>227</v>
      </c>
      <c r="D2998" t="s">
        <v>227</v>
      </c>
      <c r="E2998" t="s">
        <v>215</v>
      </c>
      <c r="F2998" s="48" t="e">
        <f>VLOOKUP(A2998,'TAZ definitions'!$A$1:$E$1902,2,FALSE)</f>
        <v>#N/A</v>
      </c>
      <c r="G2998" s="48" t="e">
        <f>VLOOKUP(A2998,'TAZ definitions'!$A$1:$E$1902,4,FALSE)</f>
        <v>#N/A</v>
      </c>
      <c r="H2998" s="44">
        <v>159994</v>
      </c>
      <c r="I2998" s="44">
        <v>0</v>
      </c>
      <c r="J2998" s="44">
        <v>14271</v>
      </c>
      <c r="K2998" s="44">
        <v>0</v>
      </c>
      <c r="L2998" s="44">
        <v>0</v>
      </c>
      <c r="M2998" s="44">
        <v>0</v>
      </c>
      <c r="N2998" s="44">
        <v>0</v>
      </c>
      <c r="O2998" s="44">
        <v>0</v>
      </c>
      <c r="P2998" s="44">
        <v>100.95507000000001</v>
      </c>
      <c r="Q2998" s="44">
        <v>92.568565000000007</v>
      </c>
      <c r="R2998" s="44">
        <v>21.986408000000001</v>
      </c>
      <c r="S2998" s="44">
        <v>22.266373000000002</v>
      </c>
      <c r="T2998" s="44">
        <v>159686.8125</v>
      </c>
      <c r="U2998" s="44">
        <v>14243.599609000001</v>
      </c>
      <c r="V2998" s="44">
        <v>0</v>
      </c>
      <c r="W2998" s="44">
        <v>0</v>
      </c>
      <c r="X2998" s="44">
        <v>14734.28988</v>
      </c>
      <c r="Y2998" s="44">
        <v>191290.146247</v>
      </c>
      <c r="Z2998" s="44">
        <v>5127.4816950000004</v>
      </c>
      <c r="AA2998" s="44">
        <v>202.56473600000001</v>
      </c>
      <c r="AB2998" s="44">
        <v>10.15504</v>
      </c>
      <c r="AC2998" s="44">
        <v>3.6716540000000002</v>
      </c>
      <c r="AD2998" s="44">
        <v>44743.474971000003</v>
      </c>
    </row>
    <row r="2999" spans="1:30" x14ac:dyDescent="0.25">
      <c r="A2999">
        <v>3227</v>
      </c>
      <c r="B2999" t="s">
        <v>101</v>
      </c>
      <c r="C2999" t="s">
        <v>227</v>
      </c>
      <c r="D2999" t="s">
        <v>227</v>
      </c>
      <c r="E2999" t="s">
        <v>215</v>
      </c>
      <c r="F2999" s="48" t="e">
        <f>VLOOKUP(A2999,'TAZ definitions'!$A$1:$E$1902,2,FALSE)</f>
        <v>#N/A</v>
      </c>
      <c r="G2999" s="48" t="e">
        <f>VLOOKUP(A2999,'TAZ definitions'!$A$1:$E$1902,4,FALSE)</f>
        <v>#N/A</v>
      </c>
      <c r="H2999" s="44">
        <v>152485</v>
      </c>
      <c r="I2999" s="44">
        <v>13946</v>
      </c>
      <c r="J2999" s="44">
        <v>12690</v>
      </c>
      <c r="K2999" s="44">
        <v>375</v>
      </c>
      <c r="L2999" s="44">
        <v>0</v>
      </c>
      <c r="M2999" s="44">
        <v>0</v>
      </c>
      <c r="N2999" s="44">
        <v>0</v>
      </c>
      <c r="O2999" s="44">
        <v>0</v>
      </c>
      <c r="P2999" s="44">
        <v>85.060492999999994</v>
      </c>
      <c r="Q2999" s="44">
        <v>79.114684999999994</v>
      </c>
      <c r="R2999" s="44">
        <v>21.101417999999999</v>
      </c>
      <c r="S2999" s="44">
        <v>21.438116000000001</v>
      </c>
      <c r="T2999" s="44">
        <v>150600.046875</v>
      </c>
      <c r="U2999" s="44">
        <v>12522.443359000001</v>
      </c>
      <c r="V2999" s="44">
        <v>0</v>
      </c>
      <c r="W2999" s="44">
        <v>0</v>
      </c>
      <c r="X2999" s="44">
        <v>43473.725450999998</v>
      </c>
      <c r="Y2999" s="44">
        <v>133127.36561800001</v>
      </c>
      <c r="Z2999" s="44">
        <v>7086.3950029999996</v>
      </c>
      <c r="AA2999" s="44">
        <v>131.84929700000001</v>
      </c>
      <c r="AB2999" s="44">
        <v>5.2350159999999999</v>
      </c>
      <c r="AC2999" s="44">
        <v>3.4458350000000002</v>
      </c>
      <c r="AD2999" s="44">
        <v>40012.727175</v>
      </c>
    </row>
    <row r="3000" spans="1:30" x14ac:dyDescent="0.25">
      <c r="A3000">
        <v>3228</v>
      </c>
      <c r="B3000" t="s">
        <v>101</v>
      </c>
      <c r="C3000" t="s">
        <v>227</v>
      </c>
      <c r="D3000" t="s">
        <v>227</v>
      </c>
      <c r="E3000" t="s">
        <v>215</v>
      </c>
      <c r="F3000" s="48" t="e">
        <f>VLOOKUP(A3000,'TAZ definitions'!$A$1:$E$1902,2,FALSE)</f>
        <v>#N/A</v>
      </c>
      <c r="G3000" s="48" t="e">
        <f>VLOOKUP(A3000,'TAZ definitions'!$A$1:$E$1902,4,FALSE)</f>
        <v>#N/A</v>
      </c>
      <c r="H3000" s="44">
        <v>155414</v>
      </c>
      <c r="I3000" s="44">
        <v>14292</v>
      </c>
      <c r="J3000" s="44">
        <v>14148</v>
      </c>
      <c r="K3000" s="44">
        <v>548</v>
      </c>
      <c r="L3000" s="44">
        <v>0</v>
      </c>
      <c r="M3000" s="44">
        <v>0</v>
      </c>
      <c r="N3000" s="44">
        <v>0</v>
      </c>
      <c r="O3000" s="44">
        <v>0</v>
      </c>
      <c r="P3000" s="44">
        <v>73.589668000000003</v>
      </c>
      <c r="Q3000" s="44">
        <v>80.798996000000002</v>
      </c>
      <c r="R3000" s="44">
        <v>20.167406</v>
      </c>
      <c r="S3000" s="44">
        <v>20.300459</v>
      </c>
      <c r="T3000" s="44">
        <v>153050.140625</v>
      </c>
      <c r="U3000" s="44">
        <v>13920.194336</v>
      </c>
      <c r="V3000" s="44">
        <v>0</v>
      </c>
      <c r="W3000" s="44">
        <v>0</v>
      </c>
      <c r="X3000" s="44">
        <v>0</v>
      </c>
      <c r="Y3000" s="44">
        <v>0</v>
      </c>
      <c r="Z3000" s="44">
        <v>0</v>
      </c>
      <c r="AA3000" s="44">
        <v>0</v>
      </c>
      <c r="AB3000" s="44">
        <v>0</v>
      </c>
      <c r="AC3000" s="44">
        <v>0</v>
      </c>
      <c r="AD3000" s="44">
        <v>0</v>
      </c>
    </row>
    <row r="3001" spans="1:30" x14ac:dyDescent="0.25">
      <c r="A3001">
        <v>3229</v>
      </c>
      <c r="B3001" t="s">
        <v>101</v>
      </c>
      <c r="C3001" t="s">
        <v>227</v>
      </c>
      <c r="D3001" t="s">
        <v>227</v>
      </c>
      <c r="E3001" t="s">
        <v>215</v>
      </c>
      <c r="F3001" s="48" t="e">
        <f>VLOOKUP(A3001,'TAZ definitions'!$A$1:$E$1902,2,FALSE)</f>
        <v>#N/A</v>
      </c>
      <c r="G3001" s="48" t="e">
        <f>VLOOKUP(A3001,'TAZ definitions'!$A$1:$E$1902,4,FALSE)</f>
        <v>#N/A</v>
      </c>
      <c r="H3001" s="44">
        <v>158887</v>
      </c>
      <c r="I3001" s="44">
        <v>8685</v>
      </c>
      <c r="J3001" s="44">
        <v>13325</v>
      </c>
      <c r="K3001" s="44">
        <v>1087</v>
      </c>
      <c r="L3001" s="44">
        <v>0</v>
      </c>
      <c r="M3001" s="44">
        <v>0</v>
      </c>
      <c r="N3001" s="44">
        <v>0</v>
      </c>
      <c r="O3001" s="44">
        <v>0</v>
      </c>
      <c r="P3001" s="44">
        <v>80.315285000000003</v>
      </c>
      <c r="Q3001" s="44">
        <v>83.075385999999995</v>
      </c>
      <c r="R3001" s="44">
        <v>24.584337000000001</v>
      </c>
      <c r="S3001" s="44">
        <v>24.405262</v>
      </c>
      <c r="T3001" s="44">
        <v>156234.046875</v>
      </c>
      <c r="U3001" s="44">
        <v>13108.845703000001</v>
      </c>
      <c r="V3001" s="44">
        <v>0</v>
      </c>
      <c r="W3001" s="44">
        <v>0</v>
      </c>
      <c r="X3001" s="44">
        <v>343.20701000000003</v>
      </c>
      <c r="Y3001" s="44">
        <v>35202.680293999998</v>
      </c>
      <c r="Z3001" s="44">
        <v>1493.554005</v>
      </c>
      <c r="AA3001" s="44">
        <v>30.876683</v>
      </c>
      <c r="AB3001" s="44">
        <v>1.3593189999999999</v>
      </c>
      <c r="AC3001" s="44">
        <v>0.78038600000000002</v>
      </c>
      <c r="AD3001" s="44">
        <v>9425.037241</v>
      </c>
    </row>
    <row r="3002" spans="1:30" x14ac:dyDescent="0.25">
      <c r="A3002">
        <v>3230</v>
      </c>
      <c r="B3002" t="s">
        <v>101</v>
      </c>
      <c r="C3002" t="s">
        <v>227</v>
      </c>
      <c r="D3002" t="s">
        <v>227</v>
      </c>
      <c r="E3002" t="s">
        <v>215</v>
      </c>
      <c r="F3002" s="48" t="e">
        <f>VLOOKUP(A3002,'TAZ definitions'!$A$1:$E$1902,2,FALSE)</f>
        <v>#N/A</v>
      </c>
      <c r="G3002" s="48" t="e">
        <f>VLOOKUP(A3002,'TAZ definitions'!$A$1:$E$1902,4,FALSE)</f>
        <v>#N/A</v>
      </c>
      <c r="H3002" s="44">
        <v>158645</v>
      </c>
      <c r="I3002" s="44">
        <v>616</v>
      </c>
      <c r="J3002" s="44">
        <v>13280</v>
      </c>
      <c r="K3002" s="44">
        <v>106</v>
      </c>
      <c r="L3002" s="44">
        <v>0</v>
      </c>
      <c r="M3002" s="44">
        <v>0</v>
      </c>
      <c r="N3002" s="44">
        <v>0</v>
      </c>
      <c r="O3002" s="44">
        <v>0</v>
      </c>
      <c r="P3002" s="44">
        <v>88.425849999999997</v>
      </c>
      <c r="Q3002" s="44">
        <v>90.269065999999995</v>
      </c>
      <c r="R3002" s="44">
        <v>21.204999999999998</v>
      </c>
      <c r="S3002" s="44">
        <v>20.938108</v>
      </c>
      <c r="T3002" s="44">
        <v>156495.6875</v>
      </c>
      <c r="U3002" s="44">
        <v>13100.823242</v>
      </c>
      <c r="V3002" s="44">
        <v>0</v>
      </c>
      <c r="W3002" s="44">
        <v>0</v>
      </c>
      <c r="X3002" s="44">
        <v>0</v>
      </c>
      <c r="Y3002" s="44">
        <v>38058.186012999999</v>
      </c>
      <c r="Z3002" s="44">
        <v>1567.7408640000001</v>
      </c>
      <c r="AA3002" s="44">
        <v>32.238070999999998</v>
      </c>
      <c r="AB3002" s="44">
        <v>1.423022</v>
      </c>
      <c r="AC3002" s="44">
        <v>0.82676300000000003</v>
      </c>
      <c r="AD3002" s="44">
        <v>9956.7344890000004</v>
      </c>
    </row>
    <row r="3003" spans="1:30" x14ac:dyDescent="0.25">
      <c r="A3003">
        <v>3231</v>
      </c>
      <c r="B3003" t="s">
        <v>101</v>
      </c>
      <c r="C3003" t="s">
        <v>227</v>
      </c>
      <c r="D3003" t="s">
        <v>227</v>
      </c>
      <c r="E3003" t="s">
        <v>215</v>
      </c>
      <c r="F3003" s="48" t="e">
        <f>VLOOKUP(A3003,'TAZ definitions'!$A$1:$E$1902,2,FALSE)</f>
        <v>#N/A</v>
      </c>
      <c r="G3003" s="48" t="e">
        <f>VLOOKUP(A3003,'TAZ definitions'!$A$1:$E$1902,4,FALSE)</f>
        <v>#N/A</v>
      </c>
      <c r="H3003" s="44">
        <v>157968</v>
      </c>
      <c r="I3003" s="44">
        <v>22139</v>
      </c>
      <c r="J3003" s="44">
        <v>13327</v>
      </c>
      <c r="K3003" s="44">
        <v>706</v>
      </c>
      <c r="L3003" s="44">
        <v>0</v>
      </c>
      <c r="M3003" s="44">
        <v>0</v>
      </c>
      <c r="N3003" s="44">
        <v>0</v>
      </c>
      <c r="O3003" s="44">
        <v>0</v>
      </c>
      <c r="P3003" s="44">
        <v>77.471207000000007</v>
      </c>
      <c r="Q3003" s="44">
        <v>74.386054999999999</v>
      </c>
      <c r="R3003" s="44">
        <v>18.592222</v>
      </c>
      <c r="S3003" s="44">
        <v>19.290049</v>
      </c>
      <c r="T3003" s="44">
        <v>155127.890625</v>
      </c>
      <c r="U3003" s="44">
        <v>13063.100586</v>
      </c>
      <c r="V3003" s="44">
        <v>0</v>
      </c>
      <c r="W3003" s="44">
        <v>0</v>
      </c>
      <c r="X3003" s="44">
        <v>59087.184782999997</v>
      </c>
      <c r="Y3003" s="44">
        <v>147972.735097</v>
      </c>
      <c r="Z3003" s="44">
        <v>8603.3783669999993</v>
      </c>
      <c r="AA3003" s="44">
        <v>155.93852899999999</v>
      </c>
      <c r="AB3003" s="44">
        <v>5.7353500000000004</v>
      </c>
      <c r="AC3003" s="44">
        <v>4.0822019999999997</v>
      </c>
      <c r="AD3003" s="44">
        <v>46565.070797</v>
      </c>
    </row>
    <row r="3004" spans="1:30" x14ac:dyDescent="0.25">
      <c r="A3004">
        <v>3232</v>
      </c>
      <c r="B3004" t="s">
        <v>101</v>
      </c>
      <c r="C3004" t="s">
        <v>227</v>
      </c>
      <c r="D3004" t="s">
        <v>227</v>
      </c>
      <c r="E3004" t="s">
        <v>215</v>
      </c>
      <c r="F3004" s="48" t="e">
        <f>VLOOKUP(A3004,'TAZ definitions'!$A$1:$E$1902,2,FALSE)</f>
        <v>#N/A</v>
      </c>
      <c r="G3004" s="48" t="e">
        <f>VLOOKUP(A3004,'TAZ definitions'!$A$1:$E$1902,4,FALSE)</f>
        <v>#N/A</v>
      </c>
      <c r="H3004" s="44">
        <v>169479</v>
      </c>
      <c r="I3004" s="44">
        <v>48235</v>
      </c>
      <c r="J3004" s="44">
        <v>15870</v>
      </c>
      <c r="K3004" s="44">
        <v>2281</v>
      </c>
      <c r="L3004" s="44">
        <v>0</v>
      </c>
      <c r="M3004" s="44">
        <v>0</v>
      </c>
      <c r="N3004" s="44">
        <v>0</v>
      </c>
      <c r="O3004" s="44">
        <v>0</v>
      </c>
      <c r="P3004" s="44">
        <v>65.487990999999994</v>
      </c>
      <c r="Q3004" s="44">
        <v>68.624427999999995</v>
      </c>
      <c r="R3004" s="44">
        <v>22.212506999999999</v>
      </c>
      <c r="S3004" s="44">
        <v>22.482133999999999</v>
      </c>
      <c r="T3004" s="44">
        <v>164154.03125</v>
      </c>
      <c r="U3004" s="44">
        <v>15273.178711</v>
      </c>
      <c r="V3004" s="44">
        <v>0</v>
      </c>
      <c r="W3004" s="44">
        <v>0</v>
      </c>
      <c r="X3004" s="44">
        <v>0</v>
      </c>
      <c r="Y3004" s="44">
        <v>13356.779688000001</v>
      </c>
      <c r="Z3004" s="44">
        <v>900.94679900000006</v>
      </c>
      <c r="AA3004" s="44">
        <v>15.395617</v>
      </c>
      <c r="AB3004" s="44">
        <v>0.50790199999999996</v>
      </c>
      <c r="AC3004" s="44">
        <v>0.39745000000000003</v>
      </c>
      <c r="AD3004" s="44">
        <v>4435.7605240000003</v>
      </c>
    </row>
    <row r="3005" spans="1:30" x14ac:dyDescent="0.25">
      <c r="A3005">
        <v>3233</v>
      </c>
      <c r="B3005" t="s">
        <v>101</v>
      </c>
      <c r="C3005" t="s">
        <v>227</v>
      </c>
      <c r="D3005" t="s">
        <v>227</v>
      </c>
      <c r="E3005" t="s">
        <v>215</v>
      </c>
      <c r="F3005" s="48" t="e">
        <f>VLOOKUP(A3005,'TAZ definitions'!$A$1:$E$1902,2,FALSE)</f>
        <v>#N/A</v>
      </c>
      <c r="G3005" s="48" t="e">
        <f>VLOOKUP(A3005,'TAZ definitions'!$A$1:$E$1902,4,FALSE)</f>
        <v>#N/A</v>
      </c>
      <c r="H3005" s="44">
        <v>175194</v>
      </c>
      <c r="I3005" s="44">
        <v>45190</v>
      </c>
      <c r="J3005" s="44">
        <v>16967</v>
      </c>
      <c r="K3005" s="44">
        <v>2069</v>
      </c>
      <c r="L3005" s="44">
        <v>0</v>
      </c>
      <c r="M3005" s="44">
        <v>0</v>
      </c>
      <c r="N3005" s="44">
        <v>0</v>
      </c>
      <c r="O3005" s="44">
        <v>0</v>
      </c>
      <c r="P3005" s="44">
        <v>67.339934999999997</v>
      </c>
      <c r="Q3005" s="44">
        <v>69.356125000000006</v>
      </c>
      <c r="R3005" s="44">
        <v>24.508438000000002</v>
      </c>
      <c r="S3005" s="44">
        <v>25.131073000000001</v>
      </c>
      <c r="T3005" s="44">
        <v>172418.5625</v>
      </c>
      <c r="U3005" s="44">
        <v>16648.945313</v>
      </c>
      <c r="V3005" s="44">
        <v>0</v>
      </c>
      <c r="W3005" s="44">
        <v>0</v>
      </c>
      <c r="X3005" s="44">
        <v>0</v>
      </c>
      <c r="Y3005" s="44">
        <v>66057.516678</v>
      </c>
      <c r="Z3005" s="44">
        <v>3189.381249</v>
      </c>
      <c r="AA3005" s="44">
        <v>65.392844999999994</v>
      </c>
      <c r="AB3005" s="44">
        <v>2.5725730000000002</v>
      </c>
      <c r="AC3005" s="44">
        <v>1.594201</v>
      </c>
      <c r="AD3005" s="44">
        <v>18837.643652999999</v>
      </c>
    </row>
    <row r="3006" spans="1:30" x14ac:dyDescent="0.25">
      <c r="A3006">
        <v>3234</v>
      </c>
      <c r="B3006" t="s">
        <v>101</v>
      </c>
      <c r="C3006" t="s">
        <v>227</v>
      </c>
      <c r="D3006" t="s">
        <v>227</v>
      </c>
      <c r="E3006" t="s">
        <v>215</v>
      </c>
      <c r="F3006" s="48" t="e">
        <f>VLOOKUP(A3006,'TAZ definitions'!$A$1:$E$1902,2,FALSE)</f>
        <v>#N/A</v>
      </c>
      <c r="G3006" s="48" t="e">
        <f>VLOOKUP(A3006,'TAZ definitions'!$A$1:$E$1902,4,FALSE)</f>
        <v>#N/A</v>
      </c>
      <c r="H3006" s="44">
        <v>178768</v>
      </c>
      <c r="I3006" s="44">
        <v>43506</v>
      </c>
      <c r="J3006" s="44">
        <v>17718</v>
      </c>
      <c r="K3006" s="44">
        <v>1977</v>
      </c>
      <c r="L3006" s="44">
        <v>0</v>
      </c>
      <c r="M3006" s="44">
        <v>0</v>
      </c>
      <c r="N3006" s="44">
        <v>0</v>
      </c>
      <c r="O3006" s="44">
        <v>0</v>
      </c>
      <c r="P3006" s="44">
        <v>69.654808000000003</v>
      </c>
      <c r="Q3006" s="44">
        <v>71.532950999999997</v>
      </c>
      <c r="R3006" s="44">
        <v>24.142873999999999</v>
      </c>
      <c r="S3006" s="44">
        <v>24.432365000000001</v>
      </c>
      <c r="T3006" s="44">
        <v>176128.046875</v>
      </c>
      <c r="U3006" s="44">
        <v>17410.777343999998</v>
      </c>
      <c r="V3006" s="44">
        <v>0</v>
      </c>
      <c r="W3006" s="44">
        <v>0</v>
      </c>
      <c r="X3006" s="44">
        <v>0</v>
      </c>
      <c r="Y3006" s="44">
        <v>26430.445858999999</v>
      </c>
      <c r="Z3006" s="44">
        <v>1153.6868400000001</v>
      </c>
      <c r="AA3006" s="44">
        <v>25.027502999999999</v>
      </c>
      <c r="AB3006" s="44">
        <v>1.014713</v>
      </c>
      <c r="AC3006" s="44">
        <v>0.61671200000000004</v>
      </c>
      <c r="AD3006" s="44">
        <v>7334.1488939999999</v>
      </c>
    </row>
    <row r="3007" spans="1:30" x14ac:dyDescent="0.25">
      <c r="A3007">
        <v>3235</v>
      </c>
      <c r="B3007" t="s">
        <v>101</v>
      </c>
      <c r="C3007" t="s">
        <v>227</v>
      </c>
      <c r="D3007" t="s">
        <v>293</v>
      </c>
      <c r="E3007" t="s">
        <v>215</v>
      </c>
      <c r="F3007" s="48" t="e">
        <f>VLOOKUP(A3007,'TAZ definitions'!$A$1:$E$1902,2,FALSE)</f>
        <v>#N/A</v>
      </c>
      <c r="G3007" s="48" t="e">
        <f>VLOOKUP(A3007,'TAZ definitions'!$A$1:$E$1902,4,FALSE)</f>
        <v>#N/A</v>
      </c>
      <c r="H3007" s="44">
        <v>202004</v>
      </c>
      <c r="I3007" s="44">
        <v>0</v>
      </c>
      <c r="J3007" s="44">
        <v>20138</v>
      </c>
      <c r="K3007" s="44">
        <v>0</v>
      </c>
      <c r="L3007" s="44">
        <v>0</v>
      </c>
      <c r="M3007" s="44">
        <v>0</v>
      </c>
      <c r="N3007" s="44">
        <v>0</v>
      </c>
      <c r="O3007" s="44">
        <v>0</v>
      </c>
      <c r="P3007" s="44">
        <v>0</v>
      </c>
      <c r="Q3007" s="44">
        <v>0</v>
      </c>
      <c r="R3007" s="44">
        <v>21.662842000000001</v>
      </c>
      <c r="S3007" s="44">
        <v>21.562367999999999</v>
      </c>
      <c r="T3007" s="44">
        <v>202004</v>
      </c>
      <c r="U3007" s="44">
        <v>20138</v>
      </c>
      <c r="V3007" s="44">
        <v>0</v>
      </c>
      <c r="W3007" s="44">
        <v>0</v>
      </c>
      <c r="X3007" s="44">
        <v>0</v>
      </c>
      <c r="Y3007" s="44">
        <v>3293.1836709999998</v>
      </c>
      <c r="Z3007" s="44">
        <v>166.08348899999999</v>
      </c>
      <c r="AA3007" s="44">
        <v>3.3523459999999998</v>
      </c>
      <c r="AB3007" s="44">
        <v>0.124414</v>
      </c>
      <c r="AC3007" s="44">
        <v>8.1568000000000002E-2</v>
      </c>
      <c r="AD3007" s="44">
        <v>950.05476999999996</v>
      </c>
    </row>
    <row r="3008" spans="1:30" x14ac:dyDescent="0.25">
      <c r="A3008">
        <v>3236</v>
      </c>
      <c r="B3008" t="s">
        <v>101</v>
      </c>
      <c r="C3008" t="s">
        <v>227</v>
      </c>
      <c r="D3008" t="s">
        <v>293</v>
      </c>
      <c r="E3008" t="s">
        <v>215</v>
      </c>
      <c r="F3008" s="48" t="e">
        <f>VLOOKUP(A3008,'TAZ definitions'!$A$1:$E$1902,2,FALSE)</f>
        <v>#N/A</v>
      </c>
      <c r="G3008" s="48" t="e">
        <f>VLOOKUP(A3008,'TAZ definitions'!$A$1:$E$1902,4,FALSE)</f>
        <v>#N/A</v>
      </c>
      <c r="H3008" s="44">
        <v>200132</v>
      </c>
      <c r="I3008" s="44">
        <v>0</v>
      </c>
      <c r="J3008" s="44">
        <v>19123</v>
      </c>
      <c r="K3008" s="44">
        <v>0</v>
      </c>
      <c r="L3008" s="44">
        <v>0</v>
      </c>
      <c r="M3008" s="44">
        <v>0</v>
      </c>
      <c r="N3008" s="44">
        <v>0</v>
      </c>
      <c r="O3008" s="44">
        <v>0</v>
      </c>
      <c r="P3008" s="44">
        <v>134.063828</v>
      </c>
      <c r="Q3008" s="44">
        <v>122.629318</v>
      </c>
      <c r="R3008" s="44">
        <v>20.771789999999999</v>
      </c>
      <c r="S3008" s="44">
        <v>20.562774999999998</v>
      </c>
      <c r="T3008" s="44">
        <v>199807.09375</v>
      </c>
      <c r="U3008" s="44">
        <v>19091.955077999999</v>
      </c>
      <c r="V3008" s="44">
        <v>0</v>
      </c>
      <c r="W3008" s="44">
        <v>0</v>
      </c>
      <c r="X3008" s="44">
        <v>0</v>
      </c>
      <c r="Y3008" s="44">
        <v>18704.377462</v>
      </c>
      <c r="Z3008" s="44">
        <v>811.02662599999996</v>
      </c>
      <c r="AA3008" s="44">
        <v>16.601112000000001</v>
      </c>
      <c r="AB3008" s="44">
        <v>0.66157100000000002</v>
      </c>
      <c r="AC3008" s="44">
        <v>0.41810900000000001</v>
      </c>
      <c r="AD3008" s="44">
        <v>4947.1020090000002</v>
      </c>
    </row>
    <row r="3009" spans="1:30" x14ac:dyDescent="0.25">
      <c r="A3009">
        <v>3237</v>
      </c>
      <c r="B3009" t="s">
        <v>101</v>
      </c>
      <c r="C3009" t="s">
        <v>227</v>
      </c>
      <c r="D3009" t="s">
        <v>293</v>
      </c>
      <c r="E3009" t="s">
        <v>215</v>
      </c>
      <c r="F3009" s="48" t="e">
        <f>VLOOKUP(A3009,'TAZ definitions'!$A$1:$E$1902,2,FALSE)</f>
        <v>#N/A</v>
      </c>
      <c r="G3009" s="48" t="e">
        <f>VLOOKUP(A3009,'TAZ definitions'!$A$1:$E$1902,4,FALSE)</f>
        <v>#N/A</v>
      </c>
      <c r="H3009" s="44">
        <v>186337</v>
      </c>
      <c r="I3009" s="44">
        <v>0</v>
      </c>
      <c r="J3009" s="44">
        <v>17787</v>
      </c>
      <c r="K3009" s="44">
        <v>0</v>
      </c>
      <c r="L3009" s="44">
        <v>0</v>
      </c>
      <c r="M3009" s="44">
        <v>0</v>
      </c>
      <c r="N3009" s="44">
        <v>0</v>
      </c>
      <c r="O3009" s="44">
        <v>0</v>
      </c>
      <c r="P3009" s="44">
        <v>0</v>
      </c>
      <c r="Q3009" s="44">
        <v>0</v>
      </c>
      <c r="R3009" s="44">
        <v>21.544819</v>
      </c>
      <c r="S3009" s="44">
        <v>21.416512000000001</v>
      </c>
      <c r="T3009" s="44">
        <v>186337</v>
      </c>
      <c r="U3009" s="44">
        <v>17787</v>
      </c>
      <c r="V3009" s="44">
        <v>0</v>
      </c>
      <c r="W3009" s="44">
        <v>0</v>
      </c>
      <c r="X3009" s="44">
        <v>0</v>
      </c>
      <c r="Y3009" s="44">
        <v>0</v>
      </c>
      <c r="Z3009" s="44">
        <v>0</v>
      </c>
      <c r="AA3009" s="44">
        <v>0</v>
      </c>
      <c r="AB3009" s="44">
        <v>0</v>
      </c>
      <c r="AC3009" s="44">
        <v>0</v>
      </c>
      <c r="AD3009" s="44">
        <v>0</v>
      </c>
    </row>
    <row r="3010" spans="1:30" x14ac:dyDescent="0.25">
      <c r="A3010">
        <v>3238</v>
      </c>
      <c r="B3010" t="s">
        <v>101</v>
      </c>
      <c r="C3010" t="s">
        <v>227</v>
      </c>
      <c r="D3010" t="s">
        <v>294</v>
      </c>
      <c r="E3010" t="s">
        <v>215</v>
      </c>
      <c r="F3010" s="48" t="e">
        <f>VLOOKUP(A3010,'TAZ definitions'!$A$1:$E$1902,2,FALSE)</f>
        <v>#N/A</v>
      </c>
      <c r="G3010" s="48" t="e">
        <f>VLOOKUP(A3010,'TAZ definitions'!$A$1:$E$1902,4,FALSE)</f>
        <v>#N/A</v>
      </c>
      <c r="H3010" s="44">
        <v>117868</v>
      </c>
      <c r="I3010" s="44">
        <v>0</v>
      </c>
      <c r="J3010" s="44">
        <v>7719</v>
      </c>
      <c r="K3010" s="44">
        <v>0</v>
      </c>
      <c r="L3010" s="44">
        <v>0</v>
      </c>
      <c r="M3010" s="44">
        <v>0</v>
      </c>
      <c r="N3010" s="44">
        <v>0</v>
      </c>
      <c r="O3010" s="44">
        <v>0</v>
      </c>
      <c r="P3010" s="44">
        <v>0</v>
      </c>
      <c r="Q3010" s="44">
        <v>0</v>
      </c>
      <c r="R3010" s="44">
        <v>21.224381999999999</v>
      </c>
      <c r="S3010" s="44">
        <v>21.655681999999999</v>
      </c>
      <c r="T3010" s="44">
        <v>117868</v>
      </c>
      <c r="U3010" s="44">
        <v>7719</v>
      </c>
      <c r="V3010" s="44">
        <v>0</v>
      </c>
      <c r="W3010" s="44">
        <v>0</v>
      </c>
      <c r="X3010" s="44">
        <v>0</v>
      </c>
      <c r="Y3010" s="44">
        <v>22509.456987000001</v>
      </c>
      <c r="Z3010" s="44">
        <v>677.95705299999997</v>
      </c>
      <c r="AA3010" s="44">
        <v>21.820415000000001</v>
      </c>
      <c r="AB3010" s="44">
        <v>1.089083</v>
      </c>
      <c r="AC3010" s="44">
        <v>0.43926599999999999</v>
      </c>
      <c r="AD3010" s="44">
        <v>5359.0857560000004</v>
      </c>
    </row>
    <row r="3011" spans="1:30" x14ac:dyDescent="0.25">
      <c r="A3011">
        <v>3239</v>
      </c>
      <c r="B3011" t="s">
        <v>101</v>
      </c>
      <c r="C3011" t="s">
        <v>227</v>
      </c>
      <c r="D3011" t="s">
        <v>294</v>
      </c>
      <c r="E3011" t="s">
        <v>215</v>
      </c>
      <c r="F3011" s="48" t="e">
        <f>VLOOKUP(A3011,'TAZ definitions'!$A$1:$E$1902,2,FALSE)</f>
        <v>#N/A</v>
      </c>
      <c r="G3011" s="48" t="e">
        <f>VLOOKUP(A3011,'TAZ definitions'!$A$1:$E$1902,4,FALSE)</f>
        <v>#N/A</v>
      </c>
      <c r="H3011" s="44">
        <v>152823</v>
      </c>
      <c r="I3011" s="44">
        <v>4114</v>
      </c>
      <c r="J3011" s="44">
        <v>12129</v>
      </c>
      <c r="K3011" s="44">
        <v>377</v>
      </c>
      <c r="L3011" s="44">
        <v>424</v>
      </c>
      <c r="M3011" s="44">
        <v>0</v>
      </c>
      <c r="N3011" s="44">
        <v>0</v>
      </c>
      <c r="O3011" s="44">
        <v>0</v>
      </c>
      <c r="P3011" s="44">
        <v>91.490729999999999</v>
      </c>
      <c r="Q3011" s="44">
        <v>88.138992000000002</v>
      </c>
      <c r="R3011" s="44">
        <v>19.499063</v>
      </c>
      <c r="S3011" s="44">
        <v>19.605851999999999</v>
      </c>
      <c r="T3011" s="44">
        <v>150968.484375</v>
      </c>
      <c r="U3011" s="44">
        <v>11982.443359000001</v>
      </c>
      <c r="V3011" s="44">
        <v>418.712402</v>
      </c>
      <c r="W3011" s="44">
        <v>0</v>
      </c>
      <c r="X3011" s="44">
        <v>2731.4969339999998</v>
      </c>
      <c r="Y3011" s="44">
        <v>15132.398005999999</v>
      </c>
      <c r="Z3011" s="44">
        <v>683.81822</v>
      </c>
      <c r="AA3011" s="44">
        <v>13.790523</v>
      </c>
      <c r="AB3011" s="44">
        <v>0.54571899999999995</v>
      </c>
      <c r="AC3011" s="44">
        <v>0.34805799999999998</v>
      </c>
      <c r="AD3011" s="44">
        <v>4100.2095390000004</v>
      </c>
    </row>
    <row r="3012" spans="1:30" x14ac:dyDescent="0.25">
      <c r="A3012">
        <v>3240</v>
      </c>
      <c r="B3012" t="s">
        <v>101</v>
      </c>
      <c r="C3012" t="s">
        <v>227</v>
      </c>
      <c r="D3012" t="s">
        <v>287</v>
      </c>
      <c r="E3012" t="s">
        <v>215</v>
      </c>
      <c r="F3012" s="48" t="e">
        <f>VLOOKUP(A3012,'TAZ definitions'!$A$1:$E$1902,2,FALSE)</f>
        <v>#N/A</v>
      </c>
      <c r="G3012" s="48" t="e">
        <f>VLOOKUP(A3012,'TAZ definitions'!$A$1:$E$1902,4,FALSE)</f>
        <v>#N/A</v>
      </c>
      <c r="H3012" s="44">
        <v>197368</v>
      </c>
      <c r="I3012" s="44">
        <v>0</v>
      </c>
      <c r="J3012" s="44">
        <v>21868</v>
      </c>
      <c r="K3012" s="44">
        <v>0</v>
      </c>
      <c r="L3012" s="44">
        <v>0</v>
      </c>
      <c r="M3012" s="44">
        <v>0</v>
      </c>
      <c r="N3012" s="44">
        <v>0</v>
      </c>
      <c r="O3012" s="44">
        <v>0</v>
      </c>
      <c r="P3012" s="44">
        <v>93.445808</v>
      </c>
      <c r="Q3012" s="44">
        <v>62.526169000000003</v>
      </c>
      <c r="R3012" s="44">
        <v>23.932669000000001</v>
      </c>
      <c r="S3012" s="44">
        <v>24.166477</v>
      </c>
      <c r="T3012" s="44">
        <v>196797.484375</v>
      </c>
      <c r="U3012" s="44">
        <v>21804.787109000001</v>
      </c>
      <c r="V3012" s="44">
        <v>0</v>
      </c>
      <c r="W3012" s="44">
        <v>0</v>
      </c>
      <c r="X3012" s="44">
        <v>47040.446691999998</v>
      </c>
      <c r="Y3012" s="44">
        <v>73835.392968</v>
      </c>
      <c r="Z3012" s="44">
        <v>2485.8468640000001</v>
      </c>
      <c r="AA3012" s="44">
        <v>74.412537999999998</v>
      </c>
      <c r="AB3012" s="44">
        <v>3.2348590000000002</v>
      </c>
      <c r="AC3012" s="44">
        <v>1.542054</v>
      </c>
      <c r="AD3012" s="44">
        <v>18007.057508000002</v>
      </c>
    </row>
    <row r="3013" spans="1:30" x14ac:dyDescent="0.25">
      <c r="A3013">
        <v>3241</v>
      </c>
      <c r="B3013" t="s">
        <v>101</v>
      </c>
      <c r="C3013" t="s">
        <v>227</v>
      </c>
      <c r="D3013" t="s">
        <v>287</v>
      </c>
      <c r="E3013" t="s">
        <v>215</v>
      </c>
      <c r="F3013" s="48" t="e">
        <f>VLOOKUP(A3013,'TAZ definitions'!$A$1:$E$1902,2,FALSE)</f>
        <v>#N/A</v>
      </c>
      <c r="G3013" s="48" t="e">
        <f>VLOOKUP(A3013,'TAZ definitions'!$A$1:$E$1902,4,FALSE)</f>
        <v>#N/A</v>
      </c>
      <c r="H3013" s="44">
        <v>170297</v>
      </c>
      <c r="I3013" s="44">
        <v>0</v>
      </c>
      <c r="J3013" s="44">
        <v>18602</v>
      </c>
      <c r="K3013" s="44">
        <v>0</v>
      </c>
      <c r="L3013" s="44">
        <v>0</v>
      </c>
      <c r="M3013" s="44">
        <v>0</v>
      </c>
      <c r="N3013" s="44">
        <v>67</v>
      </c>
      <c r="O3013" s="44">
        <v>0</v>
      </c>
      <c r="P3013" s="44">
        <v>61.642184999999998</v>
      </c>
      <c r="Q3013" s="44">
        <v>101.00206799999999</v>
      </c>
      <c r="R3013" s="44">
        <v>29.916285999999999</v>
      </c>
      <c r="S3013" s="44">
        <v>29.061720000000001</v>
      </c>
      <c r="T3013" s="44">
        <v>170109.078125</v>
      </c>
      <c r="U3013" s="44">
        <v>18581.472656000002</v>
      </c>
      <c r="V3013" s="44">
        <v>0</v>
      </c>
      <c r="W3013" s="44">
        <v>66.926063999999997</v>
      </c>
      <c r="X3013" s="44">
        <v>15348.597105999999</v>
      </c>
      <c r="Y3013" s="44">
        <v>28729.281276999998</v>
      </c>
      <c r="Z3013" s="44">
        <v>950.00904500000001</v>
      </c>
      <c r="AA3013" s="44">
        <v>27.608635</v>
      </c>
      <c r="AB3013" s="44">
        <v>1.258135</v>
      </c>
      <c r="AC3013" s="44">
        <v>0.58397299999999996</v>
      </c>
      <c r="AD3013" s="44">
        <v>6992.9219649999995</v>
      </c>
    </row>
    <row r="3014" spans="1:30" x14ac:dyDescent="0.25">
      <c r="A3014">
        <v>3242</v>
      </c>
      <c r="B3014" t="s">
        <v>101</v>
      </c>
      <c r="C3014" t="s">
        <v>227</v>
      </c>
      <c r="D3014" t="s">
        <v>287</v>
      </c>
      <c r="E3014" t="s">
        <v>215</v>
      </c>
      <c r="F3014" s="48" t="e">
        <f>VLOOKUP(A3014,'TAZ definitions'!$A$1:$E$1902,2,FALSE)</f>
        <v>#N/A</v>
      </c>
      <c r="G3014" s="48" t="e">
        <f>VLOOKUP(A3014,'TAZ definitions'!$A$1:$E$1902,4,FALSE)</f>
        <v>#N/A</v>
      </c>
      <c r="H3014" s="44">
        <v>179731</v>
      </c>
      <c r="I3014" s="44">
        <v>0</v>
      </c>
      <c r="J3014" s="44">
        <v>21540</v>
      </c>
      <c r="K3014" s="44">
        <v>0</v>
      </c>
      <c r="L3014" s="44">
        <v>0</v>
      </c>
      <c r="M3014" s="44">
        <v>0</v>
      </c>
      <c r="N3014" s="44">
        <v>67</v>
      </c>
      <c r="O3014" s="44">
        <v>0</v>
      </c>
      <c r="P3014" s="44">
        <v>58.488982999999998</v>
      </c>
      <c r="Q3014" s="44">
        <v>69.606842</v>
      </c>
      <c r="R3014" s="44">
        <v>24.555094</v>
      </c>
      <c r="S3014" s="44">
        <v>24.353287000000002</v>
      </c>
      <c r="T3014" s="44">
        <v>179226.03125</v>
      </c>
      <c r="U3014" s="44">
        <v>21479.480468999998</v>
      </c>
      <c r="V3014" s="44">
        <v>0</v>
      </c>
      <c r="W3014" s="44">
        <v>66.811751999999998</v>
      </c>
      <c r="X3014" s="44">
        <v>13366.598115000001</v>
      </c>
      <c r="Y3014" s="44">
        <v>25209.981581</v>
      </c>
      <c r="Z3014" s="44">
        <v>801.56978000000004</v>
      </c>
      <c r="AA3014" s="44">
        <v>21.686748999999999</v>
      </c>
      <c r="AB3014" s="44">
        <v>1.1064909999999999</v>
      </c>
      <c r="AC3014" s="44">
        <v>0.50409499999999996</v>
      </c>
      <c r="AD3014" s="44">
        <v>6134.4812410000004</v>
      </c>
    </row>
    <row r="3015" spans="1:30" x14ac:dyDescent="0.25">
      <c r="A3015">
        <v>3243</v>
      </c>
      <c r="B3015" t="s">
        <v>101</v>
      </c>
      <c r="C3015" t="s">
        <v>227</v>
      </c>
      <c r="D3015" t="s">
        <v>287</v>
      </c>
      <c r="E3015" t="s">
        <v>215</v>
      </c>
      <c r="F3015" s="48" t="e">
        <f>VLOOKUP(A3015,'TAZ definitions'!$A$1:$E$1902,2,FALSE)</f>
        <v>#N/A</v>
      </c>
      <c r="G3015" s="48" t="e">
        <f>VLOOKUP(A3015,'TAZ definitions'!$A$1:$E$1902,4,FALSE)</f>
        <v>#N/A</v>
      </c>
      <c r="H3015" s="44">
        <v>188604</v>
      </c>
      <c r="I3015" s="44">
        <v>0</v>
      </c>
      <c r="J3015" s="44">
        <v>22581</v>
      </c>
      <c r="K3015" s="44">
        <v>0</v>
      </c>
      <c r="L3015" s="44">
        <v>0</v>
      </c>
      <c r="M3015" s="44">
        <v>0</v>
      </c>
      <c r="N3015" s="44">
        <v>67</v>
      </c>
      <c r="O3015" s="44">
        <v>0</v>
      </c>
      <c r="P3015" s="44">
        <v>67.102692000000005</v>
      </c>
      <c r="Q3015" s="44">
        <v>136.32470699999999</v>
      </c>
      <c r="R3015" s="44">
        <v>30.199269999999999</v>
      </c>
      <c r="S3015" s="44">
        <v>30.821542999999998</v>
      </c>
      <c r="T3015" s="44">
        <v>188507.25</v>
      </c>
      <c r="U3015" s="44">
        <v>22569.417968999998</v>
      </c>
      <c r="V3015" s="44">
        <v>0</v>
      </c>
      <c r="W3015" s="44">
        <v>66.965637000000001</v>
      </c>
      <c r="X3015" s="44">
        <v>49025.438559000002</v>
      </c>
      <c r="Y3015" s="44">
        <v>79118.195684999999</v>
      </c>
      <c r="Z3015" s="44">
        <v>2714.8976120000002</v>
      </c>
      <c r="AA3015" s="44">
        <v>72.951432999999994</v>
      </c>
      <c r="AB3015" s="44">
        <v>3.6509510000000001</v>
      </c>
      <c r="AC3015" s="44">
        <v>1.6428339999999999</v>
      </c>
      <c r="AD3015" s="44">
        <v>19792.275089999999</v>
      </c>
    </row>
    <row r="3016" spans="1:30" x14ac:dyDescent="0.25">
      <c r="A3016">
        <v>3244</v>
      </c>
      <c r="B3016" t="s">
        <v>101</v>
      </c>
      <c r="C3016" t="s">
        <v>227</v>
      </c>
      <c r="D3016" t="s">
        <v>287</v>
      </c>
      <c r="E3016" t="s">
        <v>215</v>
      </c>
      <c r="F3016" s="48" t="e">
        <f>VLOOKUP(A3016,'TAZ definitions'!$A$1:$E$1902,2,FALSE)</f>
        <v>#N/A</v>
      </c>
      <c r="G3016" s="48" t="e">
        <f>VLOOKUP(A3016,'TAZ definitions'!$A$1:$E$1902,4,FALSE)</f>
        <v>#N/A</v>
      </c>
      <c r="H3016" s="44">
        <v>166614</v>
      </c>
      <c r="I3016" s="44">
        <v>0</v>
      </c>
      <c r="J3016" s="44">
        <v>19453</v>
      </c>
      <c r="K3016" s="44">
        <v>0</v>
      </c>
      <c r="L3016" s="44">
        <v>0</v>
      </c>
      <c r="M3016" s="44">
        <v>0</v>
      </c>
      <c r="N3016" s="44">
        <v>0</v>
      </c>
      <c r="O3016" s="44">
        <v>0</v>
      </c>
      <c r="P3016" s="44">
        <v>78.325232999999997</v>
      </c>
      <c r="Q3016" s="44">
        <v>60.281894999999999</v>
      </c>
      <c r="R3016" s="44">
        <v>22.618424999999998</v>
      </c>
      <c r="S3016" s="44">
        <v>22.720949000000001</v>
      </c>
      <c r="T3016" s="44">
        <v>165901.046875</v>
      </c>
      <c r="U3016" s="44">
        <v>19369.761718999998</v>
      </c>
      <c r="V3016" s="44">
        <v>0</v>
      </c>
      <c r="W3016" s="44">
        <v>0</v>
      </c>
      <c r="X3016" s="44">
        <v>4885.1235479999996</v>
      </c>
      <c r="Y3016" s="44">
        <v>92725.361764000001</v>
      </c>
      <c r="Z3016" s="44">
        <v>3250.01136</v>
      </c>
      <c r="AA3016" s="44">
        <v>76.174672000000001</v>
      </c>
      <c r="AB3016" s="44">
        <v>3.4968560000000002</v>
      </c>
      <c r="AC3016" s="44">
        <v>1.8588830000000001</v>
      </c>
      <c r="AD3016" s="44">
        <v>22182.201698000001</v>
      </c>
    </row>
    <row r="3017" spans="1:30" x14ac:dyDescent="0.25">
      <c r="A3017">
        <v>3245</v>
      </c>
      <c r="B3017" t="s">
        <v>101</v>
      </c>
      <c r="C3017" t="s">
        <v>227</v>
      </c>
      <c r="D3017" t="s">
        <v>287</v>
      </c>
      <c r="E3017" t="s">
        <v>215</v>
      </c>
      <c r="F3017" s="48" t="e">
        <f>VLOOKUP(A3017,'TAZ definitions'!$A$1:$E$1902,2,FALSE)</f>
        <v>#N/A</v>
      </c>
      <c r="G3017" s="48" t="e">
        <f>VLOOKUP(A3017,'TAZ definitions'!$A$1:$E$1902,4,FALSE)</f>
        <v>#N/A</v>
      </c>
      <c r="H3017" s="44">
        <v>160734</v>
      </c>
      <c r="I3017" s="44">
        <v>1634</v>
      </c>
      <c r="J3017" s="44">
        <v>15193</v>
      </c>
      <c r="K3017" s="44">
        <v>54</v>
      </c>
      <c r="L3017" s="44">
        <v>0</v>
      </c>
      <c r="M3017" s="44">
        <v>0</v>
      </c>
      <c r="N3017" s="44">
        <v>0</v>
      </c>
      <c r="O3017" s="44">
        <v>0</v>
      </c>
      <c r="P3017" s="44">
        <v>109.491142</v>
      </c>
      <c r="Q3017" s="44">
        <v>111.216965</v>
      </c>
      <c r="R3017" s="44">
        <v>23.912022</v>
      </c>
      <c r="S3017" s="44">
        <v>24.262062</v>
      </c>
      <c r="T3017" s="44">
        <v>160163.359375</v>
      </c>
      <c r="U3017" s="44">
        <v>15138.701171999999</v>
      </c>
      <c r="V3017" s="44">
        <v>0</v>
      </c>
      <c r="W3017" s="44">
        <v>0</v>
      </c>
      <c r="X3017" s="44">
        <v>283.836974</v>
      </c>
      <c r="Y3017" s="44">
        <v>26390.069479000002</v>
      </c>
      <c r="Z3017" s="44">
        <v>926.48542799999996</v>
      </c>
      <c r="AA3017" s="44">
        <v>21.973697999999999</v>
      </c>
      <c r="AB3017" s="44">
        <v>1.0255609999999999</v>
      </c>
      <c r="AC3017" s="44">
        <v>0.52629599999999999</v>
      </c>
      <c r="AD3017" s="44">
        <v>6313.2560910000002</v>
      </c>
    </row>
    <row r="3018" spans="1:30" x14ac:dyDescent="0.25">
      <c r="A3018">
        <v>3246</v>
      </c>
      <c r="B3018" t="s">
        <v>101</v>
      </c>
      <c r="C3018" t="s">
        <v>227</v>
      </c>
      <c r="D3018" t="s">
        <v>287</v>
      </c>
      <c r="E3018" t="s">
        <v>215</v>
      </c>
      <c r="F3018" s="48" t="e">
        <f>VLOOKUP(A3018,'TAZ definitions'!$A$1:$E$1902,2,FALSE)</f>
        <v>#N/A</v>
      </c>
      <c r="G3018" s="48" t="e">
        <f>VLOOKUP(A3018,'TAZ definitions'!$A$1:$E$1902,4,FALSE)</f>
        <v>#N/A</v>
      </c>
      <c r="H3018" s="44">
        <v>116290</v>
      </c>
      <c r="I3018" s="44">
        <v>0</v>
      </c>
      <c r="J3018" s="44">
        <v>11937</v>
      </c>
      <c r="K3018" s="44">
        <v>0</v>
      </c>
      <c r="L3018" s="44">
        <v>0</v>
      </c>
      <c r="M3018" s="44">
        <v>0</v>
      </c>
      <c r="N3018" s="44">
        <v>0</v>
      </c>
      <c r="O3018" s="44">
        <v>0</v>
      </c>
      <c r="P3018" s="44">
        <v>0</v>
      </c>
      <c r="Q3018" s="44">
        <v>0</v>
      </c>
      <c r="R3018" s="44">
        <v>25.085825</v>
      </c>
      <c r="S3018" s="44">
        <v>25.322187</v>
      </c>
      <c r="T3018" s="44">
        <v>116290</v>
      </c>
      <c r="U3018" s="44">
        <v>11937</v>
      </c>
      <c r="V3018" s="44">
        <v>0</v>
      </c>
      <c r="W3018" s="44">
        <v>0</v>
      </c>
      <c r="X3018" s="44">
        <v>673.81865700000003</v>
      </c>
      <c r="Y3018" s="44">
        <v>7988.1533129999998</v>
      </c>
      <c r="Z3018" s="44">
        <v>290.90555499999999</v>
      </c>
      <c r="AA3018" s="44">
        <v>6.8012090000000001</v>
      </c>
      <c r="AB3018" s="44">
        <v>0.28511900000000001</v>
      </c>
      <c r="AC3018" s="44">
        <v>0.16361000000000001</v>
      </c>
      <c r="AD3018" s="44">
        <v>1926.2231360000001</v>
      </c>
    </row>
    <row r="3019" spans="1:30" x14ac:dyDescent="0.25">
      <c r="A3019">
        <v>3247</v>
      </c>
      <c r="B3019" t="s">
        <v>101</v>
      </c>
      <c r="C3019" t="s">
        <v>227</v>
      </c>
      <c r="D3019" t="s">
        <v>287</v>
      </c>
      <c r="E3019" t="s">
        <v>215</v>
      </c>
      <c r="F3019" s="48" t="e">
        <f>VLOOKUP(A3019,'TAZ definitions'!$A$1:$E$1902,2,FALSE)</f>
        <v>#N/A</v>
      </c>
      <c r="G3019" s="48" t="e">
        <f>VLOOKUP(A3019,'TAZ definitions'!$A$1:$E$1902,4,FALSE)</f>
        <v>#N/A</v>
      </c>
      <c r="H3019" s="44">
        <v>176384</v>
      </c>
      <c r="I3019" s="44">
        <v>0</v>
      </c>
      <c r="J3019" s="44">
        <v>16994</v>
      </c>
      <c r="K3019" s="44">
        <v>0</v>
      </c>
      <c r="L3019" s="44">
        <v>0</v>
      </c>
      <c r="M3019" s="44">
        <v>0</v>
      </c>
      <c r="N3019" s="44">
        <v>0</v>
      </c>
      <c r="O3019" s="44">
        <v>0</v>
      </c>
      <c r="P3019" s="44">
        <v>66.175430000000006</v>
      </c>
      <c r="Q3019" s="44">
        <v>62.292225000000002</v>
      </c>
      <c r="R3019" s="44">
        <v>24.685993</v>
      </c>
      <c r="S3019" s="44">
        <v>25.133050999999998</v>
      </c>
      <c r="T3019" s="44">
        <v>176310.375</v>
      </c>
      <c r="U3019" s="44">
        <v>16986.904297000001</v>
      </c>
      <c r="V3019" s="44">
        <v>0</v>
      </c>
      <c r="W3019" s="44">
        <v>0</v>
      </c>
      <c r="X3019" s="44">
        <v>37076.685380000003</v>
      </c>
      <c r="Y3019" s="44">
        <v>83406.875461000003</v>
      </c>
      <c r="Z3019" s="44">
        <v>2142.5468049999999</v>
      </c>
      <c r="AA3019" s="44">
        <v>87.571877999999998</v>
      </c>
      <c r="AB3019" s="44">
        <v>4.1107930000000001</v>
      </c>
      <c r="AC3019" s="44">
        <v>1.552252</v>
      </c>
      <c r="AD3019" s="44">
        <v>18603.071226</v>
      </c>
    </row>
    <row r="3020" spans="1:30" x14ac:dyDescent="0.25">
      <c r="A3020">
        <v>3248</v>
      </c>
      <c r="B3020" t="s">
        <v>101</v>
      </c>
      <c r="C3020" t="s">
        <v>227</v>
      </c>
      <c r="D3020" t="s">
        <v>287</v>
      </c>
      <c r="E3020" t="s">
        <v>215</v>
      </c>
      <c r="F3020" s="48" t="e">
        <f>VLOOKUP(A3020,'TAZ definitions'!$A$1:$E$1902,2,FALSE)</f>
        <v>#N/A</v>
      </c>
      <c r="G3020" s="48" t="e">
        <f>VLOOKUP(A3020,'TAZ definitions'!$A$1:$E$1902,4,FALSE)</f>
        <v>#N/A</v>
      </c>
      <c r="H3020" s="44">
        <v>183935</v>
      </c>
      <c r="I3020" s="44">
        <v>7800</v>
      </c>
      <c r="J3020" s="44">
        <v>17676</v>
      </c>
      <c r="K3020" s="44">
        <v>489</v>
      </c>
      <c r="L3020" s="44">
        <v>0</v>
      </c>
      <c r="M3020" s="44">
        <v>0</v>
      </c>
      <c r="N3020" s="44">
        <v>0</v>
      </c>
      <c r="O3020" s="44">
        <v>0</v>
      </c>
      <c r="P3020" s="44">
        <v>106.288376</v>
      </c>
      <c r="Q3020" s="44">
        <v>107.538338</v>
      </c>
      <c r="R3020" s="44">
        <v>24.082125000000001</v>
      </c>
      <c r="S3020" s="44">
        <v>24.391622999999999</v>
      </c>
      <c r="T3020" s="44">
        <v>183153.5625</v>
      </c>
      <c r="U3020" s="44">
        <v>17599.746093999998</v>
      </c>
      <c r="V3020" s="44">
        <v>0</v>
      </c>
      <c r="W3020" s="44">
        <v>0</v>
      </c>
      <c r="X3020" s="44">
        <v>0</v>
      </c>
      <c r="Y3020" s="44">
        <v>0</v>
      </c>
      <c r="Z3020" s="44">
        <v>0</v>
      </c>
      <c r="AA3020" s="44">
        <v>0</v>
      </c>
      <c r="AB3020" s="44">
        <v>0</v>
      </c>
      <c r="AC3020" s="44">
        <v>0</v>
      </c>
      <c r="AD3020" s="44">
        <v>0</v>
      </c>
    </row>
    <row r="3021" spans="1:30" x14ac:dyDescent="0.25">
      <c r="A3021">
        <v>3249</v>
      </c>
      <c r="B3021" t="s">
        <v>101</v>
      </c>
      <c r="C3021" t="s">
        <v>227</v>
      </c>
      <c r="D3021" t="s">
        <v>288</v>
      </c>
      <c r="E3021" t="s">
        <v>215</v>
      </c>
      <c r="F3021" s="48" t="e">
        <f>VLOOKUP(A3021,'TAZ definitions'!$A$1:$E$1902,2,FALSE)</f>
        <v>#N/A</v>
      </c>
      <c r="G3021" s="48" t="e">
        <f>VLOOKUP(A3021,'TAZ definitions'!$A$1:$E$1902,4,FALSE)</f>
        <v>#N/A</v>
      </c>
      <c r="H3021" s="44">
        <v>202916</v>
      </c>
      <c r="I3021" s="44">
        <v>0</v>
      </c>
      <c r="J3021" s="44">
        <v>19876</v>
      </c>
      <c r="K3021" s="44">
        <v>0</v>
      </c>
      <c r="L3021" s="44">
        <v>0</v>
      </c>
      <c r="M3021" s="44">
        <v>0</v>
      </c>
      <c r="N3021" s="44">
        <v>67</v>
      </c>
      <c r="O3021" s="44">
        <v>0</v>
      </c>
      <c r="P3021" s="44">
        <v>0</v>
      </c>
      <c r="Q3021" s="44">
        <v>0</v>
      </c>
      <c r="R3021" s="44">
        <v>20.237511000000001</v>
      </c>
      <c r="S3021" s="44">
        <v>20.436610999999999</v>
      </c>
      <c r="T3021" s="44">
        <v>202916</v>
      </c>
      <c r="U3021" s="44">
        <v>19876</v>
      </c>
      <c r="V3021" s="44">
        <v>0</v>
      </c>
      <c r="W3021" s="44">
        <v>67</v>
      </c>
      <c r="X3021" s="44">
        <v>3477.61267</v>
      </c>
      <c r="Y3021" s="44">
        <v>22382.047676999999</v>
      </c>
      <c r="Z3021" s="44">
        <v>757.321551</v>
      </c>
      <c r="AA3021" s="44">
        <v>18.515035999999998</v>
      </c>
      <c r="AB3021" s="44">
        <v>0.81301800000000002</v>
      </c>
      <c r="AC3021" s="44">
        <v>0.445932</v>
      </c>
      <c r="AD3021" s="44">
        <v>5273.7109710000004</v>
      </c>
    </row>
    <row r="3022" spans="1:30" x14ac:dyDescent="0.25">
      <c r="A3022">
        <v>3250</v>
      </c>
      <c r="B3022" t="s">
        <v>101</v>
      </c>
      <c r="C3022" t="s">
        <v>227</v>
      </c>
      <c r="D3022" t="s">
        <v>288</v>
      </c>
      <c r="E3022" t="s">
        <v>215</v>
      </c>
      <c r="F3022" s="48" t="e">
        <f>VLOOKUP(A3022,'TAZ definitions'!$A$1:$E$1902,2,FALSE)</f>
        <v>#N/A</v>
      </c>
      <c r="G3022" s="48" t="e">
        <f>VLOOKUP(A3022,'TAZ definitions'!$A$1:$E$1902,4,FALSE)</f>
        <v>#N/A</v>
      </c>
      <c r="H3022" s="44">
        <v>185700</v>
      </c>
      <c r="I3022" s="44">
        <v>0</v>
      </c>
      <c r="J3022" s="44">
        <v>18760</v>
      </c>
      <c r="K3022" s="44">
        <v>0</v>
      </c>
      <c r="L3022" s="44">
        <v>0</v>
      </c>
      <c r="M3022" s="44">
        <v>0</v>
      </c>
      <c r="N3022" s="44">
        <v>0</v>
      </c>
      <c r="O3022" s="44">
        <v>0</v>
      </c>
      <c r="P3022" s="44">
        <v>0</v>
      </c>
      <c r="Q3022" s="44">
        <v>0</v>
      </c>
      <c r="R3022" s="44">
        <v>22.310936000000002</v>
      </c>
      <c r="S3022" s="44">
        <v>21.636424999999999</v>
      </c>
      <c r="T3022" s="44">
        <v>185700</v>
      </c>
      <c r="U3022" s="44">
        <v>18760</v>
      </c>
      <c r="V3022" s="44">
        <v>0</v>
      </c>
      <c r="W3022" s="44">
        <v>0</v>
      </c>
      <c r="X3022" s="44">
        <v>121875.582499</v>
      </c>
      <c r="Y3022" s="44">
        <v>222437.20752</v>
      </c>
      <c r="Z3022" s="44">
        <v>6028.8172839999997</v>
      </c>
      <c r="AA3022" s="44">
        <v>219.90931399999999</v>
      </c>
      <c r="AB3022" s="44">
        <v>10.440110000000001</v>
      </c>
      <c r="AC3022" s="44">
        <v>4.193765</v>
      </c>
      <c r="AD3022" s="44">
        <v>50287.752052000003</v>
      </c>
    </row>
    <row r="3023" spans="1:30" x14ac:dyDescent="0.25">
      <c r="A3023">
        <v>3251</v>
      </c>
      <c r="B3023" t="s">
        <v>101</v>
      </c>
      <c r="C3023" t="s">
        <v>227</v>
      </c>
      <c r="D3023" t="s">
        <v>288</v>
      </c>
      <c r="E3023" t="s">
        <v>215</v>
      </c>
      <c r="F3023" s="48" t="e">
        <f>VLOOKUP(A3023,'TAZ definitions'!$A$1:$E$1902,2,FALSE)</f>
        <v>#N/A</v>
      </c>
      <c r="G3023" s="48" t="e">
        <f>VLOOKUP(A3023,'TAZ definitions'!$A$1:$E$1902,4,FALSE)</f>
        <v>#N/A</v>
      </c>
      <c r="H3023" s="44">
        <v>197357</v>
      </c>
      <c r="I3023" s="44">
        <v>0</v>
      </c>
      <c r="J3023" s="44">
        <v>19841</v>
      </c>
      <c r="K3023" s="44">
        <v>0</v>
      </c>
      <c r="L3023" s="44">
        <v>0</v>
      </c>
      <c r="M3023" s="44">
        <v>0</v>
      </c>
      <c r="N3023" s="44">
        <v>0</v>
      </c>
      <c r="O3023" s="44">
        <v>0</v>
      </c>
      <c r="P3023" s="44">
        <v>0</v>
      </c>
      <c r="Q3023" s="44">
        <v>0</v>
      </c>
      <c r="R3023" s="44">
        <v>21.224981</v>
      </c>
      <c r="S3023" s="44">
        <v>21.329135999999998</v>
      </c>
      <c r="T3023" s="44">
        <v>197357</v>
      </c>
      <c r="U3023" s="44">
        <v>19841</v>
      </c>
      <c r="V3023" s="44">
        <v>0</v>
      </c>
      <c r="W3023" s="44">
        <v>0</v>
      </c>
      <c r="X3023" s="44">
        <v>1254.154102</v>
      </c>
      <c r="Y3023" s="44">
        <v>7192.9831919999997</v>
      </c>
      <c r="Z3023" s="44">
        <v>246.11177499999999</v>
      </c>
      <c r="AA3023" s="44">
        <v>5.9966869999999997</v>
      </c>
      <c r="AB3023" s="44">
        <v>0.28032499999999999</v>
      </c>
      <c r="AC3023" s="44">
        <v>0.144293</v>
      </c>
      <c r="AD3023" s="44">
        <v>1721.666356</v>
      </c>
    </row>
    <row r="3024" spans="1:30" x14ac:dyDescent="0.25">
      <c r="A3024">
        <v>3252</v>
      </c>
      <c r="B3024" t="s">
        <v>101</v>
      </c>
      <c r="C3024" t="s">
        <v>227</v>
      </c>
      <c r="D3024" t="s">
        <v>288</v>
      </c>
      <c r="E3024" t="s">
        <v>215</v>
      </c>
      <c r="F3024" s="48" t="e">
        <f>VLOOKUP(A3024,'TAZ definitions'!$A$1:$E$1902,2,FALSE)</f>
        <v>#N/A</v>
      </c>
      <c r="G3024" s="48" t="e">
        <f>VLOOKUP(A3024,'TAZ definitions'!$A$1:$E$1902,4,FALSE)</f>
        <v>#N/A</v>
      </c>
      <c r="H3024" s="44">
        <v>195539</v>
      </c>
      <c r="I3024" s="44">
        <v>0</v>
      </c>
      <c r="J3024" s="44">
        <v>19805</v>
      </c>
      <c r="K3024" s="44">
        <v>0</v>
      </c>
      <c r="L3024" s="44">
        <v>0</v>
      </c>
      <c r="M3024" s="44">
        <v>0</v>
      </c>
      <c r="N3024" s="44">
        <v>67</v>
      </c>
      <c r="O3024" s="44">
        <v>0</v>
      </c>
      <c r="P3024" s="44">
        <v>0</v>
      </c>
      <c r="Q3024" s="44">
        <v>0</v>
      </c>
      <c r="R3024" s="44">
        <v>21.415763999999999</v>
      </c>
      <c r="S3024" s="44">
        <v>21.395316999999999</v>
      </c>
      <c r="T3024" s="44">
        <v>195539</v>
      </c>
      <c r="U3024" s="44">
        <v>19805</v>
      </c>
      <c r="V3024" s="44">
        <v>0</v>
      </c>
      <c r="W3024" s="44">
        <v>67</v>
      </c>
      <c r="X3024" s="44">
        <v>45274.211583999997</v>
      </c>
      <c r="Y3024" s="44">
        <v>113725.77983699999</v>
      </c>
      <c r="Z3024" s="44">
        <v>3615.6142810000001</v>
      </c>
      <c r="AA3024" s="44">
        <v>93.530362999999994</v>
      </c>
      <c r="AB3024" s="44">
        <v>4.5596420000000002</v>
      </c>
      <c r="AC3024" s="44">
        <v>2.195719</v>
      </c>
      <c r="AD3024" s="44">
        <v>26376.810663</v>
      </c>
    </row>
    <row r="3025" spans="1:30" x14ac:dyDescent="0.25">
      <c r="A3025">
        <v>3253</v>
      </c>
      <c r="B3025" t="s">
        <v>101</v>
      </c>
      <c r="C3025" t="s">
        <v>227</v>
      </c>
      <c r="D3025" t="s">
        <v>288</v>
      </c>
      <c r="E3025" t="s">
        <v>215</v>
      </c>
      <c r="F3025" s="48" t="e">
        <f>VLOOKUP(A3025,'TAZ definitions'!$A$1:$E$1902,2,FALSE)</f>
        <v>#N/A</v>
      </c>
      <c r="G3025" s="48" t="e">
        <f>VLOOKUP(A3025,'TAZ definitions'!$A$1:$E$1902,4,FALSE)</f>
        <v>#N/A</v>
      </c>
      <c r="H3025" s="44">
        <v>193703</v>
      </c>
      <c r="I3025" s="44">
        <v>0</v>
      </c>
      <c r="J3025" s="44">
        <v>19603</v>
      </c>
      <c r="K3025" s="44">
        <v>0</v>
      </c>
      <c r="L3025" s="44">
        <v>0</v>
      </c>
      <c r="M3025" s="44">
        <v>0</v>
      </c>
      <c r="N3025" s="44">
        <v>67</v>
      </c>
      <c r="O3025" s="44">
        <v>0</v>
      </c>
      <c r="P3025" s="44">
        <v>0</v>
      </c>
      <c r="Q3025" s="44">
        <v>0</v>
      </c>
      <c r="R3025" s="44">
        <v>20.901092999999999</v>
      </c>
      <c r="S3025" s="44">
        <v>20.919312999999999</v>
      </c>
      <c r="T3025" s="44">
        <v>193703</v>
      </c>
      <c r="U3025" s="44">
        <v>19603</v>
      </c>
      <c r="V3025" s="44">
        <v>0</v>
      </c>
      <c r="W3025" s="44">
        <v>67</v>
      </c>
      <c r="X3025" s="44">
        <v>28365.013546999999</v>
      </c>
      <c r="Y3025" s="44">
        <v>39558.332167</v>
      </c>
      <c r="Z3025" s="44">
        <v>1240.215312</v>
      </c>
      <c r="AA3025" s="44">
        <v>32.727933</v>
      </c>
      <c r="AB3025" s="44">
        <v>1.555391</v>
      </c>
      <c r="AC3025" s="44">
        <v>0.77301500000000001</v>
      </c>
      <c r="AD3025" s="44">
        <v>9261.9796260000003</v>
      </c>
    </row>
    <row r="3026" spans="1:30" x14ac:dyDescent="0.25">
      <c r="A3026">
        <v>3254</v>
      </c>
      <c r="B3026" t="s">
        <v>101</v>
      </c>
      <c r="C3026" t="s">
        <v>227</v>
      </c>
      <c r="D3026" t="s">
        <v>288</v>
      </c>
      <c r="E3026" t="s">
        <v>215</v>
      </c>
      <c r="F3026" s="48" t="e">
        <f>VLOOKUP(A3026,'TAZ definitions'!$A$1:$E$1902,2,FALSE)</f>
        <v>#N/A</v>
      </c>
      <c r="G3026" s="48" t="e">
        <f>VLOOKUP(A3026,'TAZ definitions'!$A$1:$E$1902,4,FALSE)</f>
        <v>#N/A</v>
      </c>
      <c r="H3026" s="44">
        <v>203273</v>
      </c>
      <c r="I3026" s="44">
        <v>0</v>
      </c>
      <c r="J3026" s="44">
        <v>20225</v>
      </c>
      <c r="K3026" s="44">
        <v>0</v>
      </c>
      <c r="L3026" s="44">
        <v>0</v>
      </c>
      <c r="M3026" s="44">
        <v>0</v>
      </c>
      <c r="N3026" s="44">
        <v>67</v>
      </c>
      <c r="O3026" s="44">
        <v>0</v>
      </c>
      <c r="P3026" s="44">
        <v>0</v>
      </c>
      <c r="Q3026" s="44">
        <v>0</v>
      </c>
      <c r="R3026" s="44">
        <v>20.576619999999998</v>
      </c>
      <c r="S3026" s="44">
        <v>20.536899999999999</v>
      </c>
      <c r="T3026" s="44">
        <v>203273</v>
      </c>
      <c r="U3026" s="44">
        <v>20225</v>
      </c>
      <c r="V3026" s="44">
        <v>0</v>
      </c>
      <c r="W3026" s="44">
        <v>67</v>
      </c>
      <c r="X3026" s="44">
        <v>12364.061526</v>
      </c>
      <c r="Y3026" s="44">
        <v>44429.292570999998</v>
      </c>
      <c r="Z3026" s="44">
        <v>1511.8176980000001</v>
      </c>
      <c r="AA3026" s="44">
        <v>36.937674999999999</v>
      </c>
      <c r="AB3026" s="44">
        <v>1.6723129999999999</v>
      </c>
      <c r="AC3026" s="44">
        <v>0.88453300000000001</v>
      </c>
      <c r="AD3026" s="44">
        <v>10480.05091</v>
      </c>
    </row>
    <row r="3027" spans="1:30" x14ac:dyDescent="0.25">
      <c r="A3027">
        <v>3255</v>
      </c>
      <c r="B3027" t="s">
        <v>101</v>
      </c>
      <c r="C3027" t="s">
        <v>227</v>
      </c>
      <c r="D3027" t="s">
        <v>288</v>
      </c>
      <c r="E3027" t="s">
        <v>215</v>
      </c>
      <c r="F3027" s="48" t="e">
        <f>VLOOKUP(A3027,'TAZ definitions'!$A$1:$E$1902,2,FALSE)</f>
        <v>#N/A</v>
      </c>
      <c r="G3027" s="48" t="e">
        <f>VLOOKUP(A3027,'TAZ definitions'!$A$1:$E$1902,4,FALSE)</f>
        <v>#N/A</v>
      </c>
      <c r="H3027" s="44">
        <v>211973</v>
      </c>
      <c r="I3027" s="44">
        <v>0</v>
      </c>
      <c r="J3027" s="44">
        <v>21066</v>
      </c>
      <c r="K3027" s="44">
        <v>0</v>
      </c>
      <c r="L3027" s="44">
        <v>0</v>
      </c>
      <c r="M3027" s="44">
        <v>0</v>
      </c>
      <c r="N3027" s="44">
        <v>67</v>
      </c>
      <c r="O3027" s="44">
        <v>0</v>
      </c>
      <c r="P3027" s="44">
        <v>0</v>
      </c>
      <c r="Q3027" s="44">
        <v>0</v>
      </c>
      <c r="R3027" s="44">
        <v>20.293645999999999</v>
      </c>
      <c r="S3027" s="44">
        <v>20.237226</v>
      </c>
      <c r="T3027" s="44">
        <v>211973</v>
      </c>
      <c r="U3027" s="44">
        <v>21066</v>
      </c>
      <c r="V3027" s="44">
        <v>0</v>
      </c>
      <c r="W3027" s="44">
        <v>67</v>
      </c>
      <c r="X3027" s="44">
        <v>33871.769158000003</v>
      </c>
      <c r="Y3027" s="44">
        <v>55526.766153999997</v>
      </c>
      <c r="Z3027" s="44">
        <v>1798.2039890000001</v>
      </c>
      <c r="AA3027" s="44">
        <v>45.567087000000001</v>
      </c>
      <c r="AB3027" s="44">
        <v>2.1633089999999999</v>
      </c>
      <c r="AC3027" s="44">
        <v>1.091</v>
      </c>
      <c r="AD3027" s="44">
        <v>13030.875569</v>
      </c>
    </row>
    <row r="3028" spans="1:30" x14ac:dyDescent="0.25">
      <c r="A3028">
        <v>3256</v>
      </c>
      <c r="B3028" t="s">
        <v>101</v>
      </c>
      <c r="C3028" t="s">
        <v>227</v>
      </c>
      <c r="D3028" t="s">
        <v>288</v>
      </c>
      <c r="E3028" t="s">
        <v>215</v>
      </c>
      <c r="F3028" s="48" t="e">
        <f>VLOOKUP(A3028,'TAZ definitions'!$A$1:$E$1902,2,FALSE)</f>
        <v>#N/A</v>
      </c>
      <c r="G3028" s="48" t="e">
        <f>VLOOKUP(A3028,'TAZ definitions'!$A$1:$E$1902,4,FALSE)</f>
        <v>#N/A</v>
      </c>
      <c r="H3028" s="44">
        <v>204488</v>
      </c>
      <c r="I3028" s="44">
        <v>0</v>
      </c>
      <c r="J3028" s="44">
        <v>20325</v>
      </c>
      <c r="K3028" s="44">
        <v>0</v>
      </c>
      <c r="L3028" s="44">
        <v>0</v>
      </c>
      <c r="M3028" s="44">
        <v>0</v>
      </c>
      <c r="N3028" s="44">
        <v>67</v>
      </c>
      <c r="O3028" s="44">
        <v>0</v>
      </c>
      <c r="P3028" s="44">
        <v>0</v>
      </c>
      <c r="Q3028" s="44">
        <v>0</v>
      </c>
      <c r="R3028" s="44">
        <v>22.214941</v>
      </c>
      <c r="S3028" s="44">
        <v>22.069676999999999</v>
      </c>
      <c r="T3028" s="44">
        <v>204488</v>
      </c>
      <c r="U3028" s="44">
        <v>20325</v>
      </c>
      <c r="V3028" s="44">
        <v>0</v>
      </c>
      <c r="W3028" s="44">
        <v>67</v>
      </c>
      <c r="X3028" s="44">
        <v>7952.5879720000003</v>
      </c>
      <c r="Y3028" s="44">
        <v>20444.292817000001</v>
      </c>
      <c r="Z3028" s="44">
        <v>718.33338600000002</v>
      </c>
      <c r="AA3028" s="44">
        <v>17.381872999999999</v>
      </c>
      <c r="AB3028" s="44">
        <v>0.73560300000000001</v>
      </c>
      <c r="AC3028" s="44">
        <v>0.41161399999999998</v>
      </c>
      <c r="AD3028" s="44">
        <v>4840.7439670000003</v>
      </c>
    </row>
    <row r="3029" spans="1:30" x14ac:dyDescent="0.25">
      <c r="A3029">
        <v>3257</v>
      </c>
      <c r="B3029" t="s">
        <v>101</v>
      </c>
      <c r="C3029" t="s">
        <v>227</v>
      </c>
      <c r="D3029" t="s">
        <v>288</v>
      </c>
      <c r="E3029" t="s">
        <v>215</v>
      </c>
      <c r="F3029" s="48" t="e">
        <f>VLOOKUP(A3029,'TAZ definitions'!$A$1:$E$1902,2,FALSE)</f>
        <v>#N/A</v>
      </c>
      <c r="G3029" s="48" t="e">
        <f>VLOOKUP(A3029,'TAZ definitions'!$A$1:$E$1902,4,FALSE)</f>
        <v>#N/A</v>
      </c>
      <c r="H3029" s="44">
        <v>216437</v>
      </c>
      <c r="I3029" s="44">
        <v>0</v>
      </c>
      <c r="J3029" s="44">
        <v>20692</v>
      </c>
      <c r="K3029" s="44">
        <v>0</v>
      </c>
      <c r="L3029" s="44">
        <v>0</v>
      </c>
      <c r="M3029" s="44">
        <v>0</v>
      </c>
      <c r="N3029" s="44">
        <v>67</v>
      </c>
      <c r="O3029" s="44">
        <v>0</v>
      </c>
      <c r="P3029" s="44">
        <v>0</v>
      </c>
      <c r="Q3029" s="44">
        <v>0</v>
      </c>
      <c r="R3029" s="44">
        <v>20.149598999999998</v>
      </c>
      <c r="S3029" s="44">
        <v>20.138283000000001</v>
      </c>
      <c r="T3029" s="44">
        <v>216437.015625</v>
      </c>
      <c r="U3029" s="44">
        <v>20692</v>
      </c>
      <c r="V3029" s="44">
        <v>0</v>
      </c>
      <c r="W3029" s="44">
        <v>67</v>
      </c>
      <c r="X3029" s="44">
        <v>1938.8176559999999</v>
      </c>
      <c r="Y3029" s="44">
        <v>10391.184808</v>
      </c>
      <c r="Z3029" s="44">
        <v>320.03161399999999</v>
      </c>
      <c r="AA3029" s="44">
        <v>8.5353539999999999</v>
      </c>
      <c r="AB3029" s="44">
        <v>0.40205600000000002</v>
      </c>
      <c r="AC3029" s="44">
        <v>0.19772500000000001</v>
      </c>
      <c r="AD3029" s="44">
        <v>2358.9051279999999</v>
      </c>
    </row>
    <row r="3030" spans="1:30" x14ac:dyDescent="0.25">
      <c r="A3030">
        <v>3258</v>
      </c>
      <c r="B3030" t="s">
        <v>101</v>
      </c>
      <c r="C3030" t="s">
        <v>227</v>
      </c>
      <c r="D3030" t="s">
        <v>287</v>
      </c>
      <c r="E3030" t="s">
        <v>215</v>
      </c>
      <c r="F3030" s="48" t="e">
        <f>VLOOKUP(A3030,'TAZ definitions'!$A$1:$E$1902,2,FALSE)</f>
        <v>#N/A</v>
      </c>
      <c r="G3030" s="48" t="e">
        <f>VLOOKUP(A3030,'TAZ definitions'!$A$1:$E$1902,4,FALSE)</f>
        <v>#N/A</v>
      </c>
      <c r="H3030" s="44">
        <v>188327</v>
      </c>
      <c r="I3030" s="44">
        <v>512</v>
      </c>
      <c r="J3030" s="44">
        <v>18061</v>
      </c>
      <c r="K3030" s="44">
        <v>12</v>
      </c>
      <c r="L3030" s="44">
        <v>0</v>
      </c>
      <c r="M3030" s="44">
        <v>0</v>
      </c>
      <c r="N3030" s="44">
        <v>0</v>
      </c>
      <c r="O3030" s="44">
        <v>0</v>
      </c>
      <c r="P3030" s="44">
        <v>118.806618</v>
      </c>
      <c r="Q3030" s="44">
        <v>111.85187500000001</v>
      </c>
      <c r="R3030" s="44">
        <v>25.989049999999999</v>
      </c>
      <c r="S3030" s="44">
        <v>26.277563000000001</v>
      </c>
      <c r="T3030" s="44">
        <v>187910.96875</v>
      </c>
      <c r="U3030" s="44">
        <v>18021.019531000002</v>
      </c>
      <c r="V3030" s="44">
        <v>0</v>
      </c>
      <c r="W3030" s="44">
        <v>0</v>
      </c>
      <c r="X3030" s="44">
        <v>36400.231197000001</v>
      </c>
      <c r="Y3030" s="44">
        <v>80715.652707999994</v>
      </c>
      <c r="Z3030" s="44">
        <v>2328.0751479999999</v>
      </c>
      <c r="AA3030" s="44">
        <v>79.411851999999996</v>
      </c>
      <c r="AB3030" s="44">
        <v>3.6945030000000001</v>
      </c>
      <c r="AC3030" s="44">
        <v>1.5530109999999999</v>
      </c>
      <c r="AD3030" s="44">
        <v>18654.757108000002</v>
      </c>
    </row>
    <row r="3031" spans="1:30" x14ac:dyDescent="0.25">
      <c r="A3031">
        <v>3259</v>
      </c>
      <c r="B3031" t="s">
        <v>101</v>
      </c>
      <c r="C3031" t="s">
        <v>227</v>
      </c>
      <c r="D3031" t="s">
        <v>293</v>
      </c>
      <c r="E3031" t="s">
        <v>215</v>
      </c>
      <c r="F3031" s="48" t="e">
        <f>VLOOKUP(A3031,'TAZ definitions'!$A$1:$E$1902,2,FALSE)</f>
        <v>#N/A</v>
      </c>
      <c r="G3031" s="48" t="e">
        <f>VLOOKUP(A3031,'TAZ definitions'!$A$1:$E$1902,4,FALSE)</f>
        <v>#N/A</v>
      </c>
      <c r="H3031" s="44">
        <v>192305</v>
      </c>
      <c r="I3031" s="44">
        <v>0</v>
      </c>
      <c r="J3031" s="44">
        <v>18416</v>
      </c>
      <c r="K3031" s="44">
        <v>0</v>
      </c>
      <c r="L3031" s="44">
        <v>0</v>
      </c>
      <c r="M3031" s="44">
        <v>0</v>
      </c>
      <c r="N3031" s="44">
        <v>0</v>
      </c>
      <c r="O3031" s="44">
        <v>0</v>
      </c>
      <c r="P3031" s="44">
        <v>0</v>
      </c>
      <c r="Q3031" s="44">
        <v>0</v>
      </c>
      <c r="R3031" s="44">
        <v>22.136461000000001</v>
      </c>
      <c r="S3031" s="44">
        <v>21.299534000000001</v>
      </c>
      <c r="T3031" s="44">
        <v>192305</v>
      </c>
      <c r="U3031" s="44">
        <v>18416</v>
      </c>
      <c r="V3031" s="44">
        <v>0</v>
      </c>
      <c r="W3031" s="44">
        <v>0</v>
      </c>
      <c r="X3031" s="44">
        <v>0</v>
      </c>
      <c r="Y3031" s="44">
        <v>8779.1592430000001</v>
      </c>
      <c r="Z3031" s="44">
        <v>358.18440800000002</v>
      </c>
      <c r="AA3031" s="44">
        <v>7.3706329999999998</v>
      </c>
      <c r="AB3031" s="44">
        <v>0.29985000000000001</v>
      </c>
      <c r="AC3031" s="44">
        <v>0.18847</v>
      </c>
      <c r="AD3031" s="44">
        <v>2240.8621250000001</v>
      </c>
    </row>
    <row r="3032" spans="1:30" x14ac:dyDescent="0.25">
      <c r="A3032">
        <v>3260</v>
      </c>
      <c r="B3032" t="s">
        <v>101</v>
      </c>
      <c r="C3032" t="s">
        <v>227</v>
      </c>
      <c r="D3032" t="s">
        <v>288</v>
      </c>
      <c r="E3032" t="s">
        <v>215</v>
      </c>
      <c r="F3032" s="48" t="e">
        <f>VLOOKUP(A3032,'TAZ definitions'!$A$1:$E$1902,2,FALSE)</f>
        <v>#N/A</v>
      </c>
      <c r="G3032" s="48" t="e">
        <f>VLOOKUP(A3032,'TAZ definitions'!$A$1:$E$1902,4,FALSE)</f>
        <v>#N/A</v>
      </c>
      <c r="H3032" s="44">
        <v>199066</v>
      </c>
      <c r="I3032" s="44">
        <v>0</v>
      </c>
      <c r="J3032" s="44">
        <v>20236</v>
      </c>
      <c r="K3032" s="44">
        <v>0</v>
      </c>
      <c r="L3032" s="44">
        <v>0</v>
      </c>
      <c r="M3032" s="44">
        <v>0</v>
      </c>
      <c r="N3032" s="44">
        <v>0</v>
      </c>
      <c r="O3032" s="44">
        <v>0</v>
      </c>
      <c r="P3032" s="44">
        <v>0</v>
      </c>
      <c r="Q3032" s="44">
        <v>0</v>
      </c>
      <c r="R3032" s="44">
        <v>20.905578999999999</v>
      </c>
      <c r="S3032" s="44">
        <v>20.920884999999998</v>
      </c>
      <c r="T3032" s="44">
        <v>199066</v>
      </c>
      <c r="U3032" s="44">
        <v>20236</v>
      </c>
      <c r="V3032" s="44">
        <v>0</v>
      </c>
      <c r="W3032" s="44">
        <v>0</v>
      </c>
      <c r="X3032" s="44">
        <v>17754.135785999999</v>
      </c>
      <c r="Y3032" s="44">
        <v>30395.289396</v>
      </c>
      <c r="Z3032" s="44">
        <v>1040.4002869999999</v>
      </c>
      <c r="AA3032" s="44">
        <v>28.167614</v>
      </c>
      <c r="AB3032" s="44">
        <v>1.2913490000000001</v>
      </c>
      <c r="AC3032" s="44">
        <v>0.62861999999999996</v>
      </c>
      <c r="AD3032" s="44">
        <v>7487.7128570000004</v>
      </c>
    </row>
    <row r="3033" spans="1:30" x14ac:dyDescent="0.25">
      <c r="A3033">
        <v>3261</v>
      </c>
      <c r="B3033" t="s">
        <v>101</v>
      </c>
      <c r="C3033" t="s">
        <v>227</v>
      </c>
      <c r="D3033" t="s">
        <v>288</v>
      </c>
      <c r="E3033" t="s">
        <v>215</v>
      </c>
      <c r="F3033" s="48" t="e">
        <f>VLOOKUP(A3033,'TAZ definitions'!$A$1:$E$1902,2,FALSE)</f>
        <v>#N/A</v>
      </c>
      <c r="G3033" s="48" t="e">
        <f>VLOOKUP(A3033,'TAZ definitions'!$A$1:$E$1902,4,FALSE)</f>
        <v>#N/A</v>
      </c>
      <c r="H3033" s="44">
        <v>202900</v>
      </c>
      <c r="I3033" s="44">
        <v>0</v>
      </c>
      <c r="J3033" s="44">
        <v>20034</v>
      </c>
      <c r="K3033" s="44">
        <v>0</v>
      </c>
      <c r="L3033" s="44">
        <v>0</v>
      </c>
      <c r="M3033" s="44">
        <v>0</v>
      </c>
      <c r="N3033" s="44">
        <v>0</v>
      </c>
      <c r="O3033" s="44">
        <v>0</v>
      </c>
      <c r="P3033" s="44">
        <v>0</v>
      </c>
      <c r="Q3033" s="44">
        <v>0</v>
      </c>
      <c r="R3033" s="44">
        <v>20.801537</v>
      </c>
      <c r="S3033" s="44">
        <v>20.978548</v>
      </c>
      <c r="T3033" s="44">
        <v>202900</v>
      </c>
      <c r="U3033" s="44">
        <v>20034</v>
      </c>
      <c r="V3033" s="44">
        <v>0</v>
      </c>
      <c r="W3033" s="44">
        <v>0</v>
      </c>
      <c r="X3033" s="44">
        <v>0</v>
      </c>
      <c r="Y3033" s="44">
        <v>7541.1233609999999</v>
      </c>
      <c r="Z3033" s="44">
        <v>259.09913</v>
      </c>
      <c r="AA3033" s="44">
        <v>6.1827420000000002</v>
      </c>
      <c r="AB3033" s="44">
        <v>0.26910099999999998</v>
      </c>
      <c r="AC3033" s="44">
        <v>0.14915100000000001</v>
      </c>
      <c r="AD3033" s="44">
        <v>1758.1014250000001</v>
      </c>
    </row>
    <row r="3034" spans="1:30" x14ac:dyDescent="0.25">
      <c r="A3034">
        <v>3262</v>
      </c>
      <c r="B3034" t="s">
        <v>101</v>
      </c>
      <c r="C3034" t="s">
        <v>227</v>
      </c>
      <c r="D3034" t="s">
        <v>287</v>
      </c>
      <c r="E3034" t="s">
        <v>215</v>
      </c>
      <c r="F3034" s="48" t="e">
        <f>VLOOKUP(A3034,'TAZ definitions'!$A$1:$E$1902,2,FALSE)</f>
        <v>#N/A</v>
      </c>
      <c r="G3034" s="48" t="e">
        <f>VLOOKUP(A3034,'TAZ definitions'!$A$1:$E$1902,4,FALSE)</f>
        <v>#N/A</v>
      </c>
      <c r="H3034" s="44">
        <v>207114</v>
      </c>
      <c r="I3034" s="44">
        <v>0</v>
      </c>
      <c r="J3034" s="44">
        <v>20798</v>
      </c>
      <c r="K3034" s="44">
        <v>0</v>
      </c>
      <c r="L3034" s="44">
        <v>0</v>
      </c>
      <c r="M3034" s="44">
        <v>0</v>
      </c>
      <c r="N3034" s="44">
        <v>0</v>
      </c>
      <c r="O3034" s="44">
        <v>0</v>
      </c>
      <c r="P3034" s="44">
        <v>0</v>
      </c>
      <c r="Q3034" s="44">
        <v>0</v>
      </c>
      <c r="R3034" s="44">
        <v>22.156103000000002</v>
      </c>
      <c r="S3034" s="44">
        <v>22.617440999999999</v>
      </c>
      <c r="T3034" s="44">
        <v>207114</v>
      </c>
      <c r="U3034" s="44">
        <v>20798</v>
      </c>
      <c r="V3034" s="44">
        <v>0</v>
      </c>
      <c r="W3034" s="44">
        <v>0</v>
      </c>
      <c r="X3034" s="44">
        <v>822.77863000000002</v>
      </c>
      <c r="Y3034" s="44">
        <v>2582.3880389999999</v>
      </c>
      <c r="Z3034" s="44">
        <v>100.02888299999999</v>
      </c>
      <c r="AA3034" s="44">
        <v>2.2110500000000002</v>
      </c>
      <c r="AB3034" s="44">
        <v>9.5688999999999996E-2</v>
      </c>
      <c r="AC3034" s="44">
        <v>5.5350000000000003E-2</v>
      </c>
      <c r="AD3034" s="44">
        <v>658.84474399999999</v>
      </c>
    </row>
    <row r="3035" spans="1:30" x14ac:dyDescent="0.25">
      <c r="A3035">
        <v>3263</v>
      </c>
      <c r="B3035" t="s">
        <v>101</v>
      </c>
      <c r="C3035" t="s">
        <v>227</v>
      </c>
      <c r="D3035" t="s">
        <v>288</v>
      </c>
      <c r="E3035" t="s">
        <v>215</v>
      </c>
      <c r="F3035" s="48" t="e">
        <f>VLOOKUP(A3035,'TAZ definitions'!$A$1:$E$1902,2,FALSE)</f>
        <v>#N/A</v>
      </c>
      <c r="G3035" s="48" t="e">
        <f>VLOOKUP(A3035,'TAZ definitions'!$A$1:$E$1902,4,FALSE)</f>
        <v>#N/A</v>
      </c>
      <c r="H3035" s="44">
        <v>201638</v>
      </c>
      <c r="I3035" s="44">
        <v>0</v>
      </c>
      <c r="J3035" s="44">
        <v>19467</v>
      </c>
      <c r="K3035" s="44">
        <v>0</v>
      </c>
      <c r="L3035" s="44">
        <v>0</v>
      </c>
      <c r="M3035" s="44">
        <v>0</v>
      </c>
      <c r="N3035" s="44">
        <v>0</v>
      </c>
      <c r="O3035" s="44">
        <v>0</v>
      </c>
      <c r="P3035" s="44">
        <v>0</v>
      </c>
      <c r="Q3035" s="44">
        <v>0</v>
      </c>
      <c r="R3035" s="44">
        <v>21.630821000000001</v>
      </c>
      <c r="S3035" s="44">
        <v>21.774190999999998</v>
      </c>
      <c r="T3035" s="44">
        <v>201638</v>
      </c>
      <c r="U3035" s="44">
        <v>19467</v>
      </c>
      <c r="V3035" s="44">
        <v>0</v>
      </c>
      <c r="W3035" s="44">
        <v>0</v>
      </c>
      <c r="X3035" s="44">
        <v>0</v>
      </c>
      <c r="Y3035" s="44">
        <v>20124.280952000001</v>
      </c>
      <c r="Z3035" s="44">
        <v>731.04383399999995</v>
      </c>
      <c r="AA3035" s="44">
        <v>16.604033000000001</v>
      </c>
      <c r="AB3035" s="44">
        <v>0.686307</v>
      </c>
      <c r="AC3035" s="44">
        <v>0.41623900000000003</v>
      </c>
      <c r="AD3035" s="44">
        <v>4904.4464010000002</v>
      </c>
    </row>
    <row r="3036" spans="1:30" x14ac:dyDescent="0.25">
      <c r="A3036">
        <v>3264</v>
      </c>
      <c r="B3036" t="s">
        <v>101</v>
      </c>
      <c r="C3036" t="s">
        <v>227</v>
      </c>
      <c r="D3036" t="s">
        <v>287</v>
      </c>
      <c r="E3036" t="s">
        <v>215</v>
      </c>
      <c r="F3036" s="48" t="e">
        <f>VLOOKUP(A3036,'TAZ definitions'!$A$1:$E$1902,2,FALSE)</f>
        <v>#N/A</v>
      </c>
      <c r="G3036" s="48" t="e">
        <f>VLOOKUP(A3036,'TAZ definitions'!$A$1:$E$1902,4,FALSE)</f>
        <v>#N/A</v>
      </c>
      <c r="H3036" s="44">
        <v>193588</v>
      </c>
      <c r="I3036" s="44">
        <v>0</v>
      </c>
      <c r="J3036" s="44">
        <v>18846</v>
      </c>
      <c r="K3036" s="44">
        <v>0</v>
      </c>
      <c r="L3036" s="44">
        <v>0</v>
      </c>
      <c r="M3036" s="44">
        <v>0</v>
      </c>
      <c r="N3036" s="44">
        <v>0</v>
      </c>
      <c r="O3036" s="44">
        <v>0</v>
      </c>
      <c r="P3036" s="44">
        <v>0</v>
      </c>
      <c r="Q3036" s="44">
        <v>0</v>
      </c>
      <c r="R3036" s="44">
        <v>21.279104</v>
      </c>
      <c r="S3036" s="44">
        <v>21.382908</v>
      </c>
      <c r="T3036" s="44">
        <v>193588</v>
      </c>
      <c r="U3036" s="44">
        <v>18846</v>
      </c>
      <c r="V3036" s="44">
        <v>0</v>
      </c>
      <c r="W3036" s="44">
        <v>0</v>
      </c>
      <c r="X3036" s="44">
        <v>0</v>
      </c>
      <c r="Y3036" s="44">
        <v>3737.1304110000001</v>
      </c>
      <c r="Z3036" s="44">
        <v>131.577359</v>
      </c>
      <c r="AA3036" s="44">
        <v>3.0685169999999999</v>
      </c>
      <c r="AB3036" s="44">
        <v>0.128798</v>
      </c>
      <c r="AC3036" s="44">
        <v>7.5073000000000001E-2</v>
      </c>
      <c r="AD3036" s="44">
        <v>881.30654200000004</v>
      </c>
    </row>
    <row r="3037" spans="1:30" x14ac:dyDescent="0.25">
      <c r="A3037">
        <v>3265</v>
      </c>
      <c r="B3037" t="s">
        <v>101</v>
      </c>
      <c r="C3037" t="s">
        <v>227</v>
      </c>
      <c r="D3037" t="s">
        <v>287</v>
      </c>
      <c r="E3037" t="s">
        <v>215</v>
      </c>
      <c r="F3037" s="48" t="e">
        <f>VLOOKUP(A3037,'TAZ definitions'!$A$1:$E$1902,2,FALSE)</f>
        <v>#N/A</v>
      </c>
      <c r="G3037" s="48" t="e">
        <f>VLOOKUP(A3037,'TAZ definitions'!$A$1:$E$1902,4,FALSE)</f>
        <v>#N/A</v>
      </c>
      <c r="H3037" s="44">
        <v>207923</v>
      </c>
      <c r="I3037" s="44">
        <v>0</v>
      </c>
      <c r="J3037" s="44">
        <v>22991</v>
      </c>
      <c r="K3037" s="44">
        <v>0</v>
      </c>
      <c r="L3037" s="44">
        <v>0</v>
      </c>
      <c r="M3037" s="44">
        <v>0</v>
      </c>
      <c r="N3037" s="44">
        <v>67</v>
      </c>
      <c r="O3037" s="44">
        <v>0</v>
      </c>
      <c r="P3037" s="44">
        <v>69.769096000000005</v>
      </c>
      <c r="Q3037" s="44">
        <v>63.481552000000001</v>
      </c>
      <c r="R3037" s="44">
        <v>22.401876000000001</v>
      </c>
      <c r="S3037" s="44">
        <v>22.451789999999999</v>
      </c>
      <c r="T3037" s="44">
        <v>206809.765625</v>
      </c>
      <c r="U3037" s="44">
        <v>22867.90625</v>
      </c>
      <c r="V3037" s="44">
        <v>0</v>
      </c>
      <c r="W3037" s="44">
        <v>66.641281000000006</v>
      </c>
      <c r="X3037" s="44">
        <v>238412.22675500001</v>
      </c>
      <c r="Y3037" s="44">
        <v>435630.62092399999</v>
      </c>
      <c r="Z3037" s="44">
        <v>17970.537243999999</v>
      </c>
      <c r="AA3037" s="44">
        <v>458.57149099999998</v>
      </c>
      <c r="AB3037" s="44">
        <v>20.463075</v>
      </c>
      <c r="AC3037" s="44">
        <v>10.413553</v>
      </c>
      <c r="AD3037" s="44">
        <v>121207.689392</v>
      </c>
    </row>
    <row r="3038" spans="1:30" x14ac:dyDescent="0.25">
      <c r="A3038">
        <v>3266</v>
      </c>
      <c r="B3038" t="s">
        <v>101</v>
      </c>
      <c r="C3038" t="s">
        <v>227</v>
      </c>
      <c r="D3038" t="s">
        <v>287</v>
      </c>
      <c r="E3038" t="s">
        <v>215</v>
      </c>
      <c r="F3038" s="48" t="e">
        <f>VLOOKUP(A3038,'TAZ definitions'!$A$1:$E$1902,2,FALSE)</f>
        <v>#N/A</v>
      </c>
      <c r="G3038" s="48" t="e">
        <f>VLOOKUP(A3038,'TAZ definitions'!$A$1:$E$1902,4,FALSE)</f>
        <v>#N/A</v>
      </c>
      <c r="H3038" s="44">
        <v>153429</v>
      </c>
      <c r="I3038" s="44">
        <v>0</v>
      </c>
      <c r="J3038" s="44">
        <v>18456</v>
      </c>
      <c r="K3038" s="44">
        <v>0</v>
      </c>
      <c r="L3038" s="44">
        <v>0</v>
      </c>
      <c r="M3038" s="44">
        <v>0</v>
      </c>
      <c r="N3038" s="44">
        <v>0</v>
      </c>
      <c r="O3038" s="44">
        <v>0</v>
      </c>
      <c r="P3038" s="44">
        <v>78.817352</v>
      </c>
      <c r="Q3038" s="44">
        <v>58.718623999999998</v>
      </c>
      <c r="R3038" s="44">
        <v>23.573547000000001</v>
      </c>
      <c r="S3038" s="44">
        <v>23.683555999999999</v>
      </c>
      <c r="T3038" s="44">
        <v>152746.75</v>
      </c>
      <c r="U3038" s="44">
        <v>18373.931640999999</v>
      </c>
      <c r="V3038" s="44">
        <v>0</v>
      </c>
      <c r="W3038" s="44">
        <v>0</v>
      </c>
      <c r="X3038" s="44">
        <v>0</v>
      </c>
      <c r="Y3038" s="44">
        <v>0</v>
      </c>
      <c r="Z3038" s="44">
        <v>0</v>
      </c>
      <c r="AA3038" s="44">
        <v>0</v>
      </c>
      <c r="AB3038" s="44">
        <v>0</v>
      </c>
      <c r="AC3038" s="44">
        <v>0</v>
      </c>
      <c r="AD3038" s="44">
        <v>0</v>
      </c>
    </row>
    <row r="3039" spans="1:30" x14ac:dyDescent="0.25">
      <c r="A3039">
        <v>3267</v>
      </c>
      <c r="B3039" t="s">
        <v>101</v>
      </c>
      <c r="C3039" t="s">
        <v>227</v>
      </c>
      <c r="D3039" t="s">
        <v>287</v>
      </c>
      <c r="E3039" t="s">
        <v>215</v>
      </c>
      <c r="F3039" s="48" t="e">
        <f>VLOOKUP(A3039,'TAZ definitions'!$A$1:$E$1902,2,FALSE)</f>
        <v>#N/A</v>
      </c>
      <c r="G3039" s="48" t="e">
        <f>VLOOKUP(A3039,'TAZ definitions'!$A$1:$E$1902,4,FALSE)</f>
        <v>#N/A</v>
      </c>
      <c r="H3039" s="44">
        <v>176596</v>
      </c>
      <c r="I3039" s="44">
        <v>0</v>
      </c>
      <c r="J3039" s="44">
        <v>22070</v>
      </c>
      <c r="K3039" s="44">
        <v>0</v>
      </c>
      <c r="L3039" s="44">
        <v>0</v>
      </c>
      <c r="M3039" s="44">
        <v>0</v>
      </c>
      <c r="N3039" s="44">
        <v>67</v>
      </c>
      <c r="O3039" s="44">
        <v>0</v>
      </c>
      <c r="P3039" s="44">
        <v>73.911568000000003</v>
      </c>
      <c r="Q3039" s="44">
        <v>134.665558</v>
      </c>
      <c r="R3039" s="44">
        <v>30.885731</v>
      </c>
      <c r="S3039" s="44">
        <v>31.508261000000001</v>
      </c>
      <c r="T3039" s="44">
        <v>176492.390625</v>
      </c>
      <c r="U3039" s="44">
        <v>22057.050781000002</v>
      </c>
      <c r="V3039" s="44">
        <v>0</v>
      </c>
      <c r="W3039" s="44">
        <v>66.960693000000006</v>
      </c>
      <c r="X3039" s="44">
        <v>2468.0325659999999</v>
      </c>
      <c r="Y3039" s="44">
        <v>3564.664225</v>
      </c>
      <c r="Z3039" s="44">
        <v>147.80296200000001</v>
      </c>
      <c r="AA3039" s="44">
        <v>3.1444559999999999</v>
      </c>
      <c r="AB3039" s="44">
        <v>0.153196</v>
      </c>
      <c r="AC3039" s="44">
        <v>8.158E-2</v>
      </c>
      <c r="AD3039" s="44">
        <v>966.550792</v>
      </c>
    </row>
    <row r="3040" spans="1:30" x14ac:dyDescent="0.25">
      <c r="A3040">
        <v>3268</v>
      </c>
      <c r="B3040" t="s">
        <v>101</v>
      </c>
      <c r="C3040" t="s">
        <v>227</v>
      </c>
      <c r="D3040" t="s">
        <v>288</v>
      </c>
      <c r="E3040" t="s">
        <v>215</v>
      </c>
      <c r="F3040" s="48" t="e">
        <f>VLOOKUP(A3040,'TAZ definitions'!$A$1:$E$1902,2,FALSE)</f>
        <v>#N/A</v>
      </c>
      <c r="G3040" s="48" t="e">
        <f>VLOOKUP(A3040,'TAZ definitions'!$A$1:$E$1902,4,FALSE)</f>
        <v>#N/A</v>
      </c>
      <c r="H3040" s="44">
        <v>199914</v>
      </c>
      <c r="I3040" s="44">
        <v>0</v>
      </c>
      <c r="J3040" s="44">
        <v>19923</v>
      </c>
      <c r="K3040" s="44">
        <v>0</v>
      </c>
      <c r="L3040" s="44">
        <v>0</v>
      </c>
      <c r="M3040" s="44">
        <v>0</v>
      </c>
      <c r="N3040" s="44">
        <v>108</v>
      </c>
      <c r="O3040" s="44">
        <v>0</v>
      </c>
      <c r="P3040" s="44">
        <v>0</v>
      </c>
      <c r="Q3040" s="44">
        <v>0</v>
      </c>
      <c r="R3040" s="44">
        <v>21.808252</v>
      </c>
      <c r="S3040" s="44">
        <v>21.698937999999998</v>
      </c>
      <c r="T3040" s="44">
        <v>199914</v>
      </c>
      <c r="U3040" s="44">
        <v>19923</v>
      </c>
      <c r="V3040" s="44">
        <v>0</v>
      </c>
      <c r="W3040" s="44">
        <v>108</v>
      </c>
      <c r="X3040" s="44">
        <v>270521.08781900001</v>
      </c>
      <c r="Y3040" s="44">
        <v>494870.67058500001</v>
      </c>
      <c r="Z3040" s="44">
        <v>10015.555643</v>
      </c>
      <c r="AA3040" s="44">
        <v>556.26901599999997</v>
      </c>
      <c r="AB3040" s="44">
        <v>27.160204</v>
      </c>
      <c r="AC3040" s="44">
        <v>8.8079339999999995</v>
      </c>
      <c r="AD3040" s="44">
        <v>106038.889696</v>
      </c>
    </row>
    <row r="3041" spans="1:30" x14ac:dyDescent="0.25">
      <c r="A3041">
        <v>3271</v>
      </c>
      <c r="B3041" t="s">
        <v>101</v>
      </c>
      <c r="C3041" t="s">
        <v>227</v>
      </c>
      <c r="D3041" t="s">
        <v>295</v>
      </c>
      <c r="E3041" t="s">
        <v>225</v>
      </c>
      <c r="F3041" s="48" t="e">
        <f>VLOOKUP(A3041,'TAZ definitions'!$A$1:$E$1902,2,FALSE)</f>
        <v>#N/A</v>
      </c>
      <c r="G3041" s="48" t="e">
        <f>VLOOKUP(A3041,'TAZ definitions'!$A$1:$E$1902,4,FALSE)</f>
        <v>#N/A</v>
      </c>
      <c r="H3041" s="44">
        <v>76365</v>
      </c>
      <c r="I3041" s="44">
        <v>0</v>
      </c>
      <c r="J3041" s="44">
        <v>7961</v>
      </c>
      <c r="K3041" s="44">
        <v>0</v>
      </c>
      <c r="L3041" s="44">
        <v>424</v>
      </c>
      <c r="M3041" s="44">
        <v>0</v>
      </c>
      <c r="N3041" s="44">
        <v>41</v>
      </c>
      <c r="O3041" s="44">
        <v>0</v>
      </c>
      <c r="P3041" s="44">
        <v>0</v>
      </c>
      <c r="Q3041" s="44">
        <v>0</v>
      </c>
      <c r="R3041" s="44">
        <v>22.306792999999999</v>
      </c>
      <c r="S3041" s="44">
        <v>22.435822000000002</v>
      </c>
      <c r="T3041" s="44">
        <v>76365</v>
      </c>
      <c r="U3041" s="44">
        <v>7961</v>
      </c>
      <c r="V3041" s="44">
        <v>424</v>
      </c>
      <c r="W3041" s="44">
        <v>41</v>
      </c>
      <c r="X3041" s="44">
        <v>469.30002899999999</v>
      </c>
      <c r="Y3041" s="44">
        <v>14956.247616000001</v>
      </c>
      <c r="Z3041" s="44">
        <v>400.33081700000002</v>
      </c>
      <c r="AA3041" s="44">
        <v>13.411803000000001</v>
      </c>
      <c r="AB3041" s="44">
        <v>0.68973499999999999</v>
      </c>
      <c r="AC3041" s="44">
        <v>0.27333800000000003</v>
      </c>
      <c r="AD3041" s="44">
        <v>3308.986715</v>
      </c>
    </row>
    <row r="3042" spans="1:30" x14ac:dyDescent="0.25">
      <c r="A3042">
        <v>3272</v>
      </c>
      <c r="B3042" t="s">
        <v>101</v>
      </c>
      <c r="C3042" t="s">
        <v>227</v>
      </c>
      <c r="D3042" t="s">
        <v>296</v>
      </c>
      <c r="E3042" t="s">
        <v>225</v>
      </c>
      <c r="F3042" s="48" t="e">
        <f>VLOOKUP(A3042,'TAZ definitions'!$A$1:$E$1902,2,FALSE)</f>
        <v>#N/A</v>
      </c>
      <c r="G3042" s="48" t="e">
        <f>VLOOKUP(A3042,'TAZ definitions'!$A$1:$E$1902,4,FALSE)</f>
        <v>#N/A</v>
      </c>
      <c r="H3042" s="44">
        <v>106104</v>
      </c>
      <c r="I3042" s="44">
        <v>0</v>
      </c>
      <c r="J3042" s="44">
        <v>9428</v>
      </c>
      <c r="K3042" s="44">
        <v>0</v>
      </c>
      <c r="L3042" s="44">
        <v>424</v>
      </c>
      <c r="M3042" s="44">
        <v>0</v>
      </c>
      <c r="N3042" s="44">
        <v>41</v>
      </c>
      <c r="O3042" s="44">
        <v>0</v>
      </c>
      <c r="P3042" s="44">
        <v>0</v>
      </c>
      <c r="Q3042" s="44">
        <v>0</v>
      </c>
      <c r="R3042" s="44">
        <v>19.772804000000001</v>
      </c>
      <c r="S3042" s="44">
        <v>19.745199</v>
      </c>
      <c r="T3042" s="44">
        <v>106104</v>
      </c>
      <c r="U3042" s="44">
        <v>9428</v>
      </c>
      <c r="V3042" s="44">
        <v>424</v>
      </c>
      <c r="W3042" s="44">
        <v>41</v>
      </c>
      <c r="X3042" s="44">
        <v>4608.6017380000003</v>
      </c>
      <c r="Y3042" s="44">
        <v>40141.137166</v>
      </c>
      <c r="Z3042" s="44">
        <v>1008.351694</v>
      </c>
      <c r="AA3042" s="44">
        <v>38.300376999999997</v>
      </c>
      <c r="AB3042" s="44">
        <v>1.9854499999999999</v>
      </c>
      <c r="AC3042" s="44">
        <v>0.728904</v>
      </c>
      <c r="AD3042" s="44">
        <v>8857.5827279999994</v>
      </c>
    </row>
    <row r="3043" spans="1:30" x14ac:dyDescent="0.25">
      <c r="A3043">
        <v>3273</v>
      </c>
      <c r="B3043" t="s">
        <v>101</v>
      </c>
      <c r="C3043" t="s">
        <v>227</v>
      </c>
      <c r="D3043" t="s">
        <v>297</v>
      </c>
      <c r="E3043" t="s">
        <v>225</v>
      </c>
      <c r="F3043" s="48" t="e">
        <f>VLOOKUP(A3043,'TAZ definitions'!$A$1:$E$1902,2,FALSE)</f>
        <v>#N/A</v>
      </c>
      <c r="G3043" s="48" t="e">
        <f>VLOOKUP(A3043,'TAZ definitions'!$A$1:$E$1902,4,FALSE)</f>
        <v>#N/A</v>
      </c>
      <c r="H3043" s="44">
        <v>5284</v>
      </c>
      <c r="I3043" s="44">
        <v>0</v>
      </c>
      <c r="J3043" s="44">
        <v>398</v>
      </c>
      <c r="K3043" s="44">
        <v>0</v>
      </c>
      <c r="L3043" s="44">
        <v>0</v>
      </c>
      <c r="M3043" s="44">
        <v>0</v>
      </c>
      <c r="N3043" s="44">
        <v>0</v>
      </c>
      <c r="O3043" s="44">
        <v>0</v>
      </c>
      <c r="P3043" s="44">
        <v>0</v>
      </c>
      <c r="Q3043" s="44">
        <v>0</v>
      </c>
      <c r="R3043" s="44">
        <v>31.278606</v>
      </c>
      <c r="S3043" s="44">
        <v>30.988147999999999</v>
      </c>
      <c r="T3043" s="44">
        <v>5284</v>
      </c>
      <c r="U3043" s="44">
        <v>398</v>
      </c>
      <c r="V3043" s="44">
        <v>0</v>
      </c>
      <c r="W3043" s="44">
        <v>0</v>
      </c>
      <c r="X3043" s="44">
        <v>27.469294999999999</v>
      </c>
      <c r="Y3043" s="44">
        <v>861.03654700000004</v>
      </c>
      <c r="Z3043" s="44">
        <v>27.306124000000001</v>
      </c>
      <c r="AA3043" s="44">
        <v>0.71568100000000001</v>
      </c>
      <c r="AB3043" s="44">
        <v>3.2750000000000001E-2</v>
      </c>
      <c r="AC3043" s="44">
        <v>1.6465E-2</v>
      </c>
      <c r="AD3043" s="44">
        <v>195.91944799999999</v>
      </c>
    </row>
    <row r="3044" spans="1:30" x14ac:dyDescent="0.25">
      <c r="A3044">
        <v>3274</v>
      </c>
      <c r="B3044" t="s">
        <v>101</v>
      </c>
      <c r="C3044" t="s">
        <v>227</v>
      </c>
      <c r="D3044" t="s">
        <v>296</v>
      </c>
      <c r="E3044" t="s">
        <v>225</v>
      </c>
      <c r="F3044" s="48" t="e">
        <f>VLOOKUP(A3044,'TAZ definitions'!$A$1:$E$1902,2,FALSE)</f>
        <v>#N/A</v>
      </c>
      <c r="G3044" s="48" t="e">
        <f>VLOOKUP(A3044,'TAZ definitions'!$A$1:$E$1902,4,FALSE)</f>
        <v>#N/A</v>
      </c>
      <c r="H3044" s="44">
        <v>68125</v>
      </c>
      <c r="I3044" s="44">
        <v>0</v>
      </c>
      <c r="J3044" s="44">
        <v>7557</v>
      </c>
      <c r="K3044" s="44">
        <v>0</v>
      </c>
      <c r="L3044" s="44">
        <v>0</v>
      </c>
      <c r="M3044" s="44">
        <v>0</v>
      </c>
      <c r="N3044" s="44">
        <v>0</v>
      </c>
      <c r="O3044" s="44">
        <v>0</v>
      </c>
      <c r="P3044" s="44">
        <v>106.245155</v>
      </c>
      <c r="Q3044" s="44">
        <v>104.42897000000001</v>
      </c>
      <c r="R3044" s="44">
        <v>20.475401000000002</v>
      </c>
      <c r="S3044" s="44">
        <v>20.367495000000002</v>
      </c>
      <c r="T3044" s="44">
        <v>68078.28125</v>
      </c>
      <c r="U3044" s="44">
        <v>7551.8168949999999</v>
      </c>
      <c r="V3044" s="44">
        <v>0</v>
      </c>
      <c r="W3044" s="44">
        <v>0</v>
      </c>
      <c r="X3044" s="44">
        <v>22825.248711</v>
      </c>
      <c r="Y3044" s="44">
        <v>54576.690343000002</v>
      </c>
      <c r="Z3044" s="44">
        <v>1872.843376</v>
      </c>
      <c r="AA3044" s="44">
        <v>50.968831999999999</v>
      </c>
      <c r="AB3044" s="44">
        <v>2.294025</v>
      </c>
      <c r="AC3044" s="44">
        <v>1.123637</v>
      </c>
      <c r="AD3044" s="44">
        <v>13213.521487</v>
      </c>
    </row>
    <row r="3045" spans="1:30" x14ac:dyDescent="0.25">
      <c r="A3045">
        <v>3275</v>
      </c>
      <c r="B3045" t="s">
        <v>101</v>
      </c>
      <c r="C3045" t="s">
        <v>227</v>
      </c>
      <c r="D3045" t="s">
        <v>298</v>
      </c>
      <c r="E3045" t="s">
        <v>225</v>
      </c>
      <c r="F3045" s="48" t="e">
        <f>VLOOKUP(A3045,'TAZ definitions'!$A$1:$E$1902,2,FALSE)</f>
        <v>#N/A</v>
      </c>
      <c r="G3045" s="48" t="e">
        <f>VLOOKUP(A3045,'TAZ definitions'!$A$1:$E$1902,4,FALSE)</f>
        <v>#N/A</v>
      </c>
      <c r="H3045" s="44">
        <v>52755</v>
      </c>
      <c r="I3045" s="44">
        <v>0</v>
      </c>
      <c r="J3045" s="44">
        <v>5591</v>
      </c>
      <c r="K3045" s="44">
        <v>0</v>
      </c>
      <c r="L3045" s="44">
        <v>0</v>
      </c>
      <c r="M3045" s="44">
        <v>0</v>
      </c>
      <c r="N3045" s="44">
        <v>0</v>
      </c>
      <c r="O3045" s="44">
        <v>0</v>
      </c>
      <c r="P3045" s="44">
        <v>0</v>
      </c>
      <c r="Q3045" s="44">
        <v>0</v>
      </c>
      <c r="R3045" s="44">
        <v>22.816994000000001</v>
      </c>
      <c r="S3045" s="44">
        <v>22.419236999999999</v>
      </c>
      <c r="T3045" s="44">
        <v>52755.003905999998</v>
      </c>
      <c r="U3045" s="44">
        <v>5591</v>
      </c>
      <c r="V3045" s="44">
        <v>0</v>
      </c>
      <c r="W3045" s="44">
        <v>0</v>
      </c>
      <c r="X3045" s="44">
        <v>1064.1834260000001</v>
      </c>
      <c r="Y3045" s="44">
        <v>7402.2939759999999</v>
      </c>
      <c r="Z3045" s="44">
        <v>206.09749299999999</v>
      </c>
      <c r="AA3045" s="44">
        <v>5.9652750000000001</v>
      </c>
      <c r="AB3045" s="44">
        <v>0.29353200000000002</v>
      </c>
      <c r="AC3045" s="44">
        <v>0.13414799999999999</v>
      </c>
      <c r="AD3045" s="44">
        <v>1594.613153</v>
      </c>
    </row>
    <row r="3046" spans="1:30" x14ac:dyDescent="0.25">
      <c r="A3046">
        <v>3276</v>
      </c>
      <c r="B3046" t="s">
        <v>101</v>
      </c>
      <c r="C3046" t="s">
        <v>108</v>
      </c>
      <c r="D3046" t="s">
        <v>299</v>
      </c>
      <c r="E3046" t="s">
        <v>225</v>
      </c>
      <c r="F3046" s="48" t="e">
        <f>VLOOKUP(A3046,'TAZ definitions'!$A$1:$E$1902,2,FALSE)</f>
        <v>#N/A</v>
      </c>
      <c r="G3046" s="48" t="e">
        <f>VLOOKUP(A3046,'TAZ definitions'!$A$1:$E$1902,4,FALSE)</f>
        <v>#N/A</v>
      </c>
      <c r="H3046" s="44">
        <v>24885</v>
      </c>
      <c r="I3046" s="44">
        <v>0</v>
      </c>
      <c r="J3046" s="44">
        <v>2212</v>
      </c>
      <c r="K3046" s="44">
        <v>0</v>
      </c>
      <c r="L3046" s="44">
        <v>0</v>
      </c>
      <c r="M3046" s="44">
        <v>0</v>
      </c>
      <c r="N3046" s="44">
        <v>0</v>
      </c>
      <c r="O3046" s="44">
        <v>0</v>
      </c>
      <c r="P3046" s="44">
        <v>0</v>
      </c>
      <c r="Q3046" s="44">
        <v>0</v>
      </c>
      <c r="R3046" s="44">
        <v>25.807102</v>
      </c>
      <c r="S3046" s="44">
        <v>25.519977999999998</v>
      </c>
      <c r="T3046" s="44">
        <v>24885</v>
      </c>
      <c r="U3046" s="44">
        <v>2212</v>
      </c>
      <c r="V3046" s="44">
        <v>0</v>
      </c>
      <c r="W3046" s="44">
        <v>0</v>
      </c>
      <c r="X3046" s="44">
        <v>0</v>
      </c>
      <c r="Y3046" s="44">
        <v>6399.4034009999996</v>
      </c>
      <c r="Z3046" s="44">
        <v>195.28724299999999</v>
      </c>
      <c r="AA3046" s="44">
        <v>5.1485830000000004</v>
      </c>
      <c r="AB3046" s="44">
        <v>0.24837899999999999</v>
      </c>
      <c r="AC3046" s="44">
        <v>0.119451</v>
      </c>
      <c r="AD3046" s="44">
        <v>1417.0923640000001</v>
      </c>
    </row>
    <row r="3047" spans="1:30" x14ac:dyDescent="0.25">
      <c r="A3047">
        <v>3277</v>
      </c>
      <c r="B3047" t="s">
        <v>101</v>
      </c>
      <c r="C3047" t="s">
        <v>227</v>
      </c>
      <c r="D3047" t="s">
        <v>300</v>
      </c>
      <c r="E3047" t="s">
        <v>225</v>
      </c>
      <c r="F3047" s="48" t="e">
        <f>VLOOKUP(A3047,'TAZ definitions'!$A$1:$E$1902,2,FALSE)</f>
        <v>#N/A</v>
      </c>
      <c r="G3047" s="48" t="e">
        <f>VLOOKUP(A3047,'TAZ definitions'!$A$1:$E$1902,4,FALSE)</f>
        <v>#N/A</v>
      </c>
      <c r="H3047" s="44">
        <v>22150</v>
      </c>
      <c r="I3047" s="44">
        <v>0</v>
      </c>
      <c r="J3047" s="44">
        <v>1911</v>
      </c>
      <c r="K3047" s="44">
        <v>0</v>
      </c>
      <c r="L3047" s="44">
        <v>0</v>
      </c>
      <c r="M3047" s="44">
        <v>0</v>
      </c>
      <c r="N3047" s="44">
        <v>0</v>
      </c>
      <c r="O3047" s="44">
        <v>0</v>
      </c>
      <c r="P3047" s="44">
        <v>0</v>
      </c>
      <c r="Q3047" s="44">
        <v>0</v>
      </c>
      <c r="R3047" s="44">
        <v>24.426490999999999</v>
      </c>
      <c r="S3047" s="44">
        <v>24.270071000000002</v>
      </c>
      <c r="T3047" s="44">
        <v>22150</v>
      </c>
      <c r="U3047" s="44">
        <v>1911</v>
      </c>
      <c r="V3047" s="44">
        <v>0</v>
      </c>
      <c r="W3047" s="44">
        <v>0</v>
      </c>
      <c r="X3047" s="44">
        <v>1100.283224</v>
      </c>
      <c r="Y3047" s="44">
        <v>6423.6232490000002</v>
      </c>
      <c r="Z3047" s="44">
        <v>215.543992</v>
      </c>
      <c r="AA3047" s="44">
        <v>5.3350860000000004</v>
      </c>
      <c r="AB3047" s="44">
        <v>0.24004600000000001</v>
      </c>
      <c r="AC3047" s="44">
        <v>0.12586600000000001</v>
      </c>
      <c r="AD3047" s="44">
        <v>1481.090042</v>
      </c>
    </row>
    <row r="3048" spans="1:30" x14ac:dyDescent="0.25">
      <c r="A3048">
        <v>3278</v>
      </c>
      <c r="B3048" t="s">
        <v>101</v>
      </c>
      <c r="C3048" t="s">
        <v>227</v>
      </c>
      <c r="D3048" t="s">
        <v>301</v>
      </c>
      <c r="E3048" t="s">
        <v>225</v>
      </c>
      <c r="F3048" s="48" t="e">
        <f>VLOOKUP(A3048,'TAZ definitions'!$A$1:$E$1902,2,FALSE)</f>
        <v>#N/A</v>
      </c>
      <c r="G3048" s="48" t="e">
        <f>VLOOKUP(A3048,'TAZ definitions'!$A$1:$E$1902,4,FALSE)</f>
        <v>#N/A</v>
      </c>
      <c r="H3048" s="44">
        <v>18912</v>
      </c>
      <c r="I3048" s="44">
        <v>0</v>
      </c>
      <c r="J3048" s="44">
        <v>1720</v>
      </c>
      <c r="K3048" s="44">
        <v>0</v>
      </c>
      <c r="L3048" s="44">
        <v>0</v>
      </c>
      <c r="M3048" s="44">
        <v>0</v>
      </c>
      <c r="N3048" s="44">
        <v>0</v>
      </c>
      <c r="O3048" s="44">
        <v>0</v>
      </c>
      <c r="P3048" s="44">
        <v>0</v>
      </c>
      <c r="Q3048" s="44">
        <v>0</v>
      </c>
      <c r="R3048" s="44">
        <v>25.522665</v>
      </c>
      <c r="S3048" s="44">
        <v>25.404131</v>
      </c>
      <c r="T3048" s="44">
        <v>18912</v>
      </c>
      <c r="U3048" s="44">
        <v>1720</v>
      </c>
      <c r="V3048" s="44">
        <v>0</v>
      </c>
      <c r="W3048" s="44">
        <v>0</v>
      </c>
      <c r="X3048" s="44">
        <v>366.30641700000001</v>
      </c>
      <c r="Y3048" s="44">
        <v>6088.1863599999997</v>
      </c>
      <c r="Z3048" s="44">
        <v>189.953024</v>
      </c>
      <c r="AA3048" s="44">
        <v>4.9629940000000001</v>
      </c>
      <c r="AB3048" s="44">
        <v>0.22564699999999999</v>
      </c>
      <c r="AC3048" s="44">
        <v>0.1157</v>
      </c>
      <c r="AD3048" s="44">
        <v>1355.915659</v>
      </c>
    </row>
    <row r="3049" spans="1:30" x14ac:dyDescent="0.25">
      <c r="A3049">
        <v>3279</v>
      </c>
      <c r="B3049" t="s">
        <v>101</v>
      </c>
      <c r="C3049" t="s">
        <v>227</v>
      </c>
      <c r="D3049" t="s">
        <v>302</v>
      </c>
      <c r="E3049" t="s">
        <v>225</v>
      </c>
      <c r="F3049" s="48" t="e">
        <f>VLOOKUP(A3049,'TAZ definitions'!$A$1:$E$1902,2,FALSE)</f>
        <v>#N/A</v>
      </c>
      <c r="G3049" s="48" t="e">
        <f>VLOOKUP(A3049,'TAZ definitions'!$A$1:$E$1902,4,FALSE)</f>
        <v>#N/A</v>
      </c>
      <c r="H3049" s="44">
        <v>47150</v>
      </c>
      <c r="I3049" s="44">
        <v>0</v>
      </c>
      <c r="J3049" s="44">
        <v>5114</v>
      </c>
      <c r="K3049" s="44">
        <v>0</v>
      </c>
      <c r="L3049" s="44">
        <v>0</v>
      </c>
      <c r="M3049" s="44">
        <v>0</v>
      </c>
      <c r="N3049" s="44">
        <v>0</v>
      </c>
      <c r="O3049" s="44">
        <v>0</v>
      </c>
      <c r="P3049" s="44">
        <v>0</v>
      </c>
      <c r="Q3049" s="44">
        <v>0</v>
      </c>
      <c r="R3049" s="44">
        <v>21.0488</v>
      </c>
      <c r="S3049" s="44">
        <v>20.911843999999999</v>
      </c>
      <c r="T3049" s="44">
        <v>47150</v>
      </c>
      <c r="U3049" s="44">
        <v>5114</v>
      </c>
      <c r="V3049" s="44">
        <v>0</v>
      </c>
      <c r="W3049" s="44">
        <v>0</v>
      </c>
      <c r="X3049" s="44">
        <v>1409.791604</v>
      </c>
      <c r="Y3049" s="44">
        <v>6439.2362320000002</v>
      </c>
      <c r="Z3049" s="44">
        <v>212.43697700000001</v>
      </c>
      <c r="AA3049" s="44">
        <v>5.4245720000000004</v>
      </c>
      <c r="AB3049" s="44">
        <v>0.25948500000000002</v>
      </c>
      <c r="AC3049" s="44">
        <v>0.126392</v>
      </c>
      <c r="AD3049" s="44">
        <v>1509.186322</v>
      </c>
    </row>
    <row r="3050" spans="1:30" x14ac:dyDescent="0.25">
      <c r="A3050">
        <v>3280</v>
      </c>
      <c r="B3050" t="s">
        <v>101</v>
      </c>
      <c r="C3050" t="s">
        <v>227</v>
      </c>
      <c r="D3050" t="s">
        <v>302</v>
      </c>
      <c r="E3050" t="s">
        <v>225</v>
      </c>
      <c r="F3050" s="48" t="e">
        <f>VLOOKUP(A3050,'TAZ definitions'!$A$1:$E$1902,2,FALSE)</f>
        <v>#N/A</v>
      </c>
      <c r="G3050" s="48" t="e">
        <f>VLOOKUP(A3050,'TAZ definitions'!$A$1:$E$1902,4,FALSE)</f>
        <v>#N/A</v>
      </c>
      <c r="H3050" s="44">
        <v>49572</v>
      </c>
      <c r="I3050" s="44">
        <v>0</v>
      </c>
      <c r="J3050" s="44">
        <v>5410</v>
      </c>
      <c r="K3050" s="44">
        <v>0</v>
      </c>
      <c r="L3050" s="44">
        <v>0</v>
      </c>
      <c r="M3050" s="44">
        <v>0</v>
      </c>
      <c r="N3050" s="44">
        <v>0</v>
      </c>
      <c r="O3050" s="44">
        <v>0</v>
      </c>
      <c r="P3050" s="44">
        <v>0</v>
      </c>
      <c r="Q3050" s="44">
        <v>0</v>
      </c>
      <c r="R3050" s="44">
        <v>20.393467000000001</v>
      </c>
      <c r="S3050" s="44">
        <v>20.232285999999998</v>
      </c>
      <c r="T3050" s="44">
        <v>49572</v>
      </c>
      <c r="U3050" s="44">
        <v>5410</v>
      </c>
      <c r="V3050" s="44">
        <v>0</v>
      </c>
      <c r="W3050" s="44">
        <v>0</v>
      </c>
      <c r="X3050" s="44">
        <v>3827.2764229999998</v>
      </c>
      <c r="Y3050" s="44">
        <v>12662.528609999999</v>
      </c>
      <c r="Z3050" s="44">
        <v>337.89111500000001</v>
      </c>
      <c r="AA3050" s="44">
        <v>10.059264000000001</v>
      </c>
      <c r="AB3050" s="44">
        <v>0.54062600000000005</v>
      </c>
      <c r="AC3050" s="44">
        <v>0.226996</v>
      </c>
      <c r="AD3050" s="44">
        <v>2751.9909469999998</v>
      </c>
    </row>
    <row r="3051" spans="1:30" x14ac:dyDescent="0.25">
      <c r="A3051">
        <v>3281</v>
      </c>
      <c r="B3051" t="s">
        <v>101</v>
      </c>
      <c r="C3051" t="s">
        <v>227</v>
      </c>
      <c r="D3051" t="s">
        <v>303</v>
      </c>
      <c r="E3051" t="s">
        <v>225</v>
      </c>
      <c r="F3051" s="48" t="e">
        <f>VLOOKUP(A3051,'TAZ definitions'!$A$1:$E$1902,2,FALSE)</f>
        <v>#N/A</v>
      </c>
      <c r="G3051" s="48" t="e">
        <f>VLOOKUP(A3051,'TAZ definitions'!$A$1:$E$1902,4,FALSE)</f>
        <v>#N/A</v>
      </c>
      <c r="H3051" s="44">
        <v>40708</v>
      </c>
      <c r="I3051" s="44">
        <v>0</v>
      </c>
      <c r="J3051" s="44">
        <v>4464</v>
      </c>
      <c r="K3051" s="44">
        <v>0</v>
      </c>
      <c r="L3051" s="44">
        <v>0</v>
      </c>
      <c r="M3051" s="44">
        <v>0</v>
      </c>
      <c r="N3051" s="44">
        <v>0</v>
      </c>
      <c r="O3051" s="44">
        <v>0</v>
      </c>
      <c r="P3051" s="44">
        <v>0</v>
      </c>
      <c r="Q3051" s="44">
        <v>0</v>
      </c>
      <c r="R3051" s="44">
        <v>22.095694999999999</v>
      </c>
      <c r="S3051" s="44">
        <v>21.770524999999999</v>
      </c>
      <c r="T3051" s="44">
        <v>40708</v>
      </c>
      <c r="U3051" s="44">
        <v>4464</v>
      </c>
      <c r="V3051" s="44">
        <v>0</v>
      </c>
      <c r="W3051" s="44">
        <v>0</v>
      </c>
      <c r="X3051" s="44">
        <v>4760.4696789999998</v>
      </c>
      <c r="Y3051" s="44">
        <v>14294.421586</v>
      </c>
      <c r="Z3051" s="44">
        <v>415.76073400000001</v>
      </c>
      <c r="AA3051" s="44">
        <v>12.23855</v>
      </c>
      <c r="AB3051" s="44">
        <v>0.58742799999999995</v>
      </c>
      <c r="AC3051" s="44">
        <v>0.26688600000000001</v>
      </c>
      <c r="AD3051" s="44">
        <v>3162.1071010000001</v>
      </c>
    </row>
    <row r="3052" spans="1:30" x14ac:dyDescent="0.25">
      <c r="A3052">
        <v>3282</v>
      </c>
      <c r="B3052" t="s">
        <v>101</v>
      </c>
      <c r="C3052" t="s">
        <v>227</v>
      </c>
      <c r="D3052" t="s">
        <v>302</v>
      </c>
      <c r="E3052" t="s">
        <v>225</v>
      </c>
      <c r="F3052" s="48" t="e">
        <f>VLOOKUP(A3052,'TAZ definitions'!$A$1:$E$1902,2,FALSE)</f>
        <v>#N/A</v>
      </c>
      <c r="G3052" s="48" t="e">
        <f>VLOOKUP(A3052,'TAZ definitions'!$A$1:$E$1902,4,FALSE)</f>
        <v>#N/A</v>
      </c>
      <c r="H3052" s="44">
        <v>51461</v>
      </c>
      <c r="I3052" s="44">
        <v>0</v>
      </c>
      <c r="J3052" s="44">
        <v>5482</v>
      </c>
      <c r="K3052" s="44">
        <v>0</v>
      </c>
      <c r="L3052" s="44">
        <v>0</v>
      </c>
      <c r="M3052" s="44">
        <v>0</v>
      </c>
      <c r="N3052" s="44">
        <v>0</v>
      </c>
      <c r="O3052" s="44">
        <v>0</v>
      </c>
      <c r="P3052" s="44">
        <v>0</v>
      </c>
      <c r="Q3052" s="44">
        <v>0</v>
      </c>
      <c r="R3052" s="44">
        <v>18.824659</v>
      </c>
      <c r="S3052" s="44">
        <v>18.930337999999999</v>
      </c>
      <c r="T3052" s="44">
        <v>51460.996094000002</v>
      </c>
      <c r="U3052" s="44">
        <v>5481.9995120000003</v>
      </c>
      <c r="V3052" s="44">
        <v>0</v>
      </c>
      <c r="W3052" s="44">
        <v>0</v>
      </c>
      <c r="X3052" s="44">
        <v>10482.356797</v>
      </c>
      <c r="Y3052" s="44">
        <v>22507.0219</v>
      </c>
      <c r="Z3052" s="44">
        <v>625.95123699999999</v>
      </c>
      <c r="AA3052" s="44">
        <v>22.023209000000001</v>
      </c>
      <c r="AB3052" s="44">
        <v>0.99039500000000003</v>
      </c>
      <c r="AC3052" s="44">
        <v>0.42917300000000003</v>
      </c>
      <c r="AD3052" s="44">
        <v>5074.5235249999996</v>
      </c>
    </row>
    <row r="3053" spans="1:30" x14ac:dyDescent="0.25">
      <c r="A3053">
        <v>3283</v>
      </c>
      <c r="B3053" t="s">
        <v>101</v>
      </c>
      <c r="C3053" t="s">
        <v>227</v>
      </c>
      <c r="D3053" t="s">
        <v>302</v>
      </c>
      <c r="E3053" t="s">
        <v>225</v>
      </c>
      <c r="F3053" s="48" t="e">
        <f>VLOOKUP(A3053,'TAZ definitions'!$A$1:$E$1902,2,FALSE)</f>
        <v>#N/A</v>
      </c>
      <c r="G3053" s="48" t="e">
        <f>VLOOKUP(A3053,'TAZ definitions'!$A$1:$E$1902,4,FALSE)</f>
        <v>#N/A</v>
      </c>
      <c r="H3053" s="44">
        <v>51962</v>
      </c>
      <c r="I3053" s="44">
        <v>0</v>
      </c>
      <c r="J3053" s="44">
        <v>5521</v>
      </c>
      <c r="K3053" s="44">
        <v>0</v>
      </c>
      <c r="L3053" s="44">
        <v>0</v>
      </c>
      <c r="M3053" s="44">
        <v>0</v>
      </c>
      <c r="N3053" s="44">
        <v>0</v>
      </c>
      <c r="O3053" s="44">
        <v>0</v>
      </c>
      <c r="P3053" s="44">
        <v>0</v>
      </c>
      <c r="Q3053" s="44">
        <v>0</v>
      </c>
      <c r="R3053" s="44">
        <v>19.283382</v>
      </c>
      <c r="S3053" s="44">
        <v>19.166611</v>
      </c>
      <c r="T3053" s="44">
        <v>51962</v>
      </c>
      <c r="U3053" s="44">
        <v>5521</v>
      </c>
      <c r="V3053" s="44">
        <v>0</v>
      </c>
      <c r="W3053" s="44">
        <v>0</v>
      </c>
      <c r="X3053" s="44">
        <v>0</v>
      </c>
      <c r="Y3053" s="44">
        <v>41972.120152000003</v>
      </c>
      <c r="Z3053" s="44">
        <v>1300.766568</v>
      </c>
      <c r="AA3053" s="44">
        <v>34.331102999999999</v>
      </c>
      <c r="AB3053" s="44">
        <v>1.5920700000000001</v>
      </c>
      <c r="AC3053" s="44">
        <v>0.79251799999999994</v>
      </c>
      <c r="AD3053" s="44">
        <v>9398.5924809999997</v>
      </c>
    </row>
    <row r="3054" spans="1:30" x14ac:dyDescent="0.25">
      <c r="A3054">
        <v>3284</v>
      </c>
      <c r="B3054" t="s">
        <v>101</v>
      </c>
      <c r="C3054" t="s">
        <v>227</v>
      </c>
      <c r="D3054" t="s">
        <v>302</v>
      </c>
      <c r="E3054" t="s">
        <v>225</v>
      </c>
      <c r="F3054" s="48" t="e">
        <f>VLOOKUP(A3054,'TAZ definitions'!$A$1:$E$1902,2,FALSE)</f>
        <v>#N/A</v>
      </c>
      <c r="G3054" s="48" t="e">
        <f>VLOOKUP(A3054,'TAZ definitions'!$A$1:$E$1902,4,FALSE)</f>
        <v>#N/A</v>
      </c>
      <c r="H3054" s="44">
        <v>51571</v>
      </c>
      <c r="I3054" s="44">
        <v>0</v>
      </c>
      <c r="J3054" s="44">
        <v>5543</v>
      </c>
      <c r="K3054" s="44">
        <v>0</v>
      </c>
      <c r="L3054" s="44">
        <v>0</v>
      </c>
      <c r="M3054" s="44">
        <v>0</v>
      </c>
      <c r="N3054" s="44">
        <v>0</v>
      </c>
      <c r="O3054" s="44">
        <v>0</v>
      </c>
      <c r="P3054" s="44">
        <v>0</v>
      </c>
      <c r="Q3054" s="44">
        <v>0</v>
      </c>
      <c r="R3054" s="44">
        <v>18.068190000000001</v>
      </c>
      <c r="S3054" s="44">
        <v>17.924092999999999</v>
      </c>
      <c r="T3054" s="44">
        <v>51571</v>
      </c>
      <c r="U3054" s="44">
        <v>5543</v>
      </c>
      <c r="V3054" s="44">
        <v>0</v>
      </c>
      <c r="W3054" s="44">
        <v>0</v>
      </c>
      <c r="X3054" s="44">
        <v>0</v>
      </c>
      <c r="Y3054" s="44">
        <v>5324.5247010000003</v>
      </c>
      <c r="Z3054" s="44">
        <v>154.512294</v>
      </c>
      <c r="AA3054" s="44">
        <v>4.3168689999999996</v>
      </c>
      <c r="AB3054" s="44">
        <v>0.21662600000000001</v>
      </c>
      <c r="AC3054" s="44">
        <v>9.7784999999999997E-2</v>
      </c>
      <c r="AD3054" s="44">
        <v>1175.1899430000001</v>
      </c>
    </row>
    <row r="3055" spans="1:30" x14ac:dyDescent="0.25">
      <c r="A3055">
        <v>3285</v>
      </c>
      <c r="B3055" t="s">
        <v>101</v>
      </c>
      <c r="C3055" t="s">
        <v>227</v>
      </c>
      <c r="D3055" t="s">
        <v>302</v>
      </c>
      <c r="E3055" t="s">
        <v>225</v>
      </c>
      <c r="F3055" s="48" t="e">
        <f>VLOOKUP(A3055,'TAZ definitions'!$A$1:$E$1902,2,FALSE)</f>
        <v>#N/A</v>
      </c>
      <c r="G3055" s="48" t="e">
        <f>VLOOKUP(A3055,'TAZ definitions'!$A$1:$E$1902,4,FALSE)</f>
        <v>#N/A</v>
      </c>
      <c r="H3055" s="44">
        <v>51571</v>
      </c>
      <c r="I3055" s="44">
        <v>0</v>
      </c>
      <c r="J3055" s="44">
        <v>5543</v>
      </c>
      <c r="K3055" s="44">
        <v>0</v>
      </c>
      <c r="L3055" s="44">
        <v>0</v>
      </c>
      <c r="M3055" s="44">
        <v>0</v>
      </c>
      <c r="N3055" s="44">
        <v>0</v>
      </c>
      <c r="O3055" s="44">
        <v>0</v>
      </c>
      <c r="P3055" s="44">
        <v>0</v>
      </c>
      <c r="Q3055" s="44">
        <v>0</v>
      </c>
      <c r="R3055" s="44">
        <v>17.687767000000001</v>
      </c>
      <c r="S3055" s="44">
        <v>17.543424999999999</v>
      </c>
      <c r="T3055" s="44">
        <v>51571.003905999998</v>
      </c>
      <c r="U3055" s="44">
        <v>5543</v>
      </c>
      <c r="V3055" s="44">
        <v>0</v>
      </c>
      <c r="W3055" s="44">
        <v>0</v>
      </c>
      <c r="X3055" s="44">
        <v>0</v>
      </c>
      <c r="Y3055" s="44">
        <v>30721.90049</v>
      </c>
      <c r="Z3055" s="44">
        <v>949.34796900000003</v>
      </c>
      <c r="AA3055" s="44">
        <v>24.896788999999998</v>
      </c>
      <c r="AB3055" s="44">
        <v>1.2018279999999999</v>
      </c>
      <c r="AC3055" s="44">
        <v>0.57769700000000002</v>
      </c>
      <c r="AD3055" s="44">
        <v>6913.4234699999997</v>
      </c>
    </row>
    <row r="3056" spans="1:30" x14ac:dyDescent="0.25">
      <c r="A3056">
        <v>3286</v>
      </c>
      <c r="B3056" t="s">
        <v>101</v>
      </c>
      <c r="C3056" t="s">
        <v>227</v>
      </c>
      <c r="D3056" t="s">
        <v>302</v>
      </c>
      <c r="E3056" t="s">
        <v>225</v>
      </c>
      <c r="F3056" s="48" t="e">
        <f>VLOOKUP(A3056,'TAZ definitions'!$A$1:$E$1902,2,FALSE)</f>
        <v>#N/A</v>
      </c>
      <c r="G3056" s="48" t="e">
        <f>VLOOKUP(A3056,'TAZ definitions'!$A$1:$E$1902,4,FALSE)</f>
        <v>#N/A</v>
      </c>
      <c r="H3056" s="44">
        <v>52422</v>
      </c>
      <c r="I3056" s="44">
        <v>0</v>
      </c>
      <c r="J3056" s="44">
        <v>5661</v>
      </c>
      <c r="K3056" s="44">
        <v>0</v>
      </c>
      <c r="L3056" s="44">
        <v>0</v>
      </c>
      <c r="M3056" s="44">
        <v>0</v>
      </c>
      <c r="N3056" s="44">
        <v>0</v>
      </c>
      <c r="O3056" s="44">
        <v>0</v>
      </c>
      <c r="P3056" s="44">
        <v>0</v>
      </c>
      <c r="Q3056" s="44">
        <v>0</v>
      </c>
      <c r="R3056" s="44">
        <v>18.640909000000001</v>
      </c>
      <c r="S3056" s="44">
        <v>18.632422999999999</v>
      </c>
      <c r="T3056" s="44">
        <v>52422</v>
      </c>
      <c r="U3056" s="44">
        <v>5661</v>
      </c>
      <c r="V3056" s="44">
        <v>0</v>
      </c>
      <c r="W3056" s="44">
        <v>0</v>
      </c>
      <c r="X3056" s="44">
        <v>34190.597342000001</v>
      </c>
      <c r="Y3056" s="44">
        <v>60339.575833000003</v>
      </c>
      <c r="Z3056" s="44">
        <v>2050.6127350000002</v>
      </c>
      <c r="AA3056" s="44">
        <v>53.352697999999997</v>
      </c>
      <c r="AB3056" s="44">
        <v>2.3827750000000001</v>
      </c>
      <c r="AC3056" s="44">
        <v>1.2280150000000001</v>
      </c>
      <c r="AD3056" s="44">
        <v>14447.632952</v>
      </c>
    </row>
    <row r="3057" spans="1:30" x14ac:dyDescent="0.25">
      <c r="A3057">
        <v>3287</v>
      </c>
      <c r="B3057" t="s">
        <v>101</v>
      </c>
      <c r="C3057" t="s">
        <v>227</v>
      </c>
      <c r="D3057" t="s">
        <v>295</v>
      </c>
      <c r="E3057" t="s">
        <v>225</v>
      </c>
      <c r="F3057" s="48" t="e">
        <f>VLOOKUP(A3057,'TAZ definitions'!$A$1:$E$1902,2,FALSE)</f>
        <v>#N/A</v>
      </c>
      <c r="G3057" s="48" t="e">
        <f>VLOOKUP(A3057,'TAZ definitions'!$A$1:$E$1902,4,FALSE)</f>
        <v>#N/A</v>
      </c>
      <c r="H3057" s="44">
        <v>63482</v>
      </c>
      <c r="I3057" s="44">
        <v>0</v>
      </c>
      <c r="J3057" s="44">
        <v>6991</v>
      </c>
      <c r="K3057" s="44">
        <v>0</v>
      </c>
      <c r="L3057" s="44">
        <v>424</v>
      </c>
      <c r="M3057" s="44">
        <v>0</v>
      </c>
      <c r="N3057" s="44">
        <v>41</v>
      </c>
      <c r="O3057" s="44">
        <v>0</v>
      </c>
      <c r="P3057" s="44">
        <v>0</v>
      </c>
      <c r="Q3057" s="44">
        <v>0</v>
      </c>
      <c r="R3057" s="44">
        <v>23.766362999999998</v>
      </c>
      <c r="S3057" s="44">
        <v>23.842728000000001</v>
      </c>
      <c r="T3057" s="44">
        <v>63482</v>
      </c>
      <c r="U3057" s="44">
        <v>6991</v>
      </c>
      <c r="V3057" s="44">
        <v>424</v>
      </c>
      <c r="W3057" s="44">
        <v>41</v>
      </c>
      <c r="X3057" s="44">
        <v>0</v>
      </c>
      <c r="Y3057" s="44">
        <v>10190.201669</v>
      </c>
      <c r="Z3057" s="44">
        <v>221.95215300000001</v>
      </c>
      <c r="AA3057" s="44">
        <v>10.356313999999999</v>
      </c>
      <c r="AB3057" s="44">
        <v>0.54028799999999999</v>
      </c>
      <c r="AC3057" s="44">
        <v>0.179534</v>
      </c>
      <c r="AD3057" s="44">
        <v>2193.5969599999999</v>
      </c>
    </row>
    <row r="3058" spans="1:30" x14ac:dyDescent="0.25">
      <c r="A3058">
        <v>3288</v>
      </c>
      <c r="B3058" t="s">
        <v>101</v>
      </c>
      <c r="C3058" t="s">
        <v>227</v>
      </c>
      <c r="D3058" t="s">
        <v>296</v>
      </c>
      <c r="E3058" t="s">
        <v>225</v>
      </c>
      <c r="F3058" s="48" t="e">
        <f>VLOOKUP(A3058,'TAZ definitions'!$A$1:$E$1902,2,FALSE)</f>
        <v>#N/A</v>
      </c>
      <c r="G3058" s="48" t="e">
        <f>VLOOKUP(A3058,'TAZ definitions'!$A$1:$E$1902,4,FALSE)</f>
        <v>#N/A</v>
      </c>
      <c r="H3058" s="44">
        <v>50905</v>
      </c>
      <c r="I3058" s="44">
        <v>0</v>
      </c>
      <c r="J3058" s="44">
        <v>5563</v>
      </c>
      <c r="K3058" s="44">
        <v>0</v>
      </c>
      <c r="L3058" s="44">
        <v>0</v>
      </c>
      <c r="M3058" s="44">
        <v>0</v>
      </c>
      <c r="N3058" s="44">
        <v>0</v>
      </c>
      <c r="O3058" s="44">
        <v>0</v>
      </c>
      <c r="P3058" s="44">
        <v>0</v>
      </c>
      <c r="Q3058" s="44">
        <v>0</v>
      </c>
      <c r="R3058" s="44">
        <v>21.219525999999998</v>
      </c>
      <c r="S3058" s="44">
        <v>21.151297</v>
      </c>
      <c r="T3058" s="44">
        <v>50905</v>
      </c>
      <c r="U3058" s="44">
        <v>5563</v>
      </c>
      <c r="V3058" s="44">
        <v>0</v>
      </c>
      <c r="W3058" s="44">
        <v>0</v>
      </c>
      <c r="X3058" s="44">
        <v>0</v>
      </c>
      <c r="Y3058" s="44">
        <v>1693.94058</v>
      </c>
      <c r="Z3058" s="44">
        <v>56.699803000000003</v>
      </c>
      <c r="AA3058" s="44">
        <v>1.4018090000000001</v>
      </c>
      <c r="AB3058" s="44">
        <v>6.1275000000000003E-2</v>
      </c>
      <c r="AC3058" s="44">
        <v>3.3008000000000003E-2</v>
      </c>
      <c r="AD3058" s="44">
        <v>389.96578</v>
      </c>
    </row>
    <row r="3059" spans="1:30" x14ac:dyDescent="0.25">
      <c r="A3059">
        <v>3289</v>
      </c>
      <c r="B3059" t="s">
        <v>101</v>
      </c>
      <c r="C3059" t="s">
        <v>227</v>
      </c>
      <c r="D3059" t="s">
        <v>304</v>
      </c>
      <c r="E3059" t="s">
        <v>225</v>
      </c>
      <c r="F3059" s="48" t="e">
        <f>VLOOKUP(A3059,'TAZ definitions'!$A$1:$E$1902,2,FALSE)</f>
        <v>#N/A</v>
      </c>
      <c r="G3059" s="48" t="e">
        <f>VLOOKUP(A3059,'TAZ definitions'!$A$1:$E$1902,4,FALSE)</f>
        <v>#N/A</v>
      </c>
      <c r="H3059" s="44">
        <v>6820</v>
      </c>
      <c r="I3059" s="44">
        <v>0</v>
      </c>
      <c r="J3059" s="44">
        <v>628</v>
      </c>
      <c r="K3059" s="44">
        <v>0</v>
      </c>
      <c r="L3059" s="44">
        <v>0</v>
      </c>
      <c r="M3059" s="44">
        <v>0</v>
      </c>
      <c r="N3059" s="44">
        <v>0</v>
      </c>
      <c r="O3059" s="44">
        <v>0</v>
      </c>
      <c r="P3059" s="44">
        <v>0</v>
      </c>
      <c r="Q3059" s="44">
        <v>0</v>
      </c>
      <c r="R3059" s="44">
        <v>21.144279000000001</v>
      </c>
      <c r="S3059" s="44">
        <v>20.756598</v>
      </c>
      <c r="T3059" s="44">
        <v>6820</v>
      </c>
      <c r="U3059" s="44">
        <v>628</v>
      </c>
      <c r="V3059" s="44">
        <v>0</v>
      </c>
      <c r="W3059" s="44">
        <v>0</v>
      </c>
      <c r="X3059" s="44">
        <v>1648.1018309999999</v>
      </c>
      <c r="Y3059" s="44">
        <v>9714.1773119999998</v>
      </c>
      <c r="Z3059" s="44">
        <v>252.91444899999999</v>
      </c>
      <c r="AA3059" s="44">
        <v>9.374034</v>
      </c>
      <c r="AB3059" s="44">
        <v>0.42637399999999998</v>
      </c>
      <c r="AC3059" s="44">
        <v>0.17882100000000001</v>
      </c>
      <c r="AD3059" s="44">
        <v>2093.1079110000001</v>
      </c>
    </row>
    <row r="3060" spans="1:30" x14ac:dyDescent="0.25">
      <c r="A3060">
        <v>3290</v>
      </c>
      <c r="B3060" t="s">
        <v>101</v>
      </c>
      <c r="C3060" t="s">
        <v>227</v>
      </c>
      <c r="D3060" t="s">
        <v>305</v>
      </c>
      <c r="E3060" t="s">
        <v>225</v>
      </c>
      <c r="F3060" s="48" t="e">
        <f>VLOOKUP(A3060,'TAZ definitions'!$A$1:$E$1902,2,FALSE)</f>
        <v>#N/A</v>
      </c>
      <c r="G3060" s="48" t="e">
        <f>VLOOKUP(A3060,'TAZ definitions'!$A$1:$E$1902,4,FALSE)</f>
        <v>#N/A</v>
      </c>
      <c r="H3060" s="44">
        <v>17808</v>
      </c>
      <c r="I3060" s="44">
        <v>0</v>
      </c>
      <c r="J3060" s="44">
        <v>1750</v>
      </c>
      <c r="K3060" s="44">
        <v>0</v>
      </c>
      <c r="L3060" s="44">
        <v>0</v>
      </c>
      <c r="M3060" s="44">
        <v>0</v>
      </c>
      <c r="N3060" s="44">
        <v>0</v>
      </c>
      <c r="O3060" s="44">
        <v>0</v>
      </c>
      <c r="P3060" s="44">
        <v>0</v>
      </c>
      <c r="Q3060" s="44">
        <v>0</v>
      </c>
      <c r="R3060" s="44">
        <v>24.396280000000001</v>
      </c>
      <c r="S3060" s="44">
        <v>23.126814</v>
      </c>
      <c r="T3060" s="44">
        <v>17808</v>
      </c>
      <c r="U3060" s="44">
        <v>1750</v>
      </c>
      <c r="V3060" s="44">
        <v>0</v>
      </c>
      <c r="W3060" s="44">
        <v>0</v>
      </c>
      <c r="X3060" s="44">
        <v>1512.7541349999999</v>
      </c>
      <c r="Y3060" s="44">
        <v>7172.7819639999998</v>
      </c>
      <c r="Z3060" s="44">
        <v>191.255121</v>
      </c>
      <c r="AA3060" s="44">
        <v>7.2278010000000004</v>
      </c>
      <c r="AB3060" s="44">
        <v>0.32285799999999998</v>
      </c>
      <c r="AC3060" s="44">
        <v>0.13470199999999999</v>
      </c>
      <c r="AD3060" s="44">
        <v>1568.2721590000001</v>
      </c>
    </row>
    <row r="3061" spans="1:30" x14ac:dyDescent="0.25">
      <c r="A3061">
        <v>3291</v>
      </c>
      <c r="B3061" t="s">
        <v>101</v>
      </c>
      <c r="C3061" t="s">
        <v>227</v>
      </c>
      <c r="D3061" t="s">
        <v>302</v>
      </c>
      <c r="E3061" t="s">
        <v>225</v>
      </c>
      <c r="F3061" s="48" t="e">
        <f>VLOOKUP(A3061,'TAZ definitions'!$A$1:$E$1902,2,FALSE)</f>
        <v>#N/A</v>
      </c>
      <c r="G3061" s="48" t="e">
        <f>VLOOKUP(A3061,'TAZ definitions'!$A$1:$E$1902,4,FALSE)</f>
        <v>#N/A</v>
      </c>
      <c r="H3061" s="44">
        <v>50583</v>
      </c>
      <c r="I3061" s="44">
        <v>2784</v>
      </c>
      <c r="J3061" s="44">
        <v>5344</v>
      </c>
      <c r="K3061" s="44">
        <v>245</v>
      </c>
      <c r="L3061" s="44">
        <v>0</v>
      </c>
      <c r="M3061" s="44">
        <v>0</v>
      </c>
      <c r="N3061" s="44">
        <v>0</v>
      </c>
      <c r="O3061" s="44">
        <v>0</v>
      </c>
      <c r="P3061" s="44">
        <v>93.973595000000003</v>
      </c>
      <c r="Q3061" s="44">
        <v>98.958129999999997</v>
      </c>
      <c r="R3061" s="44">
        <v>20.761437999999998</v>
      </c>
      <c r="S3061" s="44">
        <v>21.896308999999999</v>
      </c>
      <c r="T3061" s="44">
        <v>50476.824219000002</v>
      </c>
      <c r="U3061" s="44">
        <v>5332.673828</v>
      </c>
      <c r="V3061" s="44">
        <v>0</v>
      </c>
      <c r="W3061" s="44">
        <v>0</v>
      </c>
      <c r="X3061" s="44">
        <v>33334.410730000003</v>
      </c>
      <c r="Y3061" s="44">
        <v>55363.892562000001</v>
      </c>
      <c r="Z3061" s="44">
        <v>1496.2038689999999</v>
      </c>
      <c r="AA3061" s="44">
        <v>51.435585000000003</v>
      </c>
      <c r="AB3061" s="44">
        <v>2.4193500000000001</v>
      </c>
      <c r="AC3061" s="44">
        <v>1.0288809999999999</v>
      </c>
      <c r="AD3061" s="44">
        <v>12182.627837</v>
      </c>
    </row>
    <row r="3062" spans="1:30" x14ac:dyDescent="0.25">
      <c r="A3062">
        <v>3292</v>
      </c>
      <c r="B3062" t="s">
        <v>101</v>
      </c>
      <c r="C3062" t="s">
        <v>227</v>
      </c>
      <c r="D3062" t="s">
        <v>301</v>
      </c>
      <c r="E3062" t="s">
        <v>225</v>
      </c>
      <c r="F3062" s="48" t="e">
        <f>VLOOKUP(A3062,'TAZ definitions'!$A$1:$E$1902,2,FALSE)</f>
        <v>#N/A</v>
      </c>
      <c r="G3062" s="48" t="e">
        <f>VLOOKUP(A3062,'TAZ definitions'!$A$1:$E$1902,4,FALSE)</f>
        <v>#N/A</v>
      </c>
      <c r="H3062" s="44">
        <v>14932</v>
      </c>
      <c r="I3062" s="44">
        <v>0</v>
      </c>
      <c r="J3062" s="44">
        <v>1388</v>
      </c>
      <c r="K3062" s="44">
        <v>0</v>
      </c>
      <c r="L3062" s="44">
        <v>0</v>
      </c>
      <c r="M3062" s="44">
        <v>0</v>
      </c>
      <c r="N3062" s="44">
        <v>0</v>
      </c>
      <c r="O3062" s="44">
        <v>0</v>
      </c>
      <c r="P3062" s="44">
        <v>0</v>
      </c>
      <c r="Q3062" s="44">
        <v>0</v>
      </c>
      <c r="R3062" s="44">
        <v>23.102025999999999</v>
      </c>
      <c r="S3062" s="44">
        <v>22.922056000000001</v>
      </c>
      <c r="T3062" s="44">
        <v>14932</v>
      </c>
      <c r="U3062" s="44">
        <v>1388</v>
      </c>
      <c r="V3062" s="44">
        <v>0</v>
      </c>
      <c r="W3062" s="44">
        <v>0</v>
      </c>
      <c r="X3062" s="44">
        <v>127.264034</v>
      </c>
      <c r="Y3062" s="44">
        <v>2609.732497</v>
      </c>
      <c r="Z3062" s="44">
        <v>83.592836000000005</v>
      </c>
      <c r="AA3062" s="44">
        <v>2.1324420000000002</v>
      </c>
      <c r="AB3062" s="44">
        <v>9.9512000000000003E-2</v>
      </c>
      <c r="AC3062" s="44">
        <v>4.9985000000000002E-2</v>
      </c>
      <c r="AD3062" s="44">
        <v>592.48378100000002</v>
      </c>
    </row>
    <row r="3063" spans="1:30" x14ac:dyDescent="0.25">
      <c r="A3063">
        <v>3293</v>
      </c>
      <c r="B3063" t="s">
        <v>101</v>
      </c>
      <c r="C3063" t="s">
        <v>108</v>
      </c>
      <c r="D3063" t="s">
        <v>299</v>
      </c>
      <c r="E3063" t="s">
        <v>225</v>
      </c>
      <c r="F3063" s="48" t="e">
        <f>VLOOKUP(A3063,'TAZ definitions'!$A$1:$E$1902,2,FALSE)</f>
        <v>#N/A</v>
      </c>
      <c r="G3063" s="48" t="e">
        <f>VLOOKUP(A3063,'TAZ definitions'!$A$1:$E$1902,4,FALSE)</f>
        <v>#N/A</v>
      </c>
      <c r="H3063" s="44">
        <v>35526</v>
      </c>
      <c r="I3063" s="44">
        <v>0</v>
      </c>
      <c r="J3063" s="44">
        <v>3842</v>
      </c>
      <c r="K3063" s="44">
        <v>0</v>
      </c>
      <c r="L3063" s="44">
        <v>0</v>
      </c>
      <c r="M3063" s="44">
        <v>0</v>
      </c>
      <c r="N3063" s="44">
        <v>0</v>
      </c>
      <c r="O3063" s="44">
        <v>0</v>
      </c>
      <c r="P3063" s="44">
        <v>0</v>
      </c>
      <c r="Q3063" s="44">
        <v>0</v>
      </c>
      <c r="R3063" s="44">
        <v>24.885126</v>
      </c>
      <c r="S3063" s="44">
        <v>24.681184999999999</v>
      </c>
      <c r="T3063" s="44">
        <v>35526</v>
      </c>
      <c r="U3063" s="44">
        <v>3842.0002439999998</v>
      </c>
      <c r="V3063" s="44">
        <v>0</v>
      </c>
      <c r="W3063" s="44">
        <v>0</v>
      </c>
      <c r="X3063" s="44">
        <v>1464.4272530000001</v>
      </c>
      <c r="Y3063" s="44">
        <v>13044.792015999999</v>
      </c>
      <c r="Z3063" s="44">
        <v>435.87111900000002</v>
      </c>
      <c r="AA3063" s="44">
        <v>10.705901000000001</v>
      </c>
      <c r="AB3063" s="44">
        <v>0.50876299999999997</v>
      </c>
      <c r="AC3063" s="44">
        <v>0.25464700000000001</v>
      </c>
      <c r="AD3063" s="44">
        <v>3023.2701480000001</v>
      </c>
    </row>
    <row r="3064" spans="1:30" x14ac:dyDescent="0.25">
      <c r="A3064">
        <v>3294</v>
      </c>
      <c r="B3064" t="s">
        <v>101</v>
      </c>
      <c r="C3064" t="s">
        <v>227</v>
      </c>
      <c r="D3064" t="s">
        <v>300</v>
      </c>
      <c r="E3064" t="s">
        <v>225</v>
      </c>
      <c r="F3064" s="48" t="e">
        <f>VLOOKUP(A3064,'TAZ definitions'!$A$1:$E$1902,2,FALSE)</f>
        <v>#N/A</v>
      </c>
      <c r="G3064" s="48" t="e">
        <f>VLOOKUP(A3064,'TAZ definitions'!$A$1:$E$1902,4,FALSE)</f>
        <v>#N/A</v>
      </c>
      <c r="H3064" s="44">
        <v>32201</v>
      </c>
      <c r="I3064" s="44">
        <v>0</v>
      </c>
      <c r="J3064" s="44">
        <v>3298</v>
      </c>
      <c r="K3064" s="44">
        <v>0</v>
      </c>
      <c r="L3064" s="44">
        <v>0</v>
      </c>
      <c r="M3064" s="44">
        <v>0</v>
      </c>
      <c r="N3064" s="44">
        <v>0</v>
      </c>
      <c r="O3064" s="44">
        <v>0</v>
      </c>
      <c r="P3064" s="44">
        <v>0</v>
      </c>
      <c r="Q3064" s="44">
        <v>0</v>
      </c>
      <c r="R3064" s="44">
        <v>23.885641</v>
      </c>
      <c r="S3064" s="44">
        <v>23.658224000000001</v>
      </c>
      <c r="T3064" s="44">
        <v>32201</v>
      </c>
      <c r="U3064" s="44">
        <v>3298.0002439999998</v>
      </c>
      <c r="V3064" s="44">
        <v>0</v>
      </c>
      <c r="W3064" s="44">
        <v>0</v>
      </c>
      <c r="X3064" s="44">
        <v>128.59081699999999</v>
      </c>
      <c r="Y3064" s="44">
        <v>6316.375403</v>
      </c>
      <c r="Z3064" s="44">
        <v>199.59091699999999</v>
      </c>
      <c r="AA3064" s="44">
        <v>5.1604109999999999</v>
      </c>
      <c r="AB3064" s="44">
        <v>0.23988200000000001</v>
      </c>
      <c r="AC3064" s="44">
        <v>0.120377</v>
      </c>
      <c r="AD3064" s="44">
        <v>1418.1822609999999</v>
      </c>
    </row>
    <row r="3065" spans="1:30" x14ac:dyDescent="0.25">
      <c r="A3065">
        <v>3295</v>
      </c>
      <c r="B3065" t="s">
        <v>101</v>
      </c>
      <c r="C3065" t="s">
        <v>227</v>
      </c>
      <c r="D3065" t="s">
        <v>302</v>
      </c>
      <c r="E3065" t="s">
        <v>225</v>
      </c>
      <c r="F3065" s="48" t="e">
        <f>VLOOKUP(A3065,'TAZ definitions'!$A$1:$E$1902,2,FALSE)</f>
        <v>#N/A</v>
      </c>
      <c r="G3065" s="48" t="e">
        <f>VLOOKUP(A3065,'TAZ definitions'!$A$1:$E$1902,4,FALSE)</f>
        <v>#N/A</v>
      </c>
      <c r="H3065" s="44">
        <v>56159</v>
      </c>
      <c r="I3065" s="44">
        <v>0</v>
      </c>
      <c r="J3065" s="44">
        <v>5839</v>
      </c>
      <c r="K3065" s="44">
        <v>0</v>
      </c>
      <c r="L3065" s="44">
        <v>0</v>
      </c>
      <c r="M3065" s="44">
        <v>0</v>
      </c>
      <c r="N3065" s="44">
        <v>0</v>
      </c>
      <c r="O3065" s="44">
        <v>0</v>
      </c>
      <c r="P3065" s="44">
        <v>0</v>
      </c>
      <c r="Q3065" s="44">
        <v>0</v>
      </c>
      <c r="R3065" s="44">
        <v>16.705818000000001</v>
      </c>
      <c r="S3065" s="44">
        <v>17.156798999999999</v>
      </c>
      <c r="T3065" s="44">
        <v>56159</v>
      </c>
      <c r="U3065" s="44">
        <v>5839</v>
      </c>
      <c r="V3065" s="44">
        <v>0</v>
      </c>
      <c r="W3065" s="44">
        <v>0</v>
      </c>
      <c r="X3065" s="44">
        <v>57570.200876000003</v>
      </c>
      <c r="Y3065" s="44">
        <v>114808.603109</v>
      </c>
      <c r="Z3065" s="44">
        <v>3734.4486860000002</v>
      </c>
      <c r="AA3065" s="44">
        <v>96.204271000000006</v>
      </c>
      <c r="AB3065" s="44">
        <v>4.4884570000000004</v>
      </c>
      <c r="AC3065" s="44">
        <v>2.2363729999999999</v>
      </c>
      <c r="AD3065" s="44">
        <v>26376.738022000001</v>
      </c>
    </row>
    <row r="3066" spans="1:30" x14ac:dyDescent="0.25">
      <c r="A3066">
        <v>3296</v>
      </c>
      <c r="B3066" t="s">
        <v>101</v>
      </c>
      <c r="C3066" t="s">
        <v>227</v>
      </c>
      <c r="D3066" t="s">
        <v>295</v>
      </c>
      <c r="E3066" t="s">
        <v>225</v>
      </c>
      <c r="F3066" s="48" t="e">
        <f>VLOOKUP(A3066,'TAZ definitions'!$A$1:$E$1902,2,FALSE)</f>
        <v>#N/A</v>
      </c>
      <c r="G3066" s="48" t="e">
        <f>VLOOKUP(A3066,'TAZ definitions'!$A$1:$E$1902,4,FALSE)</f>
        <v>#N/A</v>
      </c>
      <c r="H3066" s="44">
        <v>128912</v>
      </c>
      <c r="I3066" s="44">
        <v>0</v>
      </c>
      <c r="J3066" s="44">
        <v>10229</v>
      </c>
      <c r="K3066" s="44">
        <v>0</v>
      </c>
      <c r="L3066" s="44">
        <v>424</v>
      </c>
      <c r="M3066" s="44">
        <v>0</v>
      </c>
      <c r="N3066" s="44">
        <v>41</v>
      </c>
      <c r="O3066" s="44">
        <v>0</v>
      </c>
      <c r="P3066" s="44">
        <v>0</v>
      </c>
      <c r="Q3066" s="44">
        <v>0</v>
      </c>
      <c r="R3066" s="44">
        <v>22.766838</v>
      </c>
      <c r="S3066" s="44">
        <v>22.697678</v>
      </c>
      <c r="T3066" s="44">
        <v>128912</v>
      </c>
      <c r="U3066" s="44">
        <v>10229</v>
      </c>
      <c r="V3066" s="44">
        <v>424</v>
      </c>
      <c r="W3066" s="44">
        <v>41</v>
      </c>
      <c r="X3066" s="44">
        <v>7429.6780829999998</v>
      </c>
      <c r="Y3066" s="44">
        <v>45386.395988999997</v>
      </c>
      <c r="Z3066" s="44">
        <v>1043.8592100000001</v>
      </c>
      <c r="AA3066" s="44">
        <v>46.524484999999999</v>
      </c>
      <c r="AB3066" s="44">
        <v>2.4191159999999998</v>
      </c>
      <c r="AC3066" s="44">
        <v>0.81885300000000005</v>
      </c>
      <c r="AD3066" s="44">
        <v>9982.4864429999998</v>
      </c>
    </row>
    <row r="3067" spans="1:30" x14ac:dyDescent="0.25">
      <c r="A3067">
        <v>3297</v>
      </c>
      <c r="B3067" t="s">
        <v>101</v>
      </c>
      <c r="C3067" t="s">
        <v>227</v>
      </c>
      <c r="D3067" t="s">
        <v>295</v>
      </c>
      <c r="E3067" t="s">
        <v>225</v>
      </c>
      <c r="F3067" s="48" t="e">
        <f>VLOOKUP(A3067,'TAZ definitions'!$A$1:$E$1902,2,FALSE)</f>
        <v>#N/A</v>
      </c>
      <c r="G3067" s="48" t="e">
        <f>VLOOKUP(A3067,'TAZ definitions'!$A$1:$E$1902,4,FALSE)</f>
        <v>#N/A</v>
      </c>
      <c r="H3067" s="44">
        <v>79707</v>
      </c>
      <c r="I3067" s="44">
        <v>0</v>
      </c>
      <c r="J3067" s="44">
        <v>7965</v>
      </c>
      <c r="K3067" s="44">
        <v>0</v>
      </c>
      <c r="L3067" s="44">
        <v>424</v>
      </c>
      <c r="M3067" s="44">
        <v>0</v>
      </c>
      <c r="N3067" s="44">
        <v>41</v>
      </c>
      <c r="O3067" s="44">
        <v>0</v>
      </c>
      <c r="P3067" s="44">
        <v>0</v>
      </c>
      <c r="Q3067" s="44">
        <v>0</v>
      </c>
      <c r="R3067" s="44">
        <v>22.273954</v>
      </c>
      <c r="S3067" s="44">
        <v>22.338383</v>
      </c>
      <c r="T3067" s="44">
        <v>79707</v>
      </c>
      <c r="U3067" s="44">
        <v>7965</v>
      </c>
      <c r="V3067" s="44">
        <v>424</v>
      </c>
      <c r="W3067" s="44">
        <v>41</v>
      </c>
      <c r="X3067" s="44">
        <v>0</v>
      </c>
      <c r="Y3067" s="44">
        <v>11522.184492</v>
      </c>
      <c r="Z3067" s="44">
        <v>311.04121300000003</v>
      </c>
      <c r="AA3067" s="44">
        <v>10.487031</v>
      </c>
      <c r="AB3067" s="44">
        <v>0.50514199999999998</v>
      </c>
      <c r="AC3067" s="44">
        <v>0.211367</v>
      </c>
      <c r="AD3067" s="44">
        <v>2524.7580079999998</v>
      </c>
    </row>
    <row r="3068" spans="1:30" x14ac:dyDescent="0.25">
      <c r="A3068">
        <v>3298</v>
      </c>
      <c r="B3068" t="s">
        <v>101</v>
      </c>
      <c r="C3068" t="s">
        <v>227</v>
      </c>
      <c r="D3068" t="s">
        <v>306</v>
      </c>
      <c r="E3068" t="s">
        <v>225</v>
      </c>
      <c r="F3068" s="48" t="e">
        <f>VLOOKUP(A3068,'TAZ definitions'!$A$1:$E$1902,2,FALSE)</f>
        <v>#N/A</v>
      </c>
      <c r="G3068" s="48" t="e">
        <f>VLOOKUP(A3068,'TAZ definitions'!$A$1:$E$1902,4,FALSE)</f>
        <v>#N/A</v>
      </c>
      <c r="H3068" s="44">
        <v>18274</v>
      </c>
      <c r="I3068" s="44">
        <v>0</v>
      </c>
      <c r="J3068" s="44">
        <v>1740</v>
      </c>
      <c r="K3068" s="44">
        <v>0</v>
      </c>
      <c r="L3068" s="44">
        <v>0</v>
      </c>
      <c r="M3068" s="44">
        <v>0</v>
      </c>
      <c r="N3068" s="44">
        <v>0</v>
      </c>
      <c r="O3068" s="44">
        <v>0</v>
      </c>
      <c r="P3068" s="44">
        <v>0</v>
      </c>
      <c r="Q3068" s="44">
        <v>0</v>
      </c>
      <c r="R3068" s="44">
        <v>20.154447999999999</v>
      </c>
      <c r="S3068" s="44">
        <v>19.928958999999999</v>
      </c>
      <c r="T3068" s="44">
        <v>18274</v>
      </c>
      <c r="U3068" s="44">
        <v>1739.9998780000001</v>
      </c>
      <c r="V3068" s="44">
        <v>0</v>
      </c>
      <c r="W3068" s="44">
        <v>0</v>
      </c>
      <c r="X3068" s="44">
        <v>1254.2356219999999</v>
      </c>
      <c r="Y3068" s="44">
        <v>8154.4498739999999</v>
      </c>
      <c r="Z3068" s="44">
        <v>205.966487</v>
      </c>
      <c r="AA3068" s="44">
        <v>8.0354980000000005</v>
      </c>
      <c r="AB3068" s="44">
        <v>0.36548900000000001</v>
      </c>
      <c r="AC3068" s="44">
        <v>0.14922299999999999</v>
      </c>
      <c r="AD3068" s="44">
        <v>1749.7860559999999</v>
      </c>
    </row>
    <row r="3069" spans="1:30" x14ac:dyDescent="0.25">
      <c r="A3069">
        <v>3299</v>
      </c>
      <c r="B3069" t="s">
        <v>101</v>
      </c>
      <c r="C3069" t="s">
        <v>227</v>
      </c>
      <c r="D3069" t="s">
        <v>306</v>
      </c>
      <c r="E3069" t="s">
        <v>225</v>
      </c>
      <c r="F3069" s="48" t="e">
        <f>VLOOKUP(A3069,'TAZ definitions'!$A$1:$E$1902,2,FALSE)</f>
        <v>#N/A</v>
      </c>
      <c r="G3069" s="48" t="e">
        <f>VLOOKUP(A3069,'TAZ definitions'!$A$1:$E$1902,4,FALSE)</f>
        <v>#N/A</v>
      </c>
      <c r="H3069" s="44">
        <v>16566</v>
      </c>
      <c r="I3069" s="44">
        <v>0</v>
      </c>
      <c r="J3069" s="44">
        <v>1564</v>
      </c>
      <c r="K3069" s="44">
        <v>0</v>
      </c>
      <c r="L3069" s="44">
        <v>0</v>
      </c>
      <c r="M3069" s="44">
        <v>0</v>
      </c>
      <c r="N3069" s="44">
        <v>0</v>
      </c>
      <c r="O3069" s="44">
        <v>0</v>
      </c>
      <c r="P3069" s="44">
        <v>0</v>
      </c>
      <c r="Q3069" s="44">
        <v>0</v>
      </c>
      <c r="R3069" s="44">
        <v>20.657036000000002</v>
      </c>
      <c r="S3069" s="44">
        <v>20.441576000000001</v>
      </c>
      <c r="T3069" s="44">
        <v>16566</v>
      </c>
      <c r="U3069" s="44">
        <v>1564</v>
      </c>
      <c r="V3069" s="44">
        <v>0</v>
      </c>
      <c r="W3069" s="44">
        <v>0</v>
      </c>
      <c r="X3069" s="44">
        <v>3283.5716809999999</v>
      </c>
      <c r="Y3069" s="44">
        <v>12651.369968999999</v>
      </c>
      <c r="Z3069" s="44">
        <v>339.89179200000001</v>
      </c>
      <c r="AA3069" s="44">
        <v>12.274364</v>
      </c>
      <c r="AB3069" s="44">
        <v>0.55225500000000005</v>
      </c>
      <c r="AC3069" s="44">
        <v>0.23477700000000001</v>
      </c>
      <c r="AD3069" s="44">
        <v>2756.686428</v>
      </c>
    </row>
    <row r="3070" spans="1:30" x14ac:dyDescent="0.25">
      <c r="A3070">
        <v>3300</v>
      </c>
      <c r="B3070" t="s">
        <v>101</v>
      </c>
      <c r="C3070" t="s">
        <v>227</v>
      </c>
      <c r="D3070" t="s">
        <v>307</v>
      </c>
      <c r="E3070" t="s">
        <v>225</v>
      </c>
      <c r="F3070" s="48" t="e">
        <f>VLOOKUP(A3070,'TAZ definitions'!$A$1:$E$1902,2,FALSE)</f>
        <v>#N/A</v>
      </c>
      <c r="G3070" s="48" t="e">
        <f>VLOOKUP(A3070,'TAZ definitions'!$A$1:$E$1902,4,FALSE)</f>
        <v>#N/A</v>
      </c>
      <c r="H3070" s="44">
        <v>7898</v>
      </c>
      <c r="I3070" s="44">
        <v>0</v>
      </c>
      <c r="J3070" s="44">
        <v>771</v>
      </c>
      <c r="K3070" s="44">
        <v>0</v>
      </c>
      <c r="L3070" s="44">
        <v>0</v>
      </c>
      <c r="M3070" s="44">
        <v>0</v>
      </c>
      <c r="N3070" s="44">
        <v>0</v>
      </c>
      <c r="O3070" s="44">
        <v>0</v>
      </c>
      <c r="P3070" s="44">
        <v>0</v>
      </c>
      <c r="Q3070" s="44">
        <v>0</v>
      </c>
      <c r="R3070" s="44">
        <v>20.291793999999999</v>
      </c>
      <c r="S3070" s="44">
        <v>19.932224000000001</v>
      </c>
      <c r="T3070" s="44">
        <v>7898</v>
      </c>
      <c r="U3070" s="44">
        <v>771.00006099999996</v>
      </c>
      <c r="V3070" s="44">
        <v>0</v>
      </c>
      <c r="W3070" s="44">
        <v>0</v>
      </c>
      <c r="X3070" s="44">
        <v>0</v>
      </c>
      <c r="Y3070" s="44">
        <v>1013.511432</v>
      </c>
      <c r="Z3070" s="44">
        <v>29.007033</v>
      </c>
      <c r="AA3070" s="44">
        <v>0.80867999999999995</v>
      </c>
      <c r="AB3070" s="44">
        <v>4.1224999999999998E-2</v>
      </c>
      <c r="AC3070" s="44">
        <v>1.8489999999999999E-2</v>
      </c>
      <c r="AD3070" s="44">
        <v>221.19689299999999</v>
      </c>
    </row>
    <row r="3071" spans="1:30" x14ac:dyDescent="0.25">
      <c r="A3071">
        <v>3301</v>
      </c>
      <c r="B3071" t="s">
        <v>101</v>
      </c>
      <c r="C3071" t="s">
        <v>227</v>
      </c>
      <c r="D3071" t="s">
        <v>306</v>
      </c>
      <c r="E3071" t="s">
        <v>225</v>
      </c>
      <c r="F3071" s="48" t="e">
        <f>VLOOKUP(A3071,'TAZ definitions'!$A$1:$E$1902,2,FALSE)</f>
        <v>#N/A</v>
      </c>
      <c r="G3071" s="48" t="e">
        <f>VLOOKUP(A3071,'TAZ definitions'!$A$1:$E$1902,4,FALSE)</f>
        <v>#N/A</v>
      </c>
      <c r="H3071" s="44">
        <v>16876</v>
      </c>
      <c r="I3071" s="44">
        <v>0</v>
      </c>
      <c r="J3071" s="44">
        <v>1640</v>
      </c>
      <c r="K3071" s="44">
        <v>0</v>
      </c>
      <c r="L3071" s="44">
        <v>0</v>
      </c>
      <c r="M3071" s="44">
        <v>0</v>
      </c>
      <c r="N3071" s="44">
        <v>0</v>
      </c>
      <c r="O3071" s="44">
        <v>0</v>
      </c>
      <c r="P3071" s="44">
        <v>0</v>
      </c>
      <c r="Q3071" s="44">
        <v>0</v>
      </c>
      <c r="R3071" s="44">
        <v>22.363181999999998</v>
      </c>
      <c r="S3071" s="44">
        <v>21.902394999999999</v>
      </c>
      <c r="T3071" s="44">
        <v>16876</v>
      </c>
      <c r="U3071" s="44">
        <v>1640</v>
      </c>
      <c r="V3071" s="44">
        <v>0</v>
      </c>
      <c r="W3071" s="44">
        <v>0</v>
      </c>
      <c r="X3071" s="44">
        <v>0</v>
      </c>
      <c r="Y3071" s="44">
        <v>1.1418900000000001</v>
      </c>
      <c r="Z3071" s="44">
        <v>3.2625000000000001E-2</v>
      </c>
      <c r="AA3071" s="44">
        <v>9.1299999999999997E-4</v>
      </c>
      <c r="AB3071" s="44">
        <v>4.3999999999999999E-5</v>
      </c>
      <c r="AC3071" s="44">
        <v>2.0999999999999999E-5</v>
      </c>
      <c r="AD3071" s="44">
        <v>0.245064</v>
      </c>
    </row>
    <row r="3072" spans="1:30" x14ac:dyDescent="0.25">
      <c r="A3072">
        <v>3302</v>
      </c>
      <c r="B3072" t="s">
        <v>101</v>
      </c>
      <c r="C3072" t="s">
        <v>227</v>
      </c>
      <c r="D3072" t="s">
        <v>308</v>
      </c>
      <c r="E3072" t="s">
        <v>225</v>
      </c>
      <c r="F3072" s="48" t="e">
        <f>VLOOKUP(A3072,'TAZ definitions'!$A$1:$E$1902,2,FALSE)</f>
        <v>#N/A</v>
      </c>
      <c r="G3072" s="48" t="e">
        <f>VLOOKUP(A3072,'TAZ definitions'!$A$1:$E$1902,4,FALSE)</f>
        <v>#N/A</v>
      </c>
      <c r="H3072" s="44">
        <v>14221</v>
      </c>
      <c r="I3072" s="44">
        <v>0</v>
      </c>
      <c r="J3072" s="44">
        <v>1377</v>
      </c>
      <c r="K3072" s="44">
        <v>0</v>
      </c>
      <c r="L3072" s="44">
        <v>0</v>
      </c>
      <c r="M3072" s="44">
        <v>0</v>
      </c>
      <c r="N3072" s="44">
        <v>0</v>
      </c>
      <c r="O3072" s="44">
        <v>0</v>
      </c>
      <c r="P3072" s="44">
        <v>0</v>
      </c>
      <c r="Q3072" s="44">
        <v>0</v>
      </c>
      <c r="R3072" s="44">
        <v>23.169481000000001</v>
      </c>
      <c r="S3072" s="44">
        <v>22.708696</v>
      </c>
      <c r="T3072" s="44">
        <v>14221</v>
      </c>
      <c r="U3072" s="44">
        <v>1377</v>
      </c>
      <c r="V3072" s="44">
        <v>0</v>
      </c>
      <c r="W3072" s="44">
        <v>0</v>
      </c>
      <c r="X3072" s="44">
        <v>0</v>
      </c>
      <c r="Y3072" s="44">
        <v>3034.1070340000001</v>
      </c>
      <c r="Z3072" s="44">
        <v>80.279964000000007</v>
      </c>
      <c r="AA3072" s="44">
        <v>2.3903599999999998</v>
      </c>
      <c r="AB3072" s="44">
        <v>0.14057</v>
      </c>
      <c r="AC3072" s="44">
        <v>5.3444999999999999E-2</v>
      </c>
      <c r="AD3072" s="44">
        <v>666.18113300000005</v>
      </c>
    </row>
    <row r="3073" spans="1:30" x14ac:dyDescent="0.25">
      <c r="A3073">
        <v>3303</v>
      </c>
      <c r="B3073" t="s">
        <v>101</v>
      </c>
      <c r="C3073" t="s">
        <v>227</v>
      </c>
      <c r="D3073" t="s">
        <v>306</v>
      </c>
      <c r="E3073" t="s">
        <v>225</v>
      </c>
      <c r="F3073" s="48" t="e">
        <f>VLOOKUP(A3073,'TAZ definitions'!$A$1:$E$1902,2,FALSE)</f>
        <v>#N/A</v>
      </c>
      <c r="G3073" s="48" t="e">
        <f>VLOOKUP(A3073,'TAZ definitions'!$A$1:$E$1902,4,FALSE)</f>
        <v>#N/A</v>
      </c>
      <c r="H3073" s="44">
        <v>17842</v>
      </c>
      <c r="I3073" s="44">
        <v>0</v>
      </c>
      <c r="J3073" s="44">
        <v>1705</v>
      </c>
      <c r="K3073" s="44">
        <v>0</v>
      </c>
      <c r="L3073" s="44">
        <v>0</v>
      </c>
      <c r="M3073" s="44">
        <v>0</v>
      </c>
      <c r="N3073" s="44">
        <v>0</v>
      </c>
      <c r="O3073" s="44">
        <v>0</v>
      </c>
      <c r="P3073" s="44">
        <v>0</v>
      </c>
      <c r="Q3073" s="44">
        <v>0</v>
      </c>
      <c r="R3073" s="44">
        <v>20.547625</v>
      </c>
      <c r="S3073" s="44">
        <v>19.889033999999999</v>
      </c>
      <c r="T3073" s="44">
        <v>17842</v>
      </c>
      <c r="U3073" s="44">
        <v>1704.9998780000001</v>
      </c>
      <c r="V3073" s="44">
        <v>0</v>
      </c>
      <c r="W3073" s="44">
        <v>0</v>
      </c>
      <c r="X3073" s="44">
        <v>0</v>
      </c>
      <c r="Y3073" s="44">
        <v>8618.987024</v>
      </c>
      <c r="Z3073" s="44">
        <v>253.92474300000001</v>
      </c>
      <c r="AA3073" s="44">
        <v>6.9319689999999996</v>
      </c>
      <c r="AB3073" s="44">
        <v>0.34687299999999999</v>
      </c>
      <c r="AC3073" s="44">
        <v>0.15892000000000001</v>
      </c>
      <c r="AD3073" s="44">
        <v>1901.9350549999999</v>
      </c>
    </row>
    <row r="3074" spans="1:30" x14ac:dyDescent="0.25">
      <c r="A3074">
        <v>3304</v>
      </c>
      <c r="B3074" t="s">
        <v>101</v>
      </c>
      <c r="C3074" t="s">
        <v>227</v>
      </c>
      <c r="D3074" t="s">
        <v>306</v>
      </c>
      <c r="E3074" t="s">
        <v>225</v>
      </c>
      <c r="F3074" s="48" t="e">
        <f>VLOOKUP(A3074,'TAZ definitions'!$A$1:$E$1902,2,FALSE)</f>
        <v>#N/A</v>
      </c>
      <c r="G3074" s="48" t="e">
        <f>VLOOKUP(A3074,'TAZ definitions'!$A$1:$E$1902,4,FALSE)</f>
        <v>#N/A</v>
      </c>
      <c r="H3074" s="44">
        <v>18619</v>
      </c>
      <c r="I3074" s="44">
        <v>0</v>
      </c>
      <c r="J3074" s="44">
        <v>1808</v>
      </c>
      <c r="K3074" s="44">
        <v>0</v>
      </c>
      <c r="L3074" s="44">
        <v>0</v>
      </c>
      <c r="M3074" s="44">
        <v>0</v>
      </c>
      <c r="N3074" s="44">
        <v>0</v>
      </c>
      <c r="O3074" s="44">
        <v>0</v>
      </c>
      <c r="P3074" s="44">
        <v>0</v>
      </c>
      <c r="Q3074" s="44">
        <v>0</v>
      </c>
      <c r="R3074" s="44">
        <v>19.740538000000001</v>
      </c>
      <c r="S3074" s="44">
        <v>19.042259000000001</v>
      </c>
      <c r="T3074" s="44">
        <v>18619</v>
      </c>
      <c r="U3074" s="44">
        <v>1808</v>
      </c>
      <c r="V3074" s="44">
        <v>0</v>
      </c>
      <c r="W3074" s="44">
        <v>0</v>
      </c>
      <c r="X3074" s="44">
        <v>3187.4245540000002</v>
      </c>
      <c r="Y3074" s="44">
        <v>17076.200792</v>
      </c>
      <c r="Z3074" s="44">
        <v>396.65207099999998</v>
      </c>
      <c r="AA3074" s="44">
        <v>18.154492000000001</v>
      </c>
      <c r="AB3074" s="44">
        <v>0.82135400000000003</v>
      </c>
      <c r="AC3074" s="44">
        <v>0.308338</v>
      </c>
      <c r="AD3074" s="44">
        <v>3630.1559560000001</v>
      </c>
    </row>
    <row r="3075" spans="1:30" x14ac:dyDescent="0.25">
      <c r="A3075">
        <v>3305</v>
      </c>
      <c r="B3075" t="s">
        <v>101</v>
      </c>
      <c r="C3075" t="s">
        <v>227</v>
      </c>
      <c r="D3075" t="s">
        <v>308</v>
      </c>
      <c r="E3075" t="s">
        <v>225</v>
      </c>
      <c r="F3075" s="48" t="e">
        <f>VLOOKUP(A3075,'TAZ definitions'!$A$1:$E$1902,2,FALSE)</f>
        <v>#N/A</v>
      </c>
      <c r="G3075" s="48" t="e">
        <f>VLOOKUP(A3075,'TAZ definitions'!$A$1:$E$1902,4,FALSE)</f>
        <v>#N/A</v>
      </c>
      <c r="H3075" s="44">
        <v>13558</v>
      </c>
      <c r="I3075" s="44">
        <v>0</v>
      </c>
      <c r="J3075" s="44">
        <v>1325</v>
      </c>
      <c r="K3075" s="44">
        <v>0</v>
      </c>
      <c r="L3075" s="44">
        <v>0</v>
      </c>
      <c r="M3075" s="44">
        <v>0</v>
      </c>
      <c r="N3075" s="44">
        <v>0</v>
      </c>
      <c r="O3075" s="44">
        <v>0</v>
      </c>
      <c r="P3075" s="44">
        <v>0</v>
      </c>
      <c r="Q3075" s="44">
        <v>0</v>
      </c>
      <c r="R3075" s="44">
        <v>19.879287999999999</v>
      </c>
      <c r="S3075" s="44">
        <v>19.533127</v>
      </c>
      <c r="T3075" s="44">
        <v>13558</v>
      </c>
      <c r="U3075" s="44">
        <v>1324.9998780000001</v>
      </c>
      <c r="V3075" s="44">
        <v>0</v>
      </c>
      <c r="W3075" s="44">
        <v>0</v>
      </c>
      <c r="X3075" s="44">
        <v>0</v>
      </c>
      <c r="Y3075" s="44">
        <v>5000.9778020000003</v>
      </c>
      <c r="Z3075" s="44">
        <v>134.933852</v>
      </c>
      <c r="AA3075" s="44">
        <v>3.945665</v>
      </c>
      <c r="AB3075" s="44">
        <v>0.21593300000000001</v>
      </c>
      <c r="AC3075" s="44">
        <v>8.9052999999999993E-2</v>
      </c>
      <c r="AD3075" s="44">
        <v>1081.1580919999999</v>
      </c>
    </row>
    <row r="3076" spans="1:30" x14ac:dyDescent="0.25">
      <c r="A3076">
        <v>3306</v>
      </c>
      <c r="B3076" t="s">
        <v>101</v>
      </c>
      <c r="C3076" t="s">
        <v>227</v>
      </c>
      <c r="D3076" t="s">
        <v>304</v>
      </c>
      <c r="E3076" t="s">
        <v>225</v>
      </c>
      <c r="F3076" s="48" t="e">
        <f>VLOOKUP(A3076,'TAZ definitions'!$A$1:$E$1902,2,FALSE)</f>
        <v>#N/A</v>
      </c>
      <c r="G3076" s="48" t="e">
        <f>VLOOKUP(A3076,'TAZ definitions'!$A$1:$E$1902,4,FALSE)</f>
        <v>#N/A</v>
      </c>
      <c r="H3076" s="44">
        <v>7103</v>
      </c>
      <c r="I3076" s="44">
        <v>0</v>
      </c>
      <c r="J3076" s="44">
        <v>667</v>
      </c>
      <c r="K3076" s="44">
        <v>0</v>
      </c>
      <c r="L3076" s="44">
        <v>0</v>
      </c>
      <c r="M3076" s="44">
        <v>0</v>
      </c>
      <c r="N3076" s="44">
        <v>0</v>
      </c>
      <c r="O3076" s="44">
        <v>0</v>
      </c>
      <c r="P3076" s="44">
        <v>0</v>
      </c>
      <c r="Q3076" s="44">
        <v>0</v>
      </c>
      <c r="R3076" s="44">
        <v>19.984760000000001</v>
      </c>
      <c r="S3076" s="44">
        <v>19.692837000000001</v>
      </c>
      <c r="T3076" s="44">
        <v>7103</v>
      </c>
      <c r="U3076" s="44">
        <v>667</v>
      </c>
      <c r="V3076" s="44">
        <v>0</v>
      </c>
      <c r="W3076" s="44">
        <v>0</v>
      </c>
      <c r="X3076" s="44">
        <v>0</v>
      </c>
      <c r="Y3076" s="44">
        <v>5089.9567079999997</v>
      </c>
      <c r="Z3076" s="44">
        <v>148.03298100000001</v>
      </c>
      <c r="AA3076" s="44">
        <v>4.0754669999999997</v>
      </c>
      <c r="AB3076" s="44">
        <v>0.20618700000000001</v>
      </c>
      <c r="AC3076" s="44">
        <v>9.3142000000000003E-2</v>
      </c>
      <c r="AD3076" s="44">
        <v>1114.473307</v>
      </c>
    </row>
    <row r="3077" spans="1:30" x14ac:dyDescent="0.25">
      <c r="A3077">
        <v>3307</v>
      </c>
      <c r="B3077" t="s">
        <v>101</v>
      </c>
      <c r="C3077" t="s">
        <v>227</v>
      </c>
      <c r="D3077" t="s">
        <v>308</v>
      </c>
      <c r="E3077" t="s">
        <v>225</v>
      </c>
      <c r="F3077" s="48" t="e">
        <f>VLOOKUP(A3077,'TAZ definitions'!$A$1:$E$1902,2,FALSE)</f>
        <v>#N/A</v>
      </c>
      <c r="G3077" s="48" t="e">
        <f>VLOOKUP(A3077,'TAZ definitions'!$A$1:$E$1902,4,FALSE)</f>
        <v>#N/A</v>
      </c>
      <c r="H3077" s="44">
        <v>14046</v>
      </c>
      <c r="I3077" s="44">
        <v>0</v>
      </c>
      <c r="J3077" s="44">
        <v>1381</v>
      </c>
      <c r="K3077" s="44">
        <v>0</v>
      </c>
      <c r="L3077" s="44">
        <v>0</v>
      </c>
      <c r="M3077" s="44">
        <v>0</v>
      </c>
      <c r="N3077" s="44">
        <v>0</v>
      </c>
      <c r="O3077" s="44">
        <v>0</v>
      </c>
      <c r="P3077" s="44">
        <v>0</v>
      </c>
      <c r="Q3077" s="44">
        <v>0</v>
      </c>
      <c r="R3077" s="44">
        <v>20.534851</v>
      </c>
      <c r="S3077" s="44">
        <v>20.222235000000001</v>
      </c>
      <c r="T3077" s="44">
        <v>14046</v>
      </c>
      <c r="U3077" s="44">
        <v>1381</v>
      </c>
      <c r="V3077" s="44">
        <v>0</v>
      </c>
      <c r="W3077" s="44">
        <v>0</v>
      </c>
      <c r="X3077" s="44">
        <v>1942.9951599999999</v>
      </c>
      <c r="Y3077" s="44">
        <v>9238.0609929999991</v>
      </c>
      <c r="Z3077" s="44">
        <v>299.10110200000003</v>
      </c>
      <c r="AA3077" s="44">
        <v>7.4995799999999999</v>
      </c>
      <c r="AB3077" s="44">
        <v>0.37157699999999999</v>
      </c>
      <c r="AC3077" s="44">
        <v>0.17827299999999999</v>
      </c>
      <c r="AD3077" s="44">
        <v>2136.4069089999998</v>
      </c>
    </row>
    <row r="3078" spans="1:30" x14ac:dyDescent="0.25">
      <c r="A3078">
        <v>3308</v>
      </c>
      <c r="B3078" t="s">
        <v>101</v>
      </c>
      <c r="C3078" t="s">
        <v>227</v>
      </c>
      <c r="D3078" t="s">
        <v>304</v>
      </c>
      <c r="E3078" t="s">
        <v>225</v>
      </c>
      <c r="F3078" s="48" t="e">
        <f>VLOOKUP(A3078,'TAZ definitions'!$A$1:$E$1902,2,FALSE)</f>
        <v>#N/A</v>
      </c>
      <c r="G3078" s="48" t="e">
        <f>VLOOKUP(A3078,'TAZ definitions'!$A$1:$E$1902,4,FALSE)</f>
        <v>#N/A</v>
      </c>
      <c r="H3078" s="44">
        <v>7411</v>
      </c>
      <c r="I3078" s="44">
        <v>0</v>
      </c>
      <c r="J3078" s="44">
        <v>614</v>
      </c>
      <c r="K3078" s="44">
        <v>0</v>
      </c>
      <c r="L3078" s="44">
        <v>0</v>
      </c>
      <c r="M3078" s="44">
        <v>0</v>
      </c>
      <c r="N3078" s="44">
        <v>0</v>
      </c>
      <c r="O3078" s="44">
        <v>0</v>
      </c>
      <c r="P3078" s="44">
        <v>0</v>
      </c>
      <c r="Q3078" s="44">
        <v>0</v>
      </c>
      <c r="R3078" s="44">
        <v>16.936693000000002</v>
      </c>
      <c r="S3078" s="44">
        <v>16.574988999999999</v>
      </c>
      <c r="T3078" s="44">
        <v>7411</v>
      </c>
      <c r="U3078" s="44">
        <v>614</v>
      </c>
      <c r="V3078" s="44">
        <v>0</v>
      </c>
      <c r="W3078" s="44">
        <v>0</v>
      </c>
      <c r="X3078" s="44">
        <v>24429.570022</v>
      </c>
      <c r="Y3078" s="44">
        <v>50820.618329999998</v>
      </c>
      <c r="Z3078" s="44">
        <v>1762.6791989999999</v>
      </c>
      <c r="AA3078" s="44">
        <v>44.222743999999999</v>
      </c>
      <c r="AB3078" s="44">
        <v>2.176644</v>
      </c>
      <c r="AC3078" s="44">
        <v>1.046905</v>
      </c>
      <c r="AD3078" s="44">
        <v>12380.672697</v>
      </c>
    </row>
    <row r="3079" spans="1:30" x14ac:dyDescent="0.25">
      <c r="A3079">
        <v>3309</v>
      </c>
      <c r="B3079" t="s">
        <v>101</v>
      </c>
      <c r="C3079" t="s">
        <v>227</v>
      </c>
      <c r="D3079" t="s">
        <v>304</v>
      </c>
      <c r="E3079" t="s">
        <v>225</v>
      </c>
      <c r="F3079" s="48" t="e">
        <f>VLOOKUP(A3079,'TAZ definitions'!$A$1:$E$1902,2,FALSE)</f>
        <v>#N/A</v>
      </c>
      <c r="G3079" s="48" t="e">
        <f>VLOOKUP(A3079,'TAZ definitions'!$A$1:$E$1902,4,FALSE)</f>
        <v>#N/A</v>
      </c>
      <c r="H3079" s="44">
        <v>7254</v>
      </c>
      <c r="I3079" s="44">
        <v>0</v>
      </c>
      <c r="J3079" s="44">
        <v>601</v>
      </c>
      <c r="K3079" s="44">
        <v>0</v>
      </c>
      <c r="L3079" s="44">
        <v>0</v>
      </c>
      <c r="M3079" s="44">
        <v>0</v>
      </c>
      <c r="N3079" s="44">
        <v>0</v>
      </c>
      <c r="O3079" s="44">
        <v>0</v>
      </c>
      <c r="P3079" s="44">
        <v>0</v>
      </c>
      <c r="Q3079" s="44">
        <v>0</v>
      </c>
      <c r="R3079" s="44">
        <v>18.587240000000001</v>
      </c>
      <c r="S3079" s="44">
        <v>18.900863999999999</v>
      </c>
      <c r="T3079" s="44">
        <v>7254</v>
      </c>
      <c r="U3079" s="44">
        <v>601</v>
      </c>
      <c r="V3079" s="44">
        <v>0</v>
      </c>
      <c r="W3079" s="44">
        <v>0</v>
      </c>
      <c r="X3079" s="44">
        <v>6786.380263</v>
      </c>
      <c r="Y3079" s="44">
        <v>17615.582656999999</v>
      </c>
      <c r="Z3079" s="44">
        <v>585.25853500000005</v>
      </c>
      <c r="AA3079" s="44">
        <v>15.056737999999999</v>
      </c>
      <c r="AB3079" s="44">
        <v>0.72628099999999995</v>
      </c>
      <c r="AC3079" s="44">
        <v>0.35150799999999999</v>
      </c>
      <c r="AD3079" s="44">
        <v>4179.8145910000003</v>
      </c>
    </row>
    <row r="3080" spans="1:30" x14ac:dyDescent="0.25">
      <c r="A3080">
        <v>3310</v>
      </c>
      <c r="B3080" t="s">
        <v>101</v>
      </c>
      <c r="C3080" t="s">
        <v>227</v>
      </c>
      <c r="D3080" t="s">
        <v>304</v>
      </c>
      <c r="E3080" t="s">
        <v>225</v>
      </c>
      <c r="F3080" s="48" t="e">
        <f>VLOOKUP(A3080,'TAZ definitions'!$A$1:$E$1902,2,FALSE)</f>
        <v>#N/A</v>
      </c>
      <c r="G3080" s="48" t="e">
        <f>VLOOKUP(A3080,'TAZ definitions'!$A$1:$E$1902,4,FALSE)</f>
        <v>#N/A</v>
      </c>
      <c r="H3080" s="44">
        <v>7116</v>
      </c>
      <c r="I3080" s="44">
        <v>0</v>
      </c>
      <c r="J3080" s="44">
        <v>605</v>
      </c>
      <c r="K3080" s="44">
        <v>0</v>
      </c>
      <c r="L3080" s="44">
        <v>0</v>
      </c>
      <c r="M3080" s="44">
        <v>0</v>
      </c>
      <c r="N3080" s="44">
        <v>0</v>
      </c>
      <c r="O3080" s="44">
        <v>0</v>
      </c>
      <c r="P3080" s="44">
        <v>0</v>
      </c>
      <c r="Q3080" s="44">
        <v>0</v>
      </c>
      <c r="R3080" s="44">
        <v>19.748158</v>
      </c>
      <c r="S3080" s="44">
        <v>19.570654000000001</v>
      </c>
      <c r="T3080" s="44">
        <v>7116</v>
      </c>
      <c r="U3080" s="44">
        <v>605</v>
      </c>
      <c r="V3080" s="44">
        <v>0</v>
      </c>
      <c r="W3080" s="44">
        <v>0</v>
      </c>
      <c r="X3080" s="44">
        <v>0</v>
      </c>
      <c r="Y3080" s="44">
        <v>755.31848000000002</v>
      </c>
      <c r="Z3080" s="44">
        <v>21.699831</v>
      </c>
      <c r="AA3080" s="44">
        <v>0.61908300000000005</v>
      </c>
      <c r="AB3080" s="44">
        <v>2.7178000000000001E-2</v>
      </c>
      <c r="AC3080" s="44">
        <v>1.3872000000000001E-2</v>
      </c>
      <c r="AD3080" s="44">
        <v>160.863809</v>
      </c>
    </row>
    <row r="3081" spans="1:30" x14ac:dyDescent="0.25">
      <c r="A3081">
        <v>3311</v>
      </c>
      <c r="B3081" t="s">
        <v>101</v>
      </c>
      <c r="C3081" t="s">
        <v>227</v>
      </c>
      <c r="D3081" t="s">
        <v>304</v>
      </c>
      <c r="E3081" t="s">
        <v>225</v>
      </c>
      <c r="F3081" s="48" t="e">
        <f>VLOOKUP(A3081,'TAZ definitions'!$A$1:$E$1902,2,FALSE)</f>
        <v>#N/A</v>
      </c>
      <c r="G3081" s="48" t="e">
        <f>VLOOKUP(A3081,'TAZ definitions'!$A$1:$E$1902,4,FALSE)</f>
        <v>#N/A</v>
      </c>
      <c r="H3081" s="44">
        <v>7517</v>
      </c>
      <c r="I3081" s="44">
        <v>0</v>
      </c>
      <c r="J3081" s="44">
        <v>634</v>
      </c>
      <c r="K3081" s="44">
        <v>0</v>
      </c>
      <c r="L3081" s="44">
        <v>0</v>
      </c>
      <c r="M3081" s="44">
        <v>0</v>
      </c>
      <c r="N3081" s="44">
        <v>0</v>
      </c>
      <c r="O3081" s="44">
        <v>0</v>
      </c>
      <c r="P3081" s="44">
        <v>0</v>
      </c>
      <c r="Q3081" s="44">
        <v>0</v>
      </c>
      <c r="R3081" s="44">
        <v>23.592252999999999</v>
      </c>
      <c r="S3081" s="44">
        <v>20.977164999999999</v>
      </c>
      <c r="T3081" s="44">
        <v>7517</v>
      </c>
      <c r="U3081" s="44">
        <v>634</v>
      </c>
      <c r="V3081" s="44">
        <v>0</v>
      </c>
      <c r="W3081" s="44">
        <v>0</v>
      </c>
      <c r="X3081" s="44">
        <v>3932.6027220000001</v>
      </c>
      <c r="Y3081" s="44">
        <v>8133.3343670000004</v>
      </c>
      <c r="Z3081" s="44">
        <v>358.00178199999999</v>
      </c>
      <c r="AA3081" s="44">
        <v>7.5142939999999996</v>
      </c>
      <c r="AB3081" s="44">
        <v>0.33549400000000001</v>
      </c>
      <c r="AC3081" s="44">
        <v>0.19384100000000001</v>
      </c>
      <c r="AD3081" s="44">
        <v>2240.530366</v>
      </c>
    </row>
    <row r="3082" spans="1:30" x14ac:dyDescent="0.25">
      <c r="A3082">
        <v>3312</v>
      </c>
      <c r="B3082" t="s">
        <v>101</v>
      </c>
      <c r="C3082" t="s">
        <v>227</v>
      </c>
      <c r="D3082" t="s">
        <v>304</v>
      </c>
      <c r="E3082" t="s">
        <v>225</v>
      </c>
      <c r="F3082" s="48" t="e">
        <f>VLOOKUP(A3082,'TAZ definitions'!$A$1:$E$1902,2,FALSE)</f>
        <v>#N/A</v>
      </c>
      <c r="G3082" s="48" t="e">
        <f>VLOOKUP(A3082,'TAZ definitions'!$A$1:$E$1902,4,FALSE)</f>
        <v>#N/A</v>
      </c>
      <c r="H3082" s="44">
        <v>6975</v>
      </c>
      <c r="I3082" s="44">
        <v>0</v>
      </c>
      <c r="J3082" s="44">
        <v>601</v>
      </c>
      <c r="K3082" s="44">
        <v>0</v>
      </c>
      <c r="L3082" s="44">
        <v>0</v>
      </c>
      <c r="M3082" s="44">
        <v>0</v>
      </c>
      <c r="N3082" s="44">
        <v>0</v>
      </c>
      <c r="O3082" s="44">
        <v>0</v>
      </c>
      <c r="P3082" s="44">
        <v>0</v>
      </c>
      <c r="Q3082" s="44">
        <v>0</v>
      </c>
      <c r="R3082" s="44">
        <v>17.736753</v>
      </c>
      <c r="S3082" s="44">
        <v>17.310359999999999</v>
      </c>
      <c r="T3082" s="44">
        <v>6975</v>
      </c>
      <c r="U3082" s="44">
        <v>601</v>
      </c>
      <c r="V3082" s="44">
        <v>0</v>
      </c>
      <c r="W3082" s="44">
        <v>0</v>
      </c>
      <c r="X3082" s="44">
        <v>0</v>
      </c>
      <c r="Y3082" s="44">
        <v>3142.7732270000001</v>
      </c>
      <c r="Z3082" s="44">
        <v>77.537812000000002</v>
      </c>
      <c r="AA3082" s="44">
        <v>2.4679310000000001</v>
      </c>
      <c r="AB3082" s="44">
        <v>0.140824</v>
      </c>
      <c r="AC3082" s="44">
        <v>5.4463999999999999E-2</v>
      </c>
      <c r="AD3082" s="44">
        <v>667.50026200000002</v>
      </c>
    </row>
    <row r="3083" spans="1:30" x14ac:dyDescent="0.25">
      <c r="A3083">
        <v>3313</v>
      </c>
      <c r="B3083" t="s">
        <v>101</v>
      </c>
      <c r="C3083" t="s">
        <v>227</v>
      </c>
      <c r="D3083" t="s">
        <v>304</v>
      </c>
      <c r="E3083" t="s">
        <v>225</v>
      </c>
      <c r="F3083" s="48" t="e">
        <f>VLOOKUP(A3083,'TAZ definitions'!$A$1:$E$1902,2,FALSE)</f>
        <v>#N/A</v>
      </c>
      <c r="G3083" s="48" t="e">
        <f>VLOOKUP(A3083,'TAZ definitions'!$A$1:$E$1902,4,FALSE)</f>
        <v>#N/A</v>
      </c>
      <c r="H3083" s="44">
        <v>7411</v>
      </c>
      <c r="I3083" s="44">
        <v>0</v>
      </c>
      <c r="J3083" s="44">
        <v>614</v>
      </c>
      <c r="K3083" s="44">
        <v>0</v>
      </c>
      <c r="L3083" s="44">
        <v>0</v>
      </c>
      <c r="M3083" s="44">
        <v>0</v>
      </c>
      <c r="N3083" s="44">
        <v>0</v>
      </c>
      <c r="O3083" s="44">
        <v>0</v>
      </c>
      <c r="P3083" s="44">
        <v>0</v>
      </c>
      <c r="Q3083" s="44">
        <v>0</v>
      </c>
      <c r="R3083" s="44">
        <v>17.108367999999999</v>
      </c>
      <c r="S3083" s="44">
        <v>16.761246</v>
      </c>
      <c r="T3083" s="44">
        <v>7411</v>
      </c>
      <c r="U3083" s="44">
        <v>614</v>
      </c>
      <c r="V3083" s="44">
        <v>0</v>
      </c>
      <c r="W3083" s="44">
        <v>0</v>
      </c>
      <c r="X3083" s="44">
        <v>0</v>
      </c>
      <c r="Y3083" s="44">
        <v>12586.124807</v>
      </c>
      <c r="Z3083" s="44">
        <v>370.616648</v>
      </c>
      <c r="AA3083" s="44">
        <v>10.340468</v>
      </c>
      <c r="AB3083" s="44">
        <v>0.47642299999999999</v>
      </c>
      <c r="AC3083" s="44">
        <v>0.23155999999999999</v>
      </c>
      <c r="AD3083" s="44">
        <v>2730.17184</v>
      </c>
    </row>
    <row r="3084" spans="1:30" x14ac:dyDescent="0.25">
      <c r="A3084">
        <v>3314</v>
      </c>
      <c r="B3084" t="s">
        <v>101</v>
      </c>
      <c r="C3084" t="s">
        <v>227</v>
      </c>
      <c r="D3084" t="s">
        <v>303</v>
      </c>
      <c r="E3084" t="s">
        <v>225</v>
      </c>
      <c r="F3084" s="48" t="e">
        <f>VLOOKUP(A3084,'TAZ definitions'!$A$1:$E$1902,2,FALSE)</f>
        <v>#N/A</v>
      </c>
      <c r="G3084" s="48" t="e">
        <f>VLOOKUP(A3084,'TAZ definitions'!$A$1:$E$1902,4,FALSE)</f>
        <v>#N/A</v>
      </c>
      <c r="H3084" s="44">
        <v>23816</v>
      </c>
      <c r="I3084" s="44">
        <v>0</v>
      </c>
      <c r="J3084" s="44">
        <v>2095</v>
      </c>
      <c r="K3084" s="44">
        <v>0</v>
      </c>
      <c r="L3084" s="44">
        <v>0</v>
      </c>
      <c r="M3084" s="44">
        <v>0</v>
      </c>
      <c r="N3084" s="44">
        <v>0</v>
      </c>
      <c r="O3084" s="44">
        <v>0</v>
      </c>
      <c r="P3084" s="44">
        <v>0</v>
      </c>
      <c r="Q3084" s="44">
        <v>0</v>
      </c>
      <c r="R3084" s="44">
        <v>22.220542999999999</v>
      </c>
      <c r="S3084" s="44">
        <v>21.867476</v>
      </c>
      <c r="T3084" s="44">
        <v>23816</v>
      </c>
      <c r="U3084" s="44">
        <v>2095</v>
      </c>
      <c r="V3084" s="44">
        <v>0</v>
      </c>
      <c r="W3084" s="44">
        <v>0</v>
      </c>
      <c r="X3084" s="44">
        <v>3746.9957290000002</v>
      </c>
      <c r="Y3084" s="44">
        <v>15123.203242</v>
      </c>
      <c r="Z3084" s="44">
        <v>401.746444</v>
      </c>
      <c r="AA3084" s="44">
        <v>13.647966</v>
      </c>
      <c r="AB3084" s="44">
        <v>0.64894300000000005</v>
      </c>
      <c r="AC3084" s="44">
        <v>0.275702</v>
      </c>
      <c r="AD3084" s="44">
        <v>3253.3956739999999</v>
      </c>
    </row>
    <row r="3085" spans="1:30" x14ac:dyDescent="0.25">
      <c r="A3085">
        <v>3315</v>
      </c>
      <c r="B3085" t="s">
        <v>101</v>
      </c>
      <c r="C3085" t="s">
        <v>227</v>
      </c>
      <c r="D3085" t="s">
        <v>303</v>
      </c>
      <c r="E3085" t="s">
        <v>225</v>
      </c>
      <c r="F3085" s="48" t="e">
        <f>VLOOKUP(A3085,'TAZ definitions'!$A$1:$E$1902,2,FALSE)</f>
        <v>#N/A</v>
      </c>
      <c r="G3085" s="48" t="e">
        <f>VLOOKUP(A3085,'TAZ definitions'!$A$1:$E$1902,4,FALSE)</f>
        <v>#N/A</v>
      </c>
      <c r="H3085" s="44">
        <v>33175</v>
      </c>
      <c r="I3085" s="44">
        <v>0</v>
      </c>
      <c r="J3085" s="44">
        <v>3277</v>
      </c>
      <c r="K3085" s="44">
        <v>0</v>
      </c>
      <c r="L3085" s="44">
        <v>0</v>
      </c>
      <c r="M3085" s="44">
        <v>0</v>
      </c>
      <c r="N3085" s="44">
        <v>0</v>
      </c>
      <c r="O3085" s="44">
        <v>0</v>
      </c>
      <c r="P3085" s="44">
        <v>0</v>
      </c>
      <c r="Q3085" s="44">
        <v>0</v>
      </c>
      <c r="R3085" s="44">
        <v>23.091866</v>
      </c>
      <c r="S3085" s="44">
        <v>22.612297000000002</v>
      </c>
      <c r="T3085" s="44">
        <v>33175</v>
      </c>
      <c r="U3085" s="44">
        <v>3277</v>
      </c>
      <c r="V3085" s="44">
        <v>0</v>
      </c>
      <c r="W3085" s="44">
        <v>0</v>
      </c>
      <c r="X3085" s="44">
        <v>10497.134579</v>
      </c>
      <c r="Y3085" s="44">
        <v>21857.467045000001</v>
      </c>
      <c r="Z3085" s="44">
        <v>678.92626099999995</v>
      </c>
      <c r="AA3085" s="44">
        <v>20.101327999999999</v>
      </c>
      <c r="AB3085" s="44">
        <v>0.87406700000000004</v>
      </c>
      <c r="AC3085" s="44">
        <v>0.43179099999999998</v>
      </c>
      <c r="AD3085" s="44">
        <v>4991.9395510000004</v>
      </c>
    </row>
    <row r="3086" spans="1:30" x14ac:dyDescent="0.25">
      <c r="A3086">
        <v>3316</v>
      </c>
      <c r="B3086" t="s">
        <v>101</v>
      </c>
      <c r="C3086" t="s">
        <v>227</v>
      </c>
      <c r="D3086" t="s">
        <v>309</v>
      </c>
      <c r="E3086" t="s">
        <v>225</v>
      </c>
      <c r="F3086" s="48" t="e">
        <f>VLOOKUP(A3086,'TAZ definitions'!$A$1:$E$1902,2,FALSE)</f>
        <v>#N/A</v>
      </c>
      <c r="G3086" s="48" t="e">
        <f>VLOOKUP(A3086,'TAZ definitions'!$A$1:$E$1902,4,FALSE)</f>
        <v>#N/A</v>
      </c>
      <c r="H3086" s="44">
        <v>23085</v>
      </c>
      <c r="I3086" s="44">
        <v>0</v>
      </c>
      <c r="J3086" s="44">
        <v>1973</v>
      </c>
      <c r="K3086" s="44">
        <v>0</v>
      </c>
      <c r="L3086" s="44">
        <v>0</v>
      </c>
      <c r="M3086" s="44">
        <v>0</v>
      </c>
      <c r="N3086" s="44">
        <v>0</v>
      </c>
      <c r="O3086" s="44">
        <v>0</v>
      </c>
      <c r="P3086" s="44">
        <v>0</v>
      </c>
      <c r="Q3086" s="44">
        <v>0</v>
      </c>
      <c r="R3086" s="44">
        <v>20.387459</v>
      </c>
      <c r="S3086" s="44">
        <v>19.984767999999999</v>
      </c>
      <c r="T3086" s="44">
        <v>23085</v>
      </c>
      <c r="U3086" s="44">
        <v>1973</v>
      </c>
      <c r="V3086" s="44">
        <v>0</v>
      </c>
      <c r="W3086" s="44">
        <v>0</v>
      </c>
      <c r="X3086" s="44">
        <v>7818.8258400000004</v>
      </c>
      <c r="Y3086" s="44">
        <v>21498.312998000001</v>
      </c>
      <c r="Z3086" s="44">
        <v>511.03498400000001</v>
      </c>
      <c r="AA3086" s="44">
        <v>20.739177000000002</v>
      </c>
      <c r="AB3086" s="44">
        <v>1.0097149999999999</v>
      </c>
      <c r="AC3086" s="44">
        <v>0.384496</v>
      </c>
      <c r="AD3086" s="44">
        <v>4589.8188220000002</v>
      </c>
    </row>
    <row r="3087" spans="1:30" x14ac:dyDescent="0.25">
      <c r="A3087">
        <v>3317</v>
      </c>
      <c r="B3087" t="s">
        <v>101</v>
      </c>
      <c r="C3087" t="s">
        <v>227</v>
      </c>
      <c r="D3087" t="s">
        <v>300</v>
      </c>
      <c r="E3087" t="s">
        <v>225</v>
      </c>
      <c r="F3087" s="48" t="e">
        <f>VLOOKUP(A3087,'TAZ definitions'!$A$1:$E$1902,2,FALSE)</f>
        <v>#N/A</v>
      </c>
      <c r="G3087" s="48" t="e">
        <f>VLOOKUP(A3087,'TAZ definitions'!$A$1:$E$1902,4,FALSE)</f>
        <v>#N/A</v>
      </c>
      <c r="H3087" s="44">
        <v>29279</v>
      </c>
      <c r="I3087" s="44">
        <v>0</v>
      </c>
      <c r="J3087" s="44">
        <v>2672</v>
      </c>
      <c r="K3087" s="44">
        <v>0</v>
      </c>
      <c r="L3087" s="44">
        <v>0</v>
      </c>
      <c r="M3087" s="44">
        <v>0</v>
      </c>
      <c r="N3087" s="44">
        <v>0</v>
      </c>
      <c r="O3087" s="44">
        <v>0</v>
      </c>
      <c r="P3087" s="44">
        <v>0</v>
      </c>
      <c r="Q3087" s="44">
        <v>0</v>
      </c>
      <c r="R3087" s="44">
        <v>22.567371000000001</v>
      </c>
      <c r="S3087" s="44">
        <v>22.221512000000001</v>
      </c>
      <c r="T3087" s="44">
        <v>29279</v>
      </c>
      <c r="U3087" s="44">
        <v>2672</v>
      </c>
      <c r="V3087" s="44">
        <v>0</v>
      </c>
      <c r="W3087" s="44">
        <v>0</v>
      </c>
      <c r="X3087" s="44">
        <v>0</v>
      </c>
      <c r="Y3087" s="44">
        <v>7649.7467589999997</v>
      </c>
      <c r="Z3087" s="44">
        <v>223.38599300000001</v>
      </c>
      <c r="AA3087" s="44">
        <v>6.1593419999999997</v>
      </c>
      <c r="AB3087" s="44">
        <v>0.29877199999999998</v>
      </c>
      <c r="AC3087" s="44">
        <v>0.14047799999999999</v>
      </c>
      <c r="AD3087" s="44">
        <v>1664.8374739999999</v>
      </c>
    </row>
    <row r="3088" spans="1:30" x14ac:dyDescent="0.25">
      <c r="A3088">
        <v>3318</v>
      </c>
      <c r="B3088" t="s">
        <v>101</v>
      </c>
      <c r="C3088" t="s">
        <v>227</v>
      </c>
      <c r="D3088" t="s">
        <v>303</v>
      </c>
      <c r="E3088" t="s">
        <v>225</v>
      </c>
      <c r="F3088" s="48" t="e">
        <f>VLOOKUP(A3088,'TAZ definitions'!$A$1:$E$1902,2,FALSE)</f>
        <v>#N/A</v>
      </c>
      <c r="G3088" s="48" t="e">
        <f>VLOOKUP(A3088,'TAZ definitions'!$A$1:$E$1902,4,FALSE)</f>
        <v>#N/A</v>
      </c>
      <c r="H3088" s="44">
        <v>38726</v>
      </c>
      <c r="I3088" s="44">
        <v>0</v>
      </c>
      <c r="J3088" s="44">
        <v>3454</v>
      </c>
      <c r="K3088" s="44">
        <v>0</v>
      </c>
      <c r="L3088" s="44">
        <v>0</v>
      </c>
      <c r="M3088" s="44">
        <v>0</v>
      </c>
      <c r="N3088" s="44">
        <v>0</v>
      </c>
      <c r="O3088" s="44">
        <v>0</v>
      </c>
      <c r="P3088" s="44">
        <v>0</v>
      </c>
      <c r="Q3088" s="44">
        <v>0</v>
      </c>
      <c r="R3088" s="44">
        <v>24.795652</v>
      </c>
      <c r="S3088" s="44">
        <v>24.563642999999999</v>
      </c>
      <c r="T3088" s="44">
        <v>38726</v>
      </c>
      <c r="U3088" s="44">
        <v>3454</v>
      </c>
      <c r="V3088" s="44">
        <v>0</v>
      </c>
      <c r="W3088" s="44">
        <v>0</v>
      </c>
      <c r="X3088" s="44">
        <v>1130.1422459999999</v>
      </c>
      <c r="Y3088" s="44">
        <v>4536.9689770000005</v>
      </c>
      <c r="Z3088" s="44">
        <v>161.150982</v>
      </c>
      <c r="AA3088" s="44">
        <v>3.8536579999999998</v>
      </c>
      <c r="AB3088" s="44">
        <v>0.165073</v>
      </c>
      <c r="AC3088" s="44">
        <v>9.1974E-2</v>
      </c>
      <c r="AD3088" s="44">
        <v>1081.344554</v>
      </c>
    </row>
    <row r="3089" spans="1:30" x14ac:dyDescent="0.25">
      <c r="A3089">
        <v>3319</v>
      </c>
      <c r="B3089" t="s">
        <v>101</v>
      </c>
      <c r="C3089" t="s">
        <v>227</v>
      </c>
      <c r="D3089" t="s">
        <v>300</v>
      </c>
      <c r="E3089" t="s">
        <v>225</v>
      </c>
      <c r="F3089" s="48" t="e">
        <f>VLOOKUP(A3089,'TAZ definitions'!$A$1:$E$1902,2,FALSE)</f>
        <v>#N/A</v>
      </c>
      <c r="G3089" s="48" t="e">
        <f>VLOOKUP(A3089,'TAZ definitions'!$A$1:$E$1902,4,FALSE)</f>
        <v>#N/A</v>
      </c>
      <c r="H3089" s="44">
        <v>21834</v>
      </c>
      <c r="I3089" s="44">
        <v>0</v>
      </c>
      <c r="J3089" s="44">
        <v>1925</v>
      </c>
      <c r="K3089" s="44">
        <v>0</v>
      </c>
      <c r="L3089" s="44">
        <v>0</v>
      </c>
      <c r="M3089" s="44">
        <v>0</v>
      </c>
      <c r="N3089" s="44">
        <v>0</v>
      </c>
      <c r="O3089" s="44">
        <v>0</v>
      </c>
      <c r="P3089" s="44">
        <v>0</v>
      </c>
      <c r="Q3089" s="44">
        <v>0</v>
      </c>
      <c r="R3089" s="44">
        <v>22.81559</v>
      </c>
      <c r="S3089" s="44">
        <v>22.520985</v>
      </c>
      <c r="T3089" s="44">
        <v>21834</v>
      </c>
      <c r="U3089" s="44">
        <v>1925</v>
      </c>
      <c r="V3089" s="44">
        <v>0</v>
      </c>
      <c r="W3089" s="44">
        <v>0</v>
      </c>
      <c r="X3089" s="44">
        <v>0</v>
      </c>
      <c r="Y3089" s="44">
        <v>1614.573333</v>
      </c>
      <c r="Z3089" s="44">
        <v>55.232776999999999</v>
      </c>
      <c r="AA3089" s="44">
        <v>1.32056</v>
      </c>
      <c r="AB3089" s="44">
        <v>5.5919000000000003E-2</v>
      </c>
      <c r="AC3089" s="44">
        <v>3.1683000000000003E-2</v>
      </c>
      <c r="AD3089" s="44">
        <v>369.91948100000002</v>
      </c>
    </row>
    <row r="3090" spans="1:30" x14ac:dyDescent="0.25">
      <c r="A3090">
        <v>3320</v>
      </c>
      <c r="B3090" t="s">
        <v>101</v>
      </c>
      <c r="C3090" t="s">
        <v>227</v>
      </c>
      <c r="D3090" t="s">
        <v>309</v>
      </c>
      <c r="E3090" t="s">
        <v>225</v>
      </c>
      <c r="F3090" s="48" t="e">
        <f>VLOOKUP(A3090,'TAZ definitions'!$A$1:$E$1902,2,FALSE)</f>
        <v>#N/A</v>
      </c>
      <c r="G3090" s="48" t="e">
        <f>VLOOKUP(A3090,'TAZ definitions'!$A$1:$E$1902,4,FALSE)</f>
        <v>#N/A</v>
      </c>
      <c r="H3090" s="44">
        <v>19461</v>
      </c>
      <c r="I3090" s="44">
        <v>0</v>
      </c>
      <c r="J3090" s="44">
        <v>1788</v>
      </c>
      <c r="K3090" s="44">
        <v>0</v>
      </c>
      <c r="L3090" s="44">
        <v>0</v>
      </c>
      <c r="M3090" s="44">
        <v>0</v>
      </c>
      <c r="N3090" s="44">
        <v>0</v>
      </c>
      <c r="O3090" s="44">
        <v>0</v>
      </c>
      <c r="P3090" s="44">
        <v>0</v>
      </c>
      <c r="Q3090" s="44">
        <v>0</v>
      </c>
      <c r="R3090" s="44">
        <v>19.196843999999999</v>
      </c>
      <c r="S3090" s="44">
        <v>18.945179</v>
      </c>
      <c r="T3090" s="44">
        <v>19461</v>
      </c>
      <c r="U3090" s="44">
        <v>1788.0001219999999</v>
      </c>
      <c r="V3090" s="44">
        <v>0</v>
      </c>
      <c r="W3090" s="44">
        <v>0</v>
      </c>
      <c r="X3090" s="44">
        <v>1839.129083</v>
      </c>
      <c r="Y3090" s="44">
        <v>17775.831826000001</v>
      </c>
      <c r="Z3090" s="44">
        <v>463.13277199999999</v>
      </c>
      <c r="AA3090" s="44">
        <v>13.949486</v>
      </c>
      <c r="AB3090" s="44">
        <v>0.77554999999999996</v>
      </c>
      <c r="AC3090" s="44">
        <v>0.31280400000000003</v>
      </c>
      <c r="AD3090" s="44">
        <v>3797.5448799999999</v>
      </c>
    </row>
    <row r="3091" spans="1:30" x14ac:dyDescent="0.25">
      <c r="A3091">
        <v>3321</v>
      </c>
      <c r="B3091" t="s">
        <v>101</v>
      </c>
      <c r="C3091" t="s">
        <v>227</v>
      </c>
      <c r="D3091" t="s">
        <v>309</v>
      </c>
      <c r="E3091" t="s">
        <v>225</v>
      </c>
      <c r="F3091" s="48" t="e">
        <f>VLOOKUP(A3091,'TAZ definitions'!$A$1:$E$1902,2,FALSE)</f>
        <v>#N/A</v>
      </c>
      <c r="G3091" s="48" t="e">
        <f>VLOOKUP(A3091,'TAZ definitions'!$A$1:$E$1902,4,FALSE)</f>
        <v>#N/A</v>
      </c>
      <c r="H3091" s="44">
        <v>18169</v>
      </c>
      <c r="I3091" s="44">
        <v>0</v>
      </c>
      <c r="J3091" s="44">
        <v>1687</v>
      </c>
      <c r="K3091" s="44">
        <v>0</v>
      </c>
      <c r="L3091" s="44">
        <v>0</v>
      </c>
      <c r="M3091" s="44">
        <v>0</v>
      </c>
      <c r="N3091" s="44">
        <v>0</v>
      </c>
      <c r="O3091" s="44">
        <v>0</v>
      </c>
      <c r="P3091" s="44">
        <v>0</v>
      </c>
      <c r="Q3091" s="44">
        <v>0</v>
      </c>
      <c r="R3091" s="44">
        <v>19.588094999999999</v>
      </c>
      <c r="S3091" s="44">
        <v>19.205772</v>
      </c>
      <c r="T3091" s="44">
        <v>18169</v>
      </c>
      <c r="U3091" s="44">
        <v>1687</v>
      </c>
      <c r="V3091" s="44">
        <v>0</v>
      </c>
      <c r="W3091" s="44">
        <v>0</v>
      </c>
      <c r="X3091" s="44">
        <v>0</v>
      </c>
      <c r="Y3091" s="44">
        <v>3273.1907390000001</v>
      </c>
      <c r="Z3091" s="44">
        <v>95.327246000000002</v>
      </c>
      <c r="AA3091" s="44">
        <v>2.6399170000000001</v>
      </c>
      <c r="AB3091" s="44">
        <v>0.12799099999999999</v>
      </c>
      <c r="AC3091" s="44">
        <v>6.0225000000000001E-2</v>
      </c>
      <c r="AD3091" s="44">
        <v>714.48834299999999</v>
      </c>
    </row>
    <row r="3092" spans="1:30" x14ac:dyDescent="0.25">
      <c r="A3092">
        <v>3322</v>
      </c>
      <c r="B3092" t="s">
        <v>101</v>
      </c>
      <c r="C3092" t="s">
        <v>227</v>
      </c>
      <c r="D3092" t="s">
        <v>309</v>
      </c>
      <c r="E3092" t="s">
        <v>225</v>
      </c>
      <c r="F3092" s="48" t="e">
        <f>VLOOKUP(A3092,'TAZ definitions'!$A$1:$E$1902,2,FALSE)</f>
        <v>#N/A</v>
      </c>
      <c r="G3092" s="48" t="e">
        <f>VLOOKUP(A3092,'TAZ definitions'!$A$1:$E$1902,4,FALSE)</f>
        <v>#N/A</v>
      </c>
      <c r="H3092" s="44">
        <v>20455</v>
      </c>
      <c r="I3092" s="44">
        <v>0</v>
      </c>
      <c r="J3092" s="44">
        <v>1910</v>
      </c>
      <c r="K3092" s="44">
        <v>0</v>
      </c>
      <c r="L3092" s="44">
        <v>0</v>
      </c>
      <c r="M3092" s="44">
        <v>0</v>
      </c>
      <c r="N3092" s="44">
        <v>0</v>
      </c>
      <c r="O3092" s="44">
        <v>0</v>
      </c>
      <c r="P3092" s="44">
        <v>0</v>
      </c>
      <c r="Q3092" s="44">
        <v>0</v>
      </c>
      <c r="R3092" s="44">
        <v>17.714390000000002</v>
      </c>
      <c r="S3092" s="44">
        <v>17.919716000000001</v>
      </c>
      <c r="T3092" s="44">
        <v>20455</v>
      </c>
      <c r="U3092" s="44">
        <v>1910.0001219999999</v>
      </c>
      <c r="V3092" s="44">
        <v>0</v>
      </c>
      <c r="W3092" s="44">
        <v>0</v>
      </c>
      <c r="X3092" s="44">
        <v>12679.398275</v>
      </c>
      <c r="Y3092" s="44">
        <v>118497.735372</v>
      </c>
      <c r="Z3092" s="44">
        <v>3182.8794680000001</v>
      </c>
      <c r="AA3092" s="44">
        <v>112.386921</v>
      </c>
      <c r="AB3092" s="44">
        <v>5.2769700000000004</v>
      </c>
      <c r="AC3092" s="44">
        <v>2.1857310000000001</v>
      </c>
      <c r="AD3092" s="44">
        <v>26077.430488999998</v>
      </c>
    </row>
    <row r="3093" spans="1:30" x14ac:dyDescent="0.25">
      <c r="A3093">
        <v>3323</v>
      </c>
      <c r="B3093" t="s">
        <v>101</v>
      </c>
      <c r="C3093" t="s">
        <v>227</v>
      </c>
      <c r="D3093" t="s">
        <v>309</v>
      </c>
      <c r="E3093" t="s">
        <v>225</v>
      </c>
      <c r="F3093" s="48" t="e">
        <f>VLOOKUP(A3093,'TAZ definitions'!$A$1:$E$1902,2,FALSE)</f>
        <v>#N/A</v>
      </c>
      <c r="G3093" s="48" t="e">
        <f>VLOOKUP(A3093,'TAZ definitions'!$A$1:$E$1902,4,FALSE)</f>
        <v>#N/A</v>
      </c>
      <c r="H3093" s="44">
        <v>20396</v>
      </c>
      <c r="I3093" s="44">
        <v>0</v>
      </c>
      <c r="J3093" s="44">
        <v>1905</v>
      </c>
      <c r="K3093" s="44">
        <v>0</v>
      </c>
      <c r="L3093" s="44">
        <v>0</v>
      </c>
      <c r="M3093" s="44">
        <v>0</v>
      </c>
      <c r="N3093" s="44">
        <v>0</v>
      </c>
      <c r="O3093" s="44">
        <v>0</v>
      </c>
      <c r="P3093" s="44">
        <v>0</v>
      </c>
      <c r="Q3093" s="44">
        <v>0</v>
      </c>
      <c r="R3093" s="44">
        <v>19.235617000000001</v>
      </c>
      <c r="S3093" s="44">
        <v>18.795137</v>
      </c>
      <c r="T3093" s="44">
        <v>20396</v>
      </c>
      <c r="U3093" s="44">
        <v>1905</v>
      </c>
      <c r="V3093" s="44">
        <v>0</v>
      </c>
      <c r="W3093" s="44">
        <v>0</v>
      </c>
      <c r="X3093" s="44">
        <v>0</v>
      </c>
      <c r="Y3093" s="44">
        <v>7859.6869779999997</v>
      </c>
      <c r="Z3093" s="44">
        <v>239.587052</v>
      </c>
      <c r="AA3093" s="44">
        <v>6.3849330000000002</v>
      </c>
      <c r="AB3093" s="44">
        <v>0.30948799999999999</v>
      </c>
      <c r="AC3093" s="44">
        <v>0.14696999999999999</v>
      </c>
      <c r="AD3093" s="44">
        <v>1756.5564019999999</v>
      </c>
    </row>
    <row r="3094" spans="1:30" x14ac:dyDescent="0.25">
      <c r="A3094">
        <v>3324</v>
      </c>
      <c r="B3094" t="s">
        <v>101</v>
      </c>
      <c r="C3094" t="s">
        <v>227</v>
      </c>
      <c r="D3094" t="s">
        <v>309</v>
      </c>
      <c r="E3094" t="s">
        <v>225</v>
      </c>
      <c r="F3094" s="48" t="e">
        <f>VLOOKUP(A3094,'TAZ definitions'!$A$1:$E$1902,2,FALSE)</f>
        <v>#N/A</v>
      </c>
      <c r="G3094" s="48" t="e">
        <f>VLOOKUP(A3094,'TAZ definitions'!$A$1:$E$1902,4,FALSE)</f>
        <v>#N/A</v>
      </c>
      <c r="H3094" s="44">
        <v>21929</v>
      </c>
      <c r="I3094" s="44">
        <v>0</v>
      </c>
      <c r="J3094" s="44">
        <v>1967</v>
      </c>
      <c r="K3094" s="44">
        <v>0</v>
      </c>
      <c r="L3094" s="44">
        <v>0</v>
      </c>
      <c r="M3094" s="44">
        <v>0</v>
      </c>
      <c r="N3094" s="44">
        <v>0</v>
      </c>
      <c r="O3094" s="44">
        <v>0</v>
      </c>
      <c r="P3094" s="44">
        <v>0</v>
      </c>
      <c r="Q3094" s="44">
        <v>0</v>
      </c>
      <c r="R3094" s="44">
        <v>18.735600999999999</v>
      </c>
      <c r="S3094" s="44">
        <v>18.453064000000001</v>
      </c>
      <c r="T3094" s="44">
        <v>21929</v>
      </c>
      <c r="U3094" s="44">
        <v>1967.0001219999999</v>
      </c>
      <c r="V3094" s="44">
        <v>0</v>
      </c>
      <c r="W3094" s="44">
        <v>0</v>
      </c>
      <c r="X3094" s="44">
        <v>24739.384569999998</v>
      </c>
      <c r="Y3094" s="44">
        <v>62273.461617000001</v>
      </c>
      <c r="Z3094" s="44">
        <v>1549.963199</v>
      </c>
      <c r="AA3094" s="44">
        <v>64.273195999999999</v>
      </c>
      <c r="AB3094" s="44">
        <v>2.8771900000000001</v>
      </c>
      <c r="AC3094" s="44">
        <v>1.1426210000000001</v>
      </c>
      <c r="AD3094" s="44">
        <v>13360.781051</v>
      </c>
    </row>
    <row r="3095" spans="1:30" x14ac:dyDescent="0.25">
      <c r="A3095">
        <v>3325</v>
      </c>
      <c r="B3095" t="s">
        <v>101</v>
      </c>
      <c r="C3095" t="s">
        <v>227</v>
      </c>
      <c r="D3095" t="s">
        <v>309</v>
      </c>
      <c r="E3095" t="s">
        <v>225</v>
      </c>
      <c r="F3095" s="48" t="e">
        <f>VLOOKUP(A3095,'TAZ definitions'!$A$1:$E$1902,2,FALSE)</f>
        <v>#N/A</v>
      </c>
      <c r="G3095" s="48" t="e">
        <f>VLOOKUP(A3095,'TAZ definitions'!$A$1:$E$1902,4,FALSE)</f>
        <v>#N/A</v>
      </c>
      <c r="H3095" s="44">
        <v>21230</v>
      </c>
      <c r="I3095" s="44">
        <v>0</v>
      </c>
      <c r="J3095" s="44">
        <v>1970</v>
      </c>
      <c r="K3095" s="44">
        <v>0</v>
      </c>
      <c r="L3095" s="44">
        <v>0</v>
      </c>
      <c r="M3095" s="44">
        <v>0</v>
      </c>
      <c r="N3095" s="44">
        <v>0</v>
      </c>
      <c r="O3095" s="44">
        <v>0</v>
      </c>
      <c r="P3095" s="44">
        <v>0</v>
      </c>
      <c r="Q3095" s="44">
        <v>0</v>
      </c>
      <c r="R3095" s="44">
        <v>17.458055000000002</v>
      </c>
      <c r="S3095" s="44">
        <v>17.160558999999999</v>
      </c>
      <c r="T3095" s="44">
        <v>21230</v>
      </c>
      <c r="U3095" s="44">
        <v>1969.9998780000001</v>
      </c>
      <c r="V3095" s="44">
        <v>0</v>
      </c>
      <c r="W3095" s="44">
        <v>0</v>
      </c>
      <c r="X3095" s="44">
        <v>11741.385265000001</v>
      </c>
      <c r="Y3095" s="44">
        <v>28983.462597000002</v>
      </c>
      <c r="Z3095" s="44">
        <v>720.94242699999995</v>
      </c>
      <c r="AA3095" s="44">
        <v>27.472335000000001</v>
      </c>
      <c r="AB3095" s="44">
        <v>1.3207599999999999</v>
      </c>
      <c r="AC3095" s="44">
        <v>0.52026600000000001</v>
      </c>
      <c r="AD3095" s="44">
        <v>6181.0652840000002</v>
      </c>
    </row>
    <row r="3096" spans="1:30" x14ac:dyDescent="0.25">
      <c r="A3096">
        <v>3326</v>
      </c>
      <c r="B3096" t="s">
        <v>101</v>
      </c>
      <c r="C3096" t="s">
        <v>227</v>
      </c>
      <c r="D3096" t="s">
        <v>309</v>
      </c>
      <c r="E3096" t="s">
        <v>225</v>
      </c>
      <c r="F3096" s="48" t="e">
        <f>VLOOKUP(A3096,'TAZ definitions'!$A$1:$E$1902,2,FALSE)</f>
        <v>#N/A</v>
      </c>
      <c r="G3096" s="48" t="e">
        <f>VLOOKUP(A3096,'TAZ definitions'!$A$1:$E$1902,4,FALSE)</f>
        <v>#N/A</v>
      </c>
      <c r="H3096" s="44">
        <v>19394</v>
      </c>
      <c r="I3096" s="44">
        <v>0</v>
      </c>
      <c r="J3096" s="44">
        <v>1836</v>
      </c>
      <c r="K3096" s="44">
        <v>0</v>
      </c>
      <c r="L3096" s="44">
        <v>0</v>
      </c>
      <c r="M3096" s="44">
        <v>0</v>
      </c>
      <c r="N3096" s="44">
        <v>0</v>
      </c>
      <c r="O3096" s="44">
        <v>0</v>
      </c>
      <c r="P3096" s="44">
        <v>0</v>
      </c>
      <c r="Q3096" s="44">
        <v>0</v>
      </c>
      <c r="R3096" s="44">
        <v>17.755154000000001</v>
      </c>
      <c r="S3096" s="44">
        <v>17.605373</v>
      </c>
      <c r="T3096" s="44">
        <v>19394</v>
      </c>
      <c r="U3096" s="44">
        <v>1836.0001219999999</v>
      </c>
      <c r="V3096" s="44">
        <v>0</v>
      </c>
      <c r="W3096" s="44">
        <v>0</v>
      </c>
      <c r="X3096" s="44">
        <v>5889.7277830000003</v>
      </c>
      <c r="Y3096" s="44">
        <v>38401.123621999999</v>
      </c>
      <c r="Z3096" s="44">
        <v>938.88140599999997</v>
      </c>
      <c r="AA3096" s="44">
        <v>38.836607999999998</v>
      </c>
      <c r="AB3096" s="44">
        <v>1.8073760000000001</v>
      </c>
      <c r="AC3096" s="44">
        <v>0.69536799999999999</v>
      </c>
      <c r="AD3096" s="44">
        <v>8263.5454069999996</v>
      </c>
    </row>
    <row r="3097" spans="1:30" x14ac:dyDescent="0.25">
      <c r="A3097">
        <v>3327</v>
      </c>
      <c r="B3097" t="s">
        <v>101</v>
      </c>
      <c r="C3097" t="s">
        <v>227</v>
      </c>
      <c r="D3097" t="s">
        <v>309</v>
      </c>
      <c r="E3097" t="s">
        <v>225</v>
      </c>
      <c r="F3097" s="48" t="e">
        <f>VLOOKUP(A3097,'TAZ definitions'!$A$1:$E$1902,2,FALSE)</f>
        <v>#N/A</v>
      </c>
      <c r="G3097" s="48" t="e">
        <f>VLOOKUP(A3097,'TAZ definitions'!$A$1:$E$1902,4,FALSE)</f>
        <v>#N/A</v>
      </c>
      <c r="H3097" s="44">
        <v>18581</v>
      </c>
      <c r="I3097" s="44">
        <v>0</v>
      </c>
      <c r="J3097" s="44">
        <v>1775</v>
      </c>
      <c r="K3097" s="44">
        <v>0</v>
      </c>
      <c r="L3097" s="44">
        <v>0</v>
      </c>
      <c r="M3097" s="44">
        <v>0</v>
      </c>
      <c r="N3097" s="44">
        <v>0</v>
      </c>
      <c r="O3097" s="44">
        <v>0</v>
      </c>
      <c r="P3097" s="44">
        <v>0</v>
      </c>
      <c r="Q3097" s="44">
        <v>0</v>
      </c>
      <c r="R3097" s="44">
        <v>19.586766999999998</v>
      </c>
      <c r="S3097" s="44">
        <v>19.295611999999998</v>
      </c>
      <c r="T3097" s="44">
        <v>18581</v>
      </c>
      <c r="U3097" s="44">
        <v>1775</v>
      </c>
      <c r="V3097" s="44">
        <v>0</v>
      </c>
      <c r="W3097" s="44">
        <v>0</v>
      </c>
      <c r="X3097" s="44">
        <v>0</v>
      </c>
      <c r="Y3097" s="44">
        <v>254.14598100000001</v>
      </c>
      <c r="Z3097" s="44">
        <v>8.3845849999999995</v>
      </c>
      <c r="AA3097" s="44">
        <v>0.20791899999999999</v>
      </c>
      <c r="AB3097" s="44">
        <v>9.5399999999999999E-3</v>
      </c>
      <c r="AC3097" s="44">
        <v>4.9249999999999997E-3</v>
      </c>
      <c r="AD3097" s="44">
        <v>58.521296999999997</v>
      </c>
    </row>
    <row r="3098" spans="1:30" x14ac:dyDescent="0.25">
      <c r="A3098">
        <v>3328</v>
      </c>
      <c r="B3098" t="s">
        <v>101</v>
      </c>
      <c r="C3098" t="s">
        <v>227</v>
      </c>
      <c r="D3098" t="s">
        <v>309</v>
      </c>
      <c r="E3098" t="s">
        <v>225</v>
      </c>
      <c r="F3098" s="48" t="e">
        <f>VLOOKUP(A3098,'TAZ definitions'!$A$1:$E$1902,2,FALSE)</f>
        <v>#N/A</v>
      </c>
      <c r="G3098" s="48" t="e">
        <f>VLOOKUP(A3098,'TAZ definitions'!$A$1:$E$1902,4,FALSE)</f>
        <v>#N/A</v>
      </c>
      <c r="H3098" s="44">
        <v>20830</v>
      </c>
      <c r="I3098" s="44">
        <v>0</v>
      </c>
      <c r="J3098" s="44">
        <v>1940</v>
      </c>
      <c r="K3098" s="44">
        <v>0</v>
      </c>
      <c r="L3098" s="44">
        <v>0</v>
      </c>
      <c r="M3098" s="44">
        <v>0</v>
      </c>
      <c r="N3098" s="44">
        <v>0</v>
      </c>
      <c r="O3098" s="44">
        <v>0</v>
      </c>
      <c r="P3098" s="44">
        <v>0</v>
      </c>
      <c r="Q3098" s="44">
        <v>0</v>
      </c>
      <c r="R3098" s="44">
        <v>16.904157999999999</v>
      </c>
      <c r="S3098" s="44">
        <v>16.689404</v>
      </c>
      <c r="T3098" s="44">
        <v>20830</v>
      </c>
      <c r="U3098" s="44">
        <v>1940.0001219999999</v>
      </c>
      <c r="V3098" s="44">
        <v>0</v>
      </c>
      <c r="W3098" s="44">
        <v>0</v>
      </c>
      <c r="X3098" s="44">
        <v>0</v>
      </c>
      <c r="Y3098" s="44">
        <v>68700.542610999997</v>
      </c>
      <c r="Z3098" s="44">
        <v>2061.13897</v>
      </c>
      <c r="AA3098" s="44">
        <v>55.016570999999999</v>
      </c>
      <c r="AB3098" s="44">
        <v>2.7357860000000001</v>
      </c>
      <c r="AC3098" s="44">
        <v>1.2753920000000001</v>
      </c>
      <c r="AD3098" s="44">
        <v>15317.024076</v>
      </c>
    </row>
    <row r="3099" spans="1:30" x14ac:dyDescent="0.25">
      <c r="A3099">
        <v>3329</v>
      </c>
      <c r="B3099" t="s">
        <v>101</v>
      </c>
      <c r="C3099" t="s">
        <v>227</v>
      </c>
      <c r="D3099" t="s">
        <v>309</v>
      </c>
      <c r="E3099" t="s">
        <v>225</v>
      </c>
      <c r="F3099" s="48" t="e">
        <f>VLOOKUP(A3099,'TAZ definitions'!$A$1:$E$1902,2,FALSE)</f>
        <v>#N/A</v>
      </c>
      <c r="G3099" s="48" t="e">
        <f>VLOOKUP(A3099,'TAZ definitions'!$A$1:$E$1902,4,FALSE)</f>
        <v>#N/A</v>
      </c>
      <c r="H3099" s="44">
        <v>19653</v>
      </c>
      <c r="I3099" s="44">
        <v>0</v>
      </c>
      <c r="J3099" s="44">
        <v>1830</v>
      </c>
      <c r="K3099" s="44">
        <v>0</v>
      </c>
      <c r="L3099" s="44">
        <v>0</v>
      </c>
      <c r="M3099" s="44">
        <v>0</v>
      </c>
      <c r="N3099" s="44">
        <v>0</v>
      </c>
      <c r="O3099" s="44">
        <v>0</v>
      </c>
      <c r="P3099" s="44">
        <v>0</v>
      </c>
      <c r="Q3099" s="44">
        <v>0</v>
      </c>
      <c r="R3099" s="44">
        <v>19.769770000000001</v>
      </c>
      <c r="S3099" s="44">
        <v>19.391161</v>
      </c>
      <c r="T3099" s="44">
        <v>19653</v>
      </c>
      <c r="U3099" s="44">
        <v>1830</v>
      </c>
      <c r="V3099" s="44">
        <v>0</v>
      </c>
      <c r="W3099" s="44">
        <v>0</v>
      </c>
      <c r="X3099" s="44">
        <v>0</v>
      </c>
      <c r="Y3099" s="44">
        <v>19339.911735999998</v>
      </c>
      <c r="Z3099" s="44">
        <v>567.88386800000001</v>
      </c>
      <c r="AA3099" s="44">
        <v>15.564393000000001</v>
      </c>
      <c r="AB3099" s="44">
        <v>0.74866600000000005</v>
      </c>
      <c r="AC3099" s="44">
        <v>0.35659000000000002</v>
      </c>
      <c r="AD3099" s="44">
        <v>4223.8423730000004</v>
      </c>
    </row>
    <row r="3100" spans="1:30" x14ac:dyDescent="0.25">
      <c r="A3100">
        <v>3330</v>
      </c>
      <c r="B3100" t="s">
        <v>101</v>
      </c>
      <c r="C3100" t="s">
        <v>227</v>
      </c>
      <c r="D3100" t="s">
        <v>309</v>
      </c>
      <c r="E3100" t="s">
        <v>225</v>
      </c>
      <c r="F3100" s="48" t="e">
        <f>VLOOKUP(A3100,'TAZ definitions'!$A$1:$E$1902,2,FALSE)</f>
        <v>#N/A</v>
      </c>
      <c r="G3100" s="48" t="e">
        <f>VLOOKUP(A3100,'TAZ definitions'!$A$1:$E$1902,4,FALSE)</f>
        <v>#N/A</v>
      </c>
      <c r="H3100" s="44">
        <v>20200</v>
      </c>
      <c r="I3100" s="44">
        <v>0</v>
      </c>
      <c r="J3100" s="44">
        <v>1865</v>
      </c>
      <c r="K3100" s="44">
        <v>0</v>
      </c>
      <c r="L3100" s="44">
        <v>0</v>
      </c>
      <c r="M3100" s="44">
        <v>0</v>
      </c>
      <c r="N3100" s="44">
        <v>0</v>
      </c>
      <c r="O3100" s="44">
        <v>0</v>
      </c>
      <c r="P3100" s="44">
        <v>0</v>
      </c>
      <c r="Q3100" s="44">
        <v>0</v>
      </c>
      <c r="R3100" s="44">
        <v>17.740376000000001</v>
      </c>
      <c r="S3100" s="44">
        <v>17.481781000000002</v>
      </c>
      <c r="T3100" s="44">
        <v>20200</v>
      </c>
      <c r="U3100" s="44">
        <v>1865</v>
      </c>
      <c r="V3100" s="44">
        <v>0</v>
      </c>
      <c r="W3100" s="44">
        <v>0</v>
      </c>
      <c r="X3100" s="44">
        <v>0</v>
      </c>
      <c r="Y3100" s="44">
        <v>25348.635869000002</v>
      </c>
      <c r="Z3100" s="44">
        <v>824.59916599999997</v>
      </c>
      <c r="AA3100" s="44">
        <v>20.559839</v>
      </c>
      <c r="AB3100" s="44">
        <v>1.0094540000000001</v>
      </c>
      <c r="AC3100" s="44">
        <v>0.48541400000000001</v>
      </c>
      <c r="AD3100" s="44">
        <v>5851.1891400000004</v>
      </c>
    </row>
    <row r="3101" spans="1:30" x14ac:dyDescent="0.25">
      <c r="A3101">
        <v>3331</v>
      </c>
      <c r="B3101" t="s">
        <v>101</v>
      </c>
      <c r="C3101" t="s">
        <v>227</v>
      </c>
      <c r="D3101" t="s">
        <v>309</v>
      </c>
      <c r="E3101" t="s">
        <v>225</v>
      </c>
      <c r="F3101" s="48" t="e">
        <f>VLOOKUP(A3101,'TAZ definitions'!$A$1:$E$1902,2,FALSE)</f>
        <v>#N/A</v>
      </c>
      <c r="G3101" s="48" t="e">
        <f>VLOOKUP(A3101,'TAZ definitions'!$A$1:$E$1902,4,FALSE)</f>
        <v>#N/A</v>
      </c>
      <c r="H3101" s="44">
        <v>23043</v>
      </c>
      <c r="I3101" s="44">
        <v>0</v>
      </c>
      <c r="J3101" s="44">
        <v>2028</v>
      </c>
      <c r="K3101" s="44">
        <v>0</v>
      </c>
      <c r="L3101" s="44">
        <v>0</v>
      </c>
      <c r="M3101" s="44">
        <v>0</v>
      </c>
      <c r="N3101" s="44">
        <v>0</v>
      </c>
      <c r="O3101" s="44">
        <v>0</v>
      </c>
      <c r="P3101" s="44">
        <v>0</v>
      </c>
      <c r="Q3101" s="44">
        <v>0</v>
      </c>
      <c r="R3101" s="44">
        <v>19.556787</v>
      </c>
      <c r="S3101" s="44">
        <v>19.185358000000001</v>
      </c>
      <c r="T3101" s="44">
        <v>23043</v>
      </c>
      <c r="U3101" s="44">
        <v>2027.9998780000001</v>
      </c>
      <c r="V3101" s="44">
        <v>0</v>
      </c>
      <c r="W3101" s="44">
        <v>0</v>
      </c>
      <c r="X3101" s="44">
        <v>0</v>
      </c>
      <c r="Y3101" s="44">
        <v>1928.321766</v>
      </c>
      <c r="Z3101" s="44">
        <v>64.351000999999997</v>
      </c>
      <c r="AA3101" s="44">
        <v>1.588443</v>
      </c>
      <c r="AB3101" s="44">
        <v>7.4398000000000006E-2</v>
      </c>
      <c r="AC3101" s="44">
        <v>3.7532000000000003E-2</v>
      </c>
      <c r="AD3101" s="44">
        <v>450.214609</v>
      </c>
    </row>
    <row r="3102" spans="1:30" x14ac:dyDescent="0.25">
      <c r="A3102">
        <v>3332</v>
      </c>
      <c r="B3102" t="s">
        <v>101</v>
      </c>
      <c r="C3102" t="s">
        <v>227</v>
      </c>
      <c r="D3102" t="s">
        <v>308</v>
      </c>
      <c r="E3102" t="s">
        <v>225</v>
      </c>
      <c r="F3102" s="48" t="e">
        <f>VLOOKUP(A3102,'TAZ definitions'!$A$1:$E$1902,2,FALSE)</f>
        <v>#N/A</v>
      </c>
      <c r="G3102" s="48" t="e">
        <f>VLOOKUP(A3102,'TAZ definitions'!$A$1:$E$1902,4,FALSE)</f>
        <v>#N/A</v>
      </c>
      <c r="H3102" s="44">
        <v>15355</v>
      </c>
      <c r="I3102" s="44">
        <v>0</v>
      </c>
      <c r="J3102" s="44">
        <v>1465</v>
      </c>
      <c r="K3102" s="44">
        <v>0</v>
      </c>
      <c r="L3102" s="44">
        <v>0</v>
      </c>
      <c r="M3102" s="44">
        <v>0</v>
      </c>
      <c r="N3102" s="44">
        <v>0</v>
      </c>
      <c r="O3102" s="44">
        <v>0</v>
      </c>
      <c r="P3102" s="44">
        <v>0</v>
      </c>
      <c r="Q3102" s="44">
        <v>0</v>
      </c>
      <c r="R3102" s="44">
        <v>20.102326999999999</v>
      </c>
      <c r="S3102" s="44">
        <v>19.722801</v>
      </c>
      <c r="T3102" s="44">
        <v>15354.999023</v>
      </c>
      <c r="U3102" s="44">
        <v>1465</v>
      </c>
      <c r="V3102" s="44">
        <v>0</v>
      </c>
      <c r="W3102" s="44">
        <v>0</v>
      </c>
      <c r="X3102" s="44">
        <v>0</v>
      </c>
      <c r="Y3102" s="44">
        <v>11551.332727999999</v>
      </c>
      <c r="Z3102" s="44">
        <v>292.46399500000001</v>
      </c>
      <c r="AA3102" s="44">
        <v>9.0587049999999998</v>
      </c>
      <c r="AB3102" s="44">
        <v>0.51436300000000001</v>
      </c>
      <c r="AC3102" s="44">
        <v>0.20069899999999999</v>
      </c>
      <c r="AD3102" s="44">
        <v>2449.9041750000001</v>
      </c>
    </row>
    <row r="3103" spans="1:30" x14ac:dyDescent="0.25">
      <c r="A3103">
        <v>3333</v>
      </c>
      <c r="B3103" t="s">
        <v>101</v>
      </c>
      <c r="C3103" t="s">
        <v>227</v>
      </c>
      <c r="D3103" t="s">
        <v>308</v>
      </c>
      <c r="E3103" t="s">
        <v>225</v>
      </c>
      <c r="F3103" s="48" t="e">
        <f>VLOOKUP(A3103,'TAZ definitions'!$A$1:$E$1902,2,FALSE)</f>
        <v>#N/A</v>
      </c>
      <c r="G3103" s="48" t="e">
        <f>VLOOKUP(A3103,'TAZ definitions'!$A$1:$E$1902,4,FALSE)</f>
        <v>#N/A</v>
      </c>
      <c r="H3103" s="44">
        <v>14974</v>
      </c>
      <c r="I3103" s="44">
        <v>0</v>
      </c>
      <c r="J3103" s="44">
        <v>1423</v>
      </c>
      <c r="K3103" s="44">
        <v>0</v>
      </c>
      <c r="L3103" s="44">
        <v>0</v>
      </c>
      <c r="M3103" s="44">
        <v>0</v>
      </c>
      <c r="N3103" s="44">
        <v>0</v>
      </c>
      <c r="O3103" s="44">
        <v>0</v>
      </c>
      <c r="P3103" s="44">
        <v>0</v>
      </c>
      <c r="Q3103" s="44">
        <v>0</v>
      </c>
      <c r="R3103" s="44">
        <v>20.187190999999999</v>
      </c>
      <c r="S3103" s="44">
        <v>19.799956999999999</v>
      </c>
      <c r="T3103" s="44">
        <v>14974</v>
      </c>
      <c r="U3103" s="44">
        <v>1423</v>
      </c>
      <c r="V3103" s="44">
        <v>0</v>
      </c>
      <c r="W3103" s="44">
        <v>0</v>
      </c>
      <c r="X3103" s="44">
        <v>170.87979100000001</v>
      </c>
      <c r="Y3103" s="44">
        <v>19720.241568000001</v>
      </c>
      <c r="Z3103" s="44">
        <v>530.21948499999996</v>
      </c>
      <c r="AA3103" s="44">
        <v>15.604025999999999</v>
      </c>
      <c r="AB3103" s="44">
        <v>0.86068299999999998</v>
      </c>
      <c r="AC3103" s="44">
        <v>0.35078599999999999</v>
      </c>
      <c r="AD3103" s="44">
        <v>4279.7209169999996</v>
      </c>
    </row>
    <row r="3104" spans="1:30" x14ac:dyDescent="0.25">
      <c r="A3104">
        <v>3334</v>
      </c>
      <c r="B3104" t="s">
        <v>101</v>
      </c>
      <c r="C3104" t="s">
        <v>227</v>
      </c>
      <c r="D3104" t="s">
        <v>308</v>
      </c>
      <c r="E3104" t="s">
        <v>225</v>
      </c>
      <c r="F3104" s="48" t="e">
        <f>VLOOKUP(A3104,'TAZ definitions'!$A$1:$E$1902,2,FALSE)</f>
        <v>#N/A</v>
      </c>
      <c r="G3104" s="48" t="e">
        <f>VLOOKUP(A3104,'TAZ definitions'!$A$1:$E$1902,4,FALSE)</f>
        <v>#N/A</v>
      </c>
      <c r="H3104" s="44">
        <v>14562</v>
      </c>
      <c r="I3104" s="44">
        <v>0</v>
      </c>
      <c r="J3104" s="44">
        <v>1393</v>
      </c>
      <c r="K3104" s="44">
        <v>0</v>
      </c>
      <c r="L3104" s="44">
        <v>0</v>
      </c>
      <c r="M3104" s="44">
        <v>0</v>
      </c>
      <c r="N3104" s="44">
        <v>0</v>
      </c>
      <c r="O3104" s="44">
        <v>0</v>
      </c>
      <c r="P3104" s="44">
        <v>0</v>
      </c>
      <c r="Q3104" s="44">
        <v>0</v>
      </c>
      <c r="R3104" s="44">
        <v>21.787132</v>
      </c>
      <c r="S3104" s="44">
        <v>21.305389000000002</v>
      </c>
      <c r="T3104" s="44">
        <v>14562</v>
      </c>
      <c r="U3104" s="44">
        <v>1393</v>
      </c>
      <c r="V3104" s="44">
        <v>0</v>
      </c>
      <c r="W3104" s="44">
        <v>0</v>
      </c>
      <c r="X3104" s="44">
        <v>4758.1319350000003</v>
      </c>
      <c r="Y3104" s="44">
        <v>39397.686448</v>
      </c>
      <c r="Z3104" s="44">
        <v>1003.902372</v>
      </c>
      <c r="AA3104" s="44">
        <v>30.974336000000001</v>
      </c>
      <c r="AB3104" s="44">
        <v>1.8122780000000001</v>
      </c>
      <c r="AC3104" s="44">
        <v>0.68635199999999996</v>
      </c>
      <c r="AD3104" s="44">
        <v>8509.1100569999999</v>
      </c>
    </row>
    <row r="3105" spans="1:30" x14ac:dyDescent="0.25">
      <c r="A3105">
        <v>3335</v>
      </c>
      <c r="B3105" t="s">
        <v>101</v>
      </c>
      <c r="C3105" t="s">
        <v>227</v>
      </c>
      <c r="D3105" t="s">
        <v>308</v>
      </c>
      <c r="E3105" t="s">
        <v>225</v>
      </c>
      <c r="F3105" s="48" t="e">
        <f>VLOOKUP(A3105,'TAZ definitions'!$A$1:$E$1902,2,FALSE)</f>
        <v>#N/A</v>
      </c>
      <c r="G3105" s="48" t="e">
        <f>VLOOKUP(A3105,'TAZ definitions'!$A$1:$E$1902,4,FALSE)</f>
        <v>#N/A</v>
      </c>
      <c r="H3105" s="44">
        <v>14562</v>
      </c>
      <c r="I3105" s="44">
        <v>0</v>
      </c>
      <c r="J3105" s="44">
        <v>1393</v>
      </c>
      <c r="K3105" s="44">
        <v>0</v>
      </c>
      <c r="L3105" s="44">
        <v>0</v>
      </c>
      <c r="M3105" s="44">
        <v>0</v>
      </c>
      <c r="N3105" s="44">
        <v>0</v>
      </c>
      <c r="O3105" s="44">
        <v>0</v>
      </c>
      <c r="P3105" s="44">
        <v>0</v>
      </c>
      <c r="Q3105" s="44">
        <v>0</v>
      </c>
      <c r="R3105" s="44">
        <v>21.786352000000001</v>
      </c>
      <c r="S3105" s="44">
        <v>21.293509</v>
      </c>
      <c r="T3105" s="44">
        <v>14562</v>
      </c>
      <c r="U3105" s="44">
        <v>1393</v>
      </c>
      <c r="V3105" s="44">
        <v>0</v>
      </c>
      <c r="W3105" s="44">
        <v>0</v>
      </c>
      <c r="X3105" s="44">
        <v>0</v>
      </c>
      <c r="Y3105" s="44">
        <v>2524.6768200000001</v>
      </c>
      <c r="Z3105" s="44">
        <v>84.264493000000002</v>
      </c>
      <c r="AA3105" s="44">
        <v>2.073026</v>
      </c>
      <c r="AB3105" s="44">
        <v>9.0791999999999998E-2</v>
      </c>
      <c r="AC3105" s="44">
        <v>4.9186000000000001E-2</v>
      </c>
      <c r="AD3105" s="44">
        <v>579.19913699999995</v>
      </c>
    </row>
    <row r="3106" spans="1:30" x14ac:dyDescent="0.25">
      <c r="A3106">
        <v>3336</v>
      </c>
      <c r="B3106" t="s">
        <v>101</v>
      </c>
      <c r="C3106" t="s">
        <v>227</v>
      </c>
      <c r="D3106" t="s">
        <v>303</v>
      </c>
      <c r="E3106" t="s">
        <v>225</v>
      </c>
      <c r="F3106" s="48" t="e">
        <f>VLOOKUP(A3106,'TAZ definitions'!$A$1:$E$1902,2,FALSE)</f>
        <v>#N/A</v>
      </c>
      <c r="G3106" s="48" t="e">
        <f>VLOOKUP(A3106,'TAZ definitions'!$A$1:$E$1902,4,FALSE)</f>
        <v>#N/A</v>
      </c>
      <c r="H3106" s="44">
        <v>44101</v>
      </c>
      <c r="I3106" s="44">
        <v>0</v>
      </c>
      <c r="J3106" s="44">
        <v>4429</v>
      </c>
      <c r="K3106" s="44">
        <v>0</v>
      </c>
      <c r="L3106" s="44">
        <v>0</v>
      </c>
      <c r="M3106" s="44">
        <v>0</v>
      </c>
      <c r="N3106" s="44">
        <v>0</v>
      </c>
      <c r="O3106" s="44">
        <v>0</v>
      </c>
      <c r="P3106" s="44">
        <v>0</v>
      </c>
      <c r="Q3106" s="44">
        <v>0</v>
      </c>
      <c r="R3106" s="44">
        <v>23.384394</v>
      </c>
      <c r="S3106" s="44">
        <v>22.374758</v>
      </c>
      <c r="T3106" s="44">
        <v>44101</v>
      </c>
      <c r="U3106" s="44">
        <v>4429</v>
      </c>
      <c r="V3106" s="44">
        <v>0</v>
      </c>
      <c r="W3106" s="44">
        <v>0</v>
      </c>
      <c r="X3106" s="44">
        <v>7276.4773660000001</v>
      </c>
      <c r="Y3106" s="44">
        <v>14728.432612000001</v>
      </c>
      <c r="Z3106" s="44">
        <v>408.66357699999998</v>
      </c>
      <c r="AA3106" s="44">
        <v>14.379723</v>
      </c>
      <c r="AB3106" s="44">
        <v>0.64757299999999995</v>
      </c>
      <c r="AC3106" s="44">
        <v>0.27757199999999999</v>
      </c>
      <c r="AD3106" s="44">
        <v>3263.7266589999999</v>
      </c>
    </row>
    <row r="3107" spans="1:30" x14ac:dyDescent="0.25">
      <c r="A3107">
        <v>3337</v>
      </c>
      <c r="B3107" t="s">
        <v>101</v>
      </c>
      <c r="C3107" t="s">
        <v>227</v>
      </c>
      <c r="D3107" t="s">
        <v>300</v>
      </c>
      <c r="E3107" t="s">
        <v>225</v>
      </c>
      <c r="F3107" s="48" t="e">
        <f>VLOOKUP(A3107,'TAZ definitions'!$A$1:$E$1902,2,FALSE)</f>
        <v>#N/A</v>
      </c>
      <c r="G3107" s="48" t="e">
        <f>VLOOKUP(A3107,'TAZ definitions'!$A$1:$E$1902,4,FALSE)</f>
        <v>#N/A</v>
      </c>
      <c r="H3107" s="44">
        <v>29331</v>
      </c>
      <c r="I3107" s="44">
        <v>0</v>
      </c>
      <c r="J3107" s="44">
        <v>2779</v>
      </c>
      <c r="K3107" s="44">
        <v>0</v>
      </c>
      <c r="L3107" s="44">
        <v>0</v>
      </c>
      <c r="M3107" s="44">
        <v>0</v>
      </c>
      <c r="N3107" s="44">
        <v>0</v>
      </c>
      <c r="O3107" s="44">
        <v>0</v>
      </c>
      <c r="P3107" s="44">
        <v>0</v>
      </c>
      <c r="Q3107" s="44">
        <v>0</v>
      </c>
      <c r="R3107" s="44">
        <v>23.815826000000001</v>
      </c>
      <c r="S3107" s="44">
        <v>23.387484000000001</v>
      </c>
      <c r="T3107" s="44">
        <v>29331</v>
      </c>
      <c r="U3107" s="44">
        <v>2779</v>
      </c>
      <c r="V3107" s="44">
        <v>0</v>
      </c>
      <c r="W3107" s="44">
        <v>0</v>
      </c>
      <c r="X3107" s="44">
        <v>1656.8917670000001</v>
      </c>
      <c r="Y3107" s="44">
        <v>8066.0006489999996</v>
      </c>
      <c r="Z3107" s="44">
        <v>319.57493499999998</v>
      </c>
      <c r="AA3107" s="44">
        <v>7.0360199999999997</v>
      </c>
      <c r="AB3107" s="44">
        <v>0.297184</v>
      </c>
      <c r="AC3107" s="44">
        <v>0.17453399999999999</v>
      </c>
      <c r="AD3107" s="44">
        <v>2009.6318140000001</v>
      </c>
    </row>
    <row r="3108" spans="1:30" x14ac:dyDescent="0.25">
      <c r="A3108">
        <v>3338</v>
      </c>
      <c r="B3108" t="s">
        <v>101</v>
      </c>
      <c r="C3108" t="s">
        <v>108</v>
      </c>
      <c r="D3108" t="s">
        <v>310</v>
      </c>
      <c r="E3108" t="s">
        <v>225</v>
      </c>
      <c r="F3108" s="48" t="e">
        <f>VLOOKUP(A3108,'TAZ definitions'!$A$1:$E$1902,2,FALSE)</f>
        <v>#N/A</v>
      </c>
      <c r="G3108" s="48" t="e">
        <f>VLOOKUP(A3108,'TAZ definitions'!$A$1:$E$1902,4,FALSE)</f>
        <v>#N/A</v>
      </c>
      <c r="H3108" s="44">
        <v>23495</v>
      </c>
      <c r="I3108" s="44">
        <v>0</v>
      </c>
      <c r="J3108" s="44">
        <v>2575</v>
      </c>
      <c r="K3108" s="44">
        <v>0</v>
      </c>
      <c r="L3108" s="44">
        <v>0</v>
      </c>
      <c r="M3108" s="44">
        <v>0</v>
      </c>
      <c r="N3108" s="44">
        <v>0</v>
      </c>
      <c r="O3108" s="44">
        <v>0</v>
      </c>
      <c r="P3108" s="44">
        <v>0</v>
      </c>
      <c r="Q3108" s="44">
        <v>0</v>
      </c>
      <c r="R3108" s="44">
        <v>25.624829999999999</v>
      </c>
      <c r="S3108" s="44">
        <v>25.518281999999999</v>
      </c>
      <c r="T3108" s="44">
        <v>23495</v>
      </c>
      <c r="U3108" s="44">
        <v>2575</v>
      </c>
      <c r="V3108" s="44">
        <v>0</v>
      </c>
      <c r="W3108" s="44">
        <v>0</v>
      </c>
      <c r="X3108" s="44">
        <v>4283.4068550000002</v>
      </c>
      <c r="Y3108" s="44">
        <v>8468.6076240000002</v>
      </c>
      <c r="Z3108" s="44">
        <v>303.39308199999999</v>
      </c>
      <c r="AA3108" s="44">
        <v>7.199452</v>
      </c>
      <c r="AB3108" s="44">
        <v>0.31390200000000001</v>
      </c>
      <c r="AC3108" s="44">
        <v>0.173678</v>
      </c>
      <c r="AD3108" s="44">
        <v>2045.5155159999999</v>
      </c>
    </row>
    <row r="3109" spans="1:30" x14ac:dyDescent="0.25">
      <c r="A3109">
        <v>3339</v>
      </c>
      <c r="B3109" t="s">
        <v>101</v>
      </c>
      <c r="C3109" t="s">
        <v>108</v>
      </c>
      <c r="D3109" t="s">
        <v>310</v>
      </c>
      <c r="E3109" t="s">
        <v>225</v>
      </c>
      <c r="F3109" s="48" t="e">
        <f>VLOOKUP(A3109,'TAZ definitions'!$A$1:$E$1902,2,FALSE)</f>
        <v>#N/A</v>
      </c>
      <c r="G3109" s="48" t="e">
        <f>VLOOKUP(A3109,'TAZ definitions'!$A$1:$E$1902,4,FALSE)</f>
        <v>#N/A</v>
      </c>
      <c r="H3109" s="44">
        <v>50086</v>
      </c>
      <c r="I3109" s="44">
        <v>0</v>
      </c>
      <c r="J3109" s="44">
        <v>5504</v>
      </c>
      <c r="K3109" s="44">
        <v>0</v>
      </c>
      <c r="L3109" s="44">
        <v>0</v>
      </c>
      <c r="M3109" s="44">
        <v>0</v>
      </c>
      <c r="N3109" s="44">
        <v>41</v>
      </c>
      <c r="O3109" s="44">
        <v>0</v>
      </c>
      <c r="P3109" s="44">
        <v>0</v>
      </c>
      <c r="Q3109" s="44">
        <v>0</v>
      </c>
      <c r="R3109" s="44">
        <v>25.429003000000002</v>
      </c>
      <c r="S3109" s="44">
        <v>25.028040000000001</v>
      </c>
      <c r="T3109" s="44">
        <v>50086</v>
      </c>
      <c r="U3109" s="44">
        <v>5504</v>
      </c>
      <c r="V3109" s="44">
        <v>0</v>
      </c>
      <c r="W3109" s="44">
        <v>41</v>
      </c>
      <c r="X3109" s="44">
        <v>0</v>
      </c>
      <c r="Y3109" s="44">
        <v>7674.3446080000003</v>
      </c>
      <c r="Z3109" s="44">
        <v>222.04413199999999</v>
      </c>
      <c r="AA3109" s="44">
        <v>6.1305569999999996</v>
      </c>
      <c r="AB3109" s="44">
        <v>0.313689</v>
      </c>
      <c r="AC3109" s="44">
        <v>0.13997799999999999</v>
      </c>
      <c r="AD3109" s="44">
        <v>1677.733248</v>
      </c>
    </row>
    <row r="3110" spans="1:30" x14ac:dyDescent="0.25">
      <c r="A3110">
        <v>3340</v>
      </c>
      <c r="B3110" t="s">
        <v>101</v>
      </c>
      <c r="C3110" t="s">
        <v>227</v>
      </c>
      <c r="D3110" t="s">
        <v>298</v>
      </c>
      <c r="E3110" t="s">
        <v>225</v>
      </c>
      <c r="F3110" s="48" t="e">
        <f>VLOOKUP(A3110,'TAZ definitions'!$A$1:$E$1902,2,FALSE)</f>
        <v>#N/A</v>
      </c>
      <c r="G3110" s="48" t="e">
        <f>VLOOKUP(A3110,'TAZ definitions'!$A$1:$E$1902,4,FALSE)</f>
        <v>#N/A</v>
      </c>
      <c r="H3110" s="44">
        <v>47679</v>
      </c>
      <c r="I3110" s="44">
        <v>0</v>
      </c>
      <c r="J3110" s="44">
        <v>5125</v>
      </c>
      <c r="K3110" s="44">
        <v>0</v>
      </c>
      <c r="L3110" s="44">
        <v>0</v>
      </c>
      <c r="M3110" s="44">
        <v>0</v>
      </c>
      <c r="N3110" s="44">
        <v>0</v>
      </c>
      <c r="O3110" s="44">
        <v>0</v>
      </c>
      <c r="P3110" s="44">
        <v>0</v>
      </c>
      <c r="Q3110" s="44">
        <v>0</v>
      </c>
      <c r="R3110" s="44">
        <v>22.720026000000001</v>
      </c>
      <c r="S3110" s="44">
        <v>22.447063</v>
      </c>
      <c r="T3110" s="44">
        <v>47679.003905999998</v>
      </c>
      <c r="U3110" s="44">
        <v>5125</v>
      </c>
      <c r="V3110" s="44">
        <v>0</v>
      </c>
      <c r="W3110" s="44">
        <v>0</v>
      </c>
      <c r="X3110" s="44">
        <v>2391.5486719999999</v>
      </c>
      <c r="Y3110" s="44">
        <v>15245.451800000001</v>
      </c>
      <c r="Z3110" s="44">
        <v>474.23906499999998</v>
      </c>
      <c r="AA3110" s="44">
        <v>12.349231</v>
      </c>
      <c r="AB3110" s="44">
        <v>0.60176099999999999</v>
      </c>
      <c r="AC3110" s="44">
        <v>0.28650500000000001</v>
      </c>
      <c r="AD3110" s="44">
        <v>3418.8578950000001</v>
      </c>
    </row>
    <row r="3111" spans="1:30" x14ac:dyDescent="0.25">
      <c r="A3111">
        <v>3341</v>
      </c>
      <c r="B3111" t="s">
        <v>101</v>
      </c>
      <c r="C3111" t="s">
        <v>108</v>
      </c>
      <c r="D3111" t="s">
        <v>310</v>
      </c>
      <c r="E3111" t="s">
        <v>225</v>
      </c>
      <c r="F3111" s="48" t="e">
        <f>VLOOKUP(A3111,'TAZ definitions'!$A$1:$E$1902,2,FALSE)</f>
        <v>#N/A</v>
      </c>
      <c r="G3111" s="48" t="e">
        <f>VLOOKUP(A3111,'TAZ definitions'!$A$1:$E$1902,4,FALSE)</f>
        <v>#N/A</v>
      </c>
      <c r="H3111" s="44">
        <v>39212</v>
      </c>
      <c r="I3111" s="44">
        <v>0</v>
      </c>
      <c r="J3111" s="44">
        <v>4345</v>
      </c>
      <c r="K3111" s="44">
        <v>0</v>
      </c>
      <c r="L3111" s="44">
        <v>0</v>
      </c>
      <c r="M3111" s="44">
        <v>0</v>
      </c>
      <c r="N3111" s="44">
        <v>0</v>
      </c>
      <c r="O3111" s="44">
        <v>0</v>
      </c>
      <c r="P3111" s="44">
        <v>0</v>
      </c>
      <c r="Q3111" s="44">
        <v>0</v>
      </c>
      <c r="R3111" s="44">
        <v>26.937515000000001</v>
      </c>
      <c r="S3111" s="44">
        <v>26.840384</v>
      </c>
      <c r="T3111" s="44">
        <v>39212</v>
      </c>
      <c r="U3111" s="44">
        <v>4345</v>
      </c>
      <c r="V3111" s="44">
        <v>0</v>
      </c>
      <c r="W3111" s="44">
        <v>0</v>
      </c>
      <c r="X3111" s="44">
        <v>0</v>
      </c>
      <c r="Y3111" s="44">
        <v>0</v>
      </c>
      <c r="Z3111" s="44">
        <v>0</v>
      </c>
      <c r="AA3111" s="44">
        <v>0</v>
      </c>
      <c r="AB3111" s="44">
        <v>0</v>
      </c>
      <c r="AC3111" s="44">
        <v>0</v>
      </c>
      <c r="AD3111" s="44">
        <v>0</v>
      </c>
    </row>
    <row r="3112" spans="1:30" x14ac:dyDescent="0.25">
      <c r="A3112">
        <v>3342</v>
      </c>
      <c r="B3112" t="s">
        <v>101</v>
      </c>
      <c r="C3112" t="s">
        <v>108</v>
      </c>
      <c r="D3112" t="s">
        <v>310</v>
      </c>
      <c r="E3112" t="s">
        <v>225</v>
      </c>
      <c r="F3112" s="48" t="e">
        <f>VLOOKUP(A3112,'TAZ definitions'!$A$1:$E$1902,2,FALSE)</f>
        <v>#N/A</v>
      </c>
      <c r="G3112" s="48" t="e">
        <f>VLOOKUP(A3112,'TAZ definitions'!$A$1:$E$1902,4,FALSE)</f>
        <v>#N/A</v>
      </c>
      <c r="H3112" s="44">
        <v>42335</v>
      </c>
      <c r="I3112" s="44">
        <v>0</v>
      </c>
      <c r="J3112" s="44">
        <v>4639</v>
      </c>
      <c r="K3112" s="44">
        <v>0</v>
      </c>
      <c r="L3112" s="44">
        <v>0</v>
      </c>
      <c r="M3112" s="44">
        <v>0</v>
      </c>
      <c r="N3112" s="44">
        <v>0</v>
      </c>
      <c r="O3112" s="44">
        <v>0</v>
      </c>
      <c r="P3112" s="44">
        <v>0</v>
      </c>
      <c r="Q3112" s="44">
        <v>0</v>
      </c>
      <c r="R3112" s="44">
        <v>24.946583</v>
      </c>
      <c r="S3112" s="44">
        <v>24.765619000000001</v>
      </c>
      <c r="T3112" s="44">
        <v>42335</v>
      </c>
      <c r="U3112" s="44">
        <v>4639</v>
      </c>
      <c r="V3112" s="44">
        <v>0</v>
      </c>
      <c r="W3112" s="44">
        <v>0</v>
      </c>
      <c r="X3112" s="44">
        <v>0</v>
      </c>
      <c r="Y3112" s="44">
        <v>8213.8482359999998</v>
      </c>
      <c r="Z3112" s="44">
        <v>252.74487400000001</v>
      </c>
      <c r="AA3112" s="44">
        <v>6.6391609999999996</v>
      </c>
      <c r="AB3112" s="44">
        <v>0.32380300000000001</v>
      </c>
      <c r="AC3112" s="44">
        <v>0.15357799999999999</v>
      </c>
      <c r="AD3112" s="44">
        <v>1833.9451919999999</v>
      </c>
    </row>
    <row r="3113" spans="1:30" x14ac:dyDescent="0.25">
      <c r="A3113">
        <v>3343</v>
      </c>
      <c r="B3113" t="s">
        <v>101</v>
      </c>
      <c r="C3113" t="s">
        <v>108</v>
      </c>
      <c r="D3113" t="s">
        <v>310</v>
      </c>
      <c r="E3113" t="s">
        <v>225</v>
      </c>
      <c r="F3113" s="48" t="e">
        <f>VLOOKUP(A3113,'TAZ definitions'!$A$1:$E$1902,2,FALSE)</f>
        <v>#N/A</v>
      </c>
      <c r="G3113" s="48" t="e">
        <f>VLOOKUP(A3113,'TAZ definitions'!$A$1:$E$1902,4,FALSE)</f>
        <v>#N/A</v>
      </c>
      <c r="H3113" s="44">
        <v>42077</v>
      </c>
      <c r="I3113" s="44">
        <v>0</v>
      </c>
      <c r="J3113" s="44">
        <v>4483</v>
      </c>
      <c r="K3113" s="44">
        <v>0</v>
      </c>
      <c r="L3113" s="44">
        <v>0</v>
      </c>
      <c r="M3113" s="44">
        <v>0</v>
      </c>
      <c r="N3113" s="44">
        <v>0</v>
      </c>
      <c r="O3113" s="44">
        <v>0</v>
      </c>
      <c r="P3113" s="44">
        <v>0</v>
      </c>
      <c r="Q3113" s="44">
        <v>0</v>
      </c>
      <c r="R3113" s="44">
        <v>25.077679</v>
      </c>
      <c r="S3113" s="44">
        <v>24.913038</v>
      </c>
      <c r="T3113" s="44">
        <v>42077</v>
      </c>
      <c r="U3113" s="44">
        <v>4483</v>
      </c>
      <c r="V3113" s="44">
        <v>0</v>
      </c>
      <c r="W3113" s="44">
        <v>0</v>
      </c>
      <c r="X3113" s="44">
        <v>13895.539914000001</v>
      </c>
      <c r="Y3113" s="44">
        <v>23145.359810999998</v>
      </c>
      <c r="Z3113" s="44">
        <v>672.31427499999995</v>
      </c>
      <c r="AA3113" s="44">
        <v>19.007864000000001</v>
      </c>
      <c r="AB3113" s="44">
        <v>0.92151799999999995</v>
      </c>
      <c r="AC3113" s="44">
        <v>0.43416100000000002</v>
      </c>
      <c r="AD3113" s="44">
        <v>5155.3820249999999</v>
      </c>
    </row>
    <row r="3114" spans="1:30" x14ac:dyDescent="0.25">
      <c r="A3114">
        <v>3344</v>
      </c>
      <c r="B3114" t="s">
        <v>101</v>
      </c>
      <c r="C3114" t="s">
        <v>108</v>
      </c>
      <c r="D3114" t="s">
        <v>310</v>
      </c>
      <c r="E3114" t="s">
        <v>225</v>
      </c>
      <c r="F3114" s="48" t="e">
        <f>VLOOKUP(A3114,'TAZ definitions'!$A$1:$E$1902,2,FALSE)</f>
        <v>#N/A</v>
      </c>
      <c r="G3114" s="48" t="e">
        <f>VLOOKUP(A3114,'TAZ definitions'!$A$1:$E$1902,4,FALSE)</f>
        <v>#N/A</v>
      </c>
      <c r="H3114" s="44">
        <v>34831</v>
      </c>
      <c r="I3114" s="44">
        <v>0</v>
      </c>
      <c r="J3114" s="44">
        <v>3765</v>
      </c>
      <c r="K3114" s="44">
        <v>0</v>
      </c>
      <c r="L3114" s="44">
        <v>0</v>
      </c>
      <c r="M3114" s="44">
        <v>0</v>
      </c>
      <c r="N3114" s="44">
        <v>0</v>
      </c>
      <c r="O3114" s="44">
        <v>0</v>
      </c>
      <c r="P3114" s="44">
        <v>0</v>
      </c>
      <c r="Q3114" s="44">
        <v>0</v>
      </c>
      <c r="R3114" s="44">
        <v>25.80517</v>
      </c>
      <c r="S3114" s="44">
        <v>25.594076000000001</v>
      </c>
      <c r="T3114" s="44">
        <v>34831</v>
      </c>
      <c r="U3114" s="44">
        <v>3765</v>
      </c>
      <c r="V3114" s="44">
        <v>0</v>
      </c>
      <c r="W3114" s="44">
        <v>0</v>
      </c>
      <c r="X3114" s="44">
        <v>4121.8612409999996</v>
      </c>
      <c r="Y3114" s="44">
        <v>14009.170294</v>
      </c>
      <c r="Z3114" s="44">
        <v>470.201322</v>
      </c>
      <c r="AA3114" s="44">
        <v>11.707483999999999</v>
      </c>
      <c r="AB3114" s="44">
        <v>0.50895599999999996</v>
      </c>
      <c r="AC3114" s="44">
        <v>0.277277</v>
      </c>
      <c r="AD3114" s="44">
        <v>3245.3056080000001</v>
      </c>
    </row>
    <row r="3115" spans="1:30" x14ac:dyDescent="0.25">
      <c r="A3115">
        <v>3345</v>
      </c>
      <c r="B3115" t="s">
        <v>101</v>
      </c>
      <c r="C3115" t="s">
        <v>227</v>
      </c>
      <c r="D3115" t="s">
        <v>302</v>
      </c>
      <c r="E3115" t="s">
        <v>225</v>
      </c>
      <c r="F3115" s="48" t="e">
        <f>VLOOKUP(A3115,'TAZ definitions'!$A$1:$E$1902,2,FALSE)</f>
        <v>#N/A</v>
      </c>
      <c r="G3115" s="48" t="e">
        <f>VLOOKUP(A3115,'TAZ definitions'!$A$1:$E$1902,4,FALSE)</f>
        <v>#N/A</v>
      </c>
      <c r="H3115" s="44">
        <v>52163</v>
      </c>
      <c r="I3115" s="44">
        <v>1544</v>
      </c>
      <c r="J3115" s="44">
        <v>5618</v>
      </c>
      <c r="K3115" s="44">
        <v>261</v>
      </c>
      <c r="L3115" s="44">
        <v>0</v>
      </c>
      <c r="M3115" s="44">
        <v>0</v>
      </c>
      <c r="N3115" s="44">
        <v>0</v>
      </c>
      <c r="O3115" s="44">
        <v>0</v>
      </c>
      <c r="P3115" s="44">
        <v>95.590423999999999</v>
      </c>
      <c r="Q3115" s="44">
        <v>102.542877</v>
      </c>
      <c r="R3115" s="44">
        <v>17.887557999999999</v>
      </c>
      <c r="S3115" s="44">
        <v>17.913989999999998</v>
      </c>
      <c r="T3115" s="44">
        <v>52114.800780999998</v>
      </c>
      <c r="U3115" s="44">
        <v>5612.8984380000002</v>
      </c>
      <c r="V3115" s="44">
        <v>0</v>
      </c>
      <c r="W3115" s="44">
        <v>0</v>
      </c>
      <c r="X3115" s="44">
        <v>0</v>
      </c>
      <c r="Y3115" s="44">
        <v>12340.609431999999</v>
      </c>
      <c r="Z3115" s="44">
        <v>412.441238</v>
      </c>
      <c r="AA3115" s="44">
        <v>10.228621</v>
      </c>
      <c r="AB3115" s="44">
        <v>0.46035500000000001</v>
      </c>
      <c r="AC3115" s="44">
        <v>0.24027000000000001</v>
      </c>
      <c r="AD3115" s="44">
        <v>2861.0593410000001</v>
      </c>
    </row>
    <row r="3116" spans="1:30" x14ac:dyDescent="0.25">
      <c r="A3116">
        <v>3346</v>
      </c>
      <c r="B3116" t="s">
        <v>101</v>
      </c>
      <c r="C3116" t="s">
        <v>227</v>
      </c>
      <c r="D3116" t="s">
        <v>302</v>
      </c>
      <c r="E3116" t="s">
        <v>225</v>
      </c>
      <c r="F3116" s="48" t="e">
        <f>VLOOKUP(A3116,'TAZ definitions'!$A$1:$E$1902,2,FALSE)</f>
        <v>#N/A</v>
      </c>
      <c r="G3116" s="48" t="e">
        <f>VLOOKUP(A3116,'TAZ definitions'!$A$1:$E$1902,4,FALSE)</f>
        <v>#N/A</v>
      </c>
      <c r="H3116" s="44">
        <v>50765</v>
      </c>
      <c r="I3116" s="44">
        <v>0</v>
      </c>
      <c r="J3116" s="44">
        <v>5470</v>
      </c>
      <c r="K3116" s="44">
        <v>0</v>
      </c>
      <c r="L3116" s="44">
        <v>0</v>
      </c>
      <c r="M3116" s="44">
        <v>0</v>
      </c>
      <c r="N3116" s="44">
        <v>0</v>
      </c>
      <c r="O3116" s="44">
        <v>0</v>
      </c>
      <c r="P3116" s="44">
        <v>113.154335</v>
      </c>
      <c r="Q3116" s="44">
        <v>120.06038700000001</v>
      </c>
      <c r="R3116" s="44">
        <v>17.874378</v>
      </c>
      <c r="S3116" s="44">
        <v>17.259508</v>
      </c>
      <c r="T3116" s="44">
        <v>50747.179687999997</v>
      </c>
      <c r="U3116" s="44">
        <v>5468.080078</v>
      </c>
      <c r="V3116" s="44">
        <v>0</v>
      </c>
      <c r="W3116" s="44">
        <v>0</v>
      </c>
      <c r="X3116" s="44">
        <v>0</v>
      </c>
      <c r="Y3116" s="44">
        <v>0</v>
      </c>
      <c r="Z3116" s="44">
        <v>0</v>
      </c>
      <c r="AA3116" s="44">
        <v>0</v>
      </c>
      <c r="AB3116" s="44">
        <v>0</v>
      </c>
      <c r="AC3116" s="44">
        <v>0</v>
      </c>
      <c r="AD3116" s="44">
        <v>0</v>
      </c>
    </row>
    <row r="3117" spans="1:30" x14ac:dyDescent="0.25">
      <c r="A3117">
        <v>3347</v>
      </c>
      <c r="B3117" t="s">
        <v>101</v>
      </c>
      <c r="C3117" t="s">
        <v>227</v>
      </c>
      <c r="D3117" t="s">
        <v>302</v>
      </c>
      <c r="E3117" t="s">
        <v>225</v>
      </c>
      <c r="F3117" s="48" t="e">
        <f>VLOOKUP(A3117,'TAZ definitions'!$A$1:$E$1902,2,FALSE)</f>
        <v>#N/A</v>
      </c>
      <c r="G3117" s="48" t="e">
        <f>VLOOKUP(A3117,'TAZ definitions'!$A$1:$E$1902,4,FALSE)</f>
        <v>#N/A</v>
      </c>
      <c r="H3117" s="44">
        <v>50593</v>
      </c>
      <c r="I3117" s="44">
        <v>0</v>
      </c>
      <c r="J3117" s="44">
        <v>5627</v>
      </c>
      <c r="K3117" s="44">
        <v>0</v>
      </c>
      <c r="L3117" s="44">
        <v>0</v>
      </c>
      <c r="M3117" s="44">
        <v>0</v>
      </c>
      <c r="N3117" s="44">
        <v>0</v>
      </c>
      <c r="O3117" s="44">
        <v>0</v>
      </c>
      <c r="P3117" s="44">
        <v>101.763092</v>
      </c>
      <c r="Q3117" s="44">
        <v>110.30950900000001</v>
      </c>
      <c r="R3117" s="44">
        <v>20.734196000000001</v>
      </c>
      <c r="S3117" s="44">
        <v>20.375996000000001</v>
      </c>
      <c r="T3117" s="44">
        <v>50576.710937999997</v>
      </c>
      <c r="U3117" s="44">
        <v>5625.1884769999997</v>
      </c>
      <c r="V3117" s="44">
        <v>0</v>
      </c>
      <c r="W3117" s="44">
        <v>0</v>
      </c>
      <c r="X3117" s="44">
        <v>1220.72183</v>
      </c>
      <c r="Y3117" s="44">
        <v>17000.645028999999</v>
      </c>
      <c r="Z3117" s="44">
        <v>544.04745200000002</v>
      </c>
      <c r="AA3117" s="44">
        <v>13.839286</v>
      </c>
      <c r="AB3117" s="44">
        <v>0.64246700000000001</v>
      </c>
      <c r="AC3117" s="44">
        <v>0.32889600000000002</v>
      </c>
      <c r="AD3117" s="44">
        <v>3908.4620479999999</v>
      </c>
    </row>
    <row r="3118" spans="1:30" x14ac:dyDescent="0.25">
      <c r="A3118">
        <v>3348</v>
      </c>
      <c r="B3118" t="s">
        <v>101</v>
      </c>
      <c r="C3118" t="s">
        <v>227</v>
      </c>
      <c r="D3118" t="s">
        <v>298</v>
      </c>
      <c r="E3118" t="s">
        <v>225</v>
      </c>
      <c r="F3118" s="48" t="e">
        <f>VLOOKUP(A3118,'TAZ definitions'!$A$1:$E$1902,2,FALSE)</f>
        <v>#N/A</v>
      </c>
      <c r="G3118" s="48" t="e">
        <f>VLOOKUP(A3118,'TAZ definitions'!$A$1:$E$1902,4,FALSE)</f>
        <v>#N/A</v>
      </c>
      <c r="H3118" s="44">
        <v>46100</v>
      </c>
      <c r="I3118" s="44">
        <v>0</v>
      </c>
      <c r="J3118" s="44">
        <v>5018</v>
      </c>
      <c r="K3118" s="44">
        <v>0</v>
      </c>
      <c r="L3118" s="44">
        <v>0</v>
      </c>
      <c r="M3118" s="44">
        <v>0</v>
      </c>
      <c r="N3118" s="44">
        <v>0</v>
      </c>
      <c r="O3118" s="44">
        <v>0</v>
      </c>
      <c r="P3118" s="44">
        <v>0</v>
      </c>
      <c r="Q3118" s="44">
        <v>0</v>
      </c>
      <c r="R3118" s="44">
        <v>20.350235000000001</v>
      </c>
      <c r="S3118" s="44">
        <v>20.318999999999999</v>
      </c>
      <c r="T3118" s="44">
        <v>46100</v>
      </c>
      <c r="U3118" s="44">
        <v>5018</v>
      </c>
      <c r="V3118" s="44">
        <v>0</v>
      </c>
      <c r="W3118" s="44">
        <v>0</v>
      </c>
      <c r="X3118" s="44">
        <v>3980.0740300000002</v>
      </c>
      <c r="Y3118" s="44">
        <v>13439.569919</v>
      </c>
      <c r="Z3118" s="44">
        <v>408.95312100000001</v>
      </c>
      <c r="AA3118" s="44">
        <v>11.026788</v>
      </c>
      <c r="AB3118" s="44">
        <v>0.55513500000000005</v>
      </c>
      <c r="AC3118" s="44">
        <v>0.254272</v>
      </c>
      <c r="AD3118" s="44">
        <v>3049.7198790000002</v>
      </c>
    </row>
    <row r="3119" spans="1:30" x14ac:dyDescent="0.25">
      <c r="A3119">
        <v>3349</v>
      </c>
      <c r="B3119" t="s">
        <v>101</v>
      </c>
      <c r="C3119" t="s">
        <v>227</v>
      </c>
      <c r="D3119" t="s">
        <v>296</v>
      </c>
      <c r="E3119" t="s">
        <v>225</v>
      </c>
      <c r="F3119" s="48" t="e">
        <f>VLOOKUP(A3119,'TAZ definitions'!$A$1:$E$1902,2,FALSE)</f>
        <v>#N/A</v>
      </c>
      <c r="G3119" s="48" t="e">
        <f>VLOOKUP(A3119,'TAZ definitions'!$A$1:$E$1902,4,FALSE)</f>
        <v>#N/A</v>
      </c>
      <c r="H3119" s="44">
        <v>58201</v>
      </c>
      <c r="I3119" s="44">
        <v>0</v>
      </c>
      <c r="J3119" s="44">
        <v>6177</v>
      </c>
      <c r="K3119" s="44">
        <v>0</v>
      </c>
      <c r="L3119" s="44">
        <v>0</v>
      </c>
      <c r="M3119" s="44">
        <v>0</v>
      </c>
      <c r="N3119" s="44">
        <v>0</v>
      </c>
      <c r="O3119" s="44">
        <v>0</v>
      </c>
      <c r="P3119" s="44">
        <v>107.974648</v>
      </c>
      <c r="Q3119" s="44">
        <v>106.725151</v>
      </c>
      <c r="R3119" s="44">
        <v>19.112043</v>
      </c>
      <c r="S3119" s="44">
        <v>18.912686999999998</v>
      </c>
      <c r="T3119" s="44">
        <v>58185.066405999998</v>
      </c>
      <c r="U3119" s="44">
        <v>6175.3090819999998</v>
      </c>
      <c r="V3119" s="44">
        <v>0</v>
      </c>
      <c r="W3119" s="44">
        <v>0</v>
      </c>
      <c r="X3119" s="44">
        <v>1087.055218</v>
      </c>
      <c r="Y3119" s="44">
        <v>12493.109833</v>
      </c>
      <c r="Z3119" s="44">
        <v>317.02373799999998</v>
      </c>
      <c r="AA3119" s="44">
        <v>9.8363859999999992</v>
      </c>
      <c r="AB3119" s="44">
        <v>0.55963200000000002</v>
      </c>
      <c r="AC3119" s="44">
        <v>0.21809500000000001</v>
      </c>
      <c r="AD3119" s="44">
        <v>2674.387021</v>
      </c>
    </row>
    <row r="3120" spans="1:30" x14ac:dyDescent="0.25">
      <c r="A3120">
        <v>3350</v>
      </c>
      <c r="B3120" t="s">
        <v>101</v>
      </c>
      <c r="C3120" t="s">
        <v>227</v>
      </c>
      <c r="D3120" t="s">
        <v>298</v>
      </c>
      <c r="E3120" t="s">
        <v>225</v>
      </c>
      <c r="F3120" s="48" t="e">
        <f>VLOOKUP(A3120,'TAZ definitions'!$A$1:$E$1902,2,FALSE)</f>
        <v>#N/A</v>
      </c>
      <c r="G3120" s="48" t="e">
        <f>VLOOKUP(A3120,'TAZ definitions'!$A$1:$E$1902,4,FALSE)</f>
        <v>#N/A</v>
      </c>
      <c r="H3120" s="44">
        <v>52022</v>
      </c>
      <c r="I3120" s="44">
        <v>0</v>
      </c>
      <c r="J3120" s="44">
        <v>5544</v>
      </c>
      <c r="K3120" s="44">
        <v>0</v>
      </c>
      <c r="L3120" s="44">
        <v>0</v>
      </c>
      <c r="M3120" s="44">
        <v>0</v>
      </c>
      <c r="N3120" s="44">
        <v>0</v>
      </c>
      <c r="O3120" s="44">
        <v>0</v>
      </c>
      <c r="P3120" s="44">
        <v>0</v>
      </c>
      <c r="Q3120" s="44">
        <v>0</v>
      </c>
      <c r="R3120" s="44">
        <v>19.922173000000001</v>
      </c>
      <c r="S3120" s="44">
        <v>19.514322</v>
      </c>
      <c r="T3120" s="44">
        <v>52021.996094000002</v>
      </c>
      <c r="U3120" s="44">
        <v>5544</v>
      </c>
      <c r="V3120" s="44">
        <v>0</v>
      </c>
      <c r="W3120" s="44">
        <v>0</v>
      </c>
      <c r="X3120" s="44">
        <v>5095.5978619999996</v>
      </c>
      <c r="Y3120" s="44">
        <v>23149.387137000002</v>
      </c>
      <c r="Z3120" s="44">
        <v>657.760178</v>
      </c>
      <c r="AA3120" s="44">
        <v>18.595068000000001</v>
      </c>
      <c r="AB3120" s="44">
        <v>0.961982</v>
      </c>
      <c r="AC3120" s="44">
        <v>0.42292200000000002</v>
      </c>
      <c r="AD3120" s="44">
        <v>5095.6262729999999</v>
      </c>
    </row>
    <row r="3121" spans="1:30" x14ac:dyDescent="0.25">
      <c r="A3121">
        <v>3351</v>
      </c>
      <c r="B3121" t="s">
        <v>101</v>
      </c>
      <c r="C3121" t="s">
        <v>227</v>
      </c>
      <c r="D3121" t="s">
        <v>298</v>
      </c>
      <c r="E3121" t="s">
        <v>225</v>
      </c>
      <c r="F3121" s="48" t="e">
        <f>VLOOKUP(A3121,'TAZ definitions'!$A$1:$E$1902,2,FALSE)</f>
        <v>#N/A</v>
      </c>
      <c r="G3121" s="48" t="e">
        <f>VLOOKUP(A3121,'TAZ definitions'!$A$1:$E$1902,4,FALSE)</f>
        <v>#N/A</v>
      </c>
      <c r="H3121" s="44">
        <v>50357</v>
      </c>
      <c r="I3121" s="44">
        <v>0</v>
      </c>
      <c r="J3121" s="44">
        <v>5319</v>
      </c>
      <c r="K3121" s="44">
        <v>0</v>
      </c>
      <c r="L3121" s="44">
        <v>0</v>
      </c>
      <c r="M3121" s="44">
        <v>0</v>
      </c>
      <c r="N3121" s="44">
        <v>0</v>
      </c>
      <c r="O3121" s="44">
        <v>0</v>
      </c>
      <c r="P3121" s="44">
        <v>0</v>
      </c>
      <c r="Q3121" s="44">
        <v>0</v>
      </c>
      <c r="R3121" s="44">
        <v>18.54439</v>
      </c>
      <c r="S3121" s="44">
        <v>18.444042</v>
      </c>
      <c r="T3121" s="44">
        <v>50357</v>
      </c>
      <c r="U3121" s="44">
        <v>5319</v>
      </c>
      <c r="V3121" s="44">
        <v>0</v>
      </c>
      <c r="W3121" s="44">
        <v>0</v>
      </c>
      <c r="X3121" s="44">
        <v>5354.6402170000001</v>
      </c>
      <c r="Y3121" s="44">
        <v>15961.477183999999</v>
      </c>
      <c r="Z3121" s="44">
        <v>499.08394800000002</v>
      </c>
      <c r="AA3121" s="44">
        <v>12.961174</v>
      </c>
      <c r="AB3121" s="44">
        <v>0.62418200000000001</v>
      </c>
      <c r="AC3121" s="44">
        <v>0.30515999999999999</v>
      </c>
      <c r="AD3121" s="44">
        <v>3653.4674879999998</v>
      </c>
    </row>
    <row r="3122" spans="1:30" x14ac:dyDescent="0.25">
      <c r="A3122">
        <v>3352</v>
      </c>
      <c r="B3122" t="s">
        <v>101</v>
      </c>
      <c r="C3122" t="s">
        <v>227</v>
      </c>
      <c r="D3122" t="s">
        <v>298</v>
      </c>
      <c r="E3122" t="s">
        <v>225</v>
      </c>
      <c r="F3122" s="48" t="e">
        <f>VLOOKUP(A3122,'TAZ definitions'!$A$1:$E$1902,2,FALSE)</f>
        <v>#N/A</v>
      </c>
      <c r="G3122" s="48" t="e">
        <f>VLOOKUP(A3122,'TAZ definitions'!$A$1:$E$1902,4,FALSE)</f>
        <v>#N/A</v>
      </c>
      <c r="H3122" s="44">
        <v>50817</v>
      </c>
      <c r="I3122" s="44">
        <v>0</v>
      </c>
      <c r="J3122" s="44">
        <v>5455</v>
      </c>
      <c r="K3122" s="44">
        <v>0</v>
      </c>
      <c r="L3122" s="44">
        <v>0</v>
      </c>
      <c r="M3122" s="44">
        <v>0</v>
      </c>
      <c r="N3122" s="44">
        <v>41</v>
      </c>
      <c r="O3122" s="44">
        <v>0</v>
      </c>
      <c r="P3122" s="44">
        <v>0</v>
      </c>
      <c r="Q3122" s="44">
        <v>0</v>
      </c>
      <c r="R3122" s="44">
        <v>22.298895000000002</v>
      </c>
      <c r="S3122" s="44">
        <v>21.917048999999999</v>
      </c>
      <c r="T3122" s="44">
        <v>50817</v>
      </c>
      <c r="U3122" s="44">
        <v>5455</v>
      </c>
      <c r="V3122" s="44">
        <v>0</v>
      </c>
      <c r="W3122" s="44">
        <v>41</v>
      </c>
      <c r="X3122" s="44">
        <v>494.79709300000002</v>
      </c>
      <c r="Y3122" s="44">
        <v>1439.8054460000001</v>
      </c>
      <c r="Z3122" s="44">
        <v>58.770285000000001</v>
      </c>
      <c r="AA3122" s="44">
        <v>1.2985120000000001</v>
      </c>
      <c r="AB3122" s="44">
        <v>5.5841000000000002E-2</v>
      </c>
      <c r="AC3122" s="44">
        <v>3.1912000000000003E-2</v>
      </c>
      <c r="AD3122" s="44">
        <v>370.05889500000001</v>
      </c>
    </row>
    <row r="3123" spans="1:30" x14ac:dyDescent="0.25">
      <c r="A3123">
        <v>3353</v>
      </c>
      <c r="B3123" t="s">
        <v>101</v>
      </c>
      <c r="C3123" t="s">
        <v>227</v>
      </c>
      <c r="D3123" t="s">
        <v>296</v>
      </c>
      <c r="E3123" t="s">
        <v>225</v>
      </c>
      <c r="F3123" s="48" t="e">
        <f>VLOOKUP(A3123,'TAZ definitions'!$A$1:$E$1902,2,FALSE)</f>
        <v>#N/A</v>
      </c>
      <c r="G3123" s="48" t="e">
        <f>VLOOKUP(A3123,'TAZ definitions'!$A$1:$E$1902,4,FALSE)</f>
        <v>#N/A</v>
      </c>
      <c r="H3123" s="44">
        <v>105879</v>
      </c>
      <c r="I3123" s="44">
        <v>0</v>
      </c>
      <c r="J3123" s="44">
        <v>9381</v>
      </c>
      <c r="K3123" s="44">
        <v>0</v>
      </c>
      <c r="L3123" s="44">
        <v>424</v>
      </c>
      <c r="M3123" s="44">
        <v>0</v>
      </c>
      <c r="N3123" s="44">
        <v>41</v>
      </c>
      <c r="O3123" s="44">
        <v>0</v>
      </c>
      <c r="P3123" s="44">
        <v>0</v>
      </c>
      <c r="Q3123" s="44">
        <v>0</v>
      </c>
      <c r="R3123" s="44">
        <v>19.949753000000001</v>
      </c>
      <c r="S3123" s="44">
        <v>20.030757999999999</v>
      </c>
      <c r="T3123" s="44">
        <v>105879</v>
      </c>
      <c r="U3123" s="44">
        <v>9381</v>
      </c>
      <c r="V3123" s="44">
        <v>424</v>
      </c>
      <c r="W3123" s="44">
        <v>41</v>
      </c>
      <c r="X3123" s="44">
        <v>0</v>
      </c>
      <c r="Y3123" s="44">
        <v>11401.031118999999</v>
      </c>
      <c r="Z3123" s="44">
        <v>280.87111599999997</v>
      </c>
      <c r="AA3123" s="44">
        <v>9.0027209999999993</v>
      </c>
      <c r="AB3123" s="44">
        <v>0.511992</v>
      </c>
      <c r="AC3123" s="44">
        <v>0.19808200000000001</v>
      </c>
      <c r="AD3123" s="44">
        <v>2432.369248</v>
      </c>
    </row>
    <row r="3124" spans="1:30" x14ac:dyDescent="0.25">
      <c r="A3124">
        <v>3354</v>
      </c>
      <c r="B3124" t="s">
        <v>101</v>
      </c>
      <c r="C3124" t="s">
        <v>227</v>
      </c>
      <c r="D3124" t="s">
        <v>296</v>
      </c>
      <c r="E3124" t="s">
        <v>225</v>
      </c>
      <c r="F3124" s="48" t="e">
        <f>VLOOKUP(A3124,'TAZ definitions'!$A$1:$E$1902,2,FALSE)</f>
        <v>#N/A</v>
      </c>
      <c r="G3124" s="48" t="e">
        <f>VLOOKUP(A3124,'TAZ definitions'!$A$1:$E$1902,4,FALSE)</f>
        <v>#N/A</v>
      </c>
      <c r="H3124" s="44">
        <v>109623</v>
      </c>
      <c r="I3124" s="44">
        <v>0</v>
      </c>
      <c r="J3124" s="44">
        <v>9645</v>
      </c>
      <c r="K3124" s="44">
        <v>0</v>
      </c>
      <c r="L3124" s="44">
        <v>424</v>
      </c>
      <c r="M3124" s="44">
        <v>0</v>
      </c>
      <c r="N3124" s="44">
        <v>41</v>
      </c>
      <c r="O3124" s="44">
        <v>0</v>
      </c>
      <c r="P3124" s="44">
        <v>0</v>
      </c>
      <c r="Q3124" s="44">
        <v>0</v>
      </c>
      <c r="R3124" s="44">
        <v>19.548544</v>
      </c>
      <c r="S3124" s="44">
        <v>19.454252</v>
      </c>
      <c r="T3124" s="44">
        <v>109623</v>
      </c>
      <c r="U3124" s="44">
        <v>9645</v>
      </c>
      <c r="V3124" s="44">
        <v>424</v>
      </c>
      <c r="W3124" s="44">
        <v>41</v>
      </c>
      <c r="X3124" s="44">
        <v>0</v>
      </c>
      <c r="Y3124" s="44">
        <v>12433.802992000001</v>
      </c>
      <c r="Z3124" s="44">
        <v>331.398483</v>
      </c>
      <c r="AA3124" s="44">
        <v>9.8994590000000002</v>
      </c>
      <c r="AB3124" s="44">
        <v>0.52969599999999994</v>
      </c>
      <c r="AC3124" s="44">
        <v>0.22168599999999999</v>
      </c>
      <c r="AD3124" s="44">
        <v>2683.8104619999999</v>
      </c>
    </row>
    <row r="3125" spans="1:30" x14ac:dyDescent="0.25">
      <c r="A3125">
        <v>3355</v>
      </c>
      <c r="B3125" t="s">
        <v>101</v>
      </c>
      <c r="C3125" t="s">
        <v>227</v>
      </c>
      <c r="D3125" t="s">
        <v>296</v>
      </c>
      <c r="E3125" t="s">
        <v>225</v>
      </c>
      <c r="F3125" s="48" t="e">
        <f>VLOOKUP(A3125,'TAZ definitions'!$A$1:$E$1902,2,FALSE)</f>
        <v>#N/A</v>
      </c>
      <c r="G3125" s="48" t="e">
        <f>VLOOKUP(A3125,'TAZ definitions'!$A$1:$E$1902,4,FALSE)</f>
        <v>#N/A</v>
      </c>
      <c r="H3125" s="44">
        <v>55390</v>
      </c>
      <c r="I3125" s="44">
        <v>0</v>
      </c>
      <c r="J3125" s="44">
        <v>5930</v>
      </c>
      <c r="K3125" s="44">
        <v>0</v>
      </c>
      <c r="L3125" s="44">
        <v>0</v>
      </c>
      <c r="M3125" s="44">
        <v>0</v>
      </c>
      <c r="N3125" s="44">
        <v>0</v>
      </c>
      <c r="O3125" s="44">
        <v>0</v>
      </c>
      <c r="P3125" s="44">
        <v>111.086319</v>
      </c>
      <c r="Q3125" s="44">
        <v>111.61241099999999</v>
      </c>
      <c r="R3125" s="44">
        <v>18.906352999999999</v>
      </c>
      <c r="S3125" s="44">
        <v>18.637309999999999</v>
      </c>
      <c r="T3125" s="44">
        <v>55363.230469000002</v>
      </c>
      <c r="U3125" s="44">
        <v>5927.1342770000001</v>
      </c>
      <c r="V3125" s="44">
        <v>0</v>
      </c>
      <c r="W3125" s="44">
        <v>0</v>
      </c>
      <c r="X3125" s="44">
        <v>20997.996789000001</v>
      </c>
      <c r="Y3125" s="44">
        <v>68376.769461999997</v>
      </c>
      <c r="Z3125" s="44">
        <v>2160.7349690000001</v>
      </c>
      <c r="AA3125" s="44">
        <v>58.272754999999997</v>
      </c>
      <c r="AB3125" s="44">
        <v>2.9333710000000002</v>
      </c>
      <c r="AC3125" s="44">
        <v>1.3451900000000001</v>
      </c>
      <c r="AD3125" s="44">
        <v>16219.801074999999</v>
      </c>
    </row>
    <row r="3126" spans="1:30" x14ac:dyDescent="0.25">
      <c r="A3126">
        <v>3356</v>
      </c>
      <c r="B3126" t="s">
        <v>101</v>
      </c>
      <c r="C3126" t="s">
        <v>227</v>
      </c>
      <c r="D3126" t="s">
        <v>302</v>
      </c>
      <c r="E3126" t="s">
        <v>225</v>
      </c>
      <c r="F3126" s="48" t="e">
        <f>VLOOKUP(A3126,'TAZ definitions'!$A$1:$E$1902,2,FALSE)</f>
        <v>#N/A</v>
      </c>
      <c r="G3126" s="48" t="e">
        <f>VLOOKUP(A3126,'TAZ definitions'!$A$1:$E$1902,4,FALSE)</f>
        <v>#N/A</v>
      </c>
      <c r="H3126" s="44">
        <v>53771</v>
      </c>
      <c r="I3126" s="44">
        <v>0</v>
      </c>
      <c r="J3126" s="44">
        <v>5783</v>
      </c>
      <c r="K3126" s="44">
        <v>0</v>
      </c>
      <c r="L3126" s="44">
        <v>0</v>
      </c>
      <c r="M3126" s="44">
        <v>0</v>
      </c>
      <c r="N3126" s="44">
        <v>0</v>
      </c>
      <c r="O3126" s="44">
        <v>0</v>
      </c>
      <c r="P3126" s="44">
        <v>113.463509</v>
      </c>
      <c r="Q3126" s="44">
        <v>119.50503500000001</v>
      </c>
      <c r="R3126" s="44">
        <v>17.216902000000001</v>
      </c>
      <c r="S3126" s="44">
        <v>17.281855</v>
      </c>
      <c r="T3126" s="44">
        <v>53751.679687999997</v>
      </c>
      <c r="U3126" s="44">
        <v>5780.9223629999997</v>
      </c>
      <c r="V3126" s="44">
        <v>0</v>
      </c>
      <c r="W3126" s="44">
        <v>0</v>
      </c>
      <c r="X3126" s="44">
        <v>9299.7793559999991</v>
      </c>
      <c r="Y3126" s="44">
        <v>54206.984311</v>
      </c>
      <c r="Z3126" s="44">
        <v>1719.420161</v>
      </c>
      <c r="AA3126" s="44">
        <v>44.017550999999997</v>
      </c>
      <c r="AB3126" s="44">
        <v>2.1068630000000002</v>
      </c>
      <c r="AC3126" s="44">
        <v>1.035795</v>
      </c>
      <c r="AD3126" s="44">
        <v>12378.963931</v>
      </c>
    </row>
    <row r="3127" spans="1:30" x14ac:dyDescent="0.25">
      <c r="A3127">
        <v>3357</v>
      </c>
      <c r="B3127" t="s">
        <v>101</v>
      </c>
      <c r="C3127" t="s">
        <v>227</v>
      </c>
      <c r="D3127" t="s">
        <v>296</v>
      </c>
      <c r="E3127" t="s">
        <v>225</v>
      </c>
      <c r="F3127" s="48" t="e">
        <f>VLOOKUP(A3127,'TAZ definitions'!$A$1:$E$1902,2,FALSE)</f>
        <v>#N/A</v>
      </c>
      <c r="G3127" s="48" t="e">
        <f>VLOOKUP(A3127,'TAZ definitions'!$A$1:$E$1902,4,FALSE)</f>
        <v>#N/A</v>
      </c>
      <c r="H3127" s="44">
        <v>57565</v>
      </c>
      <c r="I3127" s="44">
        <v>0</v>
      </c>
      <c r="J3127" s="44">
        <v>6143</v>
      </c>
      <c r="K3127" s="44">
        <v>0</v>
      </c>
      <c r="L3127" s="44">
        <v>0</v>
      </c>
      <c r="M3127" s="44">
        <v>0</v>
      </c>
      <c r="N3127" s="44">
        <v>0</v>
      </c>
      <c r="O3127" s="44">
        <v>0</v>
      </c>
      <c r="P3127" s="44">
        <v>0</v>
      </c>
      <c r="Q3127" s="44">
        <v>0</v>
      </c>
      <c r="R3127" s="44">
        <v>19.096475999999999</v>
      </c>
      <c r="S3127" s="44">
        <v>18.916656</v>
      </c>
      <c r="T3127" s="44">
        <v>57565</v>
      </c>
      <c r="U3127" s="44">
        <v>6143</v>
      </c>
      <c r="V3127" s="44">
        <v>0</v>
      </c>
      <c r="W3127" s="44">
        <v>0</v>
      </c>
      <c r="X3127" s="44">
        <v>1443.3442640000001</v>
      </c>
      <c r="Y3127" s="44">
        <v>19202.911790999999</v>
      </c>
      <c r="Z3127" s="44">
        <v>672.47081700000001</v>
      </c>
      <c r="AA3127" s="44">
        <v>16.010781000000001</v>
      </c>
      <c r="AB3127" s="44">
        <v>0.70317799999999997</v>
      </c>
      <c r="AC3127" s="44">
        <v>0.38551200000000002</v>
      </c>
      <c r="AD3127" s="44">
        <v>4577.2530139999999</v>
      </c>
    </row>
    <row r="3128" spans="1:30" x14ac:dyDescent="0.25">
      <c r="A3128">
        <v>3358</v>
      </c>
      <c r="B3128" t="s">
        <v>101</v>
      </c>
      <c r="C3128" t="s">
        <v>227</v>
      </c>
      <c r="D3128" t="s">
        <v>296</v>
      </c>
      <c r="E3128" t="s">
        <v>225</v>
      </c>
      <c r="F3128" s="48" t="e">
        <f>VLOOKUP(A3128,'TAZ definitions'!$A$1:$E$1902,2,FALSE)</f>
        <v>#N/A</v>
      </c>
      <c r="G3128" s="48" t="e">
        <f>VLOOKUP(A3128,'TAZ definitions'!$A$1:$E$1902,4,FALSE)</f>
        <v>#N/A</v>
      </c>
      <c r="H3128" s="44">
        <v>72276</v>
      </c>
      <c r="I3128" s="44">
        <v>0</v>
      </c>
      <c r="J3128" s="44">
        <v>7675</v>
      </c>
      <c r="K3128" s="44">
        <v>0</v>
      </c>
      <c r="L3128" s="44">
        <v>424</v>
      </c>
      <c r="M3128" s="44">
        <v>0</v>
      </c>
      <c r="N3128" s="44">
        <v>0</v>
      </c>
      <c r="O3128" s="44">
        <v>0</v>
      </c>
      <c r="P3128" s="44">
        <v>0</v>
      </c>
      <c r="Q3128" s="44">
        <v>0</v>
      </c>
      <c r="R3128" s="44">
        <v>18.566905999999999</v>
      </c>
      <c r="S3128" s="44">
        <v>18.369492999999999</v>
      </c>
      <c r="T3128" s="44">
        <v>72276</v>
      </c>
      <c r="U3128" s="44">
        <v>7675</v>
      </c>
      <c r="V3128" s="44">
        <v>424</v>
      </c>
      <c r="W3128" s="44">
        <v>0</v>
      </c>
      <c r="X3128" s="44">
        <v>0</v>
      </c>
      <c r="Y3128" s="44">
        <v>63632.318229999997</v>
      </c>
      <c r="Z3128" s="44">
        <v>1996.89663</v>
      </c>
      <c r="AA3128" s="44">
        <v>51.672145999999998</v>
      </c>
      <c r="AB3128" s="44">
        <v>2.4434439999999999</v>
      </c>
      <c r="AC3128" s="44">
        <v>1.1991989999999999</v>
      </c>
      <c r="AD3128" s="44">
        <v>14249.067365000001</v>
      </c>
    </row>
    <row r="3129" spans="1:30" x14ac:dyDescent="0.25">
      <c r="A3129">
        <v>3359</v>
      </c>
      <c r="B3129" t="s">
        <v>101</v>
      </c>
      <c r="C3129" t="s">
        <v>227</v>
      </c>
      <c r="D3129" t="s">
        <v>296</v>
      </c>
      <c r="E3129" t="s">
        <v>225</v>
      </c>
      <c r="F3129" s="48" t="e">
        <f>VLOOKUP(A3129,'TAZ definitions'!$A$1:$E$1902,2,FALSE)</f>
        <v>#N/A</v>
      </c>
      <c r="G3129" s="48" t="e">
        <f>VLOOKUP(A3129,'TAZ definitions'!$A$1:$E$1902,4,FALSE)</f>
        <v>#N/A</v>
      </c>
      <c r="H3129" s="44">
        <v>62172</v>
      </c>
      <c r="I3129" s="44">
        <v>0</v>
      </c>
      <c r="J3129" s="44">
        <v>6674</v>
      </c>
      <c r="K3129" s="44">
        <v>0</v>
      </c>
      <c r="L3129" s="44">
        <v>0</v>
      </c>
      <c r="M3129" s="44">
        <v>0</v>
      </c>
      <c r="N3129" s="44">
        <v>0</v>
      </c>
      <c r="O3129" s="44">
        <v>0</v>
      </c>
      <c r="P3129" s="44">
        <v>0</v>
      </c>
      <c r="Q3129" s="44">
        <v>0</v>
      </c>
      <c r="R3129" s="44">
        <v>17.243051999999999</v>
      </c>
      <c r="S3129" s="44">
        <v>16.996911999999998</v>
      </c>
      <c r="T3129" s="44">
        <v>62172</v>
      </c>
      <c r="U3129" s="44">
        <v>6673.9995120000003</v>
      </c>
      <c r="V3129" s="44">
        <v>0</v>
      </c>
      <c r="W3129" s="44">
        <v>0</v>
      </c>
      <c r="X3129" s="44">
        <v>0</v>
      </c>
      <c r="Y3129" s="44">
        <v>29908.512715000001</v>
      </c>
      <c r="Z3129" s="44">
        <v>923.6232</v>
      </c>
      <c r="AA3129" s="44">
        <v>24.299481</v>
      </c>
      <c r="AB3129" s="44">
        <v>1.1768320000000001</v>
      </c>
      <c r="AC3129" s="44">
        <v>0.56191999999999998</v>
      </c>
      <c r="AD3129" s="44">
        <v>6726.9646720000001</v>
      </c>
    </row>
    <row r="3130" spans="1:30" x14ac:dyDescent="0.25">
      <c r="A3130">
        <v>3360</v>
      </c>
      <c r="B3130" t="s">
        <v>101</v>
      </c>
      <c r="C3130" t="s">
        <v>227</v>
      </c>
      <c r="D3130" t="s">
        <v>296</v>
      </c>
      <c r="E3130" t="s">
        <v>225</v>
      </c>
      <c r="F3130" s="48" t="e">
        <f>VLOOKUP(A3130,'TAZ definitions'!$A$1:$E$1902,2,FALSE)</f>
        <v>#N/A</v>
      </c>
      <c r="G3130" s="48" t="e">
        <f>VLOOKUP(A3130,'TAZ definitions'!$A$1:$E$1902,4,FALSE)</f>
        <v>#N/A</v>
      </c>
      <c r="H3130" s="44">
        <v>85204</v>
      </c>
      <c r="I3130" s="44">
        <v>0</v>
      </c>
      <c r="J3130" s="44">
        <v>8622</v>
      </c>
      <c r="K3130" s="44">
        <v>0</v>
      </c>
      <c r="L3130" s="44">
        <v>424</v>
      </c>
      <c r="M3130" s="44">
        <v>0</v>
      </c>
      <c r="N3130" s="44">
        <v>41</v>
      </c>
      <c r="O3130" s="44">
        <v>0</v>
      </c>
      <c r="P3130" s="44">
        <v>0</v>
      </c>
      <c r="Q3130" s="44">
        <v>0</v>
      </c>
      <c r="R3130" s="44">
        <v>18.647648</v>
      </c>
      <c r="S3130" s="44">
        <v>18.634605000000001</v>
      </c>
      <c r="T3130" s="44">
        <v>85204</v>
      </c>
      <c r="U3130" s="44">
        <v>8622</v>
      </c>
      <c r="V3130" s="44">
        <v>424</v>
      </c>
      <c r="W3130" s="44">
        <v>41</v>
      </c>
      <c r="X3130" s="44">
        <v>0</v>
      </c>
      <c r="Y3130" s="44">
        <v>10298.099061999999</v>
      </c>
      <c r="Z3130" s="44">
        <v>294.54486500000002</v>
      </c>
      <c r="AA3130" s="44">
        <v>8.2757959999999997</v>
      </c>
      <c r="AB3130" s="44">
        <v>0.42372500000000002</v>
      </c>
      <c r="AC3130" s="44">
        <v>0.187056</v>
      </c>
      <c r="AD3130" s="44">
        <v>2247.9028159999998</v>
      </c>
    </row>
    <row r="3131" spans="1:30" x14ac:dyDescent="0.25">
      <c r="A3131">
        <v>3361</v>
      </c>
      <c r="B3131" t="s">
        <v>101</v>
      </c>
      <c r="C3131" t="s">
        <v>227</v>
      </c>
      <c r="D3131" t="s">
        <v>296</v>
      </c>
      <c r="E3131" t="s">
        <v>225</v>
      </c>
      <c r="F3131" s="48" t="e">
        <f>VLOOKUP(A3131,'TAZ definitions'!$A$1:$E$1902,2,FALSE)</f>
        <v>#N/A</v>
      </c>
      <c r="G3131" s="48" t="e">
        <f>VLOOKUP(A3131,'TAZ definitions'!$A$1:$E$1902,4,FALSE)</f>
        <v>#N/A</v>
      </c>
      <c r="H3131" s="44">
        <v>73355</v>
      </c>
      <c r="I3131" s="44">
        <v>0</v>
      </c>
      <c r="J3131" s="44">
        <v>7916</v>
      </c>
      <c r="K3131" s="44">
        <v>0</v>
      </c>
      <c r="L3131" s="44">
        <v>424</v>
      </c>
      <c r="M3131" s="44">
        <v>0</v>
      </c>
      <c r="N3131" s="44">
        <v>41</v>
      </c>
      <c r="O3131" s="44">
        <v>0</v>
      </c>
      <c r="P3131" s="44">
        <v>0</v>
      </c>
      <c r="Q3131" s="44">
        <v>0</v>
      </c>
      <c r="R3131" s="44">
        <v>18.522974000000001</v>
      </c>
      <c r="S3131" s="44">
        <v>18.373749</v>
      </c>
      <c r="T3131" s="44">
        <v>73355</v>
      </c>
      <c r="U3131" s="44">
        <v>7916</v>
      </c>
      <c r="V3131" s="44">
        <v>424</v>
      </c>
      <c r="W3131" s="44">
        <v>41</v>
      </c>
      <c r="X3131" s="44">
        <v>0</v>
      </c>
      <c r="Y3131" s="44">
        <v>0</v>
      </c>
      <c r="Z3131" s="44">
        <v>0</v>
      </c>
      <c r="AA3131" s="44">
        <v>0</v>
      </c>
      <c r="AB3131" s="44">
        <v>0</v>
      </c>
      <c r="AC3131" s="44">
        <v>0</v>
      </c>
      <c r="AD3131" s="44">
        <v>0</v>
      </c>
    </row>
    <row r="3132" spans="1:30" x14ac:dyDescent="0.25">
      <c r="A3132">
        <v>3362</v>
      </c>
      <c r="B3132" t="s">
        <v>101</v>
      </c>
      <c r="C3132" t="s">
        <v>227</v>
      </c>
      <c r="D3132" t="s">
        <v>296</v>
      </c>
      <c r="E3132" t="s">
        <v>225</v>
      </c>
      <c r="F3132" s="48" t="e">
        <f>VLOOKUP(A3132,'TAZ definitions'!$A$1:$E$1902,2,FALSE)</f>
        <v>#N/A</v>
      </c>
      <c r="G3132" s="48" t="e">
        <f>VLOOKUP(A3132,'TAZ definitions'!$A$1:$E$1902,4,FALSE)</f>
        <v>#N/A</v>
      </c>
      <c r="H3132" s="44">
        <v>69453</v>
      </c>
      <c r="I3132" s="44">
        <v>2573</v>
      </c>
      <c r="J3132" s="44">
        <v>7399</v>
      </c>
      <c r="K3132" s="44">
        <v>164</v>
      </c>
      <c r="L3132" s="44">
        <v>0</v>
      </c>
      <c r="M3132" s="44">
        <v>0</v>
      </c>
      <c r="N3132" s="44">
        <v>0</v>
      </c>
      <c r="O3132" s="44">
        <v>0</v>
      </c>
      <c r="P3132" s="44">
        <v>82.408043000000006</v>
      </c>
      <c r="Q3132" s="44">
        <v>77.823768999999999</v>
      </c>
      <c r="R3132" s="44">
        <v>17.950849999999999</v>
      </c>
      <c r="S3132" s="44">
        <v>17.868251999999998</v>
      </c>
      <c r="T3132" s="44">
        <v>69316.390625</v>
      </c>
      <c r="U3132" s="44">
        <v>7384.2216799999997</v>
      </c>
      <c r="V3132" s="44">
        <v>0</v>
      </c>
      <c r="W3132" s="44">
        <v>0</v>
      </c>
      <c r="X3132" s="44">
        <v>165088.27541</v>
      </c>
      <c r="Y3132" s="44">
        <v>249209.51756400001</v>
      </c>
      <c r="Z3132" s="44">
        <v>7251.0276839999997</v>
      </c>
      <c r="AA3132" s="44">
        <v>230.16101</v>
      </c>
      <c r="AB3132" s="44">
        <v>10.980005</v>
      </c>
      <c r="AC3132" s="44">
        <v>4.7635079999999999</v>
      </c>
      <c r="AD3132" s="44">
        <v>56736.689455</v>
      </c>
    </row>
    <row r="3133" spans="1:30" x14ac:dyDescent="0.25">
      <c r="A3133">
        <v>3363</v>
      </c>
      <c r="B3133" t="s">
        <v>101</v>
      </c>
      <c r="C3133" t="s">
        <v>227</v>
      </c>
      <c r="D3133" t="s">
        <v>302</v>
      </c>
      <c r="E3133" t="s">
        <v>225</v>
      </c>
      <c r="F3133" s="48" t="e">
        <f>VLOOKUP(A3133,'TAZ definitions'!$A$1:$E$1902,2,FALSE)</f>
        <v>#N/A</v>
      </c>
      <c r="G3133" s="48" t="e">
        <f>VLOOKUP(A3133,'TAZ definitions'!$A$1:$E$1902,4,FALSE)</f>
        <v>#N/A</v>
      </c>
      <c r="H3133" s="44">
        <v>56596</v>
      </c>
      <c r="I3133" s="44">
        <v>0</v>
      </c>
      <c r="J3133" s="44">
        <v>5728</v>
      </c>
      <c r="K3133" s="44">
        <v>0</v>
      </c>
      <c r="L3133" s="44">
        <v>0</v>
      </c>
      <c r="M3133" s="44">
        <v>0</v>
      </c>
      <c r="N3133" s="44">
        <v>0</v>
      </c>
      <c r="O3133" s="44">
        <v>0</v>
      </c>
      <c r="P3133" s="44">
        <v>0</v>
      </c>
      <c r="Q3133" s="44">
        <v>0</v>
      </c>
      <c r="R3133" s="44">
        <v>18.764389000000001</v>
      </c>
      <c r="S3133" s="44">
        <v>18.899865999999999</v>
      </c>
      <c r="T3133" s="44">
        <v>56596</v>
      </c>
      <c r="U3133" s="44">
        <v>5728</v>
      </c>
      <c r="V3133" s="44">
        <v>0</v>
      </c>
      <c r="W3133" s="44">
        <v>0</v>
      </c>
      <c r="X3133" s="44">
        <v>18484.963554999998</v>
      </c>
      <c r="Y3133" s="44">
        <v>55099.265884</v>
      </c>
      <c r="Z3133" s="44">
        <v>1727.969308</v>
      </c>
      <c r="AA3133" s="44">
        <v>45.372335</v>
      </c>
      <c r="AB3133" s="44">
        <v>2.236049</v>
      </c>
      <c r="AC3133" s="44">
        <v>1.0567599999999999</v>
      </c>
      <c r="AD3133" s="44">
        <v>12730.218611</v>
      </c>
    </row>
    <row r="3134" spans="1:30" x14ac:dyDescent="0.25">
      <c r="A3134">
        <v>3364</v>
      </c>
      <c r="B3134" t="s">
        <v>101</v>
      </c>
      <c r="C3134" t="s">
        <v>227</v>
      </c>
      <c r="D3134" t="s">
        <v>302</v>
      </c>
      <c r="E3134" t="s">
        <v>225</v>
      </c>
      <c r="F3134" s="48" t="e">
        <f>VLOOKUP(A3134,'TAZ definitions'!$A$1:$E$1902,2,FALSE)</f>
        <v>#N/A</v>
      </c>
      <c r="G3134" s="48" t="e">
        <f>VLOOKUP(A3134,'TAZ definitions'!$A$1:$E$1902,4,FALSE)</f>
        <v>#N/A</v>
      </c>
      <c r="H3134" s="44">
        <v>54642</v>
      </c>
      <c r="I3134" s="44">
        <v>0</v>
      </c>
      <c r="J3134" s="44">
        <v>5748</v>
      </c>
      <c r="K3134" s="44">
        <v>0</v>
      </c>
      <c r="L3134" s="44">
        <v>0</v>
      </c>
      <c r="M3134" s="44">
        <v>0</v>
      </c>
      <c r="N3134" s="44">
        <v>0</v>
      </c>
      <c r="O3134" s="44">
        <v>0</v>
      </c>
      <c r="P3134" s="44">
        <v>108.799576</v>
      </c>
      <c r="Q3134" s="44">
        <v>116.989464</v>
      </c>
      <c r="R3134" s="44">
        <v>17.031338000000002</v>
      </c>
      <c r="S3134" s="44">
        <v>16.942983999999999</v>
      </c>
      <c r="T3134" s="44">
        <v>54587.984375</v>
      </c>
      <c r="U3134" s="44">
        <v>5742.3183589999999</v>
      </c>
      <c r="V3134" s="44">
        <v>0</v>
      </c>
      <c r="W3134" s="44">
        <v>0</v>
      </c>
      <c r="X3134" s="44">
        <v>86197.794725</v>
      </c>
      <c r="Y3134" s="44">
        <v>133735.01428999999</v>
      </c>
      <c r="Z3134" s="44">
        <v>3772.9690679999999</v>
      </c>
      <c r="AA3134" s="44">
        <v>106.018141</v>
      </c>
      <c r="AB3134" s="44">
        <v>5.891966</v>
      </c>
      <c r="AC3134" s="44">
        <v>2.4611830000000001</v>
      </c>
      <c r="AD3134" s="44">
        <v>30245.814087999999</v>
      </c>
    </row>
    <row r="3135" spans="1:30" x14ac:dyDescent="0.25">
      <c r="A3135">
        <v>3365</v>
      </c>
      <c r="B3135" t="s">
        <v>101</v>
      </c>
      <c r="C3135" t="s">
        <v>227</v>
      </c>
      <c r="D3135" t="s">
        <v>302</v>
      </c>
      <c r="E3135" t="s">
        <v>225</v>
      </c>
      <c r="F3135" s="48" t="e">
        <f>VLOOKUP(A3135,'TAZ definitions'!$A$1:$E$1902,2,FALSE)</f>
        <v>#N/A</v>
      </c>
      <c r="G3135" s="48" t="e">
        <f>VLOOKUP(A3135,'TAZ definitions'!$A$1:$E$1902,4,FALSE)</f>
        <v>#N/A</v>
      </c>
      <c r="H3135" s="44">
        <v>53545</v>
      </c>
      <c r="I3135" s="44">
        <v>5333</v>
      </c>
      <c r="J3135" s="44">
        <v>5788</v>
      </c>
      <c r="K3135" s="44">
        <v>811</v>
      </c>
      <c r="L3135" s="44">
        <v>0</v>
      </c>
      <c r="M3135" s="44">
        <v>0</v>
      </c>
      <c r="N3135" s="44">
        <v>0</v>
      </c>
      <c r="O3135" s="44">
        <v>0</v>
      </c>
      <c r="P3135" s="44">
        <v>94.734848</v>
      </c>
      <c r="Q3135" s="44">
        <v>102.670052</v>
      </c>
      <c r="R3135" s="44">
        <v>17.030739000000001</v>
      </c>
      <c r="S3135" s="44">
        <v>16.987272000000001</v>
      </c>
      <c r="T3135" s="44">
        <v>53428.691405999998</v>
      </c>
      <c r="U3135" s="44">
        <v>5775.9941410000001</v>
      </c>
      <c r="V3135" s="44">
        <v>0</v>
      </c>
      <c r="W3135" s="44">
        <v>0</v>
      </c>
      <c r="X3135" s="44">
        <v>18778.371297999998</v>
      </c>
      <c r="Y3135" s="44">
        <v>51070.139132999997</v>
      </c>
      <c r="Z3135" s="44">
        <v>1357.6762719999999</v>
      </c>
      <c r="AA3135" s="44">
        <v>40.161774999999999</v>
      </c>
      <c r="AB3135" s="44">
        <v>2.0818560000000002</v>
      </c>
      <c r="AC3135" s="44">
        <v>0.90815299999999999</v>
      </c>
      <c r="AD3135" s="44">
        <v>10920.307242999999</v>
      </c>
    </row>
    <row r="3136" spans="1:30" x14ac:dyDescent="0.25">
      <c r="A3136">
        <v>3366</v>
      </c>
      <c r="B3136" t="s">
        <v>101</v>
      </c>
      <c r="C3136" t="s">
        <v>227</v>
      </c>
      <c r="D3136" t="s">
        <v>302</v>
      </c>
      <c r="E3136" t="s">
        <v>225</v>
      </c>
      <c r="F3136" s="48" t="e">
        <f>VLOOKUP(A3136,'TAZ definitions'!$A$1:$E$1902,2,FALSE)</f>
        <v>#N/A</v>
      </c>
      <c r="G3136" s="48" t="e">
        <f>VLOOKUP(A3136,'TAZ definitions'!$A$1:$E$1902,4,FALSE)</f>
        <v>#N/A</v>
      </c>
      <c r="H3136" s="44">
        <v>50801</v>
      </c>
      <c r="I3136" s="44">
        <v>0</v>
      </c>
      <c r="J3136" s="44">
        <v>5543</v>
      </c>
      <c r="K3136" s="44">
        <v>0</v>
      </c>
      <c r="L3136" s="44">
        <v>0</v>
      </c>
      <c r="M3136" s="44">
        <v>0</v>
      </c>
      <c r="N3136" s="44">
        <v>0</v>
      </c>
      <c r="O3136" s="44">
        <v>0</v>
      </c>
      <c r="P3136" s="44">
        <v>119.03679700000001</v>
      </c>
      <c r="Q3136" s="44">
        <v>127.631432</v>
      </c>
      <c r="R3136" s="44">
        <v>18.630890000000001</v>
      </c>
      <c r="S3136" s="44">
        <v>18.476503000000001</v>
      </c>
      <c r="T3136" s="44">
        <v>50775.117187999997</v>
      </c>
      <c r="U3136" s="44">
        <v>5540.1757809999999</v>
      </c>
      <c r="V3136" s="44">
        <v>0</v>
      </c>
      <c r="W3136" s="44">
        <v>0</v>
      </c>
      <c r="X3136" s="44">
        <v>39583.340364000003</v>
      </c>
      <c r="Y3136" s="44">
        <v>104614.576298</v>
      </c>
      <c r="Z3136" s="44">
        <v>3346.353505</v>
      </c>
      <c r="AA3136" s="44">
        <v>86.980708000000007</v>
      </c>
      <c r="AB3136" s="44">
        <v>4.0628739999999999</v>
      </c>
      <c r="AC3136" s="44">
        <v>2.0421290000000001</v>
      </c>
      <c r="AD3136" s="44">
        <v>24318.834643999999</v>
      </c>
    </row>
    <row r="3137" spans="1:30" x14ac:dyDescent="0.25">
      <c r="A3137">
        <v>3367</v>
      </c>
      <c r="B3137" t="s">
        <v>101</v>
      </c>
      <c r="C3137" t="s">
        <v>227</v>
      </c>
      <c r="D3137" t="s">
        <v>296</v>
      </c>
      <c r="E3137" t="s">
        <v>225</v>
      </c>
      <c r="F3137" s="48" t="e">
        <f>VLOOKUP(A3137,'TAZ definitions'!$A$1:$E$1902,2,FALSE)</f>
        <v>#N/A</v>
      </c>
      <c r="G3137" s="48" t="e">
        <f>VLOOKUP(A3137,'TAZ definitions'!$A$1:$E$1902,4,FALSE)</f>
        <v>#N/A</v>
      </c>
      <c r="H3137" s="44">
        <v>64983</v>
      </c>
      <c r="I3137" s="44">
        <v>0</v>
      </c>
      <c r="J3137" s="44">
        <v>6874</v>
      </c>
      <c r="K3137" s="44">
        <v>0</v>
      </c>
      <c r="L3137" s="44">
        <v>0</v>
      </c>
      <c r="M3137" s="44">
        <v>0</v>
      </c>
      <c r="N3137" s="44">
        <v>0</v>
      </c>
      <c r="O3137" s="44">
        <v>0</v>
      </c>
      <c r="P3137" s="44">
        <v>0</v>
      </c>
      <c r="Q3137" s="44">
        <v>0</v>
      </c>
      <c r="R3137" s="44">
        <v>16.974793999999999</v>
      </c>
      <c r="S3137" s="44">
        <v>16.840312999999998</v>
      </c>
      <c r="T3137" s="44">
        <v>64983</v>
      </c>
      <c r="U3137" s="44">
        <v>6873.9995120000003</v>
      </c>
      <c r="V3137" s="44">
        <v>0</v>
      </c>
      <c r="W3137" s="44">
        <v>0</v>
      </c>
      <c r="X3137" s="44">
        <v>73499.406086999996</v>
      </c>
      <c r="Y3137" s="44">
        <v>159938.05837099999</v>
      </c>
      <c r="Z3137" s="44">
        <v>4691.7753679999996</v>
      </c>
      <c r="AA3137" s="44">
        <v>145.857044</v>
      </c>
      <c r="AB3137" s="44">
        <v>7.1290789999999999</v>
      </c>
      <c r="AC3137" s="44">
        <v>3.0827</v>
      </c>
      <c r="AD3137" s="44">
        <v>36951.335395000002</v>
      </c>
    </row>
    <row r="3138" spans="1:30" x14ac:dyDescent="0.25">
      <c r="A3138">
        <v>3368</v>
      </c>
      <c r="B3138" t="s">
        <v>101</v>
      </c>
      <c r="C3138" t="s">
        <v>227</v>
      </c>
      <c r="D3138" t="s">
        <v>296</v>
      </c>
      <c r="E3138" t="s">
        <v>225</v>
      </c>
      <c r="F3138" s="48" t="e">
        <f>VLOOKUP(A3138,'TAZ definitions'!$A$1:$E$1902,2,FALSE)</f>
        <v>#N/A</v>
      </c>
      <c r="G3138" s="48" t="e">
        <f>VLOOKUP(A3138,'TAZ definitions'!$A$1:$E$1902,4,FALSE)</f>
        <v>#N/A</v>
      </c>
      <c r="H3138" s="44">
        <v>61609</v>
      </c>
      <c r="I3138" s="44">
        <v>0</v>
      </c>
      <c r="J3138" s="44">
        <v>6642</v>
      </c>
      <c r="K3138" s="44">
        <v>0</v>
      </c>
      <c r="L3138" s="44">
        <v>0</v>
      </c>
      <c r="M3138" s="44">
        <v>0</v>
      </c>
      <c r="N3138" s="44">
        <v>0</v>
      </c>
      <c r="O3138" s="44">
        <v>0</v>
      </c>
      <c r="P3138" s="44">
        <v>0</v>
      </c>
      <c r="Q3138" s="44">
        <v>0</v>
      </c>
      <c r="R3138" s="44">
        <v>17.203303999999999</v>
      </c>
      <c r="S3138" s="44">
        <v>16.985378000000001</v>
      </c>
      <c r="T3138" s="44">
        <v>61609</v>
      </c>
      <c r="U3138" s="44">
        <v>6642</v>
      </c>
      <c r="V3138" s="44">
        <v>0</v>
      </c>
      <c r="W3138" s="44">
        <v>0</v>
      </c>
      <c r="X3138" s="44">
        <v>0</v>
      </c>
      <c r="Y3138" s="44">
        <v>16578.758548999998</v>
      </c>
      <c r="Z3138" s="44">
        <v>521.99098500000002</v>
      </c>
      <c r="AA3138" s="44">
        <v>13.525918000000001</v>
      </c>
      <c r="AB3138" s="44">
        <v>0.63227500000000003</v>
      </c>
      <c r="AC3138" s="44">
        <v>0.31428200000000001</v>
      </c>
      <c r="AD3138" s="44">
        <v>3733.6622050000001</v>
      </c>
    </row>
    <row r="3139" spans="1:30" x14ac:dyDescent="0.25">
      <c r="A3139">
        <v>3369</v>
      </c>
      <c r="B3139" t="s">
        <v>101</v>
      </c>
      <c r="C3139" t="s">
        <v>227</v>
      </c>
      <c r="D3139" t="s">
        <v>296</v>
      </c>
      <c r="E3139" t="s">
        <v>225</v>
      </c>
      <c r="F3139" s="48" t="e">
        <f>VLOOKUP(A3139,'TAZ definitions'!$A$1:$E$1902,2,FALSE)</f>
        <v>#N/A</v>
      </c>
      <c r="G3139" s="48" t="e">
        <f>VLOOKUP(A3139,'TAZ definitions'!$A$1:$E$1902,4,FALSE)</f>
        <v>#N/A</v>
      </c>
      <c r="H3139" s="44">
        <v>62256</v>
      </c>
      <c r="I3139" s="44">
        <v>0</v>
      </c>
      <c r="J3139" s="44">
        <v>6610</v>
      </c>
      <c r="K3139" s="44">
        <v>0</v>
      </c>
      <c r="L3139" s="44">
        <v>0</v>
      </c>
      <c r="M3139" s="44">
        <v>0</v>
      </c>
      <c r="N3139" s="44">
        <v>0</v>
      </c>
      <c r="O3139" s="44">
        <v>0</v>
      </c>
      <c r="P3139" s="44">
        <v>0</v>
      </c>
      <c r="Q3139" s="44">
        <v>0</v>
      </c>
      <c r="R3139" s="44">
        <v>17.222673</v>
      </c>
      <c r="S3139" s="44">
        <v>17.026119000000001</v>
      </c>
      <c r="T3139" s="44">
        <v>62256</v>
      </c>
      <c r="U3139" s="44">
        <v>6610</v>
      </c>
      <c r="V3139" s="44">
        <v>0</v>
      </c>
      <c r="W3139" s="44">
        <v>0</v>
      </c>
      <c r="X3139" s="44">
        <v>50883.557032999997</v>
      </c>
      <c r="Y3139" s="44">
        <v>111384.862251</v>
      </c>
      <c r="Z3139" s="44">
        <v>3271.8417319999999</v>
      </c>
      <c r="AA3139" s="44">
        <v>102.23281799999999</v>
      </c>
      <c r="AB3139" s="44">
        <v>4.6037049999999997</v>
      </c>
      <c r="AC3139" s="44">
        <v>2.1378490000000001</v>
      </c>
      <c r="AD3139" s="44">
        <v>25146.712017000002</v>
      </c>
    </row>
    <row r="3140" spans="1:30" x14ac:dyDescent="0.25">
      <c r="A3140">
        <v>3370</v>
      </c>
      <c r="B3140" t="s">
        <v>101</v>
      </c>
      <c r="C3140" t="s">
        <v>227</v>
      </c>
      <c r="D3140" t="s">
        <v>296</v>
      </c>
      <c r="E3140" t="s">
        <v>225</v>
      </c>
      <c r="F3140" s="48" t="e">
        <f>VLOOKUP(A3140,'TAZ definitions'!$A$1:$E$1902,2,FALSE)</f>
        <v>#N/A</v>
      </c>
      <c r="G3140" s="48" t="e">
        <f>VLOOKUP(A3140,'TAZ definitions'!$A$1:$E$1902,4,FALSE)</f>
        <v>#N/A</v>
      </c>
      <c r="H3140" s="44">
        <v>71987</v>
      </c>
      <c r="I3140" s="44">
        <v>1490</v>
      </c>
      <c r="J3140" s="44">
        <v>7651</v>
      </c>
      <c r="K3140" s="44">
        <v>105</v>
      </c>
      <c r="L3140" s="44">
        <v>0</v>
      </c>
      <c r="M3140" s="44">
        <v>0</v>
      </c>
      <c r="N3140" s="44">
        <v>0</v>
      </c>
      <c r="O3140" s="44">
        <v>0</v>
      </c>
      <c r="P3140" s="44">
        <v>95.414412999999996</v>
      </c>
      <c r="Q3140" s="44">
        <v>92.508628999999999</v>
      </c>
      <c r="R3140" s="44">
        <v>18.597023</v>
      </c>
      <c r="S3140" s="44">
        <v>18.781756999999999</v>
      </c>
      <c r="T3140" s="44">
        <v>71895.09375</v>
      </c>
      <c r="U3140" s="44">
        <v>7641.1625979999999</v>
      </c>
      <c r="V3140" s="44">
        <v>0</v>
      </c>
      <c r="W3140" s="44">
        <v>0</v>
      </c>
      <c r="X3140" s="44">
        <v>25913.935861999998</v>
      </c>
      <c r="Y3140" s="44">
        <v>46054.810902999998</v>
      </c>
      <c r="Z3140" s="44">
        <v>1561.576491</v>
      </c>
      <c r="AA3140" s="44">
        <v>40.762065999999997</v>
      </c>
      <c r="AB3140" s="44">
        <v>1.961031</v>
      </c>
      <c r="AC3140" s="44">
        <v>0.93993199999999999</v>
      </c>
      <c r="AD3140" s="44">
        <v>11113.353048999999</v>
      </c>
    </row>
    <row r="3141" spans="1:30" x14ac:dyDescent="0.25">
      <c r="A3141">
        <v>3371</v>
      </c>
      <c r="B3141" t="s">
        <v>101</v>
      </c>
      <c r="C3141" t="s">
        <v>227</v>
      </c>
      <c r="D3141" t="s">
        <v>296</v>
      </c>
      <c r="E3141" t="s">
        <v>225</v>
      </c>
      <c r="F3141" s="48" t="e">
        <f>VLOOKUP(A3141,'TAZ definitions'!$A$1:$E$1902,2,FALSE)</f>
        <v>#N/A</v>
      </c>
      <c r="G3141" s="48" t="e">
        <f>VLOOKUP(A3141,'TAZ definitions'!$A$1:$E$1902,4,FALSE)</f>
        <v>#N/A</v>
      </c>
      <c r="H3141" s="44">
        <v>77131</v>
      </c>
      <c r="I3141" s="44">
        <v>0</v>
      </c>
      <c r="J3141" s="44">
        <v>8092</v>
      </c>
      <c r="K3141" s="44">
        <v>0</v>
      </c>
      <c r="L3141" s="44">
        <v>0</v>
      </c>
      <c r="M3141" s="44">
        <v>0</v>
      </c>
      <c r="N3141" s="44">
        <v>0</v>
      </c>
      <c r="O3141" s="44">
        <v>0</v>
      </c>
      <c r="P3141" s="44">
        <v>0</v>
      </c>
      <c r="Q3141" s="44">
        <v>0</v>
      </c>
      <c r="R3141" s="44">
        <v>17.060579000000001</v>
      </c>
      <c r="S3141" s="44">
        <v>17.131540000000001</v>
      </c>
      <c r="T3141" s="44">
        <v>77131</v>
      </c>
      <c r="U3141" s="44">
        <v>8092</v>
      </c>
      <c r="V3141" s="44">
        <v>0</v>
      </c>
      <c r="W3141" s="44">
        <v>0</v>
      </c>
      <c r="X3141" s="44">
        <v>38740.725937000003</v>
      </c>
      <c r="Y3141" s="44">
        <v>127823.54766700001</v>
      </c>
      <c r="Z3141" s="44">
        <v>3891.342427</v>
      </c>
      <c r="AA3141" s="44">
        <v>104.147522</v>
      </c>
      <c r="AB3141" s="44">
        <v>5.2546480000000004</v>
      </c>
      <c r="AC3141" s="44">
        <v>2.4200490000000001</v>
      </c>
      <c r="AD3141" s="44">
        <v>29231.710951000001</v>
      </c>
    </row>
    <row r="3142" spans="1:30" x14ac:dyDescent="0.25">
      <c r="A3142">
        <v>3372</v>
      </c>
      <c r="B3142" t="s">
        <v>101</v>
      </c>
      <c r="C3142" t="s">
        <v>227</v>
      </c>
      <c r="D3142" t="s">
        <v>296</v>
      </c>
      <c r="E3142" t="s">
        <v>225</v>
      </c>
      <c r="F3142" s="48" t="e">
        <f>VLOOKUP(A3142,'TAZ definitions'!$A$1:$E$1902,2,FALSE)</f>
        <v>#N/A</v>
      </c>
      <c r="G3142" s="48" t="e">
        <f>VLOOKUP(A3142,'TAZ definitions'!$A$1:$E$1902,4,FALSE)</f>
        <v>#N/A</v>
      </c>
      <c r="H3142" s="44">
        <v>80939</v>
      </c>
      <c r="I3142" s="44">
        <v>2573</v>
      </c>
      <c r="J3142" s="44">
        <v>8740</v>
      </c>
      <c r="K3142" s="44">
        <v>164</v>
      </c>
      <c r="L3142" s="44">
        <v>0</v>
      </c>
      <c r="M3142" s="44">
        <v>0</v>
      </c>
      <c r="N3142" s="44">
        <v>0</v>
      </c>
      <c r="O3142" s="44">
        <v>0</v>
      </c>
      <c r="P3142" s="44">
        <v>88.4161</v>
      </c>
      <c r="Q3142" s="44">
        <v>84.290740999999997</v>
      </c>
      <c r="R3142" s="44">
        <v>17.820599000000001</v>
      </c>
      <c r="S3142" s="44">
        <v>18.042560999999999</v>
      </c>
      <c r="T3142" s="44">
        <v>80783.078125</v>
      </c>
      <c r="U3142" s="44">
        <v>8722.9355469999991</v>
      </c>
      <c r="V3142" s="44">
        <v>0</v>
      </c>
      <c r="W3142" s="44">
        <v>0</v>
      </c>
      <c r="X3142" s="44">
        <v>22010.311929</v>
      </c>
      <c r="Y3142" s="44">
        <v>49851.386123999997</v>
      </c>
      <c r="Z3142" s="44">
        <v>1375.1994729999999</v>
      </c>
      <c r="AA3142" s="44">
        <v>41.196990999999997</v>
      </c>
      <c r="AB3142" s="44">
        <v>2.2007539999999999</v>
      </c>
      <c r="AC3142" s="44">
        <v>0.91154900000000005</v>
      </c>
      <c r="AD3142" s="44">
        <v>11124.132885999999</v>
      </c>
    </row>
    <row r="3143" spans="1:30" x14ac:dyDescent="0.25">
      <c r="A3143">
        <v>3373</v>
      </c>
      <c r="B3143" t="s">
        <v>101</v>
      </c>
      <c r="C3143" t="s">
        <v>227</v>
      </c>
      <c r="D3143" t="s">
        <v>296</v>
      </c>
      <c r="E3143" t="s">
        <v>225</v>
      </c>
      <c r="F3143" s="48" t="e">
        <f>VLOOKUP(A3143,'TAZ definitions'!$A$1:$E$1902,2,FALSE)</f>
        <v>#N/A</v>
      </c>
      <c r="G3143" s="48" t="e">
        <f>VLOOKUP(A3143,'TAZ definitions'!$A$1:$E$1902,4,FALSE)</f>
        <v>#N/A</v>
      </c>
      <c r="H3143" s="44">
        <v>84527</v>
      </c>
      <c r="I3143" s="44">
        <v>0</v>
      </c>
      <c r="J3143" s="44">
        <v>8864</v>
      </c>
      <c r="K3143" s="44">
        <v>0</v>
      </c>
      <c r="L3143" s="44">
        <v>424</v>
      </c>
      <c r="M3143" s="44">
        <v>0</v>
      </c>
      <c r="N3143" s="44">
        <v>41</v>
      </c>
      <c r="O3143" s="44">
        <v>0</v>
      </c>
      <c r="P3143" s="44">
        <v>0</v>
      </c>
      <c r="Q3143" s="44">
        <v>0</v>
      </c>
      <c r="R3143" s="44">
        <v>18.100128000000002</v>
      </c>
      <c r="S3143" s="44">
        <v>18.011263</v>
      </c>
      <c r="T3143" s="44">
        <v>84527</v>
      </c>
      <c r="U3143" s="44">
        <v>8864</v>
      </c>
      <c r="V3143" s="44">
        <v>424</v>
      </c>
      <c r="W3143" s="44">
        <v>41</v>
      </c>
      <c r="X3143" s="44">
        <v>15554.954151</v>
      </c>
      <c r="Y3143" s="44">
        <v>77296.731870999996</v>
      </c>
      <c r="Z3143" s="44">
        <v>2005.7252719999999</v>
      </c>
      <c r="AA3143" s="44">
        <v>61.230637000000002</v>
      </c>
      <c r="AB3143" s="44">
        <v>3.3163019999999999</v>
      </c>
      <c r="AC3143" s="44">
        <v>1.367912</v>
      </c>
      <c r="AD3143" s="44">
        <v>16583.728158000002</v>
      </c>
    </row>
    <row r="3144" spans="1:30" x14ac:dyDescent="0.25">
      <c r="A3144">
        <v>3374</v>
      </c>
      <c r="B3144" t="s">
        <v>101</v>
      </c>
      <c r="C3144" t="s">
        <v>227</v>
      </c>
      <c r="D3144" t="s">
        <v>296</v>
      </c>
      <c r="E3144" t="s">
        <v>225</v>
      </c>
      <c r="F3144" s="48" t="e">
        <f>VLOOKUP(A3144,'TAZ definitions'!$A$1:$E$1902,2,FALSE)</f>
        <v>#N/A</v>
      </c>
      <c r="G3144" s="48" t="e">
        <f>VLOOKUP(A3144,'TAZ definitions'!$A$1:$E$1902,4,FALSE)</f>
        <v>#N/A</v>
      </c>
      <c r="H3144" s="44">
        <v>69226</v>
      </c>
      <c r="I3144" s="44">
        <v>0</v>
      </c>
      <c r="J3144" s="44">
        <v>7402</v>
      </c>
      <c r="K3144" s="44">
        <v>0</v>
      </c>
      <c r="L3144" s="44">
        <v>0</v>
      </c>
      <c r="M3144" s="44">
        <v>0</v>
      </c>
      <c r="N3144" s="44">
        <v>0</v>
      </c>
      <c r="O3144" s="44">
        <v>0</v>
      </c>
      <c r="P3144" s="44">
        <v>0</v>
      </c>
      <c r="Q3144" s="44">
        <v>0</v>
      </c>
      <c r="R3144" s="44">
        <v>17.484400000000001</v>
      </c>
      <c r="S3144" s="44">
        <v>17.724181999999999</v>
      </c>
      <c r="T3144" s="44">
        <v>69226</v>
      </c>
      <c r="U3144" s="44">
        <v>7402</v>
      </c>
      <c r="V3144" s="44">
        <v>0</v>
      </c>
      <c r="W3144" s="44">
        <v>0</v>
      </c>
      <c r="X3144" s="44">
        <v>1166.287828</v>
      </c>
      <c r="Y3144" s="44">
        <v>51308.412091999999</v>
      </c>
      <c r="Z3144" s="44">
        <v>1331.880842</v>
      </c>
      <c r="AA3144" s="44">
        <v>40.020083999999997</v>
      </c>
      <c r="AB3144" s="44">
        <v>2.283849</v>
      </c>
      <c r="AC3144" s="44">
        <v>0.89729599999999998</v>
      </c>
      <c r="AD3144" s="44">
        <v>11068.235486</v>
      </c>
    </row>
    <row r="3145" spans="1:30" x14ac:dyDescent="0.25">
      <c r="A3145">
        <v>3375</v>
      </c>
      <c r="B3145" t="s">
        <v>101</v>
      </c>
      <c r="C3145" t="s">
        <v>227</v>
      </c>
      <c r="D3145" t="s">
        <v>296</v>
      </c>
      <c r="E3145" t="s">
        <v>225</v>
      </c>
      <c r="F3145" s="48" t="e">
        <f>VLOOKUP(A3145,'TAZ definitions'!$A$1:$E$1902,2,FALSE)</f>
        <v>#N/A</v>
      </c>
      <c r="G3145" s="48" t="e">
        <f>VLOOKUP(A3145,'TAZ definitions'!$A$1:$E$1902,4,FALSE)</f>
        <v>#N/A</v>
      </c>
      <c r="H3145" s="44">
        <v>86111</v>
      </c>
      <c r="I3145" s="44">
        <v>0</v>
      </c>
      <c r="J3145" s="44">
        <v>8943</v>
      </c>
      <c r="K3145" s="44">
        <v>0</v>
      </c>
      <c r="L3145" s="44">
        <v>424</v>
      </c>
      <c r="M3145" s="44">
        <v>0</v>
      </c>
      <c r="N3145" s="44">
        <v>0</v>
      </c>
      <c r="O3145" s="44">
        <v>0</v>
      </c>
      <c r="P3145" s="44">
        <v>103.17018899999999</v>
      </c>
      <c r="Q3145" s="44">
        <v>100.096069</v>
      </c>
      <c r="R3145" s="44">
        <v>18.145250000000001</v>
      </c>
      <c r="S3145" s="44">
        <v>18.289072000000001</v>
      </c>
      <c r="T3145" s="44">
        <v>86090.539063000004</v>
      </c>
      <c r="U3145" s="44">
        <v>8940.8740230000003</v>
      </c>
      <c r="V3145" s="44">
        <v>423.89920000000001</v>
      </c>
      <c r="W3145" s="44">
        <v>0</v>
      </c>
      <c r="X3145" s="44">
        <v>25305.002433000001</v>
      </c>
      <c r="Y3145" s="44">
        <v>120436.85378600001</v>
      </c>
      <c r="Z3145" s="44">
        <v>3823.79745</v>
      </c>
      <c r="AA3145" s="44">
        <v>111.61407800000001</v>
      </c>
      <c r="AB3145" s="44">
        <v>5.2780579999999997</v>
      </c>
      <c r="AC3145" s="44">
        <v>2.390657</v>
      </c>
      <c r="AD3145" s="44">
        <v>28205.658797</v>
      </c>
    </row>
    <row r="3146" spans="1:30" x14ac:dyDescent="0.25">
      <c r="A3146">
        <v>3376</v>
      </c>
      <c r="B3146" t="s">
        <v>101</v>
      </c>
      <c r="C3146" t="s">
        <v>227</v>
      </c>
      <c r="D3146" t="s">
        <v>296</v>
      </c>
      <c r="E3146" t="s">
        <v>225</v>
      </c>
      <c r="F3146" s="48" t="e">
        <f>VLOOKUP(A3146,'TAZ definitions'!$A$1:$E$1902,2,FALSE)</f>
        <v>#N/A</v>
      </c>
      <c r="G3146" s="48" t="e">
        <f>VLOOKUP(A3146,'TAZ definitions'!$A$1:$E$1902,4,FALSE)</f>
        <v>#N/A</v>
      </c>
      <c r="H3146" s="44">
        <v>52873</v>
      </c>
      <c r="I3146" s="44">
        <v>0</v>
      </c>
      <c r="J3146" s="44">
        <v>5777</v>
      </c>
      <c r="K3146" s="44">
        <v>0</v>
      </c>
      <c r="L3146" s="44">
        <v>0</v>
      </c>
      <c r="M3146" s="44">
        <v>0</v>
      </c>
      <c r="N3146" s="44">
        <v>0</v>
      </c>
      <c r="O3146" s="44">
        <v>0</v>
      </c>
      <c r="P3146" s="44">
        <v>0</v>
      </c>
      <c r="Q3146" s="44">
        <v>0</v>
      </c>
      <c r="R3146" s="44">
        <v>19.689962000000001</v>
      </c>
      <c r="S3146" s="44">
        <v>19.627770999999999</v>
      </c>
      <c r="T3146" s="44">
        <v>52873</v>
      </c>
      <c r="U3146" s="44">
        <v>5777</v>
      </c>
      <c r="V3146" s="44">
        <v>0</v>
      </c>
      <c r="W3146" s="44">
        <v>0</v>
      </c>
      <c r="X3146" s="44">
        <v>0</v>
      </c>
      <c r="Y3146" s="44">
        <v>19493.455855</v>
      </c>
      <c r="Z3146" s="44">
        <v>604.70966699999997</v>
      </c>
      <c r="AA3146" s="44">
        <v>15.832287000000001</v>
      </c>
      <c r="AB3146" s="44">
        <v>0.77008100000000002</v>
      </c>
      <c r="AC3146" s="44">
        <v>0.36642799999999998</v>
      </c>
      <c r="AD3146" s="44">
        <v>4386.0141169999997</v>
      </c>
    </row>
    <row r="3147" spans="1:30" x14ac:dyDescent="0.25">
      <c r="A3147">
        <v>3377</v>
      </c>
      <c r="B3147" t="s">
        <v>101</v>
      </c>
      <c r="C3147" t="s">
        <v>227</v>
      </c>
      <c r="D3147" t="s">
        <v>302</v>
      </c>
      <c r="E3147" t="s">
        <v>225</v>
      </c>
      <c r="F3147" s="48" t="e">
        <f>VLOOKUP(A3147,'TAZ definitions'!$A$1:$E$1902,2,FALSE)</f>
        <v>#N/A</v>
      </c>
      <c r="G3147" s="48" t="e">
        <f>VLOOKUP(A3147,'TAZ definitions'!$A$1:$E$1902,4,FALSE)</f>
        <v>#N/A</v>
      </c>
      <c r="H3147" s="44">
        <v>54024</v>
      </c>
      <c r="I3147" s="44">
        <v>1544</v>
      </c>
      <c r="J3147" s="44">
        <v>5739</v>
      </c>
      <c r="K3147" s="44">
        <v>261</v>
      </c>
      <c r="L3147" s="44">
        <v>0</v>
      </c>
      <c r="M3147" s="44">
        <v>0</v>
      </c>
      <c r="N3147" s="44">
        <v>0</v>
      </c>
      <c r="O3147" s="44">
        <v>0</v>
      </c>
      <c r="P3147" s="44">
        <v>102.98069</v>
      </c>
      <c r="Q3147" s="44">
        <v>111.270607</v>
      </c>
      <c r="R3147" s="44">
        <v>16.959951</v>
      </c>
      <c r="S3147" s="44">
        <v>16.876204999999999</v>
      </c>
      <c r="T3147" s="44">
        <v>53925.121094000002</v>
      </c>
      <c r="U3147" s="44">
        <v>5728.6787109999996</v>
      </c>
      <c r="V3147" s="44">
        <v>0</v>
      </c>
      <c r="W3147" s="44">
        <v>0</v>
      </c>
      <c r="X3147" s="44">
        <v>0</v>
      </c>
      <c r="Y3147" s="44">
        <v>27831.201668000002</v>
      </c>
      <c r="Z3147" s="44">
        <v>813.32001600000001</v>
      </c>
      <c r="AA3147" s="44">
        <v>22.378454000000001</v>
      </c>
      <c r="AB3147" s="44">
        <v>1.1155949999999999</v>
      </c>
      <c r="AC3147" s="44">
        <v>0.510266</v>
      </c>
      <c r="AD3147" s="44">
        <v>6104.0196640000004</v>
      </c>
    </row>
    <row r="3148" spans="1:30" x14ac:dyDescent="0.25">
      <c r="A3148">
        <v>3378</v>
      </c>
      <c r="B3148" t="s">
        <v>101</v>
      </c>
      <c r="C3148" t="s">
        <v>227</v>
      </c>
      <c r="D3148" t="s">
        <v>302</v>
      </c>
      <c r="E3148" t="s">
        <v>225</v>
      </c>
      <c r="F3148" s="48" t="e">
        <f>VLOOKUP(A3148,'TAZ definitions'!$A$1:$E$1902,2,FALSE)</f>
        <v>#N/A</v>
      </c>
      <c r="G3148" s="48" t="e">
        <f>VLOOKUP(A3148,'TAZ definitions'!$A$1:$E$1902,4,FALSE)</f>
        <v>#N/A</v>
      </c>
      <c r="H3148" s="44">
        <v>53432</v>
      </c>
      <c r="I3148" s="44">
        <v>1544</v>
      </c>
      <c r="J3148" s="44">
        <v>5712</v>
      </c>
      <c r="K3148" s="44">
        <v>261</v>
      </c>
      <c r="L3148" s="44">
        <v>0</v>
      </c>
      <c r="M3148" s="44">
        <v>0</v>
      </c>
      <c r="N3148" s="44">
        <v>0</v>
      </c>
      <c r="O3148" s="44">
        <v>0</v>
      </c>
      <c r="P3148" s="44">
        <v>106.493652</v>
      </c>
      <c r="Q3148" s="44">
        <v>114.940849</v>
      </c>
      <c r="R3148" s="44">
        <v>17.430821999999999</v>
      </c>
      <c r="S3148" s="44">
        <v>17.448810999999999</v>
      </c>
      <c r="T3148" s="44">
        <v>53360.199219000002</v>
      </c>
      <c r="U3148" s="44">
        <v>5704.4575199999999</v>
      </c>
      <c r="V3148" s="44">
        <v>0</v>
      </c>
      <c r="W3148" s="44">
        <v>0</v>
      </c>
      <c r="X3148" s="44">
        <v>13089.458005</v>
      </c>
      <c r="Y3148" s="44">
        <v>68401.494749000005</v>
      </c>
      <c r="Z3148" s="44">
        <v>2136.2537900000002</v>
      </c>
      <c r="AA3148" s="44">
        <v>55.993141000000001</v>
      </c>
      <c r="AB3148" s="44">
        <v>2.5320369999999999</v>
      </c>
      <c r="AC3148" s="44">
        <v>1.3103119999999999</v>
      </c>
      <c r="AD3148" s="44">
        <v>15483.200306999999</v>
      </c>
    </row>
    <row r="3149" spans="1:30" x14ac:dyDescent="0.25">
      <c r="A3149">
        <v>3379</v>
      </c>
      <c r="B3149" t="s">
        <v>101</v>
      </c>
      <c r="C3149" t="s">
        <v>227</v>
      </c>
      <c r="D3149" t="s">
        <v>302</v>
      </c>
      <c r="E3149" t="s">
        <v>225</v>
      </c>
      <c r="F3149" s="48" t="e">
        <f>VLOOKUP(A3149,'TAZ definitions'!$A$1:$E$1902,2,FALSE)</f>
        <v>#N/A</v>
      </c>
      <c r="G3149" s="48" t="e">
        <f>VLOOKUP(A3149,'TAZ definitions'!$A$1:$E$1902,4,FALSE)</f>
        <v>#N/A</v>
      </c>
      <c r="H3149" s="44">
        <v>53202</v>
      </c>
      <c r="I3149" s="44">
        <v>6239</v>
      </c>
      <c r="J3149" s="44">
        <v>5727</v>
      </c>
      <c r="K3149" s="44">
        <v>906</v>
      </c>
      <c r="L3149" s="44">
        <v>0</v>
      </c>
      <c r="M3149" s="44">
        <v>0</v>
      </c>
      <c r="N3149" s="44">
        <v>0</v>
      </c>
      <c r="O3149" s="44">
        <v>0</v>
      </c>
      <c r="P3149" s="44">
        <v>93.689598000000004</v>
      </c>
      <c r="Q3149" s="44">
        <v>101.72262600000001</v>
      </c>
      <c r="R3149" s="44">
        <v>16.635217999999998</v>
      </c>
      <c r="S3149" s="44">
        <v>16.545438999999998</v>
      </c>
      <c r="T3149" s="44">
        <v>53087.402344000002</v>
      </c>
      <c r="U3149" s="44">
        <v>5715.2358400000003</v>
      </c>
      <c r="V3149" s="44">
        <v>0</v>
      </c>
      <c r="W3149" s="44">
        <v>0</v>
      </c>
      <c r="X3149" s="44">
        <v>38843.239527999998</v>
      </c>
      <c r="Y3149" s="44">
        <v>127566.656155</v>
      </c>
      <c r="Z3149" s="44">
        <v>4005.1062390000002</v>
      </c>
      <c r="AA3149" s="44">
        <v>103.098597</v>
      </c>
      <c r="AB3149" s="44">
        <v>5.1149490000000002</v>
      </c>
      <c r="AC3149" s="44">
        <v>2.436512</v>
      </c>
      <c r="AD3149" s="44">
        <v>29379.448770999999</v>
      </c>
    </row>
    <row r="3150" spans="1:30" x14ac:dyDescent="0.25">
      <c r="A3150">
        <v>3380</v>
      </c>
      <c r="B3150" t="s">
        <v>101</v>
      </c>
      <c r="C3150" t="s">
        <v>227</v>
      </c>
      <c r="D3150" t="s">
        <v>302</v>
      </c>
      <c r="E3150" t="s">
        <v>225</v>
      </c>
      <c r="F3150" s="48" t="e">
        <f>VLOOKUP(A3150,'TAZ definitions'!$A$1:$E$1902,2,FALSE)</f>
        <v>#N/A</v>
      </c>
      <c r="G3150" s="48" t="e">
        <f>VLOOKUP(A3150,'TAZ definitions'!$A$1:$E$1902,4,FALSE)</f>
        <v>#N/A</v>
      </c>
      <c r="H3150" s="44">
        <v>54520</v>
      </c>
      <c r="I3150" s="44">
        <v>0</v>
      </c>
      <c r="J3150" s="44">
        <v>5854</v>
      </c>
      <c r="K3150" s="44">
        <v>0</v>
      </c>
      <c r="L3150" s="44">
        <v>0</v>
      </c>
      <c r="M3150" s="44">
        <v>0</v>
      </c>
      <c r="N3150" s="44">
        <v>0</v>
      </c>
      <c r="O3150" s="44">
        <v>0</v>
      </c>
      <c r="P3150" s="44">
        <v>0</v>
      </c>
      <c r="Q3150" s="44">
        <v>0</v>
      </c>
      <c r="R3150" s="44">
        <v>16.107413999999999</v>
      </c>
      <c r="S3150" s="44">
        <v>16.046965</v>
      </c>
      <c r="T3150" s="44">
        <v>54520</v>
      </c>
      <c r="U3150" s="44">
        <v>5854</v>
      </c>
      <c r="V3150" s="44">
        <v>0</v>
      </c>
      <c r="W3150" s="44">
        <v>0</v>
      </c>
      <c r="X3150" s="44">
        <v>0</v>
      </c>
      <c r="Y3150" s="44">
        <v>18097.045804000001</v>
      </c>
      <c r="Z3150" s="44">
        <v>558.62529199999994</v>
      </c>
      <c r="AA3150" s="44">
        <v>14.815300000000001</v>
      </c>
      <c r="AB3150" s="44">
        <v>0.70622300000000005</v>
      </c>
      <c r="AC3150" s="44">
        <v>0.34082699999999999</v>
      </c>
      <c r="AD3150" s="44">
        <v>4073.8686280000002</v>
      </c>
    </row>
    <row r="3151" spans="1:30" x14ac:dyDescent="0.25">
      <c r="A3151">
        <v>3381</v>
      </c>
      <c r="B3151" t="s">
        <v>101</v>
      </c>
      <c r="C3151" t="s">
        <v>227</v>
      </c>
      <c r="D3151" t="s">
        <v>302</v>
      </c>
      <c r="E3151" t="s">
        <v>225</v>
      </c>
      <c r="F3151" s="48" t="e">
        <f>VLOOKUP(A3151,'TAZ definitions'!$A$1:$E$1902,2,FALSE)</f>
        <v>#N/A</v>
      </c>
      <c r="G3151" s="48" t="e">
        <f>VLOOKUP(A3151,'TAZ definitions'!$A$1:$E$1902,4,FALSE)</f>
        <v>#N/A</v>
      </c>
      <c r="H3151" s="44">
        <v>53038</v>
      </c>
      <c r="I3151" s="44">
        <v>9457</v>
      </c>
      <c r="J3151" s="44">
        <v>5794</v>
      </c>
      <c r="K3151" s="44">
        <v>1282</v>
      </c>
      <c r="L3151" s="44">
        <v>0</v>
      </c>
      <c r="M3151" s="44">
        <v>0</v>
      </c>
      <c r="N3151" s="44">
        <v>0</v>
      </c>
      <c r="O3151" s="44">
        <v>0</v>
      </c>
      <c r="P3151" s="44">
        <v>91.809173999999999</v>
      </c>
      <c r="Q3151" s="44">
        <v>99.685410000000005</v>
      </c>
      <c r="R3151" s="44">
        <v>16.884542</v>
      </c>
      <c r="S3151" s="44">
        <v>16.737679</v>
      </c>
      <c r="T3151" s="44">
        <v>52912.464844000002</v>
      </c>
      <c r="U3151" s="44">
        <v>5781.0029299999997</v>
      </c>
      <c r="V3151" s="44">
        <v>0</v>
      </c>
      <c r="W3151" s="44">
        <v>0</v>
      </c>
      <c r="X3151" s="44">
        <v>0</v>
      </c>
      <c r="Y3151" s="44">
        <v>35657.074886000002</v>
      </c>
      <c r="Z3151" s="44">
        <v>1019.8334</v>
      </c>
      <c r="AA3151" s="44">
        <v>28.896013</v>
      </c>
      <c r="AB3151" s="44">
        <v>1.4133610000000001</v>
      </c>
      <c r="AC3151" s="44">
        <v>0.64958700000000003</v>
      </c>
      <c r="AD3151" s="44">
        <v>7782.8592660000004</v>
      </c>
    </row>
    <row r="3152" spans="1:30" x14ac:dyDescent="0.25">
      <c r="A3152">
        <v>3382</v>
      </c>
      <c r="B3152" t="s">
        <v>101</v>
      </c>
      <c r="C3152" t="s">
        <v>227</v>
      </c>
      <c r="D3152" t="s">
        <v>302</v>
      </c>
      <c r="E3152" t="s">
        <v>225</v>
      </c>
      <c r="F3152" s="48" t="e">
        <f>VLOOKUP(A3152,'TAZ definitions'!$A$1:$E$1902,2,FALSE)</f>
        <v>#N/A</v>
      </c>
      <c r="G3152" s="48" t="e">
        <f>VLOOKUP(A3152,'TAZ definitions'!$A$1:$E$1902,4,FALSE)</f>
        <v>#N/A</v>
      </c>
      <c r="H3152" s="44">
        <v>53764</v>
      </c>
      <c r="I3152" s="44">
        <v>10289</v>
      </c>
      <c r="J3152" s="44">
        <v>5822</v>
      </c>
      <c r="K3152" s="44">
        <v>1282</v>
      </c>
      <c r="L3152" s="44">
        <v>0</v>
      </c>
      <c r="M3152" s="44">
        <v>0</v>
      </c>
      <c r="N3152" s="44">
        <v>0</v>
      </c>
      <c r="O3152" s="44">
        <v>0</v>
      </c>
      <c r="P3152" s="44">
        <v>79.466651999999996</v>
      </c>
      <c r="Q3152" s="44">
        <v>81.362358</v>
      </c>
      <c r="R3152" s="44">
        <v>16.184528</v>
      </c>
      <c r="S3152" s="44">
        <v>16.271370000000001</v>
      </c>
      <c r="T3152" s="44">
        <v>53711.75</v>
      </c>
      <c r="U3152" s="44">
        <v>5816.5439450000003</v>
      </c>
      <c r="V3152" s="44">
        <v>0</v>
      </c>
      <c r="W3152" s="44">
        <v>0</v>
      </c>
      <c r="X3152" s="44">
        <v>19770.642811999998</v>
      </c>
      <c r="Y3152" s="44">
        <v>149225.819926</v>
      </c>
      <c r="Z3152" s="44">
        <v>3758.0154160000002</v>
      </c>
      <c r="AA3152" s="44">
        <v>116.904816</v>
      </c>
      <c r="AB3152" s="44">
        <v>6.4810850000000002</v>
      </c>
      <c r="AC3152" s="44">
        <v>2.5989840000000002</v>
      </c>
      <c r="AD3152" s="44">
        <v>31773.736884999998</v>
      </c>
    </row>
    <row r="3153" spans="1:30" x14ac:dyDescent="0.25">
      <c r="A3153">
        <v>3383</v>
      </c>
      <c r="B3153" t="s">
        <v>101</v>
      </c>
      <c r="C3153" t="s">
        <v>227</v>
      </c>
      <c r="D3153" t="s">
        <v>302</v>
      </c>
      <c r="E3153" t="s">
        <v>225</v>
      </c>
      <c r="F3153" s="48" t="e">
        <f>VLOOKUP(A3153,'TAZ definitions'!$A$1:$E$1902,2,FALSE)</f>
        <v>#N/A</v>
      </c>
      <c r="G3153" s="48" t="e">
        <f>VLOOKUP(A3153,'TAZ definitions'!$A$1:$E$1902,4,FALSE)</f>
        <v>#N/A</v>
      </c>
      <c r="H3153" s="44">
        <v>53202</v>
      </c>
      <c r="I3153" s="44">
        <v>6239</v>
      </c>
      <c r="J3153" s="44">
        <v>5727</v>
      </c>
      <c r="K3153" s="44">
        <v>906</v>
      </c>
      <c r="L3153" s="44">
        <v>0</v>
      </c>
      <c r="M3153" s="44">
        <v>0</v>
      </c>
      <c r="N3153" s="44">
        <v>0</v>
      </c>
      <c r="O3153" s="44">
        <v>0</v>
      </c>
      <c r="P3153" s="44">
        <v>86.880782999999994</v>
      </c>
      <c r="Q3153" s="44">
        <v>87.616455000000002</v>
      </c>
      <c r="R3153" s="44">
        <v>16.525493999999998</v>
      </c>
      <c r="S3153" s="44">
        <v>16.295296</v>
      </c>
      <c r="T3153" s="44">
        <v>53167.941405999998</v>
      </c>
      <c r="U3153" s="44">
        <v>5723.5039059999999</v>
      </c>
      <c r="V3153" s="44">
        <v>0</v>
      </c>
      <c r="W3153" s="44">
        <v>0</v>
      </c>
      <c r="X3153" s="44">
        <v>3330.9380120000001</v>
      </c>
      <c r="Y3153" s="44">
        <v>106887.167671</v>
      </c>
      <c r="Z3153" s="44">
        <v>2534.2677229999999</v>
      </c>
      <c r="AA3153" s="44">
        <v>82.742924000000002</v>
      </c>
      <c r="AB3153" s="44">
        <v>4.8199620000000003</v>
      </c>
      <c r="AC3153" s="44">
        <v>1.8128930000000001</v>
      </c>
      <c r="AD3153" s="44">
        <v>22365.048891999999</v>
      </c>
    </row>
    <row r="3154" spans="1:30" x14ac:dyDescent="0.25">
      <c r="A3154">
        <v>3384</v>
      </c>
      <c r="B3154" t="s">
        <v>101</v>
      </c>
      <c r="C3154" t="s">
        <v>227</v>
      </c>
      <c r="D3154" t="s">
        <v>302</v>
      </c>
      <c r="E3154" t="s">
        <v>225</v>
      </c>
      <c r="F3154" s="48" t="e">
        <f>VLOOKUP(A3154,'TAZ definitions'!$A$1:$E$1902,2,FALSE)</f>
        <v>#N/A</v>
      </c>
      <c r="G3154" s="48" t="e">
        <f>VLOOKUP(A3154,'TAZ definitions'!$A$1:$E$1902,4,FALSE)</f>
        <v>#N/A</v>
      </c>
      <c r="H3154" s="44">
        <v>52056</v>
      </c>
      <c r="I3154" s="44">
        <v>0</v>
      </c>
      <c r="J3154" s="44">
        <v>5670</v>
      </c>
      <c r="K3154" s="44">
        <v>0</v>
      </c>
      <c r="L3154" s="44">
        <v>0</v>
      </c>
      <c r="M3154" s="44">
        <v>0</v>
      </c>
      <c r="N3154" s="44">
        <v>0</v>
      </c>
      <c r="O3154" s="44">
        <v>0</v>
      </c>
      <c r="P3154" s="44">
        <v>110.051186</v>
      </c>
      <c r="Q3154" s="44">
        <v>117.187805</v>
      </c>
      <c r="R3154" s="44">
        <v>16.947051999999999</v>
      </c>
      <c r="S3154" s="44">
        <v>16.665776999999999</v>
      </c>
      <c r="T3154" s="44">
        <v>52031.429687999997</v>
      </c>
      <c r="U3154" s="44">
        <v>5667.3242190000001</v>
      </c>
      <c r="V3154" s="44">
        <v>0</v>
      </c>
      <c r="W3154" s="44">
        <v>0</v>
      </c>
      <c r="X3154" s="44">
        <v>4372.2377569999999</v>
      </c>
      <c r="Y3154" s="44">
        <v>54828.332747</v>
      </c>
      <c r="Z3154" s="44">
        <v>1598.6796629999999</v>
      </c>
      <c r="AA3154" s="44">
        <v>44.074074000000003</v>
      </c>
      <c r="AB3154" s="44">
        <v>2.22472</v>
      </c>
      <c r="AC3154" s="44">
        <v>1.014375</v>
      </c>
      <c r="AD3154" s="44">
        <v>12186.32134</v>
      </c>
    </row>
    <row r="3155" spans="1:30" x14ac:dyDescent="0.25">
      <c r="A3155">
        <v>3385</v>
      </c>
      <c r="B3155" t="s">
        <v>101</v>
      </c>
      <c r="C3155" t="s">
        <v>227</v>
      </c>
      <c r="D3155" t="s">
        <v>302</v>
      </c>
      <c r="E3155" t="s">
        <v>225</v>
      </c>
      <c r="F3155" s="48" t="e">
        <f>VLOOKUP(A3155,'TAZ definitions'!$A$1:$E$1902,2,FALSE)</f>
        <v>#N/A</v>
      </c>
      <c r="G3155" s="48" t="e">
        <f>VLOOKUP(A3155,'TAZ definitions'!$A$1:$E$1902,4,FALSE)</f>
        <v>#N/A</v>
      </c>
      <c r="H3155" s="44">
        <v>56221</v>
      </c>
      <c r="I3155" s="44">
        <v>0</v>
      </c>
      <c r="J3155" s="44">
        <v>5942</v>
      </c>
      <c r="K3155" s="44">
        <v>0</v>
      </c>
      <c r="L3155" s="44">
        <v>0</v>
      </c>
      <c r="M3155" s="44">
        <v>0</v>
      </c>
      <c r="N3155" s="44">
        <v>0</v>
      </c>
      <c r="O3155" s="44">
        <v>0</v>
      </c>
      <c r="P3155" s="44">
        <v>0</v>
      </c>
      <c r="Q3155" s="44">
        <v>0</v>
      </c>
      <c r="R3155" s="44">
        <v>16.017856999999999</v>
      </c>
      <c r="S3155" s="44">
        <v>15.93181</v>
      </c>
      <c r="T3155" s="44">
        <v>56221</v>
      </c>
      <c r="U3155" s="44">
        <v>5942</v>
      </c>
      <c r="V3155" s="44">
        <v>0</v>
      </c>
      <c r="W3155" s="44">
        <v>0</v>
      </c>
      <c r="X3155" s="44">
        <v>0</v>
      </c>
      <c r="Y3155" s="44">
        <v>1532.848583</v>
      </c>
      <c r="Z3155" s="44">
        <v>43.932944999999997</v>
      </c>
      <c r="AA3155" s="44">
        <v>1.2249939999999999</v>
      </c>
      <c r="AB3155" s="44">
        <v>6.4347000000000001E-2</v>
      </c>
      <c r="AC3155" s="44">
        <v>2.7931999999999998E-2</v>
      </c>
      <c r="AD3155" s="44">
        <v>337.69244900000001</v>
      </c>
    </row>
    <row r="3156" spans="1:30" x14ac:dyDescent="0.25">
      <c r="A3156">
        <v>3386</v>
      </c>
      <c r="B3156" t="s">
        <v>101</v>
      </c>
      <c r="C3156" t="s">
        <v>227</v>
      </c>
      <c r="D3156" t="s">
        <v>302</v>
      </c>
      <c r="E3156" t="s">
        <v>225</v>
      </c>
      <c r="F3156" s="48" t="e">
        <f>VLOOKUP(A3156,'TAZ definitions'!$A$1:$E$1902,2,FALSE)</f>
        <v>#N/A</v>
      </c>
      <c r="G3156" s="48" t="e">
        <f>VLOOKUP(A3156,'TAZ definitions'!$A$1:$E$1902,4,FALSE)</f>
        <v>#N/A</v>
      </c>
      <c r="H3156" s="44">
        <v>54983</v>
      </c>
      <c r="I3156" s="44">
        <v>0</v>
      </c>
      <c r="J3156" s="44">
        <v>5781</v>
      </c>
      <c r="K3156" s="44">
        <v>0</v>
      </c>
      <c r="L3156" s="44">
        <v>0</v>
      </c>
      <c r="M3156" s="44">
        <v>0</v>
      </c>
      <c r="N3156" s="44">
        <v>0</v>
      </c>
      <c r="O3156" s="44">
        <v>0</v>
      </c>
      <c r="P3156" s="44">
        <v>0</v>
      </c>
      <c r="Q3156" s="44">
        <v>0</v>
      </c>
      <c r="R3156" s="44">
        <v>17.454816999999998</v>
      </c>
      <c r="S3156" s="44">
        <v>16.846432</v>
      </c>
      <c r="T3156" s="44">
        <v>54983</v>
      </c>
      <c r="U3156" s="44">
        <v>5780.9995120000003</v>
      </c>
      <c r="V3156" s="44">
        <v>0</v>
      </c>
      <c r="W3156" s="44">
        <v>0</v>
      </c>
      <c r="X3156" s="44">
        <v>0</v>
      </c>
      <c r="Y3156" s="44">
        <v>11166.447292999999</v>
      </c>
      <c r="Z3156" s="44">
        <v>321.77561800000001</v>
      </c>
      <c r="AA3156" s="44">
        <v>8.7343930000000007</v>
      </c>
      <c r="AB3156" s="44">
        <v>0.41446899999999998</v>
      </c>
      <c r="AC3156" s="44">
        <v>0.20374100000000001</v>
      </c>
      <c r="AD3156" s="44">
        <v>2360.6922490000002</v>
      </c>
    </row>
    <row r="3157" spans="1:30" x14ac:dyDescent="0.25">
      <c r="A3157">
        <v>3387</v>
      </c>
      <c r="B3157" t="s">
        <v>101</v>
      </c>
      <c r="C3157" t="s">
        <v>227</v>
      </c>
      <c r="D3157" t="s">
        <v>302</v>
      </c>
      <c r="E3157" t="s">
        <v>225</v>
      </c>
      <c r="F3157" s="48" t="e">
        <f>VLOOKUP(A3157,'TAZ definitions'!$A$1:$E$1902,2,FALSE)</f>
        <v>#N/A</v>
      </c>
      <c r="G3157" s="48" t="e">
        <f>VLOOKUP(A3157,'TAZ definitions'!$A$1:$E$1902,4,FALSE)</f>
        <v>#N/A</v>
      </c>
      <c r="H3157" s="44">
        <v>52285</v>
      </c>
      <c r="I3157" s="44">
        <v>0</v>
      </c>
      <c r="J3157" s="44">
        <v>5578</v>
      </c>
      <c r="K3157" s="44">
        <v>0</v>
      </c>
      <c r="L3157" s="44">
        <v>0</v>
      </c>
      <c r="M3157" s="44">
        <v>0</v>
      </c>
      <c r="N3157" s="44">
        <v>0</v>
      </c>
      <c r="O3157" s="44">
        <v>0</v>
      </c>
      <c r="P3157" s="44">
        <v>114.37455</v>
      </c>
      <c r="Q3157" s="44">
        <v>122.09773300000001</v>
      </c>
      <c r="R3157" s="44">
        <v>17.862492</v>
      </c>
      <c r="S3157" s="44">
        <v>17.422636000000001</v>
      </c>
      <c r="T3157" s="44">
        <v>52270.90625</v>
      </c>
      <c r="U3157" s="44">
        <v>5576.4960940000001</v>
      </c>
      <c r="V3157" s="44">
        <v>0</v>
      </c>
      <c r="W3157" s="44">
        <v>0</v>
      </c>
      <c r="X3157" s="44">
        <v>2416.986645</v>
      </c>
      <c r="Y3157" s="44">
        <v>42533.617694</v>
      </c>
      <c r="Z3157" s="44">
        <v>1075.7023959999999</v>
      </c>
      <c r="AA3157" s="44">
        <v>33.408996999999999</v>
      </c>
      <c r="AB3157" s="44">
        <v>1.935025</v>
      </c>
      <c r="AC3157" s="44">
        <v>0.74123399999999995</v>
      </c>
      <c r="AD3157" s="44">
        <v>9148.7905050000008</v>
      </c>
    </row>
    <row r="3158" spans="1:30" x14ac:dyDescent="0.25">
      <c r="A3158">
        <v>3388</v>
      </c>
      <c r="B3158" t="s">
        <v>101</v>
      </c>
      <c r="C3158" t="s">
        <v>227</v>
      </c>
      <c r="D3158" t="s">
        <v>302</v>
      </c>
      <c r="E3158" t="s">
        <v>225</v>
      </c>
      <c r="F3158" s="48" t="e">
        <f>VLOOKUP(A3158,'TAZ definitions'!$A$1:$E$1902,2,FALSE)</f>
        <v>#N/A</v>
      </c>
      <c r="G3158" s="48" t="e">
        <f>VLOOKUP(A3158,'TAZ definitions'!$A$1:$E$1902,4,FALSE)</f>
        <v>#N/A</v>
      </c>
      <c r="H3158" s="44">
        <v>52891</v>
      </c>
      <c r="I3158" s="44">
        <v>0</v>
      </c>
      <c r="J3158" s="44">
        <v>5706</v>
      </c>
      <c r="K3158" s="44">
        <v>0</v>
      </c>
      <c r="L3158" s="44">
        <v>0</v>
      </c>
      <c r="M3158" s="44">
        <v>0</v>
      </c>
      <c r="N3158" s="44">
        <v>0</v>
      </c>
      <c r="O3158" s="44">
        <v>0</v>
      </c>
      <c r="P3158" s="44">
        <v>0</v>
      </c>
      <c r="Q3158" s="44">
        <v>0</v>
      </c>
      <c r="R3158" s="44">
        <v>17.275379000000001</v>
      </c>
      <c r="S3158" s="44">
        <v>17.271682999999999</v>
      </c>
      <c r="T3158" s="44">
        <v>52891</v>
      </c>
      <c r="U3158" s="44">
        <v>5706</v>
      </c>
      <c r="V3158" s="44">
        <v>0</v>
      </c>
      <c r="W3158" s="44">
        <v>0</v>
      </c>
      <c r="X3158" s="44">
        <v>2931.6977120000001</v>
      </c>
      <c r="Y3158" s="44">
        <v>45170.180693000002</v>
      </c>
      <c r="Z3158" s="44">
        <v>1430.2153539999999</v>
      </c>
      <c r="AA3158" s="44">
        <v>37.058470999999997</v>
      </c>
      <c r="AB3158" s="44">
        <v>1.6586970000000001</v>
      </c>
      <c r="AC3158" s="44">
        <v>0.86230499999999999</v>
      </c>
      <c r="AD3158" s="44">
        <v>10167.420182</v>
      </c>
    </row>
    <row r="3159" spans="1:30" x14ac:dyDescent="0.25">
      <c r="A3159">
        <v>3389</v>
      </c>
      <c r="B3159" t="s">
        <v>101</v>
      </c>
      <c r="C3159" t="s">
        <v>227</v>
      </c>
      <c r="D3159" t="s">
        <v>302</v>
      </c>
      <c r="E3159" t="s">
        <v>225</v>
      </c>
      <c r="F3159" s="48" t="e">
        <f>VLOOKUP(A3159,'TAZ definitions'!$A$1:$E$1902,2,FALSE)</f>
        <v>#N/A</v>
      </c>
      <c r="G3159" s="48" t="e">
        <f>VLOOKUP(A3159,'TAZ definitions'!$A$1:$E$1902,4,FALSE)</f>
        <v>#N/A</v>
      </c>
      <c r="H3159" s="44">
        <v>52367</v>
      </c>
      <c r="I3159" s="44">
        <v>0</v>
      </c>
      <c r="J3159" s="44">
        <v>5564</v>
      </c>
      <c r="K3159" s="44">
        <v>0</v>
      </c>
      <c r="L3159" s="44">
        <v>0</v>
      </c>
      <c r="M3159" s="44">
        <v>0</v>
      </c>
      <c r="N3159" s="44">
        <v>0</v>
      </c>
      <c r="O3159" s="44">
        <v>0</v>
      </c>
      <c r="P3159" s="44">
        <v>0</v>
      </c>
      <c r="Q3159" s="44">
        <v>0</v>
      </c>
      <c r="R3159" s="44">
        <v>17.279585000000001</v>
      </c>
      <c r="S3159" s="44">
        <v>17.156376000000002</v>
      </c>
      <c r="T3159" s="44">
        <v>52367</v>
      </c>
      <c r="U3159" s="44">
        <v>5564</v>
      </c>
      <c r="V3159" s="44">
        <v>0</v>
      </c>
      <c r="W3159" s="44">
        <v>0</v>
      </c>
      <c r="X3159" s="44">
        <v>0</v>
      </c>
      <c r="Y3159" s="44">
        <v>11563.917771</v>
      </c>
      <c r="Z3159" s="44">
        <v>345.90232700000001</v>
      </c>
      <c r="AA3159" s="44">
        <v>9.2893310000000007</v>
      </c>
      <c r="AB3159" s="44">
        <v>0.45307799999999998</v>
      </c>
      <c r="AC3159" s="44">
        <v>0.21429699999999999</v>
      </c>
      <c r="AD3159" s="44">
        <v>2562.99541</v>
      </c>
    </row>
    <row r="3160" spans="1:30" x14ac:dyDescent="0.25">
      <c r="A3160">
        <v>3390</v>
      </c>
      <c r="B3160" t="s">
        <v>101</v>
      </c>
      <c r="C3160" t="s">
        <v>227</v>
      </c>
      <c r="D3160" t="s">
        <v>296</v>
      </c>
      <c r="E3160" t="s">
        <v>225</v>
      </c>
      <c r="F3160" s="48" t="e">
        <f>VLOOKUP(A3160,'TAZ definitions'!$A$1:$E$1902,2,FALSE)</f>
        <v>#N/A</v>
      </c>
      <c r="G3160" s="48" t="e">
        <f>VLOOKUP(A3160,'TAZ definitions'!$A$1:$E$1902,4,FALSE)</f>
        <v>#N/A</v>
      </c>
      <c r="H3160" s="44">
        <v>57643</v>
      </c>
      <c r="I3160" s="44">
        <v>0</v>
      </c>
      <c r="J3160" s="44">
        <v>6171</v>
      </c>
      <c r="K3160" s="44">
        <v>0</v>
      </c>
      <c r="L3160" s="44">
        <v>0</v>
      </c>
      <c r="M3160" s="44">
        <v>0</v>
      </c>
      <c r="N3160" s="44">
        <v>0</v>
      </c>
      <c r="O3160" s="44">
        <v>0</v>
      </c>
      <c r="P3160" s="44">
        <v>0</v>
      </c>
      <c r="Q3160" s="44">
        <v>0</v>
      </c>
      <c r="R3160" s="44">
        <v>16.577014999999999</v>
      </c>
      <c r="S3160" s="44">
        <v>16.333538000000001</v>
      </c>
      <c r="T3160" s="44">
        <v>57643</v>
      </c>
      <c r="U3160" s="44">
        <v>6171</v>
      </c>
      <c r="V3160" s="44">
        <v>0</v>
      </c>
      <c r="W3160" s="44">
        <v>0</v>
      </c>
      <c r="X3160" s="44">
        <v>7945.5491330000004</v>
      </c>
      <c r="Y3160" s="44">
        <v>61074.5291</v>
      </c>
      <c r="Z3160" s="44">
        <v>1586.35528</v>
      </c>
      <c r="AA3160" s="44">
        <v>47.922123999999997</v>
      </c>
      <c r="AB3160" s="44">
        <v>2.9375209999999998</v>
      </c>
      <c r="AC3160" s="44">
        <v>1.0829679999999999</v>
      </c>
      <c r="AD3160" s="44">
        <v>13650.205332</v>
      </c>
    </row>
    <row r="3161" spans="1:30" x14ac:dyDescent="0.25">
      <c r="A3161">
        <v>3391</v>
      </c>
      <c r="B3161" t="s">
        <v>101</v>
      </c>
      <c r="C3161" t="s">
        <v>227</v>
      </c>
      <c r="D3161" t="s">
        <v>302</v>
      </c>
      <c r="E3161" t="s">
        <v>225</v>
      </c>
      <c r="F3161" s="48" t="e">
        <f>VLOOKUP(A3161,'TAZ definitions'!$A$1:$E$1902,2,FALSE)</f>
        <v>#N/A</v>
      </c>
      <c r="G3161" s="48" t="e">
        <f>VLOOKUP(A3161,'TAZ definitions'!$A$1:$E$1902,4,FALSE)</f>
        <v>#N/A</v>
      </c>
      <c r="H3161" s="44">
        <v>53028</v>
      </c>
      <c r="I3161" s="44">
        <v>6239</v>
      </c>
      <c r="J3161" s="44">
        <v>5773</v>
      </c>
      <c r="K3161" s="44">
        <v>906</v>
      </c>
      <c r="L3161" s="44">
        <v>0</v>
      </c>
      <c r="M3161" s="44">
        <v>0</v>
      </c>
      <c r="N3161" s="44">
        <v>0</v>
      </c>
      <c r="O3161" s="44">
        <v>0</v>
      </c>
      <c r="P3161" s="44">
        <v>92.564926</v>
      </c>
      <c r="Q3161" s="44">
        <v>100.730896</v>
      </c>
      <c r="R3161" s="44">
        <v>17.599360000000001</v>
      </c>
      <c r="S3161" s="44">
        <v>17.54092</v>
      </c>
      <c r="T3161" s="44">
        <v>52864.519530999998</v>
      </c>
      <c r="U3161" s="44">
        <v>5755.9941410000001</v>
      </c>
      <c r="V3161" s="44">
        <v>0</v>
      </c>
      <c r="W3161" s="44">
        <v>0</v>
      </c>
      <c r="X3161" s="44">
        <v>0</v>
      </c>
      <c r="Y3161" s="44">
        <v>0</v>
      </c>
      <c r="Z3161" s="44">
        <v>0</v>
      </c>
      <c r="AA3161" s="44">
        <v>0</v>
      </c>
      <c r="AB3161" s="44">
        <v>0</v>
      </c>
      <c r="AC3161" s="44">
        <v>0</v>
      </c>
      <c r="AD3161" s="44">
        <v>0</v>
      </c>
    </row>
    <row r="3162" spans="1:30" x14ac:dyDescent="0.25">
      <c r="A3162">
        <v>3392</v>
      </c>
      <c r="B3162" t="s">
        <v>101</v>
      </c>
      <c r="C3162" t="s">
        <v>227</v>
      </c>
      <c r="D3162" t="s">
        <v>302</v>
      </c>
      <c r="E3162" t="s">
        <v>225</v>
      </c>
      <c r="F3162" s="48" t="e">
        <f>VLOOKUP(A3162,'TAZ definitions'!$A$1:$E$1902,2,FALSE)</f>
        <v>#N/A</v>
      </c>
      <c r="G3162" s="48" t="e">
        <f>VLOOKUP(A3162,'TAZ definitions'!$A$1:$E$1902,4,FALSE)</f>
        <v>#N/A</v>
      </c>
      <c r="H3162" s="44">
        <v>53860</v>
      </c>
      <c r="I3162" s="44">
        <v>3400</v>
      </c>
      <c r="J3162" s="44">
        <v>5806</v>
      </c>
      <c r="K3162" s="44">
        <v>573</v>
      </c>
      <c r="L3162" s="44">
        <v>0</v>
      </c>
      <c r="M3162" s="44">
        <v>0</v>
      </c>
      <c r="N3162" s="44">
        <v>0</v>
      </c>
      <c r="O3162" s="44">
        <v>0</v>
      </c>
      <c r="P3162" s="44">
        <v>99.309441000000007</v>
      </c>
      <c r="Q3162" s="44">
        <v>107.27037</v>
      </c>
      <c r="R3162" s="44">
        <v>17.453544999999998</v>
      </c>
      <c r="S3162" s="44">
        <v>17.441994000000001</v>
      </c>
      <c r="T3162" s="44">
        <v>53758.867187999997</v>
      </c>
      <c r="U3162" s="44">
        <v>5795.5112300000001</v>
      </c>
      <c r="V3162" s="44">
        <v>0</v>
      </c>
      <c r="W3162" s="44">
        <v>0</v>
      </c>
      <c r="X3162" s="44">
        <v>0</v>
      </c>
      <c r="Y3162" s="44">
        <v>2551.7352810000002</v>
      </c>
      <c r="Z3162" s="44">
        <v>73.380368000000004</v>
      </c>
      <c r="AA3162" s="44">
        <v>2.0507840000000002</v>
      </c>
      <c r="AB3162" s="44">
        <v>0.106138</v>
      </c>
      <c r="AC3162" s="44">
        <v>4.6529000000000001E-2</v>
      </c>
      <c r="AD3162" s="44">
        <v>561.51892199999998</v>
      </c>
    </row>
    <row r="3163" spans="1:30" x14ac:dyDescent="0.25">
      <c r="A3163">
        <v>3393</v>
      </c>
      <c r="B3163" t="s">
        <v>101</v>
      </c>
      <c r="C3163" t="s">
        <v>227</v>
      </c>
      <c r="D3163" t="s">
        <v>296</v>
      </c>
      <c r="E3163" t="s">
        <v>225</v>
      </c>
      <c r="F3163" s="48" t="e">
        <f>VLOOKUP(A3163,'TAZ definitions'!$A$1:$E$1902,2,FALSE)</f>
        <v>#N/A</v>
      </c>
      <c r="G3163" s="48" t="e">
        <f>VLOOKUP(A3163,'TAZ definitions'!$A$1:$E$1902,4,FALSE)</f>
        <v>#N/A</v>
      </c>
      <c r="H3163" s="44">
        <v>86255</v>
      </c>
      <c r="I3163" s="44">
        <v>0</v>
      </c>
      <c r="J3163" s="44">
        <v>9157</v>
      </c>
      <c r="K3163" s="44">
        <v>0</v>
      </c>
      <c r="L3163" s="44">
        <v>424</v>
      </c>
      <c r="M3163" s="44">
        <v>0</v>
      </c>
      <c r="N3163" s="44">
        <v>41</v>
      </c>
      <c r="O3163" s="44">
        <v>0</v>
      </c>
      <c r="P3163" s="44">
        <v>0</v>
      </c>
      <c r="Q3163" s="44">
        <v>0</v>
      </c>
      <c r="R3163" s="44">
        <v>17.383977999999999</v>
      </c>
      <c r="S3163" s="44">
        <v>17.311057999999999</v>
      </c>
      <c r="T3163" s="44">
        <v>86255</v>
      </c>
      <c r="U3163" s="44">
        <v>9157</v>
      </c>
      <c r="V3163" s="44">
        <v>424</v>
      </c>
      <c r="W3163" s="44">
        <v>41</v>
      </c>
      <c r="X3163" s="44">
        <v>0</v>
      </c>
      <c r="Y3163" s="44">
        <v>11777.937507000001</v>
      </c>
      <c r="Z3163" s="44">
        <v>348.47367800000001</v>
      </c>
      <c r="AA3163" s="44">
        <v>9.4561320000000002</v>
      </c>
      <c r="AB3163" s="44">
        <v>0.45497700000000002</v>
      </c>
      <c r="AC3163" s="44">
        <v>0.216636</v>
      </c>
      <c r="AD3163" s="44">
        <v>2579.0696069999999</v>
      </c>
    </row>
    <row r="3164" spans="1:30" x14ac:dyDescent="0.25">
      <c r="A3164">
        <v>3394</v>
      </c>
      <c r="B3164" t="s">
        <v>101</v>
      </c>
      <c r="C3164" t="s">
        <v>227</v>
      </c>
      <c r="D3164" t="s">
        <v>296</v>
      </c>
      <c r="E3164" t="s">
        <v>225</v>
      </c>
      <c r="F3164" s="48" t="e">
        <f>VLOOKUP(A3164,'TAZ definitions'!$A$1:$E$1902,2,FALSE)</f>
        <v>#N/A</v>
      </c>
      <c r="G3164" s="48" t="e">
        <f>VLOOKUP(A3164,'TAZ definitions'!$A$1:$E$1902,4,FALSE)</f>
        <v>#N/A</v>
      </c>
      <c r="H3164" s="44">
        <v>54709</v>
      </c>
      <c r="I3164" s="44">
        <v>0</v>
      </c>
      <c r="J3164" s="44">
        <v>5603</v>
      </c>
      <c r="K3164" s="44">
        <v>0</v>
      </c>
      <c r="L3164" s="44">
        <v>0</v>
      </c>
      <c r="M3164" s="44">
        <v>0</v>
      </c>
      <c r="N3164" s="44">
        <v>0</v>
      </c>
      <c r="O3164" s="44">
        <v>0</v>
      </c>
      <c r="P3164" s="44">
        <v>0</v>
      </c>
      <c r="Q3164" s="44">
        <v>0</v>
      </c>
      <c r="R3164" s="44">
        <v>19.968350999999998</v>
      </c>
      <c r="S3164" s="44">
        <v>19.677047999999999</v>
      </c>
      <c r="T3164" s="44">
        <v>54709</v>
      </c>
      <c r="U3164" s="44">
        <v>5603</v>
      </c>
      <c r="V3164" s="44">
        <v>0</v>
      </c>
      <c r="W3164" s="44">
        <v>0</v>
      </c>
      <c r="X3164" s="44">
        <v>0</v>
      </c>
      <c r="Y3164" s="44">
        <v>5290.9998960000003</v>
      </c>
      <c r="Z3164" s="44">
        <v>151.63816800000001</v>
      </c>
      <c r="AA3164" s="44">
        <v>4.3275629999999996</v>
      </c>
      <c r="AB3164" s="44">
        <v>0.20996100000000001</v>
      </c>
      <c r="AC3164" s="44">
        <v>9.6745999999999999E-2</v>
      </c>
      <c r="AD3164" s="44">
        <v>1154.561203</v>
      </c>
    </row>
    <row r="3165" spans="1:30" x14ac:dyDescent="0.25">
      <c r="A3165">
        <v>4001</v>
      </c>
      <c r="B3165" t="s">
        <v>101</v>
      </c>
      <c r="C3165" t="s">
        <v>250</v>
      </c>
      <c r="D3165" t="s">
        <v>311</v>
      </c>
      <c r="E3165" t="s">
        <v>312</v>
      </c>
      <c r="F3165" s="48" t="e">
        <f>VLOOKUP(A3165,'TAZ definitions'!$A$1:$E$1902,2,FALSE)</f>
        <v>#N/A</v>
      </c>
      <c r="G3165" s="48" t="e">
        <f>VLOOKUP(A3165,'TAZ definitions'!$A$1:$E$1902,4,FALSE)</f>
        <v>#N/A</v>
      </c>
      <c r="H3165" s="44">
        <v>239179</v>
      </c>
      <c r="I3165" s="44">
        <v>34570</v>
      </c>
      <c r="J3165" s="44">
        <v>32269</v>
      </c>
      <c r="K3165" s="44">
        <v>4050</v>
      </c>
      <c r="L3165" s="44">
        <v>0</v>
      </c>
      <c r="M3165" s="44">
        <v>0</v>
      </c>
      <c r="N3165" s="44">
        <v>210</v>
      </c>
      <c r="O3165" s="44">
        <v>0</v>
      </c>
      <c r="P3165" s="44">
        <v>73.898048000000003</v>
      </c>
      <c r="Q3165" s="44">
        <v>76.272141000000005</v>
      </c>
      <c r="R3165" s="44">
        <v>20.391760000000001</v>
      </c>
      <c r="S3165" s="44">
        <v>20.366543</v>
      </c>
      <c r="T3165" s="44">
        <v>236456.296875</v>
      </c>
      <c r="U3165" s="44">
        <v>31893.494140999999</v>
      </c>
      <c r="V3165" s="44">
        <v>0</v>
      </c>
      <c r="W3165" s="44">
        <v>207.20555100000001</v>
      </c>
      <c r="X3165" s="44">
        <v>14440.603713</v>
      </c>
      <c r="Y3165" s="44">
        <v>55995.426224000003</v>
      </c>
      <c r="Z3165" s="44">
        <v>1741.9614329999999</v>
      </c>
      <c r="AA3165" s="44">
        <v>51.022660000000002</v>
      </c>
      <c r="AB3165" s="44">
        <v>2.3899330000000001</v>
      </c>
      <c r="AC3165" s="44">
        <v>1.098222</v>
      </c>
      <c r="AD3165" s="44">
        <v>13156.504126</v>
      </c>
    </row>
    <row r="3166" spans="1:30" x14ac:dyDescent="0.25">
      <c r="A3166">
        <v>4002</v>
      </c>
      <c r="B3166" t="s">
        <v>101</v>
      </c>
      <c r="C3166" t="s">
        <v>250</v>
      </c>
      <c r="D3166" t="s">
        <v>311</v>
      </c>
      <c r="E3166" t="s">
        <v>312</v>
      </c>
      <c r="F3166" s="48" t="e">
        <f>VLOOKUP(A3166,'TAZ definitions'!$A$1:$E$1902,2,FALSE)</f>
        <v>#N/A</v>
      </c>
      <c r="G3166" s="48" t="e">
        <f>VLOOKUP(A3166,'TAZ definitions'!$A$1:$E$1902,4,FALSE)</f>
        <v>#N/A</v>
      </c>
      <c r="H3166" s="44">
        <v>220089</v>
      </c>
      <c r="I3166" s="44">
        <v>36133</v>
      </c>
      <c r="J3166" s="44">
        <v>29748</v>
      </c>
      <c r="K3166" s="44">
        <v>4279</v>
      </c>
      <c r="L3166" s="44">
        <v>0</v>
      </c>
      <c r="M3166" s="44">
        <v>0</v>
      </c>
      <c r="N3166" s="44">
        <v>210</v>
      </c>
      <c r="O3166" s="44">
        <v>0</v>
      </c>
      <c r="P3166" s="44">
        <v>71.169060000000002</v>
      </c>
      <c r="Q3166" s="44">
        <v>75.806647999999996</v>
      </c>
      <c r="R3166" s="44">
        <v>20.782018999999998</v>
      </c>
      <c r="S3166" s="44">
        <v>20.740670999999999</v>
      </c>
      <c r="T3166" s="44">
        <v>216845.171875</v>
      </c>
      <c r="U3166" s="44">
        <v>29298.884765999999</v>
      </c>
      <c r="V3166" s="44">
        <v>0</v>
      </c>
      <c r="W3166" s="44">
        <v>206.296921</v>
      </c>
      <c r="X3166" s="44">
        <v>3027.307922</v>
      </c>
      <c r="Y3166" s="44">
        <v>14163.254505999999</v>
      </c>
      <c r="Z3166" s="44">
        <v>425.40767099999999</v>
      </c>
      <c r="AA3166" s="44">
        <v>11.368822</v>
      </c>
      <c r="AB3166" s="44">
        <v>0.58214600000000005</v>
      </c>
      <c r="AC3166" s="44">
        <v>0.26657199999999998</v>
      </c>
      <c r="AD3166" s="44">
        <v>3224.2186190000002</v>
      </c>
    </row>
    <row r="3167" spans="1:30" x14ac:dyDescent="0.25">
      <c r="A3167">
        <v>4003</v>
      </c>
      <c r="B3167" t="s">
        <v>101</v>
      </c>
      <c r="C3167" t="s">
        <v>250</v>
      </c>
      <c r="D3167" t="s">
        <v>311</v>
      </c>
      <c r="E3167" t="s">
        <v>312</v>
      </c>
      <c r="F3167" s="48" t="e">
        <f>VLOOKUP(A3167,'TAZ definitions'!$A$1:$E$1902,2,FALSE)</f>
        <v>#N/A</v>
      </c>
      <c r="G3167" s="48" t="e">
        <f>VLOOKUP(A3167,'TAZ definitions'!$A$1:$E$1902,4,FALSE)</f>
        <v>#N/A</v>
      </c>
      <c r="H3167" s="44">
        <v>234240</v>
      </c>
      <c r="I3167" s="44">
        <v>32098</v>
      </c>
      <c r="J3167" s="44">
        <v>33009</v>
      </c>
      <c r="K3167" s="44">
        <v>3957</v>
      </c>
      <c r="L3167" s="44">
        <v>0</v>
      </c>
      <c r="M3167" s="44">
        <v>0</v>
      </c>
      <c r="N3167" s="44">
        <v>210</v>
      </c>
      <c r="O3167" s="44">
        <v>0</v>
      </c>
      <c r="P3167" s="44">
        <v>73.016211999999996</v>
      </c>
      <c r="Q3167" s="44">
        <v>78.412788000000006</v>
      </c>
      <c r="R3167" s="44">
        <v>20.388186000000001</v>
      </c>
      <c r="S3167" s="44">
        <v>20.408878000000001</v>
      </c>
      <c r="T3167" s="44">
        <v>230288.171875</v>
      </c>
      <c r="U3167" s="44">
        <v>32441.039063</v>
      </c>
      <c r="V3167" s="44">
        <v>0</v>
      </c>
      <c r="W3167" s="44">
        <v>205.89454699999999</v>
      </c>
      <c r="X3167" s="44">
        <v>0</v>
      </c>
      <c r="Y3167" s="44">
        <v>22307.862644000001</v>
      </c>
      <c r="Z3167" s="44">
        <v>681.55998699999998</v>
      </c>
      <c r="AA3167" s="44">
        <v>18.296726</v>
      </c>
      <c r="AB3167" s="44">
        <v>0.83822300000000005</v>
      </c>
      <c r="AC3167" s="44">
        <v>0.418128</v>
      </c>
      <c r="AD3167" s="44">
        <v>4936.7044830000004</v>
      </c>
    </row>
    <row r="3168" spans="1:30" x14ac:dyDescent="0.25">
      <c r="A3168">
        <v>4004</v>
      </c>
      <c r="B3168" t="s">
        <v>101</v>
      </c>
      <c r="C3168" t="s">
        <v>250</v>
      </c>
      <c r="D3168" t="s">
        <v>311</v>
      </c>
      <c r="E3168" t="s">
        <v>312</v>
      </c>
      <c r="F3168" s="48" t="e">
        <f>VLOOKUP(A3168,'TAZ definitions'!$A$1:$E$1902,2,FALSE)</f>
        <v>#N/A</v>
      </c>
      <c r="G3168" s="48" t="e">
        <f>VLOOKUP(A3168,'TAZ definitions'!$A$1:$E$1902,4,FALSE)</f>
        <v>#N/A</v>
      </c>
      <c r="H3168" s="44">
        <v>182677</v>
      </c>
      <c r="I3168" s="44">
        <v>0</v>
      </c>
      <c r="J3168" s="44">
        <v>22568</v>
      </c>
      <c r="K3168" s="44">
        <v>0</v>
      </c>
      <c r="L3168" s="44">
        <v>0</v>
      </c>
      <c r="M3168" s="44">
        <v>0</v>
      </c>
      <c r="N3168" s="44">
        <v>40</v>
      </c>
      <c r="O3168" s="44">
        <v>0</v>
      </c>
      <c r="P3168" s="44">
        <v>0</v>
      </c>
      <c r="Q3168" s="44">
        <v>0</v>
      </c>
      <c r="R3168" s="44">
        <v>22.057521999999999</v>
      </c>
      <c r="S3168" s="44">
        <v>22.021511</v>
      </c>
      <c r="T3168" s="44">
        <v>182677</v>
      </c>
      <c r="U3168" s="44">
        <v>22568</v>
      </c>
      <c r="V3168" s="44">
        <v>0</v>
      </c>
      <c r="W3168" s="44">
        <v>40</v>
      </c>
      <c r="X3168" s="44">
        <v>146487.79556500001</v>
      </c>
      <c r="Y3168" s="44">
        <v>220068.04395799999</v>
      </c>
      <c r="Z3168" s="44">
        <v>4833.9784319999999</v>
      </c>
      <c r="AA3168" s="44">
        <v>240.740095</v>
      </c>
      <c r="AB3168" s="44">
        <v>12.751382</v>
      </c>
      <c r="AC3168" s="44">
        <v>3.940725</v>
      </c>
      <c r="AD3168" s="44">
        <v>49417.777624000002</v>
      </c>
    </row>
    <row r="3169" spans="1:30" x14ac:dyDescent="0.25">
      <c r="A3169">
        <v>4005</v>
      </c>
      <c r="B3169" t="s">
        <v>101</v>
      </c>
      <c r="C3169" t="s">
        <v>250</v>
      </c>
      <c r="D3169" t="s">
        <v>311</v>
      </c>
      <c r="E3169" t="s">
        <v>312</v>
      </c>
      <c r="F3169" s="48" t="e">
        <f>VLOOKUP(A3169,'TAZ definitions'!$A$1:$E$1902,2,FALSE)</f>
        <v>#N/A</v>
      </c>
      <c r="G3169" s="48" t="e">
        <f>VLOOKUP(A3169,'TAZ definitions'!$A$1:$E$1902,4,FALSE)</f>
        <v>#N/A</v>
      </c>
      <c r="H3169" s="44">
        <v>170745</v>
      </c>
      <c r="I3169" s="44">
        <v>0</v>
      </c>
      <c r="J3169" s="44">
        <v>24536</v>
      </c>
      <c r="K3169" s="44">
        <v>0</v>
      </c>
      <c r="L3169" s="44">
        <v>0</v>
      </c>
      <c r="M3169" s="44">
        <v>0</v>
      </c>
      <c r="N3169" s="44">
        <v>40</v>
      </c>
      <c r="O3169" s="44">
        <v>0</v>
      </c>
      <c r="P3169" s="44">
        <v>0</v>
      </c>
      <c r="Q3169" s="44">
        <v>0</v>
      </c>
      <c r="R3169" s="44">
        <v>22.164825</v>
      </c>
      <c r="S3169" s="44">
        <v>22.262022000000002</v>
      </c>
      <c r="T3169" s="44">
        <v>170745</v>
      </c>
      <c r="U3169" s="44">
        <v>24535.998047000001</v>
      </c>
      <c r="V3169" s="44">
        <v>0</v>
      </c>
      <c r="W3169" s="44">
        <v>40</v>
      </c>
      <c r="X3169" s="44">
        <v>19453.168583999999</v>
      </c>
      <c r="Y3169" s="44">
        <v>45128.703413000003</v>
      </c>
      <c r="Z3169" s="44">
        <v>1053.697891</v>
      </c>
      <c r="AA3169" s="44">
        <v>48.659089999999999</v>
      </c>
      <c r="AB3169" s="44">
        <v>2.5953599999999999</v>
      </c>
      <c r="AC3169" s="44">
        <v>0.83321999999999996</v>
      </c>
      <c r="AD3169" s="44">
        <v>10353.691132</v>
      </c>
    </row>
    <row r="3170" spans="1:30" x14ac:dyDescent="0.25">
      <c r="A3170">
        <v>4006</v>
      </c>
      <c r="B3170" t="s">
        <v>101</v>
      </c>
      <c r="C3170" t="s">
        <v>250</v>
      </c>
      <c r="D3170" t="s">
        <v>311</v>
      </c>
      <c r="E3170" t="s">
        <v>312</v>
      </c>
      <c r="F3170" s="48" t="e">
        <f>VLOOKUP(A3170,'TAZ definitions'!$A$1:$E$1902,2,FALSE)</f>
        <v>#N/A</v>
      </c>
      <c r="G3170" s="48" t="e">
        <f>VLOOKUP(A3170,'TAZ definitions'!$A$1:$E$1902,4,FALSE)</f>
        <v>#N/A</v>
      </c>
      <c r="H3170" s="44">
        <v>172554</v>
      </c>
      <c r="I3170" s="44">
        <v>0</v>
      </c>
      <c r="J3170" s="44">
        <v>21010</v>
      </c>
      <c r="K3170" s="44">
        <v>0</v>
      </c>
      <c r="L3170" s="44">
        <v>0</v>
      </c>
      <c r="M3170" s="44">
        <v>0</v>
      </c>
      <c r="N3170" s="44">
        <v>0</v>
      </c>
      <c r="O3170" s="44">
        <v>0</v>
      </c>
      <c r="P3170" s="44">
        <v>0</v>
      </c>
      <c r="Q3170" s="44">
        <v>0</v>
      </c>
      <c r="R3170" s="44">
        <v>22.805004</v>
      </c>
      <c r="S3170" s="44">
        <v>22.779537000000001</v>
      </c>
      <c r="T3170" s="44">
        <v>172554</v>
      </c>
      <c r="U3170" s="44">
        <v>21010</v>
      </c>
      <c r="V3170" s="44">
        <v>0</v>
      </c>
      <c r="W3170" s="44">
        <v>0</v>
      </c>
      <c r="X3170" s="44">
        <v>0</v>
      </c>
      <c r="Y3170" s="44">
        <v>9628.2418290000005</v>
      </c>
      <c r="Z3170" s="44">
        <v>324.32072599999998</v>
      </c>
      <c r="AA3170" s="44">
        <v>7.9485780000000004</v>
      </c>
      <c r="AB3170" s="44">
        <v>0.354153</v>
      </c>
      <c r="AC3170" s="44">
        <v>0.188084</v>
      </c>
      <c r="AD3170" s="44">
        <v>2231.5015389999999</v>
      </c>
    </row>
    <row r="3171" spans="1:30" x14ac:dyDescent="0.25">
      <c r="A3171">
        <v>4007</v>
      </c>
      <c r="B3171" t="s">
        <v>101</v>
      </c>
      <c r="C3171" t="s">
        <v>250</v>
      </c>
      <c r="D3171" t="s">
        <v>311</v>
      </c>
      <c r="E3171" t="s">
        <v>312</v>
      </c>
      <c r="F3171" s="48" t="e">
        <f>VLOOKUP(A3171,'TAZ definitions'!$A$1:$E$1902,2,FALSE)</f>
        <v>#N/A</v>
      </c>
      <c r="G3171" s="48" t="e">
        <f>VLOOKUP(A3171,'TAZ definitions'!$A$1:$E$1902,4,FALSE)</f>
        <v>#N/A</v>
      </c>
      <c r="H3171" s="44">
        <v>225102</v>
      </c>
      <c r="I3171" s="44">
        <v>0</v>
      </c>
      <c r="J3171" s="44">
        <v>32621</v>
      </c>
      <c r="K3171" s="44">
        <v>0</v>
      </c>
      <c r="L3171" s="44">
        <v>0</v>
      </c>
      <c r="M3171" s="44">
        <v>0</v>
      </c>
      <c r="N3171" s="44">
        <v>210</v>
      </c>
      <c r="O3171" s="44">
        <v>0</v>
      </c>
      <c r="P3171" s="44">
        <v>102.853683</v>
      </c>
      <c r="Q3171" s="44">
        <v>99.293839000000006</v>
      </c>
      <c r="R3171" s="44">
        <v>21.325244999999999</v>
      </c>
      <c r="S3171" s="44">
        <v>22.068621</v>
      </c>
      <c r="T3171" s="44">
        <v>224212.171875</v>
      </c>
      <c r="U3171" s="44">
        <v>32492.048827999999</v>
      </c>
      <c r="V3171" s="44">
        <v>0</v>
      </c>
      <c r="W3171" s="44">
        <v>209.169861</v>
      </c>
      <c r="X3171" s="44">
        <v>27867.589777000001</v>
      </c>
      <c r="Y3171" s="44">
        <v>114000.249813</v>
      </c>
      <c r="Z3171" s="44">
        <v>2397.112024</v>
      </c>
      <c r="AA3171" s="44">
        <v>128.30039400000001</v>
      </c>
      <c r="AB3171" s="44">
        <v>6.5007640000000002</v>
      </c>
      <c r="AC3171" s="44">
        <v>2.0467490000000002</v>
      </c>
      <c r="AD3171" s="44">
        <v>25123.886006000001</v>
      </c>
    </row>
    <row r="3172" spans="1:30" x14ac:dyDescent="0.25">
      <c r="A3172">
        <v>4008</v>
      </c>
      <c r="B3172" t="s">
        <v>101</v>
      </c>
      <c r="C3172" t="s">
        <v>250</v>
      </c>
      <c r="D3172" t="s">
        <v>311</v>
      </c>
      <c r="E3172" t="s">
        <v>312</v>
      </c>
      <c r="F3172" s="48" t="e">
        <f>VLOOKUP(A3172,'TAZ definitions'!$A$1:$E$1902,2,FALSE)</f>
        <v>#N/A</v>
      </c>
      <c r="G3172" s="48" t="e">
        <f>VLOOKUP(A3172,'TAZ definitions'!$A$1:$E$1902,4,FALSE)</f>
        <v>#N/A</v>
      </c>
      <c r="H3172" s="44">
        <v>167904</v>
      </c>
      <c r="I3172" s="44">
        <v>0</v>
      </c>
      <c r="J3172" s="44">
        <v>22150</v>
      </c>
      <c r="K3172" s="44">
        <v>0</v>
      </c>
      <c r="L3172" s="44">
        <v>2567</v>
      </c>
      <c r="M3172" s="44">
        <v>0</v>
      </c>
      <c r="N3172" s="44">
        <v>0</v>
      </c>
      <c r="O3172" s="44">
        <v>0</v>
      </c>
      <c r="P3172" s="44">
        <v>0</v>
      </c>
      <c r="Q3172" s="44">
        <v>0</v>
      </c>
      <c r="R3172" s="44">
        <v>22.526346</v>
      </c>
      <c r="S3172" s="44">
        <v>22.298684999999999</v>
      </c>
      <c r="T3172" s="44">
        <v>167904</v>
      </c>
      <c r="U3172" s="44">
        <v>22150</v>
      </c>
      <c r="V3172" s="44">
        <v>2567</v>
      </c>
      <c r="W3172" s="44">
        <v>0</v>
      </c>
      <c r="X3172" s="44">
        <v>0</v>
      </c>
      <c r="Y3172" s="44">
        <v>3051.5644200000002</v>
      </c>
      <c r="Z3172" s="44">
        <v>122.135589</v>
      </c>
      <c r="AA3172" s="44">
        <v>2.5341290000000001</v>
      </c>
      <c r="AB3172" s="44">
        <v>0.111276</v>
      </c>
      <c r="AC3172" s="44">
        <v>6.5435999999999994E-2</v>
      </c>
      <c r="AD3172" s="44">
        <v>786.63020200000005</v>
      </c>
    </row>
    <row r="3173" spans="1:30" x14ac:dyDescent="0.25">
      <c r="A3173">
        <v>4009</v>
      </c>
      <c r="B3173" t="s">
        <v>101</v>
      </c>
      <c r="C3173" t="s">
        <v>250</v>
      </c>
      <c r="D3173" t="s">
        <v>311</v>
      </c>
      <c r="E3173" t="s">
        <v>312</v>
      </c>
      <c r="F3173" s="48" t="e">
        <f>VLOOKUP(A3173,'TAZ definitions'!$A$1:$E$1902,2,FALSE)</f>
        <v>#N/A</v>
      </c>
      <c r="G3173" s="48" t="e">
        <f>VLOOKUP(A3173,'TAZ definitions'!$A$1:$E$1902,4,FALSE)</f>
        <v>#N/A</v>
      </c>
      <c r="H3173" s="44">
        <v>187150</v>
      </c>
      <c r="I3173" s="44">
        <v>0</v>
      </c>
      <c r="J3173" s="44">
        <v>26880</v>
      </c>
      <c r="K3173" s="44">
        <v>0</v>
      </c>
      <c r="L3173" s="44">
        <v>2567</v>
      </c>
      <c r="M3173" s="44">
        <v>0</v>
      </c>
      <c r="N3173" s="44">
        <v>40</v>
      </c>
      <c r="O3173" s="44">
        <v>0</v>
      </c>
      <c r="P3173" s="44">
        <v>0</v>
      </c>
      <c r="Q3173" s="44">
        <v>0</v>
      </c>
      <c r="R3173" s="44">
        <v>21.892510999999999</v>
      </c>
      <c r="S3173" s="44">
        <v>21.588311999999998</v>
      </c>
      <c r="T3173" s="44">
        <v>187150</v>
      </c>
      <c r="U3173" s="44">
        <v>26879.998047000001</v>
      </c>
      <c r="V3173" s="44">
        <v>2567</v>
      </c>
      <c r="W3173" s="44">
        <v>40</v>
      </c>
      <c r="X3173" s="44">
        <v>2220.1218349999999</v>
      </c>
      <c r="Y3173" s="44">
        <v>8003.3789479999996</v>
      </c>
      <c r="Z3173" s="44">
        <v>264.56817799999999</v>
      </c>
      <c r="AA3173" s="44">
        <v>6.5375649999999998</v>
      </c>
      <c r="AB3173" s="44">
        <v>0.30554500000000001</v>
      </c>
      <c r="AC3173" s="44">
        <v>0.15700700000000001</v>
      </c>
      <c r="AD3173" s="44">
        <v>1878.013152</v>
      </c>
    </row>
    <row r="3174" spans="1:30" x14ac:dyDescent="0.25">
      <c r="A3174">
        <v>4010</v>
      </c>
      <c r="B3174" t="s">
        <v>101</v>
      </c>
      <c r="C3174" t="s">
        <v>250</v>
      </c>
      <c r="D3174" t="s">
        <v>311</v>
      </c>
      <c r="E3174" t="s">
        <v>312</v>
      </c>
      <c r="F3174" s="48" t="e">
        <f>VLOOKUP(A3174,'TAZ definitions'!$A$1:$E$1902,2,FALSE)</f>
        <v>#N/A</v>
      </c>
      <c r="G3174" s="48" t="e">
        <f>VLOOKUP(A3174,'TAZ definitions'!$A$1:$E$1902,4,FALSE)</f>
        <v>#N/A</v>
      </c>
      <c r="H3174" s="44">
        <v>192200</v>
      </c>
      <c r="I3174" s="44">
        <v>3540</v>
      </c>
      <c r="J3174" s="44">
        <v>26805</v>
      </c>
      <c r="K3174" s="44">
        <v>520</v>
      </c>
      <c r="L3174" s="44">
        <v>0</v>
      </c>
      <c r="M3174" s="44">
        <v>0</v>
      </c>
      <c r="N3174" s="44">
        <v>40</v>
      </c>
      <c r="O3174" s="44">
        <v>0</v>
      </c>
      <c r="P3174" s="44">
        <v>74.234001000000006</v>
      </c>
      <c r="Q3174" s="44">
        <v>75.862273999999999</v>
      </c>
      <c r="R3174" s="44">
        <v>21.297091999999999</v>
      </c>
      <c r="S3174" s="44">
        <v>21.1555</v>
      </c>
      <c r="T3174" s="44">
        <v>190770.40625</v>
      </c>
      <c r="U3174" s="44">
        <v>26605.824218999998</v>
      </c>
      <c r="V3174" s="44">
        <v>0</v>
      </c>
      <c r="W3174" s="44">
        <v>39.696896000000002</v>
      </c>
      <c r="X3174" s="44">
        <v>0</v>
      </c>
      <c r="Y3174" s="44">
        <v>4715.7172689999998</v>
      </c>
      <c r="Z3174" s="44">
        <v>147.239566</v>
      </c>
      <c r="AA3174" s="44">
        <v>3.8391950000000001</v>
      </c>
      <c r="AB3174" s="44">
        <v>0.18199100000000001</v>
      </c>
      <c r="AC3174" s="44">
        <v>8.9723999999999998E-2</v>
      </c>
      <c r="AD3174" s="44">
        <v>1068.749605</v>
      </c>
    </row>
    <row r="3175" spans="1:30" x14ac:dyDescent="0.25">
      <c r="A3175">
        <v>4011</v>
      </c>
      <c r="B3175" t="s">
        <v>101</v>
      </c>
      <c r="C3175" t="s">
        <v>250</v>
      </c>
      <c r="D3175" t="s">
        <v>311</v>
      </c>
      <c r="E3175" t="s">
        <v>312</v>
      </c>
      <c r="F3175" s="48" t="e">
        <f>VLOOKUP(A3175,'TAZ definitions'!$A$1:$E$1902,2,FALSE)</f>
        <v>#N/A</v>
      </c>
      <c r="G3175" s="48" t="e">
        <f>VLOOKUP(A3175,'TAZ definitions'!$A$1:$E$1902,4,FALSE)</f>
        <v>#N/A</v>
      </c>
      <c r="H3175" s="44">
        <v>205290</v>
      </c>
      <c r="I3175" s="44">
        <v>1797</v>
      </c>
      <c r="J3175" s="44">
        <v>28307</v>
      </c>
      <c r="K3175" s="44">
        <v>258</v>
      </c>
      <c r="L3175" s="44">
        <v>0</v>
      </c>
      <c r="M3175" s="44">
        <v>0</v>
      </c>
      <c r="N3175" s="44">
        <v>0</v>
      </c>
      <c r="O3175" s="44">
        <v>0</v>
      </c>
      <c r="P3175" s="44">
        <v>86.892021</v>
      </c>
      <c r="Q3175" s="44">
        <v>90.208397000000005</v>
      </c>
      <c r="R3175" s="44">
        <v>21.683451000000002</v>
      </c>
      <c r="S3175" s="44">
        <v>21.016096000000001</v>
      </c>
      <c r="T3175" s="44">
        <v>204725.390625</v>
      </c>
      <c r="U3175" s="44">
        <v>28229.179688</v>
      </c>
      <c r="V3175" s="44">
        <v>0</v>
      </c>
      <c r="W3175" s="44">
        <v>0</v>
      </c>
      <c r="X3175" s="44">
        <v>73726.714105999999</v>
      </c>
      <c r="Y3175" s="44">
        <v>236324.118808</v>
      </c>
      <c r="Z3175" s="44">
        <v>4439.6392539999997</v>
      </c>
      <c r="AA3175" s="44">
        <v>272.30183499999998</v>
      </c>
      <c r="AB3175" s="44">
        <v>14.038004000000001</v>
      </c>
      <c r="AC3175" s="44">
        <v>4.1302219999999998</v>
      </c>
      <c r="AD3175" s="44">
        <v>51126.576720999998</v>
      </c>
    </row>
    <row r="3176" spans="1:30" x14ac:dyDescent="0.25">
      <c r="A3176">
        <v>4012</v>
      </c>
      <c r="B3176" t="s">
        <v>101</v>
      </c>
      <c r="C3176" t="s">
        <v>250</v>
      </c>
      <c r="D3176" t="s">
        <v>311</v>
      </c>
      <c r="E3176" t="s">
        <v>312</v>
      </c>
      <c r="F3176" s="48" t="e">
        <f>VLOOKUP(A3176,'TAZ definitions'!$A$1:$E$1902,2,FALSE)</f>
        <v>#N/A</v>
      </c>
      <c r="G3176" s="48" t="e">
        <f>VLOOKUP(A3176,'TAZ definitions'!$A$1:$E$1902,4,FALSE)</f>
        <v>#N/A</v>
      </c>
      <c r="H3176" s="44">
        <v>194904</v>
      </c>
      <c r="I3176" s="44">
        <v>0</v>
      </c>
      <c r="J3176" s="44">
        <v>26836</v>
      </c>
      <c r="K3176" s="44">
        <v>0</v>
      </c>
      <c r="L3176" s="44">
        <v>2567</v>
      </c>
      <c r="M3176" s="44">
        <v>0</v>
      </c>
      <c r="N3176" s="44">
        <v>40</v>
      </c>
      <c r="O3176" s="44">
        <v>0</v>
      </c>
      <c r="P3176" s="44">
        <v>0</v>
      </c>
      <c r="Q3176" s="44">
        <v>0</v>
      </c>
      <c r="R3176" s="44">
        <v>21.157173</v>
      </c>
      <c r="S3176" s="44">
        <v>21.033988999999998</v>
      </c>
      <c r="T3176" s="44">
        <v>194904</v>
      </c>
      <c r="U3176" s="44">
        <v>26836</v>
      </c>
      <c r="V3176" s="44">
        <v>2567</v>
      </c>
      <c r="W3176" s="44">
        <v>40</v>
      </c>
      <c r="X3176" s="44">
        <v>2968.387988</v>
      </c>
      <c r="Y3176" s="44">
        <v>15386.990023</v>
      </c>
      <c r="Z3176" s="44">
        <v>517.71821</v>
      </c>
      <c r="AA3176" s="44">
        <v>12.760992999999999</v>
      </c>
      <c r="AB3176" s="44">
        <v>0.56118100000000004</v>
      </c>
      <c r="AC3176" s="44">
        <v>0.30152899999999999</v>
      </c>
      <c r="AD3176" s="44">
        <v>3561.7909909999998</v>
      </c>
    </row>
    <row r="3177" spans="1:30" x14ac:dyDescent="0.25">
      <c r="A3177">
        <v>4013</v>
      </c>
      <c r="B3177" t="s">
        <v>101</v>
      </c>
      <c r="C3177" t="s">
        <v>250</v>
      </c>
      <c r="D3177" t="s">
        <v>311</v>
      </c>
      <c r="E3177" t="s">
        <v>312</v>
      </c>
      <c r="F3177" s="48" t="e">
        <f>VLOOKUP(A3177,'TAZ definitions'!$A$1:$E$1902,2,FALSE)</f>
        <v>#N/A</v>
      </c>
      <c r="G3177" s="48" t="e">
        <f>VLOOKUP(A3177,'TAZ definitions'!$A$1:$E$1902,4,FALSE)</f>
        <v>#N/A</v>
      </c>
      <c r="H3177" s="44">
        <v>194156</v>
      </c>
      <c r="I3177" s="44">
        <v>0</v>
      </c>
      <c r="J3177" s="44">
        <v>26261</v>
      </c>
      <c r="K3177" s="44">
        <v>0</v>
      </c>
      <c r="L3177" s="44">
        <v>2567</v>
      </c>
      <c r="M3177" s="44">
        <v>0</v>
      </c>
      <c r="N3177" s="44">
        <v>0</v>
      </c>
      <c r="O3177" s="44">
        <v>0</v>
      </c>
      <c r="P3177" s="44">
        <v>0</v>
      </c>
      <c r="Q3177" s="44">
        <v>0</v>
      </c>
      <c r="R3177" s="44">
        <v>20.942748999999999</v>
      </c>
      <c r="S3177" s="44">
        <v>20.796811999999999</v>
      </c>
      <c r="T3177" s="44">
        <v>194156</v>
      </c>
      <c r="U3177" s="44">
        <v>26261</v>
      </c>
      <c r="V3177" s="44">
        <v>2567</v>
      </c>
      <c r="W3177" s="44">
        <v>0</v>
      </c>
      <c r="X3177" s="44">
        <v>0</v>
      </c>
      <c r="Y3177" s="44">
        <v>27420.139426000002</v>
      </c>
      <c r="Z3177" s="44">
        <v>734.13271699999996</v>
      </c>
      <c r="AA3177" s="44">
        <v>21.789511999999998</v>
      </c>
      <c r="AB3177" s="44">
        <v>1.176993</v>
      </c>
      <c r="AC3177" s="44">
        <v>0.49110599999999999</v>
      </c>
      <c r="AD3177" s="44">
        <v>5964.0025290000003</v>
      </c>
    </row>
    <row r="3178" spans="1:30" x14ac:dyDescent="0.25">
      <c r="A3178">
        <v>4014</v>
      </c>
      <c r="B3178" t="s">
        <v>101</v>
      </c>
      <c r="C3178" t="s">
        <v>250</v>
      </c>
      <c r="D3178" t="s">
        <v>311</v>
      </c>
      <c r="E3178" t="s">
        <v>312</v>
      </c>
      <c r="F3178" s="48" t="e">
        <f>VLOOKUP(A3178,'TAZ definitions'!$A$1:$E$1902,2,FALSE)</f>
        <v>#N/A</v>
      </c>
      <c r="G3178" s="48" t="e">
        <f>VLOOKUP(A3178,'TAZ definitions'!$A$1:$E$1902,4,FALSE)</f>
        <v>#N/A</v>
      </c>
      <c r="H3178" s="44">
        <v>204811</v>
      </c>
      <c r="I3178" s="44">
        <v>8510</v>
      </c>
      <c r="J3178" s="44">
        <v>27383</v>
      </c>
      <c r="K3178" s="44">
        <v>672</v>
      </c>
      <c r="L3178" s="44">
        <v>0</v>
      </c>
      <c r="M3178" s="44">
        <v>0</v>
      </c>
      <c r="N3178" s="44">
        <v>40</v>
      </c>
      <c r="O3178" s="44">
        <v>0</v>
      </c>
      <c r="P3178" s="44">
        <v>82.143280000000004</v>
      </c>
      <c r="Q3178" s="44">
        <v>85.257735999999994</v>
      </c>
      <c r="R3178" s="44">
        <v>21.134798</v>
      </c>
      <c r="S3178" s="44">
        <v>21.047263999999998</v>
      </c>
      <c r="T3178" s="44">
        <v>204275.15625</v>
      </c>
      <c r="U3178" s="44">
        <v>27310.087890999999</v>
      </c>
      <c r="V3178" s="44">
        <v>0</v>
      </c>
      <c r="W3178" s="44">
        <v>39.890811999999997</v>
      </c>
      <c r="X3178" s="44">
        <v>0</v>
      </c>
      <c r="Y3178" s="44">
        <v>10092.532611000001</v>
      </c>
      <c r="Z3178" s="44">
        <v>287.25000999999997</v>
      </c>
      <c r="AA3178" s="44">
        <v>8.069801</v>
      </c>
      <c r="AB3178" s="44">
        <v>0.42085899999999998</v>
      </c>
      <c r="AC3178" s="44">
        <v>0.18452399999999999</v>
      </c>
      <c r="AD3178" s="44">
        <v>2228.3187050000001</v>
      </c>
    </row>
    <row r="3179" spans="1:30" x14ac:dyDescent="0.25">
      <c r="A3179">
        <v>4015</v>
      </c>
      <c r="B3179" t="s">
        <v>101</v>
      </c>
      <c r="C3179" t="s">
        <v>250</v>
      </c>
      <c r="D3179" t="s">
        <v>313</v>
      </c>
      <c r="E3179" t="s">
        <v>312</v>
      </c>
      <c r="F3179" s="48" t="e">
        <f>VLOOKUP(A3179,'TAZ definitions'!$A$1:$E$1902,2,FALSE)</f>
        <v>#N/A</v>
      </c>
      <c r="G3179" s="48" t="e">
        <f>VLOOKUP(A3179,'TAZ definitions'!$A$1:$E$1902,4,FALSE)</f>
        <v>#N/A</v>
      </c>
      <c r="H3179" s="44">
        <v>206755</v>
      </c>
      <c r="I3179" s="44">
        <v>0</v>
      </c>
      <c r="J3179" s="44">
        <v>29141</v>
      </c>
      <c r="K3179" s="44">
        <v>0</v>
      </c>
      <c r="L3179" s="44">
        <v>2567</v>
      </c>
      <c r="M3179" s="44">
        <v>0</v>
      </c>
      <c r="N3179" s="44">
        <v>0</v>
      </c>
      <c r="O3179" s="44">
        <v>0</v>
      </c>
      <c r="P3179" s="44">
        <v>0</v>
      </c>
      <c r="Q3179" s="44">
        <v>0</v>
      </c>
      <c r="R3179" s="44">
        <v>20.524674999999998</v>
      </c>
      <c r="S3179" s="44">
        <v>20.314371000000001</v>
      </c>
      <c r="T3179" s="44">
        <v>206755.015625</v>
      </c>
      <c r="U3179" s="44">
        <v>29141.001952999999</v>
      </c>
      <c r="V3179" s="44">
        <v>2567</v>
      </c>
      <c r="W3179" s="44">
        <v>0</v>
      </c>
      <c r="X3179" s="44">
        <v>1405.7490620000001</v>
      </c>
      <c r="Y3179" s="44">
        <v>19725.241361</v>
      </c>
      <c r="Z3179" s="44">
        <v>505.98255999999998</v>
      </c>
      <c r="AA3179" s="44">
        <v>17.527612000000001</v>
      </c>
      <c r="AB3179" s="44">
        <v>0.93913100000000005</v>
      </c>
      <c r="AC3179" s="44">
        <v>0.357597</v>
      </c>
      <c r="AD3179" s="44">
        <v>4364.8436369999999</v>
      </c>
    </row>
    <row r="3180" spans="1:30" x14ac:dyDescent="0.25">
      <c r="A3180">
        <v>4016</v>
      </c>
      <c r="B3180" t="s">
        <v>101</v>
      </c>
      <c r="C3180" t="s">
        <v>250</v>
      </c>
      <c r="D3180" t="s">
        <v>313</v>
      </c>
      <c r="E3180" t="s">
        <v>312</v>
      </c>
      <c r="F3180" s="48" t="e">
        <f>VLOOKUP(A3180,'TAZ definitions'!$A$1:$E$1902,2,FALSE)</f>
        <v>#N/A</v>
      </c>
      <c r="G3180" s="48" t="e">
        <f>VLOOKUP(A3180,'TAZ definitions'!$A$1:$E$1902,4,FALSE)</f>
        <v>#N/A</v>
      </c>
      <c r="H3180" s="44">
        <v>177641</v>
      </c>
      <c r="I3180" s="44">
        <v>604</v>
      </c>
      <c r="J3180" s="44">
        <v>25783</v>
      </c>
      <c r="K3180" s="44">
        <v>37</v>
      </c>
      <c r="L3180" s="44">
        <v>0</v>
      </c>
      <c r="M3180" s="44">
        <v>0</v>
      </c>
      <c r="N3180" s="44">
        <v>0</v>
      </c>
      <c r="O3180" s="44">
        <v>0</v>
      </c>
      <c r="P3180" s="44">
        <v>85.644203000000005</v>
      </c>
      <c r="Q3180" s="44">
        <v>83.424880999999999</v>
      </c>
      <c r="R3180" s="44">
        <v>20.287710000000001</v>
      </c>
      <c r="S3180" s="44">
        <v>20.534400999999999</v>
      </c>
      <c r="T3180" s="44">
        <v>177501.921875</v>
      </c>
      <c r="U3180" s="44">
        <v>25762.773438</v>
      </c>
      <c r="V3180" s="44">
        <v>0</v>
      </c>
      <c r="W3180" s="44">
        <v>0</v>
      </c>
      <c r="X3180" s="44">
        <v>5469.2128579999999</v>
      </c>
      <c r="Y3180" s="44">
        <v>32499.207479000001</v>
      </c>
      <c r="Z3180" s="44">
        <v>614.78116299999999</v>
      </c>
      <c r="AA3180" s="44">
        <v>36.500571000000001</v>
      </c>
      <c r="AB3180" s="44">
        <v>1.937181</v>
      </c>
      <c r="AC3180" s="44">
        <v>0.56700499999999998</v>
      </c>
      <c r="AD3180" s="44">
        <v>7044.6690909999998</v>
      </c>
    </row>
    <row r="3181" spans="1:30" x14ac:dyDescent="0.25">
      <c r="A3181">
        <v>4017</v>
      </c>
      <c r="B3181" t="s">
        <v>101</v>
      </c>
      <c r="C3181" t="s">
        <v>250</v>
      </c>
      <c r="D3181" t="s">
        <v>313</v>
      </c>
      <c r="E3181" t="s">
        <v>312</v>
      </c>
      <c r="F3181" s="48" t="e">
        <f>VLOOKUP(A3181,'TAZ definitions'!$A$1:$E$1902,2,FALSE)</f>
        <v>#N/A</v>
      </c>
      <c r="G3181" s="48" t="e">
        <f>VLOOKUP(A3181,'TAZ definitions'!$A$1:$E$1902,4,FALSE)</f>
        <v>#N/A</v>
      </c>
      <c r="H3181" s="44">
        <v>193321</v>
      </c>
      <c r="I3181" s="44">
        <v>4004</v>
      </c>
      <c r="J3181" s="44">
        <v>26908</v>
      </c>
      <c r="K3181" s="44">
        <v>296</v>
      </c>
      <c r="L3181" s="44">
        <v>0</v>
      </c>
      <c r="M3181" s="44">
        <v>0</v>
      </c>
      <c r="N3181" s="44">
        <v>0</v>
      </c>
      <c r="O3181" s="44">
        <v>0</v>
      </c>
      <c r="P3181" s="44">
        <v>77.452003000000005</v>
      </c>
      <c r="Q3181" s="44">
        <v>81.328132999999994</v>
      </c>
      <c r="R3181" s="44">
        <v>19.907119999999999</v>
      </c>
      <c r="S3181" s="44">
        <v>19.750525</v>
      </c>
      <c r="T3181" s="44">
        <v>191681.21875</v>
      </c>
      <c r="U3181" s="44">
        <v>26677.496093999998</v>
      </c>
      <c r="V3181" s="44">
        <v>0</v>
      </c>
      <c r="W3181" s="44">
        <v>0</v>
      </c>
      <c r="X3181" s="44">
        <v>24719.600913999999</v>
      </c>
      <c r="Y3181" s="44">
        <v>48526.992488999997</v>
      </c>
      <c r="Z3181" s="44">
        <v>1368.90291</v>
      </c>
      <c r="AA3181" s="44">
        <v>39.763030000000001</v>
      </c>
      <c r="AB3181" s="44">
        <v>2.1475659999999999</v>
      </c>
      <c r="AC3181" s="44">
        <v>0.89971299999999998</v>
      </c>
      <c r="AD3181" s="44">
        <v>10986.696319000001</v>
      </c>
    </row>
    <row r="3182" spans="1:30" x14ac:dyDescent="0.25">
      <c r="A3182">
        <v>4018</v>
      </c>
      <c r="B3182" t="s">
        <v>101</v>
      </c>
      <c r="C3182" t="s">
        <v>250</v>
      </c>
      <c r="D3182" t="s">
        <v>313</v>
      </c>
      <c r="E3182" t="s">
        <v>312</v>
      </c>
      <c r="F3182" s="48" t="e">
        <f>VLOOKUP(A3182,'TAZ definitions'!$A$1:$E$1902,2,FALSE)</f>
        <v>#N/A</v>
      </c>
      <c r="G3182" s="48" t="e">
        <f>VLOOKUP(A3182,'TAZ definitions'!$A$1:$E$1902,4,FALSE)</f>
        <v>#N/A</v>
      </c>
      <c r="H3182" s="44">
        <v>194296</v>
      </c>
      <c r="I3182" s="44">
        <v>1323</v>
      </c>
      <c r="J3182" s="44">
        <v>25897</v>
      </c>
      <c r="K3182" s="44">
        <v>153</v>
      </c>
      <c r="L3182" s="44">
        <v>0</v>
      </c>
      <c r="M3182" s="44">
        <v>0</v>
      </c>
      <c r="N3182" s="44">
        <v>0</v>
      </c>
      <c r="O3182" s="44">
        <v>0</v>
      </c>
      <c r="P3182" s="44">
        <v>70.067047000000002</v>
      </c>
      <c r="Q3182" s="44">
        <v>69.863533000000004</v>
      </c>
      <c r="R3182" s="44">
        <v>19.826823999999998</v>
      </c>
      <c r="S3182" s="44">
        <v>19.678034</v>
      </c>
      <c r="T3182" s="44">
        <v>193760.71875</v>
      </c>
      <c r="U3182" s="44">
        <v>25825.589843999998</v>
      </c>
      <c r="V3182" s="44">
        <v>0</v>
      </c>
      <c r="W3182" s="44">
        <v>0</v>
      </c>
      <c r="X3182" s="44">
        <v>195.42303799999999</v>
      </c>
      <c r="Y3182" s="44">
        <v>6607.1470300000001</v>
      </c>
      <c r="Z3182" s="44">
        <v>181.46678499999999</v>
      </c>
      <c r="AA3182" s="44">
        <v>5.2912949999999999</v>
      </c>
      <c r="AB3182" s="44">
        <v>0.27562599999999998</v>
      </c>
      <c r="AC3182" s="44">
        <v>0.11876</v>
      </c>
      <c r="AD3182" s="44">
        <v>1432.3324090000001</v>
      </c>
    </row>
    <row r="3183" spans="1:30" x14ac:dyDescent="0.25">
      <c r="A3183">
        <v>4019</v>
      </c>
      <c r="B3183" t="s">
        <v>101</v>
      </c>
      <c r="C3183" t="s">
        <v>250</v>
      </c>
      <c r="D3183" t="s">
        <v>313</v>
      </c>
      <c r="E3183" t="s">
        <v>312</v>
      </c>
      <c r="F3183" s="48" t="e">
        <f>VLOOKUP(A3183,'TAZ definitions'!$A$1:$E$1902,2,FALSE)</f>
        <v>#N/A</v>
      </c>
      <c r="G3183" s="48" t="e">
        <f>VLOOKUP(A3183,'TAZ definitions'!$A$1:$E$1902,4,FALSE)</f>
        <v>#N/A</v>
      </c>
      <c r="H3183" s="44">
        <v>167940</v>
      </c>
      <c r="I3183" s="44">
        <v>0</v>
      </c>
      <c r="J3183" s="44">
        <v>20330</v>
      </c>
      <c r="K3183" s="44">
        <v>0</v>
      </c>
      <c r="L3183" s="44">
        <v>0</v>
      </c>
      <c r="M3183" s="44">
        <v>0</v>
      </c>
      <c r="N3183" s="44">
        <v>0</v>
      </c>
      <c r="O3183" s="44">
        <v>0</v>
      </c>
      <c r="P3183" s="44">
        <v>0</v>
      </c>
      <c r="Q3183" s="44">
        <v>0</v>
      </c>
      <c r="R3183" s="44">
        <v>19.666112999999999</v>
      </c>
      <c r="S3183" s="44">
        <v>19.520579999999999</v>
      </c>
      <c r="T3183" s="44">
        <v>167940</v>
      </c>
      <c r="U3183" s="44">
        <v>20330</v>
      </c>
      <c r="V3183" s="44">
        <v>0</v>
      </c>
      <c r="W3183" s="44">
        <v>0</v>
      </c>
      <c r="X3183" s="44">
        <v>593.28623900000002</v>
      </c>
      <c r="Y3183" s="44">
        <v>15502.780328999999</v>
      </c>
      <c r="Z3183" s="44">
        <v>544.40190700000005</v>
      </c>
      <c r="AA3183" s="44">
        <v>12.823926999999999</v>
      </c>
      <c r="AB3183" s="44">
        <v>0.59909999999999997</v>
      </c>
      <c r="AC3183" s="44">
        <v>0.31144300000000003</v>
      </c>
      <c r="AD3183" s="44">
        <v>3750.343296</v>
      </c>
    </row>
    <row r="3184" spans="1:30" x14ac:dyDescent="0.25">
      <c r="A3184">
        <v>4020</v>
      </c>
      <c r="B3184" t="s">
        <v>101</v>
      </c>
      <c r="C3184" t="s">
        <v>250</v>
      </c>
      <c r="D3184" t="s">
        <v>313</v>
      </c>
      <c r="E3184" t="s">
        <v>312</v>
      </c>
      <c r="F3184" s="48" t="e">
        <f>VLOOKUP(A3184,'TAZ definitions'!$A$1:$E$1902,2,FALSE)</f>
        <v>#N/A</v>
      </c>
      <c r="G3184" s="48" t="e">
        <f>VLOOKUP(A3184,'TAZ definitions'!$A$1:$E$1902,4,FALSE)</f>
        <v>#N/A</v>
      </c>
      <c r="H3184" s="44">
        <v>148730</v>
      </c>
      <c r="I3184" s="44">
        <v>0</v>
      </c>
      <c r="J3184" s="44">
        <v>20178</v>
      </c>
      <c r="K3184" s="44">
        <v>0</v>
      </c>
      <c r="L3184" s="44">
        <v>0</v>
      </c>
      <c r="M3184" s="44">
        <v>0</v>
      </c>
      <c r="N3184" s="44">
        <v>0</v>
      </c>
      <c r="O3184" s="44">
        <v>0</v>
      </c>
      <c r="P3184" s="44">
        <v>0</v>
      </c>
      <c r="Q3184" s="44">
        <v>0</v>
      </c>
      <c r="R3184" s="44">
        <v>21.254059000000002</v>
      </c>
      <c r="S3184" s="44">
        <v>21.087330000000001</v>
      </c>
      <c r="T3184" s="44">
        <v>148730</v>
      </c>
      <c r="U3184" s="44">
        <v>20178</v>
      </c>
      <c r="V3184" s="44">
        <v>0</v>
      </c>
      <c r="W3184" s="44">
        <v>0</v>
      </c>
      <c r="X3184" s="44">
        <v>471.48627199999999</v>
      </c>
      <c r="Y3184" s="44">
        <v>8158.661658</v>
      </c>
      <c r="Z3184" s="44">
        <v>251.66033300000001</v>
      </c>
      <c r="AA3184" s="44">
        <v>6.6267319999999996</v>
      </c>
      <c r="AB3184" s="44">
        <v>0.31709100000000001</v>
      </c>
      <c r="AC3184" s="44">
        <v>0.153753</v>
      </c>
      <c r="AD3184" s="44">
        <v>1833.6979180000001</v>
      </c>
    </row>
    <row r="3185" spans="1:30" x14ac:dyDescent="0.25">
      <c r="A3185">
        <v>4021</v>
      </c>
      <c r="B3185" t="s">
        <v>101</v>
      </c>
      <c r="C3185" t="s">
        <v>250</v>
      </c>
      <c r="D3185" t="s">
        <v>313</v>
      </c>
      <c r="E3185" t="s">
        <v>312</v>
      </c>
      <c r="F3185" s="48" t="e">
        <f>VLOOKUP(A3185,'TAZ definitions'!$A$1:$E$1902,2,FALSE)</f>
        <v>#N/A</v>
      </c>
      <c r="G3185" s="48" t="e">
        <f>VLOOKUP(A3185,'TAZ definitions'!$A$1:$E$1902,4,FALSE)</f>
        <v>#N/A</v>
      </c>
      <c r="H3185" s="44">
        <v>143777</v>
      </c>
      <c r="I3185" s="44">
        <v>0</v>
      </c>
      <c r="J3185" s="44">
        <v>19229</v>
      </c>
      <c r="K3185" s="44">
        <v>0</v>
      </c>
      <c r="L3185" s="44">
        <v>0</v>
      </c>
      <c r="M3185" s="44">
        <v>0</v>
      </c>
      <c r="N3185" s="44">
        <v>0</v>
      </c>
      <c r="O3185" s="44">
        <v>0</v>
      </c>
      <c r="P3185" s="44">
        <v>0</v>
      </c>
      <c r="Q3185" s="44">
        <v>0</v>
      </c>
      <c r="R3185" s="44">
        <v>20.564978</v>
      </c>
      <c r="S3185" s="44">
        <v>20.550076000000001</v>
      </c>
      <c r="T3185" s="44">
        <v>143777</v>
      </c>
      <c r="U3185" s="44">
        <v>19229</v>
      </c>
      <c r="V3185" s="44">
        <v>0</v>
      </c>
      <c r="W3185" s="44">
        <v>0</v>
      </c>
      <c r="X3185" s="44">
        <v>7840.6632970000001</v>
      </c>
      <c r="Y3185" s="44">
        <v>23451.962648000001</v>
      </c>
      <c r="Z3185" s="44">
        <v>638.05256899999995</v>
      </c>
      <c r="AA3185" s="44">
        <v>18.935782</v>
      </c>
      <c r="AB3185" s="44">
        <v>1.0171289999999999</v>
      </c>
      <c r="AC3185" s="44">
        <v>0.42404599999999998</v>
      </c>
      <c r="AD3185" s="44">
        <v>5170.1002559999997</v>
      </c>
    </row>
    <row r="3186" spans="1:30" x14ac:dyDescent="0.25">
      <c r="A3186">
        <v>4022</v>
      </c>
      <c r="B3186" t="s">
        <v>101</v>
      </c>
      <c r="C3186" t="s">
        <v>250</v>
      </c>
      <c r="D3186" t="s">
        <v>313</v>
      </c>
      <c r="E3186" t="s">
        <v>312</v>
      </c>
      <c r="F3186" s="48" t="e">
        <f>VLOOKUP(A3186,'TAZ definitions'!$A$1:$E$1902,2,FALSE)</f>
        <v>#N/A</v>
      </c>
      <c r="G3186" s="48" t="e">
        <f>VLOOKUP(A3186,'TAZ definitions'!$A$1:$E$1902,4,FALSE)</f>
        <v>#N/A</v>
      </c>
      <c r="H3186" s="44">
        <v>176607</v>
      </c>
      <c r="I3186" s="44">
        <v>604</v>
      </c>
      <c r="J3186" s="44">
        <v>25595</v>
      </c>
      <c r="K3186" s="44">
        <v>37</v>
      </c>
      <c r="L3186" s="44">
        <v>0</v>
      </c>
      <c r="M3186" s="44">
        <v>0</v>
      </c>
      <c r="N3186" s="44">
        <v>0</v>
      </c>
      <c r="O3186" s="44">
        <v>0</v>
      </c>
      <c r="P3186" s="44">
        <v>78.545303000000004</v>
      </c>
      <c r="Q3186" s="44">
        <v>72.265732</v>
      </c>
      <c r="R3186" s="44">
        <v>20.18413</v>
      </c>
      <c r="S3186" s="44">
        <v>19.887217</v>
      </c>
      <c r="T3186" s="44">
        <v>176268.40625</v>
      </c>
      <c r="U3186" s="44">
        <v>25545.830077999999</v>
      </c>
      <c r="V3186" s="44">
        <v>0</v>
      </c>
      <c r="W3186" s="44">
        <v>0</v>
      </c>
      <c r="X3186" s="44">
        <v>0</v>
      </c>
      <c r="Y3186" s="44">
        <v>5732.0765430000001</v>
      </c>
      <c r="Z3186" s="44">
        <v>191.84618800000001</v>
      </c>
      <c r="AA3186" s="44">
        <v>4.7330909999999999</v>
      </c>
      <c r="AB3186" s="44">
        <v>0.20533799999999999</v>
      </c>
      <c r="AC3186" s="44">
        <v>0.111709</v>
      </c>
      <c r="AD3186" s="44">
        <v>1315.8564570000001</v>
      </c>
    </row>
    <row r="3187" spans="1:30" x14ac:dyDescent="0.25">
      <c r="A3187">
        <v>4023</v>
      </c>
      <c r="B3187" t="s">
        <v>101</v>
      </c>
      <c r="C3187" t="s">
        <v>250</v>
      </c>
      <c r="D3187" t="s">
        <v>313</v>
      </c>
      <c r="E3187" t="s">
        <v>312</v>
      </c>
      <c r="F3187" s="48" t="e">
        <f>VLOOKUP(A3187,'TAZ definitions'!$A$1:$E$1902,2,FALSE)</f>
        <v>#N/A</v>
      </c>
      <c r="G3187" s="48" t="e">
        <f>VLOOKUP(A3187,'TAZ definitions'!$A$1:$E$1902,4,FALSE)</f>
        <v>#N/A</v>
      </c>
      <c r="H3187" s="44">
        <v>168114</v>
      </c>
      <c r="I3187" s="44">
        <v>4039</v>
      </c>
      <c r="J3187" s="44">
        <v>24806</v>
      </c>
      <c r="K3187" s="44">
        <v>350</v>
      </c>
      <c r="L3187" s="44">
        <v>0</v>
      </c>
      <c r="M3187" s="44">
        <v>0</v>
      </c>
      <c r="N3187" s="44">
        <v>0</v>
      </c>
      <c r="O3187" s="44">
        <v>0</v>
      </c>
      <c r="P3187" s="44">
        <v>69.082313999999997</v>
      </c>
      <c r="Q3187" s="44">
        <v>70.950423999999998</v>
      </c>
      <c r="R3187" s="44">
        <v>21.262689999999999</v>
      </c>
      <c r="S3187" s="44">
        <v>20.865013000000001</v>
      </c>
      <c r="T3187" s="44">
        <v>166968.21875</v>
      </c>
      <c r="U3187" s="44">
        <v>24635.21875</v>
      </c>
      <c r="V3187" s="44">
        <v>0</v>
      </c>
      <c r="W3187" s="44">
        <v>0</v>
      </c>
      <c r="X3187" s="44">
        <v>3929.8528980000001</v>
      </c>
      <c r="Y3187" s="44">
        <v>16655.473058</v>
      </c>
      <c r="Z3187" s="44">
        <v>406.01516900000001</v>
      </c>
      <c r="AA3187" s="44">
        <v>13.277696000000001</v>
      </c>
      <c r="AB3187" s="44">
        <v>0.74600299999999997</v>
      </c>
      <c r="AC3187" s="44">
        <v>0.289719</v>
      </c>
      <c r="AD3187" s="44">
        <v>3547.1993010000001</v>
      </c>
    </row>
    <row r="3188" spans="1:30" x14ac:dyDescent="0.25">
      <c r="A3188">
        <v>4024</v>
      </c>
      <c r="B3188" t="s">
        <v>101</v>
      </c>
      <c r="C3188" t="s">
        <v>250</v>
      </c>
      <c r="D3188" t="s">
        <v>314</v>
      </c>
      <c r="E3188" t="s">
        <v>312</v>
      </c>
      <c r="F3188" s="48" t="e">
        <f>VLOOKUP(A3188,'TAZ definitions'!$A$1:$E$1902,2,FALSE)</f>
        <v>#N/A</v>
      </c>
      <c r="G3188" s="48" t="e">
        <f>VLOOKUP(A3188,'TAZ definitions'!$A$1:$E$1902,4,FALSE)</f>
        <v>#N/A</v>
      </c>
      <c r="H3188" s="44">
        <v>158726</v>
      </c>
      <c r="I3188" s="44">
        <v>0</v>
      </c>
      <c r="J3188" s="44">
        <v>19483</v>
      </c>
      <c r="K3188" s="44">
        <v>0</v>
      </c>
      <c r="L3188" s="44">
        <v>12805</v>
      </c>
      <c r="M3188" s="44">
        <v>0</v>
      </c>
      <c r="N3188" s="44">
        <v>0</v>
      </c>
      <c r="O3188" s="44">
        <v>0</v>
      </c>
      <c r="P3188" s="44">
        <v>0</v>
      </c>
      <c r="Q3188" s="44">
        <v>0</v>
      </c>
      <c r="R3188" s="44">
        <v>20.030172</v>
      </c>
      <c r="S3188" s="44">
        <v>19.676186000000001</v>
      </c>
      <c r="T3188" s="44">
        <v>158726</v>
      </c>
      <c r="U3188" s="44">
        <v>19483</v>
      </c>
      <c r="V3188" s="44">
        <v>12805</v>
      </c>
      <c r="W3188" s="44">
        <v>0</v>
      </c>
      <c r="X3188" s="44">
        <v>10040.370656999999</v>
      </c>
      <c r="Y3188" s="44">
        <v>25212.412892</v>
      </c>
      <c r="Z3188" s="44">
        <v>778.48129100000006</v>
      </c>
      <c r="AA3188" s="44">
        <v>26.467828999999998</v>
      </c>
      <c r="AB3188" s="44">
        <v>1.2838080000000001</v>
      </c>
      <c r="AC3188" s="44">
        <v>0.51776100000000003</v>
      </c>
      <c r="AD3188" s="44">
        <v>6204.2235899999996</v>
      </c>
    </row>
    <row r="3189" spans="1:30" x14ac:dyDescent="0.25">
      <c r="A3189">
        <v>4025</v>
      </c>
      <c r="B3189" t="s">
        <v>101</v>
      </c>
      <c r="C3189" t="s">
        <v>250</v>
      </c>
      <c r="D3189" t="s">
        <v>314</v>
      </c>
      <c r="E3189" t="s">
        <v>312</v>
      </c>
      <c r="F3189" s="48" t="e">
        <f>VLOOKUP(A3189,'TAZ definitions'!$A$1:$E$1902,2,FALSE)</f>
        <v>#N/A</v>
      </c>
      <c r="G3189" s="48" t="e">
        <f>VLOOKUP(A3189,'TAZ definitions'!$A$1:$E$1902,4,FALSE)</f>
        <v>#N/A</v>
      </c>
      <c r="H3189" s="44">
        <v>147754</v>
      </c>
      <c r="I3189" s="44">
        <v>0</v>
      </c>
      <c r="J3189" s="44">
        <v>18755</v>
      </c>
      <c r="K3189" s="44">
        <v>0</v>
      </c>
      <c r="L3189" s="44">
        <v>12805</v>
      </c>
      <c r="M3189" s="44">
        <v>0</v>
      </c>
      <c r="N3189" s="44">
        <v>0</v>
      </c>
      <c r="O3189" s="44">
        <v>0</v>
      </c>
      <c r="P3189" s="44">
        <v>0</v>
      </c>
      <c r="Q3189" s="44">
        <v>0</v>
      </c>
      <c r="R3189" s="44">
        <v>20.874400999999999</v>
      </c>
      <c r="S3189" s="44">
        <v>20.289062999999999</v>
      </c>
      <c r="T3189" s="44">
        <v>147754</v>
      </c>
      <c r="U3189" s="44">
        <v>18755</v>
      </c>
      <c r="V3189" s="44">
        <v>12805</v>
      </c>
      <c r="W3189" s="44">
        <v>0</v>
      </c>
      <c r="X3189" s="44">
        <v>1124.9726889999999</v>
      </c>
      <c r="Y3189" s="44">
        <v>34271.886055000003</v>
      </c>
      <c r="Z3189" s="44">
        <v>803.24543900000003</v>
      </c>
      <c r="AA3189" s="44">
        <v>34.817627999999999</v>
      </c>
      <c r="AB3189" s="44">
        <v>1.811499</v>
      </c>
      <c r="AC3189" s="44">
        <v>0.62043300000000001</v>
      </c>
      <c r="AD3189" s="44">
        <v>7601.0486929999997</v>
      </c>
    </row>
    <row r="3190" spans="1:30" x14ac:dyDescent="0.25">
      <c r="A3190">
        <v>4026</v>
      </c>
      <c r="B3190" t="s">
        <v>101</v>
      </c>
      <c r="C3190" t="s">
        <v>250</v>
      </c>
      <c r="D3190" t="s">
        <v>314</v>
      </c>
      <c r="E3190" t="s">
        <v>312</v>
      </c>
      <c r="F3190" s="48" t="e">
        <f>VLOOKUP(A3190,'TAZ definitions'!$A$1:$E$1902,2,FALSE)</f>
        <v>#N/A</v>
      </c>
      <c r="G3190" s="48" t="e">
        <f>VLOOKUP(A3190,'TAZ definitions'!$A$1:$E$1902,4,FALSE)</f>
        <v>#N/A</v>
      </c>
      <c r="H3190" s="44">
        <v>185993</v>
      </c>
      <c r="I3190" s="44">
        <v>0</v>
      </c>
      <c r="J3190" s="44">
        <v>23671</v>
      </c>
      <c r="K3190" s="44">
        <v>0</v>
      </c>
      <c r="L3190" s="44">
        <v>15372</v>
      </c>
      <c r="M3190" s="44">
        <v>0</v>
      </c>
      <c r="N3190" s="44">
        <v>513</v>
      </c>
      <c r="O3190" s="44">
        <v>0</v>
      </c>
      <c r="P3190" s="44">
        <v>199.53360000000001</v>
      </c>
      <c r="Q3190" s="44">
        <v>185.162598</v>
      </c>
      <c r="R3190" s="44">
        <v>21.251311999999999</v>
      </c>
      <c r="S3190" s="44">
        <v>21.137402999999999</v>
      </c>
      <c r="T3190" s="44">
        <v>185830.5</v>
      </c>
      <c r="U3190" s="44">
        <v>23650.318359000001</v>
      </c>
      <c r="V3190" s="44">
        <v>15358.570313</v>
      </c>
      <c r="W3190" s="44">
        <v>512.55175799999995</v>
      </c>
      <c r="X3190" s="44">
        <v>2689.3384930000002</v>
      </c>
      <c r="Y3190" s="44">
        <v>16853.870405000001</v>
      </c>
      <c r="Z3190" s="44">
        <v>565.52839400000005</v>
      </c>
      <c r="AA3190" s="44">
        <v>13.939474000000001</v>
      </c>
      <c r="AB3190" s="44">
        <v>0.58347400000000005</v>
      </c>
      <c r="AC3190" s="44">
        <v>0.33184200000000003</v>
      </c>
      <c r="AD3190" s="44">
        <v>3883.96913</v>
      </c>
    </row>
    <row r="3191" spans="1:30" x14ac:dyDescent="0.25">
      <c r="A3191">
        <v>4027</v>
      </c>
      <c r="B3191" t="s">
        <v>101</v>
      </c>
      <c r="C3191" t="s">
        <v>250</v>
      </c>
      <c r="D3191" t="s">
        <v>314</v>
      </c>
      <c r="E3191" t="s">
        <v>312</v>
      </c>
      <c r="F3191" s="48" t="e">
        <f>VLOOKUP(A3191,'TAZ definitions'!$A$1:$E$1902,2,FALSE)</f>
        <v>#N/A</v>
      </c>
      <c r="G3191" s="48" t="e">
        <f>VLOOKUP(A3191,'TAZ definitions'!$A$1:$E$1902,4,FALSE)</f>
        <v>#N/A</v>
      </c>
      <c r="H3191" s="44">
        <v>104571</v>
      </c>
      <c r="I3191" s="44">
        <v>0</v>
      </c>
      <c r="J3191" s="44">
        <v>12750</v>
      </c>
      <c r="K3191" s="44">
        <v>0</v>
      </c>
      <c r="L3191" s="44">
        <v>12805</v>
      </c>
      <c r="M3191" s="44">
        <v>0</v>
      </c>
      <c r="N3191" s="44">
        <v>0</v>
      </c>
      <c r="O3191" s="44">
        <v>0</v>
      </c>
      <c r="P3191" s="44">
        <v>0</v>
      </c>
      <c r="Q3191" s="44">
        <v>0</v>
      </c>
      <c r="R3191" s="44">
        <v>20.330254</v>
      </c>
      <c r="S3191" s="44">
        <v>20.040319</v>
      </c>
      <c r="T3191" s="44">
        <v>104571</v>
      </c>
      <c r="U3191" s="44">
        <v>12750</v>
      </c>
      <c r="V3191" s="44">
        <v>12805</v>
      </c>
      <c r="W3191" s="44">
        <v>0</v>
      </c>
      <c r="X3191" s="44">
        <v>7814.7826690000002</v>
      </c>
      <c r="Y3191" s="44">
        <v>75528.613253000003</v>
      </c>
      <c r="Z3191" s="44">
        <v>1595.4756970000001</v>
      </c>
      <c r="AA3191" s="44">
        <v>81.792039000000003</v>
      </c>
      <c r="AB3191" s="44">
        <v>4.3191639999999998</v>
      </c>
      <c r="AC3191" s="44">
        <v>1.3442890000000001</v>
      </c>
      <c r="AD3191" s="44">
        <v>16596.737439</v>
      </c>
    </row>
    <row r="3192" spans="1:30" x14ac:dyDescent="0.25">
      <c r="A3192">
        <v>4028</v>
      </c>
      <c r="B3192" t="s">
        <v>101</v>
      </c>
      <c r="C3192" t="s">
        <v>250</v>
      </c>
      <c r="D3192" t="s">
        <v>314</v>
      </c>
      <c r="E3192" t="s">
        <v>312</v>
      </c>
      <c r="F3192" s="48" t="e">
        <f>VLOOKUP(A3192,'TAZ definitions'!$A$1:$E$1902,2,FALSE)</f>
        <v>#N/A</v>
      </c>
      <c r="G3192" s="48" t="e">
        <f>VLOOKUP(A3192,'TAZ definitions'!$A$1:$E$1902,4,FALSE)</f>
        <v>#N/A</v>
      </c>
      <c r="H3192" s="44">
        <v>126783</v>
      </c>
      <c r="I3192" s="44">
        <v>0</v>
      </c>
      <c r="J3192" s="44">
        <v>14838</v>
      </c>
      <c r="K3192" s="44">
        <v>0</v>
      </c>
      <c r="L3192" s="44">
        <v>12805</v>
      </c>
      <c r="M3192" s="44">
        <v>0</v>
      </c>
      <c r="N3192" s="44">
        <v>0</v>
      </c>
      <c r="O3192" s="44">
        <v>0</v>
      </c>
      <c r="P3192" s="44">
        <v>0</v>
      </c>
      <c r="Q3192" s="44">
        <v>0</v>
      </c>
      <c r="R3192" s="44">
        <v>20.092217999999999</v>
      </c>
      <c r="S3192" s="44">
        <v>19.491479999999999</v>
      </c>
      <c r="T3192" s="44">
        <v>126783</v>
      </c>
      <c r="U3192" s="44">
        <v>14838</v>
      </c>
      <c r="V3192" s="44">
        <v>12805</v>
      </c>
      <c r="W3192" s="44">
        <v>0</v>
      </c>
      <c r="X3192" s="44">
        <v>5793.3944469999997</v>
      </c>
      <c r="Y3192" s="44">
        <v>8292.2180559999997</v>
      </c>
      <c r="Z3192" s="44">
        <v>299.07658199999997</v>
      </c>
      <c r="AA3192" s="44">
        <v>7.0620640000000003</v>
      </c>
      <c r="AB3192" s="44">
        <v>0.32027299999999997</v>
      </c>
      <c r="AC3192" s="44">
        <v>0.173931</v>
      </c>
      <c r="AD3192" s="44">
        <v>2089.1656549999998</v>
      </c>
    </row>
    <row r="3193" spans="1:30" x14ac:dyDescent="0.25">
      <c r="A3193">
        <v>4029</v>
      </c>
      <c r="B3193" t="s">
        <v>101</v>
      </c>
      <c r="C3193" t="s">
        <v>250</v>
      </c>
      <c r="D3193" t="s">
        <v>314</v>
      </c>
      <c r="E3193" t="s">
        <v>312</v>
      </c>
      <c r="F3193" s="48" t="e">
        <f>VLOOKUP(A3193,'TAZ definitions'!$A$1:$E$1902,2,FALSE)</f>
        <v>#N/A</v>
      </c>
      <c r="G3193" s="48" t="e">
        <f>VLOOKUP(A3193,'TAZ definitions'!$A$1:$E$1902,4,FALSE)</f>
        <v>#N/A</v>
      </c>
      <c r="H3193" s="44">
        <v>106093</v>
      </c>
      <c r="I3193" s="44">
        <v>0</v>
      </c>
      <c r="J3193" s="44">
        <v>12903</v>
      </c>
      <c r="K3193" s="44">
        <v>0</v>
      </c>
      <c r="L3193" s="44">
        <v>12805</v>
      </c>
      <c r="M3193" s="44">
        <v>0</v>
      </c>
      <c r="N3193" s="44">
        <v>0</v>
      </c>
      <c r="O3193" s="44">
        <v>0</v>
      </c>
      <c r="P3193" s="44">
        <v>0</v>
      </c>
      <c r="Q3193" s="44">
        <v>0</v>
      </c>
      <c r="R3193" s="44">
        <v>21.686529</v>
      </c>
      <c r="S3193" s="44">
        <v>21.336586</v>
      </c>
      <c r="T3193" s="44">
        <v>106093</v>
      </c>
      <c r="U3193" s="44">
        <v>12903</v>
      </c>
      <c r="V3193" s="44">
        <v>12805</v>
      </c>
      <c r="W3193" s="44">
        <v>0</v>
      </c>
      <c r="X3193" s="44">
        <v>47196.508953999997</v>
      </c>
      <c r="Y3193" s="44">
        <v>90172.409323</v>
      </c>
      <c r="Z3193" s="44">
        <v>1966.0077510000001</v>
      </c>
      <c r="AA3193" s="44">
        <v>99.841885000000005</v>
      </c>
      <c r="AB3193" s="44">
        <v>5.0506260000000003</v>
      </c>
      <c r="AC3193" s="44">
        <v>1.635043</v>
      </c>
      <c r="AD3193" s="44">
        <v>19959.540602000001</v>
      </c>
    </row>
    <row r="3194" spans="1:30" x14ac:dyDescent="0.25">
      <c r="A3194">
        <v>4030</v>
      </c>
      <c r="B3194" t="s">
        <v>101</v>
      </c>
      <c r="C3194" t="s">
        <v>250</v>
      </c>
      <c r="D3194" t="s">
        <v>314</v>
      </c>
      <c r="E3194" t="s">
        <v>312</v>
      </c>
      <c r="F3194" s="48" t="e">
        <f>VLOOKUP(A3194,'TAZ definitions'!$A$1:$E$1902,2,FALSE)</f>
        <v>#N/A</v>
      </c>
      <c r="G3194" s="48" t="e">
        <f>VLOOKUP(A3194,'TAZ definitions'!$A$1:$E$1902,4,FALSE)</f>
        <v>#N/A</v>
      </c>
      <c r="H3194" s="44">
        <v>132454</v>
      </c>
      <c r="I3194" s="44">
        <v>0</v>
      </c>
      <c r="J3194" s="44">
        <v>14226</v>
      </c>
      <c r="K3194" s="44">
        <v>0</v>
      </c>
      <c r="L3194" s="44">
        <v>12805</v>
      </c>
      <c r="M3194" s="44">
        <v>0</v>
      </c>
      <c r="N3194" s="44">
        <v>0</v>
      </c>
      <c r="O3194" s="44">
        <v>0</v>
      </c>
      <c r="P3194" s="44">
        <v>129.889984</v>
      </c>
      <c r="Q3194" s="44">
        <v>137.148087</v>
      </c>
      <c r="R3194" s="44">
        <v>19.771802999999998</v>
      </c>
      <c r="S3194" s="44">
        <v>19.383568</v>
      </c>
      <c r="T3194" s="44">
        <v>132004.328125</v>
      </c>
      <c r="U3194" s="44">
        <v>14177.704102</v>
      </c>
      <c r="V3194" s="44">
        <v>12761.528319999999</v>
      </c>
      <c r="W3194" s="44">
        <v>0</v>
      </c>
      <c r="X3194" s="44">
        <v>28202.914906000002</v>
      </c>
      <c r="Y3194" s="44">
        <v>70489.195615999997</v>
      </c>
      <c r="Z3194" s="44">
        <v>1683.4371779999999</v>
      </c>
      <c r="AA3194" s="44">
        <v>74.365740000000002</v>
      </c>
      <c r="AB3194" s="44">
        <v>3.833472</v>
      </c>
      <c r="AC3194" s="44">
        <v>1.2927409999999999</v>
      </c>
      <c r="AD3194" s="44">
        <v>15840.583674</v>
      </c>
    </row>
    <row r="3195" spans="1:30" x14ac:dyDescent="0.25">
      <c r="A3195">
        <v>4031</v>
      </c>
      <c r="B3195" t="s">
        <v>101</v>
      </c>
      <c r="C3195" t="s">
        <v>250</v>
      </c>
      <c r="D3195" t="s">
        <v>315</v>
      </c>
      <c r="E3195" t="s">
        <v>312</v>
      </c>
      <c r="F3195" s="48" t="e">
        <f>VLOOKUP(A3195,'TAZ definitions'!$A$1:$E$1902,2,FALSE)</f>
        <v>#N/A</v>
      </c>
      <c r="G3195" s="48" t="e">
        <f>VLOOKUP(A3195,'TAZ definitions'!$A$1:$E$1902,4,FALSE)</f>
        <v>#N/A</v>
      </c>
      <c r="H3195" s="44">
        <v>134932</v>
      </c>
      <c r="I3195" s="44">
        <v>11556</v>
      </c>
      <c r="J3195" s="44">
        <v>15230</v>
      </c>
      <c r="K3195" s="44">
        <v>1059</v>
      </c>
      <c r="L3195" s="44">
        <v>0</v>
      </c>
      <c r="M3195" s="44">
        <v>0</v>
      </c>
      <c r="N3195" s="44">
        <v>0</v>
      </c>
      <c r="O3195" s="44">
        <v>0</v>
      </c>
      <c r="P3195" s="44">
        <v>62.491810000000001</v>
      </c>
      <c r="Q3195" s="44">
        <v>65.867988999999994</v>
      </c>
      <c r="R3195" s="44">
        <v>19.213902000000001</v>
      </c>
      <c r="S3195" s="44">
        <v>18.975256000000002</v>
      </c>
      <c r="T3195" s="44">
        <v>132622.828125</v>
      </c>
      <c r="U3195" s="44">
        <v>14964.767578000001</v>
      </c>
      <c r="V3195" s="44">
        <v>0</v>
      </c>
      <c r="W3195" s="44">
        <v>0</v>
      </c>
      <c r="X3195" s="44">
        <v>170.108484</v>
      </c>
      <c r="Y3195" s="44">
        <v>14480.875759</v>
      </c>
      <c r="Z3195" s="44">
        <v>499.34434800000002</v>
      </c>
      <c r="AA3195" s="44">
        <v>11.930315</v>
      </c>
      <c r="AB3195" s="44">
        <v>0.53554999999999997</v>
      </c>
      <c r="AC3195" s="44">
        <v>0.28767900000000002</v>
      </c>
      <c r="AD3195" s="44">
        <v>3424.0690209999998</v>
      </c>
    </row>
    <row r="3196" spans="1:30" x14ac:dyDescent="0.25">
      <c r="A3196">
        <v>4032</v>
      </c>
      <c r="B3196" t="s">
        <v>101</v>
      </c>
      <c r="C3196" t="s">
        <v>250</v>
      </c>
      <c r="D3196" t="s">
        <v>315</v>
      </c>
      <c r="E3196" t="s">
        <v>312</v>
      </c>
      <c r="F3196" s="48" t="e">
        <f>VLOOKUP(A3196,'TAZ definitions'!$A$1:$E$1902,2,FALSE)</f>
        <v>#N/A</v>
      </c>
      <c r="G3196" s="48" t="e">
        <f>VLOOKUP(A3196,'TAZ definitions'!$A$1:$E$1902,4,FALSE)</f>
        <v>#N/A</v>
      </c>
      <c r="H3196" s="44">
        <v>124548</v>
      </c>
      <c r="I3196" s="44">
        <v>9042</v>
      </c>
      <c r="J3196" s="44">
        <v>14595</v>
      </c>
      <c r="K3196" s="44">
        <v>813</v>
      </c>
      <c r="L3196" s="44">
        <v>0</v>
      </c>
      <c r="M3196" s="44">
        <v>0</v>
      </c>
      <c r="N3196" s="44">
        <v>0</v>
      </c>
      <c r="O3196" s="44">
        <v>0</v>
      </c>
      <c r="P3196" s="44">
        <v>61.684235000000001</v>
      </c>
      <c r="Q3196" s="44">
        <v>60.944575999999998</v>
      </c>
      <c r="R3196" s="44">
        <v>18.382524</v>
      </c>
      <c r="S3196" s="44">
        <v>18.180786000000001</v>
      </c>
      <c r="T3196" s="44">
        <v>122457.65625</v>
      </c>
      <c r="U3196" s="44">
        <v>14345.583984000001</v>
      </c>
      <c r="V3196" s="44">
        <v>0</v>
      </c>
      <c r="W3196" s="44">
        <v>0</v>
      </c>
      <c r="X3196" s="44">
        <v>0</v>
      </c>
      <c r="Y3196" s="44">
        <v>6625.3972720000002</v>
      </c>
      <c r="Z3196" s="44">
        <v>225.504077</v>
      </c>
      <c r="AA3196" s="44">
        <v>5.4372980000000002</v>
      </c>
      <c r="AB3196" s="44">
        <v>0.25319900000000001</v>
      </c>
      <c r="AC3196" s="44">
        <v>0.12983900000000001</v>
      </c>
      <c r="AD3196" s="44">
        <v>1554.6835920000001</v>
      </c>
    </row>
    <row r="3197" spans="1:30" x14ac:dyDescent="0.25">
      <c r="A3197">
        <v>4033</v>
      </c>
      <c r="B3197" t="s">
        <v>101</v>
      </c>
      <c r="C3197" t="s">
        <v>250</v>
      </c>
      <c r="D3197" t="s">
        <v>315</v>
      </c>
      <c r="E3197" t="s">
        <v>312</v>
      </c>
      <c r="F3197" s="48" t="e">
        <f>VLOOKUP(A3197,'TAZ definitions'!$A$1:$E$1902,2,FALSE)</f>
        <v>#N/A</v>
      </c>
      <c r="G3197" s="48" t="e">
        <f>VLOOKUP(A3197,'TAZ definitions'!$A$1:$E$1902,4,FALSE)</f>
        <v>#N/A</v>
      </c>
      <c r="H3197" s="44">
        <v>143763</v>
      </c>
      <c r="I3197" s="44">
        <v>2960</v>
      </c>
      <c r="J3197" s="44">
        <v>18262</v>
      </c>
      <c r="K3197" s="44">
        <v>227</v>
      </c>
      <c r="L3197" s="44">
        <v>0</v>
      </c>
      <c r="M3197" s="44">
        <v>0</v>
      </c>
      <c r="N3197" s="44">
        <v>0</v>
      </c>
      <c r="O3197" s="44">
        <v>0</v>
      </c>
      <c r="P3197" s="44">
        <v>89.118827999999993</v>
      </c>
      <c r="Q3197" s="44">
        <v>92.055672000000001</v>
      </c>
      <c r="R3197" s="44">
        <v>22.211483000000001</v>
      </c>
      <c r="S3197" s="44">
        <v>22.194963000000001</v>
      </c>
      <c r="T3197" s="44">
        <v>142478.25</v>
      </c>
      <c r="U3197" s="44">
        <v>18097.441406000002</v>
      </c>
      <c r="V3197" s="44">
        <v>0</v>
      </c>
      <c r="W3197" s="44">
        <v>0</v>
      </c>
      <c r="X3197" s="44">
        <v>9992.0632710000009</v>
      </c>
      <c r="Y3197" s="44">
        <v>50009.784606000001</v>
      </c>
      <c r="Z3197" s="44">
        <v>1209.534009</v>
      </c>
      <c r="AA3197" s="44">
        <v>52.649918</v>
      </c>
      <c r="AB3197" s="44">
        <v>2.6995749999999998</v>
      </c>
      <c r="AC3197" s="44">
        <v>0.92055699999999996</v>
      </c>
      <c r="AD3197" s="44">
        <v>11338.213135</v>
      </c>
    </row>
    <row r="3198" spans="1:30" x14ac:dyDescent="0.25">
      <c r="A3198">
        <v>4034</v>
      </c>
      <c r="B3198" t="s">
        <v>101</v>
      </c>
      <c r="C3198" t="s">
        <v>250</v>
      </c>
      <c r="D3198" t="s">
        <v>315</v>
      </c>
      <c r="E3198" t="s">
        <v>312</v>
      </c>
      <c r="F3198" s="48" t="e">
        <f>VLOOKUP(A3198,'TAZ definitions'!$A$1:$E$1902,2,FALSE)</f>
        <v>#N/A</v>
      </c>
      <c r="G3198" s="48" t="e">
        <f>VLOOKUP(A3198,'TAZ definitions'!$A$1:$E$1902,4,FALSE)</f>
        <v>#N/A</v>
      </c>
      <c r="H3198" s="44">
        <v>171396</v>
      </c>
      <c r="I3198" s="44">
        <v>2225</v>
      </c>
      <c r="J3198" s="44">
        <v>22958</v>
      </c>
      <c r="K3198" s="44">
        <v>166</v>
      </c>
      <c r="L3198" s="44">
        <v>0</v>
      </c>
      <c r="M3198" s="44">
        <v>0</v>
      </c>
      <c r="N3198" s="44">
        <v>0</v>
      </c>
      <c r="O3198" s="44">
        <v>0</v>
      </c>
      <c r="P3198" s="44">
        <v>84.956314000000006</v>
      </c>
      <c r="Q3198" s="44">
        <v>89.996596999999994</v>
      </c>
      <c r="R3198" s="44">
        <v>22.386374</v>
      </c>
      <c r="S3198" s="44">
        <v>22.372737999999998</v>
      </c>
      <c r="T3198" s="44">
        <v>170278.671875</v>
      </c>
      <c r="U3198" s="44">
        <v>22807.462890999999</v>
      </c>
      <c r="V3198" s="44">
        <v>0</v>
      </c>
      <c r="W3198" s="44">
        <v>0</v>
      </c>
      <c r="X3198" s="44">
        <v>9101.3162680000005</v>
      </c>
      <c r="Y3198" s="44">
        <v>51545.883866999997</v>
      </c>
      <c r="Z3198" s="44">
        <v>927.19171100000005</v>
      </c>
      <c r="AA3198" s="44">
        <v>59.103337000000003</v>
      </c>
      <c r="AB3198" s="44">
        <v>3.112533</v>
      </c>
      <c r="AC3198" s="44">
        <v>0.89049400000000001</v>
      </c>
      <c r="AD3198" s="44">
        <v>11075.901167</v>
      </c>
    </row>
    <row r="3199" spans="1:30" x14ac:dyDescent="0.25">
      <c r="A3199">
        <v>4035</v>
      </c>
      <c r="B3199" t="s">
        <v>101</v>
      </c>
      <c r="C3199" t="s">
        <v>250</v>
      </c>
      <c r="D3199" t="s">
        <v>315</v>
      </c>
      <c r="E3199" t="s">
        <v>312</v>
      </c>
      <c r="F3199" s="48" t="e">
        <f>VLOOKUP(A3199,'TAZ definitions'!$A$1:$E$1902,2,FALSE)</f>
        <v>#N/A</v>
      </c>
      <c r="G3199" s="48" t="e">
        <f>VLOOKUP(A3199,'TAZ definitions'!$A$1:$E$1902,4,FALSE)</f>
        <v>#N/A</v>
      </c>
      <c r="H3199" s="44">
        <v>120838</v>
      </c>
      <c r="I3199" s="44">
        <v>7499</v>
      </c>
      <c r="J3199" s="44">
        <v>15515</v>
      </c>
      <c r="K3199" s="44">
        <v>562</v>
      </c>
      <c r="L3199" s="44">
        <v>0</v>
      </c>
      <c r="M3199" s="44">
        <v>0</v>
      </c>
      <c r="N3199" s="44">
        <v>0</v>
      </c>
      <c r="O3199" s="44">
        <v>0</v>
      </c>
      <c r="P3199" s="44">
        <v>63.285964999999997</v>
      </c>
      <c r="Q3199" s="44">
        <v>68.027884999999998</v>
      </c>
      <c r="R3199" s="44">
        <v>17.720607999999999</v>
      </c>
      <c r="S3199" s="44">
        <v>17.592141999999999</v>
      </c>
      <c r="T3199" s="44">
        <v>119286.632813</v>
      </c>
      <c r="U3199" s="44">
        <v>15310.326171999999</v>
      </c>
      <c r="V3199" s="44">
        <v>0</v>
      </c>
      <c r="W3199" s="44">
        <v>0</v>
      </c>
      <c r="X3199" s="44">
        <v>392.38987500000002</v>
      </c>
      <c r="Y3199" s="44">
        <v>24077.881367000002</v>
      </c>
      <c r="Z3199" s="44">
        <v>861.38361099999997</v>
      </c>
      <c r="AA3199" s="44">
        <v>20.170499</v>
      </c>
      <c r="AB3199" s="44">
        <v>0.87989099999999998</v>
      </c>
      <c r="AC3199" s="44">
        <v>0.48732300000000001</v>
      </c>
      <c r="AD3199" s="44">
        <v>5775.1942870000003</v>
      </c>
    </row>
    <row r="3200" spans="1:30" x14ac:dyDescent="0.25">
      <c r="A3200">
        <v>4036</v>
      </c>
      <c r="B3200" t="s">
        <v>101</v>
      </c>
      <c r="C3200" t="s">
        <v>250</v>
      </c>
      <c r="D3200" t="s">
        <v>315</v>
      </c>
      <c r="E3200" t="s">
        <v>312</v>
      </c>
      <c r="F3200" s="48" t="e">
        <f>VLOOKUP(A3200,'TAZ definitions'!$A$1:$E$1902,2,FALSE)</f>
        <v>#N/A</v>
      </c>
      <c r="G3200" s="48" t="e">
        <f>VLOOKUP(A3200,'TAZ definitions'!$A$1:$E$1902,4,FALSE)</f>
        <v>#N/A</v>
      </c>
      <c r="H3200" s="44">
        <v>124327</v>
      </c>
      <c r="I3200" s="44">
        <v>0</v>
      </c>
      <c r="J3200" s="44">
        <v>17120</v>
      </c>
      <c r="K3200" s="44">
        <v>0</v>
      </c>
      <c r="L3200" s="44">
        <v>0</v>
      </c>
      <c r="M3200" s="44">
        <v>0</v>
      </c>
      <c r="N3200" s="44">
        <v>0</v>
      </c>
      <c r="O3200" s="44">
        <v>0</v>
      </c>
      <c r="P3200" s="44">
        <v>0</v>
      </c>
      <c r="Q3200" s="44">
        <v>0</v>
      </c>
      <c r="R3200" s="44">
        <v>19.273609</v>
      </c>
      <c r="S3200" s="44">
        <v>19.159143</v>
      </c>
      <c r="T3200" s="44">
        <v>124327</v>
      </c>
      <c r="U3200" s="44">
        <v>17120</v>
      </c>
      <c r="V3200" s="44">
        <v>0</v>
      </c>
      <c r="W3200" s="44">
        <v>0</v>
      </c>
      <c r="X3200" s="44">
        <v>842.56133399999999</v>
      </c>
      <c r="Y3200" s="44">
        <v>24736.974217999999</v>
      </c>
      <c r="Z3200" s="44">
        <v>723.94125199999996</v>
      </c>
      <c r="AA3200" s="44">
        <v>19.950551000000001</v>
      </c>
      <c r="AB3200" s="44">
        <v>0.99436199999999997</v>
      </c>
      <c r="AC3200" s="44">
        <v>0.45685599999999998</v>
      </c>
      <c r="AD3200" s="44">
        <v>5474.4901159999999</v>
      </c>
    </row>
    <row r="3201" spans="1:30" x14ac:dyDescent="0.25">
      <c r="A3201">
        <v>4037</v>
      </c>
      <c r="B3201" t="s">
        <v>101</v>
      </c>
      <c r="C3201" t="s">
        <v>250</v>
      </c>
      <c r="D3201" t="s">
        <v>315</v>
      </c>
      <c r="E3201" t="s">
        <v>312</v>
      </c>
      <c r="F3201" s="48" t="e">
        <f>VLOOKUP(A3201,'TAZ definitions'!$A$1:$E$1902,2,FALSE)</f>
        <v>#N/A</v>
      </c>
      <c r="G3201" s="48" t="e">
        <f>VLOOKUP(A3201,'TAZ definitions'!$A$1:$E$1902,4,FALSE)</f>
        <v>#N/A</v>
      </c>
      <c r="H3201" s="44">
        <v>128381</v>
      </c>
      <c r="I3201" s="44">
        <v>2059</v>
      </c>
      <c r="J3201" s="44">
        <v>16933</v>
      </c>
      <c r="K3201" s="44">
        <v>161</v>
      </c>
      <c r="L3201" s="44">
        <v>0</v>
      </c>
      <c r="M3201" s="44">
        <v>0</v>
      </c>
      <c r="N3201" s="44">
        <v>0</v>
      </c>
      <c r="O3201" s="44">
        <v>0</v>
      </c>
      <c r="P3201" s="44">
        <v>89.282180999999994</v>
      </c>
      <c r="Q3201" s="44">
        <v>93.762450999999999</v>
      </c>
      <c r="R3201" s="44">
        <v>19.712875</v>
      </c>
      <c r="S3201" s="44">
        <v>19.654886000000001</v>
      </c>
      <c r="T3201" s="44">
        <v>128054.273438</v>
      </c>
      <c r="U3201" s="44">
        <v>16889.619140999999</v>
      </c>
      <c r="V3201" s="44">
        <v>0</v>
      </c>
      <c r="W3201" s="44">
        <v>0</v>
      </c>
      <c r="X3201" s="44">
        <v>79.977874</v>
      </c>
      <c r="Y3201" s="44">
        <v>5806.7311410000002</v>
      </c>
      <c r="Z3201" s="44">
        <v>194.833653</v>
      </c>
      <c r="AA3201" s="44">
        <v>4.7730069999999998</v>
      </c>
      <c r="AB3201" s="44">
        <v>0.21385000000000001</v>
      </c>
      <c r="AC3201" s="44">
        <v>0.113347</v>
      </c>
      <c r="AD3201" s="44">
        <v>1342.4310889999999</v>
      </c>
    </row>
    <row r="3202" spans="1:30" x14ac:dyDescent="0.25">
      <c r="A3202">
        <v>4038</v>
      </c>
      <c r="B3202" t="s">
        <v>101</v>
      </c>
      <c r="C3202" t="s">
        <v>250</v>
      </c>
      <c r="D3202" t="s">
        <v>315</v>
      </c>
      <c r="E3202" t="s">
        <v>312</v>
      </c>
      <c r="F3202" s="48" t="e">
        <f>VLOOKUP(A3202,'TAZ definitions'!$A$1:$E$1902,2,FALSE)</f>
        <v>#N/A</v>
      </c>
      <c r="G3202" s="48" t="e">
        <f>VLOOKUP(A3202,'TAZ definitions'!$A$1:$E$1902,4,FALSE)</f>
        <v>#N/A</v>
      </c>
      <c r="H3202" s="44">
        <v>118710</v>
      </c>
      <c r="I3202" s="44">
        <v>0</v>
      </c>
      <c r="J3202" s="44">
        <v>15519</v>
      </c>
      <c r="K3202" s="44">
        <v>0</v>
      </c>
      <c r="L3202" s="44">
        <v>0</v>
      </c>
      <c r="M3202" s="44">
        <v>0</v>
      </c>
      <c r="N3202" s="44">
        <v>0</v>
      </c>
      <c r="O3202" s="44">
        <v>0</v>
      </c>
      <c r="P3202" s="44">
        <v>0</v>
      </c>
      <c r="Q3202" s="44">
        <v>0</v>
      </c>
      <c r="R3202" s="44">
        <v>20.467804000000001</v>
      </c>
      <c r="S3202" s="44">
        <v>20.391898999999999</v>
      </c>
      <c r="T3202" s="44">
        <v>118710</v>
      </c>
      <c r="U3202" s="44">
        <v>15519</v>
      </c>
      <c r="V3202" s="44">
        <v>0</v>
      </c>
      <c r="W3202" s="44">
        <v>0</v>
      </c>
      <c r="X3202" s="44">
        <v>0</v>
      </c>
      <c r="Y3202" s="44">
        <v>2075.0105060000001</v>
      </c>
      <c r="Z3202" s="44">
        <v>68.376260000000002</v>
      </c>
      <c r="AA3202" s="44">
        <v>1.722118</v>
      </c>
      <c r="AB3202" s="44">
        <v>7.4227000000000001E-2</v>
      </c>
      <c r="AC3202" s="44">
        <v>4.0141999999999997E-2</v>
      </c>
      <c r="AD3202" s="44">
        <v>472.48244599999998</v>
      </c>
    </row>
    <row r="3203" spans="1:30" x14ac:dyDescent="0.25">
      <c r="A3203">
        <v>4039</v>
      </c>
      <c r="B3203" t="s">
        <v>101</v>
      </c>
      <c r="C3203" t="s">
        <v>250</v>
      </c>
      <c r="D3203" t="s">
        <v>315</v>
      </c>
      <c r="E3203" t="s">
        <v>312</v>
      </c>
      <c r="F3203" s="48" t="e">
        <f>VLOOKUP(A3203,'TAZ definitions'!$A$1:$E$1902,2,FALSE)</f>
        <v>#N/A</v>
      </c>
      <c r="G3203" s="48" t="e">
        <f>VLOOKUP(A3203,'TAZ definitions'!$A$1:$E$1902,4,FALSE)</f>
        <v>#N/A</v>
      </c>
      <c r="H3203" s="44">
        <v>119441</v>
      </c>
      <c r="I3203" s="44">
        <v>0</v>
      </c>
      <c r="J3203" s="44">
        <v>15712</v>
      </c>
      <c r="K3203" s="44">
        <v>0</v>
      </c>
      <c r="L3203" s="44">
        <v>0</v>
      </c>
      <c r="M3203" s="44">
        <v>0</v>
      </c>
      <c r="N3203" s="44">
        <v>0</v>
      </c>
      <c r="O3203" s="44">
        <v>0</v>
      </c>
      <c r="P3203" s="44">
        <v>0</v>
      </c>
      <c r="Q3203" s="44">
        <v>0</v>
      </c>
      <c r="R3203" s="44">
        <v>20.729106999999999</v>
      </c>
      <c r="S3203" s="44">
        <v>20.634900999999999</v>
      </c>
      <c r="T3203" s="44">
        <v>119441</v>
      </c>
      <c r="U3203" s="44">
        <v>15712</v>
      </c>
      <c r="V3203" s="44">
        <v>0</v>
      </c>
      <c r="W3203" s="44">
        <v>0</v>
      </c>
      <c r="X3203" s="44">
        <v>212.626937</v>
      </c>
      <c r="Y3203" s="44">
        <v>14770.728734</v>
      </c>
      <c r="Z3203" s="44">
        <v>376.43289299999998</v>
      </c>
      <c r="AA3203" s="44">
        <v>11.702062</v>
      </c>
      <c r="AB3203" s="44">
        <v>0.66852900000000004</v>
      </c>
      <c r="AC3203" s="44">
        <v>0.25826700000000002</v>
      </c>
      <c r="AD3203" s="44">
        <v>3178.063388</v>
      </c>
    </row>
    <row r="3204" spans="1:30" x14ac:dyDescent="0.25">
      <c r="A3204">
        <v>4040</v>
      </c>
      <c r="B3204" t="s">
        <v>101</v>
      </c>
      <c r="C3204" t="s">
        <v>250</v>
      </c>
      <c r="D3204" t="s">
        <v>315</v>
      </c>
      <c r="E3204" t="s">
        <v>312</v>
      </c>
      <c r="F3204" s="48" t="e">
        <f>VLOOKUP(A3204,'TAZ definitions'!$A$1:$E$1902,2,FALSE)</f>
        <v>#N/A</v>
      </c>
      <c r="G3204" s="48" t="e">
        <f>VLOOKUP(A3204,'TAZ definitions'!$A$1:$E$1902,4,FALSE)</f>
        <v>#N/A</v>
      </c>
      <c r="H3204" s="44">
        <v>120286</v>
      </c>
      <c r="I3204" s="44">
        <v>8903</v>
      </c>
      <c r="J3204" s="44">
        <v>15838</v>
      </c>
      <c r="K3204" s="44">
        <v>736</v>
      </c>
      <c r="L3204" s="44">
        <v>0</v>
      </c>
      <c r="M3204" s="44">
        <v>0</v>
      </c>
      <c r="N3204" s="44">
        <v>0</v>
      </c>
      <c r="O3204" s="44">
        <v>0</v>
      </c>
      <c r="P3204" s="44">
        <v>61.562278999999997</v>
      </c>
      <c r="Q3204" s="44">
        <v>78.664383000000001</v>
      </c>
      <c r="R3204" s="44">
        <v>17.331918999999999</v>
      </c>
      <c r="S3204" s="44">
        <v>17.160285999999999</v>
      </c>
      <c r="T3204" s="44">
        <v>118929.203125</v>
      </c>
      <c r="U3204" s="44">
        <v>15654.036133</v>
      </c>
      <c r="V3204" s="44">
        <v>0</v>
      </c>
      <c r="W3204" s="44">
        <v>0</v>
      </c>
      <c r="X3204" s="44">
        <v>0</v>
      </c>
      <c r="Y3204" s="44">
        <v>51686.770462</v>
      </c>
      <c r="Z3204" s="44">
        <v>1269.38445</v>
      </c>
      <c r="AA3204" s="44">
        <v>40.769618000000001</v>
      </c>
      <c r="AB3204" s="44">
        <v>2.3598319999999999</v>
      </c>
      <c r="AC3204" s="44">
        <v>0.89468700000000001</v>
      </c>
      <c r="AD3204" s="44">
        <v>11037.574139</v>
      </c>
    </row>
    <row r="3205" spans="1:30" x14ac:dyDescent="0.25">
      <c r="A3205">
        <v>4041</v>
      </c>
      <c r="B3205" t="s">
        <v>101</v>
      </c>
      <c r="C3205" t="s">
        <v>250</v>
      </c>
      <c r="D3205" t="s">
        <v>315</v>
      </c>
      <c r="E3205" t="s">
        <v>312</v>
      </c>
      <c r="F3205" s="48" t="e">
        <f>VLOOKUP(A3205,'TAZ definitions'!$A$1:$E$1902,2,FALSE)</f>
        <v>#N/A</v>
      </c>
      <c r="G3205" s="48" t="e">
        <f>VLOOKUP(A3205,'TAZ definitions'!$A$1:$E$1902,4,FALSE)</f>
        <v>#N/A</v>
      </c>
      <c r="H3205" s="44">
        <v>137370</v>
      </c>
      <c r="I3205" s="44">
        <v>10534</v>
      </c>
      <c r="J3205" s="44">
        <v>17239</v>
      </c>
      <c r="K3205" s="44">
        <v>869</v>
      </c>
      <c r="L3205" s="44">
        <v>0</v>
      </c>
      <c r="M3205" s="44">
        <v>0</v>
      </c>
      <c r="N3205" s="44">
        <v>0</v>
      </c>
      <c r="O3205" s="44">
        <v>0</v>
      </c>
      <c r="P3205" s="44">
        <v>57.856430000000003</v>
      </c>
      <c r="Q3205" s="44">
        <v>59.334857999999997</v>
      </c>
      <c r="R3205" s="44">
        <v>17.330863999999998</v>
      </c>
      <c r="S3205" s="44">
        <v>17.115675</v>
      </c>
      <c r="T3205" s="44">
        <v>134726.03125</v>
      </c>
      <c r="U3205" s="44">
        <v>16897.757813</v>
      </c>
      <c r="V3205" s="44">
        <v>0</v>
      </c>
      <c r="W3205" s="44">
        <v>0</v>
      </c>
      <c r="X3205" s="44">
        <v>0</v>
      </c>
      <c r="Y3205" s="44">
        <v>13472.854164</v>
      </c>
      <c r="Z3205" s="44">
        <v>452.26969200000002</v>
      </c>
      <c r="AA3205" s="44">
        <v>10.998965999999999</v>
      </c>
      <c r="AB3205" s="44">
        <v>0.53146300000000002</v>
      </c>
      <c r="AC3205" s="44">
        <v>0.261963</v>
      </c>
      <c r="AD3205" s="44">
        <v>3155.0394660000002</v>
      </c>
    </row>
    <row r="3206" spans="1:30" x14ac:dyDescent="0.25">
      <c r="A3206">
        <v>4042</v>
      </c>
      <c r="B3206" t="s">
        <v>101</v>
      </c>
      <c r="C3206" t="s">
        <v>250</v>
      </c>
      <c r="D3206" t="s">
        <v>315</v>
      </c>
      <c r="E3206" t="s">
        <v>312</v>
      </c>
      <c r="F3206" s="48" t="e">
        <f>VLOOKUP(A3206,'TAZ definitions'!$A$1:$E$1902,2,FALSE)</f>
        <v>#N/A</v>
      </c>
      <c r="G3206" s="48" t="e">
        <f>VLOOKUP(A3206,'TAZ definitions'!$A$1:$E$1902,4,FALSE)</f>
        <v>#N/A</v>
      </c>
      <c r="H3206" s="44">
        <v>135200</v>
      </c>
      <c r="I3206" s="44">
        <v>6032</v>
      </c>
      <c r="J3206" s="44">
        <v>15269</v>
      </c>
      <c r="K3206" s="44">
        <v>633</v>
      </c>
      <c r="L3206" s="44">
        <v>0</v>
      </c>
      <c r="M3206" s="44">
        <v>0</v>
      </c>
      <c r="N3206" s="44">
        <v>0</v>
      </c>
      <c r="O3206" s="44">
        <v>0</v>
      </c>
      <c r="P3206" s="44">
        <v>60.579093999999998</v>
      </c>
      <c r="Q3206" s="44">
        <v>51.415900999999998</v>
      </c>
      <c r="R3206" s="44">
        <v>16.280266000000001</v>
      </c>
      <c r="S3206" s="44">
        <v>16.067974</v>
      </c>
      <c r="T3206" s="44">
        <v>132715.640625</v>
      </c>
      <c r="U3206" s="44">
        <v>14987.498046999999</v>
      </c>
      <c r="V3206" s="44">
        <v>0</v>
      </c>
      <c r="W3206" s="44">
        <v>0</v>
      </c>
      <c r="X3206" s="44">
        <v>331.92789299999998</v>
      </c>
      <c r="Y3206" s="44">
        <v>54667.440425000001</v>
      </c>
      <c r="Z3206" s="44">
        <v>1909.387931</v>
      </c>
      <c r="AA3206" s="44">
        <v>45.379443000000002</v>
      </c>
      <c r="AB3206" s="44">
        <v>2.0850970000000002</v>
      </c>
      <c r="AC3206" s="44">
        <v>1.0856479999999999</v>
      </c>
      <c r="AD3206" s="44">
        <v>12969.158915</v>
      </c>
    </row>
    <row r="3207" spans="1:30" x14ac:dyDescent="0.25">
      <c r="A3207">
        <v>4043</v>
      </c>
      <c r="B3207" t="s">
        <v>101</v>
      </c>
      <c r="C3207" t="s">
        <v>250</v>
      </c>
      <c r="D3207" t="s">
        <v>315</v>
      </c>
      <c r="E3207" t="s">
        <v>312</v>
      </c>
      <c r="F3207" s="48" t="e">
        <f>VLOOKUP(A3207,'TAZ definitions'!$A$1:$E$1902,2,FALSE)</f>
        <v>#N/A</v>
      </c>
      <c r="G3207" s="48" t="e">
        <f>VLOOKUP(A3207,'TAZ definitions'!$A$1:$E$1902,4,FALSE)</f>
        <v>#N/A</v>
      </c>
      <c r="H3207" s="44">
        <v>126504</v>
      </c>
      <c r="I3207" s="44">
        <v>7336</v>
      </c>
      <c r="J3207" s="44">
        <v>14350</v>
      </c>
      <c r="K3207" s="44">
        <v>584</v>
      </c>
      <c r="L3207" s="44">
        <v>0</v>
      </c>
      <c r="M3207" s="44">
        <v>0</v>
      </c>
      <c r="N3207" s="44">
        <v>0</v>
      </c>
      <c r="O3207" s="44">
        <v>0</v>
      </c>
      <c r="P3207" s="44">
        <v>73.413109000000006</v>
      </c>
      <c r="Q3207" s="44">
        <v>64.787239</v>
      </c>
      <c r="R3207" s="44">
        <v>17.922405000000001</v>
      </c>
      <c r="S3207" s="44">
        <v>17.680447000000001</v>
      </c>
      <c r="T3207" s="44">
        <v>124820.554688</v>
      </c>
      <c r="U3207" s="44">
        <v>14155.533203000001</v>
      </c>
      <c r="V3207" s="44">
        <v>0</v>
      </c>
      <c r="W3207" s="44">
        <v>0</v>
      </c>
      <c r="X3207" s="44">
        <v>12606.553297</v>
      </c>
      <c r="Y3207" s="44">
        <v>35021.202821999999</v>
      </c>
      <c r="Z3207" s="44">
        <v>1541.8992459999999</v>
      </c>
      <c r="AA3207" s="44">
        <v>30.927989</v>
      </c>
      <c r="AB3207" s="44">
        <v>1.409724</v>
      </c>
      <c r="AC3207" s="44">
        <v>0.77708500000000003</v>
      </c>
      <c r="AD3207" s="44">
        <v>9206.0021369999995</v>
      </c>
    </row>
    <row r="3208" spans="1:30" x14ac:dyDescent="0.25">
      <c r="A3208">
        <v>4044</v>
      </c>
      <c r="B3208" t="s">
        <v>101</v>
      </c>
      <c r="C3208" t="s">
        <v>250</v>
      </c>
      <c r="D3208" t="s">
        <v>315</v>
      </c>
      <c r="E3208" t="s">
        <v>312</v>
      </c>
      <c r="F3208" s="48" t="e">
        <f>VLOOKUP(A3208,'TAZ definitions'!$A$1:$E$1902,2,FALSE)</f>
        <v>#N/A</v>
      </c>
      <c r="G3208" s="48" t="e">
        <f>VLOOKUP(A3208,'TAZ definitions'!$A$1:$E$1902,4,FALSE)</f>
        <v>#N/A</v>
      </c>
      <c r="H3208" s="44">
        <v>126760</v>
      </c>
      <c r="I3208" s="44">
        <v>9667</v>
      </c>
      <c r="J3208" s="44">
        <v>14712</v>
      </c>
      <c r="K3208" s="44">
        <v>814</v>
      </c>
      <c r="L3208" s="44">
        <v>0</v>
      </c>
      <c r="M3208" s="44">
        <v>0</v>
      </c>
      <c r="N3208" s="44">
        <v>0</v>
      </c>
      <c r="O3208" s="44">
        <v>0</v>
      </c>
      <c r="P3208" s="44">
        <v>63.823261000000002</v>
      </c>
      <c r="Q3208" s="44">
        <v>52.489510000000003</v>
      </c>
      <c r="R3208" s="44">
        <v>17.496834</v>
      </c>
      <c r="S3208" s="44">
        <v>17.188542999999999</v>
      </c>
      <c r="T3208" s="44">
        <v>124161.78125</v>
      </c>
      <c r="U3208" s="44">
        <v>14403.611328000001</v>
      </c>
      <c r="V3208" s="44">
        <v>0</v>
      </c>
      <c r="W3208" s="44">
        <v>0</v>
      </c>
      <c r="X3208" s="44">
        <v>679.36276799999996</v>
      </c>
      <c r="Y3208" s="44">
        <v>65483.425707000002</v>
      </c>
      <c r="Z3208" s="44">
        <v>2202.4907039999998</v>
      </c>
      <c r="AA3208" s="44">
        <v>53.655230000000003</v>
      </c>
      <c r="AB3208" s="44">
        <v>2.7014619999999998</v>
      </c>
      <c r="AC3208" s="44">
        <v>1.292502</v>
      </c>
      <c r="AD3208" s="44">
        <v>15732.653537</v>
      </c>
    </row>
    <row r="3209" spans="1:30" x14ac:dyDescent="0.25">
      <c r="A3209">
        <v>4045</v>
      </c>
      <c r="B3209" t="s">
        <v>101</v>
      </c>
      <c r="C3209" t="s">
        <v>250</v>
      </c>
      <c r="D3209" t="s">
        <v>315</v>
      </c>
      <c r="E3209" t="s">
        <v>312</v>
      </c>
      <c r="F3209" s="48" t="e">
        <f>VLOOKUP(A3209,'TAZ definitions'!$A$1:$E$1902,2,FALSE)</f>
        <v>#N/A</v>
      </c>
      <c r="G3209" s="48" t="e">
        <f>VLOOKUP(A3209,'TAZ definitions'!$A$1:$E$1902,4,FALSE)</f>
        <v>#N/A</v>
      </c>
      <c r="H3209" s="44">
        <v>126702</v>
      </c>
      <c r="I3209" s="44">
        <v>9761</v>
      </c>
      <c r="J3209" s="44">
        <v>15101</v>
      </c>
      <c r="K3209" s="44">
        <v>887</v>
      </c>
      <c r="L3209" s="44">
        <v>0</v>
      </c>
      <c r="M3209" s="44">
        <v>0</v>
      </c>
      <c r="N3209" s="44">
        <v>0</v>
      </c>
      <c r="O3209" s="44">
        <v>0</v>
      </c>
      <c r="P3209" s="44">
        <v>50.606926000000001</v>
      </c>
      <c r="Q3209" s="44">
        <v>50.808643000000004</v>
      </c>
      <c r="R3209" s="44">
        <v>17.331541000000001</v>
      </c>
      <c r="S3209" s="44">
        <v>17.203802</v>
      </c>
      <c r="T3209" s="44">
        <v>123723.492188</v>
      </c>
      <c r="U3209" s="44">
        <v>14738.966796999999</v>
      </c>
      <c r="V3209" s="44">
        <v>0</v>
      </c>
      <c r="W3209" s="44">
        <v>0</v>
      </c>
      <c r="X3209" s="44">
        <v>1340.2627580000001</v>
      </c>
      <c r="Y3209" s="44">
        <v>78139.491393000004</v>
      </c>
      <c r="Z3209" s="44">
        <v>2878.9520670000002</v>
      </c>
      <c r="AA3209" s="44">
        <v>64.482341000000005</v>
      </c>
      <c r="AB3209" s="44">
        <v>2.9618229999999999</v>
      </c>
      <c r="AC3209" s="44">
        <v>1.5938060000000001</v>
      </c>
      <c r="AD3209" s="44">
        <v>19132.043164999999</v>
      </c>
    </row>
    <row r="3210" spans="1:30" x14ac:dyDescent="0.25">
      <c r="A3210">
        <v>4046</v>
      </c>
      <c r="B3210" t="s">
        <v>101</v>
      </c>
      <c r="C3210" t="s">
        <v>250</v>
      </c>
      <c r="D3210" t="s">
        <v>315</v>
      </c>
      <c r="E3210" t="s">
        <v>312</v>
      </c>
      <c r="F3210" s="48" t="e">
        <f>VLOOKUP(A3210,'TAZ definitions'!$A$1:$E$1902,2,FALSE)</f>
        <v>#N/A</v>
      </c>
      <c r="G3210" s="48" t="e">
        <f>VLOOKUP(A3210,'TAZ definitions'!$A$1:$E$1902,4,FALSE)</f>
        <v>#N/A</v>
      </c>
      <c r="H3210" s="44">
        <v>125893</v>
      </c>
      <c r="I3210" s="44">
        <v>10402</v>
      </c>
      <c r="J3210" s="44">
        <v>14806</v>
      </c>
      <c r="K3210" s="44">
        <v>974</v>
      </c>
      <c r="L3210" s="44">
        <v>0</v>
      </c>
      <c r="M3210" s="44">
        <v>0</v>
      </c>
      <c r="N3210" s="44">
        <v>0</v>
      </c>
      <c r="O3210" s="44">
        <v>0</v>
      </c>
      <c r="P3210" s="44">
        <v>53.692008999999999</v>
      </c>
      <c r="Q3210" s="44">
        <v>53.579742000000003</v>
      </c>
      <c r="R3210" s="44">
        <v>18.700137999999999</v>
      </c>
      <c r="S3210" s="44">
        <v>18.471405000000001</v>
      </c>
      <c r="T3210" s="44">
        <v>122887.429688</v>
      </c>
      <c r="U3210" s="44">
        <v>14446.03125</v>
      </c>
      <c r="V3210" s="44">
        <v>0</v>
      </c>
      <c r="W3210" s="44">
        <v>0</v>
      </c>
      <c r="X3210" s="44">
        <v>0</v>
      </c>
      <c r="Y3210" s="44">
        <v>20197.036046000001</v>
      </c>
      <c r="Z3210" s="44">
        <v>497.816529</v>
      </c>
      <c r="AA3210" s="44">
        <v>16.235851</v>
      </c>
      <c r="AB3210" s="44">
        <v>0.91051599999999999</v>
      </c>
      <c r="AC3210" s="44">
        <v>0.349522</v>
      </c>
      <c r="AD3210" s="44">
        <v>4297.8059990000002</v>
      </c>
    </row>
    <row r="3211" spans="1:30" x14ac:dyDescent="0.25">
      <c r="A3211">
        <v>4047</v>
      </c>
      <c r="B3211" t="s">
        <v>101</v>
      </c>
      <c r="C3211" t="s">
        <v>250</v>
      </c>
      <c r="D3211" t="s">
        <v>315</v>
      </c>
      <c r="E3211" t="s">
        <v>312</v>
      </c>
      <c r="F3211" s="48" t="e">
        <f>VLOOKUP(A3211,'TAZ definitions'!$A$1:$E$1902,2,FALSE)</f>
        <v>#N/A</v>
      </c>
      <c r="G3211" s="48" t="e">
        <f>VLOOKUP(A3211,'TAZ definitions'!$A$1:$E$1902,4,FALSE)</f>
        <v>#N/A</v>
      </c>
      <c r="H3211" s="44">
        <v>119522</v>
      </c>
      <c r="I3211" s="44">
        <v>9024</v>
      </c>
      <c r="J3211" s="44">
        <v>13896</v>
      </c>
      <c r="K3211" s="44">
        <v>809</v>
      </c>
      <c r="L3211" s="44">
        <v>0</v>
      </c>
      <c r="M3211" s="44">
        <v>0</v>
      </c>
      <c r="N3211" s="44">
        <v>0</v>
      </c>
      <c r="O3211" s="44">
        <v>0</v>
      </c>
      <c r="P3211" s="44">
        <v>65.19323</v>
      </c>
      <c r="Q3211" s="44">
        <v>54.639029999999998</v>
      </c>
      <c r="R3211" s="44">
        <v>17.588115999999999</v>
      </c>
      <c r="S3211" s="44">
        <v>17.429161000000001</v>
      </c>
      <c r="T3211" s="44">
        <v>117330.21875</v>
      </c>
      <c r="U3211" s="44">
        <v>13636.412109000001</v>
      </c>
      <c r="V3211" s="44">
        <v>0</v>
      </c>
      <c r="W3211" s="44">
        <v>0</v>
      </c>
      <c r="X3211" s="44">
        <v>5155.8993250000003</v>
      </c>
      <c r="Y3211" s="44">
        <v>47250.002476000001</v>
      </c>
      <c r="Z3211" s="44">
        <v>1775.7595369999999</v>
      </c>
      <c r="AA3211" s="44">
        <v>39.990487999999999</v>
      </c>
      <c r="AB3211" s="44">
        <v>1.844311</v>
      </c>
      <c r="AC3211" s="44">
        <v>0.98318000000000005</v>
      </c>
      <c r="AD3211" s="44">
        <v>11847.561818</v>
      </c>
    </row>
    <row r="3212" spans="1:30" x14ac:dyDescent="0.25">
      <c r="A3212">
        <v>4048</v>
      </c>
      <c r="B3212" t="s">
        <v>101</v>
      </c>
      <c r="C3212" t="s">
        <v>250</v>
      </c>
      <c r="D3212" t="s">
        <v>315</v>
      </c>
      <c r="E3212" t="s">
        <v>312</v>
      </c>
      <c r="F3212" s="48" t="e">
        <f>VLOOKUP(A3212,'TAZ definitions'!$A$1:$E$1902,2,FALSE)</f>
        <v>#N/A</v>
      </c>
      <c r="G3212" s="48" t="e">
        <f>VLOOKUP(A3212,'TAZ definitions'!$A$1:$E$1902,4,FALSE)</f>
        <v>#N/A</v>
      </c>
      <c r="H3212" s="44">
        <v>123503</v>
      </c>
      <c r="I3212" s="44">
        <v>10155</v>
      </c>
      <c r="J3212" s="44">
        <v>14327</v>
      </c>
      <c r="K3212" s="44">
        <v>954</v>
      </c>
      <c r="L3212" s="44">
        <v>0</v>
      </c>
      <c r="M3212" s="44">
        <v>0</v>
      </c>
      <c r="N3212" s="44">
        <v>0</v>
      </c>
      <c r="O3212" s="44">
        <v>0</v>
      </c>
      <c r="P3212" s="44">
        <v>53.461787999999999</v>
      </c>
      <c r="Q3212" s="44">
        <v>52.146652000000003</v>
      </c>
      <c r="R3212" s="44">
        <v>18.713436000000002</v>
      </c>
      <c r="S3212" s="44">
        <v>18.488396000000002</v>
      </c>
      <c r="T3212" s="44">
        <v>120583.75</v>
      </c>
      <c r="U3212" s="44">
        <v>13982.582031</v>
      </c>
      <c r="V3212" s="44">
        <v>0</v>
      </c>
      <c r="W3212" s="44">
        <v>0</v>
      </c>
      <c r="X3212" s="44">
        <v>5038.811635</v>
      </c>
      <c r="Y3212" s="44">
        <v>98900.355549</v>
      </c>
      <c r="Z3212" s="44">
        <v>2607.8810830000002</v>
      </c>
      <c r="AA3212" s="44">
        <v>78.911531999999994</v>
      </c>
      <c r="AB3212" s="44">
        <v>4.4250870000000004</v>
      </c>
      <c r="AC3212" s="44">
        <v>1.7577320000000001</v>
      </c>
      <c r="AD3212" s="44">
        <v>21654.046765999999</v>
      </c>
    </row>
    <row r="3213" spans="1:30" x14ac:dyDescent="0.25">
      <c r="A3213">
        <v>4049</v>
      </c>
      <c r="B3213" t="s">
        <v>101</v>
      </c>
      <c r="C3213" t="s">
        <v>250</v>
      </c>
      <c r="D3213" t="s">
        <v>315</v>
      </c>
      <c r="E3213" t="s">
        <v>312</v>
      </c>
      <c r="F3213" s="48" t="e">
        <f>VLOOKUP(A3213,'TAZ definitions'!$A$1:$E$1902,2,FALSE)</f>
        <v>#N/A</v>
      </c>
      <c r="G3213" s="48" t="e">
        <f>VLOOKUP(A3213,'TAZ definitions'!$A$1:$E$1902,4,FALSE)</f>
        <v>#N/A</v>
      </c>
      <c r="H3213" s="44">
        <v>113045</v>
      </c>
      <c r="I3213" s="44">
        <v>10067</v>
      </c>
      <c r="J3213" s="44">
        <v>14080</v>
      </c>
      <c r="K3213" s="44">
        <v>904</v>
      </c>
      <c r="L3213" s="44">
        <v>0</v>
      </c>
      <c r="M3213" s="44">
        <v>0</v>
      </c>
      <c r="N3213" s="44">
        <v>0</v>
      </c>
      <c r="O3213" s="44">
        <v>0</v>
      </c>
      <c r="P3213" s="44">
        <v>52.387118999999998</v>
      </c>
      <c r="Q3213" s="44">
        <v>59.104407999999999</v>
      </c>
      <c r="R3213" s="44">
        <v>16.971139999999998</v>
      </c>
      <c r="S3213" s="44">
        <v>16.785791</v>
      </c>
      <c r="T3213" s="44">
        <v>111051.164063</v>
      </c>
      <c r="U3213" s="44">
        <v>13824.889648</v>
      </c>
      <c r="V3213" s="44">
        <v>0</v>
      </c>
      <c r="W3213" s="44">
        <v>0</v>
      </c>
      <c r="X3213" s="44">
        <v>0</v>
      </c>
      <c r="Y3213" s="44">
        <v>12452.966178999999</v>
      </c>
      <c r="Z3213" s="44">
        <v>415.84644500000002</v>
      </c>
      <c r="AA3213" s="44">
        <v>10.240556</v>
      </c>
      <c r="AB3213" s="44">
        <v>0.46272799999999997</v>
      </c>
      <c r="AC3213" s="44">
        <v>0.242503</v>
      </c>
      <c r="AD3213" s="44">
        <v>2880.0070660000001</v>
      </c>
    </row>
    <row r="3214" spans="1:30" x14ac:dyDescent="0.25">
      <c r="A3214">
        <v>4050</v>
      </c>
      <c r="B3214" t="s">
        <v>101</v>
      </c>
      <c r="C3214" t="s">
        <v>250</v>
      </c>
      <c r="D3214" t="s">
        <v>315</v>
      </c>
      <c r="E3214" t="s">
        <v>312</v>
      </c>
      <c r="F3214" s="48" t="e">
        <f>VLOOKUP(A3214,'TAZ definitions'!$A$1:$E$1902,2,FALSE)</f>
        <v>#N/A</v>
      </c>
      <c r="G3214" s="48" t="e">
        <f>VLOOKUP(A3214,'TAZ definitions'!$A$1:$E$1902,4,FALSE)</f>
        <v>#N/A</v>
      </c>
      <c r="H3214" s="44">
        <v>111315</v>
      </c>
      <c r="I3214" s="44">
        <v>9945</v>
      </c>
      <c r="J3214" s="44">
        <v>13999</v>
      </c>
      <c r="K3214" s="44">
        <v>915</v>
      </c>
      <c r="L3214" s="44">
        <v>0</v>
      </c>
      <c r="M3214" s="44">
        <v>0</v>
      </c>
      <c r="N3214" s="44">
        <v>0</v>
      </c>
      <c r="O3214" s="44">
        <v>0</v>
      </c>
      <c r="P3214" s="44">
        <v>59.256489000000002</v>
      </c>
      <c r="Q3214" s="44">
        <v>64.394676000000004</v>
      </c>
      <c r="R3214" s="44">
        <v>17.449058999999998</v>
      </c>
      <c r="S3214" s="44">
        <v>17.239201999999999</v>
      </c>
      <c r="T3214" s="44">
        <v>109673.179688</v>
      </c>
      <c r="U3214" s="44">
        <v>13787.086914</v>
      </c>
      <c r="V3214" s="44">
        <v>0</v>
      </c>
      <c r="W3214" s="44">
        <v>0</v>
      </c>
      <c r="X3214" s="44">
        <v>0</v>
      </c>
      <c r="Y3214" s="44">
        <v>41374.488283999999</v>
      </c>
      <c r="Z3214" s="44">
        <v>1035.579884</v>
      </c>
      <c r="AA3214" s="44">
        <v>32.563766000000001</v>
      </c>
      <c r="AB3214" s="44">
        <v>1.89663</v>
      </c>
      <c r="AC3214" s="44">
        <v>0.71831100000000003</v>
      </c>
      <c r="AD3214" s="44">
        <v>8874.3423129999992</v>
      </c>
    </row>
    <row r="3215" spans="1:30" x14ac:dyDescent="0.25">
      <c r="A3215">
        <v>4051</v>
      </c>
      <c r="B3215" t="s">
        <v>101</v>
      </c>
      <c r="C3215" t="s">
        <v>250</v>
      </c>
      <c r="D3215" t="s">
        <v>315</v>
      </c>
      <c r="E3215" t="s">
        <v>312</v>
      </c>
      <c r="F3215" s="48" t="e">
        <f>VLOOKUP(A3215,'TAZ definitions'!$A$1:$E$1902,2,FALSE)</f>
        <v>#N/A</v>
      </c>
      <c r="G3215" s="48" t="e">
        <f>VLOOKUP(A3215,'TAZ definitions'!$A$1:$E$1902,4,FALSE)</f>
        <v>#N/A</v>
      </c>
      <c r="H3215" s="44">
        <v>97848</v>
      </c>
      <c r="I3215" s="44">
        <v>480</v>
      </c>
      <c r="J3215" s="44">
        <v>12719</v>
      </c>
      <c r="K3215" s="44">
        <v>73</v>
      </c>
      <c r="L3215" s="44">
        <v>0</v>
      </c>
      <c r="M3215" s="44">
        <v>0</v>
      </c>
      <c r="N3215" s="44">
        <v>0</v>
      </c>
      <c r="O3215" s="44">
        <v>0</v>
      </c>
      <c r="P3215" s="44">
        <v>93.314682000000005</v>
      </c>
      <c r="Q3215" s="44">
        <v>103.111351</v>
      </c>
      <c r="R3215" s="44">
        <v>18.775767999999999</v>
      </c>
      <c r="S3215" s="44">
        <v>18.60988</v>
      </c>
      <c r="T3215" s="44">
        <v>97276.601563000004</v>
      </c>
      <c r="U3215" s="44">
        <v>12644.787109000001</v>
      </c>
      <c r="V3215" s="44">
        <v>0</v>
      </c>
      <c r="W3215" s="44">
        <v>0</v>
      </c>
      <c r="X3215" s="44">
        <v>0</v>
      </c>
      <c r="Y3215" s="44">
        <v>10678.079067999999</v>
      </c>
      <c r="Z3215" s="44">
        <v>346.85353400000002</v>
      </c>
      <c r="AA3215" s="44">
        <v>8.7903319999999994</v>
      </c>
      <c r="AB3215" s="44">
        <v>0.401312</v>
      </c>
      <c r="AC3215" s="44">
        <v>0.20757600000000001</v>
      </c>
      <c r="AD3215" s="44">
        <v>2469.1897570000001</v>
      </c>
    </row>
    <row r="3216" spans="1:30" x14ac:dyDescent="0.25">
      <c r="A3216">
        <v>4052</v>
      </c>
      <c r="B3216" t="s">
        <v>101</v>
      </c>
      <c r="C3216" t="s">
        <v>250</v>
      </c>
      <c r="D3216" t="s">
        <v>315</v>
      </c>
      <c r="E3216" t="s">
        <v>312</v>
      </c>
      <c r="F3216" s="48" t="e">
        <f>VLOOKUP(A3216,'TAZ definitions'!$A$1:$E$1902,2,FALSE)</f>
        <v>#N/A</v>
      </c>
      <c r="G3216" s="48" t="e">
        <f>VLOOKUP(A3216,'TAZ definitions'!$A$1:$E$1902,4,FALSE)</f>
        <v>#N/A</v>
      </c>
      <c r="H3216" s="44">
        <v>104371</v>
      </c>
      <c r="I3216" s="44">
        <v>5820</v>
      </c>
      <c r="J3216" s="44">
        <v>12048</v>
      </c>
      <c r="K3216" s="44">
        <v>432</v>
      </c>
      <c r="L3216" s="44">
        <v>0</v>
      </c>
      <c r="M3216" s="44">
        <v>0</v>
      </c>
      <c r="N3216" s="44">
        <v>0</v>
      </c>
      <c r="O3216" s="44">
        <v>0</v>
      </c>
      <c r="P3216" s="44">
        <v>67.35051</v>
      </c>
      <c r="Q3216" s="44">
        <v>61.407558000000002</v>
      </c>
      <c r="R3216" s="44">
        <v>17.139212000000001</v>
      </c>
      <c r="S3216" s="44">
        <v>16.853732999999998</v>
      </c>
      <c r="T3216" s="44">
        <v>103114.367188</v>
      </c>
      <c r="U3216" s="44">
        <v>11899.883789</v>
      </c>
      <c r="V3216" s="44">
        <v>0</v>
      </c>
      <c r="W3216" s="44">
        <v>0</v>
      </c>
      <c r="X3216" s="44">
        <v>0</v>
      </c>
      <c r="Y3216" s="44">
        <v>12725.346095000001</v>
      </c>
      <c r="Z3216" s="44">
        <v>392.820898</v>
      </c>
      <c r="AA3216" s="44">
        <v>10.380421999999999</v>
      </c>
      <c r="AB3216" s="44">
        <v>0.489701</v>
      </c>
      <c r="AC3216" s="44">
        <v>0.23855100000000001</v>
      </c>
      <c r="AD3216" s="44">
        <v>2834.9432849999998</v>
      </c>
    </row>
    <row r="3217" spans="1:30" x14ac:dyDescent="0.25">
      <c r="A3217">
        <v>4053</v>
      </c>
      <c r="B3217" t="s">
        <v>101</v>
      </c>
      <c r="C3217" t="s">
        <v>250</v>
      </c>
      <c r="D3217" t="s">
        <v>315</v>
      </c>
      <c r="E3217" t="s">
        <v>312</v>
      </c>
      <c r="F3217" s="48" t="e">
        <f>VLOOKUP(A3217,'TAZ definitions'!$A$1:$E$1902,2,FALSE)</f>
        <v>#N/A</v>
      </c>
      <c r="G3217" s="48" t="e">
        <f>VLOOKUP(A3217,'TAZ definitions'!$A$1:$E$1902,4,FALSE)</f>
        <v>#N/A</v>
      </c>
      <c r="H3217" s="44">
        <v>109287</v>
      </c>
      <c r="I3217" s="44">
        <v>390</v>
      </c>
      <c r="J3217" s="44">
        <v>12828</v>
      </c>
      <c r="K3217" s="44">
        <v>22</v>
      </c>
      <c r="L3217" s="44">
        <v>0</v>
      </c>
      <c r="M3217" s="44">
        <v>0</v>
      </c>
      <c r="N3217" s="44">
        <v>0</v>
      </c>
      <c r="O3217" s="44">
        <v>0</v>
      </c>
      <c r="P3217" s="44">
        <v>90.104965000000007</v>
      </c>
      <c r="Q3217" s="44">
        <v>95.564323000000002</v>
      </c>
      <c r="R3217" s="44">
        <v>18.315671999999999</v>
      </c>
      <c r="S3217" s="44">
        <v>18.240231999999999</v>
      </c>
      <c r="T3217" s="44">
        <v>108459.46875</v>
      </c>
      <c r="U3217" s="44">
        <v>12730.684569999999</v>
      </c>
      <c r="V3217" s="44">
        <v>0</v>
      </c>
      <c r="W3217" s="44">
        <v>0</v>
      </c>
      <c r="X3217" s="44">
        <v>0</v>
      </c>
      <c r="Y3217" s="44">
        <v>9915.9032169999991</v>
      </c>
      <c r="Z3217" s="44">
        <v>290.221361</v>
      </c>
      <c r="AA3217" s="44">
        <v>8.0876560000000008</v>
      </c>
      <c r="AB3217" s="44">
        <v>0.38546000000000002</v>
      </c>
      <c r="AC3217" s="44">
        <v>0.182398</v>
      </c>
      <c r="AD3217" s="44">
        <v>2165.0822360000002</v>
      </c>
    </row>
    <row r="3218" spans="1:30" x14ac:dyDescent="0.25">
      <c r="A3218">
        <v>4054</v>
      </c>
      <c r="B3218" t="s">
        <v>101</v>
      </c>
      <c r="C3218" t="s">
        <v>250</v>
      </c>
      <c r="D3218" t="s">
        <v>315</v>
      </c>
      <c r="E3218" t="s">
        <v>312</v>
      </c>
      <c r="F3218" s="48" t="e">
        <f>VLOOKUP(A3218,'TAZ definitions'!$A$1:$E$1902,2,FALSE)</f>
        <v>#N/A</v>
      </c>
      <c r="G3218" s="48" t="e">
        <f>VLOOKUP(A3218,'TAZ definitions'!$A$1:$E$1902,4,FALSE)</f>
        <v>#N/A</v>
      </c>
      <c r="H3218" s="44">
        <v>107122</v>
      </c>
      <c r="I3218" s="44">
        <v>11404</v>
      </c>
      <c r="J3218" s="44">
        <v>12341</v>
      </c>
      <c r="K3218" s="44">
        <v>1085</v>
      </c>
      <c r="L3218" s="44">
        <v>0</v>
      </c>
      <c r="M3218" s="44">
        <v>0</v>
      </c>
      <c r="N3218" s="44">
        <v>0</v>
      </c>
      <c r="O3218" s="44">
        <v>0</v>
      </c>
      <c r="P3218" s="44">
        <v>55.975524999999998</v>
      </c>
      <c r="Q3218" s="44">
        <v>55.331074000000001</v>
      </c>
      <c r="R3218" s="44">
        <v>17.477492999999999</v>
      </c>
      <c r="S3218" s="44">
        <v>17.182535000000001</v>
      </c>
      <c r="T3218" s="44">
        <v>105175.9375</v>
      </c>
      <c r="U3218" s="44">
        <v>12112.151367</v>
      </c>
      <c r="V3218" s="44">
        <v>0</v>
      </c>
      <c r="W3218" s="44">
        <v>0</v>
      </c>
      <c r="X3218" s="44">
        <v>0</v>
      </c>
      <c r="Y3218" s="44">
        <v>29780.803915</v>
      </c>
      <c r="Z3218" s="44">
        <v>921.03757399999995</v>
      </c>
      <c r="AA3218" s="44">
        <v>24.183087</v>
      </c>
      <c r="AB3218" s="44">
        <v>1.170401</v>
      </c>
      <c r="AC3218" s="44">
        <v>0.55981700000000001</v>
      </c>
      <c r="AD3218" s="44">
        <v>6693.7772370000002</v>
      </c>
    </row>
    <row r="3219" spans="1:30" x14ac:dyDescent="0.25">
      <c r="A3219">
        <v>4055</v>
      </c>
      <c r="B3219" t="s">
        <v>101</v>
      </c>
      <c r="C3219" t="s">
        <v>250</v>
      </c>
      <c r="D3219" t="s">
        <v>315</v>
      </c>
      <c r="E3219" t="s">
        <v>312</v>
      </c>
      <c r="F3219" s="48" t="e">
        <f>VLOOKUP(A3219,'TAZ definitions'!$A$1:$E$1902,2,FALSE)</f>
        <v>#N/A</v>
      </c>
      <c r="G3219" s="48" t="e">
        <f>VLOOKUP(A3219,'TAZ definitions'!$A$1:$E$1902,4,FALSE)</f>
        <v>#N/A</v>
      </c>
      <c r="H3219" s="44">
        <v>106604</v>
      </c>
      <c r="I3219" s="44">
        <v>7951</v>
      </c>
      <c r="J3219" s="44">
        <v>12961</v>
      </c>
      <c r="K3219" s="44">
        <v>728</v>
      </c>
      <c r="L3219" s="44">
        <v>0</v>
      </c>
      <c r="M3219" s="44">
        <v>0</v>
      </c>
      <c r="N3219" s="44">
        <v>0</v>
      </c>
      <c r="O3219" s="44">
        <v>0</v>
      </c>
      <c r="P3219" s="44">
        <v>65.658432000000005</v>
      </c>
      <c r="Q3219" s="44">
        <v>58.931598999999999</v>
      </c>
      <c r="R3219" s="44">
        <v>17.394611000000001</v>
      </c>
      <c r="S3219" s="44">
        <v>17.092296999999999</v>
      </c>
      <c r="T3219" s="44">
        <v>105035.929688</v>
      </c>
      <c r="U3219" s="44">
        <v>12766.557617</v>
      </c>
      <c r="V3219" s="44">
        <v>0</v>
      </c>
      <c r="W3219" s="44">
        <v>0</v>
      </c>
      <c r="X3219" s="44">
        <v>0</v>
      </c>
      <c r="Y3219" s="44">
        <v>53760.187124999997</v>
      </c>
      <c r="Z3219" s="44">
        <v>1466.490652</v>
      </c>
      <c r="AA3219" s="44">
        <v>42.825918000000001</v>
      </c>
      <c r="AB3219" s="44">
        <v>2.330117</v>
      </c>
      <c r="AC3219" s="44">
        <v>0.96387299999999998</v>
      </c>
      <c r="AD3219" s="44">
        <v>11757.046965</v>
      </c>
    </row>
    <row r="3220" spans="1:30" x14ac:dyDescent="0.25">
      <c r="A3220">
        <v>4056</v>
      </c>
      <c r="B3220" t="s">
        <v>101</v>
      </c>
      <c r="C3220" t="s">
        <v>250</v>
      </c>
      <c r="D3220" t="s">
        <v>315</v>
      </c>
      <c r="E3220" t="s">
        <v>312</v>
      </c>
      <c r="F3220" s="48" t="e">
        <f>VLOOKUP(A3220,'TAZ definitions'!$A$1:$E$1902,2,FALSE)</f>
        <v>#N/A</v>
      </c>
      <c r="G3220" s="48" t="e">
        <f>VLOOKUP(A3220,'TAZ definitions'!$A$1:$E$1902,4,FALSE)</f>
        <v>#N/A</v>
      </c>
      <c r="H3220" s="44">
        <v>110976</v>
      </c>
      <c r="I3220" s="44">
        <v>0</v>
      </c>
      <c r="J3220" s="44">
        <v>11828</v>
      </c>
      <c r="K3220" s="44">
        <v>0</v>
      </c>
      <c r="L3220" s="44">
        <v>0</v>
      </c>
      <c r="M3220" s="44">
        <v>0</v>
      </c>
      <c r="N3220" s="44">
        <v>0</v>
      </c>
      <c r="O3220" s="44">
        <v>0</v>
      </c>
      <c r="P3220" s="44">
        <v>74.734275999999994</v>
      </c>
      <c r="Q3220" s="44">
        <v>79.842644000000007</v>
      </c>
      <c r="R3220" s="44">
        <v>18.955362000000001</v>
      </c>
      <c r="S3220" s="44">
        <v>18.933779000000001</v>
      </c>
      <c r="T3220" s="44">
        <v>110417.015625</v>
      </c>
      <c r="U3220" s="44">
        <v>11768.422852</v>
      </c>
      <c r="V3220" s="44">
        <v>0</v>
      </c>
      <c r="W3220" s="44">
        <v>0</v>
      </c>
      <c r="X3220" s="44">
        <v>8262.6904759999998</v>
      </c>
      <c r="Y3220" s="44">
        <v>25621.344383</v>
      </c>
      <c r="Z3220" s="44">
        <v>951.61008100000004</v>
      </c>
      <c r="AA3220" s="44">
        <v>21.641262000000001</v>
      </c>
      <c r="AB3220" s="44">
        <v>0.97306599999999999</v>
      </c>
      <c r="AC3220" s="44">
        <v>0.534327</v>
      </c>
      <c r="AD3220" s="44">
        <v>6403.4621859999997</v>
      </c>
    </row>
    <row r="3221" spans="1:30" x14ac:dyDescent="0.25">
      <c r="A3221">
        <v>4057</v>
      </c>
      <c r="B3221" t="s">
        <v>101</v>
      </c>
      <c r="C3221" t="s">
        <v>250</v>
      </c>
      <c r="D3221" t="s">
        <v>315</v>
      </c>
      <c r="E3221" t="s">
        <v>312</v>
      </c>
      <c r="F3221" s="48" t="e">
        <f>VLOOKUP(A3221,'TAZ definitions'!$A$1:$E$1902,2,FALSE)</f>
        <v>#N/A</v>
      </c>
      <c r="G3221" s="48" t="e">
        <f>VLOOKUP(A3221,'TAZ definitions'!$A$1:$E$1902,4,FALSE)</f>
        <v>#N/A</v>
      </c>
      <c r="H3221" s="44">
        <v>111887</v>
      </c>
      <c r="I3221" s="44">
        <v>5412</v>
      </c>
      <c r="J3221" s="44">
        <v>12373</v>
      </c>
      <c r="K3221" s="44">
        <v>414</v>
      </c>
      <c r="L3221" s="44">
        <v>0</v>
      </c>
      <c r="M3221" s="44">
        <v>0</v>
      </c>
      <c r="N3221" s="44">
        <v>0</v>
      </c>
      <c r="O3221" s="44">
        <v>0</v>
      </c>
      <c r="P3221" s="44">
        <v>76.934890999999993</v>
      </c>
      <c r="Q3221" s="44">
        <v>76.048111000000006</v>
      </c>
      <c r="R3221" s="44">
        <v>18.14686</v>
      </c>
      <c r="S3221" s="44">
        <v>17.698067000000002</v>
      </c>
      <c r="T3221" s="44">
        <v>110816.679688</v>
      </c>
      <c r="U3221" s="44">
        <v>12252.784180000001</v>
      </c>
      <c r="V3221" s="44">
        <v>0</v>
      </c>
      <c r="W3221" s="44">
        <v>0</v>
      </c>
      <c r="X3221" s="44">
        <v>977.68812600000001</v>
      </c>
      <c r="Y3221" s="44">
        <v>9145.4674589999995</v>
      </c>
      <c r="Z3221" s="44">
        <v>320.36250699999999</v>
      </c>
      <c r="AA3221" s="44">
        <v>7.6901109999999999</v>
      </c>
      <c r="AB3221" s="44">
        <v>0.34731299999999998</v>
      </c>
      <c r="AC3221" s="44">
        <v>0.184506</v>
      </c>
      <c r="AD3221" s="44">
        <v>2185.1356030000002</v>
      </c>
    </row>
    <row r="3222" spans="1:30" x14ac:dyDescent="0.25">
      <c r="A3222">
        <v>4058</v>
      </c>
      <c r="B3222" t="s">
        <v>101</v>
      </c>
      <c r="C3222" t="s">
        <v>250</v>
      </c>
      <c r="D3222" t="s">
        <v>315</v>
      </c>
      <c r="E3222" t="s">
        <v>312</v>
      </c>
      <c r="F3222" s="48" t="e">
        <f>VLOOKUP(A3222,'TAZ definitions'!$A$1:$E$1902,2,FALSE)</f>
        <v>#N/A</v>
      </c>
      <c r="G3222" s="48" t="e">
        <f>VLOOKUP(A3222,'TAZ definitions'!$A$1:$E$1902,4,FALSE)</f>
        <v>#N/A</v>
      </c>
      <c r="H3222" s="44">
        <v>134125</v>
      </c>
      <c r="I3222" s="44">
        <v>4505</v>
      </c>
      <c r="J3222" s="44">
        <v>14159</v>
      </c>
      <c r="K3222" s="44">
        <v>358</v>
      </c>
      <c r="L3222" s="44">
        <v>0</v>
      </c>
      <c r="M3222" s="44">
        <v>0</v>
      </c>
      <c r="N3222" s="44">
        <v>0</v>
      </c>
      <c r="O3222" s="44">
        <v>0</v>
      </c>
      <c r="P3222" s="44">
        <v>85.031402999999997</v>
      </c>
      <c r="Q3222" s="44">
        <v>88.620543999999995</v>
      </c>
      <c r="R3222" s="44">
        <v>18.852796999999999</v>
      </c>
      <c r="S3222" s="44">
        <v>18.836995999999999</v>
      </c>
      <c r="T3222" s="44">
        <v>132326.296875</v>
      </c>
      <c r="U3222" s="44">
        <v>13967.486328000001</v>
      </c>
      <c r="V3222" s="44">
        <v>0</v>
      </c>
      <c r="W3222" s="44">
        <v>0</v>
      </c>
      <c r="X3222" s="44">
        <v>5832.4778699999997</v>
      </c>
      <c r="Y3222" s="44">
        <v>21798.217234</v>
      </c>
      <c r="Z3222" s="44">
        <v>981.13942499999996</v>
      </c>
      <c r="AA3222" s="44">
        <v>19.296634999999998</v>
      </c>
      <c r="AB3222" s="44">
        <v>0.90441800000000006</v>
      </c>
      <c r="AC3222" s="44">
        <v>0.50721499999999997</v>
      </c>
      <c r="AD3222" s="44">
        <v>5922.8094769999998</v>
      </c>
    </row>
    <row r="3223" spans="1:30" x14ac:dyDescent="0.25">
      <c r="A3223">
        <v>4059</v>
      </c>
      <c r="B3223" t="s">
        <v>101</v>
      </c>
      <c r="C3223" t="s">
        <v>250</v>
      </c>
      <c r="D3223" t="s">
        <v>315</v>
      </c>
      <c r="E3223" t="s">
        <v>312</v>
      </c>
      <c r="F3223" s="48" t="e">
        <f>VLOOKUP(A3223,'TAZ definitions'!$A$1:$E$1902,2,FALSE)</f>
        <v>#N/A</v>
      </c>
      <c r="G3223" s="48" t="e">
        <f>VLOOKUP(A3223,'TAZ definitions'!$A$1:$E$1902,4,FALSE)</f>
        <v>#N/A</v>
      </c>
      <c r="H3223" s="44">
        <v>92047</v>
      </c>
      <c r="I3223" s="44">
        <v>0</v>
      </c>
      <c r="J3223" s="44">
        <v>11461</v>
      </c>
      <c r="K3223" s="44">
        <v>0</v>
      </c>
      <c r="L3223" s="44">
        <v>0</v>
      </c>
      <c r="M3223" s="44">
        <v>0</v>
      </c>
      <c r="N3223" s="44">
        <v>0</v>
      </c>
      <c r="O3223" s="44">
        <v>0</v>
      </c>
      <c r="P3223" s="44">
        <v>129.33372499999999</v>
      </c>
      <c r="Q3223" s="44">
        <v>185.62970000000001</v>
      </c>
      <c r="R3223" s="44">
        <v>19.810746999999999</v>
      </c>
      <c r="S3223" s="44">
        <v>20.179157</v>
      </c>
      <c r="T3223" s="44">
        <v>91864.257813000004</v>
      </c>
      <c r="U3223" s="44">
        <v>11438.247069999999</v>
      </c>
      <c r="V3223" s="44">
        <v>0</v>
      </c>
      <c r="W3223" s="44">
        <v>0</v>
      </c>
      <c r="X3223" s="44">
        <v>2151.578203</v>
      </c>
      <c r="Y3223" s="44">
        <v>10856.14624</v>
      </c>
      <c r="Z3223" s="44">
        <v>393.12258000000003</v>
      </c>
      <c r="AA3223" s="44">
        <v>9.3305380000000007</v>
      </c>
      <c r="AB3223" s="44">
        <v>0.398928</v>
      </c>
      <c r="AC3223" s="44">
        <v>0.223689</v>
      </c>
      <c r="AD3223" s="44">
        <v>2645.04639</v>
      </c>
    </row>
    <row r="3224" spans="1:30" x14ac:dyDescent="0.25">
      <c r="A3224">
        <v>4060</v>
      </c>
      <c r="B3224" t="s">
        <v>101</v>
      </c>
      <c r="C3224" t="s">
        <v>250</v>
      </c>
      <c r="D3224" t="s">
        <v>315</v>
      </c>
      <c r="E3224" t="s">
        <v>312</v>
      </c>
      <c r="F3224" s="48" t="e">
        <f>VLOOKUP(A3224,'TAZ definitions'!$A$1:$E$1902,2,FALSE)</f>
        <v>#N/A</v>
      </c>
      <c r="G3224" s="48" t="e">
        <f>VLOOKUP(A3224,'TAZ definitions'!$A$1:$E$1902,4,FALSE)</f>
        <v>#N/A</v>
      </c>
      <c r="H3224" s="44">
        <v>134423</v>
      </c>
      <c r="I3224" s="44">
        <v>0</v>
      </c>
      <c r="J3224" s="44">
        <v>14060</v>
      </c>
      <c r="K3224" s="44">
        <v>0</v>
      </c>
      <c r="L3224" s="44">
        <v>0</v>
      </c>
      <c r="M3224" s="44">
        <v>0</v>
      </c>
      <c r="N3224" s="44">
        <v>0</v>
      </c>
      <c r="O3224" s="44">
        <v>0</v>
      </c>
      <c r="P3224" s="44">
        <v>157.98255900000001</v>
      </c>
      <c r="Q3224" s="44">
        <v>205.805161</v>
      </c>
      <c r="R3224" s="44">
        <v>19.651579000000002</v>
      </c>
      <c r="S3224" s="44">
        <v>19.466246000000002</v>
      </c>
      <c r="T3224" s="44">
        <v>134049.265625</v>
      </c>
      <c r="U3224" s="44">
        <v>14020.909180000001</v>
      </c>
      <c r="V3224" s="44">
        <v>0</v>
      </c>
      <c r="W3224" s="44">
        <v>0</v>
      </c>
      <c r="X3224" s="44">
        <v>5145.6828390000001</v>
      </c>
      <c r="Y3224" s="44">
        <v>45443.063892999999</v>
      </c>
      <c r="Z3224" s="44">
        <v>1010.474752</v>
      </c>
      <c r="AA3224" s="44">
        <v>50.572046999999998</v>
      </c>
      <c r="AB3224" s="44">
        <v>2.618973</v>
      </c>
      <c r="AC3224" s="44">
        <v>0.82693700000000003</v>
      </c>
      <c r="AD3224" s="44">
        <v>10104.196119</v>
      </c>
    </row>
    <row r="3225" spans="1:30" x14ac:dyDescent="0.25">
      <c r="A3225">
        <v>4061</v>
      </c>
      <c r="B3225" t="s">
        <v>101</v>
      </c>
      <c r="C3225" t="s">
        <v>250</v>
      </c>
      <c r="D3225" t="s">
        <v>315</v>
      </c>
      <c r="E3225" t="s">
        <v>312</v>
      </c>
      <c r="F3225" s="48" t="e">
        <f>VLOOKUP(A3225,'TAZ definitions'!$A$1:$E$1902,2,FALSE)</f>
        <v>#N/A</v>
      </c>
      <c r="G3225" s="48" t="e">
        <f>VLOOKUP(A3225,'TAZ definitions'!$A$1:$E$1902,4,FALSE)</f>
        <v>#N/A</v>
      </c>
      <c r="H3225" s="44">
        <v>101345</v>
      </c>
      <c r="I3225" s="44">
        <v>0</v>
      </c>
      <c r="J3225" s="44">
        <v>13039</v>
      </c>
      <c r="K3225" s="44">
        <v>0</v>
      </c>
      <c r="L3225" s="44">
        <v>12805</v>
      </c>
      <c r="M3225" s="44">
        <v>0</v>
      </c>
      <c r="N3225" s="44">
        <v>0</v>
      </c>
      <c r="O3225" s="44">
        <v>0</v>
      </c>
      <c r="P3225" s="44">
        <v>0</v>
      </c>
      <c r="Q3225" s="44">
        <v>0</v>
      </c>
      <c r="R3225" s="44">
        <v>20.968841999999999</v>
      </c>
      <c r="S3225" s="44">
        <v>20.504125999999999</v>
      </c>
      <c r="T3225" s="44">
        <v>101345</v>
      </c>
      <c r="U3225" s="44">
        <v>13039</v>
      </c>
      <c r="V3225" s="44">
        <v>12805</v>
      </c>
      <c r="W3225" s="44">
        <v>0</v>
      </c>
      <c r="X3225" s="44">
        <v>1653.174471</v>
      </c>
      <c r="Y3225" s="44">
        <v>18725.307094</v>
      </c>
      <c r="Z3225" s="44">
        <v>458.47479600000003</v>
      </c>
      <c r="AA3225" s="44">
        <v>18.875055</v>
      </c>
      <c r="AB3225" s="44">
        <v>0.930203</v>
      </c>
      <c r="AC3225" s="44">
        <v>0.34009699999999998</v>
      </c>
      <c r="AD3225" s="44">
        <v>4119.8543739999996</v>
      </c>
    </row>
    <row r="3226" spans="1:30" x14ac:dyDescent="0.25">
      <c r="A3226">
        <v>4062</v>
      </c>
      <c r="B3226" t="s">
        <v>101</v>
      </c>
      <c r="C3226" t="s">
        <v>250</v>
      </c>
      <c r="D3226" t="s">
        <v>316</v>
      </c>
      <c r="E3226" t="s">
        <v>312</v>
      </c>
      <c r="F3226" s="48" t="e">
        <f>VLOOKUP(A3226,'TAZ definitions'!$A$1:$E$1902,2,FALSE)</f>
        <v>#N/A</v>
      </c>
      <c r="G3226" s="48" t="e">
        <f>VLOOKUP(A3226,'TAZ definitions'!$A$1:$E$1902,4,FALSE)</f>
        <v>#N/A</v>
      </c>
      <c r="H3226" s="44">
        <v>102632</v>
      </c>
      <c r="I3226" s="44">
        <v>242</v>
      </c>
      <c r="J3226" s="44">
        <v>12409</v>
      </c>
      <c r="K3226" s="44">
        <v>51</v>
      </c>
      <c r="L3226" s="44">
        <v>0</v>
      </c>
      <c r="M3226" s="44">
        <v>0</v>
      </c>
      <c r="N3226" s="44">
        <v>0</v>
      </c>
      <c r="O3226" s="44">
        <v>0</v>
      </c>
      <c r="P3226" s="44">
        <v>97.700371000000004</v>
      </c>
      <c r="Q3226" s="44">
        <v>102.371735</v>
      </c>
      <c r="R3226" s="44">
        <v>17.768940000000001</v>
      </c>
      <c r="S3226" s="44">
        <v>17.809411999999998</v>
      </c>
      <c r="T3226" s="44">
        <v>102120.460938</v>
      </c>
      <c r="U3226" s="44">
        <v>12347.260742</v>
      </c>
      <c r="V3226" s="44">
        <v>0</v>
      </c>
      <c r="W3226" s="44">
        <v>0</v>
      </c>
      <c r="X3226" s="44">
        <v>0</v>
      </c>
      <c r="Y3226" s="44">
        <v>1836.6735550000001</v>
      </c>
      <c r="Z3226" s="44">
        <v>61.125599000000001</v>
      </c>
      <c r="AA3226" s="44">
        <v>1.6140699999999999</v>
      </c>
      <c r="AB3226" s="44">
        <v>7.5163999999999995E-2</v>
      </c>
      <c r="AC3226" s="44">
        <v>3.6375999999999999E-2</v>
      </c>
      <c r="AD3226" s="44">
        <v>432.82251300000001</v>
      </c>
    </row>
    <row r="3227" spans="1:30" x14ac:dyDescent="0.25">
      <c r="A3227">
        <v>4063</v>
      </c>
      <c r="B3227" t="s">
        <v>101</v>
      </c>
      <c r="C3227" t="s">
        <v>250</v>
      </c>
      <c r="D3227" t="s">
        <v>316</v>
      </c>
      <c r="E3227" t="s">
        <v>312</v>
      </c>
      <c r="F3227" s="48" t="e">
        <f>VLOOKUP(A3227,'TAZ definitions'!$A$1:$E$1902,2,FALSE)</f>
        <v>#N/A</v>
      </c>
      <c r="G3227" s="48" t="e">
        <f>VLOOKUP(A3227,'TAZ definitions'!$A$1:$E$1902,4,FALSE)</f>
        <v>#N/A</v>
      </c>
      <c r="H3227" s="44">
        <v>92769</v>
      </c>
      <c r="I3227" s="44">
        <v>0</v>
      </c>
      <c r="J3227" s="44">
        <v>11841</v>
      </c>
      <c r="K3227" s="44">
        <v>0</v>
      </c>
      <c r="L3227" s="44">
        <v>0</v>
      </c>
      <c r="M3227" s="44">
        <v>0</v>
      </c>
      <c r="N3227" s="44">
        <v>0</v>
      </c>
      <c r="O3227" s="44">
        <v>0</v>
      </c>
      <c r="P3227" s="44">
        <v>0</v>
      </c>
      <c r="Q3227" s="44">
        <v>0</v>
      </c>
      <c r="R3227" s="44">
        <v>19.654496999999999</v>
      </c>
      <c r="S3227" s="44">
        <v>19.778845</v>
      </c>
      <c r="T3227" s="44">
        <v>92769</v>
      </c>
      <c r="U3227" s="44">
        <v>11841</v>
      </c>
      <c r="V3227" s="44">
        <v>0</v>
      </c>
      <c r="W3227" s="44">
        <v>0</v>
      </c>
      <c r="X3227" s="44">
        <v>0</v>
      </c>
      <c r="Y3227" s="44">
        <v>1749.457723</v>
      </c>
      <c r="Z3227" s="44">
        <v>50.120987</v>
      </c>
      <c r="AA3227" s="44">
        <v>1.4123270000000001</v>
      </c>
      <c r="AB3227" s="44">
        <v>7.0095000000000005E-2</v>
      </c>
      <c r="AC3227" s="44">
        <v>3.1953000000000002E-2</v>
      </c>
      <c r="AD3227" s="44">
        <v>381.41218500000002</v>
      </c>
    </row>
    <row r="3228" spans="1:30" x14ac:dyDescent="0.25">
      <c r="A3228">
        <v>4064</v>
      </c>
      <c r="B3228" t="s">
        <v>101</v>
      </c>
      <c r="C3228" t="s">
        <v>250</v>
      </c>
      <c r="D3228" t="s">
        <v>316</v>
      </c>
      <c r="E3228" t="s">
        <v>312</v>
      </c>
      <c r="F3228" s="48" t="e">
        <f>VLOOKUP(A3228,'TAZ definitions'!$A$1:$E$1902,2,FALSE)</f>
        <v>#N/A</v>
      </c>
      <c r="G3228" s="48" t="e">
        <f>VLOOKUP(A3228,'TAZ definitions'!$A$1:$E$1902,4,FALSE)</f>
        <v>#N/A</v>
      </c>
      <c r="H3228" s="44">
        <v>110560</v>
      </c>
      <c r="I3228" s="44">
        <v>0</v>
      </c>
      <c r="J3228" s="44">
        <v>13191</v>
      </c>
      <c r="K3228" s="44">
        <v>0</v>
      </c>
      <c r="L3228" s="44">
        <v>0</v>
      </c>
      <c r="M3228" s="44">
        <v>0</v>
      </c>
      <c r="N3228" s="44">
        <v>0</v>
      </c>
      <c r="O3228" s="44">
        <v>0</v>
      </c>
      <c r="P3228" s="44">
        <v>0</v>
      </c>
      <c r="Q3228" s="44">
        <v>0</v>
      </c>
      <c r="R3228" s="44">
        <v>18.325700999999999</v>
      </c>
      <c r="S3228" s="44">
        <v>18.362745</v>
      </c>
      <c r="T3228" s="44">
        <v>110560</v>
      </c>
      <c r="U3228" s="44">
        <v>13191</v>
      </c>
      <c r="V3228" s="44">
        <v>0</v>
      </c>
      <c r="W3228" s="44">
        <v>0</v>
      </c>
      <c r="X3228" s="44">
        <v>370.197294</v>
      </c>
      <c r="Y3228" s="44">
        <v>14536.865543</v>
      </c>
      <c r="Z3228" s="44">
        <v>376.26802500000002</v>
      </c>
      <c r="AA3228" s="44">
        <v>11.551043</v>
      </c>
      <c r="AB3228" s="44">
        <v>0.62693699999999997</v>
      </c>
      <c r="AC3228" s="44">
        <v>0.25500699999999998</v>
      </c>
      <c r="AD3228" s="44">
        <v>3088.7431190000002</v>
      </c>
    </row>
    <row r="3229" spans="1:30" x14ac:dyDescent="0.25">
      <c r="A3229">
        <v>4065</v>
      </c>
      <c r="B3229" t="s">
        <v>101</v>
      </c>
      <c r="C3229" t="s">
        <v>250</v>
      </c>
      <c r="D3229" t="s">
        <v>316</v>
      </c>
      <c r="E3229" t="s">
        <v>312</v>
      </c>
      <c r="F3229" s="48" t="e">
        <f>VLOOKUP(A3229,'TAZ definitions'!$A$1:$E$1902,2,FALSE)</f>
        <v>#N/A</v>
      </c>
      <c r="G3229" s="48" t="e">
        <f>VLOOKUP(A3229,'TAZ definitions'!$A$1:$E$1902,4,FALSE)</f>
        <v>#N/A</v>
      </c>
      <c r="H3229" s="44">
        <v>119299</v>
      </c>
      <c r="I3229" s="44">
        <v>0</v>
      </c>
      <c r="J3229" s="44">
        <v>14539</v>
      </c>
      <c r="K3229" s="44">
        <v>0</v>
      </c>
      <c r="L3229" s="44">
        <v>0</v>
      </c>
      <c r="M3229" s="44">
        <v>0</v>
      </c>
      <c r="N3229" s="44">
        <v>0</v>
      </c>
      <c r="O3229" s="44">
        <v>0</v>
      </c>
      <c r="P3229" s="44">
        <v>0</v>
      </c>
      <c r="Q3229" s="44">
        <v>0</v>
      </c>
      <c r="R3229" s="44">
        <v>18.910553</v>
      </c>
      <c r="S3229" s="44">
        <v>18.969614</v>
      </c>
      <c r="T3229" s="44">
        <v>119299</v>
      </c>
      <c r="U3229" s="44">
        <v>14539</v>
      </c>
      <c r="V3229" s="44">
        <v>0</v>
      </c>
      <c r="W3229" s="44">
        <v>0</v>
      </c>
      <c r="X3229" s="44">
        <v>0</v>
      </c>
      <c r="Y3229" s="44">
        <v>10293.736586000001</v>
      </c>
      <c r="Z3229" s="44">
        <v>252.50656900000001</v>
      </c>
      <c r="AA3229" s="44">
        <v>8.0904679999999995</v>
      </c>
      <c r="AB3229" s="44">
        <v>0.475665</v>
      </c>
      <c r="AC3229" s="44">
        <v>0.177255</v>
      </c>
      <c r="AD3229" s="44">
        <v>2196.9143640000002</v>
      </c>
    </row>
    <row r="3230" spans="1:30" x14ac:dyDescent="0.25">
      <c r="A3230">
        <v>4066</v>
      </c>
      <c r="B3230" t="s">
        <v>101</v>
      </c>
      <c r="C3230" t="s">
        <v>250</v>
      </c>
      <c r="D3230" t="s">
        <v>316</v>
      </c>
      <c r="E3230" t="s">
        <v>312</v>
      </c>
      <c r="F3230" s="48" t="e">
        <f>VLOOKUP(A3230,'TAZ definitions'!$A$1:$E$1902,2,FALSE)</f>
        <v>#N/A</v>
      </c>
      <c r="G3230" s="48" t="e">
        <f>VLOOKUP(A3230,'TAZ definitions'!$A$1:$E$1902,4,FALSE)</f>
        <v>#N/A</v>
      </c>
      <c r="H3230" s="44">
        <v>88144</v>
      </c>
      <c r="I3230" s="44">
        <v>0</v>
      </c>
      <c r="J3230" s="44">
        <v>11188</v>
      </c>
      <c r="K3230" s="44">
        <v>0</v>
      </c>
      <c r="L3230" s="44">
        <v>0</v>
      </c>
      <c r="M3230" s="44">
        <v>0</v>
      </c>
      <c r="N3230" s="44">
        <v>0</v>
      </c>
      <c r="O3230" s="44">
        <v>0</v>
      </c>
      <c r="P3230" s="44">
        <v>0</v>
      </c>
      <c r="Q3230" s="44">
        <v>0</v>
      </c>
      <c r="R3230" s="44">
        <v>19.012253000000001</v>
      </c>
      <c r="S3230" s="44">
        <v>19.136457</v>
      </c>
      <c r="T3230" s="44">
        <v>88144</v>
      </c>
      <c r="U3230" s="44">
        <v>11188</v>
      </c>
      <c r="V3230" s="44">
        <v>0</v>
      </c>
      <c r="W3230" s="44">
        <v>0</v>
      </c>
      <c r="X3230" s="44">
        <v>0</v>
      </c>
      <c r="Y3230" s="44">
        <v>9483.6240130000006</v>
      </c>
      <c r="Z3230" s="44">
        <v>267.94660699999997</v>
      </c>
      <c r="AA3230" s="44">
        <v>7.6159359999999996</v>
      </c>
      <c r="AB3230" s="44">
        <v>0.38764999999999999</v>
      </c>
      <c r="AC3230" s="44">
        <v>0.17181099999999999</v>
      </c>
      <c r="AD3230" s="44">
        <v>2059.326767</v>
      </c>
    </row>
    <row r="3231" spans="1:30" x14ac:dyDescent="0.25">
      <c r="A3231">
        <v>4067</v>
      </c>
      <c r="B3231" t="s">
        <v>101</v>
      </c>
      <c r="C3231" t="s">
        <v>250</v>
      </c>
      <c r="D3231" t="s">
        <v>317</v>
      </c>
      <c r="E3231" t="s">
        <v>312</v>
      </c>
      <c r="F3231" s="48" t="e">
        <f>VLOOKUP(A3231,'TAZ definitions'!$A$1:$E$1902,2,FALSE)</f>
        <v>#N/A</v>
      </c>
      <c r="G3231" s="48" t="e">
        <f>VLOOKUP(A3231,'TAZ definitions'!$A$1:$E$1902,4,FALSE)</f>
        <v>#N/A</v>
      </c>
      <c r="H3231" s="44">
        <v>128962</v>
      </c>
      <c r="I3231" s="44">
        <v>0</v>
      </c>
      <c r="J3231" s="44">
        <v>13778</v>
      </c>
      <c r="K3231" s="44">
        <v>0</v>
      </c>
      <c r="L3231" s="44">
        <v>0</v>
      </c>
      <c r="M3231" s="44">
        <v>0</v>
      </c>
      <c r="N3231" s="44">
        <v>0</v>
      </c>
      <c r="O3231" s="44">
        <v>0</v>
      </c>
      <c r="P3231" s="44">
        <v>0</v>
      </c>
      <c r="Q3231" s="44">
        <v>0</v>
      </c>
      <c r="R3231" s="44">
        <v>21.468903999999998</v>
      </c>
      <c r="S3231" s="44">
        <v>21.355782999999999</v>
      </c>
      <c r="T3231" s="44">
        <v>128961.992188</v>
      </c>
      <c r="U3231" s="44">
        <v>13778</v>
      </c>
      <c r="V3231" s="44">
        <v>0</v>
      </c>
      <c r="W3231" s="44">
        <v>0</v>
      </c>
      <c r="X3231" s="44">
        <v>19434.058628999999</v>
      </c>
      <c r="Y3231" s="44">
        <v>32546.831521</v>
      </c>
      <c r="Z3231" s="44">
        <v>849.491309</v>
      </c>
      <c r="AA3231" s="44">
        <v>33.424157000000001</v>
      </c>
      <c r="AB3231" s="44">
        <v>1.647664</v>
      </c>
      <c r="AC3231" s="44">
        <v>0.60902000000000001</v>
      </c>
      <c r="AD3231" s="44">
        <v>7417.235842</v>
      </c>
    </row>
    <row r="3232" spans="1:30" x14ac:dyDescent="0.25">
      <c r="A3232">
        <v>4068</v>
      </c>
      <c r="B3232" t="s">
        <v>101</v>
      </c>
      <c r="C3232" t="s">
        <v>250</v>
      </c>
      <c r="D3232" t="s">
        <v>317</v>
      </c>
      <c r="E3232" t="s">
        <v>312</v>
      </c>
      <c r="F3232" s="48" t="e">
        <f>VLOOKUP(A3232,'TAZ definitions'!$A$1:$E$1902,2,FALSE)</f>
        <v>#N/A</v>
      </c>
      <c r="G3232" s="48" t="e">
        <f>VLOOKUP(A3232,'TAZ definitions'!$A$1:$E$1902,4,FALSE)</f>
        <v>#N/A</v>
      </c>
      <c r="H3232" s="44">
        <v>118102</v>
      </c>
      <c r="I3232" s="44">
        <v>0</v>
      </c>
      <c r="J3232" s="44">
        <v>13198</v>
      </c>
      <c r="K3232" s="44">
        <v>0</v>
      </c>
      <c r="L3232" s="44">
        <v>0</v>
      </c>
      <c r="M3232" s="44">
        <v>0</v>
      </c>
      <c r="N3232" s="44">
        <v>0</v>
      </c>
      <c r="O3232" s="44">
        <v>0</v>
      </c>
      <c r="P3232" s="44">
        <v>0</v>
      </c>
      <c r="Q3232" s="44">
        <v>0</v>
      </c>
      <c r="R3232" s="44">
        <v>20.145496000000001</v>
      </c>
      <c r="S3232" s="44">
        <v>20.756048</v>
      </c>
      <c r="T3232" s="44">
        <v>118102.007813</v>
      </c>
      <c r="U3232" s="44">
        <v>13198</v>
      </c>
      <c r="V3232" s="44">
        <v>0</v>
      </c>
      <c r="W3232" s="44">
        <v>0</v>
      </c>
      <c r="X3232" s="44">
        <v>777.64223700000002</v>
      </c>
      <c r="Y3232" s="44">
        <v>5424.4418340000002</v>
      </c>
      <c r="Z3232" s="44">
        <v>136.84330199999999</v>
      </c>
      <c r="AA3232" s="44">
        <v>4.2827140000000004</v>
      </c>
      <c r="AB3232" s="44">
        <v>0.23487</v>
      </c>
      <c r="AC3232" s="44">
        <v>9.4677999999999998E-2</v>
      </c>
      <c r="AD3232" s="44">
        <v>1146.5444829999999</v>
      </c>
    </row>
    <row r="3233" spans="1:30" x14ac:dyDescent="0.25">
      <c r="A3233">
        <v>4069</v>
      </c>
      <c r="B3233" t="s">
        <v>101</v>
      </c>
      <c r="C3233" t="s">
        <v>250</v>
      </c>
      <c r="D3233" t="s">
        <v>317</v>
      </c>
      <c r="E3233" t="s">
        <v>312</v>
      </c>
      <c r="F3233" s="48" t="e">
        <f>VLOOKUP(A3233,'TAZ definitions'!$A$1:$E$1902,2,FALSE)</f>
        <v>#N/A</v>
      </c>
      <c r="G3233" s="48" t="e">
        <f>VLOOKUP(A3233,'TAZ definitions'!$A$1:$E$1902,4,FALSE)</f>
        <v>#N/A</v>
      </c>
      <c r="H3233" s="44">
        <v>109693</v>
      </c>
      <c r="I3233" s="44">
        <v>0</v>
      </c>
      <c r="J3233" s="44">
        <v>13781</v>
      </c>
      <c r="K3233" s="44">
        <v>0</v>
      </c>
      <c r="L3233" s="44">
        <v>0</v>
      </c>
      <c r="M3233" s="44">
        <v>0</v>
      </c>
      <c r="N3233" s="44">
        <v>0</v>
      </c>
      <c r="O3233" s="44">
        <v>0</v>
      </c>
      <c r="P3233" s="44">
        <v>0</v>
      </c>
      <c r="Q3233" s="44">
        <v>0</v>
      </c>
      <c r="R3233" s="44">
        <v>21.674723</v>
      </c>
      <c r="S3233" s="44">
        <v>21.789992999999999</v>
      </c>
      <c r="T3233" s="44">
        <v>109693</v>
      </c>
      <c r="U3233" s="44">
        <v>13781</v>
      </c>
      <c r="V3233" s="44">
        <v>0</v>
      </c>
      <c r="W3233" s="44">
        <v>0</v>
      </c>
      <c r="X3233" s="44">
        <v>965.14496699999995</v>
      </c>
      <c r="Y3233" s="44">
        <v>7244.6875899999995</v>
      </c>
      <c r="Z3233" s="44">
        <v>195.14883499999999</v>
      </c>
      <c r="AA3233" s="44">
        <v>5.8113380000000001</v>
      </c>
      <c r="AB3233" s="44">
        <v>0.29873699999999997</v>
      </c>
      <c r="AC3233" s="44">
        <v>0.129778</v>
      </c>
      <c r="AD3233" s="44">
        <v>1558.049616</v>
      </c>
    </row>
    <row r="3234" spans="1:30" x14ac:dyDescent="0.25">
      <c r="A3234">
        <v>4070</v>
      </c>
      <c r="B3234" t="s">
        <v>101</v>
      </c>
      <c r="C3234" t="s">
        <v>250</v>
      </c>
      <c r="D3234" t="s">
        <v>318</v>
      </c>
      <c r="E3234" t="s">
        <v>312</v>
      </c>
      <c r="F3234" s="48" t="e">
        <f>VLOOKUP(A3234,'TAZ definitions'!$A$1:$E$1902,2,FALSE)</f>
        <v>#N/A</v>
      </c>
      <c r="G3234" s="48" t="e">
        <f>VLOOKUP(A3234,'TAZ definitions'!$A$1:$E$1902,4,FALSE)</f>
        <v>#N/A</v>
      </c>
      <c r="H3234" s="44">
        <v>129532</v>
      </c>
      <c r="I3234" s="44">
        <v>0</v>
      </c>
      <c r="J3234" s="44">
        <v>16337</v>
      </c>
      <c r="K3234" s="44">
        <v>0</v>
      </c>
      <c r="L3234" s="44">
        <v>0</v>
      </c>
      <c r="M3234" s="44">
        <v>0</v>
      </c>
      <c r="N3234" s="44">
        <v>0</v>
      </c>
      <c r="O3234" s="44">
        <v>0</v>
      </c>
      <c r="P3234" s="44">
        <v>0</v>
      </c>
      <c r="Q3234" s="44">
        <v>0</v>
      </c>
      <c r="R3234" s="44">
        <v>19.369617000000002</v>
      </c>
      <c r="S3234" s="44">
        <v>19.496357</v>
      </c>
      <c r="T3234" s="44">
        <v>129532</v>
      </c>
      <c r="U3234" s="44">
        <v>16337</v>
      </c>
      <c r="V3234" s="44">
        <v>0</v>
      </c>
      <c r="W3234" s="44">
        <v>0</v>
      </c>
      <c r="X3234" s="44">
        <v>16995.395481</v>
      </c>
      <c r="Y3234" s="44">
        <v>30448.823554999999</v>
      </c>
      <c r="Z3234" s="44">
        <v>798.34727299999997</v>
      </c>
      <c r="AA3234" s="44">
        <v>29.211528999999999</v>
      </c>
      <c r="AB3234" s="44">
        <v>1.4476370000000001</v>
      </c>
      <c r="AC3234" s="44">
        <v>0.56345199999999995</v>
      </c>
      <c r="AD3234" s="44">
        <v>6842.0988939999997</v>
      </c>
    </row>
    <row r="3235" spans="1:30" x14ac:dyDescent="0.25">
      <c r="A3235">
        <v>4071</v>
      </c>
      <c r="B3235" t="s">
        <v>101</v>
      </c>
      <c r="C3235" t="s">
        <v>250</v>
      </c>
      <c r="D3235" t="s">
        <v>318</v>
      </c>
      <c r="E3235" t="s">
        <v>312</v>
      </c>
      <c r="F3235" s="48" t="e">
        <f>VLOOKUP(A3235,'TAZ definitions'!$A$1:$E$1902,2,FALSE)</f>
        <v>#N/A</v>
      </c>
      <c r="G3235" s="48" t="e">
        <f>VLOOKUP(A3235,'TAZ definitions'!$A$1:$E$1902,4,FALSE)</f>
        <v>#N/A</v>
      </c>
      <c r="H3235" s="44">
        <v>108194</v>
      </c>
      <c r="I3235" s="44">
        <v>0</v>
      </c>
      <c r="J3235" s="44">
        <v>10791</v>
      </c>
      <c r="K3235" s="44">
        <v>0</v>
      </c>
      <c r="L3235" s="44">
        <v>0</v>
      </c>
      <c r="M3235" s="44">
        <v>0</v>
      </c>
      <c r="N3235" s="44">
        <v>0</v>
      </c>
      <c r="O3235" s="44">
        <v>0</v>
      </c>
      <c r="P3235" s="44">
        <v>0</v>
      </c>
      <c r="Q3235" s="44">
        <v>0</v>
      </c>
      <c r="R3235" s="44">
        <v>21.394310000000001</v>
      </c>
      <c r="S3235" s="44">
        <v>21.440314999999998</v>
      </c>
      <c r="T3235" s="44">
        <v>108194</v>
      </c>
      <c r="U3235" s="44">
        <v>10791</v>
      </c>
      <c r="V3235" s="44">
        <v>0</v>
      </c>
      <c r="W3235" s="44">
        <v>0</v>
      </c>
      <c r="X3235" s="44">
        <v>0</v>
      </c>
      <c r="Y3235" s="44">
        <v>4111.8104130000002</v>
      </c>
      <c r="Z3235" s="44">
        <v>117.774303</v>
      </c>
      <c r="AA3235" s="44">
        <v>3.305418</v>
      </c>
      <c r="AB3235" s="44">
        <v>0.16769700000000001</v>
      </c>
      <c r="AC3235" s="44">
        <v>7.5035000000000004E-2</v>
      </c>
      <c r="AD3235" s="44">
        <v>899.86403700000005</v>
      </c>
    </row>
    <row r="3236" spans="1:30" x14ac:dyDescent="0.25">
      <c r="A3236">
        <v>4072</v>
      </c>
      <c r="B3236" t="s">
        <v>101</v>
      </c>
      <c r="C3236" t="s">
        <v>250</v>
      </c>
      <c r="D3236" t="s">
        <v>318</v>
      </c>
      <c r="E3236" t="s">
        <v>312</v>
      </c>
      <c r="F3236" s="48" t="e">
        <f>VLOOKUP(A3236,'TAZ definitions'!$A$1:$E$1902,2,FALSE)</f>
        <v>#N/A</v>
      </c>
      <c r="G3236" s="48" t="e">
        <f>VLOOKUP(A3236,'TAZ definitions'!$A$1:$E$1902,4,FALSE)</f>
        <v>#N/A</v>
      </c>
      <c r="H3236" s="44">
        <v>130585</v>
      </c>
      <c r="I3236" s="44">
        <v>0</v>
      </c>
      <c r="J3236" s="44">
        <v>16846</v>
      </c>
      <c r="K3236" s="44">
        <v>0</v>
      </c>
      <c r="L3236" s="44">
        <v>0</v>
      </c>
      <c r="M3236" s="44">
        <v>0</v>
      </c>
      <c r="N3236" s="44">
        <v>0</v>
      </c>
      <c r="O3236" s="44">
        <v>0</v>
      </c>
      <c r="P3236" s="44">
        <v>0</v>
      </c>
      <c r="Q3236" s="44">
        <v>0</v>
      </c>
      <c r="R3236" s="44">
        <v>19.617999999999999</v>
      </c>
      <c r="S3236" s="44">
        <v>19.571760000000001</v>
      </c>
      <c r="T3236" s="44">
        <v>130585.007813</v>
      </c>
      <c r="U3236" s="44">
        <v>16846</v>
      </c>
      <c r="V3236" s="44">
        <v>0</v>
      </c>
      <c r="W3236" s="44">
        <v>0</v>
      </c>
      <c r="X3236" s="44">
        <v>8725.7188490000008</v>
      </c>
      <c r="Y3236" s="44">
        <v>17909.668726</v>
      </c>
      <c r="Z3236" s="44">
        <v>475.59025800000001</v>
      </c>
      <c r="AA3236" s="44">
        <v>16.698501</v>
      </c>
      <c r="AB3236" s="44">
        <v>0.82249700000000003</v>
      </c>
      <c r="AC3236" s="44">
        <v>0.33108599999999999</v>
      </c>
      <c r="AD3236" s="44">
        <v>4003.449811</v>
      </c>
    </row>
    <row r="3237" spans="1:30" x14ac:dyDescent="0.25">
      <c r="A3237">
        <v>4073</v>
      </c>
      <c r="B3237" t="s">
        <v>101</v>
      </c>
      <c r="C3237" t="s">
        <v>250</v>
      </c>
      <c r="D3237" t="s">
        <v>318</v>
      </c>
      <c r="E3237" t="s">
        <v>312</v>
      </c>
      <c r="F3237" s="48" t="e">
        <f>VLOOKUP(A3237,'TAZ definitions'!$A$1:$E$1902,2,FALSE)</f>
        <v>#N/A</v>
      </c>
      <c r="G3237" s="48" t="e">
        <f>VLOOKUP(A3237,'TAZ definitions'!$A$1:$E$1902,4,FALSE)</f>
        <v>#N/A</v>
      </c>
      <c r="H3237" s="44">
        <v>130484</v>
      </c>
      <c r="I3237" s="44">
        <v>0</v>
      </c>
      <c r="J3237" s="44">
        <v>16852</v>
      </c>
      <c r="K3237" s="44">
        <v>0</v>
      </c>
      <c r="L3237" s="44">
        <v>0</v>
      </c>
      <c r="M3237" s="44">
        <v>0</v>
      </c>
      <c r="N3237" s="44">
        <v>0</v>
      </c>
      <c r="O3237" s="44">
        <v>0</v>
      </c>
      <c r="P3237" s="44">
        <v>0</v>
      </c>
      <c r="Q3237" s="44">
        <v>0</v>
      </c>
      <c r="R3237" s="44">
        <v>19.461905000000002</v>
      </c>
      <c r="S3237" s="44">
        <v>19.386040000000001</v>
      </c>
      <c r="T3237" s="44">
        <v>130484</v>
      </c>
      <c r="U3237" s="44">
        <v>16852</v>
      </c>
      <c r="V3237" s="44">
        <v>0</v>
      </c>
      <c r="W3237" s="44">
        <v>0</v>
      </c>
      <c r="X3237" s="44">
        <v>561.05229999999995</v>
      </c>
      <c r="Y3237" s="44">
        <v>10567.357246</v>
      </c>
      <c r="Z3237" s="44">
        <v>261.772875</v>
      </c>
      <c r="AA3237" s="44">
        <v>9.1097180000000009</v>
      </c>
      <c r="AB3237" s="44">
        <v>0.48175800000000002</v>
      </c>
      <c r="AC3237" s="44">
        <v>0.18634400000000001</v>
      </c>
      <c r="AD3237" s="44">
        <v>2259.684389</v>
      </c>
    </row>
    <row r="3238" spans="1:30" x14ac:dyDescent="0.25">
      <c r="A3238">
        <v>4074</v>
      </c>
      <c r="B3238" t="s">
        <v>101</v>
      </c>
      <c r="C3238" t="s">
        <v>250</v>
      </c>
      <c r="D3238" t="s">
        <v>318</v>
      </c>
      <c r="E3238" t="s">
        <v>312</v>
      </c>
      <c r="F3238" s="48" t="e">
        <f>VLOOKUP(A3238,'TAZ definitions'!$A$1:$E$1902,2,FALSE)</f>
        <v>#N/A</v>
      </c>
      <c r="G3238" s="48" t="e">
        <f>VLOOKUP(A3238,'TAZ definitions'!$A$1:$E$1902,4,FALSE)</f>
        <v>#N/A</v>
      </c>
      <c r="H3238" s="44">
        <v>116481</v>
      </c>
      <c r="I3238" s="44">
        <v>0</v>
      </c>
      <c r="J3238" s="44">
        <v>12454</v>
      </c>
      <c r="K3238" s="44">
        <v>0</v>
      </c>
      <c r="L3238" s="44">
        <v>0</v>
      </c>
      <c r="M3238" s="44">
        <v>0</v>
      </c>
      <c r="N3238" s="44">
        <v>0</v>
      </c>
      <c r="O3238" s="44">
        <v>0</v>
      </c>
      <c r="P3238" s="44">
        <v>0</v>
      </c>
      <c r="Q3238" s="44">
        <v>0</v>
      </c>
      <c r="R3238" s="44">
        <v>20.984314000000001</v>
      </c>
      <c r="S3238" s="44">
        <v>20.910575999999999</v>
      </c>
      <c r="T3238" s="44">
        <v>116481</v>
      </c>
      <c r="U3238" s="44">
        <v>12454</v>
      </c>
      <c r="V3238" s="44">
        <v>0</v>
      </c>
      <c r="W3238" s="44">
        <v>0</v>
      </c>
      <c r="X3238" s="44">
        <v>9266.9241170000005</v>
      </c>
      <c r="Y3238" s="44">
        <v>18233.976323999999</v>
      </c>
      <c r="Z3238" s="44">
        <v>426.57911300000001</v>
      </c>
      <c r="AA3238" s="44">
        <v>19.074448</v>
      </c>
      <c r="AB3238" s="44">
        <v>0.92330500000000004</v>
      </c>
      <c r="AC3238" s="44">
        <v>0.329434</v>
      </c>
      <c r="AD3238" s="44">
        <v>3989.48875</v>
      </c>
    </row>
    <row r="3239" spans="1:30" x14ac:dyDescent="0.25">
      <c r="A3239">
        <v>4075</v>
      </c>
      <c r="B3239" t="s">
        <v>101</v>
      </c>
      <c r="C3239" t="s">
        <v>250</v>
      </c>
      <c r="D3239" t="s">
        <v>318</v>
      </c>
      <c r="E3239" t="s">
        <v>312</v>
      </c>
      <c r="F3239" s="48" t="e">
        <f>VLOOKUP(A3239,'TAZ definitions'!$A$1:$E$1902,2,FALSE)</f>
        <v>#N/A</v>
      </c>
      <c r="G3239" s="48" t="e">
        <f>VLOOKUP(A3239,'TAZ definitions'!$A$1:$E$1902,4,FALSE)</f>
        <v>#N/A</v>
      </c>
      <c r="H3239" s="44">
        <v>104211</v>
      </c>
      <c r="I3239" s="44">
        <v>0</v>
      </c>
      <c r="J3239" s="44">
        <v>12970</v>
      </c>
      <c r="K3239" s="44">
        <v>0</v>
      </c>
      <c r="L3239" s="44">
        <v>0</v>
      </c>
      <c r="M3239" s="44">
        <v>0</v>
      </c>
      <c r="N3239" s="44">
        <v>0</v>
      </c>
      <c r="O3239" s="44">
        <v>0</v>
      </c>
      <c r="P3239" s="44">
        <v>0</v>
      </c>
      <c r="Q3239" s="44">
        <v>0</v>
      </c>
      <c r="R3239" s="44">
        <v>21.029219000000001</v>
      </c>
      <c r="S3239" s="44">
        <v>21.171177</v>
      </c>
      <c r="T3239" s="44">
        <v>104211</v>
      </c>
      <c r="U3239" s="44">
        <v>12970</v>
      </c>
      <c r="V3239" s="44">
        <v>0</v>
      </c>
      <c r="W3239" s="44">
        <v>0</v>
      </c>
      <c r="X3239" s="44">
        <v>6630.9698349999999</v>
      </c>
      <c r="Y3239" s="44">
        <v>12268.373863999999</v>
      </c>
      <c r="Z3239" s="44">
        <v>292.81886700000001</v>
      </c>
      <c r="AA3239" s="44">
        <v>12.864074</v>
      </c>
      <c r="AB3239" s="44">
        <v>0.61994800000000005</v>
      </c>
      <c r="AC3239" s="44">
        <v>0.222056</v>
      </c>
      <c r="AD3239" s="44">
        <v>2681.9375789999999</v>
      </c>
    </row>
    <row r="3240" spans="1:30" x14ac:dyDescent="0.25">
      <c r="A3240">
        <v>4076</v>
      </c>
      <c r="B3240" t="s">
        <v>101</v>
      </c>
      <c r="C3240" t="s">
        <v>250</v>
      </c>
      <c r="D3240" t="s">
        <v>319</v>
      </c>
      <c r="E3240" t="s">
        <v>312</v>
      </c>
      <c r="F3240" s="48" t="e">
        <f>VLOOKUP(A3240,'TAZ definitions'!$A$1:$E$1902,2,FALSE)</f>
        <v>#N/A</v>
      </c>
      <c r="G3240" s="48" t="e">
        <f>VLOOKUP(A3240,'TAZ definitions'!$A$1:$E$1902,4,FALSE)</f>
        <v>#N/A</v>
      </c>
      <c r="H3240" s="44">
        <v>210811</v>
      </c>
      <c r="I3240" s="44">
        <v>5256</v>
      </c>
      <c r="J3240" s="44">
        <v>27520</v>
      </c>
      <c r="K3240" s="44">
        <v>422</v>
      </c>
      <c r="L3240" s="44">
        <v>0</v>
      </c>
      <c r="M3240" s="44">
        <v>0</v>
      </c>
      <c r="N3240" s="44">
        <v>0</v>
      </c>
      <c r="O3240" s="44">
        <v>0</v>
      </c>
      <c r="P3240" s="44">
        <v>64.909499999999994</v>
      </c>
      <c r="Q3240" s="44">
        <v>65.541884999999994</v>
      </c>
      <c r="R3240" s="44">
        <v>18.816117999999999</v>
      </c>
      <c r="S3240" s="44">
        <v>18.685966000000001</v>
      </c>
      <c r="T3240" s="44">
        <v>207494.453125</v>
      </c>
      <c r="U3240" s="44">
        <v>27082.785156000002</v>
      </c>
      <c r="V3240" s="44">
        <v>0</v>
      </c>
      <c r="W3240" s="44">
        <v>0</v>
      </c>
      <c r="X3240" s="44">
        <v>1866.528094</v>
      </c>
      <c r="Y3240" s="44">
        <v>85057.845260999995</v>
      </c>
      <c r="Z3240" s="44">
        <v>2491.428844</v>
      </c>
      <c r="AA3240" s="44">
        <v>67.980035000000001</v>
      </c>
      <c r="AB3240" s="44">
        <v>3.5538889999999999</v>
      </c>
      <c r="AC3240" s="44">
        <v>1.561453</v>
      </c>
      <c r="AD3240" s="44">
        <v>18935.36275</v>
      </c>
    </row>
    <row r="3241" spans="1:30" x14ac:dyDescent="0.25">
      <c r="A3241">
        <v>4077</v>
      </c>
      <c r="B3241" t="s">
        <v>101</v>
      </c>
      <c r="C3241" t="s">
        <v>250</v>
      </c>
      <c r="D3241" t="s">
        <v>319</v>
      </c>
      <c r="E3241" t="s">
        <v>312</v>
      </c>
      <c r="F3241" s="48" t="e">
        <f>VLOOKUP(A3241,'TAZ definitions'!$A$1:$E$1902,2,FALSE)</f>
        <v>#N/A</v>
      </c>
      <c r="G3241" s="48" t="e">
        <f>VLOOKUP(A3241,'TAZ definitions'!$A$1:$E$1902,4,FALSE)</f>
        <v>#N/A</v>
      </c>
      <c r="H3241" s="44">
        <v>221535</v>
      </c>
      <c r="I3241" s="44">
        <v>5852</v>
      </c>
      <c r="J3241" s="44">
        <v>28763</v>
      </c>
      <c r="K3241" s="44">
        <v>771</v>
      </c>
      <c r="L3241" s="44">
        <v>0</v>
      </c>
      <c r="M3241" s="44">
        <v>0</v>
      </c>
      <c r="N3241" s="44">
        <v>0</v>
      </c>
      <c r="O3241" s="44">
        <v>0</v>
      </c>
      <c r="P3241" s="44">
        <v>57.422114999999998</v>
      </c>
      <c r="Q3241" s="44">
        <v>53.856617</v>
      </c>
      <c r="R3241" s="44">
        <v>18.067361999999999</v>
      </c>
      <c r="S3241" s="44">
        <v>17.973368000000001</v>
      </c>
      <c r="T3241" s="44">
        <v>216323.765625</v>
      </c>
      <c r="U3241" s="44">
        <v>28086.669922000001</v>
      </c>
      <c r="V3241" s="44">
        <v>0</v>
      </c>
      <c r="W3241" s="44">
        <v>0</v>
      </c>
      <c r="X3241" s="44">
        <v>0</v>
      </c>
      <c r="Y3241" s="44">
        <v>21922.137709999999</v>
      </c>
      <c r="Z3241" s="44">
        <v>747.03604499999994</v>
      </c>
      <c r="AA3241" s="44">
        <v>18.280673</v>
      </c>
      <c r="AB3241" s="44">
        <v>0.79471400000000003</v>
      </c>
      <c r="AC3241" s="44">
        <v>0.43072899999999997</v>
      </c>
      <c r="AD3241" s="44">
        <v>5107.3482119999999</v>
      </c>
    </row>
    <row r="3242" spans="1:30" x14ac:dyDescent="0.25">
      <c r="A3242">
        <v>4078</v>
      </c>
      <c r="B3242" t="s">
        <v>101</v>
      </c>
      <c r="C3242" t="s">
        <v>250</v>
      </c>
      <c r="D3242" t="s">
        <v>319</v>
      </c>
      <c r="E3242" t="s">
        <v>312</v>
      </c>
      <c r="F3242" s="48" t="e">
        <f>VLOOKUP(A3242,'TAZ definitions'!$A$1:$E$1902,2,FALSE)</f>
        <v>#N/A</v>
      </c>
      <c r="G3242" s="48" t="e">
        <f>VLOOKUP(A3242,'TAZ definitions'!$A$1:$E$1902,4,FALSE)</f>
        <v>#N/A</v>
      </c>
      <c r="H3242" s="44">
        <v>240948</v>
      </c>
      <c r="I3242" s="44">
        <v>7407</v>
      </c>
      <c r="J3242" s="44">
        <v>30640</v>
      </c>
      <c r="K3242" s="44">
        <v>838</v>
      </c>
      <c r="L3242" s="44">
        <v>0</v>
      </c>
      <c r="M3242" s="44">
        <v>0</v>
      </c>
      <c r="N3242" s="44">
        <v>0</v>
      </c>
      <c r="O3242" s="44">
        <v>0</v>
      </c>
      <c r="P3242" s="44">
        <v>59.497760999999997</v>
      </c>
      <c r="Q3242" s="44">
        <v>59.630141999999999</v>
      </c>
      <c r="R3242" s="44">
        <v>18.074225999999999</v>
      </c>
      <c r="S3242" s="44">
        <v>17.997616000000001</v>
      </c>
      <c r="T3242" s="44">
        <v>235109.203125</v>
      </c>
      <c r="U3242" s="44">
        <v>29894.912109000001</v>
      </c>
      <c r="V3242" s="44">
        <v>0</v>
      </c>
      <c r="W3242" s="44">
        <v>0</v>
      </c>
      <c r="X3242" s="44">
        <v>8170.3592580000004</v>
      </c>
      <c r="Y3242" s="44">
        <v>66757.005894000002</v>
      </c>
      <c r="Z3242" s="44">
        <v>2448.17409</v>
      </c>
      <c r="AA3242" s="44">
        <v>57.470529999999997</v>
      </c>
      <c r="AB3242" s="44">
        <v>2.7120419999999998</v>
      </c>
      <c r="AC3242" s="44">
        <v>1.383637</v>
      </c>
      <c r="AD3242" s="44">
        <v>16539.739521</v>
      </c>
    </row>
    <row r="3243" spans="1:30" x14ac:dyDescent="0.25">
      <c r="A3243">
        <v>4079</v>
      </c>
      <c r="B3243" t="s">
        <v>101</v>
      </c>
      <c r="C3243" t="s">
        <v>250</v>
      </c>
      <c r="D3243" t="s">
        <v>319</v>
      </c>
      <c r="E3243" t="s">
        <v>312</v>
      </c>
      <c r="F3243" s="48" t="e">
        <f>VLOOKUP(A3243,'TAZ definitions'!$A$1:$E$1902,2,FALSE)</f>
        <v>#N/A</v>
      </c>
      <c r="G3243" s="48" t="e">
        <f>VLOOKUP(A3243,'TAZ definitions'!$A$1:$E$1902,4,FALSE)</f>
        <v>#N/A</v>
      </c>
      <c r="H3243" s="44">
        <v>227013</v>
      </c>
      <c r="I3243" s="44">
        <v>6241</v>
      </c>
      <c r="J3243" s="44">
        <v>27664</v>
      </c>
      <c r="K3243" s="44">
        <v>934</v>
      </c>
      <c r="L3243" s="44">
        <v>0</v>
      </c>
      <c r="M3243" s="44">
        <v>0</v>
      </c>
      <c r="N3243" s="44">
        <v>0</v>
      </c>
      <c r="O3243" s="44">
        <v>0</v>
      </c>
      <c r="P3243" s="44">
        <v>58.865710999999997</v>
      </c>
      <c r="Q3243" s="44">
        <v>57.626347000000003</v>
      </c>
      <c r="R3243" s="44">
        <v>18.211203000000001</v>
      </c>
      <c r="S3243" s="44">
        <v>18.096257999999999</v>
      </c>
      <c r="T3243" s="44">
        <v>221879.53125</v>
      </c>
      <c r="U3243" s="44">
        <v>27042.464843999998</v>
      </c>
      <c r="V3243" s="44">
        <v>0</v>
      </c>
      <c r="W3243" s="44">
        <v>0</v>
      </c>
      <c r="X3243" s="44">
        <v>3630.552271</v>
      </c>
      <c r="Y3243" s="44">
        <v>18253.538906999998</v>
      </c>
      <c r="Z3243" s="44">
        <v>623.238428</v>
      </c>
      <c r="AA3243" s="44">
        <v>15.011521999999999</v>
      </c>
      <c r="AB3243" s="44">
        <v>0.68269800000000003</v>
      </c>
      <c r="AC3243" s="44">
        <v>0.36366300000000001</v>
      </c>
      <c r="AD3243" s="44">
        <v>4347.9184240000004</v>
      </c>
    </row>
    <row r="3244" spans="1:30" x14ac:dyDescent="0.25">
      <c r="A3244">
        <v>4080</v>
      </c>
      <c r="B3244" t="s">
        <v>101</v>
      </c>
      <c r="C3244" t="s">
        <v>250</v>
      </c>
      <c r="D3244" t="s">
        <v>319</v>
      </c>
      <c r="E3244" t="s">
        <v>312</v>
      </c>
      <c r="F3244" s="48" t="e">
        <f>VLOOKUP(A3244,'TAZ definitions'!$A$1:$E$1902,2,FALSE)</f>
        <v>#N/A</v>
      </c>
      <c r="G3244" s="48" t="e">
        <f>VLOOKUP(A3244,'TAZ definitions'!$A$1:$E$1902,4,FALSE)</f>
        <v>#N/A</v>
      </c>
      <c r="H3244" s="44">
        <v>225698</v>
      </c>
      <c r="I3244" s="44">
        <v>5101</v>
      </c>
      <c r="J3244" s="44">
        <v>28708</v>
      </c>
      <c r="K3244" s="44">
        <v>400</v>
      </c>
      <c r="L3244" s="44">
        <v>0</v>
      </c>
      <c r="M3244" s="44">
        <v>0</v>
      </c>
      <c r="N3244" s="44">
        <v>0</v>
      </c>
      <c r="O3244" s="44">
        <v>0</v>
      </c>
      <c r="P3244" s="44">
        <v>62.930751999999998</v>
      </c>
      <c r="Q3244" s="44">
        <v>62.924011</v>
      </c>
      <c r="R3244" s="44">
        <v>18.240379000000001</v>
      </c>
      <c r="S3244" s="44">
        <v>18.159472999999998</v>
      </c>
      <c r="T3244" s="44">
        <v>222000.578125</v>
      </c>
      <c r="U3244" s="44">
        <v>28233.529297000001</v>
      </c>
      <c r="V3244" s="44">
        <v>0</v>
      </c>
      <c r="W3244" s="44">
        <v>0</v>
      </c>
      <c r="X3244" s="44">
        <v>0</v>
      </c>
      <c r="Y3244" s="44">
        <v>51466.114955999998</v>
      </c>
      <c r="Z3244" s="44">
        <v>1371.493477</v>
      </c>
      <c r="AA3244" s="44">
        <v>40.070571999999999</v>
      </c>
      <c r="AB3244" s="44">
        <v>2.2057289999999998</v>
      </c>
      <c r="AC3244" s="44">
        <v>0.91974999999999996</v>
      </c>
      <c r="AD3244" s="44">
        <v>11225.237263999999</v>
      </c>
    </row>
    <row r="3245" spans="1:30" x14ac:dyDescent="0.25">
      <c r="A3245">
        <v>4081</v>
      </c>
      <c r="B3245" t="s">
        <v>101</v>
      </c>
      <c r="C3245" t="s">
        <v>250</v>
      </c>
      <c r="D3245" t="s">
        <v>319</v>
      </c>
      <c r="E3245" t="s">
        <v>312</v>
      </c>
      <c r="F3245" s="48" t="e">
        <f>VLOOKUP(A3245,'TAZ definitions'!$A$1:$E$1902,2,FALSE)</f>
        <v>#N/A</v>
      </c>
      <c r="G3245" s="48" t="e">
        <f>VLOOKUP(A3245,'TAZ definitions'!$A$1:$E$1902,4,FALSE)</f>
        <v>#N/A</v>
      </c>
      <c r="H3245" s="44">
        <v>229094</v>
      </c>
      <c r="I3245" s="44">
        <v>6374</v>
      </c>
      <c r="J3245" s="44">
        <v>29091</v>
      </c>
      <c r="K3245" s="44">
        <v>948</v>
      </c>
      <c r="L3245" s="44">
        <v>0</v>
      </c>
      <c r="M3245" s="44">
        <v>0</v>
      </c>
      <c r="N3245" s="44">
        <v>0</v>
      </c>
      <c r="O3245" s="44">
        <v>0</v>
      </c>
      <c r="P3245" s="44">
        <v>55.286479999999997</v>
      </c>
      <c r="Q3245" s="44">
        <v>51.735004000000004</v>
      </c>
      <c r="R3245" s="44">
        <v>18.038363</v>
      </c>
      <c r="S3245" s="44">
        <v>17.870825</v>
      </c>
      <c r="T3245" s="44">
        <v>223704.796875</v>
      </c>
      <c r="U3245" s="44">
        <v>28410.019531000002</v>
      </c>
      <c r="V3245" s="44">
        <v>0</v>
      </c>
      <c r="W3245" s="44">
        <v>0</v>
      </c>
      <c r="X3245" s="44">
        <v>26958.584693000001</v>
      </c>
      <c r="Y3245" s="44">
        <v>106323.905382</v>
      </c>
      <c r="Z3245" s="44">
        <v>3540.335446</v>
      </c>
      <c r="AA3245" s="44">
        <v>89.146378999999996</v>
      </c>
      <c r="AB3245" s="44">
        <v>4.510008</v>
      </c>
      <c r="AC3245" s="44">
        <v>2.1557249999999999</v>
      </c>
      <c r="AD3245" s="44">
        <v>25886.674029000002</v>
      </c>
    </row>
    <row r="3246" spans="1:30" x14ac:dyDescent="0.25">
      <c r="A3246">
        <v>4082</v>
      </c>
      <c r="B3246" t="s">
        <v>101</v>
      </c>
      <c r="C3246" t="s">
        <v>250</v>
      </c>
      <c r="D3246" t="s">
        <v>319</v>
      </c>
      <c r="E3246" t="s">
        <v>312</v>
      </c>
      <c r="F3246" s="48" t="e">
        <f>VLOOKUP(A3246,'TAZ definitions'!$A$1:$E$1902,2,FALSE)</f>
        <v>#N/A</v>
      </c>
      <c r="G3246" s="48" t="e">
        <f>VLOOKUP(A3246,'TAZ definitions'!$A$1:$E$1902,4,FALSE)</f>
        <v>#N/A</v>
      </c>
      <c r="H3246" s="44">
        <v>200627</v>
      </c>
      <c r="I3246" s="44">
        <v>277</v>
      </c>
      <c r="J3246" s="44">
        <v>26935</v>
      </c>
      <c r="K3246" s="44">
        <v>34</v>
      </c>
      <c r="L3246" s="44">
        <v>0</v>
      </c>
      <c r="M3246" s="44">
        <v>0</v>
      </c>
      <c r="N3246" s="44">
        <v>210</v>
      </c>
      <c r="O3246" s="44">
        <v>0</v>
      </c>
      <c r="P3246" s="44">
        <v>94.025351999999998</v>
      </c>
      <c r="Q3246" s="44">
        <v>84.469902000000005</v>
      </c>
      <c r="R3246" s="44">
        <v>19.210552</v>
      </c>
      <c r="S3246" s="44">
        <v>19.169658999999999</v>
      </c>
      <c r="T3246" s="44">
        <v>200097.5</v>
      </c>
      <c r="U3246" s="44">
        <v>26863.902343999998</v>
      </c>
      <c r="V3246" s="44">
        <v>0</v>
      </c>
      <c r="W3246" s="44">
        <v>209.44499200000001</v>
      </c>
      <c r="X3246" s="44">
        <v>77125.925033000007</v>
      </c>
      <c r="Y3246" s="44">
        <v>135676.12213800001</v>
      </c>
      <c r="Z3246" s="44">
        <v>3046.387095</v>
      </c>
      <c r="AA3246" s="44">
        <v>143.02421799999999</v>
      </c>
      <c r="AB3246" s="44">
        <v>7.6298969999999997</v>
      </c>
      <c r="AC3246" s="44">
        <v>2.4419680000000001</v>
      </c>
      <c r="AD3246" s="44">
        <v>30623.531604</v>
      </c>
    </row>
    <row r="3247" spans="1:30" x14ac:dyDescent="0.25">
      <c r="A3247">
        <v>4083</v>
      </c>
      <c r="B3247" t="s">
        <v>101</v>
      </c>
      <c r="C3247" t="s">
        <v>250</v>
      </c>
      <c r="D3247" t="s">
        <v>319</v>
      </c>
      <c r="E3247" t="s">
        <v>312</v>
      </c>
      <c r="F3247" s="48" t="e">
        <f>VLOOKUP(A3247,'TAZ definitions'!$A$1:$E$1902,2,FALSE)</f>
        <v>#N/A</v>
      </c>
      <c r="G3247" s="48" t="e">
        <f>VLOOKUP(A3247,'TAZ definitions'!$A$1:$E$1902,4,FALSE)</f>
        <v>#N/A</v>
      </c>
      <c r="H3247" s="44">
        <v>226609</v>
      </c>
      <c r="I3247" s="44">
        <v>0</v>
      </c>
      <c r="J3247" s="44">
        <v>28761</v>
      </c>
      <c r="K3247" s="44">
        <v>0</v>
      </c>
      <c r="L3247" s="44">
        <v>0</v>
      </c>
      <c r="M3247" s="44">
        <v>0</v>
      </c>
      <c r="N3247" s="44">
        <v>0</v>
      </c>
      <c r="O3247" s="44">
        <v>0</v>
      </c>
      <c r="P3247" s="44">
        <v>91.919257999999999</v>
      </c>
      <c r="Q3247" s="44">
        <v>87.017180999999994</v>
      </c>
      <c r="R3247" s="44">
        <v>19.628737999999998</v>
      </c>
      <c r="S3247" s="44">
        <v>19.486761000000001</v>
      </c>
      <c r="T3247" s="44">
        <v>225891.09375</v>
      </c>
      <c r="U3247" s="44">
        <v>28669.884765999999</v>
      </c>
      <c r="V3247" s="44">
        <v>0</v>
      </c>
      <c r="W3247" s="44">
        <v>0</v>
      </c>
      <c r="X3247" s="44">
        <v>16811.082324999999</v>
      </c>
      <c r="Y3247" s="44">
        <v>34736.804507000001</v>
      </c>
      <c r="Z3247" s="44">
        <v>877.69473700000003</v>
      </c>
      <c r="AA3247" s="44">
        <v>34.282809</v>
      </c>
      <c r="AB3247" s="44">
        <v>1.807552</v>
      </c>
      <c r="AC3247" s="44">
        <v>0.63804400000000006</v>
      </c>
      <c r="AD3247" s="44">
        <v>7859.0881049999998</v>
      </c>
    </row>
    <row r="3248" spans="1:30" x14ac:dyDescent="0.25">
      <c r="A3248">
        <v>4084</v>
      </c>
      <c r="B3248" t="s">
        <v>101</v>
      </c>
      <c r="C3248" t="s">
        <v>250</v>
      </c>
      <c r="D3248" t="s">
        <v>319</v>
      </c>
      <c r="E3248" t="s">
        <v>312</v>
      </c>
      <c r="F3248" s="48" t="e">
        <f>VLOOKUP(A3248,'TAZ definitions'!$A$1:$E$1902,2,FALSE)</f>
        <v>#N/A</v>
      </c>
      <c r="G3248" s="48" t="e">
        <f>VLOOKUP(A3248,'TAZ definitions'!$A$1:$E$1902,4,FALSE)</f>
        <v>#N/A</v>
      </c>
      <c r="H3248" s="44">
        <v>276773</v>
      </c>
      <c r="I3248" s="44">
        <v>8362</v>
      </c>
      <c r="J3248" s="44">
        <v>32568</v>
      </c>
      <c r="K3248" s="44">
        <v>838</v>
      </c>
      <c r="L3248" s="44">
        <v>0</v>
      </c>
      <c r="M3248" s="44">
        <v>0</v>
      </c>
      <c r="N3248" s="44">
        <v>0</v>
      </c>
      <c r="O3248" s="44">
        <v>0</v>
      </c>
      <c r="P3248" s="44">
        <v>69.826858999999999</v>
      </c>
      <c r="Q3248" s="44">
        <v>81.055923000000007</v>
      </c>
      <c r="R3248" s="44">
        <v>19.204384000000001</v>
      </c>
      <c r="S3248" s="44">
        <v>19.315007999999999</v>
      </c>
      <c r="T3248" s="44">
        <v>273130.90625</v>
      </c>
      <c r="U3248" s="44">
        <v>32137.451172000001</v>
      </c>
      <c r="V3248" s="44">
        <v>0</v>
      </c>
      <c r="W3248" s="44">
        <v>0</v>
      </c>
      <c r="X3248" s="44">
        <v>3820.1943190000002</v>
      </c>
      <c r="Y3248" s="44">
        <v>8080.1854160000003</v>
      </c>
      <c r="Z3248" s="44">
        <v>360.05145199999998</v>
      </c>
      <c r="AA3248" s="44">
        <v>6.228326</v>
      </c>
      <c r="AB3248" s="44">
        <v>0.28952899999999998</v>
      </c>
      <c r="AC3248" s="44">
        <v>0.17946599999999999</v>
      </c>
      <c r="AD3248" s="44">
        <v>2128.2207960000001</v>
      </c>
    </row>
    <row r="3249" spans="1:30" x14ac:dyDescent="0.25">
      <c r="A3249">
        <v>4085</v>
      </c>
      <c r="B3249" t="s">
        <v>101</v>
      </c>
      <c r="C3249" t="s">
        <v>250</v>
      </c>
      <c r="D3249" t="s">
        <v>319</v>
      </c>
      <c r="E3249" t="s">
        <v>312</v>
      </c>
      <c r="F3249" s="48" t="e">
        <f>VLOOKUP(A3249,'TAZ definitions'!$A$1:$E$1902,2,FALSE)</f>
        <v>#N/A</v>
      </c>
      <c r="G3249" s="48" t="e">
        <f>VLOOKUP(A3249,'TAZ definitions'!$A$1:$E$1902,4,FALSE)</f>
        <v>#N/A</v>
      </c>
      <c r="H3249" s="44">
        <v>223234</v>
      </c>
      <c r="I3249" s="44">
        <v>5391</v>
      </c>
      <c r="J3249" s="44">
        <v>28494</v>
      </c>
      <c r="K3249" s="44">
        <v>415</v>
      </c>
      <c r="L3249" s="44">
        <v>0</v>
      </c>
      <c r="M3249" s="44">
        <v>0</v>
      </c>
      <c r="N3249" s="44">
        <v>0</v>
      </c>
      <c r="O3249" s="44">
        <v>0</v>
      </c>
      <c r="P3249" s="44">
        <v>62.680939000000002</v>
      </c>
      <c r="Q3249" s="44">
        <v>63.666843</v>
      </c>
      <c r="R3249" s="44">
        <v>17.729589000000001</v>
      </c>
      <c r="S3249" s="44">
        <v>17.641314999999999</v>
      </c>
      <c r="T3249" s="44">
        <v>219985.578125</v>
      </c>
      <c r="U3249" s="44">
        <v>28075.292968999998</v>
      </c>
      <c r="V3249" s="44">
        <v>0</v>
      </c>
      <c r="W3249" s="44">
        <v>0</v>
      </c>
      <c r="X3249" s="44">
        <v>0</v>
      </c>
      <c r="Y3249" s="44">
        <v>18209.636345999999</v>
      </c>
      <c r="Z3249" s="44">
        <v>584.74845400000004</v>
      </c>
      <c r="AA3249" s="44">
        <v>15.198634</v>
      </c>
      <c r="AB3249" s="44">
        <v>0.63784099999999999</v>
      </c>
      <c r="AC3249" s="44">
        <v>0.34819099999999997</v>
      </c>
      <c r="AD3249" s="44">
        <v>4075.1245720000002</v>
      </c>
    </row>
    <row r="3250" spans="1:30" x14ac:dyDescent="0.25">
      <c r="A3250">
        <v>4086</v>
      </c>
      <c r="B3250" t="s">
        <v>101</v>
      </c>
      <c r="C3250" t="s">
        <v>250</v>
      </c>
      <c r="D3250" t="s">
        <v>319</v>
      </c>
      <c r="E3250" t="s">
        <v>312</v>
      </c>
      <c r="F3250" s="48" t="e">
        <f>VLOOKUP(A3250,'TAZ definitions'!$A$1:$E$1902,2,FALSE)</f>
        <v>#N/A</v>
      </c>
      <c r="G3250" s="48" t="e">
        <f>VLOOKUP(A3250,'TAZ definitions'!$A$1:$E$1902,4,FALSE)</f>
        <v>#N/A</v>
      </c>
      <c r="H3250" s="44">
        <v>258793</v>
      </c>
      <c r="I3250" s="44">
        <v>5677</v>
      </c>
      <c r="J3250" s="44">
        <v>30569</v>
      </c>
      <c r="K3250" s="44">
        <v>668</v>
      </c>
      <c r="L3250" s="44">
        <v>0</v>
      </c>
      <c r="M3250" s="44">
        <v>0</v>
      </c>
      <c r="N3250" s="44">
        <v>0</v>
      </c>
      <c r="O3250" s="44">
        <v>0</v>
      </c>
      <c r="P3250" s="44">
        <v>61.220474000000003</v>
      </c>
      <c r="Q3250" s="44">
        <v>55.572315000000003</v>
      </c>
      <c r="R3250" s="44">
        <v>18.514990000000001</v>
      </c>
      <c r="S3250" s="44">
        <v>18.538634999999999</v>
      </c>
      <c r="T3250" s="44">
        <v>253731.71875</v>
      </c>
      <c r="U3250" s="44">
        <v>29971.101563</v>
      </c>
      <c r="V3250" s="44">
        <v>0</v>
      </c>
      <c r="W3250" s="44">
        <v>0</v>
      </c>
      <c r="X3250" s="44">
        <v>0</v>
      </c>
      <c r="Y3250" s="44">
        <v>7400.3611259999998</v>
      </c>
      <c r="Z3250" s="44">
        <v>223.96188900000001</v>
      </c>
      <c r="AA3250" s="44">
        <v>6.063625</v>
      </c>
      <c r="AB3250" s="44">
        <v>0.28606100000000001</v>
      </c>
      <c r="AC3250" s="44">
        <v>0.13806199999999999</v>
      </c>
      <c r="AD3250" s="44">
        <v>1642.4325100000001</v>
      </c>
    </row>
    <row r="3251" spans="1:30" x14ac:dyDescent="0.25">
      <c r="A3251">
        <v>4087</v>
      </c>
      <c r="B3251" t="s">
        <v>101</v>
      </c>
      <c r="C3251" t="s">
        <v>250</v>
      </c>
      <c r="D3251" t="s">
        <v>319</v>
      </c>
      <c r="E3251" t="s">
        <v>312</v>
      </c>
      <c r="F3251" s="48" t="e">
        <f>VLOOKUP(A3251,'TAZ definitions'!$A$1:$E$1902,2,FALSE)</f>
        <v>#N/A</v>
      </c>
      <c r="G3251" s="48" t="e">
        <f>VLOOKUP(A3251,'TAZ definitions'!$A$1:$E$1902,4,FALSE)</f>
        <v>#N/A</v>
      </c>
      <c r="H3251" s="44">
        <v>292236</v>
      </c>
      <c r="I3251" s="44">
        <v>1413</v>
      </c>
      <c r="J3251" s="44">
        <v>29442</v>
      </c>
      <c r="K3251" s="44">
        <v>241</v>
      </c>
      <c r="L3251" s="44">
        <v>0</v>
      </c>
      <c r="M3251" s="44">
        <v>0</v>
      </c>
      <c r="N3251" s="44">
        <v>0</v>
      </c>
      <c r="O3251" s="44">
        <v>0</v>
      </c>
      <c r="P3251" s="44">
        <v>89.152816999999999</v>
      </c>
      <c r="Q3251" s="44">
        <v>92.917243999999997</v>
      </c>
      <c r="R3251" s="44">
        <v>17.839876</v>
      </c>
      <c r="S3251" s="44">
        <v>17.879864000000001</v>
      </c>
      <c r="T3251" s="44">
        <v>291720.25</v>
      </c>
      <c r="U3251" s="44">
        <v>29390.216797000001</v>
      </c>
      <c r="V3251" s="44">
        <v>0</v>
      </c>
      <c r="W3251" s="44">
        <v>0</v>
      </c>
      <c r="X3251" s="44">
        <v>415.48958299999998</v>
      </c>
      <c r="Y3251" s="44">
        <v>32977.889998999999</v>
      </c>
      <c r="Z3251" s="44">
        <v>740.43701299999998</v>
      </c>
      <c r="AA3251" s="44">
        <v>33.907468000000001</v>
      </c>
      <c r="AB3251" s="44">
        <v>1.7650239999999999</v>
      </c>
      <c r="AC3251" s="44">
        <v>0.58539699999999995</v>
      </c>
      <c r="AD3251" s="44">
        <v>7175.6849350000002</v>
      </c>
    </row>
    <row r="3252" spans="1:30" x14ac:dyDescent="0.25">
      <c r="A3252">
        <v>4088</v>
      </c>
      <c r="B3252" t="s">
        <v>101</v>
      </c>
      <c r="C3252" t="s">
        <v>250</v>
      </c>
      <c r="D3252" t="s">
        <v>319</v>
      </c>
      <c r="E3252" t="s">
        <v>312</v>
      </c>
      <c r="F3252" s="48" t="e">
        <f>VLOOKUP(A3252,'TAZ definitions'!$A$1:$E$1902,2,FALSE)</f>
        <v>#N/A</v>
      </c>
      <c r="G3252" s="48" t="e">
        <f>VLOOKUP(A3252,'TAZ definitions'!$A$1:$E$1902,4,FALSE)</f>
        <v>#N/A</v>
      </c>
      <c r="H3252" s="44">
        <v>251317</v>
      </c>
      <c r="I3252" s="44">
        <v>0</v>
      </c>
      <c r="J3252" s="44">
        <v>29610</v>
      </c>
      <c r="K3252" s="44">
        <v>0</v>
      </c>
      <c r="L3252" s="44">
        <v>0</v>
      </c>
      <c r="M3252" s="44">
        <v>0</v>
      </c>
      <c r="N3252" s="44">
        <v>0</v>
      </c>
      <c r="O3252" s="44">
        <v>0</v>
      </c>
      <c r="P3252" s="44">
        <v>110.294273</v>
      </c>
      <c r="Q3252" s="44">
        <v>169.50975</v>
      </c>
      <c r="R3252" s="44">
        <v>18.315899000000002</v>
      </c>
      <c r="S3252" s="44">
        <v>18.327354</v>
      </c>
      <c r="T3252" s="44">
        <v>251010.125</v>
      </c>
      <c r="U3252" s="44">
        <v>29573.84375</v>
      </c>
      <c r="V3252" s="44">
        <v>0</v>
      </c>
      <c r="W3252" s="44">
        <v>0</v>
      </c>
      <c r="X3252" s="44">
        <v>654.28181300000006</v>
      </c>
      <c r="Y3252" s="44">
        <v>27645.134211000001</v>
      </c>
      <c r="Z3252" s="44">
        <v>668.15612799999997</v>
      </c>
      <c r="AA3252" s="44">
        <v>27.331344999999999</v>
      </c>
      <c r="AB3252" s="44">
        <v>1.4028</v>
      </c>
      <c r="AC3252" s="44">
        <v>0.49895099999999998</v>
      </c>
      <c r="AD3252" s="44">
        <v>6096.763019</v>
      </c>
    </row>
    <row r="3253" spans="1:30" x14ac:dyDescent="0.25">
      <c r="A3253">
        <v>4089</v>
      </c>
      <c r="B3253" t="s">
        <v>101</v>
      </c>
      <c r="C3253" t="s">
        <v>250</v>
      </c>
      <c r="D3253" t="s">
        <v>319</v>
      </c>
      <c r="E3253" t="s">
        <v>312</v>
      </c>
      <c r="F3253" s="48" t="e">
        <f>VLOOKUP(A3253,'TAZ definitions'!$A$1:$E$1902,2,FALSE)</f>
        <v>#N/A</v>
      </c>
      <c r="G3253" s="48" t="e">
        <f>VLOOKUP(A3253,'TAZ definitions'!$A$1:$E$1902,4,FALSE)</f>
        <v>#N/A</v>
      </c>
      <c r="H3253" s="44">
        <v>226812</v>
      </c>
      <c r="I3253" s="44">
        <v>6808</v>
      </c>
      <c r="J3253" s="44">
        <v>28644</v>
      </c>
      <c r="K3253" s="44">
        <v>954</v>
      </c>
      <c r="L3253" s="44">
        <v>0</v>
      </c>
      <c r="M3253" s="44">
        <v>0</v>
      </c>
      <c r="N3253" s="44">
        <v>0</v>
      </c>
      <c r="O3253" s="44">
        <v>0</v>
      </c>
      <c r="P3253" s="44">
        <v>57.112426999999997</v>
      </c>
      <c r="Q3253" s="44">
        <v>56.398026000000002</v>
      </c>
      <c r="R3253" s="44">
        <v>16.782945999999999</v>
      </c>
      <c r="S3253" s="44">
        <v>16.613873999999999</v>
      </c>
      <c r="T3253" s="44">
        <v>222784.21875</v>
      </c>
      <c r="U3253" s="44">
        <v>28137.058593999998</v>
      </c>
      <c r="V3253" s="44">
        <v>0</v>
      </c>
      <c r="W3253" s="44">
        <v>0</v>
      </c>
      <c r="X3253" s="44">
        <v>0</v>
      </c>
      <c r="Y3253" s="44">
        <v>4846.9037669999998</v>
      </c>
      <c r="Z3253" s="44">
        <v>150.42994400000001</v>
      </c>
      <c r="AA3253" s="44">
        <v>3.9885760000000001</v>
      </c>
      <c r="AB3253" s="44">
        <v>0.18404300000000001</v>
      </c>
      <c r="AC3253" s="44">
        <v>9.1468999999999995E-2</v>
      </c>
      <c r="AD3253" s="44">
        <v>1085.9599780000001</v>
      </c>
    </row>
    <row r="3254" spans="1:30" x14ac:dyDescent="0.25">
      <c r="A3254">
        <v>4090</v>
      </c>
      <c r="B3254" t="s">
        <v>101</v>
      </c>
      <c r="C3254" t="s">
        <v>250</v>
      </c>
      <c r="D3254" t="s">
        <v>319</v>
      </c>
      <c r="E3254" t="s">
        <v>312</v>
      </c>
      <c r="F3254" s="48" t="e">
        <f>VLOOKUP(A3254,'TAZ definitions'!$A$1:$E$1902,2,FALSE)</f>
        <v>#N/A</v>
      </c>
      <c r="G3254" s="48" t="e">
        <f>VLOOKUP(A3254,'TAZ definitions'!$A$1:$E$1902,4,FALSE)</f>
        <v>#N/A</v>
      </c>
      <c r="H3254" s="44">
        <v>242963</v>
      </c>
      <c r="I3254" s="44">
        <v>5504</v>
      </c>
      <c r="J3254" s="44">
        <v>31081</v>
      </c>
      <c r="K3254" s="44">
        <v>531</v>
      </c>
      <c r="L3254" s="44">
        <v>0</v>
      </c>
      <c r="M3254" s="44">
        <v>0</v>
      </c>
      <c r="N3254" s="44">
        <v>0</v>
      </c>
      <c r="O3254" s="44">
        <v>0</v>
      </c>
      <c r="P3254" s="44">
        <v>61.939380999999997</v>
      </c>
      <c r="Q3254" s="44">
        <v>76.197120999999996</v>
      </c>
      <c r="R3254" s="44">
        <v>17.245433999999999</v>
      </c>
      <c r="S3254" s="44">
        <v>17.084233999999999</v>
      </c>
      <c r="T3254" s="44">
        <v>239841.796875</v>
      </c>
      <c r="U3254" s="44">
        <v>30679.443359000001</v>
      </c>
      <c r="V3254" s="44">
        <v>0</v>
      </c>
      <c r="W3254" s="44">
        <v>0</v>
      </c>
      <c r="X3254" s="44">
        <v>0</v>
      </c>
      <c r="Y3254" s="44">
        <v>499.20564300000001</v>
      </c>
      <c r="Z3254" s="44">
        <v>16.641476999999998</v>
      </c>
      <c r="AA3254" s="44">
        <v>0.40701399999999999</v>
      </c>
      <c r="AB3254" s="44">
        <v>1.9665999999999999E-2</v>
      </c>
      <c r="AC3254" s="44">
        <v>9.7059999999999994E-3</v>
      </c>
      <c r="AD3254" s="44">
        <v>116.82778999999999</v>
      </c>
    </row>
    <row r="3255" spans="1:30" x14ac:dyDescent="0.25">
      <c r="A3255">
        <v>4091</v>
      </c>
      <c r="B3255" t="s">
        <v>101</v>
      </c>
      <c r="C3255" t="s">
        <v>250</v>
      </c>
      <c r="D3255" t="s">
        <v>319</v>
      </c>
      <c r="E3255" t="s">
        <v>312</v>
      </c>
      <c r="F3255" s="48" t="e">
        <f>VLOOKUP(A3255,'TAZ definitions'!$A$1:$E$1902,2,FALSE)</f>
        <v>#N/A</v>
      </c>
      <c r="G3255" s="48" t="e">
        <f>VLOOKUP(A3255,'TAZ definitions'!$A$1:$E$1902,4,FALSE)</f>
        <v>#N/A</v>
      </c>
      <c r="H3255" s="44">
        <v>283295</v>
      </c>
      <c r="I3255" s="44">
        <v>713</v>
      </c>
      <c r="J3255" s="44">
        <v>30817</v>
      </c>
      <c r="K3255" s="44">
        <v>187</v>
      </c>
      <c r="L3255" s="44">
        <v>0</v>
      </c>
      <c r="M3255" s="44">
        <v>0</v>
      </c>
      <c r="N3255" s="44">
        <v>0</v>
      </c>
      <c r="O3255" s="44">
        <v>0</v>
      </c>
      <c r="P3255" s="44">
        <v>94.375159999999994</v>
      </c>
      <c r="Q3255" s="44">
        <v>89.650856000000005</v>
      </c>
      <c r="R3255" s="44">
        <v>17.532619</v>
      </c>
      <c r="S3255" s="44">
        <v>17.600909999999999</v>
      </c>
      <c r="T3255" s="44">
        <v>281303</v>
      </c>
      <c r="U3255" s="44">
        <v>30601.076172000001</v>
      </c>
      <c r="V3255" s="44">
        <v>0</v>
      </c>
      <c r="W3255" s="44">
        <v>0</v>
      </c>
      <c r="X3255" s="44">
        <v>4528.2367830000003</v>
      </c>
      <c r="Y3255" s="44">
        <v>50444.307995000003</v>
      </c>
      <c r="Z3255" s="44">
        <v>1282.0151949999999</v>
      </c>
      <c r="AA3255" s="44">
        <v>50.435285999999998</v>
      </c>
      <c r="AB3255" s="44">
        <v>2.6249560000000001</v>
      </c>
      <c r="AC3255" s="44">
        <v>0.93374299999999999</v>
      </c>
      <c r="AD3255" s="44">
        <v>11462.678664999999</v>
      </c>
    </row>
    <row r="3256" spans="1:30" x14ac:dyDescent="0.25">
      <c r="A3256">
        <v>4092</v>
      </c>
      <c r="B3256" t="s">
        <v>101</v>
      </c>
      <c r="C3256" t="s">
        <v>250</v>
      </c>
      <c r="D3256" t="s">
        <v>319</v>
      </c>
      <c r="E3256" t="s">
        <v>312</v>
      </c>
      <c r="F3256" s="48" t="e">
        <f>VLOOKUP(A3256,'TAZ definitions'!$A$1:$E$1902,2,FALSE)</f>
        <v>#N/A</v>
      </c>
      <c r="G3256" s="48" t="e">
        <f>VLOOKUP(A3256,'TAZ definitions'!$A$1:$E$1902,4,FALSE)</f>
        <v>#N/A</v>
      </c>
      <c r="H3256" s="44">
        <v>239961</v>
      </c>
      <c r="I3256" s="44">
        <v>4798</v>
      </c>
      <c r="J3256" s="44">
        <v>29146</v>
      </c>
      <c r="K3256" s="44">
        <v>356</v>
      </c>
      <c r="L3256" s="44">
        <v>0</v>
      </c>
      <c r="M3256" s="44">
        <v>0</v>
      </c>
      <c r="N3256" s="44">
        <v>0</v>
      </c>
      <c r="O3256" s="44">
        <v>0</v>
      </c>
      <c r="P3256" s="44">
        <v>67.637932000000006</v>
      </c>
      <c r="Q3256" s="44">
        <v>65.882996000000006</v>
      </c>
      <c r="R3256" s="44">
        <v>17.005102000000001</v>
      </c>
      <c r="S3256" s="44">
        <v>16.881793999999999</v>
      </c>
      <c r="T3256" s="44">
        <v>237421.09375</v>
      </c>
      <c r="U3256" s="44">
        <v>28835.046875</v>
      </c>
      <c r="V3256" s="44">
        <v>0</v>
      </c>
      <c r="W3256" s="44">
        <v>0</v>
      </c>
      <c r="X3256" s="44">
        <v>56315.109925999997</v>
      </c>
      <c r="Y3256" s="44">
        <v>95906.604137999995</v>
      </c>
      <c r="Z3256" s="44">
        <v>2523.622715</v>
      </c>
      <c r="AA3256" s="44">
        <v>100.943303</v>
      </c>
      <c r="AB3256" s="44">
        <v>5.2791560000000004</v>
      </c>
      <c r="AC3256" s="44">
        <v>1.822211</v>
      </c>
      <c r="AD3256" s="44">
        <v>22642.890285000001</v>
      </c>
    </row>
    <row r="3257" spans="1:30" x14ac:dyDescent="0.25">
      <c r="A3257">
        <v>4093</v>
      </c>
      <c r="B3257" t="s">
        <v>101</v>
      </c>
      <c r="C3257" t="s">
        <v>250</v>
      </c>
      <c r="D3257" t="s">
        <v>319</v>
      </c>
      <c r="E3257" t="s">
        <v>312</v>
      </c>
      <c r="F3257" s="48" t="e">
        <f>VLOOKUP(A3257,'TAZ definitions'!$A$1:$E$1902,2,FALSE)</f>
        <v>#N/A</v>
      </c>
      <c r="G3257" s="48" t="e">
        <f>VLOOKUP(A3257,'TAZ definitions'!$A$1:$E$1902,4,FALSE)</f>
        <v>#N/A</v>
      </c>
      <c r="H3257" s="44">
        <v>248182</v>
      </c>
      <c r="I3257" s="44">
        <v>5001</v>
      </c>
      <c r="J3257" s="44">
        <v>31225</v>
      </c>
      <c r="K3257" s="44">
        <v>695</v>
      </c>
      <c r="L3257" s="44">
        <v>0</v>
      </c>
      <c r="M3257" s="44">
        <v>0</v>
      </c>
      <c r="N3257" s="44">
        <v>0</v>
      </c>
      <c r="O3257" s="44">
        <v>0</v>
      </c>
      <c r="P3257" s="44">
        <v>67.766861000000006</v>
      </c>
      <c r="Q3257" s="44">
        <v>85.754097000000002</v>
      </c>
      <c r="R3257" s="44">
        <v>17.306104999999999</v>
      </c>
      <c r="S3257" s="44">
        <v>17.378740000000001</v>
      </c>
      <c r="T3257" s="44">
        <v>245648.234375</v>
      </c>
      <c r="U3257" s="44">
        <v>30906.900390999999</v>
      </c>
      <c r="V3257" s="44">
        <v>0</v>
      </c>
      <c r="W3257" s="44">
        <v>0</v>
      </c>
      <c r="X3257" s="44">
        <v>3608.3498300000001</v>
      </c>
      <c r="Y3257" s="44">
        <v>68106.677163999993</v>
      </c>
      <c r="Z3257" s="44">
        <v>2039.6727699999999</v>
      </c>
      <c r="AA3257" s="44">
        <v>55.951265999999997</v>
      </c>
      <c r="AB3257" s="44">
        <v>2.78443</v>
      </c>
      <c r="AC3257" s="44">
        <v>1.294216</v>
      </c>
      <c r="AD3257" s="44">
        <v>15426.609753999999</v>
      </c>
    </row>
    <row r="3258" spans="1:30" x14ac:dyDescent="0.25">
      <c r="A3258">
        <v>4094</v>
      </c>
      <c r="B3258" t="s">
        <v>101</v>
      </c>
      <c r="C3258" t="s">
        <v>250</v>
      </c>
      <c r="D3258" t="s">
        <v>320</v>
      </c>
      <c r="E3258" t="s">
        <v>312</v>
      </c>
      <c r="F3258" s="48" t="e">
        <f>VLOOKUP(A3258,'TAZ definitions'!$A$1:$E$1902,2,FALSE)</f>
        <v>#N/A</v>
      </c>
      <c r="G3258" s="48" t="e">
        <f>VLOOKUP(A3258,'TAZ definitions'!$A$1:$E$1902,4,FALSE)</f>
        <v>#N/A</v>
      </c>
      <c r="H3258" s="44">
        <v>315525</v>
      </c>
      <c r="I3258" s="44">
        <v>10093</v>
      </c>
      <c r="J3258" s="44">
        <v>30509</v>
      </c>
      <c r="K3258" s="44">
        <v>1200</v>
      </c>
      <c r="L3258" s="44">
        <v>0</v>
      </c>
      <c r="M3258" s="44">
        <v>0</v>
      </c>
      <c r="N3258" s="44">
        <v>0</v>
      </c>
      <c r="O3258" s="44">
        <v>0</v>
      </c>
      <c r="P3258" s="44">
        <v>67.806870000000004</v>
      </c>
      <c r="Q3258" s="44">
        <v>68.680655999999999</v>
      </c>
      <c r="R3258" s="44">
        <v>17.437190999999999</v>
      </c>
      <c r="S3258" s="44">
        <v>17.564001000000001</v>
      </c>
      <c r="T3258" s="44">
        <v>309485.375</v>
      </c>
      <c r="U3258" s="44">
        <v>29929.443359000001</v>
      </c>
      <c r="V3258" s="44">
        <v>0</v>
      </c>
      <c r="W3258" s="44">
        <v>0</v>
      </c>
      <c r="X3258" s="44">
        <v>112265.33129</v>
      </c>
      <c r="Y3258" s="44">
        <v>239376.91837699999</v>
      </c>
      <c r="Z3258" s="44">
        <v>5789.3446869999998</v>
      </c>
      <c r="AA3258" s="44">
        <v>242.93960000000001</v>
      </c>
      <c r="AB3258" s="44">
        <v>12.519107999999999</v>
      </c>
      <c r="AC3258" s="44">
        <v>4.372992</v>
      </c>
      <c r="AD3258" s="44">
        <v>53998.589645</v>
      </c>
    </row>
    <row r="3259" spans="1:30" x14ac:dyDescent="0.25">
      <c r="A3259">
        <v>4095</v>
      </c>
      <c r="B3259" t="s">
        <v>101</v>
      </c>
      <c r="C3259" t="s">
        <v>250</v>
      </c>
      <c r="D3259" t="s">
        <v>320</v>
      </c>
      <c r="E3259" t="s">
        <v>312</v>
      </c>
      <c r="F3259" s="48" t="e">
        <f>VLOOKUP(A3259,'TAZ definitions'!$A$1:$E$1902,2,FALSE)</f>
        <v>#N/A</v>
      </c>
      <c r="G3259" s="48" t="e">
        <f>VLOOKUP(A3259,'TAZ definitions'!$A$1:$E$1902,4,FALSE)</f>
        <v>#N/A</v>
      </c>
      <c r="H3259" s="44">
        <v>313206</v>
      </c>
      <c r="I3259" s="44">
        <v>7855</v>
      </c>
      <c r="J3259" s="44">
        <v>29872</v>
      </c>
      <c r="K3259" s="44">
        <v>1326</v>
      </c>
      <c r="L3259" s="44">
        <v>0</v>
      </c>
      <c r="M3259" s="44">
        <v>0</v>
      </c>
      <c r="N3259" s="44">
        <v>0</v>
      </c>
      <c r="O3259" s="44">
        <v>0</v>
      </c>
      <c r="P3259" s="44">
        <v>69.309310999999994</v>
      </c>
      <c r="Q3259" s="44">
        <v>64.347908000000004</v>
      </c>
      <c r="R3259" s="44">
        <v>17.434464999999999</v>
      </c>
      <c r="S3259" s="44">
        <v>17.564512000000001</v>
      </c>
      <c r="T3259" s="44">
        <v>309176.96875</v>
      </c>
      <c r="U3259" s="44">
        <v>29495.339843999998</v>
      </c>
      <c r="V3259" s="44">
        <v>0</v>
      </c>
      <c r="W3259" s="44">
        <v>0</v>
      </c>
      <c r="X3259" s="44">
        <v>0</v>
      </c>
      <c r="Y3259" s="44">
        <v>6371.6003890000002</v>
      </c>
      <c r="Z3259" s="44">
        <v>159.93452099999999</v>
      </c>
      <c r="AA3259" s="44">
        <v>4.9685160000000002</v>
      </c>
      <c r="AB3259" s="44">
        <v>0.27198299999999997</v>
      </c>
      <c r="AC3259" s="44">
        <v>0.110123</v>
      </c>
      <c r="AD3259" s="44">
        <v>1340.5747710000001</v>
      </c>
    </row>
    <row r="3260" spans="1:30" x14ac:dyDescent="0.25">
      <c r="A3260">
        <v>4096</v>
      </c>
      <c r="B3260" t="s">
        <v>101</v>
      </c>
      <c r="C3260" t="s">
        <v>250</v>
      </c>
      <c r="D3260" t="s">
        <v>320</v>
      </c>
      <c r="E3260" t="s">
        <v>312</v>
      </c>
      <c r="F3260" s="48" t="e">
        <f>VLOOKUP(A3260,'TAZ definitions'!$A$1:$E$1902,2,FALSE)</f>
        <v>#N/A</v>
      </c>
      <c r="G3260" s="48" t="e">
        <f>VLOOKUP(A3260,'TAZ definitions'!$A$1:$E$1902,4,FALSE)</f>
        <v>#N/A</v>
      </c>
      <c r="H3260" s="44">
        <v>314568</v>
      </c>
      <c r="I3260" s="44">
        <v>73315</v>
      </c>
      <c r="J3260" s="44">
        <v>29348</v>
      </c>
      <c r="K3260" s="44">
        <v>5087</v>
      </c>
      <c r="L3260" s="44">
        <v>0</v>
      </c>
      <c r="M3260" s="44">
        <v>0</v>
      </c>
      <c r="N3260" s="44">
        <v>0</v>
      </c>
      <c r="O3260" s="44">
        <v>0</v>
      </c>
      <c r="P3260" s="44">
        <v>64.839027000000002</v>
      </c>
      <c r="Q3260" s="44">
        <v>67.362983999999997</v>
      </c>
      <c r="R3260" s="44">
        <v>17.194939000000002</v>
      </c>
      <c r="S3260" s="44">
        <v>17.607486999999999</v>
      </c>
      <c r="T3260" s="44">
        <v>309570.28125</v>
      </c>
      <c r="U3260" s="44">
        <v>28845.416015999999</v>
      </c>
      <c r="V3260" s="44">
        <v>0</v>
      </c>
      <c r="W3260" s="44">
        <v>0</v>
      </c>
      <c r="X3260" s="44">
        <v>189866.91542899999</v>
      </c>
      <c r="Y3260" s="44">
        <v>335987.40090800001</v>
      </c>
      <c r="Z3260" s="44">
        <v>6866.833799</v>
      </c>
      <c r="AA3260" s="44">
        <v>369.01826699999998</v>
      </c>
      <c r="AB3260" s="44">
        <v>19.614924999999999</v>
      </c>
      <c r="AC3260" s="44">
        <v>5.933376</v>
      </c>
      <c r="AD3260" s="44">
        <v>74238.267602000007</v>
      </c>
    </row>
    <row r="3261" spans="1:30" x14ac:dyDescent="0.25">
      <c r="A3261">
        <v>4097</v>
      </c>
      <c r="B3261" t="s">
        <v>101</v>
      </c>
      <c r="C3261" t="s">
        <v>250</v>
      </c>
      <c r="D3261" t="s">
        <v>320</v>
      </c>
      <c r="E3261" t="s">
        <v>312</v>
      </c>
      <c r="F3261" s="48" t="e">
        <f>VLOOKUP(A3261,'TAZ definitions'!$A$1:$E$1902,2,FALSE)</f>
        <v>#N/A</v>
      </c>
      <c r="G3261" s="48" t="e">
        <f>VLOOKUP(A3261,'TAZ definitions'!$A$1:$E$1902,4,FALSE)</f>
        <v>#N/A</v>
      </c>
      <c r="H3261" s="44">
        <v>301914</v>
      </c>
      <c r="I3261" s="44">
        <v>9639</v>
      </c>
      <c r="J3261" s="44">
        <v>28300</v>
      </c>
      <c r="K3261" s="44">
        <v>1418</v>
      </c>
      <c r="L3261" s="44">
        <v>0</v>
      </c>
      <c r="M3261" s="44">
        <v>0</v>
      </c>
      <c r="N3261" s="44">
        <v>0</v>
      </c>
      <c r="O3261" s="44">
        <v>0</v>
      </c>
      <c r="P3261" s="44">
        <v>69.907852000000005</v>
      </c>
      <c r="Q3261" s="44">
        <v>73.367087999999995</v>
      </c>
      <c r="R3261" s="44">
        <v>18.214230000000001</v>
      </c>
      <c r="S3261" s="44">
        <v>18.604519</v>
      </c>
      <c r="T3261" s="44">
        <v>298427.84375</v>
      </c>
      <c r="U3261" s="44">
        <v>27979.361327999999</v>
      </c>
      <c r="V3261" s="44">
        <v>0</v>
      </c>
      <c r="W3261" s="44">
        <v>0</v>
      </c>
      <c r="X3261" s="44">
        <v>3238.5465290000002</v>
      </c>
      <c r="Y3261" s="44">
        <v>58104.251563999998</v>
      </c>
      <c r="Z3261" s="44">
        <v>1860.0748739999999</v>
      </c>
      <c r="AA3261" s="44">
        <v>47.856408999999999</v>
      </c>
      <c r="AB3261" s="44">
        <v>2.3195229999999998</v>
      </c>
      <c r="AC3261" s="44">
        <v>1.123399</v>
      </c>
      <c r="AD3261" s="44">
        <v>13539.827254</v>
      </c>
    </row>
    <row r="3262" spans="1:30" x14ac:dyDescent="0.25">
      <c r="A3262">
        <v>4098</v>
      </c>
      <c r="B3262" t="s">
        <v>101</v>
      </c>
      <c r="C3262" t="s">
        <v>250</v>
      </c>
      <c r="D3262" t="s">
        <v>320</v>
      </c>
      <c r="E3262" t="s">
        <v>312</v>
      </c>
      <c r="F3262" s="48" t="e">
        <f>VLOOKUP(A3262,'TAZ definitions'!$A$1:$E$1902,2,FALSE)</f>
        <v>#N/A</v>
      </c>
      <c r="G3262" s="48" t="e">
        <f>VLOOKUP(A3262,'TAZ definitions'!$A$1:$E$1902,4,FALSE)</f>
        <v>#N/A</v>
      </c>
      <c r="H3262" s="44">
        <v>304781</v>
      </c>
      <c r="I3262" s="44">
        <v>8901</v>
      </c>
      <c r="J3262" s="44">
        <v>28998</v>
      </c>
      <c r="K3262" s="44">
        <v>1406</v>
      </c>
      <c r="L3262" s="44">
        <v>0</v>
      </c>
      <c r="M3262" s="44">
        <v>0</v>
      </c>
      <c r="N3262" s="44">
        <v>0</v>
      </c>
      <c r="O3262" s="44">
        <v>0</v>
      </c>
      <c r="P3262" s="44">
        <v>70.167113999999998</v>
      </c>
      <c r="Q3262" s="44">
        <v>75.381432000000004</v>
      </c>
      <c r="R3262" s="44">
        <v>17.279817999999999</v>
      </c>
      <c r="S3262" s="44">
        <v>17.360064000000001</v>
      </c>
      <c r="T3262" s="44">
        <v>301359.78125</v>
      </c>
      <c r="U3262" s="44">
        <v>28678.957031000002</v>
      </c>
      <c r="V3262" s="44">
        <v>0</v>
      </c>
      <c r="W3262" s="44">
        <v>0</v>
      </c>
      <c r="X3262" s="44">
        <v>0</v>
      </c>
      <c r="Y3262" s="44">
        <v>9068.6291880000008</v>
      </c>
      <c r="Z3262" s="44">
        <v>251.771747</v>
      </c>
      <c r="AA3262" s="44">
        <v>7.1535690000000001</v>
      </c>
      <c r="AB3262" s="44">
        <v>0.37617400000000001</v>
      </c>
      <c r="AC3262" s="44">
        <v>0.16286400000000001</v>
      </c>
      <c r="AD3262" s="44">
        <v>1973.68868</v>
      </c>
    </row>
    <row r="3263" spans="1:30" x14ac:dyDescent="0.25">
      <c r="A3263">
        <v>4099</v>
      </c>
      <c r="B3263" t="s">
        <v>101</v>
      </c>
      <c r="C3263" t="s">
        <v>250</v>
      </c>
      <c r="D3263" t="s">
        <v>320</v>
      </c>
      <c r="E3263" t="s">
        <v>312</v>
      </c>
      <c r="F3263" s="48" t="e">
        <f>VLOOKUP(A3263,'TAZ definitions'!$A$1:$E$1902,2,FALSE)</f>
        <v>#N/A</v>
      </c>
      <c r="G3263" s="48" t="e">
        <f>VLOOKUP(A3263,'TAZ definitions'!$A$1:$E$1902,4,FALSE)</f>
        <v>#N/A</v>
      </c>
      <c r="H3263" s="44">
        <v>297110</v>
      </c>
      <c r="I3263" s="44">
        <v>8499</v>
      </c>
      <c r="J3263" s="44">
        <v>28210</v>
      </c>
      <c r="K3263" s="44">
        <v>1320</v>
      </c>
      <c r="L3263" s="44">
        <v>0</v>
      </c>
      <c r="M3263" s="44">
        <v>0</v>
      </c>
      <c r="N3263" s="44">
        <v>0</v>
      </c>
      <c r="O3263" s="44">
        <v>0</v>
      </c>
      <c r="P3263" s="44">
        <v>74.439162999999994</v>
      </c>
      <c r="Q3263" s="44">
        <v>82.798636999999999</v>
      </c>
      <c r="R3263" s="44">
        <v>17.970345999999999</v>
      </c>
      <c r="S3263" s="44">
        <v>18.123034000000001</v>
      </c>
      <c r="T3263" s="44">
        <v>294392.0625</v>
      </c>
      <c r="U3263" s="44">
        <v>27956.771484000001</v>
      </c>
      <c r="V3263" s="44">
        <v>0</v>
      </c>
      <c r="W3263" s="44">
        <v>0</v>
      </c>
      <c r="X3263" s="44">
        <v>17070.705610000001</v>
      </c>
      <c r="Y3263" s="44">
        <v>57842.323558999997</v>
      </c>
      <c r="Z3263" s="44">
        <v>1988.469777</v>
      </c>
      <c r="AA3263" s="44">
        <v>48.407252999999997</v>
      </c>
      <c r="AB3263" s="44">
        <v>2.2497379999999998</v>
      </c>
      <c r="AC3263" s="44">
        <v>1.164844</v>
      </c>
      <c r="AD3263" s="44">
        <v>14012.641557000001</v>
      </c>
    </row>
    <row r="3264" spans="1:30" x14ac:dyDescent="0.25">
      <c r="A3264">
        <v>4100</v>
      </c>
      <c r="B3264" t="s">
        <v>101</v>
      </c>
      <c r="C3264" t="s">
        <v>250</v>
      </c>
      <c r="D3264" t="s">
        <v>320</v>
      </c>
      <c r="E3264" t="s">
        <v>312</v>
      </c>
      <c r="F3264" s="48" t="e">
        <f>VLOOKUP(A3264,'TAZ definitions'!$A$1:$E$1902,2,FALSE)</f>
        <v>#N/A</v>
      </c>
      <c r="G3264" s="48" t="e">
        <f>VLOOKUP(A3264,'TAZ definitions'!$A$1:$E$1902,4,FALSE)</f>
        <v>#N/A</v>
      </c>
      <c r="H3264" s="44">
        <v>316977</v>
      </c>
      <c r="I3264" s="44">
        <v>28783</v>
      </c>
      <c r="J3264" s="44">
        <v>29449</v>
      </c>
      <c r="K3264" s="44">
        <v>3818</v>
      </c>
      <c r="L3264" s="44">
        <v>0</v>
      </c>
      <c r="M3264" s="44">
        <v>0</v>
      </c>
      <c r="N3264" s="44">
        <v>0</v>
      </c>
      <c r="O3264" s="44">
        <v>0</v>
      </c>
      <c r="P3264" s="44">
        <v>66.035103000000007</v>
      </c>
      <c r="Q3264" s="44">
        <v>70.385818</v>
      </c>
      <c r="R3264" s="44">
        <v>16.859451</v>
      </c>
      <c r="S3264" s="44">
        <v>17.195243999999999</v>
      </c>
      <c r="T3264" s="44">
        <v>312826.75</v>
      </c>
      <c r="U3264" s="44">
        <v>29079.888672000001</v>
      </c>
      <c r="V3264" s="44">
        <v>0</v>
      </c>
      <c r="W3264" s="44">
        <v>0</v>
      </c>
      <c r="X3264" s="44">
        <v>0</v>
      </c>
      <c r="Y3264" s="44">
        <v>0</v>
      </c>
      <c r="Z3264" s="44">
        <v>0</v>
      </c>
      <c r="AA3264" s="44">
        <v>0</v>
      </c>
      <c r="AB3264" s="44">
        <v>0</v>
      </c>
      <c r="AC3264" s="44">
        <v>0</v>
      </c>
      <c r="AD3264" s="44">
        <v>0</v>
      </c>
    </row>
    <row r="3265" spans="1:30" x14ac:dyDescent="0.25">
      <c r="A3265">
        <v>4101</v>
      </c>
      <c r="B3265" t="s">
        <v>101</v>
      </c>
      <c r="C3265" t="s">
        <v>250</v>
      </c>
      <c r="D3265" t="s">
        <v>320</v>
      </c>
      <c r="E3265" t="s">
        <v>312</v>
      </c>
      <c r="F3265" s="48" t="e">
        <f>VLOOKUP(A3265,'TAZ definitions'!$A$1:$E$1902,2,FALSE)</f>
        <v>#N/A</v>
      </c>
      <c r="G3265" s="48" t="e">
        <f>VLOOKUP(A3265,'TAZ definitions'!$A$1:$E$1902,4,FALSE)</f>
        <v>#N/A</v>
      </c>
      <c r="H3265" s="44">
        <v>292790</v>
      </c>
      <c r="I3265" s="44">
        <v>6590</v>
      </c>
      <c r="J3265" s="44">
        <v>30116</v>
      </c>
      <c r="K3265" s="44">
        <v>488</v>
      </c>
      <c r="L3265" s="44">
        <v>0</v>
      </c>
      <c r="M3265" s="44">
        <v>0</v>
      </c>
      <c r="N3265" s="44">
        <v>0</v>
      </c>
      <c r="O3265" s="44">
        <v>0</v>
      </c>
      <c r="P3265" s="44">
        <v>64.898521000000002</v>
      </c>
      <c r="Q3265" s="44">
        <v>63.477122999999999</v>
      </c>
      <c r="R3265" s="44">
        <v>18.050438</v>
      </c>
      <c r="S3265" s="44">
        <v>17.890492999999999</v>
      </c>
      <c r="T3265" s="44">
        <v>287697.1875</v>
      </c>
      <c r="U3265" s="44">
        <v>29588.78125</v>
      </c>
      <c r="V3265" s="44">
        <v>0</v>
      </c>
      <c r="W3265" s="44">
        <v>0</v>
      </c>
      <c r="X3265" s="44">
        <v>13049.856162</v>
      </c>
      <c r="Y3265" s="44">
        <v>36852.501138</v>
      </c>
      <c r="Z3265" s="44">
        <v>1084.137976</v>
      </c>
      <c r="AA3265" s="44">
        <v>32.240772999999997</v>
      </c>
      <c r="AB3265" s="44">
        <v>1.6028439999999999</v>
      </c>
      <c r="AC3265" s="44">
        <v>0.70227799999999996</v>
      </c>
      <c r="AD3265" s="44">
        <v>8531.6308850000005</v>
      </c>
    </row>
    <row r="3266" spans="1:30" x14ac:dyDescent="0.25">
      <c r="A3266">
        <v>4102</v>
      </c>
      <c r="B3266" t="s">
        <v>101</v>
      </c>
      <c r="C3266" t="s">
        <v>250</v>
      </c>
      <c r="D3266" t="s">
        <v>320</v>
      </c>
      <c r="E3266" t="s">
        <v>312</v>
      </c>
      <c r="F3266" s="48" t="e">
        <f>VLOOKUP(A3266,'TAZ definitions'!$A$1:$E$1902,2,FALSE)</f>
        <v>#N/A</v>
      </c>
      <c r="G3266" s="48" t="e">
        <f>VLOOKUP(A3266,'TAZ definitions'!$A$1:$E$1902,4,FALSE)</f>
        <v>#N/A</v>
      </c>
      <c r="H3266" s="44">
        <v>280712</v>
      </c>
      <c r="I3266" s="44">
        <v>1413</v>
      </c>
      <c r="J3266" s="44">
        <v>28397</v>
      </c>
      <c r="K3266" s="44">
        <v>241</v>
      </c>
      <c r="L3266" s="44">
        <v>0</v>
      </c>
      <c r="M3266" s="44">
        <v>0</v>
      </c>
      <c r="N3266" s="44">
        <v>0</v>
      </c>
      <c r="O3266" s="44">
        <v>0</v>
      </c>
      <c r="P3266" s="44">
        <v>90.125404000000003</v>
      </c>
      <c r="Q3266" s="44">
        <v>73.345634000000004</v>
      </c>
      <c r="R3266" s="44">
        <v>19.391081</v>
      </c>
      <c r="S3266" s="44">
        <v>19.556360000000002</v>
      </c>
      <c r="T3266" s="44">
        <v>278025.53125</v>
      </c>
      <c r="U3266" s="44">
        <v>28126.177734000001</v>
      </c>
      <c r="V3266" s="44">
        <v>0</v>
      </c>
      <c r="W3266" s="44">
        <v>0</v>
      </c>
      <c r="X3266" s="44">
        <v>76445.593959000005</v>
      </c>
      <c r="Y3266" s="44">
        <v>161098.40512400001</v>
      </c>
      <c r="Z3266" s="44">
        <v>3776.2162990000002</v>
      </c>
      <c r="AA3266" s="44">
        <v>174.308516</v>
      </c>
      <c r="AB3266" s="44">
        <v>9.2294959999999993</v>
      </c>
      <c r="AC3266" s="44">
        <v>2.9731510000000001</v>
      </c>
      <c r="AD3266" s="44">
        <v>37116.774611000001</v>
      </c>
    </row>
    <row r="3267" spans="1:30" x14ac:dyDescent="0.25">
      <c r="A3267">
        <v>4103</v>
      </c>
      <c r="B3267" t="s">
        <v>101</v>
      </c>
      <c r="C3267" t="s">
        <v>250</v>
      </c>
      <c r="D3267" t="s">
        <v>320</v>
      </c>
      <c r="E3267" t="s">
        <v>312</v>
      </c>
      <c r="F3267" s="48" t="e">
        <f>VLOOKUP(A3267,'TAZ definitions'!$A$1:$E$1902,2,FALSE)</f>
        <v>#N/A</v>
      </c>
      <c r="G3267" s="48" t="e">
        <f>VLOOKUP(A3267,'TAZ definitions'!$A$1:$E$1902,4,FALSE)</f>
        <v>#N/A</v>
      </c>
      <c r="H3267" s="44">
        <v>307019</v>
      </c>
      <c r="I3267" s="44">
        <v>10871</v>
      </c>
      <c r="J3267" s="44">
        <v>30648</v>
      </c>
      <c r="K3267" s="44">
        <v>975</v>
      </c>
      <c r="L3267" s="44">
        <v>0</v>
      </c>
      <c r="M3267" s="44">
        <v>0</v>
      </c>
      <c r="N3267" s="44">
        <v>0</v>
      </c>
      <c r="O3267" s="44">
        <v>0</v>
      </c>
      <c r="P3267" s="44">
        <v>66.970070000000007</v>
      </c>
      <c r="Q3267" s="44">
        <v>62.916156999999998</v>
      </c>
      <c r="R3267" s="44">
        <v>17.581852000000001</v>
      </c>
      <c r="S3267" s="44">
        <v>17.527231</v>
      </c>
      <c r="T3267" s="44">
        <v>301322.9375</v>
      </c>
      <c r="U3267" s="44">
        <v>30077.275390999999</v>
      </c>
      <c r="V3267" s="44">
        <v>0</v>
      </c>
      <c r="W3267" s="44">
        <v>0</v>
      </c>
      <c r="X3267" s="44">
        <v>78301.604806000003</v>
      </c>
      <c r="Y3267" s="44">
        <v>193599.298744</v>
      </c>
      <c r="Z3267" s="44">
        <v>5318.0953179999997</v>
      </c>
      <c r="AA3267" s="44">
        <v>189.68089000000001</v>
      </c>
      <c r="AB3267" s="44">
        <v>9.6286950000000004</v>
      </c>
      <c r="AC3267" s="44">
        <v>3.7158690000000001</v>
      </c>
      <c r="AD3267" s="44">
        <v>45483.508515000001</v>
      </c>
    </row>
    <row r="3268" spans="1:30" x14ac:dyDescent="0.25">
      <c r="A3268">
        <v>4104</v>
      </c>
      <c r="B3268" t="s">
        <v>101</v>
      </c>
      <c r="C3268" t="s">
        <v>250</v>
      </c>
      <c r="D3268" t="s">
        <v>320</v>
      </c>
      <c r="E3268" t="s">
        <v>312</v>
      </c>
      <c r="F3268" s="48" t="e">
        <f>VLOOKUP(A3268,'TAZ definitions'!$A$1:$E$1902,2,FALSE)</f>
        <v>#N/A</v>
      </c>
      <c r="G3268" s="48" t="e">
        <f>VLOOKUP(A3268,'TAZ definitions'!$A$1:$E$1902,4,FALSE)</f>
        <v>#N/A</v>
      </c>
      <c r="H3268" s="44">
        <v>309933</v>
      </c>
      <c r="I3268" s="44">
        <v>6371</v>
      </c>
      <c r="J3268" s="44">
        <v>29960</v>
      </c>
      <c r="K3268" s="44">
        <v>838</v>
      </c>
      <c r="L3268" s="44">
        <v>0</v>
      </c>
      <c r="M3268" s="44">
        <v>0</v>
      </c>
      <c r="N3268" s="44">
        <v>0</v>
      </c>
      <c r="O3268" s="44">
        <v>0</v>
      </c>
      <c r="P3268" s="44">
        <v>73.748786999999993</v>
      </c>
      <c r="Q3268" s="44">
        <v>67.530463999999995</v>
      </c>
      <c r="R3268" s="44">
        <v>18.190242999999999</v>
      </c>
      <c r="S3268" s="44">
        <v>18.109119</v>
      </c>
      <c r="T3268" s="44">
        <v>305011.375</v>
      </c>
      <c r="U3268" s="44">
        <v>29487.847656000002</v>
      </c>
      <c r="V3268" s="44">
        <v>0</v>
      </c>
      <c r="W3268" s="44">
        <v>0</v>
      </c>
      <c r="X3268" s="44">
        <v>35393.376415999999</v>
      </c>
      <c r="Y3268" s="44">
        <v>59423.717773999997</v>
      </c>
      <c r="Z3268" s="44">
        <v>1306.618103</v>
      </c>
      <c r="AA3268" s="44">
        <v>63.865290000000002</v>
      </c>
      <c r="AB3268" s="44">
        <v>3.3184230000000001</v>
      </c>
      <c r="AC3268" s="44">
        <v>1.0701970000000001</v>
      </c>
      <c r="AD3268" s="44">
        <v>13334.195806</v>
      </c>
    </row>
    <row r="3269" spans="1:30" x14ac:dyDescent="0.25">
      <c r="A3269">
        <v>4105</v>
      </c>
      <c r="B3269" t="s">
        <v>101</v>
      </c>
      <c r="C3269" t="s">
        <v>250</v>
      </c>
      <c r="D3269" t="s">
        <v>320</v>
      </c>
      <c r="E3269" t="s">
        <v>312</v>
      </c>
      <c r="F3269" s="48" t="e">
        <f>VLOOKUP(A3269,'TAZ definitions'!$A$1:$E$1902,2,FALSE)</f>
        <v>#N/A</v>
      </c>
      <c r="G3269" s="48" t="e">
        <f>VLOOKUP(A3269,'TAZ definitions'!$A$1:$E$1902,4,FALSE)</f>
        <v>#N/A</v>
      </c>
      <c r="H3269" s="44">
        <v>259585</v>
      </c>
      <c r="I3269" s="44">
        <v>0</v>
      </c>
      <c r="J3269" s="44">
        <v>24598</v>
      </c>
      <c r="K3269" s="44">
        <v>0</v>
      </c>
      <c r="L3269" s="44">
        <v>0</v>
      </c>
      <c r="M3269" s="44">
        <v>0</v>
      </c>
      <c r="N3269" s="44">
        <v>0</v>
      </c>
      <c r="O3269" s="44">
        <v>0</v>
      </c>
      <c r="P3269" s="44">
        <v>0</v>
      </c>
      <c r="Q3269" s="44">
        <v>0</v>
      </c>
      <c r="R3269" s="44">
        <v>18.486065</v>
      </c>
      <c r="S3269" s="44">
        <v>18.331662999999999</v>
      </c>
      <c r="T3269" s="44">
        <v>259584.984375</v>
      </c>
      <c r="U3269" s="44">
        <v>24598</v>
      </c>
      <c r="V3269" s="44">
        <v>0</v>
      </c>
      <c r="W3269" s="44">
        <v>0</v>
      </c>
      <c r="X3269" s="44">
        <v>17503.723625999999</v>
      </c>
      <c r="Y3269" s="44">
        <v>32540.711232000001</v>
      </c>
      <c r="Z3269" s="44">
        <v>731.16223500000001</v>
      </c>
      <c r="AA3269" s="44">
        <v>34.724373999999997</v>
      </c>
      <c r="AB3269" s="44">
        <v>1.77511</v>
      </c>
      <c r="AC3269" s="44">
        <v>0.58693499999999998</v>
      </c>
      <c r="AD3269" s="44">
        <v>7268.1980009999997</v>
      </c>
    </row>
    <row r="3270" spans="1:30" x14ac:dyDescent="0.25">
      <c r="A3270">
        <v>4106</v>
      </c>
      <c r="B3270" t="s">
        <v>101</v>
      </c>
      <c r="C3270" t="s">
        <v>250</v>
      </c>
      <c r="D3270" t="s">
        <v>320</v>
      </c>
      <c r="E3270" t="s">
        <v>312</v>
      </c>
      <c r="F3270" s="48" t="e">
        <f>VLOOKUP(A3270,'TAZ definitions'!$A$1:$E$1902,2,FALSE)</f>
        <v>#N/A</v>
      </c>
      <c r="G3270" s="48" t="e">
        <f>VLOOKUP(A3270,'TAZ definitions'!$A$1:$E$1902,4,FALSE)</f>
        <v>#N/A</v>
      </c>
      <c r="H3270" s="44">
        <v>163345</v>
      </c>
      <c r="I3270" s="44">
        <v>0</v>
      </c>
      <c r="J3270" s="44">
        <v>19691</v>
      </c>
      <c r="K3270" s="44">
        <v>0</v>
      </c>
      <c r="L3270" s="44">
        <v>0</v>
      </c>
      <c r="M3270" s="44">
        <v>0</v>
      </c>
      <c r="N3270" s="44">
        <v>0</v>
      </c>
      <c r="O3270" s="44">
        <v>0</v>
      </c>
      <c r="P3270" s="44">
        <v>0</v>
      </c>
      <c r="Q3270" s="44">
        <v>0</v>
      </c>
      <c r="R3270" s="44">
        <v>20.020378000000001</v>
      </c>
      <c r="S3270" s="44">
        <v>19.901236000000001</v>
      </c>
      <c r="T3270" s="44">
        <v>163345</v>
      </c>
      <c r="U3270" s="44">
        <v>19691</v>
      </c>
      <c r="V3270" s="44">
        <v>0</v>
      </c>
      <c r="W3270" s="44">
        <v>0</v>
      </c>
      <c r="X3270" s="44">
        <v>0</v>
      </c>
      <c r="Y3270" s="44">
        <v>6123.4515659999997</v>
      </c>
      <c r="Z3270" s="44">
        <v>201.81285299999999</v>
      </c>
      <c r="AA3270" s="44">
        <v>5.0048769999999996</v>
      </c>
      <c r="AB3270" s="44">
        <v>0.238262</v>
      </c>
      <c r="AC3270" s="44">
        <v>0.117601</v>
      </c>
      <c r="AD3270" s="44">
        <v>1408.6068969999999</v>
      </c>
    </row>
    <row r="3271" spans="1:30" x14ac:dyDescent="0.25">
      <c r="A3271">
        <v>4107</v>
      </c>
      <c r="B3271" t="s">
        <v>101</v>
      </c>
      <c r="C3271" t="s">
        <v>250</v>
      </c>
      <c r="D3271" t="s">
        <v>320</v>
      </c>
      <c r="E3271" t="s">
        <v>312</v>
      </c>
      <c r="F3271" s="48" t="e">
        <f>VLOOKUP(A3271,'TAZ definitions'!$A$1:$E$1902,2,FALSE)</f>
        <v>#N/A</v>
      </c>
      <c r="G3271" s="48" t="e">
        <f>VLOOKUP(A3271,'TAZ definitions'!$A$1:$E$1902,4,FALSE)</f>
        <v>#N/A</v>
      </c>
      <c r="H3271" s="44">
        <v>240165</v>
      </c>
      <c r="I3271" s="44">
        <v>14088</v>
      </c>
      <c r="J3271" s="44">
        <v>28321</v>
      </c>
      <c r="K3271" s="44">
        <v>1394</v>
      </c>
      <c r="L3271" s="44">
        <v>0</v>
      </c>
      <c r="M3271" s="44">
        <v>0</v>
      </c>
      <c r="N3271" s="44">
        <v>0</v>
      </c>
      <c r="O3271" s="44">
        <v>0</v>
      </c>
      <c r="P3271" s="44">
        <v>62.901660999999997</v>
      </c>
      <c r="Q3271" s="44">
        <v>69.055672000000001</v>
      </c>
      <c r="R3271" s="44">
        <v>18.301928</v>
      </c>
      <c r="S3271" s="44">
        <v>18.274298000000002</v>
      </c>
      <c r="T3271" s="44">
        <v>235342.09375</v>
      </c>
      <c r="U3271" s="44">
        <v>27746.566406000002</v>
      </c>
      <c r="V3271" s="44">
        <v>0</v>
      </c>
      <c r="W3271" s="44">
        <v>0</v>
      </c>
      <c r="X3271" s="44">
        <v>137956.364554</v>
      </c>
      <c r="Y3271" s="44">
        <v>237977.355606</v>
      </c>
      <c r="Z3271" s="44">
        <v>5592.6480659999997</v>
      </c>
      <c r="AA3271" s="44">
        <v>255.80970600000001</v>
      </c>
      <c r="AB3271" s="44">
        <v>13.459652</v>
      </c>
      <c r="AC3271" s="44">
        <v>4.353389</v>
      </c>
      <c r="AD3271" s="44">
        <v>54224.058972999999</v>
      </c>
    </row>
    <row r="3272" spans="1:30" x14ac:dyDescent="0.25">
      <c r="A3272">
        <v>4108</v>
      </c>
      <c r="B3272" t="s">
        <v>101</v>
      </c>
      <c r="C3272" t="s">
        <v>250</v>
      </c>
      <c r="D3272" t="s">
        <v>320</v>
      </c>
      <c r="E3272" t="s">
        <v>312</v>
      </c>
      <c r="F3272" s="48" t="e">
        <f>VLOOKUP(A3272,'TAZ definitions'!$A$1:$E$1902,2,FALSE)</f>
        <v>#N/A</v>
      </c>
      <c r="G3272" s="48" t="e">
        <f>VLOOKUP(A3272,'TAZ definitions'!$A$1:$E$1902,4,FALSE)</f>
        <v>#N/A</v>
      </c>
      <c r="H3272" s="44">
        <v>238793</v>
      </c>
      <c r="I3272" s="44">
        <v>61560</v>
      </c>
      <c r="J3272" s="44">
        <v>26822</v>
      </c>
      <c r="K3272" s="44">
        <v>4257</v>
      </c>
      <c r="L3272" s="44">
        <v>0</v>
      </c>
      <c r="M3272" s="44">
        <v>0</v>
      </c>
      <c r="N3272" s="44">
        <v>0</v>
      </c>
      <c r="O3272" s="44">
        <v>0</v>
      </c>
      <c r="P3272" s="44">
        <v>53.036895999999999</v>
      </c>
      <c r="Q3272" s="44">
        <v>60.773335000000003</v>
      </c>
      <c r="R3272" s="44">
        <v>17.437738</v>
      </c>
      <c r="S3272" s="44">
        <v>17.335996999999999</v>
      </c>
      <c r="T3272" s="44">
        <v>233107.640625</v>
      </c>
      <c r="U3272" s="44">
        <v>26098.152343999998</v>
      </c>
      <c r="V3272" s="44">
        <v>0</v>
      </c>
      <c r="W3272" s="44">
        <v>0</v>
      </c>
      <c r="X3272" s="44">
        <v>0</v>
      </c>
      <c r="Y3272" s="44">
        <v>23778.187964000001</v>
      </c>
      <c r="Z3272" s="44">
        <v>771.32168000000001</v>
      </c>
      <c r="AA3272" s="44">
        <v>19.422127</v>
      </c>
      <c r="AB3272" s="44">
        <v>0.90296200000000004</v>
      </c>
      <c r="AC3272" s="44">
        <v>0.45576800000000001</v>
      </c>
      <c r="AD3272" s="44">
        <v>5422.0049580000004</v>
      </c>
    </row>
    <row r="3273" spans="1:30" x14ac:dyDescent="0.25">
      <c r="A3273">
        <v>4109</v>
      </c>
      <c r="B3273" t="s">
        <v>101</v>
      </c>
      <c r="C3273" t="s">
        <v>250</v>
      </c>
      <c r="D3273" t="s">
        <v>320</v>
      </c>
      <c r="E3273" t="s">
        <v>312</v>
      </c>
      <c r="F3273" s="48" t="e">
        <f>VLOOKUP(A3273,'TAZ definitions'!$A$1:$E$1902,2,FALSE)</f>
        <v>#N/A</v>
      </c>
      <c r="G3273" s="48" t="e">
        <f>VLOOKUP(A3273,'TAZ definitions'!$A$1:$E$1902,4,FALSE)</f>
        <v>#N/A</v>
      </c>
      <c r="H3273" s="44">
        <v>204278</v>
      </c>
      <c r="I3273" s="44">
        <v>70224</v>
      </c>
      <c r="J3273" s="44">
        <v>24549</v>
      </c>
      <c r="K3273" s="44">
        <v>4815</v>
      </c>
      <c r="L3273" s="44">
        <v>0</v>
      </c>
      <c r="M3273" s="44">
        <v>0</v>
      </c>
      <c r="N3273" s="44">
        <v>0</v>
      </c>
      <c r="O3273" s="44">
        <v>0</v>
      </c>
      <c r="P3273" s="44">
        <v>52.858727000000002</v>
      </c>
      <c r="Q3273" s="44">
        <v>54.900326</v>
      </c>
      <c r="R3273" s="44">
        <v>18.036588999999999</v>
      </c>
      <c r="S3273" s="44">
        <v>18.025860000000002</v>
      </c>
      <c r="T3273" s="44">
        <v>200261.03125</v>
      </c>
      <c r="U3273" s="44">
        <v>23957.664063</v>
      </c>
      <c r="V3273" s="44">
        <v>0</v>
      </c>
      <c r="W3273" s="44">
        <v>0</v>
      </c>
      <c r="X3273" s="44">
        <v>1080.1666210000001</v>
      </c>
      <c r="Y3273" s="44">
        <v>87349.127401000005</v>
      </c>
      <c r="Z3273" s="44">
        <v>2150.2066669999999</v>
      </c>
      <c r="AA3273" s="44">
        <v>68.709528000000006</v>
      </c>
      <c r="AB3273" s="44">
        <v>3.9722170000000001</v>
      </c>
      <c r="AC3273" s="44">
        <v>1.5066980000000001</v>
      </c>
      <c r="AD3273" s="44">
        <v>18632.640564000001</v>
      </c>
    </row>
    <row r="3274" spans="1:30" x14ac:dyDescent="0.25">
      <c r="A3274">
        <v>4110</v>
      </c>
      <c r="B3274" t="s">
        <v>101</v>
      </c>
      <c r="C3274" t="s">
        <v>250</v>
      </c>
      <c r="D3274" t="s">
        <v>320</v>
      </c>
      <c r="E3274" t="s">
        <v>312</v>
      </c>
      <c r="F3274" s="48" t="e">
        <f>VLOOKUP(A3274,'TAZ definitions'!$A$1:$E$1902,2,FALSE)</f>
        <v>#N/A</v>
      </c>
      <c r="G3274" s="48" t="e">
        <f>VLOOKUP(A3274,'TAZ definitions'!$A$1:$E$1902,4,FALSE)</f>
        <v>#N/A</v>
      </c>
      <c r="H3274" s="44">
        <v>215798</v>
      </c>
      <c r="I3274" s="44">
        <v>80134</v>
      </c>
      <c r="J3274" s="44">
        <v>24855</v>
      </c>
      <c r="K3274" s="44">
        <v>5368</v>
      </c>
      <c r="L3274" s="44">
        <v>0</v>
      </c>
      <c r="M3274" s="44">
        <v>0</v>
      </c>
      <c r="N3274" s="44">
        <v>0</v>
      </c>
      <c r="O3274" s="44">
        <v>0</v>
      </c>
      <c r="P3274" s="44">
        <v>50.063296999999999</v>
      </c>
      <c r="Q3274" s="44">
        <v>55.258778</v>
      </c>
      <c r="R3274" s="44">
        <v>17.621504000000002</v>
      </c>
      <c r="S3274" s="44">
        <v>17.571847999999999</v>
      </c>
      <c r="T3274" s="44">
        <v>211136.9375</v>
      </c>
      <c r="U3274" s="44">
        <v>24185.476563</v>
      </c>
      <c r="V3274" s="44">
        <v>0</v>
      </c>
      <c r="W3274" s="44">
        <v>0</v>
      </c>
      <c r="X3274" s="44">
        <v>5432.5385040000001</v>
      </c>
      <c r="Y3274" s="44">
        <v>70211.243621000001</v>
      </c>
      <c r="Z3274" s="44">
        <v>1932.128367</v>
      </c>
      <c r="AA3274" s="44">
        <v>57.347724999999997</v>
      </c>
      <c r="AB3274" s="44">
        <v>3.1282079999999999</v>
      </c>
      <c r="AC3274" s="44">
        <v>1.274983</v>
      </c>
      <c r="AD3274" s="44">
        <v>15632.764064000001</v>
      </c>
    </row>
    <row r="3275" spans="1:30" x14ac:dyDescent="0.25">
      <c r="A3275">
        <v>4111</v>
      </c>
      <c r="B3275" t="s">
        <v>101</v>
      </c>
      <c r="C3275" t="s">
        <v>250</v>
      </c>
      <c r="D3275" t="s">
        <v>320</v>
      </c>
      <c r="E3275" t="s">
        <v>312</v>
      </c>
      <c r="F3275" s="48" t="e">
        <f>VLOOKUP(A3275,'TAZ definitions'!$A$1:$E$1902,2,FALSE)</f>
        <v>#N/A</v>
      </c>
      <c r="G3275" s="48" t="e">
        <f>VLOOKUP(A3275,'TAZ definitions'!$A$1:$E$1902,4,FALSE)</f>
        <v>#N/A</v>
      </c>
      <c r="H3275" s="44">
        <v>238472</v>
      </c>
      <c r="I3275" s="44">
        <v>52444</v>
      </c>
      <c r="J3275" s="44">
        <v>25886</v>
      </c>
      <c r="K3275" s="44">
        <v>3735</v>
      </c>
      <c r="L3275" s="44">
        <v>0</v>
      </c>
      <c r="M3275" s="44">
        <v>0</v>
      </c>
      <c r="N3275" s="44">
        <v>0</v>
      </c>
      <c r="O3275" s="44">
        <v>0</v>
      </c>
      <c r="P3275" s="44">
        <v>57.986099000000003</v>
      </c>
      <c r="Q3275" s="44">
        <v>57.865043999999997</v>
      </c>
      <c r="R3275" s="44">
        <v>17.871815000000002</v>
      </c>
      <c r="S3275" s="44">
        <v>17.736253999999999</v>
      </c>
      <c r="T3275" s="44">
        <v>233431.5625</v>
      </c>
      <c r="U3275" s="44">
        <v>25285.818359000001</v>
      </c>
      <c r="V3275" s="44">
        <v>0</v>
      </c>
      <c r="W3275" s="44">
        <v>0</v>
      </c>
      <c r="X3275" s="44">
        <v>25668.014880999999</v>
      </c>
      <c r="Y3275" s="44">
        <v>71980.315627999997</v>
      </c>
      <c r="Z3275" s="44">
        <v>1885.9041549999999</v>
      </c>
      <c r="AA3275" s="44">
        <v>57.655752</v>
      </c>
      <c r="AB3275" s="44">
        <v>3.293288</v>
      </c>
      <c r="AC3275" s="44">
        <v>1.293301</v>
      </c>
      <c r="AD3275" s="44">
        <v>15965.098314999999</v>
      </c>
    </row>
    <row r="3276" spans="1:30" x14ac:dyDescent="0.25">
      <c r="A3276">
        <v>4112</v>
      </c>
      <c r="B3276" t="s">
        <v>101</v>
      </c>
      <c r="C3276" t="s">
        <v>250</v>
      </c>
      <c r="D3276" t="s">
        <v>320</v>
      </c>
      <c r="E3276" t="s">
        <v>312</v>
      </c>
      <c r="F3276" s="48" t="e">
        <f>VLOOKUP(A3276,'TAZ definitions'!$A$1:$E$1902,2,FALSE)</f>
        <v>#N/A</v>
      </c>
      <c r="G3276" s="48" t="e">
        <f>VLOOKUP(A3276,'TAZ definitions'!$A$1:$E$1902,4,FALSE)</f>
        <v>#N/A</v>
      </c>
      <c r="H3276" s="44">
        <v>229340</v>
      </c>
      <c r="I3276" s="44">
        <v>6219</v>
      </c>
      <c r="J3276" s="44">
        <v>24863</v>
      </c>
      <c r="K3276" s="44">
        <v>479</v>
      </c>
      <c r="L3276" s="44">
        <v>0</v>
      </c>
      <c r="M3276" s="44">
        <v>0</v>
      </c>
      <c r="N3276" s="44">
        <v>0</v>
      </c>
      <c r="O3276" s="44">
        <v>0</v>
      </c>
      <c r="P3276" s="44">
        <v>73.341399999999993</v>
      </c>
      <c r="Q3276" s="44">
        <v>66.531516999999994</v>
      </c>
      <c r="R3276" s="44">
        <v>18.576605000000001</v>
      </c>
      <c r="S3276" s="44">
        <v>18.612162000000001</v>
      </c>
      <c r="T3276" s="44">
        <v>226002.53125</v>
      </c>
      <c r="U3276" s="44">
        <v>24498.261718999998</v>
      </c>
      <c r="V3276" s="44">
        <v>0</v>
      </c>
      <c r="W3276" s="44">
        <v>0</v>
      </c>
      <c r="X3276" s="44">
        <v>0</v>
      </c>
      <c r="Y3276" s="44">
        <v>9398.0941920000005</v>
      </c>
      <c r="Z3276" s="44">
        <v>280.02635900000001</v>
      </c>
      <c r="AA3276" s="44">
        <v>7.4999770000000003</v>
      </c>
      <c r="AB3276" s="44">
        <v>0.38352900000000001</v>
      </c>
      <c r="AC3276" s="44">
        <v>0.17250499999999999</v>
      </c>
      <c r="AD3276" s="44">
        <v>2072.198206</v>
      </c>
    </row>
    <row r="3277" spans="1:30" x14ac:dyDescent="0.25">
      <c r="A3277">
        <v>4113</v>
      </c>
      <c r="B3277" t="s">
        <v>101</v>
      </c>
      <c r="C3277" t="s">
        <v>250</v>
      </c>
      <c r="D3277" t="s">
        <v>320</v>
      </c>
      <c r="E3277" t="s">
        <v>312</v>
      </c>
      <c r="F3277" s="48" t="e">
        <f>VLOOKUP(A3277,'TAZ definitions'!$A$1:$E$1902,2,FALSE)</f>
        <v>#N/A</v>
      </c>
      <c r="G3277" s="48" t="e">
        <f>VLOOKUP(A3277,'TAZ definitions'!$A$1:$E$1902,4,FALSE)</f>
        <v>#N/A</v>
      </c>
      <c r="H3277" s="44">
        <v>175639</v>
      </c>
      <c r="I3277" s="44">
        <v>54959</v>
      </c>
      <c r="J3277" s="44">
        <v>20452</v>
      </c>
      <c r="K3277" s="44">
        <v>3671</v>
      </c>
      <c r="L3277" s="44">
        <v>0</v>
      </c>
      <c r="M3277" s="44">
        <v>0</v>
      </c>
      <c r="N3277" s="44">
        <v>0</v>
      </c>
      <c r="O3277" s="44">
        <v>0</v>
      </c>
      <c r="P3277" s="44">
        <v>59.377589999999998</v>
      </c>
      <c r="Q3277" s="44">
        <v>57.474400000000003</v>
      </c>
      <c r="R3277" s="44">
        <v>19.114280999999998</v>
      </c>
      <c r="S3277" s="44">
        <v>19.126234</v>
      </c>
      <c r="T3277" s="44">
        <v>172092.75</v>
      </c>
      <c r="U3277" s="44">
        <v>19958.878906000002</v>
      </c>
      <c r="V3277" s="44">
        <v>0</v>
      </c>
      <c r="W3277" s="44">
        <v>0</v>
      </c>
      <c r="X3277" s="44">
        <v>0</v>
      </c>
      <c r="Y3277" s="44">
        <v>9240.4035370000001</v>
      </c>
      <c r="Z3277" s="44">
        <v>236.56636</v>
      </c>
      <c r="AA3277" s="44">
        <v>7.217009</v>
      </c>
      <c r="AB3277" s="44">
        <v>0.41497000000000001</v>
      </c>
      <c r="AC3277" s="44">
        <v>0.161108</v>
      </c>
      <c r="AD3277" s="44">
        <v>1993.6689670000001</v>
      </c>
    </row>
    <row r="3278" spans="1:30" x14ac:dyDescent="0.25">
      <c r="A3278">
        <v>4114</v>
      </c>
      <c r="B3278" t="s">
        <v>101</v>
      </c>
      <c r="C3278" t="s">
        <v>250</v>
      </c>
      <c r="D3278" t="s">
        <v>320</v>
      </c>
      <c r="E3278" t="s">
        <v>312</v>
      </c>
      <c r="F3278" s="48" t="e">
        <f>VLOOKUP(A3278,'TAZ definitions'!$A$1:$E$1902,2,FALSE)</f>
        <v>#N/A</v>
      </c>
      <c r="G3278" s="48" t="e">
        <f>VLOOKUP(A3278,'TAZ definitions'!$A$1:$E$1902,4,FALSE)</f>
        <v>#N/A</v>
      </c>
      <c r="H3278" s="44">
        <v>197538</v>
      </c>
      <c r="I3278" s="44">
        <v>54959</v>
      </c>
      <c r="J3278" s="44">
        <v>23868</v>
      </c>
      <c r="K3278" s="44">
        <v>3656</v>
      </c>
      <c r="L3278" s="44">
        <v>0</v>
      </c>
      <c r="M3278" s="44">
        <v>0</v>
      </c>
      <c r="N3278" s="44">
        <v>0</v>
      </c>
      <c r="O3278" s="44">
        <v>0</v>
      </c>
      <c r="P3278" s="44">
        <v>58.657715000000003</v>
      </c>
      <c r="Q3278" s="44">
        <v>57.338177000000002</v>
      </c>
      <c r="R3278" s="44">
        <v>18.290451000000001</v>
      </c>
      <c r="S3278" s="44">
        <v>18.218268999999999</v>
      </c>
      <c r="T3278" s="44">
        <v>194015.359375</v>
      </c>
      <c r="U3278" s="44">
        <v>23368.630859000001</v>
      </c>
      <c r="V3278" s="44">
        <v>0</v>
      </c>
      <c r="W3278" s="44">
        <v>0</v>
      </c>
      <c r="X3278" s="44">
        <v>0</v>
      </c>
      <c r="Y3278" s="44">
        <v>21883.778987999998</v>
      </c>
      <c r="Z3278" s="44">
        <v>656.17582000000004</v>
      </c>
      <c r="AA3278" s="44">
        <v>17.757859</v>
      </c>
      <c r="AB3278" s="44">
        <v>0.86689899999999998</v>
      </c>
      <c r="AC3278" s="44">
        <v>0.40623799999999999</v>
      </c>
      <c r="AD3278" s="44">
        <v>4885.2724840000001</v>
      </c>
    </row>
    <row r="3279" spans="1:30" x14ac:dyDescent="0.25">
      <c r="A3279">
        <v>4115</v>
      </c>
      <c r="B3279" t="s">
        <v>101</v>
      </c>
      <c r="C3279" t="s">
        <v>250</v>
      </c>
      <c r="D3279" t="s">
        <v>320</v>
      </c>
      <c r="E3279" t="s">
        <v>312</v>
      </c>
      <c r="F3279" s="48" t="e">
        <f>VLOOKUP(A3279,'TAZ definitions'!$A$1:$E$1902,2,FALSE)</f>
        <v>#N/A</v>
      </c>
      <c r="G3279" s="48" t="e">
        <f>VLOOKUP(A3279,'TAZ definitions'!$A$1:$E$1902,4,FALSE)</f>
        <v>#N/A</v>
      </c>
      <c r="H3279" s="44">
        <v>185421</v>
      </c>
      <c r="I3279" s="44">
        <v>8845</v>
      </c>
      <c r="J3279" s="44">
        <v>22305</v>
      </c>
      <c r="K3279" s="44">
        <v>896</v>
      </c>
      <c r="L3279" s="44">
        <v>0</v>
      </c>
      <c r="M3279" s="44">
        <v>0</v>
      </c>
      <c r="N3279" s="44">
        <v>0</v>
      </c>
      <c r="O3279" s="44">
        <v>0</v>
      </c>
      <c r="P3279" s="44">
        <v>66.747833</v>
      </c>
      <c r="Q3279" s="44">
        <v>62.685600000000001</v>
      </c>
      <c r="R3279" s="44">
        <v>20.017793999999999</v>
      </c>
      <c r="S3279" s="44">
        <v>19.970020000000002</v>
      </c>
      <c r="T3279" s="44">
        <v>181753.421875</v>
      </c>
      <c r="U3279" s="44">
        <v>21860.324218999998</v>
      </c>
      <c r="V3279" s="44">
        <v>0</v>
      </c>
      <c r="W3279" s="44">
        <v>0</v>
      </c>
      <c r="X3279" s="44">
        <v>5860.1487779999998</v>
      </c>
      <c r="Y3279" s="44">
        <v>48163.516756999998</v>
      </c>
      <c r="Z3279" s="44">
        <v>1551.488106</v>
      </c>
      <c r="AA3279" s="44">
        <v>39.066079999999999</v>
      </c>
      <c r="AB3279" s="44">
        <v>1.974151</v>
      </c>
      <c r="AC3279" s="44">
        <v>0.93410300000000002</v>
      </c>
      <c r="AD3279" s="44">
        <v>11389.849753</v>
      </c>
    </row>
    <row r="3280" spans="1:30" x14ac:dyDescent="0.25">
      <c r="A3280">
        <v>4116</v>
      </c>
      <c r="B3280" t="s">
        <v>101</v>
      </c>
      <c r="C3280" t="s">
        <v>250</v>
      </c>
      <c r="D3280" t="s">
        <v>320</v>
      </c>
      <c r="E3280" t="s">
        <v>312</v>
      </c>
      <c r="F3280" s="48" t="e">
        <f>VLOOKUP(A3280,'TAZ definitions'!$A$1:$E$1902,2,FALSE)</f>
        <v>#N/A</v>
      </c>
      <c r="G3280" s="48" t="e">
        <f>VLOOKUP(A3280,'TAZ definitions'!$A$1:$E$1902,4,FALSE)</f>
        <v>#N/A</v>
      </c>
      <c r="H3280" s="44">
        <v>177634</v>
      </c>
      <c r="I3280" s="44">
        <v>10609</v>
      </c>
      <c r="J3280" s="44">
        <v>20756</v>
      </c>
      <c r="K3280" s="44">
        <v>990</v>
      </c>
      <c r="L3280" s="44">
        <v>0</v>
      </c>
      <c r="M3280" s="44">
        <v>0</v>
      </c>
      <c r="N3280" s="44">
        <v>0</v>
      </c>
      <c r="O3280" s="44">
        <v>0</v>
      </c>
      <c r="P3280" s="44">
        <v>59.904442000000003</v>
      </c>
      <c r="Q3280" s="44">
        <v>58.007773999999998</v>
      </c>
      <c r="R3280" s="44">
        <v>18.822016000000001</v>
      </c>
      <c r="S3280" s="44">
        <v>18.729208</v>
      </c>
      <c r="T3280" s="44">
        <v>176022.265625</v>
      </c>
      <c r="U3280" s="44">
        <v>20565.265625</v>
      </c>
      <c r="V3280" s="44">
        <v>0</v>
      </c>
      <c r="W3280" s="44">
        <v>0</v>
      </c>
      <c r="X3280" s="44">
        <v>12126.824403000001</v>
      </c>
      <c r="Y3280" s="44">
        <v>43804.022534000003</v>
      </c>
      <c r="Z3280" s="44">
        <v>1028.8350849999999</v>
      </c>
      <c r="AA3280" s="44">
        <v>34.782082000000003</v>
      </c>
      <c r="AB3280" s="44">
        <v>2.0418249999999998</v>
      </c>
      <c r="AC3280" s="44">
        <v>0.75029800000000002</v>
      </c>
      <c r="AD3280" s="44">
        <v>9297.3618069999993</v>
      </c>
    </row>
    <row r="3281" spans="1:30" x14ac:dyDescent="0.25">
      <c r="A3281">
        <v>4117</v>
      </c>
      <c r="B3281" t="s">
        <v>101</v>
      </c>
      <c r="C3281" t="s">
        <v>250</v>
      </c>
      <c r="D3281" t="s">
        <v>320</v>
      </c>
      <c r="E3281" t="s">
        <v>312</v>
      </c>
      <c r="F3281" s="48" t="e">
        <f>VLOOKUP(A3281,'TAZ definitions'!$A$1:$E$1902,2,FALSE)</f>
        <v>#N/A</v>
      </c>
      <c r="G3281" s="48" t="e">
        <f>VLOOKUP(A3281,'TAZ definitions'!$A$1:$E$1902,4,FALSE)</f>
        <v>#N/A</v>
      </c>
      <c r="H3281" s="44">
        <v>169900</v>
      </c>
      <c r="I3281" s="44">
        <v>8959</v>
      </c>
      <c r="J3281" s="44">
        <v>19423</v>
      </c>
      <c r="K3281" s="44">
        <v>702</v>
      </c>
      <c r="L3281" s="44">
        <v>0</v>
      </c>
      <c r="M3281" s="44">
        <v>0</v>
      </c>
      <c r="N3281" s="44">
        <v>0</v>
      </c>
      <c r="O3281" s="44">
        <v>0</v>
      </c>
      <c r="P3281" s="44">
        <v>65.84684</v>
      </c>
      <c r="Q3281" s="44">
        <v>66.454254000000006</v>
      </c>
      <c r="R3281" s="44">
        <v>18.467796</v>
      </c>
      <c r="S3281" s="44">
        <v>18.545738</v>
      </c>
      <c r="T3281" s="44">
        <v>166939.03125</v>
      </c>
      <c r="U3281" s="44">
        <v>19078.574218999998</v>
      </c>
      <c r="V3281" s="44">
        <v>0</v>
      </c>
      <c r="W3281" s="44">
        <v>0</v>
      </c>
      <c r="X3281" s="44">
        <v>186.723488</v>
      </c>
      <c r="Y3281" s="44">
        <v>11252.822829999999</v>
      </c>
      <c r="Z3281" s="44">
        <v>272.032307</v>
      </c>
      <c r="AA3281" s="44">
        <v>8.8102540000000005</v>
      </c>
      <c r="AB3281" s="44">
        <v>0.51240300000000005</v>
      </c>
      <c r="AC3281" s="44">
        <v>0.19284699999999999</v>
      </c>
      <c r="AD3281" s="44">
        <v>2374.4950699999999</v>
      </c>
    </row>
    <row r="3282" spans="1:30" x14ac:dyDescent="0.25">
      <c r="A3282">
        <v>4118</v>
      </c>
      <c r="B3282" t="s">
        <v>101</v>
      </c>
      <c r="C3282" t="s">
        <v>250</v>
      </c>
      <c r="D3282" t="s">
        <v>320</v>
      </c>
      <c r="E3282" t="s">
        <v>312</v>
      </c>
      <c r="F3282" s="48" t="e">
        <f>VLOOKUP(A3282,'TAZ definitions'!$A$1:$E$1902,2,FALSE)</f>
        <v>#N/A</v>
      </c>
      <c r="G3282" s="48" t="e">
        <f>VLOOKUP(A3282,'TAZ definitions'!$A$1:$E$1902,4,FALSE)</f>
        <v>#N/A</v>
      </c>
      <c r="H3282" s="44">
        <v>153910</v>
      </c>
      <c r="I3282" s="44">
        <v>0</v>
      </c>
      <c r="J3282" s="44">
        <v>18404</v>
      </c>
      <c r="K3282" s="44">
        <v>0</v>
      </c>
      <c r="L3282" s="44">
        <v>0</v>
      </c>
      <c r="M3282" s="44">
        <v>0</v>
      </c>
      <c r="N3282" s="44">
        <v>0</v>
      </c>
      <c r="O3282" s="44">
        <v>0</v>
      </c>
      <c r="P3282" s="44">
        <v>43.149822</v>
      </c>
      <c r="Q3282" s="44">
        <v>33.368999000000002</v>
      </c>
      <c r="R3282" s="44">
        <v>19.950399000000001</v>
      </c>
      <c r="S3282" s="44">
        <v>19.941013000000002</v>
      </c>
      <c r="T3282" s="44">
        <v>153040.8125</v>
      </c>
      <c r="U3282" s="44">
        <v>18300.066406000002</v>
      </c>
      <c r="V3282" s="44">
        <v>0</v>
      </c>
      <c r="W3282" s="44">
        <v>0</v>
      </c>
      <c r="X3282" s="44">
        <v>0</v>
      </c>
      <c r="Y3282" s="44">
        <v>4367.3162000000002</v>
      </c>
      <c r="Z3282" s="44">
        <v>142.185059</v>
      </c>
      <c r="AA3282" s="44">
        <v>3.5730900000000001</v>
      </c>
      <c r="AB3282" s="44">
        <v>0.168459</v>
      </c>
      <c r="AC3282" s="44">
        <v>8.4010000000000001E-2</v>
      </c>
      <c r="AD3282" s="44">
        <v>1004.877532</v>
      </c>
    </row>
    <row r="3283" spans="1:30" x14ac:dyDescent="0.25">
      <c r="A3283">
        <v>4119</v>
      </c>
      <c r="B3283" t="s">
        <v>101</v>
      </c>
      <c r="C3283" t="s">
        <v>250</v>
      </c>
      <c r="D3283" t="s">
        <v>320</v>
      </c>
      <c r="E3283" t="s">
        <v>312</v>
      </c>
      <c r="F3283" s="48" t="e">
        <f>VLOOKUP(A3283,'TAZ definitions'!$A$1:$E$1902,2,FALSE)</f>
        <v>#N/A</v>
      </c>
      <c r="G3283" s="48" t="e">
        <f>VLOOKUP(A3283,'TAZ definitions'!$A$1:$E$1902,4,FALSE)</f>
        <v>#N/A</v>
      </c>
      <c r="H3283" s="44">
        <v>111690</v>
      </c>
      <c r="I3283" s="44">
        <v>0</v>
      </c>
      <c r="J3283" s="44">
        <v>12386</v>
      </c>
      <c r="K3283" s="44">
        <v>0</v>
      </c>
      <c r="L3283" s="44">
        <v>0</v>
      </c>
      <c r="M3283" s="44">
        <v>0</v>
      </c>
      <c r="N3283" s="44">
        <v>0</v>
      </c>
      <c r="O3283" s="44">
        <v>0</v>
      </c>
      <c r="P3283" s="44">
        <v>0</v>
      </c>
      <c r="Q3283" s="44">
        <v>0</v>
      </c>
      <c r="R3283" s="44">
        <v>22.958977000000001</v>
      </c>
      <c r="S3283" s="44">
        <v>22.848127000000002</v>
      </c>
      <c r="T3283" s="44">
        <v>111690.007813</v>
      </c>
      <c r="U3283" s="44">
        <v>12386</v>
      </c>
      <c r="V3283" s="44">
        <v>0</v>
      </c>
      <c r="W3283" s="44">
        <v>0</v>
      </c>
      <c r="X3283" s="44">
        <v>0</v>
      </c>
      <c r="Y3283" s="44">
        <v>3140.4115099999999</v>
      </c>
      <c r="Z3283" s="44">
        <v>113.68091099999999</v>
      </c>
      <c r="AA3283" s="44">
        <v>2.5899359999999998</v>
      </c>
      <c r="AB3283" s="44">
        <v>0.120793</v>
      </c>
      <c r="AC3283" s="44">
        <v>6.4764000000000002E-2</v>
      </c>
      <c r="AD3283" s="44">
        <v>785.09001999999998</v>
      </c>
    </row>
    <row r="3284" spans="1:30" x14ac:dyDescent="0.25">
      <c r="A3284">
        <v>4120</v>
      </c>
      <c r="B3284" t="s">
        <v>101</v>
      </c>
      <c r="C3284" t="s">
        <v>250</v>
      </c>
      <c r="D3284" t="s">
        <v>320</v>
      </c>
      <c r="E3284" t="s">
        <v>312</v>
      </c>
      <c r="F3284" s="48" t="e">
        <f>VLOOKUP(A3284,'TAZ definitions'!$A$1:$E$1902,2,FALSE)</f>
        <v>#N/A</v>
      </c>
      <c r="G3284" s="48" t="e">
        <f>VLOOKUP(A3284,'TAZ definitions'!$A$1:$E$1902,4,FALSE)</f>
        <v>#N/A</v>
      </c>
      <c r="H3284" s="44">
        <v>166724</v>
      </c>
      <c r="I3284" s="44">
        <v>0</v>
      </c>
      <c r="J3284" s="44">
        <v>19997</v>
      </c>
      <c r="K3284" s="44">
        <v>0</v>
      </c>
      <c r="L3284" s="44">
        <v>0</v>
      </c>
      <c r="M3284" s="44">
        <v>0</v>
      </c>
      <c r="N3284" s="44">
        <v>0</v>
      </c>
      <c r="O3284" s="44">
        <v>0</v>
      </c>
      <c r="P3284" s="44">
        <v>36.760089999999998</v>
      </c>
      <c r="Q3284" s="44">
        <v>51.212200000000003</v>
      </c>
      <c r="R3284" s="44">
        <v>19.211784000000002</v>
      </c>
      <c r="S3284" s="44">
        <v>19.227889999999999</v>
      </c>
      <c r="T3284" s="44">
        <v>165327.546875</v>
      </c>
      <c r="U3284" s="44">
        <v>19829.507813</v>
      </c>
      <c r="V3284" s="44">
        <v>0</v>
      </c>
      <c r="W3284" s="44">
        <v>0</v>
      </c>
      <c r="X3284" s="44">
        <v>7432.8211860000001</v>
      </c>
      <c r="Y3284" s="44">
        <v>22590.821721</v>
      </c>
      <c r="Z3284" s="44">
        <v>626.04940399999998</v>
      </c>
      <c r="AA3284" s="44">
        <v>18.064692000000001</v>
      </c>
      <c r="AB3284" s="44">
        <v>0.94656899999999999</v>
      </c>
      <c r="AC3284" s="44">
        <v>0.40948899999999999</v>
      </c>
      <c r="AD3284" s="44">
        <v>4951.6570590000001</v>
      </c>
    </row>
    <row r="3285" spans="1:30" x14ac:dyDescent="0.25">
      <c r="A3285">
        <v>4121</v>
      </c>
      <c r="B3285" t="s">
        <v>101</v>
      </c>
      <c r="C3285" t="s">
        <v>250</v>
      </c>
      <c r="D3285" t="s">
        <v>320</v>
      </c>
      <c r="E3285" t="s">
        <v>312</v>
      </c>
      <c r="F3285" s="48" t="e">
        <f>VLOOKUP(A3285,'TAZ definitions'!$A$1:$E$1902,2,FALSE)</f>
        <v>#N/A</v>
      </c>
      <c r="G3285" s="48" t="e">
        <f>VLOOKUP(A3285,'TAZ definitions'!$A$1:$E$1902,4,FALSE)</f>
        <v>#N/A</v>
      </c>
      <c r="H3285" s="44">
        <v>164185</v>
      </c>
      <c r="I3285" s="44">
        <v>0</v>
      </c>
      <c r="J3285" s="44">
        <v>17583</v>
      </c>
      <c r="K3285" s="44">
        <v>0</v>
      </c>
      <c r="L3285" s="44">
        <v>0</v>
      </c>
      <c r="M3285" s="44">
        <v>0</v>
      </c>
      <c r="N3285" s="44">
        <v>0</v>
      </c>
      <c r="O3285" s="44">
        <v>0</v>
      </c>
      <c r="P3285" s="44">
        <v>41.609264000000003</v>
      </c>
      <c r="Q3285" s="44">
        <v>54.518073999999999</v>
      </c>
      <c r="R3285" s="44">
        <v>19.261641000000001</v>
      </c>
      <c r="S3285" s="44">
        <v>19.168827</v>
      </c>
      <c r="T3285" s="44">
        <v>163320.046875</v>
      </c>
      <c r="U3285" s="44">
        <v>17490.371093999998</v>
      </c>
      <c r="V3285" s="44">
        <v>0</v>
      </c>
      <c r="W3285" s="44">
        <v>0</v>
      </c>
      <c r="X3285" s="44">
        <v>0</v>
      </c>
      <c r="Y3285" s="44">
        <v>3524.064132</v>
      </c>
      <c r="Z3285" s="44">
        <v>171.97467599999999</v>
      </c>
      <c r="AA3285" s="44">
        <v>3.5629680000000001</v>
      </c>
      <c r="AB3285" s="44">
        <v>0.12418999999999999</v>
      </c>
      <c r="AC3285" s="44">
        <v>8.5957000000000006E-2</v>
      </c>
      <c r="AD3285" s="44">
        <v>991.64663900000005</v>
      </c>
    </row>
    <row r="3286" spans="1:30" x14ac:dyDescent="0.25">
      <c r="A3286">
        <v>4122</v>
      </c>
      <c r="B3286" t="s">
        <v>101</v>
      </c>
      <c r="C3286" t="s">
        <v>250</v>
      </c>
      <c r="D3286" t="s">
        <v>320</v>
      </c>
      <c r="E3286" t="s">
        <v>312</v>
      </c>
      <c r="F3286" s="48" t="e">
        <f>VLOOKUP(A3286,'TAZ definitions'!$A$1:$E$1902,2,FALSE)</f>
        <v>#N/A</v>
      </c>
      <c r="G3286" s="48" t="e">
        <f>VLOOKUP(A3286,'TAZ definitions'!$A$1:$E$1902,4,FALSE)</f>
        <v>#N/A</v>
      </c>
      <c r="H3286" s="44">
        <v>205266</v>
      </c>
      <c r="I3286" s="44">
        <v>3810</v>
      </c>
      <c r="J3286" s="44">
        <v>22832</v>
      </c>
      <c r="K3286" s="44">
        <v>387</v>
      </c>
      <c r="L3286" s="44">
        <v>0</v>
      </c>
      <c r="M3286" s="44">
        <v>0</v>
      </c>
      <c r="N3286" s="44">
        <v>0</v>
      </c>
      <c r="O3286" s="44">
        <v>0</v>
      </c>
      <c r="P3286" s="44">
        <v>73.741585000000001</v>
      </c>
      <c r="Q3286" s="44">
        <v>72.263999999999996</v>
      </c>
      <c r="R3286" s="44">
        <v>18.325911999999999</v>
      </c>
      <c r="S3286" s="44">
        <v>18.240960999999999</v>
      </c>
      <c r="T3286" s="44">
        <v>203402.4375</v>
      </c>
      <c r="U3286" s="44">
        <v>22624.371093999998</v>
      </c>
      <c r="V3286" s="44">
        <v>0</v>
      </c>
      <c r="W3286" s="44">
        <v>0</v>
      </c>
      <c r="X3286" s="44">
        <v>0</v>
      </c>
      <c r="Y3286" s="44">
        <v>22301.864709000001</v>
      </c>
      <c r="Z3286" s="44">
        <v>722.17423499999995</v>
      </c>
      <c r="AA3286" s="44">
        <v>18.278279000000001</v>
      </c>
      <c r="AB3286" s="44">
        <v>0.83909800000000001</v>
      </c>
      <c r="AC3286" s="44">
        <v>0.43270399999999998</v>
      </c>
      <c r="AD3286" s="44">
        <v>5149.4381819999999</v>
      </c>
    </row>
    <row r="3287" spans="1:30" x14ac:dyDescent="0.25">
      <c r="A3287">
        <v>4123</v>
      </c>
      <c r="B3287" t="s">
        <v>101</v>
      </c>
      <c r="C3287" t="s">
        <v>250</v>
      </c>
      <c r="D3287" t="s">
        <v>320</v>
      </c>
      <c r="E3287" t="s">
        <v>312</v>
      </c>
      <c r="F3287" s="48" t="e">
        <f>VLOOKUP(A3287,'TAZ definitions'!$A$1:$E$1902,2,FALSE)</f>
        <v>#N/A</v>
      </c>
      <c r="G3287" s="48" t="e">
        <f>VLOOKUP(A3287,'TAZ definitions'!$A$1:$E$1902,4,FALSE)</f>
        <v>#N/A</v>
      </c>
      <c r="H3287" s="44">
        <v>197967</v>
      </c>
      <c r="I3287" s="44">
        <v>0</v>
      </c>
      <c r="J3287" s="44">
        <v>23698</v>
      </c>
      <c r="K3287" s="44">
        <v>0</v>
      </c>
      <c r="L3287" s="44">
        <v>0</v>
      </c>
      <c r="M3287" s="44">
        <v>0</v>
      </c>
      <c r="N3287" s="44">
        <v>0</v>
      </c>
      <c r="O3287" s="44">
        <v>0</v>
      </c>
      <c r="P3287" s="44">
        <v>0</v>
      </c>
      <c r="Q3287" s="44">
        <v>0</v>
      </c>
      <c r="R3287" s="44">
        <v>18.738683999999999</v>
      </c>
      <c r="S3287" s="44">
        <v>18.573885000000001</v>
      </c>
      <c r="T3287" s="44">
        <v>197967</v>
      </c>
      <c r="U3287" s="44">
        <v>23698</v>
      </c>
      <c r="V3287" s="44">
        <v>0</v>
      </c>
      <c r="W3287" s="44">
        <v>0</v>
      </c>
      <c r="X3287" s="44">
        <v>0</v>
      </c>
      <c r="Y3287" s="44">
        <v>8873.3550510000005</v>
      </c>
      <c r="Z3287" s="44">
        <v>259.07111600000002</v>
      </c>
      <c r="AA3287" s="44">
        <v>7.2391639999999997</v>
      </c>
      <c r="AB3287" s="44">
        <v>0.33263900000000002</v>
      </c>
      <c r="AC3287" s="44">
        <v>0.16295999999999999</v>
      </c>
      <c r="AD3287" s="44">
        <v>1929.329283</v>
      </c>
    </row>
    <row r="3288" spans="1:30" x14ac:dyDescent="0.25">
      <c r="A3288">
        <v>4124</v>
      </c>
      <c r="B3288" t="s">
        <v>101</v>
      </c>
      <c r="C3288" t="s">
        <v>250</v>
      </c>
      <c r="D3288" t="s">
        <v>321</v>
      </c>
      <c r="E3288" t="s">
        <v>312</v>
      </c>
      <c r="F3288" s="48" t="e">
        <f>VLOOKUP(A3288,'TAZ definitions'!$A$1:$E$1902,2,FALSE)</f>
        <v>#N/A</v>
      </c>
      <c r="G3288" s="48" t="e">
        <f>VLOOKUP(A3288,'TAZ definitions'!$A$1:$E$1902,4,FALSE)</f>
        <v>#N/A</v>
      </c>
      <c r="H3288" s="44">
        <v>166051</v>
      </c>
      <c r="I3288" s="44">
        <v>0</v>
      </c>
      <c r="J3288" s="44">
        <v>18325</v>
      </c>
      <c r="K3288" s="44">
        <v>0</v>
      </c>
      <c r="L3288" s="44">
        <v>0</v>
      </c>
      <c r="M3288" s="44">
        <v>0</v>
      </c>
      <c r="N3288" s="44">
        <v>0</v>
      </c>
      <c r="O3288" s="44">
        <v>0</v>
      </c>
      <c r="P3288" s="44">
        <v>0</v>
      </c>
      <c r="Q3288" s="44">
        <v>0</v>
      </c>
      <c r="R3288" s="44">
        <v>20.822711999999999</v>
      </c>
      <c r="S3288" s="44">
        <v>20.730682000000002</v>
      </c>
      <c r="T3288" s="44">
        <v>166051</v>
      </c>
      <c r="U3288" s="44">
        <v>18325</v>
      </c>
      <c r="V3288" s="44">
        <v>0</v>
      </c>
      <c r="W3288" s="44">
        <v>0</v>
      </c>
      <c r="X3288" s="44">
        <v>0</v>
      </c>
      <c r="Y3288" s="44">
        <v>5786.3569719999996</v>
      </c>
      <c r="Z3288" s="44">
        <v>267.92413499999998</v>
      </c>
      <c r="AA3288" s="44">
        <v>5.4659319999999996</v>
      </c>
      <c r="AB3288" s="44">
        <v>0.20239699999999999</v>
      </c>
      <c r="AC3288" s="44">
        <v>0.135244</v>
      </c>
      <c r="AD3288" s="44">
        <v>1578.4513959999999</v>
      </c>
    </row>
    <row r="3289" spans="1:30" x14ac:dyDescent="0.25">
      <c r="A3289">
        <v>4125</v>
      </c>
      <c r="B3289" t="s">
        <v>101</v>
      </c>
      <c r="C3289" t="s">
        <v>250</v>
      </c>
      <c r="D3289" t="s">
        <v>321</v>
      </c>
      <c r="E3289" t="s">
        <v>312</v>
      </c>
      <c r="F3289" s="48" t="e">
        <f>VLOOKUP(A3289,'TAZ definitions'!$A$1:$E$1902,2,FALSE)</f>
        <v>#N/A</v>
      </c>
      <c r="G3289" s="48" t="e">
        <f>VLOOKUP(A3289,'TAZ definitions'!$A$1:$E$1902,4,FALSE)</f>
        <v>#N/A</v>
      </c>
      <c r="H3289" s="44">
        <v>217457</v>
      </c>
      <c r="I3289" s="44">
        <v>0</v>
      </c>
      <c r="J3289" s="44">
        <v>20021</v>
      </c>
      <c r="K3289" s="44">
        <v>0</v>
      </c>
      <c r="L3289" s="44">
        <v>0</v>
      </c>
      <c r="M3289" s="44">
        <v>0</v>
      </c>
      <c r="N3289" s="44">
        <v>0</v>
      </c>
      <c r="O3289" s="44">
        <v>0</v>
      </c>
      <c r="P3289" s="44">
        <v>0</v>
      </c>
      <c r="Q3289" s="44">
        <v>0</v>
      </c>
      <c r="R3289" s="44">
        <v>17.853708000000001</v>
      </c>
      <c r="S3289" s="44">
        <v>17.846261999999999</v>
      </c>
      <c r="T3289" s="44">
        <v>217457</v>
      </c>
      <c r="U3289" s="44">
        <v>20021</v>
      </c>
      <c r="V3289" s="44">
        <v>0</v>
      </c>
      <c r="W3289" s="44">
        <v>0</v>
      </c>
      <c r="X3289" s="44">
        <v>0</v>
      </c>
      <c r="Y3289" s="44">
        <v>26305.430563999998</v>
      </c>
      <c r="Z3289" s="44">
        <v>1129.6250259999999</v>
      </c>
      <c r="AA3289" s="44">
        <v>23.041589999999999</v>
      </c>
      <c r="AB3289" s="44">
        <v>0.91910199999999997</v>
      </c>
      <c r="AC3289" s="44">
        <v>0.58314100000000002</v>
      </c>
      <c r="AD3289" s="44">
        <v>6896.8107989999999</v>
      </c>
    </row>
    <row r="3290" spans="1:30" x14ac:dyDescent="0.25">
      <c r="A3290">
        <v>4126</v>
      </c>
      <c r="B3290" t="s">
        <v>101</v>
      </c>
      <c r="C3290" t="s">
        <v>250</v>
      </c>
      <c r="D3290" t="s">
        <v>321</v>
      </c>
      <c r="E3290" t="s">
        <v>312</v>
      </c>
      <c r="F3290" s="48" t="e">
        <f>VLOOKUP(A3290,'TAZ definitions'!$A$1:$E$1902,2,FALSE)</f>
        <v>#N/A</v>
      </c>
      <c r="G3290" s="48" t="e">
        <f>VLOOKUP(A3290,'TAZ definitions'!$A$1:$E$1902,4,FALSE)</f>
        <v>#N/A</v>
      </c>
      <c r="H3290" s="44">
        <v>216051</v>
      </c>
      <c r="I3290" s="44">
        <v>0</v>
      </c>
      <c r="J3290" s="44">
        <v>19799</v>
      </c>
      <c r="K3290" s="44">
        <v>0</v>
      </c>
      <c r="L3290" s="44">
        <v>0</v>
      </c>
      <c r="M3290" s="44">
        <v>0</v>
      </c>
      <c r="N3290" s="44">
        <v>0</v>
      </c>
      <c r="O3290" s="44">
        <v>0</v>
      </c>
      <c r="P3290" s="44">
        <v>0</v>
      </c>
      <c r="Q3290" s="44">
        <v>0</v>
      </c>
      <c r="R3290" s="44">
        <v>17.857744</v>
      </c>
      <c r="S3290" s="44">
        <v>17.860937</v>
      </c>
      <c r="T3290" s="44">
        <v>216051</v>
      </c>
      <c r="U3290" s="44">
        <v>19799</v>
      </c>
      <c r="V3290" s="44">
        <v>0</v>
      </c>
      <c r="W3290" s="44">
        <v>0</v>
      </c>
      <c r="X3290" s="44">
        <v>0</v>
      </c>
      <c r="Y3290" s="44">
        <v>1028.1643300000001</v>
      </c>
      <c r="Z3290" s="44">
        <v>44.769396</v>
      </c>
      <c r="AA3290" s="44">
        <v>0.92822800000000005</v>
      </c>
      <c r="AB3290" s="44">
        <v>3.7817000000000003E-2</v>
      </c>
      <c r="AC3290" s="44">
        <v>2.3283000000000002E-2</v>
      </c>
      <c r="AD3290" s="44">
        <v>276.42213400000003</v>
      </c>
    </row>
    <row r="3291" spans="1:30" x14ac:dyDescent="0.25">
      <c r="A3291">
        <v>4127</v>
      </c>
      <c r="B3291" t="s">
        <v>101</v>
      </c>
      <c r="C3291" t="s">
        <v>250</v>
      </c>
      <c r="D3291" t="s">
        <v>321</v>
      </c>
      <c r="E3291" t="s">
        <v>312</v>
      </c>
      <c r="F3291" s="48" t="e">
        <f>VLOOKUP(A3291,'TAZ definitions'!$A$1:$E$1902,2,FALSE)</f>
        <v>#N/A</v>
      </c>
      <c r="G3291" s="48" t="e">
        <f>VLOOKUP(A3291,'TAZ definitions'!$A$1:$E$1902,4,FALSE)</f>
        <v>#N/A</v>
      </c>
      <c r="H3291" s="44">
        <v>225995</v>
      </c>
      <c r="I3291" s="44">
        <v>0</v>
      </c>
      <c r="J3291" s="44">
        <v>19575</v>
      </c>
      <c r="K3291" s="44">
        <v>0</v>
      </c>
      <c r="L3291" s="44">
        <v>0</v>
      </c>
      <c r="M3291" s="44">
        <v>0</v>
      </c>
      <c r="N3291" s="44">
        <v>0</v>
      </c>
      <c r="O3291" s="44">
        <v>0</v>
      </c>
      <c r="P3291" s="44">
        <v>0</v>
      </c>
      <c r="Q3291" s="44">
        <v>0</v>
      </c>
      <c r="R3291" s="44">
        <v>17.776346</v>
      </c>
      <c r="S3291" s="44">
        <v>17.848358000000001</v>
      </c>
      <c r="T3291" s="44">
        <v>225995</v>
      </c>
      <c r="U3291" s="44">
        <v>19575</v>
      </c>
      <c r="V3291" s="44">
        <v>0</v>
      </c>
      <c r="W3291" s="44">
        <v>0</v>
      </c>
      <c r="X3291" s="44">
        <v>1588.5406359999999</v>
      </c>
      <c r="Y3291" s="44">
        <v>31763.235255</v>
      </c>
      <c r="Z3291" s="44">
        <v>1332.6357109999999</v>
      </c>
      <c r="AA3291" s="44">
        <v>27.543378000000001</v>
      </c>
      <c r="AB3291" s="44">
        <v>1.1119140000000001</v>
      </c>
      <c r="AC3291" s="44">
        <v>0.69766099999999998</v>
      </c>
      <c r="AD3291" s="44">
        <v>8276.1453380000003</v>
      </c>
    </row>
    <row r="3292" spans="1:30" x14ac:dyDescent="0.25">
      <c r="A3292">
        <v>4128</v>
      </c>
      <c r="B3292" t="s">
        <v>101</v>
      </c>
      <c r="C3292" t="s">
        <v>250</v>
      </c>
      <c r="D3292" t="s">
        <v>321</v>
      </c>
      <c r="E3292" t="s">
        <v>312</v>
      </c>
      <c r="F3292" s="48" t="e">
        <f>VLOOKUP(A3292,'TAZ definitions'!$A$1:$E$1902,2,FALSE)</f>
        <v>#N/A</v>
      </c>
      <c r="G3292" s="48" t="e">
        <f>VLOOKUP(A3292,'TAZ definitions'!$A$1:$E$1902,4,FALSE)</f>
        <v>#N/A</v>
      </c>
      <c r="H3292" s="44">
        <v>229587</v>
      </c>
      <c r="I3292" s="44">
        <v>0</v>
      </c>
      <c r="J3292" s="44">
        <v>20367</v>
      </c>
      <c r="K3292" s="44">
        <v>0</v>
      </c>
      <c r="L3292" s="44">
        <v>0</v>
      </c>
      <c r="M3292" s="44">
        <v>0</v>
      </c>
      <c r="N3292" s="44">
        <v>0</v>
      </c>
      <c r="O3292" s="44">
        <v>0</v>
      </c>
      <c r="P3292" s="44">
        <v>0</v>
      </c>
      <c r="Q3292" s="44">
        <v>0</v>
      </c>
      <c r="R3292" s="44">
        <v>18.027104999999999</v>
      </c>
      <c r="S3292" s="44">
        <v>18.005489000000001</v>
      </c>
      <c r="T3292" s="44">
        <v>229587</v>
      </c>
      <c r="U3292" s="44">
        <v>20367</v>
      </c>
      <c r="V3292" s="44">
        <v>0</v>
      </c>
      <c r="W3292" s="44">
        <v>0</v>
      </c>
      <c r="X3292" s="44">
        <v>0</v>
      </c>
      <c r="Y3292" s="44">
        <v>7749.0000280000004</v>
      </c>
      <c r="Z3292" s="44">
        <v>314.79459400000002</v>
      </c>
      <c r="AA3292" s="44">
        <v>6.4799150000000001</v>
      </c>
      <c r="AB3292" s="44">
        <v>0.26673400000000003</v>
      </c>
      <c r="AC3292" s="44">
        <v>0.16631299999999999</v>
      </c>
      <c r="AD3292" s="44">
        <v>1978.620032</v>
      </c>
    </row>
    <row r="3293" spans="1:30" x14ac:dyDescent="0.25">
      <c r="A3293">
        <v>4129</v>
      </c>
      <c r="B3293" t="s">
        <v>101</v>
      </c>
      <c r="C3293" t="s">
        <v>250</v>
      </c>
      <c r="D3293" t="s">
        <v>321</v>
      </c>
      <c r="E3293" t="s">
        <v>312</v>
      </c>
      <c r="F3293" s="48" t="e">
        <f>VLOOKUP(A3293,'TAZ definitions'!$A$1:$E$1902,2,FALSE)</f>
        <v>#N/A</v>
      </c>
      <c r="G3293" s="48" t="e">
        <f>VLOOKUP(A3293,'TAZ definitions'!$A$1:$E$1902,4,FALSE)</f>
        <v>#N/A</v>
      </c>
      <c r="H3293" s="44">
        <v>205733</v>
      </c>
      <c r="I3293" s="44">
        <v>0</v>
      </c>
      <c r="J3293" s="44">
        <v>19185</v>
      </c>
      <c r="K3293" s="44">
        <v>0</v>
      </c>
      <c r="L3293" s="44">
        <v>0</v>
      </c>
      <c r="M3293" s="44">
        <v>0</v>
      </c>
      <c r="N3293" s="44">
        <v>0</v>
      </c>
      <c r="O3293" s="44">
        <v>0</v>
      </c>
      <c r="P3293" s="44">
        <v>0</v>
      </c>
      <c r="Q3293" s="44">
        <v>0</v>
      </c>
      <c r="R3293" s="44">
        <v>19.821476000000001</v>
      </c>
      <c r="S3293" s="44">
        <v>19.890855999999999</v>
      </c>
      <c r="T3293" s="44">
        <v>205733</v>
      </c>
      <c r="U3293" s="44">
        <v>19185</v>
      </c>
      <c r="V3293" s="44">
        <v>0</v>
      </c>
      <c r="W3293" s="44">
        <v>0</v>
      </c>
      <c r="X3293" s="44">
        <v>0</v>
      </c>
      <c r="Y3293" s="44">
        <v>5312.0454019999997</v>
      </c>
      <c r="Z3293" s="44">
        <v>218.524415</v>
      </c>
      <c r="AA3293" s="44">
        <v>4.4450519999999996</v>
      </c>
      <c r="AB3293" s="44">
        <v>0.17893899999999999</v>
      </c>
      <c r="AC3293" s="44">
        <v>0.11402900000000001</v>
      </c>
      <c r="AD3293" s="44">
        <v>1350.990182</v>
      </c>
    </row>
    <row r="3294" spans="1:30" x14ac:dyDescent="0.25">
      <c r="A3294">
        <v>4130</v>
      </c>
      <c r="B3294" t="s">
        <v>101</v>
      </c>
      <c r="C3294" t="s">
        <v>250</v>
      </c>
      <c r="D3294" t="s">
        <v>321</v>
      </c>
      <c r="E3294" t="s">
        <v>312</v>
      </c>
      <c r="F3294" s="48" t="e">
        <f>VLOOKUP(A3294,'TAZ definitions'!$A$1:$E$1902,2,FALSE)</f>
        <v>#N/A</v>
      </c>
      <c r="G3294" s="48" t="e">
        <f>VLOOKUP(A3294,'TAZ definitions'!$A$1:$E$1902,4,FALSE)</f>
        <v>#N/A</v>
      </c>
      <c r="H3294" s="44">
        <v>275239</v>
      </c>
      <c r="I3294" s="44">
        <v>0</v>
      </c>
      <c r="J3294" s="44">
        <v>24539</v>
      </c>
      <c r="K3294" s="44">
        <v>0</v>
      </c>
      <c r="L3294" s="44">
        <v>0</v>
      </c>
      <c r="M3294" s="44">
        <v>0</v>
      </c>
      <c r="N3294" s="44">
        <v>0</v>
      </c>
      <c r="O3294" s="44">
        <v>0</v>
      </c>
      <c r="P3294" s="44">
        <v>0</v>
      </c>
      <c r="Q3294" s="44">
        <v>0</v>
      </c>
      <c r="R3294" s="44">
        <v>16.325842000000002</v>
      </c>
      <c r="S3294" s="44">
        <v>16.663098999999999</v>
      </c>
      <c r="T3294" s="44">
        <v>275239</v>
      </c>
      <c r="U3294" s="44">
        <v>24539</v>
      </c>
      <c r="V3294" s="44">
        <v>0</v>
      </c>
      <c r="W3294" s="44">
        <v>0</v>
      </c>
      <c r="X3294" s="44">
        <v>8613.3023560000001</v>
      </c>
      <c r="Y3294" s="44">
        <v>34522.243391999997</v>
      </c>
      <c r="Z3294" s="44">
        <v>1209.6339330000001</v>
      </c>
      <c r="AA3294" s="44">
        <v>29.014565999999999</v>
      </c>
      <c r="AB3294" s="44">
        <v>1.411572</v>
      </c>
      <c r="AC3294" s="44">
        <v>0.70364700000000002</v>
      </c>
      <c r="AD3294" s="44">
        <v>8506.6265920000005</v>
      </c>
    </row>
    <row r="3295" spans="1:30" x14ac:dyDescent="0.25">
      <c r="A3295">
        <v>4131</v>
      </c>
      <c r="B3295" t="s">
        <v>101</v>
      </c>
      <c r="C3295" t="s">
        <v>250</v>
      </c>
      <c r="D3295" t="s">
        <v>321</v>
      </c>
      <c r="E3295" t="s">
        <v>312</v>
      </c>
      <c r="F3295" s="48" t="e">
        <f>VLOOKUP(A3295,'TAZ definitions'!$A$1:$E$1902,2,FALSE)</f>
        <v>#N/A</v>
      </c>
      <c r="G3295" s="48" t="e">
        <f>VLOOKUP(A3295,'TAZ definitions'!$A$1:$E$1902,4,FALSE)</f>
        <v>#N/A</v>
      </c>
      <c r="H3295" s="44">
        <v>237653</v>
      </c>
      <c r="I3295" s="44">
        <v>0</v>
      </c>
      <c r="J3295" s="44">
        <v>20402</v>
      </c>
      <c r="K3295" s="44">
        <v>0</v>
      </c>
      <c r="L3295" s="44">
        <v>0</v>
      </c>
      <c r="M3295" s="44">
        <v>0</v>
      </c>
      <c r="N3295" s="44">
        <v>0</v>
      </c>
      <c r="O3295" s="44">
        <v>0</v>
      </c>
      <c r="P3295" s="44">
        <v>0</v>
      </c>
      <c r="Q3295" s="44">
        <v>0</v>
      </c>
      <c r="R3295" s="44">
        <v>18.562636999999999</v>
      </c>
      <c r="S3295" s="44">
        <v>18.676195</v>
      </c>
      <c r="T3295" s="44">
        <v>237653</v>
      </c>
      <c r="U3295" s="44">
        <v>20402</v>
      </c>
      <c r="V3295" s="44">
        <v>0</v>
      </c>
      <c r="W3295" s="44">
        <v>0</v>
      </c>
      <c r="X3295" s="44">
        <v>11354.347514999999</v>
      </c>
      <c r="Y3295" s="44">
        <v>32401.397806000001</v>
      </c>
      <c r="Z3295" s="44">
        <v>1478.824685</v>
      </c>
      <c r="AA3295" s="44">
        <v>30.942405999999998</v>
      </c>
      <c r="AB3295" s="44">
        <v>1.2746310000000001</v>
      </c>
      <c r="AC3295" s="44">
        <v>0.76807099999999995</v>
      </c>
      <c r="AD3295" s="44">
        <v>9025.3621160000002</v>
      </c>
    </row>
    <row r="3296" spans="1:30" x14ac:dyDescent="0.25">
      <c r="A3296">
        <v>4132</v>
      </c>
      <c r="B3296" t="s">
        <v>101</v>
      </c>
      <c r="C3296" t="s">
        <v>250</v>
      </c>
      <c r="D3296" t="s">
        <v>321</v>
      </c>
      <c r="E3296" t="s">
        <v>312</v>
      </c>
      <c r="F3296" s="48" t="e">
        <f>VLOOKUP(A3296,'TAZ definitions'!$A$1:$E$1902,2,FALSE)</f>
        <v>#N/A</v>
      </c>
      <c r="G3296" s="48" t="e">
        <f>VLOOKUP(A3296,'TAZ definitions'!$A$1:$E$1902,4,FALSE)</f>
        <v>#N/A</v>
      </c>
      <c r="H3296" s="44">
        <v>155980</v>
      </c>
      <c r="I3296" s="44">
        <v>0</v>
      </c>
      <c r="J3296" s="44">
        <v>14227</v>
      </c>
      <c r="K3296" s="44">
        <v>0</v>
      </c>
      <c r="L3296" s="44">
        <v>0</v>
      </c>
      <c r="M3296" s="44">
        <v>0</v>
      </c>
      <c r="N3296" s="44">
        <v>0</v>
      </c>
      <c r="O3296" s="44">
        <v>0</v>
      </c>
      <c r="P3296" s="44">
        <v>0</v>
      </c>
      <c r="Q3296" s="44">
        <v>0</v>
      </c>
      <c r="R3296" s="44">
        <v>19.461984999999999</v>
      </c>
      <c r="S3296" s="44">
        <v>19.622252</v>
      </c>
      <c r="T3296" s="44">
        <v>155980</v>
      </c>
      <c r="U3296" s="44">
        <v>14227</v>
      </c>
      <c r="V3296" s="44">
        <v>0</v>
      </c>
      <c r="W3296" s="44">
        <v>0</v>
      </c>
      <c r="X3296" s="44">
        <v>0</v>
      </c>
      <c r="Y3296" s="44">
        <v>38591.180782000003</v>
      </c>
      <c r="Z3296" s="44">
        <v>767.53694299999995</v>
      </c>
      <c r="AA3296" s="44">
        <v>44.930745999999999</v>
      </c>
      <c r="AB3296" s="44">
        <v>2.2297220000000002</v>
      </c>
      <c r="AC3296" s="44">
        <v>0.67925000000000002</v>
      </c>
      <c r="AD3296" s="44">
        <v>8365.3309719999997</v>
      </c>
    </row>
    <row r="3297" spans="1:30" x14ac:dyDescent="0.25">
      <c r="A3297">
        <v>4133</v>
      </c>
      <c r="B3297" t="s">
        <v>101</v>
      </c>
      <c r="C3297" t="s">
        <v>250</v>
      </c>
      <c r="D3297" t="s">
        <v>321</v>
      </c>
      <c r="E3297" t="s">
        <v>312</v>
      </c>
      <c r="F3297" s="48" t="e">
        <f>VLOOKUP(A3297,'TAZ definitions'!$A$1:$E$1902,2,FALSE)</f>
        <v>#N/A</v>
      </c>
      <c r="G3297" s="48" t="e">
        <f>VLOOKUP(A3297,'TAZ definitions'!$A$1:$E$1902,4,FALSE)</f>
        <v>#N/A</v>
      </c>
      <c r="H3297" s="44">
        <v>246557</v>
      </c>
      <c r="I3297" s="44">
        <v>0</v>
      </c>
      <c r="J3297" s="44">
        <v>20669</v>
      </c>
      <c r="K3297" s="44">
        <v>0</v>
      </c>
      <c r="L3297" s="44">
        <v>0</v>
      </c>
      <c r="M3297" s="44">
        <v>0</v>
      </c>
      <c r="N3297" s="44">
        <v>0</v>
      </c>
      <c r="O3297" s="44">
        <v>0</v>
      </c>
      <c r="P3297" s="44">
        <v>0</v>
      </c>
      <c r="Q3297" s="44">
        <v>0</v>
      </c>
      <c r="R3297" s="44">
        <v>18.941521000000002</v>
      </c>
      <c r="S3297" s="44">
        <v>18.810922999999999</v>
      </c>
      <c r="T3297" s="44">
        <v>246557</v>
      </c>
      <c r="U3297" s="44">
        <v>20669</v>
      </c>
      <c r="V3297" s="44">
        <v>0</v>
      </c>
      <c r="W3297" s="44">
        <v>0</v>
      </c>
      <c r="X3297" s="44">
        <v>4595.9374269999998</v>
      </c>
      <c r="Y3297" s="44">
        <v>72280.215649999998</v>
      </c>
      <c r="Z3297" s="44">
        <v>1824.147919</v>
      </c>
      <c r="AA3297" s="44">
        <v>80.456132999999994</v>
      </c>
      <c r="AB3297" s="44">
        <v>3.883076</v>
      </c>
      <c r="AC3297" s="44">
        <v>1.3584369999999999</v>
      </c>
      <c r="AD3297" s="44">
        <v>16620.176789000001</v>
      </c>
    </row>
    <row r="3298" spans="1:30" x14ac:dyDescent="0.25">
      <c r="A3298">
        <v>4134</v>
      </c>
      <c r="B3298" t="s">
        <v>101</v>
      </c>
      <c r="C3298" t="s">
        <v>250</v>
      </c>
      <c r="D3298" t="s">
        <v>321</v>
      </c>
      <c r="E3298" t="s">
        <v>312</v>
      </c>
      <c r="F3298" s="48" t="e">
        <f>VLOOKUP(A3298,'TAZ definitions'!$A$1:$E$1902,2,FALSE)</f>
        <v>#N/A</v>
      </c>
      <c r="G3298" s="48" t="e">
        <f>VLOOKUP(A3298,'TAZ definitions'!$A$1:$E$1902,4,FALSE)</f>
        <v>#N/A</v>
      </c>
      <c r="H3298" s="44">
        <v>244878</v>
      </c>
      <c r="I3298" s="44">
        <v>0</v>
      </c>
      <c r="J3298" s="44">
        <v>20978</v>
      </c>
      <c r="K3298" s="44">
        <v>0</v>
      </c>
      <c r="L3298" s="44">
        <v>0</v>
      </c>
      <c r="M3298" s="44">
        <v>0</v>
      </c>
      <c r="N3298" s="44">
        <v>0</v>
      </c>
      <c r="O3298" s="44">
        <v>0</v>
      </c>
      <c r="P3298" s="44">
        <v>0</v>
      </c>
      <c r="Q3298" s="44">
        <v>0</v>
      </c>
      <c r="R3298" s="44">
        <v>18.064565999999999</v>
      </c>
      <c r="S3298" s="44">
        <v>18.312670000000001</v>
      </c>
      <c r="T3298" s="44">
        <v>244878</v>
      </c>
      <c r="U3298" s="44">
        <v>20978</v>
      </c>
      <c r="V3298" s="44">
        <v>0</v>
      </c>
      <c r="W3298" s="44">
        <v>0</v>
      </c>
      <c r="X3298" s="44">
        <v>0</v>
      </c>
      <c r="Y3298" s="44">
        <v>5133.5196509999996</v>
      </c>
      <c r="Z3298" s="44">
        <v>236.72937300000001</v>
      </c>
      <c r="AA3298" s="44">
        <v>3.9645869999999999</v>
      </c>
      <c r="AB3298" s="44">
        <v>0.161969</v>
      </c>
      <c r="AC3298" s="44">
        <v>0.119264</v>
      </c>
      <c r="AD3298" s="44">
        <v>1380.2289249999999</v>
      </c>
    </row>
    <row r="3299" spans="1:30" x14ac:dyDescent="0.25">
      <c r="A3299">
        <v>4135</v>
      </c>
      <c r="B3299" t="s">
        <v>101</v>
      </c>
      <c r="C3299" t="s">
        <v>250</v>
      </c>
      <c r="D3299" t="s">
        <v>322</v>
      </c>
      <c r="E3299" t="s">
        <v>312</v>
      </c>
      <c r="F3299" s="48" t="e">
        <f>VLOOKUP(A3299,'TAZ definitions'!$A$1:$E$1902,2,FALSE)</f>
        <v>#N/A</v>
      </c>
      <c r="G3299" s="48" t="e">
        <f>VLOOKUP(A3299,'TAZ definitions'!$A$1:$E$1902,4,FALSE)</f>
        <v>#N/A</v>
      </c>
      <c r="H3299" s="44">
        <v>147833</v>
      </c>
      <c r="I3299" s="44">
        <v>0</v>
      </c>
      <c r="J3299" s="44">
        <v>14941</v>
      </c>
      <c r="K3299" s="44">
        <v>0</v>
      </c>
      <c r="L3299" s="44">
        <v>0</v>
      </c>
      <c r="M3299" s="44">
        <v>0</v>
      </c>
      <c r="N3299" s="44">
        <v>0</v>
      </c>
      <c r="O3299" s="44">
        <v>0</v>
      </c>
      <c r="P3299" s="44">
        <v>0</v>
      </c>
      <c r="Q3299" s="44">
        <v>0</v>
      </c>
      <c r="R3299" s="44">
        <v>21.090021</v>
      </c>
      <c r="S3299" s="44">
        <v>21.174624999999999</v>
      </c>
      <c r="T3299" s="44">
        <v>147833</v>
      </c>
      <c r="U3299" s="44">
        <v>14941</v>
      </c>
      <c r="V3299" s="44">
        <v>0</v>
      </c>
      <c r="W3299" s="44">
        <v>0</v>
      </c>
      <c r="X3299" s="44">
        <v>5316.0053369999996</v>
      </c>
      <c r="Y3299" s="44">
        <v>10259.898356</v>
      </c>
      <c r="Z3299" s="44">
        <v>322.55189899999999</v>
      </c>
      <c r="AA3299" s="44">
        <v>8.3412349999999993</v>
      </c>
      <c r="AB3299" s="44">
        <v>0.412854</v>
      </c>
      <c r="AC3299" s="44">
        <v>0.197905</v>
      </c>
      <c r="AD3299" s="44">
        <v>2383.2942109999999</v>
      </c>
    </row>
    <row r="3300" spans="1:30" x14ac:dyDescent="0.25">
      <c r="A3300">
        <v>4136</v>
      </c>
      <c r="B3300" t="s">
        <v>101</v>
      </c>
      <c r="C3300" t="s">
        <v>250</v>
      </c>
      <c r="D3300" t="s">
        <v>322</v>
      </c>
      <c r="E3300" t="s">
        <v>312</v>
      </c>
      <c r="F3300" s="48" t="e">
        <f>VLOOKUP(A3300,'TAZ definitions'!$A$1:$E$1902,2,FALSE)</f>
        <v>#N/A</v>
      </c>
      <c r="G3300" s="48" t="e">
        <f>VLOOKUP(A3300,'TAZ definitions'!$A$1:$E$1902,4,FALSE)</f>
        <v>#N/A</v>
      </c>
      <c r="H3300" s="44">
        <v>162819</v>
      </c>
      <c r="I3300" s="44">
        <v>0</v>
      </c>
      <c r="J3300" s="44">
        <v>19713</v>
      </c>
      <c r="K3300" s="44">
        <v>0</v>
      </c>
      <c r="L3300" s="44">
        <v>0</v>
      </c>
      <c r="M3300" s="44">
        <v>0</v>
      </c>
      <c r="N3300" s="44">
        <v>0</v>
      </c>
      <c r="O3300" s="44">
        <v>0</v>
      </c>
      <c r="P3300" s="44">
        <v>0</v>
      </c>
      <c r="Q3300" s="44">
        <v>0</v>
      </c>
      <c r="R3300" s="44">
        <v>20.080805000000002</v>
      </c>
      <c r="S3300" s="44">
        <v>20.093426000000001</v>
      </c>
      <c r="T3300" s="44">
        <v>162819</v>
      </c>
      <c r="U3300" s="44">
        <v>19713.001952999999</v>
      </c>
      <c r="V3300" s="44">
        <v>0</v>
      </c>
      <c r="W3300" s="44">
        <v>0</v>
      </c>
      <c r="X3300" s="44">
        <v>1480.7113440000001</v>
      </c>
      <c r="Y3300" s="44">
        <v>9458.0695720000003</v>
      </c>
      <c r="Z3300" s="44">
        <v>256.13933600000001</v>
      </c>
      <c r="AA3300" s="44">
        <v>7.5713780000000002</v>
      </c>
      <c r="AB3300" s="44">
        <v>0.390177</v>
      </c>
      <c r="AC3300" s="44">
        <v>0.16950699999999999</v>
      </c>
      <c r="AD3300" s="44">
        <v>2034.822056</v>
      </c>
    </row>
    <row r="3301" spans="1:30" x14ac:dyDescent="0.25">
      <c r="A3301">
        <v>4137</v>
      </c>
      <c r="B3301" t="s">
        <v>101</v>
      </c>
      <c r="C3301" t="s">
        <v>250</v>
      </c>
      <c r="D3301" t="s">
        <v>322</v>
      </c>
      <c r="E3301" t="s">
        <v>312</v>
      </c>
      <c r="F3301" s="48" t="e">
        <f>VLOOKUP(A3301,'TAZ definitions'!$A$1:$E$1902,2,FALSE)</f>
        <v>#N/A</v>
      </c>
      <c r="G3301" s="48" t="e">
        <f>VLOOKUP(A3301,'TAZ definitions'!$A$1:$E$1902,4,FALSE)</f>
        <v>#N/A</v>
      </c>
      <c r="H3301" s="44">
        <v>139843</v>
      </c>
      <c r="I3301" s="44">
        <v>0</v>
      </c>
      <c r="J3301" s="44">
        <v>16033</v>
      </c>
      <c r="K3301" s="44">
        <v>0</v>
      </c>
      <c r="L3301" s="44">
        <v>0</v>
      </c>
      <c r="M3301" s="44">
        <v>0</v>
      </c>
      <c r="N3301" s="44">
        <v>0</v>
      </c>
      <c r="O3301" s="44">
        <v>0</v>
      </c>
      <c r="P3301" s="44">
        <v>0</v>
      </c>
      <c r="Q3301" s="44">
        <v>0</v>
      </c>
      <c r="R3301" s="44">
        <v>20.775585</v>
      </c>
      <c r="S3301" s="44">
        <v>21.099606000000001</v>
      </c>
      <c r="T3301" s="44">
        <v>139843</v>
      </c>
      <c r="U3301" s="44">
        <v>16033</v>
      </c>
      <c r="V3301" s="44">
        <v>0</v>
      </c>
      <c r="W3301" s="44">
        <v>0</v>
      </c>
      <c r="X3301" s="44">
        <v>1240.5355609999999</v>
      </c>
      <c r="Y3301" s="44">
        <v>10804.756085000001</v>
      </c>
      <c r="Z3301" s="44">
        <v>280.804824</v>
      </c>
      <c r="AA3301" s="44">
        <v>8.5641250000000007</v>
      </c>
      <c r="AB3301" s="44">
        <v>0.46905000000000002</v>
      </c>
      <c r="AC3301" s="44">
        <v>0.19015899999999999</v>
      </c>
      <c r="AD3301" s="44">
        <v>2312.0276020000001</v>
      </c>
    </row>
    <row r="3302" spans="1:30" x14ac:dyDescent="0.25">
      <c r="A3302">
        <v>4138</v>
      </c>
      <c r="B3302" t="s">
        <v>101</v>
      </c>
      <c r="C3302" t="s">
        <v>250</v>
      </c>
      <c r="D3302" t="s">
        <v>322</v>
      </c>
      <c r="E3302" t="s">
        <v>312</v>
      </c>
      <c r="F3302" s="48" t="e">
        <f>VLOOKUP(A3302,'TAZ definitions'!$A$1:$E$1902,2,FALSE)</f>
        <v>#N/A</v>
      </c>
      <c r="G3302" s="48" t="e">
        <f>VLOOKUP(A3302,'TAZ definitions'!$A$1:$E$1902,4,FALSE)</f>
        <v>#N/A</v>
      </c>
      <c r="H3302" s="44">
        <v>121842</v>
      </c>
      <c r="I3302" s="44">
        <v>0</v>
      </c>
      <c r="J3302" s="44">
        <v>12825</v>
      </c>
      <c r="K3302" s="44">
        <v>0</v>
      </c>
      <c r="L3302" s="44">
        <v>0</v>
      </c>
      <c r="M3302" s="44">
        <v>0</v>
      </c>
      <c r="N3302" s="44">
        <v>0</v>
      </c>
      <c r="O3302" s="44">
        <v>0</v>
      </c>
      <c r="P3302" s="44">
        <v>0</v>
      </c>
      <c r="Q3302" s="44">
        <v>0</v>
      </c>
      <c r="R3302" s="44">
        <v>20.684145000000001</v>
      </c>
      <c r="S3302" s="44">
        <v>20.779233999999999</v>
      </c>
      <c r="T3302" s="44">
        <v>121842</v>
      </c>
      <c r="U3302" s="44">
        <v>12825</v>
      </c>
      <c r="V3302" s="44">
        <v>0</v>
      </c>
      <c r="W3302" s="44">
        <v>0</v>
      </c>
      <c r="X3302" s="44">
        <v>502.39246600000001</v>
      </c>
      <c r="Y3302" s="44">
        <v>8017.1599489999999</v>
      </c>
      <c r="Z3302" s="44">
        <v>395.55463800000001</v>
      </c>
      <c r="AA3302" s="44">
        <v>7.965624</v>
      </c>
      <c r="AB3302" s="44">
        <v>0.29471599999999998</v>
      </c>
      <c r="AC3302" s="44">
        <v>0.19633999999999999</v>
      </c>
      <c r="AD3302" s="44">
        <v>2262.4226650000001</v>
      </c>
    </row>
    <row r="3303" spans="1:30" x14ac:dyDescent="0.25">
      <c r="A3303">
        <v>4139</v>
      </c>
      <c r="B3303" t="s">
        <v>101</v>
      </c>
      <c r="C3303" t="s">
        <v>250</v>
      </c>
      <c r="D3303" t="s">
        <v>322</v>
      </c>
      <c r="E3303" t="s">
        <v>312</v>
      </c>
      <c r="F3303" s="48" t="e">
        <f>VLOOKUP(A3303,'TAZ definitions'!$A$1:$E$1902,2,FALSE)</f>
        <v>#N/A</v>
      </c>
      <c r="G3303" s="48" t="e">
        <f>VLOOKUP(A3303,'TAZ definitions'!$A$1:$E$1902,4,FALSE)</f>
        <v>#N/A</v>
      </c>
      <c r="H3303" s="44">
        <v>124145</v>
      </c>
      <c r="I3303" s="44">
        <v>0</v>
      </c>
      <c r="J3303" s="44">
        <v>12042</v>
      </c>
      <c r="K3303" s="44">
        <v>0</v>
      </c>
      <c r="L3303" s="44">
        <v>0</v>
      </c>
      <c r="M3303" s="44">
        <v>0</v>
      </c>
      <c r="N3303" s="44">
        <v>0</v>
      </c>
      <c r="O3303" s="44">
        <v>0</v>
      </c>
      <c r="P3303" s="44">
        <v>0</v>
      </c>
      <c r="Q3303" s="44">
        <v>0</v>
      </c>
      <c r="R3303" s="44">
        <v>20.750761000000001</v>
      </c>
      <c r="S3303" s="44">
        <v>20.836151000000001</v>
      </c>
      <c r="T3303" s="44">
        <v>124145</v>
      </c>
      <c r="U3303" s="44">
        <v>12042</v>
      </c>
      <c r="V3303" s="44">
        <v>0</v>
      </c>
      <c r="W3303" s="44">
        <v>0</v>
      </c>
      <c r="X3303" s="44">
        <v>0</v>
      </c>
      <c r="Y3303" s="44">
        <v>28484.272139000001</v>
      </c>
      <c r="Z3303" s="44">
        <v>644.10456199999999</v>
      </c>
      <c r="AA3303" s="44">
        <v>30.956828999999999</v>
      </c>
      <c r="AB3303" s="44">
        <v>1.5210239999999999</v>
      </c>
      <c r="AC3303" s="44">
        <v>0.50962700000000005</v>
      </c>
      <c r="AD3303" s="44">
        <v>6236.3484390000003</v>
      </c>
    </row>
    <row r="3304" spans="1:30" x14ac:dyDescent="0.25">
      <c r="A3304">
        <v>4140</v>
      </c>
      <c r="B3304" t="s">
        <v>101</v>
      </c>
      <c r="C3304" t="s">
        <v>250</v>
      </c>
      <c r="D3304" t="s">
        <v>323</v>
      </c>
      <c r="E3304" t="s">
        <v>312</v>
      </c>
      <c r="F3304" s="48" t="e">
        <f>VLOOKUP(A3304,'TAZ definitions'!$A$1:$E$1902,2,FALSE)</f>
        <v>#N/A</v>
      </c>
      <c r="G3304" s="48" t="e">
        <f>VLOOKUP(A3304,'TAZ definitions'!$A$1:$E$1902,4,FALSE)</f>
        <v>#N/A</v>
      </c>
      <c r="H3304" s="44">
        <v>144124</v>
      </c>
      <c r="I3304" s="44">
        <v>20784</v>
      </c>
      <c r="J3304" s="44">
        <v>17009</v>
      </c>
      <c r="K3304" s="44">
        <v>1747</v>
      </c>
      <c r="L3304" s="44">
        <v>0</v>
      </c>
      <c r="M3304" s="44">
        <v>0</v>
      </c>
      <c r="N3304" s="44">
        <v>0</v>
      </c>
      <c r="O3304" s="44">
        <v>0</v>
      </c>
      <c r="P3304" s="44">
        <v>77.399535999999998</v>
      </c>
      <c r="Q3304" s="44">
        <v>73.028824</v>
      </c>
      <c r="R3304" s="44">
        <v>13.420446</v>
      </c>
      <c r="S3304" s="44">
        <v>13.751658000000001</v>
      </c>
      <c r="T3304" s="44">
        <v>137786.0625</v>
      </c>
      <c r="U3304" s="44">
        <v>16224.748046999999</v>
      </c>
      <c r="V3304" s="44">
        <v>0</v>
      </c>
      <c r="W3304" s="44">
        <v>0</v>
      </c>
      <c r="X3304" s="44">
        <v>0</v>
      </c>
      <c r="Y3304" s="44">
        <v>70388.499578000003</v>
      </c>
      <c r="Z3304" s="44">
        <v>2053.2675140000001</v>
      </c>
      <c r="AA3304" s="44">
        <v>56.679639000000002</v>
      </c>
      <c r="AB3304" s="44">
        <v>2.8059509999999999</v>
      </c>
      <c r="AC3304" s="44">
        <v>1.2851440000000001</v>
      </c>
      <c r="AD3304" s="44">
        <v>15444.987109</v>
      </c>
    </row>
    <row r="3305" spans="1:30" x14ac:dyDescent="0.25">
      <c r="A3305">
        <v>4141</v>
      </c>
      <c r="B3305" t="s">
        <v>101</v>
      </c>
      <c r="C3305" t="s">
        <v>250</v>
      </c>
      <c r="D3305" t="s">
        <v>323</v>
      </c>
      <c r="E3305" t="s">
        <v>312</v>
      </c>
      <c r="F3305" s="48" t="e">
        <f>VLOOKUP(A3305,'TAZ definitions'!$A$1:$E$1902,2,FALSE)</f>
        <v>#N/A</v>
      </c>
      <c r="G3305" s="48" t="e">
        <f>VLOOKUP(A3305,'TAZ definitions'!$A$1:$E$1902,4,FALSE)</f>
        <v>#N/A</v>
      </c>
      <c r="H3305" s="44">
        <v>136509</v>
      </c>
      <c r="I3305" s="44">
        <v>16595</v>
      </c>
      <c r="J3305" s="44">
        <v>15641</v>
      </c>
      <c r="K3305" s="44">
        <v>1474</v>
      </c>
      <c r="L3305" s="44">
        <v>0</v>
      </c>
      <c r="M3305" s="44">
        <v>0</v>
      </c>
      <c r="N3305" s="44">
        <v>0</v>
      </c>
      <c r="O3305" s="44">
        <v>0</v>
      </c>
      <c r="P3305" s="44">
        <v>54.636822000000002</v>
      </c>
      <c r="Q3305" s="44">
        <v>53.149689000000002</v>
      </c>
      <c r="R3305" s="44">
        <v>14.588505</v>
      </c>
      <c r="S3305" s="44">
        <v>15.96468</v>
      </c>
      <c r="T3305" s="44">
        <v>131405.25</v>
      </c>
      <c r="U3305" s="44">
        <v>15038.028319999999</v>
      </c>
      <c r="V3305" s="44">
        <v>0</v>
      </c>
      <c r="W3305" s="44">
        <v>0</v>
      </c>
      <c r="X3305" s="44">
        <v>0</v>
      </c>
      <c r="Y3305" s="44">
        <v>62205.335150999999</v>
      </c>
      <c r="Z3305" s="44">
        <v>1855.86375</v>
      </c>
      <c r="AA3305" s="44">
        <v>50.278875999999997</v>
      </c>
      <c r="AB3305" s="44">
        <v>2.4723099999999998</v>
      </c>
      <c r="AC3305" s="44">
        <v>1.145114</v>
      </c>
      <c r="AD3305" s="44">
        <v>13740.844673</v>
      </c>
    </row>
    <row r="3306" spans="1:30" x14ac:dyDescent="0.25">
      <c r="A3306">
        <v>4142</v>
      </c>
      <c r="B3306" t="s">
        <v>101</v>
      </c>
      <c r="C3306" t="s">
        <v>250</v>
      </c>
      <c r="D3306" t="s">
        <v>323</v>
      </c>
      <c r="E3306" t="s">
        <v>312</v>
      </c>
      <c r="F3306" s="48" t="e">
        <f>VLOOKUP(A3306,'TAZ definitions'!$A$1:$E$1902,2,FALSE)</f>
        <v>#N/A</v>
      </c>
      <c r="G3306" s="48" t="e">
        <f>VLOOKUP(A3306,'TAZ definitions'!$A$1:$E$1902,4,FALSE)</f>
        <v>#N/A</v>
      </c>
      <c r="H3306" s="44">
        <v>132197</v>
      </c>
      <c r="I3306" s="44">
        <v>14392</v>
      </c>
      <c r="J3306" s="44">
        <v>15185</v>
      </c>
      <c r="K3306" s="44">
        <v>1121</v>
      </c>
      <c r="L3306" s="44">
        <v>0</v>
      </c>
      <c r="M3306" s="44">
        <v>0</v>
      </c>
      <c r="N3306" s="44">
        <v>0</v>
      </c>
      <c r="O3306" s="44">
        <v>0</v>
      </c>
      <c r="P3306" s="44">
        <v>85.337128000000007</v>
      </c>
      <c r="Q3306" s="44">
        <v>80.464461999999997</v>
      </c>
      <c r="R3306" s="44">
        <v>14.534281</v>
      </c>
      <c r="S3306" s="44">
        <v>14.918672000000001</v>
      </c>
      <c r="T3306" s="44">
        <v>126464.429688</v>
      </c>
      <c r="U3306" s="44">
        <v>14500.625</v>
      </c>
      <c r="V3306" s="44">
        <v>0</v>
      </c>
      <c r="W3306" s="44">
        <v>0</v>
      </c>
      <c r="X3306" s="44">
        <v>0</v>
      </c>
      <c r="Y3306" s="44">
        <v>61272.693969</v>
      </c>
      <c r="Z3306" s="44">
        <v>1838.5500709999999</v>
      </c>
      <c r="AA3306" s="44">
        <v>49.851565999999998</v>
      </c>
      <c r="AB3306" s="44">
        <v>2.4614699999999998</v>
      </c>
      <c r="AC3306" s="44">
        <v>1.1356139999999999</v>
      </c>
      <c r="AD3306" s="44">
        <v>13627.330927999999</v>
      </c>
    </row>
    <row r="3307" spans="1:30" x14ac:dyDescent="0.25">
      <c r="A3307">
        <v>4143</v>
      </c>
      <c r="B3307" t="s">
        <v>101</v>
      </c>
      <c r="C3307" t="s">
        <v>250</v>
      </c>
      <c r="D3307" t="s">
        <v>323</v>
      </c>
      <c r="E3307" t="s">
        <v>312</v>
      </c>
      <c r="F3307" s="48" t="e">
        <f>VLOOKUP(A3307,'TAZ definitions'!$A$1:$E$1902,2,FALSE)</f>
        <v>#N/A</v>
      </c>
      <c r="G3307" s="48" t="e">
        <f>VLOOKUP(A3307,'TAZ definitions'!$A$1:$E$1902,4,FALSE)</f>
        <v>#N/A</v>
      </c>
      <c r="H3307" s="44">
        <v>135561</v>
      </c>
      <c r="I3307" s="44">
        <v>10152</v>
      </c>
      <c r="J3307" s="44">
        <v>14445</v>
      </c>
      <c r="K3307" s="44">
        <v>728</v>
      </c>
      <c r="L3307" s="44">
        <v>0</v>
      </c>
      <c r="M3307" s="44">
        <v>0</v>
      </c>
      <c r="N3307" s="44">
        <v>0</v>
      </c>
      <c r="O3307" s="44">
        <v>0</v>
      </c>
      <c r="P3307" s="44">
        <v>68.784401000000003</v>
      </c>
      <c r="Q3307" s="44">
        <v>65.948051000000007</v>
      </c>
      <c r="R3307" s="44">
        <v>14.967074</v>
      </c>
      <c r="S3307" s="44">
        <v>15.333909</v>
      </c>
      <c r="T3307" s="44">
        <v>130458.898438</v>
      </c>
      <c r="U3307" s="44">
        <v>13886.941406</v>
      </c>
      <c r="V3307" s="44">
        <v>0</v>
      </c>
      <c r="W3307" s="44">
        <v>0</v>
      </c>
      <c r="X3307" s="44">
        <v>33762.563812</v>
      </c>
      <c r="Y3307" s="44">
        <v>113163.407638</v>
      </c>
      <c r="Z3307" s="44">
        <v>3016.2750310000001</v>
      </c>
      <c r="AA3307" s="44">
        <v>111.16298</v>
      </c>
      <c r="AB3307" s="44">
        <v>5.4915799999999999</v>
      </c>
      <c r="AC3307" s="44">
        <v>2.091437</v>
      </c>
      <c r="AD3307" s="44">
        <v>25486.363775999998</v>
      </c>
    </row>
    <row r="3308" spans="1:30" x14ac:dyDescent="0.25">
      <c r="A3308">
        <v>4144</v>
      </c>
      <c r="B3308" t="s">
        <v>101</v>
      </c>
      <c r="C3308" t="s">
        <v>250</v>
      </c>
      <c r="D3308" t="s">
        <v>324</v>
      </c>
      <c r="E3308" t="s">
        <v>312</v>
      </c>
      <c r="F3308" s="48" t="e">
        <f>VLOOKUP(A3308,'TAZ definitions'!$A$1:$E$1902,2,FALSE)</f>
        <v>#N/A</v>
      </c>
      <c r="G3308" s="48" t="e">
        <f>VLOOKUP(A3308,'TAZ definitions'!$A$1:$E$1902,4,FALSE)</f>
        <v>#N/A</v>
      </c>
      <c r="H3308" s="44">
        <v>123408</v>
      </c>
      <c r="I3308" s="44">
        <v>8669</v>
      </c>
      <c r="J3308" s="44">
        <v>13438</v>
      </c>
      <c r="K3308" s="44">
        <v>784</v>
      </c>
      <c r="L3308" s="44">
        <v>0</v>
      </c>
      <c r="M3308" s="44">
        <v>0</v>
      </c>
      <c r="N3308" s="44">
        <v>0</v>
      </c>
      <c r="O3308" s="44">
        <v>0</v>
      </c>
      <c r="P3308" s="44">
        <v>79.331337000000005</v>
      </c>
      <c r="Q3308" s="44">
        <v>76.499847000000003</v>
      </c>
      <c r="R3308" s="44">
        <v>15.592229</v>
      </c>
      <c r="S3308" s="44">
        <v>15.658325</v>
      </c>
      <c r="T3308" s="44">
        <v>122244.90625</v>
      </c>
      <c r="U3308" s="44">
        <v>13309.728515999999</v>
      </c>
      <c r="V3308" s="44">
        <v>0</v>
      </c>
      <c r="W3308" s="44">
        <v>0</v>
      </c>
      <c r="X3308" s="44">
        <v>500.67357900000002</v>
      </c>
      <c r="Y3308" s="44">
        <v>13828.426238</v>
      </c>
      <c r="Z3308" s="44">
        <v>376.03004099999998</v>
      </c>
      <c r="AA3308" s="44">
        <v>12.988466000000001</v>
      </c>
      <c r="AB3308" s="44">
        <v>0.641486</v>
      </c>
      <c r="AC3308" s="44">
        <v>0.25507000000000002</v>
      </c>
      <c r="AD3308" s="44">
        <v>3091.885362</v>
      </c>
    </row>
    <row r="3309" spans="1:30" x14ac:dyDescent="0.25">
      <c r="A3309">
        <v>4145</v>
      </c>
      <c r="B3309" t="s">
        <v>101</v>
      </c>
      <c r="C3309" t="s">
        <v>250</v>
      </c>
      <c r="D3309" t="s">
        <v>323</v>
      </c>
      <c r="E3309" t="s">
        <v>312</v>
      </c>
      <c r="F3309" s="48" t="e">
        <f>VLOOKUP(A3309,'TAZ definitions'!$A$1:$E$1902,2,FALSE)</f>
        <v>#N/A</v>
      </c>
      <c r="G3309" s="48" t="e">
        <f>VLOOKUP(A3309,'TAZ definitions'!$A$1:$E$1902,4,FALSE)</f>
        <v>#N/A</v>
      </c>
      <c r="H3309" s="44">
        <v>141127</v>
      </c>
      <c r="I3309" s="44">
        <v>21782</v>
      </c>
      <c r="J3309" s="44">
        <v>16897</v>
      </c>
      <c r="K3309" s="44">
        <v>1730</v>
      </c>
      <c r="L3309" s="44">
        <v>0</v>
      </c>
      <c r="M3309" s="44">
        <v>0</v>
      </c>
      <c r="N3309" s="44">
        <v>0</v>
      </c>
      <c r="O3309" s="44">
        <v>0</v>
      </c>
      <c r="P3309" s="44">
        <v>67.201865999999995</v>
      </c>
      <c r="Q3309" s="44">
        <v>65.327270999999996</v>
      </c>
      <c r="R3309" s="44">
        <v>13.589812</v>
      </c>
      <c r="S3309" s="44">
        <v>13.55387</v>
      </c>
      <c r="T3309" s="44">
        <v>135001.25</v>
      </c>
      <c r="U3309" s="44">
        <v>16118.507813</v>
      </c>
      <c r="V3309" s="44">
        <v>0</v>
      </c>
      <c r="W3309" s="44">
        <v>0</v>
      </c>
      <c r="X3309" s="44">
        <v>0</v>
      </c>
      <c r="Y3309" s="44">
        <v>210091.92290100001</v>
      </c>
      <c r="Z3309" s="44">
        <v>6238.0652110000001</v>
      </c>
      <c r="AA3309" s="44">
        <v>169.27495999999999</v>
      </c>
      <c r="AB3309" s="44">
        <v>8.3815840000000001</v>
      </c>
      <c r="AC3309" s="44">
        <v>3.8711790000000001</v>
      </c>
      <c r="AD3309" s="44">
        <v>46553.404165</v>
      </c>
    </row>
    <row r="3310" spans="1:30" x14ac:dyDescent="0.25">
      <c r="A3310">
        <v>4146</v>
      </c>
      <c r="B3310" t="s">
        <v>101</v>
      </c>
      <c r="C3310" t="s">
        <v>250</v>
      </c>
      <c r="D3310" t="s">
        <v>323</v>
      </c>
      <c r="E3310" t="s">
        <v>312</v>
      </c>
      <c r="F3310" s="48" t="e">
        <f>VLOOKUP(A3310,'TAZ definitions'!$A$1:$E$1902,2,FALSE)</f>
        <v>#N/A</v>
      </c>
      <c r="G3310" s="48" t="e">
        <f>VLOOKUP(A3310,'TAZ definitions'!$A$1:$E$1902,4,FALSE)</f>
        <v>#N/A</v>
      </c>
      <c r="H3310" s="44">
        <v>140956</v>
      </c>
      <c r="I3310" s="44">
        <v>18457</v>
      </c>
      <c r="J3310" s="44">
        <v>16748</v>
      </c>
      <c r="K3310" s="44">
        <v>1611</v>
      </c>
      <c r="L3310" s="44">
        <v>0</v>
      </c>
      <c r="M3310" s="44">
        <v>0</v>
      </c>
      <c r="N3310" s="44">
        <v>0</v>
      </c>
      <c r="O3310" s="44">
        <v>0</v>
      </c>
      <c r="P3310" s="44">
        <v>73.463973999999993</v>
      </c>
      <c r="Q3310" s="44">
        <v>69.339325000000002</v>
      </c>
      <c r="R3310" s="44">
        <v>13.559711</v>
      </c>
      <c r="S3310" s="44">
        <v>13.616323</v>
      </c>
      <c r="T3310" s="44">
        <v>134806.90625</v>
      </c>
      <c r="U3310" s="44">
        <v>15988.167969</v>
      </c>
      <c r="V3310" s="44">
        <v>0</v>
      </c>
      <c r="W3310" s="44">
        <v>0</v>
      </c>
      <c r="X3310" s="44">
        <v>0</v>
      </c>
      <c r="Y3310" s="44">
        <v>23409.231709</v>
      </c>
      <c r="Z3310" s="44">
        <v>675.82910200000003</v>
      </c>
      <c r="AA3310" s="44">
        <v>18.878554999999999</v>
      </c>
      <c r="AB3310" s="44">
        <v>0.93037099999999995</v>
      </c>
      <c r="AC3310" s="44">
        <v>0.42615900000000001</v>
      </c>
      <c r="AD3310" s="44">
        <v>5117.6167859999996</v>
      </c>
    </row>
    <row r="3311" spans="1:30" x14ac:dyDescent="0.25">
      <c r="A3311">
        <v>4147</v>
      </c>
      <c r="B3311" t="s">
        <v>101</v>
      </c>
      <c r="C3311" t="s">
        <v>250</v>
      </c>
      <c r="D3311" t="s">
        <v>323</v>
      </c>
      <c r="E3311" t="s">
        <v>312</v>
      </c>
      <c r="F3311" s="48" t="e">
        <f>VLOOKUP(A3311,'TAZ definitions'!$A$1:$E$1902,2,FALSE)</f>
        <v>#N/A</v>
      </c>
      <c r="G3311" s="48" t="e">
        <f>VLOOKUP(A3311,'TAZ definitions'!$A$1:$E$1902,4,FALSE)</f>
        <v>#N/A</v>
      </c>
      <c r="H3311" s="44">
        <v>139609</v>
      </c>
      <c r="I3311" s="44">
        <v>19707</v>
      </c>
      <c r="J3311" s="44">
        <v>16761</v>
      </c>
      <c r="K3311" s="44">
        <v>1691</v>
      </c>
      <c r="L3311" s="44">
        <v>0</v>
      </c>
      <c r="M3311" s="44">
        <v>0</v>
      </c>
      <c r="N3311" s="44">
        <v>0</v>
      </c>
      <c r="O3311" s="44">
        <v>0</v>
      </c>
      <c r="P3311" s="44">
        <v>48.390445999999997</v>
      </c>
      <c r="Q3311" s="44">
        <v>45.782944000000001</v>
      </c>
      <c r="R3311" s="44">
        <v>14.170114999999999</v>
      </c>
      <c r="S3311" s="44">
        <v>14.203531999999999</v>
      </c>
      <c r="T3311" s="44">
        <v>135082.5</v>
      </c>
      <c r="U3311" s="44">
        <v>16192.082031</v>
      </c>
      <c r="V3311" s="44">
        <v>0</v>
      </c>
      <c r="W3311" s="44">
        <v>0</v>
      </c>
      <c r="X3311" s="44">
        <v>9590.3639629999998</v>
      </c>
      <c r="Y3311" s="44">
        <v>27129.673306000001</v>
      </c>
      <c r="Z3311" s="44">
        <v>887.24204499999996</v>
      </c>
      <c r="AA3311" s="44">
        <v>22.20973</v>
      </c>
      <c r="AB3311" s="44">
        <v>1.0565420000000001</v>
      </c>
      <c r="AC3311" s="44">
        <v>0.53256899999999996</v>
      </c>
      <c r="AD3311" s="44">
        <v>6423.0014870000005</v>
      </c>
    </row>
    <row r="3312" spans="1:30" x14ac:dyDescent="0.25">
      <c r="A3312">
        <v>4148</v>
      </c>
      <c r="B3312" t="s">
        <v>101</v>
      </c>
      <c r="C3312" t="s">
        <v>250</v>
      </c>
      <c r="D3312" t="s">
        <v>323</v>
      </c>
      <c r="E3312" t="s">
        <v>312</v>
      </c>
      <c r="F3312" s="48" t="e">
        <f>VLOOKUP(A3312,'TAZ definitions'!$A$1:$E$1902,2,FALSE)</f>
        <v>#N/A</v>
      </c>
      <c r="G3312" s="48" t="e">
        <f>VLOOKUP(A3312,'TAZ definitions'!$A$1:$E$1902,4,FALSE)</f>
        <v>#N/A</v>
      </c>
      <c r="H3312" s="44">
        <v>125640</v>
      </c>
      <c r="I3312" s="44">
        <v>10339</v>
      </c>
      <c r="J3312" s="44">
        <v>13842</v>
      </c>
      <c r="K3312" s="44">
        <v>486</v>
      </c>
      <c r="L3312" s="44">
        <v>0</v>
      </c>
      <c r="M3312" s="44">
        <v>0</v>
      </c>
      <c r="N3312" s="44">
        <v>0</v>
      </c>
      <c r="O3312" s="44">
        <v>0</v>
      </c>
      <c r="P3312" s="44">
        <v>58.901896999999998</v>
      </c>
      <c r="Q3312" s="44">
        <v>58.745510000000003</v>
      </c>
      <c r="R3312" s="44">
        <v>15.686006000000001</v>
      </c>
      <c r="S3312" s="44">
        <v>15.748796</v>
      </c>
      <c r="T3312" s="44">
        <v>122003.898438</v>
      </c>
      <c r="U3312" s="44">
        <v>13420.809569999999</v>
      </c>
      <c r="V3312" s="44">
        <v>0</v>
      </c>
      <c r="W3312" s="44">
        <v>0</v>
      </c>
      <c r="X3312" s="44">
        <v>775.91810799999996</v>
      </c>
      <c r="Y3312" s="44">
        <v>25004.929941999999</v>
      </c>
      <c r="Z3312" s="44">
        <v>745.902063</v>
      </c>
      <c r="AA3312" s="44">
        <v>20.300501000000001</v>
      </c>
      <c r="AB3312" s="44">
        <v>1.0170650000000001</v>
      </c>
      <c r="AC3312" s="44">
        <v>0.46360499999999999</v>
      </c>
      <c r="AD3312" s="44">
        <v>5583.0220449999997</v>
      </c>
    </row>
    <row r="3313" spans="1:30" x14ac:dyDescent="0.25">
      <c r="A3313">
        <v>4149</v>
      </c>
      <c r="B3313" t="s">
        <v>101</v>
      </c>
      <c r="C3313" t="s">
        <v>250</v>
      </c>
      <c r="D3313" t="s">
        <v>323</v>
      </c>
      <c r="E3313" t="s">
        <v>312</v>
      </c>
      <c r="F3313" s="48" t="e">
        <f>VLOOKUP(A3313,'TAZ definitions'!$A$1:$E$1902,2,FALSE)</f>
        <v>#N/A</v>
      </c>
      <c r="G3313" s="48" t="e">
        <f>VLOOKUP(A3313,'TAZ definitions'!$A$1:$E$1902,4,FALSE)</f>
        <v>#N/A</v>
      </c>
      <c r="H3313" s="44">
        <v>141845</v>
      </c>
      <c r="I3313" s="44">
        <v>21108</v>
      </c>
      <c r="J3313" s="44">
        <v>16810</v>
      </c>
      <c r="K3313" s="44">
        <v>1726</v>
      </c>
      <c r="L3313" s="44">
        <v>0</v>
      </c>
      <c r="M3313" s="44">
        <v>0</v>
      </c>
      <c r="N3313" s="44">
        <v>0</v>
      </c>
      <c r="O3313" s="44">
        <v>0</v>
      </c>
      <c r="P3313" s="44">
        <v>48.085155</v>
      </c>
      <c r="Q3313" s="44">
        <v>45.308185999999999</v>
      </c>
      <c r="R3313" s="44">
        <v>13.636462</v>
      </c>
      <c r="S3313" s="44">
        <v>13.763598</v>
      </c>
      <c r="T3313" s="44">
        <v>137047.03125</v>
      </c>
      <c r="U3313" s="44">
        <v>16210.576171999999</v>
      </c>
      <c r="V3313" s="44">
        <v>0</v>
      </c>
      <c r="W3313" s="44">
        <v>0</v>
      </c>
      <c r="X3313" s="44">
        <v>4750.2750569999998</v>
      </c>
      <c r="Y3313" s="44">
        <v>87878.395648999998</v>
      </c>
      <c r="Z3313" s="44">
        <v>2734.0245380000001</v>
      </c>
      <c r="AA3313" s="44">
        <v>71.210245999999998</v>
      </c>
      <c r="AB3313" s="44">
        <v>3.49621</v>
      </c>
      <c r="AC3313" s="44">
        <v>1.6721550000000001</v>
      </c>
      <c r="AD3313" s="44">
        <v>20163.268811000002</v>
      </c>
    </row>
    <row r="3314" spans="1:30" x14ac:dyDescent="0.25">
      <c r="A3314">
        <v>4150</v>
      </c>
      <c r="B3314" t="s">
        <v>101</v>
      </c>
      <c r="C3314" t="s">
        <v>250</v>
      </c>
      <c r="D3314" t="s">
        <v>323</v>
      </c>
      <c r="E3314" t="s">
        <v>312</v>
      </c>
      <c r="F3314" s="48" t="e">
        <f>VLOOKUP(A3314,'TAZ definitions'!$A$1:$E$1902,2,FALSE)</f>
        <v>#N/A</v>
      </c>
      <c r="G3314" s="48" t="e">
        <f>VLOOKUP(A3314,'TAZ definitions'!$A$1:$E$1902,4,FALSE)</f>
        <v>#N/A</v>
      </c>
      <c r="H3314" s="44">
        <v>111100</v>
      </c>
      <c r="I3314" s="44">
        <v>10299</v>
      </c>
      <c r="J3314" s="44">
        <v>12707</v>
      </c>
      <c r="K3314" s="44">
        <v>412</v>
      </c>
      <c r="L3314" s="44">
        <v>0</v>
      </c>
      <c r="M3314" s="44">
        <v>0</v>
      </c>
      <c r="N3314" s="44">
        <v>0</v>
      </c>
      <c r="O3314" s="44">
        <v>0</v>
      </c>
      <c r="P3314" s="44">
        <v>57.373778999999999</v>
      </c>
      <c r="Q3314" s="44">
        <v>58.836002000000001</v>
      </c>
      <c r="R3314" s="44">
        <v>15.652746</v>
      </c>
      <c r="S3314" s="44">
        <v>15.617355999999999</v>
      </c>
      <c r="T3314" s="44">
        <v>107354.609375</v>
      </c>
      <c r="U3314" s="44">
        <v>12250.164063</v>
      </c>
      <c r="V3314" s="44">
        <v>0</v>
      </c>
      <c r="W3314" s="44">
        <v>0</v>
      </c>
      <c r="X3314" s="44">
        <v>0</v>
      </c>
      <c r="Y3314" s="44">
        <v>32388.476747000001</v>
      </c>
      <c r="Z3314" s="44">
        <v>992.56981399999995</v>
      </c>
      <c r="AA3314" s="44">
        <v>26.288198999999999</v>
      </c>
      <c r="AB3314" s="44">
        <v>1.299212</v>
      </c>
      <c r="AC3314" s="44">
        <v>0.60804499999999995</v>
      </c>
      <c r="AD3314" s="44">
        <v>7329.8469679999998</v>
      </c>
    </row>
    <row r="3315" spans="1:30" x14ac:dyDescent="0.25">
      <c r="A3315">
        <v>4151</v>
      </c>
      <c r="B3315" t="s">
        <v>101</v>
      </c>
      <c r="C3315" t="s">
        <v>250</v>
      </c>
      <c r="D3315" t="s">
        <v>323</v>
      </c>
      <c r="E3315" t="s">
        <v>312</v>
      </c>
      <c r="F3315" s="48" t="e">
        <f>VLOOKUP(A3315,'TAZ definitions'!$A$1:$E$1902,2,FALSE)</f>
        <v>#N/A</v>
      </c>
      <c r="G3315" s="48" t="e">
        <f>VLOOKUP(A3315,'TAZ definitions'!$A$1:$E$1902,4,FALSE)</f>
        <v>#N/A</v>
      </c>
      <c r="H3315" s="44">
        <v>108358</v>
      </c>
      <c r="I3315" s="44">
        <v>10240</v>
      </c>
      <c r="J3315" s="44">
        <v>11987</v>
      </c>
      <c r="K3315" s="44">
        <v>479</v>
      </c>
      <c r="L3315" s="44">
        <v>0</v>
      </c>
      <c r="M3315" s="44">
        <v>0</v>
      </c>
      <c r="N3315" s="44">
        <v>0</v>
      </c>
      <c r="O3315" s="44">
        <v>0</v>
      </c>
      <c r="P3315" s="44">
        <v>57.421764000000003</v>
      </c>
      <c r="Q3315" s="44">
        <v>57.585059999999999</v>
      </c>
      <c r="R3315" s="44">
        <v>15.938692</v>
      </c>
      <c r="S3315" s="44">
        <v>15.920389</v>
      </c>
      <c r="T3315" s="44">
        <v>104512.234375</v>
      </c>
      <c r="U3315" s="44">
        <v>11535.940430000001</v>
      </c>
      <c r="V3315" s="44">
        <v>0</v>
      </c>
      <c r="W3315" s="44">
        <v>0</v>
      </c>
      <c r="X3315" s="44">
        <v>0</v>
      </c>
      <c r="Y3315" s="44">
        <v>11060.737572</v>
      </c>
      <c r="Z3315" s="44">
        <v>316.83607999999998</v>
      </c>
      <c r="AA3315" s="44">
        <v>8.7942049999999998</v>
      </c>
      <c r="AB3315" s="44">
        <v>0.46285700000000002</v>
      </c>
      <c r="AC3315" s="44">
        <v>0.200678</v>
      </c>
      <c r="AD3315" s="44">
        <v>2441.3652849999999</v>
      </c>
    </row>
    <row r="3316" spans="1:30" x14ac:dyDescent="0.25">
      <c r="A3316">
        <v>4152</v>
      </c>
      <c r="B3316" t="s">
        <v>101</v>
      </c>
      <c r="C3316" t="s">
        <v>250</v>
      </c>
      <c r="D3316" t="s">
        <v>323</v>
      </c>
      <c r="E3316" t="s">
        <v>312</v>
      </c>
      <c r="F3316" s="48" t="e">
        <f>VLOOKUP(A3316,'TAZ definitions'!$A$1:$E$1902,2,FALSE)</f>
        <v>#N/A</v>
      </c>
      <c r="G3316" s="48" t="e">
        <f>VLOOKUP(A3316,'TAZ definitions'!$A$1:$E$1902,4,FALSE)</f>
        <v>#N/A</v>
      </c>
      <c r="H3316" s="44">
        <v>99060</v>
      </c>
      <c r="I3316" s="44">
        <v>9530</v>
      </c>
      <c r="J3316" s="44">
        <v>11369</v>
      </c>
      <c r="K3316" s="44">
        <v>391</v>
      </c>
      <c r="L3316" s="44">
        <v>0</v>
      </c>
      <c r="M3316" s="44">
        <v>0</v>
      </c>
      <c r="N3316" s="44">
        <v>0</v>
      </c>
      <c r="O3316" s="44">
        <v>0</v>
      </c>
      <c r="P3316" s="44">
        <v>59.215007999999997</v>
      </c>
      <c r="Q3316" s="44">
        <v>60.544350000000001</v>
      </c>
      <c r="R3316" s="44">
        <v>16.059944000000002</v>
      </c>
      <c r="S3316" s="44">
        <v>16.012896999999999</v>
      </c>
      <c r="T3316" s="44">
        <v>95937.1875</v>
      </c>
      <c r="U3316" s="44">
        <v>10986.085938</v>
      </c>
      <c r="V3316" s="44">
        <v>0</v>
      </c>
      <c r="W3316" s="44">
        <v>0</v>
      </c>
      <c r="X3316" s="44">
        <v>0</v>
      </c>
      <c r="Y3316" s="44">
        <v>17655.349546000001</v>
      </c>
      <c r="Z3316" s="44">
        <v>509.87937699999998</v>
      </c>
      <c r="AA3316" s="44">
        <v>14.295351</v>
      </c>
      <c r="AB3316" s="44">
        <v>0.73989700000000003</v>
      </c>
      <c r="AC3316" s="44">
        <v>0.32423200000000002</v>
      </c>
      <c r="AD3316" s="44">
        <v>3884.1584170000001</v>
      </c>
    </row>
    <row r="3317" spans="1:30" x14ac:dyDescent="0.25">
      <c r="A3317">
        <v>4153</v>
      </c>
      <c r="B3317" t="s">
        <v>101</v>
      </c>
      <c r="C3317" t="s">
        <v>250</v>
      </c>
      <c r="D3317" t="s">
        <v>323</v>
      </c>
      <c r="E3317" t="s">
        <v>312</v>
      </c>
      <c r="F3317" s="48" t="e">
        <f>VLOOKUP(A3317,'TAZ definitions'!$A$1:$E$1902,2,FALSE)</f>
        <v>#N/A</v>
      </c>
      <c r="G3317" s="48" t="e">
        <f>VLOOKUP(A3317,'TAZ definitions'!$A$1:$E$1902,4,FALSE)</f>
        <v>#N/A</v>
      </c>
      <c r="H3317" s="44">
        <v>137174</v>
      </c>
      <c r="I3317" s="44">
        <v>19768</v>
      </c>
      <c r="J3317" s="44">
        <v>16593</v>
      </c>
      <c r="K3317" s="44">
        <v>1696</v>
      </c>
      <c r="L3317" s="44">
        <v>0</v>
      </c>
      <c r="M3317" s="44">
        <v>0</v>
      </c>
      <c r="N3317" s="44">
        <v>0</v>
      </c>
      <c r="O3317" s="44">
        <v>0</v>
      </c>
      <c r="P3317" s="44">
        <v>48.257728999999998</v>
      </c>
      <c r="Q3317" s="44">
        <v>47.372700000000002</v>
      </c>
      <c r="R3317" s="44">
        <v>14.041302999999999</v>
      </c>
      <c r="S3317" s="44">
        <v>14.155499000000001</v>
      </c>
      <c r="T3317" s="44">
        <v>132369.515625</v>
      </c>
      <c r="U3317" s="44">
        <v>15983.384765999999</v>
      </c>
      <c r="V3317" s="44">
        <v>0</v>
      </c>
      <c r="W3317" s="44">
        <v>0</v>
      </c>
      <c r="X3317" s="44">
        <v>0</v>
      </c>
      <c r="Y3317" s="44">
        <v>0</v>
      </c>
      <c r="Z3317" s="44">
        <v>0</v>
      </c>
      <c r="AA3317" s="44">
        <v>0</v>
      </c>
      <c r="AB3317" s="44">
        <v>0</v>
      </c>
      <c r="AC3317" s="44">
        <v>0</v>
      </c>
      <c r="AD3317" s="44">
        <v>0</v>
      </c>
    </row>
    <row r="3318" spans="1:30" x14ac:dyDescent="0.25">
      <c r="A3318">
        <v>4154</v>
      </c>
      <c r="B3318" t="s">
        <v>101</v>
      </c>
      <c r="C3318" t="s">
        <v>250</v>
      </c>
      <c r="D3318" t="s">
        <v>323</v>
      </c>
      <c r="E3318" t="s">
        <v>312</v>
      </c>
      <c r="F3318" s="48" t="e">
        <f>VLOOKUP(A3318,'TAZ definitions'!$A$1:$E$1902,2,FALSE)</f>
        <v>#N/A</v>
      </c>
      <c r="G3318" s="48" t="e">
        <f>VLOOKUP(A3318,'TAZ definitions'!$A$1:$E$1902,4,FALSE)</f>
        <v>#N/A</v>
      </c>
      <c r="H3318" s="44">
        <v>132017</v>
      </c>
      <c r="I3318" s="44">
        <v>18245</v>
      </c>
      <c r="J3318" s="44">
        <v>15344</v>
      </c>
      <c r="K3318" s="44">
        <v>1364</v>
      </c>
      <c r="L3318" s="44">
        <v>0</v>
      </c>
      <c r="M3318" s="44">
        <v>0</v>
      </c>
      <c r="N3318" s="44">
        <v>0</v>
      </c>
      <c r="O3318" s="44">
        <v>0</v>
      </c>
      <c r="P3318" s="44">
        <v>49.925677999999998</v>
      </c>
      <c r="Q3318" s="44">
        <v>50.543185999999999</v>
      </c>
      <c r="R3318" s="44">
        <v>14.604956</v>
      </c>
      <c r="S3318" s="44">
        <v>14.710198</v>
      </c>
      <c r="T3318" s="44">
        <v>126937.484375</v>
      </c>
      <c r="U3318" s="44">
        <v>14719.840819999999</v>
      </c>
      <c r="V3318" s="44">
        <v>0</v>
      </c>
      <c r="W3318" s="44">
        <v>0</v>
      </c>
      <c r="X3318" s="44">
        <v>0</v>
      </c>
      <c r="Y3318" s="44">
        <v>0</v>
      </c>
      <c r="Z3318" s="44">
        <v>0</v>
      </c>
      <c r="AA3318" s="44">
        <v>0</v>
      </c>
      <c r="AB3318" s="44">
        <v>0</v>
      </c>
      <c r="AC3318" s="44">
        <v>0</v>
      </c>
      <c r="AD3318" s="44">
        <v>0</v>
      </c>
    </row>
    <row r="3319" spans="1:30" x14ac:dyDescent="0.25">
      <c r="A3319">
        <v>4155</v>
      </c>
      <c r="B3319" t="s">
        <v>101</v>
      </c>
      <c r="C3319" t="s">
        <v>250</v>
      </c>
      <c r="D3319" t="s">
        <v>323</v>
      </c>
      <c r="E3319" t="s">
        <v>312</v>
      </c>
      <c r="F3319" s="48" t="e">
        <f>VLOOKUP(A3319,'TAZ definitions'!$A$1:$E$1902,2,FALSE)</f>
        <v>#N/A</v>
      </c>
      <c r="G3319" s="48" t="e">
        <f>VLOOKUP(A3319,'TAZ definitions'!$A$1:$E$1902,4,FALSE)</f>
        <v>#N/A</v>
      </c>
      <c r="H3319" s="44">
        <v>122332</v>
      </c>
      <c r="I3319" s="44">
        <v>14067</v>
      </c>
      <c r="J3319" s="44">
        <v>14475</v>
      </c>
      <c r="K3319" s="44">
        <v>838</v>
      </c>
      <c r="L3319" s="44">
        <v>0</v>
      </c>
      <c r="M3319" s="44">
        <v>0</v>
      </c>
      <c r="N3319" s="44">
        <v>0</v>
      </c>
      <c r="O3319" s="44">
        <v>0</v>
      </c>
      <c r="P3319" s="44">
        <v>54.733921000000002</v>
      </c>
      <c r="Q3319" s="44">
        <v>55.130161000000001</v>
      </c>
      <c r="R3319" s="44">
        <v>15.321071</v>
      </c>
      <c r="S3319" s="44">
        <v>15.217142000000001</v>
      </c>
      <c r="T3319" s="44">
        <v>118332.867188</v>
      </c>
      <c r="U3319" s="44">
        <v>13971.272461</v>
      </c>
      <c r="V3319" s="44">
        <v>0</v>
      </c>
      <c r="W3319" s="44">
        <v>0</v>
      </c>
      <c r="X3319" s="44">
        <v>0</v>
      </c>
      <c r="Y3319" s="44">
        <v>12163.253669</v>
      </c>
      <c r="Z3319" s="44">
        <v>352.55734799999999</v>
      </c>
      <c r="AA3319" s="44">
        <v>9.8211870000000001</v>
      </c>
      <c r="AB3319" s="44">
        <v>0.50751500000000005</v>
      </c>
      <c r="AC3319" s="44">
        <v>0.221724</v>
      </c>
      <c r="AD3319" s="44">
        <v>2683.5845359999998</v>
      </c>
    </row>
    <row r="3320" spans="1:30" x14ac:dyDescent="0.25">
      <c r="A3320">
        <v>4156</v>
      </c>
      <c r="B3320" t="s">
        <v>101</v>
      </c>
      <c r="C3320" t="s">
        <v>250</v>
      </c>
      <c r="D3320" t="s">
        <v>323</v>
      </c>
      <c r="E3320" t="s">
        <v>312</v>
      </c>
      <c r="F3320" s="48" t="e">
        <f>VLOOKUP(A3320,'TAZ definitions'!$A$1:$E$1902,2,FALSE)</f>
        <v>#N/A</v>
      </c>
      <c r="G3320" s="48" t="e">
        <f>VLOOKUP(A3320,'TAZ definitions'!$A$1:$E$1902,4,FALSE)</f>
        <v>#N/A</v>
      </c>
      <c r="H3320" s="44">
        <v>158306</v>
      </c>
      <c r="I3320" s="44">
        <v>23996</v>
      </c>
      <c r="J3320" s="44">
        <v>19353</v>
      </c>
      <c r="K3320" s="44">
        <v>1924</v>
      </c>
      <c r="L3320" s="44">
        <v>0</v>
      </c>
      <c r="M3320" s="44">
        <v>0</v>
      </c>
      <c r="N3320" s="44">
        <v>0</v>
      </c>
      <c r="O3320" s="44">
        <v>0</v>
      </c>
      <c r="P3320" s="44">
        <v>74.634377000000001</v>
      </c>
      <c r="Q3320" s="44">
        <v>70.854918999999995</v>
      </c>
      <c r="R3320" s="44">
        <v>13.647081999999999</v>
      </c>
      <c r="S3320" s="44">
        <v>13.766747000000001</v>
      </c>
      <c r="T3320" s="44">
        <v>151159.328125</v>
      </c>
      <c r="U3320" s="44">
        <v>18425.597656000002</v>
      </c>
      <c r="V3320" s="44">
        <v>0</v>
      </c>
      <c r="W3320" s="44">
        <v>0</v>
      </c>
      <c r="X3320" s="44">
        <v>0</v>
      </c>
      <c r="Y3320" s="44">
        <v>86171.666542000006</v>
      </c>
      <c r="Z3320" s="44">
        <v>2615.7532110000002</v>
      </c>
      <c r="AA3320" s="44">
        <v>70.185012</v>
      </c>
      <c r="AB3320" s="44">
        <v>3.4159670000000002</v>
      </c>
      <c r="AC3320" s="44">
        <v>1.626665</v>
      </c>
      <c r="AD3320" s="44">
        <v>19586.706655999998</v>
      </c>
    </row>
    <row r="3321" spans="1:30" x14ac:dyDescent="0.25">
      <c r="A3321">
        <v>4157</v>
      </c>
      <c r="B3321" t="s">
        <v>101</v>
      </c>
      <c r="C3321" t="s">
        <v>250</v>
      </c>
      <c r="D3321" t="s">
        <v>323</v>
      </c>
      <c r="E3321" t="s">
        <v>312</v>
      </c>
      <c r="F3321" s="48" t="e">
        <f>VLOOKUP(A3321,'TAZ definitions'!$A$1:$E$1902,2,FALSE)</f>
        <v>#N/A</v>
      </c>
      <c r="G3321" s="48" t="e">
        <f>VLOOKUP(A3321,'TAZ definitions'!$A$1:$E$1902,4,FALSE)</f>
        <v>#N/A</v>
      </c>
      <c r="H3321" s="44">
        <v>150555</v>
      </c>
      <c r="I3321" s="44">
        <v>25615</v>
      </c>
      <c r="J3321" s="44">
        <v>18025</v>
      </c>
      <c r="K3321" s="44">
        <v>2062</v>
      </c>
      <c r="L3321" s="44">
        <v>0</v>
      </c>
      <c r="M3321" s="44">
        <v>0</v>
      </c>
      <c r="N3321" s="44">
        <v>0</v>
      </c>
      <c r="O3321" s="44">
        <v>0</v>
      </c>
      <c r="P3321" s="44">
        <v>44.893234</v>
      </c>
      <c r="Q3321" s="44">
        <v>47.346930999999998</v>
      </c>
      <c r="R3321" s="44">
        <v>14.557534</v>
      </c>
      <c r="S3321" s="44">
        <v>14.645307000000001</v>
      </c>
      <c r="T3321" s="44">
        <v>144981.390625</v>
      </c>
      <c r="U3321" s="44">
        <v>17312.886718999998</v>
      </c>
      <c r="V3321" s="44">
        <v>0</v>
      </c>
      <c r="W3321" s="44">
        <v>0</v>
      </c>
      <c r="X3321" s="44">
        <v>0</v>
      </c>
      <c r="Y3321" s="44">
        <v>15053.221274</v>
      </c>
      <c r="Z3321" s="44">
        <v>521.97463700000003</v>
      </c>
      <c r="AA3321" s="44">
        <v>12.431604999999999</v>
      </c>
      <c r="AB3321" s="44">
        <v>0.59200600000000003</v>
      </c>
      <c r="AC3321" s="44">
        <v>0.30527500000000002</v>
      </c>
      <c r="AD3321" s="44">
        <v>3710.0830449999999</v>
      </c>
    </row>
    <row r="3322" spans="1:30" x14ac:dyDescent="0.25">
      <c r="A3322">
        <v>4158</v>
      </c>
      <c r="B3322" t="s">
        <v>101</v>
      </c>
      <c r="C3322" t="s">
        <v>250</v>
      </c>
      <c r="D3322" t="s">
        <v>323</v>
      </c>
      <c r="E3322" t="s">
        <v>312</v>
      </c>
      <c r="F3322" s="48" t="e">
        <f>VLOOKUP(A3322,'TAZ definitions'!$A$1:$E$1902,2,FALSE)</f>
        <v>#N/A</v>
      </c>
      <c r="G3322" s="48" t="e">
        <f>VLOOKUP(A3322,'TAZ definitions'!$A$1:$E$1902,4,FALSE)</f>
        <v>#N/A</v>
      </c>
      <c r="H3322" s="44">
        <v>146583</v>
      </c>
      <c r="I3322" s="44">
        <v>23336</v>
      </c>
      <c r="J3322" s="44">
        <v>17773</v>
      </c>
      <c r="K3322" s="44">
        <v>1833</v>
      </c>
      <c r="L3322" s="44">
        <v>0</v>
      </c>
      <c r="M3322" s="44">
        <v>0</v>
      </c>
      <c r="N3322" s="44">
        <v>0</v>
      </c>
      <c r="O3322" s="44">
        <v>0</v>
      </c>
      <c r="P3322" s="44">
        <v>47.237403999999998</v>
      </c>
      <c r="Q3322" s="44">
        <v>47.392429</v>
      </c>
      <c r="R3322" s="44">
        <v>14.813415000000001</v>
      </c>
      <c r="S3322" s="44">
        <v>14.831085</v>
      </c>
      <c r="T3322" s="44">
        <v>141629.9375</v>
      </c>
      <c r="U3322" s="44">
        <v>17132.400390999999</v>
      </c>
      <c r="V3322" s="44">
        <v>0</v>
      </c>
      <c r="W3322" s="44">
        <v>0</v>
      </c>
      <c r="X3322" s="44">
        <v>0</v>
      </c>
      <c r="Y3322" s="44">
        <v>49468.420828000002</v>
      </c>
      <c r="Z3322" s="44">
        <v>1447.838792</v>
      </c>
      <c r="AA3322" s="44">
        <v>39.841009</v>
      </c>
      <c r="AB3322" s="44">
        <v>2.0016500000000002</v>
      </c>
      <c r="AC3322" s="44">
        <v>0.90362699999999996</v>
      </c>
      <c r="AD3322" s="44">
        <v>10911.412247</v>
      </c>
    </row>
    <row r="3323" spans="1:30" x14ac:dyDescent="0.25">
      <c r="A3323">
        <v>4159</v>
      </c>
      <c r="B3323" t="s">
        <v>101</v>
      </c>
      <c r="C3323" t="s">
        <v>250</v>
      </c>
      <c r="D3323" t="s">
        <v>323</v>
      </c>
      <c r="E3323" t="s">
        <v>312</v>
      </c>
      <c r="F3323" s="48" t="e">
        <f>VLOOKUP(A3323,'TAZ definitions'!$A$1:$E$1902,2,FALSE)</f>
        <v>#N/A</v>
      </c>
      <c r="G3323" s="48" t="e">
        <f>VLOOKUP(A3323,'TAZ definitions'!$A$1:$E$1902,4,FALSE)</f>
        <v>#N/A</v>
      </c>
      <c r="H3323" s="44">
        <v>138565</v>
      </c>
      <c r="I3323" s="44">
        <v>17768</v>
      </c>
      <c r="J3323" s="44">
        <v>16707</v>
      </c>
      <c r="K3323" s="44">
        <v>1057</v>
      </c>
      <c r="L3323" s="44">
        <v>0</v>
      </c>
      <c r="M3323" s="44">
        <v>0</v>
      </c>
      <c r="N3323" s="44">
        <v>0</v>
      </c>
      <c r="O3323" s="44">
        <v>0</v>
      </c>
      <c r="P3323" s="44">
        <v>54.696269999999998</v>
      </c>
      <c r="Q3323" s="44">
        <v>54.309502000000002</v>
      </c>
      <c r="R3323" s="44">
        <v>16.977361999999999</v>
      </c>
      <c r="S3323" s="44">
        <v>16.610388</v>
      </c>
      <c r="T3323" s="44">
        <v>134097.0625</v>
      </c>
      <c r="U3323" s="44">
        <v>16128.151367</v>
      </c>
      <c r="V3323" s="44">
        <v>0</v>
      </c>
      <c r="W3323" s="44">
        <v>0</v>
      </c>
      <c r="X3323" s="44">
        <v>0</v>
      </c>
      <c r="Y3323" s="44">
        <v>40143.092360000002</v>
      </c>
      <c r="Z3323" s="44">
        <v>1193.225385</v>
      </c>
      <c r="AA3323" s="44">
        <v>32.386045000000003</v>
      </c>
      <c r="AB3323" s="44">
        <v>1.662018</v>
      </c>
      <c r="AC3323" s="44">
        <v>0.742286</v>
      </c>
      <c r="AD3323" s="44">
        <v>9001.2814269999999</v>
      </c>
    </row>
    <row r="3324" spans="1:30" x14ac:dyDescent="0.25">
      <c r="A3324">
        <v>4160</v>
      </c>
      <c r="B3324" t="s">
        <v>101</v>
      </c>
      <c r="C3324" t="s">
        <v>250</v>
      </c>
      <c r="D3324" t="s">
        <v>323</v>
      </c>
      <c r="E3324" t="s">
        <v>312</v>
      </c>
      <c r="F3324" s="48" t="e">
        <f>VLOOKUP(A3324,'TAZ definitions'!$A$1:$E$1902,2,FALSE)</f>
        <v>#N/A</v>
      </c>
      <c r="G3324" s="48" t="e">
        <f>VLOOKUP(A3324,'TAZ definitions'!$A$1:$E$1902,4,FALSE)</f>
        <v>#N/A</v>
      </c>
      <c r="H3324" s="44">
        <v>153137</v>
      </c>
      <c r="I3324" s="44">
        <v>24053</v>
      </c>
      <c r="J3324" s="44">
        <v>19116</v>
      </c>
      <c r="K3324" s="44">
        <v>1706</v>
      </c>
      <c r="L3324" s="44">
        <v>0</v>
      </c>
      <c r="M3324" s="44">
        <v>0</v>
      </c>
      <c r="N3324" s="44">
        <v>0</v>
      </c>
      <c r="O3324" s="44">
        <v>0</v>
      </c>
      <c r="P3324" s="44">
        <v>46.920856000000001</v>
      </c>
      <c r="Q3324" s="44">
        <v>47.510505999999999</v>
      </c>
      <c r="R3324" s="44">
        <v>15.035212</v>
      </c>
      <c r="S3324" s="44">
        <v>14.943243000000001</v>
      </c>
      <c r="T3324" s="44">
        <v>147605.53125</v>
      </c>
      <c r="U3324" s="44">
        <v>18369.951172000001</v>
      </c>
      <c r="V3324" s="44">
        <v>0</v>
      </c>
      <c r="W3324" s="44">
        <v>0</v>
      </c>
      <c r="X3324" s="44">
        <v>0</v>
      </c>
      <c r="Y3324" s="44">
        <v>38843.610911000003</v>
      </c>
      <c r="Z3324" s="44">
        <v>1161.339532</v>
      </c>
      <c r="AA3324" s="44">
        <v>31.289217000000001</v>
      </c>
      <c r="AB3324" s="44">
        <v>1.5617799999999999</v>
      </c>
      <c r="AC3324" s="44">
        <v>0.72238000000000002</v>
      </c>
      <c r="AD3324" s="44">
        <v>8709.7215969999997</v>
      </c>
    </row>
    <row r="3325" spans="1:30" x14ac:dyDescent="0.25">
      <c r="A3325">
        <v>4161</v>
      </c>
      <c r="B3325" t="s">
        <v>101</v>
      </c>
      <c r="C3325" t="s">
        <v>250</v>
      </c>
      <c r="D3325" t="s">
        <v>323</v>
      </c>
      <c r="E3325" t="s">
        <v>312</v>
      </c>
      <c r="F3325" s="48" t="e">
        <f>VLOOKUP(A3325,'TAZ definitions'!$A$1:$E$1902,2,FALSE)</f>
        <v>#N/A</v>
      </c>
      <c r="G3325" s="48" t="e">
        <f>VLOOKUP(A3325,'TAZ definitions'!$A$1:$E$1902,4,FALSE)</f>
        <v>#N/A</v>
      </c>
      <c r="H3325" s="44">
        <v>151589</v>
      </c>
      <c r="I3325" s="44">
        <v>23650</v>
      </c>
      <c r="J3325" s="44">
        <v>17967</v>
      </c>
      <c r="K3325" s="44">
        <v>1933</v>
      </c>
      <c r="L3325" s="44">
        <v>0</v>
      </c>
      <c r="M3325" s="44">
        <v>0</v>
      </c>
      <c r="N3325" s="44">
        <v>0</v>
      </c>
      <c r="O3325" s="44">
        <v>0</v>
      </c>
      <c r="P3325" s="44">
        <v>71.952240000000003</v>
      </c>
      <c r="Q3325" s="44">
        <v>70.448791999999997</v>
      </c>
      <c r="R3325" s="44">
        <v>13.388287999999999</v>
      </c>
      <c r="S3325" s="44">
        <v>13.495403</v>
      </c>
      <c r="T3325" s="44">
        <v>145027.5625</v>
      </c>
      <c r="U3325" s="44">
        <v>17144.6875</v>
      </c>
      <c r="V3325" s="44">
        <v>0</v>
      </c>
      <c r="W3325" s="44">
        <v>0</v>
      </c>
      <c r="X3325" s="44">
        <v>0</v>
      </c>
      <c r="Y3325" s="44">
        <v>0</v>
      </c>
      <c r="Z3325" s="44">
        <v>0</v>
      </c>
      <c r="AA3325" s="44">
        <v>0</v>
      </c>
      <c r="AB3325" s="44">
        <v>0</v>
      </c>
      <c r="AC3325" s="44">
        <v>0</v>
      </c>
      <c r="AD3325" s="44">
        <v>0</v>
      </c>
    </row>
    <row r="3326" spans="1:30" x14ac:dyDescent="0.25">
      <c r="A3326">
        <v>4162</v>
      </c>
      <c r="B3326" t="s">
        <v>101</v>
      </c>
      <c r="C3326" t="s">
        <v>250</v>
      </c>
      <c r="D3326" t="s">
        <v>323</v>
      </c>
      <c r="E3326" t="s">
        <v>312</v>
      </c>
      <c r="F3326" s="48" t="e">
        <f>VLOOKUP(A3326,'TAZ definitions'!$A$1:$E$1902,2,FALSE)</f>
        <v>#N/A</v>
      </c>
      <c r="G3326" s="48" t="e">
        <f>VLOOKUP(A3326,'TAZ definitions'!$A$1:$E$1902,4,FALSE)</f>
        <v>#N/A</v>
      </c>
      <c r="H3326" s="44">
        <v>142979</v>
      </c>
      <c r="I3326" s="44">
        <v>22215</v>
      </c>
      <c r="J3326" s="44">
        <v>16999</v>
      </c>
      <c r="K3326" s="44">
        <v>1874</v>
      </c>
      <c r="L3326" s="44">
        <v>0</v>
      </c>
      <c r="M3326" s="44">
        <v>0</v>
      </c>
      <c r="N3326" s="44">
        <v>0</v>
      </c>
      <c r="O3326" s="44">
        <v>0</v>
      </c>
      <c r="P3326" s="44">
        <v>50.846539</v>
      </c>
      <c r="Q3326" s="44">
        <v>51.170127999999998</v>
      </c>
      <c r="R3326" s="44">
        <v>14.073024999999999</v>
      </c>
      <c r="S3326" s="44">
        <v>14.118073000000001</v>
      </c>
      <c r="T3326" s="44">
        <v>137403.15625</v>
      </c>
      <c r="U3326" s="44">
        <v>16300.657227</v>
      </c>
      <c r="V3326" s="44">
        <v>0</v>
      </c>
      <c r="W3326" s="44">
        <v>0</v>
      </c>
      <c r="X3326" s="44">
        <v>0</v>
      </c>
      <c r="Y3326" s="44">
        <v>28255.369544000001</v>
      </c>
      <c r="Z3326" s="44">
        <v>863.30877899999996</v>
      </c>
      <c r="AA3326" s="44">
        <v>23.044343000000001</v>
      </c>
      <c r="AB3326" s="44">
        <v>1.09405</v>
      </c>
      <c r="AC3326" s="44">
        <v>0.52901600000000004</v>
      </c>
      <c r="AD3326" s="44">
        <v>6328.3405000000002</v>
      </c>
    </row>
    <row r="3327" spans="1:30" x14ac:dyDescent="0.25">
      <c r="A3327">
        <v>4163</v>
      </c>
      <c r="B3327" t="s">
        <v>101</v>
      </c>
      <c r="C3327" t="s">
        <v>250</v>
      </c>
      <c r="D3327" t="s">
        <v>323</v>
      </c>
      <c r="E3327" t="s">
        <v>312</v>
      </c>
      <c r="F3327" s="48" t="e">
        <f>VLOOKUP(A3327,'TAZ definitions'!$A$1:$E$1902,2,FALSE)</f>
        <v>#N/A</v>
      </c>
      <c r="G3327" s="48" t="e">
        <f>VLOOKUP(A3327,'TAZ definitions'!$A$1:$E$1902,4,FALSE)</f>
        <v>#N/A</v>
      </c>
      <c r="H3327" s="44">
        <v>154057</v>
      </c>
      <c r="I3327" s="44">
        <v>21939</v>
      </c>
      <c r="J3327" s="44">
        <v>18151</v>
      </c>
      <c r="K3327" s="44">
        <v>1813</v>
      </c>
      <c r="L3327" s="44">
        <v>0</v>
      </c>
      <c r="M3327" s="44">
        <v>0</v>
      </c>
      <c r="N3327" s="44">
        <v>0</v>
      </c>
      <c r="O3327" s="44">
        <v>0</v>
      </c>
      <c r="P3327" s="44">
        <v>73.220009000000005</v>
      </c>
      <c r="Q3327" s="44">
        <v>68.177077999999995</v>
      </c>
      <c r="R3327" s="44">
        <v>13.11436</v>
      </c>
      <c r="S3327" s="44">
        <v>13.647054000000001</v>
      </c>
      <c r="T3327" s="44">
        <v>147467.375</v>
      </c>
      <c r="U3327" s="44">
        <v>17336.113281000002</v>
      </c>
      <c r="V3327" s="44">
        <v>0</v>
      </c>
      <c r="W3327" s="44">
        <v>0</v>
      </c>
      <c r="X3327" s="44">
        <v>0</v>
      </c>
      <c r="Y3327" s="44">
        <v>55346.580024000003</v>
      </c>
      <c r="Z3327" s="44">
        <v>1778.5340920000001</v>
      </c>
      <c r="AA3327" s="44">
        <v>45.727924000000002</v>
      </c>
      <c r="AB3327" s="44">
        <v>2.1657130000000002</v>
      </c>
      <c r="AC3327" s="44">
        <v>1.0644979999999999</v>
      </c>
      <c r="AD3327" s="44">
        <v>12748.149664</v>
      </c>
    </row>
    <row r="3328" spans="1:30" x14ac:dyDescent="0.25">
      <c r="A3328">
        <v>4164</v>
      </c>
      <c r="B3328" t="s">
        <v>101</v>
      </c>
      <c r="C3328" t="s">
        <v>250</v>
      </c>
      <c r="D3328" t="s">
        <v>323</v>
      </c>
      <c r="E3328" t="s">
        <v>312</v>
      </c>
      <c r="F3328" s="48" t="e">
        <f>VLOOKUP(A3328,'TAZ definitions'!$A$1:$E$1902,2,FALSE)</f>
        <v>#N/A</v>
      </c>
      <c r="G3328" s="48" t="e">
        <f>VLOOKUP(A3328,'TAZ definitions'!$A$1:$E$1902,4,FALSE)</f>
        <v>#N/A</v>
      </c>
      <c r="H3328" s="44">
        <v>144975</v>
      </c>
      <c r="I3328" s="44">
        <v>22861</v>
      </c>
      <c r="J3328" s="44">
        <v>17049</v>
      </c>
      <c r="K3328" s="44">
        <v>1852</v>
      </c>
      <c r="L3328" s="44">
        <v>0</v>
      </c>
      <c r="M3328" s="44">
        <v>0</v>
      </c>
      <c r="N3328" s="44">
        <v>0</v>
      </c>
      <c r="O3328" s="44">
        <v>0</v>
      </c>
      <c r="P3328" s="44">
        <v>72.345839999999995</v>
      </c>
      <c r="Q3328" s="44">
        <v>69.724120999999997</v>
      </c>
      <c r="R3328" s="44">
        <v>13.20579</v>
      </c>
      <c r="S3328" s="44">
        <v>13.306125</v>
      </c>
      <c r="T3328" s="44">
        <v>138657.3125</v>
      </c>
      <c r="U3328" s="44">
        <v>16262.768555000001</v>
      </c>
      <c r="V3328" s="44">
        <v>0</v>
      </c>
      <c r="W3328" s="44">
        <v>0</v>
      </c>
      <c r="X3328" s="44">
        <v>0</v>
      </c>
      <c r="Y3328" s="44">
        <v>0</v>
      </c>
      <c r="Z3328" s="44">
        <v>0</v>
      </c>
      <c r="AA3328" s="44">
        <v>0</v>
      </c>
      <c r="AB3328" s="44">
        <v>0</v>
      </c>
      <c r="AC3328" s="44">
        <v>0</v>
      </c>
      <c r="AD3328" s="44">
        <v>0</v>
      </c>
    </row>
    <row r="3329" spans="1:30" x14ac:dyDescent="0.25">
      <c r="A3329">
        <v>4165</v>
      </c>
      <c r="B3329" t="s">
        <v>101</v>
      </c>
      <c r="C3329" t="s">
        <v>250</v>
      </c>
      <c r="D3329" t="s">
        <v>323</v>
      </c>
      <c r="E3329" t="s">
        <v>312</v>
      </c>
      <c r="F3329" s="48" t="e">
        <f>VLOOKUP(A3329,'TAZ definitions'!$A$1:$E$1902,2,FALSE)</f>
        <v>#N/A</v>
      </c>
      <c r="G3329" s="48" t="e">
        <f>VLOOKUP(A3329,'TAZ definitions'!$A$1:$E$1902,4,FALSE)</f>
        <v>#N/A</v>
      </c>
      <c r="H3329" s="44">
        <v>143290</v>
      </c>
      <c r="I3329" s="44">
        <v>22543</v>
      </c>
      <c r="J3329" s="44">
        <v>16846</v>
      </c>
      <c r="K3329" s="44">
        <v>1887</v>
      </c>
      <c r="L3329" s="44">
        <v>0</v>
      </c>
      <c r="M3329" s="44">
        <v>0</v>
      </c>
      <c r="N3329" s="44">
        <v>0</v>
      </c>
      <c r="O3329" s="44">
        <v>0</v>
      </c>
      <c r="P3329" s="44">
        <v>52.223269999999999</v>
      </c>
      <c r="Q3329" s="44">
        <v>53.635573999999998</v>
      </c>
      <c r="R3329" s="44">
        <v>15.226292000000001</v>
      </c>
      <c r="S3329" s="44">
        <v>15.372411</v>
      </c>
      <c r="T3329" s="44">
        <v>137598.328125</v>
      </c>
      <c r="U3329" s="44">
        <v>16140.875977</v>
      </c>
      <c r="V3329" s="44">
        <v>0</v>
      </c>
      <c r="W3329" s="44">
        <v>0</v>
      </c>
      <c r="X3329" s="44">
        <v>0</v>
      </c>
      <c r="Y3329" s="44">
        <v>35132.480501999999</v>
      </c>
      <c r="Z3329" s="44">
        <v>1163.116505</v>
      </c>
      <c r="AA3329" s="44">
        <v>28.747610999999999</v>
      </c>
      <c r="AB3329" s="44">
        <v>1.3374079999999999</v>
      </c>
      <c r="AC3329" s="44">
        <v>0.68932499999999997</v>
      </c>
      <c r="AD3329" s="44">
        <v>8274.4892990000008</v>
      </c>
    </row>
    <row r="3330" spans="1:30" x14ac:dyDescent="0.25">
      <c r="A3330">
        <v>4166</v>
      </c>
      <c r="B3330" t="s">
        <v>101</v>
      </c>
      <c r="C3330" t="s">
        <v>250</v>
      </c>
      <c r="D3330" t="s">
        <v>323</v>
      </c>
      <c r="E3330" t="s">
        <v>312</v>
      </c>
      <c r="F3330" s="48" t="e">
        <f>VLOOKUP(A3330,'TAZ definitions'!$A$1:$E$1902,2,FALSE)</f>
        <v>#N/A</v>
      </c>
      <c r="G3330" s="48" t="e">
        <f>VLOOKUP(A3330,'TAZ definitions'!$A$1:$E$1902,4,FALSE)</f>
        <v>#N/A</v>
      </c>
      <c r="H3330" s="44">
        <v>136814</v>
      </c>
      <c r="I3330" s="44">
        <v>21334</v>
      </c>
      <c r="J3330" s="44">
        <v>15507</v>
      </c>
      <c r="K3330" s="44">
        <v>1852</v>
      </c>
      <c r="L3330" s="44">
        <v>0</v>
      </c>
      <c r="M3330" s="44">
        <v>0</v>
      </c>
      <c r="N3330" s="44">
        <v>0</v>
      </c>
      <c r="O3330" s="44">
        <v>0</v>
      </c>
      <c r="P3330" s="44">
        <v>53.765681999999998</v>
      </c>
      <c r="Q3330" s="44">
        <v>58.075938999999998</v>
      </c>
      <c r="R3330" s="44">
        <v>15.476851</v>
      </c>
      <c r="S3330" s="44">
        <v>15.676170000000001</v>
      </c>
      <c r="T3330" s="44">
        <v>131788.890625</v>
      </c>
      <c r="U3330" s="44">
        <v>14912.801758</v>
      </c>
      <c r="V3330" s="44">
        <v>0</v>
      </c>
      <c r="W3330" s="44">
        <v>0</v>
      </c>
      <c r="X3330" s="44">
        <v>0</v>
      </c>
      <c r="Y3330" s="44">
        <v>31957.364496999999</v>
      </c>
      <c r="Z3330" s="44">
        <v>1120.982082</v>
      </c>
      <c r="AA3330" s="44">
        <v>26.433516000000001</v>
      </c>
      <c r="AB3330" s="44">
        <v>1.1728190000000001</v>
      </c>
      <c r="AC3330" s="44">
        <v>0.63959100000000002</v>
      </c>
      <c r="AD3330" s="44">
        <v>7625.2188930000002</v>
      </c>
    </row>
    <row r="3331" spans="1:30" x14ac:dyDescent="0.25">
      <c r="A3331">
        <v>4167</v>
      </c>
      <c r="B3331" t="s">
        <v>101</v>
      </c>
      <c r="C3331" t="s">
        <v>250</v>
      </c>
      <c r="D3331" t="s">
        <v>323</v>
      </c>
      <c r="E3331" t="s">
        <v>312</v>
      </c>
      <c r="F3331" s="48" t="e">
        <f>VLOOKUP(A3331,'TAZ definitions'!$A$1:$E$1902,2,FALSE)</f>
        <v>#N/A</v>
      </c>
      <c r="G3331" s="48" t="e">
        <f>VLOOKUP(A3331,'TAZ definitions'!$A$1:$E$1902,4,FALSE)</f>
        <v>#N/A</v>
      </c>
      <c r="H3331" s="44">
        <v>135179</v>
      </c>
      <c r="I3331" s="44">
        <v>20862</v>
      </c>
      <c r="J3331" s="44">
        <v>15612</v>
      </c>
      <c r="K3331" s="44">
        <v>1870</v>
      </c>
      <c r="L3331" s="44">
        <v>0</v>
      </c>
      <c r="M3331" s="44">
        <v>0</v>
      </c>
      <c r="N3331" s="44">
        <v>0</v>
      </c>
      <c r="O3331" s="44">
        <v>0</v>
      </c>
      <c r="P3331" s="44">
        <v>55.237231999999999</v>
      </c>
      <c r="Q3331" s="44">
        <v>59.535294</v>
      </c>
      <c r="R3331" s="44">
        <v>15.785869</v>
      </c>
      <c r="S3331" s="44">
        <v>16.005559999999999</v>
      </c>
      <c r="T3331" s="44">
        <v>130484.867188</v>
      </c>
      <c r="U3331" s="44">
        <v>15047.719727</v>
      </c>
      <c r="V3331" s="44">
        <v>0</v>
      </c>
      <c r="W3331" s="44">
        <v>0</v>
      </c>
      <c r="X3331" s="44">
        <v>0</v>
      </c>
      <c r="Y3331" s="44">
        <v>5969.6020010000002</v>
      </c>
      <c r="Z3331" s="44">
        <v>205.40924100000001</v>
      </c>
      <c r="AA3331" s="44">
        <v>4.9194570000000004</v>
      </c>
      <c r="AB3331" s="44">
        <v>0.22001799999999999</v>
      </c>
      <c r="AC3331" s="44">
        <v>0.116276</v>
      </c>
      <c r="AD3331" s="44">
        <v>1378.732156</v>
      </c>
    </row>
    <row r="3332" spans="1:30" x14ac:dyDescent="0.25">
      <c r="A3332">
        <v>4168</v>
      </c>
      <c r="B3332" t="s">
        <v>101</v>
      </c>
      <c r="C3332" t="s">
        <v>250</v>
      </c>
      <c r="D3332" t="s">
        <v>323</v>
      </c>
      <c r="E3332" t="s">
        <v>312</v>
      </c>
      <c r="F3332" s="48" t="e">
        <f>VLOOKUP(A3332,'TAZ definitions'!$A$1:$E$1902,2,FALSE)</f>
        <v>#N/A</v>
      </c>
      <c r="G3332" s="48" t="e">
        <f>VLOOKUP(A3332,'TAZ definitions'!$A$1:$E$1902,4,FALSE)</f>
        <v>#N/A</v>
      </c>
      <c r="H3332" s="44">
        <v>161664</v>
      </c>
      <c r="I3332" s="44">
        <v>28959</v>
      </c>
      <c r="J3332" s="44">
        <v>19762</v>
      </c>
      <c r="K3332" s="44">
        <v>2212</v>
      </c>
      <c r="L3332" s="44">
        <v>0</v>
      </c>
      <c r="M3332" s="44">
        <v>0</v>
      </c>
      <c r="N3332" s="44">
        <v>0</v>
      </c>
      <c r="O3332" s="44">
        <v>0</v>
      </c>
      <c r="P3332" s="44">
        <v>66.120582999999996</v>
      </c>
      <c r="Q3332" s="44">
        <v>65.141991000000004</v>
      </c>
      <c r="R3332" s="44">
        <v>13.8369</v>
      </c>
      <c r="S3332" s="44">
        <v>14.011775999999999</v>
      </c>
      <c r="T3332" s="44">
        <v>153115.734375</v>
      </c>
      <c r="U3332" s="44">
        <v>18631.507813</v>
      </c>
      <c r="V3332" s="44">
        <v>0</v>
      </c>
      <c r="W3332" s="44">
        <v>0</v>
      </c>
      <c r="X3332" s="44">
        <v>0</v>
      </c>
      <c r="Y3332" s="44">
        <v>55461.753534000003</v>
      </c>
      <c r="Z3332" s="44">
        <v>1626.4724530000001</v>
      </c>
      <c r="AA3332" s="44">
        <v>44.379651000000003</v>
      </c>
      <c r="AB3332" s="44">
        <v>2.2495810000000001</v>
      </c>
      <c r="AC3332" s="44">
        <v>1.0106630000000001</v>
      </c>
      <c r="AD3332" s="44">
        <v>12185.213555</v>
      </c>
    </row>
    <row r="3333" spans="1:30" x14ac:dyDescent="0.25">
      <c r="A3333">
        <v>4169</v>
      </c>
      <c r="B3333" t="s">
        <v>101</v>
      </c>
      <c r="C3333" t="s">
        <v>250</v>
      </c>
      <c r="D3333" t="s">
        <v>323</v>
      </c>
      <c r="E3333" t="s">
        <v>312</v>
      </c>
      <c r="F3333" s="48" t="e">
        <f>VLOOKUP(A3333,'TAZ definitions'!$A$1:$E$1902,2,FALSE)</f>
        <v>#N/A</v>
      </c>
      <c r="G3333" s="48" t="e">
        <f>VLOOKUP(A3333,'TAZ definitions'!$A$1:$E$1902,4,FALSE)</f>
        <v>#N/A</v>
      </c>
      <c r="H3333" s="44">
        <v>144020</v>
      </c>
      <c r="I3333" s="44">
        <v>20023</v>
      </c>
      <c r="J3333" s="44">
        <v>17022</v>
      </c>
      <c r="K3333" s="44">
        <v>1775</v>
      </c>
      <c r="L3333" s="44">
        <v>0</v>
      </c>
      <c r="M3333" s="44">
        <v>0</v>
      </c>
      <c r="N3333" s="44">
        <v>0</v>
      </c>
      <c r="O3333" s="44">
        <v>0</v>
      </c>
      <c r="P3333" s="44">
        <v>54.601497999999999</v>
      </c>
      <c r="Q3333" s="44">
        <v>51.596310000000003</v>
      </c>
      <c r="R3333" s="44">
        <v>15.104051999999999</v>
      </c>
      <c r="S3333" s="44">
        <v>15.073245999999999</v>
      </c>
      <c r="T3333" s="44">
        <v>137956.578125</v>
      </c>
      <c r="U3333" s="44">
        <v>16276.425781</v>
      </c>
      <c r="V3333" s="44">
        <v>0</v>
      </c>
      <c r="W3333" s="44">
        <v>0</v>
      </c>
      <c r="X3333" s="44">
        <v>20670.174821000001</v>
      </c>
      <c r="Y3333" s="44">
        <v>106883.774668</v>
      </c>
      <c r="Z3333" s="44">
        <v>3530.1255209999999</v>
      </c>
      <c r="AA3333" s="44">
        <v>98.274207000000004</v>
      </c>
      <c r="AB3333" s="44">
        <v>4.915921</v>
      </c>
      <c r="AC3333" s="44">
        <v>2.1655069999999998</v>
      </c>
      <c r="AD3333" s="44">
        <v>26062.837686999999</v>
      </c>
    </row>
    <row r="3334" spans="1:30" x14ac:dyDescent="0.25">
      <c r="A3334">
        <v>4170</v>
      </c>
      <c r="B3334" t="s">
        <v>101</v>
      </c>
      <c r="C3334" t="s">
        <v>250</v>
      </c>
      <c r="D3334" t="s">
        <v>323</v>
      </c>
      <c r="E3334" t="s">
        <v>312</v>
      </c>
      <c r="F3334" s="48" t="e">
        <f>VLOOKUP(A3334,'TAZ definitions'!$A$1:$E$1902,2,FALSE)</f>
        <v>#N/A</v>
      </c>
      <c r="G3334" s="48" t="e">
        <f>VLOOKUP(A3334,'TAZ definitions'!$A$1:$E$1902,4,FALSE)</f>
        <v>#N/A</v>
      </c>
      <c r="H3334" s="44">
        <v>129290</v>
      </c>
      <c r="I3334" s="44">
        <v>12212</v>
      </c>
      <c r="J3334" s="44">
        <v>13860</v>
      </c>
      <c r="K3334" s="44">
        <v>1274</v>
      </c>
      <c r="L3334" s="44">
        <v>0</v>
      </c>
      <c r="M3334" s="44">
        <v>0</v>
      </c>
      <c r="N3334" s="44">
        <v>0</v>
      </c>
      <c r="O3334" s="44">
        <v>0</v>
      </c>
      <c r="P3334" s="44">
        <v>64.719498000000002</v>
      </c>
      <c r="Q3334" s="44">
        <v>63.928528</v>
      </c>
      <c r="R3334" s="44">
        <v>16.820103</v>
      </c>
      <c r="S3334" s="44">
        <v>16.530384000000002</v>
      </c>
      <c r="T3334" s="44">
        <v>125965.929688</v>
      </c>
      <c r="U3334" s="44">
        <v>13502.659180000001</v>
      </c>
      <c r="V3334" s="44">
        <v>0</v>
      </c>
      <c r="W3334" s="44">
        <v>0</v>
      </c>
      <c r="X3334" s="44">
        <v>9695.8700399999998</v>
      </c>
      <c r="Y3334" s="44">
        <v>75501.462339000005</v>
      </c>
      <c r="Z3334" s="44">
        <v>1779.3958339999999</v>
      </c>
      <c r="AA3334" s="44">
        <v>81.058756000000002</v>
      </c>
      <c r="AB3334" s="44">
        <v>3.9771649999999998</v>
      </c>
      <c r="AC3334" s="44">
        <v>1.3715809999999999</v>
      </c>
      <c r="AD3334" s="44">
        <v>16764.610653</v>
      </c>
    </row>
    <row r="3335" spans="1:30" x14ac:dyDescent="0.25">
      <c r="A3335">
        <v>4171</v>
      </c>
      <c r="B3335" t="s">
        <v>101</v>
      </c>
      <c r="C3335" t="s">
        <v>250</v>
      </c>
      <c r="D3335" t="s">
        <v>323</v>
      </c>
      <c r="E3335" t="s">
        <v>312</v>
      </c>
      <c r="F3335" s="48" t="e">
        <f>VLOOKUP(A3335,'TAZ definitions'!$A$1:$E$1902,2,FALSE)</f>
        <v>#N/A</v>
      </c>
      <c r="G3335" s="48" t="e">
        <f>VLOOKUP(A3335,'TAZ definitions'!$A$1:$E$1902,4,FALSE)</f>
        <v>#N/A</v>
      </c>
      <c r="H3335" s="44">
        <v>146328</v>
      </c>
      <c r="I3335" s="44">
        <v>21816</v>
      </c>
      <c r="J3335" s="44">
        <v>18216</v>
      </c>
      <c r="K3335" s="44">
        <v>1535</v>
      </c>
      <c r="L3335" s="44">
        <v>0</v>
      </c>
      <c r="M3335" s="44">
        <v>0</v>
      </c>
      <c r="N3335" s="44">
        <v>0</v>
      </c>
      <c r="O3335" s="44">
        <v>0</v>
      </c>
      <c r="P3335" s="44">
        <v>48.629429000000002</v>
      </c>
      <c r="Q3335" s="44">
        <v>47.782145999999997</v>
      </c>
      <c r="R3335" s="44">
        <v>14.360645999999999</v>
      </c>
      <c r="S3335" s="44">
        <v>14.212183</v>
      </c>
      <c r="T3335" s="44">
        <v>141376.828125</v>
      </c>
      <c r="U3335" s="44">
        <v>17552.6875</v>
      </c>
      <c r="V3335" s="44">
        <v>0</v>
      </c>
      <c r="W3335" s="44">
        <v>0</v>
      </c>
      <c r="X3335" s="44">
        <v>2397.9095219999999</v>
      </c>
      <c r="Y3335" s="44">
        <v>142009.247814</v>
      </c>
      <c r="Z3335" s="44">
        <v>4523.8072249999996</v>
      </c>
      <c r="AA3335" s="44">
        <v>114.91904</v>
      </c>
      <c r="AB3335" s="44">
        <v>5.8281890000000001</v>
      </c>
      <c r="AC3335" s="44">
        <v>2.704088</v>
      </c>
      <c r="AD3335" s="44">
        <v>32879.102014999997</v>
      </c>
    </row>
    <row r="3336" spans="1:30" x14ac:dyDescent="0.25">
      <c r="A3336">
        <v>4172</v>
      </c>
      <c r="B3336" t="s">
        <v>101</v>
      </c>
      <c r="C3336" t="s">
        <v>250</v>
      </c>
      <c r="D3336" t="s">
        <v>323</v>
      </c>
      <c r="E3336" t="s">
        <v>312</v>
      </c>
      <c r="F3336" s="48" t="e">
        <f>VLOOKUP(A3336,'TAZ definitions'!$A$1:$E$1902,2,FALSE)</f>
        <v>#N/A</v>
      </c>
      <c r="G3336" s="48" t="e">
        <f>VLOOKUP(A3336,'TAZ definitions'!$A$1:$E$1902,4,FALSE)</f>
        <v>#N/A</v>
      </c>
      <c r="H3336" s="44">
        <v>159567</v>
      </c>
      <c r="I3336" s="44">
        <v>27829</v>
      </c>
      <c r="J3336" s="44">
        <v>19430</v>
      </c>
      <c r="K3336" s="44">
        <v>2122</v>
      </c>
      <c r="L3336" s="44">
        <v>0</v>
      </c>
      <c r="M3336" s="44">
        <v>0</v>
      </c>
      <c r="N3336" s="44">
        <v>0</v>
      </c>
      <c r="O3336" s="44">
        <v>0</v>
      </c>
      <c r="P3336" s="44">
        <v>66.136452000000006</v>
      </c>
      <c r="Q3336" s="44">
        <v>67.414505000000005</v>
      </c>
      <c r="R3336" s="44">
        <v>13.866163999999999</v>
      </c>
      <c r="S3336" s="44">
        <v>14.080762</v>
      </c>
      <c r="T3336" s="44">
        <v>151424.328125</v>
      </c>
      <c r="U3336" s="44">
        <v>18360.201172000001</v>
      </c>
      <c r="V3336" s="44">
        <v>0</v>
      </c>
      <c r="W3336" s="44">
        <v>0</v>
      </c>
      <c r="X3336" s="44">
        <v>22338.472653000001</v>
      </c>
      <c r="Y3336" s="44">
        <v>100911.517141</v>
      </c>
      <c r="Z3336" s="44">
        <v>3282.9209380000002</v>
      </c>
      <c r="AA3336" s="44">
        <v>82.922741000000002</v>
      </c>
      <c r="AB3336" s="44">
        <v>3.9710489999999998</v>
      </c>
      <c r="AC3336" s="44">
        <v>1.9731019999999999</v>
      </c>
      <c r="AD3336" s="44">
        <v>23879.276195999999</v>
      </c>
    </row>
    <row r="3337" spans="1:30" x14ac:dyDescent="0.25">
      <c r="A3337">
        <v>4173</v>
      </c>
      <c r="B3337" t="s">
        <v>101</v>
      </c>
      <c r="C3337" t="s">
        <v>250</v>
      </c>
      <c r="D3337" t="s">
        <v>323</v>
      </c>
      <c r="E3337" t="s">
        <v>312</v>
      </c>
      <c r="F3337" s="48" t="e">
        <f>VLOOKUP(A3337,'TAZ definitions'!$A$1:$E$1902,2,FALSE)</f>
        <v>#N/A</v>
      </c>
      <c r="G3337" s="48" t="e">
        <f>VLOOKUP(A3337,'TAZ definitions'!$A$1:$E$1902,4,FALSE)</f>
        <v>#N/A</v>
      </c>
      <c r="H3337" s="44">
        <v>160746</v>
      </c>
      <c r="I3337" s="44">
        <v>29062</v>
      </c>
      <c r="J3337" s="44">
        <v>19733</v>
      </c>
      <c r="K3337" s="44">
        <v>2228</v>
      </c>
      <c r="L3337" s="44">
        <v>0</v>
      </c>
      <c r="M3337" s="44">
        <v>0</v>
      </c>
      <c r="N3337" s="44">
        <v>0</v>
      </c>
      <c r="O3337" s="44">
        <v>0</v>
      </c>
      <c r="P3337" s="44">
        <v>61.567267999999999</v>
      </c>
      <c r="Q3337" s="44">
        <v>61.918503000000001</v>
      </c>
      <c r="R3337" s="44">
        <v>13.108105</v>
      </c>
      <c r="S3337" s="44">
        <v>13.165664</v>
      </c>
      <c r="T3337" s="44">
        <v>152860.90625</v>
      </c>
      <c r="U3337" s="44">
        <v>18684.818359000001</v>
      </c>
      <c r="V3337" s="44">
        <v>0</v>
      </c>
      <c r="W3337" s="44">
        <v>0</v>
      </c>
      <c r="X3337" s="44">
        <v>0</v>
      </c>
      <c r="Y3337" s="44">
        <v>142217.50627799999</v>
      </c>
      <c r="Z3337" s="44">
        <v>4328.8575940000001</v>
      </c>
      <c r="AA3337" s="44">
        <v>114.217674</v>
      </c>
      <c r="AB3337" s="44">
        <v>5.7872659999999998</v>
      </c>
      <c r="AC3337" s="44">
        <v>2.636962</v>
      </c>
      <c r="AD3337" s="44">
        <v>31920.64155</v>
      </c>
    </row>
    <row r="3338" spans="1:30" x14ac:dyDescent="0.25">
      <c r="A3338">
        <v>4174</v>
      </c>
      <c r="B3338" t="s">
        <v>101</v>
      </c>
      <c r="C3338" t="s">
        <v>250</v>
      </c>
      <c r="D3338" t="s">
        <v>323</v>
      </c>
      <c r="E3338" t="s">
        <v>312</v>
      </c>
      <c r="F3338" s="48" t="e">
        <f>VLOOKUP(A3338,'TAZ definitions'!$A$1:$E$1902,2,FALSE)</f>
        <v>#N/A</v>
      </c>
      <c r="G3338" s="48" t="e">
        <f>VLOOKUP(A3338,'TAZ definitions'!$A$1:$E$1902,4,FALSE)</f>
        <v>#N/A</v>
      </c>
      <c r="H3338" s="44">
        <v>157716</v>
      </c>
      <c r="I3338" s="44">
        <v>28125</v>
      </c>
      <c r="J3338" s="44">
        <v>19382</v>
      </c>
      <c r="K3338" s="44">
        <v>2163</v>
      </c>
      <c r="L3338" s="44">
        <v>0</v>
      </c>
      <c r="M3338" s="44">
        <v>0</v>
      </c>
      <c r="N3338" s="44">
        <v>0</v>
      </c>
      <c r="O3338" s="44">
        <v>0</v>
      </c>
      <c r="P3338" s="44">
        <v>61.00806</v>
      </c>
      <c r="Q3338" s="44">
        <v>64.260261999999997</v>
      </c>
      <c r="R3338" s="44">
        <v>13.382334</v>
      </c>
      <c r="S3338" s="44">
        <v>13.566371</v>
      </c>
      <c r="T3338" s="44">
        <v>149697.09375</v>
      </c>
      <c r="U3338" s="44">
        <v>18316.511718999998</v>
      </c>
      <c r="V3338" s="44">
        <v>0</v>
      </c>
      <c r="W3338" s="44">
        <v>0</v>
      </c>
      <c r="X3338" s="44">
        <v>0</v>
      </c>
      <c r="Y3338" s="44">
        <v>0</v>
      </c>
      <c r="Z3338" s="44">
        <v>0</v>
      </c>
      <c r="AA3338" s="44">
        <v>0</v>
      </c>
      <c r="AB3338" s="44">
        <v>0</v>
      </c>
      <c r="AC3338" s="44">
        <v>0</v>
      </c>
      <c r="AD3338" s="44">
        <v>0</v>
      </c>
    </row>
    <row r="3339" spans="1:30" x14ac:dyDescent="0.25">
      <c r="A3339">
        <v>4175</v>
      </c>
      <c r="B3339" t="s">
        <v>101</v>
      </c>
      <c r="C3339" t="s">
        <v>250</v>
      </c>
      <c r="D3339" t="s">
        <v>323</v>
      </c>
      <c r="E3339" t="s">
        <v>312</v>
      </c>
      <c r="F3339" s="48" t="e">
        <f>VLOOKUP(A3339,'TAZ definitions'!$A$1:$E$1902,2,FALSE)</f>
        <v>#N/A</v>
      </c>
      <c r="G3339" s="48" t="e">
        <f>VLOOKUP(A3339,'TAZ definitions'!$A$1:$E$1902,4,FALSE)</f>
        <v>#N/A</v>
      </c>
      <c r="H3339" s="44">
        <v>156555</v>
      </c>
      <c r="I3339" s="44">
        <v>23581</v>
      </c>
      <c r="J3339" s="44">
        <v>19368</v>
      </c>
      <c r="K3339" s="44">
        <v>1413</v>
      </c>
      <c r="L3339" s="44">
        <v>0</v>
      </c>
      <c r="M3339" s="44">
        <v>0</v>
      </c>
      <c r="N3339" s="44">
        <v>0</v>
      </c>
      <c r="O3339" s="44">
        <v>0</v>
      </c>
      <c r="P3339" s="44">
        <v>47.983333999999999</v>
      </c>
      <c r="Q3339" s="44">
        <v>46.533993000000002</v>
      </c>
      <c r="R3339" s="44">
        <v>13.859102</v>
      </c>
      <c r="S3339" s="44">
        <v>13.749831</v>
      </c>
      <c r="T3339" s="44">
        <v>150510.8125</v>
      </c>
      <c r="U3339" s="44">
        <v>18551.876952999999</v>
      </c>
      <c r="V3339" s="44">
        <v>0</v>
      </c>
      <c r="W3339" s="44">
        <v>0</v>
      </c>
      <c r="X3339" s="44">
        <v>0</v>
      </c>
      <c r="Y3339" s="44">
        <v>0</v>
      </c>
      <c r="Z3339" s="44">
        <v>0</v>
      </c>
      <c r="AA3339" s="44">
        <v>0</v>
      </c>
      <c r="AB3339" s="44">
        <v>0</v>
      </c>
      <c r="AC3339" s="44">
        <v>0</v>
      </c>
      <c r="AD3339" s="44">
        <v>0</v>
      </c>
    </row>
    <row r="3340" spans="1:30" x14ac:dyDescent="0.25">
      <c r="A3340">
        <v>4176</v>
      </c>
      <c r="B3340" t="s">
        <v>101</v>
      </c>
      <c r="C3340" t="s">
        <v>250</v>
      </c>
      <c r="D3340" t="s">
        <v>323</v>
      </c>
      <c r="E3340" t="s">
        <v>312</v>
      </c>
      <c r="F3340" s="48" t="e">
        <f>VLOOKUP(A3340,'TAZ definitions'!$A$1:$E$1902,2,FALSE)</f>
        <v>#N/A</v>
      </c>
      <c r="G3340" s="48" t="e">
        <f>VLOOKUP(A3340,'TAZ definitions'!$A$1:$E$1902,4,FALSE)</f>
        <v>#N/A</v>
      </c>
      <c r="H3340" s="44">
        <v>160505</v>
      </c>
      <c r="I3340" s="44">
        <v>25784</v>
      </c>
      <c r="J3340" s="44">
        <v>19886</v>
      </c>
      <c r="K3340" s="44">
        <v>1530</v>
      </c>
      <c r="L3340" s="44">
        <v>0</v>
      </c>
      <c r="M3340" s="44">
        <v>0</v>
      </c>
      <c r="N3340" s="44">
        <v>0</v>
      </c>
      <c r="O3340" s="44">
        <v>0</v>
      </c>
      <c r="P3340" s="44">
        <v>47.381725000000003</v>
      </c>
      <c r="Q3340" s="44">
        <v>50.436110999999997</v>
      </c>
      <c r="R3340" s="44">
        <v>15.182966</v>
      </c>
      <c r="S3340" s="44">
        <v>14.719472</v>
      </c>
      <c r="T3340" s="44">
        <v>154184.59375</v>
      </c>
      <c r="U3340" s="44">
        <v>19024.832031000002</v>
      </c>
      <c r="V3340" s="44">
        <v>0</v>
      </c>
      <c r="W3340" s="44">
        <v>0</v>
      </c>
      <c r="X3340" s="44">
        <v>48032.729069000001</v>
      </c>
      <c r="Y3340" s="44">
        <v>198388.43072999999</v>
      </c>
      <c r="Z3340" s="44">
        <v>6822.6358749999999</v>
      </c>
      <c r="AA3340" s="44">
        <v>193.90646100000001</v>
      </c>
      <c r="AB3340" s="44">
        <v>9.2155109999999993</v>
      </c>
      <c r="AC3340" s="44">
        <v>4.1285040000000004</v>
      </c>
      <c r="AD3340" s="44">
        <v>49274.037329999999</v>
      </c>
    </row>
    <row r="3341" spans="1:30" x14ac:dyDescent="0.25">
      <c r="A3341">
        <v>4177</v>
      </c>
      <c r="B3341" t="s">
        <v>101</v>
      </c>
      <c r="C3341" t="s">
        <v>250</v>
      </c>
      <c r="D3341" t="s">
        <v>323</v>
      </c>
      <c r="E3341" t="s">
        <v>312</v>
      </c>
      <c r="F3341" s="48" t="e">
        <f>VLOOKUP(A3341,'TAZ definitions'!$A$1:$E$1902,2,FALSE)</f>
        <v>#N/A</v>
      </c>
      <c r="G3341" s="48" t="e">
        <f>VLOOKUP(A3341,'TAZ definitions'!$A$1:$E$1902,4,FALSE)</f>
        <v>#N/A</v>
      </c>
      <c r="H3341" s="44">
        <v>162844</v>
      </c>
      <c r="I3341" s="44">
        <v>29607</v>
      </c>
      <c r="J3341" s="44">
        <v>19907</v>
      </c>
      <c r="K3341" s="44">
        <v>2262</v>
      </c>
      <c r="L3341" s="44">
        <v>0</v>
      </c>
      <c r="M3341" s="44">
        <v>0</v>
      </c>
      <c r="N3341" s="44">
        <v>0</v>
      </c>
      <c r="O3341" s="44">
        <v>0</v>
      </c>
      <c r="P3341" s="44">
        <v>70.428284000000005</v>
      </c>
      <c r="Q3341" s="44">
        <v>73.102463</v>
      </c>
      <c r="R3341" s="44">
        <v>13.098858</v>
      </c>
      <c r="S3341" s="44">
        <v>13.391111</v>
      </c>
      <c r="T3341" s="44">
        <v>147637.453125</v>
      </c>
      <c r="U3341" s="44">
        <v>17893.148438</v>
      </c>
      <c r="V3341" s="44">
        <v>0</v>
      </c>
      <c r="W3341" s="44">
        <v>0</v>
      </c>
      <c r="X3341" s="44">
        <v>0</v>
      </c>
      <c r="Y3341" s="44">
        <v>10405.432068</v>
      </c>
      <c r="Z3341" s="44">
        <v>297.33209399999998</v>
      </c>
      <c r="AA3341" s="44">
        <v>8.5951350000000009</v>
      </c>
      <c r="AB3341" s="44">
        <v>0.394117</v>
      </c>
      <c r="AC3341" s="44">
        <v>0.189775</v>
      </c>
      <c r="AD3341" s="44">
        <v>2258.5957119999998</v>
      </c>
    </row>
    <row r="3342" spans="1:30" x14ac:dyDescent="0.25">
      <c r="A3342">
        <v>4178</v>
      </c>
      <c r="B3342" t="s">
        <v>101</v>
      </c>
      <c r="C3342" t="s">
        <v>250</v>
      </c>
      <c r="D3342" t="s">
        <v>323</v>
      </c>
      <c r="E3342" t="s">
        <v>312</v>
      </c>
      <c r="F3342" s="48" t="e">
        <f>VLOOKUP(A3342,'TAZ definitions'!$A$1:$E$1902,2,FALSE)</f>
        <v>#N/A</v>
      </c>
      <c r="G3342" s="48" t="e">
        <f>VLOOKUP(A3342,'TAZ definitions'!$A$1:$E$1902,4,FALSE)</f>
        <v>#N/A</v>
      </c>
      <c r="H3342" s="44">
        <v>161390</v>
      </c>
      <c r="I3342" s="44">
        <v>27664</v>
      </c>
      <c r="J3342" s="44">
        <v>19926</v>
      </c>
      <c r="K3342" s="44">
        <v>2148</v>
      </c>
      <c r="L3342" s="44">
        <v>0</v>
      </c>
      <c r="M3342" s="44">
        <v>0</v>
      </c>
      <c r="N3342" s="44">
        <v>0</v>
      </c>
      <c r="O3342" s="44">
        <v>0</v>
      </c>
      <c r="P3342" s="44">
        <v>44.490642999999999</v>
      </c>
      <c r="Q3342" s="44">
        <v>45.056373999999998</v>
      </c>
      <c r="R3342" s="44">
        <v>13.856121</v>
      </c>
      <c r="S3342" s="44">
        <v>13.7341</v>
      </c>
      <c r="T3342" s="44">
        <v>154875.21875</v>
      </c>
      <c r="U3342" s="44">
        <v>19059.902343999998</v>
      </c>
      <c r="V3342" s="44">
        <v>0</v>
      </c>
      <c r="W3342" s="44">
        <v>0</v>
      </c>
      <c r="X3342" s="44">
        <v>48877.207283999996</v>
      </c>
      <c r="Y3342" s="44">
        <v>113244.936454</v>
      </c>
      <c r="Z3342" s="44">
        <v>4135.5146260000001</v>
      </c>
      <c r="AA3342" s="44">
        <v>98.092172000000005</v>
      </c>
      <c r="AB3342" s="44">
        <v>4.7650370000000004</v>
      </c>
      <c r="AC3342" s="44">
        <v>2.3435419999999998</v>
      </c>
      <c r="AD3342" s="44">
        <v>28289.938590999998</v>
      </c>
    </row>
    <row r="3343" spans="1:30" x14ac:dyDescent="0.25">
      <c r="A3343">
        <v>4179</v>
      </c>
      <c r="B3343" t="s">
        <v>101</v>
      </c>
      <c r="C3343" t="s">
        <v>250</v>
      </c>
      <c r="D3343" t="s">
        <v>323</v>
      </c>
      <c r="E3343" t="s">
        <v>312</v>
      </c>
      <c r="F3343" s="48" t="e">
        <f>VLOOKUP(A3343,'TAZ definitions'!$A$1:$E$1902,2,FALSE)</f>
        <v>#N/A</v>
      </c>
      <c r="G3343" s="48" t="e">
        <f>VLOOKUP(A3343,'TAZ definitions'!$A$1:$E$1902,4,FALSE)</f>
        <v>#N/A</v>
      </c>
      <c r="H3343" s="44">
        <v>163699</v>
      </c>
      <c r="I3343" s="44">
        <v>27986</v>
      </c>
      <c r="J3343" s="44">
        <v>20030</v>
      </c>
      <c r="K3343" s="44">
        <v>2296</v>
      </c>
      <c r="L3343" s="44">
        <v>0</v>
      </c>
      <c r="M3343" s="44">
        <v>0</v>
      </c>
      <c r="N3343" s="44">
        <v>0</v>
      </c>
      <c r="O3343" s="44">
        <v>0</v>
      </c>
      <c r="P3343" s="44">
        <v>41.796824999999998</v>
      </c>
      <c r="Q3343" s="44">
        <v>45.384712</v>
      </c>
      <c r="R3343" s="44">
        <v>15.336808</v>
      </c>
      <c r="S3343" s="44">
        <v>15.56033</v>
      </c>
      <c r="T3343" s="44">
        <v>155915.125</v>
      </c>
      <c r="U3343" s="44">
        <v>19012.859375</v>
      </c>
      <c r="V3343" s="44">
        <v>0</v>
      </c>
      <c r="W3343" s="44">
        <v>0</v>
      </c>
      <c r="X3343" s="44">
        <v>29702.125230000001</v>
      </c>
      <c r="Y3343" s="44">
        <v>370387.07182299998</v>
      </c>
      <c r="Z3343" s="44">
        <v>10505.540675</v>
      </c>
      <c r="AA3343" s="44">
        <v>369.58460300000002</v>
      </c>
      <c r="AB3343" s="44">
        <v>18.211776</v>
      </c>
      <c r="AC3343" s="44">
        <v>7.0631320000000004</v>
      </c>
      <c r="AD3343" s="44">
        <v>85705.286250999998</v>
      </c>
    </row>
    <row r="3344" spans="1:30" x14ac:dyDescent="0.25">
      <c r="A3344">
        <v>4180</v>
      </c>
      <c r="B3344" t="s">
        <v>101</v>
      </c>
      <c r="C3344" t="s">
        <v>250</v>
      </c>
      <c r="D3344" t="s">
        <v>323</v>
      </c>
      <c r="E3344" t="s">
        <v>312</v>
      </c>
      <c r="F3344" s="48" t="e">
        <f>VLOOKUP(A3344,'TAZ definitions'!$A$1:$E$1902,2,FALSE)</f>
        <v>#N/A</v>
      </c>
      <c r="G3344" s="48" t="e">
        <f>VLOOKUP(A3344,'TAZ definitions'!$A$1:$E$1902,4,FALSE)</f>
        <v>#N/A</v>
      </c>
      <c r="H3344" s="44">
        <v>164424</v>
      </c>
      <c r="I3344" s="44">
        <v>29450</v>
      </c>
      <c r="J3344" s="44">
        <v>19913</v>
      </c>
      <c r="K3344" s="44">
        <v>2257</v>
      </c>
      <c r="L3344" s="44">
        <v>0</v>
      </c>
      <c r="M3344" s="44">
        <v>0</v>
      </c>
      <c r="N3344" s="44">
        <v>0</v>
      </c>
      <c r="O3344" s="44">
        <v>0</v>
      </c>
      <c r="P3344" s="44">
        <v>41.233105000000002</v>
      </c>
      <c r="Q3344" s="44">
        <v>44.774569999999997</v>
      </c>
      <c r="R3344" s="44">
        <v>13.711065</v>
      </c>
      <c r="S3344" s="44">
        <v>13.941723</v>
      </c>
      <c r="T3344" s="44">
        <v>156697.671875</v>
      </c>
      <c r="U3344" s="44">
        <v>18902.316406000002</v>
      </c>
      <c r="V3344" s="44">
        <v>0</v>
      </c>
      <c r="W3344" s="44">
        <v>0</v>
      </c>
      <c r="X3344" s="44">
        <v>0</v>
      </c>
      <c r="Y3344" s="44">
        <v>0</v>
      </c>
      <c r="Z3344" s="44">
        <v>0</v>
      </c>
      <c r="AA3344" s="44">
        <v>0</v>
      </c>
      <c r="AB3344" s="44">
        <v>0</v>
      </c>
      <c r="AC3344" s="44">
        <v>0</v>
      </c>
      <c r="AD3344" s="44">
        <v>0</v>
      </c>
    </row>
    <row r="3345" spans="1:30" x14ac:dyDescent="0.25">
      <c r="A3345">
        <v>4181</v>
      </c>
      <c r="B3345" t="s">
        <v>101</v>
      </c>
      <c r="C3345" t="s">
        <v>250</v>
      </c>
      <c r="D3345" t="s">
        <v>323</v>
      </c>
      <c r="E3345" t="s">
        <v>312</v>
      </c>
      <c r="F3345" s="48" t="e">
        <f>VLOOKUP(A3345,'TAZ definitions'!$A$1:$E$1902,2,FALSE)</f>
        <v>#N/A</v>
      </c>
      <c r="G3345" s="48" t="e">
        <f>VLOOKUP(A3345,'TAZ definitions'!$A$1:$E$1902,4,FALSE)</f>
        <v>#N/A</v>
      </c>
      <c r="H3345" s="44">
        <v>157604</v>
      </c>
      <c r="I3345" s="44">
        <v>27931</v>
      </c>
      <c r="J3345" s="44">
        <v>19355</v>
      </c>
      <c r="K3345" s="44">
        <v>1573</v>
      </c>
      <c r="L3345" s="44">
        <v>0</v>
      </c>
      <c r="M3345" s="44">
        <v>0</v>
      </c>
      <c r="N3345" s="44">
        <v>0</v>
      </c>
      <c r="O3345" s="44">
        <v>0</v>
      </c>
      <c r="P3345" s="44">
        <v>44.215420000000002</v>
      </c>
      <c r="Q3345" s="44">
        <v>47.721172000000003</v>
      </c>
      <c r="R3345" s="44">
        <v>14.775008</v>
      </c>
      <c r="S3345" s="44">
        <v>14.654145</v>
      </c>
      <c r="T3345" s="44">
        <v>151421.28125</v>
      </c>
      <c r="U3345" s="44">
        <v>18507.164063</v>
      </c>
      <c r="V3345" s="44">
        <v>0</v>
      </c>
      <c r="W3345" s="44">
        <v>0</v>
      </c>
      <c r="X3345" s="44">
        <v>0</v>
      </c>
      <c r="Y3345" s="44">
        <v>0</v>
      </c>
      <c r="Z3345" s="44">
        <v>0</v>
      </c>
      <c r="AA3345" s="44">
        <v>0</v>
      </c>
      <c r="AB3345" s="44">
        <v>0</v>
      </c>
      <c r="AC3345" s="44">
        <v>0</v>
      </c>
      <c r="AD3345" s="44">
        <v>0</v>
      </c>
    </row>
    <row r="3346" spans="1:30" x14ac:dyDescent="0.25">
      <c r="A3346">
        <v>4182</v>
      </c>
      <c r="B3346" t="s">
        <v>101</v>
      </c>
      <c r="C3346" t="s">
        <v>250</v>
      </c>
      <c r="D3346" t="s">
        <v>323</v>
      </c>
      <c r="E3346" t="s">
        <v>312</v>
      </c>
      <c r="F3346" s="48" t="e">
        <f>VLOOKUP(A3346,'TAZ definitions'!$A$1:$E$1902,2,FALSE)</f>
        <v>#N/A</v>
      </c>
      <c r="G3346" s="48" t="e">
        <f>VLOOKUP(A3346,'TAZ definitions'!$A$1:$E$1902,4,FALSE)</f>
        <v>#N/A</v>
      </c>
      <c r="H3346" s="44">
        <v>158462</v>
      </c>
      <c r="I3346" s="44">
        <v>25099</v>
      </c>
      <c r="J3346" s="44">
        <v>19344</v>
      </c>
      <c r="K3346" s="44">
        <v>1249</v>
      </c>
      <c r="L3346" s="44">
        <v>0</v>
      </c>
      <c r="M3346" s="44">
        <v>0</v>
      </c>
      <c r="N3346" s="44">
        <v>0</v>
      </c>
      <c r="O3346" s="44">
        <v>0</v>
      </c>
      <c r="P3346" s="44">
        <v>44.962612</v>
      </c>
      <c r="Q3346" s="44">
        <v>47.492283</v>
      </c>
      <c r="R3346" s="44">
        <v>15.473238</v>
      </c>
      <c r="S3346" s="44">
        <v>15.454988</v>
      </c>
      <c r="T3346" s="44">
        <v>151891.765625</v>
      </c>
      <c r="U3346" s="44">
        <v>18452.535156000002</v>
      </c>
      <c r="V3346" s="44">
        <v>0</v>
      </c>
      <c r="W3346" s="44">
        <v>0</v>
      </c>
      <c r="X3346" s="44">
        <v>57855.263014999997</v>
      </c>
      <c r="Y3346" s="44">
        <v>380516.303816</v>
      </c>
      <c r="Z3346" s="44">
        <v>10855.905188000001</v>
      </c>
      <c r="AA3346" s="44">
        <v>379.82241099999999</v>
      </c>
      <c r="AB3346" s="44">
        <v>18.745633999999999</v>
      </c>
      <c r="AC3346" s="44">
        <v>7.2973980000000003</v>
      </c>
      <c r="AD3346" s="44">
        <v>88666.925816000003</v>
      </c>
    </row>
    <row r="3347" spans="1:30" x14ac:dyDescent="0.25">
      <c r="A3347">
        <v>4183</v>
      </c>
      <c r="B3347" t="s">
        <v>101</v>
      </c>
      <c r="C3347" t="s">
        <v>250</v>
      </c>
      <c r="D3347" t="s">
        <v>323</v>
      </c>
      <c r="E3347" t="s">
        <v>312</v>
      </c>
      <c r="F3347" s="48" t="e">
        <f>VLOOKUP(A3347,'TAZ definitions'!$A$1:$E$1902,2,FALSE)</f>
        <v>#N/A</v>
      </c>
      <c r="G3347" s="48" t="e">
        <f>VLOOKUP(A3347,'TAZ definitions'!$A$1:$E$1902,4,FALSE)</f>
        <v>#N/A</v>
      </c>
      <c r="H3347" s="44">
        <v>145261</v>
      </c>
      <c r="I3347" s="44">
        <v>20918</v>
      </c>
      <c r="J3347" s="44">
        <v>18173</v>
      </c>
      <c r="K3347" s="44">
        <v>1074</v>
      </c>
      <c r="L3347" s="44">
        <v>0</v>
      </c>
      <c r="M3347" s="44">
        <v>0</v>
      </c>
      <c r="N3347" s="44">
        <v>0</v>
      </c>
      <c r="O3347" s="44">
        <v>0</v>
      </c>
      <c r="P3347" s="44">
        <v>51.476993999999998</v>
      </c>
      <c r="Q3347" s="44">
        <v>47.395847000000003</v>
      </c>
      <c r="R3347" s="44">
        <v>13.952913000000001</v>
      </c>
      <c r="S3347" s="44">
        <v>13.798449</v>
      </c>
      <c r="T3347" s="44">
        <v>140495.765625</v>
      </c>
      <c r="U3347" s="44">
        <v>17517.712890999999</v>
      </c>
      <c r="V3347" s="44">
        <v>0</v>
      </c>
      <c r="W3347" s="44">
        <v>0</v>
      </c>
      <c r="X3347" s="44">
        <v>0</v>
      </c>
      <c r="Y3347" s="44">
        <v>0</v>
      </c>
      <c r="Z3347" s="44">
        <v>0</v>
      </c>
      <c r="AA3347" s="44">
        <v>0</v>
      </c>
      <c r="AB3347" s="44">
        <v>0</v>
      </c>
      <c r="AC3347" s="44">
        <v>0</v>
      </c>
      <c r="AD3347" s="44">
        <v>0</v>
      </c>
    </row>
    <row r="3348" spans="1:30" x14ac:dyDescent="0.25">
      <c r="A3348">
        <v>4184</v>
      </c>
      <c r="B3348" t="s">
        <v>101</v>
      </c>
      <c r="C3348" t="s">
        <v>250</v>
      </c>
      <c r="D3348" t="s">
        <v>323</v>
      </c>
      <c r="E3348" t="s">
        <v>312</v>
      </c>
      <c r="F3348" s="48" t="e">
        <f>VLOOKUP(A3348,'TAZ definitions'!$A$1:$E$1902,2,FALSE)</f>
        <v>#N/A</v>
      </c>
      <c r="G3348" s="48" t="e">
        <f>VLOOKUP(A3348,'TAZ definitions'!$A$1:$E$1902,4,FALSE)</f>
        <v>#N/A</v>
      </c>
      <c r="H3348" s="44">
        <v>155691</v>
      </c>
      <c r="I3348" s="44">
        <v>24847</v>
      </c>
      <c r="J3348" s="44">
        <v>19297</v>
      </c>
      <c r="K3348" s="44">
        <v>1382</v>
      </c>
      <c r="L3348" s="44">
        <v>0</v>
      </c>
      <c r="M3348" s="44">
        <v>0</v>
      </c>
      <c r="N3348" s="44">
        <v>0</v>
      </c>
      <c r="O3348" s="44">
        <v>0</v>
      </c>
      <c r="P3348" s="44">
        <v>48.856098000000003</v>
      </c>
      <c r="Q3348" s="44">
        <v>45.453434000000001</v>
      </c>
      <c r="R3348" s="44">
        <v>14.582489000000001</v>
      </c>
      <c r="S3348" s="44">
        <v>14.565567</v>
      </c>
      <c r="T3348" s="44">
        <v>149774.640625</v>
      </c>
      <c r="U3348" s="44">
        <v>18486.939452999999</v>
      </c>
      <c r="V3348" s="44">
        <v>0</v>
      </c>
      <c r="W3348" s="44">
        <v>0</v>
      </c>
      <c r="X3348" s="44">
        <v>0</v>
      </c>
      <c r="Y3348" s="44">
        <v>17938.331719999998</v>
      </c>
      <c r="Z3348" s="44">
        <v>516.41986799999995</v>
      </c>
      <c r="AA3348" s="44">
        <v>14.438044</v>
      </c>
      <c r="AB3348" s="44">
        <v>0.720244</v>
      </c>
      <c r="AC3348" s="44">
        <v>0.32609399999999999</v>
      </c>
      <c r="AD3348" s="44">
        <v>3926.8083879999999</v>
      </c>
    </row>
    <row r="3349" spans="1:30" x14ac:dyDescent="0.25">
      <c r="A3349">
        <v>4185</v>
      </c>
      <c r="B3349" t="s">
        <v>101</v>
      </c>
      <c r="C3349" t="s">
        <v>250</v>
      </c>
      <c r="D3349" t="s">
        <v>323</v>
      </c>
      <c r="E3349" t="s">
        <v>312</v>
      </c>
      <c r="F3349" s="48" t="e">
        <f>VLOOKUP(A3349,'TAZ definitions'!$A$1:$E$1902,2,FALSE)</f>
        <v>#N/A</v>
      </c>
      <c r="G3349" s="48" t="e">
        <f>VLOOKUP(A3349,'TAZ definitions'!$A$1:$E$1902,4,FALSE)</f>
        <v>#N/A</v>
      </c>
      <c r="H3349" s="44">
        <v>148796</v>
      </c>
      <c r="I3349" s="44">
        <v>26170</v>
      </c>
      <c r="J3349" s="44">
        <v>18289</v>
      </c>
      <c r="K3349" s="44">
        <v>1517</v>
      </c>
      <c r="L3349" s="44">
        <v>0</v>
      </c>
      <c r="M3349" s="44">
        <v>0</v>
      </c>
      <c r="N3349" s="44">
        <v>0</v>
      </c>
      <c r="O3349" s="44">
        <v>0</v>
      </c>
      <c r="P3349" s="44">
        <v>43.636063</v>
      </c>
      <c r="Q3349" s="44">
        <v>44.847149000000002</v>
      </c>
      <c r="R3349" s="44">
        <v>14.033644000000001</v>
      </c>
      <c r="S3349" s="44">
        <v>14.025179</v>
      </c>
      <c r="T3349" s="44">
        <v>142613.6875</v>
      </c>
      <c r="U3349" s="44">
        <v>17443.423827999999</v>
      </c>
      <c r="V3349" s="44">
        <v>0</v>
      </c>
      <c r="W3349" s="44">
        <v>0</v>
      </c>
      <c r="X3349" s="44">
        <v>0</v>
      </c>
      <c r="Y3349" s="44">
        <v>7525.1437619999997</v>
      </c>
      <c r="Z3349" s="44">
        <v>254.843692</v>
      </c>
      <c r="AA3349" s="44">
        <v>6.248278</v>
      </c>
      <c r="AB3349" s="44">
        <v>0.27887299999999998</v>
      </c>
      <c r="AC3349" s="44">
        <v>0.14663599999999999</v>
      </c>
      <c r="AD3349" s="44">
        <v>1743.775181</v>
      </c>
    </row>
    <row r="3350" spans="1:30" x14ac:dyDescent="0.25">
      <c r="A3350">
        <v>4186</v>
      </c>
      <c r="B3350" t="s">
        <v>101</v>
      </c>
      <c r="C3350" t="s">
        <v>250</v>
      </c>
      <c r="D3350" t="s">
        <v>323</v>
      </c>
      <c r="E3350" t="s">
        <v>312</v>
      </c>
      <c r="F3350" s="48" t="e">
        <f>VLOOKUP(A3350,'TAZ definitions'!$A$1:$E$1902,2,FALSE)</f>
        <v>#N/A</v>
      </c>
      <c r="G3350" s="48" t="e">
        <f>VLOOKUP(A3350,'TAZ definitions'!$A$1:$E$1902,4,FALSE)</f>
        <v>#N/A</v>
      </c>
      <c r="H3350" s="44">
        <v>152805</v>
      </c>
      <c r="I3350" s="44">
        <v>25962</v>
      </c>
      <c r="J3350" s="44">
        <v>19129</v>
      </c>
      <c r="K3350" s="44">
        <v>1551</v>
      </c>
      <c r="L3350" s="44">
        <v>0</v>
      </c>
      <c r="M3350" s="44">
        <v>0</v>
      </c>
      <c r="N3350" s="44">
        <v>0</v>
      </c>
      <c r="O3350" s="44">
        <v>0</v>
      </c>
      <c r="P3350" s="44">
        <v>44.024436999999999</v>
      </c>
      <c r="Q3350" s="44">
        <v>44.503830000000001</v>
      </c>
      <c r="R3350" s="44">
        <v>14.037008</v>
      </c>
      <c r="S3350" s="44">
        <v>14.042935999999999</v>
      </c>
      <c r="T3350" s="44">
        <v>146613.640625</v>
      </c>
      <c r="U3350" s="44">
        <v>18270.996093999998</v>
      </c>
      <c r="V3350" s="44">
        <v>0</v>
      </c>
      <c r="W3350" s="44">
        <v>0</v>
      </c>
      <c r="X3350" s="44">
        <v>0</v>
      </c>
      <c r="Y3350" s="44">
        <v>65160.864984</v>
      </c>
      <c r="Z3350" s="44">
        <v>2066.8784409999998</v>
      </c>
      <c r="AA3350" s="44">
        <v>52.919733999999998</v>
      </c>
      <c r="AB3350" s="44">
        <v>2.6012200000000001</v>
      </c>
      <c r="AC3350" s="44">
        <v>1.242829</v>
      </c>
      <c r="AD3350" s="44">
        <v>15015.729219999999</v>
      </c>
    </row>
    <row r="3351" spans="1:30" x14ac:dyDescent="0.25">
      <c r="A3351">
        <v>4187</v>
      </c>
      <c r="B3351" t="s">
        <v>101</v>
      </c>
      <c r="C3351" t="s">
        <v>250</v>
      </c>
      <c r="D3351" t="s">
        <v>323</v>
      </c>
      <c r="E3351" t="s">
        <v>312</v>
      </c>
      <c r="F3351" s="48" t="e">
        <f>VLOOKUP(A3351,'TAZ definitions'!$A$1:$E$1902,2,FALSE)</f>
        <v>#N/A</v>
      </c>
      <c r="G3351" s="48" t="e">
        <f>VLOOKUP(A3351,'TAZ definitions'!$A$1:$E$1902,4,FALSE)</f>
        <v>#N/A</v>
      </c>
      <c r="H3351" s="44">
        <v>142374</v>
      </c>
      <c r="I3351" s="44">
        <v>19158</v>
      </c>
      <c r="J3351" s="44">
        <v>17268</v>
      </c>
      <c r="K3351" s="44">
        <v>1068</v>
      </c>
      <c r="L3351" s="44">
        <v>0</v>
      </c>
      <c r="M3351" s="44">
        <v>0</v>
      </c>
      <c r="N3351" s="44">
        <v>0</v>
      </c>
      <c r="O3351" s="44">
        <v>0</v>
      </c>
      <c r="P3351" s="44">
        <v>52.348579000000001</v>
      </c>
      <c r="Q3351" s="44">
        <v>51.518768000000001</v>
      </c>
      <c r="R3351" s="44">
        <v>14.8825</v>
      </c>
      <c r="S3351" s="44">
        <v>15.268907</v>
      </c>
      <c r="T3351" s="44">
        <v>136839.0625</v>
      </c>
      <c r="U3351" s="44">
        <v>16540.287109000001</v>
      </c>
      <c r="V3351" s="44">
        <v>0</v>
      </c>
      <c r="W3351" s="44">
        <v>0</v>
      </c>
      <c r="X3351" s="44">
        <v>0</v>
      </c>
      <c r="Y3351" s="44">
        <v>61145.064201000001</v>
      </c>
      <c r="Z3351" s="44">
        <v>1750.6767560000001</v>
      </c>
      <c r="AA3351" s="44">
        <v>48.845967999999999</v>
      </c>
      <c r="AB3351" s="44">
        <v>2.488928</v>
      </c>
      <c r="AC3351" s="44">
        <v>1.1106879999999999</v>
      </c>
      <c r="AD3351" s="44">
        <v>13408.694304000001</v>
      </c>
    </row>
    <row r="3352" spans="1:30" x14ac:dyDescent="0.25">
      <c r="A3352">
        <v>4188</v>
      </c>
      <c r="B3352" t="s">
        <v>101</v>
      </c>
      <c r="C3352" t="s">
        <v>250</v>
      </c>
      <c r="D3352" t="s">
        <v>323</v>
      </c>
      <c r="E3352" t="s">
        <v>312</v>
      </c>
      <c r="F3352" s="48" t="e">
        <f>VLOOKUP(A3352,'TAZ definitions'!$A$1:$E$1902,2,FALSE)</f>
        <v>#N/A</v>
      </c>
      <c r="G3352" s="48" t="e">
        <f>VLOOKUP(A3352,'TAZ definitions'!$A$1:$E$1902,4,FALSE)</f>
        <v>#N/A</v>
      </c>
      <c r="H3352" s="44">
        <v>144575</v>
      </c>
      <c r="I3352" s="44">
        <v>26142</v>
      </c>
      <c r="J3352" s="44">
        <v>17086</v>
      </c>
      <c r="K3352" s="44">
        <v>1505</v>
      </c>
      <c r="L3352" s="44">
        <v>0</v>
      </c>
      <c r="M3352" s="44">
        <v>0</v>
      </c>
      <c r="N3352" s="44">
        <v>0</v>
      </c>
      <c r="O3352" s="44">
        <v>0</v>
      </c>
      <c r="P3352" s="44">
        <v>43.811607000000002</v>
      </c>
      <c r="Q3352" s="44">
        <v>45.101779999999998</v>
      </c>
      <c r="R3352" s="44">
        <v>13.770837999999999</v>
      </c>
      <c r="S3352" s="44">
        <v>13.747434999999999</v>
      </c>
      <c r="T3352" s="44">
        <v>138449.046875</v>
      </c>
      <c r="U3352" s="44">
        <v>16280.072265999999</v>
      </c>
      <c r="V3352" s="44">
        <v>0</v>
      </c>
      <c r="W3352" s="44">
        <v>0</v>
      </c>
      <c r="X3352" s="44">
        <v>0</v>
      </c>
      <c r="Y3352" s="44">
        <v>82986.191911999995</v>
      </c>
      <c r="Z3352" s="44">
        <v>2438.5212489999999</v>
      </c>
      <c r="AA3352" s="44">
        <v>66.819376000000005</v>
      </c>
      <c r="AB3352" s="44">
        <v>3.312522</v>
      </c>
      <c r="AC3352" s="44">
        <v>1.5220469999999999</v>
      </c>
      <c r="AD3352" s="44">
        <v>18303.651774999998</v>
      </c>
    </row>
    <row r="3353" spans="1:30" x14ac:dyDescent="0.25">
      <c r="A3353">
        <v>4189</v>
      </c>
      <c r="B3353" t="s">
        <v>101</v>
      </c>
      <c r="C3353" t="s">
        <v>250</v>
      </c>
      <c r="D3353" t="s">
        <v>323</v>
      </c>
      <c r="E3353" t="s">
        <v>312</v>
      </c>
      <c r="F3353" s="48" t="e">
        <f>VLOOKUP(A3353,'TAZ definitions'!$A$1:$E$1902,2,FALSE)</f>
        <v>#N/A</v>
      </c>
      <c r="G3353" s="48" t="e">
        <f>VLOOKUP(A3353,'TAZ definitions'!$A$1:$E$1902,4,FALSE)</f>
        <v>#N/A</v>
      </c>
      <c r="H3353" s="44">
        <v>144411</v>
      </c>
      <c r="I3353" s="44">
        <v>25908</v>
      </c>
      <c r="J3353" s="44">
        <v>17124</v>
      </c>
      <c r="K3353" s="44">
        <v>1447</v>
      </c>
      <c r="L3353" s="44">
        <v>0</v>
      </c>
      <c r="M3353" s="44">
        <v>0</v>
      </c>
      <c r="N3353" s="44">
        <v>0</v>
      </c>
      <c r="O3353" s="44">
        <v>0</v>
      </c>
      <c r="P3353" s="44">
        <v>46.03886</v>
      </c>
      <c r="Q3353" s="44">
        <v>46.562564999999999</v>
      </c>
      <c r="R3353" s="44">
        <v>14.503005999999999</v>
      </c>
      <c r="S3353" s="44">
        <v>14.426774</v>
      </c>
      <c r="T3353" s="44">
        <v>138361.75</v>
      </c>
      <c r="U3353" s="44">
        <v>16323.734375</v>
      </c>
      <c r="V3353" s="44">
        <v>0</v>
      </c>
      <c r="W3353" s="44">
        <v>0</v>
      </c>
      <c r="X3353" s="44">
        <v>0</v>
      </c>
      <c r="Y3353" s="44">
        <v>16708.957827999999</v>
      </c>
      <c r="Z3353" s="44">
        <v>479.62146300000001</v>
      </c>
      <c r="AA3353" s="44">
        <v>13.339639999999999</v>
      </c>
      <c r="AB3353" s="44">
        <v>0.69200300000000003</v>
      </c>
      <c r="AC3353" s="44">
        <v>0.30331399999999997</v>
      </c>
      <c r="AD3353" s="44">
        <v>3681.3176229999999</v>
      </c>
    </row>
    <row r="3354" spans="1:30" x14ac:dyDescent="0.25">
      <c r="A3354">
        <v>4190</v>
      </c>
      <c r="B3354" t="s">
        <v>101</v>
      </c>
      <c r="C3354" t="s">
        <v>250</v>
      </c>
      <c r="D3354" t="s">
        <v>323</v>
      </c>
      <c r="E3354" t="s">
        <v>312</v>
      </c>
      <c r="F3354" s="48" t="e">
        <f>VLOOKUP(A3354,'TAZ definitions'!$A$1:$E$1902,2,FALSE)</f>
        <v>#N/A</v>
      </c>
      <c r="G3354" s="48" t="e">
        <f>VLOOKUP(A3354,'TAZ definitions'!$A$1:$E$1902,4,FALSE)</f>
        <v>#N/A</v>
      </c>
      <c r="H3354" s="44">
        <v>138071</v>
      </c>
      <c r="I3354" s="44">
        <v>19175</v>
      </c>
      <c r="J3354" s="44">
        <v>15760</v>
      </c>
      <c r="K3354" s="44">
        <v>1013</v>
      </c>
      <c r="L3354" s="44">
        <v>0</v>
      </c>
      <c r="M3354" s="44">
        <v>0</v>
      </c>
      <c r="N3354" s="44">
        <v>0</v>
      </c>
      <c r="O3354" s="44">
        <v>0</v>
      </c>
      <c r="P3354" s="44">
        <v>55.647922999999999</v>
      </c>
      <c r="Q3354" s="44">
        <v>55.288764999999998</v>
      </c>
      <c r="R3354" s="44">
        <v>15.359467</v>
      </c>
      <c r="S3354" s="44">
        <v>15.317548</v>
      </c>
      <c r="T3354" s="44">
        <v>132932.671875</v>
      </c>
      <c r="U3354" s="44">
        <v>15122.679688</v>
      </c>
      <c r="V3354" s="44">
        <v>0</v>
      </c>
      <c r="W3354" s="44">
        <v>0</v>
      </c>
      <c r="X3354" s="44">
        <v>11597.036323</v>
      </c>
      <c r="Y3354" s="44">
        <v>75410.903827000002</v>
      </c>
      <c r="Z3354" s="44">
        <v>2630.0367729999998</v>
      </c>
      <c r="AA3354" s="44">
        <v>60.426121000000002</v>
      </c>
      <c r="AB3354" s="44">
        <v>3.047142</v>
      </c>
      <c r="AC3354" s="44">
        <v>1.5067379999999999</v>
      </c>
      <c r="AD3354" s="44">
        <v>18098.246855000001</v>
      </c>
    </row>
    <row r="3355" spans="1:30" x14ac:dyDescent="0.25">
      <c r="A3355">
        <v>4191</v>
      </c>
      <c r="B3355" t="s">
        <v>101</v>
      </c>
      <c r="C3355" t="s">
        <v>250</v>
      </c>
      <c r="D3355" t="s">
        <v>323</v>
      </c>
      <c r="E3355" t="s">
        <v>312</v>
      </c>
      <c r="F3355" s="48" t="e">
        <f>VLOOKUP(A3355,'TAZ definitions'!$A$1:$E$1902,2,FALSE)</f>
        <v>#N/A</v>
      </c>
      <c r="G3355" s="48" t="e">
        <f>VLOOKUP(A3355,'TAZ definitions'!$A$1:$E$1902,4,FALSE)</f>
        <v>#N/A</v>
      </c>
      <c r="H3355" s="44">
        <v>136195</v>
      </c>
      <c r="I3355" s="44">
        <v>12678</v>
      </c>
      <c r="J3355" s="44">
        <v>16526</v>
      </c>
      <c r="K3355" s="44">
        <v>963</v>
      </c>
      <c r="L3355" s="44">
        <v>0</v>
      </c>
      <c r="M3355" s="44">
        <v>0</v>
      </c>
      <c r="N3355" s="44">
        <v>0</v>
      </c>
      <c r="O3355" s="44">
        <v>0</v>
      </c>
      <c r="P3355" s="44">
        <v>60.799923</v>
      </c>
      <c r="Q3355" s="44">
        <v>53.019066000000002</v>
      </c>
      <c r="R3355" s="44">
        <v>15.645616</v>
      </c>
      <c r="S3355" s="44">
        <v>15.404567</v>
      </c>
      <c r="T3355" s="44">
        <v>132184.984375</v>
      </c>
      <c r="U3355" s="44">
        <v>16020.741211</v>
      </c>
      <c r="V3355" s="44">
        <v>0</v>
      </c>
      <c r="W3355" s="44">
        <v>0</v>
      </c>
      <c r="X3355" s="44">
        <v>0</v>
      </c>
      <c r="Y3355" s="44">
        <v>0</v>
      </c>
      <c r="Z3355" s="44">
        <v>0</v>
      </c>
      <c r="AA3355" s="44">
        <v>0</v>
      </c>
      <c r="AB3355" s="44">
        <v>0</v>
      </c>
      <c r="AC3355" s="44">
        <v>0</v>
      </c>
      <c r="AD3355" s="44">
        <v>0</v>
      </c>
    </row>
    <row r="3356" spans="1:30" x14ac:dyDescent="0.25">
      <c r="A3356">
        <v>4192</v>
      </c>
      <c r="B3356" t="s">
        <v>101</v>
      </c>
      <c r="C3356" t="s">
        <v>250</v>
      </c>
      <c r="D3356" t="s">
        <v>323</v>
      </c>
      <c r="E3356" t="s">
        <v>312</v>
      </c>
      <c r="F3356" s="48" t="e">
        <f>VLOOKUP(A3356,'TAZ definitions'!$A$1:$E$1902,2,FALSE)</f>
        <v>#N/A</v>
      </c>
      <c r="G3356" s="48" t="e">
        <f>VLOOKUP(A3356,'TAZ definitions'!$A$1:$E$1902,4,FALSE)</f>
        <v>#N/A</v>
      </c>
      <c r="H3356" s="44">
        <v>136235</v>
      </c>
      <c r="I3356" s="44">
        <v>20266</v>
      </c>
      <c r="J3356" s="44">
        <v>15663</v>
      </c>
      <c r="K3356" s="44">
        <v>1102</v>
      </c>
      <c r="L3356" s="44">
        <v>0</v>
      </c>
      <c r="M3356" s="44">
        <v>0</v>
      </c>
      <c r="N3356" s="44">
        <v>0</v>
      </c>
      <c r="O3356" s="44">
        <v>0</v>
      </c>
      <c r="P3356" s="44">
        <v>52.036411000000001</v>
      </c>
      <c r="Q3356" s="44">
        <v>53.236682999999999</v>
      </c>
      <c r="R3356" s="44">
        <v>15.661154</v>
      </c>
      <c r="S3356" s="44">
        <v>15.46036</v>
      </c>
      <c r="T3356" s="44">
        <v>130979.109375</v>
      </c>
      <c r="U3356" s="44">
        <v>15003.075194999999</v>
      </c>
      <c r="V3356" s="44">
        <v>0</v>
      </c>
      <c r="W3356" s="44">
        <v>0</v>
      </c>
      <c r="X3356" s="44">
        <v>0</v>
      </c>
      <c r="Y3356" s="44">
        <v>34382.981834999999</v>
      </c>
      <c r="Z3356" s="44">
        <v>1152.248417</v>
      </c>
      <c r="AA3356" s="44">
        <v>28.392264000000001</v>
      </c>
      <c r="AB3356" s="44">
        <v>1.2907280000000001</v>
      </c>
      <c r="AC3356" s="44">
        <v>0.66961899999999996</v>
      </c>
      <c r="AD3356" s="44">
        <v>7979.9570160000003</v>
      </c>
    </row>
    <row r="3357" spans="1:30" x14ac:dyDescent="0.25">
      <c r="A3357">
        <v>4193</v>
      </c>
      <c r="B3357" t="s">
        <v>101</v>
      </c>
      <c r="C3357" t="s">
        <v>250</v>
      </c>
      <c r="D3357" t="s">
        <v>323</v>
      </c>
      <c r="E3357" t="s">
        <v>312</v>
      </c>
      <c r="F3357" s="48" t="e">
        <f>VLOOKUP(A3357,'TAZ definitions'!$A$1:$E$1902,2,FALSE)</f>
        <v>#N/A</v>
      </c>
      <c r="G3357" s="48" t="e">
        <f>VLOOKUP(A3357,'TAZ definitions'!$A$1:$E$1902,4,FALSE)</f>
        <v>#N/A</v>
      </c>
      <c r="H3357" s="44">
        <v>136195</v>
      </c>
      <c r="I3357" s="44">
        <v>11747</v>
      </c>
      <c r="J3357" s="44">
        <v>16526</v>
      </c>
      <c r="K3357" s="44">
        <v>959</v>
      </c>
      <c r="L3357" s="44">
        <v>0</v>
      </c>
      <c r="M3357" s="44">
        <v>0</v>
      </c>
      <c r="N3357" s="44">
        <v>0</v>
      </c>
      <c r="O3357" s="44">
        <v>0</v>
      </c>
      <c r="P3357" s="44">
        <v>64.624831999999998</v>
      </c>
      <c r="Q3357" s="44">
        <v>56.447024999999996</v>
      </c>
      <c r="R3357" s="44">
        <v>16.117236999999999</v>
      </c>
      <c r="S3357" s="44">
        <v>15.988130999999999</v>
      </c>
      <c r="T3357" s="44">
        <v>132410.859375</v>
      </c>
      <c r="U3357" s="44">
        <v>16052.648438</v>
      </c>
      <c r="V3357" s="44">
        <v>0</v>
      </c>
      <c r="W3357" s="44">
        <v>0</v>
      </c>
      <c r="X3357" s="44">
        <v>0</v>
      </c>
      <c r="Y3357" s="44">
        <v>56752.928121999998</v>
      </c>
      <c r="Z3357" s="44">
        <v>1255.284611</v>
      </c>
      <c r="AA3357" s="44">
        <v>59.802019999999999</v>
      </c>
      <c r="AB3357" s="44">
        <v>3.000874</v>
      </c>
      <c r="AC3357" s="44">
        <v>1.0057970000000001</v>
      </c>
      <c r="AD3357" s="44">
        <v>12351.33491</v>
      </c>
    </row>
    <row r="3358" spans="1:30" x14ac:dyDescent="0.25">
      <c r="A3358">
        <v>4194</v>
      </c>
      <c r="B3358" t="s">
        <v>101</v>
      </c>
      <c r="C3358" t="s">
        <v>250</v>
      </c>
      <c r="D3358" t="s">
        <v>323</v>
      </c>
      <c r="E3358" t="s">
        <v>312</v>
      </c>
      <c r="F3358" s="48" t="e">
        <f>VLOOKUP(A3358,'TAZ definitions'!$A$1:$E$1902,2,FALSE)</f>
        <v>#N/A</v>
      </c>
      <c r="G3358" s="48" t="e">
        <f>VLOOKUP(A3358,'TAZ definitions'!$A$1:$E$1902,4,FALSE)</f>
        <v>#N/A</v>
      </c>
      <c r="H3358" s="44">
        <v>126257</v>
      </c>
      <c r="I3358" s="44">
        <v>11568</v>
      </c>
      <c r="J3358" s="44">
        <v>13827</v>
      </c>
      <c r="K3358" s="44">
        <v>956</v>
      </c>
      <c r="L3358" s="44">
        <v>0</v>
      </c>
      <c r="M3358" s="44">
        <v>0</v>
      </c>
      <c r="N3358" s="44">
        <v>0</v>
      </c>
      <c r="O3358" s="44">
        <v>0</v>
      </c>
      <c r="P3358" s="44">
        <v>67.413169999999994</v>
      </c>
      <c r="Q3358" s="44">
        <v>58.353188000000003</v>
      </c>
      <c r="R3358" s="44">
        <v>17.295052999999999</v>
      </c>
      <c r="S3358" s="44">
        <v>16.538219000000002</v>
      </c>
      <c r="T3358" s="44">
        <v>122827.328125</v>
      </c>
      <c r="U3358" s="44">
        <v>13442.104492</v>
      </c>
      <c r="V3358" s="44">
        <v>0</v>
      </c>
      <c r="W3358" s="44">
        <v>0</v>
      </c>
      <c r="X3358" s="44">
        <v>0</v>
      </c>
      <c r="Y3358" s="44">
        <v>150142.55179900001</v>
      </c>
      <c r="Z3358" s="44">
        <v>3024.8335259999999</v>
      </c>
      <c r="AA3358" s="44">
        <v>168.50843900000001</v>
      </c>
      <c r="AB3358" s="44">
        <v>8.2625449999999994</v>
      </c>
      <c r="AC3358" s="44">
        <v>2.6173660000000001</v>
      </c>
      <c r="AD3358" s="44">
        <v>32099.156166000001</v>
      </c>
    </row>
    <row r="3359" spans="1:30" x14ac:dyDescent="0.25">
      <c r="A3359">
        <v>4195</v>
      </c>
      <c r="B3359" t="s">
        <v>101</v>
      </c>
      <c r="C3359" t="s">
        <v>250</v>
      </c>
      <c r="D3359" t="s">
        <v>323</v>
      </c>
      <c r="E3359" t="s">
        <v>312</v>
      </c>
      <c r="F3359" s="48" t="e">
        <f>VLOOKUP(A3359,'TAZ definitions'!$A$1:$E$1902,2,FALSE)</f>
        <v>#N/A</v>
      </c>
      <c r="G3359" s="48" t="e">
        <f>VLOOKUP(A3359,'TAZ definitions'!$A$1:$E$1902,4,FALSE)</f>
        <v>#N/A</v>
      </c>
      <c r="H3359" s="44">
        <v>141301</v>
      </c>
      <c r="I3359" s="44">
        <v>15602</v>
      </c>
      <c r="J3359" s="44">
        <v>17068</v>
      </c>
      <c r="K3359" s="44">
        <v>909</v>
      </c>
      <c r="L3359" s="44">
        <v>0</v>
      </c>
      <c r="M3359" s="44">
        <v>0</v>
      </c>
      <c r="N3359" s="44">
        <v>0</v>
      </c>
      <c r="O3359" s="44">
        <v>0</v>
      </c>
      <c r="P3359" s="44">
        <v>57.750652000000002</v>
      </c>
      <c r="Q3359" s="44">
        <v>55.322079000000002</v>
      </c>
      <c r="R3359" s="44">
        <v>16.046437999999998</v>
      </c>
      <c r="S3359" s="44">
        <v>16.070792999999998</v>
      </c>
      <c r="T3359" s="44">
        <v>137239.203125</v>
      </c>
      <c r="U3359" s="44">
        <v>16545.845702999999</v>
      </c>
      <c r="V3359" s="44">
        <v>0</v>
      </c>
      <c r="W3359" s="44">
        <v>0</v>
      </c>
      <c r="X3359" s="44">
        <v>0</v>
      </c>
      <c r="Y3359" s="44">
        <v>7431.8367360000002</v>
      </c>
      <c r="Z3359" s="44">
        <v>216.43068</v>
      </c>
      <c r="AA3359" s="44">
        <v>5.9965869999999999</v>
      </c>
      <c r="AB3359" s="44">
        <v>0.30097200000000002</v>
      </c>
      <c r="AC3359" s="44">
        <v>0.13652600000000001</v>
      </c>
      <c r="AD3359" s="44">
        <v>1637.9572290000001</v>
      </c>
    </row>
    <row r="3360" spans="1:30" x14ac:dyDescent="0.25">
      <c r="A3360">
        <v>4196</v>
      </c>
      <c r="B3360" t="s">
        <v>101</v>
      </c>
      <c r="C3360" t="s">
        <v>250</v>
      </c>
      <c r="D3360" t="s">
        <v>323</v>
      </c>
      <c r="E3360" t="s">
        <v>312</v>
      </c>
      <c r="F3360" s="48" t="e">
        <f>VLOOKUP(A3360,'TAZ definitions'!$A$1:$E$1902,2,FALSE)</f>
        <v>#N/A</v>
      </c>
      <c r="G3360" s="48" t="e">
        <f>VLOOKUP(A3360,'TAZ definitions'!$A$1:$E$1902,4,FALSE)</f>
        <v>#N/A</v>
      </c>
      <c r="H3360" s="44">
        <v>144463</v>
      </c>
      <c r="I3360" s="44">
        <v>17374</v>
      </c>
      <c r="J3360" s="44">
        <v>17330</v>
      </c>
      <c r="K3360" s="44">
        <v>930</v>
      </c>
      <c r="L3360" s="44">
        <v>0</v>
      </c>
      <c r="M3360" s="44">
        <v>0</v>
      </c>
      <c r="N3360" s="44">
        <v>0</v>
      </c>
      <c r="O3360" s="44">
        <v>0</v>
      </c>
      <c r="P3360" s="44">
        <v>52.763782999999997</v>
      </c>
      <c r="Q3360" s="44">
        <v>48.258147999999998</v>
      </c>
      <c r="R3360" s="44">
        <v>16.13796</v>
      </c>
      <c r="S3360" s="44">
        <v>15.678376999999999</v>
      </c>
      <c r="T3360" s="44">
        <v>139697.796875</v>
      </c>
      <c r="U3360" s="44">
        <v>16715.080077999999</v>
      </c>
      <c r="V3360" s="44">
        <v>0</v>
      </c>
      <c r="W3360" s="44">
        <v>0</v>
      </c>
      <c r="X3360" s="44">
        <v>0</v>
      </c>
      <c r="Y3360" s="44">
        <v>77575.711045999997</v>
      </c>
      <c r="Z3360" s="44">
        <v>2342.075519</v>
      </c>
      <c r="AA3360" s="44">
        <v>62.582495000000002</v>
      </c>
      <c r="AB3360" s="44">
        <v>3.0938780000000001</v>
      </c>
      <c r="AC3360" s="44">
        <v>1.4418550000000001</v>
      </c>
      <c r="AD3360" s="44">
        <v>17361.91937</v>
      </c>
    </row>
    <row r="3361" spans="1:30" x14ac:dyDescent="0.25">
      <c r="A3361">
        <v>4197</v>
      </c>
      <c r="B3361" t="s">
        <v>101</v>
      </c>
      <c r="C3361" t="s">
        <v>250</v>
      </c>
      <c r="D3361" t="s">
        <v>323</v>
      </c>
      <c r="E3361" t="s">
        <v>312</v>
      </c>
      <c r="F3361" s="48" t="e">
        <f>VLOOKUP(A3361,'TAZ definitions'!$A$1:$E$1902,2,FALSE)</f>
        <v>#N/A</v>
      </c>
      <c r="G3361" s="48" t="e">
        <f>VLOOKUP(A3361,'TAZ definitions'!$A$1:$E$1902,4,FALSE)</f>
        <v>#N/A</v>
      </c>
      <c r="H3361" s="44">
        <v>142761</v>
      </c>
      <c r="I3361" s="44">
        <v>18623</v>
      </c>
      <c r="J3361" s="44">
        <v>17164</v>
      </c>
      <c r="K3361" s="44">
        <v>998</v>
      </c>
      <c r="L3361" s="44">
        <v>0</v>
      </c>
      <c r="M3361" s="44">
        <v>0</v>
      </c>
      <c r="N3361" s="44">
        <v>0</v>
      </c>
      <c r="O3361" s="44">
        <v>0</v>
      </c>
      <c r="P3361" s="44">
        <v>54.021591000000001</v>
      </c>
      <c r="Q3361" s="44">
        <v>51.074691999999999</v>
      </c>
      <c r="R3361" s="44">
        <v>15.750856000000001</v>
      </c>
      <c r="S3361" s="44">
        <v>15.582065999999999</v>
      </c>
      <c r="T3361" s="44">
        <v>138305.703125</v>
      </c>
      <c r="U3361" s="44">
        <v>16583.804688</v>
      </c>
      <c r="V3361" s="44">
        <v>0</v>
      </c>
      <c r="W3361" s="44">
        <v>0</v>
      </c>
      <c r="X3361" s="44">
        <v>587.92907100000002</v>
      </c>
      <c r="Y3361" s="44">
        <v>55616.839366</v>
      </c>
      <c r="Z3361" s="44">
        <v>1455.300829</v>
      </c>
      <c r="AA3361" s="44">
        <v>44.251798999999998</v>
      </c>
      <c r="AB3361" s="44">
        <v>2.4290910000000001</v>
      </c>
      <c r="AC3361" s="44">
        <v>0.98030499999999998</v>
      </c>
      <c r="AD3361" s="44">
        <v>11938.486244</v>
      </c>
    </row>
    <row r="3362" spans="1:30" x14ac:dyDescent="0.25">
      <c r="A3362">
        <v>4198</v>
      </c>
      <c r="B3362" t="s">
        <v>101</v>
      </c>
      <c r="C3362" t="s">
        <v>250</v>
      </c>
      <c r="D3362" t="s">
        <v>323</v>
      </c>
      <c r="E3362" t="s">
        <v>312</v>
      </c>
      <c r="F3362" s="48" t="e">
        <f>VLOOKUP(A3362,'TAZ definitions'!$A$1:$E$1902,2,FALSE)</f>
        <v>#N/A</v>
      </c>
      <c r="G3362" s="48" t="e">
        <f>VLOOKUP(A3362,'TAZ definitions'!$A$1:$E$1902,4,FALSE)</f>
        <v>#N/A</v>
      </c>
      <c r="H3362" s="44">
        <v>146514</v>
      </c>
      <c r="I3362" s="44">
        <v>20845</v>
      </c>
      <c r="J3362" s="44">
        <v>18185</v>
      </c>
      <c r="K3362" s="44">
        <v>1054</v>
      </c>
      <c r="L3362" s="44">
        <v>0</v>
      </c>
      <c r="M3362" s="44">
        <v>0</v>
      </c>
      <c r="N3362" s="44">
        <v>0</v>
      </c>
      <c r="O3362" s="44">
        <v>0</v>
      </c>
      <c r="P3362" s="44">
        <v>53.021850999999998</v>
      </c>
      <c r="Q3362" s="44">
        <v>48.027087999999999</v>
      </c>
      <c r="R3362" s="44">
        <v>15.393666</v>
      </c>
      <c r="S3362" s="44">
        <v>15.177193000000001</v>
      </c>
      <c r="T3362" s="44">
        <v>141425.578125</v>
      </c>
      <c r="U3362" s="44">
        <v>17491.353515999999</v>
      </c>
      <c r="V3362" s="44">
        <v>0</v>
      </c>
      <c r="W3362" s="44">
        <v>0</v>
      </c>
      <c r="X3362" s="44">
        <v>3344.4642720000002</v>
      </c>
      <c r="Y3362" s="44">
        <v>39737.773503999997</v>
      </c>
      <c r="Z3362" s="44">
        <v>1295.5361640000001</v>
      </c>
      <c r="AA3362" s="44">
        <v>32.716763999999998</v>
      </c>
      <c r="AB3362" s="44">
        <v>1.650833</v>
      </c>
      <c r="AC3362" s="44">
        <v>0.77676199999999995</v>
      </c>
      <c r="AD3362" s="44">
        <v>9488.3869500000001</v>
      </c>
    </row>
    <row r="3363" spans="1:30" x14ac:dyDescent="0.25">
      <c r="A3363">
        <v>4199</v>
      </c>
      <c r="B3363" t="s">
        <v>101</v>
      </c>
      <c r="C3363" t="s">
        <v>250</v>
      </c>
      <c r="D3363" t="s">
        <v>323</v>
      </c>
      <c r="E3363" t="s">
        <v>312</v>
      </c>
      <c r="F3363" s="48" t="e">
        <f>VLOOKUP(A3363,'TAZ definitions'!$A$1:$E$1902,2,FALSE)</f>
        <v>#N/A</v>
      </c>
      <c r="G3363" s="48" t="e">
        <f>VLOOKUP(A3363,'TAZ definitions'!$A$1:$E$1902,4,FALSE)</f>
        <v>#N/A</v>
      </c>
      <c r="H3363" s="44">
        <v>147106</v>
      </c>
      <c r="I3363" s="44">
        <v>19467</v>
      </c>
      <c r="J3363" s="44">
        <v>18388</v>
      </c>
      <c r="K3363" s="44">
        <v>986</v>
      </c>
      <c r="L3363" s="44">
        <v>0</v>
      </c>
      <c r="M3363" s="44">
        <v>0</v>
      </c>
      <c r="N3363" s="44">
        <v>0</v>
      </c>
      <c r="O3363" s="44">
        <v>0</v>
      </c>
      <c r="P3363" s="44">
        <v>55.491878999999997</v>
      </c>
      <c r="Q3363" s="44">
        <v>50.970103999999999</v>
      </c>
      <c r="R3363" s="44">
        <v>15.736863</v>
      </c>
      <c r="S3363" s="44">
        <v>15.197264000000001</v>
      </c>
      <c r="T3363" s="44">
        <v>142111.15625</v>
      </c>
      <c r="U3363" s="44">
        <v>17707.013672000001</v>
      </c>
      <c r="V3363" s="44">
        <v>0</v>
      </c>
      <c r="W3363" s="44">
        <v>0</v>
      </c>
      <c r="X3363" s="44">
        <v>0</v>
      </c>
      <c r="Y3363" s="44">
        <v>9551.0320960000008</v>
      </c>
      <c r="Z3363" s="44">
        <v>337.92727400000001</v>
      </c>
      <c r="AA3363" s="44">
        <v>7.905913</v>
      </c>
      <c r="AB3363" s="44">
        <v>0.39966200000000002</v>
      </c>
      <c r="AC3363" s="44">
        <v>0.19436800000000001</v>
      </c>
      <c r="AD3363" s="44">
        <v>2402.6867050000001</v>
      </c>
    </row>
    <row r="3364" spans="1:30" x14ac:dyDescent="0.25">
      <c r="A3364">
        <v>4200</v>
      </c>
      <c r="B3364" t="s">
        <v>101</v>
      </c>
      <c r="C3364" t="s">
        <v>250</v>
      </c>
      <c r="D3364" t="s">
        <v>323</v>
      </c>
      <c r="E3364" t="s">
        <v>312</v>
      </c>
      <c r="F3364" s="48" t="e">
        <f>VLOOKUP(A3364,'TAZ definitions'!$A$1:$E$1902,2,FALSE)</f>
        <v>#N/A</v>
      </c>
      <c r="G3364" s="48" t="e">
        <f>VLOOKUP(A3364,'TAZ definitions'!$A$1:$E$1902,4,FALSE)</f>
        <v>#N/A</v>
      </c>
      <c r="H3364" s="44">
        <v>140659</v>
      </c>
      <c r="I3364" s="44">
        <v>21120</v>
      </c>
      <c r="J3364" s="44">
        <v>17066</v>
      </c>
      <c r="K3364" s="44">
        <v>1154</v>
      </c>
      <c r="L3364" s="44">
        <v>0</v>
      </c>
      <c r="M3364" s="44">
        <v>0</v>
      </c>
      <c r="N3364" s="44">
        <v>0</v>
      </c>
      <c r="O3364" s="44">
        <v>0</v>
      </c>
      <c r="P3364" s="44">
        <v>54.285187000000001</v>
      </c>
      <c r="Q3364" s="44">
        <v>48.036419000000002</v>
      </c>
      <c r="R3364" s="44">
        <v>16.933147000000002</v>
      </c>
      <c r="S3364" s="44">
        <v>15.6601</v>
      </c>
      <c r="T3364" s="44">
        <v>135449.921875</v>
      </c>
      <c r="U3364" s="44">
        <v>16372.612305000001</v>
      </c>
      <c r="V3364" s="44">
        <v>0</v>
      </c>
      <c r="W3364" s="44">
        <v>0</v>
      </c>
      <c r="X3364" s="44">
        <v>0</v>
      </c>
      <c r="Y3364" s="44">
        <v>41237.200972999999</v>
      </c>
      <c r="Z3364" s="44">
        <v>1432.9421070000001</v>
      </c>
      <c r="AA3364" s="44">
        <v>34.126969000000003</v>
      </c>
      <c r="AB3364" s="44">
        <v>1.6934800000000001</v>
      </c>
      <c r="AC3364" s="44">
        <v>0.82349899999999998</v>
      </c>
      <c r="AD3364" s="44">
        <v>10098.413207</v>
      </c>
    </row>
    <row r="3365" spans="1:30" x14ac:dyDescent="0.25">
      <c r="A3365">
        <v>4201</v>
      </c>
      <c r="B3365" t="s">
        <v>101</v>
      </c>
      <c r="C3365" t="s">
        <v>250</v>
      </c>
      <c r="D3365" t="s">
        <v>323</v>
      </c>
      <c r="E3365" t="s">
        <v>312</v>
      </c>
      <c r="F3365" s="48" t="e">
        <f>VLOOKUP(A3365,'TAZ definitions'!$A$1:$E$1902,2,FALSE)</f>
        <v>#N/A</v>
      </c>
      <c r="G3365" s="48" t="e">
        <f>VLOOKUP(A3365,'TAZ definitions'!$A$1:$E$1902,4,FALSE)</f>
        <v>#N/A</v>
      </c>
      <c r="H3365" s="44">
        <v>154692</v>
      </c>
      <c r="I3365" s="44">
        <v>22794</v>
      </c>
      <c r="J3365" s="44">
        <v>19285</v>
      </c>
      <c r="K3365" s="44">
        <v>1247</v>
      </c>
      <c r="L3365" s="44">
        <v>0</v>
      </c>
      <c r="M3365" s="44">
        <v>0</v>
      </c>
      <c r="N3365" s="44">
        <v>0</v>
      </c>
      <c r="O3365" s="44">
        <v>0</v>
      </c>
      <c r="P3365" s="44">
        <v>53.503653999999997</v>
      </c>
      <c r="Q3365" s="44">
        <v>47.935780000000001</v>
      </c>
      <c r="R3365" s="44">
        <v>15.847657</v>
      </c>
      <c r="S3365" s="44">
        <v>15.764455</v>
      </c>
      <c r="T3365" s="44">
        <v>148976.390625</v>
      </c>
      <c r="U3365" s="44">
        <v>18503.349609000001</v>
      </c>
      <c r="V3365" s="44">
        <v>0</v>
      </c>
      <c r="W3365" s="44">
        <v>0</v>
      </c>
      <c r="X3365" s="44">
        <v>0</v>
      </c>
      <c r="Y3365" s="44">
        <v>2091.907995</v>
      </c>
      <c r="Z3365" s="44">
        <v>69.834387000000007</v>
      </c>
      <c r="AA3365" s="44">
        <v>1.7160470000000001</v>
      </c>
      <c r="AB3365" s="44">
        <v>8.6497000000000004E-2</v>
      </c>
      <c r="AC3365" s="44">
        <v>4.0654999999999997E-2</v>
      </c>
      <c r="AD3365" s="44">
        <v>496.38800300000003</v>
      </c>
    </row>
    <row r="3366" spans="1:30" x14ac:dyDescent="0.25">
      <c r="A3366">
        <v>4202</v>
      </c>
      <c r="B3366" t="s">
        <v>101</v>
      </c>
      <c r="C3366" t="s">
        <v>250</v>
      </c>
      <c r="D3366" t="s">
        <v>323</v>
      </c>
      <c r="E3366" t="s">
        <v>312</v>
      </c>
      <c r="F3366" s="48" t="e">
        <f>VLOOKUP(A3366,'TAZ definitions'!$A$1:$E$1902,2,FALSE)</f>
        <v>#N/A</v>
      </c>
      <c r="G3366" s="48" t="e">
        <f>VLOOKUP(A3366,'TAZ definitions'!$A$1:$E$1902,4,FALSE)</f>
        <v>#N/A</v>
      </c>
      <c r="H3366" s="44">
        <v>147096</v>
      </c>
      <c r="I3366" s="44">
        <v>24317</v>
      </c>
      <c r="J3366" s="44">
        <v>18285</v>
      </c>
      <c r="K3366" s="44">
        <v>1474</v>
      </c>
      <c r="L3366" s="44">
        <v>0</v>
      </c>
      <c r="M3366" s="44">
        <v>0</v>
      </c>
      <c r="N3366" s="44">
        <v>0</v>
      </c>
      <c r="O3366" s="44">
        <v>0</v>
      </c>
      <c r="P3366" s="44">
        <v>48.189743</v>
      </c>
      <c r="Q3366" s="44">
        <v>51.414462999999998</v>
      </c>
      <c r="R3366" s="44">
        <v>15.178914000000001</v>
      </c>
      <c r="S3366" s="44">
        <v>15.494755</v>
      </c>
      <c r="T3366" s="44">
        <v>141979.75</v>
      </c>
      <c r="U3366" s="44">
        <v>17584.478515999999</v>
      </c>
      <c r="V3366" s="44">
        <v>0</v>
      </c>
      <c r="W3366" s="44">
        <v>0</v>
      </c>
      <c r="X3366" s="44">
        <v>0</v>
      </c>
      <c r="Y3366" s="44">
        <v>47667.383014999999</v>
      </c>
      <c r="Z3366" s="44">
        <v>1415.022835</v>
      </c>
      <c r="AA3366" s="44">
        <v>38.526201999999998</v>
      </c>
      <c r="AB3366" s="44">
        <v>1.9030819999999999</v>
      </c>
      <c r="AC3366" s="44">
        <v>0.88258199999999998</v>
      </c>
      <c r="AD3366" s="44">
        <v>10585.880447</v>
      </c>
    </row>
    <row r="3367" spans="1:30" x14ac:dyDescent="0.25">
      <c r="A3367">
        <v>4203</v>
      </c>
      <c r="B3367" t="s">
        <v>101</v>
      </c>
      <c r="C3367" t="s">
        <v>250</v>
      </c>
      <c r="D3367" t="s">
        <v>323</v>
      </c>
      <c r="E3367" t="s">
        <v>312</v>
      </c>
      <c r="F3367" s="48" t="e">
        <f>VLOOKUP(A3367,'TAZ definitions'!$A$1:$E$1902,2,FALSE)</f>
        <v>#N/A</v>
      </c>
      <c r="G3367" s="48" t="e">
        <f>VLOOKUP(A3367,'TAZ definitions'!$A$1:$E$1902,4,FALSE)</f>
        <v>#N/A</v>
      </c>
      <c r="H3367" s="44">
        <v>152794</v>
      </c>
      <c r="I3367" s="44">
        <v>29000</v>
      </c>
      <c r="J3367" s="44">
        <v>19118</v>
      </c>
      <c r="K3367" s="44">
        <v>1984</v>
      </c>
      <c r="L3367" s="44">
        <v>0</v>
      </c>
      <c r="M3367" s="44">
        <v>0</v>
      </c>
      <c r="N3367" s="44">
        <v>0</v>
      </c>
      <c r="O3367" s="44">
        <v>0</v>
      </c>
      <c r="P3367" s="44">
        <v>40.871994000000001</v>
      </c>
      <c r="Q3367" s="44">
        <v>45.181015000000002</v>
      </c>
      <c r="R3367" s="44">
        <v>15.443562999999999</v>
      </c>
      <c r="S3367" s="44">
        <v>14.946218</v>
      </c>
      <c r="T3367" s="44">
        <v>145796.296875</v>
      </c>
      <c r="U3367" s="44">
        <v>18149.466797000001</v>
      </c>
      <c r="V3367" s="44">
        <v>0</v>
      </c>
      <c r="W3367" s="44">
        <v>0</v>
      </c>
      <c r="X3367" s="44">
        <v>4276.5158520000005</v>
      </c>
      <c r="Y3367" s="44">
        <v>58793.686040000001</v>
      </c>
      <c r="Z3367" s="44">
        <v>2044.119136</v>
      </c>
      <c r="AA3367" s="44">
        <v>49.314928000000002</v>
      </c>
      <c r="AB3367" s="44">
        <v>2.369383</v>
      </c>
      <c r="AC3367" s="44">
        <v>1.174493</v>
      </c>
      <c r="AD3367" s="44">
        <v>14231.599633</v>
      </c>
    </row>
    <row r="3368" spans="1:30" x14ac:dyDescent="0.25">
      <c r="A3368">
        <v>4204</v>
      </c>
      <c r="B3368" t="s">
        <v>101</v>
      </c>
      <c r="C3368" t="s">
        <v>250</v>
      </c>
      <c r="D3368" t="s">
        <v>323</v>
      </c>
      <c r="E3368" t="s">
        <v>312</v>
      </c>
      <c r="F3368" s="48" t="e">
        <f>VLOOKUP(A3368,'TAZ definitions'!$A$1:$E$1902,2,FALSE)</f>
        <v>#N/A</v>
      </c>
      <c r="G3368" s="48" t="e">
        <f>VLOOKUP(A3368,'TAZ definitions'!$A$1:$E$1902,4,FALSE)</f>
        <v>#N/A</v>
      </c>
      <c r="H3368" s="44">
        <v>150284</v>
      </c>
      <c r="I3368" s="44">
        <v>15649</v>
      </c>
      <c r="J3368" s="44">
        <v>18532</v>
      </c>
      <c r="K3368" s="44">
        <v>735</v>
      </c>
      <c r="L3368" s="44">
        <v>0</v>
      </c>
      <c r="M3368" s="44">
        <v>0</v>
      </c>
      <c r="N3368" s="44">
        <v>0</v>
      </c>
      <c r="O3368" s="44">
        <v>0</v>
      </c>
      <c r="P3368" s="44">
        <v>69.857383999999996</v>
      </c>
      <c r="Q3368" s="44">
        <v>63.094467000000002</v>
      </c>
      <c r="R3368" s="44">
        <v>15.317707</v>
      </c>
      <c r="S3368" s="44">
        <v>14.512551999999999</v>
      </c>
      <c r="T3368" s="44">
        <v>145861.109375</v>
      </c>
      <c r="U3368" s="44">
        <v>17947.351563</v>
      </c>
      <c r="V3368" s="44">
        <v>0</v>
      </c>
      <c r="W3368" s="44">
        <v>0</v>
      </c>
      <c r="X3368" s="44">
        <v>11963.138902999999</v>
      </c>
      <c r="Y3368" s="44">
        <v>181629.88968600001</v>
      </c>
      <c r="Z3368" s="44">
        <v>4800.2139569999999</v>
      </c>
      <c r="AA3368" s="44">
        <v>181.531677</v>
      </c>
      <c r="AB3368" s="44">
        <v>8.9526610000000009</v>
      </c>
      <c r="AC3368" s="44">
        <v>3.442377</v>
      </c>
      <c r="AD3368" s="44">
        <v>41029.344247000001</v>
      </c>
    </row>
    <row r="3369" spans="1:30" x14ac:dyDescent="0.25">
      <c r="A3369">
        <v>4205</v>
      </c>
      <c r="B3369" t="s">
        <v>101</v>
      </c>
      <c r="C3369" t="s">
        <v>250</v>
      </c>
      <c r="D3369" t="s">
        <v>323</v>
      </c>
      <c r="E3369" t="s">
        <v>312</v>
      </c>
      <c r="F3369" s="48" t="e">
        <f>VLOOKUP(A3369,'TAZ definitions'!$A$1:$E$1902,2,FALSE)</f>
        <v>#N/A</v>
      </c>
      <c r="G3369" s="48" t="e">
        <f>VLOOKUP(A3369,'TAZ definitions'!$A$1:$E$1902,4,FALSE)</f>
        <v>#N/A</v>
      </c>
      <c r="H3369" s="44">
        <v>147201</v>
      </c>
      <c r="I3369" s="44">
        <v>17480</v>
      </c>
      <c r="J3369" s="44">
        <v>18286</v>
      </c>
      <c r="K3369" s="44">
        <v>789</v>
      </c>
      <c r="L3369" s="44">
        <v>0</v>
      </c>
      <c r="M3369" s="44">
        <v>0</v>
      </c>
      <c r="N3369" s="44">
        <v>0</v>
      </c>
      <c r="O3369" s="44">
        <v>0</v>
      </c>
      <c r="P3369" s="44">
        <v>61.708388999999997</v>
      </c>
      <c r="Q3369" s="44">
        <v>55.093788000000004</v>
      </c>
      <c r="R3369" s="44">
        <v>15.432631000000001</v>
      </c>
      <c r="S3369" s="44">
        <v>14.816041999999999</v>
      </c>
      <c r="T3369" s="44">
        <v>143490.421875</v>
      </c>
      <c r="U3369" s="44">
        <v>17785.511718999998</v>
      </c>
      <c r="V3369" s="44">
        <v>0</v>
      </c>
      <c r="W3369" s="44">
        <v>0</v>
      </c>
      <c r="X3369" s="44">
        <v>8135.9723249999997</v>
      </c>
      <c r="Y3369" s="44">
        <v>69031.011125000005</v>
      </c>
      <c r="Z3369" s="44">
        <v>1561.3639459999999</v>
      </c>
      <c r="AA3369" s="44">
        <v>73.693168999999997</v>
      </c>
      <c r="AB3369" s="44">
        <v>3.6603590000000001</v>
      </c>
      <c r="AC3369" s="44">
        <v>1.256778</v>
      </c>
      <c r="AD3369" s="44">
        <v>15010.614094</v>
      </c>
    </row>
    <row r="3370" spans="1:30" x14ac:dyDescent="0.25">
      <c r="A3370">
        <v>4206</v>
      </c>
      <c r="B3370" t="s">
        <v>101</v>
      </c>
      <c r="C3370" t="s">
        <v>250</v>
      </c>
      <c r="D3370" t="s">
        <v>323</v>
      </c>
      <c r="E3370" t="s">
        <v>312</v>
      </c>
      <c r="F3370" s="48" t="e">
        <f>VLOOKUP(A3370,'TAZ definitions'!$A$1:$E$1902,2,FALSE)</f>
        <v>#N/A</v>
      </c>
      <c r="G3370" s="48" t="e">
        <f>VLOOKUP(A3370,'TAZ definitions'!$A$1:$E$1902,4,FALSE)</f>
        <v>#N/A</v>
      </c>
      <c r="H3370" s="44">
        <v>155313</v>
      </c>
      <c r="I3370" s="44">
        <v>18594</v>
      </c>
      <c r="J3370" s="44">
        <v>19338</v>
      </c>
      <c r="K3370" s="44">
        <v>922</v>
      </c>
      <c r="L3370" s="44">
        <v>0</v>
      </c>
      <c r="M3370" s="44">
        <v>0</v>
      </c>
      <c r="N3370" s="44">
        <v>0</v>
      </c>
      <c r="O3370" s="44">
        <v>0</v>
      </c>
      <c r="P3370" s="44">
        <v>57.556648000000003</v>
      </c>
      <c r="Q3370" s="44">
        <v>61.190266000000001</v>
      </c>
      <c r="R3370" s="44">
        <v>15.489349000000001</v>
      </c>
      <c r="S3370" s="44">
        <v>14.730124</v>
      </c>
      <c r="T3370" s="44">
        <v>147127.90625</v>
      </c>
      <c r="U3370" s="44">
        <v>18235.472656000002</v>
      </c>
      <c r="V3370" s="44">
        <v>0</v>
      </c>
      <c r="W3370" s="44">
        <v>0</v>
      </c>
      <c r="X3370" s="44">
        <v>18042.133757</v>
      </c>
      <c r="Y3370" s="44">
        <v>96301.957735999997</v>
      </c>
      <c r="Z3370" s="44">
        <v>2298.1019729999998</v>
      </c>
      <c r="AA3370" s="44">
        <v>98.442580000000007</v>
      </c>
      <c r="AB3370" s="44">
        <v>4.8944660000000004</v>
      </c>
      <c r="AC3370" s="44">
        <v>1.770059</v>
      </c>
      <c r="AD3370" s="44">
        <v>21105.257678000002</v>
      </c>
    </row>
    <row r="3371" spans="1:30" x14ac:dyDescent="0.25">
      <c r="A3371">
        <v>4207</v>
      </c>
      <c r="B3371" t="s">
        <v>101</v>
      </c>
      <c r="C3371" t="s">
        <v>250</v>
      </c>
      <c r="D3371" t="s">
        <v>323</v>
      </c>
      <c r="E3371" t="s">
        <v>312</v>
      </c>
      <c r="F3371" s="48" t="e">
        <f>VLOOKUP(A3371,'TAZ definitions'!$A$1:$E$1902,2,FALSE)</f>
        <v>#N/A</v>
      </c>
      <c r="G3371" s="48" t="e">
        <f>VLOOKUP(A3371,'TAZ definitions'!$A$1:$E$1902,4,FALSE)</f>
        <v>#N/A</v>
      </c>
      <c r="H3371" s="44">
        <v>138876</v>
      </c>
      <c r="I3371" s="44">
        <v>994</v>
      </c>
      <c r="J3371" s="44">
        <v>17587</v>
      </c>
      <c r="K3371" s="44">
        <v>5</v>
      </c>
      <c r="L3371" s="44">
        <v>0</v>
      </c>
      <c r="M3371" s="44">
        <v>0</v>
      </c>
      <c r="N3371" s="44">
        <v>0</v>
      </c>
      <c r="O3371" s="44">
        <v>0</v>
      </c>
      <c r="P3371" s="44">
        <v>103.859093</v>
      </c>
      <c r="Q3371" s="44">
        <v>100.135666</v>
      </c>
      <c r="R3371" s="44">
        <v>18.264752999999999</v>
      </c>
      <c r="S3371" s="44">
        <v>18.927175999999999</v>
      </c>
      <c r="T3371" s="44">
        <v>137634.125</v>
      </c>
      <c r="U3371" s="44">
        <v>17428.642577999999</v>
      </c>
      <c r="V3371" s="44">
        <v>0</v>
      </c>
      <c r="W3371" s="44">
        <v>0</v>
      </c>
      <c r="X3371" s="44">
        <v>10663.256552999999</v>
      </c>
      <c r="Y3371" s="44">
        <v>39972.162837999997</v>
      </c>
      <c r="Z3371" s="44">
        <v>1415.4734129999999</v>
      </c>
      <c r="AA3371" s="44">
        <v>38.181742999999997</v>
      </c>
      <c r="AB3371" s="44">
        <v>1.8210360000000001</v>
      </c>
      <c r="AC3371" s="44">
        <v>0.83852400000000005</v>
      </c>
      <c r="AD3371" s="44">
        <v>9929.7928150000007</v>
      </c>
    </row>
    <row r="3372" spans="1:30" x14ac:dyDescent="0.25">
      <c r="A3372">
        <v>4208</v>
      </c>
      <c r="B3372" t="s">
        <v>101</v>
      </c>
      <c r="C3372" t="s">
        <v>250</v>
      </c>
      <c r="D3372" t="s">
        <v>323</v>
      </c>
      <c r="E3372" t="s">
        <v>312</v>
      </c>
      <c r="F3372" s="48" t="e">
        <f>VLOOKUP(A3372,'TAZ definitions'!$A$1:$E$1902,2,FALSE)</f>
        <v>#N/A</v>
      </c>
      <c r="G3372" s="48" t="e">
        <f>VLOOKUP(A3372,'TAZ definitions'!$A$1:$E$1902,4,FALSE)</f>
        <v>#N/A</v>
      </c>
      <c r="H3372" s="44">
        <v>149631</v>
      </c>
      <c r="I3372" s="44">
        <v>14166</v>
      </c>
      <c r="J3372" s="44">
        <v>18540</v>
      </c>
      <c r="K3372" s="44">
        <v>697</v>
      </c>
      <c r="L3372" s="44">
        <v>0</v>
      </c>
      <c r="M3372" s="44">
        <v>0</v>
      </c>
      <c r="N3372" s="44">
        <v>0</v>
      </c>
      <c r="O3372" s="44">
        <v>0</v>
      </c>
      <c r="P3372" s="44">
        <v>76.794464000000005</v>
      </c>
      <c r="Q3372" s="44">
        <v>74.456260999999998</v>
      </c>
      <c r="R3372" s="44">
        <v>15.380654</v>
      </c>
      <c r="S3372" s="44">
        <v>15.158417999999999</v>
      </c>
      <c r="T3372" s="44">
        <v>146071.46875</v>
      </c>
      <c r="U3372" s="44">
        <v>18071.152343999998</v>
      </c>
      <c r="V3372" s="44">
        <v>0</v>
      </c>
      <c r="W3372" s="44">
        <v>0</v>
      </c>
      <c r="X3372" s="44">
        <v>68664.481088</v>
      </c>
      <c r="Y3372" s="44">
        <v>146705.4626</v>
      </c>
      <c r="Z3372" s="44">
        <v>5914.2745080000004</v>
      </c>
      <c r="AA3372" s="44">
        <v>138.43294499999999</v>
      </c>
      <c r="AB3372" s="44">
        <v>6.6161289999999999</v>
      </c>
      <c r="AC3372" s="44">
        <v>3.4506730000000001</v>
      </c>
      <c r="AD3372" s="44">
        <v>39753.384065999999</v>
      </c>
    </row>
    <row r="3373" spans="1:30" x14ac:dyDescent="0.25">
      <c r="A3373">
        <v>4209</v>
      </c>
      <c r="B3373" t="s">
        <v>101</v>
      </c>
      <c r="C3373" t="s">
        <v>250</v>
      </c>
      <c r="D3373" t="s">
        <v>323</v>
      </c>
      <c r="E3373" t="s">
        <v>312</v>
      </c>
      <c r="F3373" s="48" t="e">
        <f>VLOOKUP(A3373,'TAZ definitions'!$A$1:$E$1902,2,FALSE)</f>
        <v>#N/A</v>
      </c>
      <c r="G3373" s="48" t="e">
        <f>VLOOKUP(A3373,'TAZ definitions'!$A$1:$E$1902,4,FALSE)</f>
        <v>#N/A</v>
      </c>
      <c r="H3373" s="44">
        <v>147272</v>
      </c>
      <c r="I3373" s="44">
        <v>0</v>
      </c>
      <c r="J3373" s="44">
        <v>18435</v>
      </c>
      <c r="K3373" s="44">
        <v>0</v>
      </c>
      <c r="L3373" s="44">
        <v>0</v>
      </c>
      <c r="M3373" s="44">
        <v>0</v>
      </c>
      <c r="N3373" s="44">
        <v>0</v>
      </c>
      <c r="O3373" s="44">
        <v>0</v>
      </c>
      <c r="P3373" s="44">
        <v>0</v>
      </c>
      <c r="Q3373" s="44">
        <v>0</v>
      </c>
      <c r="R3373" s="44">
        <v>18.870234</v>
      </c>
      <c r="S3373" s="44">
        <v>20.256592000000001</v>
      </c>
      <c r="T3373" s="44">
        <v>147272</v>
      </c>
      <c r="U3373" s="44">
        <v>18435</v>
      </c>
      <c r="V3373" s="44">
        <v>0</v>
      </c>
      <c r="W3373" s="44">
        <v>0</v>
      </c>
      <c r="X3373" s="44">
        <v>0</v>
      </c>
      <c r="Y3373" s="44">
        <v>0</v>
      </c>
      <c r="Z3373" s="44">
        <v>0</v>
      </c>
      <c r="AA3373" s="44">
        <v>0</v>
      </c>
      <c r="AB3373" s="44">
        <v>0</v>
      </c>
      <c r="AC3373" s="44">
        <v>0</v>
      </c>
      <c r="AD3373" s="44">
        <v>0</v>
      </c>
    </row>
    <row r="3374" spans="1:30" x14ac:dyDescent="0.25">
      <c r="A3374">
        <v>4210</v>
      </c>
      <c r="B3374" t="s">
        <v>101</v>
      </c>
      <c r="C3374" t="s">
        <v>250</v>
      </c>
      <c r="D3374" t="s">
        <v>323</v>
      </c>
      <c r="E3374" t="s">
        <v>312</v>
      </c>
      <c r="F3374" s="48" t="e">
        <f>VLOOKUP(A3374,'TAZ definitions'!$A$1:$E$1902,2,FALSE)</f>
        <v>#N/A</v>
      </c>
      <c r="G3374" s="48" t="e">
        <f>VLOOKUP(A3374,'TAZ definitions'!$A$1:$E$1902,4,FALSE)</f>
        <v>#N/A</v>
      </c>
      <c r="H3374" s="44">
        <v>149343</v>
      </c>
      <c r="I3374" s="44">
        <v>6628</v>
      </c>
      <c r="J3374" s="44">
        <v>19725</v>
      </c>
      <c r="K3374" s="44">
        <v>139</v>
      </c>
      <c r="L3374" s="44">
        <v>0</v>
      </c>
      <c r="M3374" s="44">
        <v>0</v>
      </c>
      <c r="N3374" s="44">
        <v>0</v>
      </c>
      <c r="O3374" s="44">
        <v>0</v>
      </c>
      <c r="P3374" s="44">
        <v>75.045349000000002</v>
      </c>
      <c r="Q3374" s="44">
        <v>71.302643000000003</v>
      </c>
      <c r="R3374" s="44">
        <v>17.269100000000002</v>
      </c>
      <c r="S3374" s="44">
        <v>17.667297000000001</v>
      </c>
      <c r="T3374" s="44">
        <v>144938.828125</v>
      </c>
      <c r="U3374" s="44">
        <v>19120.580077999999</v>
      </c>
      <c r="V3374" s="44">
        <v>0</v>
      </c>
      <c r="W3374" s="44">
        <v>0</v>
      </c>
      <c r="X3374" s="44">
        <v>0</v>
      </c>
      <c r="Y3374" s="44">
        <v>91972.918392000007</v>
      </c>
      <c r="Z3374" s="44">
        <v>1691.5831499999999</v>
      </c>
      <c r="AA3374" s="44">
        <v>106.06093799999999</v>
      </c>
      <c r="AB3374" s="44">
        <v>5.3061199999999999</v>
      </c>
      <c r="AC3374" s="44">
        <v>1.572025</v>
      </c>
      <c r="AD3374" s="44">
        <v>19408.418859000001</v>
      </c>
    </row>
    <row r="3375" spans="1:30" x14ac:dyDescent="0.25">
      <c r="A3375">
        <v>4211</v>
      </c>
      <c r="B3375" t="s">
        <v>101</v>
      </c>
      <c r="C3375" t="s">
        <v>250</v>
      </c>
      <c r="D3375" t="s">
        <v>323</v>
      </c>
      <c r="E3375" t="s">
        <v>312</v>
      </c>
      <c r="F3375" s="48" t="e">
        <f>VLOOKUP(A3375,'TAZ definitions'!$A$1:$E$1902,2,FALSE)</f>
        <v>#N/A</v>
      </c>
      <c r="G3375" s="48" t="e">
        <f>VLOOKUP(A3375,'TAZ definitions'!$A$1:$E$1902,4,FALSE)</f>
        <v>#N/A</v>
      </c>
      <c r="H3375" s="44">
        <v>138725</v>
      </c>
      <c r="I3375" s="44">
        <v>13088</v>
      </c>
      <c r="J3375" s="44">
        <v>17310</v>
      </c>
      <c r="K3375" s="44">
        <v>756</v>
      </c>
      <c r="L3375" s="44">
        <v>0</v>
      </c>
      <c r="M3375" s="44">
        <v>0</v>
      </c>
      <c r="N3375" s="44">
        <v>0</v>
      </c>
      <c r="O3375" s="44">
        <v>0</v>
      </c>
      <c r="P3375" s="44">
        <v>63.650536000000002</v>
      </c>
      <c r="Q3375" s="44">
        <v>64.238647</v>
      </c>
      <c r="R3375" s="44">
        <v>17.045317000000001</v>
      </c>
      <c r="S3375" s="44">
        <v>15.516462000000001</v>
      </c>
      <c r="T3375" s="44">
        <v>134429.453125</v>
      </c>
      <c r="U3375" s="44">
        <v>16744.017577999999</v>
      </c>
      <c r="V3375" s="44">
        <v>0</v>
      </c>
      <c r="W3375" s="44">
        <v>0</v>
      </c>
      <c r="X3375" s="44">
        <v>2828.994733</v>
      </c>
      <c r="Y3375" s="44">
        <v>65237.769243000002</v>
      </c>
      <c r="Z3375" s="44">
        <v>1345.675943</v>
      </c>
      <c r="AA3375" s="44">
        <v>72.806595000000002</v>
      </c>
      <c r="AB3375" s="44">
        <v>3.6150500000000001</v>
      </c>
      <c r="AC3375" s="44">
        <v>1.145176</v>
      </c>
      <c r="AD3375" s="44">
        <v>14082.218725999999</v>
      </c>
    </row>
    <row r="3376" spans="1:30" x14ac:dyDescent="0.25">
      <c r="A3376">
        <v>4212</v>
      </c>
      <c r="B3376" t="s">
        <v>101</v>
      </c>
      <c r="C3376" t="s">
        <v>250</v>
      </c>
      <c r="D3376" t="s">
        <v>323</v>
      </c>
      <c r="E3376" t="s">
        <v>312</v>
      </c>
      <c r="F3376" s="48" t="e">
        <f>VLOOKUP(A3376,'TAZ definitions'!$A$1:$E$1902,2,FALSE)</f>
        <v>#N/A</v>
      </c>
      <c r="G3376" s="48" t="e">
        <f>VLOOKUP(A3376,'TAZ definitions'!$A$1:$E$1902,4,FALSE)</f>
        <v>#N/A</v>
      </c>
      <c r="H3376" s="44">
        <v>132763</v>
      </c>
      <c r="I3376" s="44">
        <v>9050</v>
      </c>
      <c r="J3376" s="44">
        <v>15362</v>
      </c>
      <c r="K3376" s="44">
        <v>258</v>
      </c>
      <c r="L3376" s="44">
        <v>0</v>
      </c>
      <c r="M3376" s="44">
        <v>0</v>
      </c>
      <c r="N3376" s="44">
        <v>0</v>
      </c>
      <c r="O3376" s="44">
        <v>0</v>
      </c>
      <c r="P3376" s="44">
        <v>68.943747999999999</v>
      </c>
      <c r="Q3376" s="44">
        <v>64.938857999999996</v>
      </c>
      <c r="R3376" s="44">
        <v>16.172415000000001</v>
      </c>
      <c r="S3376" s="44">
        <v>16.054466000000001</v>
      </c>
      <c r="T3376" s="44">
        <v>129448.234375</v>
      </c>
      <c r="U3376" s="44">
        <v>14957.303711</v>
      </c>
      <c r="V3376" s="44">
        <v>0</v>
      </c>
      <c r="W3376" s="44">
        <v>0</v>
      </c>
      <c r="X3376" s="44">
        <v>0</v>
      </c>
      <c r="Y3376" s="44">
        <v>9909.2976670000007</v>
      </c>
      <c r="Z3376" s="44">
        <v>312.28462300000001</v>
      </c>
      <c r="AA3376" s="44">
        <v>8.0977879999999995</v>
      </c>
      <c r="AB3376" s="44">
        <v>0.38766200000000001</v>
      </c>
      <c r="AC3376" s="44">
        <v>0.187997</v>
      </c>
      <c r="AD3376" s="44">
        <v>2257.231937</v>
      </c>
    </row>
    <row r="3377" spans="1:30" x14ac:dyDescent="0.25">
      <c r="A3377">
        <v>4213</v>
      </c>
      <c r="B3377" t="s">
        <v>101</v>
      </c>
      <c r="C3377" t="s">
        <v>250</v>
      </c>
      <c r="D3377" t="s">
        <v>323</v>
      </c>
      <c r="E3377" t="s">
        <v>312</v>
      </c>
      <c r="F3377" s="48" t="e">
        <f>VLOOKUP(A3377,'TAZ definitions'!$A$1:$E$1902,2,FALSE)</f>
        <v>#N/A</v>
      </c>
      <c r="G3377" s="48" t="e">
        <f>VLOOKUP(A3377,'TAZ definitions'!$A$1:$E$1902,4,FALSE)</f>
        <v>#N/A</v>
      </c>
      <c r="H3377" s="44">
        <v>148024</v>
      </c>
      <c r="I3377" s="44">
        <v>18770</v>
      </c>
      <c r="J3377" s="44">
        <v>18433</v>
      </c>
      <c r="K3377" s="44">
        <v>889</v>
      </c>
      <c r="L3377" s="44">
        <v>0</v>
      </c>
      <c r="M3377" s="44">
        <v>0</v>
      </c>
      <c r="N3377" s="44">
        <v>0</v>
      </c>
      <c r="O3377" s="44">
        <v>0</v>
      </c>
      <c r="P3377" s="44">
        <v>56.138767000000001</v>
      </c>
      <c r="Q3377" s="44">
        <v>53.620621</v>
      </c>
      <c r="R3377" s="44">
        <v>15.096083999999999</v>
      </c>
      <c r="S3377" s="44">
        <v>14.798214</v>
      </c>
      <c r="T3377" s="44">
        <v>143689.265625</v>
      </c>
      <c r="U3377" s="44">
        <v>17844.636718999998</v>
      </c>
      <c r="V3377" s="44">
        <v>0</v>
      </c>
      <c r="W3377" s="44">
        <v>0</v>
      </c>
      <c r="X3377" s="44">
        <v>52541.690950999997</v>
      </c>
      <c r="Y3377" s="44">
        <v>113707.91261</v>
      </c>
      <c r="Z3377" s="44">
        <v>3227.1714029999998</v>
      </c>
      <c r="AA3377" s="44">
        <v>91.296012000000005</v>
      </c>
      <c r="AB3377" s="44">
        <v>4.7437690000000003</v>
      </c>
      <c r="AC3377" s="44">
        <v>2.094312</v>
      </c>
      <c r="AD3377" s="44">
        <v>25519.433469</v>
      </c>
    </row>
    <row r="3378" spans="1:30" x14ac:dyDescent="0.25">
      <c r="A3378">
        <v>4214</v>
      </c>
      <c r="B3378" t="s">
        <v>101</v>
      </c>
      <c r="C3378" t="s">
        <v>250</v>
      </c>
      <c r="D3378" t="s">
        <v>323</v>
      </c>
      <c r="E3378" t="s">
        <v>312</v>
      </c>
      <c r="F3378" s="48" t="e">
        <f>VLOOKUP(A3378,'TAZ definitions'!$A$1:$E$1902,2,FALSE)</f>
        <v>#N/A</v>
      </c>
      <c r="G3378" s="48" t="e">
        <f>VLOOKUP(A3378,'TAZ definitions'!$A$1:$E$1902,4,FALSE)</f>
        <v>#N/A</v>
      </c>
      <c r="H3378" s="44">
        <v>143473</v>
      </c>
      <c r="I3378" s="44">
        <v>17129</v>
      </c>
      <c r="J3378" s="44">
        <v>17664</v>
      </c>
      <c r="K3378" s="44">
        <v>839</v>
      </c>
      <c r="L3378" s="44">
        <v>0</v>
      </c>
      <c r="M3378" s="44">
        <v>0</v>
      </c>
      <c r="N3378" s="44">
        <v>0</v>
      </c>
      <c r="O3378" s="44">
        <v>0</v>
      </c>
      <c r="P3378" s="44">
        <v>57.856116999999998</v>
      </c>
      <c r="Q3378" s="44">
        <v>57.597321000000001</v>
      </c>
      <c r="R3378" s="44">
        <v>16.191248000000002</v>
      </c>
      <c r="S3378" s="44">
        <v>16.103736999999999</v>
      </c>
      <c r="T3378" s="44">
        <v>138805.359375</v>
      </c>
      <c r="U3378" s="44">
        <v>17042.417968999998</v>
      </c>
      <c r="V3378" s="44">
        <v>0</v>
      </c>
      <c r="W3378" s="44">
        <v>0</v>
      </c>
      <c r="X3378" s="44">
        <v>0</v>
      </c>
      <c r="Y3378" s="44">
        <v>15680.668506</v>
      </c>
      <c r="Z3378" s="44">
        <v>476.30454300000002</v>
      </c>
      <c r="AA3378" s="44">
        <v>12.692123</v>
      </c>
      <c r="AB3378" s="44">
        <v>0.65301399999999998</v>
      </c>
      <c r="AC3378" s="44">
        <v>0.29213099999999997</v>
      </c>
      <c r="AD3378" s="44">
        <v>3545.1238910000002</v>
      </c>
    </row>
    <row r="3379" spans="1:30" x14ac:dyDescent="0.25">
      <c r="A3379">
        <v>4215</v>
      </c>
      <c r="B3379" t="s">
        <v>101</v>
      </c>
      <c r="C3379" t="s">
        <v>250</v>
      </c>
      <c r="D3379" t="s">
        <v>323</v>
      </c>
      <c r="E3379" t="s">
        <v>312</v>
      </c>
      <c r="F3379" s="48" t="e">
        <f>VLOOKUP(A3379,'TAZ definitions'!$A$1:$E$1902,2,FALSE)</f>
        <v>#N/A</v>
      </c>
      <c r="G3379" s="48" t="e">
        <f>VLOOKUP(A3379,'TAZ definitions'!$A$1:$E$1902,4,FALSE)</f>
        <v>#N/A</v>
      </c>
      <c r="H3379" s="44">
        <v>149433</v>
      </c>
      <c r="I3379" s="44">
        <v>21583</v>
      </c>
      <c r="J3379" s="44">
        <v>18568</v>
      </c>
      <c r="K3379" s="44">
        <v>1086</v>
      </c>
      <c r="L3379" s="44">
        <v>0</v>
      </c>
      <c r="M3379" s="44">
        <v>0</v>
      </c>
      <c r="N3379" s="44">
        <v>0</v>
      </c>
      <c r="O3379" s="44">
        <v>0</v>
      </c>
      <c r="P3379" s="44">
        <v>47.985363</v>
      </c>
      <c r="Q3379" s="44">
        <v>48.086834000000003</v>
      </c>
      <c r="R3379" s="44">
        <v>15.123680999999999</v>
      </c>
      <c r="S3379" s="44">
        <v>15.024711999999999</v>
      </c>
      <c r="T3379" s="44">
        <v>143893.234375</v>
      </c>
      <c r="U3379" s="44">
        <v>17810.501952999999</v>
      </c>
      <c r="V3379" s="44">
        <v>0</v>
      </c>
      <c r="W3379" s="44">
        <v>0</v>
      </c>
      <c r="X3379" s="44">
        <v>5607.4817190000003</v>
      </c>
      <c r="Y3379" s="44">
        <v>74760.131271999999</v>
      </c>
      <c r="Z3379" s="44">
        <v>2190.4385269999998</v>
      </c>
      <c r="AA3379" s="44">
        <v>60.252983999999998</v>
      </c>
      <c r="AB3379" s="44">
        <v>3.1555960000000001</v>
      </c>
      <c r="AC3379" s="44">
        <v>1.377672</v>
      </c>
      <c r="AD3379" s="44">
        <v>16774.472763999998</v>
      </c>
    </row>
    <row r="3380" spans="1:30" x14ac:dyDescent="0.25">
      <c r="A3380">
        <v>4216</v>
      </c>
      <c r="B3380" t="s">
        <v>101</v>
      </c>
      <c r="C3380" t="s">
        <v>250</v>
      </c>
      <c r="D3380" t="s">
        <v>323</v>
      </c>
      <c r="E3380" t="s">
        <v>312</v>
      </c>
      <c r="F3380" s="48" t="e">
        <f>VLOOKUP(A3380,'TAZ definitions'!$A$1:$E$1902,2,FALSE)</f>
        <v>#N/A</v>
      </c>
      <c r="G3380" s="48" t="e">
        <f>VLOOKUP(A3380,'TAZ definitions'!$A$1:$E$1902,4,FALSE)</f>
        <v>#N/A</v>
      </c>
      <c r="H3380" s="44">
        <v>142761</v>
      </c>
      <c r="I3380" s="44">
        <v>18099</v>
      </c>
      <c r="J3380" s="44">
        <v>17164</v>
      </c>
      <c r="K3380" s="44">
        <v>871</v>
      </c>
      <c r="L3380" s="44">
        <v>0</v>
      </c>
      <c r="M3380" s="44">
        <v>0</v>
      </c>
      <c r="N3380" s="44">
        <v>0</v>
      </c>
      <c r="O3380" s="44">
        <v>0</v>
      </c>
      <c r="P3380" s="44">
        <v>56.507862000000003</v>
      </c>
      <c r="Q3380" s="44">
        <v>55.663246000000001</v>
      </c>
      <c r="R3380" s="44">
        <v>16.164825</v>
      </c>
      <c r="S3380" s="44">
        <v>16.007815999999998</v>
      </c>
      <c r="T3380" s="44">
        <v>138137.65625</v>
      </c>
      <c r="U3380" s="44">
        <v>16559.742188</v>
      </c>
      <c r="V3380" s="44">
        <v>0</v>
      </c>
      <c r="W3380" s="44">
        <v>0</v>
      </c>
      <c r="X3380" s="44">
        <v>0</v>
      </c>
      <c r="Y3380" s="44">
        <v>0</v>
      </c>
      <c r="Z3380" s="44">
        <v>0</v>
      </c>
      <c r="AA3380" s="44">
        <v>0</v>
      </c>
      <c r="AB3380" s="44">
        <v>0</v>
      </c>
      <c r="AC3380" s="44">
        <v>0</v>
      </c>
      <c r="AD3380" s="44">
        <v>0</v>
      </c>
    </row>
    <row r="3381" spans="1:30" x14ac:dyDescent="0.25">
      <c r="A3381">
        <v>4217</v>
      </c>
      <c r="B3381" t="s">
        <v>101</v>
      </c>
      <c r="C3381" t="s">
        <v>250</v>
      </c>
      <c r="D3381" t="s">
        <v>323</v>
      </c>
      <c r="E3381" t="s">
        <v>312</v>
      </c>
      <c r="F3381" s="48" t="e">
        <f>VLOOKUP(A3381,'TAZ definitions'!$A$1:$E$1902,2,FALSE)</f>
        <v>#N/A</v>
      </c>
      <c r="G3381" s="48" t="e">
        <f>VLOOKUP(A3381,'TAZ definitions'!$A$1:$E$1902,4,FALSE)</f>
        <v>#N/A</v>
      </c>
      <c r="H3381" s="44">
        <v>145886</v>
      </c>
      <c r="I3381" s="44">
        <v>19942</v>
      </c>
      <c r="J3381" s="44">
        <v>17388</v>
      </c>
      <c r="K3381" s="44">
        <v>981</v>
      </c>
      <c r="L3381" s="44">
        <v>0</v>
      </c>
      <c r="M3381" s="44">
        <v>0</v>
      </c>
      <c r="N3381" s="44">
        <v>0</v>
      </c>
      <c r="O3381" s="44">
        <v>0</v>
      </c>
      <c r="P3381" s="44">
        <v>50.743046</v>
      </c>
      <c r="Q3381" s="44">
        <v>49.026817000000001</v>
      </c>
      <c r="R3381" s="44">
        <v>15.396271</v>
      </c>
      <c r="S3381" s="44">
        <v>15.176862</v>
      </c>
      <c r="T3381" s="44">
        <v>140280.78125</v>
      </c>
      <c r="U3381" s="44">
        <v>16657.796875</v>
      </c>
      <c r="V3381" s="44">
        <v>0</v>
      </c>
      <c r="W3381" s="44">
        <v>0</v>
      </c>
      <c r="X3381" s="44">
        <v>0</v>
      </c>
      <c r="Y3381" s="44">
        <v>78364.947287000003</v>
      </c>
      <c r="Z3381" s="44">
        <v>1858.4966939999999</v>
      </c>
      <c r="AA3381" s="44">
        <v>60.661026</v>
      </c>
      <c r="AB3381" s="44">
        <v>3.5519020000000001</v>
      </c>
      <c r="AC3381" s="44">
        <v>1.328994</v>
      </c>
      <c r="AD3381" s="44">
        <v>16469.093573999999</v>
      </c>
    </row>
    <row r="3382" spans="1:30" x14ac:dyDescent="0.25">
      <c r="A3382">
        <v>4218</v>
      </c>
      <c r="B3382" t="s">
        <v>101</v>
      </c>
      <c r="C3382" t="s">
        <v>250</v>
      </c>
      <c r="D3382" t="s">
        <v>323</v>
      </c>
      <c r="E3382" t="s">
        <v>312</v>
      </c>
      <c r="F3382" s="48" t="e">
        <f>VLOOKUP(A3382,'TAZ definitions'!$A$1:$E$1902,2,FALSE)</f>
        <v>#N/A</v>
      </c>
      <c r="G3382" s="48" t="e">
        <f>VLOOKUP(A3382,'TAZ definitions'!$A$1:$E$1902,4,FALSE)</f>
        <v>#N/A</v>
      </c>
      <c r="H3382" s="44">
        <v>149799</v>
      </c>
      <c r="I3382" s="44">
        <v>24590</v>
      </c>
      <c r="J3382" s="44">
        <v>18537</v>
      </c>
      <c r="K3382" s="44">
        <v>1311</v>
      </c>
      <c r="L3382" s="44">
        <v>0</v>
      </c>
      <c r="M3382" s="44">
        <v>0</v>
      </c>
      <c r="N3382" s="44">
        <v>0</v>
      </c>
      <c r="O3382" s="44">
        <v>0</v>
      </c>
      <c r="P3382" s="44">
        <v>45.68309</v>
      </c>
      <c r="Q3382" s="44">
        <v>45.784885000000003</v>
      </c>
      <c r="R3382" s="44">
        <v>15.142239</v>
      </c>
      <c r="S3382" s="44">
        <v>14.923220000000001</v>
      </c>
      <c r="T3382" s="44">
        <v>143687.84375</v>
      </c>
      <c r="U3382" s="44">
        <v>17696.240234000001</v>
      </c>
      <c r="V3382" s="44">
        <v>0</v>
      </c>
      <c r="W3382" s="44">
        <v>0</v>
      </c>
      <c r="X3382" s="44">
        <v>0</v>
      </c>
      <c r="Y3382" s="44">
        <v>25622.845530999999</v>
      </c>
      <c r="Z3382" s="44">
        <v>814.19340999999997</v>
      </c>
      <c r="AA3382" s="44">
        <v>20.778272999999999</v>
      </c>
      <c r="AB3382" s="44">
        <v>1.0921700000000001</v>
      </c>
      <c r="AC3382" s="44">
        <v>0.49476700000000001</v>
      </c>
      <c r="AD3382" s="44">
        <v>6096.5457489999999</v>
      </c>
    </row>
    <row r="3383" spans="1:30" x14ac:dyDescent="0.25">
      <c r="A3383">
        <v>4219</v>
      </c>
      <c r="B3383" t="s">
        <v>101</v>
      </c>
      <c r="C3383" t="s">
        <v>250</v>
      </c>
      <c r="D3383" t="s">
        <v>323</v>
      </c>
      <c r="E3383" t="s">
        <v>312</v>
      </c>
      <c r="F3383" s="48" t="e">
        <f>VLOOKUP(A3383,'TAZ definitions'!$A$1:$E$1902,2,FALSE)</f>
        <v>#N/A</v>
      </c>
      <c r="G3383" s="48" t="e">
        <f>VLOOKUP(A3383,'TAZ definitions'!$A$1:$E$1902,4,FALSE)</f>
        <v>#N/A</v>
      </c>
      <c r="H3383" s="44">
        <v>125636</v>
      </c>
      <c r="I3383" s="44">
        <v>8655</v>
      </c>
      <c r="J3383" s="44">
        <v>15006</v>
      </c>
      <c r="K3383" s="44">
        <v>159</v>
      </c>
      <c r="L3383" s="44">
        <v>0</v>
      </c>
      <c r="M3383" s="44">
        <v>0</v>
      </c>
      <c r="N3383" s="44">
        <v>0</v>
      </c>
      <c r="O3383" s="44">
        <v>0</v>
      </c>
      <c r="P3383" s="44">
        <v>68.515816000000001</v>
      </c>
      <c r="Q3383" s="44">
        <v>63.991954999999997</v>
      </c>
      <c r="R3383" s="44">
        <v>17.530992999999999</v>
      </c>
      <c r="S3383" s="44">
        <v>16.984380999999999</v>
      </c>
      <c r="T3383" s="44">
        <v>121778.179688</v>
      </c>
      <c r="U3383" s="44">
        <v>14516.373046999999</v>
      </c>
      <c r="V3383" s="44">
        <v>0</v>
      </c>
      <c r="W3383" s="44">
        <v>0</v>
      </c>
      <c r="X3383" s="44">
        <v>0</v>
      </c>
      <c r="Y3383" s="44">
        <v>15678.121788</v>
      </c>
      <c r="Z3383" s="44">
        <v>483.46419900000001</v>
      </c>
      <c r="AA3383" s="44">
        <v>12.734162</v>
      </c>
      <c r="AB3383" s="44">
        <v>0.63893299999999997</v>
      </c>
      <c r="AC3383" s="44">
        <v>0.29402</v>
      </c>
      <c r="AD3383" s="44">
        <v>3554.4776550000001</v>
      </c>
    </row>
    <row r="3384" spans="1:30" x14ac:dyDescent="0.25">
      <c r="A3384">
        <v>4220</v>
      </c>
      <c r="B3384" t="s">
        <v>101</v>
      </c>
      <c r="C3384" t="s">
        <v>250</v>
      </c>
      <c r="D3384" t="s">
        <v>323</v>
      </c>
      <c r="E3384" t="s">
        <v>312</v>
      </c>
      <c r="F3384" s="48" t="e">
        <f>VLOOKUP(A3384,'TAZ definitions'!$A$1:$E$1902,2,FALSE)</f>
        <v>#N/A</v>
      </c>
      <c r="G3384" s="48" t="e">
        <f>VLOOKUP(A3384,'TAZ definitions'!$A$1:$E$1902,4,FALSE)</f>
        <v>#N/A</v>
      </c>
      <c r="H3384" s="44">
        <v>89282</v>
      </c>
      <c r="I3384" s="44">
        <v>0</v>
      </c>
      <c r="J3384" s="44">
        <v>11084</v>
      </c>
      <c r="K3384" s="44">
        <v>0</v>
      </c>
      <c r="L3384" s="44">
        <v>0</v>
      </c>
      <c r="M3384" s="44">
        <v>0</v>
      </c>
      <c r="N3384" s="44">
        <v>0</v>
      </c>
      <c r="O3384" s="44">
        <v>0</v>
      </c>
      <c r="P3384" s="44">
        <v>0</v>
      </c>
      <c r="Q3384" s="44">
        <v>0</v>
      </c>
      <c r="R3384" s="44">
        <v>24.037794000000002</v>
      </c>
      <c r="S3384" s="44">
        <v>24.058598</v>
      </c>
      <c r="T3384" s="44">
        <v>89282</v>
      </c>
      <c r="U3384" s="44">
        <v>11084</v>
      </c>
      <c r="V3384" s="44">
        <v>0</v>
      </c>
      <c r="W3384" s="44">
        <v>0</v>
      </c>
      <c r="X3384" s="44">
        <v>1971.061224</v>
      </c>
      <c r="Y3384" s="44">
        <v>8549.5931120000005</v>
      </c>
      <c r="Z3384" s="44">
        <v>234.801917</v>
      </c>
      <c r="AA3384" s="44">
        <v>8.4322680000000005</v>
      </c>
      <c r="AB3384" s="44">
        <v>0.414798</v>
      </c>
      <c r="AC3384" s="44">
        <v>0.16139000000000001</v>
      </c>
      <c r="AD3384" s="44">
        <v>1965.5915600000001</v>
      </c>
    </row>
    <row r="3385" spans="1:30" x14ac:dyDescent="0.25">
      <c r="A3385">
        <v>4221</v>
      </c>
      <c r="B3385" t="s">
        <v>101</v>
      </c>
      <c r="C3385" t="s">
        <v>250</v>
      </c>
      <c r="D3385" t="s">
        <v>325</v>
      </c>
      <c r="E3385" t="s">
        <v>312</v>
      </c>
      <c r="F3385" s="48" t="e">
        <f>VLOOKUP(A3385,'TAZ definitions'!$A$1:$E$1902,2,FALSE)</f>
        <v>#N/A</v>
      </c>
      <c r="G3385" s="48" t="e">
        <f>VLOOKUP(A3385,'TAZ definitions'!$A$1:$E$1902,4,FALSE)</f>
        <v>#N/A</v>
      </c>
      <c r="H3385" s="44">
        <v>95223</v>
      </c>
      <c r="I3385" s="44">
        <v>0</v>
      </c>
      <c r="J3385" s="44">
        <v>12394</v>
      </c>
      <c r="K3385" s="44">
        <v>0</v>
      </c>
      <c r="L3385" s="44">
        <v>0</v>
      </c>
      <c r="M3385" s="44">
        <v>0</v>
      </c>
      <c r="N3385" s="44">
        <v>0</v>
      </c>
      <c r="O3385" s="44">
        <v>0</v>
      </c>
      <c r="P3385" s="44">
        <v>0</v>
      </c>
      <c r="Q3385" s="44">
        <v>0</v>
      </c>
      <c r="R3385" s="44">
        <v>18.013573000000001</v>
      </c>
      <c r="S3385" s="44">
        <v>18.180817000000001</v>
      </c>
      <c r="T3385" s="44">
        <v>95223.007813000004</v>
      </c>
      <c r="U3385" s="44">
        <v>12394</v>
      </c>
      <c r="V3385" s="44">
        <v>0</v>
      </c>
      <c r="W3385" s="44">
        <v>0</v>
      </c>
      <c r="X3385" s="44">
        <v>0</v>
      </c>
      <c r="Y3385" s="44">
        <v>10318.787378999999</v>
      </c>
      <c r="Z3385" s="44">
        <v>344.11256400000002</v>
      </c>
      <c r="AA3385" s="44">
        <v>8.4404000000000003</v>
      </c>
      <c r="AB3385" s="44">
        <v>0.388042</v>
      </c>
      <c r="AC3385" s="44">
        <v>0.200845</v>
      </c>
      <c r="AD3385" s="44">
        <v>2389.814918</v>
      </c>
    </row>
    <row r="3386" spans="1:30" x14ac:dyDescent="0.25">
      <c r="A3386">
        <v>4222</v>
      </c>
      <c r="B3386" t="s">
        <v>101</v>
      </c>
      <c r="C3386" t="s">
        <v>250</v>
      </c>
      <c r="D3386" t="s">
        <v>325</v>
      </c>
      <c r="E3386" t="s">
        <v>312</v>
      </c>
      <c r="F3386" s="48" t="e">
        <f>VLOOKUP(A3386,'TAZ definitions'!$A$1:$E$1902,2,FALSE)</f>
        <v>#N/A</v>
      </c>
      <c r="G3386" s="48" t="e">
        <f>VLOOKUP(A3386,'TAZ definitions'!$A$1:$E$1902,4,FALSE)</f>
        <v>#N/A</v>
      </c>
      <c r="H3386" s="44">
        <v>99393</v>
      </c>
      <c r="I3386" s="44">
        <v>0</v>
      </c>
      <c r="J3386" s="44">
        <v>12984</v>
      </c>
      <c r="K3386" s="44">
        <v>0</v>
      </c>
      <c r="L3386" s="44">
        <v>0</v>
      </c>
      <c r="M3386" s="44">
        <v>0</v>
      </c>
      <c r="N3386" s="44">
        <v>0</v>
      </c>
      <c r="O3386" s="44">
        <v>0</v>
      </c>
      <c r="P3386" s="44">
        <v>0</v>
      </c>
      <c r="Q3386" s="44">
        <v>0</v>
      </c>
      <c r="R3386" s="44">
        <v>16.551272999999998</v>
      </c>
      <c r="S3386" s="44">
        <v>16.671402</v>
      </c>
      <c r="T3386" s="44">
        <v>99393</v>
      </c>
      <c r="U3386" s="44">
        <v>12984</v>
      </c>
      <c r="V3386" s="44">
        <v>0</v>
      </c>
      <c r="W3386" s="44">
        <v>0</v>
      </c>
      <c r="X3386" s="44">
        <v>0</v>
      </c>
      <c r="Y3386" s="44">
        <v>35388.853929999997</v>
      </c>
      <c r="Z3386" s="44">
        <v>1020.30799</v>
      </c>
      <c r="AA3386" s="44">
        <v>28.305561000000001</v>
      </c>
      <c r="AB3386" s="44">
        <v>1.4368700000000001</v>
      </c>
      <c r="AC3386" s="44">
        <v>0.64615400000000001</v>
      </c>
      <c r="AD3386" s="44">
        <v>7731.5469540000004</v>
      </c>
    </row>
    <row r="3387" spans="1:30" x14ac:dyDescent="0.25">
      <c r="A3387">
        <v>4223</v>
      </c>
      <c r="B3387" t="s">
        <v>101</v>
      </c>
      <c r="C3387" t="s">
        <v>250</v>
      </c>
      <c r="D3387" t="s">
        <v>325</v>
      </c>
      <c r="E3387" t="s">
        <v>312</v>
      </c>
      <c r="F3387" s="48" t="e">
        <f>VLOOKUP(A3387,'TAZ definitions'!$A$1:$E$1902,2,FALSE)</f>
        <v>#N/A</v>
      </c>
      <c r="G3387" s="48" t="e">
        <f>VLOOKUP(A3387,'TAZ definitions'!$A$1:$E$1902,4,FALSE)</f>
        <v>#N/A</v>
      </c>
      <c r="H3387" s="44">
        <v>101735</v>
      </c>
      <c r="I3387" s="44">
        <v>0</v>
      </c>
      <c r="J3387" s="44">
        <v>13243</v>
      </c>
      <c r="K3387" s="44">
        <v>0</v>
      </c>
      <c r="L3387" s="44">
        <v>0</v>
      </c>
      <c r="M3387" s="44">
        <v>0</v>
      </c>
      <c r="N3387" s="44">
        <v>0</v>
      </c>
      <c r="O3387" s="44">
        <v>0</v>
      </c>
      <c r="P3387" s="44">
        <v>0</v>
      </c>
      <c r="Q3387" s="44">
        <v>0</v>
      </c>
      <c r="R3387" s="44">
        <v>16.701395000000002</v>
      </c>
      <c r="S3387" s="44">
        <v>16.860889</v>
      </c>
      <c r="T3387" s="44">
        <v>101735</v>
      </c>
      <c r="U3387" s="44">
        <v>13243</v>
      </c>
      <c r="V3387" s="44">
        <v>0</v>
      </c>
      <c r="W3387" s="44">
        <v>0</v>
      </c>
      <c r="X3387" s="44">
        <v>0</v>
      </c>
      <c r="Y3387" s="44">
        <v>3554.7375649999999</v>
      </c>
      <c r="Z3387" s="44">
        <v>102.720286</v>
      </c>
      <c r="AA3387" s="44">
        <v>2.8363719999999999</v>
      </c>
      <c r="AB3387" s="44">
        <v>0.14754100000000001</v>
      </c>
      <c r="AC3387" s="44">
        <v>6.4795000000000005E-2</v>
      </c>
      <c r="AD3387" s="44">
        <v>780.279222</v>
      </c>
    </row>
    <row r="3388" spans="1:30" x14ac:dyDescent="0.25">
      <c r="A3388">
        <v>4224</v>
      </c>
      <c r="B3388" t="s">
        <v>101</v>
      </c>
      <c r="C3388" t="s">
        <v>250</v>
      </c>
      <c r="D3388" t="s">
        <v>325</v>
      </c>
      <c r="E3388" t="s">
        <v>312</v>
      </c>
      <c r="F3388" s="48" t="e">
        <f>VLOOKUP(A3388,'TAZ definitions'!$A$1:$E$1902,2,FALSE)</f>
        <v>#N/A</v>
      </c>
      <c r="G3388" s="48" t="e">
        <f>VLOOKUP(A3388,'TAZ definitions'!$A$1:$E$1902,4,FALSE)</f>
        <v>#N/A</v>
      </c>
      <c r="H3388" s="44">
        <v>82702</v>
      </c>
      <c r="I3388" s="44">
        <v>0</v>
      </c>
      <c r="J3388" s="44">
        <v>10048</v>
      </c>
      <c r="K3388" s="44">
        <v>0</v>
      </c>
      <c r="L3388" s="44">
        <v>0</v>
      </c>
      <c r="M3388" s="44">
        <v>0</v>
      </c>
      <c r="N3388" s="44">
        <v>0</v>
      </c>
      <c r="O3388" s="44">
        <v>0</v>
      </c>
      <c r="P3388" s="44">
        <v>0</v>
      </c>
      <c r="Q3388" s="44">
        <v>0</v>
      </c>
      <c r="R3388" s="44">
        <v>18.601787999999999</v>
      </c>
      <c r="S3388" s="44">
        <v>18.752168999999999</v>
      </c>
      <c r="T3388" s="44">
        <v>82702</v>
      </c>
      <c r="U3388" s="44">
        <v>10048</v>
      </c>
      <c r="V3388" s="44">
        <v>0</v>
      </c>
      <c r="W3388" s="44">
        <v>0</v>
      </c>
      <c r="X3388" s="44">
        <v>0</v>
      </c>
      <c r="Y3388" s="44">
        <v>4904.4093220000004</v>
      </c>
      <c r="Z3388" s="44">
        <v>163.6532</v>
      </c>
      <c r="AA3388" s="44">
        <v>4.0271569999999999</v>
      </c>
      <c r="AB3388" s="44">
        <v>0.17854</v>
      </c>
      <c r="AC3388" s="44">
        <v>9.5529000000000003E-2</v>
      </c>
      <c r="AD3388" s="44">
        <v>1128.3445690000001</v>
      </c>
    </row>
    <row r="3389" spans="1:30" x14ac:dyDescent="0.25">
      <c r="A3389">
        <v>4225</v>
      </c>
      <c r="B3389" t="s">
        <v>101</v>
      </c>
      <c r="C3389" t="s">
        <v>250</v>
      </c>
      <c r="D3389" t="s">
        <v>325</v>
      </c>
      <c r="E3389" t="s">
        <v>312</v>
      </c>
      <c r="F3389" s="48" t="e">
        <f>VLOOKUP(A3389,'TAZ definitions'!$A$1:$E$1902,2,FALSE)</f>
        <v>#N/A</v>
      </c>
      <c r="G3389" s="48" t="e">
        <f>VLOOKUP(A3389,'TAZ definitions'!$A$1:$E$1902,4,FALSE)</f>
        <v>#N/A</v>
      </c>
      <c r="H3389" s="44">
        <v>79417</v>
      </c>
      <c r="I3389" s="44">
        <v>0</v>
      </c>
      <c r="J3389" s="44">
        <v>9182</v>
      </c>
      <c r="K3389" s="44">
        <v>0</v>
      </c>
      <c r="L3389" s="44">
        <v>0</v>
      </c>
      <c r="M3389" s="44">
        <v>0</v>
      </c>
      <c r="N3389" s="44">
        <v>0</v>
      </c>
      <c r="O3389" s="44">
        <v>0</v>
      </c>
      <c r="P3389" s="44">
        <v>0</v>
      </c>
      <c r="Q3389" s="44">
        <v>0</v>
      </c>
      <c r="R3389" s="44">
        <v>18.864025000000002</v>
      </c>
      <c r="S3389" s="44">
        <v>18.893909000000001</v>
      </c>
      <c r="T3389" s="44">
        <v>79417</v>
      </c>
      <c r="U3389" s="44">
        <v>9182</v>
      </c>
      <c r="V3389" s="44">
        <v>0</v>
      </c>
      <c r="W3389" s="44">
        <v>0</v>
      </c>
      <c r="X3389" s="44">
        <v>0</v>
      </c>
      <c r="Y3389" s="44">
        <v>23249.475944999998</v>
      </c>
      <c r="Z3389" s="44">
        <v>675.39585299999999</v>
      </c>
      <c r="AA3389" s="44">
        <v>18.706890000000001</v>
      </c>
      <c r="AB3389" s="44">
        <v>0.93065200000000003</v>
      </c>
      <c r="AC3389" s="44">
        <v>0.42558000000000001</v>
      </c>
      <c r="AD3389" s="44">
        <v>5077.5321940000003</v>
      </c>
    </row>
    <row r="3390" spans="1:30" x14ac:dyDescent="0.25">
      <c r="A3390">
        <v>4226</v>
      </c>
      <c r="B3390" t="s">
        <v>101</v>
      </c>
      <c r="C3390" t="s">
        <v>250</v>
      </c>
      <c r="D3390" t="s">
        <v>325</v>
      </c>
      <c r="E3390" t="s">
        <v>312</v>
      </c>
      <c r="F3390" s="48" t="e">
        <f>VLOOKUP(A3390,'TAZ definitions'!$A$1:$E$1902,2,FALSE)</f>
        <v>#N/A</v>
      </c>
      <c r="G3390" s="48" t="e">
        <f>VLOOKUP(A3390,'TAZ definitions'!$A$1:$E$1902,4,FALSE)</f>
        <v>#N/A</v>
      </c>
      <c r="H3390" s="44">
        <v>122718</v>
      </c>
      <c r="I3390" s="44">
        <v>0</v>
      </c>
      <c r="J3390" s="44">
        <v>16782</v>
      </c>
      <c r="K3390" s="44">
        <v>0</v>
      </c>
      <c r="L3390" s="44">
        <v>0</v>
      </c>
      <c r="M3390" s="44">
        <v>0</v>
      </c>
      <c r="N3390" s="44">
        <v>0</v>
      </c>
      <c r="O3390" s="44">
        <v>0</v>
      </c>
      <c r="P3390" s="44">
        <v>0</v>
      </c>
      <c r="Q3390" s="44">
        <v>0</v>
      </c>
      <c r="R3390" s="44">
        <v>15.804857</v>
      </c>
      <c r="S3390" s="44">
        <v>15.969892</v>
      </c>
      <c r="T3390" s="44">
        <v>122718</v>
      </c>
      <c r="U3390" s="44">
        <v>16782</v>
      </c>
      <c r="V3390" s="44">
        <v>0</v>
      </c>
      <c r="W3390" s="44">
        <v>0</v>
      </c>
      <c r="X3390" s="44">
        <v>0</v>
      </c>
      <c r="Y3390" s="44">
        <v>22692.773718</v>
      </c>
      <c r="Z3390" s="44">
        <v>666.84509000000003</v>
      </c>
      <c r="AA3390" s="44">
        <v>18.268605999999998</v>
      </c>
      <c r="AB3390" s="44">
        <v>0.91194799999999998</v>
      </c>
      <c r="AC3390" s="44">
        <v>0.417547</v>
      </c>
      <c r="AD3390" s="44">
        <v>4995.0004319999998</v>
      </c>
    </row>
    <row r="3391" spans="1:30" x14ac:dyDescent="0.25">
      <c r="A3391">
        <v>4227</v>
      </c>
      <c r="B3391" t="s">
        <v>101</v>
      </c>
      <c r="C3391" t="s">
        <v>250</v>
      </c>
      <c r="D3391" t="s">
        <v>325</v>
      </c>
      <c r="E3391" t="s">
        <v>312</v>
      </c>
      <c r="F3391" s="48" t="e">
        <f>VLOOKUP(A3391,'TAZ definitions'!$A$1:$E$1902,2,FALSE)</f>
        <v>#N/A</v>
      </c>
      <c r="G3391" s="48" t="e">
        <f>VLOOKUP(A3391,'TAZ definitions'!$A$1:$E$1902,4,FALSE)</f>
        <v>#N/A</v>
      </c>
      <c r="H3391" s="44">
        <v>142766</v>
      </c>
      <c r="I3391" s="44">
        <v>3176</v>
      </c>
      <c r="J3391" s="44">
        <v>17903</v>
      </c>
      <c r="K3391" s="44">
        <v>136</v>
      </c>
      <c r="L3391" s="44">
        <v>0</v>
      </c>
      <c r="M3391" s="44">
        <v>0</v>
      </c>
      <c r="N3391" s="44">
        <v>0</v>
      </c>
      <c r="O3391" s="44">
        <v>0</v>
      </c>
      <c r="P3391" s="44">
        <v>81.934951999999996</v>
      </c>
      <c r="Q3391" s="44">
        <v>87.378197</v>
      </c>
      <c r="R3391" s="44">
        <v>15.133713999999999</v>
      </c>
      <c r="S3391" s="44">
        <v>15.295564000000001</v>
      </c>
      <c r="T3391" s="44">
        <v>137664.984375</v>
      </c>
      <c r="U3391" s="44">
        <v>17253.744140999999</v>
      </c>
      <c r="V3391" s="44">
        <v>0</v>
      </c>
      <c r="W3391" s="44">
        <v>0</v>
      </c>
      <c r="X3391" s="44">
        <v>17281.785495</v>
      </c>
      <c r="Y3391" s="44">
        <v>120846.37369399999</v>
      </c>
      <c r="Z3391" s="44">
        <v>3624.440247</v>
      </c>
      <c r="AA3391" s="44">
        <v>97.135678999999996</v>
      </c>
      <c r="AB3391" s="44">
        <v>5.0829550000000001</v>
      </c>
      <c r="AC3391" s="44">
        <v>2.2650000000000001</v>
      </c>
      <c r="AD3391" s="44">
        <v>27253.057717</v>
      </c>
    </row>
    <row r="3392" spans="1:30" x14ac:dyDescent="0.25">
      <c r="A3392">
        <v>4228</v>
      </c>
      <c r="B3392" t="s">
        <v>101</v>
      </c>
      <c r="C3392" t="s">
        <v>250</v>
      </c>
      <c r="D3392" t="s">
        <v>325</v>
      </c>
      <c r="E3392" t="s">
        <v>312</v>
      </c>
      <c r="F3392" s="48" t="e">
        <f>VLOOKUP(A3392,'TAZ definitions'!$A$1:$E$1902,2,FALSE)</f>
        <v>#N/A</v>
      </c>
      <c r="G3392" s="48" t="e">
        <f>VLOOKUP(A3392,'TAZ definitions'!$A$1:$E$1902,4,FALSE)</f>
        <v>#N/A</v>
      </c>
      <c r="H3392" s="44">
        <v>138759</v>
      </c>
      <c r="I3392" s="44">
        <v>0</v>
      </c>
      <c r="J3392" s="44">
        <v>16426</v>
      </c>
      <c r="K3392" s="44">
        <v>0</v>
      </c>
      <c r="L3392" s="44">
        <v>0</v>
      </c>
      <c r="M3392" s="44">
        <v>0</v>
      </c>
      <c r="N3392" s="44">
        <v>0</v>
      </c>
      <c r="O3392" s="44">
        <v>0</v>
      </c>
      <c r="P3392" s="44">
        <v>0</v>
      </c>
      <c r="Q3392" s="44">
        <v>0</v>
      </c>
      <c r="R3392" s="44">
        <v>18.243507000000001</v>
      </c>
      <c r="S3392" s="44">
        <v>17.953876000000001</v>
      </c>
      <c r="T3392" s="44">
        <v>138759</v>
      </c>
      <c r="U3392" s="44">
        <v>16426</v>
      </c>
      <c r="V3392" s="44">
        <v>0</v>
      </c>
      <c r="W3392" s="44">
        <v>0</v>
      </c>
      <c r="X3392" s="44">
        <v>2887.9480560000002</v>
      </c>
      <c r="Y3392" s="44">
        <v>32441.281425000001</v>
      </c>
      <c r="Z3392" s="44">
        <v>784.10871999999995</v>
      </c>
      <c r="AA3392" s="44">
        <v>33.903934999999997</v>
      </c>
      <c r="AB3392" s="44">
        <v>1.679554</v>
      </c>
      <c r="AC3392" s="44">
        <v>0.590167</v>
      </c>
      <c r="AD3392" s="44">
        <v>7217.1029449999996</v>
      </c>
    </row>
    <row r="3393" spans="1:30" x14ac:dyDescent="0.25">
      <c r="A3393">
        <v>4229</v>
      </c>
      <c r="B3393" t="s">
        <v>101</v>
      </c>
      <c r="C3393" t="s">
        <v>250</v>
      </c>
      <c r="D3393" t="s">
        <v>325</v>
      </c>
      <c r="E3393" t="s">
        <v>312</v>
      </c>
      <c r="F3393" s="48" t="e">
        <f>VLOOKUP(A3393,'TAZ definitions'!$A$1:$E$1902,2,FALSE)</f>
        <v>#N/A</v>
      </c>
      <c r="G3393" s="48" t="e">
        <f>VLOOKUP(A3393,'TAZ definitions'!$A$1:$E$1902,4,FALSE)</f>
        <v>#N/A</v>
      </c>
      <c r="H3393" s="44">
        <v>170056</v>
      </c>
      <c r="I3393" s="44">
        <v>15279</v>
      </c>
      <c r="J3393" s="44">
        <v>19695</v>
      </c>
      <c r="K3393" s="44">
        <v>977</v>
      </c>
      <c r="L3393" s="44">
        <v>0</v>
      </c>
      <c r="M3393" s="44">
        <v>0</v>
      </c>
      <c r="N3393" s="44">
        <v>0</v>
      </c>
      <c r="O3393" s="44">
        <v>0</v>
      </c>
      <c r="P3393" s="44">
        <v>61.524405999999999</v>
      </c>
      <c r="Q3393" s="44">
        <v>64.052268999999995</v>
      </c>
      <c r="R3393" s="44">
        <v>16.232330000000001</v>
      </c>
      <c r="S3393" s="44">
        <v>16.019563999999999</v>
      </c>
      <c r="T3393" s="44">
        <v>165992.734375</v>
      </c>
      <c r="U3393" s="44">
        <v>19203.607422000001</v>
      </c>
      <c r="V3393" s="44">
        <v>0</v>
      </c>
      <c r="W3393" s="44">
        <v>0</v>
      </c>
      <c r="X3393" s="44">
        <v>11802.927240000001</v>
      </c>
      <c r="Y3393" s="44">
        <v>137747.143453</v>
      </c>
      <c r="Z3393" s="44">
        <v>3085.0005339999998</v>
      </c>
      <c r="AA3393" s="44">
        <v>151.52164999999999</v>
      </c>
      <c r="AB3393" s="44">
        <v>7.3634500000000003</v>
      </c>
      <c r="AC3393" s="44">
        <v>2.4771359999999998</v>
      </c>
      <c r="AD3393" s="44">
        <v>30318.209245999999</v>
      </c>
    </row>
    <row r="3394" spans="1:30" x14ac:dyDescent="0.25">
      <c r="A3394">
        <v>4230</v>
      </c>
      <c r="B3394" t="s">
        <v>101</v>
      </c>
      <c r="C3394" t="s">
        <v>250</v>
      </c>
      <c r="D3394" t="s">
        <v>325</v>
      </c>
      <c r="E3394" t="s">
        <v>312</v>
      </c>
      <c r="F3394" s="48" t="e">
        <f>VLOOKUP(A3394,'TAZ definitions'!$A$1:$E$1902,2,FALSE)</f>
        <v>#N/A</v>
      </c>
      <c r="G3394" s="48" t="e">
        <f>VLOOKUP(A3394,'TAZ definitions'!$A$1:$E$1902,4,FALSE)</f>
        <v>#N/A</v>
      </c>
      <c r="H3394" s="44">
        <v>135172</v>
      </c>
      <c r="I3394" s="44">
        <v>734</v>
      </c>
      <c r="J3394" s="44">
        <v>17363</v>
      </c>
      <c r="K3394" s="44">
        <v>102</v>
      </c>
      <c r="L3394" s="44">
        <v>0</v>
      </c>
      <c r="M3394" s="44">
        <v>0</v>
      </c>
      <c r="N3394" s="44">
        <v>0</v>
      </c>
      <c r="O3394" s="44">
        <v>0</v>
      </c>
      <c r="P3394" s="44">
        <v>88.840401</v>
      </c>
      <c r="Q3394" s="44">
        <v>92.041404999999997</v>
      </c>
      <c r="R3394" s="44">
        <v>15.63471</v>
      </c>
      <c r="S3394" s="44">
        <v>16.065100000000001</v>
      </c>
      <c r="T3394" s="44">
        <v>130822.65625</v>
      </c>
      <c r="U3394" s="44">
        <v>16804.572265999999</v>
      </c>
      <c r="V3394" s="44">
        <v>0</v>
      </c>
      <c r="W3394" s="44">
        <v>0</v>
      </c>
      <c r="X3394" s="44">
        <v>0</v>
      </c>
      <c r="Y3394" s="44">
        <v>26350.699671999999</v>
      </c>
      <c r="Z3394" s="44">
        <v>774.84957999999995</v>
      </c>
      <c r="AA3394" s="44">
        <v>21.338985000000001</v>
      </c>
      <c r="AB3394" s="44">
        <v>1.0769979999999999</v>
      </c>
      <c r="AC3394" s="44">
        <v>0.48366399999999998</v>
      </c>
      <c r="AD3394" s="44">
        <v>5828.5440769999996</v>
      </c>
    </row>
    <row r="3395" spans="1:30" x14ac:dyDescent="0.25">
      <c r="A3395">
        <v>4231</v>
      </c>
      <c r="B3395" t="s">
        <v>101</v>
      </c>
      <c r="C3395" t="s">
        <v>250</v>
      </c>
      <c r="D3395" t="s">
        <v>325</v>
      </c>
      <c r="E3395" t="s">
        <v>312</v>
      </c>
      <c r="F3395" s="48" t="e">
        <f>VLOOKUP(A3395,'TAZ definitions'!$A$1:$E$1902,2,FALSE)</f>
        <v>#N/A</v>
      </c>
      <c r="G3395" s="48" t="e">
        <f>VLOOKUP(A3395,'TAZ definitions'!$A$1:$E$1902,4,FALSE)</f>
        <v>#N/A</v>
      </c>
      <c r="H3395" s="44">
        <v>156404</v>
      </c>
      <c r="I3395" s="44">
        <v>3799</v>
      </c>
      <c r="J3395" s="44">
        <v>18238</v>
      </c>
      <c r="K3395" s="44">
        <v>341</v>
      </c>
      <c r="L3395" s="44">
        <v>0</v>
      </c>
      <c r="M3395" s="44">
        <v>0</v>
      </c>
      <c r="N3395" s="44">
        <v>0</v>
      </c>
      <c r="O3395" s="44">
        <v>0</v>
      </c>
      <c r="P3395" s="44">
        <v>74.078232</v>
      </c>
      <c r="Q3395" s="44">
        <v>76.544487000000004</v>
      </c>
      <c r="R3395" s="44">
        <v>16.18281</v>
      </c>
      <c r="S3395" s="44">
        <v>16.469065000000001</v>
      </c>
      <c r="T3395" s="44">
        <v>154614.3125</v>
      </c>
      <c r="U3395" s="44">
        <v>18028.109375</v>
      </c>
      <c r="V3395" s="44">
        <v>0</v>
      </c>
      <c r="W3395" s="44">
        <v>0</v>
      </c>
      <c r="X3395" s="44">
        <v>0</v>
      </c>
      <c r="Y3395" s="44">
        <v>18307.096914999998</v>
      </c>
      <c r="Z3395" s="44">
        <v>526.02353100000005</v>
      </c>
      <c r="AA3395" s="44">
        <v>14.981778</v>
      </c>
      <c r="AB3395" s="44">
        <v>0.72456100000000001</v>
      </c>
      <c r="AC3395" s="44">
        <v>0.33480799999999999</v>
      </c>
      <c r="AD3395" s="44">
        <v>3992.4907899999998</v>
      </c>
    </row>
    <row r="3396" spans="1:30" x14ac:dyDescent="0.25">
      <c r="A3396">
        <v>4232</v>
      </c>
      <c r="B3396" t="s">
        <v>101</v>
      </c>
      <c r="C3396" t="s">
        <v>250</v>
      </c>
      <c r="D3396" t="s">
        <v>326</v>
      </c>
      <c r="E3396" t="s">
        <v>312</v>
      </c>
      <c r="F3396" s="48" t="e">
        <f>VLOOKUP(A3396,'TAZ definitions'!$A$1:$E$1902,2,FALSE)</f>
        <v>#N/A</v>
      </c>
      <c r="G3396" s="48" t="e">
        <f>VLOOKUP(A3396,'TAZ definitions'!$A$1:$E$1902,4,FALSE)</f>
        <v>#N/A</v>
      </c>
      <c r="H3396" s="44">
        <v>122058</v>
      </c>
      <c r="I3396" s="44">
        <v>0</v>
      </c>
      <c r="J3396" s="44">
        <v>14496</v>
      </c>
      <c r="K3396" s="44">
        <v>0</v>
      </c>
      <c r="L3396" s="44">
        <v>0</v>
      </c>
      <c r="M3396" s="44">
        <v>0</v>
      </c>
      <c r="N3396" s="44">
        <v>0</v>
      </c>
      <c r="O3396" s="44">
        <v>0</v>
      </c>
      <c r="P3396" s="44">
        <v>0</v>
      </c>
      <c r="Q3396" s="44">
        <v>0</v>
      </c>
      <c r="R3396" s="44">
        <v>18.89019</v>
      </c>
      <c r="S3396" s="44">
        <v>19.306920999999999</v>
      </c>
      <c r="T3396" s="44">
        <v>122058</v>
      </c>
      <c r="U3396" s="44">
        <v>14496</v>
      </c>
      <c r="V3396" s="44">
        <v>0</v>
      </c>
      <c r="W3396" s="44">
        <v>0</v>
      </c>
      <c r="X3396" s="44">
        <v>0</v>
      </c>
      <c r="Y3396" s="44">
        <v>24604.353160999999</v>
      </c>
      <c r="Z3396" s="44">
        <v>764.67433300000005</v>
      </c>
      <c r="AA3396" s="44">
        <v>20.103563000000001</v>
      </c>
      <c r="AB3396" s="44">
        <v>0.97939900000000002</v>
      </c>
      <c r="AC3396" s="44">
        <v>0.46807799999999999</v>
      </c>
      <c r="AD3396" s="44">
        <v>5624.3349349999999</v>
      </c>
    </row>
    <row r="3397" spans="1:30" x14ac:dyDescent="0.25">
      <c r="A3397">
        <v>4233</v>
      </c>
      <c r="B3397" t="s">
        <v>101</v>
      </c>
      <c r="C3397" t="s">
        <v>250</v>
      </c>
      <c r="D3397" t="s">
        <v>326</v>
      </c>
      <c r="E3397" t="s">
        <v>312</v>
      </c>
      <c r="F3397" s="48" t="e">
        <f>VLOOKUP(A3397,'TAZ definitions'!$A$1:$E$1902,2,FALSE)</f>
        <v>#N/A</v>
      </c>
      <c r="G3397" s="48" t="e">
        <f>VLOOKUP(A3397,'TAZ definitions'!$A$1:$E$1902,4,FALSE)</f>
        <v>#N/A</v>
      </c>
      <c r="H3397" s="44">
        <v>117989</v>
      </c>
      <c r="I3397" s="44">
        <v>0</v>
      </c>
      <c r="J3397" s="44">
        <v>14779</v>
      </c>
      <c r="K3397" s="44">
        <v>0</v>
      </c>
      <c r="L3397" s="44">
        <v>0</v>
      </c>
      <c r="M3397" s="44">
        <v>0</v>
      </c>
      <c r="N3397" s="44">
        <v>0</v>
      </c>
      <c r="O3397" s="44">
        <v>0</v>
      </c>
      <c r="P3397" s="44">
        <v>0</v>
      </c>
      <c r="Q3397" s="44">
        <v>0</v>
      </c>
      <c r="R3397" s="44">
        <v>20.388987</v>
      </c>
      <c r="S3397" s="44">
        <v>20.911892000000002</v>
      </c>
      <c r="T3397" s="44">
        <v>117989</v>
      </c>
      <c r="U3397" s="44">
        <v>14779</v>
      </c>
      <c r="V3397" s="44">
        <v>0</v>
      </c>
      <c r="W3397" s="44">
        <v>0</v>
      </c>
      <c r="X3397" s="44">
        <v>0</v>
      </c>
      <c r="Y3397" s="44">
        <v>1821.3450640000001</v>
      </c>
      <c r="Z3397" s="44">
        <v>60.763936999999999</v>
      </c>
      <c r="AA3397" s="44">
        <v>1.4961199999999999</v>
      </c>
      <c r="AB3397" s="44">
        <v>6.7569000000000004E-2</v>
      </c>
      <c r="AC3397" s="44">
        <v>3.5466999999999999E-2</v>
      </c>
      <c r="AD3397" s="44">
        <v>420.93855300000001</v>
      </c>
    </row>
    <row r="3398" spans="1:30" x14ac:dyDescent="0.25">
      <c r="A3398">
        <v>4234</v>
      </c>
      <c r="B3398" t="s">
        <v>101</v>
      </c>
      <c r="C3398" t="s">
        <v>250</v>
      </c>
      <c r="D3398" t="s">
        <v>326</v>
      </c>
      <c r="E3398" t="s">
        <v>312</v>
      </c>
      <c r="F3398" s="48" t="e">
        <f>VLOOKUP(A3398,'TAZ definitions'!$A$1:$E$1902,2,FALSE)</f>
        <v>#N/A</v>
      </c>
      <c r="G3398" s="48" t="e">
        <f>VLOOKUP(A3398,'TAZ definitions'!$A$1:$E$1902,4,FALSE)</f>
        <v>#N/A</v>
      </c>
      <c r="H3398" s="44">
        <v>159737</v>
      </c>
      <c r="I3398" s="44">
        <v>0</v>
      </c>
      <c r="J3398" s="44">
        <v>17724</v>
      </c>
      <c r="K3398" s="44">
        <v>0</v>
      </c>
      <c r="L3398" s="44">
        <v>0</v>
      </c>
      <c r="M3398" s="44">
        <v>0</v>
      </c>
      <c r="N3398" s="44">
        <v>0</v>
      </c>
      <c r="O3398" s="44">
        <v>0</v>
      </c>
      <c r="P3398" s="44">
        <v>31.226931</v>
      </c>
      <c r="Q3398" s="44">
        <v>31.380533</v>
      </c>
      <c r="R3398" s="44">
        <v>17.212685</v>
      </c>
      <c r="S3398" s="44">
        <v>17.791381999999999</v>
      </c>
      <c r="T3398" s="44">
        <v>159730.296875</v>
      </c>
      <c r="U3398" s="44">
        <v>17723.257813</v>
      </c>
      <c r="V3398" s="44">
        <v>0</v>
      </c>
      <c r="W3398" s="44">
        <v>0</v>
      </c>
      <c r="X3398" s="44">
        <v>0</v>
      </c>
      <c r="Y3398" s="44">
        <v>16975.788616999998</v>
      </c>
      <c r="Z3398" s="44">
        <v>525.36544600000002</v>
      </c>
      <c r="AA3398" s="44">
        <v>13.823134</v>
      </c>
      <c r="AB3398" s="44">
        <v>0.67793199999999998</v>
      </c>
      <c r="AC3398" s="44">
        <v>0.32083899999999999</v>
      </c>
      <c r="AD3398" s="44">
        <v>3860.91345</v>
      </c>
    </row>
    <row r="3399" spans="1:30" x14ac:dyDescent="0.25">
      <c r="A3399">
        <v>4235</v>
      </c>
      <c r="B3399" t="s">
        <v>101</v>
      </c>
      <c r="C3399" t="s">
        <v>250</v>
      </c>
      <c r="D3399" t="s">
        <v>326</v>
      </c>
      <c r="E3399" t="s">
        <v>312</v>
      </c>
      <c r="F3399" s="48" t="e">
        <f>VLOOKUP(A3399,'TAZ definitions'!$A$1:$E$1902,2,FALSE)</f>
        <v>#N/A</v>
      </c>
      <c r="G3399" s="48" t="e">
        <f>VLOOKUP(A3399,'TAZ definitions'!$A$1:$E$1902,4,FALSE)</f>
        <v>#N/A</v>
      </c>
      <c r="H3399" s="44">
        <v>105125</v>
      </c>
      <c r="I3399" s="44">
        <v>0</v>
      </c>
      <c r="J3399" s="44">
        <v>13631</v>
      </c>
      <c r="K3399" s="44">
        <v>0</v>
      </c>
      <c r="L3399" s="44">
        <v>0</v>
      </c>
      <c r="M3399" s="44">
        <v>0</v>
      </c>
      <c r="N3399" s="44">
        <v>0</v>
      </c>
      <c r="O3399" s="44">
        <v>0</v>
      </c>
      <c r="P3399" s="44">
        <v>0</v>
      </c>
      <c r="Q3399" s="44">
        <v>0</v>
      </c>
      <c r="R3399" s="44">
        <v>20.026254999999999</v>
      </c>
      <c r="S3399" s="44">
        <v>20.409465999999998</v>
      </c>
      <c r="T3399" s="44">
        <v>105125</v>
      </c>
      <c r="U3399" s="44">
        <v>13631</v>
      </c>
      <c r="V3399" s="44">
        <v>0</v>
      </c>
      <c r="W3399" s="44">
        <v>0</v>
      </c>
      <c r="X3399" s="44">
        <v>0</v>
      </c>
      <c r="Y3399" s="44">
        <v>9484.8124750000006</v>
      </c>
      <c r="Z3399" s="44">
        <v>273.97936099999998</v>
      </c>
      <c r="AA3399" s="44">
        <v>7.6314979999999997</v>
      </c>
      <c r="AB3399" s="44">
        <v>0.38445099999999999</v>
      </c>
      <c r="AC3399" s="44">
        <v>0.172989</v>
      </c>
      <c r="AD3399" s="44">
        <v>2072.0732819999998</v>
      </c>
    </row>
    <row r="3400" spans="1:30" x14ac:dyDescent="0.25">
      <c r="A3400">
        <v>4236</v>
      </c>
      <c r="B3400" t="s">
        <v>101</v>
      </c>
      <c r="C3400" t="s">
        <v>250</v>
      </c>
      <c r="D3400" t="s">
        <v>326</v>
      </c>
      <c r="E3400" t="s">
        <v>312</v>
      </c>
      <c r="F3400" s="48" t="e">
        <f>VLOOKUP(A3400,'TAZ definitions'!$A$1:$E$1902,2,FALSE)</f>
        <v>#N/A</v>
      </c>
      <c r="G3400" s="48" t="e">
        <f>VLOOKUP(A3400,'TAZ definitions'!$A$1:$E$1902,4,FALSE)</f>
        <v>#N/A</v>
      </c>
      <c r="H3400" s="44">
        <v>115887</v>
      </c>
      <c r="I3400" s="44">
        <v>0</v>
      </c>
      <c r="J3400" s="44">
        <v>15317</v>
      </c>
      <c r="K3400" s="44">
        <v>0</v>
      </c>
      <c r="L3400" s="44">
        <v>0</v>
      </c>
      <c r="M3400" s="44">
        <v>0</v>
      </c>
      <c r="N3400" s="44">
        <v>0</v>
      </c>
      <c r="O3400" s="44">
        <v>0</v>
      </c>
      <c r="P3400" s="44">
        <v>0</v>
      </c>
      <c r="Q3400" s="44">
        <v>0</v>
      </c>
      <c r="R3400" s="44">
        <v>17.167449999999999</v>
      </c>
      <c r="S3400" s="44">
        <v>17.558456</v>
      </c>
      <c r="T3400" s="44">
        <v>115887</v>
      </c>
      <c r="U3400" s="44">
        <v>15317</v>
      </c>
      <c r="V3400" s="44">
        <v>0</v>
      </c>
      <c r="W3400" s="44">
        <v>0</v>
      </c>
      <c r="X3400" s="44">
        <v>0</v>
      </c>
      <c r="Y3400" s="44">
        <v>4803.0273660000003</v>
      </c>
      <c r="Z3400" s="44">
        <v>138.14628500000001</v>
      </c>
      <c r="AA3400" s="44">
        <v>3.9131849999999999</v>
      </c>
      <c r="AB3400" s="44">
        <v>0.186084</v>
      </c>
      <c r="AC3400" s="44">
        <v>8.7882000000000002E-2</v>
      </c>
      <c r="AD3400" s="44">
        <v>1040.183902</v>
      </c>
    </row>
    <row r="3401" spans="1:30" x14ac:dyDescent="0.25">
      <c r="A3401">
        <v>4237</v>
      </c>
      <c r="B3401" t="s">
        <v>101</v>
      </c>
      <c r="C3401" t="s">
        <v>250</v>
      </c>
      <c r="D3401" t="s">
        <v>326</v>
      </c>
      <c r="E3401" t="s">
        <v>312</v>
      </c>
      <c r="F3401" s="48" t="e">
        <f>VLOOKUP(A3401,'TAZ definitions'!$A$1:$E$1902,2,FALSE)</f>
        <v>#N/A</v>
      </c>
      <c r="G3401" s="48" t="e">
        <f>VLOOKUP(A3401,'TAZ definitions'!$A$1:$E$1902,4,FALSE)</f>
        <v>#N/A</v>
      </c>
      <c r="H3401" s="44">
        <v>209883</v>
      </c>
      <c r="I3401" s="44">
        <v>623</v>
      </c>
      <c r="J3401" s="44">
        <v>18191</v>
      </c>
      <c r="K3401" s="44">
        <v>205</v>
      </c>
      <c r="L3401" s="44">
        <v>0</v>
      </c>
      <c r="M3401" s="44">
        <v>0</v>
      </c>
      <c r="N3401" s="44">
        <v>0</v>
      </c>
      <c r="O3401" s="44">
        <v>0</v>
      </c>
      <c r="P3401" s="44">
        <v>97.172836000000004</v>
      </c>
      <c r="Q3401" s="44">
        <v>95.502914000000004</v>
      </c>
      <c r="R3401" s="44">
        <v>16.399045999999998</v>
      </c>
      <c r="S3401" s="44">
        <v>16.975909999999999</v>
      </c>
      <c r="T3401" s="44">
        <v>208852.703125</v>
      </c>
      <c r="U3401" s="44">
        <v>18102.445313</v>
      </c>
      <c r="V3401" s="44">
        <v>0</v>
      </c>
      <c r="W3401" s="44">
        <v>0</v>
      </c>
      <c r="X3401" s="44">
        <v>758.48170200000004</v>
      </c>
      <c r="Y3401" s="44">
        <v>111017.16586199999</v>
      </c>
      <c r="Z3401" s="44">
        <v>2357.2271599999999</v>
      </c>
      <c r="AA3401" s="44">
        <v>119.19641799999999</v>
      </c>
      <c r="AB3401" s="44">
        <v>5.9996790000000004</v>
      </c>
      <c r="AC3401" s="44">
        <v>1.955028</v>
      </c>
      <c r="AD3401" s="44">
        <v>24036.336437000002</v>
      </c>
    </row>
    <row r="3402" spans="1:30" x14ac:dyDescent="0.25">
      <c r="A3402">
        <v>4238</v>
      </c>
      <c r="B3402" t="s">
        <v>101</v>
      </c>
      <c r="C3402" t="s">
        <v>250</v>
      </c>
      <c r="D3402" t="s">
        <v>326</v>
      </c>
      <c r="E3402" t="s">
        <v>312</v>
      </c>
      <c r="F3402" s="48" t="e">
        <f>VLOOKUP(A3402,'TAZ definitions'!$A$1:$E$1902,2,FALSE)</f>
        <v>#N/A</v>
      </c>
      <c r="G3402" s="48" t="e">
        <f>VLOOKUP(A3402,'TAZ definitions'!$A$1:$E$1902,4,FALSE)</f>
        <v>#N/A</v>
      </c>
      <c r="H3402" s="44">
        <v>209276</v>
      </c>
      <c r="I3402" s="44">
        <v>0</v>
      </c>
      <c r="J3402" s="44">
        <v>19150</v>
      </c>
      <c r="K3402" s="44">
        <v>0</v>
      </c>
      <c r="L3402" s="44">
        <v>0</v>
      </c>
      <c r="M3402" s="44">
        <v>0</v>
      </c>
      <c r="N3402" s="44">
        <v>0</v>
      </c>
      <c r="O3402" s="44">
        <v>0</v>
      </c>
      <c r="P3402" s="44">
        <v>0</v>
      </c>
      <c r="Q3402" s="44">
        <v>0</v>
      </c>
      <c r="R3402" s="44">
        <v>17.774281999999999</v>
      </c>
      <c r="S3402" s="44">
        <v>18.049472999999999</v>
      </c>
      <c r="T3402" s="44">
        <v>209276</v>
      </c>
      <c r="U3402" s="44">
        <v>19150</v>
      </c>
      <c r="V3402" s="44">
        <v>0</v>
      </c>
      <c r="W3402" s="44">
        <v>0</v>
      </c>
      <c r="X3402" s="44">
        <v>6105.6349600000003</v>
      </c>
      <c r="Y3402" s="44">
        <v>42927.871125999998</v>
      </c>
      <c r="Z3402" s="44">
        <v>1168.537012</v>
      </c>
      <c r="AA3402" s="44">
        <v>44.638959</v>
      </c>
      <c r="AB3402" s="44">
        <v>2.2097250000000002</v>
      </c>
      <c r="AC3402" s="44">
        <v>0.81940800000000003</v>
      </c>
      <c r="AD3402" s="44">
        <v>9983.3681450000004</v>
      </c>
    </row>
    <row r="3403" spans="1:30" x14ac:dyDescent="0.25">
      <c r="A3403">
        <v>4239</v>
      </c>
      <c r="B3403" t="s">
        <v>101</v>
      </c>
      <c r="C3403" t="s">
        <v>250</v>
      </c>
      <c r="D3403" t="s">
        <v>326</v>
      </c>
      <c r="E3403" t="s">
        <v>312</v>
      </c>
      <c r="F3403" s="48" t="e">
        <f>VLOOKUP(A3403,'TAZ definitions'!$A$1:$E$1902,2,FALSE)</f>
        <v>#N/A</v>
      </c>
      <c r="G3403" s="48" t="e">
        <f>VLOOKUP(A3403,'TAZ definitions'!$A$1:$E$1902,4,FALSE)</f>
        <v>#N/A</v>
      </c>
      <c r="H3403" s="44">
        <v>163744</v>
      </c>
      <c r="I3403" s="44">
        <v>0</v>
      </c>
      <c r="J3403" s="44">
        <v>16480</v>
      </c>
      <c r="K3403" s="44">
        <v>0</v>
      </c>
      <c r="L3403" s="44">
        <v>0</v>
      </c>
      <c r="M3403" s="44">
        <v>0</v>
      </c>
      <c r="N3403" s="44">
        <v>0</v>
      </c>
      <c r="O3403" s="44">
        <v>0</v>
      </c>
      <c r="P3403" s="44">
        <v>0</v>
      </c>
      <c r="Q3403" s="44">
        <v>0</v>
      </c>
      <c r="R3403" s="44">
        <v>17.010569</v>
      </c>
      <c r="S3403" s="44">
        <v>17.489457999999999</v>
      </c>
      <c r="T3403" s="44">
        <v>163744.015625</v>
      </c>
      <c r="U3403" s="44">
        <v>16480</v>
      </c>
      <c r="V3403" s="44">
        <v>0</v>
      </c>
      <c r="W3403" s="44">
        <v>0</v>
      </c>
      <c r="X3403" s="44">
        <v>0</v>
      </c>
      <c r="Y3403" s="44">
        <v>5402.2330499999998</v>
      </c>
      <c r="Z3403" s="44">
        <v>164.27241799999999</v>
      </c>
      <c r="AA3403" s="44">
        <v>4.4176719999999996</v>
      </c>
      <c r="AB3403" s="44">
        <v>0.209896</v>
      </c>
      <c r="AC3403" s="44">
        <v>0.101026</v>
      </c>
      <c r="AD3403" s="44">
        <v>1204.0147979999999</v>
      </c>
    </row>
    <row r="3404" spans="1:30" x14ac:dyDescent="0.25">
      <c r="A3404">
        <v>4240</v>
      </c>
      <c r="B3404" t="s">
        <v>101</v>
      </c>
      <c r="C3404" t="s">
        <v>250</v>
      </c>
      <c r="D3404" t="s">
        <v>326</v>
      </c>
      <c r="E3404" t="s">
        <v>312</v>
      </c>
      <c r="F3404" s="48" t="e">
        <f>VLOOKUP(A3404,'TAZ definitions'!$A$1:$E$1902,2,FALSE)</f>
        <v>#N/A</v>
      </c>
      <c r="G3404" s="48" t="e">
        <f>VLOOKUP(A3404,'TAZ definitions'!$A$1:$E$1902,4,FALSE)</f>
        <v>#N/A</v>
      </c>
      <c r="H3404" s="44">
        <v>225648</v>
      </c>
      <c r="I3404" s="44">
        <v>890</v>
      </c>
      <c r="J3404" s="44">
        <v>20323</v>
      </c>
      <c r="K3404" s="44">
        <v>107</v>
      </c>
      <c r="L3404" s="44">
        <v>0</v>
      </c>
      <c r="M3404" s="44">
        <v>0</v>
      </c>
      <c r="N3404" s="44">
        <v>0</v>
      </c>
      <c r="O3404" s="44">
        <v>0</v>
      </c>
      <c r="P3404" s="44">
        <v>89.355903999999995</v>
      </c>
      <c r="Q3404" s="44">
        <v>87.529708999999997</v>
      </c>
      <c r="R3404" s="44">
        <v>17.007538</v>
      </c>
      <c r="S3404" s="44">
        <v>17.340267000000001</v>
      </c>
      <c r="T3404" s="44">
        <v>223571.6875</v>
      </c>
      <c r="U3404" s="44">
        <v>20136.244140999999</v>
      </c>
      <c r="V3404" s="44">
        <v>0</v>
      </c>
      <c r="W3404" s="44">
        <v>0</v>
      </c>
      <c r="X3404" s="44">
        <v>3320.042653</v>
      </c>
      <c r="Y3404" s="44">
        <v>102429.707735</v>
      </c>
      <c r="Z3404" s="44">
        <v>2442.8518060000001</v>
      </c>
      <c r="AA3404" s="44">
        <v>102.41725599999999</v>
      </c>
      <c r="AB3404" s="44">
        <v>5.2289640000000004</v>
      </c>
      <c r="AC3404" s="44">
        <v>1.835083</v>
      </c>
      <c r="AD3404" s="44">
        <v>22506.684828000001</v>
      </c>
    </row>
    <row r="3405" spans="1:30" x14ac:dyDescent="0.25">
      <c r="A3405">
        <v>4241</v>
      </c>
      <c r="B3405" t="s">
        <v>101</v>
      </c>
      <c r="C3405" t="s">
        <v>250</v>
      </c>
      <c r="D3405" t="s">
        <v>324</v>
      </c>
      <c r="E3405" t="s">
        <v>312</v>
      </c>
      <c r="F3405" s="48" t="e">
        <f>VLOOKUP(A3405,'TAZ definitions'!$A$1:$E$1902,2,FALSE)</f>
        <v>#N/A</v>
      </c>
      <c r="G3405" s="48" t="e">
        <f>VLOOKUP(A3405,'TAZ definitions'!$A$1:$E$1902,4,FALSE)</f>
        <v>#N/A</v>
      </c>
      <c r="H3405" s="44">
        <v>119502</v>
      </c>
      <c r="I3405" s="44">
        <v>1302</v>
      </c>
      <c r="J3405" s="44">
        <v>12460</v>
      </c>
      <c r="K3405" s="44">
        <v>158</v>
      </c>
      <c r="L3405" s="44">
        <v>0</v>
      </c>
      <c r="M3405" s="44">
        <v>0</v>
      </c>
      <c r="N3405" s="44">
        <v>0</v>
      </c>
      <c r="O3405" s="44">
        <v>0</v>
      </c>
      <c r="P3405" s="44">
        <v>86.157798999999997</v>
      </c>
      <c r="Q3405" s="44">
        <v>80.319939000000005</v>
      </c>
      <c r="R3405" s="44">
        <v>18.773562999999999</v>
      </c>
      <c r="S3405" s="44">
        <v>17.364716000000001</v>
      </c>
      <c r="T3405" s="44">
        <v>118255.789063</v>
      </c>
      <c r="U3405" s="44">
        <v>12330.296875</v>
      </c>
      <c r="V3405" s="44">
        <v>0</v>
      </c>
      <c r="W3405" s="44">
        <v>0</v>
      </c>
      <c r="X3405" s="44">
        <v>1557.2906009999999</v>
      </c>
      <c r="Y3405" s="44">
        <v>104956.740555</v>
      </c>
      <c r="Z3405" s="44">
        <v>2389.108815</v>
      </c>
      <c r="AA3405" s="44">
        <v>115.876232</v>
      </c>
      <c r="AB3405" s="44">
        <v>5.6232689999999996</v>
      </c>
      <c r="AC3405" s="44">
        <v>1.8931819999999999</v>
      </c>
      <c r="AD3405" s="44">
        <v>23105.021763000001</v>
      </c>
    </row>
    <row r="3406" spans="1:30" x14ac:dyDescent="0.25">
      <c r="A3406">
        <v>4242</v>
      </c>
      <c r="B3406" t="s">
        <v>101</v>
      </c>
      <c r="C3406" t="s">
        <v>250</v>
      </c>
      <c r="D3406" t="s">
        <v>324</v>
      </c>
      <c r="E3406" t="s">
        <v>312</v>
      </c>
      <c r="F3406" s="48" t="e">
        <f>VLOOKUP(A3406,'TAZ definitions'!$A$1:$E$1902,2,FALSE)</f>
        <v>#N/A</v>
      </c>
      <c r="G3406" s="48" t="e">
        <f>VLOOKUP(A3406,'TAZ definitions'!$A$1:$E$1902,4,FALSE)</f>
        <v>#N/A</v>
      </c>
      <c r="H3406" s="44">
        <v>117032</v>
      </c>
      <c r="I3406" s="44">
        <v>1088</v>
      </c>
      <c r="J3406" s="44">
        <v>12280</v>
      </c>
      <c r="K3406" s="44">
        <v>130</v>
      </c>
      <c r="L3406" s="44">
        <v>0</v>
      </c>
      <c r="M3406" s="44">
        <v>0</v>
      </c>
      <c r="N3406" s="44">
        <v>0</v>
      </c>
      <c r="O3406" s="44">
        <v>0</v>
      </c>
      <c r="P3406" s="44">
        <v>92.467117000000002</v>
      </c>
      <c r="Q3406" s="44">
        <v>102.435486</v>
      </c>
      <c r="R3406" s="44">
        <v>19.915417000000001</v>
      </c>
      <c r="S3406" s="44">
        <v>20.664650000000002</v>
      </c>
      <c r="T3406" s="44">
        <v>114902.171875</v>
      </c>
      <c r="U3406" s="44">
        <v>12056.8125</v>
      </c>
      <c r="V3406" s="44">
        <v>0</v>
      </c>
      <c r="W3406" s="44">
        <v>0</v>
      </c>
      <c r="X3406" s="44">
        <v>0</v>
      </c>
      <c r="Y3406" s="44">
        <v>10810.517699</v>
      </c>
      <c r="Z3406" s="44">
        <v>315.34459299999997</v>
      </c>
      <c r="AA3406" s="44">
        <v>8.7496749999999999</v>
      </c>
      <c r="AB3406" s="44">
        <v>0.42676599999999998</v>
      </c>
      <c r="AC3406" s="44">
        <v>0.19897699999999999</v>
      </c>
      <c r="AD3406" s="44">
        <v>2368.8566329999999</v>
      </c>
    </row>
    <row r="3407" spans="1:30" x14ac:dyDescent="0.25">
      <c r="A3407">
        <v>4243</v>
      </c>
      <c r="B3407" t="s">
        <v>101</v>
      </c>
      <c r="C3407" t="s">
        <v>250</v>
      </c>
      <c r="D3407" t="s">
        <v>324</v>
      </c>
      <c r="E3407" t="s">
        <v>312</v>
      </c>
      <c r="F3407" s="48" t="e">
        <f>VLOOKUP(A3407,'TAZ definitions'!$A$1:$E$1902,2,FALSE)</f>
        <v>#N/A</v>
      </c>
      <c r="G3407" s="48" t="e">
        <f>VLOOKUP(A3407,'TAZ definitions'!$A$1:$E$1902,4,FALSE)</f>
        <v>#N/A</v>
      </c>
      <c r="H3407" s="44">
        <v>120507</v>
      </c>
      <c r="I3407" s="44">
        <v>0</v>
      </c>
      <c r="J3407" s="44">
        <v>12537</v>
      </c>
      <c r="K3407" s="44">
        <v>0</v>
      </c>
      <c r="L3407" s="44">
        <v>0</v>
      </c>
      <c r="M3407" s="44">
        <v>0</v>
      </c>
      <c r="N3407" s="44">
        <v>0</v>
      </c>
      <c r="O3407" s="44">
        <v>0</v>
      </c>
      <c r="P3407" s="44">
        <v>0</v>
      </c>
      <c r="Q3407" s="44">
        <v>0</v>
      </c>
      <c r="R3407" s="44">
        <v>18.335066000000001</v>
      </c>
      <c r="S3407" s="44">
        <v>18.110306000000001</v>
      </c>
      <c r="T3407" s="44">
        <v>120507</v>
      </c>
      <c r="U3407" s="44">
        <v>12537</v>
      </c>
      <c r="V3407" s="44">
        <v>0</v>
      </c>
      <c r="W3407" s="44">
        <v>0</v>
      </c>
      <c r="X3407" s="44">
        <v>312.91276599999998</v>
      </c>
      <c r="Y3407" s="44">
        <v>8243.4256310000001</v>
      </c>
      <c r="Z3407" s="44">
        <v>264.50203099999999</v>
      </c>
      <c r="AA3407" s="44">
        <v>6.7124240000000004</v>
      </c>
      <c r="AB3407" s="44">
        <v>0.31485099999999999</v>
      </c>
      <c r="AC3407" s="44">
        <v>0.15720799999999999</v>
      </c>
      <c r="AD3407" s="44">
        <v>1872.0987279999999</v>
      </c>
    </row>
    <row r="3408" spans="1:30" x14ac:dyDescent="0.25">
      <c r="A3408">
        <v>4244</v>
      </c>
      <c r="B3408" t="s">
        <v>101</v>
      </c>
      <c r="C3408" t="s">
        <v>250</v>
      </c>
      <c r="D3408" t="s">
        <v>324</v>
      </c>
      <c r="E3408" t="s">
        <v>312</v>
      </c>
      <c r="F3408" s="48" t="e">
        <f>VLOOKUP(A3408,'TAZ definitions'!$A$1:$E$1902,2,FALSE)</f>
        <v>#N/A</v>
      </c>
      <c r="G3408" s="48" t="e">
        <f>VLOOKUP(A3408,'TAZ definitions'!$A$1:$E$1902,4,FALSE)</f>
        <v>#N/A</v>
      </c>
      <c r="H3408" s="44">
        <v>115243</v>
      </c>
      <c r="I3408" s="44">
        <v>0</v>
      </c>
      <c r="J3408" s="44">
        <v>12249</v>
      </c>
      <c r="K3408" s="44">
        <v>0</v>
      </c>
      <c r="L3408" s="44">
        <v>0</v>
      </c>
      <c r="M3408" s="44">
        <v>0</v>
      </c>
      <c r="N3408" s="44">
        <v>0</v>
      </c>
      <c r="O3408" s="44">
        <v>0</v>
      </c>
      <c r="P3408" s="44">
        <v>0</v>
      </c>
      <c r="Q3408" s="44">
        <v>0</v>
      </c>
      <c r="R3408" s="44">
        <v>18.896069000000001</v>
      </c>
      <c r="S3408" s="44">
        <v>18.532969000000001</v>
      </c>
      <c r="T3408" s="44">
        <v>115243</v>
      </c>
      <c r="U3408" s="44">
        <v>12249</v>
      </c>
      <c r="V3408" s="44">
        <v>0</v>
      </c>
      <c r="W3408" s="44">
        <v>0</v>
      </c>
      <c r="X3408" s="44">
        <v>0</v>
      </c>
      <c r="Y3408" s="44">
        <v>7642.3836780000001</v>
      </c>
      <c r="Z3408" s="44">
        <v>245.03671800000001</v>
      </c>
      <c r="AA3408" s="44">
        <v>6.2673800000000002</v>
      </c>
      <c r="AB3408" s="44">
        <v>0.28331600000000001</v>
      </c>
      <c r="AC3408" s="44">
        <v>0.14628099999999999</v>
      </c>
      <c r="AD3408" s="44">
        <v>1729.4902139999999</v>
      </c>
    </row>
    <row r="3409" spans="1:30" x14ac:dyDescent="0.25">
      <c r="A3409">
        <v>4245</v>
      </c>
      <c r="B3409" t="s">
        <v>101</v>
      </c>
      <c r="C3409" t="s">
        <v>250</v>
      </c>
      <c r="D3409" t="s">
        <v>324</v>
      </c>
      <c r="E3409" t="s">
        <v>312</v>
      </c>
      <c r="F3409" s="48" t="e">
        <f>VLOOKUP(A3409,'TAZ definitions'!$A$1:$E$1902,2,FALSE)</f>
        <v>#N/A</v>
      </c>
      <c r="G3409" s="48" t="e">
        <f>VLOOKUP(A3409,'TAZ definitions'!$A$1:$E$1902,4,FALSE)</f>
        <v>#N/A</v>
      </c>
      <c r="H3409" s="44">
        <v>108233</v>
      </c>
      <c r="I3409" s="44">
        <v>0</v>
      </c>
      <c r="J3409" s="44">
        <v>10468</v>
      </c>
      <c r="K3409" s="44">
        <v>0</v>
      </c>
      <c r="L3409" s="44">
        <v>0</v>
      </c>
      <c r="M3409" s="44">
        <v>0</v>
      </c>
      <c r="N3409" s="44">
        <v>0</v>
      </c>
      <c r="O3409" s="44">
        <v>0</v>
      </c>
      <c r="P3409" s="44">
        <v>0</v>
      </c>
      <c r="Q3409" s="44">
        <v>0</v>
      </c>
      <c r="R3409" s="44">
        <v>19.549067000000001</v>
      </c>
      <c r="S3409" s="44">
        <v>19.456244999999999</v>
      </c>
      <c r="T3409" s="44">
        <v>108233</v>
      </c>
      <c r="U3409" s="44">
        <v>10468</v>
      </c>
      <c r="V3409" s="44">
        <v>0</v>
      </c>
      <c r="W3409" s="44">
        <v>0</v>
      </c>
      <c r="X3409" s="44">
        <v>0</v>
      </c>
      <c r="Y3409" s="44">
        <v>7012.0946130000002</v>
      </c>
      <c r="Z3409" s="44">
        <v>205.76383100000001</v>
      </c>
      <c r="AA3409" s="44">
        <v>5.6660250000000003</v>
      </c>
      <c r="AB3409" s="44">
        <v>0.28095900000000001</v>
      </c>
      <c r="AC3409" s="44">
        <v>0.12890199999999999</v>
      </c>
      <c r="AD3409" s="44">
        <v>1541.383325</v>
      </c>
    </row>
    <row r="3410" spans="1:30" x14ac:dyDescent="0.25">
      <c r="A3410">
        <v>4246</v>
      </c>
      <c r="B3410" t="s">
        <v>101</v>
      </c>
      <c r="C3410" t="s">
        <v>250</v>
      </c>
      <c r="D3410" t="s">
        <v>324</v>
      </c>
      <c r="E3410" t="s">
        <v>312</v>
      </c>
      <c r="F3410" s="48" t="e">
        <f>VLOOKUP(A3410,'TAZ definitions'!$A$1:$E$1902,2,FALSE)</f>
        <v>#N/A</v>
      </c>
      <c r="G3410" s="48" t="e">
        <f>VLOOKUP(A3410,'TAZ definitions'!$A$1:$E$1902,4,FALSE)</f>
        <v>#N/A</v>
      </c>
      <c r="H3410" s="44">
        <v>105307</v>
      </c>
      <c r="I3410" s="44">
        <v>0</v>
      </c>
      <c r="J3410" s="44">
        <v>10954</v>
      </c>
      <c r="K3410" s="44">
        <v>0</v>
      </c>
      <c r="L3410" s="44">
        <v>0</v>
      </c>
      <c r="M3410" s="44">
        <v>0</v>
      </c>
      <c r="N3410" s="44">
        <v>0</v>
      </c>
      <c r="O3410" s="44">
        <v>0</v>
      </c>
      <c r="P3410" s="44">
        <v>0</v>
      </c>
      <c r="Q3410" s="44">
        <v>0</v>
      </c>
      <c r="R3410" s="44">
        <v>19.408370999999999</v>
      </c>
      <c r="S3410" s="44">
        <v>19.600439000000001</v>
      </c>
      <c r="T3410" s="44">
        <v>105307</v>
      </c>
      <c r="U3410" s="44">
        <v>10954</v>
      </c>
      <c r="V3410" s="44">
        <v>0</v>
      </c>
      <c r="W3410" s="44">
        <v>0</v>
      </c>
      <c r="X3410" s="44">
        <v>0</v>
      </c>
      <c r="Y3410" s="44">
        <v>1545.247552</v>
      </c>
      <c r="Z3410" s="44">
        <v>44.678628000000003</v>
      </c>
      <c r="AA3410" s="44">
        <v>1.24794</v>
      </c>
      <c r="AB3410" s="44">
        <v>6.1721999999999999E-2</v>
      </c>
      <c r="AC3410" s="44">
        <v>2.8282000000000002E-2</v>
      </c>
      <c r="AD3410" s="44">
        <v>337.56124999999997</v>
      </c>
    </row>
    <row r="3411" spans="1:30" x14ac:dyDescent="0.25">
      <c r="A3411">
        <v>4247</v>
      </c>
      <c r="B3411" t="s">
        <v>101</v>
      </c>
      <c r="C3411" t="s">
        <v>250</v>
      </c>
      <c r="D3411" t="s">
        <v>324</v>
      </c>
      <c r="E3411" t="s">
        <v>312</v>
      </c>
      <c r="F3411" s="48" t="e">
        <f>VLOOKUP(A3411,'TAZ definitions'!$A$1:$E$1902,2,FALSE)</f>
        <v>#N/A</v>
      </c>
      <c r="G3411" s="48" t="e">
        <f>VLOOKUP(A3411,'TAZ definitions'!$A$1:$E$1902,4,FALSE)</f>
        <v>#N/A</v>
      </c>
      <c r="H3411" s="44">
        <v>90541</v>
      </c>
      <c r="I3411" s="44">
        <v>0</v>
      </c>
      <c r="J3411" s="44">
        <v>8827</v>
      </c>
      <c r="K3411" s="44">
        <v>0</v>
      </c>
      <c r="L3411" s="44">
        <v>0</v>
      </c>
      <c r="M3411" s="44">
        <v>0</v>
      </c>
      <c r="N3411" s="44">
        <v>0</v>
      </c>
      <c r="O3411" s="44">
        <v>0</v>
      </c>
      <c r="P3411" s="44">
        <v>0</v>
      </c>
      <c r="Q3411" s="44">
        <v>0</v>
      </c>
      <c r="R3411" s="44">
        <v>20.401496999999999</v>
      </c>
      <c r="S3411" s="44">
        <v>20.336369999999999</v>
      </c>
      <c r="T3411" s="44">
        <v>90541</v>
      </c>
      <c r="U3411" s="44">
        <v>8827</v>
      </c>
      <c r="V3411" s="44">
        <v>0</v>
      </c>
      <c r="W3411" s="44">
        <v>0</v>
      </c>
      <c r="X3411" s="44">
        <v>0</v>
      </c>
      <c r="Y3411" s="44">
        <v>895.06034299999999</v>
      </c>
      <c r="Z3411" s="44">
        <v>25.742649</v>
      </c>
      <c r="AA3411" s="44">
        <v>0.71844799999999998</v>
      </c>
      <c r="AB3411" s="44">
        <v>3.6545000000000001E-2</v>
      </c>
      <c r="AC3411" s="44">
        <v>1.6330999999999998E-2</v>
      </c>
      <c r="AD3411" s="44">
        <v>195.863224</v>
      </c>
    </row>
    <row r="3412" spans="1:30" x14ac:dyDescent="0.25">
      <c r="A3412">
        <v>4248</v>
      </c>
      <c r="B3412" t="s">
        <v>101</v>
      </c>
      <c r="C3412" t="s">
        <v>250</v>
      </c>
      <c r="D3412" t="s">
        <v>324</v>
      </c>
      <c r="E3412" t="s">
        <v>312</v>
      </c>
      <c r="F3412" s="48" t="e">
        <f>VLOOKUP(A3412,'TAZ definitions'!$A$1:$E$1902,2,FALSE)</f>
        <v>#N/A</v>
      </c>
      <c r="G3412" s="48" t="e">
        <f>VLOOKUP(A3412,'TAZ definitions'!$A$1:$E$1902,4,FALSE)</f>
        <v>#N/A</v>
      </c>
      <c r="H3412" s="44">
        <v>43219</v>
      </c>
      <c r="I3412" s="44">
        <v>0</v>
      </c>
      <c r="J3412" s="44">
        <v>4649</v>
      </c>
      <c r="K3412" s="44">
        <v>0</v>
      </c>
      <c r="L3412" s="44">
        <v>0</v>
      </c>
      <c r="M3412" s="44">
        <v>0</v>
      </c>
      <c r="N3412" s="44">
        <v>0</v>
      </c>
      <c r="O3412" s="44">
        <v>0</v>
      </c>
      <c r="P3412" s="44">
        <v>0</v>
      </c>
      <c r="Q3412" s="44">
        <v>0</v>
      </c>
      <c r="R3412" s="44">
        <v>19.851797000000001</v>
      </c>
      <c r="S3412" s="44">
        <v>19.929061999999998</v>
      </c>
      <c r="T3412" s="44">
        <v>43219</v>
      </c>
      <c r="U3412" s="44">
        <v>4649</v>
      </c>
      <c r="V3412" s="44">
        <v>0</v>
      </c>
      <c r="W3412" s="44">
        <v>0</v>
      </c>
      <c r="X3412" s="44">
        <v>0</v>
      </c>
      <c r="Y3412" s="44">
        <v>707.87946099999999</v>
      </c>
      <c r="Z3412" s="44">
        <v>20.237497999999999</v>
      </c>
      <c r="AA3412" s="44">
        <v>0.57108099999999995</v>
      </c>
      <c r="AB3412" s="44">
        <v>2.9100999999999998E-2</v>
      </c>
      <c r="AC3412" s="44">
        <v>1.2917E-2</v>
      </c>
      <c r="AD3412" s="44">
        <v>155.411564</v>
      </c>
    </row>
    <row r="3413" spans="1:30" x14ac:dyDescent="0.25">
      <c r="A3413">
        <v>4249</v>
      </c>
      <c r="B3413" t="s">
        <v>101</v>
      </c>
      <c r="C3413" t="s">
        <v>250</v>
      </c>
      <c r="D3413" t="s">
        <v>324</v>
      </c>
      <c r="E3413" t="s">
        <v>312</v>
      </c>
      <c r="F3413" s="48" t="e">
        <f>VLOOKUP(A3413,'TAZ definitions'!$A$1:$E$1902,2,FALSE)</f>
        <v>#N/A</v>
      </c>
      <c r="G3413" s="48" t="e">
        <f>VLOOKUP(A3413,'TAZ definitions'!$A$1:$E$1902,4,FALSE)</f>
        <v>#N/A</v>
      </c>
      <c r="H3413" s="44">
        <v>21492</v>
      </c>
      <c r="I3413" s="44">
        <v>0</v>
      </c>
      <c r="J3413" s="44">
        <v>3317</v>
      </c>
      <c r="K3413" s="44">
        <v>0</v>
      </c>
      <c r="L3413" s="44">
        <v>0</v>
      </c>
      <c r="M3413" s="44">
        <v>0</v>
      </c>
      <c r="N3413" s="44">
        <v>0</v>
      </c>
      <c r="O3413" s="44">
        <v>0</v>
      </c>
      <c r="P3413" s="44">
        <v>0</v>
      </c>
      <c r="Q3413" s="44">
        <v>0</v>
      </c>
      <c r="R3413" s="44">
        <v>19.74316</v>
      </c>
      <c r="S3413" s="44">
        <v>19.894525999999999</v>
      </c>
      <c r="T3413" s="44">
        <v>21492</v>
      </c>
      <c r="U3413" s="44">
        <v>3317.0002439999998</v>
      </c>
      <c r="V3413" s="44">
        <v>0</v>
      </c>
      <c r="W3413" s="44">
        <v>0</v>
      </c>
      <c r="X3413" s="44">
        <v>0</v>
      </c>
      <c r="Y3413" s="44">
        <v>3888.2814400000002</v>
      </c>
      <c r="Z3413" s="44">
        <v>111.62636000000001</v>
      </c>
      <c r="AA3413" s="44">
        <v>3.126865</v>
      </c>
      <c r="AB3413" s="44">
        <v>0.15911700000000001</v>
      </c>
      <c r="AC3413" s="44">
        <v>7.0946999999999996E-2</v>
      </c>
      <c r="AD3413" s="44">
        <v>851.825425</v>
      </c>
    </row>
    <row r="3414" spans="1:30" x14ac:dyDescent="0.25">
      <c r="A3414">
        <v>4250</v>
      </c>
      <c r="B3414" t="s">
        <v>101</v>
      </c>
      <c r="C3414" t="s">
        <v>250</v>
      </c>
      <c r="D3414" t="s">
        <v>327</v>
      </c>
      <c r="E3414" t="s">
        <v>312</v>
      </c>
      <c r="F3414" s="48" t="e">
        <f>VLOOKUP(A3414,'TAZ definitions'!$A$1:$E$1902,2,FALSE)</f>
        <v>#N/A</v>
      </c>
      <c r="G3414" s="48" t="e">
        <f>VLOOKUP(A3414,'TAZ definitions'!$A$1:$E$1902,4,FALSE)</f>
        <v>#N/A</v>
      </c>
      <c r="H3414" s="44">
        <v>93886</v>
      </c>
      <c r="I3414" s="44">
        <v>3231</v>
      </c>
      <c r="J3414" s="44">
        <v>11528</v>
      </c>
      <c r="K3414" s="44">
        <v>221</v>
      </c>
      <c r="L3414" s="44">
        <v>0</v>
      </c>
      <c r="M3414" s="44">
        <v>0</v>
      </c>
      <c r="N3414" s="44">
        <v>0</v>
      </c>
      <c r="O3414" s="44">
        <v>0</v>
      </c>
      <c r="P3414" s="44">
        <v>89.453177999999994</v>
      </c>
      <c r="Q3414" s="44">
        <v>77.997649999999993</v>
      </c>
      <c r="R3414" s="44">
        <v>18.702431000000001</v>
      </c>
      <c r="S3414" s="44">
        <v>18.742747999999999</v>
      </c>
      <c r="T3414" s="44">
        <v>91755.375</v>
      </c>
      <c r="U3414" s="44">
        <v>11262.256836</v>
      </c>
      <c r="V3414" s="44">
        <v>0</v>
      </c>
      <c r="W3414" s="44">
        <v>0</v>
      </c>
      <c r="X3414" s="44">
        <v>0</v>
      </c>
      <c r="Y3414" s="44">
        <v>11089.396967999999</v>
      </c>
      <c r="Z3414" s="44">
        <v>277.56468699999999</v>
      </c>
      <c r="AA3414" s="44">
        <v>10.778241</v>
      </c>
      <c r="AB3414" s="44">
        <v>0.53294600000000003</v>
      </c>
      <c r="AC3414" s="44">
        <v>0.200876</v>
      </c>
      <c r="AD3414" s="44">
        <v>2429.763438</v>
      </c>
    </row>
    <row r="3415" spans="1:30" x14ac:dyDescent="0.25">
      <c r="A3415">
        <v>4251</v>
      </c>
      <c r="B3415" t="s">
        <v>101</v>
      </c>
      <c r="C3415" t="s">
        <v>250</v>
      </c>
      <c r="D3415" t="s">
        <v>327</v>
      </c>
      <c r="E3415" t="s">
        <v>312</v>
      </c>
      <c r="F3415" s="48" t="e">
        <f>VLOOKUP(A3415,'TAZ definitions'!$A$1:$E$1902,2,FALSE)</f>
        <v>#N/A</v>
      </c>
      <c r="G3415" s="48" t="e">
        <f>VLOOKUP(A3415,'TAZ definitions'!$A$1:$E$1902,4,FALSE)</f>
        <v>#N/A</v>
      </c>
      <c r="H3415" s="44">
        <v>100510</v>
      </c>
      <c r="I3415" s="44">
        <v>3689</v>
      </c>
      <c r="J3415" s="44">
        <v>11790</v>
      </c>
      <c r="K3415" s="44">
        <v>264</v>
      </c>
      <c r="L3415" s="44">
        <v>0</v>
      </c>
      <c r="M3415" s="44">
        <v>0</v>
      </c>
      <c r="N3415" s="44">
        <v>0</v>
      </c>
      <c r="O3415" s="44">
        <v>0</v>
      </c>
      <c r="P3415" s="44">
        <v>87.810576999999995</v>
      </c>
      <c r="Q3415" s="44">
        <v>69.260834000000003</v>
      </c>
      <c r="R3415" s="44">
        <v>17.193352000000001</v>
      </c>
      <c r="S3415" s="44">
        <v>17.116849999999999</v>
      </c>
      <c r="T3415" s="44">
        <v>98187.046875</v>
      </c>
      <c r="U3415" s="44">
        <v>11513.465819999999</v>
      </c>
      <c r="V3415" s="44">
        <v>0</v>
      </c>
      <c r="W3415" s="44">
        <v>0</v>
      </c>
      <c r="X3415" s="44">
        <v>11972.95759</v>
      </c>
      <c r="Y3415" s="44">
        <v>74975.353732000003</v>
      </c>
      <c r="Z3415" s="44">
        <v>2006.7060300000001</v>
      </c>
      <c r="AA3415" s="44">
        <v>66.922375000000002</v>
      </c>
      <c r="AB3415" s="44">
        <v>3.3986559999999999</v>
      </c>
      <c r="AC3415" s="44">
        <v>1.363135</v>
      </c>
      <c r="AD3415" s="44">
        <v>16500.365115000001</v>
      </c>
    </row>
    <row r="3416" spans="1:30" x14ac:dyDescent="0.25">
      <c r="A3416">
        <v>4252</v>
      </c>
      <c r="B3416" t="s">
        <v>101</v>
      </c>
      <c r="C3416" t="s">
        <v>250</v>
      </c>
      <c r="D3416" t="s">
        <v>327</v>
      </c>
      <c r="E3416" t="s">
        <v>312</v>
      </c>
      <c r="F3416" s="48" t="e">
        <f>VLOOKUP(A3416,'TAZ definitions'!$A$1:$E$1902,2,FALSE)</f>
        <v>#N/A</v>
      </c>
      <c r="G3416" s="48" t="e">
        <f>VLOOKUP(A3416,'TAZ definitions'!$A$1:$E$1902,4,FALSE)</f>
        <v>#N/A</v>
      </c>
      <c r="H3416" s="44">
        <v>116056</v>
      </c>
      <c r="I3416" s="44">
        <v>13158</v>
      </c>
      <c r="J3416" s="44">
        <v>12938</v>
      </c>
      <c r="K3416" s="44">
        <v>1341</v>
      </c>
      <c r="L3416" s="44">
        <v>0</v>
      </c>
      <c r="M3416" s="44">
        <v>0</v>
      </c>
      <c r="N3416" s="44">
        <v>0</v>
      </c>
      <c r="O3416" s="44">
        <v>0</v>
      </c>
      <c r="P3416" s="44">
        <v>56.642353</v>
      </c>
      <c r="Q3416" s="44">
        <v>59.252955999999998</v>
      </c>
      <c r="R3416" s="44">
        <v>15.531027999999999</v>
      </c>
      <c r="S3416" s="44">
        <v>15.369317000000001</v>
      </c>
      <c r="T3416" s="44">
        <v>110104.289063</v>
      </c>
      <c r="U3416" s="44">
        <v>12267.21875</v>
      </c>
      <c r="V3416" s="44">
        <v>0</v>
      </c>
      <c r="W3416" s="44">
        <v>0</v>
      </c>
      <c r="X3416" s="44">
        <v>5026.0648069999997</v>
      </c>
      <c r="Y3416" s="44">
        <v>21715.171451999999</v>
      </c>
      <c r="Z3416" s="44">
        <v>601.57481099999995</v>
      </c>
      <c r="AA3416" s="44">
        <v>17.571863</v>
      </c>
      <c r="AB3416" s="44">
        <v>0.88490100000000005</v>
      </c>
      <c r="AC3416" s="44">
        <v>0.393791</v>
      </c>
      <c r="AD3416" s="44">
        <v>4735.1034650000001</v>
      </c>
    </row>
    <row r="3417" spans="1:30" x14ac:dyDescent="0.25">
      <c r="A3417">
        <v>4253</v>
      </c>
      <c r="B3417" t="s">
        <v>101</v>
      </c>
      <c r="C3417" t="s">
        <v>250</v>
      </c>
      <c r="D3417" t="s">
        <v>327</v>
      </c>
      <c r="E3417" t="s">
        <v>312</v>
      </c>
      <c r="F3417" s="48" t="e">
        <f>VLOOKUP(A3417,'TAZ definitions'!$A$1:$E$1902,2,FALSE)</f>
        <v>#N/A</v>
      </c>
      <c r="G3417" s="48" t="e">
        <f>VLOOKUP(A3417,'TAZ definitions'!$A$1:$E$1902,4,FALSE)</f>
        <v>#N/A</v>
      </c>
      <c r="H3417" s="44">
        <v>118165</v>
      </c>
      <c r="I3417" s="44">
        <v>10592</v>
      </c>
      <c r="J3417" s="44">
        <v>12991</v>
      </c>
      <c r="K3417" s="44">
        <v>976</v>
      </c>
      <c r="L3417" s="44">
        <v>0</v>
      </c>
      <c r="M3417" s="44">
        <v>0</v>
      </c>
      <c r="N3417" s="44">
        <v>0</v>
      </c>
      <c r="O3417" s="44">
        <v>0</v>
      </c>
      <c r="P3417" s="44">
        <v>62.283344</v>
      </c>
      <c r="Q3417" s="44">
        <v>64.901497000000006</v>
      </c>
      <c r="R3417" s="44">
        <v>16.237328000000002</v>
      </c>
      <c r="S3417" s="44">
        <v>16.023308</v>
      </c>
      <c r="T3417" s="44">
        <v>113121.601563</v>
      </c>
      <c r="U3417" s="44">
        <v>12427.694336</v>
      </c>
      <c r="V3417" s="44">
        <v>0</v>
      </c>
      <c r="W3417" s="44">
        <v>0</v>
      </c>
      <c r="X3417" s="44">
        <v>2387.270219</v>
      </c>
      <c r="Y3417" s="44">
        <v>22428.213638000001</v>
      </c>
      <c r="Z3417" s="44">
        <v>812.04220799999996</v>
      </c>
      <c r="AA3417" s="44">
        <v>17.556144</v>
      </c>
      <c r="AB3417" s="44">
        <v>0.78899300000000006</v>
      </c>
      <c r="AC3417" s="44">
        <v>0.44761600000000001</v>
      </c>
      <c r="AD3417" s="44">
        <v>5292.4420550000004</v>
      </c>
    </row>
    <row r="3418" spans="1:30" x14ac:dyDescent="0.25">
      <c r="A3418">
        <v>4254</v>
      </c>
      <c r="B3418" t="s">
        <v>101</v>
      </c>
      <c r="C3418" t="s">
        <v>250</v>
      </c>
      <c r="D3418" t="s">
        <v>327</v>
      </c>
      <c r="E3418" t="s">
        <v>312</v>
      </c>
      <c r="F3418" s="48" t="e">
        <f>VLOOKUP(A3418,'TAZ definitions'!$A$1:$E$1902,2,FALSE)</f>
        <v>#N/A</v>
      </c>
      <c r="G3418" s="48" t="e">
        <f>VLOOKUP(A3418,'TAZ definitions'!$A$1:$E$1902,4,FALSE)</f>
        <v>#N/A</v>
      </c>
      <c r="H3418" s="44">
        <v>120006</v>
      </c>
      <c r="I3418" s="44">
        <v>6890</v>
      </c>
      <c r="J3418" s="44">
        <v>13182</v>
      </c>
      <c r="K3418" s="44">
        <v>760</v>
      </c>
      <c r="L3418" s="44">
        <v>0</v>
      </c>
      <c r="M3418" s="44">
        <v>0</v>
      </c>
      <c r="N3418" s="44">
        <v>0</v>
      </c>
      <c r="O3418" s="44">
        <v>0</v>
      </c>
      <c r="P3418" s="44">
        <v>71.407218999999998</v>
      </c>
      <c r="Q3418" s="44">
        <v>73.493988000000002</v>
      </c>
      <c r="R3418" s="44">
        <v>17.033539000000001</v>
      </c>
      <c r="S3418" s="44">
        <v>18.202300999999999</v>
      </c>
      <c r="T3418" s="44">
        <v>115920.867188</v>
      </c>
      <c r="U3418" s="44">
        <v>12733.384765999999</v>
      </c>
      <c r="V3418" s="44">
        <v>0</v>
      </c>
      <c r="W3418" s="44">
        <v>0</v>
      </c>
      <c r="X3418" s="44">
        <v>43288.573390999998</v>
      </c>
      <c r="Y3418" s="44">
        <v>132234.541646</v>
      </c>
      <c r="Z3418" s="44">
        <v>2796.1551939999999</v>
      </c>
      <c r="AA3418" s="44">
        <v>147.44494900000001</v>
      </c>
      <c r="AB3418" s="44">
        <v>7.1450279999999999</v>
      </c>
      <c r="AC3418" s="44">
        <v>2.3637280000000001</v>
      </c>
      <c r="AD3418" s="44">
        <v>28713.196631999999</v>
      </c>
    </row>
    <row r="3419" spans="1:30" x14ac:dyDescent="0.25">
      <c r="A3419">
        <v>4255</v>
      </c>
      <c r="B3419" t="s">
        <v>101</v>
      </c>
      <c r="C3419" t="s">
        <v>250</v>
      </c>
      <c r="D3419" t="s">
        <v>327</v>
      </c>
      <c r="E3419" t="s">
        <v>312</v>
      </c>
      <c r="F3419" s="48" t="e">
        <f>VLOOKUP(A3419,'TAZ definitions'!$A$1:$E$1902,2,FALSE)</f>
        <v>#N/A</v>
      </c>
      <c r="G3419" s="48" t="e">
        <f>VLOOKUP(A3419,'TAZ definitions'!$A$1:$E$1902,4,FALSE)</f>
        <v>#N/A</v>
      </c>
      <c r="H3419" s="44">
        <v>115927</v>
      </c>
      <c r="I3419" s="44">
        <v>5259</v>
      </c>
      <c r="J3419" s="44">
        <v>12575</v>
      </c>
      <c r="K3419" s="44">
        <v>638</v>
      </c>
      <c r="L3419" s="44">
        <v>0</v>
      </c>
      <c r="M3419" s="44">
        <v>0</v>
      </c>
      <c r="N3419" s="44">
        <v>0</v>
      </c>
      <c r="O3419" s="44">
        <v>0</v>
      </c>
      <c r="P3419" s="44">
        <v>73.544601</v>
      </c>
      <c r="Q3419" s="44">
        <v>74.884338</v>
      </c>
      <c r="R3419" s="44">
        <v>18.188676999999998</v>
      </c>
      <c r="S3419" s="44">
        <v>18.547974</v>
      </c>
      <c r="T3419" s="44">
        <v>111962.78125</v>
      </c>
      <c r="U3419" s="44">
        <v>12147.407227</v>
      </c>
      <c r="V3419" s="44">
        <v>0</v>
      </c>
      <c r="W3419" s="44">
        <v>0</v>
      </c>
      <c r="X3419" s="44">
        <v>1917.8534649999999</v>
      </c>
      <c r="Y3419" s="44">
        <v>35216.661790999999</v>
      </c>
      <c r="Z3419" s="44">
        <v>1044.3627260000001</v>
      </c>
      <c r="AA3419" s="44">
        <v>33.225306000000003</v>
      </c>
      <c r="AB3419" s="44">
        <v>1.597275</v>
      </c>
      <c r="AC3419" s="44">
        <v>0.67524300000000004</v>
      </c>
      <c r="AD3419" s="44">
        <v>8176.1096459999999</v>
      </c>
    </row>
    <row r="3420" spans="1:30" x14ac:dyDescent="0.25">
      <c r="A3420">
        <v>4256</v>
      </c>
      <c r="B3420" t="s">
        <v>101</v>
      </c>
      <c r="C3420" t="s">
        <v>250</v>
      </c>
      <c r="D3420" t="s">
        <v>327</v>
      </c>
      <c r="E3420" t="s">
        <v>312</v>
      </c>
      <c r="F3420" s="48" t="e">
        <f>VLOOKUP(A3420,'TAZ definitions'!$A$1:$E$1902,2,FALSE)</f>
        <v>#N/A</v>
      </c>
      <c r="G3420" s="48" t="e">
        <f>VLOOKUP(A3420,'TAZ definitions'!$A$1:$E$1902,4,FALSE)</f>
        <v>#N/A</v>
      </c>
      <c r="H3420" s="44">
        <v>114894</v>
      </c>
      <c r="I3420" s="44">
        <v>15237</v>
      </c>
      <c r="J3420" s="44">
        <v>12630</v>
      </c>
      <c r="K3420" s="44">
        <v>1434</v>
      </c>
      <c r="L3420" s="44">
        <v>0</v>
      </c>
      <c r="M3420" s="44">
        <v>0</v>
      </c>
      <c r="N3420" s="44">
        <v>0</v>
      </c>
      <c r="O3420" s="44">
        <v>0</v>
      </c>
      <c r="P3420" s="44">
        <v>57.028686999999998</v>
      </c>
      <c r="Q3420" s="44">
        <v>60.327328000000001</v>
      </c>
      <c r="R3420" s="44">
        <v>14.816159000000001</v>
      </c>
      <c r="S3420" s="44">
        <v>14.664206999999999</v>
      </c>
      <c r="T3420" s="44">
        <v>109320.632813</v>
      </c>
      <c r="U3420" s="44">
        <v>12003.858398</v>
      </c>
      <c r="V3420" s="44">
        <v>0</v>
      </c>
      <c r="W3420" s="44">
        <v>0</v>
      </c>
      <c r="X3420" s="44">
        <v>0</v>
      </c>
      <c r="Y3420" s="44">
        <v>32740.646494000001</v>
      </c>
      <c r="Z3420" s="44">
        <v>843.84875299999999</v>
      </c>
      <c r="AA3420" s="44">
        <v>25.904582999999999</v>
      </c>
      <c r="AB3420" s="44">
        <v>1.448118</v>
      </c>
      <c r="AC3420" s="44">
        <v>0.575048</v>
      </c>
      <c r="AD3420" s="44">
        <v>7036.8378979999998</v>
      </c>
    </row>
    <row r="3421" spans="1:30" x14ac:dyDescent="0.25">
      <c r="A3421">
        <v>4257</v>
      </c>
      <c r="B3421" t="s">
        <v>101</v>
      </c>
      <c r="C3421" t="s">
        <v>250</v>
      </c>
      <c r="D3421" t="s">
        <v>327</v>
      </c>
      <c r="E3421" t="s">
        <v>312</v>
      </c>
      <c r="F3421" s="48" t="e">
        <f>VLOOKUP(A3421,'TAZ definitions'!$A$1:$E$1902,2,FALSE)</f>
        <v>#N/A</v>
      </c>
      <c r="G3421" s="48" t="e">
        <f>VLOOKUP(A3421,'TAZ definitions'!$A$1:$E$1902,4,FALSE)</f>
        <v>#N/A</v>
      </c>
      <c r="H3421" s="44">
        <v>102296</v>
      </c>
      <c r="I3421" s="44">
        <v>0</v>
      </c>
      <c r="J3421" s="44">
        <v>9994</v>
      </c>
      <c r="K3421" s="44">
        <v>0</v>
      </c>
      <c r="L3421" s="44">
        <v>0</v>
      </c>
      <c r="M3421" s="44">
        <v>0</v>
      </c>
      <c r="N3421" s="44">
        <v>0</v>
      </c>
      <c r="O3421" s="44">
        <v>0</v>
      </c>
      <c r="P3421" s="44">
        <v>0</v>
      </c>
      <c r="Q3421" s="44">
        <v>0</v>
      </c>
      <c r="R3421" s="44">
        <v>18.970662999999998</v>
      </c>
      <c r="S3421" s="44">
        <v>18.850688999999999</v>
      </c>
      <c r="T3421" s="44">
        <v>102296</v>
      </c>
      <c r="U3421" s="44">
        <v>9994</v>
      </c>
      <c r="V3421" s="44">
        <v>0</v>
      </c>
      <c r="W3421" s="44">
        <v>0</v>
      </c>
      <c r="X3421" s="44">
        <v>16936.938991999999</v>
      </c>
      <c r="Y3421" s="44">
        <v>39987.653827000002</v>
      </c>
      <c r="Z3421" s="44">
        <v>1030.7346379999999</v>
      </c>
      <c r="AA3421" s="44">
        <v>38.729252000000002</v>
      </c>
      <c r="AB3421" s="44">
        <v>1.916714</v>
      </c>
      <c r="AC3421" s="44">
        <v>0.73866500000000002</v>
      </c>
      <c r="AD3421" s="44">
        <v>8963.9121699999996</v>
      </c>
    </row>
    <row r="3422" spans="1:30" x14ac:dyDescent="0.25">
      <c r="A3422">
        <v>4258</v>
      </c>
      <c r="B3422" t="s">
        <v>101</v>
      </c>
      <c r="C3422" t="s">
        <v>250</v>
      </c>
      <c r="D3422" t="s">
        <v>327</v>
      </c>
      <c r="E3422" t="s">
        <v>312</v>
      </c>
      <c r="F3422" s="48" t="e">
        <f>VLOOKUP(A3422,'TAZ definitions'!$A$1:$E$1902,2,FALSE)</f>
        <v>#N/A</v>
      </c>
      <c r="G3422" s="48" t="e">
        <f>VLOOKUP(A3422,'TAZ definitions'!$A$1:$E$1902,4,FALSE)</f>
        <v>#N/A</v>
      </c>
      <c r="H3422" s="44">
        <v>114146</v>
      </c>
      <c r="I3422" s="44">
        <v>5699</v>
      </c>
      <c r="J3422" s="44">
        <v>12064</v>
      </c>
      <c r="K3422" s="44">
        <v>896</v>
      </c>
      <c r="L3422" s="44">
        <v>0</v>
      </c>
      <c r="M3422" s="44">
        <v>0</v>
      </c>
      <c r="N3422" s="44">
        <v>0</v>
      </c>
      <c r="O3422" s="44">
        <v>0</v>
      </c>
      <c r="P3422" s="44">
        <v>70.247330000000005</v>
      </c>
      <c r="Q3422" s="44">
        <v>71.407837000000001</v>
      </c>
      <c r="R3422" s="44">
        <v>15.174726</v>
      </c>
      <c r="S3422" s="44">
        <v>15.050395</v>
      </c>
      <c r="T3422" s="44">
        <v>111625.867188</v>
      </c>
      <c r="U3422" s="44">
        <v>11804.473633</v>
      </c>
      <c r="V3422" s="44">
        <v>0</v>
      </c>
      <c r="W3422" s="44">
        <v>0</v>
      </c>
      <c r="X3422" s="44">
        <v>12918.350143</v>
      </c>
      <c r="Y3422" s="44">
        <v>25463.025293999999</v>
      </c>
      <c r="Z3422" s="44">
        <v>622.49291600000004</v>
      </c>
      <c r="AA3422" s="44">
        <v>25.642555000000002</v>
      </c>
      <c r="AB3422" s="44">
        <v>1.2706710000000001</v>
      </c>
      <c r="AC3422" s="44">
        <v>0.46279199999999998</v>
      </c>
      <c r="AD3422" s="44">
        <v>5625.1589329999997</v>
      </c>
    </row>
    <row r="3423" spans="1:30" x14ac:dyDescent="0.25">
      <c r="A3423">
        <v>4259</v>
      </c>
      <c r="B3423" t="s">
        <v>101</v>
      </c>
      <c r="C3423" t="s">
        <v>250</v>
      </c>
      <c r="D3423" t="s">
        <v>327</v>
      </c>
      <c r="E3423" t="s">
        <v>312</v>
      </c>
      <c r="F3423" s="48" t="e">
        <f>VLOOKUP(A3423,'TAZ definitions'!$A$1:$E$1902,2,FALSE)</f>
        <v>#N/A</v>
      </c>
      <c r="G3423" s="48" t="e">
        <f>VLOOKUP(A3423,'TAZ definitions'!$A$1:$E$1902,4,FALSE)</f>
        <v>#N/A</v>
      </c>
      <c r="H3423" s="44">
        <v>118571</v>
      </c>
      <c r="I3423" s="44">
        <v>10487</v>
      </c>
      <c r="J3423" s="44">
        <v>13142</v>
      </c>
      <c r="K3423" s="44">
        <v>842</v>
      </c>
      <c r="L3423" s="44">
        <v>0</v>
      </c>
      <c r="M3423" s="44">
        <v>0</v>
      </c>
      <c r="N3423" s="44">
        <v>0</v>
      </c>
      <c r="O3423" s="44">
        <v>0</v>
      </c>
      <c r="P3423" s="44">
        <v>57.227612000000001</v>
      </c>
      <c r="Q3423" s="44">
        <v>58.622318</v>
      </c>
      <c r="R3423" s="44">
        <v>13.882802999999999</v>
      </c>
      <c r="S3423" s="44">
        <v>13.904921999999999</v>
      </c>
      <c r="T3423" s="44">
        <v>114218.695313</v>
      </c>
      <c r="U3423" s="44">
        <v>12646.705078000001</v>
      </c>
      <c r="V3423" s="44">
        <v>0</v>
      </c>
      <c r="W3423" s="44">
        <v>0</v>
      </c>
      <c r="X3423" s="44">
        <v>1636.6279420000001</v>
      </c>
      <c r="Y3423" s="44">
        <v>36813.922101999997</v>
      </c>
      <c r="Z3423" s="44">
        <v>1034.270614</v>
      </c>
      <c r="AA3423" s="44">
        <v>29.562992000000001</v>
      </c>
      <c r="AB3423" s="44">
        <v>1.5663530000000001</v>
      </c>
      <c r="AC3423" s="44">
        <v>0.66652900000000004</v>
      </c>
      <c r="AD3423" s="44">
        <v>8097.6167260000002</v>
      </c>
    </row>
    <row r="3424" spans="1:30" x14ac:dyDescent="0.25">
      <c r="A3424">
        <v>4260</v>
      </c>
      <c r="B3424" t="s">
        <v>101</v>
      </c>
      <c r="C3424" t="s">
        <v>250</v>
      </c>
      <c r="D3424" t="s">
        <v>327</v>
      </c>
      <c r="E3424" t="s">
        <v>312</v>
      </c>
      <c r="F3424" s="48" t="e">
        <f>VLOOKUP(A3424,'TAZ definitions'!$A$1:$E$1902,2,FALSE)</f>
        <v>#N/A</v>
      </c>
      <c r="G3424" s="48" t="e">
        <f>VLOOKUP(A3424,'TAZ definitions'!$A$1:$E$1902,4,FALSE)</f>
        <v>#N/A</v>
      </c>
      <c r="H3424" s="44">
        <v>113064</v>
      </c>
      <c r="I3424" s="44">
        <v>11575</v>
      </c>
      <c r="J3424" s="44">
        <v>12337</v>
      </c>
      <c r="K3424" s="44">
        <v>1137</v>
      </c>
      <c r="L3424" s="44">
        <v>0</v>
      </c>
      <c r="M3424" s="44">
        <v>0</v>
      </c>
      <c r="N3424" s="44">
        <v>0</v>
      </c>
      <c r="O3424" s="44">
        <v>0</v>
      </c>
      <c r="P3424" s="44">
        <v>58.789496999999997</v>
      </c>
      <c r="Q3424" s="44">
        <v>62.639159999999997</v>
      </c>
      <c r="R3424" s="44">
        <v>15.47151</v>
      </c>
      <c r="S3424" s="44">
        <v>15.333085000000001</v>
      </c>
      <c r="T3424" s="44">
        <v>107967.507813</v>
      </c>
      <c r="U3424" s="44">
        <v>11774.567383</v>
      </c>
      <c r="V3424" s="44">
        <v>0</v>
      </c>
      <c r="W3424" s="44">
        <v>0</v>
      </c>
      <c r="X3424" s="44">
        <v>0</v>
      </c>
      <c r="Y3424" s="44">
        <v>69534.781386000002</v>
      </c>
      <c r="Z3424" s="44">
        <v>2012.216238</v>
      </c>
      <c r="AA3424" s="44">
        <v>55.719498000000002</v>
      </c>
      <c r="AB3424" s="44">
        <v>2.7597670000000001</v>
      </c>
      <c r="AC3424" s="44">
        <v>1.2668410000000001</v>
      </c>
      <c r="AD3424" s="44">
        <v>15186.383196000001</v>
      </c>
    </row>
    <row r="3425" spans="1:30" x14ac:dyDescent="0.25">
      <c r="A3425">
        <v>4261</v>
      </c>
      <c r="B3425" t="s">
        <v>101</v>
      </c>
      <c r="C3425" t="s">
        <v>250</v>
      </c>
      <c r="D3425" t="s">
        <v>327</v>
      </c>
      <c r="E3425" t="s">
        <v>312</v>
      </c>
      <c r="F3425" s="48" t="e">
        <f>VLOOKUP(A3425,'TAZ definitions'!$A$1:$E$1902,2,FALSE)</f>
        <v>#N/A</v>
      </c>
      <c r="G3425" s="48" t="e">
        <f>VLOOKUP(A3425,'TAZ definitions'!$A$1:$E$1902,4,FALSE)</f>
        <v>#N/A</v>
      </c>
      <c r="H3425" s="44">
        <v>114851</v>
      </c>
      <c r="I3425" s="44">
        <v>12091</v>
      </c>
      <c r="J3425" s="44">
        <v>12228</v>
      </c>
      <c r="K3425" s="44">
        <v>1174</v>
      </c>
      <c r="L3425" s="44">
        <v>0</v>
      </c>
      <c r="M3425" s="44">
        <v>0</v>
      </c>
      <c r="N3425" s="44">
        <v>0</v>
      </c>
      <c r="O3425" s="44">
        <v>0</v>
      </c>
      <c r="P3425" s="44">
        <v>57.239207999999998</v>
      </c>
      <c r="Q3425" s="44">
        <v>59.566020999999999</v>
      </c>
      <c r="R3425" s="44">
        <v>15.214848999999999</v>
      </c>
      <c r="S3425" s="44">
        <v>15.048007</v>
      </c>
      <c r="T3425" s="44">
        <v>108281.804688</v>
      </c>
      <c r="U3425" s="44">
        <v>11521.344727</v>
      </c>
      <c r="V3425" s="44">
        <v>0</v>
      </c>
      <c r="W3425" s="44">
        <v>0</v>
      </c>
      <c r="X3425" s="44">
        <v>0</v>
      </c>
      <c r="Y3425" s="44">
        <v>65973.258174999995</v>
      </c>
      <c r="Z3425" s="44">
        <v>1894.9046450000001</v>
      </c>
      <c r="AA3425" s="44">
        <v>52.627530999999998</v>
      </c>
      <c r="AB3425" s="44">
        <v>2.6519949999999999</v>
      </c>
      <c r="AC3425" s="44">
        <v>1.1988970000000001</v>
      </c>
      <c r="AD3425" s="44">
        <v>14411.885843</v>
      </c>
    </row>
    <row r="3426" spans="1:30" x14ac:dyDescent="0.25">
      <c r="A3426">
        <v>4262</v>
      </c>
      <c r="B3426" t="s">
        <v>101</v>
      </c>
      <c r="C3426" t="s">
        <v>250</v>
      </c>
      <c r="D3426" t="s">
        <v>327</v>
      </c>
      <c r="E3426" t="s">
        <v>312</v>
      </c>
      <c r="F3426" s="48" t="e">
        <f>VLOOKUP(A3426,'TAZ definitions'!$A$1:$E$1902,2,FALSE)</f>
        <v>#N/A</v>
      </c>
      <c r="G3426" s="48" t="e">
        <f>VLOOKUP(A3426,'TAZ definitions'!$A$1:$E$1902,4,FALSE)</f>
        <v>#N/A</v>
      </c>
      <c r="H3426" s="44">
        <v>114333</v>
      </c>
      <c r="I3426" s="44">
        <v>15513</v>
      </c>
      <c r="J3426" s="44">
        <v>12236</v>
      </c>
      <c r="K3426" s="44">
        <v>1317</v>
      </c>
      <c r="L3426" s="44">
        <v>0</v>
      </c>
      <c r="M3426" s="44">
        <v>0</v>
      </c>
      <c r="N3426" s="44">
        <v>0</v>
      </c>
      <c r="O3426" s="44">
        <v>0</v>
      </c>
      <c r="P3426" s="44">
        <v>53.717483999999999</v>
      </c>
      <c r="Q3426" s="44">
        <v>54.702990999999997</v>
      </c>
      <c r="R3426" s="44">
        <v>14.653378</v>
      </c>
      <c r="S3426" s="44">
        <v>14.528198</v>
      </c>
      <c r="T3426" s="44">
        <v>108073.25</v>
      </c>
      <c r="U3426" s="44">
        <v>11544.335938</v>
      </c>
      <c r="V3426" s="44">
        <v>0</v>
      </c>
      <c r="W3426" s="44">
        <v>0</v>
      </c>
      <c r="X3426" s="44">
        <v>0</v>
      </c>
      <c r="Y3426" s="44">
        <v>61823.564258999999</v>
      </c>
      <c r="Z3426" s="44">
        <v>1923.9832610000001</v>
      </c>
      <c r="AA3426" s="44">
        <v>50.312823999999999</v>
      </c>
      <c r="AB3426" s="44">
        <v>2.4057400000000002</v>
      </c>
      <c r="AC3426" s="44">
        <v>1.1689240000000001</v>
      </c>
      <c r="AD3426" s="44">
        <v>13996.550039</v>
      </c>
    </row>
    <row r="3427" spans="1:30" x14ac:dyDescent="0.25">
      <c r="A3427">
        <v>4263</v>
      </c>
      <c r="B3427" t="s">
        <v>101</v>
      </c>
      <c r="C3427" t="s">
        <v>250</v>
      </c>
      <c r="D3427" t="s">
        <v>327</v>
      </c>
      <c r="E3427" t="s">
        <v>312</v>
      </c>
      <c r="F3427" s="48" t="e">
        <f>VLOOKUP(A3427,'TAZ definitions'!$A$1:$E$1902,2,FALSE)</f>
        <v>#N/A</v>
      </c>
      <c r="G3427" s="48" t="e">
        <f>VLOOKUP(A3427,'TAZ definitions'!$A$1:$E$1902,4,FALSE)</f>
        <v>#N/A</v>
      </c>
      <c r="H3427" s="44">
        <v>114782</v>
      </c>
      <c r="I3427" s="44">
        <v>17691</v>
      </c>
      <c r="J3427" s="44">
        <v>11941</v>
      </c>
      <c r="K3427" s="44">
        <v>1528</v>
      </c>
      <c r="L3427" s="44">
        <v>0</v>
      </c>
      <c r="M3427" s="44">
        <v>0</v>
      </c>
      <c r="N3427" s="44">
        <v>0</v>
      </c>
      <c r="O3427" s="44">
        <v>0</v>
      </c>
      <c r="P3427" s="44">
        <v>53.806229000000002</v>
      </c>
      <c r="Q3427" s="44">
        <v>57.674343</v>
      </c>
      <c r="R3427" s="44">
        <v>15.038167</v>
      </c>
      <c r="S3427" s="44">
        <v>14.877284</v>
      </c>
      <c r="T3427" s="44">
        <v>108510.585938</v>
      </c>
      <c r="U3427" s="44">
        <v>11268.391602</v>
      </c>
      <c r="V3427" s="44">
        <v>0</v>
      </c>
      <c r="W3427" s="44">
        <v>0</v>
      </c>
      <c r="X3427" s="44">
        <v>0</v>
      </c>
      <c r="Y3427" s="44">
        <v>6474.6606339999998</v>
      </c>
      <c r="Z3427" s="44">
        <v>188.19085999999999</v>
      </c>
      <c r="AA3427" s="44">
        <v>5.1362430000000003</v>
      </c>
      <c r="AB3427" s="44">
        <v>0.26450299999999999</v>
      </c>
      <c r="AC3427" s="44">
        <v>0.117562</v>
      </c>
      <c r="AD3427" s="44">
        <v>1418.6142379999999</v>
      </c>
    </row>
    <row r="3428" spans="1:30" x14ac:dyDescent="0.25">
      <c r="A3428">
        <v>4264</v>
      </c>
      <c r="B3428" t="s">
        <v>101</v>
      </c>
      <c r="C3428" t="s">
        <v>250</v>
      </c>
      <c r="D3428" t="s">
        <v>327</v>
      </c>
      <c r="E3428" t="s">
        <v>312</v>
      </c>
      <c r="F3428" s="48" t="e">
        <f>VLOOKUP(A3428,'TAZ definitions'!$A$1:$E$1902,2,FALSE)</f>
        <v>#N/A</v>
      </c>
      <c r="G3428" s="48" t="e">
        <f>VLOOKUP(A3428,'TAZ definitions'!$A$1:$E$1902,4,FALSE)</f>
        <v>#N/A</v>
      </c>
      <c r="H3428" s="44">
        <v>108695</v>
      </c>
      <c r="I3428" s="44">
        <v>15257</v>
      </c>
      <c r="J3428" s="44">
        <v>11090</v>
      </c>
      <c r="K3428" s="44">
        <v>1313</v>
      </c>
      <c r="L3428" s="44">
        <v>0</v>
      </c>
      <c r="M3428" s="44">
        <v>0</v>
      </c>
      <c r="N3428" s="44">
        <v>0</v>
      </c>
      <c r="O3428" s="44">
        <v>0</v>
      </c>
      <c r="P3428" s="44">
        <v>57.519058000000001</v>
      </c>
      <c r="Q3428" s="44">
        <v>56.306922999999998</v>
      </c>
      <c r="R3428" s="44">
        <v>16.129158</v>
      </c>
      <c r="S3428" s="44">
        <v>14.793367999999999</v>
      </c>
      <c r="T3428" s="44">
        <v>103920.742188</v>
      </c>
      <c r="U3428" s="44">
        <v>10590.439453000001</v>
      </c>
      <c r="V3428" s="44">
        <v>0</v>
      </c>
      <c r="W3428" s="44">
        <v>0</v>
      </c>
      <c r="X3428" s="44">
        <v>0</v>
      </c>
      <c r="Y3428" s="44">
        <v>65140.319492000002</v>
      </c>
      <c r="Z3428" s="44">
        <v>1997.9328849999999</v>
      </c>
      <c r="AA3428" s="44">
        <v>52.957231</v>
      </c>
      <c r="AB3428" s="44">
        <v>2.5884369999999999</v>
      </c>
      <c r="AC3428" s="44">
        <v>1.2301850000000001</v>
      </c>
      <c r="AD3428" s="44">
        <v>14780.503067</v>
      </c>
    </row>
    <row r="3429" spans="1:30" x14ac:dyDescent="0.25">
      <c r="A3429">
        <v>4265</v>
      </c>
      <c r="B3429" t="s">
        <v>101</v>
      </c>
      <c r="C3429" t="s">
        <v>250</v>
      </c>
      <c r="D3429" t="s">
        <v>327</v>
      </c>
      <c r="E3429" t="s">
        <v>312</v>
      </c>
      <c r="F3429" s="48" t="e">
        <f>VLOOKUP(A3429,'TAZ definitions'!$A$1:$E$1902,2,FALSE)</f>
        <v>#N/A</v>
      </c>
      <c r="G3429" s="48" t="e">
        <f>VLOOKUP(A3429,'TAZ definitions'!$A$1:$E$1902,4,FALSE)</f>
        <v>#N/A</v>
      </c>
      <c r="H3429" s="44">
        <v>115322</v>
      </c>
      <c r="I3429" s="44">
        <v>23946</v>
      </c>
      <c r="J3429" s="44">
        <v>12273</v>
      </c>
      <c r="K3429" s="44">
        <v>2260</v>
      </c>
      <c r="L3429" s="44">
        <v>0</v>
      </c>
      <c r="M3429" s="44">
        <v>0</v>
      </c>
      <c r="N3429" s="44">
        <v>0</v>
      </c>
      <c r="O3429" s="44">
        <v>0</v>
      </c>
      <c r="P3429" s="44">
        <v>50.061580999999997</v>
      </c>
      <c r="Q3429" s="44">
        <v>54.258693999999998</v>
      </c>
      <c r="R3429" s="44">
        <v>14.021221000000001</v>
      </c>
      <c r="S3429" s="44">
        <v>13.98245</v>
      </c>
      <c r="T3429" s="44">
        <v>109922.984375</v>
      </c>
      <c r="U3429" s="44">
        <v>11681.375</v>
      </c>
      <c r="V3429" s="44">
        <v>0</v>
      </c>
      <c r="W3429" s="44">
        <v>0</v>
      </c>
      <c r="X3429" s="44">
        <v>0</v>
      </c>
      <c r="Y3429" s="44">
        <v>0</v>
      </c>
      <c r="Z3429" s="44">
        <v>0</v>
      </c>
      <c r="AA3429" s="44">
        <v>0</v>
      </c>
      <c r="AB3429" s="44">
        <v>0</v>
      </c>
      <c r="AC3429" s="44">
        <v>0</v>
      </c>
      <c r="AD3429" s="44">
        <v>0</v>
      </c>
    </row>
    <row r="3430" spans="1:30" x14ac:dyDescent="0.25">
      <c r="A3430">
        <v>4266</v>
      </c>
      <c r="B3430" t="s">
        <v>101</v>
      </c>
      <c r="C3430" t="s">
        <v>250</v>
      </c>
      <c r="D3430" t="s">
        <v>327</v>
      </c>
      <c r="E3430" t="s">
        <v>312</v>
      </c>
      <c r="F3430" s="48" t="e">
        <f>VLOOKUP(A3430,'TAZ definitions'!$A$1:$E$1902,2,FALSE)</f>
        <v>#N/A</v>
      </c>
      <c r="G3430" s="48" t="e">
        <f>VLOOKUP(A3430,'TAZ definitions'!$A$1:$E$1902,4,FALSE)</f>
        <v>#N/A</v>
      </c>
      <c r="H3430" s="44">
        <v>116405</v>
      </c>
      <c r="I3430" s="44">
        <v>23438</v>
      </c>
      <c r="J3430" s="44">
        <v>12395</v>
      </c>
      <c r="K3430" s="44">
        <v>2154</v>
      </c>
      <c r="L3430" s="44">
        <v>0</v>
      </c>
      <c r="M3430" s="44">
        <v>0</v>
      </c>
      <c r="N3430" s="44">
        <v>0</v>
      </c>
      <c r="O3430" s="44">
        <v>0</v>
      </c>
      <c r="P3430" s="44">
        <v>51.192309999999999</v>
      </c>
      <c r="Q3430" s="44">
        <v>54.346511999999997</v>
      </c>
      <c r="R3430" s="44">
        <v>13.577622</v>
      </c>
      <c r="S3430" s="44">
        <v>13.852914</v>
      </c>
      <c r="T3430" s="44">
        <v>111116.921875</v>
      </c>
      <c r="U3430" s="44">
        <v>11812.479492</v>
      </c>
      <c r="V3430" s="44">
        <v>0</v>
      </c>
      <c r="W3430" s="44">
        <v>0</v>
      </c>
      <c r="X3430" s="44">
        <v>0</v>
      </c>
      <c r="Y3430" s="44">
        <v>126530.245773</v>
      </c>
      <c r="Z3430" s="44">
        <v>3775.2362469999998</v>
      </c>
      <c r="AA3430" s="44">
        <v>101.532186</v>
      </c>
      <c r="AB3430" s="44">
        <v>5.1303929999999998</v>
      </c>
      <c r="AC3430" s="44">
        <v>2.3623059999999998</v>
      </c>
      <c r="AD3430" s="44">
        <v>28528.729176000001</v>
      </c>
    </row>
    <row r="3431" spans="1:30" x14ac:dyDescent="0.25">
      <c r="A3431">
        <v>4267</v>
      </c>
      <c r="B3431" t="s">
        <v>101</v>
      </c>
      <c r="C3431" t="s">
        <v>250</v>
      </c>
      <c r="D3431" t="s">
        <v>327</v>
      </c>
      <c r="E3431" t="s">
        <v>312</v>
      </c>
      <c r="F3431" s="48" t="e">
        <f>VLOOKUP(A3431,'TAZ definitions'!$A$1:$E$1902,2,FALSE)</f>
        <v>#N/A</v>
      </c>
      <c r="G3431" s="48" t="e">
        <f>VLOOKUP(A3431,'TAZ definitions'!$A$1:$E$1902,4,FALSE)</f>
        <v>#N/A</v>
      </c>
      <c r="H3431" s="44">
        <v>116567</v>
      </c>
      <c r="I3431" s="44">
        <v>27763</v>
      </c>
      <c r="J3431" s="44">
        <v>12450</v>
      </c>
      <c r="K3431" s="44">
        <v>2596</v>
      </c>
      <c r="L3431" s="44">
        <v>0</v>
      </c>
      <c r="M3431" s="44">
        <v>0</v>
      </c>
      <c r="N3431" s="44">
        <v>0</v>
      </c>
      <c r="O3431" s="44">
        <v>0</v>
      </c>
      <c r="P3431" s="44">
        <v>48.577621000000001</v>
      </c>
      <c r="Q3431" s="44">
        <v>52.167309000000003</v>
      </c>
      <c r="R3431" s="44">
        <v>13.815376000000001</v>
      </c>
      <c r="S3431" s="44">
        <v>13.709992</v>
      </c>
      <c r="T3431" s="44">
        <v>110534.84375</v>
      </c>
      <c r="U3431" s="44">
        <v>11780.650390999999</v>
      </c>
      <c r="V3431" s="44">
        <v>0</v>
      </c>
      <c r="W3431" s="44">
        <v>0</v>
      </c>
      <c r="X3431" s="44">
        <v>0</v>
      </c>
      <c r="Y3431" s="44">
        <v>23363.755631</v>
      </c>
      <c r="Z3431" s="44">
        <v>686.47502299999996</v>
      </c>
      <c r="AA3431" s="44">
        <v>19.027443000000002</v>
      </c>
      <c r="AB3431" s="44">
        <v>0.91577699999999995</v>
      </c>
      <c r="AC3431" s="44">
        <v>0.42862</v>
      </c>
      <c r="AD3431" s="44">
        <v>5138.4961730000005</v>
      </c>
    </row>
    <row r="3432" spans="1:30" x14ac:dyDescent="0.25">
      <c r="A3432">
        <v>4268</v>
      </c>
      <c r="B3432" t="s">
        <v>101</v>
      </c>
      <c r="C3432" t="s">
        <v>250</v>
      </c>
      <c r="D3432" t="s">
        <v>327</v>
      </c>
      <c r="E3432" t="s">
        <v>312</v>
      </c>
      <c r="F3432" s="48" t="e">
        <f>VLOOKUP(A3432,'TAZ definitions'!$A$1:$E$1902,2,FALSE)</f>
        <v>#N/A</v>
      </c>
      <c r="G3432" s="48" t="e">
        <f>VLOOKUP(A3432,'TAZ definitions'!$A$1:$E$1902,4,FALSE)</f>
        <v>#N/A</v>
      </c>
      <c r="H3432" s="44">
        <v>116775</v>
      </c>
      <c r="I3432" s="44">
        <v>24922</v>
      </c>
      <c r="J3432" s="44">
        <v>12470</v>
      </c>
      <c r="K3432" s="44">
        <v>1858</v>
      </c>
      <c r="L3432" s="44">
        <v>0</v>
      </c>
      <c r="M3432" s="44">
        <v>0</v>
      </c>
      <c r="N3432" s="44">
        <v>0</v>
      </c>
      <c r="O3432" s="44">
        <v>0</v>
      </c>
      <c r="P3432" s="44">
        <v>47.973979999999997</v>
      </c>
      <c r="Q3432" s="44">
        <v>52.014977000000002</v>
      </c>
      <c r="R3432" s="44">
        <v>13.847712</v>
      </c>
      <c r="S3432" s="44">
        <v>13.840819</v>
      </c>
      <c r="T3432" s="44">
        <v>110714.242188</v>
      </c>
      <c r="U3432" s="44">
        <v>11769.784180000001</v>
      </c>
      <c r="V3432" s="44">
        <v>0</v>
      </c>
      <c r="W3432" s="44">
        <v>0</v>
      </c>
      <c r="X3432" s="44">
        <v>0</v>
      </c>
      <c r="Y3432" s="44">
        <v>71988.120813000001</v>
      </c>
      <c r="Z3432" s="44">
        <v>1918.114941</v>
      </c>
      <c r="AA3432" s="44">
        <v>56.762813000000001</v>
      </c>
      <c r="AB3432" s="44">
        <v>3.037601</v>
      </c>
      <c r="AC3432" s="44">
        <v>1.2723040000000001</v>
      </c>
      <c r="AD3432" s="44">
        <v>15491.137543000001</v>
      </c>
    </row>
    <row r="3433" spans="1:30" x14ac:dyDescent="0.25">
      <c r="A3433">
        <v>4269</v>
      </c>
      <c r="B3433" t="s">
        <v>101</v>
      </c>
      <c r="C3433" t="s">
        <v>250</v>
      </c>
      <c r="D3433" t="s">
        <v>327</v>
      </c>
      <c r="E3433" t="s">
        <v>312</v>
      </c>
      <c r="F3433" s="48" t="e">
        <f>VLOOKUP(A3433,'TAZ definitions'!$A$1:$E$1902,2,FALSE)</f>
        <v>#N/A</v>
      </c>
      <c r="G3433" s="48" t="e">
        <f>VLOOKUP(A3433,'TAZ definitions'!$A$1:$E$1902,4,FALSE)</f>
        <v>#N/A</v>
      </c>
      <c r="H3433" s="44">
        <v>118883</v>
      </c>
      <c r="I3433" s="44">
        <v>22358</v>
      </c>
      <c r="J3433" s="44">
        <v>12838</v>
      </c>
      <c r="K3433" s="44">
        <v>1607</v>
      </c>
      <c r="L3433" s="44">
        <v>0</v>
      </c>
      <c r="M3433" s="44">
        <v>0</v>
      </c>
      <c r="N3433" s="44">
        <v>0</v>
      </c>
      <c r="O3433" s="44">
        <v>0</v>
      </c>
      <c r="P3433" s="44">
        <v>52.649127999999997</v>
      </c>
      <c r="Q3433" s="44">
        <v>54.699364000000003</v>
      </c>
      <c r="R3433" s="44">
        <v>13.761145000000001</v>
      </c>
      <c r="S3433" s="44">
        <v>13.80096</v>
      </c>
      <c r="T3433" s="44">
        <v>113608.03125</v>
      </c>
      <c r="U3433" s="44">
        <v>12224.241211</v>
      </c>
      <c r="V3433" s="44">
        <v>0</v>
      </c>
      <c r="W3433" s="44">
        <v>0</v>
      </c>
      <c r="X3433" s="44">
        <v>0</v>
      </c>
      <c r="Y3433" s="44">
        <v>69073.605020999996</v>
      </c>
      <c r="Z3433" s="44">
        <v>1935.9021009999999</v>
      </c>
      <c r="AA3433" s="44">
        <v>54.887272000000003</v>
      </c>
      <c r="AB3433" s="44">
        <v>2.8809049999999998</v>
      </c>
      <c r="AC3433" s="44">
        <v>1.2485120000000001</v>
      </c>
      <c r="AD3433" s="44">
        <v>15173.103918000001</v>
      </c>
    </row>
    <row r="3434" spans="1:30" x14ac:dyDescent="0.25">
      <c r="A3434">
        <v>4270</v>
      </c>
      <c r="B3434" t="s">
        <v>101</v>
      </c>
      <c r="C3434" t="s">
        <v>250</v>
      </c>
      <c r="D3434" t="s">
        <v>327</v>
      </c>
      <c r="E3434" t="s">
        <v>312</v>
      </c>
      <c r="F3434" s="48" t="e">
        <f>VLOOKUP(A3434,'TAZ definitions'!$A$1:$E$1902,2,FALSE)</f>
        <v>#N/A</v>
      </c>
      <c r="G3434" s="48" t="e">
        <f>VLOOKUP(A3434,'TAZ definitions'!$A$1:$E$1902,4,FALSE)</f>
        <v>#N/A</v>
      </c>
      <c r="H3434" s="44">
        <v>118980</v>
      </c>
      <c r="I3434" s="44">
        <v>28743</v>
      </c>
      <c r="J3434" s="44">
        <v>12870</v>
      </c>
      <c r="K3434" s="44">
        <v>2569</v>
      </c>
      <c r="L3434" s="44">
        <v>0</v>
      </c>
      <c r="M3434" s="44">
        <v>0</v>
      </c>
      <c r="N3434" s="44">
        <v>0</v>
      </c>
      <c r="O3434" s="44">
        <v>0</v>
      </c>
      <c r="P3434" s="44">
        <v>45.632935000000003</v>
      </c>
      <c r="Q3434" s="44">
        <v>50.121349000000002</v>
      </c>
      <c r="R3434" s="44">
        <v>13.564410000000001</v>
      </c>
      <c r="S3434" s="44">
        <v>13.508706999999999</v>
      </c>
      <c r="T3434" s="44">
        <v>112738.117188</v>
      </c>
      <c r="U3434" s="44">
        <v>12157.458008</v>
      </c>
      <c r="V3434" s="44">
        <v>0</v>
      </c>
      <c r="W3434" s="44">
        <v>0</v>
      </c>
      <c r="X3434" s="44">
        <v>13011.768913</v>
      </c>
      <c r="Y3434" s="44">
        <v>42925.914872000001</v>
      </c>
      <c r="Z3434" s="44">
        <v>1137.0510019999999</v>
      </c>
      <c r="AA3434" s="44">
        <v>33.943927000000002</v>
      </c>
      <c r="AB3434" s="44">
        <v>1.8062499999999999</v>
      </c>
      <c r="AC3434" s="44">
        <v>0.76631300000000002</v>
      </c>
      <c r="AD3434" s="44">
        <v>9330.6962239999993</v>
      </c>
    </row>
    <row r="3435" spans="1:30" x14ac:dyDescent="0.25">
      <c r="A3435">
        <v>4271</v>
      </c>
      <c r="B3435" t="s">
        <v>101</v>
      </c>
      <c r="C3435" t="s">
        <v>250</v>
      </c>
      <c r="D3435" t="s">
        <v>327</v>
      </c>
      <c r="E3435" t="s">
        <v>312</v>
      </c>
      <c r="F3435" s="48" t="e">
        <f>VLOOKUP(A3435,'TAZ definitions'!$A$1:$E$1902,2,FALSE)</f>
        <v>#N/A</v>
      </c>
      <c r="G3435" s="48" t="e">
        <f>VLOOKUP(A3435,'TAZ definitions'!$A$1:$E$1902,4,FALSE)</f>
        <v>#N/A</v>
      </c>
      <c r="H3435" s="44">
        <v>114239</v>
      </c>
      <c r="I3435" s="44">
        <v>27172</v>
      </c>
      <c r="J3435" s="44">
        <v>11480</v>
      </c>
      <c r="K3435" s="44">
        <v>2465</v>
      </c>
      <c r="L3435" s="44">
        <v>0</v>
      </c>
      <c r="M3435" s="44">
        <v>0</v>
      </c>
      <c r="N3435" s="44">
        <v>0</v>
      </c>
      <c r="O3435" s="44">
        <v>0</v>
      </c>
      <c r="P3435" s="44">
        <v>46.590622000000003</v>
      </c>
      <c r="Q3435" s="44">
        <v>52.188046</v>
      </c>
      <c r="R3435" s="44">
        <v>13.279856000000001</v>
      </c>
      <c r="S3435" s="44">
        <v>13.186935999999999</v>
      </c>
      <c r="T3435" s="44">
        <v>109241.164063</v>
      </c>
      <c r="U3435" s="44">
        <v>10962.520508</v>
      </c>
      <c r="V3435" s="44">
        <v>0</v>
      </c>
      <c r="W3435" s="44">
        <v>0</v>
      </c>
      <c r="X3435" s="44">
        <v>0</v>
      </c>
      <c r="Y3435" s="44">
        <v>40266.808439</v>
      </c>
      <c r="Z3435" s="44">
        <v>1264.5134029999999</v>
      </c>
      <c r="AA3435" s="44">
        <v>32.713980999999997</v>
      </c>
      <c r="AB3435" s="44">
        <v>1.593737</v>
      </c>
      <c r="AC3435" s="44">
        <v>0.76674699999999996</v>
      </c>
      <c r="AD3435" s="44">
        <v>9216.5343859999994</v>
      </c>
    </row>
    <row r="3436" spans="1:30" x14ac:dyDescent="0.25">
      <c r="A3436">
        <v>4272</v>
      </c>
      <c r="B3436" t="s">
        <v>101</v>
      </c>
      <c r="C3436" t="s">
        <v>250</v>
      </c>
      <c r="D3436" t="s">
        <v>327</v>
      </c>
      <c r="E3436" t="s">
        <v>312</v>
      </c>
      <c r="F3436" s="48" t="e">
        <f>VLOOKUP(A3436,'TAZ definitions'!$A$1:$E$1902,2,FALSE)</f>
        <v>#N/A</v>
      </c>
      <c r="G3436" s="48" t="e">
        <f>VLOOKUP(A3436,'TAZ definitions'!$A$1:$E$1902,4,FALSE)</f>
        <v>#N/A</v>
      </c>
      <c r="H3436" s="44">
        <v>118700</v>
      </c>
      <c r="I3436" s="44">
        <v>28990</v>
      </c>
      <c r="J3436" s="44">
        <v>12786</v>
      </c>
      <c r="K3436" s="44">
        <v>2582</v>
      </c>
      <c r="L3436" s="44">
        <v>0</v>
      </c>
      <c r="M3436" s="44">
        <v>0</v>
      </c>
      <c r="N3436" s="44">
        <v>0</v>
      </c>
      <c r="O3436" s="44">
        <v>0</v>
      </c>
      <c r="P3436" s="44">
        <v>42.730609999999999</v>
      </c>
      <c r="Q3436" s="44">
        <v>46.405414999999998</v>
      </c>
      <c r="R3436" s="44">
        <v>12.127954000000001</v>
      </c>
      <c r="S3436" s="44">
        <v>12.034610000000001</v>
      </c>
      <c r="T3436" s="44">
        <v>112657.835938</v>
      </c>
      <c r="U3436" s="44">
        <v>12098.738281</v>
      </c>
      <c r="V3436" s="44">
        <v>0</v>
      </c>
      <c r="W3436" s="44">
        <v>0</v>
      </c>
      <c r="X3436" s="44">
        <v>55167.981314999997</v>
      </c>
      <c r="Y3436" s="44">
        <v>155856.80583200001</v>
      </c>
      <c r="Z3436" s="44">
        <v>4238.7178919999997</v>
      </c>
      <c r="AA3436" s="44">
        <v>123.751197</v>
      </c>
      <c r="AB3436" s="44">
        <v>6.5495010000000002</v>
      </c>
      <c r="AC3436" s="44">
        <v>2.797307</v>
      </c>
      <c r="AD3436" s="44">
        <v>34066.599161999999</v>
      </c>
    </row>
    <row r="3437" spans="1:30" x14ac:dyDescent="0.25">
      <c r="A3437">
        <v>4273</v>
      </c>
      <c r="B3437" t="s">
        <v>101</v>
      </c>
      <c r="C3437" t="s">
        <v>250</v>
      </c>
      <c r="D3437" t="s">
        <v>327</v>
      </c>
      <c r="E3437" t="s">
        <v>312</v>
      </c>
      <c r="F3437" s="48" t="e">
        <f>VLOOKUP(A3437,'TAZ definitions'!$A$1:$E$1902,2,FALSE)</f>
        <v>#N/A</v>
      </c>
      <c r="G3437" s="48" t="e">
        <f>VLOOKUP(A3437,'TAZ definitions'!$A$1:$E$1902,4,FALSE)</f>
        <v>#N/A</v>
      </c>
      <c r="H3437" s="44">
        <v>118700</v>
      </c>
      <c r="I3437" s="44">
        <v>29088</v>
      </c>
      <c r="J3437" s="44">
        <v>12786</v>
      </c>
      <c r="K3437" s="44">
        <v>2720</v>
      </c>
      <c r="L3437" s="44">
        <v>0</v>
      </c>
      <c r="M3437" s="44">
        <v>0</v>
      </c>
      <c r="N3437" s="44">
        <v>0</v>
      </c>
      <c r="O3437" s="44">
        <v>0</v>
      </c>
      <c r="P3437" s="44">
        <v>45.178775999999999</v>
      </c>
      <c r="Q3437" s="44">
        <v>47.512264000000002</v>
      </c>
      <c r="R3437" s="44">
        <v>12.841354000000001</v>
      </c>
      <c r="S3437" s="44">
        <v>12.753634</v>
      </c>
      <c r="T3437" s="44">
        <v>113057.570313</v>
      </c>
      <c r="U3437" s="44">
        <v>12152.194336</v>
      </c>
      <c r="V3437" s="44">
        <v>0</v>
      </c>
      <c r="W3437" s="44">
        <v>0</v>
      </c>
      <c r="X3437" s="44">
        <v>0</v>
      </c>
      <c r="Y3437" s="44">
        <v>47316.050657</v>
      </c>
      <c r="Z3437" s="44">
        <v>1430.708122</v>
      </c>
      <c r="AA3437" s="44">
        <v>38.532541000000002</v>
      </c>
      <c r="AB3437" s="44">
        <v>1.8434330000000001</v>
      </c>
      <c r="AC3437" s="44">
        <v>0.89046899999999996</v>
      </c>
      <c r="AD3437" s="44">
        <v>10662.993159</v>
      </c>
    </row>
    <row r="3438" spans="1:30" x14ac:dyDescent="0.25">
      <c r="A3438">
        <v>4274</v>
      </c>
      <c r="B3438" t="s">
        <v>101</v>
      </c>
      <c r="C3438" t="s">
        <v>250</v>
      </c>
      <c r="D3438" t="s">
        <v>327</v>
      </c>
      <c r="E3438" t="s">
        <v>312</v>
      </c>
      <c r="F3438" s="48" t="e">
        <f>VLOOKUP(A3438,'TAZ definitions'!$A$1:$E$1902,2,FALSE)</f>
        <v>#N/A</v>
      </c>
      <c r="G3438" s="48" t="e">
        <f>VLOOKUP(A3438,'TAZ definitions'!$A$1:$E$1902,4,FALSE)</f>
        <v>#N/A</v>
      </c>
      <c r="H3438" s="44">
        <v>117061</v>
      </c>
      <c r="I3438" s="44">
        <v>29933</v>
      </c>
      <c r="J3438" s="44">
        <v>11726</v>
      </c>
      <c r="K3438" s="44">
        <v>2531</v>
      </c>
      <c r="L3438" s="44">
        <v>0</v>
      </c>
      <c r="M3438" s="44">
        <v>0</v>
      </c>
      <c r="N3438" s="44">
        <v>0</v>
      </c>
      <c r="O3438" s="44">
        <v>0</v>
      </c>
      <c r="P3438" s="44">
        <v>45.450007999999997</v>
      </c>
      <c r="Q3438" s="44">
        <v>48.325054000000002</v>
      </c>
      <c r="R3438" s="44">
        <v>13.128966999999999</v>
      </c>
      <c r="S3438" s="44">
        <v>12.986155999999999</v>
      </c>
      <c r="T3438" s="44">
        <v>111925.734375</v>
      </c>
      <c r="U3438" s="44">
        <v>11184.053711</v>
      </c>
      <c r="V3438" s="44">
        <v>0</v>
      </c>
      <c r="W3438" s="44">
        <v>0</v>
      </c>
      <c r="X3438" s="44">
        <v>4075.107184</v>
      </c>
      <c r="Y3438" s="44">
        <v>36912.778747999997</v>
      </c>
      <c r="Z3438" s="44">
        <v>1155.4605839999999</v>
      </c>
      <c r="AA3438" s="44">
        <v>30.028486000000001</v>
      </c>
      <c r="AB3438" s="44">
        <v>1.4723949999999999</v>
      </c>
      <c r="AC3438" s="44">
        <v>0.70340899999999995</v>
      </c>
      <c r="AD3438" s="44">
        <v>8491.2197899999992</v>
      </c>
    </row>
    <row r="3439" spans="1:30" x14ac:dyDescent="0.25">
      <c r="A3439">
        <v>4275</v>
      </c>
      <c r="B3439" t="s">
        <v>101</v>
      </c>
      <c r="C3439" t="s">
        <v>250</v>
      </c>
      <c r="D3439" t="s">
        <v>327</v>
      </c>
      <c r="E3439" t="s">
        <v>312</v>
      </c>
      <c r="F3439" s="48" t="e">
        <f>VLOOKUP(A3439,'TAZ definitions'!$A$1:$E$1902,2,FALSE)</f>
        <v>#N/A</v>
      </c>
      <c r="G3439" s="48" t="e">
        <f>VLOOKUP(A3439,'TAZ definitions'!$A$1:$E$1902,4,FALSE)</f>
        <v>#N/A</v>
      </c>
      <c r="H3439" s="44">
        <v>120903</v>
      </c>
      <c r="I3439" s="44">
        <v>30944</v>
      </c>
      <c r="J3439" s="44">
        <v>12918</v>
      </c>
      <c r="K3439" s="44">
        <v>2675</v>
      </c>
      <c r="L3439" s="44">
        <v>0</v>
      </c>
      <c r="M3439" s="44">
        <v>0</v>
      </c>
      <c r="N3439" s="44">
        <v>0</v>
      </c>
      <c r="O3439" s="44">
        <v>0</v>
      </c>
      <c r="P3439" s="44">
        <v>43.218781</v>
      </c>
      <c r="Q3439" s="44">
        <v>45.835957000000001</v>
      </c>
      <c r="R3439" s="44">
        <v>12.509686</v>
      </c>
      <c r="S3439" s="44">
        <v>12.402286999999999</v>
      </c>
      <c r="T3439" s="44">
        <v>114577.398438</v>
      </c>
      <c r="U3439" s="44">
        <v>12197.75</v>
      </c>
      <c r="V3439" s="44">
        <v>0</v>
      </c>
      <c r="W3439" s="44">
        <v>0</v>
      </c>
      <c r="X3439" s="44">
        <v>17298.854435000001</v>
      </c>
      <c r="Y3439" s="44">
        <v>187620.42470999999</v>
      </c>
      <c r="Z3439" s="44">
        <v>5791.2775799999999</v>
      </c>
      <c r="AA3439" s="44">
        <v>153.09622400000001</v>
      </c>
      <c r="AB3439" s="44">
        <v>7.2202010000000003</v>
      </c>
      <c r="AC3439" s="44">
        <v>3.5448840000000001</v>
      </c>
      <c r="AD3439" s="44">
        <v>42379.418328</v>
      </c>
    </row>
    <row r="3440" spans="1:30" x14ac:dyDescent="0.25">
      <c r="A3440">
        <v>4276</v>
      </c>
      <c r="B3440" t="s">
        <v>101</v>
      </c>
      <c r="C3440" t="s">
        <v>250</v>
      </c>
      <c r="D3440" t="s">
        <v>327</v>
      </c>
      <c r="E3440" t="s">
        <v>312</v>
      </c>
      <c r="F3440" s="48" t="e">
        <f>VLOOKUP(A3440,'TAZ definitions'!$A$1:$E$1902,2,FALSE)</f>
        <v>#N/A</v>
      </c>
      <c r="G3440" s="48" t="e">
        <f>VLOOKUP(A3440,'TAZ definitions'!$A$1:$E$1902,4,FALSE)</f>
        <v>#N/A</v>
      </c>
      <c r="H3440" s="44">
        <v>119136</v>
      </c>
      <c r="I3440" s="44">
        <v>25387</v>
      </c>
      <c r="J3440" s="44">
        <v>12875</v>
      </c>
      <c r="K3440" s="44">
        <v>2341</v>
      </c>
      <c r="L3440" s="44">
        <v>0</v>
      </c>
      <c r="M3440" s="44">
        <v>0</v>
      </c>
      <c r="N3440" s="44">
        <v>0</v>
      </c>
      <c r="O3440" s="44">
        <v>0</v>
      </c>
      <c r="P3440" s="44">
        <v>47.778896000000003</v>
      </c>
      <c r="Q3440" s="44">
        <v>50.919525</v>
      </c>
      <c r="R3440" s="44">
        <v>12.949541</v>
      </c>
      <c r="S3440" s="44">
        <v>12.964124</v>
      </c>
      <c r="T3440" s="44">
        <v>114131.710938</v>
      </c>
      <c r="U3440" s="44">
        <v>12312.699219</v>
      </c>
      <c r="V3440" s="44">
        <v>0</v>
      </c>
      <c r="W3440" s="44">
        <v>0</v>
      </c>
      <c r="X3440" s="44">
        <v>23619.825971999999</v>
      </c>
      <c r="Y3440" s="44">
        <v>130126.993531</v>
      </c>
      <c r="Z3440" s="44">
        <v>3665.5010189999998</v>
      </c>
      <c r="AA3440" s="44">
        <v>103.822048</v>
      </c>
      <c r="AB3440" s="44">
        <v>5.3714130000000004</v>
      </c>
      <c r="AC3440" s="44">
        <v>2.352617</v>
      </c>
      <c r="AD3440" s="44">
        <v>28520.274657000002</v>
      </c>
    </row>
    <row r="3441" spans="1:30" x14ac:dyDescent="0.25">
      <c r="A3441">
        <v>4277</v>
      </c>
      <c r="B3441" t="s">
        <v>101</v>
      </c>
      <c r="C3441" t="s">
        <v>250</v>
      </c>
      <c r="D3441" t="s">
        <v>327</v>
      </c>
      <c r="E3441" t="s">
        <v>312</v>
      </c>
      <c r="F3441" s="48" t="e">
        <f>VLOOKUP(A3441,'TAZ definitions'!$A$1:$E$1902,2,FALSE)</f>
        <v>#N/A</v>
      </c>
      <c r="G3441" s="48" t="e">
        <f>VLOOKUP(A3441,'TAZ definitions'!$A$1:$E$1902,4,FALSE)</f>
        <v>#N/A</v>
      </c>
      <c r="H3441" s="44">
        <v>120519</v>
      </c>
      <c r="I3441" s="44">
        <v>31162</v>
      </c>
      <c r="J3441" s="44">
        <v>12958</v>
      </c>
      <c r="K3441" s="44">
        <v>2720</v>
      </c>
      <c r="L3441" s="44">
        <v>0</v>
      </c>
      <c r="M3441" s="44">
        <v>0</v>
      </c>
      <c r="N3441" s="44">
        <v>0</v>
      </c>
      <c r="O3441" s="44">
        <v>0</v>
      </c>
      <c r="P3441" s="44">
        <v>44.642277</v>
      </c>
      <c r="Q3441" s="44">
        <v>49.961734999999997</v>
      </c>
      <c r="R3441" s="44">
        <v>13.614528</v>
      </c>
      <c r="S3441" s="44">
        <v>13.456092</v>
      </c>
      <c r="T3441" s="44">
        <v>114890</v>
      </c>
      <c r="U3441" s="44">
        <v>12313.0625</v>
      </c>
      <c r="V3441" s="44">
        <v>0</v>
      </c>
      <c r="W3441" s="44">
        <v>0</v>
      </c>
      <c r="X3441" s="44">
        <v>0</v>
      </c>
      <c r="Y3441" s="44">
        <v>50806.939600999998</v>
      </c>
      <c r="Z3441" s="44">
        <v>1499.271943</v>
      </c>
      <c r="AA3441" s="44">
        <v>41.413851999999999</v>
      </c>
      <c r="AB3441" s="44">
        <v>1.9492910000000001</v>
      </c>
      <c r="AC3441" s="44">
        <v>0.93414200000000003</v>
      </c>
      <c r="AD3441" s="44">
        <v>11133.246821999999</v>
      </c>
    </row>
    <row r="3442" spans="1:30" x14ac:dyDescent="0.25">
      <c r="A3442">
        <v>4278</v>
      </c>
      <c r="B3442" t="s">
        <v>101</v>
      </c>
      <c r="C3442" t="s">
        <v>250</v>
      </c>
      <c r="D3442" t="s">
        <v>327</v>
      </c>
      <c r="E3442" t="s">
        <v>312</v>
      </c>
      <c r="F3442" s="48" t="e">
        <f>VLOOKUP(A3442,'TAZ definitions'!$A$1:$E$1902,2,FALSE)</f>
        <v>#N/A</v>
      </c>
      <c r="G3442" s="48" t="e">
        <f>VLOOKUP(A3442,'TAZ definitions'!$A$1:$E$1902,4,FALSE)</f>
        <v>#N/A</v>
      </c>
      <c r="H3442" s="44">
        <v>121367</v>
      </c>
      <c r="I3442" s="44">
        <v>27849</v>
      </c>
      <c r="J3442" s="44">
        <v>13263</v>
      </c>
      <c r="K3442" s="44">
        <v>2528</v>
      </c>
      <c r="L3442" s="44">
        <v>0</v>
      </c>
      <c r="M3442" s="44">
        <v>0</v>
      </c>
      <c r="N3442" s="44">
        <v>0</v>
      </c>
      <c r="O3442" s="44">
        <v>0</v>
      </c>
      <c r="P3442" s="44">
        <v>48.322186000000002</v>
      </c>
      <c r="Q3442" s="44">
        <v>48.512486000000003</v>
      </c>
      <c r="R3442" s="44">
        <v>13.05345</v>
      </c>
      <c r="S3442" s="44">
        <v>13.002079999999999</v>
      </c>
      <c r="T3442" s="44">
        <v>115632.148438</v>
      </c>
      <c r="U3442" s="44">
        <v>12604.691406</v>
      </c>
      <c r="V3442" s="44">
        <v>0</v>
      </c>
      <c r="W3442" s="44">
        <v>0</v>
      </c>
      <c r="X3442" s="44">
        <v>68519.885144999993</v>
      </c>
      <c r="Y3442" s="44">
        <v>191833.43313200001</v>
      </c>
      <c r="Z3442" s="44">
        <v>5590.5832440000004</v>
      </c>
      <c r="AA3442" s="44">
        <v>153.47765799999999</v>
      </c>
      <c r="AB3442" s="44">
        <v>7.9756039999999997</v>
      </c>
      <c r="AC3442" s="44">
        <v>3.551949</v>
      </c>
      <c r="AD3442" s="44">
        <v>43232.252269999997</v>
      </c>
    </row>
    <row r="3443" spans="1:30" x14ac:dyDescent="0.25">
      <c r="A3443">
        <v>4279</v>
      </c>
      <c r="B3443" t="s">
        <v>101</v>
      </c>
      <c r="C3443" t="s">
        <v>250</v>
      </c>
      <c r="D3443" t="s">
        <v>327</v>
      </c>
      <c r="E3443" t="s">
        <v>312</v>
      </c>
      <c r="F3443" s="48" t="e">
        <f>VLOOKUP(A3443,'TAZ definitions'!$A$1:$E$1902,2,FALSE)</f>
        <v>#N/A</v>
      </c>
      <c r="G3443" s="48" t="e">
        <f>VLOOKUP(A3443,'TAZ definitions'!$A$1:$E$1902,4,FALSE)</f>
        <v>#N/A</v>
      </c>
      <c r="H3443" s="44">
        <v>119857</v>
      </c>
      <c r="I3443" s="44">
        <v>31463</v>
      </c>
      <c r="J3443" s="44">
        <v>12538</v>
      </c>
      <c r="K3443" s="44">
        <v>2618</v>
      </c>
      <c r="L3443" s="44">
        <v>0</v>
      </c>
      <c r="M3443" s="44">
        <v>0</v>
      </c>
      <c r="N3443" s="44">
        <v>0</v>
      </c>
      <c r="O3443" s="44">
        <v>0</v>
      </c>
      <c r="P3443" s="44">
        <v>48.719470999999999</v>
      </c>
      <c r="Q3443" s="44">
        <v>47.182158999999999</v>
      </c>
      <c r="R3443" s="44">
        <v>12.936299</v>
      </c>
      <c r="S3443" s="44">
        <v>12.876436</v>
      </c>
      <c r="T3443" s="44">
        <v>114680.242188</v>
      </c>
      <c r="U3443" s="44">
        <v>11957.040039</v>
      </c>
      <c r="V3443" s="44">
        <v>0</v>
      </c>
      <c r="W3443" s="44">
        <v>0</v>
      </c>
      <c r="X3443" s="44">
        <v>0</v>
      </c>
      <c r="Y3443" s="44">
        <v>128020.534973</v>
      </c>
      <c r="Z3443" s="44">
        <v>3992.6205169999998</v>
      </c>
      <c r="AA3443" s="44">
        <v>104.79024099999999</v>
      </c>
      <c r="AB3443" s="44">
        <v>4.9765050000000004</v>
      </c>
      <c r="AC3443" s="44">
        <v>2.4273440000000002</v>
      </c>
      <c r="AD3443" s="44">
        <v>29066.749773</v>
      </c>
    </row>
    <row r="3444" spans="1:30" x14ac:dyDescent="0.25">
      <c r="A3444">
        <v>4280</v>
      </c>
      <c r="B3444" t="s">
        <v>101</v>
      </c>
      <c r="C3444" t="s">
        <v>250</v>
      </c>
      <c r="D3444" t="s">
        <v>327</v>
      </c>
      <c r="E3444" t="s">
        <v>312</v>
      </c>
      <c r="F3444" s="48" t="e">
        <f>VLOOKUP(A3444,'TAZ definitions'!$A$1:$E$1902,2,FALSE)</f>
        <v>#N/A</v>
      </c>
      <c r="G3444" s="48" t="e">
        <f>VLOOKUP(A3444,'TAZ definitions'!$A$1:$E$1902,4,FALSE)</f>
        <v>#N/A</v>
      </c>
      <c r="H3444" s="44">
        <v>122845</v>
      </c>
      <c r="I3444" s="44">
        <v>24804</v>
      </c>
      <c r="J3444" s="44">
        <v>13721</v>
      </c>
      <c r="K3444" s="44">
        <v>1718</v>
      </c>
      <c r="L3444" s="44">
        <v>0</v>
      </c>
      <c r="M3444" s="44">
        <v>0</v>
      </c>
      <c r="N3444" s="44">
        <v>0</v>
      </c>
      <c r="O3444" s="44">
        <v>0</v>
      </c>
      <c r="P3444" s="44">
        <v>53.549056999999998</v>
      </c>
      <c r="Q3444" s="44">
        <v>50.928925</v>
      </c>
      <c r="R3444" s="44">
        <v>12.642829000000001</v>
      </c>
      <c r="S3444" s="44">
        <v>12.739409</v>
      </c>
      <c r="T3444" s="44">
        <v>118153.679688</v>
      </c>
      <c r="U3444" s="44">
        <v>13146.648438</v>
      </c>
      <c r="V3444" s="44">
        <v>0</v>
      </c>
      <c r="W3444" s="44">
        <v>0</v>
      </c>
      <c r="X3444" s="44">
        <v>0</v>
      </c>
      <c r="Y3444" s="44">
        <v>7811.0815249999996</v>
      </c>
      <c r="Z3444" s="44">
        <v>230.85922400000001</v>
      </c>
      <c r="AA3444" s="44">
        <v>6.230829</v>
      </c>
      <c r="AB3444" s="44">
        <v>0.32316400000000001</v>
      </c>
      <c r="AC3444" s="44">
        <v>0.14178099999999999</v>
      </c>
      <c r="AD3444" s="44">
        <v>1720.044155</v>
      </c>
    </row>
    <row r="3445" spans="1:30" x14ac:dyDescent="0.25">
      <c r="A3445">
        <v>4281</v>
      </c>
      <c r="B3445" t="s">
        <v>101</v>
      </c>
      <c r="C3445" t="s">
        <v>250</v>
      </c>
      <c r="D3445" t="s">
        <v>327</v>
      </c>
      <c r="E3445" t="s">
        <v>312</v>
      </c>
      <c r="F3445" s="48" t="e">
        <f>VLOOKUP(A3445,'TAZ definitions'!$A$1:$E$1902,2,FALSE)</f>
        <v>#N/A</v>
      </c>
      <c r="G3445" s="48" t="e">
        <f>VLOOKUP(A3445,'TAZ definitions'!$A$1:$E$1902,4,FALSE)</f>
        <v>#N/A</v>
      </c>
      <c r="H3445" s="44">
        <v>122984</v>
      </c>
      <c r="I3445" s="44">
        <v>27776</v>
      </c>
      <c r="J3445" s="44">
        <v>13660</v>
      </c>
      <c r="K3445" s="44">
        <v>2107</v>
      </c>
      <c r="L3445" s="44">
        <v>0</v>
      </c>
      <c r="M3445" s="44">
        <v>0</v>
      </c>
      <c r="N3445" s="44">
        <v>0</v>
      </c>
      <c r="O3445" s="44">
        <v>0</v>
      </c>
      <c r="P3445" s="44">
        <v>50.325145999999997</v>
      </c>
      <c r="Q3445" s="44">
        <v>48.330204000000002</v>
      </c>
      <c r="R3445" s="44">
        <v>13.007453</v>
      </c>
      <c r="S3445" s="44">
        <v>13.20682</v>
      </c>
      <c r="T3445" s="44">
        <v>117392.5625</v>
      </c>
      <c r="U3445" s="44">
        <v>12981.508789</v>
      </c>
      <c r="V3445" s="44">
        <v>0</v>
      </c>
      <c r="W3445" s="44">
        <v>0</v>
      </c>
      <c r="X3445" s="44">
        <v>4466.9357049999999</v>
      </c>
      <c r="Y3445" s="44">
        <v>297777.43051500001</v>
      </c>
      <c r="Z3445" s="44">
        <v>7127.2830540000004</v>
      </c>
      <c r="AA3445" s="44">
        <v>322.02265499999999</v>
      </c>
      <c r="AB3445" s="44">
        <v>15.577676</v>
      </c>
      <c r="AC3445" s="44">
        <v>5.4569470000000004</v>
      </c>
      <c r="AD3445" s="44">
        <v>66439.323365999997</v>
      </c>
    </row>
    <row r="3446" spans="1:30" x14ac:dyDescent="0.25">
      <c r="A3446">
        <v>4282</v>
      </c>
      <c r="B3446" t="s">
        <v>101</v>
      </c>
      <c r="C3446" t="s">
        <v>250</v>
      </c>
      <c r="D3446" t="s">
        <v>327</v>
      </c>
      <c r="E3446" t="s">
        <v>312</v>
      </c>
      <c r="F3446" s="48" t="e">
        <f>VLOOKUP(A3446,'TAZ definitions'!$A$1:$E$1902,2,FALSE)</f>
        <v>#N/A</v>
      </c>
      <c r="G3446" s="48" t="e">
        <f>VLOOKUP(A3446,'TAZ definitions'!$A$1:$E$1902,4,FALSE)</f>
        <v>#N/A</v>
      </c>
      <c r="H3446" s="44">
        <v>124297</v>
      </c>
      <c r="I3446" s="44">
        <v>25451</v>
      </c>
      <c r="J3446" s="44">
        <v>13881</v>
      </c>
      <c r="K3446" s="44">
        <v>1660</v>
      </c>
      <c r="L3446" s="44">
        <v>0</v>
      </c>
      <c r="M3446" s="44">
        <v>0</v>
      </c>
      <c r="N3446" s="44">
        <v>0</v>
      </c>
      <c r="O3446" s="44">
        <v>0</v>
      </c>
      <c r="P3446" s="44">
        <v>53.825836000000002</v>
      </c>
      <c r="Q3446" s="44">
        <v>52.019038999999999</v>
      </c>
      <c r="R3446" s="44">
        <v>12.964309</v>
      </c>
      <c r="S3446" s="44">
        <v>13.066231</v>
      </c>
      <c r="T3446" s="44">
        <v>119730.375</v>
      </c>
      <c r="U3446" s="44">
        <v>13316.395508</v>
      </c>
      <c r="V3446" s="44">
        <v>0</v>
      </c>
      <c r="W3446" s="44">
        <v>0</v>
      </c>
      <c r="X3446" s="44">
        <v>6837.0870260000002</v>
      </c>
      <c r="Y3446" s="44">
        <v>62254.664126999996</v>
      </c>
      <c r="Z3446" s="44">
        <v>1903.4090100000001</v>
      </c>
      <c r="AA3446" s="44">
        <v>50.615498000000002</v>
      </c>
      <c r="AB3446" s="44">
        <v>2.481541</v>
      </c>
      <c r="AC3446" s="44">
        <v>1.164981</v>
      </c>
      <c r="AD3446" s="44">
        <v>14022.281590000001</v>
      </c>
    </row>
    <row r="3447" spans="1:30" x14ac:dyDescent="0.25">
      <c r="A3447">
        <v>4283</v>
      </c>
      <c r="B3447" t="s">
        <v>101</v>
      </c>
      <c r="C3447" t="s">
        <v>250</v>
      </c>
      <c r="D3447" t="s">
        <v>327</v>
      </c>
      <c r="E3447" t="s">
        <v>312</v>
      </c>
      <c r="F3447" s="48" t="e">
        <f>VLOOKUP(A3447,'TAZ definitions'!$A$1:$E$1902,2,FALSE)</f>
        <v>#N/A</v>
      </c>
      <c r="G3447" s="48" t="e">
        <f>VLOOKUP(A3447,'TAZ definitions'!$A$1:$E$1902,4,FALSE)</f>
        <v>#N/A</v>
      </c>
      <c r="H3447" s="44">
        <v>123269</v>
      </c>
      <c r="I3447" s="44">
        <v>14616</v>
      </c>
      <c r="J3447" s="44">
        <v>13734</v>
      </c>
      <c r="K3447" s="44">
        <v>743</v>
      </c>
      <c r="L3447" s="44">
        <v>0</v>
      </c>
      <c r="M3447" s="44">
        <v>0</v>
      </c>
      <c r="N3447" s="44">
        <v>0</v>
      </c>
      <c r="O3447" s="44">
        <v>0</v>
      </c>
      <c r="P3447" s="44">
        <v>65.899604999999994</v>
      </c>
      <c r="Q3447" s="44">
        <v>66.216621000000004</v>
      </c>
      <c r="R3447" s="44">
        <v>14.179981</v>
      </c>
      <c r="S3447" s="44">
        <v>14.422152000000001</v>
      </c>
      <c r="T3447" s="44">
        <v>119832.257813</v>
      </c>
      <c r="U3447" s="44">
        <v>13323.089844</v>
      </c>
      <c r="V3447" s="44">
        <v>0</v>
      </c>
      <c r="W3447" s="44">
        <v>0</v>
      </c>
      <c r="X3447" s="44">
        <v>32500.535854000002</v>
      </c>
      <c r="Y3447" s="44">
        <v>191906.26202299999</v>
      </c>
      <c r="Z3447" s="44">
        <v>4334.4919129999998</v>
      </c>
      <c r="AA3447" s="44">
        <v>207.98772299999999</v>
      </c>
      <c r="AB3447" s="44">
        <v>10.183832000000001</v>
      </c>
      <c r="AC3447" s="44">
        <v>3.4445130000000002</v>
      </c>
      <c r="AD3447" s="44">
        <v>42063.464861</v>
      </c>
    </row>
    <row r="3448" spans="1:30" x14ac:dyDescent="0.25">
      <c r="A3448">
        <v>4284</v>
      </c>
      <c r="B3448" t="s">
        <v>101</v>
      </c>
      <c r="C3448" t="s">
        <v>250</v>
      </c>
      <c r="D3448" t="s">
        <v>327</v>
      </c>
      <c r="E3448" t="s">
        <v>312</v>
      </c>
      <c r="F3448" s="48" t="e">
        <f>VLOOKUP(A3448,'TAZ definitions'!$A$1:$E$1902,2,FALSE)</f>
        <v>#N/A</v>
      </c>
      <c r="G3448" s="48" t="e">
        <f>VLOOKUP(A3448,'TAZ definitions'!$A$1:$E$1902,4,FALSE)</f>
        <v>#N/A</v>
      </c>
      <c r="H3448" s="44">
        <v>118781</v>
      </c>
      <c r="I3448" s="44">
        <v>26423</v>
      </c>
      <c r="J3448" s="44">
        <v>12460</v>
      </c>
      <c r="K3448" s="44">
        <v>2397</v>
      </c>
      <c r="L3448" s="44">
        <v>0</v>
      </c>
      <c r="M3448" s="44">
        <v>0</v>
      </c>
      <c r="N3448" s="44">
        <v>0</v>
      </c>
      <c r="O3448" s="44">
        <v>0</v>
      </c>
      <c r="P3448" s="44">
        <v>50.012732999999997</v>
      </c>
      <c r="Q3448" s="44">
        <v>53.036762000000003</v>
      </c>
      <c r="R3448" s="44">
        <v>13.62956</v>
      </c>
      <c r="S3448" s="44">
        <v>14.349118000000001</v>
      </c>
      <c r="T3448" s="44">
        <v>112629.648438</v>
      </c>
      <c r="U3448" s="44">
        <v>11789.770508</v>
      </c>
      <c r="V3448" s="44">
        <v>0</v>
      </c>
      <c r="W3448" s="44">
        <v>0</v>
      </c>
      <c r="X3448" s="44">
        <v>27591.125126999999</v>
      </c>
      <c r="Y3448" s="44">
        <v>102100.066844</v>
      </c>
      <c r="Z3448" s="44">
        <v>3079.6202130000001</v>
      </c>
      <c r="AA3448" s="44">
        <v>82.942836999999997</v>
      </c>
      <c r="AB3448" s="44">
        <v>4.3420519999999998</v>
      </c>
      <c r="AC3448" s="44">
        <v>1.936631</v>
      </c>
      <c r="AD3448" s="44">
        <v>23635.768343</v>
      </c>
    </row>
    <row r="3449" spans="1:30" x14ac:dyDescent="0.25">
      <c r="A3449">
        <v>4285</v>
      </c>
      <c r="B3449" t="s">
        <v>101</v>
      </c>
      <c r="C3449" t="s">
        <v>250</v>
      </c>
      <c r="D3449" t="s">
        <v>327</v>
      </c>
      <c r="E3449" t="s">
        <v>312</v>
      </c>
      <c r="F3449" s="48" t="e">
        <f>VLOOKUP(A3449,'TAZ definitions'!$A$1:$E$1902,2,FALSE)</f>
        <v>#N/A</v>
      </c>
      <c r="G3449" s="48" t="e">
        <f>VLOOKUP(A3449,'TAZ definitions'!$A$1:$E$1902,4,FALSE)</f>
        <v>#N/A</v>
      </c>
      <c r="H3449" s="44">
        <v>113803</v>
      </c>
      <c r="I3449" s="44">
        <v>23399</v>
      </c>
      <c r="J3449" s="44">
        <v>11394</v>
      </c>
      <c r="K3449" s="44">
        <v>1948</v>
      </c>
      <c r="L3449" s="44">
        <v>0</v>
      </c>
      <c r="M3449" s="44">
        <v>0</v>
      </c>
      <c r="N3449" s="44">
        <v>0</v>
      </c>
      <c r="O3449" s="44">
        <v>0</v>
      </c>
      <c r="P3449" s="44">
        <v>53.397041000000002</v>
      </c>
      <c r="Q3449" s="44">
        <v>51.213729999999998</v>
      </c>
      <c r="R3449" s="44">
        <v>13.812208999999999</v>
      </c>
      <c r="S3449" s="44">
        <v>13.878197999999999</v>
      </c>
      <c r="T3449" s="44">
        <v>108863.375</v>
      </c>
      <c r="U3449" s="44">
        <v>10877.876953000001</v>
      </c>
      <c r="V3449" s="44">
        <v>0</v>
      </c>
      <c r="W3449" s="44">
        <v>0</v>
      </c>
      <c r="X3449" s="44">
        <v>0</v>
      </c>
      <c r="Y3449" s="44">
        <v>37825.703514000001</v>
      </c>
      <c r="Z3449" s="44">
        <v>1174.710992</v>
      </c>
      <c r="AA3449" s="44">
        <v>30.402493</v>
      </c>
      <c r="AB3449" s="44">
        <v>1.5032859999999999</v>
      </c>
      <c r="AC3449" s="44">
        <v>0.71036200000000005</v>
      </c>
      <c r="AD3449" s="44">
        <v>8543.3675409999996</v>
      </c>
    </row>
    <row r="3450" spans="1:30" x14ac:dyDescent="0.25">
      <c r="A3450">
        <v>4286</v>
      </c>
      <c r="B3450" t="s">
        <v>101</v>
      </c>
      <c r="C3450" t="s">
        <v>250</v>
      </c>
      <c r="D3450" t="s">
        <v>327</v>
      </c>
      <c r="E3450" t="s">
        <v>312</v>
      </c>
      <c r="F3450" s="48" t="e">
        <f>VLOOKUP(A3450,'TAZ definitions'!$A$1:$E$1902,2,FALSE)</f>
        <v>#N/A</v>
      </c>
      <c r="G3450" s="48" t="e">
        <f>VLOOKUP(A3450,'TAZ definitions'!$A$1:$E$1902,4,FALSE)</f>
        <v>#N/A</v>
      </c>
      <c r="H3450" s="44">
        <v>119381</v>
      </c>
      <c r="I3450" s="44">
        <v>33815</v>
      </c>
      <c r="J3450" s="44">
        <v>12495</v>
      </c>
      <c r="K3450" s="44">
        <v>2945</v>
      </c>
      <c r="L3450" s="44">
        <v>0</v>
      </c>
      <c r="M3450" s="44">
        <v>0</v>
      </c>
      <c r="N3450" s="44">
        <v>0</v>
      </c>
      <c r="O3450" s="44">
        <v>0</v>
      </c>
      <c r="P3450" s="44">
        <v>44.826321</v>
      </c>
      <c r="Q3450" s="44">
        <v>45.461613</v>
      </c>
      <c r="R3450" s="44">
        <v>12.583301000000001</v>
      </c>
      <c r="S3450" s="44">
        <v>12.225666</v>
      </c>
      <c r="T3450" s="44">
        <v>113449.859375</v>
      </c>
      <c r="U3450" s="44">
        <v>11833.027344</v>
      </c>
      <c r="V3450" s="44">
        <v>0</v>
      </c>
      <c r="W3450" s="44">
        <v>0</v>
      </c>
      <c r="X3450" s="44">
        <v>62265.986947999998</v>
      </c>
      <c r="Y3450" s="44">
        <v>142323.36293999999</v>
      </c>
      <c r="Z3450" s="44">
        <v>3173.0817790000001</v>
      </c>
      <c r="AA3450" s="44">
        <v>154.66103699999999</v>
      </c>
      <c r="AB3450" s="44">
        <v>7.4720009999999997</v>
      </c>
      <c r="AC3450" s="44">
        <v>2.5449989999999998</v>
      </c>
      <c r="AD3450" s="44">
        <v>31037.654632000002</v>
      </c>
    </row>
    <row r="3451" spans="1:30" x14ac:dyDescent="0.25">
      <c r="A3451">
        <v>4287</v>
      </c>
      <c r="B3451" t="s">
        <v>101</v>
      </c>
      <c r="C3451" t="s">
        <v>250</v>
      </c>
      <c r="D3451" t="s">
        <v>327</v>
      </c>
      <c r="E3451" t="s">
        <v>312</v>
      </c>
      <c r="F3451" s="48" t="e">
        <f>VLOOKUP(A3451,'TAZ definitions'!$A$1:$E$1902,2,FALSE)</f>
        <v>#N/A</v>
      </c>
      <c r="G3451" s="48" t="e">
        <f>VLOOKUP(A3451,'TAZ definitions'!$A$1:$E$1902,4,FALSE)</f>
        <v>#N/A</v>
      </c>
      <c r="H3451" s="44">
        <v>118730</v>
      </c>
      <c r="I3451" s="44">
        <v>31441</v>
      </c>
      <c r="J3451" s="44">
        <v>12464</v>
      </c>
      <c r="K3451" s="44">
        <v>2517</v>
      </c>
      <c r="L3451" s="44">
        <v>0</v>
      </c>
      <c r="M3451" s="44">
        <v>0</v>
      </c>
      <c r="N3451" s="44">
        <v>0</v>
      </c>
      <c r="O3451" s="44">
        <v>0</v>
      </c>
      <c r="P3451" s="44">
        <v>47.059573999999998</v>
      </c>
      <c r="Q3451" s="44">
        <v>47.388148999999999</v>
      </c>
      <c r="R3451" s="44">
        <v>12.34825</v>
      </c>
      <c r="S3451" s="44">
        <v>12.126863</v>
      </c>
      <c r="T3451" s="44">
        <v>113644.617188</v>
      </c>
      <c r="U3451" s="44">
        <v>11884.496094</v>
      </c>
      <c r="V3451" s="44">
        <v>0</v>
      </c>
      <c r="W3451" s="44">
        <v>0</v>
      </c>
      <c r="X3451" s="44">
        <v>0</v>
      </c>
      <c r="Y3451" s="44">
        <v>123822.545641</v>
      </c>
      <c r="Z3451" s="44">
        <v>3665.268853</v>
      </c>
      <c r="AA3451" s="44">
        <v>100.10445799999999</v>
      </c>
      <c r="AB3451" s="44">
        <v>4.8662530000000004</v>
      </c>
      <c r="AC3451" s="44">
        <v>2.291998</v>
      </c>
      <c r="AD3451" s="44">
        <v>27460.362702999999</v>
      </c>
    </row>
    <row r="3452" spans="1:30" x14ac:dyDescent="0.25">
      <c r="A3452">
        <v>4288</v>
      </c>
      <c r="B3452" t="s">
        <v>101</v>
      </c>
      <c r="C3452" t="s">
        <v>250</v>
      </c>
      <c r="D3452" t="s">
        <v>327</v>
      </c>
      <c r="E3452" t="s">
        <v>312</v>
      </c>
      <c r="F3452" s="48" t="e">
        <f>VLOOKUP(A3452,'TAZ definitions'!$A$1:$E$1902,2,FALSE)</f>
        <v>#N/A</v>
      </c>
      <c r="G3452" s="48" t="e">
        <f>VLOOKUP(A3452,'TAZ definitions'!$A$1:$E$1902,4,FALSE)</f>
        <v>#N/A</v>
      </c>
      <c r="H3452" s="44">
        <v>119018</v>
      </c>
      <c r="I3452" s="44">
        <v>31178</v>
      </c>
      <c r="J3452" s="44">
        <v>12468</v>
      </c>
      <c r="K3452" s="44">
        <v>2581</v>
      </c>
      <c r="L3452" s="44">
        <v>0</v>
      </c>
      <c r="M3452" s="44">
        <v>0</v>
      </c>
      <c r="N3452" s="44">
        <v>0</v>
      </c>
      <c r="O3452" s="44">
        <v>0</v>
      </c>
      <c r="P3452" s="44">
        <v>47.560478000000003</v>
      </c>
      <c r="Q3452" s="44">
        <v>47.361679000000002</v>
      </c>
      <c r="R3452" s="44">
        <v>12.483698</v>
      </c>
      <c r="S3452" s="44">
        <v>12.437999</v>
      </c>
      <c r="T3452" s="44">
        <v>113345.820313</v>
      </c>
      <c r="U3452" s="44">
        <v>11829.556640999999</v>
      </c>
      <c r="V3452" s="44">
        <v>0</v>
      </c>
      <c r="W3452" s="44">
        <v>0</v>
      </c>
      <c r="X3452" s="44">
        <v>0</v>
      </c>
      <c r="Y3452" s="44">
        <v>40746.296240999996</v>
      </c>
      <c r="Z3452" s="44">
        <v>1243.1345449999999</v>
      </c>
      <c r="AA3452" s="44">
        <v>32.829028000000001</v>
      </c>
      <c r="AB3452" s="44">
        <v>1.6185879999999999</v>
      </c>
      <c r="AC3452" s="44">
        <v>0.76295000000000002</v>
      </c>
      <c r="AD3452" s="44">
        <v>9168.0923210000001</v>
      </c>
    </row>
    <row r="3453" spans="1:30" x14ac:dyDescent="0.25">
      <c r="A3453">
        <v>4289</v>
      </c>
      <c r="B3453" t="s">
        <v>101</v>
      </c>
      <c r="C3453" t="s">
        <v>250</v>
      </c>
      <c r="D3453" t="s">
        <v>327</v>
      </c>
      <c r="E3453" t="s">
        <v>312</v>
      </c>
      <c r="F3453" s="48" t="e">
        <f>VLOOKUP(A3453,'TAZ definitions'!$A$1:$E$1902,2,FALSE)</f>
        <v>#N/A</v>
      </c>
      <c r="G3453" s="48" t="e">
        <f>VLOOKUP(A3453,'TAZ definitions'!$A$1:$E$1902,4,FALSE)</f>
        <v>#N/A</v>
      </c>
      <c r="H3453" s="44">
        <v>121989</v>
      </c>
      <c r="I3453" s="44">
        <v>28047</v>
      </c>
      <c r="J3453" s="44">
        <v>13599</v>
      </c>
      <c r="K3453" s="44">
        <v>2485</v>
      </c>
      <c r="L3453" s="44">
        <v>0</v>
      </c>
      <c r="M3453" s="44">
        <v>0</v>
      </c>
      <c r="N3453" s="44">
        <v>0</v>
      </c>
      <c r="O3453" s="44">
        <v>0</v>
      </c>
      <c r="P3453" s="44">
        <v>48.013137999999998</v>
      </c>
      <c r="Q3453" s="44">
        <v>47.692000999999998</v>
      </c>
      <c r="R3453" s="44">
        <v>12.794715999999999</v>
      </c>
      <c r="S3453" s="44">
        <v>12.803042</v>
      </c>
      <c r="T3453" s="44">
        <v>116533.382813</v>
      </c>
      <c r="U3453" s="44">
        <v>12953.563477</v>
      </c>
      <c r="V3453" s="44">
        <v>0</v>
      </c>
      <c r="W3453" s="44">
        <v>0</v>
      </c>
      <c r="X3453" s="44">
        <v>0</v>
      </c>
      <c r="Y3453" s="44">
        <v>11037.439536</v>
      </c>
      <c r="Z3453" s="44">
        <v>369.16974299999998</v>
      </c>
      <c r="AA3453" s="44">
        <v>9.0485779999999991</v>
      </c>
      <c r="AB3453" s="44">
        <v>0.426456</v>
      </c>
      <c r="AC3453" s="44">
        <v>0.21476000000000001</v>
      </c>
      <c r="AD3453" s="44">
        <v>2574.5131249999999</v>
      </c>
    </row>
    <row r="3454" spans="1:30" x14ac:dyDescent="0.25">
      <c r="A3454">
        <v>4290</v>
      </c>
      <c r="B3454" t="s">
        <v>101</v>
      </c>
      <c r="C3454" t="s">
        <v>250</v>
      </c>
      <c r="D3454" t="s">
        <v>327</v>
      </c>
      <c r="E3454" t="s">
        <v>312</v>
      </c>
      <c r="F3454" s="48" t="e">
        <f>VLOOKUP(A3454,'TAZ definitions'!$A$1:$E$1902,2,FALSE)</f>
        <v>#N/A</v>
      </c>
      <c r="G3454" s="48" t="e">
        <f>VLOOKUP(A3454,'TAZ definitions'!$A$1:$E$1902,4,FALSE)</f>
        <v>#N/A</v>
      </c>
      <c r="H3454" s="44">
        <v>120779</v>
      </c>
      <c r="I3454" s="44">
        <v>31785</v>
      </c>
      <c r="J3454" s="44">
        <v>12718</v>
      </c>
      <c r="K3454" s="44">
        <v>2681</v>
      </c>
      <c r="L3454" s="44">
        <v>0</v>
      </c>
      <c r="M3454" s="44">
        <v>0</v>
      </c>
      <c r="N3454" s="44">
        <v>0</v>
      </c>
      <c r="O3454" s="44">
        <v>0</v>
      </c>
      <c r="P3454" s="44">
        <v>43.711613</v>
      </c>
      <c r="Q3454" s="44">
        <v>46.830399</v>
      </c>
      <c r="R3454" s="44">
        <v>12.862855</v>
      </c>
      <c r="S3454" s="44">
        <v>12.788071</v>
      </c>
      <c r="T3454" s="44">
        <v>115178.023438</v>
      </c>
      <c r="U3454" s="44">
        <v>12086.305664</v>
      </c>
      <c r="V3454" s="44">
        <v>0</v>
      </c>
      <c r="W3454" s="44">
        <v>0</v>
      </c>
      <c r="X3454" s="44">
        <v>0</v>
      </c>
      <c r="Y3454" s="44">
        <v>30110.592504</v>
      </c>
      <c r="Z3454" s="44">
        <v>918.43770099999995</v>
      </c>
      <c r="AA3454" s="44">
        <v>24.337046999999998</v>
      </c>
      <c r="AB3454" s="44">
        <v>1.2083459999999999</v>
      </c>
      <c r="AC3454" s="44">
        <v>0.560338</v>
      </c>
      <c r="AD3454" s="44">
        <v>6759.2088999999996</v>
      </c>
    </row>
    <row r="3455" spans="1:30" x14ac:dyDescent="0.25">
      <c r="A3455">
        <v>4291</v>
      </c>
      <c r="B3455" t="s">
        <v>101</v>
      </c>
      <c r="C3455" t="s">
        <v>250</v>
      </c>
      <c r="D3455" t="s">
        <v>327</v>
      </c>
      <c r="E3455" t="s">
        <v>312</v>
      </c>
      <c r="F3455" s="48" t="e">
        <f>VLOOKUP(A3455,'TAZ definitions'!$A$1:$E$1902,2,FALSE)</f>
        <v>#N/A</v>
      </c>
      <c r="G3455" s="48" t="e">
        <f>VLOOKUP(A3455,'TAZ definitions'!$A$1:$E$1902,4,FALSE)</f>
        <v>#N/A</v>
      </c>
      <c r="H3455" s="44">
        <v>119962</v>
      </c>
      <c r="I3455" s="44">
        <v>31928</v>
      </c>
      <c r="J3455" s="44">
        <v>12414</v>
      </c>
      <c r="K3455" s="44">
        <v>2885</v>
      </c>
      <c r="L3455" s="44">
        <v>0</v>
      </c>
      <c r="M3455" s="44">
        <v>0</v>
      </c>
      <c r="N3455" s="44">
        <v>0</v>
      </c>
      <c r="O3455" s="44">
        <v>0</v>
      </c>
      <c r="P3455" s="44">
        <v>43.767516999999998</v>
      </c>
      <c r="Q3455" s="44">
        <v>45.433197</v>
      </c>
      <c r="R3455" s="44">
        <v>13.766787000000001</v>
      </c>
      <c r="S3455" s="44">
        <v>13.668215</v>
      </c>
      <c r="T3455" s="44">
        <v>113418.765625</v>
      </c>
      <c r="U3455" s="44">
        <v>11705.745117</v>
      </c>
      <c r="V3455" s="44">
        <v>0</v>
      </c>
      <c r="W3455" s="44">
        <v>0</v>
      </c>
      <c r="X3455" s="44">
        <v>28755.987753000001</v>
      </c>
      <c r="Y3455" s="44">
        <v>412474.57040600001</v>
      </c>
      <c r="Z3455" s="44">
        <v>10441.830909</v>
      </c>
      <c r="AA3455" s="44">
        <v>427.50479799999999</v>
      </c>
      <c r="AB3455" s="44">
        <v>20.726502</v>
      </c>
      <c r="AC3455" s="44">
        <v>7.620679</v>
      </c>
      <c r="AD3455" s="44">
        <v>92605.123982999998</v>
      </c>
    </row>
    <row r="3456" spans="1:30" x14ac:dyDescent="0.25">
      <c r="A3456">
        <v>4292</v>
      </c>
      <c r="B3456" t="s">
        <v>101</v>
      </c>
      <c r="C3456" t="s">
        <v>250</v>
      </c>
      <c r="D3456" t="s">
        <v>327</v>
      </c>
      <c r="E3456" t="s">
        <v>312</v>
      </c>
      <c r="F3456" s="48" t="e">
        <f>VLOOKUP(A3456,'TAZ definitions'!$A$1:$E$1902,2,FALSE)</f>
        <v>#N/A</v>
      </c>
      <c r="G3456" s="48" t="e">
        <f>VLOOKUP(A3456,'TAZ definitions'!$A$1:$E$1902,4,FALSE)</f>
        <v>#N/A</v>
      </c>
      <c r="H3456" s="44">
        <v>112662</v>
      </c>
      <c r="I3456" s="44">
        <v>27566</v>
      </c>
      <c r="J3456" s="44">
        <v>11064</v>
      </c>
      <c r="K3456" s="44">
        <v>2210</v>
      </c>
      <c r="L3456" s="44">
        <v>0</v>
      </c>
      <c r="M3456" s="44">
        <v>0</v>
      </c>
      <c r="N3456" s="44">
        <v>0</v>
      </c>
      <c r="O3456" s="44">
        <v>0</v>
      </c>
      <c r="P3456" s="44">
        <v>49.293830999999997</v>
      </c>
      <c r="Q3456" s="44">
        <v>52.439444999999999</v>
      </c>
      <c r="R3456" s="44">
        <v>13.772456</v>
      </c>
      <c r="S3456" s="44">
        <v>13.760757999999999</v>
      </c>
      <c r="T3456" s="44">
        <v>107740.960938</v>
      </c>
      <c r="U3456" s="44">
        <v>10551.980469</v>
      </c>
      <c r="V3456" s="44">
        <v>0</v>
      </c>
      <c r="W3456" s="44">
        <v>0</v>
      </c>
      <c r="X3456" s="44">
        <v>42024.841312999997</v>
      </c>
      <c r="Y3456" s="44">
        <v>135797.08487399999</v>
      </c>
      <c r="Z3456" s="44">
        <v>3883.5253560000001</v>
      </c>
      <c r="AA3456" s="44">
        <v>138.243945</v>
      </c>
      <c r="AB3456" s="44">
        <v>6.7441870000000002</v>
      </c>
      <c r="AC3456" s="44">
        <v>2.7077619999999998</v>
      </c>
      <c r="AD3456" s="44">
        <v>32671.014697999999</v>
      </c>
    </row>
    <row r="3457" spans="1:30" x14ac:dyDescent="0.25">
      <c r="A3457">
        <v>4293</v>
      </c>
      <c r="B3457" t="s">
        <v>101</v>
      </c>
      <c r="C3457" t="s">
        <v>250</v>
      </c>
      <c r="D3457" t="s">
        <v>327</v>
      </c>
      <c r="E3457" t="s">
        <v>312</v>
      </c>
      <c r="F3457" s="48" t="e">
        <f>VLOOKUP(A3457,'TAZ definitions'!$A$1:$E$1902,2,FALSE)</f>
        <v>#N/A</v>
      </c>
      <c r="G3457" s="48" t="e">
        <f>VLOOKUP(A3457,'TAZ definitions'!$A$1:$E$1902,4,FALSE)</f>
        <v>#N/A</v>
      </c>
      <c r="H3457" s="44">
        <v>111866</v>
      </c>
      <c r="I3457" s="44">
        <v>28302</v>
      </c>
      <c r="J3457" s="44">
        <v>10991</v>
      </c>
      <c r="K3457" s="44">
        <v>2375</v>
      </c>
      <c r="L3457" s="44">
        <v>0</v>
      </c>
      <c r="M3457" s="44">
        <v>0</v>
      </c>
      <c r="N3457" s="44">
        <v>0</v>
      </c>
      <c r="O3457" s="44">
        <v>0</v>
      </c>
      <c r="P3457" s="44">
        <v>47.147948999999997</v>
      </c>
      <c r="Q3457" s="44">
        <v>46.947947999999997</v>
      </c>
      <c r="R3457" s="44">
        <v>12.876060000000001</v>
      </c>
      <c r="S3457" s="44">
        <v>12.727957999999999</v>
      </c>
      <c r="T3457" s="44">
        <v>106593.945313</v>
      </c>
      <c r="U3457" s="44">
        <v>10447.416992</v>
      </c>
      <c r="V3457" s="44">
        <v>0</v>
      </c>
      <c r="W3457" s="44">
        <v>0</v>
      </c>
      <c r="X3457" s="44">
        <v>0</v>
      </c>
      <c r="Y3457" s="44">
        <v>19342.233456999998</v>
      </c>
      <c r="Z3457" s="44">
        <v>557.25347399999998</v>
      </c>
      <c r="AA3457" s="44">
        <v>15.875908000000001</v>
      </c>
      <c r="AB3457" s="44">
        <v>0.74977899999999997</v>
      </c>
      <c r="AC3457" s="44">
        <v>0.35324699999999998</v>
      </c>
      <c r="AD3457" s="44">
        <v>4227.8774709999998</v>
      </c>
    </row>
    <row r="3458" spans="1:30" x14ac:dyDescent="0.25">
      <c r="A3458">
        <v>4294</v>
      </c>
      <c r="B3458" t="s">
        <v>101</v>
      </c>
      <c r="C3458" t="s">
        <v>250</v>
      </c>
      <c r="D3458" t="s">
        <v>327</v>
      </c>
      <c r="E3458" t="s">
        <v>312</v>
      </c>
      <c r="F3458" s="48" t="e">
        <f>VLOOKUP(A3458,'TAZ definitions'!$A$1:$E$1902,2,FALSE)</f>
        <v>#N/A</v>
      </c>
      <c r="G3458" s="48" t="e">
        <f>VLOOKUP(A3458,'TAZ definitions'!$A$1:$E$1902,4,FALSE)</f>
        <v>#N/A</v>
      </c>
      <c r="H3458" s="44">
        <v>118023</v>
      </c>
      <c r="I3458" s="44">
        <v>26626</v>
      </c>
      <c r="J3458" s="44">
        <v>12407</v>
      </c>
      <c r="K3458" s="44">
        <v>1519</v>
      </c>
      <c r="L3458" s="44">
        <v>0</v>
      </c>
      <c r="M3458" s="44">
        <v>0</v>
      </c>
      <c r="N3458" s="44">
        <v>0</v>
      </c>
      <c r="O3458" s="44">
        <v>0</v>
      </c>
      <c r="P3458" s="44">
        <v>52.346572999999999</v>
      </c>
      <c r="Q3458" s="44">
        <v>49.454788000000001</v>
      </c>
      <c r="R3458" s="44">
        <v>13.085305999999999</v>
      </c>
      <c r="S3458" s="44">
        <v>12.957357999999999</v>
      </c>
      <c r="T3458" s="44">
        <v>112934.195313</v>
      </c>
      <c r="U3458" s="44">
        <v>11800.777344</v>
      </c>
      <c r="V3458" s="44">
        <v>0</v>
      </c>
      <c r="W3458" s="44">
        <v>0</v>
      </c>
      <c r="X3458" s="44">
        <v>0</v>
      </c>
      <c r="Y3458" s="44">
        <v>52063.188950000003</v>
      </c>
      <c r="Z3458" s="44">
        <v>1517.30474</v>
      </c>
      <c r="AA3458" s="44">
        <v>41.347028000000002</v>
      </c>
      <c r="AB3458" s="44">
        <v>2.112374</v>
      </c>
      <c r="AC3458" s="44">
        <v>0.94559099999999996</v>
      </c>
      <c r="AD3458" s="44">
        <v>11388.768687</v>
      </c>
    </row>
    <row r="3459" spans="1:30" x14ac:dyDescent="0.25">
      <c r="A3459">
        <v>4295</v>
      </c>
      <c r="B3459" t="s">
        <v>101</v>
      </c>
      <c r="C3459" t="s">
        <v>250</v>
      </c>
      <c r="D3459" t="s">
        <v>327</v>
      </c>
      <c r="E3459" t="s">
        <v>312</v>
      </c>
      <c r="F3459" s="48" t="e">
        <f>VLOOKUP(A3459,'TAZ definitions'!$A$1:$E$1902,2,FALSE)</f>
        <v>#N/A</v>
      </c>
      <c r="G3459" s="48" t="e">
        <f>VLOOKUP(A3459,'TAZ definitions'!$A$1:$E$1902,4,FALSE)</f>
        <v>#N/A</v>
      </c>
      <c r="H3459" s="44">
        <v>116543</v>
      </c>
      <c r="I3459" s="44">
        <v>29768</v>
      </c>
      <c r="J3459" s="44">
        <v>12056</v>
      </c>
      <c r="K3459" s="44">
        <v>2267</v>
      </c>
      <c r="L3459" s="44">
        <v>0</v>
      </c>
      <c r="M3459" s="44">
        <v>0</v>
      </c>
      <c r="N3459" s="44">
        <v>0</v>
      </c>
      <c r="O3459" s="44">
        <v>0</v>
      </c>
      <c r="P3459" s="44">
        <v>48.649109000000003</v>
      </c>
      <c r="Q3459" s="44">
        <v>48.383223999999998</v>
      </c>
      <c r="R3459" s="44">
        <v>12.842439000000001</v>
      </c>
      <c r="S3459" s="44">
        <v>12.782439</v>
      </c>
      <c r="T3459" s="44">
        <v>110852.53125</v>
      </c>
      <c r="U3459" s="44">
        <v>11414.064453000001</v>
      </c>
      <c r="V3459" s="44">
        <v>0</v>
      </c>
      <c r="W3459" s="44">
        <v>0</v>
      </c>
      <c r="X3459" s="44">
        <v>0</v>
      </c>
      <c r="Y3459" s="44">
        <v>86856.947778999995</v>
      </c>
      <c r="Z3459" s="44">
        <v>2517.7508640000001</v>
      </c>
      <c r="AA3459" s="44">
        <v>69.163544999999999</v>
      </c>
      <c r="AB3459" s="44">
        <v>3.5209419999999998</v>
      </c>
      <c r="AC3459" s="44">
        <v>1.5777600000000001</v>
      </c>
      <c r="AD3459" s="44">
        <v>19008.861202</v>
      </c>
    </row>
    <row r="3460" spans="1:30" x14ac:dyDescent="0.25">
      <c r="A3460">
        <v>4296</v>
      </c>
      <c r="B3460" t="s">
        <v>101</v>
      </c>
      <c r="C3460" t="s">
        <v>250</v>
      </c>
      <c r="D3460" t="s">
        <v>327</v>
      </c>
      <c r="E3460" t="s">
        <v>312</v>
      </c>
      <c r="F3460" s="48" t="e">
        <f>VLOOKUP(A3460,'TAZ definitions'!$A$1:$E$1902,2,FALSE)</f>
        <v>#N/A</v>
      </c>
      <c r="G3460" s="48" t="e">
        <f>VLOOKUP(A3460,'TAZ definitions'!$A$1:$E$1902,4,FALSE)</f>
        <v>#N/A</v>
      </c>
      <c r="H3460" s="44">
        <v>114180</v>
      </c>
      <c r="I3460" s="44">
        <v>29223</v>
      </c>
      <c r="J3460" s="44">
        <v>11189</v>
      </c>
      <c r="K3460" s="44">
        <v>2428</v>
      </c>
      <c r="L3460" s="44">
        <v>0</v>
      </c>
      <c r="M3460" s="44">
        <v>0</v>
      </c>
      <c r="N3460" s="44">
        <v>0</v>
      </c>
      <c r="O3460" s="44">
        <v>0</v>
      </c>
      <c r="P3460" s="44">
        <v>47.223117999999999</v>
      </c>
      <c r="Q3460" s="44">
        <v>47.352122999999999</v>
      </c>
      <c r="R3460" s="44">
        <v>12.888828999999999</v>
      </c>
      <c r="S3460" s="44">
        <v>12.775826</v>
      </c>
      <c r="T3460" s="44">
        <v>108441.84375</v>
      </c>
      <c r="U3460" s="44">
        <v>10597.265625</v>
      </c>
      <c r="V3460" s="44">
        <v>0</v>
      </c>
      <c r="W3460" s="44">
        <v>0</v>
      </c>
      <c r="X3460" s="44">
        <v>0</v>
      </c>
      <c r="Y3460" s="44">
        <v>150678.413103</v>
      </c>
      <c r="Z3460" s="44">
        <v>4560.7422269999997</v>
      </c>
      <c r="AA3460" s="44">
        <v>121.190332</v>
      </c>
      <c r="AB3460" s="44">
        <v>5.9786109999999999</v>
      </c>
      <c r="AC3460" s="44">
        <v>2.7869130000000002</v>
      </c>
      <c r="AD3460" s="44">
        <v>33463.075957000001</v>
      </c>
    </row>
    <row r="3461" spans="1:30" x14ac:dyDescent="0.25">
      <c r="A3461">
        <v>4297</v>
      </c>
      <c r="B3461" t="s">
        <v>101</v>
      </c>
      <c r="C3461" t="s">
        <v>250</v>
      </c>
      <c r="D3461" t="s">
        <v>327</v>
      </c>
      <c r="E3461" t="s">
        <v>312</v>
      </c>
      <c r="F3461" s="48" t="e">
        <f>VLOOKUP(A3461,'TAZ definitions'!$A$1:$E$1902,2,FALSE)</f>
        <v>#N/A</v>
      </c>
      <c r="G3461" s="48" t="e">
        <f>VLOOKUP(A3461,'TAZ definitions'!$A$1:$E$1902,4,FALSE)</f>
        <v>#N/A</v>
      </c>
      <c r="H3461" s="44">
        <v>114180</v>
      </c>
      <c r="I3461" s="44">
        <v>29526</v>
      </c>
      <c r="J3461" s="44">
        <v>11189</v>
      </c>
      <c r="K3461" s="44">
        <v>2528</v>
      </c>
      <c r="L3461" s="44">
        <v>0</v>
      </c>
      <c r="M3461" s="44">
        <v>0</v>
      </c>
      <c r="N3461" s="44">
        <v>0</v>
      </c>
      <c r="O3461" s="44">
        <v>0</v>
      </c>
      <c r="P3461" s="44">
        <v>45.320602000000001</v>
      </c>
      <c r="Q3461" s="44">
        <v>46.819122</v>
      </c>
      <c r="R3461" s="44">
        <v>12.749046999999999</v>
      </c>
      <c r="S3461" s="44">
        <v>12.760439999999999</v>
      </c>
      <c r="T3461" s="44">
        <v>108673.515625</v>
      </c>
      <c r="U3461" s="44">
        <v>10625.628906</v>
      </c>
      <c r="V3461" s="44">
        <v>0</v>
      </c>
      <c r="W3461" s="44">
        <v>0</v>
      </c>
      <c r="X3461" s="44">
        <v>0</v>
      </c>
      <c r="Y3461" s="44">
        <v>24524.767519000001</v>
      </c>
      <c r="Z3461" s="44">
        <v>722.47574399999996</v>
      </c>
      <c r="AA3461" s="44">
        <v>19.642714999999999</v>
      </c>
      <c r="AB3461" s="44">
        <v>0.98355700000000001</v>
      </c>
      <c r="AC3461" s="44">
        <v>0.44797199999999998</v>
      </c>
      <c r="AD3461" s="44">
        <v>5388.7525619999997</v>
      </c>
    </row>
    <row r="3462" spans="1:30" x14ac:dyDescent="0.25">
      <c r="A3462">
        <v>4298</v>
      </c>
      <c r="B3462" t="s">
        <v>101</v>
      </c>
      <c r="C3462" t="s">
        <v>250</v>
      </c>
      <c r="D3462" t="s">
        <v>327</v>
      </c>
      <c r="E3462" t="s">
        <v>312</v>
      </c>
      <c r="F3462" s="48" t="e">
        <f>VLOOKUP(A3462,'TAZ definitions'!$A$1:$E$1902,2,FALSE)</f>
        <v>#N/A</v>
      </c>
      <c r="G3462" s="48" t="e">
        <f>VLOOKUP(A3462,'TAZ definitions'!$A$1:$E$1902,4,FALSE)</f>
        <v>#N/A</v>
      </c>
      <c r="H3462" s="44">
        <v>114496</v>
      </c>
      <c r="I3462" s="44">
        <v>27030</v>
      </c>
      <c r="J3462" s="44">
        <v>11438</v>
      </c>
      <c r="K3462" s="44">
        <v>2104</v>
      </c>
      <c r="L3462" s="44">
        <v>0</v>
      </c>
      <c r="M3462" s="44">
        <v>0</v>
      </c>
      <c r="N3462" s="44">
        <v>0</v>
      </c>
      <c r="O3462" s="44">
        <v>0</v>
      </c>
      <c r="P3462" s="44">
        <v>47.275790999999998</v>
      </c>
      <c r="Q3462" s="44">
        <v>49.148991000000002</v>
      </c>
      <c r="R3462" s="44">
        <v>13.174296</v>
      </c>
      <c r="S3462" s="44">
        <v>13.240138</v>
      </c>
      <c r="T3462" s="44">
        <v>108716.546875</v>
      </c>
      <c r="U3462" s="44">
        <v>10821.241211</v>
      </c>
      <c r="V3462" s="44">
        <v>0</v>
      </c>
      <c r="W3462" s="44">
        <v>0</v>
      </c>
      <c r="X3462" s="44">
        <v>0</v>
      </c>
      <c r="Y3462" s="44">
        <v>33867.375340999999</v>
      </c>
      <c r="Z3462" s="44">
        <v>975.56949399999996</v>
      </c>
      <c r="AA3462" s="44">
        <v>27.081737</v>
      </c>
      <c r="AB3462" s="44">
        <v>1.373146</v>
      </c>
      <c r="AC3462" s="44">
        <v>0.61527500000000002</v>
      </c>
      <c r="AD3462" s="44">
        <v>7420.74766</v>
      </c>
    </row>
    <row r="3463" spans="1:30" x14ac:dyDescent="0.25">
      <c r="A3463">
        <v>4299</v>
      </c>
      <c r="B3463" t="s">
        <v>101</v>
      </c>
      <c r="C3463" t="s">
        <v>250</v>
      </c>
      <c r="D3463" t="s">
        <v>327</v>
      </c>
      <c r="E3463" t="s">
        <v>312</v>
      </c>
      <c r="F3463" s="48" t="e">
        <f>VLOOKUP(A3463,'TAZ definitions'!$A$1:$E$1902,2,FALSE)</f>
        <v>#N/A</v>
      </c>
      <c r="G3463" s="48" t="e">
        <f>VLOOKUP(A3463,'TAZ definitions'!$A$1:$E$1902,4,FALSE)</f>
        <v>#N/A</v>
      </c>
      <c r="H3463" s="44">
        <v>110903</v>
      </c>
      <c r="I3463" s="44">
        <v>27038</v>
      </c>
      <c r="J3463" s="44">
        <v>10846</v>
      </c>
      <c r="K3463" s="44">
        <v>2115</v>
      </c>
      <c r="L3463" s="44">
        <v>0</v>
      </c>
      <c r="M3463" s="44">
        <v>0</v>
      </c>
      <c r="N3463" s="44">
        <v>0</v>
      </c>
      <c r="O3463" s="44">
        <v>0</v>
      </c>
      <c r="P3463" s="44">
        <v>47.125915999999997</v>
      </c>
      <c r="Q3463" s="44">
        <v>47.892166000000003</v>
      </c>
      <c r="R3463" s="44">
        <v>12.937670000000001</v>
      </c>
      <c r="S3463" s="44">
        <v>12.632488</v>
      </c>
      <c r="T3463" s="44">
        <v>105862.671875</v>
      </c>
      <c r="U3463" s="44">
        <v>10321.262694999999</v>
      </c>
      <c r="V3463" s="44">
        <v>0</v>
      </c>
      <c r="W3463" s="44">
        <v>0</v>
      </c>
      <c r="X3463" s="44">
        <v>0</v>
      </c>
      <c r="Y3463" s="44">
        <v>0</v>
      </c>
      <c r="Z3463" s="44">
        <v>0</v>
      </c>
      <c r="AA3463" s="44">
        <v>0</v>
      </c>
      <c r="AB3463" s="44">
        <v>0</v>
      </c>
      <c r="AC3463" s="44">
        <v>0</v>
      </c>
      <c r="AD3463" s="44">
        <v>0</v>
      </c>
    </row>
    <row r="3464" spans="1:30" x14ac:dyDescent="0.25">
      <c r="A3464">
        <v>4300</v>
      </c>
      <c r="B3464" t="s">
        <v>101</v>
      </c>
      <c r="C3464" t="s">
        <v>250</v>
      </c>
      <c r="D3464" t="s">
        <v>327</v>
      </c>
      <c r="E3464" t="s">
        <v>312</v>
      </c>
      <c r="F3464" s="48" t="e">
        <f>VLOOKUP(A3464,'TAZ definitions'!$A$1:$E$1902,2,FALSE)</f>
        <v>#N/A</v>
      </c>
      <c r="G3464" s="48" t="e">
        <f>VLOOKUP(A3464,'TAZ definitions'!$A$1:$E$1902,4,FALSE)</f>
        <v>#N/A</v>
      </c>
      <c r="H3464" s="44">
        <v>110377</v>
      </c>
      <c r="I3464" s="44">
        <v>26944</v>
      </c>
      <c r="J3464" s="44">
        <v>10781</v>
      </c>
      <c r="K3464" s="44">
        <v>2488</v>
      </c>
      <c r="L3464" s="44">
        <v>0</v>
      </c>
      <c r="M3464" s="44">
        <v>0</v>
      </c>
      <c r="N3464" s="44">
        <v>0</v>
      </c>
      <c r="O3464" s="44">
        <v>0</v>
      </c>
      <c r="P3464" s="44">
        <v>47.079205000000002</v>
      </c>
      <c r="Q3464" s="44">
        <v>46.482616</v>
      </c>
      <c r="R3464" s="44">
        <v>13.448694</v>
      </c>
      <c r="S3464" s="44">
        <v>13.281084</v>
      </c>
      <c r="T3464" s="44">
        <v>105325.320313</v>
      </c>
      <c r="U3464" s="44">
        <v>10278.877930000001</v>
      </c>
      <c r="V3464" s="44">
        <v>0</v>
      </c>
      <c r="W3464" s="44">
        <v>0</v>
      </c>
      <c r="X3464" s="44">
        <v>0</v>
      </c>
      <c r="Y3464" s="44">
        <v>2806.0946220000001</v>
      </c>
      <c r="Z3464" s="44">
        <v>93.537998999999999</v>
      </c>
      <c r="AA3464" s="44">
        <v>2.3493400000000002</v>
      </c>
      <c r="AB3464" s="44">
        <v>9.8200999999999997E-2</v>
      </c>
      <c r="AC3464" s="44">
        <v>5.4748999999999999E-2</v>
      </c>
      <c r="AD3464" s="44">
        <v>643.191102</v>
      </c>
    </row>
    <row r="3465" spans="1:30" x14ac:dyDescent="0.25">
      <c r="A3465">
        <v>4301</v>
      </c>
      <c r="B3465" t="s">
        <v>101</v>
      </c>
      <c r="C3465" t="s">
        <v>250</v>
      </c>
      <c r="D3465" t="s">
        <v>327</v>
      </c>
      <c r="E3465" t="s">
        <v>312</v>
      </c>
      <c r="F3465" s="48" t="e">
        <f>VLOOKUP(A3465,'TAZ definitions'!$A$1:$E$1902,2,FALSE)</f>
        <v>#N/A</v>
      </c>
      <c r="G3465" s="48" t="e">
        <f>VLOOKUP(A3465,'TAZ definitions'!$A$1:$E$1902,4,FALSE)</f>
        <v>#N/A</v>
      </c>
      <c r="H3465" s="44">
        <v>112432</v>
      </c>
      <c r="I3465" s="44">
        <v>26419</v>
      </c>
      <c r="J3465" s="44">
        <v>11046</v>
      </c>
      <c r="K3465" s="44">
        <v>2440</v>
      </c>
      <c r="L3465" s="44">
        <v>0</v>
      </c>
      <c r="M3465" s="44">
        <v>0</v>
      </c>
      <c r="N3465" s="44">
        <v>0</v>
      </c>
      <c r="O3465" s="44">
        <v>0</v>
      </c>
      <c r="P3465" s="44">
        <v>51.351016999999999</v>
      </c>
      <c r="Q3465" s="44">
        <v>49.791725</v>
      </c>
      <c r="R3465" s="44">
        <v>13.439059</v>
      </c>
      <c r="S3465" s="44">
        <v>13.393328</v>
      </c>
      <c r="T3465" s="44">
        <v>107879.539063</v>
      </c>
      <c r="U3465" s="44">
        <v>10590.504883</v>
      </c>
      <c r="V3465" s="44">
        <v>0</v>
      </c>
      <c r="W3465" s="44">
        <v>0</v>
      </c>
      <c r="X3465" s="44">
        <v>0</v>
      </c>
      <c r="Y3465" s="44">
        <v>4361.837974</v>
      </c>
      <c r="Z3465" s="44">
        <v>145.40125699999999</v>
      </c>
      <c r="AA3465" s="44">
        <v>3.6318730000000001</v>
      </c>
      <c r="AB3465" s="44">
        <v>0.15742</v>
      </c>
      <c r="AC3465" s="44">
        <v>8.5036E-2</v>
      </c>
      <c r="AD3465" s="44">
        <v>1005.302586</v>
      </c>
    </row>
    <row r="3466" spans="1:30" x14ac:dyDescent="0.25">
      <c r="A3466">
        <v>4302</v>
      </c>
      <c r="B3466" t="s">
        <v>101</v>
      </c>
      <c r="C3466" t="s">
        <v>250</v>
      </c>
      <c r="D3466" t="s">
        <v>327</v>
      </c>
      <c r="E3466" t="s">
        <v>312</v>
      </c>
      <c r="F3466" s="48" t="e">
        <f>VLOOKUP(A3466,'TAZ definitions'!$A$1:$E$1902,2,FALSE)</f>
        <v>#N/A</v>
      </c>
      <c r="G3466" s="48" t="e">
        <f>VLOOKUP(A3466,'TAZ definitions'!$A$1:$E$1902,4,FALSE)</f>
        <v>#N/A</v>
      </c>
      <c r="H3466" s="44">
        <v>110174</v>
      </c>
      <c r="I3466" s="44">
        <v>27879</v>
      </c>
      <c r="J3466" s="44">
        <v>10651</v>
      </c>
      <c r="K3466" s="44">
        <v>2203</v>
      </c>
      <c r="L3466" s="44">
        <v>0</v>
      </c>
      <c r="M3466" s="44">
        <v>0</v>
      </c>
      <c r="N3466" s="44">
        <v>0</v>
      </c>
      <c r="O3466" s="44">
        <v>0</v>
      </c>
      <c r="P3466" s="44">
        <v>45.224421999999997</v>
      </c>
      <c r="Q3466" s="44">
        <v>45.690918000000003</v>
      </c>
      <c r="R3466" s="44">
        <v>13.433994</v>
      </c>
      <c r="S3466" s="44">
        <v>14.184139999999999</v>
      </c>
      <c r="T3466" s="44">
        <v>104508.445313</v>
      </c>
      <c r="U3466" s="44">
        <v>10069.401367</v>
      </c>
      <c r="V3466" s="44">
        <v>0</v>
      </c>
      <c r="W3466" s="44">
        <v>0</v>
      </c>
      <c r="X3466" s="44">
        <v>0</v>
      </c>
      <c r="Y3466" s="44">
        <v>42806.545447999997</v>
      </c>
      <c r="Z3466" s="44">
        <v>1257.7721160000001</v>
      </c>
      <c r="AA3466" s="44">
        <v>33.858068000000003</v>
      </c>
      <c r="AB3466" s="44">
        <v>1.824937</v>
      </c>
      <c r="AC3466" s="44">
        <v>0.77588299999999999</v>
      </c>
      <c r="AD3466" s="44">
        <v>9485.7328529999995</v>
      </c>
    </row>
    <row r="3467" spans="1:30" x14ac:dyDescent="0.25">
      <c r="A3467">
        <v>4303</v>
      </c>
      <c r="B3467" t="s">
        <v>101</v>
      </c>
      <c r="C3467" t="s">
        <v>250</v>
      </c>
      <c r="D3467" t="s">
        <v>327</v>
      </c>
      <c r="E3467" t="s">
        <v>312</v>
      </c>
      <c r="F3467" s="48" t="e">
        <f>VLOOKUP(A3467,'TAZ definitions'!$A$1:$E$1902,2,FALSE)</f>
        <v>#N/A</v>
      </c>
      <c r="G3467" s="48" t="e">
        <f>VLOOKUP(A3467,'TAZ definitions'!$A$1:$E$1902,4,FALSE)</f>
        <v>#N/A</v>
      </c>
      <c r="H3467" s="44">
        <v>109196</v>
      </c>
      <c r="I3467" s="44">
        <v>28226</v>
      </c>
      <c r="J3467" s="44">
        <v>10530</v>
      </c>
      <c r="K3467" s="44">
        <v>2280</v>
      </c>
      <c r="L3467" s="44">
        <v>0</v>
      </c>
      <c r="M3467" s="44">
        <v>0</v>
      </c>
      <c r="N3467" s="44">
        <v>0</v>
      </c>
      <c r="O3467" s="44">
        <v>0</v>
      </c>
      <c r="P3467" s="44">
        <v>46.331890000000001</v>
      </c>
      <c r="Q3467" s="44">
        <v>45.897109999999998</v>
      </c>
      <c r="R3467" s="44">
        <v>13.296398</v>
      </c>
      <c r="S3467" s="44">
        <v>13.295788999999999</v>
      </c>
      <c r="T3467" s="44">
        <v>104051.015625</v>
      </c>
      <c r="U3467" s="44">
        <v>10005.780273</v>
      </c>
      <c r="V3467" s="44">
        <v>0</v>
      </c>
      <c r="W3467" s="44">
        <v>0</v>
      </c>
      <c r="X3467" s="44">
        <v>0</v>
      </c>
      <c r="Y3467" s="44">
        <v>22027.517064</v>
      </c>
      <c r="Z3467" s="44">
        <v>631.96174499999995</v>
      </c>
      <c r="AA3467" s="44">
        <v>18.167171</v>
      </c>
      <c r="AB3467" s="44">
        <v>0.86543400000000004</v>
      </c>
      <c r="AC3467" s="44">
        <v>0.401202</v>
      </c>
      <c r="AD3467" s="44">
        <v>4825.6736010000004</v>
      </c>
    </row>
    <row r="3468" spans="1:30" x14ac:dyDescent="0.25">
      <c r="A3468">
        <v>4304</v>
      </c>
      <c r="B3468" t="s">
        <v>101</v>
      </c>
      <c r="C3468" t="s">
        <v>250</v>
      </c>
      <c r="D3468" t="s">
        <v>327</v>
      </c>
      <c r="E3468" t="s">
        <v>312</v>
      </c>
      <c r="F3468" s="48" t="e">
        <f>VLOOKUP(A3468,'TAZ definitions'!$A$1:$E$1902,2,FALSE)</f>
        <v>#N/A</v>
      </c>
      <c r="G3468" s="48" t="e">
        <f>VLOOKUP(A3468,'TAZ definitions'!$A$1:$E$1902,4,FALSE)</f>
        <v>#N/A</v>
      </c>
      <c r="H3468" s="44">
        <v>108901</v>
      </c>
      <c r="I3468" s="44">
        <v>28221</v>
      </c>
      <c r="J3468" s="44">
        <v>10335</v>
      </c>
      <c r="K3468" s="44">
        <v>2562</v>
      </c>
      <c r="L3468" s="44">
        <v>0</v>
      </c>
      <c r="M3468" s="44">
        <v>0</v>
      </c>
      <c r="N3468" s="44">
        <v>0</v>
      </c>
      <c r="O3468" s="44">
        <v>0</v>
      </c>
      <c r="P3468" s="44">
        <v>46.164951000000002</v>
      </c>
      <c r="Q3468" s="44">
        <v>47.739494000000001</v>
      </c>
      <c r="R3468" s="44">
        <v>13.417107</v>
      </c>
      <c r="S3468" s="44">
        <v>13.469851</v>
      </c>
      <c r="T3468" s="44">
        <v>103539.59375</v>
      </c>
      <c r="U3468" s="44">
        <v>9818.4628909999992</v>
      </c>
      <c r="V3468" s="44">
        <v>0</v>
      </c>
      <c r="W3468" s="44">
        <v>0</v>
      </c>
      <c r="X3468" s="44">
        <v>0</v>
      </c>
      <c r="Y3468" s="44">
        <v>22196.604872</v>
      </c>
      <c r="Z3468" s="44">
        <v>676.35689500000001</v>
      </c>
      <c r="AA3468" s="44">
        <v>18.331716</v>
      </c>
      <c r="AB3468" s="44">
        <v>0.85204899999999995</v>
      </c>
      <c r="AC3468" s="44">
        <v>0.41501199999999999</v>
      </c>
      <c r="AD3468" s="44">
        <v>4970.2409829999997</v>
      </c>
    </row>
    <row r="3469" spans="1:30" x14ac:dyDescent="0.25">
      <c r="A3469">
        <v>4305</v>
      </c>
      <c r="B3469" t="s">
        <v>101</v>
      </c>
      <c r="C3469" t="s">
        <v>250</v>
      </c>
      <c r="D3469" t="s">
        <v>327</v>
      </c>
      <c r="E3469" t="s">
        <v>312</v>
      </c>
      <c r="F3469" s="48" t="e">
        <f>VLOOKUP(A3469,'TAZ definitions'!$A$1:$E$1902,2,FALSE)</f>
        <v>#N/A</v>
      </c>
      <c r="G3469" s="48" t="e">
        <f>VLOOKUP(A3469,'TAZ definitions'!$A$1:$E$1902,4,FALSE)</f>
        <v>#N/A</v>
      </c>
      <c r="H3469" s="44">
        <v>113125</v>
      </c>
      <c r="I3469" s="44">
        <v>28281</v>
      </c>
      <c r="J3469" s="44">
        <v>11090</v>
      </c>
      <c r="K3469" s="44">
        <v>2587</v>
      </c>
      <c r="L3469" s="44">
        <v>0</v>
      </c>
      <c r="M3469" s="44">
        <v>0</v>
      </c>
      <c r="N3469" s="44">
        <v>0</v>
      </c>
      <c r="O3469" s="44">
        <v>0</v>
      </c>
      <c r="P3469" s="44">
        <v>44.638435000000001</v>
      </c>
      <c r="Q3469" s="44">
        <v>49.035983999999999</v>
      </c>
      <c r="R3469" s="44">
        <v>13.412464</v>
      </c>
      <c r="S3469" s="44">
        <v>13.775975000000001</v>
      </c>
      <c r="T3469" s="44">
        <v>107299.59375</v>
      </c>
      <c r="U3469" s="44">
        <v>10506.182617</v>
      </c>
      <c r="V3469" s="44">
        <v>0</v>
      </c>
      <c r="W3469" s="44">
        <v>0</v>
      </c>
      <c r="X3469" s="44">
        <v>0</v>
      </c>
      <c r="Y3469" s="44">
        <v>49681.959202999999</v>
      </c>
      <c r="Z3469" s="44">
        <v>1457.447036</v>
      </c>
      <c r="AA3469" s="44">
        <v>39.331583000000002</v>
      </c>
      <c r="AB3469" s="44">
        <v>2.1261619999999999</v>
      </c>
      <c r="AC3469" s="44">
        <v>0.90042500000000003</v>
      </c>
      <c r="AD3469" s="44">
        <v>11024.011994</v>
      </c>
    </row>
    <row r="3470" spans="1:30" x14ac:dyDescent="0.25">
      <c r="A3470">
        <v>4306</v>
      </c>
      <c r="B3470" t="s">
        <v>101</v>
      </c>
      <c r="C3470" t="s">
        <v>250</v>
      </c>
      <c r="D3470" t="s">
        <v>327</v>
      </c>
      <c r="E3470" t="s">
        <v>312</v>
      </c>
      <c r="F3470" s="48" t="e">
        <f>VLOOKUP(A3470,'TAZ definitions'!$A$1:$E$1902,2,FALSE)</f>
        <v>#N/A</v>
      </c>
      <c r="G3470" s="48" t="e">
        <f>VLOOKUP(A3470,'TAZ definitions'!$A$1:$E$1902,4,FALSE)</f>
        <v>#N/A</v>
      </c>
      <c r="H3470" s="44">
        <v>111710</v>
      </c>
      <c r="I3470" s="44">
        <v>31358</v>
      </c>
      <c r="J3470" s="44">
        <v>10986</v>
      </c>
      <c r="K3470" s="44">
        <v>2867</v>
      </c>
      <c r="L3470" s="44">
        <v>0</v>
      </c>
      <c r="M3470" s="44">
        <v>0</v>
      </c>
      <c r="N3470" s="44">
        <v>0</v>
      </c>
      <c r="O3470" s="44">
        <v>0</v>
      </c>
      <c r="P3470" s="44">
        <v>44.20055</v>
      </c>
      <c r="Q3470" s="44">
        <v>44.689124999999997</v>
      </c>
      <c r="R3470" s="44">
        <v>12.898687000000001</v>
      </c>
      <c r="S3470" s="44">
        <v>13.018359999999999</v>
      </c>
      <c r="T3470" s="44">
        <v>106034.453125</v>
      </c>
      <c r="U3470" s="44">
        <v>10412.525390999999</v>
      </c>
      <c r="V3470" s="44">
        <v>0</v>
      </c>
      <c r="W3470" s="44">
        <v>0</v>
      </c>
      <c r="X3470" s="44">
        <v>0</v>
      </c>
      <c r="Y3470" s="44">
        <v>114104.73824000001</v>
      </c>
      <c r="Z3470" s="44">
        <v>3499.0443730000002</v>
      </c>
      <c r="AA3470" s="44">
        <v>91.649450999999999</v>
      </c>
      <c r="AB3470" s="44">
        <v>4.7309029999999996</v>
      </c>
      <c r="AC3470" s="44">
        <v>2.1297640000000002</v>
      </c>
      <c r="AD3470" s="44">
        <v>25901.590028999999</v>
      </c>
    </row>
    <row r="3471" spans="1:30" x14ac:dyDescent="0.25">
      <c r="A3471">
        <v>4307</v>
      </c>
      <c r="B3471" t="s">
        <v>101</v>
      </c>
      <c r="C3471" t="s">
        <v>250</v>
      </c>
      <c r="D3471" t="s">
        <v>327</v>
      </c>
      <c r="E3471" t="s">
        <v>312</v>
      </c>
      <c r="F3471" s="48" t="e">
        <f>VLOOKUP(A3471,'TAZ definitions'!$A$1:$E$1902,2,FALSE)</f>
        <v>#N/A</v>
      </c>
      <c r="G3471" s="48" t="e">
        <f>VLOOKUP(A3471,'TAZ definitions'!$A$1:$E$1902,4,FALSE)</f>
        <v>#N/A</v>
      </c>
      <c r="H3471" s="44">
        <v>110673</v>
      </c>
      <c r="I3471" s="44">
        <v>28986</v>
      </c>
      <c r="J3471" s="44">
        <v>10724</v>
      </c>
      <c r="K3471" s="44">
        <v>2665</v>
      </c>
      <c r="L3471" s="44">
        <v>0</v>
      </c>
      <c r="M3471" s="44">
        <v>0</v>
      </c>
      <c r="N3471" s="44">
        <v>0</v>
      </c>
      <c r="O3471" s="44">
        <v>0</v>
      </c>
      <c r="P3471" s="44">
        <v>44.759182000000003</v>
      </c>
      <c r="Q3471" s="44">
        <v>44.714793999999998</v>
      </c>
      <c r="R3471" s="44">
        <v>12.770611000000001</v>
      </c>
      <c r="S3471" s="44">
        <v>12.85181</v>
      </c>
      <c r="T3471" s="44">
        <v>104950.492188</v>
      </c>
      <c r="U3471" s="44">
        <v>10159.434569999999</v>
      </c>
      <c r="V3471" s="44">
        <v>0</v>
      </c>
      <c r="W3471" s="44">
        <v>0</v>
      </c>
      <c r="X3471" s="44">
        <v>60668.736799999999</v>
      </c>
      <c r="Y3471" s="44">
        <v>200484.26815700001</v>
      </c>
      <c r="Z3471" s="44">
        <v>6459.6600019999996</v>
      </c>
      <c r="AA3471" s="44">
        <v>164.10609199999999</v>
      </c>
      <c r="AB3471" s="44">
        <v>7.9431440000000002</v>
      </c>
      <c r="AC3471" s="44">
        <v>3.908903</v>
      </c>
      <c r="AD3471" s="44">
        <v>47342.166527000001</v>
      </c>
    </row>
    <row r="3472" spans="1:30" x14ac:dyDescent="0.25">
      <c r="A3472">
        <v>4308</v>
      </c>
      <c r="B3472" t="s">
        <v>101</v>
      </c>
      <c r="C3472" t="s">
        <v>250</v>
      </c>
      <c r="D3472" t="s">
        <v>327</v>
      </c>
      <c r="E3472" t="s">
        <v>312</v>
      </c>
      <c r="F3472" s="48" t="e">
        <f>VLOOKUP(A3472,'TAZ definitions'!$A$1:$E$1902,2,FALSE)</f>
        <v>#N/A</v>
      </c>
      <c r="G3472" s="48" t="e">
        <f>VLOOKUP(A3472,'TAZ definitions'!$A$1:$E$1902,4,FALSE)</f>
        <v>#N/A</v>
      </c>
      <c r="H3472" s="44">
        <v>111533</v>
      </c>
      <c r="I3472" s="44">
        <v>29430</v>
      </c>
      <c r="J3472" s="44">
        <v>10937</v>
      </c>
      <c r="K3472" s="44">
        <v>3000</v>
      </c>
      <c r="L3472" s="44">
        <v>0</v>
      </c>
      <c r="M3472" s="44">
        <v>0</v>
      </c>
      <c r="N3472" s="44">
        <v>0</v>
      </c>
      <c r="O3472" s="44">
        <v>0</v>
      </c>
      <c r="P3472" s="44">
        <v>45.205359999999999</v>
      </c>
      <c r="Q3472" s="44">
        <v>44.737952999999997</v>
      </c>
      <c r="R3472" s="44">
        <v>13.745552999999999</v>
      </c>
      <c r="S3472" s="44">
        <v>13.950742999999999</v>
      </c>
      <c r="T3472" s="44">
        <v>104353.546875</v>
      </c>
      <c r="U3472" s="44">
        <v>10242.952148</v>
      </c>
      <c r="V3472" s="44">
        <v>0</v>
      </c>
      <c r="W3472" s="44">
        <v>0</v>
      </c>
      <c r="X3472" s="44">
        <v>71524.771064</v>
      </c>
      <c r="Y3472" s="44">
        <v>237290.18936700001</v>
      </c>
      <c r="Z3472" s="44">
        <v>7086.1991779999998</v>
      </c>
      <c r="AA3472" s="44">
        <v>206.348916</v>
      </c>
      <c r="AB3472" s="44">
        <v>10.470712000000001</v>
      </c>
      <c r="AC3472" s="44">
        <v>4.5285409999999997</v>
      </c>
      <c r="AD3472" s="44">
        <v>55091.647742000001</v>
      </c>
    </row>
    <row r="3473" spans="1:30" x14ac:dyDescent="0.25">
      <c r="A3473">
        <v>4309</v>
      </c>
      <c r="B3473" t="s">
        <v>101</v>
      </c>
      <c r="C3473" t="s">
        <v>250</v>
      </c>
      <c r="D3473" t="s">
        <v>327</v>
      </c>
      <c r="E3473" t="s">
        <v>312</v>
      </c>
      <c r="F3473" s="48" t="e">
        <f>VLOOKUP(A3473,'TAZ definitions'!$A$1:$E$1902,2,FALSE)</f>
        <v>#N/A</v>
      </c>
      <c r="G3473" s="48" t="e">
        <f>VLOOKUP(A3473,'TAZ definitions'!$A$1:$E$1902,4,FALSE)</f>
        <v>#N/A</v>
      </c>
      <c r="H3473" s="44">
        <v>109134</v>
      </c>
      <c r="I3473" s="44">
        <v>24720</v>
      </c>
      <c r="J3473" s="44">
        <v>10450</v>
      </c>
      <c r="K3473" s="44">
        <v>2021</v>
      </c>
      <c r="L3473" s="44">
        <v>0</v>
      </c>
      <c r="M3473" s="44">
        <v>0</v>
      </c>
      <c r="N3473" s="44">
        <v>0</v>
      </c>
      <c r="O3473" s="44">
        <v>0</v>
      </c>
      <c r="P3473" s="44">
        <v>51.557181999999997</v>
      </c>
      <c r="Q3473" s="44">
        <v>51.312637000000002</v>
      </c>
      <c r="R3473" s="44">
        <v>13.80147</v>
      </c>
      <c r="S3473" s="44">
        <v>13.019152999999999</v>
      </c>
      <c r="T3473" s="44">
        <v>104286.007813</v>
      </c>
      <c r="U3473" s="44">
        <v>9965.9130860000005</v>
      </c>
      <c r="V3473" s="44">
        <v>0</v>
      </c>
      <c r="W3473" s="44">
        <v>0</v>
      </c>
      <c r="X3473" s="44">
        <v>18832.406454</v>
      </c>
      <c r="Y3473" s="44">
        <v>65983.197031999996</v>
      </c>
      <c r="Z3473" s="44">
        <v>1911.973317</v>
      </c>
      <c r="AA3473" s="44">
        <v>52.646023</v>
      </c>
      <c r="AB3473" s="44">
        <v>2.8051810000000001</v>
      </c>
      <c r="AC3473" s="44">
        <v>1.2119450000000001</v>
      </c>
      <c r="AD3473" s="44">
        <v>14753.557889</v>
      </c>
    </row>
    <row r="3474" spans="1:30" x14ac:dyDescent="0.25">
      <c r="A3474">
        <v>4310</v>
      </c>
      <c r="B3474" t="s">
        <v>101</v>
      </c>
      <c r="C3474" t="s">
        <v>250</v>
      </c>
      <c r="D3474" t="s">
        <v>327</v>
      </c>
      <c r="E3474" t="s">
        <v>312</v>
      </c>
      <c r="F3474" s="48" t="e">
        <f>VLOOKUP(A3474,'TAZ definitions'!$A$1:$E$1902,2,FALSE)</f>
        <v>#N/A</v>
      </c>
      <c r="G3474" s="48" t="e">
        <f>VLOOKUP(A3474,'TAZ definitions'!$A$1:$E$1902,4,FALSE)</f>
        <v>#N/A</v>
      </c>
      <c r="H3474" s="44">
        <v>107625</v>
      </c>
      <c r="I3474" s="44">
        <v>19655</v>
      </c>
      <c r="J3474" s="44">
        <v>10293</v>
      </c>
      <c r="K3474" s="44">
        <v>1014</v>
      </c>
      <c r="L3474" s="44">
        <v>0</v>
      </c>
      <c r="M3474" s="44">
        <v>0</v>
      </c>
      <c r="N3474" s="44">
        <v>0</v>
      </c>
      <c r="O3474" s="44">
        <v>0</v>
      </c>
      <c r="P3474" s="44">
        <v>59.481945000000003</v>
      </c>
      <c r="Q3474" s="44">
        <v>54.467449000000002</v>
      </c>
      <c r="R3474" s="44">
        <v>13.264395</v>
      </c>
      <c r="S3474" s="44">
        <v>13.954523</v>
      </c>
      <c r="T3474" s="44">
        <v>103042.90625</v>
      </c>
      <c r="U3474" s="44">
        <v>9809.6855469999991</v>
      </c>
      <c r="V3474" s="44">
        <v>0</v>
      </c>
      <c r="W3474" s="44">
        <v>0</v>
      </c>
      <c r="X3474" s="44">
        <v>15354.892448000001</v>
      </c>
      <c r="Y3474" s="44">
        <v>38203.150319</v>
      </c>
      <c r="Z3474" s="44">
        <v>1029.4376500000001</v>
      </c>
      <c r="AA3474" s="44">
        <v>30.561143999999999</v>
      </c>
      <c r="AB3474" s="44">
        <v>1.645354</v>
      </c>
      <c r="AC3474" s="44">
        <v>0.68772699999999998</v>
      </c>
      <c r="AD3474" s="44">
        <v>8374.9905220000001</v>
      </c>
    </row>
    <row r="3475" spans="1:30" x14ac:dyDescent="0.25">
      <c r="A3475">
        <v>4311</v>
      </c>
      <c r="B3475" t="s">
        <v>101</v>
      </c>
      <c r="C3475" t="s">
        <v>250</v>
      </c>
      <c r="D3475" t="s">
        <v>327</v>
      </c>
      <c r="E3475" t="s">
        <v>312</v>
      </c>
      <c r="F3475" s="48" t="e">
        <f>VLOOKUP(A3475,'TAZ definitions'!$A$1:$E$1902,2,FALSE)</f>
        <v>#N/A</v>
      </c>
      <c r="G3475" s="48" t="e">
        <f>VLOOKUP(A3475,'TAZ definitions'!$A$1:$E$1902,4,FALSE)</f>
        <v>#N/A</v>
      </c>
      <c r="H3475" s="44">
        <v>105781</v>
      </c>
      <c r="I3475" s="44">
        <v>23460</v>
      </c>
      <c r="J3475" s="44">
        <v>10083</v>
      </c>
      <c r="K3475" s="44">
        <v>1401</v>
      </c>
      <c r="L3475" s="44">
        <v>0</v>
      </c>
      <c r="M3475" s="44">
        <v>0</v>
      </c>
      <c r="N3475" s="44">
        <v>0</v>
      </c>
      <c r="O3475" s="44">
        <v>0</v>
      </c>
      <c r="P3475" s="44">
        <v>54.078400000000002</v>
      </c>
      <c r="Q3475" s="44">
        <v>45.440322999999999</v>
      </c>
      <c r="R3475" s="44">
        <v>12.963952000000001</v>
      </c>
      <c r="S3475" s="44">
        <v>13.229687999999999</v>
      </c>
      <c r="T3475" s="44">
        <v>101130.703125</v>
      </c>
      <c r="U3475" s="44">
        <v>9592.5556639999995</v>
      </c>
      <c r="V3475" s="44">
        <v>0</v>
      </c>
      <c r="W3475" s="44">
        <v>0</v>
      </c>
      <c r="X3475" s="44">
        <v>0</v>
      </c>
      <c r="Y3475" s="44">
        <v>5292.0718660000002</v>
      </c>
      <c r="Z3475" s="44">
        <v>176.40730600000001</v>
      </c>
      <c r="AA3475" s="44">
        <v>4.3197910000000004</v>
      </c>
      <c r="AB3475" s="44">
        <v>0.210147</v>
      </c>
      <c r="AC3475" s="44">
        <v>0.102899</v>
      </c>
      <c r="AD3475" s="44">
        <v>1241.3336839999999</v>
      </c>
    </row>
    <row r="3476" spans="1:30" x14ac:dyDescent="0.25">
      <c r="A3476">
        <v>4312</v>
      </c>
      <c r="B3476" t="s">
        <v>101</v>
      </c>
      <c r="C3476" t="s">
        <v>250</v>
      </c>
      <c r="D3476" t="s">
        <v>327</v>
      </c>
      <c r="E3476" t="s">
        <v>312</v>
      </c>
      <c r="F3476" s="48" t="e">
        <f>VLOOKUP(A3476,'TAZ definitions'!$A$1:$E$1902,2,FALSE)</f>
        <v>#N/A</v>
      </c>
      <c r="G3476" s="48" t="e">
        <f>VLOOKUP(A3476,'TAZ definitions'!$A$1:$E$1902,4,FALSE)</f>
        <v>#N/A</v>
      </c>
      <c r="H3476" s="44">
        <v>107528</v>
      </c>
      <c r="I3476" s="44">
        <v>28449</v>
      </c>
      <c r="J3476" s="44">
        <v>10261</v>
      </c>
      <c r="K3476" s="44">
        <v>2299</v>
      </c>
      <c r="L3476" s="44">
        <v>0</v>
      </c>
      <c r="M3476" s="44">
        <v>0</v>
      </c>
      <c r="N3476" s="44">
        <v>0</v>
      </c>
      <c r="O3476" s="44">
        <v>0</v>
      </c>
      <c r="P3476" s="44">
        <v>47.057094999999997</v>
      </c>
      <c r="Q3476" s="44">
        <v>45.050567999999998</v>
      </c>
      <c r="R3476" s="44">
        <v>12.47335</v>
      </c>
      <c r="S3476" s="44">
        <v>12.53736</v>
      </c>
      <c r="T3476" s="44">
        <v>102308.1875</v>
      </c>
      <c r="U3476" s="44">
        <v>9735.4472659999992</v>
      </c>
      <c r="V3476" s="44">
        <v>0</v>
      </c>
      <c r="W3476" s="44">
        <v>0</v>
      </c>
      <c r="X3476" s="44">
        <v>0</v>
      </c>
      <c r="Y3476" s="44">
        <v>94831.817712999997</v>
      </c>
      <c r="Z3476" s="44">
        <v>2977.9341789999999</v>
      </c>
      <c r="AA3476" s="44">
        <v>77.992016000000007</v>
      </c>
      <c r="AB3476" s="44">
        <v>3.6371530000000001</v>
      </c>
      <c r="AC3476" s="44">
        <v>1.7933840000000001</v>
      </c>
      <c r="AD3476" s="44">
        <v>21451.380727</v>
      </c>
    </row>
    <row r="3477" spans="1:30" x14ac:dyDescent="0.25">
      <c r="A3477">
        <v>4313</v>
      </c>
      <c r="B3477" t="s">
        <v>101</v>
      </c>
      <c r="C3477" t="s">
        <v>250</v>
      </c>
      <c r="D3477" t="s">
        <v>327</v>
      </c>
      <c r="E3477" t="s">
        <v>312</v>
      </c>
      <c r="F3477" s="48" t="e">
        <f>VLOOKUP(A3477,'TAZ definitions'!$A$1:$E$1902,2,FALSE)</f>
        <v>#N/A</v>
      </c>
      <c r="G3477" s="48" t="e">
        <f>VLOOKUP(A3477,'TAZ definitions'!$A$1:$E$1902,4,FALSE)</f>
        <v>#N/A</v>
      </c>
      <c r="H3477" s="44">
        <v>104254</v>
      </c>
      <c r="I3477" s="44">
        <v>24535</v>
      </c>
      <c r="J3477" s="44">
        <v>9899</v>
      </c>
      <c r="K3477" s="44">
        <v>1434</v>
      </c>
      <c r="L3477" s="44">
        <v>0</v>
      </c>
      <c r="M3477" s="44">
        <v>0</v>
      </c>
      <c r="N3477" s="44">
        <v>0</v>
      </c>
      <c r="O3477" s="44">
        <v>0</v>
      </c>
      <c r="P3477" s="44">
        <v>49.847434999999997</v>
      </c>
      <c r="Q3477" s="44">
        <v>45.96011</v>
      </c>
      <c r="R3477" s="44">
        <v>12.997887</v>
      </c>
      <c r="S3477" s="44">
        <v>12.968181</v>
      </c>
      <c r="T3477" s="44">
        <v>99563.429688000004</v>
      </c>
      <c r="U3477" s="44">
        <v>9400.9296880000002</v>
      </c>
      <c r="V3477" s="44">
        <v>0</v>
      </c>
      <c r="W3477" s="44">
        <v>0</v>
      </c>
      <c r="X3477" s="44">
        <v>0</v>
      </c>
      <c r="Y3477" s="44">
        <v>53588.470781000004</v>
      </c>
      <c r="Z3477" s="44">
        <v>1619.865765</v>
      </c>
      <c r="AA3477" s="44">
        <v>43.452703999999997</v>
      </c>
      <c r="AB3477" s="44">
        <v>2.156412</v>
      </c>
      <c r="AC3477" s="44">
        <v>0.99343599999999999</v>
      </c>
      <c r="AD3477" s="44">
        <v>11998.472049</v>
      </c>
    </row>
    <row r="3478" spans="1:30" x14ac:dyDescent="0.25">
      <c r="A3478">
        <v>4314</v>
      </c>
      <c r="B3478" t="s">
        <v>101</v>
      </c>
      <c r="C3478" t="s">
        <v>250</v>
      </c>
      <c r="D3478" t="s">
        <v>327</v>
      </c>
      <c r="E3478" t="s">
        <v>312</v>
      </c>
      <c r="F3478" s="48" t="e">
        <f>VLOOKUP(A3478,'TAZ definitions'!$A$1:$E$1902,2,FALSE)</f>
        <v>#N/A</v>
      </c>
      <c r="G3478" s="48" t="e">
        <f>VLOOKUP(A3478,'TAZ definitions'!$A$1:$E$1902,4,FALSE)</f>
        <v>#N/A</v>
      </c>
      <c r="H3478" s="44">
        <v>104061</v>
      </c>
      <c r="I3478" s="44">
        <v>22600</v>
      </c>
      <c r="J3478" s="44">
        <v>9894</v>
      </c>
      <c r="K3478" s="44">
        <v>1263</v>
      </c>
      <c r="L3478" s="44">
        <v>0</v>
      </c>
      <c r="M3478" s="44">
        <v>0</v>
      </c>
      <c r="N3478" s="44">
        <v>0</v>
      </c>
      <c r="O3478" s="44">
        <v>0</v>
      </c>
      <c r="P3478" s="44">
        <v>54.752712000000002</v>
      </c>
      <c r="Q3478" s="44">
        <v>50.048442999999999</v>
      </c>
      <c r="R3478" s="44">
        <v>12.962718000000001</v>
      </c>
      <c r="S3478" s="44">
        <v>13.028635</v>
      </c>
      <c r="T3478" s="44">
        <v>99598.414063000004</v>
      </c>
      <c r="U3478" s="44">
        <v>9421.1777340000008</v>
      </c>
      <c r="V3478" s="44">
        <v>0</v>
      </c>
      <c r="W3478" s="44">
        <v>0</v>
      </c>
      <c r="X3478" s="44">
        <v>0</v>
      </c>
      <c r="Y3478" s="44">
        <v>43943.079288000001</v>
      </c>
      <c r="Z3478" s="44">
        <v>1274.0172259999999</v>
      </c>
      <c r="AA3478" s="44">
        <v>35.633654</v>
      </c>
      <c r="AB3478" s="44">
        <v>1.790899</v>
      </c>
      <c r="AC3478" s="44">
        <v>0.80174999999999996</v>
      </c>
      <c r="AD3478" s="44">
        <v>9683.0655129999996</v>
      </c>
    </row>
    <row r="3479" spans="1:30" x14ac:dyDescent="0.25">
      <c r="A3479">
        <v>4315</v>
      </c>
      <c r="B3479" t="s">
        <v>101</v>
      </c>
      <c r="C3479" t="s">
        <v>250</v>
      </c>
      <c r="D3479" t="s">
        <v>327</v>
      </c>
      <c r="E3479" t="s">
        <v>312</v>
      </c>
      <c r="F3479" s="48" t="e">
        <f>VLOOKUP(A3479,'TAZ definitions'!$A$1:$E$1902,2,FALSE)</f>
        <v>#N/A</v>
      </c>
      <c r="G3479" s="48" t="e">
        <f>VLOOKUP(A3479,'TAZ definitions'!$A$1:$E$1902,4,FALSE)</f>
        <v>#N/A</v>
      </c>
      <c r="H3479" s="44">
        <v>107019</v>
      </c>
      <c r="I3479" s="44">
        <v>28741</v>
      </c>
      <c r="J3479" s="44">
        <v>10177</v>
      </c>
      <c r="K3479" s="44">
        <v>2601</v>
      </c>
      <c r="L3479" s="44">
        <v>0</v>
      </c>
      <c r="M3479" s="44">
        <v>0</v>
      </c>
      <c r="N3479" s="44">
        <v>0</v>
      </c>
      <c r="O3479" s="44">
        <v>0</v>
      </c>
      <c r="P3479" s="44">
        <v>44.358150000000002</v>
      </c>
      <c r="Q3479" s="44">
        <v>43.565272999999998</v>
      </c>
      <c r="R3479" s="44">
        <v>13.048147999999999</v>
      </c>
      <c r="S3479" s="44">
        <v>13.115144000000001</v>
      </c>
      <c r="T3479" s="44">
        <v>102253.445313</v>
      </c>
      <c r="U3479" s="44">
        <v>9715.7734380000002</v>
      </c>
      <c r="V3479" s="44">
        <v>0</v>
      </c>
      <c r="W3479" s="44">
        <v>0</v>
      </c>
      <c r="X3479" s="44">
        <v>6777.0226819999998</v>
      </c>
      <c r="Y3479" s="44">
        <v>12222.516836000001</v>
      </c>
      <c r="Z3479" s="44">
        <v>417.13519600000001</v>
      </c>
      <c r="AA3479" s="44">
        <v>9.9251989999999992</v>
      </c>
      <c r="AB3479" s="44">
        <v>0.50283199999999995</v>
      </c>
      <c r="AC3479" s="44">
        <v>0.248694</v>
      </c>
      <c r="AD3479" s="44">
        <v>3051.569598</v>
      </c>
    </row>
    <row r="3480" spans="1:30" x14ac:dyDescent="0.25">
      <c r="A3480">
        <v>4316</v>
      </c>
      <c r="B3480" t="s">
        <v>101</v>
      </c>
      <c r="C3480" t="s">
        <v>250</v>
      </c>
      <c r="D3480" t="s">
        <v>327</v>
      </c>
      <c r="E3480" t="s">
        <v>312</v>
      </c>
      <c r="F3480" s="48" t="e">
        <f>VLOOKUP(A3480,'TAZ definitions'!$A$1:$E$1902,2,FALSE)</f>
        <v>#N/A</v>
      </c>
      <c r="G3480" s="48" t="e">
        <f>VLOOKUP(A3480,'TAZ definitions'!$A$1:$E$1902,4,FALSE)</f>
        <v>#N/A</v>
      </c>
      <c r="H3480" s="44">
        <v>106136</v>
      </c>
      <c r="I3480" s="44">
        <v>24039</v>
      </c>
      <c r="J3480" s="44">
        <v>10083</v>
      </c>
      <c r="K3480" s="44">
        <v>1983</v>
      </c>
      <c r="L3480" s="44">
        <v>0</v>
      </c>
      <c r="M3480" s="44">
        <v>0</v>
      </c>
      <c r="N3480" s="44">
        <v>0</v>
      </c>
      <c r="O3480" s="44">
        <v>0</v>
      </c>
      <c r="P3480" s="44">
        <v>49.938305</v>
      </c>
      <c r="Q3480" s="44">
        <v>45.289188000000003</v>
      </c>
      <c r="R3480" s="44">
        <v>13.229374</v>
      </c>
      <c r="S3480" s="44">
        <v>13.297352</v>
      </c>
      <c r="T3480" s="44">
        <v>101357.046875</v>
      </c>
      <c r="U3480" s="44">
        <v>9611.4902340000008</v>
      </c>
      <c r="V3480" s="44">
        <v>0</v>
      </c>
      <c r="W3480" s="44">
        <v>0</v>
      </c>
      <c r="X3480" s="44">
        <v>0</v>
      </c>
      <c r="Y3480" s="44">
        <v>165569.756906</v>
      </c>
      <c r="Z3480" s="44">
        <v>5039.4668430000002</v>
      </c>
      <c r="AA3480" s="44">
        <v>133.77390399999999</v>
      </c>
      <c r="AB3480" s="44">
        <v>6.6882979999999996</v>
      </c>
      <c r="AC3480" s="44">
        <v>3.0949070000000001</v>
      </c>
      <c r="AD3480" s="44">
        <v>37402.579023999999</v>
      </c>
    </row>
    <row r="3481" spans="1:30" x14ac:dyDescent="0.25">
      <c r="A3481">
        <v>4317</v>
      </c>
      <c r="B3481" t="s">
        <v>101</v>
      </c>
      <c r="C3481" t="s">
        <v>250</v>
      </c>
      <c r="D3481" t="s">
        <v>327</v>
      </c>
      <c r="E3481" t="s">
        <v>312</v>
      </c>
      <c r="F3481" s="48" t="e">
        <f>VLOOKUP(A3481,'TAZ definitions'!$A$1:$E$1902,2,FALSE)</f>
        <v>#N/A</v>
      </c>
      <c r="G3481" s="48" t="e">
        <f>VLOOKUP(A3481,'TAZ definitions'!$A$1:$E$1902,4,FALSE)</f>
        <v>#N/A</v>
      </c>
      <c r="H3481" s="44">
        <v>102934</v>
      </c>
      <c r="I3481" s="44">
        <v>22396</v>
      </c>
      <c r="J3481" s="44">
        <v>9458</v>
      </c>
      <c r="K3481" s="44">
        <v>1379</v>
      </c>
      <c r="L3481" s="44">
        <v>0</v>
      </c>
      <c r="M3481" s="44">
        <v>0</v>
      </c>
      <c r="N3481" s="44">
        <v>0</v>
      </c>
      <c r="O3481" s="44">
        <v>0</v>
      </c>
      <c r="P3481" s="44">
        <v>50.517676999999999</v>
      </c>
      <c r="Q3481" s="44">
        <v>47.778530000000003</v>
      </c>
      <c r="R3481" s="44">
        <v>13.379569</v>
      </c>
      <c r="S3481" s="44">
        <v>13.414065000000001</v>
      </c>
      <c r="T3481" s="44">
        <v>98109.960938000004</v>
      </c>
      <c r="U3481" s="44">
        <v>8974.0878909999992</v>
      </c>
      <c r="V3481" s="44">
        <v>0</v>
      </c>
      <c r="W3481" s="44">
        <v>0</v>
      </c>
      <c r="X3481" s="44">
        <v>6622.1003069999997</v>
      </c>
      <c r="Y3481" s="44">
        <v>43128.149697000001</v>
      </c>
      <c r="Z3481" s="44">
        <v>1588.534451</v>
      </c>
      <c r="AA3481" s="44">
        <v>37.734923000000002</v>
      </c>
      <c r="AB3481" s="44">
        <v>1.662836</v>
      </c>
      <c r="AC3481" s="44">
        <v>0.89979200000000004</v>
      </c>
      <c r="AD3481" s="44">
        <v>10665.595950999999</v>
      </c>
    </row>
    <row r="3482" spans="1:30" x14ac:dyDescent="0.25">
      <c r="A3482">
        <v>4318</v>
      </c>
      <c r="B3482" t="s">
        <v>101</v>
      </c>
      <c r="C3482" t="s">
        <v>250</v>
      </c>
      <c r="D3482" t="s">
        <v>327</v>
      </c>
      <c r="E3482" t="s">
        <v>312</v>
      </c>
      <c r="F3482" s="48" t="e">
        <f>VLOOKUP(A3482,'TAZ definitions'!$A$1:$E$1902,2,FALSE)</f>
        <v>#N/A</v>
      </c>
      <c r="G3482" s="48" t="e">
        <f>VLOOKUP(A3482,'TAZ definitions'!$A$1:$E$1902,4,FALSE)</f>
        <v>#N/A</v>
      </c>
      <c r="H3482" s="44">
        <v>105932</v>
      </c>
      <c r="I3482" s="44">
        <v>27628</v>
      </c>
      <c r="J3482" s="44">
        <v>9937</v>
      </c>
      <c r="K3482" s="44">
        <v>2586</v>
      </c>
      <c r="L3482" s="44">
        <v>0</v>
      </c>
      <c r="M3482" s="44">
        <v>0</v>
      </c>
      <c r="N3482" s="44">
        <v>0</v>
      </c>
      <c r="O3482" s="44">
        <v>0</v>
      </c>
      <c r="P3482" s="44">
        <v>46.595244999999998</v>
      </c>
      <c r="Q3482" s="44">
        <v>47.906246000000003</v>
      </c>
      <c r="R3482" s="44">
        <v>14.177879000000001</v>
      </c>
      <c r="S3482" s="44">
        <v>14.246111000000001</v>
      </c>
      <c r="T3482" s="44">
        <v>100792.828125</v>
      </c>
      <c r="U3482" s="44">
        <v>9454.546875</v>
      </c>
      <c r="V3482" s="44">
        <v>0</v>
      </c>
      <c r="W3482" s="44">
        <v>0</v>
      </c>
      <c r="X3482" s="44">
        <v>0</v>
      </c>
      <c r="Y3482" s="44">
        <v>54406.03211</v>
      </c>
      <c r="Z3482" s="44">
        <v>1617.273555</v>
      </c>
      <c r="AA3482" s="44">
        <v>43.665802999999997</v>
      </c>
      <c r="AB3482" s="44">
        <v>2.267598</v>
      </c>
      <c r="AC3482" s="44">
        <v>1.0121819999999999</v>
      </c>
      <c r="AD3482" s="44">
        <v>12328.787286999999</v>
      </c>
    </row>
    <row r="3483" spans="1:30" x14ac:dyDescent="0.25">
      <c r="A3483">
        <v>4319</v>
      </c>
      <c r="B3483" t="s">
        <v>101</v>
      </c>
      <c r="C3483" t="s">
        <v>250</v>
      </c>
      <c r="D3483" t="s">
        <v>327</v>
      </c>
      <c r="E3483" t="s">
        <v>312</v>
      </c>
      <c r="F3483" s="48" t="e">
        <f>VLOOKUP(A3483,'TAZ definitions'!$A$1:$E$1902,2,FALSE)</f>
        <v>#N/A</v>
      </c>
      <c r="G3483" s="48" t="e">
        <f>VLOOKUP(A3483,'TAZ definitions'!$A$1:$E$1902,4,FALSE)</f>
        <v>#N/A</v>
      </c>
      <c r="H3483" s="44">
        <v>104077</v>
      </c>
      <c r="I3483" s="44">
        <v>24068</v>
      </c>
      <c r="J3483" s="44">
        <v>9734</v>
      </c>
      <c r="K3483" s="44">
        <v>2085</v>
      </c>
      <c r="L3483" s="44">
        <v>0</v>
      </c>
      <c r="M3483" s="44">
        <v>0</v>
      </c>
      <c r="N3483" s="44">
        <v>0</v>
      </c>
      <c r="O3483" s="44">
        <v>0</v>
      </c>
      <c r="P3483" s="44">
        <v>49.735450999999998</v>
      </c>
      <c r="Q3483" s="44">
        <v>50.027267000000002</v>
      </c>
      <c r="R3483" s="44">
        <v>14.515093</v>
      </c>
      <c r="S3483" s="44">
        <v>14.580647000000001</v>
      </c>
      <c r="T3483" s="44">
        <v>98992.40625</v>
      </c>
      <c r="U3483" s="44">
        <v>9247.9052730000003</v>
      </c>
      <c r="V3483" s="44">
        <v>0</v>
      </c>
      <c r="W3483" s="44">
        <v>0</v>
      </c>
      <c r="X3483" s="44">
        <v>0</v>
      </c>
      <c r="Y3483" s="44">
        <v>23438.957812000001</v>
      </c>
      <c r="Z3483" s="44">
        <v>785.28861700000004</v>
      </c>
      <c r="AA3483" s="44">
        <v>19.649318000000001</v>
      </c>
      <c r="AB3483" s="44">
        <v>0.87325200000000003</v>
      </c>
      <c r="AC3483" s="44">
        <v>0.45691300000000001</v>
      </c>
      <c r="AD3483" s="44">
        <v>5452.4127959999996</v>
      </c>
    </row>
    <row r="3484" spans="1:30" x14ac:dyDescent="0.25">
      <c r="A3484">
        <v>4320</v>
      </c>
      <c r="B3484" t="s">
        <v>101</v>
      </c>
      <c r="C3484" t="s">
        <v>250</v>
      </c>
      <c r="D3484" t="s">
        <v>327</v>
      </c>
      <c r="E3484" t="s">
        <v>312</v>
      </c>
      <c r="F3484" s="48" t="e">
        <f>VLOOKUP(A3484,'TAZ definitions'!$A$1:$E$1902,2,FALSE)</f>
        <v>#N/A</v>
      </c>
      <c r="G3484" s="48" t="e">
        <f>VLOOKUP(A3484,'TAZ definitions'!$A$1:$E$1902,4,FALSE)</f>
        <v>#N/A</v>
      </c>
      <c r="H3484" s="44">
        <v>104435</v>
      </c>
      <c r="I3484" s="44">
        <v>26412</v>
      </c>
      <c r="J3484" s="44">
        <v>9758</v>
      </c>
      <c r="K3484" s="44">
        <v>2546</v>
      </c>
      <c r="L3484" s="44">
        <v>0</v>
      </c>
      <c r="M3484" s="44">
        <v>0</v>
      </c>
      <c r="N3484" s="44">
        <v>0</v>
      </c>
      <c r="O3484" s="44">
        <v>0</v>
      </c>
      <c r="P3484" s="44">
        <v>49.009780999999997</v>
      </c>
      <c r="Q3484" s="44">
        <v>51.038798999999997</v>
      </c>
      <c r="R3484" s="44">
        <v>14.907882000000001</v>
      </c>
      <c r="S3484" s="44">
        <v>15.014172</v>
      </c>
      <c r="T3484" s="44">
        <v>99741.46875</v>
      </c>
      <c r="U3484" s="44">
        <v>9324.1572269999997</v>
      </c>
      <c r="V3484" s="44">
        <v>0</v>
      </c>
      <c r="W3484" s="44">
        <v>0</v>
      </c>
      <c r="X3484" s="44">
        <v>62948.488834999996</v>
      </c>
      <c r="Y3484" s="44">
        <v>100712.75898100001</v>
      </c>
      <c r="Z3484" s="44">
        <v>3062.2715549999998</v>
      </c>
      <c r="AA3484" s="44">
        <v>81.672399999999996</v>
      </c>
      <c r="AB3484" s="44">
        <v>4.3368399999999996</v>
      </c>
      <c r="AC3484" s="44">
        <v>1.9429069999999999</v>
      </c>
      <c r="AD3484" s="44">
        <v>23919.703259999998</v>
      </c>
    </row>
    <row r="3485" spans="1:30" x14ac:dyDescent="0.25">
      <c r="A3485">
        <v>4321</v>
      </c>
      <c r="B3485" t="s">
        <v>101</v>
      </c>
      <c r="C3485" t="s">
        <v>250</v>
      </c>
      <c r="D3485" t="s">
        <v>327</v>
      </c>
      <c r="E3485" t="s">
        <v>312</v>
      </c>
      <c r="F3485" s="48" t="e">
        <f>VLOOKUP(A3485,'TAZ definitions'!$A$1:$E$1902,2,FALSE)</f>
        <v>#N/A</v>
      </c>
      <c r="G3485" s="48" t="e">
        <f>VLOOKUP(A3485,'TAZ definitions'!$A$1:$E$1902,4,FALSE)</f>
        <v>#N/A</v>
      </c>
      <c r="H3485" s="44">
        <v>100025</v>
      </c>
      <c r="I3485" s="44">
        <v>21246</v>
      </c>
      <c r="J3485" s="44">
        <v>9270</v>
      </c>
      <c r="K3485" s="44">
        <v>1234</v>
      </c>
      <c r="L3485" s="44">
        <v>0</v>
      </c>
      <c r="M3485" s="44">
        <v>0</v>
      </c>
      <c r="N3485" s="44">
        <v>0</v>
      </c>
      <c r="O3485" s="44">
        <v>0</v>
      </c>
      <c r="P3485" s="44">
        <v>51.048907999999997</v>
      </c>
      <c r="Q3485" s="44">
        <v>47.629832999999998</v>
      </c>
      <c r="R3485" s="44">
        <v>12.917445000000001</v>
      </c>
      <c r="S3485" s="44">
        <v>12.969903</v>
      </c>
      <c r="T3485" s="44">
        <v>95674.820313000004</v>
      </c>
      <c r="U3485" s="44">
        <v>8826.2519530000009</v>
      </c>
      <c r="V3485" s="44">
        <v>0</v>
      </c>
      <c r="W3485" s="44">
        <v>0</v>
      </c>
      <c r="X3485" s="44">
        <v>0</v>
      </c>
      <c r="Y3485" s="44">
        <v>3746.9096760000002</v>
      </c>
      <c r="Z3485" s="44">
        <v>124.90010700000001</v>
      </c>
      <c r="AA3485" s="44">
        <v>3.0600770000000002</v>
      </c>
      <c r="AB3485" s="44">
        <v>0.14258699999999999</v>
      </c>
      <c r="AC3485" s="44">
        <v>7.2907E-2</v>
      </c>
      <c r="AD3485" s="44">
        <v>869.91020300000002</v>
      </c>
    </row>
    <row r="3486" spans="1:30" x14ac:dyDescent="0.25">
      <c r="A3486">
        <v>4322</v>
      </c>
      <c r="B3486" t="s">
        <v>101</v>
      </c>
      <c r="C3486" t="s">
        <v>250</v>
      </c>
      <c r="D3486" t="s">
        <v>327</v>
      </c>
      <c r="E3486" t="s">
        <v>312</v>
      </c>
      <c r="F3486" s="48" t="e">
        <f>VLOOKUP(A3486,'TAZ definitions'!$A$1:$E$1902,2,FALSE)</f>
        <v>#N/A</v>
      </c>
      <c r="G3486" s="48" t="e">
        <f>VLOOKUP(A3486,'TAZ definitions'!$A$1:$E$1902,4,FALSE)</f>
        <v>#N/A</v>
      </c>
      <c r="H3486" s="44">
        <v>99195</v>
      </c>
      <c r="I3486" s="44">
        <v>20948</v>
      </c>
      <c r="J3486" s="44">
        <v>9199</v>
      </c>
      <c r="K3486" s="44">
        <v>1193</v>
      </c>
      <c r="L3486" s="44">
        <v>0</v>
      </c>
      <c r="M3486" s="44">
        <v>0</v>
      </c>
      <c r="N3486" s="44">
        <v>0</v>
      </c>
      <c r="O3486" s="44">
        <v>0</v>
      </c>
      <c r="P3486" s="44">
        <v>49.754798999999998</v>
      </c>
      <c r="Q3486" s="44">
        <v>50.691054999999999</v>
      </c>
      <c r="R3486" s="44">
        <v>12.903458000000001</v>
      </c>
      <c r="S3486" s="44">
        <v>12.916785000000001</v>
      </c>
      <c r="T3486" s="44">
        <v>94446.234375</v>
      </c>
      <c r="U3486" s="44">
        <v>8713.1201170000004</v>
      </c>
      <c r="V3486" s="44">
        <v>0</v>
      </c>
      <c r="W3486" s="44">
        <v>0</v>
      </c>
      <c r="X3486" s="44">
        <v>49642.445963999999</v>
      </c>
      <c r="Y3486" s="44">
        <v>110346.131763</v>
      </c>
      <c r="Z3486" s="44">
        <v>3049.605834</v>
      </c>
      <c r="AA3486" s="44">
        <v>87.181365</v>
      </c>
      <c r="AB3486" s="44">
        <v>4.7622859999999996</v>
      </c>
      <c r="AC3486" s="44">
        <v>1.995438</v>
      </c>
      <c r="AD3486" s="44">
        <v>24490.647833999999</v>
      </c>
    </row>
    <row r="3487" spans="1:30" x14ac:dyDescent="0.25">
      <c r="A3487">
        <v>4323</v>
      </c>
      <c r="B3487" t="s">
        <v>101</v>
      </c>
      <c r="C3487" t="s">
        <v>250</v>
      </c>
      <c r="D3487" t="s">
        <v>327</v>
      </c>
      <c r="E3487" t="s">
        <v>312</v>
      </c>
      <c r="F3487" s="48" t="e">
        <f>VLOOKUP(A3487,'TAZ definitions'!$A$1:$E$1902,2,FALSE)</f>
        <v>#N/A</v>
      </c>
      <c r="G3487" s="48" t="e">
        <f>VLOOKUP(A3487,'TAZ definitions'!$A$1:$E$1902,4,FALSE)</f>
        <v>#N/A</v>
      </c>
      <c r="H3487" s="44">
        <v>99776</v>
      </c>
      <c r="I3487" s="44">
        <v>18573</v>
      </c>
      <c r="J3487" s="44">
        <v>9268</v>
      </c>
      <c r="K3487" s="44">
        <v>1299</v>
      </c>
      <c r="L3487" s="44">
        <v>0</v>
      </c>
      <c r="M3487" s="44">
        <v>0</v>
      </c>
      <c r="N3487" s="44">
        <v>0</v>
      </c>
      <c r="O3487" s="44">
        <v>0</v>
      </c>
      <c r="P3487" s="44">
        <v>50.980522000000001</v>
      </c>
      <c r="Q3487" s="44">
        <v>51.928508999999998</v>
      </c>
      <c r="R3487" s="44">
        <v>13.754716</v>
      </c>
      <c r="S3487" s="44">
        <v>13.836634</v>
      </c>
      <c r="T3487" s="44">
        <v>95823.0625</v>
      </c>
      <c r="U3487" s="44">
        <v>8880.0712889999995</v>
      </c>
      <c r="V3487" s="44">
        <v>0</v>
      </c>
      <c r="W3487" s="44">
        <v>0</v>
      </c>
      <c r="X3487" s="44">
        <v>2299.3847040000001</v>
      </c>
      <c r="Y3487" s="44">
        <v>40452.348831000003</v>
      </c>
      <c r="Z3487" s="44">
        <v>1145.456351</v>
      </c>
      <c r="AA3487" s="44">
        <v>32.537391</v>
      </c>
      <c r="AB3487" s="44">
        <v>1.6589430000000001</v>
      </c>
      <c r="AC3487" s="44">
        <v>0.74143800000000004</v>
      </c>
      <c r="AD3487" s="44">
        <v>8960.4511149999998</v>
      </c>
    </row>
    <row r="3488" spans="1:30" x14ac:dyDescent="0.25">
      <c r="A3488">
        <v>4324</v>
      </c>
      <c r="B3488" t="s">
        <v>101</v>
      </c>
      <c r="C3488" t="s">
        <v>250</v>
      </c>
      <c r="D3488" t="s">
        <v>327</v>
      </c>
      <c r="E3488" t="s">
        <v>312</v>
      </c>
      <c r="F3488" s="48" t="e">
        <f>VLOOKUP(A3488,'TAZ definitions'!$A$1:$E$1902,2,FALSE)</f>
        <v>#N/A</v>
      </c>
      <c r="G3488" s="48" t="e">
        <f>VLOOKUP(A3488,'TAZ definitions'!$A$1:$E$1902,4,FALSE)</f>
        <v>#N/A</v>
      </c>
      <c r="H3488" s="44">
        <v>100728</v>
      </c>
      <c r="I3488" s="44">
        <v>24745</v>
      </c>
      <c r="J3488" s="44">
        <v>9301</v>
      </c>
      <c r="K3488" s="44">
        <v>1417</v>
      </c>
      <c r="L3488" s="44">
        <v>0</v>
      </c>
      <c r="M3488" s="44">
        <v>0</v>
      </c>
      <c r="N3488" s="44">
        <v>0</v>
      </c>
      <c r="O3488" s="44">
        <v>0</v>
      </c>
      <c r="P3488" s="44">
        <v>49.137039000000001</v>
      </c>
      <c r="Q3488" s="44">
        <v>48.337921000000001</v>
      </c>
      <c r="R3488" s="44">
        <v>12.748687</v>
      </c>
      <c r="S3488" s="44">
        <v>12.786913999999999</v>
      </c>
      <c r="T3488" s="44">
        <v>96435.054688000004</v>
      </c>
      <c r="U3488" s="44">
        <v>8855.5634769999997</v>
      </c>
      <c r="V3488" s="44">
        <v>0</v>
      </c>
      <c r="W3488" s="44">
        <v>0</v>
      </c>
      <c r="X3488" s="44">
        <v>0</v>
      </c>
      <c r="Y3488" s="44">
        <v>19785.253661999999</v>
      </c>
      <c r="Z3488" s="44">
        <v>660.53020200000003</v>
      </c>
      <c r="AA3488" s="44">
        <v>16.346681</v>
      </c>
      <c r="AB3488" s="44">
        <v>0.75036099999999994</v>
      </c>
      <c r="AC3488" s="44">
        <v>0.38527800000000001</v>
      </c>
      <c r="AD3488" s="44">
        <v>4603.9082930000004</v>
      </c>
    </row>
    <row r="3489" spans="1:30" x14ac:dyDescent="0.25">
      <c r="A3489">
        <v>4325</v>
      </c>
      <c r="B3489" t="s">
        <v>101</v>
      </c>
      <c r="C3489" t="s">
        <v>250</v>
      </c>
      <c r="D3489" t="s">
        <v>327</v>
      </c>
      <c r="E3489" t="s">
        <v>312</v>
      </c>
      <c r="F3489" s="48" t="e">
        <f>VLOOKUP(A3489,'TAZ definitions'!$A$1:$E$1902,2,FALSE)</f>
        <v>#N/A</v>
      </c>
      <c r="G3489" s="48" t="e">
        <f>VLOOKUP(A3489,'TAZ definitions'!$A$1:$E$1902,4,FALSE)</f>
        <v>#N/A</v>
      </c>
      <c r="H3489" s="44">
        <v>96016</v>
      </c>
      <c r="I3489" s="44">
        <v>17718</v>
      </c>
      <c r="J3489" s="44">
        <v>8708</v>
      </c>
      <c r="K3489" s="44">
        <v>1075</v>
      </c>
      <c r="L3489" s="44">
        <v>0</v>
      </c>
      <c r="M3489" s="44">
        <v>0</v>
      </c>
      <c r="N3489" s="44">
        <v>0</v>
      </c>
      <c r="O3489" s="44">
        <v>0</v>
      </c>
      <c r="P3489" s="44">
        <v>54.763702000000002</v>
      </c>
      <c r="Q3489" s="44">
        <v>51.919463999999998</v>
      </c>
      <c r="R3489" s="44">
        <v>13.21308</v>
      </c>
      <c r="S3489" s="44">
        <v>13.216754999999999</v>
      </c>
      <c r="T3489" s="44">
        <v>91514.164063000004</v>
      </c>
      <c r="U3489" s="44">
        <v>8269.1318360000005</v>
      </c>
      <c r="V3489" s="44">
        <v>0</v>
      </c>
      <c r="W3489" s="44">
        <v>0</v>
      </c>
      <c r="X3489" s="44">
        <v>20508.363176999999</v>
      </c>
      <c r="Y3489" s="44">
        <v>65680.462165000004</v>
      </c>
      <c r="Z3489" s="44">
        <v>1790.569334</v>
      </c>
      <c r="AA3489" s="44">
        <v>52.453037000000002</v>
      </c>
      <c r="AB3489" s="44">
        <v>2.8277960000000002</v>
      </c>
      <c r="AC3489" s="44">
        <v>1.184674</v>
      </c>
      <c r="AD3489" s="44">
        <v>14481.031749</v>
      </c>
    </row>
    <row r="3490" spans="1:30" x14ac:dyDescent="0.25">
      <c r="A3490">
        <v>4326</v>
      </c>
      <c r="B3490" t="s">
        <v>101</v>
      </c>
      <c r="C3490" t="s">
        <v>250</v>
      </c>
      <c r="D3490" t="s">
        <v>327</v>
      </c>
      <c r="E3490" t="s">
        <v>312</v>
      </c>
      <c r="F3490" s="48" t="e">
        <f>VLOOKUP(A3490,'TAZ definitions'!$A$1:$E$1902,2,FALSE)</f>
        <v>#N/A</v>
      </c>
      <c r="G3490" s="48" t="e">
        <f>VLOOKUP(A3490,'TAZ definitions'!$A$1:$E$1902,4,FALSE)</f>
        <v>#N/A</v>
      </c>
      <c r="H3490" s="44">
        <v>104061</v>
      </c>
      <c r="I3490" s="44">
        <v>23975</v>
      </c>
      <c r="J3490" s="44">
        <v>9894</v>
      </c>
      <c r="K3490" s="44">
        <v>1389</v>
      </c>
      <c r="L3490" s="44">
        <v>0</v>
      </c>
      <c r="M3490" s="44">
        <v>0</v>
      </c>
      <c r="N3490" s="44">
        <v>0</v>
      </c>
      <c r="O3490" s="44">
        <v>0</v>
      </c>
      <c r="P3490" s="44">
        <v>50.143990000000002</v>
      </c>
      <c r="Q3490" s="44">
        <v>49.978991999999998</v>
      </c>
      <c r="R3490" s="44">
        <v>12.792045999999999</v>
      </c>
      <c r="S3490" s="44">
        <v>12.785257</v>
      </c>
      <c r="T3490" s="44">
        <v>99223.71875</v>
      </c>
      <c r="U3490" s="44">
        <v>9380.2890630000002</v>
      </c>
      <c r="V3490" s="44">
        <v>0</v>
      </c>
      <c r="W3490" s="44">
        <v>0</v>
      </c>
      <c r="X3490" s="44">
        <v>0</v>
      </c>
      <c r="Y3490" s="44">
        <v>4895.5995970000004</v>
      </c>
      <c r="Z3490" s="44">
        <v>163.504549</v>
      </c>
      <c r="AA3490" s="44">
        <v>4.0405920000000002</v>
      </c>
      <c r="AB3490" s="44">
        <v>0.18573100000000001</v>
      </c>
      <c r="AC3490" s="44">
        <v>9.5326999999999995E-2</v>
      </c>
      <c r="AD3490" s="44">
        <v>1138.9523139999999</v>
      </c>
    </row>
    <row r="3491" spans="1:30" x14ac:dyDescent="0.25">
      <c r="A3491">
        <v>4327</v>
      </c>
      <c r="B3491" t="s">
        <v>101</v>
      </c>
      <c r="C3491" t="s">
        <v>250</v>
      </c>
      <c r="D3491" t="s">
        <v>327</v>
      </c>
      <c r="E3491" t="s">
        <v>312</v>
      </c>
      <c r="F3491" s="48" t="e">
        <f>VLOOKUP(A3491,'TAZ definitions'!$A$1:$E$1902,2,FALSE)</f>
        <v>#N/A</v>
      </c>
      <c r="G3491" s="48" t="e">
        <f>VLOOKUP(A3491,'TAZ definitions'!$A$1:$E$1902,4,FALSE)</f>
        <v>#N/A</v>
      </c>
      <c r="H3491" s="44">
        <v>101765</v>
      </c>
      <c r="I3491" s="44">
        <v>21813</v>
      </c>
      <c r="J3491" s="44">
        <v>9368</v>
      </c>
      <c r="K3491" s="44">
        <v>1180</v>
      </c>
      <c r="L3491" s="44">
        <v>0</v>
      </c>
      <c r="M3491" s="44">
        <v>0</v>
      </c>
      <c r="N3491" s="44">
        <v>0</v>
      </c>
      <c r="O3491" s="44">
        <v>0</v>
      </c>
      <c r="P3491" s="44">
        <v>54.001007000000001</v>
      </c>
      <c r="Q3491" s="44">
        <v>52.160052999999998</v>
      </c>
      <c r="R3491" s="44">
        <v>12.640439000000001</v>
      </c>
      <c r="S3491" s="44">
        <v>12.788627</v>
      </c>
      <c r="T3491" s="44">
        <v>98081.328125</v>
      </c>
      <c r="U3491" s="44">
        <v>8990.75</v>
      </c>
      <c r="V3491" s="44">
        <v>0</v>
      </c>
      <c r="W3491" s="44">
        <v>0</v>
      </c>
      <c r="X3491" s="44">
        <v>0</v>
      </c>
      <c r="Y3491" s="44">
        <v>40106.877804000003</v>
      </c>
      <c r="Z3491" s="44">
        <v>1138.6336120000001</v>
      </c>
      <c r="AA3491" s="44">
        <v>31.862577999999999</v>
      </c>
      <c r="AB3491" s="44">
        <v>1.658612</v>
      </c>
      <c r="AC3491" s="44">
        <v>0.72096099999999996</v>
      </c>
      <c r="AD3491" s="44">
        <v>8730.0388289999992</v>
      </c>
    </row>
    <row r="3492" spans="1:30" x14ac:dyDescent="0.25">
      <c r="A3492">
        <v>4328</v>
      </c>
      <c r="B3492" t="s">
        <v>101</v>
      </c>
      <c r="C3492" t="s">
        <v>250</v>
      </c>
      <c r="D3492" t="s">
        <v>327</v>
      </c>
      <c r="E3492" t="s">
        <v>312</v>
      </c>
      <c r="F3492" s="48" t="e">
        <f>VLOOKUP(A3492,'TAZ definitions'!$A$1:$E$1902,2,FALSE)</f>
        <v>#N/A</v>
      </c>
      <c r="G3492" s="48" t="e">
        <f>VLOOKUP(A3492,'TAZ definitions'!$A$1:$E$1902,4,FALSE)</f>
        <v>#N/A</v>
      </c>
      <c r="H3492" s="44">
        <v>104061</v>
      </c>
      <c r="I3492" s="44">
        <v>21101</v>
      </c>
      <c r="J3492" s="44">
        <v>9894</v>
      </c>
      <c r="K3492" s="44">
        <v>1135</v>
      </c>
      <c r="L3492" s="44">
        <v>0</v>
      </c>
      <c r="M3492" s="44">
        <v>0</v>
      </c>
      <c r="N3492" s="44">
        <v>0</v>
      </c>
      <c r="O3492" s="44">
        <v>0</v>
      </c>
      <c r="P3492" s="44">
        <v>54.218029000000001</v>
      </c>
      <c r="Q3492" s="44">
        <v>53.261318000000003</v>
      </c>
      <c r="R3492" s="44">
        <v>12.477859</v>
      </c>
      <c r="S3492" s="44">
        <v>12.664799</v>
      </c>
      <c r="T3492" s="44">
        <v>100040.742188</v>
      </c>
      <c r="U3492" s="44">
        <v>9469.5371090000008</v>
      </c>
      <c r="V3492" s="44">
        <v>0</v>
      </c>
      <c r="W3492" s="44">
        <v>0</v>
      </c>
      <c r="X3492" s="44">
        <v>0</v>
      </c>
      <c r="Y3492" s="44">
        <v>75411.491062000001</v>
      </c>
      <c r="Z3492" s="44">
        <v>1928.0670419999999</v>
      </c>
      <c r="AA3492" s="44">
        <v>58.983178000000002</v>
      </c>
      <c r="AB3492" s="44">
        <v>3.3094229999999998</v>
      </c>
      <c r="AC3492" s="44">
        <v>1.309088</v>
      </c>
      <c r="AD3492" s="44">
        <v>16082.052304000001</v>
      </c>
    </row>
    <row r="3493" spans="1:30" x14ac:dyDescent="0.25">
      <c r="A3493">
        <v>4329</v>
      </c>
      <c r="B3493" t="s">
        <v>101</v>
      </c>
      <c r="C3493" t="s">
        <v>250</v>
      </c>
      <c r="D3493" t="s">
        <v>327</v>
      </c>
      <c r="E3493" t="s">
        <v>312</v>
      </c>
      <c r="F3493" s="48" t="e">
        <f>VLOOKUP(A3493,'TAZ definitions'!$A$1:$E$1902,2,FALSE)</f>
        <v>#N/A</v>
      </c>
      <c r="G3493" s="48" t="e">
        <f>VLOOKUP(A3493,'TAZ definitions'!$A$1:$E$1902,4,FALSE)</f>
        <v>#N/A</v>
      </c>
      <c r="H3493" s="44">
        <v>103724</v>
      </c>
      <c r="I3493" s="44">
        <v>23560</v>
      </c>
      <c r="J3493" s="44">
        <v>9862</v>
      </c>
      <c r="K3493" s="44">
        <v>1366</v>
      </c>
      <c r="L3493" s="44">
        <v>0</v>
      </c>
      <c r="M3493" s="44">
        <v>0</v>
      </c>
      <c r="N3493" s="44">
        <v>0</v>
      </c>
      <c r="O3493" s="44">
        <v>0</v>
      </c>
      <c r="P3493" s="44">
        <v>51.345149999999997</v>
      </c>
      <c r="Q3493" s="44">
        <v>51.374161000000001</v>
      </c>
      <c r="R3493" s="44">
        <v>13.376061999999999</v>
      </c>
      <c r="S3493" s="44">
        <v>13.409224999999999</v>
      </c>
      <c r="T3493" s="44">
        <v>99273.078125</v>
      </c>
      <c r="U3493" s="44">
        <v>9390.2783199999994</v>
      </c>
      <c r="V3493" s="44">
        <v>0</v>
      </c>
      <c r="W3493" s="44">
        <v>0</v>
      </c>
      <c r="X3493" s="44">
        <v>5755.303089</v>
      </c>
      <c r="Y3493" s="44">
        <v>125636.040892</v>
      </c>
      <c r="Z3493" s="44">
        <v>3416.4720499999999</v>
      </c>
      <c r="AA3493" s="44">
        <v>99.443177000000006</v>
      </c>
      <c r="AB3493" s="44">
        <v>5.2928649999999999</v>
      </c>
      <c r="AC3493" s="44">
        <v>2.2493979999999998</v>
      </c>
      <c r="AD3493" s="44">
        <v>27385.149926999999</v>
      </c>
    </row>
    <row r="3494" spans="1:30" x14ac:dyDescent="0.25">
      <c r="A3494">
        <v>4330</v>
      </c>
      <c r="B3494" t="s">
        <v>101</v>
      </c>
      <c r="C3494" t="s">
        <v>250</v>
      </c>
      <c r="D3494" t="s">
        <v>327</v>
      </c>
      <c r="E3494" t="s">
        <v>312</v>
      </c>
      <c r="F3494" s="48" t="e">
        <f>VLOOKUP(A3494,'TAZ definitions'!$A$1:$E$1902,2,FALSE)</f>
        <v>#N/A</v>
      </c>
      <c r="G3494" s="48" t="e">
        <f>VLOOKUP(A3494,'TAZ definitions'!$A$1:$E$1902,4,FALSE)</f>
        <v>#N/A</v>
      </c>
      <c r="H3494" s="44">
        <v>100257</v>
      </c>
      <c r="I3494" s="44">
        <v>18435</v>
      </c>
      <c r="J3494" s="44">
        <v>9024</v>
      </c>
      <c r="K3494" s="44">
        <v>1011</v>
      </c>
      <c r="L3494" s="44">
        <v>0</v>
      </c>
      <c r="M3494" s="44">
        <v>0</v>
      </c>
      <c r="N3494" s="44">
        <v>0</v>
      </c>
      <c r="O3494" s="44">
        <v>0</v>
      </c>
      <c r="P3494" s="44">
        <v>57.341498999999999</v>
      </c>
      <c r="Q3494" s="44">
        <v>55.671760999999996</v>
      </c>
      <c r="R3494" s="44">
        <v>12.466205</v>
      </c>
      <c r="S3494" s="44">
        <v>12.712137</v>
      </c>
      <c r="T3494" s="44">
        <v>97198.15625</v>
      </c>
      <c r="U3494" s="44">
        <v>8724.4414059999999</v>
      </c>
      <c r="V3494" s="44">
        <v>0</v>
      </c>
      <c r="W3494" s="44">
        <v>0</v>
      </c>
      <c r="X3494" s="44">
        <v>0</v>
      </c>
      <c r="Y3494" s="44">
        <v>50533.233043</v>
      </c>
      <c r="Z3494" s="44">
        <v>1483.8879260000001</v>
      </c>
      <c r="AA3494" s="44">
        <v>40.417039000000003</v>
      </c>
      <c r="AB3494" s="44">
        <v>2.0606689999999999</v>
      </c>
      <c r="AC3494" s="44">
        <v>0.92465900000000001</v>
      </c>
      <c r="AD3494" s="44">
        <v>11174.76448</v>
      </c>
    </row>
    <row r="3495" spans="1:30" x14ac:dyDescent="0.25">
      <c r="A3495">
        <v>4331</v>
      </c>
      <c r="B3495" t="s">
        <v>101</v>
      </c>
      <c r="C3495" t="s">
        <v>250</v>
      </c>
      <c r="D3495" t="s">
        <v>327</v>
      </c>
      <c r="E3495" t="s">
        <v>312</v>
      </c>
      <c r="F3495" s="48" t="e">
        <f>VLOOKUP(A3495,'TAZ definitions'!$A$1:$E$1902,2,FALSE)</f>
        <v>#N/A</v>
      </c>
      <c r="G3495" s="48" t="e">
        <f>VLOOKUP(A3495,'TAZ definitions'!$A$1:$E$1902,4,FALSE)</f>
        <v>#N/A</v>
      </c>
      <c r="H3495" s="44">
        <v>94733</v>
      </c>
      <c r="I3495" s="44">
        <v>11634</v>
      </c>
      <c r="J3495" s="44">
        <v>8620</v>
      </c>
      <c r="K3495" s="44">
        <v>781</v>
      </c>
      <c r="L3495" s="44">
        <v>0</v>
      </c>
      <c r="M3495" s="44">
        <v>0</v>
      </c>
      <c r="N3495" s="44">
        <v>0</v>
      </c>
      <c r="O3495" s="44">
        <v>0</v>
      </c>
      <c r="P3495" s="44">
        <v>63.869762000000001</v>
      </c>
      <c r="Q3495" s="44">
        <v>60.22831</v>
      </c>
      <c r="R3495" s="44">
        <v>14.106441</v>
      </c>
      <c r="S3495" s="44">
        <v>14.25033</v>
      </c>
      <c r="T3495" s="44">
        <v>91565.023438000004</v>
      </c>
      <c r="U3495" s="44">
        <v>8321.1542969999991</v>
      </c>
      <c r="V3495" s="44">
        <v>0</v>
      </c>
      <c r="W3495" s="44">
        <v>0</v>
      </c>
      <c r="X3495" s="44">
        <v>0</v>
      </c>
      <c r="Y3495" s="44">
        <v>19097.925388</v>
      </c>
      <c r="Z3495" s="44">
        <v>575.71629299999995</v>
      </c>
      <c r="AA3495" s="44">
        <v>15.349513999999999</v>
      </c>
      <c r="AB3495" s="44">
        <v>0.76931899999999998</v>
      </c>
      <c r="AC3495" s="44">
        <v>0.35438900000000001</v>
      </c>
      <c r="AD3495" s="44">
        <v>4273.6351400000003</v>
      </c>
    </row>
    <row r="3496" spans="1:30" x14ac:dyDescent="0.25">
      <c r="A3496">
        <v>4332</v>
      </c>
      <c r="B3496" t="s">
        <v>101</v>
      </c>
      <c r="C3496" t="s">
        <v>250</v>
      </c>
      <c r="D3496" t="s">
        <v>327</v>
      </c>
      <c r="E3496" t="s">
        <v>312</v>
      </c>
      <c r="F3496" s="48" t="e">
        <f>VLOOKUP(A3496,'TAZ definitions'!$A$1:$E$1902,2,FALSE)</f>
        <v>#N/A</v>
      </c>
      <c r="G3496" s="48" t="e">
        <f>VLOOKUP(A3496,'TAZ definitions'!$A$1:$E$1902,4,FALSE)</f>
        <v>#N/A</v>
      </c>
      <c r="H3496" s="44">
        <v>94733</v>
      </c>
      <c r="I3496" s="44">
        <v>16334</v>
      </c>
      <c r="J3496" s="44">
        <v>8620</v>
      </c>
      <c r="K3496" s="44">
        <v>960</v>
      </c>
      <c r="L3496" s="44">
        <v>0</v>
      </c>
      <c r="M3496" s="44">
        <v>0</v>
      </c>
      <c r="N3496" s="44">
        <v>0</v>
      </c>
      <c r="O3496" s="44">
        <v>0</v>
      </c>
      <c r="P3496" s="44">
        <v>58.675533000000001</v>
      </c>
      <c r="Q3496" s="44">
        <v>60.934780000000003</v>
      </c>
      <c r="R3496" s="44">
        <v>13.53581</v>
      </c>
      <c r="S3496" s="44">
        <v>13.8332</v>
      </c>
      <c r="T3496" s="44">
        <v>91164.859375</v>
      </c>
      <c r="U3496" s="44">
        <v>8271.3740230000003</v>
      </c>
      <c r="V3496" s="44">
        <v>0</v>
      </c>
      <c r="W3496" s="44">
        <v>0</v>
      </c>
      <c r="X3496" s="44">
        <v>0</v>
      </c>
      <c r="Y3496" s="44">
        <v>19409.022059999999</v>
      </c>
      <c r="Z3496" s="44">
        <v>556.742392</v>
      </c>
      <c r="AA3496" s="44">
        <v>15.510738</v>
      </c>
      <c r="AB3496" s="44">
        <v>0.799342</v>
      </c>
      <c r="AC3496" s="44">
        <v>0.35289100000000001</v>
      </c>
      <c r="AD3496" s="44">
        <v>4265.1772609999998</v>
      </c>
    </row>
    <row r="3497" spans="1:30" x14ac:dyDescent="0.25">
      <c r="A3497">
        <v>4333</v>
      </c>
      <c r="B3497" t="s">
        <v>101</v>
      </c>
      <c r="C3497" t="s">
        <v>250</v>
      </c>
      <c r="D3497" t="s">
        <v>327</v>
      </c>
      <c r="E3497" t="s">
        <v>312</v>
      </c>
      <c r="F3497" s="48" t="e">
        <f>VLOOKUP(A3497,'TAZ definitions'!$A$1:$E$1902,2,FALSE)</f>
        <v>#N/A</v>
      </c>
      <c r="G3497" s="48" t="e">
        <f>VLOOKUP(A3497,'TAZ definitions'!$A$1:$E$1902,4,FALSE)</f>
        <v>#N/A</v>
      </c>
      <c r="H3497" s="44">
        <v>101902</v>
      </c>
      <c r="I3497" s="44">
        <v>18631</v>
      </c>
      <c r="J3497" s="44">
        <v>9420</v>
      </c>
      <c r="K3497" s="44">
        <v>1013</v>
      </c>
      <c r="L3497" s="44">
        <v>0</v>
      </c>
      <c r="M3497" s="44">
        <v>0</v>
      </c>
      <c r="N3497" s="44">
        <v>0</v>
      </c>
      <c r="O3497" s="44">
        <v>0</v>
      </c>
      <c r="P3497" s="44">
        <v>55.306786000000002</v>
      </c>
      <c r="Q3497" s="44">
        <v>54.580249999999999</v>
      </c>
      <c r="R3497" s="44">
        <v>12.509154000000001</v>
      </c>
      <c r="S3497" s="44">
        <v>12.648870000000001</v>
      </c>
      <c r="T3497" s="44">
        <v>98258.8125</v>
      </c>
      <c r="U3497" s="44">
        <v>9052.1845699999994</v>
      </c>
      <c r="V3497" s="44">
        <v>0</v>
      </c>
      <c r="W3497" s="44">
        <v>0</v>
      </c>
      <c r="X3497" s="44">
        <v>0</v>
      </c>
      <c r="Y3497" s="44">
        <v>42502.110606000002</v>
      </c>
      <c r="Z3497" s="44">
        <v>1227.004578</v>
      </c>
      <c r="AA3497" s="44">
        <v>33.932513999999998</v>
      </c>
      <c r="AB3497" s="44">
        <v>1.7354590000000001</v>
      </c>
      <c r="AC3497" s="44">
        <v>0.773891</v>
      </c>
      <c r="AD3497" s="44">
        <v>9351.1573580000004</v>
      </c>
    </row>
    <row r="3498" spans="1:30" x14ac:dyDescent="0.25">
      <c r="A3498">
        <v>4334</v>
      </c>
      <c r="B3498" t="s">
        <v>101</v>
      </c>
      <c r="C3498" t="s">
        <v>250</v>
      </c>
      <c r="D3498" t="s">
        <v>327</v>
      </c>
      <c r="E3498" t="s">
        <v>312</v>
      </c>
      <c r="F3498" s="48" t="e">
        <f>VLOOKUP(A3498,'TAZ definitions'!$A$1:$E$1902,2,FALSE)</f>
        <v>#N/A</v>
      </c>
      <c r="G3498" s="48" t="e">
        <f>VLOOKUP(A3498,'TAZ definitions'!$A$1:$E$1902,4,FALSE)</f>
        <v>#N/A</v>
      </c>
      <c r="H3498" s="44">
        <v>72015</v>
      </c>
      <c r="I3498" s="44">
        <v>3074</v>
      </c>
      <c r="J3498" s="44">
        <v>7331</v>
      </c>
      <c r="K3498" s="44">
        <v>241</v>
      </c>
      <c r="L3498" s="44">
        <v>0</v>
      </c>
      <c r="M3498" s="44">
        <v>0</v>
      </c>
      <c r="N3498" s="44">
        <v>0</v>
      </c>
      <c r="O3498" s="44">
        <v>0</v>
      </c>
      <c r="P3498" s="44">
        <v>78.710875999999999</v>
      </c>
      <c r="Q3498" s="44">
        <v>79.136771999999993</v>
      </c>
      <c r="R3498" s="44">
        <v>16.850088</v>
      </c>
      <c r="S3498" s="44">
        <v>16.871915999999999</v>
      </c>
      <c r="T3498" s="44">
        <v>69045.617188000004</v>
      </c>
      <c r="U3498" s="44">
        <v>7025.623047</v>
      </c>
      <c r="V3498" s="44">
        <v>0</v>
      </c>
      <c r="W3498" s="44">
        <v>0</v>
      </c>
      <c r="X3498" s="44">
        <v>0</v>
      </c>
      <c r="Y3498" s="44">
        <v>6060.0999949999996</v>
      </c>
      <c r="Z3498" s="44">
        <v>173.20442199999999</v>
      </c>
      <c r="AA3498" s="44">
        <v>4.8820220000000001</v>
      </c>
      <c r="AB3498" s="44">
        <v>0.25697500000000001</v>
      </c>
      <c r="AC3498" s="44">
        <v>0.110442</v>
      </c>
      <c r="AD3498" s="44">
        <v>1341.779385</v>
      </c>
    </row>
    <row r="3499" spans="1:30" x14ac:dyDescent="0.25">
      <c r="A3499">
        <v>4335</v>
      </c>
      <c r="B3499" t="s">
        <v>101</v>
      </c>
      <c r="C3499" t="s">
        <v>250</v>
      </c>
      <c r="D3499" t="s">
        <v>327</v>
      </c>
      <c r="E3499" t="s">
        <v>312</v>
      </c>
      <c r="F3499" s="48" t="e">
        <f>VLOOKUP(A3499,'TAZ definitions'!$A$1:$E$1902,2,FALSE)</f>
        <v>#N/A</v>
      </c>
      <c r="G3499" s="48" t="e">
        <f>VLOOKUP(A3499,'TAZ definitions'!$A$1:$E$1902,4,FALSE)</f>
        <v>#N/A</v>
      </c>
      <c r="H3499" s="44">
        <v>92574</v>
      </c>
      <c r="I3499" s="44">
        <v>8043</v>
      </c>
      <c r="J3499" s="44">
        <v>8258</v>
      </c>
      <c r="K3499" s="44">
        <v>552</v>
      </c>
      <c r="L3499" s="44">
        <v>0</v>
      </c>
      <c r="M3499" s="44">
        <v>0</v>
      </c>
      <c r="N3499" s="44">
        <v>0</v>
      </c>
      <c r="O3499" s="44">
        <v>0</v>
      </c>
      <c r="P3499" s="44">
        <v>70.773383999999993</v>
      </c>
      <c r="Q3499" s="44">
        <v>68.431572000000003</v>
      </c>
      <c r="R3499" s="44">
        <v>15.213977</v>
      </c>
      <c r="S3499" s="44">
        <v>15.418155</v>
      </c>
      <c r="T3499" s="44">
        <v>89702.695313000004</v>
      </c>
      <c r="U3499" s="44">
        <v>7996.2470700000003</v>
      </c>
      <c r="V3499" s="44">
        <v>0</v>
      </c>
      <c r="W3499" s="44">
        <v>0</v>
      </c>
      <c r="X3499" s="44">
        <v>0</v>
      </c>
      <c r="Y3499" s="44">
        <v>7604.1704840000002</v>
      </c>
      <c r="Z3499" s="44">
        <v>217.538206</v>
      </c>
      <c r="AA3499" s="44">
        <v>6.1217100000000002</v>
      </c>
      <c r="AB3499" s="44">
        <v>0.31660500000000003</v>
      </c>
      <c r="AC3499" s="44">
        <v>0.13866800000000001</v>
      </c>
      <c r="AD3499" s="44">
        <v>1674.572365</v>
      </c>
    </row>
    <row r="3500" spans="1:30" x14ac:dyDescent="0.25">
      <c r="A3500">
        <v>4336</v>
      </c>
      <c r="B3500" t="s">
        <v>101</v>
      </c>
      <c r="C3500" t="s">
        <v>250</v>
      </c>
      <c r="D3500" t="s">
        <v>327</v>
      </c>
      <c r="E3500" t="s">
        <v>312</v>
      </c>
      <c r="F3500" s="48" t="e">
        <f>VLOOKUP(A3500,'TAZ definitions'!$A$1:$E$1902,2,FALSE)</f>
        <v>#N/A</v>
      </c>
      <c r="G3500" s="48" t="e">
        <f>VLOOKUP(A3500,'TAZ definitions'!$A$1:$E$1902,4,FALSE)</f>
        <v>#N/A</v>
      </c>
      <c r="H3500" s="44">
        <v>87301</v>
      </c>
      <c r="I3500" s="44">
        <v>8292</v>
      </c>
      <c r="J3500" s="44">
        <v>8046</v>
      </c>
      <c r="K3500" s="44">
        <v>616</v>
      </c>
      <c r="L3500" s="44">
        <v>0</v>
      </c>
      <c r="M3500" s="44">
        <v>0</v>
      </c>
      <c r="N3500" s="44">
        <v>0</v>
      </c>
      <c r="O3500" s="44">
        <v>0</v>
      </c>
      <c r="P3500" s="44">
        <v>72.401848000000001</v>
      </c>
      <c r="Q3500" s="44">
        <v>69.069671999999997</v>
      </c>
      <c r="R3500" s="44">
        <v>15.605397999999999</v>
      </c>
      <c r="S3500" s="44">
        <v>15.721843</v>
      </c>
      <c r="T3500" s="44">
        <v>84779.257813000004</v>
      </c>
      <c r="U3500" s="44">
        <v>7808.8559569999998</v>
      </c>
      <c r="V3500" s="44">
        <v>0</v>
      </c>
      <c r="W3500" s="44">
        <v>0</v>
      </c>
      <c r="X3500" s="44">
        <v>0</v>
      </c>
      <c r="Y3500" s="44">
        <v>5712.5929980000001</v>
      </c>
      <c r="Z3500" s="44">
        <v>165.74884800000001</v>
      </c>
      <c r="AA3500" s="44">
        <v>4.6036460000000003</v>
      </c>
      <c r="AB3500" s="44">
        <v>0.23791399999999999</v>
      </c>
      <c r="AC3500" s="44">
        <v>0.10459300000000001</v>
      </c>
      <c r="AD3500" s="44">
        <v>1264.2859060000001</v>
      </c>
    </row>
    <row r="3501" spans="1:30" x14ac:dyDescent="0.25">
      <c r="A3501">
        <v>4337</v>
      </c>
      <c r="B3501" t="s">
        <v>101</v>
      </c>
      <c r="C3501" t="s">
        <v>250</v>
      </c>
      <c r="D3501" t="s">
        <v>328</v>
      </c>
      <c r="E3501" t="s">
        <v>312</v>
      </c>
      <c r="F3501" s="48" t="e">
        <f>VLOOKUP(A3501,'TAZ definitions'!$A$1:$E$1902,2,FALSE)</f>
        <v>#N/A</v>
      </c>
      <c r="G3501" s="48" t="e">
        <f>VLOOKUP(A3501,'TAZ definitions'!$A$1:$E$1902,4,FALSE)</f>
        <v>#N/A</v>
      </c>
      <c r="H3501" s="44">
        <v>114188</v>
      </c>
      <c r="I3501" s="44">
        <v>18299</v>
      </c>
      <c r="J3501" s="44">
        <v>11685</v>
      </c>
      <c r="K3501" s="44">
        <v>1321</v>
      </c>
      <c r="L3501" s="44">
        <v>0</v>
      </c>
      <c r="M3501" s="44">
        <v>0</v>
      </c>
      <c r="N3501" s="44">
        <v>0</v>
      </c>
      <c r="O3501" s="44">
        <v>0</v>
      </c>
      <c r="P3501" s="44">
        <v>64.448859999999996</v>
      </c>
      <c r="Q3501" s="44">
        <v>67.748322000000002</v>
      </c>
      <c r="R3501" s="44">
        <v>14.133793000000001</v>
      </c>
      <c r="S3501" s="44">
        <v>14.249689999999999</v>
      </c>
      <c r="T3501" s="44">
        <v>110757.820313</v>
      </c>
      <c r="U3501" s="44">
        <v>11314.255859000001</v>
      </c>
      <c r="V3501" s="44">
        <v>0</v>
      </c>
      <c r="W3501" s="44">
        <v>0</v>
      </c>
      <c r="X3501" s="44">
        <v>5049.1963370000003</v>
      </c>
      <c r="Y3501" s="44">
        <v>54471.835826000002</v>
      </c>
      <c r="Z3501" s="44">
        <v>1380.7249890000001</v>
      </c>
      <c r="AA3501" s="44">
        <v>43.115599000000003</v>
      </c>
      <c r="AB3501" s="44">
        <v>2.4401890000000002</v>
      </c>
      <c r="AC3501" s="44">
        <v>0.95382900000000004</v>
      </c>
      <c r="AD3501" s="44">
        <v>11721.652464999999</v>
      </c>
    </row>
    <row r="3502" spans="1:30" x14ac:dyDescent="0.25">
      <c r="A3502">
        <v>4338</v>
      </c>
      <c r="B3502" t="s">
        <v>101</v>
      </c>
      <c r="C3502" t="s">
        <v>250</v>
      </c>
      <c r="D3502" t="s">
        <v>328</v>
      </c>
      <c r="E3502" t="s">
        <v>312</v>
      </c>
      <c r="F3502" s="48" t="e">
        <f>VLOOKUP(A3502,'TAZ definitions'!$A$1:$E$1902,2,FALSE)</f>
        <v>#N/A</v>
      </c>
      <c r="G3502" s="48" t="e">
        <f>VLOOKUP(A3502,'TAZ definitions'!$A$1:$E$1902,4,FALSE)</f>
        <v>#N/A</v>
      </c>
      <c r="H3502" s="44">
        <v>111950</v>
      </c>
      <c r="I3502" s="44">
        <v>16897</v>
      </c>
      <c r="J3502" s="44">
        <v>11281</v>
      </c>
      <c r="K3502" s="44">
        <v>1244</v>
      </c>
      <c r="L3502" s="44">
        <v>0</v>
      </c>
      <c r="M3502" s="44">
        <v>0</v>
      </c>
      <c r="N3502" s="44">
        <v>0</v>
      </c>
      <c r="O3502" s="44">
        <v>0</v>
      </c>
      <c r="P3502" s="44">
        <v>67.148467999999994</v>
      </c>
      <c r="Q3502" s="44">
        <v>70.747901999999996</v>
      </c>
      <c r="R3502" s="44">
        <v>13.958881999999999</v>
      </c>
      <c r="S3502" s="44">
        <v>14.103756000000001</v>
      </c>
      <c r="T3502" s="44">
        <v>109833.546875</v>
      </c>
      <c r="U3502" s="44">
        <v>11057.516602</v>
      </c>
      <c r="V3502" s="44">
        <v>0</v>
      </c>
      <c r="W3502" s="44">
        <v>0</v>
      </c>
      <c r="X3502" s="44">
        <v>4839.9770619999999</v>
      </c>
      <c r="Y3502" s="44">
        <v>51489.076603000001</v>
      </c>
      <c r="Z3502" s="44">
        <v>1620.8332789999999</v>
      </c>
      <c r="AA3502" s="44">
        <v>41.940480000000001</v>
      </c>
      <c r="AB3502" s="44">
        <v>1.99979</v>
      </c>
      <c r="AC3502" s="44">
        <v>0.98213799999999996</v>
      </c>
      <c r="AD3502" s="44">
        <v>11740.508845</v>
      </c>
    </row>
    <row r="3503" spans="1:30" x14ac:dyDescent="0.25">
      <c r="A3503">
        <v>4339</v>
      </c>
      <c r="B3503" t="s">
        <v>101</v>
      </c>
      <c r="C3503" t="s">
        <v>250</v>
      </c>
      <c r="D3503" t="s">
        <v>328</v>
      </c>
      <c r="E3503" t="s">
        <v>312</v>
      </c>
      <c r="F3503" s="48" t="e">
        <f>VLOOKUP(A3503,'TAZ definitions'!$A$1:$E$1902,2,FALSE)</f>
        <v>#N/A</v>
      </c>
      <c r="G3503" s="48" t="e">
        <f>VLOOKUP(A3503,'TAZ definitions'!$A$1:$E$1902,4,FALSE)</f>
        <v>#N/A</v>
      </c>
      <c r="H3503" s="44">
        <v>120477</v>
      </c>
      <c r="I3503" s="44">
        <v>1272</v>
      </c>
      <c r="J3503" s="44">
        <v>12416</v>
      </c>
      <c r="K3503" s="44">
        <v>373</v>
      </c>
      <c r="L3503" s="44">
        <v>0</v>
      </c>
      <c r="M3503" s="44">
        <v>0</v>
      </c>
      <c r="N3503" s="44">
        <v>0</v>
      </c>
      <c r="O3503" s="44">
        <v>0</v>
      </c>
      <c r="P3503" s="44">
        <v>109.184776</v>
      </c>
      <c r="Q3503" s="44">
        <v>95.145325</v>
      </c>
      <c r="R3503" s="44">
        <v>17.805219999999998</v>
      </c>
      <c r="S3503" s="44">
        <v>17.037929999999999</v>
      </c>
      <c r="T3503" s="44">
        <v>118260.632813</v>
      </c>
      <c r="U3503" s="44">
        <v>12192.085938</v>
      </c>
      <c r="V3503" s="44">
        <v>0</v>
      </c>
      <c r="W3503" s="44">
        <v>0</v>
      </c>
      <c r="X3503" s="44">
        <v>2167.719306</v>
      </c>
      <c r="Y3503" s="44">
        <v>10025.070854</v>
      </c>
      <c r="Z3503" s="44">
        <v>347.25998099999998</v>
      </c>
      <c r="AA3503" s="44">
        <v>8.6770390000000006</v>
      </c>
      <c r="AB3503" s="44">
        <v>0.41478500000000001</v>
      </c>
      <c r="AC3503" s="44">
        <v>0.204454</v>
      </c>
      <c r="AD3503" s="44">
        <v>2446.035652</v>
      </c>
    </row>
    <row r="3504" spans="1:30" x14ac:dyDescent="0.25">
      <c r="A3504">
        <v>4340</v>
      </c>
      <c r="B3504" t="s">
        <v>101</v>
      </c>
      <c r="C3504" t="s">
        <v>250</v>
      </c>
      <c r="D3504" t="s">
        <v>328</v>
      </c>
      <c r="E3504" t="s">
        <v>312</v>
      </c>
      <c r="F3504" s="48" t="e">
        <f>VLOOKUP(A3504,'TAZ definitions'!$A$1:$E$1902,2,FALSE)</f>
        <v>#N/A</v>
      </c>
      <c r="G3504" s="48" t="e">
        <f>VLOOKUP(A3504,'TAZ definitions'!$A$1:$E$1902,4,FALSE)</f>
        <v>#N/A</v>
      </c>
      <c r="H3504" s="44">
        <v>118544</v>
      </c>
      <c r="I3504" s="44">
        <v>15146</v>
      </c>
      <c r="J3504" s="44">
        <v>11687</v>
      </c>
      <c r="K3504" s="44">
        <v>2094</v>
      </c>
      <c r="L3504" s="44">
        <v>0</v>
      </c>
      <c r="M3504" s="44">
        <v>0</v>
      </c>
      <c r="N3504" s="44">
        <v>0</v>
      </c>
      <c r="O3504" s="44">
        <v>0</v>
      </c>
      <c r="P3504" s="44">
        <v>69.534187000000003</v>
      </c>
      <c r="Q3504" s="44">
        <v>74.321624999999997</v>
      </c>
      <c r="R3504" s="44">
        <v>15.329464</v>
      </c>
      <c r="S3504" s="44">
        <v>15.341702</v>
      </c>
      <c r="T3504" s="44">
        <v>115732.671875</v>
      </c>
      <c r="U3504" s="44">
        <v>11426.172852</v>
      </c>
      <c r="V3504" s="44">
        <v>0</v>
      </c>
      <c r="W3504" s="44">
        <v>0</v>
      </c>
      <c r="X3504" s="44">
        <v>2080.028847</v>
      </c>
      <c r="Y3504" s="44">
        <v>38525.952843999999</v>
      </c>
      <c r="Z3504" s="44">
        <v>1152.582662</v>
      </c>
      <c r="AA3504" s="44">
        <v>30.996932999999999</v>
      </c>
      <c r="AB3504" s="44">
        <v>1.6056429999999999</v>
      </c>
      <c r="AC3504" s="44">
        <v>0.72173600000000004</v>
      </c>
      <c r="AD3504" s="44">
        <v>8730.4851990000006</v>
      </c>
    </row>
    <row r="3505" spans="1:30" x14ac:dyDescent="0.25">
      <c r="A3505">
        <v>4341</v>
      </c>
      <c r="B3505" t="s">
        <v>101</v>
      </c>
      <c r="C3505" t="s">
        <v>250</v>
      </c>
      <c r="D3505" t="s">
        <v>328</v>
      </c>
      <c r="E3505" t="s">
        <v>312</v>
      </c>
      <c r="F3505" s="48" t="e">
        <f>VLOOKUP(A3505,'TAZ definitions'!$A$1:$E$1902,2,FALSE)</f>
        <v>#N/A</v>
      </c>
      <c r="G3505" s="48" t="e">
        <f>VLOOKUP(A3505,'TAZ definitions'!$A$1:$E$1902,4,FALSE)</f>
        <v>#N/A</v>
      </c>
      <c r="H3505" s="44">
        <v>120777</v>
      </c>
      <c r="I3505" s="44">
        <v>0</v>
      </c>
      <c r="J3505" s="44">
        <v>12412</v>
      </c>
      <c r="K3505" s="44">
        <v>0</v>
      </c>
      <c r="L3505" s="44">
        <v>0</v>
      </c>
      <c r="M3505" s="44">
        <v>0</v>
      </c>
      <c r="N3505" s="44">
        <v>0</v>
      </c>
      <c r="O3505" s="44">
        <v>0</v>
      </c>
      <c r="P3505" s="44">
        <v>0</v>
      </c>
      <c r="Q3505" s="44">
        <v>0</v>
      </c>
      <c r="R3505" s="44">
        <v>19.091536999999999</v>
      </c>
      <c r="S3505" s="44">
        <v>19.305605</v>
      </c>
      <c r="T3505" s="44">
        <v>120777</v>
      </c>
      <c r="U3505" s="44">
        <v>12412</v>
      </c>
      <c r="V3505" s="44">
        <v>0</v>
      </c>
      <c r="W3505" s="44">
        <v>0</v>
      </c>
      <c r="X3505" s="44">
        <v>22.816420999999998</v>
      </c>
      <c r="Y3505" s="44">
        <v>47130.383859000001</v>
      </c>
      <c r="Z3505" s="44">
        <v>1015.501382</v>
      </c>
      <c r="AA3505" s="44">
        <v>53.733763000000003</v>
      </c>
      <c r="AB3505" s="44">
        <v>2.6090360000000001</v>
      </c>
      <c r="AC3505" s="44">
        <v>0.84364300000000003</v>
      </c>
      <c r="AD3505" s="44">
        <v>10329.031036</v>
      </c>
    </row>
    <row r="3506" spans="1:30" x14ac:dyDescent="0.25">
      <c r="A3506">
        <v>4342</v>
      </c>
      <c r="B3506" t="s">
        <v>101</v>
      </c>
      <c r="C3506" t="s">
        <v>250</v>
      </c>
      <c r="D3506" t="s">
        <v>328</v>
      </c>
      <c r="E3506" t="s">
        <v>312</v>
      </c>
      <c r="F3506" s="48" t="e">
        <f>VLOOKUP(A3506,'TAZ definitions'!$A$1:$E$1902,2,FALSE)</f>
        <v>#N/A</v>
      </c>
      <c r="G3506" s="48" t="e">
        <f>VLOOKUP(A3506,'TAZ definitions'!$A$1:$E$1902,4,FALSE)</f>
        <v>#N/A</v>
      </c>
      <c r="H3506" s="44">
        <v>112956</v>
      </c>
      <c r="I3506" s="44">
        <v>0</v>
      </c>
      <c r="J3506" s="44">
        <v>10868</v>
      </c>
      <c r="K3506" s="44">
        <v>0</v>
      </c>
      <c r="L3506" s="44">
        <v>0</v>
      </c>
      <c r="M3506" s="44">
        <v>0</v>
      </c>
      <c r="N3506" s="44">
        <v>0</v>
      </c>
      <c r="O3506" s="44">
        <v>0</v>
      </c>
      <c r="P3506" s="44">
        <v>0</v>
      </c>
      <c r="Q3506" s="44">
        <v>0</v>
      </c>
      <c r="R3506" s="44">
        <v>19.236906000000001</v>
      </c>
      <c r="S3506" s="44">
        <v>19.321681999999999</v>
      </c>
      <c r="T3506" s="44">
        <v>112955.992188</v>
      </c>
      <c r="U3506" s="44">
        <v>10868</v>
      </c>
      <c r="V3506" s="44">
        <v>0</v>
      </c>
      <c r="W3506" s="44">
        <v>0</v>
      </c>
      <c r="X3506" s="44">
        <v>1092.085427</v>
      </c>
      <c r="Y3506" s="44">
        <v>15804.462455000001</v>
      </c>
      <c r="Z3506" s="44">
        <v>398.81806999999998</v>
      </c>
      <c r="AA3506" s="44">
        <v>16.664124999999999</v>
      </c>
      <c r="AB3506" s="44">
        <v>0.80413100000000004</v>
      </c>
      <c r="AC3506" s="44">
        <v>0.29376799999999997</v>
      </c>
      <c r="AD3506" s="44">
        <v>3569.853838</v>
      </c>
    </row>
    <row r="3507" spans="1:30" x14ac:dyDescent="0.25">
      <c r="A3507">
        <v>4343</v>
      </c>
      <c r="B3507" t="s">
        <v>101</v>
      </c>
      <c r="C3507" t="s">
        <v>250</v>
      </c>
      <c r="D3507" t="s">
        <v>328</v>
      </c>
      <c r="E3507" t="s">
        <v>312</v>
      </c>
      <c r="F3507" s="48" t="e">
        <f>VLOOKUP(A3507,'TAZ definitions'!$A$1:$E$1902,2,FALSE)</f>
        <v>#N/A</v>
      </c>
      <c r="G3507" s="48" t="e">
        <f>VLOOKUP(A3507,'TAZ definitions'!$A$1:$E$1902,4,FALSE)</f>
        <v>#N/A</v>
      </c>
      <c r="H3507" s="44">
        <v>92974</v>
      </c>
      <c r="I3507" s="44">
        <v>16684</v>
      </c>
      <c r="J3507" s="44">
        <v>8520</v>
      </c>
      <c r="K3507" s="44">
        <v>1019</v>
      </c>
      <c r="L3507" s="44">
        <v>0</v>
      </c>
      <c r="M3507" s="44">
        <v>0</v>
      </c>
      <c r="N3507" s="44">
        <v>0</v>
      </c>
      <c r="O3507" s="44">
        <v>0</v>
      </c>
      <c r="P3507" s="44">
        <v>57.473419</v>
      </c>
      <c r="Q3507" s="44">
        <v>56.568137999999998</v>
      </c>
      <c r="R3507" s="44">
        <v>13.922022</v>
      </c>
      <c r="S3507" s="44">
        <v>13.912193</v>
      </c>
      <c r="T3507" s="44">
        <v>89514.054688000004</v>
      </c>
      <c r="U3507" s="44">
        <v>8179.8115230000003</v>
      </c>
      <c r="V3507" s="44">
        <v>0</v>
      </c>
      <c r="W3507" s="44">
        <v>0</v>
      </c>
      <c r="X3507" s="44">
        <v>17591.546740000002</v>
      </c>
      <c r="Y3507" s="44">
        <v>29709.041141999998</v>
      </c>
      <c r="Z3507" s="44">
        <v>1062.8017620000001</v>
      </c>
      <c r="AA3507" s="44">
        <v>25.010116</v>
      </c>
      <c r="AB3507" s="44">
        <v>1.2202360000000001</v>
      </c>
      <c r="AC3507" s="44">
        <v>0.61196899999999999</v>
      </c>
      <c r="AD3507" s="44">
        <v>7421.3786419999997</v>
      </c>
    </row>
    <row r="3508" spans="1:30" x14ac:dyDescent="0.25">
      <c r="A3508">
        <v>4344</v>
      </c>
      <c r="B3508" t="s">
        <v>101</v>
      </c>
      <c r="C3508" t="s">
        <v>250</v>
      </c>
      <c r="D3508" t="s">
        <v>328</v>
      </c>
      <c r="E3508" t="s">
        <v>312</v>
      </c>
      <c r="F3508" s="48" t="e">
        <f>VLOOKUP(A3508,'TAZ definitions'!$A$1:$E$1902,2,FALSE)</f>
        <v>#N/A</v>
      </c>
      <c r="G3508" s="48" t="e">
        <f>VLOOKUP(A3508,'TAZ definitions'!$A$1:$E$1902,4,FALSE)</f>
        <v>#N/A</v>
      </c>
      <c r="H3508" s="44">
        <v>98612</v>
      </c>
      <c r="I3508" s="44">
        <v>12373</v>
      </c>
      <c r="J3508" s="44">
        <v>9147</v>
      </c>
      <c r="K3508" s="44">
        <v>805</v>
      </c>
      <c r="L3508" s="44">
        <v>0</v>
      </c>
      <c r="M3508" s="44">
        <v>0</v>
      </c>
      <c r="N3508" s="44">
        <v>0</v>
      </c>
      <c r="O3508" s="44">
        <v>0</v>
      </c>
      <c r="P3508" s="44">
        <v>64.733397999999994</v>
      </c>
      <c r="Q3508" s="44">
        <v>67.060699</v>
      </c>
      <c r="R3508" s="44">
        <v>14.281036</v>
      </c>
      <c r="S3508" s="44">
        <v>14.400382</v>
      </c>
      <c r="T3508" s="44">
        <v>96074.90625</v>
      </c>
      <c r="U3508" s="44">
        <v>8901.5839840000008</v>
      </c>
      <c r="V3508" s="44">
        <v>0</v>
      </c>
      <c r="W3508" s="44">
        <v>0</v>
      </c>
      <c r="X3508" s="44">
        <v>0</v>
      </c>
      <c r="Y3508" s="44">
        <v>10170.093782</v>
      </c>
      <c r="Z3508" s="44">
        <v>341.94829700000003</v>
      </c>
      <c r="AA3508" s="44">
        <v>8.4210720000000006</v>
      </c>
      <c r="AB3508" s="44">
        <v>0.37217899999999998</v>
      </c>
      <c r="AC3508" s="44">
        <v>0.19817699999999999</v>
      </c>
      <c r="AD3508" s="44">
        <v>2347.9951000000001</v>
      </c>
    </row>
    <row r="3509" spans="1:30" x14ac:dyDescent="0.25">
      <c r="A3509">
        <v>4345</v>
      </c>
      <c r="B3509" t="s">
        <v>101</v>
      </c>
      <c r="C3509" t="s">
        <v>250</v>
      </c>
      <c r="D3509" t="s">
        <v>328</v>
      </c>
      <c r="E3509" t="s">
        <v>312</v>
      </c>
      <c r="F3509" s="48" t="e">
        <f>VLOOKUP(A3509,'TAZ definitions'!$A$1:$E$1902,2,FALSE)</f>
        <v>#N/A</v>
      </c>
      <c r="G3509" s="48" t="e">
        <f>VLOOKUP(A3509,'TAZ definitions'!$A$1:$E$1902,4,FALSE)</f>
        <v>#N/A</v>
      </c>
      <c r="H3509" s="44">
        <v>90607</v>
      </c>
      <c r="I3509" s="44">
        <v>10718</v>
      </c>
      <c r="J3509" s="44">
        <v>8147</v>
      </c>
      <c r="K3509" s="44">
        <v>722</v>
      </c>
      <c r="L3509" s="44">
        <v>0</v>
      </c>
      <c r="M3509" s="44">
        <v>0</v>
      </c>
      <c r="N3509" s="44">
        <v>0</v>
      </c>
      <c r="O3509" s="44">
        <v>0</v>
      </c>
      <c r="P3509" s="44">
        <v>63.303122999999999</v>
      </c>
      <c r="Q3509" s="44">
        <v>62.420696</v>
      </c>
      <c r="R3509" s="44">
        <v>14.090976</v>
      </c>
      <c r="S3509" s="44">
        <v>14.140196</v>
      </c>
      <c r="T3509" s="44">
        <v>87919.390625</v>
      </c>
      <c r="U3509" s="44">
        <v>7897.2099609999996</v>
      </c>
      <c r="V3509" s="44">
        <v>0</v>
      </c>
      <c r="W3509" s="44">
        <v>0</v>
      </c>
      <c r="X3509" s="44">
        <v>4827.4079510000001</v>
      </c>
      <c r="Y3509" s="44">
        <v>52422.465922000003</v>
      </c>
      <c r="Z3509" s="44">
        <v>1598.800471</v>
      </c>
      <c r="AA3509" s="44">
        <v>42.801662</v>
      </c>
      <c r="AB3509" s="44">
        <v>2.0423439999999999</v>
      </c>
      <c r="AC3509" s="44">
        <v>0.98188600000000004</v>
      </c>
      <c r="AD3509" s="44">
        <v>11708.117414</v>
      </c>
    </row>
    <row r="3510" spans="1:30" x14ac:dyDescent="0.25">
      <c r="A3510">
        <v>4346</v>
      </c>
      <c r="B3510" t="s">
        <v>101</v>
      </c>
      <c r="C3510" t="s">
        <v>250</v>
      </c>
      <c r="D3510" t="s">
        <v>328</v>
      </c>
      <c r="E3510" t="s">
        <v>312</v>
      </c>
      <c r="F3510" s="48" t="e">
        <f>VLOOKUP(A3510,'TAZ definitions'!$A$1:$E$1902,2,FALSE)</f>
        <v>#N/A</v>
      </c>
      <c r="G3510" s="48" t="e">
        <f>VLOOKUP(A3510,'TAZ definitions'!$A$1:$E$1902,4,FALSE)</f>
        <v>#N/A</v>
      </c>
      <c r="H3510" s="44">
        <v>107210</v>
      </c>
      <c r="I3510" s="44">
        <v>18592</v>
      </c>
      <c r="J3510" s="44">
        <v>10194</v>
      </c>
      <c r="K3510" s="44">
        <v>1878</v>
      </c>
      <c r="L3510" s="44">
        <v>0</v>
      </c>
      <c r="M3510" s="44">
        <v>0</v>
      </c>
      <c r="N3510" s="44">
        <v>0</v>
      </c>
      <c r="O3510" s="44">
        <v>0</v>
      </c>
      <c r="P3510" s="44">
        <v>58.647354</v>
      </c>
      <c r="Q3510" s="44">
        <v>61.229115</v>
      </c>
      <c r="R3510" s="44">
        <v>13.750064999999999</v>
      </c>
      <c r="S3510" s="44">
        <v>13.838566999999999</v>
      </c>
      <c r="T3510" s="44">
        <v>104050.945313</v>
      </c>
      <c r="U3510" s="44">
        <v>9897.5517579999996</v>
      </c>
      <c r="V3510" s="44">
        <v>0</v>
      </c>
      <c r="W3510" s="44">
        <v>0</v>
      </c>
      <c r="X3510" s="44">
        <v>0</v>
      </c>
      <c r="Y3510" s="44">
        <v>5590.9858059999997</v>
      </c>
      <c r="Z3510" s="44">
        <v>174.32501500000001</v>
      </c>
      <c r="AA3510" s="44">
        <v>4.5806339999999999</v>
      </c>
      <c r="AB3510" s="44">
        <v>0.22232099999999999</v>
      </c>
      <c r="AC3510" s="44">
        <v>0.105298</v>
      </c>
      <c r="AD3510" s="44">
        <v>1265.972945</v>
      </c>
    </row>
    <row r="3511" spans="1:30" x14ac:dyDescent="0.25">
      <c r="A3511">
        <v>4347</v>
      </c>
      <c r="B3511" t="s">
        <v>101</v>
      </c>
      <c r="C3511" t="s">
        <v>250</v>
      </c>
      <c r="D3511" t="s">
        <v>328</v>
      </c>
      <c r="E3511" t="s">
        <v>312</v>
      </c>
      <c r="F3511" s="48" t="e">
        <f>VLOOKUP(A3511,'TAZ definitions'!$A$1:$E$1902,2,FALSE)</f>
        <v>#N/A</v>
      </c>
      <c r="G3511" s="48" t="e">
        <f>VLOOKUP(A3511,'TAZ definitions'!$A$1:$E$1902,4,FALSE)</f>
        <v>#N/A</v>
      </c>
      <c r="H3511" s="44">
        <v>98961</v>
      </c>
      <c r="I3511" s="44">
        <v>0</v>
      </c>
      <c r="J3511" s="44">
        <v>9160</v>
      </c>
      <c r="K3511" s="44">
        <v>0</v>
      </c>
      <c r="L3511" s="44">
        <v>0</v>
      </c>
      <c r="M3511" s="44">
        <v>0</v>
      </c>
      <c r="N3511" s="44">
        <v>0</v>
      </c>
      <c r="O3511" s="44">
        <v>0</v>
      </c>
      <c r="P3511" s="44">
        <v>0</v>
      </c>
      <c r="Q3511" s="44">
        <v>0</v>
      </c>
      <c r="R3511" s="44">
        <v>16.236832</v>
      </c>
      <c r="S3511" s="44">
        <v>16.337064999999999</v>
      </c>
      <c r="T3511" s="44">
        <v>98961</v>
      </c>
      <c r="U3511" s="44">
        <v>9160</v>
      </c>
      <c r="V3511" s="44">
        <v>0</v>
      </c>
      <c r="W3511" s="44">
        <v>0</v>
      </c>
      <c r="X3511" s="44">
        <v>2143.8165079999999</v>
      </c>
      <c r="Y3511" s="44">
        <v>18996.071534999999</v>
      </c>
      <c r="Z3511" s="44">
        <v>609.05910400000005</v>
      </c>
      <c r="AA3511" s="44">
        <v>15.449876</v>
      </c>
      <c r="AB3511" s="44">
        <v>0.75569900000000001</v>
      </c>
      <c r="AC3511" s="44">
        <v>0.36699999999999999</v>
      </c>
      <c r="AD3511" s="44">
        <v>4422.543506</v>
      </c>
    </row>
    <row r="3512" spans="1:30" x14ac:dyDescent="0.25">
      <c r="A3512">
        <v>4348</v>
      </c>
      <c r="B3512" t="s">
        <v>101</v>
      </c>
      <c r="C3512" t="s">
        <v>250</v>
      </c>
      <c r="D3512" t="s">
        <v>328</v>
      </c>
      <c r="E3512" t="s">
        <v>312</v>
      </c>
      <c r="F3512" s="48" t="e">
        <f>VLOOKUP(A3512,'TAZ definitions'!$A$1:$E$1902,2,FALSE)</f>
        <v>#N/A</v>
      </c>
      <c r="G3512" s="48" t="e">
        <f>VLOOKUP(A3512,'TAZ definitions'!$A$1:$E$1902,4,FALSE)</f>
        <v>#N/A</v>
      </c>
      <c r="H3512" s="44">
        <v>79682</v>
      </c>
      <c r="I3512" s="44">
        <v>0</v>
      </c>
      <c r="J3512" s="44">
        <v>7707</v>
      </c>
      <c r="K3512" s="44">
        <v>0</v>
      </c>
      <c r="L3512" s="44">
        <v>0</v>
      </c>
      <c r="M3512" s="44">
        <v>0</v>
      </c>
      <c r="N3512" s="44">
        <v>0</v>
      </c>
      <c r="O3512" s="44">
        <v>0</v>
      </c>
      <c r="P3512" s="44">
        <v>0</v>
      </c>
      <c r="Q3512" s="44">
        <v>0</v>
      </c>
      <c r="R3512" s="44">
        <v>15.752272</v>
      </c>
      <c r="S3512" s="44">
        <v>15.915209000000001</v>
      </c>
      <c r="T3512" s="44">
        <v>79682</v>
      </c>
      <c r="U3512" s="44">
        <v>7707</v>
      </c>
      <c r="V3512" s="44">
        <v>0</v>
      </c>
      <c r="W3512" s="44">
        <v>0</v>
      </c>
      <c r="X3512" s="44">
        <v>0</v>
      </c>
      <c r="Y3512" s="44">
        <v>8876.0454169999994</v>
      </c>
      <c r="Z3512" s="44">
        <v>272.92359199999999</v>
      </c>
      <c r="AA3512" s="44">
        <v>7.1572100000000001</v>
      </c>
      <c r="AB3512" s="44">
        <v>0.344976</v>
      </c>
      <c r="AC3512" s="44">
        <v>0.16572200000000001</v>
      </c>
      <c r="AD3512" s="44">
        <v>1968.7896840000001</v>
      </c>
    </row>
    <row r="3513" spans="1:30" x14ac:dyDescent="0.25">
      <c r="A3513">
        <v>4349</v>
      </c>
      <c r="B3513" t="s">
        <v>101</v>
      </c>
      <c r="C3513" t="s">
        <v>250</v>
      </c>
      <c r="D3513" t="s">
        <v>328</v>
      </c>
      <c r="E3513" t="s">
        <v>312</v>
      </c>
      <c r="F3513" s="48" t="e">
        <f>VLOOKUP(A3513,'TAZ definitions'!$A$1:$E$1902,2,FALSE)</f>
        <v>#N/A</v>
      </c>
      <c r="G3513" s="48" t="e">
        <f>VLOOKUP(A3513,'TAZ definitions'!$A$1:$E$1902,4,FALSE)</f>
        <v>#N/A</v>
      </c>
      <c r="H3513" s="44">
        <v>65688</v>
      </c>
      <c r="I3513" s="44">
        <v>2812</v>
      </c>
      <c r="J3513" s="44">
        <v>6778</v>
      </c>
      <c r="K3513" s="44">
        <v>410</v>
      </c>
      <c r="L3513" s="44">
        <v>0</v>
      </c>
      <c r="M3513" s="44">
        <v>0</v>
      </c>
      <c r="N3513" s="44">
        <v>0</v>
      </c>
      <c r="O3513" s="44">
        <v>0</v>
      </c>
      <c r="P3513" s="44">
        <v>72.325858999999994</v>
      </c>
      <c r="Q3513" s="44">
        <v>75.397514000000001</v>
      </c>
      <c r="R3513" s="44">
        <v>15.301843999999999</v>
      </c>
      <c r="S3513" s="44">
        <v>15.309362</v>
      </c>
      <c r="T3513" s="44">
        <v>65306.140625</v>
      </c>
      <c r="U3513" s="44">
        <v>6739.3251950000003</v>
      </c>
      <c r="V3513" s="44">
        <v>0</v>
      </c>
      <c r="W3513" s="44">
        <v>0</v>
      </c>
      <c r="X3513" s="44">
        <v>0</v>
      </c>
      <c r="Y3513" s="44">
        <v>21979.508444999999</v>
      </c>
      <c r="Z3513" s="44">
        <v>646.75488199999995</v>
      </c>
      <c r="AA3513" s="44">
        <v>17.703112999999998</v>
      </c>
      <c r="AB3513" s="44">
        <v>0.87497000000000003</v>
      </c>
      <c r="AC3513" s="44">
        <v>0.40450999999999998</v>
      </c>
      <c r="AD3513" s="44">
        <v>4824.6885789999997</v>
      </c>
    </row>
    <row r="3514" spans="1:30" x14ac:dyDescent="0.25">
      <c r="A3514">
        <v>4350</v>
      </c>
      <c r="B3514" t="s">
        <v>101</v>
      </c>
      <c r="C3514" t="s">
        <v>250</v>
      </c>
      <c r="D3514" t="s">
        <v>328</v>
      </c>
      <c r="E3514" t="s">
        <v>312</v>
      </c>
      <c r="F3514" s="48" t="e">
        <f>VLOOKUP(A3514,'TAZ definitions'!$A$1:$E$1902,2,FALSE)</f>
        <v>#N/A</v>
      </c>
      <c r="G3514" s="48" t="e">
        <f>VLOOKUP(A3514,'TAZ definitions'!$A$1:$E$1902,4,FALSE)</f>
        <v>#N/A</v>
      </c>
      <c r="H3514" s="44">
        <v>73152</v>
      </c>
      <c r="I3514" s="44">
        <v>8636</v>
      </c>
      <c r="J3514" s="44">
        <v>7400</v>
      </c>
      <c r="K3514" s="44">
        <v>575</v>
      </c>
      <c r="L3514" s="44">
        <v>0</v>
      </c>
      <c r="M3514" s="44">
        <v>0</v>
      </c>
      <c r="N3514" s="44">
        <v>0</v>
      </c>
      <c r="O3514" s="44">
        <v>0</v>
      </c>
      <c r="P3514" s="44">
        <v>68.538734000000005</v>
      </c>
      <c r="Q3514" s="44">
        <v>70.514602999999994</v>
      </c>
      <c r="R3514" s="44">
        <v>15.310809000000001</v>
      </c>
      <c r="S3514" s="44">
        <v>15.416812</v>
      </c>
      <c r="T3514" s="44">
        <v>70873.382813000004</v>
      </c>
      <c r="U3514" s="44">
        <v>7158.9497069999998</v>
      </c>
      <c r="V3514" s="44">
        <v>0</v>
      </c>
      <c r="W3514" s="44">
        <v>0</v>
      </c>
      <c r="X3514" s="44">
        <v>0</v>
      </c>
      <c r="Y3514" s="44">
        <v>1762.992534</v>
      </c>
      <c r="Z3514" s="44">
        <v>58.825294</v>
      </c>
      <c r="AA3514" s="44">
        <v>1.446847</v>
      </c>
      <c r="AB3514" s="44">
        <v>6.5384999999999999E-2</v>
      </c>
      <c r="AC3514" s="44">
        <v>3.4328999999999998E-2</v>
      </c>
      <c r="AD3514" s="44">
        <v>407.32046200000002</v>
      </c>
    </row>
    <row r="3515" spans="1:30" x14ac:dyDescent="0.25">
      <c r="A3515">
        <v>4351</v>
      </c>
      <c r="B3515" t="s">
        <v>101</v>
      </c>
      <c r="C3515" t="s">
        <v>250</v>
      </c>
      <c r="D3515" t="s">
        <v>328</v>
      </c>
      <c r="E3515" t="s">
        <v>312</v>
      </c>
      <c r="F3515" s="48" t="e">
        <f>VLOOKUP(A3515,'TAZ definitions'!$A$1:$E$1902,2,FALSE)</f>
        <v>#N/A</v>
      </c>
      <c r="G3515" s="48" t="e">
        <f>VLOOKUP(A3515,'TAZ definitions'!$A$1:$E$1902,4,FALSE)</f>
        <v>#N/A</v>
      </c>
      <c r="H3515" s="44">
        <v>64799</v>
      </c>
      <c r="I3515" s="44">
        <v>2230</v>
      </c>
      <c r="J3515" s="44">
        <v>6730</v>
      </c>
      <c r="K3515" s="44">
        <v>248</v>
      </c>
      <c r="L3515" s="44">
        <v>0</v>
      </c>
      <c r="M3515" s="44">
        <v>0</v>
      </c>
      <c r="N3515" s="44">
        <v>0</v>
      </c>
      <c r="O3515" s="44">
        <v>0</v>
      </c>
      <c r="P3515" s="44">
        <v>75.303307000000004</v>
      </c>
      <c r="Q3515" s="44">
        <v>78.413848999999999</v>
      </c>
      <c r="R3515" s="44">
        <v>15.956528</v>
      </c>
      <c r="S3515" s="44">
        <v>16.088502999999999</v>
      </c>
      <c r="T3515" s="44">
        <v>64383.863280999998</v>
      </c>
      <c r="U3515" s="44">
        <v>6686.9931640000004</v>
      </c>
      <c r="V3515" s="44">
        <v>0</v>
      </c>
      <c r="W3515" s="44">
        <v>0</v>
      </c>
      <c r="X3515" s="44">
        <v>0</v>
      </c>
      <c r="Y3515" s="44">
        <v>2748.6637850000002</v>
      </c>
      <c r="Z3515" s="44">
        <v>91.709165999999996</v>
      </c>
      <c r="AA3515" s="44">
        <v>2.256329</v>
      </c>
      <c r="AB3515" s="44">
        <v>0.101947</v>
      </c>
      <c r="AC3515" s="44">
        <v>5.3522E-2</v>
      </c>
      <c r="AD3515" s="44">
        <v>635.10072400000001</v>
      </c>
    </row>
    <row r="3516" spans="1:30" x14ac:dyDescent="0.25">
      <c r="A3516">
        <v>4352</v>
      </c>
      <c r="B3516" t="s">
        <v>101</v>
      </c>
      <c r="C3516" t="s">
        <v>250</v>
      </c>
      <c r="D3516" t="s">
        <v>328</v>
      </c>
      <c r="E3516" t="s">
        <v>312</v>
      </c>
      <c r="F3516" s="48" t="e">
        <f>VLOOKUP(A3516,'TAZ definitions'!$A$1:$E$1902,2,FALSE)</f>
        <v>#N/A</v>
      </c>
      <c r="G3516" s="48" t="e">
        <f>VLOOKUP(A3516,'TAZ definitions'!$A$1:$E$1902,4,FALSE)</f>
        <v>#N/A</v>
      </c>
      <c r="H3516" s="44">
        <v>89888</v>
      </c>
      <c r="I3516" s="44">
        <v>5916</v>
      </c>
      <c r="J3516" s="44">
        <v>8116</v>
      </c>
      <c r="K3516" s="44">
        <v>506</v>
      </c>
      <c r="L3516" s="44">
        <v>0</v>
      </c>
      <c r="M3516" s="44">
        <v>0</v>
      </c>
      <c r="N3516" s="44">
        <v>0</v>
      </c>
      <c r="O3516" s="44">
        <v>0</v>
      </c>
      <c r="P3516" s="44">
        <v>73.260932999999994</v>
      </c>
      <c r="Q3516" s="44">
        <v>76.835464000000002</v>
      </c>
      <c r="R3516" s="44">
        <v>14.608287000000001</v>
      </c>
      <c r="S3516" s="44">
        <v>14.698079</v>
      </c>
      <c r="T3516" s="44">
        <v>87924.25</v>
      </c>
      <c r="U3516" s="44">
        <v>7938.0341799999997</v>
      </c>
      <c r="V3516" s="44">
        <v>0</v>
      </c>
      <c r="W3516" s="44">
        <v>0</v>
      </c>
      <c r="X3516" s="44">
        <v>629.25797299999999</v>
      </c>
      <c r="Y3516" s="44">
        <v>24571.77491</v>
      </c>
      <c r="Z3516" s="44">
        <v>779.19854799999996</v>
      </c>
      <c r="AA3516" s="44">
        <v>20.053167999999999</v>
      </c>
      <c r="AB3516" s="44">
        <v>0.93093499999999996</v>
      </c>
      <c r="AC3516" s="44">
        <v>0.46592</v>
      </c>
      <c r="AD3516" s="44">
        <v>5526.877829</v>
      </c>
    </row>
    <row r="3517" spans="1:30" x14ac:dyDescent="0.25">
      <c r="A3517">
        <v>4353</v>
      </c>
      <c r="B3517" t="s">
        <v>101</v>
      </c>
      <c r="C3517" t="s">
        <v>250</v>
      </c>
      <c r="D3517" t="s">
        <v>328</v>
      </c>
      <c r="E3517" t="s">
        <v>312</v>
      </c>
      <c r="F3517" s="48" t="e">
        <f>VLOOKUP(A3517,'TAZ definitions'!$A$1:$E$1902,2,FALSE)</f>
        <v>#N/A</v>
      </c>
      <c r="G3517" s="48" t="e">
        <f>VLOOKUP(A3517,'TAZ definitions'!$A$1:$E$1902,4,FALSE)</f>
        <v>#N/A</v>
      </c>
      <c r="H3517" s="44">
        <v>56611</v>
      </c>
      <c r="I3517" s="44">
        <v>0</v>
      </c>
      <c r="J3517" s="44">
        <v>6261</v>
      </c>
      <c r="K3517" s="44">
        <v>0</v>
      </c>
      <c r="L3517" s="44">
        <v>0</v>
      </c>
      <c r="M3517" s="44">
        <v>0</v>
      </c>
      <c r="N3517" s="44">
        <v>0</v>
      </c>
      <c r="O3517" s="44">
        <v>0</v>
      </c>
      <c r="P3517" s="44">
        <v>0</v>
      </c>
      <c r="Q3517" s="44">
        <v>0</v>
      </c>
      <c r="R3517" s="44">
        <v>19.142799</v>
      </c>
      <c r="S3517" s="44">
        <v>19.690739000000001</v>
      </c>
      <c r="T3517" s="44">
        <v>56611.003905999998</v>
      </c>
      <c r="U3517" s="44">
        <v>6261</v>
      </c>
      <c r="V3517" s="44">
        <v>0</v>
      </c>
      <c r="W3517" s="44">
        <v>0</v>
      </c>
      <c r="X3517" s="44">
        <v>0</v>
      </c>
      <c r="Y3517" s="44">
        <v>2124.1502580000001</v>
      </c>
      <c r="Z3517" s="44">
        <v>60.963413000000003</v>
      </c>
      <c r="AA3517" s="44">
        <v>1.7084649999999999</v>
      </c>
      <c r="AB3517" s="44">
        <v>8.6764999999999995E-2</v>
      </c>
      <c r="AC3517" s="44">
        <v>3.8760999999999997E-2</v>
      </c>
      <c r="AD3517" s="44">
        <v>465.13574399999999</v>
      </c>
    </row>
    <row r="3518" spans="1:30" x14ac:dyDescent="0.25">
      <c r="A3518">
        <v>4354</v>
      </c>
      <c r="B3518" t="s">
        <v>101</v>
      </c>
      <c r="C3518" t="s">
        <v>250</v>
      </c>
      <c r="D3518" t="s">
        <v>328</v>
      </c>
      <c r="E3518" t="s">
        <v>312</v>
      </c>
      <c r="F3518" s="48" t="e">
        <f>VLOOKUP(A3518,'TAZ definitions'!$A$1:$E$1902,2,FALSE)</f>
        <v>#N/A</v>
      </c>
      <c r="G3518" s="48" t="e">
        <f>VLOOKUP(A3518,'TAZ definitions'!$A$1:$E$1902,4,FALSE)</f>
        <v>#N/A</v>
      </c>
      <c r="H3518" s="44">
        <v>56604</v>
      </c>
      <c r="I3518" s="44">
        <v>0</v>
      </c>
      <c r="J3518" s="44">
        <v>6296</v>
      </c>
      <c r="K3518" s="44">
        <v>0</v>
      </c>
      <c r="L3518" s="44">
        <v>0</v>
      </c>
      <c r="M3518" s="44">
        <v>0</v>
      </c>
      <c r="N3518" s="44">
        <v>0</v>
      </c>
      <c r="O3518" s="44">
        <v>0</v>
      </c>
      <c r="P3518" s="44">
        <v>0</v>
      </c>
      <c r="Q3518" s="44">
        <v>0</v>
      </c>
      <c r="R3518" s="44">
        <v>18.925212999999999</v>
      </c>
      <c r="S3518" s="44">
        <v>18.633009000000001</v>
      </c>
      <c r="T3518" s="44">
        <v>56604</v>
      </c>
      <c r="U3518" s="44">
        <v>6296</v>
      </c>
      <c r="V3518" s="44">
        <v>0</v>
      </c>
      <c r="W3518" s="44">
        <v>0</v>
      </c>
      <c r="X3518" s="44">
        <v>0</v>
      </c>
      <c r="Y3518" s="44">
        <v>3130.9233180000001</v>
      </c>
      <c r="Z3518" s="44">
        <v>93.475813000000002</v>
      </c>
      <c r="AA3518" s="44">
        <v>2.5261170000000002</v>
      </c>
      <c r="AB3518" s="44">
        <v>0.123533</v>
      </c>
      <c r="AC3518" s="44">
        <v>5.7751999999999998E-2</v>
      </c>
      <c r="AD3518" s="44">
        <v>687.48052299999995</v>
      </c>
    </row>
    <row r="3519" spans="1:30" x14ac:dyDescent="0.25">
      <c r="A3519">
        <v>4355</v>
      </c>
      <c r="B3519" t="s">
        <v>101</v>
      </c>
      <c r="C3519" t="s">
        <v>250</v>
      </c>
      <c r="D3519" t="s">
        <v>329</v>
      </c>
      <c r="E3519" t="s">
        <v>312</v>
      </c>
      <c r="F3519" s="48" t="e">
        <f>VLOOKUP(A3519,'TAZ definitions'!$A$1:$E$1902,2,FALSE)</f>
        <v>#N/A</v>
      </c>
      <c r="G3519" s="48" t="e">
        <f>VLOOKUP(A3519,'TAZ definitions'!$A$1:$E$1902,4,FALSE)</f>
        <v>#N/A</v>
      </c>
      <c r="H3519" s="44">
        <v>70060</v>
      </c>
      <c r="I3519" s="44">
        <v>0</v>
      </c>
      <c r="J3519" s="44">
        <v>8711</v>
      </c>
      <c r="K3519" s="44">
        <v>0</v>
      </c>
      <c r="L3519" s="44">
        <v>0</v>
      </c>
      <c r="M3519" s="44">
        <v>0</v>
      </c>
      <c r="N3519" s="44">
        <v>0</v>
      </c>
      <c r="O3519" s="44">
        <v>0</v>
      </c>
      <c r="P3519" s="44">
        <v>0</v>
      </c>
      <c r="Q3519" s="44">
        <v>0</v>
      </c>
      <c r="R3519" s="44">
        <v>17.856096000000001</v>
      </c>
      <c r="S3519" s="44">
        <v>17.789642000000001</v>
      </c>
      <c r="T3519" s="44">
        <v>70060</v>
      </c>
      <c r="U3519" s="44">
        <v>8711</v>
      </c>
      <c r="V3519" s="44">
        <v>0</v>
      </c>
      <c r="W3519" s="44">
        <v>0</v>
      </c>
      <c r="X3519" s="44">
        <v>0</v>
      </c>
      <c r="Y3519" s="44">
        <v>0</v>
      </c>
      <c r="Z3519" s="44">
        <v>0</v>
      </c>
      <c r="AA3519" s="44">
        <v>0</v>
      </c>
      <c r="AB3519" s="44">
        <v>0</v>
      </c>
      <c r="AC3519" s="44">
        <v>0</v>
      </c>
      <c r="AD3519" s="44">
        <v>0</v>
      </c>
    </row>
    <row r="3520" spans="1:30" x14ac:dyDescent="0.25">
      <c r="A3520">
        <v>4356</v>
      </c>
      <c r="B3520" t="s">
        <v>101</v>
      </c>
      <c r="C3520" t="s">
        <v>250</v>
      </c>
      <c r="D3520" t="s">
        <v>329</v>
      </c>
      <c r="E3520" t="s">
        <v>312</v>
      </c>
      <c r="F3520" s="48" t="e">
        <f>VLOOKUP(A3520,'TAZ definitions'!$A$1:$E$1902,2,FALSE)</f>
        <v>#N/A</v>
      </c>
      <c r="G3520" s="48" t="e">
        <f>VLOOKUP(A3520,'TAZ definitions'!$A$1:$E$1902,4,FALSE)</f>
        <v>#N/A</v>
      </c>
      <c r="H3520" s="44">
        <v>101367</v>
      </c>
      <c r="I3520" s="44">
        <v>0</v>
      </c>
      <c r="J3520" s="44">
        <v>9375</v>
      </c>
      <c r="K3520" s="44">
        <v>0</v>
      </c>
      <c r="L3520" s="44">
        <v>0</v>
      </c>
      <c r="M3520" s="44">
        <v>0</v>
      </c>
      <c r="N3520" s="44">
        <v>0</v>
      </c>
      <c r="O3520" s="44">
        <v>0</v>
      </c>
      <c r="P3520" s="44">
        <v>0</v>
      </c>
      <c r="Q3520" s="44">
        <v>0</v>
      </c>
      <c r="R3520" s="44">
        <v>15.190091000000001</v>
      </c>
      <c r="S3520" s="44">
        <v>15.121409999999999</v>
      </c>
      <c r="T3520" s="44">
        <v>101367</v>
      </c>
      <c r="U3520" s="44">
        <v>9375</v>
      </c>
      <c r="V3520" s="44">
        <v>0</v>
      </c>
      <c r="W3520" s="44">
        <v>0</v>
      </c>
      <c r="X3520" s="44">
        <v>0</v>
      </c>
      <c r="Y3520" s="44">
        <v>7972.9044830000003</v>
      </c>
      <c r="Z3520" s="44">
        <v>233.15275299999999</v>
      </c>
      <c r="AA3520" s="44">
        <v>6.497522</v>
      </c>
      <c r="AB3520" s="44">
        <v>0.31324400000000002</v>
      </c>
      <c r="AC3520" s="44">
        <v>0.14651400000000001</v>
      </c>
      <c r="AD3520" s="44">
        <v>1743.7088180000001</v>
      </c>
    </row>
    <row r="3521" spans="1:30" x14ac:dyDescent="0.25">
      <c r="A3521">
        <v>4357</v>
      </c>
      <c r="B3521" t="s">
        <v>101</v>
      </c>
      <c r="C3521" t="s">
        <v>250</v>
      </c>
      <c r="D3521" t="s">
        <v>329</v>
      </c>
      <c r="E3521" t="s">
        <v>312</v>
      </c>
      <c r="F3521" s="48" t="e">
        <f>VLOOKUP(A3521,'TAZ definitions'!$A$1:$E$1902,2,FALSE)</f>
        <v>#N/A</v>
      </c>
      <c r="G3521" s="48" t="e">
        <f>VLOOKUP(A3521,'TAZ definitions'!$A$1:$E$1902,4,FALSE)</f>
        <v>#N/A</v>
      </c>
      <c r="H3521" s="44">
        <v>73607</v>
      </c>
      <c r="I3521" s="44">
        <v>0</v>
      </c>
      <c r="J3521" s="44">
        <v>7435</v>
      </c>
      <c r="K3521" s="44">
        <v>0</v>
      </c>
      <c r="L3521" s="44">
        <v>0</v>
      </c>
      <c r="M3521" s="44">
        <v>0</v>
      </c>
      <c r="N3521" s="44">
        <v>0</v>
      </c>
      <c r="O3521" s="44">
        <v>0</v>
      </c>
      <c r="P3521" s="44">
        <v>0</v>
      </c>
      <c r="Q3521" s="44">
        <v>0</v>
      </c>
      <c r="R3521" s="44">
        <v>17.112883</v>
      </c>
      <c r="S3521" s="44">
        <v>17.035952000000002</v>
      </c>
      <c r="T3521" s="44">
        <v>73607.007813000004</v>
      </c>
      <c r="U3521" s="44">
        <v>7435</v>
      </c>
      <c r="V3521" s="44">
        <v>0</v>
      </c>
      <c r="W3521" s="44">
        <v>0</v>
      </c>
      <c r="X3521" s="44">
        <v>0</v>
      </c>
      <c r="Y3521" s="44">
        <v>6544.1578399999999</v>
      </c>
      <c r="Z3521" s="44">
        <v>202.26437300000001</v>
      </c>
      <c r="AA3521" s="44">
        <v>5.3225699999999998</v>
      </c>
      <c r="AB3521" s="44">
        <v>0.24982499999999999</v>
      </c>
      <c r="AC3521" s="44">
        <v>0.123296</v>
      </c>
      <c r="AD3521" s="44">
        <v>1462.2175460000001</v>
      </c>
    </row>
    <row r="3522" spans="1:30" x14ac:dyDescent="0.25">
      <c r="A3522">
        <v>4358</v>
      </c>
      <c r="B3522" t="s">
        <v>101</v>
      </c>
      <c r="C3522" t="s">
        <v>250</v>
      </c>
      <c r="D3522" t="s">
        <v>329</v>
      </c>
      <c r="E3522" t="s">
        <v>312</v>
      </c>
      <c r="F3522" s="48" t="e">
        <f>VLOOKUP(A3522,'TAZ definitions'!$A$1:$E$1902,2,FALSE)</f>
        <v>#N/A</v>
      </c>
      <c r="G3522" s="48" t="e">
        <f>VLOOKUP(A3522,'TAZ definitions'!$A$1:$E$1902,4,FALSE)</f>
        <v>#N/A</v>
      </c>
      <c r="H3522" s="44">
        <v>77454</v>
      </c>
      <c r="I3522" s="44">
        <v>0</v>
      </c>
      <c r="J3522" s="44">
        <v>9607</v>
      </c>
      <c r="K3522" s="44">
        <v>0</v>
      </c>
      <c r="L3522" s="44">
        <v>0</v>
      </c>
      <c r="M3522" s="44">
        <v>0</v>
      </c>
      <c r="N3522" s="44">
        <v>0</v>
      </c>
      <c r="O3522" s="44">
        <v>0</v>
      </c>
      <c r="P3522" s="44">
        <v>0</v>
      </c>
      <c r="Q3522" s="44">
        <v>0</v>
      </c>
      <c r="R3522" s="44">
        <v>17.698136999999999</v>
      </c>
      <c r="S3522" s="44">
        <v>17.662893</v>
      </c>
      <c r="T3522" s="44">
        <v>77454</v>
      </c>
      <c r="U3522" s="44">
        <v>9607</v>
      </c>
      <c r="V3522" s="44">
        <v>0</v>
      </c>
      <c r="W3522" s="44">
        <v>0</v>
      </c>
      <c r="X3522" s="44">
        <v>0</v>
      </c>
      <c r="Y3522" s="44">
        <v>5832.2991609999999</v>
      </c>
      <c r="Z3522" s="44">
        <v>169.127039</v>
      </c>
      <c r="AA3522" s="44">
        <v>4.7014069999999997</v>
      </c>
      <c r="AB3522" s="44">
        <v>0.23244799999999999</v>
      </c>
      <c r="AC3522" s="44">
        <v>0.106944</v>
      </c>
      <c r="AD3522" s="44">
        <v>1275.1863699999999</v>
      </c>
    </row>
    <row r="3523" spans="1:30" x14ac:dyDescent="0.25">
      <c r="A3523">
        <v>4359</v>
      </c>
      <c r="B3523" t="s">
        <v>101</v>
      </c>
      <c r="C3523" t="s">
        <v>250</v>
      </c>
      <c r="D3523" t="s">
        <v>329</v>
      </c>
      <c r="E3523" t="s">
        <v>312</v>
      </c>
      <c r="F3523" s="48" t="e">
        <f>VLOOKUP(A3523,'TAZ definitions'!$A$1:$E$1902,2,FALSE)</f>
        <v>#N/A</v>
      </c>
      <c r="G3523" s="48" t="e">
        <f>VLOOKUP(A3523,'TAZ definitions'!$A$1:$E$1902,4,FALSE)</f>
        <v>#N/A</v>
      </c>
      <c r="H3523" s="44">
        <v>94131</v>
      </c>
      <c r="I3523" s="44">
        <v>6851</v>
      </c>
      <c r="J3523" s="44">
        <v>10806</v>
      </c>
      <c r="K3523" s="44">
        <v>776</v>
      </c>
      <c r="L3523" s="44">
        <v>0</v>
      </c>
      <c r="M3523" s="44">
        <v>0</v>
      </c>
      <c r="N3523" s="44">
        <v>0</v>
      </c>
      <c r="O3523" s="44">
        <v>0</v>
      </c>
      <c r="P3523" s="44">
        <v>69.756095999999999</v>
      </c>
      <c r="Q3523" s="44">
        <v>74.292220999999998</v>
      </c>
      <c r="R3523" s="44">
        <v>15.023581</v>
      </c>
      <c r="S3523" s="44">
        <v>14.849254</v>
      </c>
      <c r="T3523" s="44">
        <v>91384.046875</v>
      </c>
      <c r="U3523" s="44">
        <v>10490.327148</v>
      </c>
      <c r="V3523" s="44">
        <v>0</v>
      </c>
      <c r="W3523" s="44">
        <v>0</v>
      </c>
      <c r="X3523" s="44">
        <v>0</v>
      </c>
      <c r="Y3523" s="44">
        <v>18346.939751000002</v>
      </c>
      <c r="Z3523" s="44">
        <v>552.41036799999995</v>
      </c>
      <c r="AA3523" s="44">
        <v>14.923584</v>
      </c>
      <c r="AB3523" s="44">
        <v>0.71719299999999997</v>
      </c>
      <c r="AC3523" s="44">
        <v>0.34094600000000003</v>
      </c>
      <c r="AD3523" s="44">
        <v>4059.90506</v>
      </c>
    </row>
    <row r="3524" spans="1:30" x14ac:dyDescent="0.25">
      <c r="A3524">
        <v>4360</v>
      </c>
      <c r="B3524" t="s">
        <v>101</v>
      </c>
      <c r="C3524" t="s">
        <v>250</v>
      </c>
      <c r="D3524" t="s">
        <v>329</v>
      </c>
      <c r="E3524" t="s">
        <v>312</v>
      </c>
      <c r="F3524" s="48" t="e">
        <f>VLOOKUP(A3524,'TAZ definitions'!$A$1:$E$1902,2,FALSE)</f>
        <v>#N/A</v>
      </c>
      <c r="G3524" s="48" t="e">
        <f>VLOOKUP(A3524,'TAZ definitions'!$A$1:$E$1902,4,FALSE)</f>
        <v>#N/A</v>
      </c>
      <c r="H3524" s="44">
        <v>92234</v>
      </c>
      <c r="I3524" s="44">
        <v>6218</v>
      </c>
      <c r="J3524" s="44">
        <v>9058</v>
      </c>
      <c r="K3524" s="44">
        <v>724</v>
      </c>
      <c r="L3524" s="44">
        <v>0</v>
      </c>
      <c r="M3524" s="44">
        <v>0</v>
      </c>
      <c r="N3524" s="44">
        <v>0</v>
      </c>
      <c r="O3524" s="44">
        <v>0</v>
      </c>
      <c r="P3524" s="44">
        <v>70.740470999999999</v>
      </c>
      <c r="Q3524" s="44">
        <v>75.380736999999996</v>
      </c>
      <c r="R3524" s="44">
        <v>14.936377999999999</v>
      </c>
      <c r="S3524" s="44">
        <v>14.808916999999999</v>
      </c>
      <c r="T3524" s="44">
        <v>90302.351563000004</v>
      </c>
      <c r="U3524" s="44">
        <v>8870.8447269999997</v>
      </c>
      <c r="V3524" s="44">
        <v>0</v>
      </c>
      <c r="W3524" s="44">
        <v>0</v>
      </c>
      <c r="X3524" s="44">
        <v>0</v>
      </c>
      <c r="Y3524" s="44">
        <v>5179.0899460000001</v>
      </c>
      <c r="Z3524" s="44">
        <v>154.907241</v>
      </c>
      <c r="AA3524" s="44">
        <v>4.1874710000000004</v>
      </c>
      <c r="AB3524" s="44">
        <v>0.20364299999999999</v>
      </c>
      <c r="AC3524" s="44">
        <v>9.5835000000000004E-2</v>
      </c>
      <c r="AD3524" s="44">
        <v>1140.9866770000001</v>
      </c>
    </row>
    <row r="3525" spans="1:30" x14ac:dyDescent="0.25">
      <c r="A3525">
        <v>4361</v>
      </c>
      <c r="B3525" t="s">
        <v>101</v>
      </c>
      <c r="C3525" t="s">
        <v>250</v>
      </c>
      <c r="D3525" t="s">
        <v>329</v>
      </c>
      <c r="E3525" t="s">
        <v>312</v>
      </c>
      <c r="F3525" s="48" t="e">
        <f>VLOOKUP(A3525,'TAZ definitions'!$A$1:$E$1902,2,FALSE)</f>
        <v>#N/A</v>
      </c>
      <c r="G3525" s="48" t="e">
        <f>VLOOKUP(A3525,'TAZ definitions'!$A$1:$E$1902,4,FALSE)</f>
        <v>#N/A</v>
      </c>
      <c r="H3525" s="44">
        <v>106979</v>
      </c>
      <c r="I3525" s="44">
        <v>8517</v>
      </c>
      <c r="J3525" s="44">
        <v>10402</v>
      </c>
      <c r="K3525" s="44">
        <v>1248</v>
      </c>
      <c r="L3525" s="44">
        <v>0</v>
      </c>
      <c r="M3525" s="44">
        <v>0</v>
      </c>
      <c r="N3525" s="44">
        <v>0</v>
      </c>
      <c r="O3525" s="44">
        <v>0</v>
      </c>
      <c r="P3525" s="44">
        <v>70.583847000000006</v>
      </c>
      <c r="Q3525" s="44">
        <v>70.210915</v>
      </c>
      <c r="R3525" s="44">
        <v>14.511298</v>
      </c>
      <c r="S3525" s="44">
        <v>14.449077000000001</v>
      </c>
      <c r="T3525" s="44">
        <v>104464.296875</v>
      </c>
      <c r="U3525" s="44">
        <v>10168.208984000001</v>
      </c>
      <c r="V3525" s="44">
        <v>0</v>
      </c>
      <c r="W3525" s="44">
        <v>0</v>
      </c>
      <c r="X3525" s="44">
        <v>0</v>
      </c>
      <c r="Y3525" s="44">
        <v>26433.936281999999</v>
      </c>
      <c r="Z3525" s="44">
        <v>801.83837300000005</v>
      </c>
      <c r="AA3525" s="44">
        <v>21.512326999999999</v>
      </c>
      <c r="AB3525" s="44">
        <v>1.0260990000000001</v>
      </c>
      <c r="AC3525" s="44">
        <v>0.49165900000000001</v>
      </c>
      <c r="AD3525" s="44">
        <v>5844.9223330000004</v>
      </c>
    </row>
    <row r="3526" spans="1:30" x14ac:dyDescent="0.25">
      <c r="A3526">
        <v>4362</v>
      </c>
      <c r="B3526" t="s">
        <v>101</v>
      </c>
      <c r="C3526" t="s">
        <v>250</v>
      </c>
      <c r="D3526" t="s">
        <v>330</v>
      </c>
      <c r="E3526" t="s">
        <v>312</v>
      </c>
      <c r="F3526" s="48" t="e">
        <f>VLOOKUP(A3526,'TAZ definitions'!$A$1:$E$1902,2,FALSE)</f>
        <v>#N/A</v>
      </c>
      <c r="G3526" s="48" t="e">
        <f>VLOOKUP(A3526,'TAZ definitions'!$A$1:$E$1902,4,FALSE)</f>
        <v>#N/A</v>
      </c>
      <c r="H3526" s="44">
        <v>77309</v>
      </c>
      <c r="I3526" s="44">
        <v>0</v>
      </c>
      <c r="J3526" s="44">
        <v>8178</v>
      </c>
      <c r="K3526" s="44">
        <v>0</v>
      </c>
      <c r="L3526" s="44">
        <v>0</v>
      </c>
      <c r="M3526" s="44">
        <v>0</v>
      </c>
      <c r="N3526" s="44">
        <v>0</v>
      </c>
      <c r="O3526" s="44">
        <v>0</v>
      </c>
      <c r="P3526" s="44">
        <v>0</v>
      </c>
      <c r="Q3526" s="44">
        <v>0</v>
      </c>
      <c r="R3526" s="44">
        <v>17.086483000000001</v>
      </c>
      <c r="S3526" s="44">
        <v>16.879967000000001</v>
      </c>
      <c r="T3526" s="44">
        <v>77309</v>
      </c>
      <c r="U3526" s="44">
        <v>8178</v>
      </c>
      <c r="V3526" s="44">
        <v>0</v>
      </c>
      <c r="W3526" s="44">
        <v>0</v>
      </c>
      <c r="X3526" s="44">
        <v>0</v>
      </c>
      <c r="Y3526" s="44">
        <v>0</v>
      </c>
      <c r="Z3526" s="44">
        <v>0</v>
      </c>
      <c r="AA3526" s="44">
        <v>0</v>
      </c>
      <c r="AB3526" s="44">
        <v>0</v>
      </c>
      <c r="AC3526" s="44">
        <v>0</v>
      </c>
      <c r="AD3526" s="44">
        <v>0</v>
      </c>
    </row>
    <row r="3527" spans="1:30" x14ac:dyDescent="0.25">
      <c r="A3527">
        <v>4363</v>
      </c>
      <c r="B3527" t="s">
        <v>101</v>
      </c>
      <c r="C3527" t="s">
        <v>250</v>
      </c>
      <c r="D3527" t="s">
        <v>330</v>
      </c>
      <c r="E3527" t="s">
        <v>312</v>
      </c>
      <c r="F3527" s="48" t="e">
        <f>VLOOKUP(A3527,'TAZ definitions'!$A$1:$E$1902,2,FALSE)</f>
        <v>#N/A</v>
      </c>
      <c r="G3527" s="48" t="e">
        <f>VLOOKUP(A3527,'TAZ definitions'!$A$1:$E$1902,4,FALSE)</f>
        <v>#N/A</v>
      </c>
      <c r="H3527" s="44">
        <v>101610</v>
      </c>
      <c r="I3527" s="44">
        <v>0</v>
      </c>
      <c r="J3527" s="44">
        <v>9671</v>
      </c>
      <c r="K3527" s="44">
        <v>0</v>
      </c>
      <c r="L3527" s="44">
        <v>0</v>
      </c>
      <c r="M3527" s="44">
        <v>0</v>
      </c>
      <c r="N3527" s="44">
        <v>0</v>
      </c>
      <c r="O3527" s="44">
        <v>0</v>
      </c>
      <c r="P3527" s="44">
        <v>106.023415</v>
      </c>
      <c r="Q3527" s="44">
        <v>79.100227000000004</v>
      </c>
      <c r="R3527" s="44">
        <v>15.988192</v>
      </c>
      <c r="S3527" s="44">
        <v>15.859683</v>
      </c>
      <c r="T3527" s="44">
        <v>100396.515625</v>
      </c>
      <c r="U3527" s="44">
        <v>9555.5039059999999</v>
      </c>
      <c r="V3527" s="44">
        <v>0</v>
      </c>
      <c r="W3527" s="44">
        <v>0</v>
      </c>
      <c r="X3527" s="44">
        <v>2181.1093679999999</v>
      </c>
      <c r="Y3527" s="44">
        <v>30933.619429999999</v>
      </c>
      <c r="Z3527" s="44">
        <v>822.61126899999999</v>
      </c>
      <c r="AA3527" s="44">
        <v>30.092851</v>
      </c>
      <c r="AB3527" s="44">
        <v>1.4919880000000001</v>
      </c>
      <c r="AC3527" s="44">
        <v>0.57326500000000002</v>
      </c>
      <c r="AD3527" s="44">
        <v>6974.8916259999996</v>
      </c>
    </row>
    <row r="3528" spans="1:30" x14ac:dyDescent="0.25">
      <c r="A3528">
        <v>4364</v>
      </c>
      <c r="B3528" t="s">
        <v>101</v>
      </c>
      <c r="C3528" t="s">
        <v>250</v>
      </c>
      <c r="D3528" t="s">
        <v>330</v>
      </c>
      <c r="E3528" t="s">
        <v>312</v>
      </c>
      <c r="F3528" s="48" t="e">
        <f>VLOOKUP(A3528,'TAZ definitions'!$A$1:$E$1902,2,FALSE)</f>
        <v>#N/A</v>
      </c>
      <c r="G3528" s="48" t="e">
        <f>VLOOKUP(A3528,'TAZ definitions'!$A$1:$E$1902,4,FALSE)</f>
        <v>#N/A</v>
      </c>
      <c r="H3528" s="44">
        <v>90953</v>
      </c>
      <c r="I3528" s="44">
        <v>1829</v>
      </c>
      <c r="J3528" s="44">
        <v>8825</v>
      </c>
      <c r="K3528" s="44">
        <v>515</v>
      </c>
      <c r="L3528" s="44">
        <v>0</v>
      </c>
      <c r="M3528" s="44">
        <v>0</v>
      </c>
      <c r="N3528" s="44">
        <v>0</v>
      </c>
      <c r="O3528" s="44">
        <v>0</v>
      </c>
      <c r="P3528" s="44">
        <v>87.251793000000006</v>
      </c>
      <c r="Q3528" s="44">
        <v>92.685149999999993</v>
      </c>
      <c r="R3528" s="44">
        <v>16.210823000000001</v>
      </c>
      <c r="S3528" s="44">
        <v>16.029313999999999</v>
      </c>
      <c r="T3528" s="44">
        <v>90142.070313000004</v>
      </c>
      <c r="U3528" s="44">
        <v>8749.3886719999991</v>
      </c>
      <c r="V3528" s="44">
        <v>0</v>
      </c>
      <c r="W3528" s="44">
        <v>0</v>
      </c>
      <c r="X3528" s="44">
        <v>0</v>
      </c>
      <c r="Y3528" s="44">
        <v>9363.5914539999994</v>
      </c>
      <c r="Z3528" s="44">
        <v>270.58673499999998</v>
      </c>
      <c r="AA3528" s="44">
        <v>7.5263020000000003</v>
      </c>
      <c r="AB3528" s="44">
        <v>0.38017200000000001</v>
      </c>
      <c r="AC3528" s="44">
        <v>0.17089499999999999</v>
      </c>
      <c r="AD3528" s="44">
        <v>2046.5842600000001</v>
      </c>
    </row>
    <row r="3529" spans="1:30" x14ac:dyDescent="0.25">
      <c r="A3529">
        <v>4365</v>
      </c>
      <c r="B3529" t="s">
        <v>101</v>
      </c>
      <c r="C3529" t="s">
        <v>250</v>
      </c>
      <c r="D3529" t="s">
        <v>330</v>
      </c>
      <c r="E3529" t="s">
        <v>312</v>
      </c>
      <c r="F3529" s="48" t="e">
        <f>VLOOKUP(A3529,'TAZ definitions'!$A$1:$E$1902,2,FALSE)</f>
        <v>#N/A</v>
      </c>
      <c r="G3529" s="48" t="e">
        <f>VLOOKUP(A3529,'TAZ definitions'!$A$1:$E$1902,4,FALSE)</f>
        <v>#N/A</v>
      </c>
      <c r="H3529" s="44">
        <v>112020</v>
      </c>
      <c r="I3529" s="44">
        <v>16583</v>
      </c>
      <c r="J3529" s="44">
        <v>10964</v>
      </c>
      <c r="K3529" s="44">
        <v>1554</v>
      </c>
      <c r="L3529" s="44">
        <v>0</v>
      </c>
      <c r="M3529" s="44">
        <v>0</v>
      </c>
      <c r="N3529" s="44">
        <v>0</v>
      </c>
      <c r="O3529" s="44">
        <v>0</v>
      </c>
      <c r="P3529" s="44">
        <v>58.005023999999999</v>
      </c>
      <c r="Q3529" s="44">
        <v>58.961334000000001</v>
      </c>
      <c r="R3529" s="44">
        <v>13.509626000000001</v>
      </c>
      <c r="S3529" s="44">
        <v>13.500532</v>
      </c>
      <c r="T3529" s="44">
        <v>108265.765625</v>
      </c>
      <c r="U3529" s="44">
        <v>10593.835938</v>
      </c>
      <c r="V3529" s="44">
        <v>0</v>
      </c>
      <c r="W3529" s="44">
        <v>0</v>
      </c>
      <c r="X3529" s="44">
        <v>0</v>
      </c>
      <c r="Y3529" s="44">
        <v>12295.868616</v>
      </c>
      <c r="Z3529" s="44">
        <v>351.91826400000002</v>
      </c>
      <c r="AA3529" s="44">
        <v>9.9655039999999993</v>
      </c>
      <c r="AB3529" s="44">
        <v>0.494114</v>
      </c>
      <c r="AC3529" s="44">
        <v>0.224604</v>
      </c>
      <c r="AD3529" s="44">
        <v>2685.7599220000002</v>
      </c>
    </row>
    <row r="3530" spans="1:30" x14ac:dyDescent="0.25">
      <c r="A3530">
        <v>4366</v>
      </c>
      <c r="B3530" t="s">
        <v>101</v>
      </c>
      <c r="C3530" t="s">
        <v>250</v>
      </c>
      <c r="D3530" t="s">
        <v>330</v>
      </c>
      <c r="E3530" t="s">
        <v>312</v>
      </c>
      <c r="F3530" s="48" t="e">
        <f>VLOOKUP(A3530,'TAZ definitions'!$A$1:$E$1902,2,FALSE)</f>
        <v>#N/A</v>
      </c>
      <c r="G3530" s="48" t="e">
        <f>VLOOKUP(A3530,'TAZ definitions'!$A$1:$E$1902,4,FALSE)</f>
        <v>#N/A</v>
      </c>
      <c r="H3530" s="44">
        <v>108752</v>
      </c>
      <c r="I3530" s="44">
        <v>18236</v>
      </c>
      <c r="J3530" s="44">
        <v>10345</v>
      </c>
      <c r="K3530" s="44">
        <v>1760</v>
      </c>
      <c r="L3530" s="44">
        <v>0</v>
      </c>
      <c r="M3530" s="44">
        <v>0</v>
      </c>
      <c r="N3530" s="44">
        <v>0</v>
      </c>
      <c r="O3530" s="44">
        <v>0</v>
      </c>
      <c r="P3530" s="44">
        <v>56.271918999999997</v>
      </c>
      <c r="Q3530" s="44">
        <v>56.054977000000001</v>
      </c>
      <c r="R3530" s="44">
        <v>12.950631</v>
      </c>
      <c r="S3530" s="44">
        <v>12.922556</v>
      </c>
      <c r="T3530" s="44">
        <v>104886.898438</v>
      </c>
      <c r="U3530" s="44">
        <v>9978.4140630000002</v>
      </c>
      <c r="V3530" s="44">
        <v>0</v>
      </c>
      <c r="W3530" s="44">
        <v>0</v>
      </c>
      <c r="X3530" s="44">
        <v>0</v>
      </c>
      <c r="Y3530" s="44">
        <v>22919.422359</v>
      </c>
      <c r="Z3530" s="44">
        <v>579.63650500000006</v>
      </c>
      <c r="AA3530" s="44">
        <v>18.053768000000002</v>
      </c>
      <c r="AB3530" s="44">
        <v>1.0430440000000001</v>
      </c>
      <c r="AC3530" s="44">
        <v>0.399308</v>
      </c>
      <c r="AD3530" s="44">
        <v>4927.4987039999996</v>
      </c>
    </row>
    <row r="3531" spans="1:30" x14ac:dyDescent="0.25">
      <c r="A3531">
        <v>4367</v>
      </c>
      <c r="B3531" t="s">
        <v>101</v>
      </c>
      <c r="C3531" t="s">
        <v>250</v>
      </c>
      <c r="D3531" t="s">
        <v>330</v>
      </c>
      <c r="E3531" t="s">
        <v>312</v>
      </c>
      <c r="F3531" s="48" t="e">
        <f>VLOOKUP(A3531,'TAZ definitions'!$A$1:$E$1902,2,FALSE)</f>
        <v>#N/A</v>
      </c>
      <c r="G3531" s="48" t="e">
        <f>VLOOKUP(A3531,'TAZ definitions'!$A$1:$E$1902,4,FALSE)</f>
        <v>#N/A</v>
      </c>
      <c r="H3531" s="44">
        <v>117185</v>
      </c>
      <c r="I3531" s="44">
        <v>25656</v>
      </c>
      <c r="J3531" s="44">
        <v>12023</v>
      </c>
      <c r="K3531" s="44">
        <v>2406</v>
      </c>
      <c r="L3531" s="44">
        <v>0</v>
      </c>
      <c r="M3531" s="44">
        <v>0</v>
      </c>
      <c r="N3531" s="44">
        <v>0</v>
      </c>
      <c r="O3531" s="44">
        <v>0</v>
      </c>
      <c r="P3531" s="44">
        <v>51.209311999999997</v>
      </c>
      <c r="Q3531" s="44">
        <v>54.322665999999998</v>
      </c>
      <c r="R3531" s="44">
        <v>12.960819000000001</v>
      </c>
      <c r="S3531" s="44">
        <v>12.931486</v>
      </c>
      <c r="T3531" s="44">
        <v>112764.15625</v>
      </c>
      <c r="U3531" s="44">
        <v>11558.5</v>
      </c>
      <c r="V3531" s="44">
        <v>0</v>
      </c>
      <c r="W3531" s="44">
        <v>0</v>
      </c>
      <c r="X3531" s="44">
        <v>16836.053039999999</v>
      </c>
      <c r="Y3531" s="44">
        <v>119046.908136</v>
      </c>
      <c r="Z3531" s="44">
        <v>3164.988104</v>
      </c>
      <c r="AA3531" s="44">
        <v>114.66993600000001</v>
      </c>
      <c r="AB3531" s="44">
        <v>5.4822680000000004</v>
      </c>
      <c r="AC3531" s="44">
        <v>2.197524</v>
      </c>
      <c r="AD3531" s="44">
        <v>26527.810732000002</v>
      </c>
    </row>
    <row r="3532" spans="1:30" x14ac:dyDescent="0.25">
      <c r="A3532">
        <v>4368</v>
      </c>
      <c r="B3532" t="s">
        <v>101</v>
      </c>
      <c r="C3532" t="s">
        <v>250</v>
      </c>
      <c r="D3532" t="s">
        <v>330</v>
      </c>
      <c r="E3532" t="s">
        <v>312</v>
      </c>
      <c r="F3532" s="48" t="e">
        <f>VLOOKUP(A3532,'TAZ definitions'!$A$1:$E$1902,2,FALSE)</f>
        <v>#N/A</v>
      </c>
      <c r="G3532" s="48" t="e">
        <f>VLOOKUP(A3532,'TAZ definitions'!$A$1:$E$1902,4,FALSE)</f>
        <v>#N/A</v>
      </c>
      <c r="H3532" s="44">
        <v>111032</v>
      </c>
      <c r="I3532" s="44">
        <v>19883</v>
      </c>
      <c r="J3532" s="44">
        <v>10901</v>
      </c>
      <c r="K3532" s="44">
        <v>1818</v>
      </c>
      <c r="L3532" s="44">
        <v>0</v>
      </c>
      <c r="M3532" s="44">
        <v>0</v>
      </c>
      <c r="N3532" s="44">
        <v>0</v>
      </c>
      <c r="O3532" s="44">
        <v>0</v>
      </c>
      <c r="P3532" s="44">
        <v>55.522922999999999</v>
      </c>
      <c r="Q3532" s="44">
        <v>56.701416000000002</v>
      </c>
      <c r="R3532" s="44">
        <v>13.776056000000001</v>
      </c>
      <c r="S3532" s="44">
        <v>13.634903</v>
      </c>
      <c r="T3532" s="44">
        <v>106391.085938</v>
      </c>
      <c r="U3532" s="44">
        <v>10438.532227</v>
      </c>
      <c r="V3532" s="44">
        <v>0</v>
      </c>
      <c r="W3532" s="44">
        <v>0</v>
      </c>
      <c r="X3532" s="44">
        <v>0</v>
      </c>
      <c r="Y3532" s="44">
        <v>16905.577852999999</v>
      </c>
      <c r="Z3532" s="44">
        <v>484.33449300000001</v>
      </c>
      <c r="AA3532" s="44">
        <v>13.634598</v>
      </c>
      <c r="AB3532" s="44">
        <v>0.69740000000000002</v>
      </c>
      <c r="AC3532" s="44">
        <v>0.30842900000000001</v>
      </c>
      <c r="AD3532" s="44">
        <v>3714.920075</v>
      </c>
    </row>
    <row r="3533" spans="1:30" x14ac:dyDescent="0.25">
      <c r="A3533">
        <v>4369</v>
      </c>
      <c r="B3533" t="s">
        <v>101</v>
      </c>
      <c r="C3533" t="s">
        <v>250</v>
      </c>
      <c r="D3533" t="s">
        <v>330</v>
      </c>
      <c r="E3533" t="s">
        <v>312</v>
      </c>
      <c r="F3533" s="48" t="e">
        <f>VLOOKUP(A3533,'TAZ definitions'!$A$1:$E$1902,2,FALSE)</f>
        <v>#N/A</v>
      </c>
      <c r="G3533" s="48" t="e">
        <f>VLOOKUP(A3533,'TAZ definitions'!$A$1:$E$1902,4,FALSE)</f>
        <v>#N/A</v>
      </c>
      <c r="H3533" s="44">
        <v>110007</v>
      </c>
      <c r="I3533" s="44">
        <v>15962</v>
      </c>
      <c r="J3533" s="44">
        <v>10655</v>
      </c>
      <c r="K3533" s="44">
        <v>1432</v>
      </c>
      <c r="L3533" s="44">
        <v>0</v>
      </c>
      <c r="M3533" s="44">
        <v>0</v>
      </c>
      <c r="N3533" s="44">
        <v>0</v>
      </c>
      <c r="O3533" s="44">
        <v>0</v>
      </c>
      <c r="P3533" s="44">
        <v>59.609034999999999</v>
      </c>
      <c r="Q3533" s="44">
        <v>60.909306000000001</v>
      </c>
      <c r="R3533" s="44">
        <v>13.987</v>
      </c>
      <c r="S3533" s="44">
        <v>13.983224999999999</v>
      </c>
      <c r="T3533" s="44">
        <v>107026.171875</v>
      </c>
      <c r="U3533" s="44">
        <v>10362.670898</v>
      </c>
      <c r="V3533" s="44">
        <v>0</v>
      </c>
      <c r="W3533" s="44">
        <v>0</v>
      </c>
      <c r="X3533" s="44">
        <v>0</v>
      </c>
      <c r="Y3533" s="44">
        <v>0</v>
      </c>
      <c r="Z3533" s="44">
        <v>0</v>
      </c>
      <c r="AA3533" s="44">
        <v>0</v>
      </c>
      <c r="AB3533" s="44">
        <v>0</v>
      </c>
      <c r="AC3533" s="44">
        <v>0</v>
      </c>
      <c r="AD3533" s="44">
        <v>0</v>
      </c>
    </row>
    <row r="3534" spans="1:30" x14ac:dyDescent="0.25">
      <c r="A3534">
        <v>4370</v>
      </c>
      <c r="B3534" t="s">
        <v>101</v>
      </c>
      <c r="C3534" t="s">
        <v>250</v>
      </c>
      <c r="D3534" t="s">
        <v>330</v>
      </c>
      <c r="E3534" t="s">
        <v>312</v>
      </c>
      <c r="F3534" s="48" t="e">
        <f>VLOOKUP(A3534,'TAZ definitions'!$A$1:$E$1902,2,FALSE)</f>
        <v>#N/A</v>
      </c>
      <c r="G3534" s="48" t="e">
        <f>VLOOKUP(A3534,'TAZ definitions'!$A$1:$E$1902,4,FALSE)</f>
        <v>#N/A</v>
      </c>
      <c r="H3534" s="44">
        <v>108632</v>
      </c>
      <c r="I3534" s="44">
        <v>9822</v>
      </c>
      <c r="J3534" s="44">
        <v>10430</v>
      </c>
      <c r="K3534" s="44">
        <v>783</v>
      </c>
      <c r="L3534" s="44">
        <v>0</v>
      </c>
      <c r="M3534" s="44">
        <v>0</v>
      </c>
      <c r="N3534" s="44">
        <v>0</v>
      </c>
      <c r="O3534" s="44">
        <v>0</v>
      </c>
      <c r="P3534" s="44">
        <v>65.971656999999993</v>
      </c>
      <c r="Q3534" s="44">
        <v>62.464770999999999</v>
      </c>
      <c r="R3534" s="44">
        <v>13.528489</v>
      </c>
      <c r="S3534" s="44">
        <v>13.507889</v>
      </c>
      <c r="T3534" s="44">
        <v>104658.148438</v>
      </c>
      <c r="U3534" s="44">
        <v>10042.026367</v>
      </c>
      <c r="V3534" s="44">
        <v>0</v>
      </c>
      <c r="W3534" s="44">
        <v>0</v>
      </c>
      <c r="X3534" s="44">
        <v>0</v>
      </c>
      <c r="Y3534" s="44">
        <v>26898.87544</v>
      </c>
      <c r="Z3534" s="44">
        <v>667.45609100000001</v>
      </c>
      <c r="AA3534" s="44">
        <v>21.193102</v>
      </c>
      <c r="AB3534" s="44">
        <v>1.240532</v>
      </c>
      <c r="AC3534" s="44">
        <v>0.46595199999999998</v>
      </c>
      <c r="AD3534" s="44">
        <v>5776.8088790000002</v>
      </c>
    </row>
    <row r="3535" spans="1:30" x14ac:dyDescent="0.25">
      <c r="A3535">
        <v>4371</v>
      </c>
      <c r="B3535" t="s">
        <v>101</v>
      </c>
      <c r="C3535" t="s">
        <v>250</v>
      </c>
      <c r="D3535" t="s">
        <v>330</v>
      </c>
      <c r="E3535" t="s">
        <v>312</v>
      </c>
      <c r="F3535" s="48" t="e">
        <f>VLOOKUP(A3535,'TAZ definitions'!$A$1:$E$1902,2,FALSE)</f>
        <v>#N/A</v>
      </c>
      <c r="G3535" s="48" t="e">
        <f>VLOOKUP(A3535,'TAZ definitions'!$A$1:$E$1902,4,FALSE)</f>
        <v>#N/A</v>
      </c>
      <c r="H3535" s="44">
        <v>105813</v>
      </c>
      <c r="I3535" s="44">
        <v>11179</v>
      </c>
      <c r="J3535" s="44">
        <v>10107</v>
      </c>
      <c r="K3535" s="44">
        <v>1189</v>
      </c>
      <c r="L3535" s="44">
        <v>0</v>
      </c>
      <c r="M3535" s="44">
        <v>0</v>
      </c>
      <c r="N3535" s="44">
        <v>0</v>
      </c>
      <c r="O3535" s="44">
        <v>0</v>
      </c>
      <c r="P3535" s="44">
        <v>64.719016999999994</v>
      </c>
      <c r="Q3535" s="44">
        <v>64.073318</v>
      </c>
      <c r="R3535" s="44">
        <v>13.542258</v>
      </c>
      <c r="S3535" s="44">
        <v>13.314332</v>
      </c>
      <c r="T3535" s="44">
        <v>102877.421875</v>
      </c>
      <c r="U3535" s="44">
        <v>9830.3603519999997</v>
      </c>
      <c r="V3535" s="44">
        <v>0</v>
      </c>
      <c r="W3535" s="44">
        <v>0</v>
      </c>
      <c r="X3535" s="44">
        <v>0</v>
      </c>
      <c r="Y3535" s="44">
        <v>27238.377494</v>
      </c>
      <c r="Z3535" s="44">
        <v>726.49276999999995</v>
      </c>
      <c r="AA3535" s="44">
        <v>21.592680999999999</v>
      </c>
      <c r="AB3535" s="44">
        <v>1.190982</v>
      </c>
      <c r="AC3535" s="44">
        <v>0.48258000000000001</v>
      </c>
      <c r="AD3535" s="44">
        <v>5910.9953820000001</v>
      </c>
    </row>
    <row r="3536" spans="1:30" x14ac:dyDescent="0.25">
      <c r="A3536">
        <v>4372</v>
      </c>
      <c r="B3536" t="s">
        <v>101</v>
      </c>
      <c r="C3536" t="s">
        <v>250</v>
      </c>
      <c r="D3536" t="s">
        <v>330</v>
      </c>
      <c r="E3536" t="s">
        <v>312</v>
      </c>
      <c r="F3536" s="48" t="e">
        <f>VLOOKUP(A3536,'TAZ definitions'!$A$1:$E$1902,2,FALSE)</f>
        <v>#N/A</v>
      </c>
      <c r="G3536" s="48" t="e">
        <f>VLOOKUP(A3536,'TAZ definitions'!$A$1:$E$1902,4,FALSE)</f>
        <v>#N/A</v>
      </c>
      <c r="H3536" s="44">
        <v>106165</v>
      </c>
      <c r="I3536" s="44">
        <v>10285</v>
      </c>
      <c r="J3536" s="44">
        <v>10150</v>
      </c>
      <c r="K3536" s="44">
        <v>1089</v>
      </c>
      <c r="L3536" s="44">
        <v>0</v>
      </c>
      <c r="M3536" s="44">
        <v>0</v>
      </c>
      <c r="N3536" s="44">
        <v>0</v>
      </c>
      <c r="O3536" s="44">
        <v>0</v>
      </c>
      <c r="P3536" s="44">
        <v>67.317870999999997</v>
      </c>
      <c r="Q3536" s="44">
        <v>63.452404000000001</v>
      </c>
      <c r="R3536" s="44">
        <v>13.648021999999999</v>
      </c>
      <c r="S3536" s="44">
        <v>13.609014999999999</v>
      </c>
      <c r="T3536" s="44">
        <v>103121.164063</v>
      </c>
      <c r="U3536" s="44">
        <v>9862.3466800000006</v>
      </c>
      <c r="V3536" s="44">
        <v>0</v>
      </c>
      <c r="W3536" s="44">
        <v>0</v>
      </c>
      <c r="X3536" s="44">
        <v>0</v>
      </c>
      <c r="Y3536" s="44">
        <v>2269.0953800000002</v>
      </c>
      <c r="Z3536" s="44">
        <v>64.835269999999994</v>
      </c>
      <c r="AA3536" s="44">
        <v>1.825482</v>
      </c>
      <c r="AB3536" s="44">
        <v>9.0125999999999998E-2</v>
      </c>
      <c r="AC3536" s="44">
        <v>4.1269E-2</v>
      </c>
      <c r="AD3536" s="44">
        <v>495.19662499999998</v>
      </c>
    </row>
    <row r="3537" spans="1:30" x14ac:dyDescent="0.25">
      <c r="A3537">
        <v>4373</v>
      </c>
      <c r="B3537" t="s">
        <v>101</v>
      </c>
      <c r="C3537" t="s">
        <v>250</v>
      </c>
      <c r="D3537" t="s">
        <v>330</v>
      </c>
      <c r="E3537" t="s">
        <v>312</v>
      </c>
      <c r="F3537" s="48" t="e">
        <f>VLOOKUP(A3537,'TAZ definitions'!$A$1:$E$1902,2,FALSE)</f>
        <v>#N/A</v>
      </c>
      <c r="G3537" s="48" t="e">
        <f>VLOOKUP(A3537,'TAZ definitions'!$A$1:$E$1902,4,FALSE)</f>
        <v>#N/A</v>
      </c>
      <c r="H3537" s="44">
        <v>99024</v>
      </c>
      <c r="I3537" s="44">
        <v>2849</v>
      </c>
      <c r="J3537" s="44">
        <v>9404</v>
      </c>
      <c r="K3537" s="44">
        <v>698</v>
      </c>
      <c r="L3537" s="44">
        <v>0</v>
      </c>
      <c r="M3537" s="44">
        <v>0</v>
      </c>
      <c r="N3537" s="44">
        <v>0</v>
      </c>
      <c r="O3537" s="44">
        <v>0</v>
      </c>
      <c r="P3537" s="44">
        <v>76.127814999999998</v>
      </c>
      <c r="Q3537" s="44">
        <v>74.453605999999994</v>
      </c>
      <c r="R3537" s="44">
        <v>14.657645</v>
      </c>
      <c r="S3537" s="44">
        <v>14.675865999999999</v>
      </c>
      <c r="T3537" s="44">
        <v>97420.78125</v>
      </c>
      <c r="U3537" s="44">
        <v>9258.8720699999994</v>
      </c>
      <c r="V3537" s="44">
        <v>0</v>
      </c>
      <c r="W3537" s="44">
        <v>0</v>
      </c>
      <c r="X3537" s="44">
        <v>0</v>
      </c>
      <c r="Y3537" s="44">
        <v>3720.9739829999999</v>
      </c>
      <c r="Z3537" s="44">
        <v>106.43239800000001</v>
      </c>
      <c r="AA3537" s="44">
        <v>2.9947159999999999</v>
      </c>
      <c r="AB3537" s="44">
        <v>0.14926400000000001</v>
      </c>
      <c r="AC3537" s="44">
        <v>6.7892999999999995E-2</v>
      </c>
      <c r="AD3537" s="44">
        <v>811.48895500000003</v>
      </c>
    </row>
    <row r="3538" spans="1:30" x14ac:dyDescent="0.25">
      <c r="A3538">
        <v>4374</v>
      </c>
      <c r="B3538" t="s">
        <v>101</v>
      </c>
      <c r="C3538" t="s">
        <v>250</v>
      </c>
      <c r="D3538" t="s">
        <v>330</v>
      </c>
      <c r="E3538" t="s">
        <v>312</v>
      </c>
      <c r="F3538" s="48" t="e">
        <f>VLOOKUP(A3538,'TAZ definitions'!$A$1:$E$1902,2,FALSE)</f>
        <v>#N/A</v>
      </c>
      <c r="G3538" s="48" t="e">
        <f>VLOOKUP(A3538,'TAZ definitions'!$A$1:$E$1902,4,FALSE)</f>
        <v>#N/A</v>
      </c>
      <c r="H3538" s="44">
        <v>77072</v>
      </c>
      <c r="I3538" s="44">
        <v>0</v>
      </c>
      <c r="J3538" s="44">
        <v>8170</v>
      </c>
      <c r="K3538" s="44">
        <v>0</v>
      </c>
      <c r="L3538" s="44">
        <v>0</v>
      </c>
      <c r="M3538" s="44">
        <v>0</v>
      </c>
      <c r="N3538" s="44">
        <v>0</v>
      </c>
      <c r="O3538" s="44">
        <v>0</v>
      </c>
      <c r="P3538" s="44">
        <v>0</v>
      </c>
      <c r="Q3538" s="44">
        <v>0</v>
      </c>
      <c r="R3538" s="44">
        <v>16.671015000000001</v>
      </c>
      <c r="S3538" s="44">
        <v>16.406675</v>
      </c>
      <c r="T3538" s="44">
        <v>77072</v>
      </c>
      <c r="U3538" s="44">
        <v>8169.9995120000003</v>
      </c>
      <c r="V3538" s="44">
        <v>0</v>
      </c>
      <c r="W3538" s="44">
        <v>0</v>
      </c>
      <c r="X3538" s="44">
        <v>0</v>
      </c>
      <c r="Y3538" s="44">
        <v>6290.7342630000003</v>
      </c>
      <c r="Z3538" s="44">
        <v>180.145813</v>
      </c>
      <c r="AA3538" s="44">
        <v>5.0546920000000002</v>
      </c>
      <c r="AB3538" s="44">
        <v>0.25664500000000001</v>
      </c>
      <c r="AC3538" s="44">
        <v>0.11479</v>
      </c>
      <c r="AD3538" s="44">
        <v>1376.6863470000001</v>
      </c>
    </row>
    <row r="3539" spans="1:30" x14ac:dyDescent="0.25">
      <c r="A3539">
        <v>4375</v>
      </c>
      <c r="B3539" t="s">
        <v>101</v>
      </c>
      <c r="C3539" t="s">
        <v>250</v>
      </c>
      <c r="D3539" t="s">
        <v>330</v>
      </c>
      <c r="E3539" t="s">
        <v>312</v>
      </c>
      <c r="F3539" s="48" t="e">
        <f>VLOOKUP(A3539,'TAZ definitions'!$A$1:$E$1902,2,FALSE)</f>
        <v>#N/A</v>
      </c>
      <c r="G3539" s="48" t="e">
        <f>VLOOKUP(A3539,'TAZ definitions'!$A$1:$E$1902,4,FALSE)</f>
        <v>#N/A</v>
      </c>
      <c r="H3539" s="44">
        <v>101320</v>
      </c>
      <c r="I3539" s="44">
        <v>2651</v>
      </c>
      <c r="J3539" s="44">
        <v>9655</v>
      </c>
      <c r="K3539" s="44">
        <v>695</v>
      </c>
      <c r="L3539" s="44">
        <v>0</v>
      </c>
      <c r="M3539" s="44">
        <v>0</v>
      </c>
      <c r="N3539" s="44">
        <v>0</v>
      </c>
      <c r="O3539" s="44">
        <v>0</v>
      </c>
      <c r="P3539" s="44">
        <v>79.187492000000006</v>
      </c>
      <c r="Q3539" s="44">
        <v>85.154494999999997</v>
      </c>
      <c r="R3539" s="44">
        <v>15.058482</v>
      </c>
      <c r="S3539" s="44">
        <v>14.774815</v>
      </c>
      <c r="T3539" s="44">
        <v>99604.734375</v>
      </c>
      <c r="U3539" s="44">
        <v>9499.2382809999999</v>
      </c>
      <c r="V3539" s="44">
        <v>0</v>
      </c>
      <c r="W3539" s="44">
        <v>0</v>
      </c>
      <c r="X3539" s="44">
        <v>0</v>
      </c>
      <c r="Y3539" s="44">
        <v>23957.228050999998</v>
      </c>
      <c r="Z3539" s="44">
        <v>718.68061899999998</v>
      </c>
      <c r="AA3539" s="44">
        <v>19.394489</v>
      </c>
      <c r="AB3539" s="44">
        <v>0.95348699999999997</v>
      </c>
      <c r="AC3539" s="44">
        <v>0.44523299999999999</v>
      </c>
      <c r="AD3539" s="44">
        <v>5327.8065820000002</v>
      </c>
    </row>
    <row r="3540" spans="1:30" x14ac:dyDescent="0.25">
      <c r="A3540">
        <v>4376</v>
      </c>
      <c r="B3540" t="s">
        <v>101</v>
      </c>
      <c r="C3540" t="s">
        <v>250</v>
      </c>
      <c r="D3540" t="s">
        <v>330</v>
      </c>
      <c r="E3540" t="s">
        <v>312</v>
      </c>
      <c r="F3540" s="48" t="e">
        <f>VLOOKUP(A3540,'TAZ definitions'!$A$1:$E$1902,2,FALSE)</f>
        <v>#N/A</v>
      </c>
      <c r="G3540" s="48" t="e">
        <f>VLOOKUP(A3540,'TAZ definitions'!$A$1:$E$1902,4,FALSE)</f>
        <v>#N/A</v>
      </c>
      <c r="H3540" s="44">
        <v>61247</v>
      </c>
      <c r="I3540" s="44">
        <v>0</v>
      </c>
      <c r="J3540" s="44">
        <v>6613</v>
      </c>
      <c r="K3540" s="44">
        <v>0</v>
      </c>
      <c r="L3540" s="44">
        <v>0</v>
      </c>
      <c r="M3540" s="44">
        <v>0</v>
      </c>
      <c r="N3540" s="44">
        <v>0</v>
      </c>
      <c r="O3540" s="44">
        <v>0</v>
      </c>
      <c r="P3540" s="44">
        <v>0</v>
      </c>
      <c r="Q3540" s="44">
        <v>0</v>
      </c>
      <c r="R3540" s="44">
        <v>19.550166999999998</v>
      </c>
      <c r="S3540" s="44">
        <v>19.398797999999999</v>
      </c>
      <c r="T3540" s="44">
        <v>61247</v>
      </c>
      <c r="U3540" s="44">
        <v>6613</v>
      </c>
      <c r="V3540" s="44">
        <v>0</v>
      </c>
      <c r="W3540" s="44">
        <v>0</v>
      </c>
      <c r="X3540" s="44">
        <v>0</v>
      </c>
      <c r="Y3540" s="44">
        <v>1662.461519</v>
      </c>
      <c r="Z3540" s="44">
        <v>47.607396000000001</v>
      </c>
      <c r="AA3540" s="44">
        <v>1.3358110000000001</v>
      </c>
      <c r="AB3540" s="44">
        <v>6.7823999999999995E-2</v>
      </c>
      <c r="AC3540" s="44">
        <v>3.0335999999999998E-2</v>
      </c>
      <c r="AD3540" s="44">
        <v>363.81890900000002</v>
      </c>
    </row>
    <row r="3541" spans="1:30" x14ac:dyDescent="0.25">
      <c r="A3541">
        <v>4377</v>
      </c>
      <c r="B3541" t="s">
        <v>101</v>
      </c>
      <c r="C3541" t="s">
        <v>250</v>
      </c>
      <c r="D3541" t="s">
        <v>328</v>
      </c>
      <c r="E3541" t="s">
        <v>312</v>
      </c>
      <c r="F3541" s="48" t="e">
        <f>VLOOKUP(A3541,'TAZ definitions'!$A$1:$E$1902,2,FALSE)</f>
        <v>#N/A</v>
      </c>
      <c r="G3541" s="48" t="e">
        <f>VLOOKUP(A3541,'TAZ definitions'!$A$1:$E$1902,4,FALSE)</f>
        <v>#N/A</v>
      </c>
      <c r="H3541" s="44">
        <v>98984</v>
      </c>
      <c r="I3541" s="44">
        <v>0</v>
      </c>
      <c r="J3541" s="44">
        <v>9247</v>
      </c>
      <c r="K3541" s="44">
        <v>0</v>
      </c>
      <c r="L3541" s="44">
        <v>0</v>
      </c>
      <c r="M3541" s="44">
        <v>0</v>
      </c>
      <c r="N3541" s="44">
        <v>0</v>
      </c>
      <c r="O3541" s="44">
        <v>0</v>
      </c>
      <c r="P3541" s="44">
        <v>0</v>
      </c>
      <c r="Q3541" s="44">
        <v>0</v>
      </c>
      <c r="R3541" s="44">
        <v>20.229800999999998</v>
      </c>
      <c r="S3541" s="44">
        <v>20.354766999999999</v>
      </c>
      <c r="T3541" s="44">
        <v>98984</v>
      </c>
      <c r="U3541" s="44">
        <v>9247</v>
      </c>
      <c r="V3541" s="44">
        <v>0</v>
      </c>
      <c r="W3541" s="44">
        <v>0</v>
      </c>
      <c r="X3541" s="44">
        <v>0</v>
      </c>
      <c r="Y3541" s="44">
        <v>6040.25504</v>
      </c>
      <c r="Z3541" s="44">
        <v>177.10468499999999</v>
      </c>
      <c r="AA3541" s="44">
        <v>4.9028619999999998</v>
      </c>
      <c r="AB3541" s="44">
        <v>0.24669199999999999</v>
      </c>
      <c r="AC3541" s="44">
        <v>0.111223</v>
      </c>
      <c r="AD3541" s="44">
        <v>1339.1974660000001</v>
      </c>
    </row>
    <row r="3542" spans="1:30" x14ac:dyDescent="0.25">
      <c r="A3542">
        <v>4378</v>
      </c>
      <c r="B3542" t="s">
        <v>101</v>
      </c>
      <c r="C3542" t="s">
        <v>114</v>
      </c>
      <c r="D3542" t="s">
        <v>331</v>
      </c>
      <c r="E3542" t="s">
        <v>312</v>
      </c>
      <c r="F3542" s="48" t="e">
        <f>VLOOKUP(A3542,'TAZ definitions'!$A$1:$E$1902,2,FALSE)</f>
        <v>#N/A</v>
      </c>
      <c r="G3542" s="48" t="e">
        <f>VLOOKUP(A3542,'TAZ definitions'!$A$1:$E$1902,4,FALSE)</f>
        <v>#N/A</v>
      </c>
      <c r="H3542" s="44">
        <v>203550</v>
      </c>
      <c r="I3542" s="44">
        <v>2828</v>
      </c>
      <c r="J3542" s="44">
        <v>25984</v>
      </c>
      <c r="K3542" s="44">
        <v>199</v>
      </c>
      <c r="L3542" s="44">
        <v>0</v>
      </c>
      <c r="M3542" s="44">
        <v>0</v>
      </c>
      <c r="N3542" s="44">
        <v>210</v>
      </c>
      <c r="O3542" s="44">
        <v>0</v>
      </c>
      <c r="P3542" s="44">
        <v>79.533524</v>
      </c>
      <c r="Q3542" s="44">
        <v>79.702179000000001</v>
      </c>
      <c r="R3542" s="44">
        <v>17.636590999999999</v>
      </c>
      <c r="S3542" s="44">
        <v>17.502427999999998</v>
      </c>
      <c r="T3542" s="44">
        <v>202176.0625</v>
      </c>
      <c r="U3542" s="44">
        <v>25807.501952999999</v>
      </c>
      <c r="V3542" s="44">
        <v>0</v>
      </c>
      <c r="W3542" s="44">
        <v>208.562546</v>
      </c>
      <c r="X3542" s="44">
        <v>413.12288100000001</v>
      </c>
      <c r="Y3542" s="44">
        <v>11196.613777</v>
      </c>
      <c r="Z3542" s="44">
        <v>328.70641999999998</v>
      </c>
      <c r="AA3542" s="44">
        <v>9.0879809999999992</v>
      </c>
      <c r="AB3542" s="44">
        <v>0.45016699999999998</v>
      </c>
      <c r="AC3542" s="44">
        <v>0.20593900000000001</v>
      </c>
      <c r="AD3542" s="44">
        <v>2470.2575470000002</v>
      </c>
    </row>
    <row r="3543" spans="1:30" x14ac:dyDescent="0.25">
      <c r="A3543">
        <v>4379</v>
      </c>
      <c r="B3543" t="s">
        <v>101</v>
      </c>
      <c r="C3543" t="s">
        <v>114</v>
      </c>
      <c r="D3543" t="s">
        <v>331</v>
      </c>
      <c r="E3543" t="s">
        <v>312</v>
      </c>
      <c r="F3543" s="48" t="e">
        <f>VLOOKUP(A3543,'TAZ definitions'!$A$1:$E$1902,2,FALSE)</f>
        <v>#N/A</v>
      </c>
      <c r="G3543" s="48" t="e">
        <f>VLOOKUP(A3543,'TAZ definitions'!$A$1:$E$1902,4,FALSE)</f>
        <v>#N/A</v>
      </c>
      <c r="H3543" s="44">
        <v>191756</v>
      </c>
      <c r="I3543" s="44">
        <v>0</v>
      </c>
      <c r="J3543" s="44">
        <v>25803</v>
      </c>
      <c r="K3543" s="44">
        <v>0</v>
      </c>
      <c r="L3543" s="44">
        <v>1576</v>
      </c>
      <c r="M3543" s="44">
        <v>0</v>
      </c>
      <c r="N3543" s="44">
        <v>170</v>
      </c>
      <c r="O3543" s="44">
        <v>0</v>
      </c>
      <c r="P3543" s="44">
        <v>98.972640999999996</v>
      </c>
      <c r="Q3543" s="44">
        <v>87.616996999999998</v>
      </c>
      <c r="R3543" s="44">
        <v>18.169359</v>
      </c>
      <c r="S3543" s="44">
        <v>17.980875000000001</v>
      </c>
      <c r="T3543" s="44">
        <v>191387.03125</v>
      </c>
      <c r="U3543" s="44">
        <v>25753.351563</v>
      </c>
      <c r="V3543" s="44">
        <v>1572.967529</v>
      </c>
      <c r="W3543" s="44">
        <v>169.67289700000001</v>
      </c>
      <c r="X3543" s="44">
        <v>1639.154679</v>
      </c>
      <c r="Y3543" s="44">
        <v>12047.017727</v>
      </c>
      <c r="Z3543" s="44">
        <v>366.03128800000002</v>
      </c>
      <c r="AA3543" s="44">
        <v>9.9825929999999996</v>
      </c>
      <c r="AB3543" s="44">
        <v>0.52768199999999998</v>
      </c>
      <c r="AC3543" s="44">
        <v>0.229935</v>
      </c>
      <c r="AD3543" s="44">
        <v>2773.8371430000002</v>
      </c>
    </row>
    <row r="3544" spans="1:30" x14ac:dyDescent="0.25">
      <c r="A3544">
        <v>4380</v>
      </c>
      <c r="B3544" t="s">
        <v>101</v>
      </c>
      <c r="C3544" t="s">
        <v>114</v>
      </c>
      <c r="D3544" t="s">
        <v>331</v>
      </c>
      <c r="E3544" t="s">
        <v>312</v>
      </c>
      <c r="F3544" s="48" t="e">
        <f>VLOOKUP(A3544,'TAZ definitions'!$A$1:$E$1902,2,FALSE)</f>
        <v>#N/A</v>
      </c>
      <c r="G3544" s="48" t="e">
        <f>VLOOKUP(A3544,'TAZ definitions'!$A$1:$E$1902,4,FALSE)</f>
        <v>#N/A</v>
      </c>
      <c r="H3544" s="44">
        <v>203988</v>
      </c>
      <c r="I3544" s="44">
        <v>4309</v>
      </c>
      <c r="J3544" s="44">
        <v>26317</v>
      </c>
      <c r="K3544" s="44">
        <v>323</v>
      </c>
      <c r="L3544" s="44">
        <v>0</v>
      </c>
      <c r="M3544" s="44">
        <v>0</v>
      </c>
      <c r="N3544" s="44">
        <v>210</v>
      </c>
      <c r="O3544" s="44">
        <v>0</v>
      </c>
      <c r="P3544" s="44">
        <v>70.492821000000006</v>
      </c>
      <c r="Q3544" s="44">
        <v>74.015732</v>
      </c>
      <c r="R3544" s="44">
        <v>16.959738000000002</v>
      </c>
      <c r="S3544" s="44">
        <v>16.839876</v>
      </c>
      <c r="T3544" s="44">
        <v>202219.5</v>
      </c>
      <c r="U3544" s="44">
        <v>26086.78125</v>
      </c>
      <c r="V3544" s="44">
        <v>0</v>
      </c>
      <c r="W3544" s="44">
        <v>208.140106</v>
      </c>
      <c r="X3544" s="44">
        <v>6495.9017640000002</v>
      </c>
      <c r="Y3544" s="44">
        <v>40840.224308999997</v>
      </c>
      <c r="Z3544" s="44">
        <v>1237.658741</v>
      </c>
      <c r="AA3544" s="44">
        <v>32.864063000000002</v>
      </c>
      <c r="AB3544" s="44">
        <v>1.673969</v>
      </c>
      <c r="AC3544" s="44">
        <v>0.76766100000000004</v>
      </c>
      <c r="AD3544" s="44">
        <v>9281.0668999999998</v>
      </c>
    </row>
    <row r="3545" spans="1:30" x14ac:dyDescent="0.25">
      <c r="A3545">
        <v>4381</v>
      </c>
      <c r="B3545" t="s">
        <v>101</v>
      </c>
      <c r="C3545" t="s">
        <v>114</v>
      </c>
      <c r="D3545" t="s">
        <v>331</v>
      </c>
      <c r="E3545" t="s">
        <v>312</v>
      </c>
      <c r="F3545" s="48" t="e">
        <f>VLOOKUP(A3545,'TAZ definitions'!$A$1:$E$1902,2,FALSE)</f>
        <v>#N/A</v>
      </c>
      <c r="G3545" s="48" t="e">
        <f>VLOOKUP(A3545,'TAZ definitions'!$A$1:$E$1902,4,FALSE)</f>
        <v>#N/A</v>
      </c>
      <c r="H3545" s="44">
        <v>193697</v>
      </c>
      <c r="I3545" s="44">
        <v>0</v>
      </c>
      <c r="J3545" s="44">
        <v>26065</v>
      </c>
      <c r="K3545" s="44">
        <v>0</v>
      </c>
      <c r="L3545" s="44">
        <v>1576</v>
      </c>
      <c r="M3545" s="44">
        <v>0</v>
      </c>
      <c r="N3545" s="44">
        <v>0</v>
      </c>
      <c r="O3545" s="44">
        <v>0</v>
      </c>
      <c r="P3545" s="44">
        <v>0</v>
      </c>
      <c r="Q3545" s="44">
        <v>0</v>
      </c>
      <c r="R3545" s="44">
        <v>18.329746</v>
      </c>
      <c r="S3545" s="44">
        <v>18.201136000000002</v>
      </c>
      <c r="T3545" s="44">
        <v>193697</v>
      </c>
      <c r="U3545" s="44">
        <v>26064.998047000001</v>
      </c>
      <c r="V3545" s="44">
        <v>1576</v>
      </c>
      <c r="W3545" s="44">
        <v>0</v>
      </c>
      <c r="X3545" s="44">
        <v>130.37096299999999</v>
      </c>
      <c r="Y3545" s="44">
        <v>10493.622686999999</v>
      </c>
      <c r="Z3545" s="44">
        <v>333.35266300000001</v>
      </c>
      <c r="AA3545" s="44">
        <v>8.6687390000000004</v>
      </c>
      <c r="AB3545" s="44">
        <v>0.38866899999999999</v>
      </c>
      <c r="AC3545" s="44">
        <v>0.200153</v>
      </c>
      <c r="AD3545" s="44">
        <v>2366.8424500000001</v>
      </c>
    </row>
    <row r="3546" spans="1:30" x14ac:dyDescent="0.25">
      <c r="A3546">
        <v>4382</v>
      </c>
      <c r="B3546" t="s">
        <v>101</v>
      </c>
      <c r="C3546" t="s">
        <v>114</v>
      </c>
      <c r="D3546" t="s">
        <v>331</v>
      </c>
      <c r="E3546" t="s">
        <v>312</v>
      </c>
      <c r="F3546" s="48" t="e">
        <f>VLOOKUP(A3546,'TAZ definitions'!$A$1:$E$1902,2,FALSE)</f>
        <v>#N/A</v>
      </c>
      <c r="G3546" s="48" t="e">
        <f>VLOOKUP(A3546,'TAZ definitions'!$A$1:$E$1902,4,FALSE)</f>
        <v>#N/A</v>
      </c>
      <c r="H3546" s="44">
        <v>246802</v>
      </c>
      <c r="I3546" s="44">
        <v>0</v>
      </c>
      <c r="J3546" s="44">
        <v>33505</v>
      </c>
      <c r="K3546" s="44">
        <v>0</v>
      </c>
      <c r="L3546" s="44">
        <v>1576</v>
      </c>
      <c r="M3546" s="44">
        <v>0</v>
      </c>
      <c r="N3546" s="44">
        <v>210</v>
      </c>
      <c r="O3546" s="44">
        <v>0</v>
      </c>
      <c r="P3546" s="44">
        <v>0</v>
      </c>
      <c r="Q3546" s="44">
        <v>0</v>
      </c>
      <c r="R3546" s="44">
        <v>17.274906000000001</v>
      </c>
      <c r="S3546" s="44">
        <v>17.350398999999999</v>
      </c>
      <c r="T3546" s="44">
        <v>246802</v>
      </c>
      <c r="U3546" s="44">
        <v>33505</v>
      </c>
      <c r="V3546" s="44">
        <v>1576</v>
      </c>
      <c r="W3546" s="44">
        <v>210</v>
      </c>
      <c r="X3546" s="44">
        <v>48352.079808000002</v>
      </c>
      <c r="Y3546" s="44">
        <v>107422.651868</v>
      </c>
      <c r="Z3546" s="44">
        <v>2475.5593309999999</v>
      </c>
      <c r="AA3546" s="44">
        <v>113.57222299999999</v>
      </c>
      <c r="AB3546" s="44">
        <v>5.814711</v>
      </c>
      <c r="AC3546" s="44">
        <v>1.9574720000000001</v>
      </c>
      <c r="AD3546" s="44">
        <v>23926.045262</v>
      </c>
    </row>
    <row r="3547" spans="1:30" x14ac:dyDescent="0.25">
      <c r="A3547">
        <v>4383</v>
      </c>
      <c r="B3547" t="s">
        <v>101</v>
      </c>
      <c r="C3547" t="s">
        <v>185</v>
      </c>
      <c r="D3547" t="s">
        <v>332</v>
      </c>
      <c r="E3547" t="s">
        <v>312</v>
      </c>
      <c r="F3547" s="48" t="e">
        <f>VLOOKUP(A3547,'TAZ definitions'!$A$1:$E$1902,2,FALSE)</f>
        <v>#N/A</v>
      </c>
      <c r="G3547" s="48" t="e">
        <f>VLOOKUP(A3547,'TAZ definitions'!$A$1:$E$1902,4,FALSE)</f>
        <v>#N/A</v>
      </c>
      <c r="H3547" s="44">
        <v>120896</v>
      </c>
      <c r="I3547" s="44">
        <v>0</v>
      </c>
      <c r="J3547" s="44">
        <v>15531</v>
      </c>
      <c r="K3547" s="44">
        <v>0</v>
      </c>
      <c r="L3547" s="44">
        <v>12805</v>
      </c>
      <c r="M3547" s="44">
        <v>0</v>
      </c>
      <c r="N3547" s="44">
        <v>0</v>
      </c>
      <c r="O3547" s="44">
        <v>0</v>
      </c>
      <c r="P3547" s="44">
        <v>0</v>
      </c>
      <c r="Q3547" s="44">
        <v>0</v>
      </c>
      <c r="R3547" s="44">
        <v>20.535591</v>
      </c>
      <c r="S3547" s="44">
        <v>20.228441</v>
      </c>
      <c r="T3547" s="44">
        <v>120896</v>
      </c>
      <c r="U3547" s="44">
        <v>15531</v>
      </c>
      <c r="V3547" s="44">
        <v>12805</v>
      </c>
      <c r="W3547" s="44">
        <v>0</v>
      </c>
      <c r="X3547" s="44">
        <v>2052.248008</v>
      </c>
      <c r="Y3547" s="44">
        <v>7084.6915749999998</v>
      </c>
      <c r="Z3547" s="44">
        <v>199.724943</v>
      </c>
      <c r="AA3547" s="44">
        <v>6.5895020000000004</v>
      </c>
      <c r="AB3547" s="44">
        <v>0.32871099999999998</v>
      </c>
      <c r="AC3547" s="44">
        <v>0.132245</v>
      </c>
      <c r="AD3547" s="44">
        <v>1608.797517</v>
      </c>
    </row>
    <row r="3548" spans="1:30" x14ac:dyDescent="0.25">
      <c r="A3548">
        <v>4384</v>
      </c>
      <c r="B3548" t="s">
        <v>101</v>
      </c>
      <c r="C3548" t="s">
        <v>185</v>
      </c>
      <c r="D3548" t="s">
        <v>332</v>
      </c>
      <c r="E3548" t="s">
        <v>312</v>
      </c>
      <c r="F3548" s="48" t="e">
        <f>VLOOKUP(A3548,'TAZ definitions'!$A$1:$E$1902,2,FALSE)</f>
        <v>#N/A</v>
      </c>
      <c r="G3548" s="48" t="e">
        <f>VLOOKUP(A3548,'TAZ definitions'!$A$1:$E$1902,4,FALSE)</f>
        <v>#N/A</v>
      </c>
      <c r="H3548" s="44">
        <v>106561</v>
      </c>
      <c r="I3548" s="44">
        <v>0</v>
      </c>
      <c r="J3548" s="44">
        <v>13419</v>
      </c>
      <c r="K3548" s="44">
        <v>0</v>
      </c>
      <c r="L3548" s="44">
        <v>0</v>
      </c>
      <c r="M3548" s="44">
        <v>0</v>
      </c>
      <c r="N3548" s="44">
        <v>0</v>
      </c>
      <c r="O3548" s="44">
        <v>0</v>
      </c>
      <c r="P3548" s="44">
        <v>0</v>
      </c>
      <c r="Q3548" s="44">
        <v>0</v>
      </c>
      <c r="R3548" s="44">
        <v>20.961912000000002</v>
      </c>
      <c r="S3548" s="44">
        <v>20.691538000000001</v>
      </c>
      <c r="T3548" s="44">
        <v>106561</v>
      </c>
      <c r="U3548" s="44">
        <v>13419</v>
      </c>
      <c r="V3548" s="44">
        <v>0</v>
      </c>
      <c r="W3548" s="44">
        <v>0</v>
      </c>
      <c r="X3548" s="44">
        <v>799.93470500000001</v>
      </c>
      <c r="Y3548" s="44">
        <v>18752.765943999999</v>
      </c>
      <c r="Z3548" s="44">
        <v>566.65540299999998</v>
      </c>
      <c r="AA3548" s="44">
        <v>15.285710999999999</v>
      </c>
      <c r="AB3548" s="44">
        <v>0.74441800000000002</v>
      </c>
      <c r="AC3548" s="44">
        <v>0.349713</v>
      </c>
      <c r="AD3548" s="44">
        <v>4174.0708070000001</v>
      </c>
    </row>
    <row r="3549" spans="1:30" x14ac:dyDescent="0.25">
      <c r="A3549">
        <v>4385</v>
      </c>
      <c r="B3549" t="s">
        <v>101</v>
      </c>
      <c r="C3549" t="s">
        <v>185</v>
      </c>
      <c r="D3549" t="s">
        <v>332</v>
      </c>
      <c r="E3549" t="s">
        <v>312</v>
      </c>
      <c r="F3549" s="48" t="e">
        <f>VLOOKUP(A3549,'TAZ definitions'!$A$1:$E$1902,2,FALSE)</f>
        <v>#N/A</v>
      </c>
      <c r="G3549" s="48" t="e">
        <f>VLOOKUP(A3549,'TAZ definitions'!$A$1:$E$1902,4,FALSE)</f>
        <v>#N/A</v>
      </c>
      <c r="H3549" s="44">
        <v>110833</v>
      </c>
      <c r="I3549" s="44">
        <v>549</v>
      </c>
      <c r="J3549" s="44">
        <v>14442</v>
      </c>
      <c r="K3549" s="44">
        <v>53</v>
      </c>
      <c r="L3549" s="44">
        <v>0</v>
      </c>
      <c r="M3549" s="44">
        <v>0</v>
      </c>
      <c r="N3549" s="44">
        <v>0</v>
      </c>
      <c r="O3549" s="44">
        <v>0</v>
      </c>
      <c r="P3549" s="44">
        <v>51.458561000000003</v>
      </c>
      <c r="Q3549" s="44">
        <v>51.353394000000002</v>
      </c>
      <c r="R3549" s="44">
        <v>20.914469</v>
      </c>
      <c r="S3549" s="44">
        <v>20.648211</v>
      </c>
      <c r="T3549" s="44">
        <v>110645.398438</v>
      </c>
      <c r="U3549" s="44">
        <v>14417.523438</v>
      </c>
      <c r="V3549" s="44">
        <v>0</v>
      </c>
      <c r="W3549" s="44">
        <v>0</v>
      </c>
      <c r="X3549" s="44">
        <v>0</v>
      </c>
      <c r="Y3549" s="44">
        <v>3530.320181</v>
      </c>
      <c r="Z3549" s="44">
        <v>117.900167</v>
      </c>
      <c r="AA3549" s="44">
        <v>2.8858299999999999</v>
      </c>
      <c r="AB3549" s="44">
        <v>0.13922999999999999</v>
      </c>
      <c r="AC3549" s="44">
        <v>6.8653000000000006E-2</v>
      </c>
      <c r="AD3549" s="44">
        <v>826.98494600000004</v>
      </c>
    </row>
    <row r="3550" spans="1:30" x14ac:dyDescent="0.25">
      <c r="A3550">
        <v>4386</v>
      </c>
      <c r="B3550" t="s">
        <v>101</v>
      </c>
      <c r="C3550" t="s">
        <v>185</v>
      </c>
      <c r="D3550" t="s">
        <v>332</v>
      </c>
      <c r="E3550" t="s">
        <v>312</v>
      </c>
      <c r="F3550" s="48" t="e">
        <f>VLOOKUP(A3550,'TAZ definitions'!$A$1:$E$1902,2,FALSE)</f>
        <v>#N/A</v>
      </c>
      <c r="G3550" s="48" t="e">
        <f>VLOOKUP(A3550,'TAZ definitions'!$A$1:$E$1902,4,FALSE)</f>
        <v>#N/A</v>
      </c>
      <c r="H3550" s="44">
        <v>67009</v>
      </c>
      <c r="I3550" s="44">
        <v>0</v>
      </c>
      <c r="J3550" s="44">
        <v>8863</v>
      </c>
      <c r="K3550" s="44">
        <v>0</v>
      </c>
      <c r="L3550" s="44">
        <v>0</v>
      </c>
      <c r="M3550" s="44">
        <v>0</v>
      </c>
      <c r="N3550" s="44">
        <v>0</v>
      </c>
      <c r="O3550" s="44">
        <v>0</v>
      </c>
      <c r="P3550" s="44">
        <v>0</v>
      </c>
      <c r="Q3550" s="44">
        <v>0</v>
      </c>
      <c r="R3550" s="44">
        <v>24.533315999999999</v>
      </c>
      <c r="S3550" s="44">
        <v>24.251884</v>
      </c>
      <c r="T3550" s="44">
        <v>67009</v>
      </c>
      <c r="U3550" s="44">
        <v>8863</v>
      </c>
      <c r="V3550" s="44">
        <v>0</v>
      </c>
      <c r="W3550" s="44">
        <v>0</v>
      </c>
      <c r="X3550" s="44">
        <v>1864.170529</v>
      </c>
      <c r="Y3550" s="44">
        <v>7997.1424260000003</v>
      </c>
      <c r="Z3550" s="44">
        <v>160.038037</v>
      </c>
      <c r="AA3550" s="44">
        <v>8.6833639999999992</v>
      </c>
      <c r="AB3550" s="44">
        <v>0.43918200000000002</v>
      </c>
      <c r="AC3550" s="44">
        <v>0.13932900000000001</v>
      </c>
      <c r="AD3550" s="44">
        <v>1704.301152</v>
      </c>
    </row>
    <row r="3551" spans="1:30" x14ac:dyDescent="0.25">
      <c r="A3551">
        <v>4387</v>
      </c>
      <c r="B3551" t="s">
        <v>101</v>
      </c>
      <c r="C3551" t="s">
        <v>185</v>
      </c>
      <c r="D3551" t="s">
        <v>332</v>
      </c>
      <c r="E3551" t="s">
        <v>312</v>
      </c>
      <c r="F3551" s="48" t="e">
        <f>VLOOKUP(A3551,'TAZ definitions'!$A$1:$E$1902,2,FALSE)</f>
        <v>#N/A</v>
      </c>
      <c r="G3551" s="48" t="e">
        <f>VLOOKUP(A3551,'TAZ definitions'!$A$1:$E$1902,4,FALSE)</f>
        <v>#N/A</v>
      </c>
      <c r="H3551" s="44">
        <v>114797</v>
      </c>
      <c r="I3551" s="44">
        <v>0</v>
      </c>
      <c r="J3551" s="44">
        <v>12290</v>
      </c>
      <c r="K3551" s="44">
        <v>0</v>
      </c>
      <c r="L3551" s="44">
        <v>0</v>
      </c>
      <c r="M3551" s="44">
        <v>0</v>
      </c>
      <c r="N3551" s="44">
        <v>0</v>
      </c>
      <c r="O3551" s="44">
        <v>0</v>
      </c>
      <c r="P3551" s="44">
        <v>0</v>
      </c>
      <c r="Q3551" s="44">
        <v>0</v>
      </c>
      <c r="R3551" s="44">
        <v>23.379543000000002</v>
      </c>
      <c r="S3551" s="44">
        <v>22.289213</v>
      </c>
      <c r="T3551" s="44">
        <v>114797</v>
      </c>
      <c r="U3551" s="44">
        <v>12290</v>
      </c>
      <c r="V3551" s="44">
        <v>0</v>
      </c>
      <c r="W3551" s="44">
        <v>0</v>
      </c>
      <c r="X3551" s="44">
        <v>4544.1678030000003</v>
      </c>
      <c r="Y3551" s="44">
        <v>27114.329261999999</v>
      </c>
      <c r="Z3551" s="44">
        <v>557.28517699999998</v>
      </c>
      <c r="AA3551" s="44">
        <v>28.882508000000001</v>
      </c>
      <c r="AB3551" s="44">
        <v>1.4637</v>
      </c>
      <c r="AC3551" s="44">
        <v>0.47416599999999998</v>
      </c>
      <c r="AD3551" s="44">
        <v>5785.8018700000002</v>
      </c>
    </row>
    <row r="3552" spans="1:30" x14ac:dyDescent="0.25">
      <c r="A3552">
        <v>4388</v>
      </c>
      <c r="B3552" t="s">
        <v>101</v>
      </c>
      <c r="C3552" t="s">
        <v>185</v>
      </c>
      <c r="D3552" t="s">
        <v>332</v>
      </c>
      <c r="E3552" t="s">
        <v>312</v>
      </c>
      <c r="F3552" s="48" t="e">
        <f>VLOOKUP(A3552,'TAZ definitions'!$A$1:$E$1902,2,FALSE)</f>
        <v>#N/A</v>
      </c>
      <c r="G3552" s="48" t="e">
        <f>VLOOKUP(A3552,'TAZ definitions'!$A$1:$E$1902,4,FALSE)</f>
        <v>#N/A</v>
      </c>
      <c r="H3552" s="44">
        <v>130804</v>
      </c>
      <c r="I3552" s="44">
        <v>0</v>
      </c>
      <c r="J3552" s="44">
        <v>14070</v>
      </c>
      <c r="K3552" s="44">
        <v>0</v>
      </c>
      <c r="L3552" s="44">
        <v>0</v>
      </c>
      <c r="M3552" s="44">
        <v>0</v>
      </c>
      <c r="N3552" s="44">
        <v>0</v>
      </c>
      <c r="O3552" s="44">
        <v>0</v>
      </c>
      <c r="P3552" s="44">
        <v>0</v>
      </c>
      <c r="Q3552" s="44">
        <v>0</v>
      </c>
      <c r="R3552" s="44">
        <v>23.082979000000002</v>
      </c>
      <c r="S3552" s="44">
        <v>22.773461999999999</v>
      </c>
      <c r="T3552" s="44">
        <v>130804</v>
      </c>
      <c r="U3552" s="44">
        <v>14070.000977</v>
      </c>
      <c r="V3552" s="44">
        <v>0</v>
      </c>
      <c r="W3552" s="44">
        <v>0</v>
      </c>
      <c r="X3552" s="44">
        <v>0</v>
      </c>
      <c r="Y3552" s="44">
        <v>2558.8072040000002</v>
      </c>
      <c r="Z3552" s="44">
        <v>74.659822000000005</v>
      </c>
      <c r="AA3552" s="44">
        <v>2.0622029999999998</v>
      </c>
      <c r="AB3552" s="44">
        <v>0.10328900000000001</v>
      </c>
      <c r="AC3552" s="44">
        <v>4.6863000000000002E-2</v>
      </c>
      <c r="AD3552" s="44">
        <v>561.57867599999997</v>
      </c>
    </row>
    <row r="3553" spans="1:30" x14ac:dyDescent="0.25">
      <c r="A3553">
        <v>4389</v>
      </c>
      <c r="B3553" t="s">
        <v>101</v>
      </c>
      <c r="C3553" t="s">
        <v>185</v>
      </c>
      <c r="D3553" t="s">
        <v>333</v>
      </c>
      <c r="E3553" t="s">
        <v>312</v>
      </c>
      <c r="F3553" s="48" t="e">
        <f>VLOOKUP(A3553,'TAZ definitions'!$A$1:$E$1902,2,FALSE)</f>
        <v>#N/A</v>
      </c>
      <c r="G3553" s="48" t="e">
        <f>VLOOKUP(A3553,'TAZ definitions'!$A$1:$E$1902,4,FALSE)</f>
        <v>#N/A</v>
      </c>
      <c r="H3553" s="44">
        <v>72079</v>
      </c>
      <c r="I3553" s="44">
        <v>0</v>
      </c>
      <c r="J3553" s="44">
        <v>6880</v>
      </c>
      <c r="K3553" s="44">
        <v>0</v>
      </c>
      <c r="L3553" s="44">
        <v>0</v>
      </c>
      <c r="M3553" s="44">
        <v>0</v>
      </c>
      <c r="N3553" s="44">
        <v>0</v>
      </c>
      <c r="O3553" s="44">
        <v>0</v>
      </c>
      <c r="P3553" s="44">
        <v>0</v>
      </c>
      <c r="Q3553" s="44">
        <v>0</v>
      </c>
      <c r="R3553" s="44">
        <v>20.1005</v>
      </c>
      <c r="S3553" s="44">
        <v>19.880171000000001</v>
      </c>
      <c r="T3553" s="44">
        <v>72079</v>
      </c>
      <c r="U3553" s="44">
        <v>6879.9995120000003</v>
      </c>
      <c r="V3553" s="44">
        <v>0</v>
      </c>
      <c r="W3553" s="44">
        <v>0</v>
      </c>
      <c r="X3553" s="44">
        <v>0</v>
      </c>
      <c r="Y3553" s="44">
        <v>3154.990174</v>
      </c>
      <c r="Z3553" s="44">
        <v>92.571297000000001</v>
      </c>
      <c r="AA3553" s="44">
        <v>2.5435720000000002</v>
      </c>
      <c r="AB3553" s="44">
        <v>0.124456</v>
      </c>
      <c r="AC3553" s="44">
        <v>5.8186000000000002E-2</v>
      </c>
      <c r="AD3553" s="44">
        <v>692.48265500000002</v>
      </c>
    </row>
    <row r="3554" spans="1:30" x14ac:dyDescent="0.25">
      <c r="A3554">
        <v>4390</v>
      </c>
      <c r="B3554" t="s">
        <v>101</v>
      </c>
      <c r="C3554" t="s">
        <v>185</v>
      </c>
      <c r="D3554" t="s">
        <v>333</v>
      </c>
      <c r="E3554" t="s">
        <v>312</v>
      </c>
      <c r="F3554" s="48" t="e">
        <f>VLOOKUP(A3554,'TAZ definitions'!$A$1:$E$1902,2,FALSE)</f>
        <v>#N/A</v>
      </c>
      <c r="G3554" s="48" t="e">
        <f>VLOOKUP(A3554,'TAZ definitions'!$A$1:$E$1902,4,FALSE)</f>
        <v>#N/A</v>
      </c>
      <c r="H3554" s="44">
        <v>79939</v>
      </c>
      <c r="I3554" s="44">
        <v>0</v>
      </c>
      <c r="J3554" s="44">
        <v>9050</v>
      </c>
      <c r="K3554" s="44">
        <v>0</v>
      </c>
      <c r="L3554" s="44">
        <v>0</v>
      </c>
      <c r="M3554" s="44">
        <v>0</v>
      </c>
      <c r="N3554" s="44">
        <v>0</v>
      </c>
      <c r="O3554" s="44">
        <v>0</v>
      </c>
      <c r="P3554" s="44">
        <v>0</v>
      </c>
      <c r="Q3554" s="44">
        <v>0</v>
      </c>
      <c r="R3554" s="44">
        <v>22.975821</v>
      </c>
      <c r="S3554" s="44">
        <v>22.848776000000001</v>
      </c>
      <c r="T3554" s="44">
        <v>79939</v>
      </c>
      <c r="U3554" s="44">
        <v>9050</v>
      </c>
      <c r="V3554" s="44">
        <v>0</v>
      </c>
      <c r="W3554" s="44">
        <v>0</v>
      </c>
      <c r="X3554" s="44">
        <v>0</v>
      </c>
      <c r="Y3554" s="44">
        <v>1824.3952420000001</v>
      </c>
      <c r="Z3554" s="44">
        <v>52.203966000000001</v>
      </c>
      <c r="AA3554" s="44">
        <v>1.4702839999999999</v>
      </c>
      <c r="AB3554" s="44">
        <v>7.3288000000000006E-2</v>
      </c>
      <c r="AC3554" s="44">
        <v>3.3333000000000002E-2</v>
      </c>
      <c r="AD3554" s="44">
        <v>398.10486600000002</v>
      </c>
    </row>
    <row r="3555" spans="1:30" x14ac:dyDescent="0.25">
      <c r="A3555">
        <v>4391</v>
      </c>
      <c r="B3555" t="s">
        <v>101</v>
      </c>
      <c r="C3555" t="s">
        <v>185</v>
      </c>
      <c r="D3555" t="s">
        <v>333</v>
      </c>
      <c r="E3555" t="s">
        <v>312</v>
      </c>
      <c r="F3555" s="48" t="e">
        <f>VLOOKUP(A3555,'TAZ definitions'!$A$1:$E$1902,2,FALSE)</f>
        <v>#N/A</v>
      </c>
      <c r="G3555" s="48" t="e">
        <f>VLOOKUP(A3555,'TAZ definitions'!$A$1:$E$1902,4,FALSE)</f>
        <v>#N/A</v>
      </c>
      <c r="H3555" s="44">
        <v>49409</v>
      </c>
      <c r="I3555" s="44">
        <v>0</v>
      </c>
      <c r="J3555" s="44">
        <v>5163</v>
      </c>
      <c r="K3555" s="44">
        <v>0</v>
      </c>
      <c r="L3555" s="44">
        <v>0</v>
      </c>
      <c r="M3555" s="44">
        <v>0</v>
      </c>
      <c r="N3555" s="44">
        <v>0</v>
      </c>
      <c r="O3555" s="44">
        <v>0</v>
      </c>
      <c r="P3555" s="44">
        <v>0</v>
      </c>
      <c r="Q3555" s="44">
        <v>0</v>
      </c>
      <c r="R3555" s="44">
        <v>23.124775</v>
      </c>
      <c r="S3555" s="44">
        <v>22.969035999999999</v>
      </c>
      <c r="T3555" s="44">
        <v>49409</v>
      </c>
      <c r="U3555" s="44">
        <v>5163</v>
      </c>
      <c r="V3555" s="44">
        <v>0</v>
      </c>
      <c r="W3555" s="44">
        <v>0</v>
      </c>
      <c r="X3555" s="44">
        <v>0</v>
      </c>
      <c r="Y3555" s="44">
        <v>2305.820146</v>
      </c>
      <c r="Z3555" s="44">
        <v>64.534863999999999</v>
      </c>
      <c r="AA3555" s="44">
        <v>1.9751019999999999</v>
      </c>
      <c r="AB3555" s="44">
        <v>9.8669999999999994E-2</v>
      </c>
      <c r="AC3555" s="44">
        <v>4.2363999999999999E-2</v>
      </c>
      <c r="AD3555" s="44">
        <v>507.115183</v>
      </c>
    </row>
    <row r="3556" spans="1:30" x14ac:dyDescent="0.25">
      <c r="A3556">
        <v>4392</v>
      </c>
      <c r="B3556" t="s">
        <v>101</v>
      </c>
      <c r="C3556" t="s">
        <v>185</v>
      </c>
      <c r="D3556" t="s">
        <v>334</v>
      </c>
      <c r="E3556" t="s">
        <v>312</v>
      </c>
      <c r="F3556" s="48" t="e">
        <f>VLOOKUP(A3556,'TAZ definitions'!$A$1:$E$1902,2,FALSE)</f>
        <v>#N/A</v>
      </c>
      <c r="G3556" s="48" t="e">
        <f>VLOOKUP(A3556,'TAZ definitions'!$A$1:$E$1902,4,FALSE)</f>
        <v>#N/A</v>
      </c>
      <c r="H3556" s="44">
        <v>90424</v>
      </c>
      <c r="I3556" s="44">
        <v>0</v>
      </c>
      <c r="J3556" s="44">
        <v>11778</v>
      </c>
      <c r="K3556" s="44">
        <v>0</v>
      </c>
      <c r="L3556" s="44">
        <v>0</v>
      </c>
      <c r="M3556" s="44">
        <v>0</v>
      </c>
      <c r="N3556" s="44">
        <v>0</v>
      </c>
      <c r="O3556" s="44">
        <v>0</v>
      </c>
      <c r="P3556" s="44">
        <v>0</v>
      </c>
      <c r="Q3556" s="44">
        <v>0</v>
      </c>
      <c r="R3556" s="44">
        <v>21.38072</v>
      </c>
      <c r="S3556" s="44">
        <v>21.342627</v>
      </c>
      <c r="T3556" s="44">
        <v>90424</v>
      </c>
      <c r="U3556" s="44">
        <v>11778</v>
      </c>
      <c r="V3556" s="44">
        <v>0</v>
      </c>
      <c r="W3556" s="44">
        <v>0</v>
      </c>
      <c r="X3556" s="44">
        <v>8744.2916249999998</v>
      </c>
      <c r="Y3556" s="44">
        <v>20052.735321</v>
      </c>
      <c r="Z3556" s="44">
        <v>527.96041700000001</v>
      </c>
      <c r="AA3556" s="44">
        <v>19.090440000000001</v>
      </c>
      <c r="AB3556" s="44">
        <v>0.98793600000000004</v>
      </c>
      <c r="AC3556" s="44">
        <v>0.370751</v>
      </c>
      <c r="AD3556" s="44">
        <v>4539.4607040000001</v>
      </c>
    </row>
    <row r="3557" spans="1:30" x14ac:dyDescent="0.25">
      <c r="A3557">
        <v>4393</v>
      </c>
      <c r="B3557" t="s">
        <v>101</v>
      </c>
      <c r="C3557" t="s">
        <v>185</v>
      </c>
      <c r="D3557" t="s">
        <v>334</v>
      </c>
      <c r="E3557" t="s">
        <v>312</v>
      </c>
      <c r="F3557" s="48" t="e">
        <f>VLOOKUP(A3557,'TAZ definitions'!$A$1:$E$1902,2,FALSE)</f>
        <v>#N/A</v>
      </c>
      <c r="G3557" s="48" t="e">
        <f>VLOOKUP(A3557,'TAZ definitions'!$A$1:$E$1902,4,FALSE)</f>
        <v>#N/A</v>
      </c>
      <c r="H3557" s="44">
        <v>77338</v>
      </c>
      <c r="I3557" s="44">
        <v>0</v>
      </c>
      <c r="J3557" s="44">
        <v>10150</v>
      </c>
      <c r="K3557" s="44">
        <v>0</v>
      </c>
      <c r="L3557" s="44">
        <v>0</v>
      </c>
      <c r="M3557" s="44">
        <v>0</v>
      </c>
      <c r="N3557" s="44">
        <v>0</v>
      </c>
      <c r="O3557" s="44">
        <v>0</v>
      </c>
      <c r="P3557" s="44">
        <v>0</v>
      </c>
      <c r="Q3557" s="44">
        <v>0</v>
      </c>
      <c r="R3557" s="44">
        <v>23.484884000000001</v>
      </c>
      <c r="S3557" s="44">
        <v>23.212776000000002</v>
      </c>
      <c r="T3557" s="44">
        <v>77338</v>
      </c>
      <c r="U3557" s="44">
        <v>10150</v>
      </c>
      <c r="V3557" s="44">
        <v>0</v>
      </c>
      <c r="W3557" s="44">
        <v>0</v>
      </c>
      <c r="X3557" s="44">
        <v>50.264741999999998</v>
      </c>
      <c r="Y3557" s="44">
        <v>18390.520494</v>
      </c>
      <c r="Z3557" s="44">
        <v>336.43200400000001</v>
      </c>
      <c r="AA3557" s="44">
        <v>20.587499999999999</v>
      </c>
      <c r="AB3557" s="44">
        <v>1.080767</v>
      </c>
      <c r="AC3557" s="44">
        <v>0.31918800000000003</v>
      </c>
      <c r="AD3557" s="44">
        <v>3910.9979039999998</v>
      </c>
    </row>
    <row r="3558" spans="1:30" x14ac:dyDescent="0.25">
      <c r="A3558">
        <v>4394</v>
      </c>
      <c r="B3558" t="s">
        <v>101</v>
      </c>
      <c r="C3558" t="s">
        <v>185</v>
      </c>
      <c r="D3558" t="s">
        <v>334</v>
      </c>
      <c r="E3558" t="s">
        <v>312</v>
      </c>
      <c r="F3558" s="48" t="e">
        <f>VLOOKUP(A3558,'TAZ definitions'!$A$1:$E$1902,2,FALSE)</f>
        <v>#N/A</v>
      </c>
      <c r="G3558" s="48" t="e">
        <f>VLOOKUP(A3558,'TAZ definitions'!$A$1:$E$1902,4,FALSE)</f>
        <v>#N/A</v>
      </c>
      <c r="H3558" s="44">
        <v>84037</v>
      </c>
      <c r="I3558" s="44">
        <v>0</v>
      </c>
      <c r="J3558" s="44">
        <v>11325</v>
      </c>
      <c r="K3558" s="44">
        <v>0</v>
      </c>
      <c r="L3558" s="44">
        <v>0</v>
      </c>
      <c r="M3558" s="44">
        <v>0</v>
      </c>
      <c r="N3558" s="44">
        <v>0</v>
      </c>
      <c r="O3558" s="44">
        <v>0</v>
      </c>
      <c r="P3558" s="44">
        <v>0</v>
      </c>
      <c r="Q3558" s="44">
        <v>0</v>
      </c>
      <c r="R3558" s="44">
        <v>21.510898999999998</v>
      </c>
      <c r="S3558" s="44">
        <v>21.493746000000002</v>
      </c>
      <c r="T3558" s="44">
        <v>84037</v>
      </c>
      <c r="U3558" s="44">
        <v>11325</v>
      </c>
      <c r="V3558" s="44">
        <v>0</v>
      </c>
      <c r="W3558" s="44">
        <v>0</v>
      </c>
      <c r="X3558" s="44">
        <v>0</v>
      </c>
      <c r="Y3558" s="44">
        <v>2589.1412620000001</v>
      </c>
      <c r="Z3558" s="44">
        <v>88.783253999999999</v>
      </c>
      <c r="AA3558" s="44">
        <v>2.1207060000000002</v>
      </c>
      <c r="AB3558" s="44">
        <v>9.0784000000000004E-2</v>
      </c>
      <c r="AC3558" s="44">
        <v>5.1131999999999997E-2</v>
      </c>
      <c r="AD3558" s="44">
        <v>599.83840699999996</v>
      </c>
    </row>
    <row r="3559" spans="1:30" x14ac:dyDescent="0.25">
      <c r="A3559">
        <v>4395</v>
      </c>
      <c r="B3559" t="s">
        <v>101</v>
      </c>
      <c r="C3559" t="s">
        <v>185</v>
      </c>
      <c r="D3559" t="s">
        <v>334</v>
      </c>
      <c r="E3559" t="s">
        <v>312</v>
      </c>
      <c r="F3559" s="48" t="e">
        <f>VLOOKUP(A3559,'TAZ definitions'!$A$1:$E$1902,2,FALSE)</f>
        <v>#N/A</v>
      </c>
      <c r="G3559" s="48" t="e">
        <f>VLOOKUP(A3559,'TAZ definitions'!$A$1:$E$1902,4,FALSE)</f>
        <v>#N/A</v>
      </c>
      <c r="H3559" s="44">
        <v>85595</v>
      </c>
      <c r="I3559" s="44">
        <v>0</v>
      </c>
      <c r="J3559" s="44">
        <v>12157</v>
      </c>
      <c r="K3559" s="44">
        <v>0</v>
      </c>
      <c r="L3559" s="44">
        <v>0</v>
      </c>
      <c r="M3559" s="44">
        <v>0</v>
      </c>
      <c r="N3559" s="44">
        <v>0</v>
      </c>
      <c r="O3559" s="44">
        <v>0</v>
      </c>
      <c r="P3559" s="44">
        <v>0</v>
      </c>
      <c r="Q3559" s="44">
        <v>0</v>
      </c>
      <c r="R3559" s="44">
        <v>22.119539</v>
      </c>
      <c r="S3559" s="44">
        <v>22.078696999999998</v>
      </c>
      <c r="T3559" s="44">
        <v>85595</v>
      </c>
      <c r="U3559" s="44">
        <v>12157</v>
      </c>
      <c r="V3559" s="44">
        <v>0</v>
      </c>
      <c r="W3559" s="44">
        <v>0</v>
      </c>
      <c r="X3559" s="44">
        <v>0</v>
      </c>
      <c r="Y3559" s="44">
        <v>2414.2589670000002</v>
      </c>
      <c r="Z3559" s="44">
        <v>76.873236000000006</v>
      </c>
      <c r="AA3559" s="44">
        <v>1.9910680000000001</v>
      </c>
      <c r="AB3559" s="44">
        <v>9.4920000000000004E-2</v>
      </c>
      <c r="AC3559" s="44">
        <v>4.7008000000000001E-2</v>
      </c>
      <c r="AD3559" s="44">
        <v>563.26598200000001</v>
      </c>
    </row>
    <row r="3560" spans="1:30" x14ac:dyDescent="0.25">
      <c r="A3560">
        <v>4396</v>
      </c>
      <c r="B3560" t="s">
        <v>101</v>
      </c>
      <c r="C3560" t="s">
        <v>185</v>
      </c>
      <c r="D3560" t="s">
        <v>334</v>
      </c>
      <c r="E3560" t="s">
        <v>312</v>
      </c>
      <c r="F3560" s="48" t="e">
        <f>VLOOKUP(A3560,'TAZ definitions'!$A$1:$E$1902,2,FALSE)</f>
        <v>#N/A</v>
      </c>
      <c r="G3560" s="48" t="e">
        <f>VLOOKUP(A3560,'TAZ definitions'!$A$1:$E$1902,4,FALSE)</f>
        <v>#N/A</v>
      </c>
      <c r="H3560" s="44">
        <v>67270</v>
      </c>
      <c r="I3560" s="44">
        <v>0</v>
      </c>
      <c r="J3560" s="44">
        <v>9581</v>
      </c>
      <c r="K3560" s="44">
        <v>0</v>
      </c>
      <c r="L3560" s="44">
        <v>0</v>
      </c>
      <c r="M3560" s="44">
        <v>0</v>
      </c>
      <c r="N3560" s="44">
        <v>0</v>
      </c>
      <c r="O3560" s="44">
        <v>0</v>
      </c>
      <c r="P3560" s="44">
        <v>0</v>
      </c>
      <c r="Q3560" s="44">
        <v>0</v>
      </c>
      <c r="R3560" s="44">
        <v>23.303045000000001</v>
      </c>
      <c r="S3560" s="44">
        <v>23.520128</v>
      </c>
      <c r="T3560" s="44">
        <v>67270</v>
      </c>
      <c r="U3560" s="44">
        <v>9581</v>
      </c>
      <c r="V3560" s="44">
        <v>0</v>
      </c>
      <c r="W3560" s="44">
        <v>0</v>
      </c>
      <c r="X3560" s="44">
        <v>35.996074999999998</v>
      </c>
      <c r="Y3560" s="44">
        <v>19001.354340999998</v>
      </c>
      <c r="Z3560" s="44">
        <v>358.28765399999997</v>
      </c>
      <c r="AA3560" s="44">
        <v>20.857177</v>
      </c>
      <c r="AB3560" s="44">
        <v>1.0948070000000001</v>
      </c>
      <c r="AC3560" s="44">
        <v>0.33013799999999999</v>
      </c>
      <c r="AD3560" s="44">
        <v>4037.6329620000001</v>
      </c>
    </row>
    <row r="3561" spans="1:30" x14ac:dyDescent="0.25">
      <c r="A3561">
        <v>4397</v>
      </c>
      <c r="B3561" t="s">
        <v>101</v>
      </c>
      <c r="C3561" t="s">
        <v>185</v>
      </c>
      <c r="D3561" t="s">
        <v>334</v>
      </c>
      <c r="E3561" t="s">
        <v>312</v>
      </c>
      <c r="F3561" s="48" t="e">
        <f>VLOOKUP(A3561,'TAZ definitions'!$A$1:$E$1902,2,FALSE)</f>
        <v>#N/A</v>
      </c>
      <c r="G3561" s="48" t="e">
        <f>VLOOKUP(A3561,'TAZ definitions'!$A$1:$E$1902,4,FALSE)</f>
        <v>#N/A</v>
      </c>
      <c r="H3561" s="44">
        <v>115153</v>
      </c>
      <c r="I3561" s="44">
        <v>0</v>
      </c>
      <c r="J3561" s="44">
        <v>15531</v>
      </c>
      <c r="K3561" s="44">
        <v>0</v>
      </c>
      <c r="L3561" s="44">
        <v>12805</v>
      </c>
      <c r="M3561" s="44">
        <v>0</v>
      </c>
      <c r="N3561" s="44">
        <v>0</v>
      </c>
      <c r="O3561" s="44">
        <v>0</v>
      </c>
      <c r="P3561" s="44">
        <v>74.252426</v>
      </c>
      <c r="Q3561" s="44">
        <v>103.19863100000001</v>
      </c>
      <c r="R3561" s="44">
        <v>19.878271000000002</v>
      </c>
      <c r="S3561" s="44">
        <v>19.793077</v>
      </c>
      <c r="T3561" s="44">
        <v>115047.25</v>
      </c>
      <c r="U3561" s="44">
        <v>15516.737305000001</v>
      </c>
      <c r="V3561" s="44">
        <v>12793.240234000001</v>
      </c>
      <c r="W3561" s="44">
        <v>0</v>
      </c>
      <c r="X3561" s="44">
        <v>20378.587689</v>
      </c>
      <c r="Y3561" s="44">
        <v>39240.072572999998</v>
      </c>
      <c r="Z3561" s="44">
        <v>963.91738199999998</v>
      </c>
      <c r="AA3561" s="44">
        <v>39.102550000000001</v>
      </c>
      <c r="AB3561" s="44">
        <v>1.974734</v>
      </c>
      <c r="AC3561" s="44">
        <v>0.71907699999999997</v>
      </c>
      <c r="AD3561" s="44">
        <v>8741.6080199999997</v>
      </c>
    </row>
    <row r="3562" spans="1:30" x14ac:dyDescent="0.25">
      <c r="A3562">
        <v>4398</v>
      </c>
      <c r="B3562" t="s">
        <v>101</v>
      </c>
      <c r="C3562" t="s">
        <v>185</v>
      </c>
      <c r="D3562" t="s">
        <v>334</v>
      </c>
      <c r="E3562" t="s">
        <v>312</v>
      </c>
      <c r="F3562" s="48" t="e">
        <f>VLOOKUP(A3562,'TAZ definitions'!$A$1:$E$1902,2,FALSE)</f>
        <v>#N/A</v>
      </c>
      <c r="G3562" s="48" t="e">
        <f>VLOOKUP(A3562,'TAZ definitions'!$A$1:$E$1902,4,FALSE)</f>
        <v>#N/A</v>
      </c>
      <c r="H3562" s="44">
        <v>103773</v>
      </c>
      <c r="I3562" s="44">
        <v>0</v>
      </c>
      <c r="J3562" s="44">
        <v>13418</v>
      </c>
      <c r="K3562" s="44">
        <v>0</v>
      </c>
      <c r="L3562" s="44">
        <v>12805</v>
      </c>
      <c r="M3562" s="44">
        <v>0</v>
      </c>
      <c r="N3562" s="44">
        <v>0</v>
      </c>
      <c r="O3562" s="44">
        <v>0</v>
      </c>
      <c r="P3562" s="44">
        <v>0</v>
      </c>
      <c r="Q3562" s="44">
        <v>0</v>
      </c>
      <c r="R3562" s="44">
        <v>21.267143000000001</v>
      </c>
      <c r="S3562" s="44">
        <v>21.165023999999999</v>
      </c>
      <c r="T3562" s="44">
        <v>103773</v>
      </c>
      <c r="U3562" s="44">
        <v>13418</v>
      </c>
      <c r="V3562" s="44">
        <v>12805</v>
      </c>
      <c r="W3562" s="44">
        <v>0</v>
      </c>
      <c r="X3562" s="44">
        <v>5744.2291580000001</v>
      </c>
      <c r="Y3562" s="44">
        <v>17574.143185000001</v>
      </c>
      <c r="Z3562" s="44">
        <v>521.61357699999996</v>
      </c>
      <c r="AA3562" s="44">
        <v>17.037870999999999</v>
      </c>
      <c r="AB3562" s="44">
        <v>0.82345199999999996</v>
      </c>
      <c r="AC3562" s="44">
        <v>0.33669900000000003</v>
      </c>
      <c r="AD3562" s="44">
        <v>4047.655389</v>
      </c>
    </row>
    <row r="3563" spans="1:30" x14ac:dyDescent="0.25">
      <c r="A3563">
        <v>4399</v>
      </c>
      <c r="B3563" t="s">
        <v>101</v>
      </c>
      <c r="C3563" t="s">
        <v>185</v>
      </c>
      <c r="D3563" t="s">
        <v>334</v>
      </c>
      <c r="E3563" t="s">
        <v>312</v>
      </c>
      <c r="F3563" s="48" t="e">
        <f>VLOOKUP(A3563,'TAZ definitions'!$A$1:$E$1902,2,FALSE)</f>
        <v>#N/A</v>
      </c>
      <c r="G3563" s="48" t="e">
        <f>VLOOKUP(A3563,'TAZ definitions'!$A$1:$E$1902,4,FALSE)</f>
        <v>#N/A</v>
      </c>
      <c r="H3563" s="44">
        <v>107016</v>
      </c>
      <c r="I3563" s="44">
        <v>1247</v>
      </c>
      <c r="J3563" s="44">
        <v>13842</v>
      </c>
      <c r="K3563" s="44">
        <v>122</v>
      </c>
      <c r="L3563" s="44">
        <v>0</v>
      </c>
      <c r="M3563" s="44">
        <v>0</v>
      </c>
      <c r="N3563" s="44">
        <v>0</v>
      </c>
      <c r="O3563" s="44">
        <v>0</v>
      </c>
      <c r="P3563" s="44">
        <v>48.272773999999998</v>
      </c>
      <c r="Q3563" s="44">
        <v>51.455013000000001</v>
      </c>
      <c r="R3563" s="44">
        <v>19.496790000000001</v>
      </c>
      <c r="S3563" s="44">
        <v>19.442958999999998</v>
      </c>
      <c r="T3563" s="44">
        <v>106761.859375</v>
      </c>
      <c r="U3563" s="44">
        <v>13809.034180000001</v>
      </c>
      <c r="V3563" s="44">
        <v>0</v>
      </c>
      <c r="W3563" s="44">
        <v>0</v>
      </c>
      <c r="X3563" s="44">
        <v>209.145769</v>
      </c>
      <c r="Y3563" s="44">
        <v>14511.202439999999</v>
      </c>
      <c r="Z3563" s="44">
        <v>427.21457800000002</v>
      </c>
      <c r="AA3563" s="44">
        <v>11.693251</v>
      </c>
      <c r="AB3563" s="44">
        <v>0.57127600000000001</v>
      </c>
      <c r="AC3563" s="44">
        <v>0.26762799999999998</v>
      </c>
      <c r="AD3563" s="44">
        <v>3184.9511149999998</v>
      </c>
    </row>
    <row r="3564" spans="1:30" x14ac:dyDescent="0.25">
      <c r="A3564">
        <v>4400</v>
      </c>
      <c r="B3564" t="s">
        <v>101</v>
      </c>
      <c r="C3564" t="s">
        <v>185</v>
      </c>
      <c r="D3564" t="s">
        <v>334</v>
      </c>
      <c r="E3564" t="s">
        <v>312</v>
      </c>
      <c r="F3564" s="48" t="e">
        <f>VLOOKUP(A3564,'TAZ definitions'!$A$1:$E$1902,2,FALSE)</f>
        <v>#N/A</v>
      </c>
      <c r="G3564" s="48" t="e">
        <f>VLOOKUP(A3564,'TAZ definitions'!$A$1:$E$1902,4,FALSE)</f>
        <v>#N/A</v>
      </c>
      <c r="H3564" s="44">
        <v>119011</v>
      </c>
      <c r="I3564" s="44">
        <v>2480</v>
      </c>
      <c r="J3564" s="44">
        <v>15031</v>
      </c>
      <c r="K3564" s="44">
        <v>167</v>
      </c>
      <c r="L3564" s="44">
        <v>12805</v>
      </c>
      <c r="M3564" s="44">
        <v>0</v>
      </c>
      <c r="N3564" s="44">
        <v>0</v>
      </c>
      <c r="O3564" s="44">
        <v>0</v>
      </c>
      <c r="P3564" s="44">
        <v>84.017548000000005</v>
      </c>
      <c r="Q3564" s="44">
        <v>86.788810999999995</v>
      </c>
      <c r="R3564" s="44">
        <v>19.078278999999998</v>
      </c>
      <c r="S3564" s="44">
        <v>19.040928000000001</v>
      </c>
      <c r="T3564" s="44">
        <v>118120.164063</v>
      </c>
      <c r="U3564" s="44">
        <v>14917.370117</v>
      </c>
      <c r="V3564" s="44">
        <v>12707.110352</v>
      </c>
      <c r="W3564" s="44">
        <v>0</v>
      </c>
      <c r="X3564" s="44">
        <v>0</v>
      </c>
      <c r="Y3564" s="44">
        <v>4851.6916469999996</v>
      </c>
      <c r="Z3564" s="44">
        <v>140.99914999999999</v>
      </c>
      <c r="AA3564" s="44">
        <v>3.9231880000000001</v>
      </c>
      <c r="AB3564" s="44">
        <v>0.186143</v>
      </c>
      <c r="AC3564" s="44">
        <v>8.9311000000000001E-2</v>
      </c>
      <c r="AD3564" s="44">
        <v>1053.604259</v>
      </c>
    </row>
    <row r="3565" spans="1:30" x14ac:dyDescent="0.25">
      <c r="A3565">
        <v>4401</v>
      </c>
      <c r="B3565" t="s">
        <v>101</v>
      </c>
      <c r="C3565" t="s">
        <v>185</v>
      </c>
      <c r="D3565" t="s">
        <v>334</v>
      </c>
      <c r="E3565" t="s">
        <v>312</v>
      </c>
      <c r="F3565" s="48" t="e">
        <f>VLOOKUP(A3565,'TAZ definitions'!$A$1:$E$1902,2,FALSE)</f>
        <v>#N/A</v>
      </c>
      <c r="G3565" s="48" t="e">
        <f>VLOOKUP(A3565,'TAZ definitions'!$A$1:$E$1902,4,FALSE)</f>
        <v>#N/A</v>
      </c>
      <c r="H3565" s="44">
        <v>119131</v>
      </c>
      <c r="I3565" s="44">
        <v>4530</v>
      </c>
      <c r="J3565" s="44">
        <v>15184</v>
      </c>
      <c r="K3565" s="44">
        <v>403</v>
      </c>
      <c r="L3565" s="44">
        <v>12805</v>
      </c>
      <c r="M3565" s="44">
        <v>0</v>
      </c>
      <c r="N3565" s="44">
        <v>0</v>
      </c>
      <c r="O3565" s="44">
        <v>0</v>
      </c>
      <c r="P3565" s="44">
        <v>84.041518999999994</v>
      </c>
      <c r="Q3565" s="44">
        <v>89.576774999999998</v>
      </c>
      <c r="R3565" s="44">
        <v>19.892838000000001</v>
      </c>
      <c r="S3565" s="44">
        <v>19.715064999999999</v>
      </c>
      <c r="T3565" s="44">
        <v>117934.304688</v>
      </c>
      <c r="U3565" s="44">
        <v>15029.653319999999</v>
      </c>
      <c r="V3565" s="44">
        <v>12671.287109000001</v>
      </c>
      <c r="W3565" s="44">
        <v>0</v>
      </c>
      <c r="X3565" s="44">
        <v>0</v>
      </c>
      <c r="Y3565" s="44">
        <v>16820.970354000001</v>
      </c>
      <c r="Z3565" s="44">
        <v>558.02620400000001</v>
      </c>
      <c r="AA3565" s="44">
        <v>13.77061</v>
      </c>
      <c r="AB3565" s="44">
        <v>0.63790800000000003</v>
      </c>
      <c r="AC3565" s="44">
        <v>0.32610899999999998</v>
      </c>
      <c r="AD3565" s="44">
        <v>3886.9559469999999</v>
      </c>
    </row>
    <row r="3566" spans="1:30" x14ac:dyDescent="0.25">
      <c r="A3566">
        <v>4402</v>
      </c>
      <c r="B3566" t="s">
        <v>101</v>
      </c>
      <c r="C3566" t="s">
        <v>185</v>
      </c>
      <c r="D3566" t="s">
        <v>334</v>
      </c>
      <c r="E3566" t="s">
        <v>312</v>
      </c>
      <c r="F3566" s="48" t="e">
        <f>VLOOKUP(A3566,'TAZ definitions'!$A$1:$E$1902,2,FALSE)</f>
        <v>#N/A</v>
      </c>
      <c r="G3566" s="48" t="e">
        <f>VLOOKUP(A3566,'TAZ definitions'!$A$1:$E$1902,4,FALSE)</f>
        <v>#N/A</v>
      </c>
      <c r="H3566" s="44">
        <v>126290</v>
      </c>
      <c r="I3566" s="44">
        <v>1085</v>
      </c>
      <c r="J3566" s="44">
        <v>15967</v>
      </c>
      <c r="K3566" s="44">
        <v>105</v>
      </c>
      <c r="L3566" s="44">
        <v>12805</v>
      </c>
      <c r="M3566" s="44">
        <v>0</v>
      </c>
      <c r="N3566" s="44">
        <v>0</v>
      </c>
      <c r="O3566" s="44">
        <v>0</v>
      </c>
      <c r="P3566" s="44">
        <v>94.585312000000002</v>
      </c>
      <c r="Q3566" s="44">
        <v>94.102340999999996</v>
      </c>
      <c r="R3566" s="44">
        <v>19.321005</v>
      </c>
      <c r="S3566" s="44">
        <v>19.176075000000001</v>
      </c>
      <c r="T3566" s="44">
        <v>125601.773438</v>
      </c>
      <c r="U3566" s="44">
        <v>15879.809569999999</v>
      </c>
      <c r="V3566" s="44">
        <v>12734.614258</v>
      </c>
      <c r="W3566" s="44">
        <v>0</v>
      </c>
      <c r="X3566" s="44">
        <v>0</v>
      </c>
      <c r="Y3566" s="44">
        <v>1815.593611</v>
      </c>
      <c r="Z3566" s="44">
        <v>47.542203000000001</v>
      </c>
      <c r="AA3566" s="44">
        <v>1.4557180000000001</v>
      </c>
      <c r="AB3566" s="44">
        <v>7.7021000000000006E-2</v>
      </c>
      <c r="AC3566" s="44">
        <v>3.2035000000000001E-2</v>
      </c>
      <c r="AD3566" s="44">
        <v>386.93837100000002</v>
      </c>
    </row>
    <row r="3567" spans="1:30" x14ac:dyDescent="0.25">
      <c r="A3567">
        <v>4403</v>
      </c>
      <c r="B3567" t="s">
        <v>101</v>
      </c>
      <c r="C3567" t="s">
        <v>185</v>
      </c>
      <c r="D3567" t="s">
        <v>334</v>
      </c>
      <c r="E3567" t="s">
        <v>312</v>
      </c>
      <c r="F3567" s="48" t="e">
        <f>VLOOKUP(A3567,'TAZ definitions'!$A$1:$E$1902,2,FALSE)</f>
        <v>#N/A</v>
      </c>
      <c r="G3567" s="48" t="e">
        <f>VLOOKUP(A3567,'TAZ definitions'!$A$1:$E$1902,4,FALSE)</f>
        <v>#N/A</v>
      </c>
      <c r="H3567" s="44">
        <v>120513</v>
      </c>
      <c r="I3567" s="44">
        <v>741</v>
      </c>
      <c r="J3567" s="44">
        <v>15756</v>
      </c>
      <c r="K3567" s="44">
        <v>71</v>
      </c>
      <c r="L3567" s="44">
        <v>12805</v>
      </c>
      <c r="M3567" s="44">
        <v>0</v>
      </c>
      <c r="N3567" s="44">
        <v>0</v>
      </c>
      <c r="O3567" s="44">
        <v>0</v>
      </c>
      <c r="P3567" s="44">
        <v>95.909369999999996</v>
      </c>
      <c r="Q3567" s="44">
        <v>83.802695999999997</v>
      </c>
      <c r="R3567" s="44">
        <v>19.759481000000001</v>
      </c>
      <c r="S3567" s="44">
        <v>19.626898000000001</v>
      </c>
      <c r="T3567" s="44">
        <v>119590.625</v>
      </c>
      <c r="U3567" s="44">
        <v>15635.208008</v>
      </c>
      <c r="V3567" s="44">
        <v>12706.387694999999</v>
      </c>
      <c r="W3567" s="44">
        <v>0</v>
      </c>
      <c r="X3567" s="44">
        <v>27223.018752</v>
      </c>
      <c r="Y3567" s="44">
        <v>118950.927761</v>
      </c>
      <c r="Z3567" s="44">
        <v>2271.3033529999998</v>
      </c>
      <c r="AA3567" s="44">
        <v>134.970564</v>
      </c>
      <c r="AB3567" s="44">
        <v>6.8484249999999998</v>
      </c>
      <c r="AC3567" s="44">
        <v>2.091224</v>
      </c>
      <c r="AD3567" s="44">
        <v>25424.259330000001</v>
      </c>
    </row>
    <row r="3568" spans="1:30" x14ac:dyDescent="0.25">
      <c r="A3568">
        <v>4404</v>
      </c>
      <c r="B3568" t="s">
        <v>101</v>
      </c>
      <c r="C3568" t="s">
        <v>185</v>
      </c>
      <c r="D3568" t="s">
        <v>334</v>
      </c>
      <c r="E3568" t="s">
        <v>312</v>
      </c>
      <c r="F3568" s="48" t="e">
        <f>VLOOKUP(A3568,'TAZ definitions'!$A$1:$E$1902,2,FALSE)</f>
        <v>#N/A</v>
      </c>
      <c r="G3568" s="48" t="e">
        <f>VLOOKUP(A3568,'TAZ definitions'!$A$1:$E$1902,4,FALSE)</f>
        <v>#N/A</v>
      </c>
      <c r="H3568" s="44">
        <v>120145</v>
      </c>
      <c r="I3568" s="44">
        <v>3825</v>
      </c>
      <c r="J3568" s="44">
        <v>15158</v>
      </c>
      <c r="K3568" s="44">
        <v>321</v>
      </c>
      <c r="L3568" s="44">
        <v>12805</v>
      </c>
      <c r="M3568" s="44">
        <v>0</v>
      </c>
      <c r="N3568" s="44">
        <v>0</v>
      </c>
      <c r="O3568" s="44">
        <v>0</v>
      </c>
      <c r="P3568" s="44">
        <v>78.814780999999996</v>
      </c>
      <c r="Q3568" s="44">
        <v>88.059073999999995</v>
      </c>
      <c r="R3568" s="44">
        <v>19.475539999999999</v>
      </c>
      <c r="S3568" s="44">
        <v>19.404029999999999</v>
      </c>
      <c r="T3568" s="44">
        <v>119159.960938</v>
      </c>
      <c r="U3568" s="44">
        <v>15032.354492</v>
      </c>
      <c r="V3568" s="44">
        <v>12696.5625</v>
      </c>
      <c r="W3568" s="44">
        <v>0</v>
      </c>
      <c r="X3568" s="44">
        <v>13066.950572</v>
      </c>
      <c r="Y3568" s="44">
        <v>85506.505606000006</v>
      </c>
      <c r="Z3568" s="44">
        <v>2176.7319429999998</v>
      </c>
      <c r="AA3568" s="44">
        <v>84.524696000000006</v>
      </c>
      <c r="AB3568" s="44">
        <v>4.1983709999999999</v>
      </c>
      <c r="AC3568" s="44">
        <v>1.586152</v>
      </c>
      <c r="AD3568" s="44">
        <v>19129.838463</v>
      </c>
    </row>
    <row r="3569" spans="1:30" x14ac:dyDescent="0.25">
      <c r="A3569">
        <v>4405</v>
      </c>
      <c r="B3569" t="s">
        <v>101</v>
      </c>
      <c r="C3569" t="s">
        <v>185</v>
      </c>
      <c r="D3569" t="s">
        <v>334</v>
      </c>
      <c r="E3569" t="s">
        <v>312</v>
      </c>
      <c r="F3569" s="48" t="e">
        <f>VLOOKUP(A3569,'TAZ definitions'!$A$1:$E$1902,2,FALSE)</f>
        <v>#N/A</v>
      </c>
      <c r="G3569" s="48" t="e">
        <f>VLOOKUP(A3569,'TAZ definitions'!$A$1:$E$1902,4,FALSE)</f>
        <v>#N/A</v>
      </c>
      <c r="H3569" s="44">
        <v>115977</v>
      </c>
      <c r="I3569" s="44">
        <v>1247</v>
      </c>
      <c r="J3569" s="44">
        <v>14802</v>
      </c>
      <c r="K3569" s="44">
        <v>122</v>
      </c>
      <c r="L3569" s="44">
        <v>12805</v>
      </c>
      <c r="M3569" s="44">
        <v>0</v>
      </c>
      <c r="N3569" s="44">
        <v>0</v>
      </c>
      <c r="O3569" s="44">
        <v>0</v>
      </c>
      <c r="P3569" s="44">
        <v>91.608643000000001</v>
      </c>
      <c r="Q3569" s="44">
        <v>96.366730000000004</v>
      </c>
      <c r="R3569" s="44">
        <v>19.802534000000001</v>
      </c>
      <c r="S3569" s="44">
        <v>19.604219000000001</v>
      </c>
      <c r="T3569" s="44">
        <v>115219.390625</v>
      </c>
      <c r="U3569" s="44">
        <v>14705.060546999999</v>
      </c>
      <c r="V3569" s="44">
        <v>12720.442383</v>
      </c>
      <c r="W3569" s="44">
        <v>0</v>
      </c>
      <c r="X3569" s="44">
        <v>0</v>
      </c>
      <c r="Y3569" s="44">
        <v>34608.726848999999</v>
      </c>
      <c r="Z3569" s="44">
        <v>1374.2476879999999</v>
      </c>
      <c r="AA3569" s="44">
        <v>29.143971000000001</v>
      </c>
      <c r="AB3569" s="44">
        <v>1.283439</v>
      </c>
      <c r="AC3569" s="44">
        <v>0.73936900000000005</v>
      </c>
      <c r="AD3569" s="44">
        <v>8869.665798</v>
      </c>
    </row>
    <row r="3570" spans="1:30" x14ac:dyDescent="0.25">
      <c r="A3570">
        <v>4406</v>
      </c>
      <c r="B3570" t="s">
        <v>101</v>
      </c>
      <c r="C3570" t="s">
        <v>185</v>
      </c>
      <c r="D3570" t="s">
        <v>335</v>
      </c>
      <c r="E3570" t="s">
        <v>312</v>
      </c>
      <c r="F3570" s="48" t="e">
        <f>VLOOKUP(A3570,'TAZ definitions'!$A$1:$E$1902,2,FALSE)</f>
        <v>#N/A</v>
      </c>
      <c r="G3570" s="48" t="e">
        <f>VLOOKUP(A3570,'TAZ definitions'!$A$1:$E$1902,4,FALSE)</f>
        <v>#N/A</v>
      </c>
      <c r="H3570" s="44">
        <v>65381</v>
      </c>
      <c r="I3570" s="44">
        <v>0</v>
      </c>
      <c r="J3570" s="44">
        <v>7519</v>
      </c>
      <c r="K3570" s="44">
        <v>0</v>
      </c>
      <c r="L3570" s="44">
        <v>5562</v>
      </c>
      <c r="M3570" s="44">
        <v>0</v>
      </c>
      <c r="N3570" s="44">
        <v>139</v>
      </c>
      <c r="O3570" s="44">
        <v>0</v>
      </c>
      <c r="P3570" s="44">
        <v>0</v>
      </c>
      <c r="Q3570" s="44">
        <v>0</v>
      </c>
      <c r="R3570" s="44">
        <v>19.037116999999999</v>
      </c>
      <c r="S3570" s="44">
        <v>18.869333000000001</v>
      </c>
      <c r="T3570" s="44">
        <v>65381</v>
      </c>
      <c r="U3570" s="44">
        <v>7519</v>
      </c>
      <c r="V3570" s="44">
        <v>5562</v>
      </c>
      <c r="W3570" s="44">
        <v>139</v>
      </c>
      <c r="X3570" s="44">
        <v>0</v>
      </c>
      <c r="Y3570" s="44">
        <v>29306.523568000001</v>
      </c>
      <c r="Z3570" s="44">
        <v>534.94224199999996</v>
      </c>
      <c r="AA3570" s="44">
        <v>30.096482000000002</v>
      </c>
      <c r="AB3570" s="44">
        <v>1.7163900000000001</v>
      </c>
      <c r="AC3570" s="44">
        <v>0.49341600000000002</v>
      </c>
      <c r="AD3570" s="44">
        <v>6192.7838380000003</v>
      </c>
    </row>
    <row r="3571" spans="1:30" x14ac:dyDescent="0.25">
      <c r="A3571">
        <v>4407</v>
      </c>
      <c r="B3571" t="s">
        <v>101</v>
      </c>
      <c r="C3571" t="s">
        <v>185</v>
      </c>
      <c r="D3571" t="s">
        <v>335</v>
      </c>
      <c r="E3571" t="s">
        <v>312</v>
      </c>
      <c r="F3571" s="48" t="e">
        <f>VLOOKUP(A3571,'TAZ definitions'!$A$1:$E$1902,2,FALSE)</f>
        <v>#N/A</v>
      </c>
      <c r="G3571" s="48" t="e">
        <f>VLOOKUP(A3571,'TAZ definitions'!$A$1:$E$1902,4,FALSE)</f>
        <v>#N/A</v>
      </c>
      <c r="H3571" s="44">
        <v>62932</v>
      </c>
      <c r="I3571" s="44">
        <v>0</v>
      </c>
      <c r="J3571" s="44">
        <v>7087</v>
      </c>
      <c r="K3571" s="44">
        <v>0</v>
      </c>
      <c r="L3571" s="44">
        <v>5562</v>
      </c>
      <c r="M3571" s="44">
        <v>0</v>
      </c>
      <c r="N3571" s="44">
        <v>0</v>
      </c>
      <c r="O3571" s="44">
        <v>0</v>
      </c>
      <c r="P3571" s="44">
        <v>0</v>
      </c>
      <c r="Q3571" s="44">
        <v>0</v>
      </c>
      <c r="R3571" s="44">
        <v>18.577622999999999</v>
      </c>
      <c r="S3571" s="44">
        <v>18.521671000000001</v>
      </c>
      <c r="T3571" s="44">
        <v>62932</v>
      </c>
      <c r="U3571" s="44">
        <v>7087</v>
      </c>
      <c r="V3571" s="44">
        <v>5562</v>
      </c>
      <c r="W3571" s="44">
        <v>0</v>
      </c>
      <c r="X3571" s="44">
        <v>0</v>
      </c>
      <c r="Y3571" s="44">
        <v>15072.125896</v>
      </c>
      <c r="Z3571" s="44">
        <v>350.93825299999997</v>
      </c>
      <c r="AA3571" s="44">
        <v>13.313924</v>
      </c>
      <c r="AB3571" s="44">
        <v>0.74182300000000001</v>
      </c>
      <c r="AC3571" s="44">
        <v>0.26187500000000002</v>
      </c>
      <c r="AD3571" s="44">
        <v>3223.079189</v>
      </c>
    </row>
    <row r="3572" spans="1:30" x14ac:dyDescent="0.25">
      <c r="A3572">
        <v>4408</v>
      </c>
      <c r="B3572" t="s">
        <v>101</v>
      </c>
      <c r="C3572" t="s">
        <v>185</v>
      </c>
      <c r="D3572" t="s">
        <v>335</v>
      </c>
      <c r="E3572" t="s">
        <v>312</v>
      </c>
      <c r="F3572" s="48" t="e">
        <f>VLOOKUP(A3572,'TAZ definitions'!$A$1:$E$1902,2,FALSE)</f>
        <v>#N/A</v>
      </c>
      <c r="G3572" s="48" t="e">
        <f>VLOOKUP(A3572,'TAZ definitions'!$A$1:$E$1902,4,FALSE)</f>
        <v>#N/A</v>
      </c>
      <c r="H3572" s="44">
        <v>64462</v>
      </c>
      <c r="I3572" s="44">
        <v>0</v>
      </c>
      <c r="J3572" s="44">
        <v>7560</v>
      </c>
      <c r="K3572" s="44">
        <v>0</v>
      </c>
      <c r="L3572" s="44">
        <v>5562</v>
      </c>
      <c r="M3572" s="44">
        <v>0</v>
      </c>
      <c r="N3572" s="44">
        <v>0</v>
      </c>
      <c r="O3572" s="44">
        <v>0</v>
      </c>
      <c r="P3572" s="44">
        <v>0</v>
      </c>
      <c r="Q3572" s="44">
        <v>0</v>
      </c>
      <c r="R3572" s="44">
        <v>18.913291999999998</v>
      </c>
      <c r="S3572" s="44">
        <v>18.944621999999999</v>
      </c>
      <c r="T3572" s="44">
        <v>64462.003905999998</v>
      </c>
      <c r="U3572" s="44">
        <v>7560</v>
      </c>
      <c r="V3572" s="44">
        <v>5562</v>
      </c>
      <c r="W3572" s="44">
        <v>0</v>
      </c>
      <c r="X3572" s="44">
        <v>0</v>
      </c>
      <c r="Y3572" s="44">
        <v>4771.1470019999997</v>
      </c>
      <c r="Z3572" s="44">
        <v>160.219224</v>
      </c>
      <c r="AA3572" s="44">
        <v>3.9086949999999998</v>
      </c>
      <c r="AB3572" s="44">
        <v>0.17482500000000001</v>
      </c>
      <c r="AC3572" s="44">
        <v>9.289E-2</v>
      </c>
      <c r="AD3572" s="44">
        <v>1099.954534</v>
      </c>
    </row>
    <row r="3573" spans="1:30" x14ac:dyDescent="0.25">
      <c r="A3573">
        <v>4409</v>
      </c>
      <c r="B3573" t="s">
        <v>101</v>
      </c>
      <c r="C3573" t="s">
        <v>185</v>
      </c>
      <c r="D3573" t="s">
        <v>335</v>
      </c>
      <c r="E3573" t="s">
        <v>312</v>
      </c>
      <c r="F3573" s="48" t="e">
        <f>VLOOKUP(A3573,'TAZ definitions'!$A$1:$E$1902,2,FALSE)</f>
        <v>#N/A</v>
      </c>
      <c r="G3573" s="48" t="e">
        <f>VLOOKUP(A3573,'TAZ definitions'!$A$1:$E$1902,4,FALSE)</f>
        <v>#N/A</v>
      </c>
      <c r="H3573" s="44">
        <v>58306</v>
      </c>
      <c r="I3573" s="44">
        <v>0</v>
      </c>
      <c r="J3573" s="44">
        <v>6758</v>
      </c>
      <c r="K3573" s="44">
        <v>0</v>
      </c>
      <c r="L3573" s="44">
        <v>0</v>
      </c>
      <c r="M3573" s="44">
        <v>0</v>
      </c>
      <c r="N3573" s="44">
        <v>0</v>
      </c>
      <c r="O3573" s="44">
        <v>0</v>
      </c>
      <c r="P3573" s="44">
        <v>0</v>
      </c>
      <c r="Q3573" s="44">
        <v>0</v>
      </c>
      <c r="R3573" s="44">
        <v>19.570045</v>
      </c>
      <c r="S3573" s="44">
        <v>19.604092000000001</v>
      </c>
      <c r="T3573" s="44">
        <v>58306</v>
      </c>
      <c r="U3573" s="44">
        <v>6758</v>
      </c>
      <c r="V3573" s="44">
        <v>0</v>
      </c>
      <c r="W3573" s="44">
        <v>0</v>
      </c>
      <c r="X3573" s="44">
        <v>0</v>
      </c>
      <c r="Y3573" s="44">
        <v>1138.095579</v>
      </c>
      <c r="Z3573" s="44">
        <v>37.937063999999999</v>
      </c>
      <c r="AA3573" s="44">
        <v>0.943187</v>
      </c>
      <c r="AB3573" s="44">
        <v>4.1163999999999999E-2</v>
      </c>
      <c r="AC3573" s="44">
        <v>2.2182E-2</v>
      </c>
      <c r="AD3573" s="44">
        <v>262.098995</v>
      </c>
    </row>
    <row r="3574" spans="1:30" x14ac:dyDescent="0.25">
      <c r="A3574">
        <v>4410</v>
      </c>
      <c r="B3574" t="s">
        <v>101</v>
      </c>
      <c r="C3574" t="s">
        <v>185</v>
      </c>
      <c r="D3574" t="s">
        <v>335</v>
      </c>
      <c r="E3574" t="s">
        <v>312</v>
      </c>
      <c r="F3574" s="48" t="e">
        <f>VLOOKUP(A3574,'TAZ definitions'!$A$1:$E$1902,2,FALSE)</f>
        <v>#N/A</v>
      </c>
      <c r="G3574" s="48" t="e">
        <f>VLOOKUP(A3574,'TAZ definitions'!$A$1:$E$1902,4,FALSE)</f>
        <v>#N/A</v>
      </c>
      <c r="H3574" s="44">
        <v>63065</v>
      </c>
      <c r="I3574" s="44">
        <v>0</v>
      </c>
      <c r="J3574" s="44">
        <v>7534</v>
      </c>
      <c r="K3574" s="44">
        <v>0</v>
      </c>
      <c r="L3574" s="44">
        <v>0</v>
      </c>
      <c r="M3574" s="44">
        <v>0</v>
      </c>
      <c r="N3574" s="44">
        <v>0</v>
      </c>
      <c r="O3574" s="44">
        <v>0</v>
      </c>
      <c r="P3574" s="44">
        <v>0</v>
      </c>
      <c r="Q3574" s="44">
        <v>0</v>
      </c>
      <c r="R3574" s="44">
        <v>22.641393999999998</v>
      </c>
      <c r="S3574" s="44">
        <v>22.757359000000001</v>
      </c>
      <c r="T3574" s="44">
        <v>63065.003905999998</v>
      </c>
      <c r="U3574" s="44">
        <v>7533.9995120000003</v>
      </c>
      <c r="V3574" s="44">
        <v>0</v>
      </c>
      <c r="W3574" s="44">
        <v>0</v>
      </c>
      <c r="X3574" s="44">
        <v>0</v>
      </c>
      <c r="Y3574" s="44">
        <v>4409.6047769999996</v>
      </c>
      <c r="Z3574" s="44">
        <v>133.65166600000001</v>
      </c>
      <c r="AA3574" s="44">
        <v>3.5533109999999999</v>
      </c>
      <c r="AB3574" s="44">
        <v>0.17959900000000001</v>
      </c>
      <c r="AC3574" s="44">
        <v>8.1876000000000004E-2</v>
      </c>
      <c r="AD3574" s="44">
        <v>985.43553599999996</v>
      </c>
    </row>
    <row r="3575" spans="1:30" x14ac:dyDescent="0.25">
      <c r="A3575">
        <v>4411</v>
      </c>
      <c r="B3575" t="s">
        <v>101</v>
      </c>
      <c r="C3575" t="s">
        <v>185</v>
      </c>
      <c r="D3575" t="s">
        <v>335</v>
      </c>
      <c r="E3575" t="s">
        <v>312</v>
      </c>
      <c r="F3575" s="48" t="e">
        <f>VLOOKUP(A3575,'TAZ definitions'!$A$1:$E$1902,2,FALSE)</f>
        <v>#N/A</v>
      </c>
      <c r="G3575" s="48" t="e">
        <f>VLOOKUP(A3575,'TAZ definitions'!$A$1:$E$1902,4,FALSE)</f>
        <v>#N/A</v>
      </c>
      <c r="H3575" s="44">
        <v>58674</v>
      </c>
      <c r="I3575" s="44">
        <v>0</v>
      </c>
      <c r="J3575" s="44">
        <v>6714</v>
      </c>
      <c r="K3575" s="44">
        <v>0</v>
      </c>
      <c r="L3575" s="44">
        <v>0</v>
      </c>
      <c r="M3575" s="44">
        <v>0</v>
      </c>
      <c r="N3575" s="44">
        <v>0</v>
      </c>
      <c r="O3575" s="44">
        <v>0</v>
      </c>
      <c r="P3575" s="44">
        <v>0</v>
      </c>
      <c r="Q3575" s="44">
        <v>0</v>
      </c>
      <c r="R3575" s="44">
        <v>20.998259000000001</v>
      </c>
      <c r="S3575" s="44">
        <v>21.125516999999999</v>
      </c>
      <c r="T3575" s="44">
        <v>58674</v>
      </c>
      <c r="U3575" s="44">
        <v>6714</v>
      </c>
      <c r="V3575" s="44">
        <v>0</v>
      </c>
      <c r="W3575" s="44">
        <v>0</v>
      </c>
      <c r="X3575" s="44">
        <v>0</v>
      </c>
      <c r="Y3575" s="44">
        <v>1057.9446579999999</v>
      </c>
      <c r="Z3575" s="44">
        <v>35.435169000000002</v>
      </c>
      <c r="AA3575" s="44">
        <v>0.87091799999999997</v>
      </c>
      <c r="AB3575" s="44">
        <v>3.9176999999999997E-2</v>
      </c>
      <c r="AC3575" s="44">
        <v>2.0603E-2</v>
      </c>
      <c r="AD3575" s="44">
        <v>244.53700799999999</v>
      </c>
    </row>
    <row r="3576" spans="1:30" x14ac:dyDescent="0.25">
      <c r="A3576">
        <v>4412</v>
      </c>
      <c r="B3576" t="s">
        <v>101</v>
      </c>
      <c r="C3576" t="s">
        <v>185</v>
      </c>
      <c r="D3576" t="s">
        <v>335</v>
      </c>
      <c r="E3576" t="s">
        <v>312</v>
      </c>
      <c r="F3576" s="48" t="e">
        <f>VLOOKUP(A3576,'TAZ definitions'!$A$1:$E$1902,2,FALSE)</f>
        <v>#N/A</v>
      </c>
      <c r="G3576" s="48" t="e">
        <f>VLOOKUP(A3576,'TAZ definitions'!$A$1:$E$1902,4,FALSE)</f>
        <v>#N/A</v>
      </c>
      <c r="H3576" s="44">
        <v>53124</v>
      </c>
      <c r="I3576" s="44">
        <v>0</v>
      </c>
      <c r="J3576" s="44">
        <v>6054</v>
      </c>
      <c r="K3576" s="44">
        <v>0</v>
      </c>
      <c r="L3576" s="44">
        <v>0</v>
      </c>
      <c r="M3576" s="44">
        <v>0</v>
      </c>
      <c r="N3576" s="44">
        <v>0</v>
      </c>
      <c r="O3576" s="44">
        <v>0</v>
      </c>
      <c r="P3576" s="44">
        <v>0</v>
      </c>
      <c r="Q3576" s="44">
        <v>0</v>
      </c>
      <c r="R3576" s="44">
        <v>21.335277999999999</v>
      </c>
      <c r="S3576" s="44">
        <v>21.349170999999998</v>
      </c>
      <c r="T3576" s="44">
        <v>53124</v>
      </c>
      <c r="U3576" s="44">
        <v>6054</v>
      </c>
      <c r="V3576" s="44">
        <v>0</v>
      </c>
      <c r="W3576" s="44">
        <v>0</v>
      </c>
      <c r="X3576" s="44">
        <v>0</v>
      </c>
      <c r="Y3576" s="44">
        <v>4759.1193929999999</v>
      </c>
      <c r="Z3576" s="44">
        <v>138.044307</v>
      </c>
      <c r="AA3576" s="44">
        <v>3.8308589999999998</v>
      </c>
      <c r="AB3576" s="44">
        <v>0.18994</v>
      </c>
      <c r="AC3576" s="44">
        <v>8.7166999999999994E-2</v>
      </c>
      <c r="AD3576" s="44">
        <v>1039.250998</v>
      </c>
    </row>
    <row r="3577" spans="1:30" x14ac:dyDescent="0.25">
      <c r="A3577">
        <v>4413</v>
      </c>
      <c r="B3577" t="s">
        <v>101</v>
      </c>
      <c r="C3577" t="s">
        <v>185</v>
      </c>
      <c r="D3577" t="s">
        <v>335</v>
      </c>
      <c r="E3577" t="s">
        <v>312</v>
      </c>
      <c r="F3577" s="48" t="e">
        <f>VLOOKUP(A3577,'TAZ definitions'!$A$1:$E$1902,2,FALSE)</f>
        <v>#N/A</v>
      </c>
      <c r="G3577" s="48" t="e">
        <f>VLOOKUP(A3577,'TAZ definitions'!$A$1:$E$1902,4,FALSE)</f>
        <v>#N/A</v>
      </c>
      <c r="H3577" s="44">
        <v>62157</v>
      </c>
      <c r="I3577" s="44">
        <v>0</v>
      </c>
      <c r="J3577" s="44">
        <v>6995</v>
      </c>
      <c r="K3577" s="44">
        <v>0</v>
      </c>
      <c r="L3577" s="44">
        <v>5562</v>
      </c>
      <c r="M3577" s="44">
        <v>0</v>
      </c>
      <c r="N3577" s="44">
        <v>0</v>
      </c>
      <c r="O3577" s="44">
        <v>0</v>
      </c>
      <c r="P3577" s="44">
        <v>0</v>
      </c>
      <c r="Q3577" s="44">
        <v>0</v>
      </c>
      <c r="R3577" s="44">
        <v>18.625855999999999</v>
      </c>
      <c r="S3577" s="44">
        <v>18.525742000000001</v>
      </c>
      <c r="T3577" s="44">
        <v>62157</v>
      </c>
      <c r="U3577" s="44">
        <v>6995</v>
      </c>
      <c r="V3577" s="44">
        <v>5562</v>
      </c>
      <c r="W3577" s="44">
        <v>0</v>
      </c>
      <c r="X3577" s="44">
        <v>0</v>
      </c>
      <c r="Y3577" s="44">
        <v>1718.8529619999999</v>
      </c>
      <c r="Z3577" s="44">
        <v>49.718418999999997</v>
      </c>
      <c r="AA3577" s="44">
        <v>1.3816329999999999</v>
      </c>
      <c r="AB3577" s="44">
        <v>6.8893999999999997E-2</v>
      </c>
      <c r="AC3577" s="44">
        <v>3.1487000000000001E-2</v>
      </c>
      <c r="AD3577" s="44">
        <v>375.82039400000002</v>
      </c>
    </row>
    <row r="3578" spans="1:30" x14ac:dyDescent="0.25">
      <c r="A3578">
        <v>4414</v>
      </c>
      <c r="B3578" t="s">
        <v>101</v>
      </c>
      <c r="C3578" t="s">
        <v>185</v>
      </c>
      <c r="D3578" t="s">
        <v>336</v>
      </c>
      <c r="E3578" t="s">
        <v>312</v>
      </c>
      <c r="F3578" s="48" t="e">
        <f>VLOOKUP(A3578,'TAZ definitions'!$A$1:$E$1902,2,FALSE)</f>
        <v>#N/A</v>
      </c>
      <c r="G3578" s="48" t="e">
        <f>VLOOKUP(A3578,'TAZ definitions'!$A$1:$E$1902,4,FALSE)</f>
        <v>#N/A</v>
      </c>
      <c r="H3578" s="44">
        <v>75353</v>
      </c>
      <c r="I3578" s="44">
        <v>0</v>
      </c>
      <c r="J3578" s="44">
        <v>8473</v>
      </c>
      <c r="K3578" s="44">
        <v>0</v>
      </c>
      <c r="L3578" s="44">
        <v>0</v>
      </c>
      <c r="M3578" s="44">
        <v>0</v>
      </c>
      <c r="N3578" s="44">
        <v>0</v>
      </c>
      <c r="O3578" s="44">
        <v>0</v>
      </c>
      <c r="P3578" s="44">
        <v>0</v>
      </c>
      <c r="Q3578" s="44">
        <v>0</v>
      </c>
      <c r="R3578" s="44">
        <v>21.919153000000001</v>
      </c>
      <c r="S3578" s="44">
        <v>21.766988999999999</v>
      </c>
      <c r="T3578" s="44">
        <v>75353</v>
      </c>
      <c r="U3578" s="44">
        <v>8473</v>
      </c>
      <c r="V3578" s="44">
        <v>0</v>
      </c>
      <c r="W3578" s="44">
        <v>0</v>
      </c>
      <c r="X3578" s="44">
        <v>1723.7443960000001</v>
      </c>
      <c r="Y3578" s="44">
        <v>63007.307329000003</v>
      </c>
      <c r="Z3578" s="44">
        <v>1322.5532499999999</v>
      </c>
      <c r="AA3578" s="44">
        <v>68.823256999999998</v>
      </c>
      <c r="AB3578" s="44">
        <v>3.5878999999999999</v>
      </c>
      <c r="AC3578" s="44">
        <v>1.1282799999999999</v>
      </c>
      <c r="AD3578" s="44">
        <v>13811.482649</v>
      </c>
    </row>
    <row r="3579" spans="1:30" x14ac:dyDescent="0.25">
      <c r="A3579">
        <v>4415</v>
      </c>
      <c r="B3579" t="s">
        <v>101</v>
      </c>
      <c r="C3579" t="s">
        <v>185</v>
      </c>
      <c r="D3579" t="s">
        <v>336</v>
      </c>
      <c r="E3579" t="s">
        <v>312</v>
      </c>
      <c r="F3579" s="48" t="e">
        <f>VLOOKUP(A3579,'TAZ definitions'!$A$1:$E$1902,2,FALSE)</f>
        <v>#N/A</v>
      </c>
      <c r="G3579" s="48" t="e">
        <f>VLOOKUP(A3579,'TAZ definitions'!$A$1:$E$1902,4,FALSE)</f>
        <v>#N/A</v>
      </c>
      <c r="H3579" s="44">
        <v>81775</v>
      </c>
      <c r="I3579" s="44">
        <v>0</v>
      </c>
      <c r="J3579" s="44">
        <v>9156</v>
      </c>
      <c r="K3579" s="44">
        <v>0</v>
      </c>
      <c r="L3579" s="44">
        <v>0</v>
      </c>
      <c r="M3579" s="44">
        <v>0</v>
      </c>
      <c r="N3579" s="44">
        <v>0</v>
      </c>
      <c r="O3579" s="44">
        <v>0</v>
      </c>
      <c r="P3579" s="44">
        <v>0</v>
      </c>
      <c r="Q3579" s="44">
        <v>0</v>
      </c>
      <c r="R3579" s="44">
        <v>20.381070999999999</v>
      </c>
      <c r="S3579" s="44">
        <v>20.315517</v>
      </c>
      <c r="T3579" s="44">
        <v>81775.007813000004</v>
      </c>
      <c r="U3579" s="44">
        <v>9156</v>
      </c>
      <c r="V3579" s="44">
        <v>0</v>
      </c>
      <c r="W3579" s="44">
        <v>0</v>
      </c>
      <c r="X3579" s="44">
        <v>2146.0336940000002</v>
      </c>
      <c r="Y3579" s="44">
        <v>42947.582614999999</v>
      </c>
      <c r="Z3579" s="44">
        <v>1176.3318859999999</v>
      </c>
      <c r="AA3579" s="44">
        <v>39.666271000000002</v>
      </c>
      <c r="AB3579" s="44">
        <v>1.9959340000000001</v>
      </c>
      <c r="AC3579" s="44">
        <v>0.79035699999999998</v>
      </c>
      <c r="AD3579" s="44">
        <v>9630.3011669999996</v>
      </c>
    </row>
    <row r="3580" spans="1:30" x14ac:dyDescent="0.25">
      <c r="A3580">
        <v>4416</v>
      </c>
      <c r="B3580" t="s">
        <v>101</v>
      </c>
      <c r="C3580" t="s">
        <v>185</v>
      </c>
      <c r="D3580" t="s">
        <v>336</v>
      </c>
      <c r="E3580" t="s">
        <v>312</v>
      </c>
      <c r="F3580" s="48" t="e">
        <f>VLOOKUP(A3580,'TAZ definitions'!$A$1:$E$1902,2,FALSE)</f>
        <v>#N/A</v>
      </c>
      <c r="G3580" s="48" t="e">
        <f>VLOOKUP(A3580,'TAZ definitions'!$A$1:$E$1902,4,FALSE)</f>
        <v>#N/A</v>
      </c>
      <c r="H3580" s="44">
        <v>49713</v>
      </c>
      <c r="I3580" s="44">
        <v>0</v>
      </c>
      <c r="J3580" s="44">
        <v>4944</v>
      </c>
      <c r="K3580" s="44">
        <v>0</v>
      </c>
      <c r="L3580" s="44">
        <v>0</v>
      </c>
      <c r="M3580" s="44">
        <v>0</v>
      </c>
      <c r="N3580" s="44">
        <v>0</v>
      </c>
      <c r="O3580" s="44">
        <v>0</v>
      </c>
      <c r="P3580" s="44">
        <v>0</v>
      </c>
      <c r="Q3580" s="44">
        <v>0</v>
      </c>
      <c r="R3580" s="44">
        <v>21.364908</v>
      </c>
      <c r="S3580" s="44">
        <v>21.180944</v>
      </c>
      <c r="T3580" s="44">
        <v>49713</v>
      </c>
      <c r="U3580" s="44">
        <v>4944</v>
      </c>
      <c r="V3580" s="44">
        <v>0</v>
      </c>
      <c r="W3580" s="44">
        <v>0</v>
      </c>
      <c r="X3580" s="44">
        <v>0</v>
      </c>
      <c r="Y3580" s="44">
        <v>19680.314481000001</v>
      </c>
      <c r="Z3580" s="44">
        <v>407.15587299999999</v>
      </c>
      <c r="AA3580" s="44">
        <v>21.248982999999999</v>
      </c>
      <c r="AB3580" s="44">
        <v>1.072926</v>
      </c>
      <c r="AC3580" s="44">
        <v>0.34132499999999999</v>
      </c>
      <c r="AD3580" s="44">
        <v>4210.8707480000003</v>
      </c>
    </row>
    <row r="3581" spans="1:30" x14ac:dyDescent="0.25">
      <c r="A3581">
        <v>4417</v>
      </c>
      <c r="B3581" t="s">
        <v>101</v>
      </c>
      <c r="C3581" t="s">
        <v>185</v>
      </c>
      <c r="D3581" t="s">
        <v>336</v>
      </c>
      <c r="E3581" t="s">
        <v>312</v>
      </c>
      <c r="F3581" s="48" t="e">
        <f>VLOOKUP(A3581,'TAZ definitions'!$A$1:$E$1902,2,FALSE)</f>
        <v>#N/A</v>
      </c>
      <c r="G3581" s="48" t="e">
        <f>VLOOKUP(A3581,'TAZ definitions'!$A$1:$E$1902,4,FALSE)</f>
        <v>#N/A</v>
      </c>
      <c r="H3581" s="44">
        <v>63271</v>
      </c>
      <c r="I3581" s="44">
        <v>0</v>
      </c>
      <c r="J3581" s="44">
        <v>6513</v>
      </c>
      <c r="K3581" s="44">
        <v>0</v>
      </c>
      <c r="L3581" s="44">
        <v>0</v>
      </c>
      <c r="M3581" s="44">
        <v>0</v>
      </c>
      <c r="N3581" s="44">
        <v>0</v>
      </c>
      <c r="O3581" s="44">
        <v>0</v>
      </c>
      <c r="P3581" s="44">
        <v>0</v>
      </c>
      <c r="Q3581" s="44">
        <v>0</v>
      </c>
      <c r="R3581" s="44">
        <v>19.836147</v>
      </c>
      <c r="S3581" s="44">
        <v>19.526608</v>
      </c>
      <c r="T3581" s="44">
        <v>63271</v>
      </c>
      <c r="U3581" s="44">
        <v>6513.0004879999997</v>
      </c>
      <c r="V3581" s="44">
        <v>0</v>
      </c>
      <c r="W3581" s="44">
        <v>0</v>
      </c>
      <c r="X3581" s="44">
        <v>0</v>
      </c>
      <c r="Y3581" s="44">
        <v>1657.2462230000001</v>
      </c>
      <c r="Z3581" s="44">
        <v>47.396416000000002</v>
      </c>
      <c r="AA3581" s="44">
        <v>1.336938</v>
      </c>
      <c r="AB3581" s="44">
        <v>6.7893999999999996E-2</v>
      </c>
      <c r="AC3581" s="44">
        <v>3.0242999999999999E-2</v>
      </c>
      <c r="AD3581" s="44">
        <v>363.49023499999998</v>
      </c>
    </row>
    <row r="3582" spans="1:30" x14ac:dyDescent="0.25">
      <c r="A3582">
        <v>4418</v>
      </c>
      <c r="B3582" t="s">
        <v>101</v>
      </c>
      <c r="C3582" t="s">
        <v>185</v>
      </c>
      <c r="D3582" t="s">
        <v>336</v>
      </c>
      <c r="E3582" t="s">
        <v>312</v>
      </c>
      <c r="F3582" s="48" t="e">
        <f>VLOOKUP(A3582,'TAZ definitions'!$A$1:$E$1902,2,FALSE)</f>
        <v>#N/A</v>
      </c>
      <c r="G3582" s="48" t="e">
        <f>VLOOKUP(A3582,'TAZ definitions'!$A$1:$E$1902,4,FALSE)</f>
        <v>#N/A</v>
      </c>
      <c r="H3582" s="44">
        <v>48925</v>
      </c>
      <c r="I3582" s="44">
        <v>0</v>
      </c>
      <c r="J3582" s="44">
        <v>4999</v>
      </c>
      <c r="K3582" s="44">
        <v>0</v>
      </c>
      <c r="L3582" s="44">
        <v>0</v>
      </c>
      <c r="M3582" s="44">
        <v>0</v>
      </c>
      <c r="N3582" s="44">
        <v>0</v>
      </c>
      <c r="O3582" s="44">
        <v>0</v>
      </c>
      <c r="P3582" s="44">
        <v>134.258881</v>
      </c>
      <c r="Q3582" s="44">
        <v>127.296677</v>
      </c>
      <c r="R3582" s="44">
        <v>18.26577</v>
      </c>
      <c r="S3582" s="44">
        <v>17.902832</v>
      </c>
      <c r="T3582" s="44">
        <v>48922.917969000002</v>
      </c>
      <c r="U3582" s="44">
        <v>4998.7871089999999</v>
      </c>
      <c r="V3582" s="44">
        <v>0</v>
      </c>
      <c r="W3582" s="44">
        <v>0</v>
      </c>
      <c r="X3582" s="44">
        <v>0</v>
      </c>
      <c r="Y3582" s="44">
        <v>22842.495223999998</v>
      </c>
      <c r="Z3582" s="44">
        <v>675.24564599999997</v>
      </c>
      <c r="AA3582" s="44">
        <v>18.427301</v>
      </c>
      <c r="AB3582" s="44">
        <v>0.90545799999999999</v>
      </c>
      <c r="AC3582" s="44">
        <v>0.42249799999999998</v>
      </c>
      <c r="AD3582" s="44">
        <v>5038.7495250000002</v>
      </c>
    </row>
    <row r="3583" spans="1:30" x14ac:dyDescent="0.25">
      <c r="A3583">
        <v>4419</v>
      </c>
      <c r="B3583" t="s">
        <v>101</v>
      </c>
      <c r="C3583" t="s">
        <v>185</v>
      </c>
      <c r="D3583" t="s">
        <v>336</v>
      </c>
      <c r="E3583" t="s">
        <v>312</v>
      </c>
      <c r="F3583" s="48" t="e">
        <f>VLOOKUP(A3583,'TAZ definitions'!$A$1:$E$1902,2,FALSE)</f>
        <v>#N/A</v>
      </c>
      <c r="G3583" s="48" t="e">
        <f>VLOOKUP(A3583,'TAZ definitions'!$A$1:$E$1902,4,FALSE)</f>
        <v>#N/A</v>
      </c>
      <c r="H3583" s="44">
        <v>29045</v>
      </c>
      <c r="I3583" s="44">
        <v>0</v>
      </c>
      <c r="J3583" s="44">
        <v>3041</v>
      </c>
      <c r="K3583" s="44">
        <v>0</v>
      </c>
      <c r="L3583" s="44">
        <v>0</v>
      </c>
      <c r="M3583" s="44">
        <v>0</v>
      </c>
      <c r="N3583" s="44">
        <v>0</v>
      </c>
      <c r="O3583" s="44">
        <v>0</v>
      </c>
      <c r="P3583" s="44">
        <v>0</v>
      </c>
      <c r="Q3583" s="44">
        <v>0</v>
      </c>
      <c r="R3583" s="44">
        <v>22.414207000000001</v>
      </c>
      <c r="S3583" s="44">
        <v>22.161764000000002</v>
      </c>
      <c r="T3583" s="44">
        <v>29045</v>
      </c>
      <c r="U3583" s="44">
        <v>3040.9997560000002</v>
      </c>
      <c r="V3583" s="44">
        <v>0</v>
      </c>
      <c r="W3583" s="44">
        <v>0</v>
      </c>
      <c r="X3583" s="44">
        <v>0</v>
      </c>
      <c r="Y3583" s="44">
        <v>1632.2775509999999</v>
      </c>
      <c r="Z3583" s="44">
        <v>54.449185</v>
      </c>
      <c r="AA3583" s="44">
        <v>1.343547</v>
      </c>
      <c r="AB3583" s="44">
        <v>5.9497000000000001E-2</v>
      </c>
      <c r="AC3583" s="44">
        <v>3.1794000000000003E-2</v>
      </c>
      <c r="AD3583" s="44">
        <v>375.88306299999999</v>
      </c>
    </row>
    <row r="3584" spans="1:30" x14ac:dyDescent="0.25">
      <c r="A3584">
        <v>4420</v>
      </c>
      <c r="B3584" t="s">
        <v>101</v>
      </c>
      <c r="C3584" t="s">
        <v>185</v>
      </c>
      <c r="D3584" t="s">
        <v>336</v>
      </c>
      <c r="E3584" t="s">
        <v>312</v>
      </c>
      <c r="F3584" s="48" t="e">
        <f>VLOOKUP(A3584,'TAZ definitions'!$A$1:$E$1902,2,FALSE)</f>
        <v>#N/A</v>
      </c>
      <c r="G3584" s="48" t="e">
        <f>VLOOKUP(A3584,'TAZ definitions'!$A$1:$E$1902,4,FALSE)</f>
        <v>#N/A</v>
      </c>
      <c r="H3584" s="44">
        <v>33239</v>
      </c>
      <c r="I3584" s="44">
        <v>0</v>
      </c>
      <c r="J3584" s="44">
        <v>3645</v>
      </c>
      <c r="K3584" s="44">
        <v>0</v>
      </c>
      <c r="L3584" s="44">
        <v>0</v>
      </c>
      <c r="M3584" s="44">
        <v>0</v>
      </c>
      <c r="N3584" s="44">
        <v>0</v>
      </c>
      <c r="O3584" s="44">
        <v>0</v>
      </c>
      <c r="P3584" s="44">
        <v>0</v>
      </c>
      <c r="Q3584" s="44">
        <v>0</v>
      </c>
      <c r="R3584" s="44">
        <v>19.703582999999998</v>
      </c>
      <c r="S3584" s="44">
        <v>19.472691000000001</v>
      </c>
      <c r="T3584" s="44">
        <v>33239</v>
      </c>
      <c r="U3584" s="44">
        <v>3645</v>
      </c>
      <c r="V3584" s="44">
        <v>0</v>
      </c>
      <c r="W3584" s="44">
        <v>0</v>
      </c>
      <c r="X3584" s="44">
        <v>0</v>
      </c>
      <c r="Y3584" s="44">
        <v>42012.753054000001</v>
      </c>
      <c r="Z3584" s="44">
        <v>961.68374400000005</v>
      </c>
      <c r="AA3584" s="44">
        <v>42.985498</v>
      </c>
      <c r="AB3584" s="44">
        <v>2.1304159999999999</v>
      </c>
      <c r="AC3584" s="44">
        <v>0.74744200000000005</v>
      </c>
      <c r="AD3584" s="44">
        <v>9032.3449419999997</v>
      </c>
    </row>
    <row r="3585" spans="1:30" x14ac:dyDescent="0.25">
      <c r="A3585">
        <v>4421</v>
      </c>
      <c r="B3585" t="s">
        <v>101</v>
      </c>
      <c r="C3585" t="s">
        <v>185</v>
      </c>
      <c r="D3585" t="s">
        <v>336</v>
      </c>
      <c r="E3585" t="s">
        <v>312</v>
      </c>
      <c r="F3585" s="48" t="e">
        <f>VLOOKUP(A3585,'TAZ definitions'!$A$1:$E$1902,2,FALSE)</f>
        <v>#N/A</v>
      </c>
      <c r="G3585" s="48" t="e">
        <f>VLOOKUP(A3585,'TAZ definitions'!$A$1:$E$1902,4,FALSE)</f>
        <v>#N/A</v>
      </c>
      <c r="H3585" s="44">
        <v>55079</v>
      </c>
      <c r="I3585" s="44">
        <v>0</v>
      </c>
      <c r="J3585" s="44">
        <v>5525</v>
      </c>
      <c r="K3585" s="44">
        <v>0</v>
      </c>
      <c r="L3585" s="44">
        <v>0</v>
      </c>
      <c r="M3585" s="44">
        <v>0</v>
      </c>
      <c r="N3585" s="44">
        <v>0</v>
      </c>
      <c r="O3585" s="44">
        <v>0</v>
      </c>
      <c r="P3585" s="44">
        <v>0</v>
      </c>
      <c r="Q3585" s="44">
        <v>0</v>
      </c>
      <c r="R3585" s="44">
        <v>18.332764000000001</v>
      </c>
      <c r="S3585" s="44">
        <v>18.185358000000001</v>
      </c>
      <c r="T3585" s="44">
        <v>55079</v>
      </c>
      <c r="U3585" s="44">
        <v>5525</v>
      </c>
      <c r="V3585" s="44">
        <v>0</v>
      </c>
      <c r="W3585" s="44">
        <v>0</v>
      </c>
      <c r="X3585" s="44">
        <v>740.97155999999995</v>
      </c>
      <c r="Y3585" s="44">
        <v>17618.611497999998</v>
      </c>
      <c r="Z3585" s="44">
        <v>410.48019499999998</v>
      </c>
      <c r="AA3585" s="44">
        <v>18.737815000000001</v>
      </c>
      <c r="AB3585" s="44">
        <v>0.91042199999999995</v>
      </c>
      <c r="AC3585" s="44">
        <v>0.31710300000000002</v>
      </c>
      <c r="AD3585" s="44">
        <v>3839.5559330000001</v>
      </c>
    </row>
    <row r="3586" spans="1:30" x14ac:dyDescent="0.25">
      <c r="A3586">
        <v>4422</v>
      </c>
      <c r="B3586" t="s">
        <v>101</v>
      </c>
      <c r="C3586" t="s">
        <v>185</v>
      </c>
      <c r="D3586" t="s">
        <v>336</v>
      </c>
      <c r="E3586" t="s">
        <v>312</v>
      </c>
      <c r="F3586" s="48" t="e">
        <f>VLOOKUP(A3586,'TAZ definitions'!$A$1:$E$1902,2,FALSE)</f>
        <v>#N/A</v>
      </c>
      <c r="G3586" s="48" t="e">
        <f>VLOOKUP(A3586,'TAZ definitions'!$A$1:$E$1902,4,FALSE)</f>
        <v>#N/A</v>
      </c>
      <c r="H3586" s="44">
        <v>31337</v>
      </c>
      <c r="I3586" s="44">
        <v>0</v>
      </c>
      <c r="J3586" s="44">
        <v>3405</v>
      </c>
      <c r="K3586" s="44">
        <v>0</v>
      </c>
      <c r="L3586" s="44">
        <v>0</v>
      </c>
      <c r="M3586" s="44">
        <v>0</v>
      </c>
      <c r="N3586" s="44">
        <v>0</v>
      </c>
      <c r="O3586" s="44">
        <v>0</v>
      </c>
      <c r="P3586" s="44">
        <v>0</v>
      </c>
      <c r="Q3586" s="44">
        <v>0</v>
      </c>
      <c r="R3586" s="44">
        <v>18.111343000000002</v>
      </c>
      <c r="S3586" s="44">
        <v>17.902044</v>
      </c>
      <c r="T3586" s="44">
        <v>31337.001952999999</v>
      </c>
      <c r="U3586" s="44">
        <v>3405</v>
      </c>
      <c r="V3586" s="44">
        <v>0</v>
      </c>
      <c r="W3586" s="44">
        <v>0</v>
      </c>
      <c r="X3586" s="44">
        <v>0</v>
      </c>
      <c r="Y3586" s="44">
        <v>12121.217742000001</v>
      </c>
      <c r="Z3586" s="44">
        <v>350.58601299999998</v>
      </c>
      <c r="AA3586" s="44">
        <v>9.7457770000000004</v>
      </c>
      <c r="AB3586" s="44">
        <v>0.48307899999999998</v>
      </c>
      <c r="AC3586" s="44">
        <v>0.22137599999999999</v>
      </c>
      <c r="AD3586" s="44">
        <v>2635.9101970000002</v>
      </c>
    </row>
    <row r="3587" spans="1:30" x14ac:dyDescent="0.25">
      <c r="A3587">
        <v>4423</v>
      </c>
      <c r="B3587" t="s">
        <v>101</v>
      </c>
      <c r="C3587" t="s">
        <v>185</v>
      </c>
      <c r="D3587" t="s">
        <v>336</v>
      </c>
      <c r="E3587" t="s">
        <v>312</v>
      </c>
      <c r="F3587" s="48" t="e">
        <f>VLOOKUP(A3587,'TAZ definitions'!$A$1:$E$1902,2,FALSE)</f>
        <v>#N/A</v>
      </c>
      <c r="G3587" s="48" t="e">
        <f>VLOOKUP(A3587,'TAZ definitions'!$A$1:$E$1902,4,FALSE)</f>
        <v>#N/A</v>
      </c>
      <c r="H3587" s="44">
        <v>27228</v>
      </c>
      <c r="I3587" s="44">
        <v>0</v>
      </c>
      <c r="J3587" s="44">
        <v>3121</v>
      </c>
      <c r="K3587" s="44">
        <v>0</v>
      </c>
      <c r="L3587" s="44">
        <v>0</v>
      </c>
      <c r="M3587" s="44">
        <v>0</v>
      </c>
      <c r="N3587" s="44">
        <v>0</v>
      </c>
      <c r="O3587" s="44">
        <v>0</v>
      </c>
      <c r="P3587" s="44">
        <v>0</v>
      </c>
      <c r="Q3587" s="44">
        <v>0</v>
      </c>
      <c r="R3587" s="44">
        <v>20.081969999999998</v>
      </c>
      <c r="S3587" s="44">
        <v>19.931742</v>
      </c>
      <c r="T3587" s="44">
        <v>27228.001952999999</v>
      </c>
      <c r="U3587" s="44">
        <v>3121</v>
      </c>
      <c r="V3587" s="44">
        <v>0</v>
      </c>
      <c r="W3587" s="44">
        <v>0</v>
      </c>
      <c r="X3587" s="44">
        <v>0</v>
      </c>
      <c r="Y3587" s="44">
        <v>0</v>
      </c>
      <c r="Z3587" s="44">
        <v>0</v>
      </c>
      <c r="AA3587" s="44">
        <v>0</v>
      </c>
      <c r="AB3587" s="44">
        <v>0</v>
      </c>
      <c r="AC3587" s="44">
        <v>0</v>
      </c>
      <c r="AD3587" s="44">
        <v>0</v>
      </c>
    </row>
    <row r="3588" spans="1:30" x14ac:dyDescent="0.25">
      <c r="A3588">
        <v>4424</v>
      </c>
      <c r="B3588" t="s">
        <v>101</v>
      </c>
      <c r="C3588" t="s">
        <v>185</v>
      </c>
      <c r="D3588" t="s">
        <v>336</v>
      </c>
      <c r="E3588" t="s">
        <v>312</v>
      </c>
      <c r="F3588" s="48" t="e">
        <f>VLOOKUP(A3588,'TAZ definitions'!$A$1:$E$1902,2,FALSE)</f>
        <v>#N/A</v>
      </c>
      <c r="G3588" s="48" t="e">
        <f>VLOOKUP(A3588,'TAZ definitions'!$A$1:$E$1902,4,FALSE)</f>
        <v>#N/A</v>
      </c>
      <c r="H3588" s="44">
        <v>33264</v>
      </c>
      <c r="I3588" s="44">
        <v>0</v>
      </c>
      <c r="J3588" s="44">
        <v>3590</v>
      </c>
      <c r="K3588" s="44">
        <v>0</v>
      </c>
      <c r="L3588" s="44">
        <v>0</v>
      </c>
      <c r="M3588" s="44">
        <v>0</v>
      </c>
      <c r="N3588" s="44">
        <v>0</v>
      </c>
      <c r="O3588" s="44">
        <v>0</v>
      </c>
      <c r="P3588" s="44">
        <v>0</v>
      </c>
      <c r="Q3588" s="44">
        <v>0</v>
      </c>
      <c r="R3588" s="44">
        <v>19.148567</v>
      </c>
      <c r="S3588" s="44">
        <v>19.000202000000002</v>
      </c>
      <c r="T3588" s="44">
        <v>33264</v>
      </c>
      <c r="U3588" s="44">
        <v>3590</v>
      </c>
      <c r="V3588" s="44">
        <v>0</v>
      </c>
      <c r="W3588" s="44">
        <v>0</v>
      </c>
      <c r="X3588" s="44">
        <v>0</v>
      </c>
      <c r="Y3588" s="44">
        <v>15492.422166</v>
      </c>
      <c r="Z3588" s="44">
        <v>444.33859899999999</v>
      </c>
      <c r="AA3588" s="44">
        <v>12.470782</v>
      </c>
      <c r="AB3588" s="44">
        <v>0.62308799999999998</v>
      </c>
      <c r="AC3588" s="44">
        <v>0.28286800000000001</v>
      </c>
      <c r="AD3588" s="44">
        <v>3378.5692899999999</v>
      </c>
    </row>
    <row r="3589" spans="1:30" x14ac:dyDescent="0.25">
      <c r="A3589">
        <v>4425</v>
      </c>
      <c r="B3589" t="s">
        <v>101</v>
      </c>
      <c r="C3589" t="s">
        <v>185</v>
      </c>
      <c r="D3589" t="s">
        <v>336</v>
      </c>
      <c r="E3589" t="s">
        <v>312</v>
      </c>
      <c r="F3589" s="48" t="e">
        <f>VLOOKUP(A3589,'TAZ definitions'!$A$1:$E$1902,2,FALSE)</f>
        <v>#N/A</v>
      </c>
      <c r="G3589" s="48" t="e">
        <f>VLOOKUP(A3589,'TAZ definitions'!$A$1:$E$1902,4,FALSE)</f>
        <v>#N/A</v>
      </c>
      <c r="H3589" s="44">
        <v>33324</v>
      </c>
      <c r="I3589" s="44">
        <v>0</v>
      </c>
      <c r="J3589" s="44">
        <v>3715</v>
      </c>
      <c r="K3589" s="44">
        <v>0</v>
      </c>
      <c r="L3589" s="44">
        <v>0</v>
      </c>
      <c r="M3589" s="44">
        <v>0</v>
      </c>
      <c r="N3589" s="44">
        <v>0</v>
      </c>
      <c r="O3589" s="44">
        <v>0</v>
      </c>
      <c r="P3589" s="44">
        <v>136.52200300000001</v>
      </c>
      <c r="Q3589" s="44">
        <v>120.47492200000001</v>
      </c>
      <c r="R3589" s="44">
        <v>19.048079000000001</v>
      </c>
      <c r="S3589" s="44">
        <v>18.901534999999999</v>
      </c>
      <c r="T3589" s="44">
        <v>33323.644530999998</v>
      </c>
      <c r="U3589" s="44">
        <v>3714.9602049999999</v>
      </c>
      <c r="V3589" s="44">
        <v>0</v>
      </c>
      <c r="W3589" s="44">
        <v>0</v>
      </c>
      <c r="X3589" s="44">
        <v>0</v>
      </c>
      <c r="Y3589" s="44">
        <v>24729.851129999999</v>
      </c>
      <c r="Z3589" s="44">
        <v>709.35245599999996</v>
      </c>
      <c r="AA3589" s="44">
        <v>20.017323999999999</v>
      </c>
      <c r="AB3589" s="44">
        <v>0.98470599999999997</v>
      </c>
      <c r="AC3589" s="44">
        <v>0.45276100000000002</v>
      </c>
      <c r="AD3589" s="44">
        <v>5386.7597740000001</v>
      </c>
    </row>
    <row r="3590" spans="1:30" x14ac:dyDescent="0.25">
      <c r="A3590">
        <v>4426</v>
      </c>
      <c r="B3590" t="s">
        <v>101</v>
      </c>
      <c r="C3590" t="s">
        <v>185</v>
      </c>
      <c r="D3590" t="s">
        <v>336</v>
      </c>
      <c r="E3590" t="s">
        <v>312</v>
      </c>
      <c r="F3590" s="48" t="e">
        <f>VLOOKUP(A3590,'TAZ definitions'!$A$1:$E$1902,2,FALSE)</f>
        <v>#N/A</v>
      </c>
      <c r="G3590" s="48" t="e">
        <f>VLOOKUP(A3590,'TAZ definitions'!$A$1:$E$1902,4,FALSE)</f>
        <v>#N/A</v>
      </c>
      <c r="H3590" s="44">
        <v>70062</v>
      </c>
      <c r="I3590" s="44">
        <v>0</v>
      </c>
      <c r="J3590" s="44">
        <v>7419</v>
      </c>
      <c r="K3590" s="44">
        <v>0</v>
      </c>
      <c r="L3590" s="44">
        <v>0</v>
      </c>
      <c r="M3590" s="44">
        <v>0</v>
      </c>
      <c r="N3590" s="44">
        <v>0</v>
      </c>
      <c r="O3590" s="44">
        <v>0</v>
      </c>
      <c r="P3590" s="44">
        <v>0</v>
      </c>
      <c r="Q3590" s="44">
        <v>0</v>
      </c>
      <c r="R3590" s="44">
        <v>17.282011000000001</v>
      </c>
      <c r="S3590" s="44">
        <v>17.053723999999999</v>
      </c>
      <c r="T3590" s="44">
        <v>70062</v>
      </c>
      <c r="U3590" s="44">
        <v>7419</v>
      </c>
      <c r="V3590" s="44">
        <v>0</v>
      </c>
      <c r="W3590" s="44">
        <v>0</v>
      </c>
      <c r="X3590" s="44">
        <v>0</v>
      </c>
      <c r="Y3590" s="44">
        <v>56925.370733000003</v>
      </c>
      <c r="Z3590" s="44">
        <v>1681.3310899999999</v>
      </c>
      <c r="AA3590" s="44">
        <v>46.108544999999999</v>
      </c>
      <c r="AB3590" s="44">
        <v>2.259795</v>
      </c>
      <c r="AC3590" s="44">
        <v>1.0553619999999999</v>
      </c>
      <c r="AD3590" s="44">
        <v>12611.425873</v>
      </c>
    </row>
    <row r="3591" spans="1:30" x14ac:dyDescent="0.25">
      <c r="A3591">
        <v>4427</v>
      </c>
      <c r="B3591" t="s">
        <v>101</v>
      </c>
      <c r="C3591" t="s">
        <v>185</v>
      </c>
      <c r="D3591" t="s">
        <v>336</v>
      </c>
      <c r="E3591" t="s">
        <v>312</v>
      </c>
      <c r="F3591" s="48" t="e">
        <f>VLOOKUP(A3591,'TAZ definitions'!$A$1:$E$1902,2,FALSE)</f>
        <v>#N/A</v>
      </c>
      <c r="G3591" s="48" t="e">
        <f>VLOOKUP(A3591,'TAZ definitions'!$A$1:$E$1902,4,FALSE)</f>
        <v>#N/A</v>
      </c>
      <c r="H3591" s="44">
        <v>56071</v>
      </c>
      <c r="I3591" s="44">
        <v>0</v>
      </c>
      <c r="J3591" s="44">
        <v>5817</v>
      </c>
      <c r="K3591" s="44">
        <v>0</v>
      </c>
      <c r="L3591" s="44">
        <v>0</v>
      </c>
      <c r="M3591" s="44">
        <v>0</v>
      </c>
      <c r="N3591" s="44">
        <v>0</v>
      </c>
      <c r="O3591" s="44">
        <v>0</v>
      </c>
      <c r="P3591" s="44">
        <v>0</v>
      </c>
      <c r="Q3591" s="44">
        <v>0</v>
      </c>
      <c r="R3591" s="44">
        <v>17.874808999999999</v>
      </c>
      <c r="S3591" s="44">
        <v>17.662106999999999</v>
      </c>
      <c r="T3591" s="44">
        <v>56071</v>
      </c>
      <c r="U3591" s="44">
        <v>5817</v>
      </c>
      <c r="V3591" s="44">
        <v>0</v>
      </c>
      <c r="W3591" s="44">
        <v>0</v>
      </c>
      <c r="X3591" s="44">
        <v>0</v>
      </c>
      <c r="Y3591" s="44">
        <v>0</v>
      </c>
      <c r="Z3591" s="44">
        <v>0</v>
      </c>
      <c r="AA3591" s="44">
        <v>0</v>
      </c>
      <c r="AB3591" s="44">
        <v>0</v>
      </c>
      <c r="AC3591" s="44">
        <v>0</v>
      </c>
      <c r="AD3591" s="44">
        <v>0</v>
      </c>
    </row>
    <row r="3592" spans="1:30" x14ac:dyDescent="0.25">
      <c r="A3592">
        <v>4428</v>
      </c>
      <c r="B3592" t="s">
        <v>101</v>
      </c>
      <c r="C3592" t="s">
        <v>185</v>
      </c>
      <c r="D3592" t="s">
        <v>336</v>
      </c>
      <c r="E3592" t="s">
        <v>312</v>
      </c>
      <c r="F3592" s="48" t="e">
        <f>VLOOKUP(A3592,'TAZ definitions'!$A$1:$E$1902,2,FALSE)</f>
        <v>#N/A</v>
      </c>
      <c r="G3592" s="48" t="e">
        <f>VLOOKUP(A3592,'TAZ definitions'!$A$1:$E$1902,4,FALSE)</f>
        <v>#N/A</v>
      </c>
      <c r="H3592" s="44">
        <v>27894</v>
      </c>
      <c r="I3592" s="44">
        <v>0</v>
      </c>
      <c r="J3592" s="44">
        <v>2990</v>
      </c>
      <c r="K3592" s="44">
        <v>0</v>
      </c>
      <c r="L3592" s="44">
        <v>0</v>
      </c>
      <c r="M3592" s="44">
        <v>0</v>
      </c>
      <c r="N3592" s="44">
        <v>0</v>
      </c>
      <c r="O3592" s="44">
        <v>0</v>
      </c>
      <c r="P3592" s="44">
        <v>0</v>
      </c>
      <c r="Q3592" s="44">
        <v>0</v>
      </c>
      <c r="R3592" s="44">
        <v>18.805962000000001</v>
      </c>
      <c r="S3592" s="44">
        <v>18.660553</v>
      </c>
      <c r="T3592" s="44">
        <v>27894</v>
      </c>
      <c r="U3592" s="44">
        <v>2990</v>
      </c>
      <c r="V3592" s="44">
        <v>0</v>
      </c>
      <c r="W3592" s="44">
        <v>0</v>
      </c>
      <c r="X3592" s="44">
        <v>0</v>
      </c>
      <c r="Y3592" s="44">
        <v>0</v>
      </c>
      <c r="Z3592" s="44">
        <v>0</v>
      </c>
      <c r="AA3592" s="44">
        <v>0</v>
      </c>
      <c r="AB3592" s="44">
        <v>0</v>
      </c>
      <c r="AC3592" s="44">
        <v>0</v>
      </c>
      <c r="AD3592" s="44">
        <v>0</v>
      </c>
    </row>
    <row r="3593" spans="1:30" x14ac:dyDescent="0.25">
      <c r="A3593">
        <v>4429</v>
      </c>
      <c r="B3593" t="s">
        <v>101</v>
      </c>
      <c r="C3593" t="s">
        <v>185</v>
      </c>
      <c r="D3593" t="s">
        <v>336</v>
      </c>
      <c r="E3593" t="s">
        <v>312</v>
      </c>
      <c r="F3593" s="48" t="e">
        <f>VLOOKUP(A3593,'TAZ definitions'!$A$1:$E$1902,2,FALSE)</f>
        <v>#N/A</v>
      </c>
      <c r="G3593" s="48" t="e">
        <f>VLOOKUP(A3593,'TAZ definitions'!$A$1:$E$1902,4,FALSE)</f>
        <v>#N/A</v>
      </c>
      <c r="H3593" s="44">
        <v>29860</v>
      </c>
      <c r="I3593" s="44">
        <v>0</v>
      </c>
      <c r="J3593" s="44">
        <v>3480</v>
      </c>
      <c r="K3593" s="44">
        <v>0</v>
      </c>
      <c r="L3593" s="44">
        <v>0</v>
      </c>
      <c r="M3593" s="44">
        <v>0</v>
      </c>
      <c r="N3593" s="44">
        <v>0</v>
      </c>
      <c r="O3593" s="44">
        <v>0</v>
      </c>
      <c r="P3593" s="44">
        <v>0</v>
      </c>
      <c r="Q3593" s="44">
        <v>0</v>
      </c>
      <c r="R3593" s="44">
        <v>18.183634000000001</v>
      </c>
      <c r="S3593" s="44">
        <v>17.978949</v>
      </c>
      <c r="T3593" s="44">
        <v>29860</v>
      </c>
      <c r="U3593" s="44">
        <v>3479.9997560000002</v>
      </c>
      <c r="V3593" s="44">
        <v>0</v>
      </c>
      <c r="W3593" s="44">
        <v>0</v>
      </c>
      <c r="X3593" s="44">
        <v>0</v>
      </c>
      <c r="Y3593" s="44">
        <v>3447.7794359999998</v>
      </c>
      <c r="Z3593" s="44">
        <v>116.32933199999999</v>
      </c>
      <c r="AA3593" s="44">
        <v>2.8296899999999998</v>
      </c>
      <c r="AB3593" s="44">
        <v>0.135127</v>
      </c>
      <c r="AC3593" s="44">
        <v>6.7071000000000006E-2</v>
      </c>
      <c r="AD3593" s="44">
        <v>807.26853600000004</v>
      </c>
    </row>
    <row r="3594" spans="1:30" x14ac:dyDescent="0.25">
      <c r="A3594">
        <v>4430</v>
      </c>
      <c r="B3594" t="s">
        <v>101</v>
      </c>
      <c r="C3594" t="s">
        <v>185</v>
      </c>
      <c r="D3594" t="s">
        <v>336</v>
      </c>
      <c r="E3594" t="s">
        <v>312</v>
      </c>
      <c r="F3594" s="48" t="e">
        <f>VLOOKUP(A3594,'TAZ definitions'!$A$1:$E$1902,2,FALSE)</f>
        <v>#N/A</v>
      </c>
      <c r="G3594" s="48" t="e">
        <f>VLOOKUP(A3594,'TAZ definitions'!$A$1:$E$1902,4,FALSE)</f>
        <v>#N/A</v>
      </c>
      <c r="H3594" s="44">
        <v>49190</v>
      </c>
      <c r="I3594" s="44">
        <v>0</v>
      </c>
      <c r="J3594" s="44">
        <v>4722</v>
      </c>
      <c r="K3594" s="44">
        <v>0</v>
      </c>
      <c r="L3594" s="44">
        <v>0</v>
      </c>
      <c r="M3594" s="44">
        <v>0</v>
      </c>
      <c r="N3594" s="44">
        <v>0</v>
      </c>
      <c r="O3594" s="44">
        <v>0</v>
      </c>
      <c r="P3594" s="44">
        <v>0</v>
      </c>
      <c r="Q3594" s="44">
        <v>0</v>
      </c>
      <c r="R3594" s="44">
        <v>18.886558999999998</v>
      </c>
      <c r="S3594" s="44">
        <v>18.640481999999999</v>
      </c>
      <c r="T3594" s="44">
        <v>49190</v>
      </c>
      <c r="U3594" s="44">
        <v>4722</v>
      </c>
      <c r="V3594" s="44">
        <v>0</v>
      </c>
      <c r="W3594" s="44">
        <v>0</v>
      </c>
      <c r="X3594" s="44">
        <v>0</v>
      </c>
      <c r="Y3594" s="44">
        <v>0</v>
      </c>
      <c r="Z3594" s="44">
        <v>0</v>
      </c>
      <c r="AA3594" s="44">
        <v>0</v>
      </c>
      <c r="AB3594" s="44">
        <v>0</v>
      </c>
      <c r="AC3594" s="44">
        <v>0</v>
      </c>
      <c r="AD3594" s="44">
        <v>0</v>
      </c>
    </row>
    <row r="3595" spans="1:30" x14ac:dyDescent="0.25">
      <c r="A3595">
        <v>4431</v>
      </c>
      <c r="B3595" t="s">
        <v>101</v>
      </c>
      <c r="C3595" t="s">
        <v>185</v>
      </c>
      <c r="D3595" t="s">
        <v>337</v>
      </c>
      <c r="E3595" t="s">
        <v>312</v>
      </c>
      <c r="F3595" s="48" t="e">
        <f>VLOOKUP(A3595,'TAZ definitions'!$A$1:$E$1902,2,FALSE)</f>
        <v>#N/A</v>
      </c>
      <c r="G3595" s="48" t="e">
        <f>VLOOKUP(A3595,'TAZ definitions'!$A$1:$E$1902,4,FALSE)</f>
        <v>#N/A</v>
      </c>
      <c r="H3595" s="44">
        <v>70920</v>
      </c>
      <c r="I3595" s="44">
        <v>0</v>
      </c>
      <c r="J3595" s="44">
        <v>7845</v>
      </c>
      <c r="K3595" s="44">
        <v>0</v>
      </c>
      <c r="L3595" s="44">
        <v>0</v>
      </c>
      <c r="M3595" s="44">
        <v>0</v>
      </c>
      <c r="N3595" s="44">
        <v>0</v>
      </c>
      <c r="O3595" s="44">
        <v>0</v>
      </c>
      <c r="P3595" s="44">
        <v>0</v>
      </c>
      <c r="Q3595" s="44">
        <v>0</v>
      </c>
      <c r="R3595" s="44">
        <v>20.474979000000001</v>
      </c>
      <c r="S3595" s="44">
        <v>20.268174999999999</v>
      </c>
      <c r="T3595" s="44">
        <v>70920</v>
      </c>
      <c r="U3595" s="44">
        <v>7845</v>
      </c>
      <c r="V3595" s="44">
        <v>0</v>
      </c>
      <c r="W3595" s="44">
        <v>0</v>
      </c>
      <c r="X3595" s="44">
        <v>0</v>
      </c>
      <c r="Y3595" s="44">
        <v>0</v>
      </c>
      <c r="Z3595" s="44">
        <v>0</v>
      </c>
      <c r="AA3595" s="44">
        <v>0</v>
      </c>
      <c r="AB3595" s="44">
        <v>0</v>
      </c>
      <c r="AC3595" s="44">
        <v>0</v>
      </c>
      <c r="AD3595" s="44">
        <v>0</v>
      </c>
    </row>
    <row r="3596" spans="1:30" x14ac:dyDescent="0.25">
      <c r="A3596">
        <v>4432</v>
      </c>
      <c r="B3596" t="s">
        <v>101</v>
      </c>
      <c r="C3596" t="s">
        <v>185</v>
      </c>
      <c r="D3596" t="s">
        <v>337</v>
      </c>
      <c r="E3596" t="s">
        <v>312</v>
      </c>
      <c r="F3596" s="48" t="e">
        <f>VLOOKUP(A3596,'TAZ definitions'!$A$1:$E$1902,2,FALSE)</f>
        <v>#N/A</v>
      </c>
      <c r="G3596" s="48" t="e">
        <f>VLOOKUP(A3596,'TAZ definitions'!$A$1:$E$1902,4,FALSE)</f>
        <v>#N/A</v>
      </c>
      <c r="H3596" s="44">
        <v>75821</v>
      </c>
      <c r="I3596" s="44">
        <v>0</v>
      </c>
      <c r="J3596" s="44">
        <v>7983</v>
      </c>
      <c r="K3596" s="44">
        <v>0</v>
      </c>
      <c r="L3596" s="44">
        <v>0</v>
      </c>
      <c r="M3596" s="44">
        <v>0</v>
      </c>
      <c r="N3596" s="44">
        <v>0</v>
      </c>
      <c r="O3596" s="44">
        <v>0</v>
      </c>
      <c r="P3596" s="44">
        <v>0</v>
      </c>
      <c r="Q3596" s="44">
        <v>0</v>
      </c>
      <c r="R3596" s="44">
        <v>19.969936000000001</v>
      </c>
      <c r="S3596" s="44">
        <v>19.779326999999999</v>
      </c>
      <c r="T3596" s="44">
        <v>75821</v>
      </c>
      <c r="U3596" s="44">
        <v>7983</v>
      </c>
      <c r="V3596" s="44">
        <v>0</v>
      </c>
      <c r="W3596" s="44">
        <v>0</v>
      </c>
      <c r="X3596" s="44">
        <v>0</v>
      </c>
      <c r="Y3596" s="44">
        <v>1129.792655</v>
      </c>
      <c r="Z3596" s="44">
        <v>37.674847</v>
      </c>
      <c r="AA3596" s="44">
        <v>0.92586599999999997</v>
      </c>
      <c r="AB3596" s="44">
        <v>4.0828000000000003E-2</v>
      </c>
      <c r="AC3596" s="44">
        <v>2.2006000000000001E-2</v>
      </c>
      <c r="AD3596" s="44">
        <v>259.34635600000001</v>
      </c>
    </row>
    <row r="3597" spans="1:30" x14ac:dyDescent="0.25">
      <c r="A3597">
        <v>4433</v>
      </c>
      <c r="B3597" t="s">
        <v>101</v>
      </c>
      <c r="C3597" t="s">
        <v>185</v>
      </c>
      <c r="D3597" t="s">
        <v>337</v>
      </c>
      <c r="E3597" t="s">
        <v>312</v>
      </c>
      <c r="F3597" s="48" t="e">
        <f>VLOOKUP(A3597,'TAZ definitions'!$A$1:$E$1902,2,FALSE)</f>
        <v>#N/A</v>
      </c>
      <c r="G3597" s="48" t="e">
        <f>VLOOKUP(A3597,'TAZ definitions'!$A$1:$E$1902,4,FALSE)</f>
        <v>#N/A</v>
      </c>
      <c r="H3597" s="44">
        <v>69314</v>
      </c>
      <c r="I3597" s="44">
        <v>0</v>
      </c>
      <c r="J3597" s="44">
        <v>7618</v>
      </c>
      <c r="K3597" s="44">
        <v>0</v>
      </c>
      <c r="L3597" s="44">
        <v>0</v>
      </c>
      <c r="M3597" s="44">
        <v>0</v>
      </c>
      <c r="N3597" s="44">
        <v>0</v>
      </c>
      <c r="O3597" s="44">
        <v>0</v>
      </c>
      <c r="P3597" s="44">
        <v>0</v>
      </c>
      <c r="Q3597" s="44">
        <v>0</v>
      </c>
      <c r="R3597" s="44">
        <v>19.954103</v>
      </c>
      <c r="S3597" s="44">
        <v>19.91452</v>
      </c>
      <c r="T3597" s="44">
        <v>69314</v>
      </c>
      <c r="U3597" s="44">
        <v>7617.9995120000003</v>
      </c>
      <c r="V3597" s="44">
        <v>0</v>
      </c>
      <c r="W3597" s="44">
        <v>0</v>
      </c>
      <c r="X3597" s="44">
        <v>0</v>
      </c>
      <c r="Y3597" s="44">
        <v>0</v>
      </c>
      <c r="Z3597" s="44">
        <v>0</v>
      </c>
      <c r="AA3597" s="44">
        <v>0</v>
      </c>
      <c r="AB3597" s="44">
        <v>0</v>
      </c>
      <c r="AC3597" s="44">
        <v>0</v>
      </c>
      <c r="AD3597" s="44">
        <v>0</v>
      </c>
    </row>
    <row r="3598" spans="1:30" x14ac:dyDescent="0.25">
      <c r="A3598">
        <v>4434</v>
      </c>
      <c r="B3598" t="s">
        <v>101</v>
      </c>
      <c r="C3598" t="s">
        <v>185</v>
      </c>
      <c r="D3598" t="s">
        <v>337</v>
      </c>
      <c r="E3598" t="s">
        <v>312</v>
      </c>
      <c r="F3598" s="48" t="e">
        <f>VLOOKUP(A3598,'TAZ definitions'!$A$1:$E$1902,2,FALSE)</f>
        <v>#N/A</v>
      </c>
      <c r="G3598" s="48" t="e">
        <f>VLOOKUP(A3598,'TAZ definitions'!$A$1:$E$1902,4,FALSE)</f>
        <v>#N/A</v>
      </c>
      <c r="H3598" s="44">
        <v>77489</v>
      </c>
      <c r="I3598" s="44">
        <v>0</v>
      </c>
      <c r="J3598" s="44">
        <v>8112</v>
      </c>
      <c r="K3598" s="44">
        <v>0</v>
      </c>
      <c r="L3598" s="44">
        <v>0</v>
      </c>
      <c r="M3598" s="44">
        <v>0</v>
      </c>
      <c r="N3598" s="44">
        <v>0</v>
      </c>
      <c r="O3598" s="44">
        <v>0</v>
      </c>
      <c r="P3598" s="44">
        <v>0</v>
      </c>
      <c r="Q3598" s="44">
        <v>0</v>
      </c>
      <c r="R3598" s="44">
        <v>17.806068</v>
      </c>
      <c r="S3598" s="44">
        <v>17.727743</v>
      </c>
      <c r="T3598" s="44">
        <v>77489</v>
      </c>
      <c r="U3598" s="44">
        <v>8112</v>
      </c>
      <c r="V3598" s="44">
        <v>0</v>
      </c>
      <c r="W3598" s="44">
        <v>0</v>
      </c>
      <c r="X3598" s="44">
        <v>0</v>
      </c>
      <c r="Y3598" s="44">
        <v>274.154088</v>
      </c>
      <c r="Z3598" s="44">
        <v>9.1384760000000007</v>
      </c>
      <c r="AA3598" s="44">
        <v>0.22767399999999999</v>
      </c>
      <c r="AB3598" s="44">
        <v>9.7610000000000006E-3</v>
      </c>
      <c r="AC3598" s="44">
        <v>5.3460000000000001E-3</v>
      </c>
      <c r="AD3598" s="44">
        <v>62.945501999999998</v>
      </c>
    </row>
    <row r="3599" spans="1:30" x14ac:dyDescent="0.25">
      <c r="A3599">
        <v>4435</v>
      </c>
      <c r="B3599" t="s">
        <v>101</v>
      </c>
      <c r="C3599" t="s">
        <v>185</v>
      </c>
      <c r="D3599" t="s">
        <v>337</v>
      </c>
      <c r="E3599" t="s">
        <v>312</v>
      </c>
      <c r="F3599" s="48" t="e">
        <f>VLOOKUP(A3599,'TAZ definitions'!$A$1:$E$1902,2,FALSE)</f>
        <v>#N/A</v>
      </c>
      <c r="G3599" s="48" t="e">
        <f>VLOOKUP(A3599,'TAZ definitions'!$A$1:$E$1902,4,FALSE)</f>
        <v>#N/A</v>
      </c>
      <c r="H3599" s="44">
        <v>87131</v>
      </c>
      <c r="I3599" s="44">
        <v>0</v>
      </c>
      <c r="J3599" s="44">
        <v>8774</v>
      </c>
      <c r="K3599" s="44">
        <v>0</v>
      </c>
      <c r="L3599" s="44">
        <v>0</v>
      </c>
      <c r="M3599" s="44">
        <v>0</v>
      </c>
      <c r="N3599" s="44">
        <v>0</v>
      </c>
      <c r="O3599" s="44">
        <v>0</v>
      </c>
      <c r="P3599" s="44">
        <v>0</v>
      </c>
      <c r="Q3599" s="44">
        <v>0</v>
      </c>
      <c r="R3599" s="44">
        <v>19.184930999999999</v>
      </c>
      <c r="S3599" s="44">
        <v>19.906876</v>
      </c>
      <c r="T3599" s="44">
        <v>87131</v>
      </c>
      <c r="U3599" s="44">
        <v>8774</v>
      </c>
      <c r="V3599" s="44">
        <v>0</v>
      </c>
      <c r="W3599" s="44">
        <v>0</v>
      </c>
      <c r="X3599" s="44">
        <v>0</v>
      </c>
      <c r="Y3599" s="44">
        <v>19480.387696000002</v>
      </c>
      <c r="Z3599" s="44">
        <v>398.56223199999999</v>
      </c>
      <c r="AA3599" s="44">
        <v>21.69462</v>
      </c>
      <c r="AB3599" s="44">
        <v>1.077701</v>
      </c>
      <c r="AC3599" s="44">
        <v>0.33932600000000002</v>
      </c>
      <c r="AD3599" s="44">
        <v>4178.8125609999997</v>
      </c>
    </row>
    <row r="3600" spans="1:30" x14ac:dyDescent="0.25">
      <c r="A3600">
        <v>4436</v>
      </c>
      <c r="B3600" t="s">
        <v>101</v>
      </c>
      <c r="C3600" t="s">
        <v>185</v>
      </c>
      <c r="D3600" t="s">
        <v>337</v>
      </c>
      <c r="E3600" t="s">
        <v>312</v>
      </c>
      <c r="F3600" s="48" t="e">
        <f>VLOOKUP(A3600,'TAZ definitions'!$A$1:$E$1902,2,FALSE)</f>
        <v>#N/A</v>
      </c>
      <c r="G3600" s="48" t="e">
        <f>VLOOKUP(A3600,'TAZ definitions'!$A$1:$E$1902,4,FALSE)</f>
        <v>#N/A</v>
      </c>
      <c r="H3600" s="44">
        <v>92000</v>
      </c>
      <c r="I3600" s="44">
        <v>0</v>
      </c>
      <c r="J3600" s="44">
        <v>9174</v>
      </c>
      <c r="K3600" s="44">
        <v>0</v>
      </c>
      <c r="L3600" s="44">
        <v>0</v>
      </c>
      <c r="M3600" s="44">
        <v>0</v>
      </c>
      <c r="N3600" s="44">
        <v>0</v>
      </c>
      <c r="O3600" s="44">
        <v>0</v>
      </c>
      <c r="P3600" s="44">
        <v>0</v>
      </c>
      <c r="Q3600" s="44">
        <v>0</v>
      </c>
      <c r="R3600" s="44">
        <v>17.700465999999999</v>
      </c>
      <c r="S3600" s="44">
        <v>17.566092000000001</v>
      </c>
      <c r="T3600" s="44">
        <v>92000</v>
      </c>
      <c r="U3600" s="44">
        <v>9174</v>
      </c>
      <c r="V3600" s="44">
        <v>0</v>
      </c>
      <c r="W3600" s="44">
        <v>0</v>
      </c>
      <c r="X3600" s="44">
        <v>0</v>
      </c>
      <c r="Y3600" s="44">
        <v>29069.494933999998</v>
      </c>
      <c r="Z3600" s="44">
        <v>620.528548</v>
      </c>
      <c r="AA3600" s="44">
        <v>31.283252000000001</v>
      </c>
      <c r="AB3600" s="44">
        <v>1.5564210000000001</v>
      </c>
      <c r="AC3600" s="44">
        <v>0.50822500000000004</v>
      </c>
      <c r="AD3600" s="44">
        <v>6237.3977180000002</v>
      </c>
    </row>
    <row r="3601" spans="1:30" x14ac:dyDescent="0.25">
      <c r="A3601">
        <v>4437</v>
      </c>
      <c r="B3601" t="s">
        <v>101</v>
      </c>
      <c r="C3601" t="s">
        <v>185</v>
      </c>
      <c r="D3601" t="s">
        <v>338</v>
      </c>
      <c r="E3601" t="s">
        <v>312</v>
      </c>
      <c r="F3601" s="48" t="e">
        <f>VLOOKUP(A3601,'TAZ definitions'!$A$1:$E$1902,2,FALSE)</f>
        <v>#N/A</v>
      </c>
      <c r="G3601" s="48" t="e">
        <f>VLOOKUP(A3601,'TAZ definitions'!$A$1:$E$1902,4,FALSE)</f>
        <v>#N/A</v>
      </c>
      <c r="H3601" s="44">
        <v>39437</v>
      </c>
      <c r="I3601" s="44">
        <v>0</v>
      </c>
      <c r="J3601" s="44">
        <v>3912</v>
      </c>
      <c r="K3601" s="44">
        <v>0</v>
      </c>
      <c r="L3601" s="44">
        <v>0</v>
      </c>
      <c r="M3601" s="44">
        <v>0</v>
      </c>
      <c r="N3601" s="44">
        <v>0</v>
      </c>
      <c r="O3601" s="44">
        <v>0</v>
      </c>
      <c r="P3601" s="44">
        <v>0</v>
      </c>
      <c r="Q3601" s="44">
        <v>0</v>
      </c>
      <c r="R3601" s="44">
        <v>20.447046</v>
      </c>
      <c r="S3601" s="44">
        <v>20.104858</v>
      </c>
      <c r="T3601" s="44">
        <v>39437</v>
      </c>
      <c r="U3601" s="44">
        <v>3912</v>
      </c>
      <c r="V3601" s="44">
        <v>0</v>
      </c>
      <c r="W3601" s="44">
        <v>0</v>
      </c>
      <c r="X3601" s="44">
        <v>0</v>
      </c>
      <c r="Y3601" s="44">
        <v>0</v>
      </c>
      <c r="Z3601" s="44">
        <v>0</v>
      </c>
      <c r="AA3601" s="44">
        <v>0</v>
      </c>
      <c r="AB3601" s="44">
        <v>0</v>
      </c>
      <c r="AC3601" s="44">
        <v>0</v>
      </c>
      <c r="AD3601" s="44">
        <v>0</v>
      </c>
    </row>
    <row r="3602" spans="1:30" x14ac:dyDescent="0.25">
      <c r="A3602">
        <v>4438</v>
      </c>
      <c r="B3602" t="s">
        <v>101</v>
      </c>
      <c r="C3602" t="s">
        <v>185</v>
      </c>
      <c r="D3602" t="s">
        <v>338</v>
      </c>
      <c r="E3602" t="s">
        <v>312</v>
      </c>
      <c r="F3602" s="48" t="e">
        <f>VLOOKUP(A3602,'TAZ definitions'!$A$1:$E$1902,2,FALSE)</f>
        <v>#N/A</v>
      </c>
      <c r="G3602" s="48" t="e">
        <f>VLOOKUP(A3602,'TAZ definitions'!$A$1:$E$1902,4,FALSE)</f>
        <v>#N/A</v>
      </c>
      <c r="H3602" s="44">
        <v>72171</v>
      </c>
      <c r="I3602" s="44">
        <v>0</v>
      </c>
      <c r="J3602" s="44">
        <v>7170</v>
      </c>
      <c r="K3602" s="44">
        <v>0</v>
      </c>
      <c r="L3602" s="44">
        <v>0</v>
      </c>
      <c r="M3602" s="44">
        <v>0</v>
      </c>
      <c r="N3602" s="44">
        <v>0</v>
      </c>
      <c r="O3602" s="44">
        <v>0</v>
      </c>
      <c r="P3602" s="44">
        <v>0</v>
      </c>
      <c r="Q3602" s="44">
        <v>0</v>
      </c>
      <c r="R3602" s="44">
        <v>19.416</v>
      </c>
      <c r="S3602" s="44">
        <v>19.137104000000001</v>
      </c>
      <c r="T3602" s="44">
        <v>72171</v>
      </c>
      <c r="U3602" s="44">
        <v>7170.0004879999997</v>
      </c>
      <c r="V3602" s="44">
        <v>0</v>
      </c>
      <c r="W3602" s="44">
        <v>0</v>
      </c>
      <c r="X3602" s="44">
        <v>0</v>
      </c>
      <c r="Y3602" s="44">
        <v>2366.8971069999998</v>
      </c>
      <c r="Z3602" s="44">
        <v>78.427989999999994</v>
      </c>
      <c r="AA3602" s="44">
        <v>1.9404520000000001</v>
      </c>
      <c r="AB3602" s="44">
        <v>8.7242E-2</v>
      </c>
      <c r="AC3602" s="44">
        <v>4.5936999999999999E-2</v>
      </c>
      <c r="AD3602" s="44">
        <v>543.73650099999998</v>
      </c>
    </row>
    <row r="3603" spans="1:30" x14ac:dyDescent="0.25">
      <c r="A3603">
        <v>4439</v>
      </c>
      <c r="B3603" t="s">
        <v>101</v>
      </c>
      <c r="C3603" t="s">
        <v>185</v>
      </c>
      <c r="D3603" t="s">
        <v>338</v>
      </c>
      <c r="E3603" t="s">
        <v>312</v>
      </c>
      <c r="F3603" s="48" t="e">
        <f>VLOOKUP(A3603,'TAZ definitions'!$A$1:$E$1902,2,FALSE)</f>
        <v>#N/A</v>
      </c>
      <c r="G3603" s="48" t="e">
        <f>VLOOKUP(A3603,'TAZ definitions'!$A$1:$E$1902,4,FALSE)</f>
        <v>#N/A</v>
      </c>
      <c r="H3603" s="44">
        <v>62704</v>
      </c>
      <c r="I3603" s="44">
        <v>0</v>
      </c>
      <c r="J3603" s="44">
        <v>6254</v>
      </c>
      <c r="K3603" s="44">
        <v>0</v>
      </c>
      <c r="L3603" s="44">
        <v>0</v>
      </c>
      <c r="M3603" s="44">
        <v>0</v>
      </c>
      <c r="N3603" s="44">
        <v>0</v>
      </c>
      <c r="O3603" s="44">
        <v>0</v>
      </c>
      <c r="P3603" s="44">
        <v>0</v>
      </c>
      <c r="Q3603" s="44">
        <v>0</v>
      </c>
      <c r="R3603" s="44">
        <v>20.272009000000001</v>
      </c>
      <c r="S3603" s="44">
        <v>20.108785999999998</v>
      </c>
      <c r="T3603" s="44">
        <v>62704</v>
      </c>
      <c r="U3603" s="44">
        <v>6254</v>
      </c>
      <c r="V3603" s="44">
        <v>0</v>
      </c>
      <c r="W3603" s="44">
        <v>0</v>
      </c>
      <c r="X3603" s="44">
        <v>0</v>
      </c>
      <c r="Y3603" s="44">
        <v>0</v>
      </c>
      <c r="Z3603" s="44">
        <v>0</v>
      </c>
      <c r="AA3603" s="44">
        <v>0</v>
      </c>
      <c r="AB3603" s="44">
        <v>0</v>
      </c>
      <c r="AC3603" s="44">
        <v>0</v>
      </c>
      <c r="AD3603" s="44">
        <v>0</v>
      </c>
    </row>
    <row r="3604" spans="1:30" x14ac:dyDescent="0.25">
      <c r="A3604">
        <v>4440</v>
      </c>
      <c r="B3604" t="s">
        <v>101</v>
      </c>
      <c r="C3604" t="s">
        <v>185</v>
      </c>
      <c r="D3604" t="s">
        <v>338</v>
      </c>
      <c r="E3604" t="s">
        <v>312</v>
      </c>
      <c r="F3604" s="48" t="e">
        <f>VLOOKUP(A3604,'TAZ definitions'!$A$1:$E$1902,2,FALSE)</f>
        <v>#N/A</v>
      </c>
      <c r="G3604" s="48" t="e">
        <f>VLOOKUP(A3604,'TAZ definitions'!$A$1:$E$1902,4,FALSE)</f>
        <v>#N/A</v>
      </c>
      <c r="H3604" s="44">
        <v>76301</v>
      </c>
      <c r="I3604" s="44">
        <v>0</v>
      </c>
      <c r="J3604" s="44">
        <v>8365</v>
      </c>
      <c r="K3604" s="44">
        <v>0</v>
      </c>
      <c r="L3604" s="44">
        <v>0</v>
      </c>
      <c r="M3604" s="44">
        <v>0</v>
      </c>
      <c r="N3604" s="44">
        <v>0</v>
      </c>
      <c r="O3604" s="44">
        <v>0</v>
      </c>
      <c r="P3604" s="44">
        <v>0</v>
      </c>
      <c r="Q3604" s="44">
        <v>0</v>
      </c>
      <c r="R3604" s="44">
        <v>18.705628999999998</v>
      </c>
      <c r="S3604" s="44">
        <v>18.346529</v>
      </c>
      <c r="T3604" s="44">
        <v>76301</v>
      </c>
      <c r="U3604" s="44">
        <v>8365</v>
      </c>
      <c r="V3604" s="44">
        <v>0</v>
      </c>
      <c r="W3604" s="44">
        <v>0</v>
      </c>
      <c r="X3604" s="44">
        <v>0</v>
      </c>
      <c r="Y3604" s="44">
        <v>18814.826495000001</v>
      </c>
      <c r="Z3604" s="44">
        <v>417.25230099999999</v>
      </c>
      <c r="AA3604" s="44">
        <v>19.803274999999999</v>
      </c>
      <c r="AB3604" s="44">
        <v>0.98794800000000005</v>
      </c>
      <c r="AC3604" s="44">
        <v>0.331146</v>
      </c>
      <c r="AD3604" s="44">
        <v>4058.733624</v>
      </c>
    </row>
    <row r="3605" spans="1:30" x14ac:dyDescent="0.25">
      <c r="A3605">
        <v>4441</v>
      </c>
      <c r="B3605" t="s">
        <v>101</v>
      </c>
      <c r="C3605" t="s">
        <v>185</v>
      </c>
      <c r="D3605" t="s">
        <v>338</v>
      </c>
      <c r="E3605" t="s">
        <v>312</v>
      </c>
      <c r="F3605" s="48" t="e">
        <f>VLOOKUP(A3605,'TAZ definitions'!$A$1:$E$1902,2,FALSE)</f>
        <v>#N/A</v>
      </c>
      <c r="G3605" s="48" t="e">
        <f>VLOOKUP(A3605,'TAZ definitions'!$A$1:$E$1902,4,FALSE)</f>
        <v>#N/A</v>
      </c>
      <c r="H3605" s="44">
        <v>68497</v>
      </c>
      <c r="I3605" s="44">
        <v>0</v>
      </c>
      <c r="J3605" s="44">
        <v>6793</v>
      </c>
      <c r="K3605" s="44">
        <v>0</v>
      </c>
      <c r="L3605" s="44">
        <v>0</v>
      </c>
      <c r="M3605" s="44">
        <v>0</v>
      </c>
      <c r="N3605" s="44">
        <v>0</v>
      </c>
      <c r="O3605" s="44">
        <v>0</v>
      </c>
      <c r="P3605" s="44">
        <v>0</v>
      </c>
      <c r="Q3605" s="44">
        <v>0</v>
      </c>
      <c r="R3605" s="44">
        <v>18.010840999999999</v>
      </c>
      <c r="S3605" s="44">
        <v>17.668838999999998</v>
      </c>
      <c r="T3605" s="44">
        <v>68497</v>
      </c>
      <c r="U3605" s="44">
        <v>6793</v>
      </c>
      <c r="V3605" s="44">
        <v>0</v>
      </c>
      <c r="W3605" s="44">
        <v>0</v>
      </c>
      <c r="X3605" s="44">
        <v>0</v>
      </c>
      <c r="Y3605" s="44">
        <v>21923.584851</v>
      </c>
      <c r="Z3605" s="44">
        <v>621.372207</v>
      </c>
      <c r="AA3605" s="44">
        <v>18.314582999999999</v>
      </c>
      <c r="AB3605" s="44">
        <v>0.930593</v>
      </c>
      <c r="AC3605" s="44">
        <v>0.40102700000000002</v>
      </c>
      <c r="AD3605" s="44">
        <v>4839.1682620000001</v>
      </c>
    </row>
    <row r="3606" spans="1:30" x14ac:dyDescent="0.25">
      <c r="A3606">
        <v>4601</v>
      </c>
      <c r="B3606" t="s">
        <v>101</v>
      </c>
      <c r="C3606" t="s">
        <v>339</v>
      </c>
      <c r="D3606" t="s">
        <v>340</v>
      </c>
      <c r="E3606" t="s">
        <v>341</v>
      </c>
      <c r="F3606" s="48" t="e">
        <f>VLOOKUP(A3606,'TAZ definitions'!$A$1:$E$1902,2,FALSE)</f>
        <v>#N/A</v>
      </c>
      <c r="G3606" s="48" t="e">
        <f>VLOOKUP(A3606,'TAZ definitions'!$A$1:$E$1902,4,FALSE)</f>
        <v>#N/A</v>
      </c>
      <c r="H3606" s="44">
        <v>7575</v>
      </c>
      <c r="I3606" s="44">
        <v>0</v>
      </c>
      <c r="J3606" s="44">
        <v>1656</v>
      </c>
      <c r="K3606" s="44">
        <v>0</v>
      </c>
      <c r="L3606" s="44">
        <v>0</v>
      </c>
      <c r="M3606" s="44">
        <v>0</v>
      </c>
      <c r="N3606" s="44">
        <v>0</v>
      </c>
      <c r="O3606" s="44">
        <v>0</v>
      </c>
      <c r="P3606" s="44">
        <v>0</v>
      </c>
      <c r="Q3606" s="44">
        <v>0</v>
      </c>
      <c r="R3606" s="44">
        <v>14.779699000000001</v>
      </c>
      <c r="S3606" s="44">
        <v>14.861060999999999</v>
      </c>
      <c r="T3606" s="44">
        <v>7575</v>
      </c>
      <c r="U3606" s="44">
        <v>1656</v>
      </c>
      <c r="V3606" s="44">
        <v>0</v>
      </c>
      <c r="W3606" s="44">
        <v>0</v>
      </c>
      <c r="X3606" s="44">
        <v>0</v>
      </c>
      <c r="Y3606" s="44">
        <v>2440.414374</v>
      </c>
      <c r="Z3606" s="44">
        <v>55.174515999999997</v>
      </c>
      <c r="AA3606" s="44">
        <v>1.8900380000000001</v>
      </c>
      <c r="AB3606" s="44">
        <v>0.11329500000000001</v>
      </c>
      <c r="AC3606" s="44">
        <v>4.0947999999999998E-2</v>
      </c>
      <c r="AD3606" s="44">
        <v>502.61407200000002</v>
      </c>
    </row>
    <row r="3607" spans="1:30" x14ac:dyDescent="0.25">
      <c r="A3607">
        <v>4602</v>
      </c>
      <c r="B3607" t="s">
        <v>101</v>
      </c>
      <c r="C3607" t="s">
        <v>339</v>
      </c>
      <c r="D3607" t="s">
        <v>342</v>
      </c>
      <c r="E3607" t="s">
        <v>341</v>
      </c>
      <c r="F3607" s="48" t="e">
        <f>VLOOKUP(A3607,'TAZ definitions'!$A$1:$E$1902,2,FALSE)</f>
        <v>#N/A</v>
      </c>
      <c r="G3607" s="48" t="e">
        <f>VLOOKUP(A3607,'TAZ definitions'!$A$1:$E$1902,4,FALSE)</f>
        <v>#N/A</v>
      </c>
      <c r="H3607" s="44">
        <v>10700</v>
      </c>
      <c r="I3607" s="44">
        <v>0</v>
      </c>
      <c r="J3607" s="44">
        <v>2020</v>
      </c>
      <c r="K3607" s="44">
        <v>0</v>
      </c>
      <c r="L3607" s="44">
        <v>0</v>
      </c>
      <c r="M3607" s="44">
        <v>0</v>
      </c>
      <c r="N3607" s="44">
        <v>0</v>
      </c>
      <c r="O3607" s="44">
        <v>0</v>
      </c>
      <c r="P3607" s="44">
        <v>0</v>
      </c>
      <c r="Q3607" s="44">
        <v>0</v>
      </c>
      <c r="R3607" s="44">
        <v>15.315925</v>
      </c>
      <c r="S3607" s="44">
        <v>15.382426000000001</v>
      </c>
      <c r="T3607" s="44">
        <v>10699.999023</v>
      </c>
      <c r="U3607" s="44">
        <v>2019.9998780000001</v>
      </c>
      <c r="V3607" s="44">
        <v>0</v>
      </c>
      <c r="W3607" s="44">
        <v>0</v>
      </c>
      <c r="X3607" s="44">
        <v>0</v>
      </c>
      <c r="Y3607" s="44">
        <v>2325.777184</v>
      </c>
      <c r="Z3607" s="44">
        <v>54.713911000000003</v>
      </c>
      <c r="AA3607" s="44">
        <v>1.8146169999999999</v>
      </c>
      <c r="AB3607" s="44">
        <v>0.10676099999999999</v>
      </c>
      <c r="AC3607" s="44">
        <v>3.9567999999999999E-2</v>
      </c>
      <c r="AD3607" s="44">
        <v>485.680071</v>
      </c>
    </row>
    <row r="3608" spans="1:30" x14ac:dyDescent="0.25">
      <c r="A3608">
        <v>4603</v>
      </c>
      <c r="B3608" t="s">
        <v>101</v>
      </c>
      <c r="C3608" t="s">
        <v>339</v>
      </c>
      <c r="D3608" t="s">
        <v>340</v>
      </c>
      <c r="E3608" t="s">
        <v>341</v>
      </c>
      <c r="F3608" s="48" t="e">
        <f>VLOOKUP(A3608,'TAZ definitions'!$A$1:$E$1902,2,FALSE)</f>
        <v>#N/A</v>
      </c>
      <c r="G3608" s="48" t="e">
        <f>VLOOKUP(A3608,'TAZ definitions'!$A$1:$E$1902,4,FALSE)</f>
        <v>#N/A</v>
      </c>
      <c r="H3608" s="44">
        <v>6314</v>
      </c>
      <c r="I3608" s="44">
        <v>0</v>
      </c>
      <c r="J3608" s="44">
        <v>1270</v>
      </c>
      <c r="K3608" s="44">
        <v>0</v>
      </c>
      <c r="L3608" s="44">
        <v>0</v>
      </c>
      <c r="M3608" s="44">
        <v>0</v>
      </c>
      <c r="N3608" s="44">
        <v>0</v>
      </c>
      <c r="O3608" s="44">
        <v>0</v>
      </c>
      <c r="P3608" s="44">
        <v>0</v>
      </c>
      <c r="Q3608" s="44">
        <v>0</v>
      </c>
      <c r="R3608" s="44">
        <v>13.064145</v>
      </c>
      <c r="S3608" s="44">
        <v>13.112303000000001</v>
      </c>
      <c r="T3608" s="44">
        <v>6314.0004879999997</v>
      </c>
      <c r="U3608" s="44">
        <v>1270</v>
      </c>
      <c r="V3608" s="44">
        <v>0</v>
      </c>
      <c r="W3608" s="44">
        <v>0</v>
      </c>
      <c r="X3608" s="44">
        <v>0</v>
      </c>
      <c r="Y3608" s="44">
        <v>4952.4201849999999</v>
      </c>
      <c r="Z3608" s="44">
        <v>112.023067</v>
      </c>
      <c r="AA3608" s="44">
        <v>3.841046</v>
      </c>
      <c r="AB3608" s="44">
        <v>0.22919700000000001</v>
      </c>
      <c r="AC3608" s="44">
        <v>8.3127999999999994E-2</v>
      </c>
      <c r="AD3608" s="44">
        <v>1019.251142</v>
      </c>
    </row>
    <row r="3609" spans="1:30" x14ac:dyDescent="0.25">
      <c r="A3609">
        <v>4604</v>
      </c>
      <c r="B3609" t="s">
        <v>101</v>
      </c>
      <c r="C3609" t="s">
        <v>339</v>
      </c>
      <c r="D3609" t="s">
        <v>340</v>
      </c>
      <c r="E3609" t="s">
        <v>341</v>
      </c>
      <c r="F3609" s="48" t="e">
        <f>VLOOKUP(A3609,'TAZ definitions'!$A$1:$E$1902,2,FALSE)</f>
        <v>#N/A</v>
      </c>
      <c r="G3609" s="48" t="e">
        <f>VLOOKUP(A3609,'TAZ definitions'!$A$1:$E$1902,4,FALSE)</f>
        <v>#N/A</v>
      </c>
      <c r="H3609" s="44">
        <v>5390</v>
      </c>
      <c r="I3609" s="44">
        <v>0</v>
      </c>
      <c r="J3609" s="44">
        <v>1034</v>
      </c>
      <c r="K3609" s="44">
        <v>0</v>
      </c>
      <c r="L3609" s="44">
        <v>0</v>
      </c>
      <c r="M3609" s="44">
        <v>0</v>
      </c>
      <c r="N3609" s="44">
        <v>0</v>
      </c>
      <c r="O3609" s="44">
        <v>0</v>
      </c>
      <c r="P3609" s="44">
        <v>0</v>
      </c>
      <c r="Q3609" s="44">
        <v>0</v>
      </c>
      <c r="R3609" s="44">
        <v>13.200727000000001</v>
      </c>
      <c r="S3609" s="44">
        <v>13.218995</v>
      </c>
      <c r="T3609" s="44">
        <v>5390</v>
      </c>
      <c r="U3609" s="44">
        <v>1034</v>
      </c>
      <c r="V3609" s="44">
        <v>0</v>
      </c>
      <c r="W3609" s="44">
        <v>0</v>
      </c>
      <c r="X3609" s="44">
        <v>0</v>
      </c>
      <c r="Y3609" s="44">
        <v>128.961468</v>
      </c>
      <c r="Z3609" s="44">
        <v>3.561105</v>
      </c>
      <c r="AA3609" s="44">
        <v>0.103451</v>
      </c>
      <c r="AB3609" s="44">
        <v>5.4440000000000001E-3</v>
      </c>
      <c r="AC3609" s="44">
        <v>2.3219999999999998E-3</v>
      </c>
      <c r="AD3609" s="44">
        <v>28.082825</v>
      </c>
    </row>
    <row r="3610" spans="1:30" x14ac:dyDescent="0.25">
      <c r="A3610">
        <v>4605</v>
      </c>
      <c r="B3610" t="s">
        <v>101</v>
      </c>
      <c r="C3610" t="s">
        <v>339</v>
      </c>
      <c r="D3610" t="s">
        <v>343</v>
      </c>
      <c r="E3610" t="s">
        <v>341</v>
      </c>
      <c r="F3610" s="48" t="e">
        <f>VLOOKUP(A3610,'TAZ definitions'!$A$1:$E$1902,2,FALSE)</f>
        <v>#N/A</v>
      </c>
      <c r="G3610" s="48" t="e">
        <f>VLOOKUP(A3610,'TAZ definitions'!$A$1:$E$1902,4,FALSE)</f>
        <v>#N/A</v>
      </c>
      <c r="H3610" s="44">
        <v>41930</v>
      </c>
      <c r="I3610" s="44">
        <v>0</v>
      </c>
      <c r="J3610" s="44">
        <v>7813</v>
      </c>
      <c r="K3610" s="44">
        <v>0</v>
      </c>
      <c r="L3610" s="44">
        <v>0</v>
      </c>
      <c r="M3610" s="44">
        <v>0</v>
      </c>
      <c r="N3610" s="44">
        <v>0</v>
      </c>
      <c r="O3610" s="44">
        <v>0</v>
      </c>
      <c r="P3610" s="44">
        <v>0</v>
      </c>
      <c r="Q3610" s="44">
        <v>0</v>
      </c>
      <c r="R3610" s="44">
        <v>18.105186</v>
      </c>
      <c r="S3610" s="44">
        <v>17.574684000000001</v>
      </c>
      <c r="T3610" s="44">
        <v>41930</v>
      </c>
      <c r="U3610" s="44">
        <v>7813</v>
      </c>
      <c r="V3610" s="44">
        <v>0</v>
      </c>
      <c r="W3610" s="44">
        <v>0</v>
      </c>
      <c r="X3610" s="44">
        <v>7619.2179999999998</v>
      </c>
      <c r="Y3610" s="44">
        <v>40967.153388999999</v>
      </c>
      <c r="Z3610" s="44">
        <v>1195.5142060000001</v>
      </c>
      <c r="AA3610" s="44">
        <v>35.501455999999997</v>
      </c>
      <c r="AB3610" s="44">
        <v>1.8302780000000001</v>
      </c>
      <c r="AC3610" s="44">
        <v>0.773706</v>
      </c>
      <c r="AD3610" s="44">
        <v>9379.2642049999995</v>
      </c>
    </row>
    <row r="3611" spans="1:30" x14ac:dyDescent="0.25">
      <c r="A3611">
        <v>4606</v>
      </c>
      <c r="B3611" t="s">
        <v>101</v>
      </c>
      <c r="C3611" t="s">
        <v>339</v>
      </c>
      <c r="D3611" t="s">
        <v>344</v>
      </c>
      <c r="E3611" t="s">
        <v>341</v>
      </c>
      <c r="F3611" s="48" t="e">
        <f>VLOOKUP(A3611,'TAZ definitions'!$A$1:$E$1902,2,FALSE)</f>
        <v>#N/A</v>
      </c>
      <c r="G3611" s="48" t="e">
        <f>VLOOKUP(A3611,'TAZ definitions'!$A$1:$E$1902,4,FALSE)</f>
        <v>#N/A</v>
      </c>
      <c r="H3611" s="44">
        <v>44672</v>
      </c>
      <c r="I3611" s="44">
        <v>0</v>
      </c>
      <c r="J3611" s="44">
        <v>8119</v>
      </c>
      <c r="K3611" s="44">
        <v>0</v>
      </c>
      <c r="L3611" s="44">
        <v>0</v>
      </c>
      <c r="M3611" s="44">
        <v>0</v>
      </c>
      <c r="N3611" s="44">
        <v>0</v>
      </c>
      <c r="O3611" s="44">
        <v>0</v>
      </c>
      <c r="P3611" s="44">
        <v>0</v>
      </c>
      <c r="Q3611" s="44">
        <v>0</v>
      </c>
      <c r="R3611" s="44">
        <v>15.286746000000001</v>
      </c>
      <c r="S3611" s="44">
        <v>15.421865</v>
      </c>
      <c r="T3611" s="44">
        <v>44672</v>
      </c>
      <c r="U3611" s="44">
        <v>8119.0004879999997</v>
      </c>
      <c r="V3611" s="44">
        <v>0</v>
      </c>
      <c r="W3611" s="44">
        <v>0</v>
      </c>
      <c r="X3611" s="44">
        <v>0</v>
      </c>
      <c r="Y3611" s="44">
        <v>21902.695275999999</v>
      </c>
      <c r="Z3611" s="44">
        <v>564.79507100000001</v>
      </c>
      <c r="AA3611" s="44">
        <v>17.971231</v>
      </c>
      <c r="AB3611" s="44">
        <v>0.98710699999999996</v>
      </c>
      <c r="AC3611" s="44">
        <v>0.38619399999999998</v>
      </c>
      <c r="AD3611" s="44">
        <v>4718.2427690000004</v>
      </c>
    </row>
    <row r="3612" spans="1:30" x14ac:dyDescent="0.25">
      <c r="A3612">
        <v>4607</v>
      </c>
      <c r="B3612" t="s">
        <v>101</v>
      </c>
      <c r="C3612" t="s">
        <v>339</v>
      </c>
      <c r="D3612" t="s">
        <v>344</v>
      </c>
      <c r="E3612" t="s">
        <v>341</v>
      </c>
      <c r="F3612" s="48" t="e">
        <f>VLOOKUP(A3612,'TAZ definitions'!$A$1:$E$1902,2,FALSE)</f>
        <v>#N/A</v>
      </c>
      <c r="G3612" s="48" t="e">
        <f>VLOOKUP(A3612,'TAZ definitions'!$A$1:$E$1902,4,FALSE)</f>
        <v>#N/A</v>
      </c>
      <c r="H3612" s="44">
        <v>47410</v>
      </c>
      <c r="I3612" s="44">
        <v>0</v>
      </c>
      <c r="J3612" s="44">
        <v>8634</v>
      </c>
      <c r="K3612" s="44">
        <v>0</v>
      </c>
      <c r="L3612" s="44">
        <v>0</v>
      </c>
      <c r="M3612" s="44">
        <v>0</v>
      </c>
      <c r="N3612" s="44">
        <v>0</v>
      </c>
      <c r="O3612" s="44">
        <v>0</v>
      </c>
      <c r="P3612" s="44">
        <v>0</v>
      </c>
      <c r="Q3612" s="44">
        <v>0</v>
      </c>
      <c r="R3612" s="44">
        <v>15.284032</v>
      </c>
      <c r="S3612" s="44">
        <v>15.281343</v>
      </c>
      <c r="T3612" s="44">
        <v>47410</v>
      </c>
      <c r="U3612" s="44">
        <v>8634</v>
      </c>
      <c r="V3612" s="44">
        <v>0</v>
      </c>
      <c r="W3612" s="44">
        <v>0</v>
      </c>
      <c r="X3612" s="44">
        <v>2582.1880809999998</v>
      </c>
      <c r="Y3612" s="44">
        <v>45359.575110999998</v>
      </c>
      <c r="Z3612" s="44">
        <v>965.03516000000002</v>
      </c>
      <c r="AA3612" s="44">
        <v>50.433076999999997</v>
      </c>
      <c r="AB3612" s="44">
        <v>2.4093270000000002</v>
      </c>
      <c r="AC3612" s="44">
        <v>0.80506200000000006</v>
      </c>
      <c r="AD3612" s="44">
        <v>9722.556122</v>
      </c>
    </row>
    <row r="3613" spans="1:30" x14ac:dyDescent="0.25">
      <c r="A3613">
        <v>4608</v>
      </c>
      <c r="B3613" t="s">
        <v>101</v>
      </c>
      <c r="C3613" t="s">
        <v>339</v>
      </c>
      <c r="D3613" t="s">
        <v>344</v>
      </c>
      <c r="E3613" t="s">
        <v>341</v>
      </c>
      <c r="F3613" s="48" t="e">
        <f>VLOOKUP(A3613,'TAZ definitions'!$A$1:$E$1902,2,FALSE)</f>
        <v>#N/A</v>
      </c>
      <c r="G3613" s="48" t="e">
        <f>VLOOKUP(A3613,'TAZ definitions'!$A$1:$E$1902,4,FALSE)</f>
        <v>#N/A</v>
      </c>
      <c r="H3613" s="44">
        <v>44556</v>
      </c>
      <c r="I3613" s="44">
        <v>0</v>
      </c>
      <c r="J3613" s="44">
        <v>8148</v>
      </c>
      <c r="K3613" s="44">
        <v>0</v>
      </c>
      <c r="L3613" s="44">
        <v>0</v>
      </c>
      <c r="M3613" s="44">
        <v>0</v>
      </c>
      <c r="N3613" s="44">
        <v>0</v>
      </c>
      <c r="O3613" s="44">
        <v>0</v>
      </c>
      <c r="P3613" s="44">
        <v>0</v>
      </c>
      <c r="Q3613" s="44">
        <v>0</v>
      </c>
      <c r="R3613" s="44">
        <v>14.216944</v>
      </c>
      <c r="S3613" s="44">
        <v>14.382111</v>
      </c>
      <c r="T3613" s="44">
        <v>44556</v>
      </c>
      <c r="U3613" s="44">
        <v>8148</v>
      </c>
      <c r="V3613" s="44">
        <v>0</v>
      </c>
      <c r="W3613" s="44">
        <v>0</v>
      </c>
      <c r="X3613" s="44">
        <v>0</v>
      </c>
      <c r="Y3613" s="44">
        <v>5228.8044360000004</v>
      </c>
      <c r="Z3613" s="44">
        <v>149.443635</v>
      </c>
      <c r="AA3613" s="44">
        <v>4.211017</v>
      </c>
      <c r="AB3613" s="44">
        <v>0.21390799999999999</v>
      </c>
      <c r="AC3613" s="44">
        <v>9.5418000000000003E-2</v>
      </c>
      <c r="AD3613" s="44">
        <v>1145.871455</v>
      </c>
    </row>
    <row r="3614" spans="1:30" x14ac:dyDescent="0.25">
      <c r="A3614">
        <v>4609</v>
      </c>
      <c r="B3614" t="s">
        <v>101</v>
      </c>
      <c r="C3614" t="s">
        <v>339</v>
      </c>
      <c r="D3614" t="s">
        <v>344</v>
      </c>
      <c r="E3614" t="s">
        <v>341</v>
      </c>
      <c r="F3614" s="48" t="e">
        <f>VLOOKUP(A3614,'TAZ definitions'!$A$1:$E$1902,2,FALSE)</f>
        <v>#N/A</v>
      </c>
      <c r="G3614" s="48" t="e">
        <f>VLOOKUP(A3614,'TAZ definitions'!$A$1:$E$1902,4,FALSE)</f>
        <v>#N/A</v>
      </c>
      <c r="H3614" s="44">
        <v>40550</v>
      </c>
      <c r="I3614" s="44">
        <v>0</v>
      </c>
      <c r="J3614" s="44">
        <v>7326</v>
      </c>
      <c r="K3614" s="44">
        <v>0</v>
      </c>
      <c r="L3614" s="44">
        <v>0</v>
      </c>
      <c r="M3614" s="44">
        <v>0</v>
      </c>
      <c r="N3614" s="44">
        <v>0</v>
      </c>
      <c r="O3614" s="44">
        <v>0</v>
      </c>
      <c r="P3614" s="44">
        <v>0</v>
      </c>
      <c r="Q3614" s="44">
        <v>0</v>
      </c>
      <c r="R3614" s="44">
        <v>13.383680999999999</v>
      </c>
      <c r="S3614" s="44">
        <v>13.286422999999999</v>
      </c>
      <c r="T3614" s="44">
        <v>40550</v>
      </c>
      <c r="U3614" s="44">
        <v>7326</v>
      </c>
      <c r="V3614" s="44">
        <v>0</v>
      </c>
      <c r="W3614" s="44">
        <v>0</v>
      </c>
      <c r="X3614" s="44">
        <v>0</v>
      </c>
      <c r="Y3614" s="44">
        <v>5031.2579150000001</v>
      </c>
      <c r="Z3614" s="44">
        <v>144.530787</v>
      </c>
      <c r="AA3614" s="44">
        <v>4.0502630000000002</v>
      </c>
      <c r="AB3614" s="44">
        <v>0.206624</v>
      </c>
      <c r="AC3614" s="44">
        <v>9.1912999999999995E-2</v>
      </c>
      <c r="AD3614" s="44">
        <v>1105.302702</v>
      </c>
    </row>
    <row r="3615" spans="1:30" x14ac:dyDescent="0.25">
      <c r="A3615">
        <v>4610</v>
      </c>
      <c r="B3615" t="s">
        <v>101</v>
      </c>
      <c r="C3615" t="s">
        <v>339</v>
      </c>
      <c r="D3615" t="s">
        <v>344</v>
      </c>
      <c r="E3615" t="s">
        <v>341</v>
      </c>
      <c r="F3615" s="48" t="e">
        <f>VLOOKUP(A3615,'TAZ definitions'!$A$1:$E$1902,2,FALSE)</f>
        <v>#N/A</v>
      </c>
      <c r="G3615" s="48" t="e">
        <f>VLOOKUP(A3615,'TAZ definitions'!$A$1:$E$1902,4,FALSE)</f>
        <v>#N/A</v>
      </c>
      <c r="H3615" s="44">
        <v>41376</v>
      </c>
      <c r="I3615" s="44">
        <v>0</v>
      </c>
      <c r="J3615" s="44">
        <v>7538</v>
      </c>
      <c r="K3615" s="44">
        <v>0</v>
      </c>
      <c r="L3615" s="44">
        <v>0</v>
      </c>
      <c r="M3615" s="44">
        <v>0</v>
      </c>
      <c r="N3615" s="44">
        <v>0</v>
      </c>
      <c r="O3615" s="44">
        <v>0</v>
      </c>
      <c r="P3615" s="44">
        <v>0</v>
      </c>
      <c r="Q3615" s="44">
        <v>0</v>
      </c>
      <c r="R3615" s="44">
        <v>13.413247</v>
      </c>
      <c r="S3615" s="44">
        <v>13.382291</v>
      </c>
      <c r="T3615" s="44">
        <v>41376</v>
      </c>
      <c r="U3615" s="44">
        <v>7538</v>
      </c>
      <c r="V3615" s="44">
        <v>0</v>
      </c>
      <c r="W3615" s="44">
        <v>0</v>
      </c>
      <c r="X3615" s="44">
        <v>0</v>
      </c>
      <c r="Y3615" s="44">
        <v>4591.1505509999997</v>
      </c>
      <c r="Z3615" s="44">
        <v>122.434146</v>
      </c>
      <c r="AA3615" s="44">
        <v>3.6468240000000001</v>
      </c>
      <c r="AB3615" s="44">
        <v>0.201903</v>
      </c>
      <c r="AC3615" s="44">
        <v>8.1192E-2</v>
      </c>
      <c r="AD3615" s="44">
        <v>991.59608200000002</v>
      </c>
    </row>
    <row r="3616" spans="1:30" x14ac:dyDescent="0.25">
      <c r="A3616">
        <v>4611</v>
      </c>
      <c r="B3616" t="s">
        <v>101</v>
      </c>
      <c r="C3616" t="s">
        <v>339</v>
      </c>
      <c r="D3616" t="s">
        <v>344</v>
      </c>
      <c r="E3616" t="s">
        <v>341</v>
      </c>
      <c r="F3616" s="48" t="e">
        <f>VLOOKUP(A3616,'TAZ definitions'!$A$1:$E$1902,2,FALSE)</f>
        <v>#N/A</v>
      </c>
      <c r="G3616" s="48" t="e">
        <f>VLOOKUP(A3616,'TAZ definitions'!$A$1:$E$1902,4,FALSE)</f>
        <v>#N/A</v>
      </c>
      <c r="H3616" s="44">
        <v>37134</v>
      </c>
      <c r="I3616" s="44">
        <v>0</v>
      </c>
      <c r="J3616" s="44">
        <v>6856</v>
      </c>
      <c r="K3616" s="44">
        <v>0</v>
      </c>
      <c r="L3616" s="44">
        <v>0</v>
      </c>
      <c r="M3616" s="44">
        <v>0</v>
      </c>
      <c r="N3616" s="44">
        <v>0</v>
      </c>
      <c r="O3616" s="44">
        <v>0</v>
      </c>
      <c r="P3616" s="44">
        <v>0</v>
      </c>
      <c r="Q3616" s="44">
        <v>0</v>
      </c>
      <c r="R3616" s="44">
        <v>15.928712000000001</v>
      </c>
      <c r="S3616" s="44">
        <v>15.899105</v>
      </c>
      <c r="T3616" s="44">
        <v>37134</v>
      </c>
      <c r="U3616" s="44">
        <v>6856</v>
      </c>
      <c r="V3616" s="44">
        <v>0</v>
      </c>
      <c r="W3616" s="44">
        <v>0</v>
      </c>
      <c r="X3616" s="44">
        <v>0</v>
      </c>
      <c r="Y3616" s="44">
        <v>3756.6281979999999</v>
      </c>
      <c r="Z3616" s="44">
        <v>94.796024000000003</v>
      </c>
      <c r="AA3616" s="44">
        <v>2.9657309999999999</v>
      </c>
      <c r="AB3616" s="44">
        <v>0.17272999999999999</v>
      </c>
      <c r="AC3616" s="44">
        <v>6.5310000000000007E-2</v>
      </c>
      <c r="AD3616" s="44">
        <v>807.91623100000004</v>
      </c>
    </row>
    <row r="3617" spans="1:30" x14ac:dyDescent="0.25">
      <c r="A3617">
        <v>4612</v>
      </c>
      <c r="B3617" t="s">
        <v>101</v>
      </c>
      <c r="C3617" t="s">
        <v>339</v>
      </c>
      <c r="D3617" t="s">
        <v>344</v>
      </c>
      <c r="E3617" t="s">
        <v>341</v>
      </c>
      <c r="F3617" s="48" t="e">
        <f>VLOOKUP(A3617,'TAZ definitions'!$A$1:$E$1902,2,FALSE)</f>
        <v>#N/A</v>
      </c>
      <c r="G3617" s="48" t="e">
        <f>VLOOKUP(A3617,'TAZ definitions'!$A$1:$E$1902,4,FALSE)</f>
        <v>#N/A</v>
      </c>
      <c r="H3617" s="44">
        <v>41860</v>
      </c>
      <c r="I3617" s="44">
        <v>0</v>
      </c>
      <c r="J3617" s="44">
        <v>7566</v>
      </c>
      <c r="K3617" s="44">
        <v>0</v>
      </c>
      <c r="L3617" s="44">
        <v>0</v>
      </c>
      <c r="M3617" s="44">
        <v>0</v>
      </c>
      <c r="N3617" s="44">
        <v>0</v>
      </c>
      <c r="O3617" s="44">
        <v>0</v>
      </c>
      <c r="P3617" s="44">
        <v>132.008881</v>
      </c>
      <c r="Q3617" s="44">
        <v>130.808594</v>
      </c>
      <c r="R3617" s="44">
        <v>14.319307999999999</v>
      </c>
      <c r="S3617" s="44">
        <v>13.965125</v>
      </c>
      <c r="T3617" s="44">
        <v>41856.265625</v>
      </c>
      <c r="U3617" s="44">
        <v>7565.3247069999998</v>
      </c>
      <c r="V3617" s="44">
        <v>0</v>
      </c>
      <c r="W3617" s="44">
        <v>0</v>
      </c>
      <c r="X3617" s="44">
        <v>834.44977900000004</v>
      </c>
      <c r="Y3617" s="44">
        <v>21442.613980999999</v>
      </c>
      <c r="Z3617" s="44">
        <v>534.61728700000003</v>
      </c>
      <c r="AA3617" s="44">
        <v>16.971474000000001</v>
      </c>
      <c r="AB3617" s="44">
        <v>0.97321999999999997</v>
      </c>
      <c r="AC3617" s="44">
        <v>0.37275900000000001</v>
      </c>
      <c r="AD3617" s="44">
        <v>4595.658668</v>
      </c>
    </row>
    <row r="3618" spans="1:30" x14ac:dyDescent="0.25">
      <c r="A3618">
        <v>4613</v>
      </c>
      <c r="B3618" t="s">
        <v>101</v>
      </c>
      <c r="C3618" t="s">
        <v>339</v>
      </c>
      <c r="D3618" t="s">
        <v>344</v>
      </c>
      <c r="E3618" t="s">
        <v>341</v>
      </c>
      <c r="F3618" s="48" t="e">
        <f>VLOOKUP(A3618,'TAZ definitions'!$A$1:$E$1902,2,FALSE)</f>
        <v>#N/A</v>
      </c>
      <c r="G3618" s="48" t="e">
        <f>VLOOKUP(A3618,'TAZ definitions'!$A$1:$E$1902,4,FALSE)</f>
        <v>#N/A</v>
      </c>
      <c r="H3618" s="44">
        <v>44389</v>
      </c>
      <c r="I3618" s="44">
        <v>0</v>
      </c>
      <c r="J3618" s="44">
        <v>8109</v>
      </c>
      <c r="K3618" s="44">
        <v>0</v>
      </c>
      <c r="L3618" s="44">
        <v>0</v>
      </c>
      <c r="M3618" s="44">
        <v>0</v>
      </c>
      <c r="N3618" s="44">
        <v>0</v>
      </c>
      <c r="O3618" s="44">
        <v>0</v>
      </c>
      <c r="P3618" s="44">
        <v>0</v>
      </c>
      <c r="Q3618" s="44">
        <v>0</v>
      </c>
      <c r="R3618" s="44">
        <v>14.944445999999999</v>
      </c>
      <c r="S3618" s="44">
        <v>14.971736999999999</v>
      </c>
      <c r="T3618" s="44">
        <v>44389</v>
      </c>
      <c r="U3618" s="44">
        <v>8109</v>
      </c>
      <c r="V3618" s="44">
        <v>0</v>
      </c>
      <c r="W3618" s="44">
        <v>0</v>
      </c>
      <c r="X3618" s="44">
        <v>0</v>
      </c>
      <c r="Y3618" s="44">
        <v>5160.8918700000004</v>
      </c>
      <c r="Z3618" s="44">
        <v>150.34681399999999</v>
      </c>
      <c r="AA3618" s="44">
        <v>4.1870640000000003</v>
      </c>
      <c r="AB3618" s="44">
        <v>0.20678099999999999</v>
      </c>
      <c r="AC3618" s="44">
        <v>9.4924999999999995E-2</v>
      </c>
      <c r="AD3618" s="44">
        <v>1135.9075359999999</v>
      </c>
    </row>
    <row r="3619" spans="1:30" x14ac:dyDescent="0.25">
      <c r="A3619">
        <v>4614</v>
      </c>
      <c r="B3619" t="s">
        <v>101</v>
      </c>
      <c r="C3619" t="s">
        <v>339</v>
      </c>
      <c r="D3619" t="s">
        <v>343</v>
      </c>
      <c r="E3619" t="s">
        <v>341</v>
      </c>
      <c r="F3619" s="48" t="e">
        <f>VLOOKUP(A3619,'TAZ definitions'!$A$1:$E$1902,2,FALSE)</f>
        <v>#N/A</v>
      </c>
      <c r="G3619" s="48" t="e">
        <f>VLOOKUP(A3619,'TAZ definitions'!$A$1:$E$1902,4,FALSE)</f>
        <v>#N/A</v>
      </c>
      <c r="H3619" s="44">
        <v>40482</v>
      </c>
      <c r="I3619" s="44">
        <v>0</v>
      </c>
      <c r="J3619" s="44">
        <v>7283</v>
      </c>
      <c r="K3619" s="44">
        <v>0</v>
      </c>
      <c r="L3619" s="44">
        <v>0</v>
      </c>
      <c r="M3619" s="44">
        <v>0</v>
      </c>
      <c r="N3619" s="44">
        <v>0</v>
      </c>
      <c r="O3619" s="44">
        <v>0</v>
      </c>
      <c r="P3619" s="44">
        <v>0</v>
      </c>
      <c r="Q3619" s="44">
        <v>0</v>
      </c>
      <c r="R3619" s="44">
        <v>16.570892000000001</v>
      </c>
      <c r="S3619" s="44">
        <v>16.085433999999999</v>
      </c>
      <c r="T3619" s="44">
        <v>40482</v>
      </c>
      <c r="U3619" s="44">
        <v>7283.0004879999997</v>
      </c>
      <c r="V3619" s="44">
        <v>0</v>
      </c>
      <c r="W3619" s="44">
        <v>0</v>
      </c>
      <c r="X3619" s="44">
        <v>0</v>
      </c>
      <c r="Y3619" s="44">
        <v>6857.2881479999996</v>
      </c>
      <c r="Z3619" s="44">
        <v>198.599682</v>
      </c>
      <c r="AA3619" s="44">
        <v>5.5712580000000003</v>
      </c>
      <c r="AB3619" s="44">
        <v>0.27684500000000001</v>
      </c>
      <c r="AC3619" s="44">
        <v>0.12581000000000001</v>
      </c>
      <c r="AD3619" s="44">
        <v>1508.642049</v>
      </c>
    </row>
    <row r="3620" spans="1:30" x14ac:dyDescent="0.25">
      <c r="A3620">
        <v>4615</v>
      </c>
      <c r="B3620" t="s">
        <v>101</v>
      </c>
      <c r="C3620" t="s">
        <v>339</v>
      </c>
      <c r="D3620" t="s">
        <v>343</v>
      </c>
      <c r="E3620" t="s">
        <v>341</v>
      </c>
      <c r="F3620" s="48" t="e">
        <f>VLOOKUP(A3620,'TAZ definitions'!$A$1:$E$1902,2,FALSE)</f>
        <v>#N/A</v>
      </c>
      <c r="G3620" s="48" t="e">
        <f>VLOOKUP(A3620,'TAZ definitions'!$A$1:$E$1902,4,FALSE)</f>
        <v>#N/A</v>
      </c>
      <c r="H3620" s="44">
        <v>40855</v>
      </c>
      <c r="I3620" s="44">
        <v>0</v>
      </c>
      <c r="J3620" s="44">
        <v>7376</v>
      </c>
      <c r="K3620" s="44">
        <v>0</v>
      </c>
      <c r="L3620" s="44">
        <v>0</v>
      </c>
      <c r="M3620" s="44">
        <v>0</v>
      </c>
      <c r="N3620" s="44">
        <v>0</v>
      </c>
      <c r="O3620" s="44">
        <v>0</v>
      </c>
      <c r="P3620" s="44">
        <v>0</v>
      </c>
      <c r="Q3620" s="44">
        <v>0</v>
      </c>
      <c r="R3620" s="44">
        <v>15.643613</v>
      </c>
      <c r="S3620" s="44">
        <v>14.233262</v>
      </c>
      <c r="T3620" s="44">
        <v>40855</v>
      </c>
      <c r="U3620" s="44">
        <v>7376</v>
      </c>
      <c r="V3620" s="44">
        <v>0</v>
      </c>
      <c r="W3620" s="44">
        <v>0</v>
      </c>
      <c r="X3620" s="44">
        <v>0</v>
      </c>
      <c r="Y3620" s="44">
        <v>1456.0494550000001</v>
      </c>
      <c r="Z3620" s="44">
        <v>48.624696999999998</v>
      </c>
      <c r="AA3620" s="44">
        <v>1.206186</v>
      </c>
      <c r="AB3620" s="44">
        <v>5.543E-2</v>
      </c>
      <c r="AC3620" s="44">
        <v>2.8354000000000001E-2</v>
      </c>
      <c r="AD3620" s="44">
        <v>339.356675</v>
      </c>
    </row>
    <row r="3621" spans="1:30" x14ac:dyDescent="0.25">
      <c r="A3621">
        <v>4616</v>
      </c>
      <c r="B3621" t="s">
        <v>101</v>
      </c>
      <c r="C3621" t="s">
        <v>339</v>
      </c>
      <c r="D3621" t="s">
        <v>344</v>
      </c>
      <c r="E3621" t="s">
        <v>341</v>
      </c>
      <c r="F3621" s="48" t="e">
        <f>VLOOKUP(A3621,'TAZ definitions'!$A$1:$E$1902,2,FALSE)</f>
        <v>#N/A</v>
      </c>
      <c r="G3621" s="48" t="e">
        <f>VLOOKUP(A3621,'TAZ definitions'!$A$1:$E$1902,4,FALSE)</f>
        <v>#N/A</v>
      </c>
      <c r="H3621" s="44">
        <v>37863</v>
      </c>
      <c r="I3621" s="44">
        <v>0</v>
      </c>
      <c r="J3621" s="44">
        <v>6943</v>
      </c>
      <c r="K3621" s="44">
        <v>0</v>
      </c>
      <c r="L3621" s="44">
        <v>0</v>
      </c>
      <c r="M3621" s="44">
        <v>0</v>
      </c>
      <c r="N3621" s="44">
        <v>0</v>
      </c>
      <c r="O3621" s="44">
        <v>0</v>
      </c>
      <c r="P3621" s="44">
        <v>0</v>
      </c>
      <c r="Q3621" s="44">
        <v>0</v>
      </c>
      <c r="R3621" s="44">
        <v>14.216593</v>
      </c>
      <c r="S3621" s="44">
        <v>14.163636</v>
      </c>
      <c r="T3621" s="44">
        <v>37863</v>
      </c>
      <c r="U3621" s="44">
        <v>6943</v>
      </c>
      <c r="V3621" s="44">
        <v>0</v>
      </c>
      <c r="W3621" s="44">
        <v>0</v>
      </c>
      <c r="X3621" s="44">
        <v>0</v>
      </c>
      <c r="Y3621" s="44">
        <v>7429.1053449999999</v>
      </c>
      <c r="Z3621" s="44">
        <v>213.16899900000001</v>
      </c>
      <c r="AA3621" s="44">
        <v>5.9696899999999999</v>
      </c>
      <c r="AB3621" s="44">
        <v>0.31744899999999998</v>
      </c>
      <c r="AC3621" s="44">
        <v>0.135742</v>
      </c>
      <c r="AD3621" s="44">
        <v>1654.1180340000001</v>
      </c>
    </row>
    <row r="3622" spans="1:30" x14ac:dyDescent="0.25">
      <c r="A3622">
        <v>4617</v>
      </c>
      <c r="B3622" t="s">
        <v>101</v>
      </c>
      <c r="C3622" t="s">
        <v>339</v>
      </c>
      <c r="D3622" t="s">
        <v>344</v>
      </c>
      <c r="E3622" t="s">
        <v>341</v>
      </c>
      <c r="F3622" s="48" t="e">
        <f>VLOOKUP(A3622,'TAZ definitions'!$A$1:$E$1902,2,FALSE)</f>
        <v>#N/A</v>
      </c>
      <c r="G3622" s="48" t="e">
        <f>VLOOKUP(A3622,'TAZ definitions'!$A$1:$E$1902,4,FALSE)</f>
        <v>#N/A</v>
      </c>
      <c r="H3622" s="44">
        <v>45126</v>
      </c>
      <c r="I3622" s="44">
        <v>0</v>
      </c>
      <c r="J3622" s="44">
        <v>8146</v>
      </c>
      <c r="K3622" s="44">
        <v>0</v>
      </c>
      <c r="L3622" s="44">
        <v>0</v>
      </c>
      <c r="M3622" s="44">
        <v>0</v>
      </c>
      <c r="N3622" s="44">
        <v>0</v>
      </c>
      <c r="O3622" s="44">
        <v>0</v>
      </c>
      <c r="P3622" s="44">
        <v>0</v>
      </c>
      <c r="Q3622" s="44">
        <v>0</v>
      </c>
      <c r="R3622" s="44">
        <v>14.336850999999999</v>
      </c>
      <c r="S3622" s="44">
        <v>14.160809</v>
      </c>
      <c r="T3622" s="44">
        <v>45126</v>
      </c>
      <c r="U3622" s="44">
        <v>8146.0004879999997</v>
      </c>
      <c r="V3622" s="44">
        <v>0</v>
      </c>
      <c r="W3622" s="44">
        <v>0</v>
      </c>
      <c r="X3622" s="44">
        <v>2751.5404309999999</v>
      </c>
      <c r="Y3622" s="44">
        <v>23268.432650999999</v>
      </c>
      <c r="Z3622" s="44">
        <v>587.30223000000001</v>
      </c>
      <c r="AA3622" s="44">
        <v>20.515663</v>
      </c>
      <c r="AB3622" s="44">
        <v>1.083645</v>
      </c>
      <c r="AC3622" s="44">
        <v>0.41364899999999999</v>
      </c>
      <c r="AD3622" s="44">
        <v>5036.7965459999996</v>
      </c>
    </row>
    <row r="3623" spans="1:30" x14ac:dyDescent="0.25">
      <c r="A3623">
        <v>4618</v>
      </c>
      <c r="B3623" t="s">
        <v>101</v>
      </c>
      <c r="C3623" t="s">
        <v>339</v>
      </c>
      <c r="D3623" t="s">
        <v>344</v>
      </c>
      <c r="E3623" t="s">
        <v>341</v>
      </c>
      <c r="F3623" s="48" t="e">
        <f>VLOOKUP(A3623,'TAZ definitions'!$A$1:$E$1902,2,FALSE)</f>
        <v>#N/A</v>
      </c>
      <c r="G3623" s="48" t="e">
        <f>VLOOKUP(A3623,'TAZ definitions'!$A$1:$E$1902,4,FALSE)</f>
        <v>#N/A</v>
      </c>
      <c r="H3623" s="44">
        <v>40640</v>
      </c>
      <c r="I3623" s="44">
        <v>0</v>
      </c>
      <c r="J3623" s="44">
        <v>7498</v>
      </c>
      <c r="K3623" s="44">
        <v>0</v>
      </c>
      <c r="L3623" s="44">
        <v>0</v>
      </c>
      <c r="M3623" s="44">
        <v>0</v>
      </c>
      <c r="N3623" s="44">
        <v>0</v>
      </c>
      <c r="O3623" s="44">
        <v>0</v>
      </c>
      <c r="P3623" s="44">
        <v>0</v>
      </c>
      <c r="Q3623" s="44">
        <v>0</v>
      </c>
      <c r="R3623" s="44">
        <v>13.439026</v>
      </c>
      <c r="S3623" s="44">
        <v>13.388903000000001</v>
      </c>
      <c r="T3623" s="44">
        <v>40640</v>
      </c>
      <c r="U3623" s="44">
        <v>7498</v>
      </c>
      <c r="V3623" s="44">
        <v>0</v>
      </c>
      <c r="W3623" s="44">
        <v>0</v>
      </c>
      <c r="X3623" s="44">
        <v>0</v>
      </c>
      <c r="Y3623" s="44">
        <v>8178.6519340000004</v>
      </c>
      <c r="Z3623" s="44">
        <v>234.21486300000001</v>
      </c>
      <c r="AA3623" s="44">
        <v>6.5918539999999997</v>
      </c>
      <c r="AB3623" s="44">
        <v>0.335893</v>
      </c>
      <c r="AC3623" s="44">
        <v>0.14923400000000001</v>
      </c>
      <c r="AD3623" s="44">
        <v>1794.662223</v>
      </c>
    </row>
    <row r="3624" spans="1:30" x14ac:dyDescent="0.25">
      <c r="A3624">
        <v>4619</v>
      </c>
      <c r="B3624" t="s">
        <v>101</v>
      </c>
      <c r="C3624" t="s">
        <v>339</v>
      </c>
      <c r="D3624" t="s">
        <v>344</v>
      </c>
      <c r="E3624" t="s">
        <v>341</v>
      </c>
      <c r="F3624" s="48" t="e">
        <f>VLOOKUP(A3624,'TAZ definitions'!$A$1:$E$1902,2,FALSE)</f>
        <v>#N/A</v>
      </c>
      <c r="G3624" s="48" t="e">
        <f>VLOOKUP(A3624,'TAZ definitions'!$A$1:$E$1902,4,FALSE)</f>
        <v>#N/A</v>
      </c>
      <c r="H3624" s="44">
        <v>38371</v>
      </c>
      <c r="I3624" s="44">
        <v>0</v>
      </c>
      <c r="J3624" s="44">
        <v>7038</v>
      </c>
      <c r="K3624" s="44">
        <v>0</v>
      </c>
      <c r="L3624" s="44">
        <v>0</v>
      </c>
      <c r="M3624" s="44">
        <v>0</v>
      </c>
      <c r="N3624" s="44">
        <v>0</v>
      </c>
      <c r="O3624" s="44">
        <v>0</v>
      </c>
      <c r="P3624" s="44">
        <v>0</v>
      </c>
      <c r="Q3624" s="44">
        <v>0</v>
      </c>
      <c r="R3624" s="44">
        <v>13.704926</v>
      </c>
      <c r="S3624" s="44">
        <v>13.674244</v>
      </c>
      <c r="T3624" s="44">
        <v>38371</v>
      </c>
      <c r="U3624" s="44">
        <v>7038</v>
      </c>
      <c r="V3624" s="44">
        <v>0</v>
      </c>
      <c r="W3624" s="44">
        <v>0</v>
      </c>
      <c r="X3624" s="44">
        <v>0</v>
      </c>
      <c r="Y3624" s="44">
        <v>16450.075328999999</v>
      </c>
      <c r="Z3624" s="44">
        <v>442.602217</v>
      </c>
      <c r="AA3624" s="44">
        <v>13.139906</v>
      </c>
      <c r="AB3624" s="44">
        <v>0.70794800000000002</v>
      </c>
      <c r="AC3624" s="44">
        <v>0.29322900000000002</v>
      </c>
      <c r="AD3624" s="44">
        <v>3561.7251889999998</v>
      </c>
    </row>
    <row r="3625" spans="1:30" x14ac:dyDescent="0.25">
      <c r="A3625">
        <v>4620</v>
      </c>
      <c r="B3625" t="s">
        <v>101</v>
      </c>
      <c r="C3625" t="s">
        <v>339</v>
      </c>
      <c r="D3625" t="s">
        <v>343</v>
      </c>
      <c r="E3625" t="s">
        <v>341</v>
      </c>
      <c r="F3625" s="48" t="e">
        <f>VLOOKUP(A3625,'TAZ definitions'!$A$1:$E$1902,2,FALSE)</f>
        <v>#N/A</v>
      </c>
      <c r="G3625" s="48" t="e">
        <f>VLOOKUP(A3625,'TAZ definitions'!$A$1:$E$1902,4,FALSE)</f>
        <v>#N/A</v>
      </c>
      <c r="H3625" s="44">
        <v>49658</v>
      </c>
      <c r="I3625" s="44">
        <v>0</v>
      </c>
      <c r="J3625" s="44">
        <v>8858</v>
      </c>
      <c r="K3625" s="44">
        <v>0</v>
      </c>
      <c r="L3625" s="44">
        <v>0</v>
      </c>
      <c r="M3625" s="44">
        <v>0</v>
      </c>
      <c r="N3625" s="44">
        <v>0</v>
      </c>
      <c r="O3625" s="44">
        <v>0</v>
      </c>
      <c r="P3625" s="44">
        <v>0</v>
      </c>
      <c r="Q3625" s="44">
        <v>0</v>
      </c>
      <c r="R3625" s="44">
        <v>15.604789999999999</v>
      </c>
      <c r="S3625" s="44">
        <v>15.850338000000001</v>
      </c>
      <c r="T3625" s="44">
        <v>49658</v>
      </c>
      <c r="U3625" s="44">
        <v>8858</v>
      </c>
      <c r="V3625" s="44">
        <v>0</v>
      </c>
      <c r="W3625" s="44">
        <v>0</v>
      </c>
      <c r="X3625" s="44">
        <v>376.98111799999998</v>
      </c>
      <c r="Y3625" s="44">
        <v>19781.312306</v>
      </c>
      <c r="Z3625" s="44">
        <v>567.39048200000002</v>
      </c>
      <c r="AA3625" s="44">
        <v>15.753094000000001</v>
      </c>
      <c r="AB3625" s="44">
        <v>0.79715400000000003</v>
      </c>
      <c r="AC3625" s="44">
        <v>0.36171999999999999</v>
      </c>
      <c r="AD3625" s="44">
        <v>4309.8439639999997</v>
      </c>
    </row>
    <row r="3626" spans="1:30" x14ac:dyDescent="0.25">
      <c r="A3626">
        <v>4621</v>
      </c>
      <c r="B3626" t="s">
        <v>101</v>
      </c>
      <c r="C3626" t="s">
        <v>339</v>
      </c>
      <c r="D3626" t="s">
        <v>343</v>
      </c>
      <c r="E3626" t="s">
        <v>341</v>
      </c>
      <c r="F3626" s="48" t="e">
        <f>VLOOKUP(A3626,'TAZ definitions'!$A$1:$E$1902,2,FALSE)</f>
        <v>#N/A</v>
      </c>
      <c r="G3626" s="48" t="e">
        <f>VLOOKUP(A3626,'TAZ definitions'!$A$1:$E$1902,4,FALSE)</f>
        <v>#N/A</v>
      </c>
      <c r="H3626" s="44">
        <v>46550</v>
      </c>
      <c r="I3626" s="44">
        <v>0</v>
      </c>
      <c r="J3626" s="44">
        <v>8465</v>
      </c>
      <c r="K3626" s="44">
        <v>0</v>
      </c>
      <c r="L3626" s="44">
        <v>0</v>
      </c>
      <c r="M3626" s="44">
        <v>0</v>
      </c>
      <c r="N3626" s="44">
        <v>0</v>
      </c>
      <c r="O3626" s="44">
        <v>0</v>
      </c>
      <c r="P3626" s="44">
        <v>86.965607000000006</v>
      </c>
      <c r="Q3626" s="44">
        <v>82.019035000000002</v>
      </c>
      <c r="R3626" s="44">
        <v>16.375315000000001</v>
      </c>
      <c r="S3626" s="44">
        <v>16.221267999999998</v>
      </c>
      <c r="T3626" s="44">
        <v>46535.59375</v>
      </c>
      <c r="U3626" s="44">
        <v>8462.3798829999996</v>
      </c>
      <c r="V3626" s="44">
        <v>0</v>
      </c>
      <c r="W3626" s="44">
        <v>0</v>
      </c>
      <c r="X3626" s="44">
        <v>509.47677099999999</v>
      </c>
      <c r="Y3626" s="44">
        <v>31581.523773000001</v>
      </c>
      <c r="Z3626" s="44">
        <v>674.98927000000003</v>
      </c>
      <c r="AA3626" s="44">
        <v>34.035271000000002</v>
      </c>
      <c r="AB3626" s="44">
        <v>1.6461589999999999</v>
      </c>
      <c r="AC3626" s="44">
        <v>0.55579800000000001</v>
      </c>
      <c r="AD3626" s="44">
        <v>6718.6984810000004</v>
      </c>
    </row>
    <row r="3627" spans="1:30" x14ac:dyDescent="0.25">
      <c r="A3627">
        <v>4622</v>
      </c>
      <c r="B3627" t="s">
        <v>101</v>
      </c>
      <c r="C3627" t="s">
        <v>339</v>
      </c>
      <c r="D3627" t="s">
        <v>345</v>
      </c>
      <c r="E3627" t="s">
        <v>341</v>
      </c>
      <c r="F3627" s="48" t="e">
        <f>VLOOKUP(A3627,'TAZ definitions'!$A$1:$E$1902,2,FALSE)</f>
        <v>#N/A</v>
      </c>
      <c r="G3627" s="48" t="e">
        <f>VLOOKUP(A3627,'TAZ definitions'!$A$1:$E$1902,4,FALSE)</f>
        <v>#N/A</v>
      </c>
      <c r="H3627" s="44">
        <v>30802</v>
      </c>
      <c r="I3627" s="44">
        <v>0</v>
      </c>
      <c r="J3627" s="44">
        <v>4544</v>
      </c>
      <c r="K3627" s="44">
        <v>0</v>
      </c>
      <c r="L3627" s="44">
        <v>0</v>
      </c>
      <c r="M3627" s="44">
        <v>0</v>
      </c>
      <c r="N3627" s="44">
        <v>0</v>
      </c>
      <c r="O3627" s="44">
        <v>0</v>
      </c>
      <c r="P3627" s="44">
        <v>0</v>
      </c>
      <c r="Q3627" s="44">
        <v>0</v>
      </c>
      <c r="R3627" s="44">
        <v>19.388815000000001</v>
      </c>
      <c r="S3627" s="44">
        <v>18.929667999999999</v>
      </c>
      <c r="T3627" s="44">
        <v>30802</v>
      </c>
      <c r="U3627" s="44">
        <v>4544</v>
      </c>
      <c r="V3627" s="44">
        <v>0</v>
      </c>
      <c r="W3627" s="44">
        <v>0</v>
      </c>
      <c r="X3627" s="44">
        <v>0</v>
      </c>
      <c r="Y3627" s="44">
        <v>5123.1011099999996</v>
      </c>
      <c r="Z3627" s="44">
        <v>148.114699</v>
      </c>
      <c r="AA3627" s="44">
        <v>4.1166520000000002</v>
      </c>
      <c r="AB3627" s="44">
        <v>0.21104500000000001</v>
      </c>
      <c r="AC3627" s="44">
        <v>9.3842999999999996E-2</v>
      </c>
      <c r="AD3627" s="44">
        <v>1129.933276</v>
      </c>
    </row>
    <row r="3628" spans="1:30" x14ac:dyDescent="0.25">
      <c r="A3628">
        <v>4623</v>
      </c>
      <c r="B3628" t="s">
        <v>101</v>
      </c>
      <c r="C3628" t="s">
        <v>339</v>
      </c>
      <c r="D3628" t="s">
        <v>345</v>
      </c>
      <c r="E3628" t="s">
        <v>341</v>
      </c>
      <c r="F3628" s="48" t="e">
        <f>VLOOKUP(A3628,'TAZ definitions'!$A$1:$E$1902,2,FALSE)</f>
        <v>#N/A</v>
      </c>
      <c r="G3628" s="48" t="e">
        <f>VLOOKUP(A3628,'TAZ definitions'!$A$1:$E$1902,4,FALSE)</f>
        <v>#N/A</v>
      </c>
      <c r="H3628" s="44">
        <v>30802</v>
      </c>
      <c r="I3628" s="44">
        <v>0</v>
      </c>
      <c r="J3628" s="44">
        <v>4544</v>
      </c>
      <c r="K3628" s="44">
        <v>0</v>
      </c>
      <c r="L3628" s="44">
        <v>0</v>
      </c>
      <c r="M3628" s="44">
        <v>0</v>
      </c>
      <c r="N3628" s="44">
        <v>0</v>
      </c>
      <c r="O3628" s="44">
        <v>0</v>
      </c>
      <c r="P3628" s="44">
        <v>0</v>
      </c>
      <c r="Q3628" s="44">
        <v>0</v>
      </c>
      <c r="R3628" s="44">
        <v>19.569965</v>
      </c>
      <c r="S3628" s="44">
        <v>17.972673</v>
      </c>
      <c r="T3628" s="44">
        <v>30802</v>
      </c>
      <c r="U3628" s="44">
        <v>4544</v>
      </c>
      <c r="V3628" s="44">
        <v>0</v>
      </c>
      <c r="W3628" s="44">
        <v>0</v>
      </c>
      <c r="X3628" s="44">
        <v>0</v>
      </c>
      <c r="Y3628" s="44">
        <v>27257.588610999999</v>
      </c>
      <c r="Z3628" s="44">
        <v>650.63966600000003</v>
      </c>
      <c r="AA3628" s="44">
        <v>21.196815999999998</v>
      </c>
      <c r="AB3628" s="44">
        <v>1.284124</v>
      </c>
      <c r="AC3628" s="44">
        <v>0.46382699999999999</v>
      </c>
      <c r="AD3628" s="44">
        <v>5764.4431690000001</v>
      </c>
    </row>
    <row r="3629" spans="1:30" x14ac:dyDescent="0.25">
      <c r="A3629">
        <v>4624</v>
      </c>
      <c r="B3629" t="s">
        <v>101</v>
      </c>
      <c r="C3629" t="s">
        <v>339</v>
      </c>
      <c r="D3629" t="s">
        <v>345</v>
      </c>
      <c r="E3629" t="s">
        <v>341</v>
      </c>
      <c r="F3629" s="48" t="e">
        <f>VLOOKUP(A3629,'TAZ definitions'!$A$1:$E$1902,2,FALSE)</f>
        <v>#N/A</v>
      </c>
      <c r="G3629" s="48" t="e">
        <f>VLOOKUP(A3629,'TAZ definitions'!$A$1:$E$1902,4,FALSE)</f>
        <v>#N/A</v>
      </c>
      <c r="H3629" s="44">
        <v>32301</v>
      </c>
      <c r="I3629" s="44">
        <v>0</v>
      </c>
      <c r="J3629" s="44">
        <v>4608</v>
      </c>
      <c r="K3629" s="44">
        <v>0</v>
      </c>
      <c r="L3629" s="44">
        <v>0</v>
      </c>
      <c r="M3629" s="44">
        <v>0</v>
      </c>
      <c r="N3629" s="44">
        <v>0</v>
      </c>
      <c r="O3629" s="44">
        <v>0</v>
      </c>
      <c r="P3629" s="44">
        <v>0</v>
      </c>
      <c r="Q3629" s="44">
        <v>0</v>
      </c>
      <c r="R3629" s="44">
        <v>18.883147999999998</v>
      </c>
      <c r="S3629" s="44">
        <v>18.471845999999999</v>
      </c>
      <c r="T3629" s="44">
        <v>32301</v>
      </c>
      <c r="U3629" s="44">
        <v>4608</v>
      </c>
      <c r="V3629" s="44">
        <v>0</v>
      </c>
      <c r="W3629" s="44">
        <v>0</v>
      </c>
      <c r="X3629" s="44">
        <v>0</v>
      </c>
      <c r="Y3629" s="44">
        <v>9901.9210070000008</v>
      </c>
      <c r="Z3629" s="44">
        <v>285.29447499999998</v>
      </c>
      <c r="AA3629" s="44">
        <v>7.9817920000000004</v>
      </c>
      <c r="AB3629" s="44">
        <v>0.39988800000000002</v>
      </c>
      <c r="AC3629" s="44">
        <v>0.18121899999999999</v>
      </c>
      <c r="AD3629" s="44">
        <v>2168.9538120000002</v>
      </c>
    </row>
    <row r="3630" spans="1:30" x14ac:dyDescent="0.25">
      <c r="A3630">
        <v>4625</v>
      </c>
      <c r="B3630" t="s">
        <v>101</v>
      </c>
      <c r="C3630" t="s">
        <v>339</v>
      </c>
      <c r="D3630" t="s">
        <v>345</v>
      </c>
      <c r="E3630" t="s">
        <v>341</v>
      </c>
      <c r="F3630" s="48" t="e">
        <f>VLOOKUP(A3630,'TAZ definitions'!$A$1:$E$1902,2,FALSE)</f>
        <v>#N/A</v>
      </c>
      <c r="G3630" s="48" t="e">
        <f>VLOOKUP(A3630,'TAZ definitions'!$A$1:$E$1902,4,FALSE)</f>
        <v>#N/A</v>
      </c>
      <c r="H3630" s="44">
        <v>41382</v>
      </c>
      <c r="I3630" s="44">
        <v>0</v>
      </c>
      <c r="J3630" s="44">
        <v>5322</v>
      </c>
      <c r="K3630" s="44">
        <v>0</v>
      </c>
      <c r="L3630" s="44">
        <v>0</v>
      </c>
      <c r="M3630" s="44">
        <v>0</v>
      </c>
      <c r="N3630" s="44">
        <v>0</v>
      </c>
      <c r="O3630" s="44">
        <v>0</v>
      </c>
      <c r="P3630" s="44">
        <v>146.38995399999999</v>
      </c>
      <c r="Q3630" s="44">
        <v>155.833969</v>
      </c>
      <c r="R3630" s="44">
        <v>19.706968</v>
      </c>
      <c r="S3630" s="44">
        <v>18.341597</v>
      </c>
      <c r="T3630" s="44">
        <v>41374.101562999997</v>
      </c>
      <c r="U3630" s="44">
        <v>5320.9848629999997</v>
      </c>
      <c r="V3630" s="44">
        <v>0</v>
      </c>
      <c r="W3630" s="44">
        <v>0</v>
      </c>
      <c r="X3630" s="44">
        <v>4652.3448689999996</v>
      </c>
      <c r="Y3630" s="44">
        <v>45560.443219000001</v>
      </c>
      <c r="Z3630" s="44">
        <v>1094.2311259999999</v>
      </c>
      <c r="AA3630" s="44">
        <v>39.149307999999998</v>
      </c>
      <c r="AB3630" s="44">
        <v>2.1833140000000002</v>
      </c>
      <c r="AC3630" s="44">
        <v>0.79699500000000001</v>
      </c>
      <c r="AD3630" s="44">
        <v>9731.8128400000005</v>
      </c>
    </row>
    <row r="3631" spans="1:30" x14ac:dyDescent="0.25">
      <c r="A3631">
        <v>4626</v>
      </c>
      <c r="B3631" t="s">
        <v>101</v>
      </c>
      <c r="C3631" t="s">
        <v>339</v>
      </c>
      <c r="D3631" t="s">
        <v>345</v>
      </c>
      <c r="E3631" t="s">
        <v>341</v>
      </c>
      <c r="F3631" s="48" t="e">
        <f>VLOOKUP(A3631,'TAZ definitions'!$A$1:$E$1902,2,FALSE)</f>
        <v>#N/A</v>
      </c>
      <c r="G3631" s="48" t="e">
        <f>VLOOKUP(A3631,'TAZ definitions'!$A$1:$E$1902,4,FALSE)</f>
        <v>#N/A</v>
      </c>
      <c r="H3631" s="44">
        <v>28387</v>
      </c>
      <c r="I3631" s="44">
        <v>0</v>
      </c>
      <c r="J3631" s="44">
        <v>4354</v>
      </c>
      <c r="K3631" s="44">
        <v>0</v>
      </c>
      <c r="L3631" s="44">
        <v>0</v>
      </c>
      <c r="M3631" s="44">
        <v>0</v>
      </c>
      <c r="N3631" s="44">
        <v>0</v>
      </c>
      <c r="O3631" s="44">
        <v>0</v>
      </c>
      <c r="P3631" s="44">
        <v>0</v>
      </c>
      <c r="Q3631" s="44">
        <v>0</v>
      </c>
      <c r="R3631" s="44">
        <v>18.981632000000001</v>
      </c>
      <c r="S3631" s="44">
        <v>18.645363</v>
      </c>
      <c r="T3631" s="44">
        <v>28387</v>
      </c>
      <c r="U3631" s="44">
        <v>4354</v>
      </c>
      <c r="V3631" s="44">
        <v>0</v>
      </c>
      <c r="W3631" s="44">
        <v>0</v>
      </c>
      <c r="X3631" s="44">
        <v>0</v>
      </c>
      <c r="Y3631" s="44">
        <v>18663.0602</v>
      </c>
      <c r="Z3631" s="44">
        <v>382.15603800000002</v>
      </c>
      <c r="AA3631" s="44">
        <v>20.516829000000001</v>
      </c>
      <c r="AB3631" s="44">
        <v>1.0139860000000001</v>
      </c>
      <c r="AC3631" s="44">
        <v>0.32485700000000001</v>
      </c>
      <c r="AD3631" s="44">
        <v>3976.924544</v>
      </c>
    </row>
    <row r="3632" spans="1:30" x14ac:dyDescent="0.25">
      <c r="A3632">
        <v>4627</v>
      </c>
      <c r="B3632" t="s">
        <v>101</v>
      </c>
      <c r="C3632" t="s">
        <v>339</v>
      </c>
      <c r="D3632" t="s">
        <v>346</v>
      </c>
      <c r="E3632" t="s">
        <v>341</v>
      </c>
      <c r="F3632" s="48" t="e">
        <f>VLOOKUP(A3632,'TAZ definitions'!$A$1:$E$1902,2,FALSE)</f>
        <v>#N/A</v>
      </c>
      <c r="G3632" s="48" t="e">
        <f>VLOOKUP(A3632,'TAZ definitions'!$A$1:$E$1902,4,FALSE)</f>
        <v>#N/A</v>
      </c>
      <c r="H3632" s="44">
        <v>28529</v>
      </c>
      <c r="I3632" s="44">
        <v>0</v>
      </c>
      <c r="J3632" s="44">
        <v>3880</v>
      </c>
      <c r="K3632" s="44">
        <v>0</v>
      </c>
      <c r="L3632" s="44">
        <v>0</v>
      </c>
      <c r="M3632" s="44">
        <v>0</v>
      </c>
      <c r="N3632" s="44">
        <v>0</v>
      </c>
      <c r="O3632" s="44">
        <v>0</v>
      </c>
      <c r="P3632" s="44">
        <v>0</v>
      </c>
      <c r="Q3632" s="44">
        <v>0</v>
      </c>
      <c r="R3632" s="44">
        <v>17.405785000000002</v>
      </c>
      <c r="S3632" s="44">
        <v>17.352685999999999</v>
      </c>
      <c r="T3632" s="44">
        <v>28529</v>
      </c>
      <c r="U3632" s="44">
        <v>3880</v>
      </c>
      <c r="V3632" s="44">
        <v>0</v>
      </c>
      <c r="W3632" s="44">
        <v>0</v>
      </c>
      <c r="X3632" s="44">
        <v>0</v>
      </c>
      <c r="Y3632" s="44">
        <v>14182.771322000001</v>
      </c>
      <c r="Z3632" s="44">
        <v>310.179441</v>
      </c>
      <c r="AA3632" s="44">
        <v>13.753564000000001</v>
      </c>
      <c r="AB3632" s="44">
        <v>0.72135099999999996</v>
      </c>
      <c r="AC3632" s="44">
        <v>0.244813</v>
      </c>
      <c r="AD3632" s="44">
        <v>3001.9905210000002</v>
      </c>
    </row>
    <row r="3633" spans="1:30" x14ac:dyDescent="0.25">
      <c r="A3633">
        <v>4628</v>
      </c>
      <c r="B3633" t="s">
        <v>101</v>
      </c>
      <c r="C3633" t="s">
        <v>339</v>
      </c>
      <c r="D3633" t="s">
        <v>346</v>
      </c>
      <c r="E3633" t="s">
        <v>341</v>
      </c>
      <c r="F3633" s="48" t="e">
        <f>VLOOKUP(A3633,'TAZ definitions'!$A$1:$E$1902,2,FALSE)</f>
        <v>#N/A</v>
      </c>
      <c r="G3633" s="48" t="e">
        <f>VLOOKUP(A3633,'TAZ definitions'!$A$1:$E$1902,4,FALSE)</f>
        <v>#N/A</v>
      </c>
      <c r="H3633" s="44">
        <v>28700</v>
      </c>
      <c r="I3633" s="44">
        <v>0</v>
      </c>
      <c r="J3633" s="44">
        <v>4396</v>
      </c>
      <c r="K3633" s="44">
        <v>0</v>
      </c>
      <c r="L3633" s="44">
        <v>0</v>
      </c>
      <c r="M3633" s="44">
        <v>0</v>
      </c>
      <c r="N3633" s="44">
        <v>0</v>
      </c>
      <c r="O3633" s="44">
        <v>0</v>
      </c>
      <c r="P3633" s="44">
        <v>0</v>
      </c>
      <c r="Q3633" s="44">
        <v>0</v>
      </c>
      <c r="R3633" s="44">
        <v>16.211279000000001</v>
      </c>
      <c r="S3633" s="44">
        <v>16.186154999999999</v>
      </c>
      <c r="T3633" s="44">
        <v>28700</v>
      </c>
      <c r="U3633" s="44">
        <v>4396</v>
      </c>
      <c r="V3633" s="44">
        <v>0</v>
      </c>
      <c r="W3633" s="44">
        <v>0</v>
      </c>
      <c r="X3633" s="44">
        <v>0</v>
      </c>
      <c r="Y3633" s="44">
        <v>11104.269093999999</v>
      </c>
      <c r="Z3633" s="44">
        <v>340.377363</v>
      </c>
      <c r="AA3633" s="44">
        <v>8.9764330000000001</v>
      </c>
      <c r="AB3633" s="44">
        <v>0.44197599999999998</v>
      </c>
      <c r="AC3633" s="44">
        <v>0.20799500000000001</v>
      </c>
      <c r="AD3633" s="44">
        <v>2493.0417809999999</v>
      </c>
    </row>
    <row r="3634" spans="1:30" x14ac:dyDescent="0.25">
      <c r="A3634">
        <v>4629</v>
      </c>
      <c r="B3634" t="s">
        <v>101</v>
      </c>
      <c r="C3634" t="s">
        <v>339</v>
      </c>
      <c r="D3634" t="s">
        <v>345</v>
      </c>
      <c r="E3634" t="s">
        <v>341</v>
      </c>
      <c r="F3634" s="48" t="e">
        <f>VLOOKUP(A3634,'TAZ definitions'!$A$1:$E$1902,2,FALSE)</f>
        <v>#N/A</v>
      </c>
      <c r="G3634" s="48" t="e">
        <f>VLOOKUP(A3634,'TAZ definitions'!$A$1:$E$1902,4,FALSE)</f>
        <v>#N/A</v>
      </c>
      <c r="H3634" s="44">
        <v>21996</v>
      </c>
      <c r="I3634" s="44">
        <v>0</v>
      </c>
      <c r="J3634" s="44">
        <v>3093</v>
      </c>
      <c r="K3634" s="44">
        <v>0</v>
      </c>
      <c r="L3634" s="44">
        <v>0</v>
      </c>
      <c r="M3634" s="44">
        <v>0</v>
      </c>
      <c r="N3634" s="44">
        <v>0</v>
      </c>
      <c r="O3634" s="44">
        <v>0</v>
      </c>
      <c r="P3634" s="44">
        <v>0</v>
      </c>
      <c r="Q3634" s="44">
        <v>0</v>
      </c>
      <c r="R3634" s="44">
        <v>20.963964000000001</v>
      </c>
      <c r="S3634" s="44">
        <v>20.427076</v>
      </c>
      <c r="T3634" s="44">
        <v>21996</v>
      </c>
      <c r="U3634" s="44">
        <v>3093</v>
      </c>
      <c r="V3634" s="44">
        <v>0</v>
      </c>
      <c r="W3634" s="44">
        <v>0</v>
      </c>
      <c r="X3634" s="44">
        <v>0</v>
      </c>
      <c r="Y3634" s="44">
        <v>1951.9646299999999</v>
      </c>
      <c r="Z3634" s="44">
        <v>62.930557</v>
      </c>
      <c r="AA3634" s="44">
        <v>1.593361</v>
      </c>
      <c r="AB3634" s="44">
        <v>7.5134999999999993E-2</v>
      </c>
      <c r="AC3634" s="44">
        <v>3.7442999999999997E-2</v>
      </c>
      <c r="AD3634" s="44">
        <v>446.99651299999999</v>
      </c>
    </row>
    <row r="3635" spans="1:30" x14ac:dyDescent="0.25">
      <c r="A3635">
        <v>4630</v>
      </c>
      <c r="B3635" t="s">
        <v>101</v>
      </c>
      <c r="C3635" t="s">
        <v>339</v>
      </c>
      <c r="D3635" t="s">
        <v>346</v>
      </c>
      <c r="E3635" t="s">
        <v>341</v>
      </c>
      <c r="F3635" s="48" t="e">
        <f>VLOOKUP(A3635,'TAZ definitions'!$A$1:$E$1902,2,FALSE)</f>
        <v>#N/A</v>
      </c>
      <c r="G3635" s="48" t="e">
        <f>VLOOKUP(A3635,'TAZ definitions'!$A$1:$E$1902,4,FALSE)</f>
        <v>#N/A</v>
      </c>
      <c r="H3635" s="44">
        <v>28061</v>
      </c>
      <c r="I3635" s="44">
        <v>0</v>
      </c>
      <c r="J3635" s="44">
        <v>3920</v>
      </c>
      <c r="K3635" s="44">
        <v>0</v>
      </c>
      <c r="L3635" s="44">
        <v>0</v>
      </c>
      <c r="M3635" s="44">
        <v>0</v>
      </c>
      <c r="N3635" s="44">
        <v>0</v>
      </c>
      <c r="O3635" s="44">
        <v>0</v>
      </c>
      <c r="P3635" s="44">
        <v>0</v>
      </c>
      <c r="Q3635" s="44">
        <v>0</v>
      </c>
      <c r="R3635" s="44">
        <v>14.591873</v>
      </c>
      <c r="S3635" s="44">
        <v>14.441504</v>
      </c>
      <c r="T3635" s="44">
        <v>28060.998047000001</v>
      </c>
      <c r="U3635" s="44">
        <v>3920.0002439999998</v>
      </c>
      <c r="V3635" s="44">
        <v>0</v>
      </c>
      <c r="W3635" s="44">
        <v>0</v>
      </c>
      <c r="X3635" s="44">
        <v>0</v>
      </c>
      <c r="Y3635" s="44">
        <v>10474.019086</v>
      </c>
      <c r="Z3635" s="44">
        <v>253.85938400000001</v>
      </c>
      <c r="AA3635" s="44">
        <v>8.2322199999999999</v>
      </c>
      <c r="AB3635" s="44">
        <v>0.47065099999999999</v>
      </c>
      <c r="AC3635" s="44">
        <v>0.17957699999999999</v>
      </c>
      <c r="AD3635" s="44">
        <v>2191.6331329999998</v>
      </c>
    </row>
    <row r="3636" spans="1:30" x14ac:dyDescent="0.25">
      <c r="A3636">
        <v>4631</v>
      </c>
      <c r="B3636" t="s">
        <v>101</v>
      </c>
      <c r="C3636" t="s">
        <v>339</v>
      </c>
      <c r="D3636" t="s">
        <v>347</v>
      </c>
      <c r="E3636" t="s">
        <v>341</v>
      </c>
      <c r="F3636" s="48" t="e">
        <f>VLOOKUP(A3636,'TAZ definitions'!$A$1:$E$1902,2,FALSE)</f>
        <v>#N/A</v>
      </c>
      <c r="G3636" s="48" t="e">
        <f>VLOOKUP(A3636,'TAZ definitions'!$A$1:$E$1902,4,FALSE)</f>
        <v>#N/A</v>
      </c>
      <c r="H3636" s="44">
        <v>32947</v>
      </c>
      <c r="I3636" s="44">
        <v>0</v>
      </c>
      <c r="J3636" s="44">
        <v>4639</v>
      </c>
      <c r="K3636" s="44">
        <v>0</v>
      </c>
      <c r="L3636" s="44">
        <v>0</v>
      </c>
      <c r="M3636" s="44">
        <v>0</v>
      </c>
      <c r="N3636" s="44">
        <v>0</v>
      </c>
      <c r="O3636" s="44">
        <v>0</v>
      </c>
      <c r="P3636" s="44">
        <v>0</v>
      </c>
      <c r="Q3636" s="44">
        <v>0</v>
      </c>
      <c r="R3636" s="44">
        <v>14.572625</v>
      </c>
      <c r="S3636" s="44">
        <v>14.484638</v>
      </c>
      <c r="T3636" s="44">
        <v>32947</v>
      </c>
      <c r="U3636" s="44">
        <v>4639</v>
      </c>
      <c r="V3636" s="44">
        <v>0</v>
      </c>
      <c r="W3636" s="44">
        <v>0</v>
      </c>
      <c r="X3636" s="44">
        <v>0</v>
      </c>
      <c r="Y3636" s="44">
        <v>9137.8697150000007</v>
      </c>
      <c r="Z3636" s="44">
        <v>235.72784999999999</v>
      </c>
      <c r="AA3636" s="44">
        <v>7.25021</v>
      </c>
      <c r="AB3636" s="44">
        <v>0.39724999999999999</v>
      </c>
      <c r="AC3636" s="44">
        <v>0.16059399999999999</v>
      </c>
      <c r="AD3636" s="44">
        <v>1951.6092470000001</v>
      </c>
    </row>
    <row r="3637" spans="1:30" x14ac:dyDescent="0.25">
      <c r="A3637">
        <v>4632</v>
      </c>
      <c r="B3637" t="s">
        <v>101</v>
      </c>
      <c r="C3637" t="s">
        <v>339</v>
      </c>
      <c r="D3637" t="s">
        <v>347</v>
      </c>
      <c r="E3637" t="s">
        <v>341</v>
      </c>
      <c r="F3637" s="48" t="e">
        <f>VLOOKUP(A3637,'TAZ definitions'!$A$1:$E$1902,2,FALSE)</f>
        <v>#N/A</v>
      </c>
      <c r="G3637" s="48" t="e">
        <f>VLOOKUP(A3637,'TAZ definitions'!$A$1:$E$1902,4,FALSE)</f>
        <v>#N/A</v>
      </c>
      <c r="H3637" s="44">
        <v>25753</v>
      </c>
      <c r="I3637" s="44">
        <v>0</v>
      </c>
      <c r="J3637" s="44">
        <v>3646</v>
      </c>
      <c r="K3637" s="44">
        <v>0</v>
      </c>
      <c r="L3637" s="44">
        <v>0</v>
      </c>
      <c r="M3637" s="44">
        <v>0</v>
      </c>
      <c r="N3637" s="44">
        <v>0</v>
      </c>
      <c r="O3637" s="44">
        <v>0</v>
      </c>
      <c r="P3637" s="44">
        <v>0</v>
      </c>
      <c r="Q3637" s="44">
        <v>0</v>
      </c>
      <c r="R3637" s="44">
        <v>16.244724000000001</v>
      </c>
      <c r="S3637" s="44">
        <v>16.109293000000001</v>
      </c>
      <c r="T3637" s="44">
        <v>25753</v>
      </c>
      <c r="U3637" s="44">
        <v>3646</v>
      </c>
      <c r="V3637" s="44">
        <v>0</v>
      </c>
      <c r="W3637" s="44">
        <v>0</v>
      </c>
      <c r="X3637" s="44">
        <v>0</v>
      </c>
      <c r="Y3637" s="44">
        <v>2470.0191810000001</v>
      </c>
      <c r="Z3637" s="44">
        <v>70.653430999999998</v>
      </c>
      <c r="AA3637" s="44">
        <v>1.990604</v>
      </c>
      <c r="AB3637" s="44">
        <v>9.9144999999999997E-2</v>
      </c>
      <c r="AC3637" s="44">
        <v>4.5104999999999999E-2</v>
      </c>
      <c r="AD3637" s="44">
        <v>538.53578500000003</v>
      </c>
    </row>
    <row r="3638" spans="1:30" x14ac:dyDescent="0.25">
      <c r="A3638">
        <v>4633</v>
      </c>
      <c r="B3638" t="s">
        <v>101</v>
      </c>
      <c r="C3638" t="s">
        <v>339</v>
      </c>
      <c r="D3638" t="s">
        <v>343</v>
      </c>
      <c r="E3638" t="s">
        <v>341</v>
      </c>
      <c r="F3638" s="48" t="e">
        <f>VLOOKUP(A3638,'TAZ definitions'!$A$1:$E$1902,2,FALSE)</f>
        <v>#N/A</v>
      </c>
      <c r="G3638" s="48" t="e">
        <f>VLOOKUP(A3638,'TAZ definitions'!$A$1:$E$1902,4,FALSE)</f>
        <v>#N/A</v>
      </c>
      <c r="H3638" s="44">
        <v>46120</v>
      </c>
      <c r="I3638" s="44">
        <v>0</v>
      </c>
      <c r="J3638" s="44">
        <v>8439</v>
      </c>
      <c r="K3638" s="44">
        <v>0</v>
      </c>
      <c r="L3638" s="44">
        <v>0</v>
      </c>
      <c r="M3638" s="44">
        <v>0</v>
      </c>
      <c r="N3638" s="44">
        <v>0</v>
      </c>
      <c r="O3638" s="44">
        <v>0</v>
      </c>
      <c r="P3638" s="44">
        <v>86.594596999999993</v>
      </c>
      <c r="Q3638" s="44">
        <v>80.570228999999998</v>
      </c>
      <c r="R3638" s="44">
        <v>15.629659999999999</v>
      </c>
      <c r="S3638" s="44">
        <v>14.486300999999999</v>
      </c>
      <c r="T3638" s="44">
        <v>46100.238280999998</v>
      </c>
      <c r="U3638" s="44">
        <v>8435.3837889999995</v>
      </c>
      <c r="V3638" s="44">
        <v>0</v>
      </c>
      <c r="W3638" s="44">
        <v>0</v>
      </c>
      <c r="X3638" s="44">
        <v>0</v>
      </c>
      <c r="Y3638" s="44">
        <v>13148.887484999999</v>
      </c>
      <c r="Z3638" s="44">
        <v>393.60044799999997</v>
      </c>
      <c r="AA3638" s="44">
        <v>10.582109000000001</v>
      </c>
      <c r="AB3638" s="44">
        <v>0.52566100000000004</v>
      </c>
      <c r="AC3638" s="44">
        <v>0.24343500000000001</v>
      </c>
      <c r="AD3638" s="44">
        <v>2911.0898430000002</v>
      </c>
    </row>
    <row r="3639" spans="1:30" x14ac:dyDescent="0.25">
      <c r="A3639">
        <v>4634</v>
      </c>
      <c r="B3639" t="s">
        <v>101</v>
      </c>
      <c r="C3639" t="s">
        <v>339</v>
      </c>
      <c r="D3639" t="s">
        <v>343</v>
      </c>
      <c r="E3639" t="s">
        <v>341</v>
      </c>
      <c r="F3639" s="48" t="e">
        <f>VLOOKUP(A3639,'TAZ definitions'!$A$1:$E$1902,2,FALSE)</f>
        <v>#N/A</v>
      </c>
      <c r="G3639" s="48" t="e">
        <f>VLOOKUP(A3639,'TAZ definitions'!$A$1:$E$1902,4,FALSE)</f>
        <v>#N/A</v>
      </c>
      <c r="H3639" s="44">
        <v>44121</v>
      </c>
      <c r="I3639" s="44">
        <v>0</v>
      </c>
      <c r="J3639" s="44">
        <v>8281</v>
      </c>
      <c r="K3639" s="44">
        <v>0</v>
      </c>
      <c r="L3639" s="44">
        <v>0</v>
      </c>
      <c r="M3639" s="44">
        <v>0</v>
      </c>
      <c r="N3639" s="44">
        <v>0</v>
      </c>
      <c r="O3639" s="44">
        <v>0</v>
      </c>
      <c r="P3639" s="44">
        <v>0</v>
      </c>
      <c r="Q3639" s="44">
        <v>0</v>
      </c>
      <c r="R3639" s="44">
        <v>13.945850999999999</v>
      </c>
      <c r="S3639" s="44">
        <v>14.233262</v>
      </c>
      <c r="T3639" s="44">
        <v>44121</v>
      </c>
      <c r="U3639" s="44">
        <v>8281</v>
      </c>
      <c r="V3639" s="44">
        <v>0</v>
      </c>
      <c r="W3639" s="44">
        <v>0</v>
      </c>
      <c r="X3639" s="44">
        <v>3937.2671700000001</v>
      </c>
      <c r="Y3639" s="44">
        <v>59069.078621000001</v>
      </c>
      <c r="Z3639" s="44">
        <v>1479.06628</v>
      </c>
      <c r="AA3639" s="44">
        <v>46.511116999999999</v>
      </c>
      <c r="AB3639" s="44">
        <v>2.629267</v>
      </c>
      <c r="AC3639" s="44">
        <v>1.025414</v>
      </c>
      <c r="AD3639" s="44">
        <v>12521.446916000001</v>
      </c>
    </row>
    <row r="3640" spans="1:30" x14ac:dyDescent="0.25">
      <c r="A3640">
        <v>4635</v>
      </c>
      <c r="B3640" t="s">
        <v>101</v>
      </c>
      <c r="C3640" t="s">
        <v>339</v>
      </c>
      <c r="D3640" t="s">
        <v>343</v>
      </c>
      <c r="E3640" t="s">
        <v>341</v>
      </c>
      <c r="F3640" s="48" t="e">
        <f>VLOOKUP(A3640,'TAZ definitions'!$A$1:$E$1902,2,FALSE)</f>
        <v>#N/A</v>
      </c>
      <c r="G3640" s="48" t="e">
        <f>VLOOKUP(A3640,'TAZ definitions'!$A$1:$E$1902,4,FALSE)</f>
        <v>#N/A</v>
      </c>
      <c r="H3640" s="44">
        <v>42953</v>
      </c>
      <c r="I3640" s="44">
        <v>0</v>
      </c>
      <c r="J3640" s="44">
        <v>8047</v>
      </c>
      <c r="K3640" s="44">
        <v>0</v>
      </c>
      <c r="L3640" s="44">
        <v>0</v>
      </c>
      <c r="M3640" s="44">
        <v>0</v>
      </c>
      <c r="N3640" s="44">
        <v>0</v>
      </c>
      <c r="O3640" s="44">
        <v>0</v>
      </c>
      <c r="P3640" s="44">
        <v>0</v>
      </c>
      <c r="Q3640" s="44">
        <v>0</v>
      </c>
      <c r="R3640" s="44">
        <v>14.979711999999999</v>
      </c>
      <c r="S3640" s="44">
        <v>14.772138999999999</v>
      </c>
      <c r="T3640" s="44">
        <v>42953</v>
      </c>
      <c r="U3640" s="44">
        <v>8047</v>
      </c>
      <c r="V3640" s="44">
        <v>0</v>
      </c>
      <c r="W3640" s="44">
        <v>0</v>
      </c>
      <c r="X3640" s="44">
        <v>0</v>
      </c>
      <c r="Y3640" s="44">
        <v>14291.648154</v>
      </c>
      <c r="Z3640" s="44">
        <v>361.16409399999998</v>
      </c>
      <c r="AA3640" s="44">
        <v>11.256451</v>
      </c>
      <c r="AB3640" s="44">
        <v>0.62438800000000005</v>
      </c>
      <c r="AC3640" s="44">
        <v>0.24868399999999999</v>
      </c>
      <c r="AD3640" s="44">
        <v>3014.5227869999999</v>
      </c>
    </row>
    <row r="3641" spans="1:30" x14ac:dyDescent="0.25">
      <c r="A3641">
        <v>4636</v>
      </c>
      <c r="B3641" t="s">
        <v>101</v>
      </c>
      <c r="C3641" t="s">
        <v>339</v>
      </c>
      <c r="D3641" t="s">
        <v>343</v>
      </c>
      <c r="E3641" t="s">
        <v>341</v>
      </c>
      <c r="F3641" s="48" t="e">
        <f>VLOOKUP(A3641,'TAZ definitions'!$A$1:$E$1902,2,FALSE)</f>
        <v>#N/A</v>
      </c>
      <c r="G3641" s="48" t="e">
        <f>VLOOKUP(A3641,'TAZ definitions'!$A$1:$E$1902,4,FALSE)</f>
        <v>#N/A</v>
      </c>
      <c r="H3641" s="44">
        <v>47357</v>
      </c>
      <c r="I3641" s="44">
        <v>0</v>
      </c>
      <c r="J3641" s="44">
        <v>8609</v>
      </c>
      <c r="K3641" s="44">
        <v>0</v>
      </c>
      <c r="L3641" s="44">
        <v>0</v>
      </c>
      <c r="M3641" s="44">
        <v>0</v>
      </c>
      <c r="N3641" s="44">
        <v>0</v>
      </c>
      <c r="O3641" s="44">
        <v>0</v>
      </c>
      <c r="P3641" s="44">
        <v>0</v>
      </c>
      <c r="Q3641" s="44">
        <v>0</v>
      </c>
      <c r="R3641" s="44">
        <v>18.832380000000001</v>
      </c>
      <c r="S3641" s="44">
        <v>18.699137</v>
      </c>
      <c r="T3641" s="44">
        <v>47357.003905999998</v>
      </c>
      <c r="U3641" s="44">
        <v>8609</v>
      </c>
      <c r="V3641" s="44">
        <v>0</v>
      </c>
      <c r="W3641" s="44">
        <v>0</v>
      </c>
      <c r="X3641" s="44">
        <v>3429.1787220000001</v>
      </c>
      <c r="Y3641" s="44">
        <v>18086.237299</v>
      </c>
      <c r="Z3641" s="44">
        <v>410.18521800000002</v>
      </c>
      <c r="AA3641" s="44">
        <v>19.635740999999999</v>
      </c>
      <c r="AB3641" s="44">
        <v>0.92907799999999996</v>
      </c>
      <c r="AC3641" s="44">
        <v>0.325235</v>
      </c>
      <c r="AD3641" s="44">
        <v>3905.8529199999998</v>
      </c>
    </row>
    <row r="3642" spans="1:30" x14ac:dyDescent="0.25">
      <c r="A3642">
        <v>4637</v>
      </c>
      <c r="B3642" t="s">
        <v>101</v>
      </c>
      <c r="C3642" t="s">
        <v>339</v>
      </c>
      <c r="D3642" t="s">
        <v>343</v>
      </c>
      <c r="E3642" t="s">
        <v>341</v>
      </c>
      <c r="F3642" s="48" t="e">
        <f>VLOOKUP(A3642,'TAZ definitions'!$A$1:$E$1902,2,FALSE)</f>
        <v>#N/A</v>
      </c>
      <c r="G3642" s="48" t="e">
        <f>VLOOKUP(A3642,'TAZ definitions'!$A$1:$E$1902,4,FALSE)</f>
        <v>#N/A</v>
      </c>
      <c r="H3642" s="44">
        <v>48733</v>
      </c>
      <c r="I3642" s="44">
        <v>0</v>
      </c>
      <c r="J3642" s="44">
        <v>8665</v>
      </c>
      <c r="K3642" s="44">
        <v>0</v>
      </c>
      <c r="L3642" s="44">
        <v>0</v>
      </c>
      <c r="M3642" s="44">
        <v>0</v>
      </c>
      <c r="N3642" s="44">
        <v>0</v>
      </c>
      <c r="O3642" s="44">
        <v>0</v>
      </c>
      <c r="P3642" s="44">
        <v>0</v>
      </c>
      <c r="Q3642" s="44">
        <v>0</v>
      </c>
      <c r="R3642" s="44">
        <v>17.391441</v>
      </c>
      <c r="S3642" s="44">
        <v>17.370913999999999</v>
      </c>
      <c r="T3642" s="44">
        <v>48733</v>
      </c>
      <c r="U3642" s="44">
        <v>8665</v>
      </c>
      <c r="V3642" s="44">
        <v>0</v>
      </c>
      <c r="W3642" s="44">
        <v>0</v>
      </c>
      <c r="X3642" s="44">
        <v>151.80945600000001</v>
      </c>
      <c r="Y3642" s="44">
        <v>13264.262031</v>
      </c>
      <c r="Z3642" s="44">
        <v>396.85625199999998</v>
      </c>
      <c r="AA3642" s="44">
        <v>10.681524</v>
      </c>
      <c r="AB3642" s="44">
        <v>0.51955899999999999</v>
      </c>
      <c r="AC3642" s="44">
        <v>0.24612300000000001</v>
      </c>
      <c r="AD3642" s="44">
        <v>2926.443761</v>
      </c>
    </row>
    <row r="3643" spans="1:30" x14ac:dyDescent="0.25">
      <c r="A3643">
        <v>4638</v>
      </c>
      <c r="B3643" t="s">
        <v>101</v>
      </c>
      <c r="C3643" t="s">
        <v>339</v>
      </c>
      <c r="D3643" t="s">
        <v>348</v>
      </c>
      <c r="E3643" t="s">
        <v>341</v>
      </c>
      <c r="F3643" s="48" t="e">
        <f>VLOOKUP(A3643,'TAZ definitions'!$A$1:$E$1902,2,FALSE)</f>
        <v>#N/A</v>
      </c>
      <c r="G3643" s="48" t="e">
        <f>VLOOKUP(A3643,'TAZ definitions'!$A$1:$E$1902,4,FALSE)</f>
        <v>#N/A</v>
      </c>
      <c r="H3643" s="44">
        <v>47834</v>
      </c>
      <c r="I3643" s="44">
        <v>0</v>
      </c>
      <c r="J3643" s="44">
        <v>8533</v>
      </c>
      <c r="K3643" s="44">
        <v>0</v>
      </c>
      <c r="L3643" s="44">
        <v>0</v>
      </c>
      <c r="M3643" s="44">
        <v>0</v>
      </c>
      <c r="N3643" s="44">
        <v>0</v>
      </c>
      <c r="O3643" s="44">
        <v>0</v>
      </c>
      <c r="P3643" s="44">
        <v>0</v>
      </c>
      <c r="Q3643" s="44">
        <v>0</v>
      </c>
      <c r="R3643" s="44">
        <v>18.359770000000001</v>
      </c>
      <c r="S3643" s="44">
        <v>18.280111000000002</v>
      </c>
      <c r="T3643" s="44">
        <v>47834</v>
      </c>
      <c r="U3643" s="44">
        <v>8533</v>
      </c>
      <c r="V3643" s="44">
        <v>0</v>
      </c>
      <c r="W3643" s="44">
        <v>0</v>
      </c>
      <c r="X3643" s="44">
        <v>0</v>
      </c>
      <c r="Y3643" s="44">
        <v>3499.384618</v>
      </c>
      <c r="Z3643" s="44">
        <v>102.932917</v>
      </c>
      <c r="AA3643" s="44">
        <v>2.8329909999999998</v>
      </c>
      <c r="AB3643" s="44">
        <v>0.13703099999999999</v>
      </c>
      <c r="AC3643" s="44">
        <v>6.4660999999999996E-2</v>
      </c>
      <c r="AD3643" s="44">
        <v>768.90823499999999</v>
      </c>
    </row>
    <row r="3644" spans="1:30" x14ac:dyDescent="0.25">
      <c r="A3644">
        <v>4639</v>
      </c>
      <c r="B3644" t="s">
        <v>101</v>
      </c>
      <c r="C3644" t="s">
        <v>339</v>
      </c>
      <c r="D3644" t="s">
        <v>343</v>
      </c>
      <c r="E3644" t="s">
        <v>341</v>
      </c>
      <c r="F3644" s="48" t="e">
        <f>VLOOKUP(A3644,'TAZ definitions'!$A$1:$E$1902,2,FALSE)</f>
        <v>#N/A</v>
      </c>
      <c r="G3644" s="48" t="e">
        <f>VLOOKUP(A3644,'TAZ definitions'!$A$1:$E$1902,4,FALSE)</f>
        <v>#N/A</v>
      </c>
      <c r="H3644" s="44">
        <v>46695</v>
      </c>
      <c r="I3644" s="44">
        <v>0</v>
      </c>
      <c r="J3644" s="44">
        <v>8576</v>
      </c>
      <c r="K3644" s="44">
        <v>0</v>
      </c>
      <c r="L3644" s="44">
        <v>0</v>
      </c>
      <c r="M3644" s="44">
        <v>0</v>
      </c>
      <c r="N3644" s="44">
        <v>0</v>
      </c>
      <c r="O3644" s="44">
        <v>0</v>
      </c>
      <c r="P3644" s="44">
        <v>0</v>
      </c>
      <c r="Q3644" s="44">
        <v>0</v>
      </c>
      <c r="R3644" s="44">
        <v>15.998291</v>
      </c>
      <c r="S3644" s="44">
        <v>16.205175000000001</v>
      </c>
      <c r="T3644" s="44">
        <v>46695</v>
      </c>
      <c r="U3644" s="44">
        <v>8576</v>
      </c>
      <c r="V3644" s="44">
        <v>0</v>
      </c>
      <c r="W3644" s="44">
        <v>0</v>
      </c>
      <c r="X3644" s="44">
        <v>0</v>
      </c>
      <c r="Y3644" s="44">
        <v>18394.824023000001</v>
      </c>
      <c r="Z3644" s="44">
        <v>521.066868</v>
      </c>
      <c r="AA3644" s="44">
        <v>14.676308000000001</v>
      </c>
      <c r="AB3644" s="44">
        <v>0.75843499999999997</v>
      </c>
      <c r="AC3644" s="44">
        <v>0.33459</v>
      </c>
      <c r="AD3644" s="44">
        <v>4020.0469520000001</v>
      </c>
    </row>
    <row r="3645" spans="1:30" x14ac:dyDescent="0.25">
      <c r="A3645">
        <v>4640</v>
      </c>
      <c r="B3645" t="s">
        <v>101</v>
      </c>
      <c r="C3645" t="s">
        <v>339</v>
      </c>
      <c r="D3645" t="s">
        <v>343</v>
      </c>
      <c r="E3645" t="s">
        <v>341</v>
      </c>
      <c r="F3645" s="48" t="e">
        <f>VLOOKUP(A3645,'TAZ definitions'!$A$1:$E$1902,2,FALSE)</f>
        <v>#N/A</v>
      </c>
      <c r="G3645" s="48" t="e">
        <f>VLOOKUP(A3645,'TAZ definitions'!$A$1:$E$1902,4,FALSE)</f>
        <v>#N/A</v>
      </c>
      <c r="H3645" s="44">
        <v>45533</v>
      </c>
      <c r="I3645" s="44">
        <v>0</v>
      </c>
      <c r="J3645" s="44">
        <v>8440</v>
      </c>
      <c r="K3645" s="44">
        <v>0</v>
      </c>
      <c r="L3645" s="44">
        <v>0</v>
      </c>
      <c r="M3645" s="44">
        <v>0</v>
      </c>
      <c r="N3645" s="44">
        <v>0</v>
      </c>
      <c r="O3645" s="44">
        <v>0</v>
      </c>
      <c r="P3645" s="44">
        <v>0</v>
      </c>
      <c r="Q3645" s="44">
        <v>0</v>
      </c>
      <c r="R3645" s="44">
        <v>15.073286</v>
      </c>
      <c r="S3645" s="44">
        <v>15.137370000000001</v>
      </c>
      <c r="T3645" s="44">
        <v>45533</v>
      </c>
      <c r="U3645" s="44">
        <v>8440</v>
      </c>
      <c r="V3645" s="44">
        <v>0</v>
      </c>
      <c r="W3645" s="44">
        <v>0</v>
      </c>
      <c r="X3645" s="44">
        <v>0</v>
      </c>
      <c r="Y3645" s="44">
        <v>17164.381829000002</v>
      </c>
      <c r="Z3645" s="44">
        <v>442.20227799999998</v>
      </c>
      <c r="AA3645" s="44">
        <v>13.559355</v>
      </c>
      <c r="AB3645" s="44">
        <v>0.74140700000000004</v>
      </c>
      <c r="AC3645" s="44">
        <v>0.30132999999999999</v>
      </c>
      <c r="AD3645" s="44">
        <v>3651.1346109999999</v>
      </c>
    </row>
    <row r="3646" spans="1:30" x14ac:dyDescent="0.25">
      <c r="A3646">
        <v>4641</v>
      </c>
      <c r="B3646" t="s">
        <v>101</v>
      </c>
      <c r="C3646" t="s">
        <v>339</v>
      </c>
      <c r="D3646" t="s">
        <v>343</v>
      </c>
      <c r="E3646" t="s">
        <v>341</v>
      </c>
      <c r="F3646" s="48" t="e">
        <f>VLOOKUP(A3646,'TAZ definitions'!$A$1:$E$1902,2,FALSE)</f>
        <v>#N/A</v>
      </c>
      <c r="G3646" s="48" t="e">
        <f>VLOOKUP(A3646,'TAZ definitions'!$A$1:$E$1902,4,FALSE)</f>
        <v>#N/A</v>
      </c>
      <c r="H3646" s="44">
        <v>41904</v>
      </c>
      <c r="I3646" s="44">
        <v>0</v>
      </c>
      <c r="J3646" s="44">
        <v>7949</v>
      </c>
      <c r="K3646" s="44">
        <v>0</v>
      </c>
      <c r="L3646" s="44">
        <v>0</v>
      </c>
      <c r="M3646" s="44">
        <v>0</v>
      </c>
      <c r="N3646" s="44">
        <v>0</v>
      </c>
      <c r="O3646" s="44">
        <v>0</v>
      </c>
      <c r="P3646" s="44">
        <v>0</v>
      </c>
      <c r="Q3646" s="44">
        <v>0</v>
      </c>
      <c r="R3646" s="44">
        <v>15.309405</v>
      </c>
      <c r="S3646" s="44">
        <v>15.349360000000001</v>
      </c>
      <c r="T3646" s="44">
        <v>41904</v>
      </c>
      <c r="U3646" s="44">
        <v>7949</v>
      </c>
      <c r="V3646" s="44">
        <v>0</v>
      </c>
      <c r="W3646" s="44">
        <v>0</v>
      </c>
      <c r="X3646" s="44">
        <v>0</v>
      </c>
      <c r="Y3646" s="44">
        <v>3463.63663</v>
      </c>
      <c r="Z3646" s="44">
        <v>115.485584</v>
      </c>
      <c r="AA3646" s="44">
        <v>2.8414679999999999</v>
      </c>
      <c r="AB3646" s="44">
        <v>0.13177700000000001</v>
      </c>
      <c r="AC3646" s="44">
        <v>6.7412E-2</v>
      </c>
      <c r="AD3646" s="44">
        <v>805.03542600000003</v>
      </c>
    </row>
    <row r="3647" spans="1:30" x14ac:dyDescent="0.25">
      <c r="A3647">
        <v>4642</v>
      </c>
      <c r="B3647" t="s">
        <v>101</v>
      </c>
      <c r="C3647" t="s">
        <v>339</v>
      </c>
      <c r="D3647" t="s">
        <v>343</v>
      </c>
      <c r="E3647" t="s">
        <v>341</v>
      </c>
      <c r="F3647" s="48" t="e">
        <f>VLOOKUP(A3647,'TAZ definitions'!$A$1:$E$1902,2,FALSE)</f>
        <v>#N/A</v>
      </c>
      <c r="G3647" s="48" t="e">
        <f>VLOOKUP(A3647,'TAZ definitions'!$A$1:$E$1902,4,FALSE)</f>
        <v>#N/A</v>
      </c>
      <c r="H3647" s="44">
        <v>34584</v>
      </c>
      <c r="I3647" s="44">
        <v>0</v>
      </c>
      <c r="J3647" s="44">
        <v>6369</v>
      </c>
      <c r="K3647" s="44">
        <v>0</v>
      </c>
      <c r="L3647" s="44">
        <v>0</v>
      </c>
      <c r="M3647" s="44">
        <v>0</v>
      </c>
      <c r="N3647" s="44">
        <v>0</v>
      </c>
      <c r="O3647" s="44">
        <v>0</v>
      </c>
      <c r="P3647" s="44">
        <v>0</v>
      </c>
      <c r="Q3647" s="44">
        <v>0</v>
      </c>
      <c r="R3647" s="44">
        <v>19.106013999999998</v>
      </c>
      <c r="S3647" s="44">
        <v>19.129332999999999</v>
      </c>
      <c r="T3647" s="44">
        <v>34584</v>
      </c>
      <c r="U3647" s="44">
        <v>6369.0004879999997</v>
      </c>
      <c r="V3647" s="44">
        <v>0</v>
      </c>
      <c r="W3647" s="44">
        <v>0</v>
      </c>
      <c r="X3647" s="44">
        <v>3100.3358170000001</v>
      </c>
      <c r="Y3647" s="44">
        <v>10489.238063000001</v>
      </c>
      <c r="Z3647" s="44">
        <v>306.00624599999998</v>
      </c>
      <c r="AA3647" s="44">
        <v>8.4455600000000004</v>
      </c>
      <c r="AB3647" s="44">
        <v>0.428039</v>
      </c>
      <c r="AC3647" s="44">
        <v>0.193827</v>
      </c>
      <c r="AD3647" s="44">
        <v>2333.3899740000002</v>
      </c>
    </row>
    <row r="3648" spans="1:30" x14ac:dyDescent="0.25">
      <c r="A3648">
        <v>4643</v>
      </c>
      <c r="B3648" t="s">
        <v>101</v>
      </c>
      <c r="C3648" t="s">
        <v>339</v>
      </c>
      <c r="D3648" t="s">
        <v>343</v>
      </c>
      <c r="E3648" t="s">
        <v>341</v>
      </c>
      <c r="F3648" s="48" t="e">
        <f>VLOOKUP(A3648,'TAZ definitions'!$A$1:$E$1902,2,FALSE)</f>
        <v>#N/A</v>
      </c>
      <c r="G3648" s="48" t="e">
        <f>VLOOKUP(A3648,'TAZ definitions'!$A$1:$E$1902,4,FALSE)</f>
        <v>#N/A</v>
      </c>
      <c r="H3648" s="44">
        <v>40863</v>
      </c>
      <c r="I3648" s="44">
        <v>0</v>
      </c>
      <c r="J3648" s="44">
        <v>7379</v>
      </c>
      <c r="K3648" s="44">
        <v>0</v>
      </c>
      <c r="L3648" s="44">
        <v>0</v>
      </c>
      <c r="M3648" s="44">
        <v>0</v>
      </c>
      <c r="N3648" s="44">
        <v>0</v>
      </c>
      <c r="O3648" s="44">
        <v>0</v>
      </c>
      <c r="P3648" s="44">
        <v>0</v>
      </c>
      <c r="Q3648" s="44">
        <v>0</v>
      </c>
      <c r="R3648" s="44">
        <v>17.294409000000002</v>
      </c>
      <c r="S3648" s="44">
        <v>17.298897</v>
      </c>
      <c r="T3648" s="44">
        <v>40863</v>
      </c>
      <c r="U3648" s="44">
        <v>7378.9995120000003</v>
      </c>
      <c r="V3648" s="44">
        <v>0</v>
      </c>
      <c r="W3648" s="44">
        <v>0</v>
      </c>
      <c r="X3648" s="44">
        <v>5609.7095369999997</v>
      </c>
      <c r="Y3648" s="44">
        <v>10608.438480999999</v>
      </c>
      <c r="Z3648" s="44">
        <v>354.88489299999998</v>
      </c>
      <c r="AA3648" s="44">
        <v>8.8592209999999998</v>
      </c>
      <c r="AB3648" s="44">
        <v>0.41553600000000002</v>
      </c>
      <c r="AC3648" s="44">
        <v>0.21065700000000001</v>
      </c>
      <c r="AD3648" s="44">
        <v>2512.5967860000001</v>
      </c>
    </row>
    <row r="3649" spans="1:30" x14ac:dyDescent="0.25">
      <c r="A3649">
        <v>4644</v>
      </c>
      <c r="B3649" t="s">
        <v>101</v>
      </c>
      <c r="C3649" t="s">
        <v>339</v>
      </c>
      <c r="D3649" t="s">
        <v>343</v>
      </c>
      <c r="E3649" t="s">
        <v>341</v>
      </c>
      <c r="F3649" s="48" t="e">
        <f>VLOOKUP(A3649,'TAZ definitions'!$A$1:$E$1902,2,FALSE)</f>
        <v>#N/A</v>
      </c>
      <c r="G3649" s="48" t="e">
        <f>VLOOKUP(A3649,'TAZ definitions'!$A$1:$E$1902,4,FALSE)</f>
        <v>#N/A</v>
      </c>
      <c r="H3649" s="44">
        <v>43696</v>
      </c>
      <c r="I3649" s="44">
        <v>0</v>
      </c>
      <c r="J3649" s="44">
        <v>7926</v>
      </c>
      <c r="K3649" s="44">
        <v>0</v>
      </c>
      <c r="L3649" s="44">
        <v>0</v>
      </c>
      <c r="M3649" s="44">
        <v>0</v>
      </c>
      <c r="N3649" s="44">
        <v>0</v>
      </c>
      <c r="O3649" s="44">
        <v>0</v>
      </c>
      <c r="P3649" s="44">
        <v>0</v>
      </c>
      <c r="Q3649" s="44">
        <v>0</v>
      </c>
      <c r="R3649" s="44">
        <v>15.904954</v>
      </c>
      <c r="S3649" s="44">
        <v>15.936033</v>
      </c>
      <c r="T3649" s="44">
        <v>43696</v>
      </c>
      <c r="U3649" s="44">
        <v>7926</v>
      </c>
      <c r="V3649" s="44">
        <v>0</v>
      </c>
      <c r="W3649" s="44">
        <v>0</v>
      </c>
      <c r="X3649" s="44">
        <v>10492.320049</v>
      </c>
      <c r="Y3649" s="44">
        <v>20260.569738999999</v>
      </c>
      <c r="Z3649" s="44">
        <v>605.56289000000004</v>
      </c>
      <c r="AA3649" s="44">
        <v>16.406976</v>
      </c>
      <c r="AB3649" s="44">
        <v>0.82397699999999996</v>
      </c>
      <c r="AC3649" s="44">
        <v>0.379826</v>
      </c>
      <c r="AD3649" s="44">
        <v>4565.7289559999999</v>
      </c>
    </row>
    <row r="3650" spans="1:30" x14ac:dyDescent="0.25">
      <c r="A3650">
        <v>4645</v>
      </c>
      <c r="B3650" t="s">
        <v>101</v>
      </c>
      <c r="C3650" t="s">
        <v>339</v>
      </c>
      <c r="D3650" t="s">
        <v>345</v>
      </c>
      <c r="E3650" t="s">
        <v>341</v>
      </c>
      <c r="F3650" s="48" t="e">
        <f>VLOOKUP(A3650,'TAZ definitions'!$A$1:$E$1902,2,FALSE)</f>
        <v>#N/A</v>
      </c>
      <c r="G3650" s="48" t="e">
        <f>VLOOKUP(A3650,'TAZ definitions'!$A$1:$E$1902,4,FALSE)</f>
        <v>#N/A</v>
      </c>
      <c r="H3650" s="44">
        <v>18975</v>
      </c>
      <c r="I3650" s="44">
        <v>0</v>
      </c>
      <c r="J3650" s="44">
        <v>2895</v>
      </c>
      <c r="K3650" s="44">
        <v>0</v>
      </c>
      <c r="L3650" s="44">
        <v>0</v>
      </c>
      <c r="M3650" s="44">
        <v>0</v>
      </c>
      <c r="N3650" s="44">
        <v>0</v>
      </c>
      <c r="O3650" s="44">
        <v>0</v>
      </c>
      <c r="P3650" s="44">
        <v>0</v>
      </c>
      <c r="Q3650" s="44">
        <v>0</v>
      </c>
      <c r="R3650" s="44">
        <v>22.35454</v>
      </c>
      <c r="S3650" s="44">
        <v>22.231607</v>
      </c>
      <c r="T3650" s="44">
        <v>18975</v>
      </c>
      <c r="U3650" s="44">
        <v>2895</v>
      </c>
      <c r="V3650" s="44">
        <v>0</v>
      </c>
      <c r="W3650" s="44">
        <v>0</v>
      </c>
      <c r="X3650" s="44">
        <v>0</v>
      </c>
      <c r="Y3650" s="44">
        <v>917.06851800000004</v>
      </c>
      <c r="Z3650" s="44">
        <v>17.423442999999999</v>
      </c>
      <c r="AA3650" s="44">
        <v>1.020173</v>
      </c>
      <c r="AB3650" s="44">
        <v>5.0498000000000001E-2</v>
      </c>
      <c r="AC3650" s="44">
        <v>1.5705E-2</v>
      </c>
      <c r="AD3650" s="44">
        <v>192.04452900000001</v>
      </c>
    </row>
    <row r="3651" spans="1:30" x14ac:dyDescent="0.25">
      <c r="A3651">
        <v>4646</v>
      </c>
      <c r="B3651" t="s">
        <v>101</v>
      </c>
      <c r="C3651" t="s">
        <v>339</v>
      </c>
      <c r="D3651" t="s">
        <v>348</v>
      </c>
      <c r="E3651" t="s">
        <v>341</v>
      </c>
      <c r="F3651" s="48" t="e">
        <f>VLOOKUP(A3651,'TAZ definitions'!$A$1:$E$1902,2,FALSE)</f>
        <v>#N/A</v>
      </c>
      <c r="G3651" s="48" t="e">
        <f>VLOOKUP(A3651,'TAZ definitions'!$A$1:$E$1902,4,FALSE)</f>
        <v>#N/A</v>
      </c>
      <c r="H3651" s="44">
        <v>38668</v>
      </c>
      <c r="I3651" s="44">
        <v>0</v>
      </c>
      <c r="J3651" s="44">
        <v>6767</v>
      </c>
      <c r="K3651" s="44">
        <v>0</v>
      </c>
      <c r="L3651" s="44">
        <v>0</v>
      </c>
      <c r="M3651" s="44">
        <v>0</v>
      </c>
      <c r="N3651" s="44">
        <v>0</v>
      </c>
      <c r="O3651" s="44">
        <v>0</v>
      </c>
      <c r="P3651" s="44">
        <v>0</v>
      </c>
      <c r="Q3651" s="44">
        <v>0</v>
      </c>
      <c r="R3651" s="44">
        <v>18.119104</v>
      </c>
      <c r="S3651" s="44">
        <v>18.009564999999998</v>
      </c>
      <c r="T3651" s="44">
        <v>38668</v>
      </c>
      <c r="U3651" s="44">
        <v>6767</v>
      </c>
      <c r="V3651" s="44">
        <v>0</v>
      </c>
      <c r="W3651" s="44">
        <v>0</v>
      </c>
      <c r="X3651" s="44">
        <v>0</v>
      </c>
      <c r="Y3651" s="44">
        <v>201.74377899999999</v>
      </c>
      <c r="Z3651" s="44">
        <v>5.7641710000000002</v>
      </c>
      <c r="AA3651" s="44">
        <v>0.162101</v>
      </c>
      <c r="AB3651" s="44">
        <v>8.8999999999999999E-3</v>
      </c>
      <c r="AC3651" s="44">
        <v>3.6709999999999998E-3</v>
      </c>
      <c r="AD3651" s="44">
        <v>45.155710999999997</v>
      </c>
    </row>
    <row r="3652" spans="1:30" x14ac:dyDescent="0.25">
      <c r="A3652">
        <v>4647</v>
      </c>
      <c r="B3652" t="s">
        <v>101</v>
      </c>
      <c r="C3652" t="s">
        <v>339</v>
      </c>
      <c r="D3652" t="s">
        <v>348</v>
      </c>
      <c r="E3652" t="s">
        <v>341</v>
      </c>
      <c r="F3652" s="48" t="e">
        <f>VLOOKUP(A3652,'TAZ definitions'!$A$1:$E$1902,2,FALSE)</f>
        <v>#N/A</v>
      </c>
      <c r="G3652" s="48" t="e">
        <f>VLOOKUP(A3652,'TAZ definitions'!$A$1:$E$1902,4,FALSE)</f>
        <v>#N/A</v>
      </c>
      <c r="H3652" s="44">
        <v>45041</v>
      </c>
      <c r="I3652" s="44">
        <v>0</v>
      </c>
      <c r="J3652" s="44">
        <v>7841</v>
      </c>
      <c r="K3652" s="44">
        <v>0</v>
      </c>
      <c r="L3652" s="44">
        <v>0</v>
      </c>
      <c r="M3652" s="44">
        <v>0</v>
      </c>
      <c r="N3652" s="44">
        <v>0</v>
      </c>
      <c r="O3652" s="44">
        <v>0</v>
      </c>
      <c r="P3652" s="44">
        <v>0</v>
      </c>
      <c r="Q3652" s="44">
        <v>0</v>
      </c>
      <c r="R3652" s="44">
        <v>18.042061</v>
      </c>
      <c r="S3652" s="44">
        <v>17.906745999999998</v>
      </c>
      <c r="T3652" s="44">
        <v>45041</v>
      </c>
      <c r="U3652" s="44">
        <v>7841</v>
      </c>
      <c r="V3652" s="44">
        <v>0</v>
      </c>
      <c r="W3652" s="44">
        <v>0</v>
      </c>
      <c r="X3652" s="44">
        <v>944.12885100000005</v>
      </c>
      <c r="Y3652" s="44">
        <v>26515.926647</v>
      </c>
      <c r="Z3652" s="44">
        <v>647.37109899999996</v>
      </c>
      <c r="AA3652" s="44">
        <v>23.471805</v>
      </c>
      <c r="AB3652" s="44">
        <v>1.241852</v>
      </c>
      <c r="AC3652" s="44">
        <v>0.46759600000000001</v>
      </c>
      <c r="AD3652" s="44">
        <v>5686.6562990000002</v>
      </c>
    </row>
    <row r="3653" spans="1:30" x14ac:dyDescent="0.25">
      <c r="A3653">
        <v>4648</v>
      </c>
      <c r="B3653" t="s">
        <v>101</v>
      </c>
      <c r="C3653" t="s">
        <v>339</v>
      </c>
      <c r="D3653" t="s">
        <v>348</v>
      </c>
      <c r="E3653" t="s">
        <v>341</v>
      </c>
      <c r="F3653" s="48" t="e">
        <f>VLOOKUP(A3653,'TAZ definitions'!$A$1:$E$1902,2,FALSE)</f>
        <v>#N/A</v>
      </c>
      <c r="G3653" s="48" t="e">
        <f>VLOOKUP(A3653,'TAZ definitions'!$A$1:$E$1902,4,FALSE)</f>
        <v>#N/A</v>
      </c>
      <c r="H3653" s="44">
        <v>25108</v>
      </c>
      <c r="I3653" s="44">
        <v>0</v>
      </c>
      <c r="J3653" s="44">
        <v>3934</v>
      </c>
      <c r="K3653" s="44">
        <v>0</v>
      </c>
      <c r="L3653" s="44">
        <v>0</v>
      </c>
      <c r="M3653" s="44">
        <v>0</v>
      </c>
      <c r="N3653" s="44">
        <v>0</v>
      </c>
      <c r="O3653" s="44">
        <v>0</v>
      </c>
      <c r="P3653" s="44">
        <v>0</v>
      </c>
      <c r="Q3653" s="44">
        <v>0</v>
      </c>
      <c r="R3653" s="44">
        <v>18.201423999999999</v>
      </c>
      <c r="S3653" s="44">
        <v>18.095372999999999</v>
      </c>
      <c r="T3653" s="44">
        <v>25108</v>
      </c>
      <c r="U3653" s="44">
        <v>3934</v>
      </c>
      <c r="V3653" s="44">
        <v>0</v>
      </c>
      <c r="W3653" s="44">
        <v>0</v>
      </c>
      <c r="X3653" s="44">
        <v>0</v>
      </c>
      <c r="Y3653" s="44">
        <v>3520.6144800000002</v>
      </c>
      <c r="Z3653" s="44">
        <v>88.145549000000003</v>
      </c>
      <c r="AA3653" s="44">
        <v>2.7683209999999998</v>
      </c>
      <c r="AB3653" s="44">
        <v>0.16247700000000001</v>
      </c>
      <c r="AC3653" s="44">
        <v>6.0970999999999997E-2</v>
      </c>
      <c r="AD3653" s="44">
        <v>754.34155099999998</v>
      </c>
    </row>
    <row r="3654" spans="1:30" x14ac:dyDescent="0.25">
      <c r="A3654">
        <v>4649</v>
      </c>
      <c r="B3654" t="s">
        <v>101</v>
      </c>
      <c r="C3654" t="s">
        <v>339</v>
      </c>
      <c r="D3654" t="s">
        <v>347</v>
      </c>
      <c r="E3654" t="s">
        <v>341</v>
      </c>
      <c r="F3654" s="48" t="e">
        <f>VLOOKUP(A3654,'TAZ definitions'!$A$1:$E$1902,2,FALSE)</f>
        <v>#N/A</v>
      </c>
      <c r="G3654" s="48" t="e">
        <f>VLOOKUP(A3654,'TAZ definitions'!$A$1:$E$1902,4,FALSE)</f>
        <v>#N/A</v>
      </c>
      <c r="H3654" s="44">
        <v>42916</v>
      </c>
      <c r="I3654" s="44">
        <v>0</v>
      </c>
      <c r="J3654" s="44">
        <v>7714</v>
      </c>
      <c r="K3654" s="44">
        <v>0</v>
      </c>
      <c r="L3654" s="44">
        <v>0</v>
      </c>
      <c r="M3654" s="44">
        <v>0</v>
      </c>
      <c r="N3654" s="44">
        <v>0</v>
      </c>
      <c r="O3654" s="44">
        <v>0</v>
      </c>
      <c r="P3654" s="44">
        <v>0</v>
      </c>
      <c r="Q3654" s="44">
        <v>0</v>
      </c>
      <c r="R3654" s="44">
        <v>15.691635</v>
      </c>
      <c r="S3654" s="44">
        <v>15.689121</v>
      </c>
      <c r="T3654" s="44">
        <v>42916</v>
      </c>
      <c r="U3654" s="44">
        <v>7714</v>
      </c>
      <c r="V3654" s="44">
        <v>0</v>
      </c>
      <c r="W3654" s="44">
        <v>0</v>
      </c>
      <c r="X3654" s="44">
        <v>0</v>
      </c>
      <c r="Y3654" s="44">
        <v>16364.676891999999</v>
      </c>
      <c r="Z3654" s="44">
        <v>414.55155000000002</v>
      </c>
      <c r="AA3654" s="44">
        <v>12.894676</v>
      </c>
      <c r="AB3654" s="44">
        <v>0.73375699999999999</v>
      </c>
      <c r="AC3654" s="44">
        <v>0.284416</v>
      </c>
      <c r="AD3654" s="44">
        <v>3484.472581</v>
      </c>
    </row>
    <row r="3655" spans="1:30" x14ac:dyDescent="0.25">
      <c r="A3655">
        <v>4650</v>
      </c>
      <c r="B3655" t="s">
        <v>101</v>
      </c>
      <c r="C3655" t="s">
        <v>339</v>
      </c>
      <c r="D3655" t="s">
        <v>347</v>
      </c>
      <c r="E3655" t="s">
        <v>341</v>
      </c>
      <c r="F3655" s="48" t="e">
        <f>VLOOKUP(A3655,'TAZ definitions'!$A$1:$E$1902,2,FALSE)</f>
        <v>#N/A</v>
      </c>
      <c r="G3655" s="48" t="e">
        <f>VLOOKUP(A3655,'TAZ definitions'!$A$1:$E$1902,4,FALSE)</f>
        <v>#N/A</v>
      </c>
      <c r="H3655" s="44">
        <v>30260</v>
      </c>
      <c r="I3655" s="44">
        <v>0</v>
      </c>
      <c r="J3655" s="44">
        <v>4250</v>
      </c>
      <c r="K3655" s="44">
        <v>0</v>
      </c>
      <c r="L3655" s="44">
        <v>0</v>
      </c>
      <c r="M3655" s="44">
        <v>0</v>
      </c>
      <c r="N3655" s="44">
        <v>0</v>
      </c>
      <c r="O3655" s="44">
        <v>0</v>
      </c>
      <c r="P3655" s="44">
        <v>0</v>
      </c>
      <c r="Q3655" s="44">
        <v>0</v>
      </c>
      <c r="R3655" s="44">
        <v>14.785491</v>
      </c>
      <c r="S3655" s="44">
        <v>14.684081000000001</v>
      </c>
      <c r="T3655" s="44">
        <v>30260</v>
      </c>
      <c r="U3655" s="44">
        <v>4250</v>
      </c>
      <c r="V3655" s="44">
        <v>0</v>
      </c>
      <c r="W3655" s="44">
        <v>0</v>
      </c>
      <c r="X3655" s="44">
        <v>0</v>
      </c>
      <c r="Y3655" s="44">
        <v>7176.9664130000001</v>
      </c>
      <c r="Z3655" s="44">
        <v>184.971711</v>
      </c>
      <c r="AA3655" s="44">
        <v>5.631335</v>
      </c>
      <c r="AB3655" s="44">
        <v>0.32333499999999998</v>
      </c>
      <c r="AC3655" s="44">
        <v>0.12582699999999999</v>
      </c>
      <c r="AD3655" s="44">
        <v>1548.6260070000001</v>
      </c>
    </row>
    <row r="3656" spans="1:30" x14ac:dyDescent="0.25">
      <c r="A3656">
        <v>4651</v>
      </c>
      <c r="B3656" t="s">
        <v>101</v>
      </c>
      <c r="C3656" t="s">
        <v>339</v>
      </c>
      <c r="D3656" t="s">
        <v>347</v>
      </c>
      <c r="E3656" t="s">
        <v>341</v>
      </c>
      <c r="F3656" s="48" t="e">
        <f>VLOOKUP(A3656,'TAZ definitions'!$A$1:$E$1902,2,FALSE)</f>
        <v>#N/A</v>
      </c>
      <c r="G3656" s="48" t="e">
        <f>VLOOKUP(A3656,'TAZ definitions'!$A$1:$E$1902,4,FALSE)</f>
        <v>#N/A</v>
      </c>
      <c r="H3656" s="44">
        <v>36949</v>
      </c>
      <c r="I3656" s="44">
        <v>0</v>
      </c>
      <c r="J3656" s="44">
        <v>5546</v>
      </c>
      <c r="K3656" s="44">
        <v>0</v>
      </c>
      <c r="L3656" s="44">
        <v>0</v>
      </c>
      <c r="M3656" s="44">
        <v>0</v>
      </c>
      <c r="N3656" s="44">
        <v>0</v>
      </c>
      <c r="O3656" s="44">
        <v>0</v>
      </c>
      <c r="P3656" s="44">
        <v>0</v>
      </c>
      <c r="Q3656" s="44">
        <v>0</v>
      </c>
      <c r="R3656" s="44">
        <v>13.910722</v>
      </c>
      <c r="S3656" s="44">
        <v>13.860765000000001</v>
      </c>
      <c r="T3656" s="44">
        <v>36949</v>
      </c>
      <c r="U3656" s="44">
        <v>5546</v>
      </c>
      <c r="V3656" s="44">
        <v>0</v>
      </c>
      <c r="W3656" s="44">
        <v>0</v>
      </c>
      <c r="X3656" s="44">
        <v>1830.135976</v>
      </c>
      <c r="Y3656" s="44">
        <v>15954.60995</v>
      </c>
      <c r="Z3656" s="44">
        <v>447.91621199999997</v>
      </c>
      <c r="AA3656" s="44">
        <v>12.748965</v>
      </c>
      <c r="AB3656" s="44">
        <v>0.666798</v>
      </c>
      <c r="AC3656" s="44">
        <v>0.289989</v>
      </c>
      <c r="AD3656" s="44">
        <v>3503.874738</v>
      </c>
    </row>
    <row r="3657" spans="1:30" x14ac:dyDescent="0.25">
      <c r="A3657">
        <v>4652</v>
      </c>
      <c r="B3657" t="s">
        <v>101</v>
      </c>
      <c r="C3657" t="s">
        <v>339</v>
      </c>
      <c r="D3657" t="s">
        <v>347</v>
      </c>
      <c r="E3657" t="s">
        <v>341</v>
      </c>
      <c r="F3657" s="48" t="e">
        <f>VLOOKUP(A3657,'TAZ definitions'!$A$1:$E$1902,2,FALSE)</f>
        <v>#N/A</v>
      </c>
      <c r="G3657" s="48" t="e">
        <f>VLOOKUP(A3657,'TAZ definitions'!$A$1:$E$1902,4,FALSE)</f>
        <v>#N/A</v>
      </c>
      <c r="H3657" s="44">
        <v>34847</v>
      </c>
      <c r="I3657" s="44">
        <v>0</v>
      </c>
      <c r="J3657" s="44">
        <v>5172</v>
      </c>
      <c r="K3657" s="44">
        <v>0</v>
      </c>
      <c r="L3657" s="44">
        <v>0</v>
      </c>
      <c r="M3657" s="44">
        <v>0</v>
      </c>
      <c r="N3657" s="44">
        <v>0</v>
      </c>
      <c r="O3657" s="44">
        <v>0</v>
      </c>
      <c r="P3657" s="44">
        <v>0</v>
      </c>
      <c r="Q3657" s="44">
        <v>0</v>
      </c>
      <c r="R3657" s="44">
        <v>15.341004999999999</v>
      </c>
      <c r="S3657" s="44">
        <v>15.337714</v>
      </c>
      <c r="T3657" s="44">
        <v>34847</v>
      </c>
      <c r="U3657" s="44">
        <v>5172.0004879999997</v>
      </c>
      <c r="V3657" s="44">
        <v>0</v>
      </c>
      <c r="W3657" s="44">
        <v>0</v>
      </c>
      <c r="X3657" s="44">
        <v>2659.3792199999998</v>
      </c>
      <c r="Y3657" s="44">
        <v>14508.971324</v>
      </c>
      <c r="Z3657" s="44">
        <v>383.88295900000003</v>
      </c>
      <c r="AA3657" s="44">
        <v>11.492069000000001</v>
      </c>
      <c r="AB3657" s="44">
        <v>0.62731199999999998</v>
      </c>
      <c r="AC3657" s="44">
        <v>0.25729099999999999</v>
      </c>
      <c r="AD3657" s="44">
        <v>3126.7726550000002</v>
      </c>
    </row>
    <row r="3658" spans="1:30" x14ac:dyDescent="0.25">
      <c r="A3658">
        <v>4653</v>
      </c>
      <c r="B3658" t="s">
        <v>101</v>
      </c>
      <c r="C3658" t="s">
        <v>339</v>
      </c>
      <c r="D3658" t="s">
        <v>343</v>
      </c>
      <c r="E3658" t="s">
        <v>341</v>
      </c>
      <c r="F3658" s="48" t="e">
        <f>VLOOKUP(A3658,'TAZ definitions'!$A$1:$E$1902,2,FALSE)</f>
        <v>#N/A</v>
      </c>
      <c r="G3658" s="48" t="e">
        <f>VLOOKUP(A3658,'TAZ definitions'!$A$1:$E$1902,4,FALSE)</f>
        <v>#N/A</v>
      </c>
      <c r="H3658" s="44">
        <v>42801</v>
      </c>
      <c r="I3658" s="44">
        <v>0</v>
      </c>
      <c r="J3658" s="44">
        <v>7970</v>
      </c>
      <c r="K3658" s="44">
        <v>0</v>
      </c>
      <c r="L3658" s="44">
        <v>0</v>
      </c>
      <c r="M3658" s="44">
        <v>0</v>
      </c>
      <c r="N3658" s="44">
        <v>0</v>
      </c>
      <c r="O3658" s="44">
        <v>0</v>
      </c>
      <c r="P3658" s="44">
        <v>0</v>
      </c>
      <c r="Q3658" s="44">
        <v>0</v>
      </c>
      <c r="R3658" s="44">
        <v>16.846330999999999</v>
      </c>
      <c r="S3658" s="44">
        <v>16.904205000000001</v>
      </c>
      <c r="T3658" s="44">
        <v>42801</v>
      </c>
      <c r="U3658" s="44">
        <v>7970</v>
      </c>
      <c r="V3658" s="44">
        <v>0</v>
      </c>
      <c r="W3658" s="44">
        <v>0</v>
      </c>
      <c r="X3658" s="44">
        <v>0</v>
      </c>
      <c r="Y3658" s="44">
        <v>11307.391976000001</v>
      </c>
      <c r="Z3658" s="44">
        <v>362.95220499999999</v>
      </c>
      <c r="AA3658" s="44">
        <v>9.2573279999999993</v>
      </c>
      <c r="AB3658" s="44">
        <v>0.411742</v>
      </c>
      <c r="AC3658" s="44">
        <v>0.21636900000000001</v>
      </c>
      <c r="AD3658" s="44">
        <v>2545.957351</v>
      </c>
    </row>
    <row r="3659" spans="1:30" x14ac:dyDescent="0.25">
      <c r="A3659">
        <v>4654</v>
      </c>
      <c r="B3659" t="s">
        <v>101</v>
      </c>
      <c r="C3659" t="s">
        <v>339</v>
      </c>
      <c r="D3659" t="s">
        <v>343</v>
      </c>
      <c r="E3659" t="s">
        <v>341</v>
      </c>
      <c r="F3659" s="48" t="e">
        <f>VLOOKUP(A3659,'TAZ definitions'!$A$1:$E$1902,2,FALSE)</f>
        <v>#N/A</v>
      </c>
      <c r="G3659" s="48" t="e">
        <f>VLOOKUP(A3659,'TAZ definitions'!$A$1:$E$1902,4,FALSE)</f>
        <v>#N/A</v>
      </c>
      <c r="H3659" s="44">
        <v>46280</v>
      </c>
      <c r="I3659" s="44">
        <v>0</v>
      </c>
      <c r="J3659" s="44">
        <v>8527</v>
      </c>
      <c r="K3659" s="44">
        <v>0</v>
      </c>
      <c r="L3659" s="44">
        <v>0</v>
      </c>
      <c r="M3659" s="44">
        <v>0</v>
      </c>
      <c r="N3659" s="44">
        <v>0</v>
      </c>
      <c r="O3659" s="44">
        <v>0</v>
      </c>
      <c r="P3659" s="44">
        <v>0</v>
      </c>
      <c r="Q3659" s="44">
        <v>0</v>
      </c>
      <c r="R3659" s="44">
        <v>16.862219</v>
      </c>
      <c r="S3659" s="44">
        <v>16.895627999999999</v>
      </c>
      <c r="T3659" s="44">
        <v>46280</v>
      </c>
      <c r="U3659" s="44">
        <v>8527</v>
      </c>
      <c r="V3659" s="44">
        <v>0</v>
      </c>
      <c r="W3659" s="44">
        <v>0</v>
      </c>
      <c r="X3659" s="44">
        <v>0</v>
      </c>
      <c r="Y3659" s="44">
        <v>278.57981100000001</v>
      </c>
      <c r="Z3659" s="44">
        <v>9.2866070000000001</v>
      </c>
      <c r="AA3659" s="44">
        <v>0.22797700000000001</v>
      </c>
      <c r="AB3659" s="44">
        <v>9.9950000000000004E-3</v>
      </c>
      <c r="AC3659" s="44">
        <v>5.4260000000000003E-3</v>
      </c>
      <c r="AD3659" s="44">
        <v>63.818083999999999</v>
      </c>
    </row>
    <row r="3660" spans="1:30" x14ac:dyDescent="0.25">
      <c r="A3660">
        <v>4655</v>
      </c>
      <c r="B3660" t="s">
        <v>101</v>
      </c>
      <c r="C3660" t="s">
        <v>339</v>
      </c>
      <c r="D3660" t="s">
        <v>348</v>
      </c>
      <c r="E3660" t="s">
        <v>341</v>
      </c>
      <c r="F3660" s="48" t="e">
        <f>VLOOKUP(A3660,'TAZ definitions'!$A$1:$E$1902,2,FALSE)</f>
        <v>#N/A</v>
      </c>
      <c r="G3660" s="48" t="e">
        <f>VLOOKUP(A3660,'TAZ definitions'!$A$1:$E$1902,4,FALSE)</f>
        <v>#N/A</v>
      </c>
      <c r="H3660" s="44">
        <v>37812</v>
      </c>
      <c r="I3660" s="44">
        <v>0</v>
      </c>
      <c r="J3660" s="44">
        <v>4844</v>
      </c>
      <c r="K3660" s="44">
        <v>0</v>
      </c>
      <c r="L3660" s="44">
        <v>0</v>
      </c>
      <c r="M3660" s="44">
        <v>0</v>
      </c>
      <c r="N3660" s="44">
        <v>0</v>
      </c>
      <c r="O3660" s="44">
        <v>0</v>
      </c>
      <c r="P3660" s="44">
        <v>0</v>
      </c>
      <c r="Q3660" s="44">
        <v>0</v>
      </c>
      <c r="R3660" s="44">
        <v>18.789238000000001</v>
      </c>
      <c r="S3660" s="44">
        <v>18.674149</v>
      </c>
      <c r="T3660" s="44">
        <v>37812</v>
      </c>
      <c r="U3660" s="44">
        <v>4844</v>
      </c>
      <c r="V3660" s="44">
        <v>0</v>
      </c>
      <c r="W3660" s="44">
        <v>0</v>
      </c>
      <c r="X3660" s="44">
        <v>17771.273785000001</v>
      </c>
      <c r="Y3660" s="44">
        <v>60262.729307000001</v>
      </c>
      <c r="Z3660" s="44">
        <v>1295.272279</v>
      </c>
      <c r="AA3660" s="44">
        <v>67.703091000000001</v>
      </c>
      <c r="AB3660" s="44">
        <v>3.2376900000000002</v>
      </c>
      <c r="AC3660" s="44">
        <v>1.0790660000000001</v>
      </c>
      <c r="AD3660" s="44">
        <v>13055.148529</v>
      </c>
    </row>
    <row r="3661" spans="1:30" x14ac:dyDescent="0.25">
      <c r="A3661">
        <v>4656</v>
      </c>
      <c r="B3661" t="s">
        <v>101</v>
      </c>
      <c r="C3661" t="s">
        <v>339</v>
      </c>
      <c r="D3661" t="s">
        <v>345</v>
      </c>
      <c r="E3661" t="s">
        <v>341</v>
      </c>
      <c r="F3661" s="48" t="e">
        <f>VLOOKUP(A3661,'TAZ definitions'!$A$1:$E$1902,2,FALSE)</f>
        <v>#N/A</v>
      </c>
      <c r="G3661" s="48" t="e">
        <f>VLOOKUP(A3661,'TAZ definitions'!$A$1:$E$1902,4,FALSE)</f>
        <v>#N/A</v>
      </c>
      <c r="H3661" s="44">
        <v>40513</v>
      </c>
      <c r="I3661" s="44">
        <v>0</v>
      </c>
      <c r="J3661" s="44">
        <v>4281</v>
      </c>
      <c r="K3661" s="44">
        <v>0</v>
      </c>
      <c r="L3661" s="44">
        <v>0</v>
      </c>
      <c r="M3661" s="44">
        <v>0</v>
      </c>
      <c r="N3661" s="44">
        <v>0</v>
      </c>
      <c r="O3661" s="44">
        <v>0</v>
      </c>
      <c r="P3661" s="44">
        <v>145.294388</v>
      </c>
      <c r="Q3661" s="44">
        <v>129.501801</v>
      </c>
      <c r="R3661" s="44">
        <v>19.029699000000001</v>
      </c>
      <c r="S3661" s="44">
        <v>19.004636999999999</v>
      </c>
      <c r="T3661" s="44">
        <v>40505.136719000002</v>
      </c>
      <c r="U3661" s="44">
        <v>4280.1694340000004</v>
      </c>
      <c r="V3661" s="44">
        <v>0</v>
      </c>
      <c r="W3661" s="44">
        <v>0</v>
      </c>
      <c r="X3661" s="44">
        <v>5203.9655430000003</v>
      </c>
      <c r="Y3661" s="44">
        <v>37373.630326999999</v>
      </c>
      <c r="Z3661" s="44">
        <v>883.45784700000002</v>
      </c>
      <c r="AA3661" s="44">
        <v>36.536423999999997</v>
      </c>
      <c r="AB3661" s="44">
        <v>1.86324</v>
      </c>
      <c r="AC3661" s="44">
        <v>0.66814399999999996</v>
      </c>
      <c r="AD3661" s="44">
        <v>8088.8819910000002</v>
      </c>
    </row>
    <row r="3662" spans="1:30" x14ac:dyDescent="0.25">
      <c r="A3662">
        <v>4657</v>
      </c>
      <c r="B3662" t="s">
        <v>101</v>
      </c>
      <c r="C3662" t="s">
        <v>339</v>
      </c>
      <c r="D3662" t="s">
        <v>345</v>
      </c>
      <c r="E3662" t="s">
        <v>341</v>
      </c>
      <c r="F3662" s="48" t="e">
        <f>VLOOKUP(A3662,'TAZ definitions'!$A$1:$E$1902,2,FALSE)</f>
        <v>#N/A</v>
      </c>
      <c r="G3662" s="48" t="e">
        <f>VLOOKUP(A3662,'TAZ definitions'!$A$1:$E$1902,4,FALSE)</f>
        <v>#N/A</v>
      </c>
      <c r="H3662" s="44">
        <v>33978</v>
      </c>
      <c r="I3662" s="44">
        <v>0</v>
      </c>
      <c r="J3662" s="44">
        <v>3741</v>
      </c>
      <c r="K3662" s="44">
        <v>0</v>
      </c>
      <c r="L3662" s="44">
        <v>0</v>
      </c>
      <c r="M3662" s="44">
        <v>0</v>
      </c>
      <c r="N3662" s="44">
        <v>0</v>
      </c>
      <c r="O3662" s="44">
        <v>0</v>
      </c>
      <c r="P3662" s="44">
        <v>0</v>
      </c>
      <c r="Q3662" s="44">
        <v>0</v>
      </c>
      <c r="R3662" s="44">
        <v>20.485033000000001</v>
      </c>
      <c r="S3662" s="44">
        <v>20.626412999999999</v>
      </c>
      <c r="T3662" s="44">
        <v>33978</v>
      </c>
      <c r="U3662" s="44">
        <v>3741</v>
      </c>
      <c r="V3662" s="44">
        <v>0</v>
      </c>
      <c r="W3662" s="44">
        <v>0</v>
      </c>
      <c r="X3662" s="44">
        <v>0</v>
      </c>
      <c r="Y3662" s="44">
        <v>4913.2212740000004</v>
      </c>
      <c r="Z3662" s="44">
        <v>163.85501600000001</v>
      </c>
      <c r="AA3662" s="44">
        <v>4.0371259999999998</v>
      </c>
      <c r="AB3662" s="44">
        <v>0.18134600000000001</v>
      </c>
      <c r="AC3662" s="44">
        <v>9.5685000000000006E-2</v>
      </c>
      <c r="AD3662" s="44">
        <v>1134.241483</v>
      </c>
    </row>
    <row r="3663" spans="1:30" x14ac:dyDescent="0.25">
      <c r="A3663">
        <v>4658</v>
      </c>
      <c r="B3663" t="s">
        <v>101</v>
      </c>
      <c r="C3663" t="s">
        <v>339</v>
      </c>
      <c r="D3663" t="s">
        <v>345</v>
      </c>
      <c r="E3663" t="s">
        <v>341</v>
      </c>
      <c r="F3663" s="48" t="e">
        <f>VLOOKUP(A3663,'TAZ definitions'!$A$1:$E$1902,2,FALSE)</f>
        <v>#N/A</v>
      </c>
      <c r="G3663" s="48" t="e">
        <f>VLOOKUP(A3663,'TAZ definitions'!$A$1:$E$1902,4,FALSE)</f>
        <v>#N/A</v>
      </c>
      <c r="H3663" s="44">
        <v>44827</v>
      </c>
      <c r="I3663" s="44">
        <v>0</v>
      </c>
      <c r="J3663" s="44">
        <v>5387</v>
      </c>
      <c r="K3663" s="44">
        <v>0</v>
      </c>
      <c r="L3663" s="44">
        <v>0</v>
      </c>
      <c r="M3663" s="44">
        <v>0</v>
      </c>
      <c r="N3663" s="44">
        <v>0</v>
      </c>
      <c r="O3663" s="44">
        <v>0</v>
      </c>
      <c r="P3663" s="44">
        <v>0</v>
      </c>
      <c r="Q3663" s="44">
        <v>0</v>
      </c>
      <c r="R3663" s="44">
        <v>19.132099</v>
      </c>
      <c r="S3663" s="44">
        <v>18.747786000000001</v>
      </c>
      <c r="T3663" s="44">
        <v>44827</v>
      </c>
      <c r="U3663" s="44">
        <v>5387</v>
      </c>
      <c r="V3663" s="44">
        <v>0</v>
      </c>
      <c r="W3663" s="44">
        <v>0</v>
      </c>
      <c r="X3663" s="44">
        <v>16664.167475999999</v>
      </c>
      <c r="Y3663" s="44">
        <v>68890.063771000001</v>
      </c>
      <c r="Z3663" s="44">
        <v>1704.586427</v>
      </c>
      <c r="AA3663" s="44">
        <v>65.260227</v>
      </c>
      <c r="AB3663" s="44">
        <v>3.3048310000000001</v>
      </c>
      <c r="AC3663" s="44">
        <v>1.239992</v>
      </c>
      <c r="AD3663" s="44">
        <v>14977.065213</v>
      </c>
    </row>
    <row r="3664" spans="1:30" x14ac:dyDescent="0.25">
      <c r="A3664">
        <v>4659</v>
      </c>
      <c r="B3664" t="s">
        <v>101</v>
      </c>
      <c r="C3664" t="s">
        <v>339</v>
      </c>
      <c r="D3664" t="s">
        <v>348</v>
      </c>
      <c r="E3664" t="s">
        <v>341</v>
      </c>
      <c r="F3664" s="48" t="e">
        <f>VLOOKUP(A3664,'TAZ definitions'!$A$1:$E$1902,2,FALSE)</f>
        <v>#N/A</v>
      </c>
      <c r="G3664" s="48" t="e">
        <f>VLOOKUP(A3664,'TAZ definitions'!$A$1:$E$1902,4,FALSE)</f>
        <v>#N/A</v>
      </c>
      <c r="H3664" s="44">
        <v>42299</v>
      </c>
      <c r="I3664" s="44">
        <v>0</v>
      </c>
      <c r="J3664" s="44">
        <v>7686</v>
      </c>
      <c r="K3664" s="44">
        <v>0</v>
      </c>
      <c r="L3664" s="44">
        <v>0</v>
      </c>
      <c r="M3664" s="44">
        <v>0</v>
      </c>
      <c r="N3664" s="44">
        <v>0</v>
      </c>
      <c r="O3664" s="44">
        <v>0</v>
      </c>
      <c r="P3664" s="44">
        <v>0</v>
      </c>
      <c r="Q3664" s="44">
        <v>0</v>
      </c>
      <c r="R3664" s="44">
        <v>17.021587</v>
      </c>
      <c r="S3664" s="44">
        <v>16.973714999999999</v>
      </c>
      <c r="T3664" s="44">
        <v>42299</v>
      </c>
      <c r="U3664" s="44">
        <v>7686</v>
      </c>
      <c r="V3664" s="44">
        <v>0</v>
      </c>
      <c r="W3664" s="44">
        <v>0</v>
      </c>
      <c r="X3664" s="44">
        <v>0</v>
      </c>
      <c r="Y3664" s="44">
        <v>7047.9597750000003</v>
      </c>
      <c r="Z3664" s="44">
        <v>224.69694799999999</v>
      </c>
      <c r="AA3664" s="44">
        <v>5.7951620000000004</v>
      </c>
      <c r="AB3664" s="44">
        <v>0.26036799999999999</v>
      </c>
      <c r="AC3664" s="44">
        <v>0.13465199999999999</v>
      </c>
      <c r="AD3664" s="44">
        <v>1591.111347</v>
      </c>
    </row>
    <row r="3665" spans="1:30" x14ac:dyDescent="0.25">
      <c r="A3665">
        <v>4660</v>
      </c>
      <c r="B3665" t="s">
        <v>101</v>
      </c>
      <c r="C3665" t="s">
        <v>339</v>
      </c>
      <c r="D3665" t="s">
        <v>347</v>
      </c>
      <c r="E3665" t="s">
        <v>341</v>
      </c>
      <c r="F3665" s="48" t="e">
        <f>VLOOKUP(A3665,'TAZ definitions'!$A$1:$E$1902,2,FALSE)</f>
        <v>#N/A</v>
      </c>
      <c r="G3665" s="48" t="e">
        <f>VLOOKUP(A3665,'TAZ definitions'!$A$1:$E$1902,4,FALSE)</f>
        <v>#N/A</v>
      </c>
      <c r="H3665" s="44">
        <v>42501</v>
      </c>
      <c r="I3665" s="44">
        <v>0</v>
      </c>
      <c r="J3665" s="44">
        <v>7665</v>
      </c>
      <c r="K3665" s="44">
        <v>0</v>
      </c>
      <c r="L3665" s="44">
        <v>0</v>
      </c>
      <c r="M3665" s="44">
        <v>0</v>
      </c>
      <c r="N3665" s="44">
        <v>0</v>
      </c>
      <c r="O3665" s="44">
        <v>0</v>
      </c>
      <c r="P3665" s="44">
        <v>0</v>
      </c>
      <c r="Q3665" s="44">
        <v>0</v>
      </c>
      <c r="R3665" s="44">
        <v>15.312419999999999</v>
      </c>
      <c r="S3665" s="44">
        <v>15.41489</v>
      </c>
      <c r="T3665" s="44">
        <v>42501</v>
      </c>
      <c r="U3665" s="44">
        <v>7665</v>
      </c>
      <c r="V3665" s="44">
        <v>0</v>
      </c>
      <c r="W3665" s="44">
        <v>0</v>
      </c>
      <c r="X3665" s="44">
        <v>0</v>
      </c>
      <c r="Y3665" s="44">
        <v>2779.553598</v>
      </c>
      <c r="Z3665" s="44">
        <v>79.014332999999993</v>
      </c>
      <c r="AA3665" s="44">
        <v>2.2456990000000001</v>
      </c>
      <c r="AB3665" s="44">
        <v>0.112709</v>
      </c>
      <c r="AC3665" s="44">
        <v>5.0653999999999998E-2</v>
      </c>
      <c r="AD3665" s="44">
        <v>606.83822199999997</v>
      </c>
    </row>
    <row r="3666" spans="1:30" x14ac:dyDescent="0.25">
      <c r="A3666">
        <v>4661</v>
      </c>
      <c r="B3666" t="s">
        <v>101</v>
      </c>
      <c r="C3666" t="s">
        <v>339</v>
      </c>
      <c r="D3666" t="s">
        <v>348</v>
      </c>
      <c r="E3666" t="s">
        <v>341</v>
      </c>
      <c r="F3666" s="48" t="e">
        <f>VLOOKUP(A3666,'TAZ definitions'!$A$1:$E$1902,2,FALSE)</f>
        <v>#N/A</v>
      </c>
      <c r="G3666" s="48" t="e">
        <f>VLOOKUP(A3666,'TAZ definitions'!$A$1:$E$1902,4,FALSE)</f>
        <v>#N/A</v>
      </c>
      <c r="H3666" s="44">
        <v>52817</v>
      </c>
      <c r="I3666" s="44">
        <v>0</v>
      </c>
      <c r="J3666" s="44">
        <v>8589</v>
      </c>
      <c r="K3666" s="44">
        <v>0</v>
      </c>
      <c r="L3666" s="44">
        <v>0</v>
      </c>
      <c r="M3666" s="44">
        <v>0</v>
      </c>
      <c r="N3666" s="44">
        <v>0</v>
      </c>
      <c r="O3666" s="44">
        <v>0</v>
      </c>
      <c r="P3666" s="44">
        <v>0</v>
      </c>
      <c r="Q3666" s="44">
        <v>0</v>
      </c>
      <c r="R3666" s="44">
        <v>18.383801999999999</v>
      </c>
      <c r="S3666" s="44">
        <v>18.397120000000001</v>
      </c>
      <c r="T3666" s="44">
        <v>52817</v>
      </c>
      <c r="U3666" s="44">
        <v>8589</v>
      </c>
      <c r="V3666" s="44">
        <v>0</v>
      </c>
      <c r="W3666" s="44">
        <v>0</v>
      </c>
      <c r="X3666" s="44">
        <v>87.759718000000007</v>
      </c>
      <c r="Y3666" s="44">
        <v>8335.0297520000004</v>
      </c>
      <c r="Z3666" s="44">
        <v>223.98342400000001</v>
      </c>
      <c r="AA3666" s="44">
        <v>7.755185</v>
      </c>
      <c r="AB3666" s="44">
        <v>0.377637</v>
      </c>
      <c r="AC3666" s="44">
        <v>0.15323100000000001</v>
      </c>
      <c r="AD3666" s="44">
        <v>1843.672026</v>
      </c>
    </row>
    <row r="3667" spans="1:30" x14ac:dyDescent="0.25">
      <c r="A3667">
        <v>4662</v>
      </c>
      <c r="B3667" t="s">
        <v>101</v>
      </c>
      <c r="C3667" t="s">
        <v>339</v>
      </c>
      <c r="D3667" t="s">
        <v>348</v>
      </c>
      <c r="E3667" t="s">
        <v>341</v>
      </c>
      <c r="F3667" s="48" t="e">
        <f>VLOOKUP(A3667,'TAZ definitions'!$A$1:$E$1902,2,FALSE)</f>
        <v>#N/A</v>
      </c>
      <c r="G3667" s="48" t="e">
        <f>VLOOKUP(A3667,'TAZ definitions'!$A$1:$E$1902,4,FALSE)</f>
        <v>#N/A</v>
      </c>
      <c r="H3667" s="44">
        <v>45403</v>
      </c>
      <c r="I3667" s="44">
        <v>0</v>
      </c>
      <c r="J3667" s="44">
        <v>7936</v>
      </c>
      <c r="K3667" s="44">
        <v>0</v>
      </c>
      <c r="L3667" s="44">
        <v>0</v>
      </c>
      <c r="M3667" s="44">
        <v>0</v>
      </c>
      <c r="N3667" s="44">
        <v>0</v>
      </c>
      <c r="O3667" s="44">
        <v>0</v>
      </c>
      <c r="P3667" s="44">
        <v>0</v>
      </c>
      <c r="Q3667" s="44">
        <v>0</v>
      </c>
      <c r="R3667" s="44">
        <v>18.777263999999999</v>
      </c>
      <c r="S3667" s="44">
        <v>18.503824000000002</v>
      </c>
      <c r="T3667" s="44">
        <v>45403</v>
      </c>
      <c r="U3667" s="44">
        <v>7936</v>
      </c>
      <c r="V3667" s="44">
        <v>0</v>
      </c>
      <c r="W3667" s="44">
        <v>0</v>
      </c>
      <c r="X3667" s="44">
        <v>54.210275000000003</v>
      </c>
      <c r="Y3667" s="44">
        <v>23405.791765999998</v>
      </c>
      <c r="Z3667" s="44">
        <v>451.31173899999999</v>
      </c>
      <c r="AA3667" s="44">
        <v>27.297121000000001</v>
      </c>
      <c r="AB3667" s="44">
        <v>1.3134619999999999</v>
      </c>
      <c r="AC3667" s="44">
        <v>0.40470800000000001</v>
      </c>
      <c r="AD3667" s="44">
        <v>4931.3686040000002</v>
      </c>
    </row>
    <row r="3668" spans="1:30" x14ac:dyDescent="0.25">
      <c r="A3668">
        <v>4663</v>
      </c>
      <c r="B3668" t="s">
        <v>101</v>
      </c>
      <c r="C3668" t="s">
        <v>339</v>
      </c>
      <c r="D3668" t="s">
        <v>346</v>
      </c>
      <c r="E3668" t="s">
        <v>341</v>
      </c>
      <c r="F3668" s="48" t="e">
        <f>VLOOKUP(A3668,'TAZ definitions'!$A$1:$E$1902,2,FALSE)</f>
        <v>#N/A</v>
      </c>
      <c r="G3668" s="48" t="e">
        <f>VLOOKUP(A3668,'TAZ definitions'!$A$1:$E$1902,4,FALSE)</f>
        <v>#N/A</v>
      </c>
      <c r="H3668" s="44">
        <v>30955</v>
      </c>
      <c r="I3668" s="44">
        <v>0</v>
      </c>
      <c r="J3668" s="44">
        <v>4338</v>
      </c>
      <c r="K3668" s="44">
        <v>0</v>
      </c>
      <c r="L3668" s="44">
        <v>0</v>
      </c>
      <c r="M3668" s="44">
        <v>0</v>
      </c>
      <c r="N3668" s="44">
        <v>0</v>
      </c>
      <c r="O3668" s="44">
        <v>0</v>
      </c>
      <c r="P3668" s="44">
        <v>0</v>
      </c>
      <c r="Q3668" s="44">
        <v>0</v>
      </c>
      <c r="R3668" s="44">
        <v>14.531376</v>
      </c>
      <c r="S3668" s="44">
        <v>14.443444</v>
      </c>
      <c r="T3668" s="44">
        <v>30955</v>
      </c>
      <c r="U3668" s="44">
        <v>4338</v>
      </c>
      <c r="V3668" s="44">
        <v>0</v>
      </c>
      <c r="W3668" s="44">
        <v>0</v>
      </c>
      <c r="X3668" s="44">
        <v>0</v>
      </c>
      <c r="Y3668" s="44">
        <v>16296.732735</v>
      </c>
      <c r="Z3668" s="44">
        <v>421.30366099999998</v>
      </c>
      <c r="AA3668" s="44">
        <v>12.855066000000001</v>
      </c>
      <c r="AB3668" s="44">
        <v>0.72565199999999996</v>
      </c>
      <c r="AC3668" s="44">
        <v>0.28575</v>
      </c>
      <c r="AD3668" s="44">
        <v>3500.0107389999998</v>
      </c>
    </row>
    <row r="3669" spans="1:30" x14ac:dyDescent="0.25">
      <c r="A3669">
        <v>4664</v>
      </c>
      <c r="B3669" t="s">
        <v>101</v>
      </c>
      <c r="C3669" t="s">
        <v>339</v>
      </c>
      <c r="D3669" t="s">
        <v>346</v>
      </c>
      <c r="E3669" t="s">
        <v>341</v>
      </c>
      <c r="F3669" s="48" t="e">
        <f>VLOOKUP(A3669,'TAZ definitions'!$A$1:$E$1902,2,FALSE)</f>
        <v>#N/A</v>
      </c>
      <c r="G3669" s="48" t="e">
        <f>VLOOKUP(A3669,'TAZ definitions'!$A$1:$E$1902,4,FALSE)</f>
        <v>#N/A</v>
      </c>
      <c r="H3669" s="44">
        <v>20038</v>
      </c>
      <c r="I3669" s="44">
        <v>0</v>
      </c>
      <c r="J3669" s="44">
        <v>2752</v>
      </c>
      <c r="K3669" s="44">
        <v>0</v>
      </c>
      <c r="L3669" s="44">
        <v>0</v>
      </c>
      <c r="M3669" s="44">
        <v>0</v>
      </c>
      <c r="N3669" s="44">
        <v>0</v>
      </c>
      <c r="O3669" s="44">
        <v>0</v>
      </c>
      <c r="P3669" s="44">
        <v>0</v>
      </c>
      <c r="Q3669" s="44">
        <v>0</v>
      </c>
      <c r="R3669" s="44">
        <v>15.646309</v>
      </c>
      <c r="S3669" s="44">
        <v>15.418761</v>
      </c>
      <c r="T3669" s="44">
        <v>20038</v>
      </c>
      <c r="U3669" s="44">
        <v>2752</v>
      </c>
      <c r="V3669" s="44">
        <v>0</v>
      </c>
      <c r="W3669" s="44">
        <v>0</v>
      </c>
      <c r="X3669" s="44">
        <v>0</v>
      </c>
      <c r="Y3669" s="44">
        <v>2997.7169119999999</v>
      </c>
      <c r="Z3669" s="44">
        <v>85.657450999999995</v>
      </c>
      <c r="AA3669" s="44">
        <v>2.4146480000000001</v>
      </c>
      <c r="AB3669" s="44">
        <v>0.12231499999999999</v>
      </c>
      <c r="AC3669" s="44">
        <v>5.4708E-2</v>
      </c>
      <c r="AD3669" s="44">
        <v>656.48710500000004</v>
      </c>
    </row>
    <row r="3670" spans="1:30" x14ac:dyDescent="0.25">
      <c r="A3670">
        <v>4665</v>
      </c>
      <c r="B3670" t="s">
        <v>101</v>
      </c>
      <c r="C3670" t="s">
        <v>339</v>
      </c>
      <c r="D3670" t="s">
        <v>346</v>
      </c>
      <c r="E3670" t="s">
        <v>341</v>
      </c>
      <c r="F3670" s="48" t="e">
        <f>VLOOKUP(A3670,'TAZ definitions'!$A$1:$E$1902,2,FALSE)</f>
        <v>#N/A</v>
      </c>
      <c r="G3670" s="48" t="e">
        <f>VLOOKUP(A3670,'TAZ definitions'!$A$1:$E$1902,4,FALSE)</f>
        <v>#N/A</v>
      </c>
      <c r="H3670" s="44">
        <v>23014</v>
      </c>
      <c r="I3670" s="44">
        <v>0</v>
      </c>
      <c r="J3670" s="44">
        <v>3024</v>
      </c>
      <c r="K3670" s="44">
        <v>0</v>
      </c>
      <c r="L3670" s="44">
        <v>0</v>
      </c>
      <c r="M3670" s="44">
        <v>0</v>
      </c>
      <c r="N3670" s="44">
        <v>0</v>
      </c>
      <c r="O3670" s="44">
        <v>0</v>
      </c>
      <c r="P3670" s="44">
        <v>0</v>
      </c>
      <c r="Q3670" s="44">
        <v>0</v>
      </c>
      <c r="R3670" s="44">
        <v>15.972624</v>
      </c>
      <c r="S3670" s="44">
        <v>15.757998000000001</v>
      </c>
      <c r="T3670" s="44">
        <v>23014</v>
      </c>
      <c r="U3670" s="44">
        <v>3024</v>
      </c>
      <c r="V3670" s="44">
        <v>0</v>
      </c>
      <c r="W3670" s="44">
        <v>0</v>
      </c>
      <c r="X3670" s="44">
        <v>0</v>
      </c>
      <c r="Y3670" s="44">
        <v>3664.1629109999999</v>
      </c>
      <c r="Z3670" s="44">
        <v>104.69125200000001</v>
      </c>
      <c r="AA3670" s="44">
        <v>2.9545509999999999</v>
      </c>
      <c r="AB3670" s="44">
        <v>0.15057599999999999</v>
      </c>
      <c r="AC3670" s="44">
        <v>6.6858000000000001E-2</v>
      </c>
      <c r="AD3670" s="44">
        <v>804.27098999999998</v>
      </c>
    </row>
    <row r="3671" spans="1:30" x14ac:dyDescent="0.25">
      <c r="A3671">
        <v>4666</v>
      </c>
      <c r="B3671" t="s">
        <v>101</v>
      </c>
      <c r="C3671" t="s">
        <v>339</v>
      </c>
      <c r="D3671" t="s">
        <v>346</v>
      </c>
      <c r="E3671" t="s">
        <v>341</v>
      </c>
      <c r="F3671" s="48" t="e">
        <f>VLOOKUP(A3671,'TAZ definitions'!$A$1:$E$1902,2,FALSE)</f>
        <v>#N/A</v>
      </c>
      <c r="G3671" s="48" t="e">
        <f>VLOOKUP(A3671,'TAZ definitions'!$A$1:$E$1902,4,FALSE)</f>
        <v>#N/A</v>
      </c>
      <c r="H3671" s="44">
        <v>20666</v>
      </c>
      <c r="I3671" s="44">
        <v>0</v>
      </c>
      <c r="J3671" s="44">
        <v>2908</v>
      </c>
      <c r="K3671" s="44">
        <v>0</v>
      </c>
      <c r="L3671" s="44">
        <v>0</v>
      </c>
      <c r="M3671" s="44">
        <v>0</v>
      </c>
      <c r="N3671" s="44">
        <v>0</v>
      </c>
      <c r="O3671" s="44">
        <v>0</v>
      </c>
      <c r="P3671" s="44">
        <v>0</v>
      </c>
      <c r="Q3671" s="44">
        <v>0</v>
      </c>
      <c r="R3671" s="44">
        <v>18.103497999999998</v>
      </c>
      <c r="S3671" s="44">
        <v>17.912226</v>
      </c>
      <c r="T3671" s="44">
        <v>20666</v>
      </c>
      <c r="U3671" s="44">
        <v>2908</v>
      </c>
      <c r="V3671" s="44">
        <v>0</v>
      </c>
      <c r="W3671" s="44">
        <v>0</v>
      </c>
      <c r="X3671" s="44">
        <v>0</v>
      </c>
      <c r="Y3671" s="44">
        <v>10274.190192</v>
      </c>
      <c r="Z3671" s="44">
        <v>293.64737000000002</v>
      </c>
      <c r="AA3671" s="44">
        <v>8.2794299999999996</v>
      </c>
      <c r="AB3671" s="44">
        <v>0.41037099999999999</v>
      </c>
      <c r="AC3671" s="44">
        <v>0.18764700000000001</v>
      </c>
      <c r="AD3671" s="44">
        <v>2236.9745579999999</v>
      </c>
    </row>
    <row r="3672" spans="1:30" x14ac:dyDescent="0.25">
      <c r="A3672">
        <v>4667</v>
      </c>
      <c r="B3672" t="s">
        <v>101</v>
      </c>
      <c r="C3672" t="s">
        <v>339</v>
      </c>
      <c r="D3672" t="s">
        <v>346</v>
      </c>
      <c r="E3672" t="s">
        <v>341</v>
      </c>
      <c r="F3672" s="48" t="e">
        <f>VLOOKUP(A3672,'TAZ definitions'!$A$1:$E$1902,2,FALSE)</f>
        <v>#N/A</v>
      </c>
      <c r="G3672" s="48" t="e">
        <f>VLOOKUP(A3672,'TAZ definitions'!$A$1:$E$1902,4,FALSE)</f>
        <v>#N/A</v>
      </c>
      <c r="H3672" s="44">
        <v>19861</v>
      </c>
      <c r="I3672" s="44">
        <v>0</v>
      </c>
      <c r="J3672" s="44">
        <v>2776</v>
      </c>
      <c r="K3672" s="44">
        <v>0</v>
      </c>
      <c r="L3672" s="44">
        <v>0</v>
      </c>
      <c r="M3672" s="44">
        <v>0</v>
      </c>
      <c r="N3672" s="44">
        <v>0</v>
      </c>
      <c r="O3672" s="44">
        <v>0</v>
      </c>
      <c r="P3672" s="44">
        <v>104.17289</v>
      </c>
      <c r="Q3672" s="44">
        <v>79.629272</v>
      </c>
      <c r="R3672" s="44">
        <v>14.476699</v>
      </c>
      <c r="S3672" s="44">
        <v>14.339233999999999</v>
      </c>
      <c r="T3672" s="44">
        <v>19858.332031000002</v>
      </c>
      <c r="U3672" s="44">
        <v>2775.626953</v>
      </c>
      <c r="V3672" s="44">
        <v>0</v>
      </c>
      <c r="W3672" s="44">
        <v>0</v>
      </c>
      <c r="X3672" s="44">
        <v>8413.7081039999994</v>
      </c>
      <c r="Y3672" s="44">
        <v>32892.871029000002</v>
      </c>
      <c r="Z3672" s="44">
        <v>847.00059799999997</v>
      </c>
      <c r="AA3672" s="44">
        <v>26.164760000000001</v>
      </c>
      <c r="AB3672" s="44">
        <v>1.4677230000000001</v>
      </c>
      <c r="AC3672" s="44">
        <v>0.579731</v>
      </c>
      <c r="AD3672" s="44">
        <v>7127.3500640000002</v>
      </c>
    </row>
    <row r="3673" spans="1:30" x14ac:dyDescent="0.25">
      <c r="A3673">
        <v>4668</v>
      </c>
      <c r="B3673" t="s">
        <v>101</v>
      </c>
      <c r="C3673" t="s">
        <v>339</v>
      </c>
      <c r="D3673" t="s">
        <v>346</v>
      </c>
      <c r="E3673" t="s">
        <v>341</v>
      </c>
      <c r="F3673" s="48" t="e">
        <f>VLOOKUP(A3673,'TAZ definitions'!$A$1:$E$1902,2,FALSE)</f>
        <v>#N/A</v>
      </c>
      <c r="G3673" s="48" t="e">
        <f>VLOOKUP(A3673,'TAZ definitions'!$A$1:$E$1902,4,FALSE)</f>
        <v>#N/A</v>
      </c>
      <c r="H3673" s="44">
        <v>19453</v>
      </c>
      <c r="I3673" s="44">
        <v>0</v>
      </c>
      <c r="J3673" s="44">
        <v>2705</v>
      </c>
      <c r="K3673" s="44">
        <v>0</v>
      </c>
      <c r="L3673" s="44">
        <v>0</v>
      </c>
      <c r="M3673" s="44">
        <v>0</v>
      </c>
      <c r="N3673" s="44">
        <v>0</v>
      </c>
      <c r="O3673" s="44">
        <v>0</v>
      </c>
      <c r="P3673" s="44">
        <v>0</v>
      </c>
      <c r="Q3673" s="44">
        <v>0</v>
      </c>
      <c r="R3673" s="44">
        <v>15.059507</v>
      </c>
      <c r="S3673" s="44">
        <v>14.830482</v>
      </c>
      <c r="T3673" s="44">
        <v>19453</v>
      </c>
      <c r="U3673" s="44">
        <v>2705</v>
      </c>
      <c r="V3673" s="44">
        <v>0</v>
      </c>
      <c r="W3673" s="44">
        <v>0</v>
      </c>
      <c r="X3673" s="44">
        <v>442.06274000000002</v>
      </c>
      <c r="Y3673" s="44">
        <v>17085.232789000002</v>
      </c>
      <c r="Z3673" s="44">
        <v>491.24831799999998</v>
      </c>
      <c r="AA3673" s="44">
        <v>13.732564999999999</v>
      </c>
      <c r="AB3673" s="44">
        <v>0.71815700000000005</v>
      </c>
      <c r="AC3673" s="44">
        <v>0.31296299999999999</v>
      </c>
      <c r="AD3673" s="44">
        <v>3796.222651</v>
      </c>
    </row>
    <row r="3674" spans="1:30" x14ac:dyDescent="0.25">
      <c r="A3674">
        <v>4669</v>
      </c>
      <c r="B3674" t="s">
        <v>101</v>
      </c>
      <c r="C3674" t="s">
        <v>339</v>
      </c>
      <c r="D3674" t="s">
        <v>346</v>
      </c>
      <c r="E3674" t="s">
        <v>341</v>
      </c>
      <c r="F3674" s="48" t="e">
        <f>VLOOKUP(A3674,'TAZ definitions'!$A$1:$E$1902,2,FALSE)</f>
        <v>#N/A</v>
      </c>
      <c r="G3674" s="48" t="e">
        <f>VLOOKUP(A3674,'TAZ definitions'!$A$1:$E$1902,4,FALSE)</f>
        <v>#N/A</v>
      </c>
      <c r="H3674" s="44">
        <v>19861</v>
      </c>
      <c r="I3674" s="44">
        <v>0</v>
      </c>
      <c r="J3674" s="44">
        <v>2776</v>
      </c>
      <c r="K3674" s="44">
        <v>0</v>
      </c>
      <c r="L3674" s="44">
        <v>0</v>
      </c>
      <c r="M3674" s="44">
        <v>0</v>
      </c>
      <c r="N3674" s="44">
        <v>0</v>
      </c>
      <c r="O3674" s="44">
        <v>0</v>
      </c>
      <c r="P3674" s="44">
        <v>100.92111199999999</v>
      </c>
      <c r="Q3674" s="44">
        <v>73.838775999999996</v>
      </c>
      <c r="R3674" s="44">
        <v>14.587287</v>
      </c>
      <c r="S3674" s="44">
        <v>14.421173</v>
      </c>
      <c r="T3674" s="44">
        <v>19852.662109000001</v>
      </c>
      <c r="U3674" s="44">
        <v>2774.8347170000002</v>
      </c>
      <c r="V3674" s="44">
        <v>0</v>
      </c>
      <c r="W3674" s="44">
        <v>0</v>
      </c>
      <c r="X3674" s="44">
        <v>566.57846300000006</v>
      </c>
      <c r="Y3674" s="44">
        <v>37152.359945999997</v>
      </c>
      <c r="Z3674" s="44">
        <v>1035.7536540000001</v>
      </c>
      <c r="AA3674" s="44">
        <v>29.692064999999999</v>
      </c>
      <c r="AB3674" s="44">
        <v>1.6221429999999999</v>
      </c>
      <c r="AC3674" s="44">
        <v>0.66896699999999998</v>
      </c>
      <c r="AD3674" s="44">
        <v>8183.1025870000003</v>
      </c>
    </row>
    <row r="3675" spans="1:30" x14ac:dyDescent="0.25">
      <c r="A3675">
        <v>4670</v>
      </c>
      <c r="B3675" t="s">
        <v>101</v>
      </c>
      <c r="C3675" t="s">
        <v>339</v>
      </c>
      <c r="D3675" t="s">
        <v>346</v>
      </c>
      <c r="E3675" t="s">
        <v>341</v>
      </c>
      <c r="F3675" s="48" t="e">
        <f>VLOOKUP(A3675,'TAZ definitions'!$A$1:$E$1902,2,FALSE)</f>
        <v>#N/A</v>
      </c>
      <c r="G3675" s="48" t="e">
        <f>VLOOKUP(A3675,'TAZ definitions'!$A$1:$E$1902,4,FALSE)</f>
        <v>#N/A</v>
      </c>
      <c r="H3675" s="44">
        <v>19926</v>
      </c>
      <c r="I3675" s="44">
        <v>0</v>
      </c>
      <c r="J3675" s="44">
        <v>2756</v>
      </c>
      <c r="K3675" s="44">
        <v>0</v>
      </c>
      <c r="L3675" s="44">
        <v>0</v>
      </c>
      <c r="M3675" s="44">
        <v>0</v>
      </c>
      <c r="N3675" s="44">
        <v>0</v>
      </c>
      <c r="O3675" s="44">
        <v>0</v>
      </c>
      <c r="P3675" s="44">
        <v>0</v>
      </c>
      <c r="Q3675" s="44">
        <v>0</v>
      </c>
      <c r="R3675" s="44">
        <v>13.947744999999999</v>
      </c>
      <c r="S3675" s="44">
        <v>13.642083</v>
      </c>
      <c r="T3675" s="44">
        <v>19926</v>
      </c>
      <c r="U3675" s="44">
        <v>2756</v>
      </c>
      <c r="V3675" s="44">
        <v>0</v>
      </c>
      <c r="W3675" s="44">
        <v>0</v>
      </c>
      <c r="X3675" s="44">
        <v>7427.71119</v>
      </c>
      <c r="Y3675" s="44">
        <v>15469.814597000001</v>
      </c>
      <c r="Z3675" s="44">
        <v>430.28310599999998</v>
      </c>
      <c r="AA3675" s="44">
        <v>12.384282000000001</v>
      </c>
      <c r="AB3675" s="44">
        <v>0.65058700000000003</v>
      </c>
      <c r="AC3675" s="44">
        <v>0.27908699999999997</v>
      </c>
      <c r="AD3675" s="44">
        <v>3376.862318</v>
      </c>
    </row>
    <row r="3676" spans="1:30" x14ac:dyDescent="0.25">
      <c r="A3676">
        <v>4671</v>
      </c>
      <c r="B3676" t="s">
        <v>101</v>
      </c>
      <c r="C3676" t="s">
        <v>339</v>
      </c>
      <c r="D3676" t="s">
        <v>346</v>
      </c>
      <c r="E3676" t="s">
        <v>341</v>
      </c>
      <c r="F3676" s="48" t="e">
        <f>VLOOKUP(A3676,'TAZ definitions'!$A$1:$E$1902,2,FALSE)</f>
        <v>#N/A</v>
      </c>
      <c r="G3676" s="48" t="e">
        <f>VLOOKUP(A3676,'TAZ definitions'!$A$1:$E$1902,4,FALSE)</f>
        <v>#N/A</v>
      </c>
      <c r="H3676" s="44">
        <v>20456</v>
      </c>
      <c r="I3676" s="44">
        <v>0</v>
      </c>
      <c r="J3676" s="44">
        <v>2814</v>
      </c>
      <c r="K3676" s="44">
        <v>0</v>
      </c>
      <c r="L3676" s="44">
        <v>0</v>
      </c>
      <c r="M3676" s="44">
        <v>0</v>
      </c>
      <c r="N3676" s="44">
        <v>0</v>
      </c>
      <c r="O3676" s="44">
        <v>0</v>
      </c>
      <c r="P3676" s="44">
        <v>0</v>
      </c>
      <c r="Q3676" s="44">
        <v>0</v>
      </c>
      <c r="R3676" s="44">
        <v>12.997626</v>
      </c>
      <c r="S3676" s="44">
        <v>12.418089999999999</v>
      </c>
      <c r="T3676" s="44">
        <v>20456</v>
      </c>
      <c r="U3676" s="44">
        <v>2814</v>
      </c>
      <c r="V3676" s="44">
        <v>0</v>
      </c>
      <c r="W3676" s="44">
        <v>0</v>
      </c>
      <c r="X3676" s="44">
        <v>390.78115100000002</v>
      </c>
      <c r="Y3676" s="44">
        <v>12850.88787</v>
      </c>
      <c r="Z3676" s="44">
        <v>297.85498699999999</v>
      </c>
      <c r="AA3676" s="44">
        <v>10.060271</v>
      </c>
      <c r="AB3676" s="44">
        <v>0.59095600000000004</v>
      </c>
      <c r="AC3676" s="44">
        <v>0.217228</v>
      </c>
      <c r="AD3676" s="44">
        <v>2668.3200430000002</v>
      </c>
    </row>
    <row r="3677" spans="1:30" x14ac:dyDescent="0.25">
      <c r="A3677">
        <v>4672</v>
      </c>
      <c r="B3677" t="s">
        <v>101</v>
      </c>
      <c r="C3677" t="s">
        <v>339</v>
      </c>
      <c r="D3677" t="s">
        <v>346</v>
      </c>
      <c r="E3677" t="s">
        <v>341</v>
      </c>
      <c r="F3677" s="48" t="e">
        <f>VLOOKUP(A3677,'TAZ definitions'!$A$1:$E$1902,2,FALSE)</f>
        <v>#N/A</v>
      </c>
      <c r="G3677" s="48" t="e">
        <f>VLOOKUP(A3677,'TAZ definitions'!$A$1:$E$1902,4,FALSE)</f>
        <v>#N/A</v>
      </c>
      <c r="H3677" s="44">
        <v>16111</v>
      </c>
      <c r="I3677" s="44">
        <v>0</v>
      </c>
      <c r="J3677" s="44">
        <v>2079</v>
      </c>
      <c r="K3677" s="44">
        <v>0</v>
      </c>
      <c r="L3677" s="44">
        <v>0</v>
      </c>
      <c r="M3677" s="44">
        <v>0</v>
      </c>
      <c r="N3677" s="44">
        <v>0</v>
      </c>
      <c r="O3677" s="44">
        <v>0</v>
      </c>
      <c r="P3677" s="44">
        <v>64.035827999999995</v>
      </c>
      <c r="Q3677" s="44">
        <v>96.406570000000002</v>
      </c>
      <c r="R3677" s="44">
        <v>21.479503999999999</v>
      </c>
      <c r="S3677" s="44">
        <v>21.242605000000001</v>
      </c>
      <c r="T3677" s="44">
        <v>16103.721680000001</v>
      </c>
      <c r="U3677" s="44">
        <v>2078.0607909999999</v>
      </c>
      <c r="V3677" s="44">
        <v>0</v>
      </c>
      <c r="W3677" s="44">
        <v>0</v>
      </c>
      <c r="X3677" s="44">
        <v>0</v>
      </c>
      <c r="Y3677" s="44">
        <v>21033.637376999999</v>
      </c>
      <c r="Z3677" s="44">
        <v>1931.8654730000001</v>
      </c>
      <c r="AA3677" s="44">
        <v>27.141783</v>
      </c>
      <c r="AB3677" s="44">
        <v>0.88576200000000005</v>
      </c>
      <c r="AC3677" s="44">
        <v>0.80285799999999996</v>
      </c>
      <c r="AD3677" s="44">
        <v>8348.5311419999998</v>
      </c>
    </row>
    <row r="3678" spans="1:30" x14ac:dyDescent="0.25">
      <c r="A3678">
        <v>4673</v>
      </c>
      <c r="B3678" t="s">
        <v>101</v>
      </c>
      <c r="C3678" t="s">
        <v>339</v>
      </c>
      <c r="D3678" t="s">
        <v>346</v>
      </c>
      <c r="E3678" t="s">
        <v>341</v>
      </c>
      <c r="F3678" s="48" t="e">
        <f>VLOOKUP(A3678,'TAZ definitions'!$A$1:$E$1902,2,FALSE)</f>
        <v>#N/A</v>
      </c>
      <c r="G3678" s="48" t="e">
        <f>VLOOKUP(A3678,'TAZ definitions'!$A$1:$E$1902,4,FALSE)</f>
        <v>#N/A</v>
      </c>
      <c r="H3678" s="44">
        <v>17910</v>
      </c>
      <c r="I3678" s="44">
        <v>0</v>
      </c>
      <c r="J3678" s="44">
        <v>2504</v>
      </c>
      <c r="K3678" s="44">
        <v>0</v>
      </c>
      <c r="L3678" s="44">
        <v>0</v>
      </c>
      <c r="M3678" s="44">
        <v>0</v>
      </c>
      <c r="N3678" s="44">
        <v>0</v>
      </c>
      <c r="O3678" s="44">
        <v>0</v>
      </c>
      <c r="P3678" s="44">
        <v>0</v>
      </c>
      <c r="Q3678" s="44">
        <v>0</v>
      </c>
      <c r="R3678" s="44">
        <v>18.306592999999999</v>
      </c>
      <c r="S3678" s="44">
        <v>18.084852000000001</v>
      </c>
      <c r="T3678" s="44">
        <v>17910</v>
      </c>
      <c r="U3678" s="44">
        <v>2504</v>
      </c>
      <c r="V3678" s="44">
        <v>0</v>
      </c>
      <c r="W3678" s="44">
        <v>0</v>
      </c>
      <c r="X3678" s="44">
        <v>0</v>
      </c>
      <c r="Y3678" s="44">
        <v>12229.346353000001</v>
      </c>
      <c r="Z3678" s="44">
        <v>303.56577299999998</v>
      </c>
      <c r="AA3678" s="44">
        <v>9.6014490000000006</v>
      </c>
      <c r="AB3678" s="44">
        <v>0.57087200000000005</v>
      </c>
      <c r="AC3678" s="44">
        <v>0.21087</v>
      </c>
      <c r="AD3678" s="44">
        <v>2615.617945</v>
      </c>
    </row>
    <row r="3679" spans="1:30" x14ac:dyDescent="0.25">
      <c r="A3679">
        <v>4674</v>
      </c>
      <c r="B3679" t="s">
        <v>101</v>
      </c>
      <c r="C3679" t="s">
        <v>339</v>
      </c>
      <c r="D3679" t="s">
        <v>346</v>
      </c>
      <c r="E3679" t="s">
        <v>341</v>
      </c>
      <c r="F3679" s="48" t="e">
        <f>VLOOKUP(A3679,'TAZ definitions'!$A$1:$E$1902,2,FALSE)</f>
        <v>#N/A</v>
      </c>
      <c r="G3679" s="48" t="e">
        <f>VLOOKUP(A3679,'TAZ definitions'!$A$1:$E$1902,4,FALSE)</f>
        <v>#N/A</v>
      </c>
      <c r="H3679" s="44">
        <v>18081</v>
      </c>
      <c r="I3679" s="44">
        <v>0</v>
      </c>
      <c r="J3679" s="44">
        <v>2520</v>
      </c>
      <c r="K3679" s="44">
        <v>0</v>
      </c>
      <c r="L3679" s="44">
        <v>0</v>
      </c>
      <c r="M3679" s="44">
        <v>0</v>
      </c>
      <c r="N3679" s="44">
        <v>0</v>
      </c>
      <c r="O3679" s="44">
        <v>0</v>
      </c>
      <c r="P3679" s="44">
        <v>109.882401</v>
      </c>
      <c r="Q3679" s="44">
        <v>88.419922</v>
      </c>
      <c r="R3679" s="44">
        <v>17.805727000000001</v>
      </c>
      <c r="S3679" s="44">
        <v>17.454739</v>
      </c>
      <c r="T3679" s="44">
        <v>18079.548827999999</v>
      </c>
      <c r="U3679" s="44">
        <v>2519.7978520000001</v>
      </c>
      <c r="V3679" s="44">
        <v>0</v>
      </c>
      <c r="W3679" s="44">
        <v>0</v>
      </c>
      <c r="X3679" s="44">
        <v>905.61989700000004</v>
      </c>
      <c r="Y3679" s="44">
        <v>16017.794443999999</v>
      </c>
      <c r="Z3679" s="44">
        <v>389.30751400000003</v>
      </c>
      <c r="AA3679" s="44">
        <v>12.536061999999999</v>
      </c>
      <c r="AB3679" s="44">
        <v>0.73961699999999997</v>
      </c>
      <c r="AC3679" s="44">
        <v>0.27470099999999997</v>
      </c>
      <c r="AD3679" s="44">
        <v>3393.7700869999999</v>
      </c>
    </row>
    <row r="3680" spans="1:30" x14ac:dyDescent="0.25">
      <c r="A3680">
        <v>4675</v>
      </c>
      <c r="B3680" t="s">
        <v>101</v>
      </c>
      <c r="C3680" t="s">
        <v>339</v>
      </c>
      <c r="D3680" t="s">
        <v>346</v>
      </c>
      <c r="E3680" t="s">
        <v>341</v>
      </c>
      <c r="F3680" s="48" t="e">
        <f>VLOOKUP(A3680,'TAZ definitions'!$A$1:$E$1902,2,FALSE)</f>
        <v>#N/A</v>
      </c>
      <c r="G3680" s="48" t="e">
        <f>VLOOKUP(A3680,'TAZ definitions'!$A$1:$E$1902,4,FALSE)</f>
        <v>#N/A</v>
      </c>
      <c r="H3680" s="44">
        <v>24077</v>
      </c>
      <c r="I3680" s="44">
        <v>0</v>
      </c>
      <c r="J3680" s="44">
        <v>3337</v>
      </c>
      <c r="K3680" s="44">
        <v>0</v>
      </c>
      <c r="L3680" s="44">
        <v>0</v>
      </c>
      <c r="M3680" s="44">
        <v>0</v>
      </c>
      <c r="N3680" s="44">
        <v>0</v>
      </c>
      <c r="O3680" s="44">
        <v>0</v>
      </c>
      <c r="P3680" s="44">
        <v>0</v>
      </c>
      <c r="Q3680" s="44">
        <v>0</v>
      </c>
      <c r="R3680" s="44">
        <v>18.427622</v>
      </c>
      <c r="S3680" s="44">
        <v>18.380547</v>
      </c>
      <c r="T3680" s="44">
        <v>24077</v>
      </c>
      <c r="U3680" s="44">
        <v>3337</v>
      </c>
      <c r="V3680" s="44">
        <v>0</v>
      </c>
      <c r="W3680" s="44">
        <v>0</v>
      </c>
      <c r="X3680" s="44">
        <v>0</v>
      </c>
      <c r="Y3680" s="44">
        <v>1775.956827</v>
      </c>
      <c r="Z3680" s="44">
        <v>59.211485000000003</v>
      </c>
      <c r="AA3680" s="44">
        <v>1.4601409999999999</v>
      </c>
      <c r="AB3680" s="44">
        <v>6.6490999999999995E-2</v>
      </c>
      <c r="AC3680" s="44">
        <v>3.458E-2</v>
      </c>
      <c r="AD3680" s="44">
        <v>411.43974100000003</v>
      </c>
    </row>
    <row r="3681" spans="1:30" x14ac:dyDescent="0.25">
      <c r="A3681">
        <v>4676</v>
      </c>
      <c r="B3681" t="s">
        <v>101</v>
      </c>
      <c r="C3681" t="s">
        <v>339</v>
      </c>
      <c r="D3681" t="s">
        <v>346</v>
      </c>
      <c r="E3681" t="s">
        <v>341</v>
      </c>
      <c r="F3681" s="48" t="e">
        <f>VLOOKUP(A3681,'TAZ definitions'!$A$1:$E$1902,2,FALSE)</f>
        <v>#N/A</v>
      </c>
      <c r="G3681" s="48" t="e">
        <f>VLOOKUP(A3681,'TAZ definitions'!$A$1:$E$1902,4,FALSE)</f>
        <v>#N/A</v>
      </c>
      <c r="H3681" s="44">
        <v>25257</v>
      </c>
      <c r="I3681" s="44">
        <v>0</v>
      </c>
      <c r="J3681" s="44">
        <v>3584</v>
      </c>
      <c r="K3681" s="44">
        <v>0</v>
      </c>
      <c r="L3681" s="44">
        <v>0</v>
      </c>
      <c r="M3681" s="44">
        <v>0</v>
      </c>
      <c r="N3681" s="44">
        <v>0</v>
      </c>
      <c r="O3681" s="44">
        <v>0</v>
      </c>
      <c r="P3681" s="44">
        <v>0</v>
      </c>
      <c r="Q3681" s="44">
        <v>0</v>
      </c>
      <c r="R3681" s="44">
        <v>16.350425999999999</v>
      </c>
      <c r="S3681" s="44">
        <v>16.199642000000001</v>
      </c>
      <c r="T3681" s="44">
        <v>25257</v>
      </c>
      <c r="U3681" s="44">
        <v>3584</v>
      </c>
      <c r="V3681" s="44">
        <v>0</v>
      </c>
      <c r="W3681" s="44">
        <v>0</v>
      </c>
      <c r="X3681" s="44">
        <v>0</v>
      </c>
      <c r="Y3681" s="44">
        <v>2707.8233599999999</v>
      </c>
      <c r="Z3681" s="44">
        <v>77.789835999999994</v>
      </c>
      <c r="AA3681" s="44">
        <v>2.1839460000000002</v>
      </c>
      <c r="AB3681" s="44">
        <v>0.110108</v>
      </c>
      <c r="AC3681" s="44">
        <v>4.9522999999999998E-2</v>
      </c>
      <c r="AD3681" s="44">
        <v>594.01604999999995</v>
      </c>
    </row>
    <row r="3682" spans="1:30" x14ac:dyDescent="0.25">
      <c r="A3682">
        <v>4677</v>
      </c>
      <c r="B3682" t="s">
        <v>101</v>
      </c>
      <c r="C3682" t="s">
        <v>339</v>
      </c>
      <c r="D3682" t="s">
        <v>346</v>
      </c>
      <c r="E3682" t="s">
        <v>341</v>
      </c>
      <c r="F3682" s="48" t="e">
        <f>VLOOKUP(A3682,'TAZ definitions'!$A$1:$E$1902,2,FALSE)</f>
        <v>#N/A</v>
      </c>
      <c r="G3682" s="48" t="e">
        <f>VLOOKUP(A3682,'TAZ definitions'!$A$1:$E$1902,4,FALSE)</f>
        <v>#N/A</v>
      </c>
      <c r="H3682" s="44">
        <v>22182</v>
      </c>
      <c r="I3682" s="44">
        <v>0</v>
      </c>
      <c r="J3682" s="44">
        <v>3089</v>
      </c>
      <c r="K3682" s="44">
        <v>0</v>
      </c>
      <c r="L3682" s="44">
        <v>0</v>
      </c>
      <c r="M3682" s="44">
        <v>0</v>
      </c>
      <c r="N3682" s="44">
        <v>0</v>
      </c>
      <c r="O3682" s="44">
        <v>0</v>
      </c>
      <c r="P3682" s="44">
        <v>0</v>
      </c>
      <c r="Q3682" s="44">
        <v>0</v>
      </c>
      <c r="R3682" s="44">
        <v>16.534769000000001</v>
      </c>
      <c r="S3682" s="44">
        <v>17.146173000000001</v>
      </c>
      <c r="T3682" s="44">
        <v>22182</v>
      </c>
      <c r="U3682" s="44">
        <v>3089</v>
      </c>
      <c r="V3682" s="44">
        <v>0</v>
      </c>
      <c r="W3682" s="44">
        <v>0</v>
      </c>
      <c r="X3682" s="44">
        <v>0</v>
      </c>
      <c r="Y3682" s="44">
        <v>1966.8687199999999</v>
      </c>
      <c r="Z3682" s="44">
        <v>62.511243999999998</v>
      </c>
      <c r="AA3682" s="44">
        <v>1.5609090000000001</v>
      </c>
      <c r="AB3682" s="44">
        <v>7.6287999999999995E-2</v>
      </c>
      <c r="AC3682" s="44">
        <v>3.7381999999999999E-2</v>
      </c>
      <c r="AD3682" s="44">
        <v>446.86342100000002</v>
      </c>
    </row>
    <row r="3683" spans="1:30" x14ac:dyDescent="0.25">
      <c r="A3683">
        <v>4678</v>
      </c>
      <c r="B3683" t="s">
        <v>101</v>
      </c>
      <c r="C3683" t="s">
        <v>339</v>
      </c>
      <c r="D3683" t="s">
        <v>346</v>
      </c>
      <c r="E3683" t="s">
        <v>341</v>
      </c>
      <c r="F3683" s="48" t="e">
        <f>VLOOKUP(A3683,'TAZ definitions'!$A$1:$E$1902,2,FALSE)</f>
        <v>#N/A</v>
      </c>
      <c r="G3683" s="48" t="e">
        <f>VLOOKUP(A3683,'TAZ definitions'!$A$1:$E$1902,4,FALSE)</f>
        <v>#N/A</v>
      </c>
      <c r="H3683" s="44">
        <v>23627</v>
      </c>
      <c r="I3683" s="44">
        <v>0</v>
      </c>
      <c r="J3683" s="44">
        <v>3269</v>
      </c>
      <c r="K3683" s="44">
        <v>0</v>
      </c>
      <c r="L3683" s="44">
        <v>0</v>
      </c>
      <c r="M3683" s="44">
        <v>0</v>
      </c>
      <c r="N3683" s="44">
        <v>0</v>
      </c>
      <c r="O3683" s="44">
        <v>0</v>
      </c>
      <c r="P3683" s="44">
        <v>0</v>
      </c>
      <c r="Q3683" s="44">
        <v>0</v>
      </c>
      <c r="R3683" s="44">
        <v>15.062737</v>
      </c>
      <c r="S3683" s="44">
        <v>15.822675</v>
      </c>
      <c r="T3683" s="44">
        <v>23627</v>
      </c>
      <c r="U3683" s="44">
        <v>3269</v>
      </c>
      <c r="V3683" s="44">
        <v>0</v>
      </c>
      <c r="W3683" s="44">
        <v>0</v>
      </c>
      <c r="X3683" s="44">
        <v>887.21044700000004</v>
      </c>
      <c r="Y3683" s="44">
        <v>12254.124705</v>
      </c>
      <c r="Z3683" s="44">
        <v>265.65840100000003</v>
      </c>
      <c r="AA3683" s="44">
        <v>12.159924999999999</v>
      </c>
      <c r="AB3683" s="44">
        <v>0.62413799999999997</v>
      </c>
      <c r="AC3683" s="44">
        <v>0.21249999999999999</v>
      </c>
      <c r="AD3683" s="44">
        <v>2594.8318770000001</v>
      </c>
    </row>
    <row r="3684" spans="1:30" x14ac:dyDescent="0.25">
      <c r="A3684">
        <v>4679</v>
      </c>
      <c r="B3684" t="s">
        <v>101</v>
      </c>
      <c r="C3684" t="s">
        <v>339</v>
      </c>
      <c r="D3684" t="s">
        <v>346</v>
      </c>
      <c r="E3684" t="s">
        <v>341</v>
      </c>
      <c r="F3684" s="48" t="e">
        <f>VLOOKUP(A3684,'TAZ definitions'!$A$1:$E$1902,2,FALSE)</f>
        <v>#N/A</v>
      </c>
      <c r="G3684" s="48" t="e">
        <f>VLOOKUP(A3684,'TAZ definitions'!$A$1:$E$1902,4,FALSE)</f>
        <v>#N/A</v>
      </c>
      <c r="H3684" s="44">
        <v>20536</v>
      </c>
      <c r="I3684" s="44">
        <v>0</v>
      </c>
      <c r="J3684" s="44">
        <v>2818</v>
      </c>
      <c r="K3684" s="44">
        <v>0</v>
      </c>
      <c r="L3684" s="44">
        <v>0</v>
      </c>
      <c r="M3684" s="44">
        <v>0</v>
      </c>
      <c r="N3684" s="44">
        <v>0</v>
      </c>
      <c r="O3684" s="44">
        <v>0</v>
      </c>
      <c r="P3684" s="44">
        <v>0</v>
      </c>
      <c r="Q3684" s="44">
        <v>0</v>
      </c>
      <c r="R3684" s="44">
        <v>14.412269</v>
      </c>
      <c r="S3684" s="44">
        <v>14.080957</v>
      </c>
      <c r="T3684" s="44">
        <v>20536</v>
      </c>
      <c r="U3684" s="44">
        <v>2818</v>
      </c>
      <c r="V3684" s="44">
        <v>0</v>
      </c>
      <c r="W3684" s="44">
        <v>0</v>
      </c>
      <c r="X3684" s="44">
        <v>0</v>
      </c>
      <c r="Y3684" s="44">
        <v>9027.6709140000003</v>
      </c>
      <c r="Z3684" s="44">
        <v>257.98445299999997</v>
      </c>
      <c r="AA3684" s="44">
        <v>7.283728</v>
      </c>
      <c r="AB3684" s="44">
        <v>0.37045099999999997</v>
      </c>
      <c r="AC3684" s="44">
        <v>0.16474</v>
      </c>
      <c r="AD3684" s="44">
        <v>1981.054533</v>
      </c>
    </row>
    <row r="3685" spans="1:30" x14ac:dyDescent="0.25">
      <c r="A3685">
        <v>4680</v>
      </c>
      <c r="B3685" t="s">
        <v>101</v>
      </c>
      <c r="C3685" t="s">
        <v>339</v>
      </c>
      <c r="D3685" t="s">
        <v>346</v>
      </c>
      <c r="E3685" t="s">
        <v>341</v>
      </c>
      <c r="F3685" s="48" t="e">
        <f>VLOOKUP(A3685,'TAZ definitions'!$A$1:$E$1902,2,FALSE)</f>
        <v>#N/A</v>
      </c>
      <c r="G3685" s="48" t="e">
        <f>VLOOKUP(A3685,'TAZ definitions'!$A$1:$E$1902,4,FALSE)</f>
        <v>#N/A</v>
      </c>
      <c r="H3685" s="44">
        <v>23743</v>
      </c>
      <c r="I3685" s="44">
        <v>0</v>
      </c>
      <c r="J3685" s="44">
        <v>3325</v>
      </c>
      <c r="K3685" s="44">
        <v>0</v>
      </c>
      <c r="L3685" s="44">
        <v>0</v>
      </c>
      <c r="M3685" s="44">
        <v>0</v>
      </c>
      <c r="N3685" s="44">
        <v>0</v>
      </c>
      <c r="O3685" s="44">
        <v>0</v>
      </c>
      <c r="P3685" s="44">
        <v>0</v>
      </c>
      <c r="Q3685" s="44">
        <v>0</v>
      </c>
      <c r="R3685" s="44">
        <v>14.478735</v>
      </c>
      <c r="S3685" s="44">
        <v>14.314025000000001</v>
      </c>
      <c r="T3685" s="44">
        <v>23743</v>
      </c>
      <c r="U3685" s="44">
        <v>3325</v>
      </c>
      <c r="V3685" s="44">
        <v>0</v>
      </c>
      <c r="W3685" s="44">
        <v>0</v>
      </c>
      <c r="X3685" s="44">
        <v>0</v>
      </c>
      <c r="Y3685" s="44">
        <v>9536.2771900000007</v>
      </c>
      <c r="Z3685" s="44">
        <v>221.86210800000001</v>
      </c>
      <c r="AA3685" s="44">
        <v>7.4173299999999998</v>
      </c>
      <c r="AB3685" s="44">
        <v>0.44621</v>
      </c>
      <c r="AC3685" s="44">
        <v>0.161019</v>
      </c>
      <c r="AD3685" s="44">
        <v>1990.516161</v>
      </c>
    </row>
    <row r="3686" spans="1:30" x14ac:dyDescent="0.25">
      <c r="A3686">
        <v>4681</v>
      </c>
      <c r="B3686" t="s">
        <v>101</v>
      </c>
      <c r="C3686" t="s">
        <v>339</v>
      </c>
      <c r="D3686" t="s">
        <v>346</v>
      </c>
      <c r="E3686" t="s">
        <v>341</v>
      </c>
      <c r="F3686" s="48" t="e">
        <f>VLOOKUP(A3686,'TAZ definitions'!$A$1:$E$1902,2,FALSE)</f>
        <v>#N/A</v>
      </c>
      <c r="G3686" s="48" t="e">
        <f>VLOOKUP(A3686,'TAZ definitions'!$A$1:$E$1902,4,FALSE)</f>
        <v>#N/A</v>
      </c>
      <c r="H3686" s="44">
        <v>25537</v>
      </c>
      <c r="I3686" s="44">
        <v>0</v>
      </c>
      <c r="J3686" s="44">
        <v>3428</v>
      </c>
      <c r="K3686" s="44">
        <v>0</v>
      </c>
      <c r="L3686" s="44">
        <v>0</v>
      </c>
      <c r="M3686" s="44">
        <v>0</v>
      </c>
      <c r="N3686" s="44">
        <v>0</v>
      </c>
      <c r="O3686" s="44">
        <v>0</v>
      </c>
      <c r="P3686" s="44">
        <v>0</v>
      </c>
      <c r="Q3686" s="44">
        <v>0</v>
      </c>
      <c r="R3686" s="44">
        <v>13.648595</v>
      </c>
      <c r="S3686" s="44">
        <v>13.532147</v>
      </c>
      <c r="T3686" s="44">
        <v>25537</v>
      </c>
      <c r="U3686" s="44">
        <v>3428</v>
      </c>
      <c r="V3686" s="44">
        <v>0</v>
      </c>
      <c r="W3686" s="44">
        <v>0</v>
      </c>
      <c r="X3686" s="44">
        <v>0</v>
      </c>
      <c r="Y3686" s="44">
        <v>16351.590313000001</v>
      </c>
      <c r="Z3686" s="44">
        <v>418.798114</v>
      </c>
      <c r="AA3686" s="44">
        <v>12.932877</v>
      </c>
      <c r="AB3686" s="44">
        <v>0.71960199999999996</v>
      </c>
      <c r="AC3686" s="44">
        <v>0.28581699999999999</v>
      </c>
      <c r="AD3686" s="44">
        <v>3479.995973</v>
      </c>
    </row>
    <row r="3687" spans="1:30" x14ac:dyDescent="0.25">
      <c r="A3687">
        <v>4682</v>
      </c>
      <c r="B3687" t="s">
        <v>101</v>
      </c>
      <c r="C3687" t="s">
        <v>339</v>
      </c>
      <c r="D3687" t="s">
        <v>346</v>
      </c>
      <c r="E3687" t="s">
        <v>341</v>
      </c>
      <c r="F3687" s="48" t="e">
        <f>VLOOKUP(A3687,'TAZ definitions'!$A$1:$E$1902,2,FALSE)</f>
        <v>#N/A</v>
      </c>
      <c r="G3687" s="48" t="e">
        <f>VLOOKUP(A3687,'TAZ definitions'!$A$1:$E$1902,4,FALSE)</f>
        <v>#N/A</v>
      </c>
      <c r="H3687" s="44">
        <v>21033</v>
      </c>
      <c r="I3687" s="44">
        <v>0</v>
      </c>
      <c r="J3687" s="44">
        <v>2946</v>
      </c>
      <c r="K3687" s="44">
        <v>0</v>
      </c>
      <c r="L3687" s="44">
        <v>0</v>
      </c>
      <c r="M3687" s="44">
        <v>0</v>
      </c>
      <c r="N3687" s="44">
        <v>0</v>
      </c>
      <c r="O3687" s="44">
        <v>0</v>
      </c>
      <c r="P3687" s="44">
        <v>103.17487300000001</v>
      </c>
      <c r="Q3687" s="44">
        <v>84.664207000000005</v>
      </c>
      <c r="R3687" s="44">
        <v>15.154035</v>
      </c>
      <c r="S3687" s="44">
        <v>14.965479999999999</v>
      </c>
      <c r="T3687" s="44">
        <v>21030.722656000002</v>
      </c>
      <c r="U3687" s="44">
        <v>2945.6811520000001</v>
      </c>
      <c r="V3687" s="44">
        <v>0</v>
      </c>
      <c r="W3687" s="44">
        <v>0</v>
      </c>
      <c r="X3687" s="44">
        <v>0</v>
      </c>
      <c r="Y3687" s="44">
        <v>10143.764870999999</v>
      </c>
      <c r="Z3687" s="44">
        <v>290.37323800000001</v>
      </c>
      <c r="AA3687" s="44">
        <v>8.1496949999999995</v>
      </c>
      <c r="AB3687" s="44">
        <v>0.429012</v>
      </c>
      <c r="AC3687" s="44">
        <v>0.184859</v>
      </c>
      <c r="AD3687" s="44">
        <v>2242.6141339999999</v>
      </c>
    </row>
    <row r="3688" spans="1:30" x14ac:dyDescent="0.25">
      <c r="A3688">
        <v>4683</v>
      </c>
      <c r="B3688" t="s">
        <v>101</v>
      </c>
      <c r="C3688" t="s">
        <v>339</v>
      </c>
      <c r="D3688" t="s">
        <v>346</v>
      </c>
      <c r="E3688" t="s">
        <v>341</v>
      </c>
      <c r="F3688" s="48" t="e">
        <f>VLOOKUP(A3688,'TAZ definitions'!$A$1:$E$1902,2,FALSE)</f>
        <v>#N/A</v>
      </c>
      <c r="G3688" s="48" t="e">
        <f>VLOOKUP(A3688,'TAZ definitions'!$A$1:$E$1902,4,FALSE)</f>
        <v>#N/A</v>
      </c>
      <c r="H3688" s="44">
        <v>21940</v>
      </c>
      <c r="I3688" s="44">
        <v>0</v>
      </c>
      <c r="J3688" s="44">
        <v>3067</v>
      </c>
      <c r="K3688" s="44">
        <v>0</v>
      </c>
      <c r="L3688" s="44">
        <v>0</v>
      </c>
      <c r="M3688" s="44">
        <v>0</v>
      </c>
      <c r="N3688" s="44">
        <v>0</v>
      </c>
      <c r="O3688" s="44">
        <v>0</v>
      </c>
      <c r="P3688" s="44">
        <v>107.300499</v>
      </c>
      <c r="Q3688" s="44">
        <v>85.588615000000004</v>
      </c>
      <c r="R3688" s="44">
        <v>14.067843999999999</v>
      </c>
      <c r="S3688" s="44">
        <v>13.873683</v>
      </c>
      <c r="T3688" s="44">
        <v>21938.695313</v>
      </c>
      <c r="U3688" s="44">
        <v>3066.8176269999999</v>
      </c>
      <c r="V3688" s="44">
        <v>0</v>
      </c>
      <c r="W3688" s="44">
        <v>0</v>
      </c>
      <c r="X3688" s="44">
        <v>0</v>
      </c>
      <c r="Y3688" s="44">
        <v>5675.4296999999997</v>
      </c>
      <c r="Z3688" s="44">
        <v>159.099166</v>
      </c>
      <c r="AA3688" s="44">
        <v>4.5260559999999996</v>
      </c>
      <c r="AB3688" s="44">
        <v>0.24116299999999999</v>
      </c>
      <c r="AC3688" s="44">
        <v>0.10267</v>
      </c>
      <c r="AD3688" s="44">
        <v>1244.340989</v>
      </c>
    </row>
    <row r="3689" spans="1:30" x14ac:dyDescent="0.25">
      <c r="A3689">
        <v>4684</v>
      </c>
      <c r="B3689" t="s">
        <v>101</v>
      </c>
      <c r="C3689" t="s">
        <v>339</v>
      </c>
      <c r="D3689" t="s">
        <v>346</v>
      </c>
      <c r="E3689" t="s">
        <v>341</v>
      </c>
      <c r="F3689" s="48" t="e">
        <f>VLOOKUP(A3689,'TAZ definitions'!$A$1:$E$1902,2,FALSE)</f>
        <v>#N/A</v>
      </c>
      <c r="G3689" s="48" t="e">
        <f>VLOOKUP(A3689,'TAZ definitions'!$A$1:$E$1902,4,FALSE)</f>
        <v>#N/A</v>
      </c>
      <c r="H3689" s="44">
        <v>26720</v>
      </c>
      <c r="I3689" s="44">
        <v>0</v>
      </c>
      <c r="J3689" s="44">
        <v>3848</v>
      </c>
      <c r="K3689" s="44">
        <v>0</v>
      </c>
      <c r="L3689" s="44">
        <v>0</v>
      </c>
      <c r="M3689" s="44">
        <v>0</v>
      </c>
      <c r="N3689" s="44">
        <v>0</v>
      </c>
      <c r="O3689" s="44">
        <v>0</v>
      </c>
      <c r="P3689" s="44">
        <v>0</v>
      </c>
      <c r="Q3689" s="44">
        <v>0</v>
      </c>
      <c r="R3689" s="44">
        <v>16.461034999999999</v>
      </c>
      <c r="S3689" s="44">
        <v>16.341536999999999</v>
      </c>
      <c r="T3689" s="44">
        <v>26720</v>
      </c>
      <c r="U3689" s="44">
        <v>3848</v>
      </c>
      <c r="V3689" s="44">
        <v>0</v>
      </c>
      <c r="W3689" s="44">
        <v>0</v>
      </c>
      <c r="X3689" s="44">
        <v>0</v>
      </c>
      <c r="Y3689" s="44">
        <v>3973.8247080000001</v>
      </c>
      <c r="Z3689" s="44">
        <v>107.381308</v>
      </c>
      <c r="AA3689" s="44">
        <v>3.7633269999999999</v>
      </c>
      <c r="AB3689" s="44">
        <v>0.18121899999999999</v>
      </c>
      <c r="AC3689" s="44">
        <v>7.3316999999999993E-2</v>
      </c>
      <c r="AD3689" s="44">
        <v>882.66223300000001</v>
      </c>
    </row>
    <row r="3690" spans="1:30" x14ac:dyDescent="0.25">
      <c r="A3690">
        <v>4685</v>
      </c>
      <c r="B3690" t="s">
        <v>101</v>
      </c>
      <c r="C3690" t="s">
        <v>339</v>
      </c>
      <c r="D3690" t="s">
        <v>346</v>
      </c>
      <c r="E3690" t="s">
        <v>341</v>
      </c>
      <c r="F3690" s="48" t="e">
        <f>VLOOKUP(A3690,'TAZ definitions'!$A$1:$E$1902,2,FALSE)</f>
        <v>#N/A</v>
      </c>
      <c r="G3690" s="48" t="e">
        <f>VLOOKUP(A3690,'TAZ definitions'!$A$1:$E$1902,4,FALSE)</f>
        <v>#N/A</v>
      </c>
      <c r="H3690" s="44">
        <v>24922</v>
      </c>
      <c r="I3690" s="44">
        <v>0</v>
      </c>
      <c r="J3690" s="44">
        <v>3359</v>
      </c>
      <c r="K3690" s="44">
        <v>0</v>
      </c>
      <c r="L3690" s="44">
        <v>0</v>
      </c>
      <c r="M3690" s="44">
        <v>0</v>
      </c>
      <c r="N3690" s="44">
        <v>0</v>
      </c>
      <c r="O3690" s="44">
        <v>0</v>
      </c>
      <c r="P3690" s="44">
        <v>0</v>
      </c>
      <c r="Q3690" s="44">
        <v>0</v>
      </c>
      <c r="R3690" s="44">
        <v>14.370656</v>
      </c>
      <c r="S3690" s="44">
        <v>14.166449</v>
      </c>
      <c r="T3690" s="44">
        <v>24922</v>
      </c>
      <c r="U3690" s="44">
        <v>3359</v>
      </c>
      <c r="V3690" s="44">
        <v>0</v>
      </c>
      <c r="W3690" s="44">
        <v>0</v>
      </c>
      <c r="X3690" s="44">
        <v>0</v>
      </c>
      <c r="Y3690" s="44">
        <v>8514.8175360000005</v>
      </c>
      <c r="Z3690" s="44">
        <v>198.15983199999999</v>
      </c>
      <c r="AA3690" s="44">
        <v>6.662293</v>
      </c>
      <c r="AB3690" s="44">
        <v>0.38830900000000002</v>
      </c>
      <c r="AC3690" s="44">
        <v>0.144145</v>
      </c>
      <c r="AD3690" s="44">
        <v>1762.805807</v>
      </c>
    </row>
    <row r="3691" spans="1:30" x14ac:dyDescent="0.25">
      <c r="A3691">
        <v>4686</v>
      </c>
      <c r="B3691" t="s">
        <v>101</v>
      </c>
      <c r="C3691" t="s">
        <v>339</v>
      </c>
      <c r="D3691" t="s">
        <v>345</v>
      </c>
      <c r="E3691" t="s">
        <v>341</v>
      </c>
      <c r="F3691" s="48" t="e">
        <f>VLOOKUP(A3691,'TAZ definitions'!$A$1:$E$1902,2,FALSE)</f>
        <v>#N/A</v>
      </c>
      <c r="G3691" s="48" t="e">
        <f>VLOOKUP(A3691,'TAZ definitions'!$A$1:$E$1902,4,FALSE)</f>
        <v>#N/A</v>
      </c>
      <c r="H3691" s="44">
        <v>41537</v>
      </c>
      <c r="I3691" s="44">
        <v>0</v>
      </c>
      <c r="J3691" s="44">
        <v>5149</v>
      </c>
      <c r="K3691" s="44">
        <v>0</v>
      </c>
      <c r="L3691" s="44">
        <v>0</v>
      </c>
      <c r="M3691" s="44">
        <v>0</v>
      </c>
      <c r="N3691" s="44">
        <v>0</v>
      </c>
      <c r="O3691" s="44">
        <v>0</v>
      </c>
      <c r="P3691" s="44">
        <v>0</v>
      </c>
      <c r="Q3691" s="44">
        <v>0</v>
      </c>
      <c r="R3691" s="44">
        <v>18.441490000000002</v>
      </c>
      <c r="S3691" s="44">
        <v>19.134277000000001</v>
      </c>
      <c r="T3691" s="44">
        <v>41537</v>
      </c>
      <c r="U3691" s="44">
        <v>5149</v>
      </c>
      <c r="V3691" s="44">
        <v>0</v>
      </c>
      <c r="W3691" s="44">
        <v>0</v>
      </c>
      <c r="X3691" s="44">
        <v>1452.4994139999999</v>
      </c>
      <c r="Y3691" s="44">
        <v>39456.997996999999</v>
      </c>
      <c r="Z3691" s="44">
        <v>990.87777400000004</v>
      </c>
      <c r="AA3691" s="44">
        <v>36.775029000000004</v>
      </c>
      <c r="AB3691" s="44">
        <v>1.9334</v>
      </c>
      <c r="AC3691" s="44">
        <v>0.71250800000000003</v>
      </c>
      <c r="AD3691" s="44">
        <v>8688.8665569999994</v>
      </c>
    </row>
    <row r="3692" spans="1:30" x14ac:dyDescent="0.25">
      <c r="A3692">
        <v>4687</v>
      </c>
      <c r="B3692" t="s">
        <v>101</v>
      </c>
      <c r="C3692" t="s">
        <v>339</v>
      </c>
      <c r="D3692" t="s">
        <v>345</v>
      </c>
      <c r="E3692" t="s">
        <v>341</v>
      </c>
      <c r="F3692" s="48" t="e">
        <f>VLOOKUP(A3692,'TAZ definitions'!$A$1:$E$1902,2,FALSE)</f>
        <v>#N/A</v>
      </c>
      <c r="G3692" s="48" t="e">
        <f>VLOOKUP(A3692,'TAZ definitions'!$A$1:$E$1902,4,FALSE)</f>
        <v>#N/A</v>
      </c>
      <c r="H3692" s="44">
        <v>40873</v>
      </c>
      <c r="I3692" s="44">
        <v>0</v>
      </c>
      <c r="J3692" s="44">
        <v>4969</v>
      </c>
      <c r="K3692" s="44">
        <v>0</v>
      </c>
      <c r="L3692" s="44">
        <v>0</v>
      </c>
      <c r="M3692" s="44">
        <v>0</v>
      </c>
      <c r="N3692" s="44">
        <v>0</v>
      </c>
      <c r="O3692" s="44">
        <v>0</v>
      </c>
      <c r="P3692" s="44">
        <v>166.00988799999999</v>
      </c>
      <c r="Q3692" s="44">
        <v>98.650893999999994</v>
      </c>
      <c r="R3692" s="44">
        <v>17.952707</v>
      </c>
      <c r="S3692" s="44">
        <v>18.166864</v>
      </c>
      <c r="T3692" s="44">
        <v>40871.5</v>
      </c>
      <c r="U3692" s="44">
        <v>4968.8173829999996</v>
      </c>
      <c r="V3692" s="44">
        <v>0</v>
      </c>
      <c r="W3692" s="44">
        <v>0</v>
      </c>
      <c r="X3692" s="44">
        <v>0</v>
      </c>
      <c r="Y3692" s="44">
        <v>46380.267706999999</v>
      </c>
      <c r="Z3692" s="44">
        <v>1354.586037</v>
      </c>
      <c r="AA3692" s="44">
        <v>37.480494</v>
      </c>
      <c r="AB3692" s="44">
        <v>1.847688</v>
      </c>
      <c r="AC3692" s="44">
        <v>0.85249799999999998</v>
      </c>
      <c r="AD3692" s="44">
        <v>10173.197129</v>
      </c>
    </row>
    <row r="3693" spans="1:30" x14ac:dyDescent="0.25">
      <c r="A3693">
        <v>4688</v>
      </c>
      <c r="B3693" t="s">
        <v>101</v>
      </c>
      <c r="C3693" t="s">
        <v>339</v>
      </c>
      <c r="D3693" t="s">
        <v>345</v>
      </c>
      <c r="E3693" t="s">
        <v>341</v>
      </c>
      <c r="F3693" s="48" t="e">
        <f>VLOOKUP(A3693,'TAZ definitions'!$A$1:$E$1902,2,FALSE)</f>
        <v>#N/A</v>
      </c>
      <c r="G3693" s="48" t="e">
        <f>VLOOKUP(A3693,'TAZ definitions'!$A$1:$E$1902,4,FALSE)</f>
        <v>#N/A</v>
      </c>
      <c r="H3693" s="44">
        <v>41809</v>
      </c>
      <c r="I3693" s="44">
        <v>0</v>
      </c>
      <c r="J3693" s="44">
        <v>5116</v>
      </c>
      <c r="K3693" s="44">
        <v>0</v>
      </c>
      <c r="L3693" s="44">
        <v>0</v>
      </c>
      <c r="M3693" s="44">
        <v>0</v>
      </c>
      <c r="N3693" s="44">
        <v>0</v>
      </c>
      <c r="O3693" s="44">
        <v>0</v>
      </c>
      <c r="P3693" s="44">
        <v>101.184731</v>
      </c>
      <c r="Q3693" s="44">
        <v>95.887100000000004</v>
      </c>
      <c r="R3693" s="44">
        <v>19.352550999999998</v>
      </c>
      <c r="S3693" s="44">
        <v>19.639250000000001</v>
      </c>
      <c r="T3693" s="44">
        <v>41798.375</v>
      </c>
      <c r="U3693" s="44">
        <v>5114.7001950000003</v>
      </c>
      <c r="V3693" s="44">
        <v>0</v>
      </c>
      <c r="W3693" s="44">
        <v>0</v>
      </c>
      <c r="X3693" s="44">
        <v>613.85227099999997</v>
      </c>
      <c r="Y3693" s="44">
        <v>12963.510353</v>
      </c>
      <c r="Z3693" s="44">
        <v>340.90893299999999</v>
      </c>
      <c r="AA3693" s="44">
        <v>10.274953999999999</v>
      </c>
      <c r="AB3693" s="44">
        <v>0.56940500000000005</v>
      </c>
      <c r="AC3693" s="44">
        <v>0.229153</v>
      </c>
      <c r="AD3693" s="44">
        <v>2800.6813040000002</v>
      </c>
    </row>
    <row r="3694" spans="1:30" x14ac:dyDescent="0.25">
      <c r="A3694">
        <v>4689</v>
      </c>
      <c r="B3694" t="s">
        <v>101</v>
      </c>
      <c r="C3694" t="s">
        <v>339</v>
      </c>
      <c r="D3694" t="s">
        <v>345</v>
      </c>
      <c r="E3694" t="s">
        <v>341</v>
      </c>
      <c r="F3694" s="48" t="e">
        <f>VLOOKUP(A3694,'TAZ definitions'!$A$1:$E$1902,2,FALSE)</f>
        <v>#N/A</v>
      </c>
      <c r="G3694" s="48" t="e">
        <f>VLOOKUP(A3694,'TAZ definitions'!$A$1:$E$1902,4,FALSE)</f>
        <v>#N/A</v>
      </c>
      <c r="H3694" s="44">
        <v>39058</v>
      </c>
      <c r="I3694" s="44">
        <v>0</v>
      </c>
      <c r="J3694" s="44">
        <v>4751</v>
      </c>
      <c r="K3694" s="44">
        <v>0</v>
      </c>
      <c r="L3694" s="44">
        <v>0</v>
      </c>
      <c r="M3694" s="44">
        <v>0</v>
      </c>
      <c r="N3694" s="44">
        <v>0</v>
      </c>
      <c r="O3694" s="44">
        <v>0</v>
      </c>
      <c r="P3694" s="44">
        <v>0</v>
      </c>
      <c r="Q3694" s="44">
        <v>0</v>
      </c>
      <c r="R3694" s="44">
        <v>18.974962000000001</v>
      </c>
      <c r="S3694" s="44">
        <v>19.135206</v>
      </c>
      <c r="T3694" s="44">
        <v>39058</v>
      </c>
      <c r="U3694" s="44">
        <v>4751</v>
      </c>
      <c r="V3694" s="44">
        <v>0</v>
      </c>
      <c r="W3694" s="44">
        <v>0</v>
      </c>
      <c r="X3694" s="44">
        <v>0</v>
      </c>
      <c r="Y3694" s="44">
        <v>0</v>
      </c>
      <c r="Z3694" s="44">
        <v>0</v>
      </c>
      <c r="AA3694" s="44">
        <v>0</v>
      </c>
      <c r="AB3694" s="44">
        <v>0</v>
      </c>
      <c r="AC3694" s="44">
        <v>0</v>
      </c>
      <c r="AD3694" s="44">
        <v>0</v>
      </c>
    </row>
    <row r="3695" spans="1:30" x14ac:dyDescent="0.25">
      <c r="A3695">
        <v>4690</v>
      </c>
      <c r="B3695" t="s">
        <v>101</v>
      </c>
      <c r="C3695" t="s">
        <v>339</v>
      </c>
      <c r="D3695" t="s">
        <v>345</v>
      </c>
      <c r="E3695" t="s">
        <v>341</v>
      </c>
      <c r="F3695" s="48" t="e">
        <f>VLOOKUP(A3695,'TAZ definitions'!$A$1:$E$1902,2,FALSE)</f>
        <v>#N/A</v>
      </c>
      <c r="G3695" s="48" t="e">
        <f>VLOOKUP(A3695,'TAZ definitions'!$A$1:$E$1902,4,FALSE)</f>
        <v>#N/A</v>
      </c>
      <c r="H3695" s="44">
        <v>27101</v>
      </c>
      <c r="I3695" s="44">
        <v>0</v>
      </c>
      <c r="J3695" s="44">
        <v>3876</v>
      </c>
      <c r="K3695" s="44">
        <v>0</v>
      </c>
      <c r="L3695" s="44">
        <v>0</v>
      </c>
      <c r="M3695" s="44">
        <v>0</v>
      </c>
      <c r="N3695" s="44">
        <v>0</v>
      </c>
      <c r="O3695" s="44">
        <v>0</v>
      </c>
      <c r="P3695" s="44">
        <v>0</v>
      </c>
      <c r="Q3695" s="44">
        <v>0</v>
      </c>
      <c r="R3695" s="44">
        <v>22.119482000000001</v>
      </c>
      <c r="S3695" s="44">
        <v>21.093554999999999</v>
      </c>
      <c r="T3695" s="44">
        <v>27101.001952999999</v>
      </c>
      <c r="U3695" s="44">
        <v>3876</v>
      </c>
      <c r="V3695" s="44">
        <v>0</v>
      </c>
      <c r="W3695" s="44">
        <v>0</v>
      </c>
      <c r="X3695" s="44">
        <v>0</v>
      </c>
      <c r="Y3695" s="44">
        <v>5135.8437919999997</v>
      </c>
      <c r="Z3695" s="44">
        <v>171.27586400000001</v>
      </c>
      <c r="AA3695" s="44">
        <v>4.2192059999999998</v>
      </c>
      <c r="AB3695" s="44">
        <v>0.19351599999999999</v>
      </c>
      <c r="AC3695" s="44">
        <v>9.9985000000000004E-2</v>
      </c>
      <c r="AD3695" s="44">
        <v>1191.389635</v>
      </c>
    </row>
    <row r="3696" spans="1:30" x14ac:dyDescent="0.25">
      <c r="A3696">
        <v>4691</v>
      </c>
      <c r="B3696" t="s">
        <v>101</v>
      </c>
      <c r="C3696" t="s">
        <v>339</v>
      </c>
      <c r="D3696" t="s">
        <v>345</v>
      </c>
      <c r="E3696" t="s">
        <v>341</v>
      </c>
      <c r="F3696" s="48" t="e">
        <f>VLOOKUP(A3696,'TAZ definitions'!$A$1:$E$1902,2,FALSE)</f>
        <v>#N/A</v>
      </c>
      <c r="G3696" s="48" t="e">
        <f>VLOOKUP(A3696,'TAZ definitions'!$A$1:$E$1902,4,FALSE)</f>
        <v>#N/A</v>
      </c>
      <c r="H3696" s="44">
        <v>36789</v>
      </c>
      <c r="I3696" s="44">
        <v>0</v>
      </c>
      <c r="J3696" s="44">
        <v>5094</v>
      </c>
      <c r="K3696" s="44">
        <v>0</v>
      </c>
      <c r="L3696" s="44">
        <v>0</v>
      </c>
      <c r="M3696" s="44">
        <v>0</v>
      </c>
      <c r="N3696" s="44">
        <v>0</v>
      </c>
      <c r="O3696" s="44">
        <v>0</v>
      </c>
      <c r="P3696" s="44">
        <v>0</v>
      </c>
      <c r="Q3696" s="44">
        <v>0</v>
      </c>
      <c r="R3696" s="44">
        <v>19.793423000000001</v>
      </c>
      <c r="S3696" s="44">
        <v>19.045117999999999</v>
      </c>
      <c r="T3696" s="44">
        <v>36789</v>
      </c>
      <c r="U3696" s="44">
        <v>5094</v>
      </c>
      <c r="V3696" s="44">
        <v>0</v>
      </c>
      <c r="W3696" s="44">
        <v>0</v>
      </c>
      <c r="X3696" s="44">
        <v>0</v>
      </c>
      <c r="Y3696" s="44">
        <v>2325.0438789999998</v>
      </c>
      <c r="Z3696" s="44">
        <v>66.601499000000004</v>
      </c>
      <c r="AA3696" s="44">
        <v>1.8881779999999999</v>
      </c>
      <c r="AB3696" s="44">
        <v>9.3264E-2</v>
      </c>
      <c r="AC3696" s="44">
        <v>4.2479999999999997E-2</v>
      </c>
      <c r="AD3696" s="44">
        <v>507.87692500000003</v>
      </c>
    </row>
    <row r="3697" spans="1:30" x14ac:dyDescent="0.25">
      <c r="A3697">
        <v>4692</v>
      </c>
      <c r="B3697" t="s">
        <v>101</v>
      </c>
      <c r="C3697" t="s">
        <v>339</v>
      </c>
      <c r="D3697" t="s">
        <v>343</v>
      </c>
      <c r="E3697" t="s">
        <v>341</v>
      </c>
      <c r="F3697" s="48" t="e">
        <f>VLOOKUP(A3697,'TAZ definitions'!$A$1:$E$1902,2,FALSE)</f>
        <v>#N/A</v>
      </c>
      <c r="G3697" s="48" t="e">
        <f>VLOOKUP(A3697,'TAZ definitions'!$A$1:$E$1902,4,FALSE)</f>
        <v>#N/A</v>
      </c>
      <c r="H3697" s="44">
        <v>40026</v>
      </c>
      <c r="I3697" s="44">
        <v>0</v>
      </c>
      <c r="J3697" s="44">
        <v>7533</v>
      </c>
      <c r="K3697" s="44">
        <v>0</v>
      </c>
      <c r="L3697" s="44">
        <v>0</v>
      </c>
      <c r="M3697" s="44">
        <v>0</v>
      </c>
      <c r="N3697" s="44">
        <v>0</v>
      </c>
      <c r="O3697" s="44">
        <v>0</v>
      </c>
      <c r="P3697" s="44">
        <v>0</v>
      </c>
      <c r="Q3697" s="44">
        <v>0</v>
      </c>
      <c r="R3697" s="44">
        <v>15.791273</v>
      </c>
      <c r="S3697" s="44">
        <v>15.880267</v>
      </c>
      <c r="T3697" s="44">
        <v>40026</v>
      </c>
      <c r="U3697" s="44">
        <v>7533</v>
      </c>
      <c r="V3697" s="44">
        <v>0</v>
      </c>
      <c r="W3697" s="44">
        <v>0</v>
      </c>
      <c r="X3697" s="44">
        <v>0</v>
      </c>
      <c r="Y3697" s="44">
        <v>9916.7553449999996</v>
      </c>
      <c r="Z3697" s="44">
        <v>295.20114000000001</v>
      </c>
      <c r="AA3697" s="44">
        <v>8.0317869999999996</v>
      </c>
      <c r="AB3697" s="44">
        <v>0.40709600000000001</v>
      </c>
      <c r="AC3697" s="44">
        <v>0.18385499999999999</v>
      </c>
      <c r="AD3697" s="44">
        <v>2218.966152</v>
      </c>
    </row>
    <row r="3698" spans="1:30" x14ac:dyDescent="0.25">
      <c r="A3698">
        <v>4693</v>
      </c>
      <c r="B3698" t="s">
        <v>101</v>
      </c>
      <c r="C3698" t="s">
        <v>339</v>
      </c>
      <c r="D3698" t="s">
        <v>343</v>
      </c>
      <c r="E3698" t="s">
        <v>341</v>
      </c>
      <c r="F3698" s="48" t="e">
        <f>VLOOKUP(A3698,'TAZ definitions'!$A$1:$E$1902,2,FALSE)</f>
        <v>#N/A</v>
      </c>
      <c r="G3698" s="48" t="e">
        <f>VLOOKUP(A3698,'TAZ definitions'!$A$1:$E$1902,4,FALSE)</f>
        <v>#N/A</v>
      </c>
      <c r="H3698" s="44">
        <v>35747</v>
      </c>
      <c r="I3698" s="44">
        <v>0</v>
      </c>
      <c r="J3698" s="44">
        <v>6567</v>
      </c>
      <c r="K3698" s="44">
        <v>0</v>
      </c>
      <c r="L3698" s="44">
        <v>0</v>
      </c>
      <c r="M3698" s="44">
        <v>0</v>
      </c>
      <c r="N3698" s="44">
        <v>0</v>
      </c>
      <c r="O3698" s="44">
        <v>0</v>
      </c>
      <c r="P3698" s="44">
        <v>0</v>
      </c>
      <c r="Q3698" s="44">
        <v>0</v>
      </c>
      <c r="R3698" s="44">
        <v>17.981912999999999</v>
      </c>
      <c r="S3698" s="44">
        <v>18.049855999999998</v>
      </c>
      <c r="T3698" s="44">
        <v>35747</v>
      </c>
      <c r="U3698" s="44">
        <v>6567</v>
      </c>
      <c r="V3698" s="44">
        <v>0</v>
      </c>
      <c r="W3698" s="44">
        <v>0</v>
      </c>
      <c r="X3698" s="44">
        <v>0</v>
      </c>
      <c r="Y3698" s="44">
        <v>720.16599499999995</v>
      </c>
      <c r="Z3698" s="44">
        <v>24.005749999999999</v>
      </c>
      <c r="AA3698" s="44">
        <v>0.59233899999999995</v>
      </c>
      <c r="AB3698" s="44">
        <v>2.7578999999999999E-2</v>
      </c>
      <c r="AC3698" s="44">
        <v>1.4017E-2</v>
      </c>
      <c r="AD3698" s="44">
        <v>167.76844199999999</v>
      </c>
    </row>
    <row r="3699" spans="1:30" x14ac:dyDescent="0.25">
      <c r="A3699">
        <v>4694</v>
      </c>
      <c r="B3699" t="s">
        <v>101</v>
      </c>
      <c r="C3699" t="s">
        <v>339</v>
      </c>
      <c r="D3699" t="s">
        <v>343</v>
      </c>
      <c r="E3699" t="s">
        <v>341</v>
      </c>
      <c r="F3699" s="48" t="e">
        <f>VLOOKUP(A3699,'TAZ definitions'!$A$1:$E$1902,2,FALSE)</f>
        <v>#N/A</v>
      </c>
      <c r="G3699" s="48" t="e">
        <f>VLOOKUP(A3699,'TAZ definitions'!$A$1:$E$1902,4,FALSE)</f>
        <v>#N/A</v>
      </c>
      <c r="H3699" s="44">
        <v>43035</v>
      </c>
      <c r="I3699" s="44">
        <v>0</v>
      </c>
      <c r="J3699" s="44">
        <v>7997</v>
      </c>
      <c r="K3699" s="44">
        <v>0</v>
      </c>
      <c r="L3699" s="44">
        <v>0</v>
      </c>
      <c r="M3699" s="44">
        <v>0</v>
      </c>
      <c r="N3699" s="44">
        <v>0</v>
      </c>
      <c r="O3699" s="44">
        <v>0</v>
      </c>
      <c r="P3699" s="44">
        <v>0</v>
      </c>
      <c r="Q3699" s="44">
        <v>0</v>
      </c>
      <c r="R3699" s="44">
        <v>14.426375</v>
      </c>
      <c r="S3699" s="44">
        <v>14.365266999999999</v>
      </c>
      <c r="T3699" s="44">
        <v>43035</v>
      </c>
      <c r="U3699" s="44">
        <v>7997</v>
      </c>
      <c r="V3699" s="44">
        <v>0</v>
      </c>
      <c r="W3699" s="44">
        <v>0</v>
      </c>
      <c r="X3699" s="44">
        <v>0</v>
      </c>
      <c r="Y3699" s="44">
        <v>0</v>
      </c>
      <c r="Z3699" s="44">
        <v>0</v>
      </c>
      <c r="AA3699" s="44">
        <v>0</v>
      </c>
      <c r="AB3699" s="44">
        <v>0</v>
      </c>
      <c r="AC3699" s="44">
        <v>0</v>
      </c>
      <c r="AD3699" s="44">
        <v>0</v>
      </c>
    </row>
    <row r="3700" spans="1:30" x14ac:dyDescent="0.25">
      <c r="A3700">
        <v>4695</v>
      </c>
      <c r="B3700" t="s">
        <v>101</v>
      </c>
      <c r="C3700" t="s">
        <v>339</v>
      </c>
      <c r="D3700" t="s">
        <v>343</v>
      </c>
      <c r="E3700" t="s">
        <v>341</v>
      </c>
      <c r="F3700" s="48" t="e">
        <f>VLOOKUP(A3700,'TAZ definitions'!$A$1:$E$1902,2,FALSE)</f>
        <v>#N/A</v>
      </c>
      <c r="G3700" s="48" t="e">
        <f>VLOOKUP(A3700,'TAZ definitions'!$A$1:$E$1902,4,FALSE)</f>
        <v>#N/A</v>
      </c>
      <c r="H3700" s="44">
        <v>42248</v>
      </c>
      <c r="I3700" s="44">
        <v>0</v>
      </c>
      <c r="J3700" s="44">
        <v>7939</v>
      </c>
      <c r="K3700" s="44">
        <v>0</v>
      </c>
      <c r="L3700" s="44">
        <v>0</v>
      </c>
      <c r="M3700" s="44">
        <v>0</v>
      </c>
      <c r="N3700" s="44">
        <v>0</v>
      </c>
      <c r="O3700" s="44">
        <v>0</v>
      </c>
      <c r="P3700" s="44">
        <v>0</v>
      </c>
      <c r="Q3700" s="44">
        <v>0</v>
      </c>
      <c r="R3700" s="44">
        <v>15.192602000000001</v>
      </c>
      <c r="S3700" s="44">
        <v>15.218704000000001</v>
      </c>
      <c r="T3700" s="44">
        <v>42248</v>
      </c>
      <c r="U3700" s="44">
        <v>7938.9995120000003</v>
      </c>
      <c r="V3700" s="44">
        <v>0</v>
      </c>
      <c r="W3700" s="44">
        <v>0</v>
      </c>
      <c r="X3700" s="44">
        <v>12384.599457</v>
      </c>
      <c r="Y3700" s="44">
        <v>32094.844989000001</v>
      </c>
      <c r="Z3700" s="44">
        <v>880.59539500000005</v>
      </c>
      <c r="AA3700" s="44">
        <v>25.570658000000002</v>
      </c>
      <c r="AB3700" s="44">
        <v>1.3452599999999999</v>
      </c>
      <c r="AC3700" s="44">
        <v>0.57755100000000004</v>
      </c>
      <c r="AD3700" s="44">
        <v>6967.0800589999999</v>
      </c>
    </row>
    <row r="3701" spans="1:30" x14ac:dyDescent="0.25">
      <c r="A3701">
        <v>4696</v>
      </c>
      <c r="B3701" t="s">
        <v>101</v>
      </c>
      <c r="C3701" t="s">
        <v>339</v>
      </c>
      <c r="D3701" t="s">
        <v>343</v>
      </c>
      <c r="E3701" t="s">
        <v>341</v>
      </c>
      <c r="F3701" s="48" t="e">
        <f>VLOOKUP(A3701,'TAZ definitions'!$A$1:$E$1902,2,FALSE)</f>
        <v>#N/A</v>
      </c>
      <c r="G3701" s="48" t="e">
        <f>VLOOKUP(A3701,'TAZ definitions'!$A$1:$E$1902,4,FALSE)</f>
        <v>#N/A</v>
      </c>
      <c r="H3701" s="44">
        <v>39980</v>
      </c>
      <c r="I3701" s="44">
        <v>0</v>
      </c>
      <c r="J3701" s="44">
        <v>7246</v>
      </c>
      <c r="K3701" s="44">
        <v>0</v>
      </c>
      <c r="L3701" s="44">
        <v>0</v>
      </c>
      <c r="M3701" s="44">
        <v>0</v>
      </c>
      <c r="N3701" s="44">
        <v>0</v>
      </c>
      <c r="O3701" s="44">
        <v>0</v>
      </c>
      <c r="P3701" s="44">
        <v>0</v>
      </c>
      <c r="Q3701" s="44">
        <v>0</v>
      </c>
      <c r="R3701" s="44">
        <v>18.277487000000001</v>
      </c>
      <c r="S3701" s="44">
        <v>18.401865000000001</v>
      </c>
      <c r="T3701" s="44">
        <v>39980</v>
      </c>
      <c r="U3701" s="44">
        <v>7246</v>
      </c>
      <c r="V3701" s="44">
        <v>0</v>
      </c>
      <c r="W3701" s="44">
        <v>0</v>
      </c>
      <c r="X3701" s="44">
        <v>0</v>
      </c>
      <c r="Y3701" s="44">
        <v>2807.7222139999999</v>
      </c>
      <c r="Z3701" s="44">
        <v>91.873932999999994</v>
      </c>
      <c r="AA3701" s="44">
        <v>2.2942490000000002</v>
      </c>
      <c r="AB3701" s="44">
        <v>0.106501</v>
      </c>
      <c r="AC3701" s="44">
        <v>5.4203000000000001E-2</v>
      </c>
      <c r="AD3701" s="44">
        <v>645.30848400000002</v>
      </c>
    </row>
    <row r="3702" spans="1:30" x14ac:dyDescent="0.25">
      <c r="A3702">
        <v>4697</v>
      </c>
      <c r="B3702" t="s">
        <v>101</v>
      </c>
      <c r="C3702" t="s">
        <v>339</v>
      </c>
      <c r="D3702" t="s">
        <v>347</v>
      </c>
      <c r="E3702" t="s">
        <v>341</v>
      </c>
      <c r="F3702" s="48" t="e">
        <f>VLOOKUP(A3702,'TAZ definitions'!$A$1:$E$1902,2,FALSE)</f>
        <v>#N/A</v>
      </c>
      <c r="G3702" s="48" t="e">
        <f>VLOOKUP(A3702,'TAZ definitions'!$A$1:$E$1902,4,FALSE)</f>
        <v>#N/A</v>
      </c>
      <c r="H3702" s="44">
        <v>24115</v>
      </c>
      <c r="I3702" s="44">
        <v>0</v>
      </c>
      <c r="J3702" s="44">
        <v>3531</v>
      </c>
      <c r="K3702" s="44">
        <v>0</v>
      </c>
      <c r="L3702" s="44">
        <v>0</v>
      </c>
      <c r="M3702" s="44">
        <v>0</v>
      </c>
      <c r="N3702" s="44">
        <v>0</v>
      </c>
      <c r="O3702" s="44">
        <v>0</v>
      </c>
      <c r="P3702" s="44">
        <v>0</v>
      </c>
      <c r="Q3702" s="44">
        <v>0</v>
      </c>
      <c r="R3702" s="44">
        <v>17.219266999999999</v>
      </c>
      <c r="S3702" s="44">
        <v>17.224554000000001</v>
      </c>
      <c r="T3702" s="44">
        <v>24115</v>
      </c>
      <c r="U3702" s="44">
        <v>3531</v>
      </c>
      <c r="V3702" s="44">
        <v>0</v>
      </c>
      <c r="W3702" s="44">
        <v>0</v>
      </c>
      <c r="X3702" s="44">
        <v>0</v>
      </c>
      <c r="Y3702" s="44">
        <v>0</v>
      </c>
      <c r="Z3702" s="44">
        <v>0</v>
      </c>
      <c r="AA3702" s="44">
        <v>0</v>
      </c>
      <c r="AB3702" s="44">
        <v>0</v>
      </c>
      <c r="AC3702" s="44">
        <v>0</v>
      </c>
      <c r="AD3702" s="44">
        <v>0</v>
      </c>
    </row>
    <row r="3703" spans="1:30" x14ac:dyDescent="0.25">
      <c r="A3703">
        <v>4698</v>
      </c>
      <c r="B3703" t="s">
        <v>101</v>
      </c>
      <c r="C3703" t="s">
        <v>339</v>
      </c>
      <c r="D3703" t="s">
        <v>343</v>
      </c>
      <c r="E3703" t="s">
        <v>341</v>
      </c>
      <c r="F3703" s="48" t="e">
        <f>VLOOKUP(A3703,'TAZ definitions'!$A$1:$E$1902,2,FALSE)</f>
        <v>#N/A</v>
      </c>
      <c r="G3703" s="48" t="e">
        <f>VLOOKUP(A3703,'TAZ definitions'!$A$1:$E$1902,4,FALSE)</f>
        <v>#N/A</v>
      </c>
      <c r="H3703" s="44">
        <v>46240</v>
      </c>
      <c r="I3703" s="44">
        <v>0</v>
      </c>
      <c r="J3703" s="44">
        <v>8454</v>
      </c>
      <c r="K3703" s="44">
        <v>0</v>
      </c>
      <c r="L3703" s="44">
        <v>0</v>
      </c>
      <c r="M3703" s="44">
        <v>0</v>
      </c>
      <c r="N3703" s="44">
        <v>0</v>
      </c>
      <c r="O3703" s="44">
        <v>0</v>
      </c>
      <c r="P3703" s="44">
        <v>0</v>
      </c>
      <c r="Q3703" s="44">
        <v>0</v>
      </c>
      <c r="R3703" s="44">
        <v>13.573700000000001</v>
      </c>
      <c r="S3703" s="44">
        <v>14.632168999999999</v>
      </c>
      <c r="T3703" s="44">
        <v>46240</v>
      </c>
      <c r="U3703" s="44">
        <v>8454</v>
      </c>
      <c r="V3703" s="44">
        <v>0</v>
      </c>
      <c r="W3703" s="44">
        <v>0</v>
      </c>
      <c r="X3703" s="44">
        <v>1561.994909</v>
      </c>
      <c r="Y3703" s="44">
        <v>11468.721482999999</v>
      </c>
      <c r="Z3703" s="44">
        <v>298.97413799999998</v>
      </c>
      <c r="AA3703" s="44">
        <v>9.0847270000000009</v>
      </c>
      <c r="AB3703" s="44">
        <v>0.51052200000000003</v>
      </c>
      <c r="AC3703" s="44">
        <v>0.201068</v>
      </c>
      <c r="AD3703" s="44">
        <v>2463.7274400000001</v>
      </c>
    </row>
    <row r="3704" spans="1:30" x14ac:dyDescent="0.25">
      <c r="A3704">
        <v>4699</v>
      </c>
      <c r="B3704" t="s">
        <v>101</v>
      </c>
      <c r="C3704" t="s">
        <v>339</v>
      </c>
      <c r="D3704" t="s">
        <v>343</v>
      </c>
      <c r="E3704" t="s">
        <v>341</v>
      </c>
      <c r="F3704" s="48" t="e">
        <f>VLOOKUP(A3704,'TAZ definitions'!$A$1:$E$1902,2,FALSE)</f>
        <v>#N/A</v>
      </c>
      <c r="G3704" s="48" t="e">
        <f>VLOOKUP(A3704,'TAZ definitions'!$A$1:$E$1902,4,FALSE)</f>
        <v>#N/A</v>
      </c>
      <c r="H3704" s="44">
        <v>45047</v>
      </c>
      <c r="I3704" s="44">
        <v>0</v>
      </c>
      <c r="J3704" s="44">
        <v>8433</v>
      </c>
      <c r="K3704" s="44">
        <v>0</v>
      </c>
      <c r="L3704" s="44">
        <v>0</v>
      </c>
      <c r="M3704" s="44">
        <v>0</v>
      </c>
      <c r="N3704" s="44">
        <v>0</v>
      </c>
      <c r="O3704" s="44">
        <v>0</v>
      </c>
      <c r="P3704" s="44">
        <v>0</v>
      </c>
      <c r="Q3704" s="44">
        <v>0</v>
      </c>
      <c r="R3704" s="44">
        <v>13.593375</v>
      </c>
      <c r="S3704" s="44">
        <v>14.472315</v>
      </c>
      <c r="T3704" s="44">
        <v>45047</v>
      </c>
      <c r="U3704" s="44">
        <v>8433</v>
      </c>
      <c r="V3704" s="44">
        <v>0</v>
      </c>
      <c r="W3704" s="44">
        <v>0</v>
      </c>
      <c r="X3704" s="44">
        <v>0</v>
      </c>
      <c r="Y3704" s="44">
        <v>28136.578816000001</v>
      </c>
      <c r="Z3704" s="44">
        <v>725.09879699999999</v>
      </c>
      <c r="AA3704" s="44">
        <v>22.277408000000001</v>
      </c>
      <c r="AB3704" s="44">
        <v>1.2506699999999999</v>
      </c>
      <c r="AC3704" s="44">
        <v>0.493251</v>
      </c>
      <c r="AD3704" s="44">
        <v>6033.5926390000004</v>
      </c>
    </row>
    <row r="3705" spans="1:30" x14ac:dyDescent="0.25">
      <c r="A3705">
        <v>4700</v>
      </c>
      <c r="B3705" t="s">
        <v>101</v>
      </c>
      <c r="C3705" t="s">
        <v>339</v>
      </c>
      <c r="D3705" t="s">
        <v>343</v>
      </c>
      <c r="E3705" t="s">
        <v>341</v>
      </c>
      <c r="F3705" s="48" t="e">
        <f>VLOOKUP(A3705,'TAZ definitions'!$A$1:$E$1902,2,FALSE)</f>
        <v>#N/A</v>
      </c>
      <c r="G3705" s="48" t="e">
        <f>VLOOKUP(A3705,'TAZ definitions'!$A$1:$E$1902,4,FALSE)</f>
        <v>#N/A</v>
      </c>
      <c r="H3705" s="44">
        <v>43225</v>
      </c>
      <c r="I3705" s="44">
        <v>0</v>
      </c>
      <c r="J3705" s="44">
        <v>8059</v>
      </c>
      <c r="K3705" s="44">
        <v>0</v>
      </c>
      <c r="L3705" s="44">
        <v>0</v>
      </c>
      <c r="M3705" s="44">
        <v>0</v>
      </c>
      <c r="N3705" s="44">
        <v>0</v>
      </c>
      <c r="O3705" s="44">
        <v>0</v>
      </c>
      <c r="P3705" s="44">
        <v>0</v>
      </c>
      <c r="Q3705" s="44">
        <v>0</v>
      </c>
      <c r="R3705" s="44">
        <v>14.083850999999999</v>
      </c>
      <c r="S3705" s="44">
        <v>14.727173000000001</v>
      </c>
      <c r="T3705" s="44">
        <v>43225</v>
      </c>
      <c r="U3705" s="44">
        <v>8059</v>
      </c>
      <c r="V3705" s="44">
        <v>0</v>
      </c>
      <c r="W3705" s="44">
        <v>0</v>
      </c>
      <c r="X3705" s="44">
        <v>0</v>
      </c>
      <c r="Y3705" s="44">
        <v>7408.5239650000003</v>
      </c>
      <c r="Z3705" s="44">
        <v>209.84164899999999</v>
      </c>
      <c r="AA3705" s="44">
        <v>5.9384119999999996</v>
      </c>
      <c r="AB3705" s="44">
        <v>0.311919</v>
      </c>
      <c r="AC3705" s="44">
        <v>0.13477600000000001</v>
      </c>
      <c r="AD3705" s="44">
        <v>1631.6501149999999</v>
      </c>
    </row>
    <row r="3706" spans="1:30" x14ac:dyDescent="0.25">
      <c r="A3706">
        <v>4701</v>
      </c>
      <c r="B3706" t="s">
        <v>101</v>
      </c>
      <c r="C3706" t="s">
        <v>339</v>
      </c>
      <c r="D3706" t="s">
        <v>343</v>
      </c>
      <c r="E3706" t="s">
        <v>341</v>
      </c>
      <c r="F3706" s="48" t="e">
        <f>VLOOKUP(A3706,'TAZ definitions'!$A$1:$E$1902,2,FALSE)</f>
        <v>#N/A</v>
      </c>
      <c r="G3706" s="48" t="e">
        <f>VLOOKUP(A3706,'TAZ definitions'!$A$1:$E$1902,4,FALSE)</f>
        <v>#N/A</v>
      </c>
      <c r="H3706" s="44">
        <v>41049</v>
      </c>
      <c r="I3706" s="44">
        <v>0</v>
      </c>
      <c r="J3706" s="44">
        <v>7737</v>
      </c>
      <c r="K3706" s="44">
        <v>0</v>
      </c>
      <c r="L3706" s="44">
        <v>0</v>
      </c>
      <c r="M3706" s="44">
        <v>0</v>
      </c>
      <c r="N3706" s="44">
        <v>0</v>
      </c>
      <c r="O3706" s="44">
        <v>0</v>
      </c>
      <c r="P3706" s="44">
        <v>0</v>
      </c>
      <c r="Q3706" s="44">
        <v>0</v>
      </c>
      <c r="R3706" s="44">
        <v>15.998326</v>
      </c>
      <c r="S3706" s="44">
        <v>16.435708999999999</v>
      </c>
      <c r="T3706" s="44">
        <v>41049</v>
      </c>
      <c r="U3706" s="44">
        <v>7737</v>
      </c>
      <c r="V3706" s="44">
        <v>0</v>
      </c>
      <c r="W3706" s="44">
        <v>0</v>
      </c>
      <c r="X3706" s="44">
        <v>0</v>
      </c>
      <c r="Y3706" s="44">
        <v>4026.3507089999998</v>
      </c>
      <c r="Z3706" s="44">
        <v>116.346102</v>
      </c>
      <c r="AA3706" s="44">
        <v>3.263449</v>
      </c>
      <c r="AB3706" s="44">
        <v>0.167688</v>
      </c>
      <c r="AC3706" s="44">
        <v>7.3764999999999997E-2</v>
      </c>
      <c r="AD3706" s="44">
        <v>892.78646600000002</v>
      </c>
    </row>
    <row r="3707" spans="1:30" x14ac:dyDescent="0.25">
      <c r="A3707">
        <v>4702</v>
      </c>
      <c r="B3707" t="s">
        <v>101</v>
      </c>
      <c r="C3707" t="s">
        <v>339</v>
      </c>
      <c r="D3707" t="s">
        <v>343</v>
      </c>
      <c r="E3707" t="s">
        <v>341</v>
      </c>
      <c r="F3707" s="48" t="e">
        <f>VLOOKUP(A3707,'TAZ definitions'!$A$1:$E$1902,2,FALSE)</f>
        <v>#N/A</v>
      </c>
      <c r="G3707" s="48" t="e">
        <f>VLOOKUP(A3707,'TAZ definitions'!$A$1:$E$1902,4,FALSE)</f>
        <v>#N/A</v>
      </c>
      <c r="H3707" s="44">
        <v>43893</v>
      </c>
      <c r="I3707" s="44">
        <v>0</v>
      </c>
      <c r="J3707" s="44">
        <v>7982</v>
      </c>
      <c r="K3707" s="44">
        <v>0</v>
      </c>
      <c r="L3707" s="44">
        <v>0</v>
      </c>
      <c r="M3707" s="44">
        <v>0</v>
      </c>
      <c r="N3707" s="44">
        <v>0</v>
      </c>
      <c r="O3707" s="44">
        <v>0</v>
      </c>
      <c r="P3707" s="44">
        <v>106.724525</v>
      </c>
      <c r="Q3707" s="44">
        <v>109.33168000000001</v>
      </c>
      <c r="R3707" s="44">
        <v>15.028949000000001</v>
      </c>
      <c r="S3707" s="44">
        <v>14.845741</v>
      </c>
      <c r="T3707" s="44">
        <v>43878.714844000002</v>
      </c>
      <c r="U3707" s="44">
        <v>7979.4023440000001</v>
      </c>
      <c r="V3707" s="44">
        <v>0</v>
      </c>
      <c r="W3707" s="44">
        <v>0</v>
      </c>
      <c r="X3707" s="44">
        <v>0</v>
      </c>
      <c r="Y3707" s="44">
        <v>135436.92310000001</v>
      </c>
      <c r="Z3707" s="44">
        <v>7625.2358290000002</v>
      </c>
      <c r="AA3707" s="44">
        <v>141.96857</v>
      </c>
      <c r="AB3707" s="44">
        <v>5.0176020000000001</v>
      </c>
      <c r="AC3707" s="44">
        <v>3.5471110000000001</v>
      </c>
      <c r="AD3707" s="44">
        <v>38888.150346000002</v>
      </c>
    </row>
    <row r="3708" spans="1:30" x14ac:dyDescent="0.25">
      <c r="A3708">
        <v>4703</v>
      </c>
      <c r="B3708" t="s">
        <v>101</v>
      </c>
      <c r="C3708" t="s">
        <v>339</v>
      </c>
      <c r="D3708" t="s">
        <v>343</v>
      </c>
      <c r="E3708" t="s">
        <v>341</v>
      </c>
      <c r="F3708" s="48" t="e">
        <f>VLOOKUP(A3708,'TAZ definitions'!$A$1:$E$1902,2,FALSE)</f>
        <v>#N/A</v>
      </c>
      <c r="G3708" s="48" t="e">
        <f>VLOOKUP(A3708,'TAZ definitions'!$A$1:$E$1902,4,FALSE)</f>
        <v>#N/A</v>
      </c>
      <c r="H3708" s="44">
        <v>43782</v>
      </c>
      <c r="I3708" s="44">
        <v>0</v>
      </c>
      <c r="J3708" s="44">
        <v>8119</v>
      </c>
      <c r="K3708" s="44">
        <v>0</v>
      </c>
      <c r="L3708" s="44">
        <v>0</v>
      </c>
      <c r="M3708" s="44">
        <v>0</v>
      </c>
      <c r="N3708" s="44">
        <v>0</v>
      </c>
      <c r="O3708" s="44">
        <v>0</v>
      </c>
      <c r="P3708" s="44">
        <v>0</v>
      </c>
      <c r="Q3708" s="44">
        <v>0</v>
      </c>
      <c r="R3708" s="44">
        <v>14.042688999999999</v>
      </c>
      <c r="S3708" s="44">
        <v>14.24066</v>
      </c>
      <c r="T3708" s="44">
        <v>43782</v>
      </c>
      <c r="U3708" s="44">
        <v>8119</v>
      </c>
      <c r="V3708" s="44">
        <v>0</v>
      </c>
      <c r="W3708" s="44">
        <v>0</v>
      </c>
      <c r="X3708" s="44">
        <v>0</v>
      </c>
      <c r="Y3708" s="44">
        <v>3696.8264869999998</v>
      </c>
      <c r="Z3708" s="44">
        <v>115.362137</v>
      </c>
      <c r="AA3708" s="44">
        <v>3.0210059999999999</v>
      </c>
      <c r="AB3708" s="44">
        <v>0.143814</v>
      </c>
      <c r="AC3708" s="44">
        <v>6.9998000000000005E-2</v>
      </c>
      <c r="AD3708" s="44">
        <v>836.11090300000001</v>
      </c>
    </row>
    <row r="3709" spans="1:30" x14ac:dyDescent="0.25">
      <c r="A3709">
        <v>4704</v>
      </c>
      <c r="B3709" t="s">
        <v>101</v>
      </c>
      <c r="C3709" t="s">
        <v>339</v>
      </c>
      <c r="D3709" t="s">
        <v>343</v>
      </c>
      <c r="E3709" t="s">
        <v>341</v>
      </c>
      <c r="F3709" s="48" t="e">
        <f>VLOOKUP(A3709,'TAZ definitions'!$A$1:$E$1902,2,FALSE)</f>
        <v>#N/A</v>
      </c>
      <c r="G3709" s="48" t="e">
        <f>VLOOKUP(A3709,'TAZ definitions'!$A$1:$E$1902,4,FALSE)</f>
        <v>#N/A</v>
      </c>
      <c r="H3709" s="44">
        <v>40334</v>
      </c>
      <c r="I3709" s="44">
        <v>0</v>
      </c>
      <c r="J3709" s="44">
        <v>7755</v>
      </c>
      <c r="K3709" s="44">
        <v>0</v>
      </c>
      <c r="L3709" s="44">
        <v>0</v>
      </c>
      <c r="M3709" s="44">
        <v>0</v>
      </c>
      <c r="N3709" s="44">
        <v>0</v>
      </c>
      <c r="O3709" s="44">
        <v>0</v>
      </c>
      <c r="P3709" s="44">
        <v>0</v>
      </c>
      <c r="Q3709" s="44">
        <v>0</v>
      </c>
      <c r="R3709" s="44">
        <v>15.581078</v>
      </c>
      <c r="S3709" s="44">
        <v>15.864668</v>
      </c>
      <c r="T3709" s="44">
        <v>40333.996094000002</v>
      </c>
      <c r="U3709" s="44">
        <v>7755</v>
      </c>
      <c r="V3709" s="44">
        <v>0</v>
      </c>
      <c r="W3709" s="44">
        <v>0</v>
      </c>
      <c r="X3709" s="44">
        <v>0</v>
      </c>
      <c r="Y3709" s="44">
        <v>5261.7385569999997</v>
      </c>
      <c r="Z3709" s="44">
        <v>150.34921499999999</v>
      </c>
      <c r="AA3709" s="44">
        <v>4.2724019999999996</v>
      </c>
      <c r="AB3709" s="44">
        <v>0.21598400000000001</v>
      </c>
      <c r="AC3709" s="44">
        <v>9.6058000000000004E-2</v>
      </c>
      <c r="AD3709" s="44">
        <v>1156.7145069999999</v>
      </c>
    </row>
    <row r="3710" spans="1:30" x14ac:dyDescent="0.25">
      <c r="A3710">
        <v>4705</v>
      </c>
      <c r="B3710" t="s">
        <v>101</v>
      </c>
      <c r="C3710" t="s">
        <v>339</v>
      </c>
      <c r="D3710" t="s">
        <v>343</v>
      </c>
      <c r="E3710" t="s">
        <v>341</v>
      </c>
      <c r="F3710" s="48" t="e">
        <f>VLOOKUP(A3710,'TAZ definitions'!$A$1:$E$1902,2,FALSE)</f>
        <v>#N/A</v>
      </c>
      <c r="G3710" s="48" t="e">
        <f>VLOOKUP(A3710,'TAZ definitions'!$A$1:$E$1902,4,FALSE)</f>
        <v>#N/A</v>
      </c>
      <c r="H3710" s="44">
        <v>47981</v>
      </c>
      <c r="I3710" s="44">
        <v>0</v>
      </c>
      <c r="J3710" s="44">
        <v>8588</v>
      </c>
      <c r="K3710" s="44">
        <v>0</v>
      </c>
      <c r="L3710" s="44">
        <v>0</v>
      </c>
      <c r="M3710" s="44">
        <v>0</v>
      </c>
      <c r="N3710" s="44">
        <v>0</v>
      </c>
      <c r="O3710" s="44">
        <v>0</v>
      </c>
      <c r="P3710" s="44">
        <v>0</v>
      </c>
      <c r="Q3710" s="44">
        <v>0</v>
      </c>
      <c r="R3710" s="44">
        <v>15.449484</v>
      </c>
      <c r="S3710" s="44">
        <v>15.756292999999999</v>
      </c>
      <c r="T3710" s="44">
        <v>47981</v>
      </c>
      <c r="U3710" s="44">
        <v>8588</v>
      </c>
      <c r="V3710" s="44">
        <v>0</v>
      </c>
      <c r="W3710" s="44">
        <v>0</v>
      </c>
      <c r="X3710" s="44">
        <v>0</v>
      </c>
      <c r="Y3710" s="44">
        <v>922.86627899999996</v>
      </c>
      <c r="Z3710" s="44">
        <v>30.762342</v>
      </c>
      <c r="AA3710" s="44">
        <v>0.76817199999999997</v>
      </c>
      <c r="AB3710" s="44">
        <v>3.2030000000000003E-2</v>
      </c>
      <c r="AC3710" s="44">
        <v>1.8003000000000002E-2</v>
      </c>
      <c r="AD3710" s="44">
        <v>210.80232799999999</v>
      </c>
    </row>
    <row r="3711" spans="1:30" x14ac:dyDescent="0.25">
      <c r="A3711">
        <v>4706</v>
      </c>
      <c r="B3711" t="s">
        <v>101</v>
      </c>
      <c r="C3711" t="s">
        <v>339</v>
      </c>
      <c r="D3711" t="s">
        <v>343</v>
      </c>
      <c r="E3711" t="s">
        <v>341</v>
      </c>
      <c r="F3711" s="48" t="e">
        <f>VLOOKUP(A3711,'TAZ definitions'!$A$1:$E$1902,2,FALSE)</f>
        <v>#N/A</v>
      </c>
      <c r="G3711" s="48" t="e">
        <f>VLOOKUP(A3711,'TAZ definitions'!$A$1:$E$1902,4,FALSE)</f>
        <v>#N/A</v>
      </c>
      <c r="H3711" s="44">
        <v>43336</v>
      </c>
      <c r="I3711" s="44">
        <v>0</v>
      </c>
      <c r="J3711" s="44">
        <v>7885</v>
      </c>
      <c r="K3711" s="44">
        <v>0</v>
      </c>
      <c r="L3711" s="44">
        <v>0</v>
      </c>
      <c r="M3711" s="44">
        <v>0</v>
      </c>
      <c r="N3711" s="44">
        <v>0</v>
      </c>
      <c r="O3711" s="44">
        <v>0</v>
      </c>
      <c r="P3711" s="44">
        <v>124.060562</v>
      </c>
      <c r="Q3711" s="44">
        <v>120.75284600000001</v>
      </c>
      <c r="R3711" s="44">
        <v>14.176902</v>
      </c>
      <c r="S3711" s="44">
        <v>14.031698</v>
      </c>
      <c r="T3711" s="44">
        <v>43324.09375</v>
      </c>
      <c r="U3711" s="44">
        <v>7882.8330079999996</v>
      </c>
      <c r="V3711" s="44">
        <v>0</v>
      </c>
      <c r="W3711" s="44">
        <v>0</v>
      </c>
      <c r="X3711" s="44">
        <v>0</v>
      </c>
      <c r="Y3711" s="44">
        <v>2203.004899</v>
      </c>
      <c r="Z3711" s="44">
        <v>73.464651000000003</v>
      </c>
      <c r="AA3711" s="44">
        <v>1.824098</v>
      </c>
      <c r="AB3711" s="44">
        <v>8.5944000000000007E-2</v>
      </c>
      <c r="AC3711" s="44">
        <v>4.2882999999999998E-2</v>
      </c>
      <c r="AD3711" s="44">
        <v>516.44289300000003</v>
      </c>
    </row>
    <row r="3712" spans="1:30" x14ac:dyDescent="0.25">
      <c r="A3712">
        <v>4707</v>
      </c>
      <c r="B3712" t="s">
        <v>101</v>
      </c>
      <c r="C3712" t="s">
        <v>339</v>
      </c>
      <c r="D3712" t="s">
        <v>343</v>
      </c>
      <c r="E3712" t="s">
        <v>341</v>
      </c>
      <c r="F3712" s="48" t="e">
        <f>VLOOKUP(A3712,'TAZ definitions'!$A$1:$E$1902,2,FALSE)</f>
        <v>#N/A</v>
      </c>
      <c r="G3712" s="48" t="e">
        <f>VLOOKUP(A3712,'TAZ definitions'!$A$1:$E$1902,4,FALSE)</f>
        <v>#N/A</v>
      </c>
      <c r="H3712" s="44">
        <v>43618</v>
      </c>
      <c r="I3712" s="44">
        <v>0</v>
      </c>
      <c r="J3712" s="44">
        <v>8139</v>
      </c>
      <c r="K3712" s="44">
        <v>0</v>
      </c>
      <c r="L3712" s="44">
        <v>0</v>
      </c>
      <c r="M3712" s="44">
        <v>0</v>
      </c>
      <c r="N3712" s="44">
        <v>0</v>
      </c>
      <c r="O3712" s="44">
        <v>0</v>
      </c>
      <c r="P3712" s="44">
        <v>137.038239</v>
      </c>
      <c r="Q3712" s="44">
        <v>136.34994499999999</v>
      </c>
      <c r="R3712" s="44">
        <v>13.963715000000001</v>
      </c>
      <c r="S3712" s="44">
        <v>14.796207000000001</v>
      </c>
      <c r="T3712" s="44">
        <v>43616.972655999998</v>
      </c>
      <c r="U3712" s="44">
        <v>8138.8085940000001</v>
      </c>
      <c r="V3712" s="44">
        <v>0</v>
      </c>
      <c r="W3712" s="44">
        <v>0</v>
      </c>
      <c r="X3712" s="44">
        <v>0</v>
      </c>
      <c r="Y3712" s="44">
        <v>3450.9963889999999</v>
      </c>
      <c r="Z3712" s="44">
        <v>115.05889500000001</v>
      </c>
      <c r="AA3712" s="44">
        <v>2.83731</v>
      </c>
      <c r="AB3712" s="44">
        <v>0.13208600000000001</v>
      </c>
      <c r="AC3712" s="44">
        <v>6.7169999999999994E-2</v>
      </c>
      <c r="AD3712" s="44">
        <v>803.74452099999996</v>
      </c>
    </row>
    <row r="3713" spans="1:30" x14ac:dyDescent="0.25">
      <c r="A3713">
        <v>4708</v>
      </c>
      <c r="B3713" t="s">
        <v>101</v>
      </c>
      <c r="C3713" t="s">
        <v>339</v>
      </c>
      <c r="D3713" t="s">
        <v>343</v>
      </c>
      <c r="E3713" t="s">
        <v>341</v>
      </c>
      <c r="F3713" s="48" t="e">
        <f>VLOOKUP(A3713,'TAZ definitions'!$A$1:$E$1902,2,FALSE)</f>
        <v>#N/A</v>
      </c>
      <c r="G3713" s="48" t="e">
        <f>VLOOKUP(A3713,'TAZ definitions'!$A$1:$E$1902,4,FALSE)</f>
        <v>#N/A</v>
      </c>
      <c r="H3713" s="44">
        <v>44658</v>
      </c>
      <c r="I3713" s="44">
        <v>0</v>
      </c>
      <c r="J3713" s="44">
        <v>8298</v>
      </c>
      <c r="K3713" s="44">
        <v>0</v>
      </c>
      <c r="L3713" s="44">
        <v>0</v>
      </c>
      <c r="M3713" s="44">
        <v>0</v>
      </c>
      <c r="N3713" s="44">
        <v>0</v>
      </c>
      <c r="O3713" s="44">
        <v>0</v>
      </c>
      <c r="P3713" s="44">
        <v>0</v>
      </c>
      <c r="Q3713" s="44">
        <v>0</v>
      </c>
      <c r="R3713" s="44">
        <v>13.434430000000001</v>
      </c>
      <c r="S3713" s="44">
        <v>14.621979</v>
      </c>
      <c r="T3713" s="44">
        <v>44658</v>
      </c>
      <c r="U3713" s="44">
        <v>8298</v>
      </c>
      <c r="V3713" s="44">
        <v>0</v>
      </c>
      <c r="W3713" s="44">
        <v>0</v>
      </c>
      <c r="X3713" s="44">
        <v>0</v>
      </c>
      <c r="Y3713" s="44">
        <v>6504.2529699999996</v>
      </c>
      <c r="Z3713" s="44">
        <v>161.67653799999999</v>
      </c>
      <c r="AA3713" s="44">
        <v>5.1284609999999997</v>
      </c>
      <c r="AB3713" s="44">
        <v>0.29397499999999999</v>
      </c>
      <c r="AC3713" s="44">
        <v>0.112474</v>
      </c>
      <c r="AD3713" s="44">
        <v>1379.2071020000001</v>
      </c>
    </row>
    <row r="3714" spans="1:30" x14ac:dyDescent="0.25">
      <c r="A3714">
        <v>4709</v>
      </c>
      <c r="B3714" t="s">
        <v>101</v>
      </c>
      <c r="C3714" t="s">
        <v>339</v>
      </c>
      <c r="D3714" t="s">
        <v>343</v>
      </c>
      <c r="E3714" t="s">
        <v>341</v>
      </c>
      <c r="F3714" s="48" t="e">
        <f>VLOOKUP(A3714,'TAZ definitions'!$A$1:$E$1902,2,FALSE)</f>
        <v>#N/A</v>
      </c>
      <c r="G3714" s="48" t="e">
        <f>VLOOKUP(A3714,'TAZ definitions'!$A$1:$E$1902,4,FALSE)</f>
        <v>#N/A</v>
      </c>
      <c r="H3714" s="44">
        <v>44776</v>
      </c>
      <c r="I3714" s="44">
        <v>0</v>
      </c>
      <c r="J3714" s="44">
        <v>8368</v>
      </c>
      <c r="K3714" s="44">
        <v>0</v>
      </c>
      <c r="L3714" s="44">
        <v>0</v>
      </c>
      <c r="M3714" s="44">
        <v>0</v>
      </c>
      <c r="N3714" s="44">
        <v>0</v>
      </c>
      <c r="O3714" s="44">
        <v>0</v>
      </c>
      <c r="P3714" s="44">
        <v>125.277641</v>
      </c>
      <c r="Q3714" s="44">
        <v>123.842781</v>
      </c>
      <c r="R3714" s="44">
        <v>13.705373</v>
      </c>
      <c r="S3714" s="44">
        <v>13.977562000000001</v>
      </c>
      <c r="T3714" s="44">
        <v>44769.5</v>
      </c>
      <c r="U3714" s="44">
        <v>8366.7851559999999</v>
      </c>
      <c r="V3714" s="44">
        <v>0</v>
      </c>
      <c r="W3714" s="44">
        <v>0</v>
      </c>
      <c r="X3714" s="44">
        <v>2163.6967289999998</v>
      </c>
      <c r="Y3714" s="44">
        <v>17825.432079999999</v>
      </c>
      <c r="Z3714" s="44">
        <v>429.30541699999998</v>
      </c>
      <c r="AA3714" s="44">
        <v>14.069986999999999</v>
      </c>
      <c r="AB3714" s="44">
        <v>0.81137099999999995</v>
      </c>
      <c r="AC3714" s="44">
        <v>0.30568000000000001</v>
      </c>
      <c r="AD3714" s="44">
        <v>3761.612161</v>
      </c>
    </row>
    <row r="3715" spans="1:30" x14ac:dyDescent="0.25">
      <c r="A3715">
        <v>4710</v>
      </c>
      <c r="B3715" t="s">
        <v>101</v>
      </c>
      <c r="C3715" t="s">
        <v>339</v>
      </c>
      <c r="D3715" t="s">
        <v>343</v>
      </c>
      <c r="E3715" t="s">
        <v>341</v>
      </c>
      <c r="F3715" s="48" t="e">
        <f>VLOOKUP(A3715,'TAZ definitions'!$A$1:$E$1902,2,FALSE)</f>
        <v>#N/A</v>
      </c>
      <c r="G3715" s="48" t="e">
        <f>VLOOKUP(A3715,'TAZ definitions'!$A$1:$E$1902,4,FALSE)</f>
        <v>#N/A</v>
      </c>
      <c r="H3715" s="44">
        <v>44963</v>
      </c>
      <c r="I3715" s="44">
        <v>0</v>
      </c>
      <c r="J3715" s="44">
        <v>8439</v>
      </c>
      <c r="K3715" s="44">
        <v>0</v>
      </c>
      <c r="L3715" s="44">
        <v>0</v>
      </c>
      <c r="M3715" s="44">
        <v>0</v>
      </c>
      <c r="N3715" s="44">
        <v>0</v>
      </c>
      <c r="O3715" s="44">
        <v>0</v>
      </c>
      <c r="P3715" s="44">
        <v>0</v>
      </c>
      <c r="Q3715" s="44">
        <v>0</v>
      </c>
      <c r="R3715" s="44">
        <v>13.180904999999999</v>
      </c>
      <c r="S3715" s="44">
        <v>14.265397</v>
      </c>
      <c r="T3715" s="44">
        <v>44963</v>
      </c>
      <c r="U3715" s="44">
        <v>8439</v>
      </c>
      <c r="V3715" s="44">
        <v>0</v>
      </c>
      <c r="W3715" s="44">
        <v>0</v>
      </c>
      <c r="X3715" s="44">
        <v>588.80458099999998</v>
      </c>
      <c r="Y3715" s="44">
        <v>2649.79045</v>
      </c>
      <c r="Z3715" s="44">
        <v>64.472257999999997</v>
      </c>
      <c r="AA3715" s="44">
        <v>2.082049</v>
      </c>
      <c r="AB3715" s="44">
        <v>0.12220499999999999</v>
      </c>
      <c r="AC3715" s="44">
        <v>4.5289999999999997E-2</v>
      </c>
      <c r="AD3715" s="44">
        <v>559.69302000000005</v>
      </c>
    </row>
    <row r="3716" spans="1:30" x14ac:dyDescent="0.25">
      <c r="A3716">
        <v>4711</v>
      </c>
      <c r="B3716" t="s">
        <v>101</v>
      </c>
      <c r="C3716" t="s">
        <v>339</v>
      </c>
      <c r="D3716" t="s">
        <v>343</v>
      </c>
      <c r="E3716" t="s">
        <v>341</v>
      </c>
      <c r="F3716" s="48" t="e">
        <f>VLOOKUP(A3716,'TAZ definitions'!$A$1:$E$1902,2,FALSE)</f>
        <v>#N/A</v>
      </c>
      <c r="G3716" s="48" t="e">
        <f>VLOOKUP(A3716,'TAZ definitions'!$A$1:$E$1902,4,FALSE)</f>
        <v>#N/A</v>
      </c>
      <c r="H3716" s="44">
        <v>46165</v>
      </c>
      <c r="I3716" s="44">
        <v>0</v>
      </c>
      <c r="J3716" s="44">
        <v>8621</v>
      </c>
      <c r="K3716" s="44">
        <v>0</v>
      </c>
      <c r="L3716" s="44">
        <v>0</v>
      </c>
      <c r="M3716" s="44">
        <v>0</v>
      </c>
      <c r="N3716" s="44">
        <v>0</v>
      </c>
      <c r="O3716" s="44">
        <v>0</v>
      </c>
      <c r="P3716" s="44">
        <v>118.57847599999999</v>
      </c>
      <c r="Q3716" s="44">
        <v>117.095741</v>
      </c>
      <c r="R3716" s="44">
        <v>13.535838999999999</v>
      </c>
      <c r="S3716" s="44">
        <v>13.903506999999999</v>
      </c>
      <c r="T3716" s="44">
        <v>46152.226562999997</v>
      </c>
      <c r="U3716" s="44">
        <v>8618.6142579999996</v>
      </c>
      <c r="V3716" s="44">
        <v>0</v>
      </c>
      <c r="W3716" s="44">
        <v>0</v>
      </c>
      <c r="X3716" s="44">
        <v>728.706503</v>
      </c>
      <c r="Y3716" s="44">
        <v>16541.633742000002</v>
      </c>
      <c r="Z3716" s="44">
        <v>523.37329499999998</v>
      </c>
      <c r="AA3716" s="44">
        <v>13.409689</v>
      </c>
      <c r="AB3716" s="44">
        <v>0.69370900000000002</v>
      </c>
      <c r="AC3716" s="44">
        <v>0.31489</v>
      </c>
      <c r="AD3716" s="44">
        <v>3842.7870370000001</v>
      </c>
    </row>
    <row r="3717" spans="1:30" x14ac:dyDescent="0.25">
      <c r="A3717">
        <v>4712</v>
      </c>
      <c r="B3717" t="s">
        <v>101</v>
      </c>
      <c r="C3717" t="s">
        <v>339</v>
      </c>
      <c r="D3717" t="s">
        <v>343</v>
      </c>
      <c r="E3717" t="s">
        <v>341</v>
      </c>
      <c r="F3717" s="48" t="e">
        <f>VLOOKUP(A3717,'TAZ definitions'!$A$1:$E$1902,2,FALSE)</f>
        <v>#N/A</v>
      </c>
      <c r="G3717" s="48" t="e">
        <f>VLOOKUP(A3717,'TAZ definitions'!$A$1:$E$1902,4,FALSE)</f>
        <v>#N/A</v>
      </c>
      <c r="H3717" s="44">
        <v>45298</v>
      </c>
      <c r="I3717" s="44">
        <v>0</v>
      </c>
      <c r="J3717" s="44">
        <v>8371</v>
      </c>
      <c r="K3717" s="44">
        <v>0</v>
      </c>
      <c r="L3717" s="44">
        <v>0</v>
      </c>
      <c r="M3717" s="44">
        <v>0</v>
      </c>
      <c r="N3717" s="44">
        <v>0</v>
      </c>
      <c r="O3717" s="44">
        <v>0</v>
      </c>
      <c r="P3717" s="44">
        <v>104.655731</v>
      </c>
      <c r="Q3717" s="44">
        <v>107.97721900000001</v>
      </c>
      <c r="R3717" s="44">
        <v>14.424215999999999</v>
      </c>
      <c r="S3717" s="44">
        <v>14.572982</v>
      </c>
      <c r="T3717" s="44">
        <v>45284.550780999998</v>
      </c>
      <c r="U3717" s="44">
        <v>8368.5146480000003</v>
      </c>
      <c r="V3717" s="44">
        <v>0</v>
      </c>
      <c r="W3717" s="44">
        <v>0</v>
      </c>
      <c r="X3717" s="44">
        <v>0</v>
      </c>
      <c r="Y3717" s="44">
        <v>13228.096030000001</v>
      </c>
      <c r="Z3717" s="44">
        <v>344.849493</v>
      </c>
      <c r="AA3717" s="44">
        <v>10.504303</v>
      </c>
      <c r="AB3717" s="44">
        <v>0.59638000000000002</v>
      </c>
      <c r="AC3717" s="44">
        <v>0.23273099999999999</v>
      </c>
      <c r="AD3717" s="44">
        <v>2868.1798800000001</v>
      </c>
    </row>
    <row r="3718" spans="1:30" x14ac:dyDescent="0.25">
      <c r="A3718">
        <v>4713</v>
      </c>
      <c r="B3718" t="s">
        <v>101</v>
      </c>
      <c r="C3718" t="s">
        <v>339</v>
      </c>
      <c r="D3718" t="s">
        <v>348</v>
      </c>
      <c r="E3718" t="s">
        <v>341</v>
      </c>
      <c r="F3718" s="48" t="e">
        <f>VLOOKUP(A3718,'TAZ definitions'!$A$1:$E$1902,2,FALSE)</f>
        <v>#N/A</v>
      </c>
      <c r="G3718" s="48" t="e">
        <f>VLOOKUP(A3718,'TAZ definitions'!$A$1:$E$1902,4,FALSE)</f>
        <v>#N/A</v>
      </c>
      <c r="H3718" s="44">
        <v>46444</v>
      </c>
      <c r="I3718" s="44">
        <v>0</v>
      </c>
      <c r="J3718" s="44">
        <v>8429</v>
      </c>
      <c r="K3718" s="44">
        <v>0</v>
      </c>
      <c r="L3718" s="44">
        <v>0</v>
      </c>
      <c r="M3718" s="44">
        <v>0</v>
      </c>
      <c r="N3718" s="44">
        <v>0</v>
      </c>
      <c r="O3718" s="44">
        <v>0</v>
      </c>
      <c r="P3718" s="44">
        <v>0</v>
      </c>
      <c r="Q3718" s="44">
        <v>0</v>
      </c>
      <c r="R3718" s="44">
        <v>18.937231000000001</v>
      </c>
      <c r="S3718" s="44">
        <v>18.639493999999999</v>
      </c>
      <c r="T3718" s="44">
        <v>46444</v>
      </c>
      <c r="U3718" s="44">
        <v>8429</v>
      </c>
      <c r="V3718" s="44">
        <v>0</v>
      </c>
      <c r="W3718" s="44">
        <v>0</v>
      </c>
      <c r="X3718" s="44">
        <v>7917.2797840000003</v>
      </c>
      <c r="Y3718" s="44">
        <v>44327.775449000001</v>
      </c>
      <c r="Z3718" s="44">
        <v>969.67021599999998</v>
      </c>
      <c r="AA3718" s="44">
        <v>48.693204000000001</v>
      </c>
      <c r="AB3718" s="44">
        <v>2.3175249999999998</v>
      </c>
      <c r="AC3718" s="44">
        <v>0.79005800000000004</v>
      </c>
      <c r="AD3718" s="44">
        <v>9520.104711</v>
      </c>
    </row>
    <row r="3719" spans="1:30" x14ac:dyDescent="0.25">
      <c r="A3719">
        <v>4714</v>
      </c>
      <c r="B3719" t="s">
        <v>101</v>
      </c>
      <c r="C3719" t="s">
        <v>339</v>
      </c>
      <c r="D3719" t="s">
        <v>348</v>
      </c>
      <c r="E3719" t="s">
        <v>341</v>
      </c>
      <c r="F3719" s="48" t="e">
        <f>VLOOKUP(A3719,'TAZ definitions'!$A$1:$E$1902,2,FALSE)</f>
        <v>#N/A</v>
      </c>
      <c r="G3719" s="48" t="e">
        <f>VLOOKUP(A3719,'TAZ definitions'!$A$1:$E$1902,4,FALSE)</f>
        <v>#N/A</v>
      </c>
      <c r="H3719" s="44">
        <v>43233</v>
      </c>
      <c r="I3719" s="44">
        <v>0</v>
      </c>
      <c r="J3719" s="44">
        <v>8094</v>
      </c>
      <c r="K3719" s="44">
        <v>0</v>
      </c>
      <c r="L3719" s="44">
        <v>0</v>
      </c>
      <c r="M3719" s="44">
        <v>0</v>
      </c>
      <c r="N3719" s="44">
        <v>0</v>
      </c>
      <c r="O3719" s="44">
        <v>0</v>
      </c>
      <c r="P3719" s="44">
        <v>0</v>
      </c>
      <c r="Q3719" s="44">
        <v>0</v>
      </c>
      <c r="R3719" s="44">
        <v>19.891966</v>
      </c>
      <c r="S3719" s="44">
        <v>19.657865999999999</v>
      </c>
      <c r="T3719" s="44">
        <v>43233</v>
      </c>
      <c r="U3719" s="44">
        <v>8094</v>
      </c>
      <c r="V3719" s="44">
        <v>0</v>
      </c>
      <c r="W3719" s="44">
        <v>0</v>
      </c>
      <c r="X3719" s="44">
        <v>0</v>
      </c>
      <c r="Y3719" s="44">
        <v>0</v>
      </c>
      <c r="Z3719" s="44">
        <v>0</v>
      </c>
      <c r="AA3719" s="44">
        <v>0</v>
      </c>
      <c r="AB3719" s="44">
        <v>0</v>
      </c>
      <c r="AC3719" s="44">
        <v>0</v>
      </c>
      <c r="AD3719" s="44">
        <v>0</v>
      </c>
    </row>
    <row r="3720" spans="1:30" x14ac:dyDescent="0.25">
      <c r="A3720">
        <v>4715</v>
      </c>
      <c r="B3720" t="s">
        <v>101</v>
      </c>
      <c r="C3720" t="s">
        <v>339</v>
      </c>
      <c r="D3720" t="s">
        <v>348</v>
      </c>
      <c r="E3720" t="s">
        <v>341</v>
      </c>
      <c r="F3720" s="48" t="e">
        <f>VLOOKUP(A3720,'TAZ definitions'!$A$1:$E$1902,2,FALSE)</f>
        <v>#N/A</v>
      </c>
      <c r="G3720" s="48" t="e">
        <f>VLOOKUP(A3720,'TAZ definitions'!$A$1:$E$1902,4,FALSE)</f>
        <v>#N/A</v>
      </c>
      <c r="H3720" s="44">
        <v>40940</v>
      </c>
      <c r="I3720" s="44">
        <v>0</v>
      </c>
      <c r="J3720" s="44">
        <v>7437</v>
      </c>
      <c r="K3720" s="44">
        <v>0</v>
      </c>
      <c r="L3720" s="44">
        <v>0</v>
      </c>
      <c r="M3720" s="44">
        <v>0</v>
      </c>
      <c r="N3720" s="44">
        <v>0</v>
      </c>
      <c r="O3720" s="44">
        <v>0</v>
      </c>
      <c r="P3720" s="44">
        <v>0</v>
      </c>
      <c r="Q3720" s="44">
        <v>0</v>
      </c>
      <c r="R3720" s="44">
        <v>19.264455999999999</v>
      </c>
      <c r="S3720" s="44">
        <v>18.822427999999999</v>
      </c>
      <c r="T3720" s="44">
        <v>40940</v>
      </c>
      <c r="U3720" s="44">
        <v>7437</v>
      </c>
      <c r="V3720" s="44">
        <v>0</v>
      </c>
      <c r="W3720" s="44">
        <v>0</v>
      </c>
      <c r="X3720" s="44">
        <v>0</v>
      </c>
      <c r="Y3720" s="44">
        <v>1035.829835</v>
      </c>
      <c r="Z3720" s="44">
        <v>29.602737999999999</v>
      </c>
      <c r="AA3720" s="44">
        <v>0.83843500000000004</v>
      </c>
      <c r="AB3720" s="44">
        <v>4.2006000000000002E-2</v>
      </c>
      <c r="AC3720" s="44">
        <v>1.8914E-2</v>
      </c>
      <c r="AD3720" s="44">
        <v>226.75056000000001</v>
      </c>
    </row>
    <row r="3721" spans="1:30" x14ac:dyDescent="0.25">
      <c r="A3721">
        <v>4716</v>
      </c>
      <c r="B3721" t="s">
        <v>101</v>
      </c>
      <c r="C3721" t="s">
        <v>339</v>
      </c>
      <c r="D3721" t="s">
        <v>348</v>
      </c>
      <c r="E3721" t="s">
        <v>341</v>
      </c>
      <c r="F3721" s="48" t="e">
        <f>VLOOKUP(A3721,'TAZ definitions'!$A$1:$E$1902,2,FALSE)</f>
        <v>#N/A</v>
      </c>
      <c r="G3721" s="48" t="e">
        <f>VLOOKUP(A3721,'TAZ definitions'!$A$1:$E$1902,4,FALSE)</f>
        <v>#N/A</v>
      </c>
      <c r="H3721" s="44">
        <v>45107</v>
      </c>
      <c r="I3721" s="44">
        <v>0</v>
      </c>
      <c r="J3721" s="44">
        <v>7657</v>
      </c>
      <c r="K3721" s="44">
        <v>0</v>
      </c>
      <c r="L3721" s="44">
        <v>0</v>
      </c>
      <c r="M3721" s="44">
        <v>0</v>
      </c>
      <c r="N3721" s="44">
        <v>0</v>
      </c>
      <c r="O3721" s="44">
        <v>0</v>
      </c>
      <c r="P3721" s="44">
        <v>0</v>
      </c>
      <c r="Q3721" s="44">
        <v>0</v>
      </c>
      <c r="R3721" s="44">
        <v>18.278113999999999</v>
      </c>
      <c r="S3721" s="44">
        <v>18.130047000000001</v>
      </c>
      <c r="T3721" s="44">
        <v>45107</v>
      </c>
      <c r="U3721" s="44">
        <v>7657</v>
      </c>
      <c r="V3721" s="44">
        <v>0</v>
      </c>
      <c r="W3721" s="44">
        <v>0</v>
      </c>
      <c r="X3721" s="44">
        <v>0</v>
      </c>
      <c r="Y3721" s="44">
        <v>9977.4276449999998</v>
      </c>
      <c r="Z3721" s="44">
        <v>288.72051800000003</v>
      </c>
      <c r="AA3721" s="44">
        <v>8.0196740000000002</v>
      </c>
      <c r="AB3721" s="44">
        <v>0.40957700000000002</v>
      </c>
      <c r="AC3721" s="44">
        <v>0.182031</v>
      </c>
      <c r="AD3721" s="44">
        <v>2187.4881919999998</v>
      </c>
    </row>
    <row r="3722" spans="1:30" x14ac:dyDescent="0.25">
      <c r="A3722">
        <v>4717</v>
      </c>
      <c r="B3722" t="s">
        <v>101</v>
      </c>
      <c r="C3722" t="s">
        <v>339</v>
      </c>
      <c r="D3722" t="s">
        <v>348</v>
      </c>
      <c r="E3722" t="s">
        <v>341</v>
      </c>
      <c r="F3722" s="48" t="e">
        <f>VLOOKUP(A3722,'TAZ definitions'!$A$1:$E$1902,2,FALSE)</f>
        <v>#N/A</v>
      </c>
      <c r="G3722" s="48" t="e">
        <f>VLOOKUP(A3722,'TAZ definitions'!$A$1:$E$1902,4,FALSE)</f>
        <v>#N/A</v>
      </c>
      <c r="H3722" s="44">
        <v>45805</v>
      </c>
      <c r="I3722" s="44">
        <v>0</v>
      </c>
      <c r="J3722" s="44">
        <v>8434</v>
      </c>
      <c r="K3722" s="44">
        <v>0</v>
      </c>
      <c r="L3722" s="44">
        <v>0</v>
      </c>
      <c r="M3722" s="44">
        <v>0</v>
      </c>
      <c r="N3722" s="44">
        <v>0</v>
      </c>
      <c r="O3722" s="44">
        <v>0</v>
      </c>
      <c r="P3722" s="44">
        <v>0</v>
      </c>
      <c r="Q3722" s="44">
        <v>0</v>
      </c>
      <c r="R3722" s="44">
        <v>16.930140999999999</v>
      </c>
      <c r="S3722" s="44">
        <v>16.885195</v>
      </c>
      <c r="T3722" s="44">
        <v>45805</v>
      </c>
      <c r="U3722" s="44">
        <v>8434</v>
      </c>
      <c r="V3722" s="44">
        <v>0</v>
      </c>
      <c r="W3722" s="44">
        <v>0</v>
      </c>
      <c r="X3722" s="44">
        <v>0</v>
      </c>
      <c r="Y3722" s="44">
        <v>2991.4563600000001</v>
      </c>
      <c r="Z3722" s="44">
        <v>85.483789000000002</v>
      </c>
      <c r="AA3722" s="44">
        <v>2.4098269999999999</v>
      </c>
      <c r="AB3722" s="44">
        <v>0.120049</v>
      </c>
      <c r="AC3722" s="44">
        <v>5.4628000000000003E-2</v>
      </c>
      <c r="AD3722" s="44">
        <v>652.11222799999996</v>
      </c>
    </row>
    <row r="3723" spans="1:30" x14ac:dyDescent="0.25">
      <c r="A3723">
        <v>4718</v>
      </c>
      <c r="B3723" t="s">
        <v>101</v>
      </c>
      <c r="C3723" t="s">
        <v>339</v>
      </c>
      <c r="D3723" t="s">
        <v>348</v>
      </c>
      <c r="E3723" t="s">
        <v>341</v>
      </c>
      <c r="F3723" s="48" t="e">
        <f>VLOOKUP(A3723,'TAZ definitions'!$A$1:$E$1902,2,FALSE)</f>
        <v>#N/A</v>
      </c>
      <c r="G3723" s="48" t="e">
        <f>VLOOKUP(A3723,'TAZ definitions'!$A$1:$E$1902,4,FALSE)</f>
        <v>#N/A</v>
      </c>
      <c r="H3723" s="44">
        <v>42919</v>
      </c>
      <c r="I3723" s="44">
        <v>0</v>
      </c>
      <c r="J3723" s="44">
        <v>7609</v>
      </c>
      <c r="K3723" s="44">
        <v>0</v>
      </c>
      <c r="L3723" s="44">
        <v>0</v>
      </c>
      <c r="M3723" s="44">
        <v>0</v>
      </c>
      <c r="N3723" s="44">
        <v>0</v>
      </c>
      <c r="O3723" s="44">
        <v>0</v>
      </c>
      <c r="P3723" s="44">
        <v>0</v>
      </c>
      <c r="Q3723" s="44">
        <v>0</v>
      </c>
      <c r="R3723" s="44">
        <v>17.571743000000001</v>
      </c>
      <c r="S3723" s="44">
        <v>17.494368000000001</v>
      </c>
      <c r="T3723" s="44">
        <v>42919</v>
      </c>
      <c r="U3723" s="44">
        <v>7609</v>
      </c>
      <c r="V3723" s="44">
        <v>0</v>
      </c>
      <c r="W3723" s="44">
        <v>0</v>
      </c>
      <c r="X3723" s="44">
        <v>0</v>
      </c>
      <c r="Y3723" s="44">
        <v>872.35628099999997</v>
      </c>
      <c r="Z3723" s="44">
        <v>29.079149999999998</v>
      </c>
      <c r="AA3723" s="44">
        <v>0.71886700000000003</v>
      </c>
      <c r="AB3723" s="44">
        <v>3.0671E-2</v>
      </c>
      <c r="AC3723" s="44">
        <v>1.7004999999999999E-2</v>
      </c>
      <c r="AD3723" s="44">
        <v>199.29426000000001</v>
      </c>
    </row>
    <row r="3724" spans="1:30" x14ac:dyDescent="0.25">
      <c r="A3724">
        <v>4719</v>
      </c>
      <c r="B3724" t="s">
        <v>101</v>
      </c>
      <c r="C3724" t="s">
        <v>339</v>
      </c>
      <c r="D3724" t="s">
        <v>349</v>
      </c>
      <c r="E3724" t="s">
        <v>341</v>
      </c>
      <c r="F3724" s="48" t="e">
        <f>VLOOKUP(A3724,'TAZ definitions'!$A$1:$E$1902,2,FALSE)</f>
        <v>#N/A</v>
      </c>
      <c r="G3724" s="48" t="e">
        <f>VLOOKUP(A3724,'TAZ definitions'!$A$1:$E$1902,4,FALSE)</f>
        <v>#N/A</v>
      </c>
      <c r="H3724" s="44">
        <v>21003</v>
      </c>
      <c r="I3724" s="44">
        <v>0</v>
      </c>
      <c r="J3724" s="44">
        <v>3520</v>
      </c>
      <c r="K3724" s="44">
        <v>0</v>
      </c>
      <c r="L3724" s="44">
        <v>0</v>
      </c>
      <c r="M3724" s="44">
        <v>0</v>
      </c>
      <c r="N3724" s="44">
        <v>0</v>
      </c>
      <c r="O3724" s="44">
        <v>0</v>
      </c>
      <c r="P3724" s="44">
        <v>0</v>
      </c>
      <c r="Q3724" s="44">
        <v>0</v>
      </c>
      <c r="R3724" s="44">
        <v>14.718724</v>
      </c>
      <c r="S3724" s="44">
        <v>14.661829000000001</v>
      </c>
      <c r="T3724" s="44">
        <v>21003</v>
      </c>
      <c r="U3724" s="44">
        <v>3520</v>
      </c>
      <c r="V3724" s="44">
        <v>0</v>
      </c>
      <c r="W3724" s="44">
        <v>0</v>
      </c>
      <c r="X3724" s="44">
        <v>0</v>
      </c>
      <c r="Y3724" s="44">
        <v>6011.3710849999998</v>
      </c>
      <c r="Z3724" s="44">
        <v>136.61676600000001</v>
      </c>
      <c r="AA3724" s="44">
        <v>5.620781</v>
      </c>
      <c r="AB3724" s="44">
        <v>0.29192200000000001</v>
      </c>
      <c r="AC3724" s="44">
        <v>0.10431799999999999</v>
      </c>
      <c r="AD3724" s="44">
        <v>1269.3008709999999</v>
      </c>
    </row>
    <row r="3725" spans="1:30" x14ac:dyDescent="0.25">
      <c r="A3725">
        <v>4720</v>
      </c>
      <c r="B3725" t="s">
        <v>101</v>
      </c>
      <c r="C3725" t="s">
        <v>339</v>
      </c>
      <c r="D3725" t="s">
        <v>349</v>
      </c>
      <c r="E3725" t="s">
        <v>341</v>
      </c>
      <c r="F3725" s="48" t="e">
        <f>VLOOKUP(A3725,'TAZ definitions'!$A$1:$E$1902,2,FALSE)</f>
        <v>#N/A</v>
      </c>
      <c r="G3725" s="48" t="e">
        <f>VLOOKUP(A3725,'TAZ definitions'!$A$1:$E$1902,4,FALSE)</f>
        <v>#N/A</v>
      </c>
      <c r="H3725" s="44">
        <v>21962</v>
      </c>
      <c r="I3725" s="44">
        <v>0</v>
      </c>
      <c r="J3725" s="44">
        <v>3689</v>
      </c>
      <c r="K3725" s="44">
        <v>0</v>
      </c>
      <c r="L3725" s="44">
        <v>0</v>
      </c>
      <c r="M3725" s="44">
        <v>0</v>
      </c>
      <c r="N3725" s="44">
        <v>0</v>
      </c>
      <c r="O3725" s="44">
        <v>0</v>
      </c>
      <c r="P3725" s="44">
        <v>0</v>
      </c>
      <c r="Q3725" s="44">
        <v>0</v>
      </c>
      <c r="R3725" s="44">
        <v>14.447438999999999</v>
      </c>
      <c r="S3725" s="44">
        <v>14.508419999999999</v>
      </c>
      <c r="T3725" s="44">
        <v>21962</v>
      </c>
      <c r="U3725" s="44">
        <v>3689</v>
      </c>
      <c r="V3725" s="44">
        <v>0</v>
      </c>
      <c r="W3725" s="44">
        <v>0</v>
      </c>
      <c r="X3725" s="44">
        <v>0</v>
      </c>
      <c r="Y3725" s="44">
        <v>18138.583859999999</v>
      </c>
      <c r="Z3725" s="44">
        <v>397.591002</v>
      </c>
      <c r="AA3725" s="44">
        <v>18.841649</v>
      </c>
      <c r="AB3725" s="44">
        <v>0.92724600000000001</v>
      </c>
      <c r="AC3725" s="44">
        <v>0.31923400000000002</v>
      </c>
      <c r="AD3725" s="44">
        <v>3861.6447360000002</v>
      </c>
    </row>
    <row r="3726" spans="1:30" x14ac:dyDescent="0.25">
      <c r="A3726">
        <v>4721</v>
      </c>
      <c r="B3726" t="s">
        <v>101</v>
      </c>
      <c r="C3726" t="s">
        <v>339</v>
      </c>
      <c r="D3726" t="s">
        <v>350</v>
      </c>
      <c r="E3726" t="s">
        <v>341</v>
      </c>
      <c r="F3726" s="48" t="e">
        <f>VLOOKUP(A3726,'TAZ definitions'!$A$1:$E$1902,2,FALSE)</f>
        <v>#N/A</v>
      </c>
      <c r="G3726" s="48" t="e">
        <f>VLOOKUP(A3726,'TAZ definitions'!$A$1:$E$1902,4,FALSE)</f>
        <v>#N/A</v>
      </c>
      <c r="H3726" s="44">
        <v>21962</v>
      </c>
      <c r="I3726" s="44">
        <v>0</v>
      </c>
      <c r="J3726" s="44">
        <v>3689</v>
      </c>
      <c r="K3726" s="44">
        <v>0</v>
      </c>
      <c r="L3726" s="44">
        <v>0</v>
      </c>
      <c r="M3726" s="44">
        <v>0</v>
      </c>
      <c r="N3726" s="44">
        <v>0</v>
      </c>
      <c r="O3726" s="44">
        <v>0</v>
      </c>
      <c r="P3726" s="44">
        <v>0</v>
      </c>
      <c r="Q3726" s="44">
        <v>0</v>
      </c>
      <c r="R3726" s="44">
        <v>14.705118000000001</v>
      </c>
      <c r="S3726" s="44">
        <v>14.677873</v>
      </c>
      <c r="T3726" s="44">
        <v>21962</v>
      </c>
      <c r="U3726" s="44">
        <v>3689</v>
      </c>
      <c r="V3726" s="44">
        <v>0</v>
      </c>
      <c r="W3726" s="44">
        <v>0</v>
      </c>
      <c r="X3726" s="44">
        <v>0</v>
      </c>
      <c r="Y3726" s="44">
        <v>4736.8511699999999</v>
      </c>
      <c r="Z3726" s="44">
        <v>105.774019</v>
      </c>
      <c r="AA3726" s="44">
        <v>3.6979030000000002</v>
      </c>
      <c r="AB3726" s="44">
        <v>0.23252100000000001</v>
      </c>
      <c r="AC3726" s="44">
        <v>7.8910999999999995E-2</v>
      </c>
      <c r="AD3726" s="44">
        <v>994.59979899999996</v>
      </c>
    </row>
    <row r="3727" spans="1:30" x14ac:dyDescent="0.25">
      <c r="A3727">
        <v>4722</v>
      </c>
      <c r="B3727" t="s">
        <v>101</v>
      </c>
      <c r="C3727" t="s">
        <v>339</v>
      </c>
      <c r="D3727" t="s">
        <v>351</v>
      </c>
      <c r="E3727" t="s">
        <v>341</v>
      </c>
      <c r="F3727" s="48" t="e">
        <f>VLOOKUP(A3727,'TAZ definitions'!$A$1:$E$1902,2,FALSE)</f>
        <v>#N/A</v>
      </c>
      <c r="G3727" s="48" t="e">
        <f>VLOOKUP(A3727,'TAZ definitions'!$A$1:$E$1902,4,FALSE)</f>
        <v>#N/A</v>
      </c>
      <c r="H3727" s="44">
        <v>26417</v>
      </c>
      <c r="I3727" s="44">
        <v>0</v>
      </c>
      <c r="J3727" s="44">
        <v>4552</v>
      </c>
      <c r="K3727" s="44">
        <v>0</v>
      </c>
      <c r="L3727" s="44">
        <v>0</v>
      </c>
      <c r="M3727" s="44">
        <v>0</v>
      </c>
      <c r="N3727" s="44">
        <v>0</v>
      </c>
      <c r="O3727" s="44">
        <v>0</v>
      </c>
      <c r="P3727" s="44">
        <v>0</v>
      </c>
      <c r="Q3727" s="44">
        <v>0</v>
      </c>
      <c r="R3727" s="44">
        <v>13.146699</v>
      </c>
      <c r="S3727" s="44">
        <v>13.051792000000001</v>
      </c>
      <c r="T3727" s="44">
        <v>26417</v>
      </c>
      <c r="U3727" s="44">
        <v>4552</v>
      </c>
      <c r="V3727" s="44">
        <v>0</v>
      </c>
      <c r="W3727" s="44">
        <v>0</v>
      </c>
      <c r="X3727" s="44">
        <v>0</v>
      </c>
      <c r="Y3727" s="44">
        <v>15296.619339999999</v>
      </c>
      <c r="Z3727" s="44">
        <v>368.03583200000003</v>
      </c>
      <c r="AA3727" s="44">
        <v>12.021875</v>
      </c>
      <c r="AB3727" s="44">
        <v>0.70410300000000003</v>
      </c>
      <c r="AC3727" s="44">
        <v>0.26225300000000001</v>
      </c>
      <c r="AD3727" s="44">
        <v>3233.3811489999998</v>
      </c>
    </row>
    <row r="3728" spans="1:30" x14ac:dyDescent="0.25">
      <c r="A3728">
        <v>4723</v>
      </c>
      <c r="B3728" t="s">
        <v>101</v>
      </c>
      <c r="C3728" t="s">
        <v>339</v>
      </c>
      <c r="D3728" t="s">
        <v>351</v>
      </c>
      <c r="E3728" t="s">
        <v>341</v>
      </c>
      <c r="F3728" s="48" t="e">
        <f>VLOOKUP(A3728,'TAZ definitions'!$A$1:$E$1902,2,FALSE)</f>
        <v>#N/A</v>
      </c>
      <c r="G3728" s="48" t="e">
        <f>VLOOKUP(A3728,'TAZ definitions'!$A$1:$E$1902,4,FALSE)</f>
        <v>#N/A</v>
      </c>
      <c r="H3728" s="44">
        <v>26816</v>
      </c>
      <c r="I3728" s="44">
        <v>0</v>
      </c>
      <c r="J3728" s="44">
        <v>4635</v>
      </c>
      <c r="K3728" s="44">
        <v>0</v>
      </c>
      <c r="L3728" s="44">
        <v>0</v>
      </c>
      <c r="M3728" s="44">
        <v>0</v>
      </c>
      <c r="N3728" s="44">
        <v>0</v>
      </c>
      <c r="O3728" s="44">
        <v>0</v>
      </c>
      <c r="P3728" s="44">
        <v>0</v>
      </c>
      <c r="Q3728" s="44">
        <v>0</v>
      </c>
      <c r="R3728" s="44">
        <v>12.99925</v>
      </c>
      <c r="S3728" s="44">
        <v>12.957404</v>
      </c>
      <c r="T3728" s="44">
        <v>26815.998047000001</v>
      </c>
      <c r="U3728" s="44">
        <v>4635</v>
      </c>
      <c r="V3728" s="44">
        <v>0</v>
      </c>
      <c r="W3728" s="44">
        <v>0</v>
      </c>
      <c r="X3728" s="44">
        <v>0</v>
      </c>
      <c r="Y3728" s="44">
        <v>11082.122165999999</v>
      </c>
      <c r="Z3728" s="44">
        <v>268.97696100000002</v>
      </c>
      <c r="AA3728" s="44">
        <v>8.6895720000000001</v>
      </c>
      <c r="AB3728" s="44">
        <v>0.51012199999999996</v>
      </c>
      <c r="AC3728" s="44">
        <v>0.190105</v>
      </c>
      <c r="AD3728" s="44">
        <v>2344.1630810000001</v>
      </c>
    </row>
    <row r="3729" spans="1:30" x14ac:dyDescent="0.25">
      <c r="A3729">
        <v>4724</v>
      </c>
      <c r="B3729" t="s">
        <v>101</v>
      </c>
      <c r="C3729" t="s">
        <v>339</v>
      </c>
      <c r="D3729" t="s">
        <v>351</v>
      </c>
      <c r="E3729" t="s">
        <v>341</v>
      </c>
      <c r="F3729" s="48" t="e">
        <f>VLOOKUP(A3729,'TAZ definitions'!$A$1:$E$1902,2,FALSE)</f>
        <v>#N/A</v>
      </c>
      <c r="G3729" s="48" t="e">
        <f>VLOOKUP(A3729,'TAZ definitions'!$A$1:$E$1902,4,FALSE)</f>
        <v>#N/A</v>
      </c>
      <c r="H3729" s="44">
        <v>39784</v>
      </c>
      <c r="I3729" s="44">
        <v>0</v>
      </c>
      <c r="J3729" s="44">
        <v>7450</v>
      </c>
      <c r="K3729" s="44">
        <v>0</v>
      </c>
      <c r="L3729" s="44">
        <v>0</v>
      </c>
      <c r="M3729" s="44">
        <v>0</v>
      </c>
      <c r="N3729" s="44">
        <v>0</v>
      </c>
      <c r="O3729" s="44">
        <v>0</v>
      </c>
      <c r="P3729" s="44">
        <v>0</v>
      </c>
      <c r="Q3729" s="44">
        <v>0</v>
      </c>
      <c r="R3729" s="44">
        <v>13.376116</v>
      </c>
      <c r="S3729" s="44">
        <v>13.246619000000001</v>
      </c>
      <c r="T3729" s="44">
        <v>39784</v>
      </c>
      <c r="U3729" s="44">
        <v>7450</v>
      </c>
      <c r="V3729" s="44">
        <v>0</v>
      </c>
      <c r="W3729" s="44">
        <v>0</v>
      </c>
      <c r="X3729" s="44">
        <v>0</v>
      </c>
      <c r="Y3729" s="44">
        <v>11507.292825</v>
      </c>
      <c r="Z3729" s="44">
        <v>266.24199099999998</v>
      </c>
      <c r="AA3729" s="44">
        <v>9.0195930000000004</v>
      </c>
      <c r="AB3729" s="44">
        <v>0.53992799999999996</v>
      </c>
      <c r="AC3729" s="44">
        <v>0.19428899999999999</v>
      </c>
      <c r="AD3729" s="44">
        <v>2406.2872379999999</v>
      </c>
    </row>
    <row r="3730" spans="1:30" x14ac:dyDescent="0.25">
      <c r="A3730">
        <v>4725</v>
      </c>
      <c r="B3730" t="s">
        <v>101</v>
      </c>
      <c r="C3730" t="s">
        <v>339</v>
      </c>
      <c r="D3730" t="s">
        <v>351</v>
      </c>
      <c r="E3730" t="s">
        <v>341</v>
      </c>
      <c r="F3730" s="48" t="e">
        <f>VLOOKUP(A3730,'TAZ definitions'!$A$1:$E$1902,2,FALSE)</f>
        <v>#N/A</v>
      </c>
      <c r="G3730" s="48" t="e">
        <f>VLOOKUP(A3730,'TAZ definitions'!$A$1:$E$1902,4,FALSE)</f>
        <v>#N/A</v>
      </c>
      <c r="H3730" s="44">
        <v>41068</v>
      </c>
      <c r="I3730" s="44">
        <v>0</v>
      </c>
      <c r="J3730" s="44">
        <v>7663</v>
      </c>
      <c r="K3730" s="44">
        <v>0</v>
      </c>
      <c r="L3730" s="44">
        <v>0</v>
      </c>
      <c r="M3730" s="44">
        <v>0</v>
      </c>
      <c r="N3730" s="44">
        <v>0</v>
      </c>
      <c r="O3730" s="44">
        <v>0</v>
      </c>
      <c r="P3730" s="44">
        <v>0</v>
      </c>
      <c r="Q3730" s="44">
        <v>0</v>
      </c>
      <c r="R3730" s="44">
        <v>13.275065</v>
      </c>
      <c r="S3730" s="44">
        <v>13.202532</v>
      </c>
      <c r="T3730" s="44">
        <v>41068</v>
      </c>
      <c r="U3730" s="44">
        <v>7663.0004879999997</v>
      </c>
      <c r="V3730" s="44">
        <v>0</v>
      </c>
      <c r="W3730" s="44">
        <v>0</v>
      </c>
      <c r="X3730" s="44">
        <v>0</v>
      </c>
      <c r="Y3730" s="44">
        <v>6463.2094710000001</v>
      </c>
      <c r="Z3730" s="44">
        <v>167.907985</v>
      </c>
      <c r="AA3730" s="44">
        <v>5.1529489999999996</v>
      </c>
      <c r="AB3730" s="44">
        <v>0.28479700000000002</v>
      </c>
      <c r="AC3730" s="44">
        <v>0.113703</v>
      </c>
      <c r="AD3730" s="44">
        <v>1389.3993660000001</v>
      </c>
    </row>
    <row r="3731" spans="1:30" x14ac:dyDescent="0.25">
      <c r="A3731">
        <v>4726</v>
      </c>
      <c r="B3731" t="s">
        <v>101</v>
      </c>
      <c r="C3731" t="s">
        <v>339</v>
      </c>
      <c r="D3731" t="s">
        <v>351</v>
      </c>
      <c r="E3731" t="s">
        <v>341</v>
      </c>
      <c r="F3731" s="48" t="e">
        <f>VLOOKUP(A3731,'TAZ definitions'!$A$1:$E$1902,2,FALSE)</f>
        <v>#N/A</v>
      </c>
      <c r="G3731" s="48" t="e">
        <f>VLOOKUP(A3731,'TAZ definitions'!$A$1:$E$1902,4,FALSE)</f>
        <v>#N/A</v>
      </c>
      <c r="H3731" s="44">
        <v>40988</v>
      </c>
      <c r="I3731" s="44">
        <v>0</v>
      </c>
      <c r="J3731" s="44">
        <v>7638</v>
      </c>
      <c r="K3731" s="44">
        <v>0</v>
      </c>
      <c r="L3731" s="44">
        <v>0</v>
      </c>
      <c r="M3731" s="44">
        <v>0</v>
      </c>
      <c r="N3731" s="44">
        <v>0</v>
      </c>
      <c r="O3731" s="44">
        <v>0</v>
      </c>
      <c r="P3731" s="44">
        <v>0</v>
      </c>
      <c r="Q3731" s="44">
        <v>0</v>
      </c>
      <c r="R3731" s="44">
        <v>12.972343</v>
      </c>
      <c r="S3731" s="44">
        <v>12.884810999999999</v>
      </c>
      <c r="T3731" s="44">
        <v>40988</v>
      </c>
      <c r="U3731" s="44">
        <v>7638</v>
      </c>
      <c r="V3731" s="44">
        <v>0</v>
      </c>
      <c r="W3731" s="44">
        <v>0</v>
      </c>
      <c r="X3731" s="44">
        <v>0</v>
      </c>
      <c r="Y3731" s="44">
        <v>10813.535716</v>
      </c>
      <c r="Z3731" s="44">
        <v>297.17069900000001</v>
      </c>
      <c r="AA3731" s="44">
        <v>8.6371310000000001</v>
      </c>
      <c r="AB3731" s="44">
        <v>0.45305200000000001</v>
      </c>
      <c r="AC3731" s="44">
        <v>0.19431699999999999</v>
      </c>
      <c r="AD3731" s="44">
        <v>2342.185692</v>
      </c>
    </row>
    <row r="3732" spans="1:30" x14ac:dyDescent="0.25">
      <c r="A3732">
        <v>4727</v>
      </c>
      <c r="B3732" t="s">
        <v>101</v>
      </c>
      <c r="C3732" t="s">
        <v>339</v>
      </c>
      <c r="D3732" t="s">
        <v>351</v>
      </c>
      <c r="E3732" t="s">
        <v>341</v>
      </c>
      <c r="F3732" s="48" t="e">
        <f>VLOOKUP(A3732,'TAZ definitions'!$A$1:$E$1902,2,FALSE)</f>
        <v>#N/A</v>
      </c>
      <c r="G3732" s="48" t="e">
        <f>VLOOKUP(A3732,'TAZ definitions'!$A$1:$E$1902,4,FALSE)</f>
        <v>#N/A</v>
      </c>
      <c r="H3732" s="44">
        <v>26417</v>
      </c>
      <c r="I3732" s="44">
        <v>0</v>
      </c>
      <c r="J3732" s="44">
        <v>4552</v>
      </c>
      <c r="K3732" s="44">
        <v>0</v>
      </c>
      <c r="L3732" s="44">
        <v>0</v>
      </c>
      <c r="M3732" s="44">
        <v>0</v>
      </c>
      <c r="N3732" s="44">
        <v>0</v>
      </c>
      <c r="O3732" s="44">
        <v>0</v>
      </c>
      <c r="P3732" s="44">
        <v>0</v>
      </c>
      <c r="Q3732" s="44">
        <v>0</v>
      </c>
      <c r="R3732" s="44">
        <v>13.048608</v>
      </c>
      <c r="S3732" s="44">
        <v>13.078612</v>
      </c>
      <c r="T3732" s="44">
        <v>26417</v>
      </c>
      <c r="U3732" s="44">
        <v>4552</v>
      </c>
      <c r="V3732" s="44">
        <v>0</v>
      </c>
      <c r="W3732" s="44">
        <v>0</v>
      </c>
      <c r="X3732" s="44">
        <v>0</v>
      </c>
      <c r="Y3732" s="44">
        <v>0</v>
      </c>
      <c r="Z3732" s="44">
        <v>0</v>
      </c>
      <c r="AA3732" s="44">
        <v>0</v>
      </c>
      <c r="AB3732" s="44">
        <v>0</v>
      </c>
      <c r="AC3732" s="44">
        <v>0</v>
      </c>
      <c r="AD3732" s="44">
        <v>0</v>
      </c>
    </row>
    <row r="3733" spans="1:30" x14ac:dyDescent="0.25">
      <c r="A3733">
        <v>4728</v>
      </c>
      <c r="B3733" t="s">
        <v>101</v>
      </c>
      <c r="C3733" t="s">
        <v>339</v>
      </c>
      <c r="D3733" t="s">
        <v>351</v>
      </c>
      <c r="E3733" t="s">
        <v>341</v>
      </c>
      <c r="F3733" s="48" t="e">
        <f>VLOOKUP(A3733,'TAZ definitions'!$A$1:$E$1902,2,FALSE)</f>
        <v>#N/A</v>
      </c>
      <c r="G3733" s="48" t="e">
        <f>VLOOKUP(A3733,'TAZ definitions'!$A$1:$E$1902,4,FALSE)</f>
        <v>#N/A</v>
      </c>
      <c r="H3733" s="44">
        <v>26109</v>
      </c>
      <c r="I3733" s="44">
        <v>0</v>
      </c>
      <c r="J3733" s="44">
        <v>4474</v>
      </c>
      <c r="K3733" s="44">
        <v>0</v>
      </c>
      <c r="L3733" s="44">
        <v>0</v>
      </c>
      <c r="M3733" s="44">
        <v>0</v>
      </c>
      <c r="N3733" s="44">
        <v>0</v>
      </c>
      <c r="O3733" s="44">
        <v>0</v>
      </c>
      <c r="P3733" s="44">
        <v>0</v>
      </c>
      <c r="Q3733" s="44">
        <v>0</v>
      </c>
      <c r="R3733" s="44">
        <v>13.34568</v>
      </c>
      <c r="S3733" s="44">
        <v>13.302204</v>
      </c>
      <c r="T3733" s="44">
        <v>26109.001952999999</v>
      </c>
      <c r="U3733" s="44">
        <v>4474</v>
      </c>
      <c r="V3733" s="44">
        <v>0</v>
      </c>
      <c r="W3733" s="44">
        <v>0</v>
      </c>
      <c r="X3733" s="44">
        <v>0</v>
      </c>
      <c r="Y3733" s="44">
        <v>7848.445103</v>
      </c>
      <c r="Z3733" s="44">
        <v>205.99067099999999</v>
      </c>
      <c r="AA3733" s="44">
        <v>6.2421329999999999</v>
      </c>
      <c r="AB3733" s="44">
        <v>0.34487000000000001</v>
      </c>
      <c r="AC3733" s="44">
        <v>0.138737</v>
      </c>
      <c r="AD3733" s="44">
        <v>1693.9042649999999</v>
      </c>
    </row>
    <row r="3734" spans="1:30" x14ac:dyDescent="0.25">
      <c r="A3734">
        <v>4729</v>
      </c>
      <c r="B3734" t="s">
        <v>101</v>
      </c>
      <c r="C3734" t="s">
        <v>339</v>
      </c>
      <c r="D3734" t="s">
        <v>350</v>
      </c>
      <c r="E3734" t="s">
        <v>341</v>
      </c>
      <c r="F3734" s="48" t="e">
        <f>VLOOKUP(A3734,'TAZ definitions'!$A$1:$E$1902,2,FALSE)</f>
        <v>#N/A</v>
      </c>
      <c r="G3734" s="48" t="e">
        <f>VLOOKUP(A3734,'TAZ definitions'!$A$1:$E$1902,4,FALSE)</f>
        <v>#N/A</v>
      </c>
      <c r="H3734" s="44">
        <v>21418</v>
      </c>
      <c r="I3734" s="44">
        <v>0</v>
      </c>
      <c r="J3734" s="44">
        <v>3617</v>
      </c>
      <c r="K3734" s="44">
        <v>0</v>
      </c>
      <c r="L3734" s="44">
        <v>0</v>
      </c>
      <c r="M3734" s="44">
        <v>0</v>
      </c>
      <c r="N3734" s="44">
        <v>0</v>
      </c>
      <c r="O3734" s="44">
        <v>0</v>
      </c>
      <c r="P3734" s="44">
        <v>0</v>
      </c>
      <c r="Q3734" s="44">
        <v>0</v>
      </c>
      <c r="R3734" s="44">
        <v>15.462192999999999</v>
      </c>
      <c r="S3734" s="44">
        <v>15.232576999999999</v>
      </c>
      <c r="T3734" s="44">
        <v>21418</v>
      </c>
      <c r="U3734" s="44">
        <v>3616.9997560000002</v>
      </c>
      <c r="V3734" s="44">
        <v>0</v>
      </c>
      <c r="W3734" s="44">
        <v>0</v>
      </c>
      <c r="X3734" s="44">
        <v>0</v>
      </c>
      <c r="Y3734" s="44">
        <v>23163.010528999999</v>
      </c>
      <c r="Z3734" s="44">
        <v>474.71872200000001</v>
      </c>
      <c r="AA3734" s="44">
        <v>24.672939</v>
      </c>
      <c r="AB3734" s="44">
        <v>1.218852</v>
      </c>
      <c r="AC3734" s="44">
        <v>0.40125899999999998</v>
      </c>
      <c r="AD3734" s="44">
        <v>4876.3271960000002</v>
      </c>
    </row>
    <row r="3735" spans="1:30" x14ac:dyDescent="0.25">
      <c r="A3735">
        <v>4730</v>
      </c>
      <c r="B3735" t="s">
        <v>101</v>
      </c>
      <c r="C3735" t="s">
        <v>339</v>
      </c>
      <c r="D3735" t="s">
        <v>342</v>
      </c>
      <c r="E3735" t="s">
        <v>341</v>
      </c>
      <c r="F3735" s="48" t="e">
        <f>VLOOKUP(A3735,'TAZ definitions'!$A$1:$E$1902,2,FALSE)</f>
        <v>#N/A</v>
      </c>
      <c r="G3735" s="48" t="e">
        <f>VLOOKUP(A3735,'TAZ definitions'!$A$1:$E$1902,4,FALSE)</f>
        <v>#N/A</v>
      </c>
      <c r="H3735" s="44">
        <v>14862</v>
      </c>
      <c r="I3735" s="44">
        <v>0</v>
      </c>
      <c r="J3735" s="44">
        <v>2603</v>
      </c>
      <c r="K3735" s="44">
        <v>0</v>
      </c>
      <c r="L3735" s="44">
        <v>0</v>
      </c>
      <c r="M3735" s="44">
        <v>0</v>
      </c>
      <c r="N3735" s="44">
        <v>0</v>
      </c>
      <c r="O3735" s="44">
        <v>0</v>
      </c>
      <c r="P3735" s="44">
        <v>0</v>
      </c>
      <c r="Q3735" s="44">
        <v>0</v>
      </c>
      <c r="R3735" s="44">
        <v>14.385323</v>
      </c>
      <c r="S3735" s="44">
        <v>14.410651</v>
      </c>
      <c r="T3735" s="44">
        <v>14861.999023</v>
      </c>
      <c r="U3735" s="44">
        <v>2603</v>
      </c>
      <c r="V3735" s="44">
        <v>0</v>
      </c>
      <c r="W3735" s="44">
        <v>0</v>
      </c>
      <c r="X3735" s="44">
        <v>0</v>
      </c>
      <c r="Y3735" s="44">
        <v>4946.8777730000002</v>
      </c>
      <c r="Z3735" s="44">
        <v>122.468666</v>
      </c>
      <c r="AA3735" s="44">
        <v>3.888601</v>
      </c>
      <c r="AB3735" s="44">
        <v>0.22076699999999999</v>
      </c>
      <c r="AC3735" s="44">
        <v>8.5652000000000006E-2</v>
      </c>
      <c r="AD3735" s="44">
        <v>1045.3148080000001</v>
      </c>
    </row>
    <row r="3736" spans="1:30" x14ac:dyDescent="0.25">
      <c r="A3736">
        <v>4731</v>
      </c>
      <c r="B3736" t="s">
        <v>101</v>
      </c>
      <c r="C3736" t="s">
        <v>339</v>
      </c>
      <c r="D3736" t="s">
        <v>342</v>
      </c>
      <c r="E3736" t="s">
        <v>341</v>
      </c>
      <c r="F3736" s="48" t="e">
        <f>VLOOKUP(A3736,'TAZ definitions'!$A$1:$E$1902,2,FALSE)</f>
        <v>#N/A</v>
      </c>
      <c r="G3736" s="48" t="e">
        <f>VLOOKUP(A3736,'TAZ definitions'!$A$1:$E$1902,4,FALSE)</f>
        <v>#N/A</v>
      </c>
      <c r="H3736" s="44">
        <v>20048</v>
      </c>
      <c r="I3736" s="44">
        <v>0</v>
      </c>
      <c r="J3736" s="44">
        <v>3455</v>
      </c>
      <c r="K3736" s="44">
        <v>0</v>
      </c>
      <c r="L3736" s="44">
        <v>0</v>
      </c>
      <c r="M3736" s="44">
        <v>0</v>
      </c>
      <c r="N3736" s="44">
        <v>0</v>
      </c>
      <c r="O3736" s="44">
        <v>0</v>
      </c>
      <c r="P3736" s="44">
        <v>0</v>
      </c>
      <c r="Q3736" s="44">
        <v>0</v>
      </c>
      <c r="R3736" s="44">
        <v>14.021820999999999</v>
      </c>
      <c r="S3736" s="44">
        <v>14.067963000000001</v>
      </c>
      <c r="T3736" s="44">
        <v>20048</v>
      </c>
      <c r="U3736" s="44">
        <v>3455</v>
      </c>
      <c r="V3736" s="44">
        <v>0</v>
      </c>
      <c r="W3736" s="44">
        <v>0</v>
      </c>
      <c r="X3736" s="44">
        <v>0</v>
      </c>
      <c r="Y3736" s="44">
        <v>7008.105579</v>
      </c>
      <c r="Z3736" s="44">
        <v>168.804181</v>
      </c>
      <c r="AA3736" s="44">
        <v>5.4882270000000002</v>
      </c>
      <c r="AB3736" s="44">
        <v>0.32002700000000001</v>
      </c>
      <c r="AC3736" s="44">
        <v>0.120009</v>
      </c>
      <c r="AD3736" s="44">
        <v>1473.776756</v>
      </c>
    </row>
    <row r="3737" spans="1:30" x14ac:dyDescent="0.25">
      <c r="A3737">
        <v>4732</v>
      </c>
      <c r="B3737" t="s">
        <v>101</v>
      </c>
      <c r="C3737" t="s">
        <v>339</v>
      </c>
      <c r="D3737" t="s">
        <v>352</v>
      </c>
      <c r="E3737" t="s">
        <v>341</v>
      </c>
      <c r="F3737" s="48" t="e">
        <f>VLOOKUP(A3737,'TAZ definitions'!$A$1:$E$1902,2,FALSE)</f>
        <v>#N/A</v>
      </c>
      <c r="G3737" s="48" t="e">
        <f>VLOOKUP(A3737,'TAZ definitions'!$A$1:$E$1902,4,FALSE)</f>
        <v>#N/A</v>
      </c>
      <c r="H3737" s="44">
        <v>42544</v>
      </c>
      <c r="I3737" s="44">
        <v>0</v>
      </c>
      <c r="J3737" s="44">
        <v>7780</v>
      </c>
      <c r="K3737" s="44">
        <v>0</v>
      </c>
      <c r="L3737" s="44">
        <v>0</v>
      </c>
      <c r="M3737" s="44">
        <v>0</v>
      </c>
      <c r="N3737" s="44">
        <v>0</v>
      </c>
      <c r="O3737" s="44">
        <v>0</v>
      </c>
      <c r="P3737" s="44">
        <v>0</v>
      </c>
      <c r="Q3737" s="44">
        <v>0</v>
      </c>
      <c r="R3737" s="44">
        <v>13.7742</v>
      </c>
      <c r="S3737" s="44">
        <v>13.719506000000001</v>
      </c>
      <c r="T3737" s="44">
        <v>42544</v>
      </c>
      <c r="U3737" s="44">
        <v>7779.9995120000003</v>
      </c>
      <c r="V3737" s="44">
        <v>0</v>
      </c>
      <c r="W3737" s="44">
        <v>0</v>
      </c>
      <c r="X3737" s="44">
        <v>0</v>
      </c>
      <c r="Y3737" s="44">
        <v>18881.877509000002</v>
      </c>
      <c r="Z3737" s="44">
        <v>494.47371900000002</v>
      </c>
      <c r="AA3737" s="44">
        <v>15.020515</v>
      </c>
      <c r="AB3737" s="44">
        <v>0.82968799999999998</v>
      </c>
      <c r="AC3737" s="44">
        <v>0.33309299999999997</v>
      </c>
      <c r="AD3737" s="44">
        <v>4066.5677489999998</v>
      </c>
    </row>
    <row r="3738" spans="1:30" x14ac:dyDescent="0.25">
      <c r="A3738">
        <v>4733</v>
      </c>
      <c r="B3738" t="s">
        <v>101</v>
      </c>
      <c r="C3738" t="s">
        <v>339</v>
      </c>
      <c r="D3738" t="s">
        <v>352</v>
      </c>
      <c r="E3738" t="s">
        <v>341</v>
      </c>
      <c r="F3738" s="48" t="e">
        <f>VLOOKUP(A3738,'TAZ definitions'!$A$1:$E$1902,2,FALSE)</f>
        <v>#N/A</v>
      </c>
      <c r="G3738" s="48" t="e">
        <f>VLOOKUP(A3738,'TAZ definitions'!$A$1:$E$1902,4,FALSE)</f>
        <v>#N/A</v>
      </c>
      <c r="H3738" s="44">
        <v>41787</v>
      </c>
      <c r="I3738" s="44">
        <v>0</v>
      </c>
      <c r="J3738" s="44">
        <v>7703</v>
      </c>
      <c r="K3738" s="44">
        <v>0</v>
      </c>
      <c r="L3738" s="44">
        <v>0</v>
      </c>
      <c r="M3738" s="44">
        <v>0</v>
      </c>
      <c r="N3738" s="44">
        <v>0</v>
      </c>
      <c r="O3738" s="44">
        <v>0</v>
      </c>
      <c r="P3738" s="44">
        <v>0</v>
      </c>
      <c r="Q3738" s="44">
        <v>0</v>
      </c>
      <c r="R3738" s="44">
        <v>13.555758000000001</v>
      </c>
      <c r="S3738" s="44">
        <v>13.468558</v>
      </c>
      <c r="T3738" s="44">
        <v>41787</v>
      </c>
      <c r="U3738" s="44">
        <v>7703</v>
      </c>
      <c r="V3738" s="44">
        <v>0</v>
      </c>
      <c r="W3738" s="44">
        <v>0</v>
      </c>
      <c r="X3738" s="44">
        <v>0</v>
      </c>
      <c r="Y3738" s="44">
        <v>12928.305259999999</v>
      </c>
      <c r="Z3738" s="44">
        <v>335.46698500000002</v>
      </c>
      <c r="AA3738" s="44">
        <v>10.28534</v>
      </c>
      <c r="AB3738" s="44">
        <v>0.57303199999999999</v>
      </c>
      <c r="AC3738" s="44">
        <v>0.22744900000000001</v>
      </c>
      <c r="AD3738" s="44">
        <v>2783.5876039999998</v>
      </c>
    </row>
    <row r="3739" spans="1:30" x14ac:dyDescent="0.25">
      <c r="A3739">
        <v>4734</v>
      </c>
      <c r="B3739" t="s">
        <v>101</v>
      </c>
      <c r="C3739" t="s">
        <v>339</v>
      </c>
      <c r="D3739" t="s">
        <v>352</v>
      </c>
      <c r="E3739" t="s">
        <v>341</v>
      </c>
      <c r="F3739" s="48" t="e">
        <f>VLOOKUP(A3739,'TAZ definitions'!$A$1:$E$1902,2,FALSE)</f>
        <v>#N/A</v>
      </c>
      <c r="G3739" s="48" t="e">
        <f>VLOOKUP(A3739,'TAZ definitions'!$A$1:$E$1902,4,FALSE)</f>
        <v>#N/A</v>
      </c>
      <c r="H3739" s="44">
        <v>39832</v>
      </c>
      <c r="I3739" s="44">
        <v>0</v>
      </c>
      <c r="J3739" s="44">
        <v>7382</v>
      </c>
      <c r="K3739" s="44">
        <v>0</v>
      </c>
      <c r="L3739" s="44">
        <v>0</v>
      </c>
      <c r="M3739" s="44">
        <v>0</v>
      </c>
      <c r="N3739" s="44">
        <v>0</v>
      </c>
      <c r="O3739" s="44">
        <v>0</v>
      </c>
      <c r="P3739" s="44">
        <v>0</v>
      </c>
      <c r="Q3739" s="44">
        <v>0</v>
      </c>
      <c r="R3739" s="44">
        <v>15.87359</v>
      </c>
      <c r="S3739" s="44">
        <v>15.69309</v>
      </c>
      <c r="T3739" s="44">
        <v>39832</v>
      </c>
      <c r="U3739" s="44">
        <v>7382</v>
      </c>
      <c r="V3739" s="44">
        <v>0</v>
      </c>
      <c r="W3739" s="44">
        <v>0</v>
      </c>
      <c r="X3739" s="44">
        <v>0</v>
      </c>
      <c r="Y3739" s="44">
        <v>2507.0842619999999</v>
      </c>
      <c r="Z3739" s="44">
        <v>72.450998999999996</v>
      </c>
      <c r="AA3739" s="44">
        <v>2.0244209999999998</v>
      </c>
      <c r="AB3739" s="44">
        <v>0.106697</v>
      </c>
      <c r="AC3739" s="44">
        <v>4.589E-2</v>
      </c>
      <c r="AD3739" s="44">
        <v>558.85073499999999</v>
      </c>
    </row>
    <row r="3740" spans="1:30" x14ac:dyDescent="0.25">
      <c r="A3740">
        <v>4735</v>
      </c>
      <c r="B3740" t="s">
        <v>101</v>
      </c>
      <c r="C3740" t="s">
        <v>339</v>
      </c>
      <c r="D3740" t="s">
        <v>350</v>
      </c>
      <c r="E3740" t="s">
        <v>341</v>
      </c>
      <c r="F3740" s="48" t="e">
        <f>VLOOKUP(A3740,'TAZ definitions'!$A$1:$E$1902,2,FALSE)</f>
        <v>#N/A</v>
      </c>
      <c r="G3740" s="48" t="e">
        <f>VLOOKUP(A3740,'TAZ definitions'!$A$1:$E$1902,4,FALSE)</f>
        <v>#N/A</v>
      </c>
      <c r="H3740" s="44">
        <v>21744</v>
      </c>
      <c r="I3740" s="44">
        <v>0</v>
      </c>
      <c r="J3740" s="44">
        <v>3700</v>
      </c>
      <c r="K3740" s="44">
        <v>0</v>
      </c>
      <c r="L3740" s="44">
        <v>0</v>
      </c>
      <c r="M3740" s="44">
        <v>0</v>
      </c>
      <c r="N3740" s="44">
        <v>0</v>
      </c>
      <c r="O3740" s="44">
        <v>0</v>
      </c>
      <c r="P3740" s="44">
        <v>0</v>
      </c>
      <c r="Q3740" s="44">
        <v>0</v>
      </c>
      <c r="R3740" s="44">
        <v>14.668077</v>
      </c>
      <c r="S3740" s="44">
        <v>14.468665</v>
      </c>
      <c r="T3740" s="44">
        <v>21744</v>
      </c>
      <c r="U3740" s="44">
        <v>3700</v>
      </c>
      <c r="V3740" s="44">
        <v>0</v>
      </c>
      <c r="W3740" s="44">
        <v>0</v>
      </c>
      <c r="X3740" s="44">
        <v>0</v>
      </c>
      <c r="Y3740" s="44">
        <v>5604.6628870000004</v>
      </c>
      <c r="Z3740" s="44">
        <v>153.13138599999999</v>
      </c>
      <c r="AA3740" s="44">
        <v>4.62439</v>
      </c>
      <c r="AB3740" s="44">
        <v>0.24387700000000001</v>
      </c>
      <c r="AC3740" s="44">
        <v>0.101017</v>
      </c>
      <c r="AD3740" s="44">
        <v>1224.7907709999999</v>
      </c>
    </row>
    <row r="3741" spans="1:30" x14ac:dyDescent="0.25">
      <c r="A3741">
        <v>4736</v>
      </c>
      <c r="B3741" t="s">
        <v>101</v>
      </c>
      <c r="C3741" t="s">
        <v>339</v>
      </c>
      <c r="D3741" t="s">
        <v>350</v>
      </c>
      <c r="E3741" t="s">
        <v>341</v>
      </c>
      <c r="F3741" s="48" t="e">
        <f>VLOOKUP(A3741,'TAZ definitions'!$A$1:$E$1902,2,FALSE)</f>
        <v>#N/A</v>
      </c>
      <c r="G3741" s="48" t="e">
        <f>VLOOKUP(A3741,'TAZ definitions'!$A$1:$E$1902,4,FALSE)</f>
        <v>#N/A</v>
      </c>
      <c r="H3741" s="44">
        <v>19673</v>
      </c>
      <c r="I3741" s="44">
        <v>0</v>
      </c>
      <c r="J3741" s="44">
        <v>3389</v>
      </c>
      <c r="K3741" s="44">
        <v>0</v>
      </c>
      <c r="L3741" s="44">
        <v>0</v>
      </c>
      <c r="M3741" s="44">
        <v>0</v>
      </c>
      <c r="N3741" s="44">
        <v>0</v>
      </c>
      <c r="O3741" s="44">
        <v>0</v>
      </c>
      <c r="P3741" s="44">
        <v>0</v>
      </c>
      <c r="Q3741" s="44">
        <v>0</v>
      </c>
      <c r="R3741" s="44">
        <v>13.153269999999999</v>
      </c>
      <c r="S3741" s="44">
        <v>13.011501000000001</v>
      </c>
      <c r="T3741" s="44">
        <v>19673</v>
      </c>
      <c r="U3741" s="44">
        <v>3389</v>
      </c>
      <c r="V3741" s="44">
        <v>0</v>
      </c>
      <c r="W3741" s="44">
        <v>0</v>
      </c>
      <c r="X3741" s="44">
        <v>0</v>
      </c>
      <c r="Y3741" s="44">
        <v>7570.3944449999999</v>
      </c>
      <c r="Z3741" s="44">
        <v>185.54624899999999</v>
      </c>
      <c r="AA3741" s="44">
        <v>5.9728539999999999</v>
      </c>
      <c r="AB3741" s="44">
        <v>0.34975099999999998</v>
      </c>
      <c r="AC3741" s="44">
        <v>0.13032299999999999</v>
      </c>
      <c r="AD3741" s="44">
        <v>1612.6624629999999</v>
      </c>
    </row>
    <row r="3742" spans="1:30" x14ac:dyDescent="0.25">
      <c r="A3742">
        <v>4737</v>
      </c>
      <c r="B3742" t="s">
        <v>101</v>
      </c>
      <c r="C3742" t="s">
        <v>339</v>
      </c>
      <c r="D3742" t="s">
        <v>353</v>
      </c>
      <c r="E3742" t="s">
        <v>341</v>
      </c>
      <c r="F3742" s="48" t="e">
        <f>VLOOKUP(A3742,'TAZ definitions'!$A$1:$E$1902,2,FALSE)</f>
        <v>#N/A</v>
      </c>
      <c r="G3742" s="48" t="e">
        <f>VLOOKUP(A3742,'TAZ definitions'!$A$1:$E$1902,4,FALSE)</f>
        <v>#N/A</v>
      </c>
      <c r="H3742" s="44">
        <v>20711</v>
      </c>
      <c r="I3742" s="44">
        <v>0</v>
      </c>
      <c r="J3742" s="44">
        <v>3555</v>
      </c>
      <c r="K3742" s="44">
        <v>0</v>
      </c>
      <c r="L3742" s="44">
        <v>0</v>
      </c>
      <c r="M3742" s="44">
        <v>0</v>
      </c>
      <c r="N3742" s="44">
        <v>0</v>
      </c>
      <c r="O3742" s="44">
        <v>0</v>
      </c>
      <c r="P3742" s="44">
        <v>0</v>
      </c>
      <c r="Q3742" s="44">
        <v>0</v>
      </c>
      <c r="R3742" s="44">
        <v>12.915012000000001</v>
      </c>
      <c r="S3742" s="44">
        <v>12.865843999999999</v>
      </c>
      <c r="T3742" s="44">
        <v>20711</v>
      </c>
      <c r="U3742" s="44">
        <v>3555</v>
      </c>
      <c r="V3742" s="44">
        <v>0</v>
      </c>
      <c r="W3742" s="44">
        <v>0</v>
      </c>
      <c r="X3742" s="44">
        <v>0</v>
      </c>
      <c r="Y3742" s="44">
        <v>13565.095443</v>
      </c>
      <c r="Z3742" s="44">
        <v>316.53618399999999</v>
      </c>
      <c r="AA3742" s="44">
        <v>10.599798</v>
      </c>
      <c r="AB3742" s="44">
        <v>0.65038099999999999</v>
      </c>
      <c r="AC3742" s="44">
        <v>0.229458</v>
      </c>
      <c r="AD3742" s="44">
        <v>2870.2188200000001</v>
      </c>
    </row>
    <row r="3743" spans="1:30" x14ac:dyDescent="0.25">
      <c r="A3743">
        <v>4738</v>
      </c>
      <c r="B3743" t="s">
        <v>101</v>
      </c>
      <c r="C3743" t="s">
        <v>339</v>
      </c>
      <c r="D3743" t="s">
        <v>353</v>
      </c>
      <c r="E3743" t="s">
        <v>341</v>
      </c>
      <c r="F3743" s="48" t="e">
        <f>VLOOKUP(A3743,'TAZ definitions'!$A$1:$E$1902,2,FALSE)</f>
        <v>#N/A</v>
      </c>
      <c r="G3743" s="48" t="e">
        <f>VLOOKUP(A3743,'TAZ definitions'!$A$1:$E$1902,4,FALSE)</f>
        <v>#N/A</v>
      </c>
      <c r="H3743" s="44">
        <v>18161</v>
      </c>
      <c r="I3743" s="44">
        <v>0</v>
      </c>
      <c r="J3743" s="44">
        <v>3155</v>
      </c>
      <c r="K3743" s="44">
        <v>0</v>
      </c>
      <c r="L3743" s="44">
        <v>0</v>
      </c>
      <c r="M3743" s="44">
        <v>0</v>
      </c>
      <c r="N3743" s="44">
        <v>0</v>
      </c>
      <c r="O3743" s="44">
        <v>0</v>
      </c>
      <c r="P3743" s="44">
        <v>0</v>
      </c>
      <c r="Q3743" s="44">
        <v>0</v>
      </c>
      <c r="R3743" s="44">
        <v>15.504251</v>
      </c>
      <c r="S3743" s="44">
        <v>15.507788</v>
      </c>
      <c r="T3743" s="44">
        <v>18161</v>
      </c>
      <c r="U3743" s="44">
        <v>3155</v>
      </c>
      <c r="V3743" s="44">
        <v>0</v>
      </c>
      <c r="W3743" s="44">
        <v>0</v>
      </c>
      <c r="X3743" s="44">
        <v>0</v>
      </c>
      <c r="Y3743" s="44">
        <v>1247.428703</v>
      </c>
      <c r="Z3743" s="44">
        <v>28.379688999999999</v>
      </c>
      <c r="AA3743" s="44">
        <v>0.97272000000000003</v>
      </c>
      <c r="AB3743" s="44">
        <v>6.1255999999999998E-2</v>
      </c>
      <c r="AC3743" s="44">
        <v>2.0903000000000001E-2</v>
      </c>
      <c r="AD3743" s="44">
        <v>263.77159799999998</v>
      </c>
    </row>
    <row r="3744" spans="1:30" x14ac:dyDescent="0.25">
      <c r="A3744">
        <v>4739</v>
      </c>
      <c r="B3744" t="s">
        <v>101</v>
      </c>
      <c r="C3744" t="s">
        <v>339</v>
      </c>
      <c r="D3744" t="s">
        <v>353</v>
      </c>
      <c r="E3744" t="s">
        <v>341</v>
      </c>
      <c r="F3744" s="48" t="e">
        <f>VLOOKUP(A3744,'TAZ definitions'!$A$1:$E$1902,2,FALSE)</f>
        <v>#N/A</v>
      </c>
      <c r="G3744" s="48" t="e">
        <f>VLOOKUP(A3744,'TAZ definitions'!$A$1:$E$1902,4,FALSE)</f>
        <v>#N/A</v>
      </c>
      <c r="H3744" s="44">
        <v>17454</v>
      </c>
      <c r="I3744" s="44">
        <v>0</v>
      </c>
      <c r="J3744" s="44">
        <v>3102</v>
      </c>
      <c r="K3744" s="44">
        <v>0</v>
      </c>
      <c r="L3744" s="44">
        <v>0</v>
      </c>
      <c r="M3744" s="44">
        <v>0</v>
      </c>
      <c r="N3744" s="44">
        <v>0</v>
      </c>
      <c r="O3744" s="44">
        <v>0</v>
      </c>
      <c r="P3744" s="44">
        <v>0</v>
      </c>
      <c r="Q3744" s="44">
        <v>0</v>
      </c>
      <c r="R3744" s="44">
        <v>14.233119</v>
      </c>
      <c r="S3744" s="44">
        <v>14.201031</v>
      </c>
      <c r="T3744" s="44">
        <v>17454</v>
      </c>
      <c r="U3744" s="44">
        <v>3102</v>
      </c>
      <c r="V3744" s="44">
        <v>0</v>
      </c>
      <c r="W3744" s="44">
        <v>0</v>
      </c>
      <c r="X3744" s="44">
        <v>0</v>
      </c>
      <c r="Y3744" s="44">
        <v>686.84476900000004</v>
      </c>
      <c r="Z3744" s="44">
        <v>15.962954999999999</v>
      </c>
      <c r="AA3744" s="44">
        <v>0.538022</v>
      </c>
      <c r="AB3744" s="44">
        <v>3.3801999999999999E-2</v>
      </c>
      <c r="AC3744" s="44">
        <v>1.1579000000000001E-2</v>
      </c>
      <c r="AD3744" s="44">
        <v>146.64002300000001</v>
      </c>
    </row>
    <row r="3745" spans="1:30" x14ac:dyDescent="0.25">
      <c r="A3745">
        <v>4740</v>
      </c>
      <c r="B3745" t="s">
        <v>101</v>
      </c>
      <c r="C3745" t="s">
        <v>339</v>
      </c>
      <c r="D3745" t="s">
        <v>353</v>
      </c>
      <c r="E3745" t="s">
        <v>341</v>
      </c>
      <c r="F3745" s="48" t="e">
        <f>VLOOKUP(A3745,'TAZ definitions'!$A$1:$E$1902,2,FALSE)</f>
        <v>#N/A</v>
      </c>
      <c r="G3745" s="48" t="e">
        <f>VLOOKUP(A3745,'TAZ definitions'!$A$1:$E$1902,4,FALSE)</f>
        <v>#N/A</v>
      </c>
      <c r="H3745" s="44">
        <v>21882</v>
      </c>
      <c r="I3745" s="44">
        <v>0</v>
      </c>
      <c r="J3745" s="44">
        <v>3693</v>
      </c>
      <c r="K3745" s="44">
        <v>0</v>
      </c>
      <c r="L3745" s="44">
        <v>0</v>
      </c>
      <c r="M3745" s="44">
        <v>0</v>
      </c>
      <c r="N3745" s="44">
        <v>0</v>
      </c>
      <c r="O3745" s="44">
        <v>0</v>
      </c>
      <c r="P3745" s="44">
        <v>0</v>
      </c>
      <c r="Q3745" s="44">
        <v>0</v>
      </c>
      <c r="R3745" s="44">
        <v>12.711123000000001</v>
      </c>
      <c r="S3745" s="44">
        <v>12.685109000000001</v>
      </c>
      <c r="T3745" s="44">
        <v>21882</v>
      </c>
      <c r="U3745" s="44">
        <v>3693</v>
      </c>
      <c r="V3745" s="44">
        <v>0</v>
      </c>
      <c r="W3745" s="44">
        <v>0</v>
      </c>
      <c r="X3745" s="44">
        <v>0</v>
      </c>
      <c r="Y3745" s="44">
        <v>4625.2611900000002</v>
      </c>
      <c r="Z3745" s="44">
        <v>110.688894</v>
      </c>
      <c r="AA3745" s="44">
        <v>3.6241780000000001</v>
      </c>
      <c r="AB3745" s="44">
        <v>0.21556500000000001</v>
      </c>
      <c r="AC3745" s="44">
        <v>7.8879000000000005E-2</v>
      </c>
      <c r="AD3745" s="44">
        <v>976.44375000000002</v>
      </c>
    </row>
    <row r="3746" spans="1:30" x14ac:dyDescent="0.25">
      <c r="A3746">
        <v>4741</v>
      </c>
      <c r="B3746" t="s">
        <v>101</v>
      </c>
      <c r="C3746" t="s">
        <v>339</v>
      </c>
      <c r="D3746" t="s">
        <v>353</v>
      </c>
      <c r="E3746" t="s">
        <v>341</v>
      </c>
      <c r="F3746" s="48" t="e">
        <f>VLOOKUP(A3746,'TAZ definitions'!$A$1:$E$1902,2,FALSE)</f>
        <v>#N/A</v>
      </c>
      <c r="G3746" s="48" t="e">
        <f>VLOOKUP(A3746,'TAZ definitions'!$A$1:$E$1902,4,FALSE)</f>
        <v>#N/A</v>
      </c>
      <c r="H3746" s="44">
        <v>15990</v>
      </c>
      <c r="I3746" s="44">
        <v>0</v>
      </c>
      <c r="J3746" s="44">
        <v>2797</v>
      </c>
      <c r="K3746" s="44">
        <v>0</v>
      </c>
      <c r="L3746" s="44">
        <v>0</v>
      </c>
      <c r="M3746" s="44">
        <v>0</v>
      </c>
      <c r="N3746" s="44">
        <v>0</v>
      </c>
      <c r="O3746" s="44">
        <v>0</v>
      </c>
      <c r="P3746" s="44">
        <v>0</v>
      </c>
      <c r="Q3746" s="44">
        <v>0</v>
      </c>
      <c r="R3746" s="44">
        <v>15.280091000000001</v>
      </c>
      <c r="S3746" s="44">
        <v>15.255595</v>
      </c>
      <c r="T3746" s="44">
        <v>15990</v>
      </c>
      <c r="U3746" s="44">
        <v>2797</v>
      </c>
      <c r="V3746" s="44">
        <v>0</v>
      </c>
      <c r="W3746" s="44">
        <v>0</v>
      </c>
      <c r="X3746" s="44">
        <v>0</v>
      </c>
      <c r="Y3746" s="44">
        <v>656.07784300000003</v>
      </c>
      <c r="Z3746" s="44">
        <v>16.145426</v>
      </c>
      <c r="AA3746" s="44">
        <v>0.51656500000000005</v>
      </c>
      <c r="AB3746" s="44">
        <v>3.0786999999999998E-2</v>
      </c>
      <c r="AC3746" s="44">
        <v>1.1322E-2</v>
      </c>
      <c r="AD3746" s="44">
        <v>140.86467300000001</v>
      </c>
    </row>
    <row r="3747" spans="1:30" x14ac:dyDescent="0.25">
      <c r="A3747">
        <v>4742</v>
      </c>
      <c r="B3747" t="s">
        <v>101</v>
      </c>
      <c r="C3747" t="s">
        <v>339</v>
      </c>
      <c r="D3747" t="s">
        <v>353</v>
      </c>
      <c r="E3747" t="s">
        <v>341</v>
      </c>
      <c r="F3747" s="48" t="e">
        <f>VLOOKUP(A3747,'TAZ definitions'!$A$1:$E$1902,2,FALSE)</f>
        <v>#N/A</v>
      </c>
      <c r="G3747" s="48" t="e">
        <f>VLOOKUP(A3747,'TAZ definitions'!$A$1:$E$1902,4,FALSE)</f>
        <v>#N/A</v>
      </c>
      <c r="H3747" s="44">
        <v>21133</v>
      </c>
      <c r="I3747" s="44">
        <v>0</v>
      </c>
      <c r="J3747" s="44">
        <v>3642</v>
      </c>
      <c r="K3747" s="44">
        <v>0</v>
      </c>
      <c r="L3747" s="44">
        <v>0</v>
      </c>
      <c r="M3747" s="44">
        <v>0</v>
      </c>
      <c r="N3747" s="44">
        <v>0</v>
      </c>
      <c r="O3747" s="44">
        <v>0</v>
      </c>
      <c r="P3747" s="44">
        <v>0</v>
      </c>
      <c r="Q3747" s="44">
        <v>0</v>
      </c>
      <c r="R3747" s="44">
        <v>14.597389</v>
      </c>
      <c r="S3747" s="44">
        <v>14.592209</v>
      </c>
      <c r="T3747" s="44">
        <v>21133</v>
      </c>
      <c r="U3747" s="44">
        <v>3642</v>
      </c>
      <c r="V3747" s="44">
        <v>0</v>
      </c>
      <c r="W3747" s="44">
        <v>0</v>
      </c>
      <c r="X3747" s="44">
        <v>0</v>
      </c>
      <c r="Y3747" s="44">
        <v>3616.4025379999998</v>
      </c>
      <c r="Z3747" s="44">
        <v>80.548125999999996</v>
      </c>
      <c r="AA3747" s="44">
        <v>2.8188230000000001</v>
      </c>
      <c r="AB3747" s="44">
        <v>0.173517</v>
      </c>
      <c r="AC3747" s="44">
        <v>6.0350000000000001E-2</v>
      </c>
      <c r="AD3747" s="44">
        <v>752.36843499999998</v>
      </c>
    </row>
    <row r="3748" spans="1:30" x14ac:dyDescent="0.25">
      <c r="A3748">
        <v>4743</v>
      </c>
      <c r="B3748" t="s">
        <v>101</v>
      </c>
      <c r="C3748" t="s">
        <v>339</v>
      </c>
      <c r="D3748" t="s">
        <v>353</v>
      </c>
      <c r="E3748" t="s">
        <v>341</v>
      </c>
      <c r="F3748" s="48" t="e">
        <f>VLOOKUP(A3748,'TAZ definitions'!$A$1:$E$1902,2,FALSE)</f>
        <v>#N/A</v>
      </c>
      <c r="G3748" s="48" t="e">
        <f>VLOOKUP(A3748,'TAZ definitions'!$A$1:$E$1902,4,FALSE)</f>
        <v>#N/A</v>
      </c>
      <c r="H3748" s="44">
        <v>22529</v>
      </c>
      <c r="I3748" s="44">
        <v>0</v>
      </c>
      <c r="J3748" s="44">
        <v>3765</v>
      </c>
      <c r="K3748" s="44">
        <v>0</v>
      </c>
      <c r="L3748" s="44">
        <v>0</v>
      </c>
      <c r="M3748" s="44">
        <v>0</v>
      </c>
      <c r="N3748" s="44">
        <v>0</v>
      </c>
      <c r="O3748" s="44">
        <v>0</v>
      </c>
      <c r="P3748" s="44">
        <v>0</v>
      </c>
      <c r="Q3748" s="44">
        <v>0</v>
      </c>
      <c r="R3748" s="44">
        <v>13.321009</v>
      </c>
      <c r="S3748" s="44">
        <v>13.300761</v>
      </c>
      <c r="T3748" s="44">
        <v>22529</v>
      </c>
      <c r="U3748" s="44">
        <v>3765</v>
      </c>
      <c r="V3748" s="44">
        <v>0</v>
      </c>
      <c r="W3748" s="44">
        <v>0</v>
      </c>
      <c r="X3748" s="44">
        <v>0</v>
      </c>
      <c r="Y3748" s="44">
        <v>959.41236100000003</v>
      </c>
      <c r="Z3748" s="44">
        <v>21.390163999999999</v>
      </c>
      <c r="AA3748" s="44">
        <v>0.748386</v>
      </c>
      <c r="AB3748" s="44">
        <v>4.5969000000000003E-2</v>
      </c>
      <c r="AC3748" s="44">
        <v>1.6017E-2</v>
      </c>
      <c r="AD3748" s="44">
        <v>199.594798</v>
      </c>
    </row>
    <row r="3749" spans="1:30" x14ac:dyDescent="0.25">
      <c r="A3749">
        <v>4744</v>
      </c>
      <c r="B3749" t="s">
        <v>101</v>
      </c>
      <c r="C3749" t="s">
        <v>339</v>
      </c>
      <c r="D3749" t="s">
        <v>351</v>
      </c>
      <c r="E3749" t="s">
        <v>341</v>
      </c>
      <c r="F3749" s="48" t="e">
        <f>VLOOKUP(A3749,'TAZ definitions'!$A$1:$E$1902,2,FALSE)</f>
        <v>#N/A</v>
      </c>
      <c r="G3749" s="48" t="e">
        <f>VLOOKUP(A3749,'TAZ definitions'!$A$1:$E$1902,4,FALSE)</f>
        <v>#N/A</v>
      </c>
      <c r="H3749" s="44">
        <v>25068</v>
      </c>
      <c r="I3749" s="44">
        <v>0</v>
      </c>
      <c r="J3749" s="44">
        <v>4342</v>
      </c>
      <c r="K3749" s="44">
        <v>0</v>
      </c>
      <c r="L3749" s="44">
        <v>0</v>
      </c>
      <c r="M3749" s="44">
        <v>0</v>
      </c>
      <c r="N3749" s="44">
        <v>0</v>
      </c>
      <c r="O3749" s="44">
        <v>0</v>
      </c>
      <c r="P3749" s="44">
        <v>0</v>
      </c>
      <c r="Q3749" s="44">
        <v>0</v>
      </c>
      <c r="R3749" s="44">
        <v>13.320333</v>
      </c>
      <c r="S3749" s="44">
        <v>13.300452999999999</v>
      </c>
      <c r="T3749" s="44">
        <v>25068</v>
      </c>
      <c r="U3749" s="44">
        <v>4342</v>
      </c>
      <c r="V3749" s="44">
        <v>0</v>
      </c>
      <c r="W3749" s="44">
        <v>0</v>
      </c>
      <c r="X3749" s="44">
        <v>0</v>
      </c>
      <c r="Y3749" s="44">
        <v>13466.803553</v>
      </c>
      <c r="Z3749" s="44">
        <v>347.87791800000002</v>
      </c>
      <c r="AA3749" s="44">
        <v>10.680961999999999</v>
      </c>
      <c r="AB3749" s="44">
        <v>0.60429699999999997</v>
      </c>
      <c r="AC3749" s="44">
        <v>0.23622899999999999</v>
      </c>
      <c r="AD3749" s="44">
        <v>2902.9644490000001</v>
      </c>
    </row>
    <row r="3750" spans="1:30" x14ac:dyDescent="0.25">
      <c r="A3750">
        <v>4745</v>
      </c>
      <c r="B3750" t="s">
        <v>101</v>
      </c>
      <c r="C3750" t="s">
        <v>339</v>
      </c>
      <c r="D3750" t="s">
        <v>351</v>
      </c>
      <c r="E3750" t="s">
        <v>341</v>
      </c>
      <c r="F3750" s="48" t="e">
        <f>VLOOKUP(A3750,'TAZ definitions'!$A$1:$E$1902,2,FALSE)</f>
        <v>#N/A</v>
      </c>
      <c r="G3750" s="48" t="e">
        <f>VLOOKUP(A3750,'TAZ definitions'!$A$1:$E$1902,4,FALSE)</f>
        <v>#N/A</v>
      </c>
      <c r="H3750" s="44">
        <v>26288</v>
      </c>
      <c r="I3750" s="44">
        <v>0</v>
      </c>
      <c r="J3750" s="44">
        <v>4504</v>
      </c>
      <c r="K3750" s="44">
        <v>0</v>
      </c>
      <c r="L3750" s="44">
        <v>0</v>
      </c>
      <c r="M3750" s="44">
        <v>0</v>
      </c>
      <c r="N3750" s="44">
        <v>0</v>
      </c>
      <c r="O3750" s="44">
        <v>0</v>
      </c>
      <c r="P3750" s="44">
        <v>0</v>
      </c>
      <c r="Q3750" s="44">
        <v>0</v>
      </c>
      <c r="R3750" s="44">
        <v>12.888147</v>
      </c>
      <c r="S3750" s="44">
        <v>12.925095000000001</v>
      </c>
      <c r="T3750" s="44">
        <v>26288</v>
      </c>
      <c r="U3750" s="44">
        <v>4504</v>
      </c>
      <c r="V3750" s="44">
        <v>0</v>
      </c>
      <c r="W3750" s="44">
        <v>0</v>
      </c>
      <c r="X3750" s="44">
        <v>0</v>
      </c>
      <c r="Y3750" s="44">
        <v>2826.39021</v>
      </c>
      <c r="Z3750" s="44">
        <v>80.778260000000003</v>
      </c>
      <c r="AA3750" s="44">
        <v>2.274667</v>
      </c>
      <c r="AB3750" s="44">
        <v>0.115596</v>
      </c>
      <c r="AC3750" s="44">
        <v>5.1576999999999998E-2</v>
      </c>
      <c r="AD3750" s="44">
        <v>619.23776199999998</v>
      </c>
    </row>
    <row r="3751" spans="1:30" x14ac:dyDescent="0.25">
      <c r="A3751">
        <v>4746</v>
      </c>
      <c r="B3751" t="s">
        <v>101</v>
      </c>
      <c r="C3751" t="s">
        <v>339</v>
      </c>
      <c r="D3751" t="s">
        <v>350</v>
      </c>
      <c r="E3751" t="s">
        <v>341</v>
      </c>
      <c r="F3751" s="48" t="e">
        <f>VLOOKUP(A3751,'TAZ definitions'!$A$1:$E$1902,2,FALSE)</f>
        <v>#N/A</v>
      </c>
      <c r="G3751" s="48" t="e">
        <f>VLOOKUP(A3751,'TAZ definitions'!$A$1:$E$1902,4,FALSE)</f>
        <v>#N/A</v>
      </c>
      <c r="H3751" s="44">
        <v>22530</v>
      </c>
      <c r="I3751" s="44">
        <v>0</v>
      </c>
      <c r="J3751" s="44">
        <v>3800</v>
      </c>
      <c r="K3751" s="44">
        <v>0</v>
      </c>
      <c r="L3751" s="44">
        <v>0</v>
      </c>
      <c r="M3751" s="44">
        <v>0</v>
      </c>
      <c r="N3751" s="44">
        <v>0</v>
      </c>
      <c r="O3751" s="44">
        <v>0</v>
      </c>
      <c r="P3751" s="44">
        <v>0</v>
      </c>
      <c r="Q3751" s="44">
        <v>0</v>
      </c>
      <c r="R3751" s="44">
        <v>13.723791</v>
      </c>
      <c r="S3751" s="44">
        <v>13.533956</v>
      </c>
      <c r="T3751" s="44">
        <v>22530</v>
      </c>
      <c r="U3751" s="44">
        <v>3800</v>
      </c>
      <c r="V3751" s="44">
        <v>0</v>
      </c>
      <c r="W3751" s="44">
        <v>0</v>
      </c>
      <c r="X3751" s="44">
        <v>0</v>
      </c>
      <c r="Y3751" s="44">
        <v>4488.5900890000003</v>
      </c>
      <c r="Z3751" s="44">
        <v>108.619491</v>
      </c>
      <c r="AA3751" s="44">
        <v>3.5393849999999998</v>
      </c>
      <c r="AB3751" s="44">
        <v>0.20909900000000001</v>
      </c>
      <c r="AC3751" s="44">
        <v>7.6990000000000003E-2</v>
      </c>
      <c r="AD3751" s="44">
        <v>954.69861800000001</v>
      </c>
    </row>
    <row r="3752" spans="1:30" x14ac:dyDescent="0.25">
      <c r="A3752">
        <v>4747</v>
      </c>
      <c r="B3752" t="s">
        <v>101</v>
      </c>
      <c r="C3752" t="s">
        <v>339</v>
      </c>
      <c r="D3752" t="s">
        <v>350</v>
      </c>
      <c r="E3752" t="s">
        <v>341</v>
      </c>
      <c r="F3752" s="48" t="e">
        <f>VLOOKUP(A3752,'TAZ definitions'!$A$1:$E$1902,2,FALSE)</f>
        <v>#N/A</v>
      </c>
      <c r="G3752" s="48" t="e">
        <f>VLOOKUP(A3752,'TAZ definitions'!$A$1:$E$1902,4,FALSE)</f>
        <v>#N/A</v>
      </c>
      <c r="H3752" s="44">
        <v>16369</v>
      </c>
      <c r="I3752" s="44">
        <v>0</v>
      </c>
      <c r="J3752" s="44">
        <v>2874</v>
      </c>
      <c r="K3752" s="44">
        <v>0</v>
      </c>
      <c r="L3752" s="44">
        <v>0</v>
      </c>
      <c r="M3752" s="44">
        <v>0</v>
      </c>
      <c r="N3752" s="44">
        <v>0</v>
      </c>
      <c r="O3752" s="44">
        <v>0</v>
      </c>
      <c r="P3752" s="44">
        <v>0</v>
      </c>
      <c r="Q3752" s="44">
        <v>0</v>
      </c>
      <c r="R3752" s="44">
        <v>13.91586</v>
      </c>
      <c r="S3752" s="44">
        <v>13.825067000000001</v>
      </c>
      <c r="T3752" s="44">
        <v>16369</v>
      </c>
      <c r="U3752" s="44">
        <v>2874</v>
      </c>
      <c r="V3752" s="44">
        <v>0</v>
      </c>
      <c r="W3752" s="44">
        <v>0</v>
      </c>
      <c r="X3752" s="44">
        <v>0</v>
      </c>
      <c r="Y3752" s="44">
        <v>4419.4786869999998</v>
      </c>
      <c r="Z3752" s="44">
        <v>120.379559</v>
      </c>
      <c r="AA3752" s="44">
        <v>3.5303290000000001</v>
      </c>
      <c r="AB3752" s="44">
        <v>0.18968099999999999</v>
      </c>
      <c r="AC3752" s="44">
        <v>7.9117999999999994E-2</v>
      </c>
      <c r="AD3752" s="44">
        <v>960.91235700000004</v>
      </c>
    </row>
    <row r="3753" spans="1:30" x14ac:dyDescent="0.25">
      <c r="A3753">
        <v>4748</v>
      </c>
      <c r="B3753" t="s">
        <v>101</v>
      </c>
      <c r="C3753" t="s">
        <v>339</v>
      </c>
      <c r="D3753" t="s">
        <v>342</v>
      </c>
      <c r="E3753" t="s">
        <v>341</v>
      </c>
      <c r="F3753" s="48" t="e">
        <f>VLOOKUP(A3753,'TAZ definitions'!$A$1:$E$1902,2,FALSE)</f>
        <v>#N/A</v>
      </c>
      <c r="G3753" s="48" t="e">
        <f>VLOOKUP(A3753,'TAZ definitions'!$A$1:$E$1902,4,FALSE)</f>
        <v>#N/A</v>
      </c>
      <c r="H3753" s="44">
        <v>13970</v>
      </c>
      <c r="I3753" s="44">
        <v>0</v>
      </c>
      <c r="J3753" s="44">
        <v>2469</v>
      </c>
      <c r="K3753" s="44">
        <v>0</v>
      </c>
      <c r="L3753" s="44">
        <v>0</v>
      </c>
      <c r="M3753" s="44">
        <v>0</v>
      </c>
      <c r="N3753" s="44">
        <v>0</v>
      </c>
      <c r="O3753" s="44">
        <v>0</v>
      </c>
      <c r="P3753" s="44">
        <v>0</v>
      </c>
      <c r="Q3753" s="44">
        <v>0</v>
      </c>
      <c r="R3753" s="44">
        <v>14.878453</v>
      </c>
      <c r="S3753" s="44">
        <v>14.903447</v>
      </c>
      <c r="T3753" s="44">
        <v>13970</v>
      </c>
      <c r="U3753" s="44">
        <v>2469</v>
      </c>
      <c r="V3753" s="44">
        <v>0</v>
      </c>
      <c r="W3753" s="44">
        <v>0</v>
      </c>
      <c r="X3753" s="44">
        <v>0</v>
      </c>
      <c r="Y3753" s="44">
        <v>6678.0204640000002</v>
      </c>
      <c r="Z3753" s="44">
        <v>158.653268</v>
      </c>
      <c r="AA3753" s="44">
        <v>5.2098360000000001</v>
      </c>
      <c r="AB3753" s="44">
        <v>0.30552400000000002</v>
      </c>
      <c r="AC3753" s="44">
        <v>0.113979</v>
      </c>
      <c r="AD3753" s="44">
        <v>1398.2071619999999</v>
      </c>
    </row>
    <row r="3754" spans="1:30" x14ac:dyDescent="0.25">
      <c r="A3754">
        <v>4749</v>
      </c>
      <c r="B3754" t="s">
        <v>101</v>
      </c>
      <c r="C3754" t="s">
        <v>339</v>
      </c>
      <c r="D3754" t="s">
        <v>342</v>
      </c>
      <c r="E3754" t="s">
        <v>341</v>
      </c>
      <c r="F3754" s="48" t="e">
        <f>VLOOKUP(A3754,'TAZ definitions'!$A$1:$E$1902,2,FALSE)</f>
        <v>#N/A</v>
      </c>
      <c r="G3754" s="48" t="e">
        <f>VLOOKUP(A3754,'TAZ definitions'!$A$1:$E$1902,4,FALSE)</f>
        <v>#N/A</v>
      </c>
      <c r="H3754" s="44">
        <v>13302</v>
      </c>
      <c r="I3754" s="44">
        <v>0</v>
      </c>
      <c r="J3754" s="44">
        <v>2378</v>
      </c>
      <c r="K3754" s="44">
        <v>0</v>
      </c>
      <c r="L3754" s="44">
        <v>0</v>
      </c>
      <c r="M3754" s="44">
        <v>0</v>
      </c>
      <c r="N3754" s="44">
        <v>0</v>
      </c>
      <c r="O3754" s="44">
        <v>0</v>
      </c>
      <c r="P3754" s="44">
        <v>0</v>
      </c>
      <c r="Q3754" s="44">
        <v>0</v>
      </c>
      <c r="R3754" s="44">
        <v>14.151154999999999</v>
      </c>
      <c r="S3754" s="44">
        <v>14.21391</v>
      </c>
      <c r="T3754" s="44">
        <v>13302</v>
      </c>
      <c r="U3754" s="44">
        <v>2378</v>
      </c>
      <c r="V3754" s="44">
        <v>0</v>
      </c>
      <c r="W3754" s="44">
        <v>0</v>
      </c>
      <c r="X3754" s="44">
        <v>0</v>
      </c>
      <c r="Y3754" s="44">
        <v>4488.4511400000001</v>
      </c>
      <c r="Z3754" s="44">
        <v>103.616101</v>
      </c>
      <c r="AA3754" s="44">
        <v>3.489544</v>
      </c>
      <c r="AB3754" s="44">
        <v>0.207896</v>
      </c>
      <c r="AC3754" s="44">
        <v>7.5870999999999994E-2</v>
      </c>
      <c r="AD3754" s="44">
        <v>932.96978999999999</v>
      </c>
    </row>
    <row r="3755" spans="1:30" x14ac:dyDescent="0.25">
      <c r="A3755">
        <v>4750</v>
      </c>
      <c r="B3755" t="s">
        <v>101</v>
      </c>
      <c r="C3755" t="s">
        <v>339</v>
      </c>
      <c r="D3755" t="s">
        <v>350</v>
      </c>
      <c r="E3755" t="s">
        <v>341</v>
      </c>
      <c r="F3755" s="48" t="e">
        <f>VLOOKUP(A3755,'TAZ definitions'!$A$1:$E$1902,2,FALSE)</f>
        <v>#N/A</v>
      </c>
      <c r="G3755" s="48" t="e">
        <f>VLOOKUP(A3755,'TAZ definitions'!$A$1:$E$1902,4,FALSE)</f>
        <v>#N/A</v>
      </c>
      <c r="H3755" s="44">
        <v>13819</v>
      </c>
      <c r="I3755" s="44">
        <v>0</v>
      </c>
      <c r="J3755" s="44">
        <v>2416</v>
      </c>
      <c r="K3755" s="44">
        <v>0</v>
      </c>
      <c r="L3755" s="44">
        <v>0</v>
      </c>
      <c r="M3755" s="44">
        <v>0</v>
      </c>
      <c r="N3755" s="44">
        <v>0</v>
      </c>
      <c r="O3755" s="44">
        <v>0</v>
      </c>
      <c r="P3755" s="44">
        <v>0</v>
      </c>
      <c r="Q3755" s="44">
        <v>0</v>
      </c>
      <c r="R3755" s="44">
        <v>16.648344000000002</v>
      </c>
      <c r="S3755" s="44">
        <v>16.409437</v>
      </c>
      <c r="T3755" s="44">
        <v>13819</v>
      </c>
      <c r="U3755" s="44">
        <v>2416</v>
      </c>
      <c r="V3755" s="44">
        <v>0</v>
      </c>
      <c r="W3755" s="44">
        <v>0</v>
      </c>
      <c r="X3755" s="44">
        <v>0</v>
      </c>
      <c r="Y3755" s="44">
        <v>1441.272864</v>
      </c>
      <c r="Z3755" s="44">
        <v>41.215439000000003</v>
      </c>
      <c r="AA3755" s="44">
        <v>1.1610130000000001</v>
      </c>
      <c r="AB3755" s="44">
        <v>6.0117999999999998E-2</v>
      </c>
      <c r="AC3755" s="44">
        <v>2.6283000000000001E-2</v>
      </c>
      <c r="AD3755" s="44">
        <v>317.60705799999999</v>
      </c>
    </row>
    <row r="3756" spans="1:30" x14ac:dyDescent="0.25">
      <c r="A3756">
        <v>4751</v>
      </c>
      <c r="B3756" t="s">
        <v>101</v>
      </c>
      <c r="C3756" t="s">
        <v>339</v>
      </c>
      <c r="D3756" t="s">
        <v>352</v>
      </c>
      <c r="E3756" t="s">
        <v>341</v>
      </c>
      <c r="F3756" s="48" t="e">
        <f>VLOOKUP(A3756,'TAZ definitions'!$A$1:$E$1902,2,FALSE)</f>
        <v>#N/A</v>
      </c>
      <c r="G3756" s="48" t="e">
        <f>VLOOKUP(A3756,'TAZ definitions'!$A$1:$E$1902,4,FALSE)</f>
        <v>#N/A</v>
      </c>
      <c r="H3756" s="44">
        <v>42030</v>
      </c>
      <c r="I3756" s="44">
        <v>0</v>
      </c>
      <c r="J3756" s="44">
        <v>7715</v>
      </c>
      <c r="K3756" s="44">
        <v>0</v>
      </c>
      <c r="L3756" s="44">
        <v>0</v>
      </c>
      <c r="M3756" s="44">
        <v>0</v>
      </c>
      <c r="N3756" s="44">
        <v>0</v>
      </c>
      <c r="O3756" s="44">
        <v>0</v>
      </c>
      <c r="P3756" s="44">
        <v>0</v>
      </c>
      <c r="Q3756" s="44">
        <v>0</v>
      </c>
      <c r="R3756" s="44">
        <v>14.080551</v>
      </c>
      <c r="S3756" s="44">
        <v>13.926627999999999</v>
      </c>
      <c r="T3756" s="44">
        <v>42030</v>
      </c>
      <c r="U3756" s="44">
        <v>7715</v>
      </c>
      <c r="V3756" s="44">
        <v>0</v>
      </c>
      <c r="W3756" s="44">
        <v>0</v>
      </c>
      <c r="X3756" s="44">
        <v>0</v>
      </c>
      <c r="Y3756" s="44">
        <v>9613.5691650000008</v>
      </c>
      <c r="Z3756" s="44">
        <v>230.60530900000001</v>
      </c>
      <c r="AA3756" s="44">
        <v>7.5671520000000001</v>
      </c>
      <c r="AB3756" s="44">
        <v>0.44642399999999999</v>
      </c>
      <c r="AC3756" s="44">
        <v>0.164385</v>
      </c>
      <c r="AD3756" s="44">
        <v>2034.254005</v>
      </c>
    </row>
    <row r="3757" spans="1:30" x14ac:dyDescent="0.25">
      <c r="A3757">
        <v>4752</v>
      </c>
      <c r="B3757" t="s">
        <v>101</v>
      </c>
      <c r="C3757" t="s">
        <v>339</v>
      </c>
      <c r="D3757" t="s">
        <v>352</v>
      </c>
      <c r="E3757" t="s">
        <v>341</v>
      </c>
      <c r="F3757" s="48" t="e">
        <f>VLOOKUP(A3757,'TAZ definitions'!$A$1:$E$1902,2,FALSE)</f>
        <v>#N/A</v>
      </c>
      <c r="G3757" s="48" t="e">
        <f>VLOOKUP(A3757,'TAZ definitions'!$A$1:$E$1902,4,FALSE)</f>
        <v>#N/A</v>
      </c>
      <c r="H3757" s="44">
        <v>41667</v>
      </c>
      <c r="I3757" s="44">
        <v>0</v>
      </c>
      <c r="J3757" s="44">
        <v>7637</v>
      </c>
      <c r="K3757" s="44">
        <v>0</v>
      </c>
      <c r="L3757" s="44">
        <v>0</v>
      </c>
      <c r="M3757" s="44">
        <v>0</v>
      </c>
      <c r="N3757" s="44">
        <v>0</v>
      </c>
      <c r="O3757" s="44">
        <v>0</v>
      </c>
      <c r="P3757" s="44">
        <v>0</v>
      </c>
      <c r="Q3757" s="44">
        <v>0</v>
      </c>
      <c r="R3757" s="44">
        <v>14.027286999999999</v>
      </c>
      <c r="S3757" s="44">
        <v>13.974588000000001</v>
      </c>
      <c r="T3757" s="44">
        <v>41667</v>
      </c>
      <c r="U3757" s="44">
        <v>7637</v>
      </c>
      <c r="V3757" s="44">
        <v>0</v>
      </c>
      <c r="W3757" s="44">
        <v>0</v>
      </c>
      <c r="X3757" s="44">
        <v>0</v>
      </c>
      <c r="Y3757" s="44">
        <v>4724.187285</v>
      </c>
      <c r="Z3757" s="44">
        <v>112.786367</v>
      </c>
      <c r="AA3757" s="44">
        <v>3.7178629999999999</v>
      </c>
      <c r="AB3757" s="44">
        <v>0.22006400000000001</v>
      </c>
      <c r="AC3757" s="44">
        <v>8.0669000000000005E-2</v>
      </c>
      <c r="AD3757" s="44">
        <v>999.08476299999995</v>
      </c>
    </row>
    <row r="3758" spans="1:30" x14ac:dyDescent="0.25">
      <c r="A3758">
        <v>4753</v>
      </c>
      <c r="B3758" t="s">
        <v>101</v>
      </c>
      <c r="C3758" t="s">
        <v>339</v>
      </c>
      <c r="D3758" t="s">
        <v>352</v>
      </c>
      <c r="E3758" t="s">
        <v>341</v>
      </c>
      <c r="F3758" s="48" t="e">
        <f>VLOOKUP(A3758,'TAZ definitions'!$A$1:$E$1902,2,FALSE)</f>
        <v>#N/A</v>
      </c>
      <c r="G3758" s="48" t="e">
        <f>VLOOKUP(A3758,'TAZ definitions'!$A$1:$E$1902,4,FALSE)</f>
        <v>#N/A</v>
      </c>
      <c r="H3758" s="44">
        <v>42078</v>
      </c>
      <c r="I3758" s="44">
        <v>0</v>
      </c>
      <c r="J3758" s="44">
        <v>7604</v>
      </c>
      <c r="K3758" s="44">
        <v>0</v>
      </c>
      <c r="L3758" s="44">
        <v>0</v>
      </c>
      <c r="M3758" s="44">
        <v>0</v>
      </c>
      <c r="N3758" s="44">
        <v>0</v>
      </c>
      <c r="O3758" s="44">
        <v>0</v>
      </c>
      <c r="P3758" s="44">
        <v>0</v>
      </c>
      <c r="Q3758" s="44">
        <v>0</v>
      </c>
      <c r="R3758" s="44">
        <v>14.492562</v>
      </c>
      <c r="S3758" s="44">
        <v>14.386602</v>
      </c>
      <c r="T3758" s="44">
        <v>42078</v>
      </c>
      <c r="U3758" s="44">
        <v>7604</v>
      </c>
      <c r="V3758" s="44">
        <v>0</v>
      </c>
      <c r="W3758" s="44">
        <v>0</v>
      </c>
      <c r="X3758" s="44">
        <v>0</v>
      </c>
      <c r="Y3758" s="44">
        <v>300.25661700000001</v>
      </c>
      <c r="Z3758" s="44">
        <v>10.008677</v>
      </c>
      <c r="AA3758" s="44">
        <v>0.247396</v>
      </c>
      <c r="AB3758" s="44">
        <v>1.1662E-2</v>
      </c>
      <c r="AC3758" s="44">
        <v>5.8440000000000002E-3</v>
      </c>
      <c r="AD3758" s="44">
        <v>70.221085000000002</v>
      </c>
    </row>
    <row r="3759" spans="1:30" x14ac:dyDescent="0.25">
      <c r="A3759">
        <v>4754</v>
      </c>
      <c r="B3759" t="s">
        <v>101</v>
      </c>
      <c r="C3759" t="s">
        <v>339</v>
      </c>
      <c r="D3759" t="s">
        <v>344</v>
      </c>
      <c r="E3759" t="s">
        <v>341</v>
      </c>
      <c r="F3759" s="48" t="e">
        <f>VLOOKUP(A3759,'TAZ definitions'!$A$1:$E$1902,2,FALSE)</f>
        <v>#N/A</v>
      </c>
      <c r="G3759" s="48" t="e">
        <f>VLOOKUP(A3759,'TAZ definitions'!$A$1:$E$1902,4,FALSE)</f>
        <v>#N/A</v>
      </c>
      <c r="H3759" s="44">
        <v>46448</v>
      </c>
      <c r="I3759" s="44">
        <v>0</v>
      </c>
      <c r="J3759" s="44">
        <v>8394</v>
      </c>
      <c r="K3759" s="44">
        <v>0</v>
      </c>
      <c r="L3759" s="44">
        <v>0</v>
      </c>
      <c r="M3759" s="44">
        <v>0</v>
      </c>
      <c r="N3759" s="44">
        <v>0</v>
      </c>
      <c r="O3759" s="44">
        <v>0</v>
      </c>
      <c r="P3759" s="44">
        <v>0</v>
      </c>
      <c r="Q3759" s="44">
        <v>0</v>
      </c>
      <c r="R3759" s="44">
        <v>14.180433000000001</v>
      </c>
      <c r="S3759" s="44">
        <v>14.099254999999999</v>
      </c>
      <c r="T3759" s="44">
        <v>46448</v>
      </c>
      <c r="U3759" s="44">
        <v>8394</v>
      </c>
      <c r="V3759" s="44">
        <v>0</v>
      </c>
      <c r="W3759" s="44">
        <v>0</v>
      </c>
      <c r="X3759" s="44">
        <v>0</v>
      </c>
      <c r="Y3759" s="44">
        <v>31967.309273999999</v>
      </c>
      <c r="Z3759" s="44">
        <v>733.43266800000004</v>
      </c>
      <c r="AA3759" s="44">
        <v>33.470798000000002</v>
      </c>
      <c r="AB3759" s="44">
        <v>1.6123190000000001</v>
      </c>
      <c r="AC3759" s="44">
        <v>0.57132899999999998</v>
      </c>
      <c r="AD3759" s="44">
        <v>6887.3666780000003</v>
      </c>
    </row>
    <row r="3760" spans="1:30" x14ac:dyDescent="0.25">
      <c r="A3760">
        <v>4755</v>
      </c>
      <c r="B3760" t="s">
        <v>101</v>
      </c>
      <c r="C3760" t="s">
        <v>339</v>
      </c>
      <c r="D3760" t="s">
        <v>344</v>
      </c>
      <c r="E3760" t="s">
        <v>341</v>
      </c>
      <c r="F3760" s="48" t="e">
        <f>VLOOKUP(A3760,'TAZ definitions'!$A$1:$E$1902,2,FALSE)</f>
        <v>#N/A</v>
      </c>
      <c r="G3760" s="48" t="e">
        <f>VLOOKUP(A3760,'TAZ definitions'!$A$1:$E$1902,4,FALSE)</f>
        <v>#N/A</v>
      </c>
      <c r="H3760" s="44">
        <v>41093</v>
      </c>
      <c r="I3760" s="44">
        <v>0</v>
      </c>
      <c r="J3760" s="44">
        <v>7594</v>
      </c>
      <c r="K3760" s="44">
        <v>0</v>
      </c>
      <c r="L3760" s="44">
        <v>0</v>
      </c>
      <c r="M3760" s="44">
        <v>0</v>
      </c>
      <c r="N3760" s="44">
        <v>0</v>
      </c>
      <c r="O3760" s="44">
        <v>0</v>
      </c>
      <c r="P3760" s="44">
        <v>0</v>
      </c>
      <c r="Q3760" s="44">
        <v>0</v>
      </c>
      <c r="R3760" s="44">
        <v>14.679259999999999</v>
      </c>
      <c r="S3760" s="44">
        <v>14.671538</v>
      </c>
      <c r="T3760" s="44">
        <v>41093</v>
      </c>
      <c r="U3760" s="44">
        <v>7594</v>
      </c>
      <c r="V3760" s="44">
        <v>0</v>
      </c>
      <c r="W3760" s="44">
        <v>0</v>
      </c>
      <c r="X3760" s="44">
        <v>0</v>
      </c>
      <c r="Y3760" s="44">
        <v>23071.97048</v>
      </c>
      <c r="Z3760" s="44">
        <v>518.68896099999995</v>
      </c>
      <c r="AA3760" s="44">
        <v>24.031015</v>
      </c>
      <c r="AB3760" s="44">
        <v>1.1724349999999999</v>
      </c>
      <c r="AC3760" s="44">
        <v>0.40853600000000001</v>
      </c>
      <c r="AD3760" s="44">
        <v>4952.0544030000001</v>
      </c>
    </row>
    <row r="3761" spans="1:30" x14ac:dyDescent="0.25">
      <c r="A3761">
        <v>4756</v>
      </c>
      <c r="B3761" t="s">
        <v>101</v>
      </c>
      <c r="C3761" t="s">
        <v>339</v>
      </c>
      <c r="D3761" t="s">
        <v>344</v>
      </c>
      <c r="E3761" t="s">
        <v>341</v>
      </c>
      <c r="F3761" s="48" t="e">
        <f>VLOOKUP(A3761,'TAZ definitions'!$A$1:$E$1902,2,FALSE)</f>
        <v>#N/A</v>
      </c>
      <c r="G3761" s="48" t="e">
        <f>VLOOKUP(A3761,'TAZ definitions'!$A$1:$E$1902,4,FALSE)</f>
        <v>#N/A</v>
      </c>
      <c r="H3761" s="44">
        <v>43316</v>
      </c>
      <c r="I3761" s="44">
        <v>0</v>
      </c>
      <c r="J3761" s="44">
        <v>7930</v>
      </c>
      <c r="K3761" s="44">
        <v>0</v>
      </c>
      <c r="L3761" s="44">
        <v>0</v>
      </c>
      <c r="M3761" s="44">
        <v>0</v>
      </c>
      <c r="N3761" s="44">
        <v>0</v>
      </c>
      <c r="O3761" s="44">
        <v>0</v>
      </c>
      <c r="P3761" s="44">
        <v>0</v>
      </c>
      <c r="Q3761" s="44">
        <v>0</v>
      </c>
      <c r="R3761" s="44">
        <v>14.072362999999999</v>
      </c>
      <c r="S3761" s="44">
        <v>13.961164</v>
      </c>
      <c r="T3761" s="44">
        <v>43316</v>
      </c>
      <c r="U3761" s="44">
        <v>7930</v>
      </c>
      <c r="V3761" s="44">
        <v>0</v>
      </c>
      <c r="W3761" s="44">
        <v>0</v>
      </c>
      <c r="X3761" s="44">
        <v>0</v>
      </c>
      <c r="Y3761" s="44">
        <v>41056.665021000001</v>
      </c>
      <c r="Z3761" s="44">
        <v>914.40925700000003</v>
      </c>
      <c r="AA3761" s="44">
        <v>41.651156999999998</v>
      </c>
      <c r="AB3761" s="44">
        <v>2.098007</v>
      </c>
      <c r="AC3761" s="44">
        <v>0.71843000000000001</v>
      </c>
      <c r="AD3761" s="44">
        <v>8758.0003899999992</v>
      </c>
    </row>
    <row r="3762" spans="1:30" x14ac:dyDescent="0.25">
      <c r="A3762">
        <v>4757</v>
      </c>
      <c r="B3762" t="s">
        <v>101</v>
      </c>
      <c r="C3762" t="s">
        <v>339</v>
      </c>
      <c r="D3762" t="s">
        <v>344</v>
      </c>
      <c r="E3762" t="s">
        <v>341</v>
      </c>
      <c r="F3762" s="48" t="e">
        <f>VLOOKUP(A3762,'TAZ definitions'!$A$1:$E$1902,2,FALSE)</f>
        <v>#N/A</v>
      </c>
      <c r="G3762" s="48" t="e">
        <f>VLOOKUP(A3762,'TAZ definitions'!$A$1:$E$1902,4,FALSE)</f>
        <v>#N/A</v>
      </c>
      <c r="H3762" s="44">
        <v>39836</v>
      </c>
      <c r="I3762" s="44">
        <v>0</v>
      </c>
      <c r="J3762" s="44">
        <v>7315</v>
      </c>
      <c r="K3762" s="44">
        <v>0</v>
      </c>
      <c r="L3762" s="44">
        <v>0</v>
      </c>
      <c r="M3762" s="44">
        <v>0</v>
      </c>
      <c r="N3762" s="44">
        <v>0</v>
      </c>
      <c r="O3762" s="44">
        <v>0</v>
      </c>
      <c r="P3762" s="44">
        <v>0</v>
      </c>
      <c r="Q3762" s="44">
        <v>0</v>
      </c>
      <c r="R3762" s="44">
        <v>13.761813</v>
      </c>
      <c r="S3762" s="44">
        <v>13.712526</v>
      </c>
      <c r="T3762" s="44">
        <v>39836</v>
      </c>
      <c r="U3762" s="44">
        <v>7315</v>
      </c>
      <c r="V3762" s="44">
        <v>0</v>
      </c>
      <c r="W3762" s="44">
        <v>0</v>
      </c>
      <c r="X3762" s="44">
        <v>0</v>
      </c>
      <c r="Y3762" s="44">
        <v>9083.8865960000003</v>
      </c>
      <c r="Z3762" s="44">
        <v>248.72079099999999</v>
      </c>
      <c r="AA3762" s="44">
        <v>7.2825689999999996</v>
      </c>
      <c r="AB3762" s="44">
        <v>0.38905800000000001</v>
      </c>
      <c r="AC3762" s="44">
        <v>0.163109</v>
      </c>
      <c r="AD3762" s="44">
        <v>1981.942669</v>
      </c>
    </row>
    <row r="3763" spans="1:30" x14ac:dyDescent="0.25">
      <c r="A3763">
        <v>4758</v>
      </c>
      <c r="B3763" t="s">
        <v>101</v>
      </c>
      <c r="C3763" t="s">
        <v>339</v>
      </c>
      <c r="D3763" t="s">
        <v>344</v>
      </c>
      <c r="E3763" t="s">
        <v>341</v>
      </c>
      <c r="F3763" s="48" t="e">
        <f>VLOOKUP(A3763,'TAZ definitions'!$A$1:$E$1902,2,FALSE)</f>
        <v>#N/A</v>
      </c>
      <c r="G3763" s="48" t="e">
        <f>VLOOKUP(A3763,'TAZ definitions'!$A$1:$E$1902,4,FALSE)</f>
        <v>#N/A</v>
      </c>
      <c r="H3763" s="44">
        <v>40100</v>
      </c>
      <c r="I3763" s="44">
        <v>0</v>
      </c>
      <c r="J3763" s="44">
        <v>7345</v>
      </c>
      <c r="K3763" s="44">
        <v>0</v>
      </c>
      <c r="L3763" s="44">
        <v>0</v>
      </c>
      <c r="M3763" s="44">
        <v>0</v>
      </c>
      <c r="N3763" s="44">
        <v>0</v>
      </c>
      <c r="O3763" s="44">
        <v>0</v>
      </c>
      <c r="P3763" s="44">
        <v>0</v>
      </c>
      <c r="Q3763" s="44">
        <v>0</v>
      </c>
      <c r="R3763" s="44">
        <v>12.979194</v>
      </c>
      <c r="S3763" s="44">
        <v>12.894168000000001</v>
      </c>
      <c r="T3763" s="44">
        <v>40100</v>
      </c>
      <c r="U3763" s="44">
        <v>7345</v>
      </c>
      <c r="V3763" s="44">
        <v>0</v>
      </c>
      <c r="W3763" s="44">
        <v>0</v>
      </c>
      <c r="X3763" s="44">
        <v>0</v>
      </c>
      <c r="Y3763" s="44">
        <v>18641.234107</v>
      </c>
      <c r="Z3763" s="44">
        <v>473.12392699999998</v>
      </c>
      <c r="AA3763" s="44">
        <v>14.777282</v>
      </c>
      <c r="AB3763" s="44">
        <v>0.83591099999999996</v>
      </c>
      <c r="AC3763" s="44">
        <v>0.325262</v>
      </c>
      <c r="AD3763" s="44">
        <v>3989.6067109999999</v>
      </c>
    </row>
    <row r="3764" spans="1:30" x14ac:dyDescent="0.25">
      <c r="A3764">
        <v>4759</v>
      </c>
      <c r="B3764" t="s">
        <v>101</v>
      </c>
      <c r="C3764" t="s">
        <v>339</v>
      </c>
      <c r="D3764" t="s">
        <v>344</v>
      </c>
      <c r="E3764" t="s">
        <v>341</v>
      </c>
      <c r="F3764" s="48" t="e">
        <f>VLOOKUP(A3764,'TAZ definitions'!$A$1:$E$1902,2,FALSE)</f>
        <v>#N/A</v>
      </c>
      <c r="G3764" s="48" t="e">
        <f>VLOOKUP(A3764,'TAZ definitions'!$A$1:$E$1902,4,FALSE)</f>
        <v>#N/A</v>
      </c>
      <c r="H3764" s="44">
        <v>45126</v>
      </c>
      <c r="I3764" s="44">
        <v>0</v>
      </c>
      <c r="J3764" s="44">
        <v>8146</v>
      </c>
      <c r="K3764" s="44">
        <v>0</v>
      </c>
      <c r="L3764" s="44">
        <v>0</v>
      </c>
      <c r="M3764" s="44">
        <v>0</v>
      </c>
      <c r="N3764" s="44">
        <v>0</v>
      </c>
      <c r="O3764" s="44">
        <v>0</v>
      </c>
      <c r="P3764" s="44">
        <v>0</v>
      </c>
      <c r="Q3764" s="44">
        <v>0</v>
      </c>
      <c r="R3764" s="44">
        <v>13.749846</v>
      </c>
      <c r="S3764" s="44">
        <v>13.544186</v>
      </c>
      <c r="T3764" s="44">
        <v>45126.003905999998</v>
      </c>
      <c r="U3764" s="44">
        <v>8146</v>
      </c>
      <c r="V3764" s="44">
        <v>0</v>
      </c>
      <c r="W3764" s="44">
        <v>0</v>
      </c>
      <c r="X3764" s="44">
        <v>0</v>
      </c>
      <c r="Y3764" s="44">
        <v>2860.907717</v>
      </c>
      <c r="Z3764" s="44">
        <v>95.548036999999994</v>
      </c>
      <c r="AA3764" s="44">
        <v>2.3436509999999999</v>
      </c>
      <c r="AB3764" s="44">
        <v>0.109974</v>
      </c>
      <c r="AC3764" s="44">
        <v>5.5668000000000002E-2</v>
      </c>
      <c r="AD3764" s="44">
        <v>666.35462399999994</v>
      </c>
    </row>
    <row r="3765" spans="1:30" x14ac:dyDescent="0.25">
      <c r="A3765">
        <v>4760</v>
      </c>
      <c r="B3765" t="s">
        <v>101</v>
      </c>
      <c r="C3765" t="s">
        <v>339</v>
      </c>
      <c r="D3765" t="s">
        <v>344</v>
      </c>
      <c r="E3765" t="s">
        <v>341</v>
      </c>
      <c r="F3765" s="48" t="e">
        <f>VLOOKUP(A3765,'TAZ definitions'!$A$1:$E$1902,2,FALSE)</f>
        <v>#N/A</v>
      </c>
      <c r="G3765" s="48" t="e">
        <f>VLOOKUP(A3765,'TAZ definitions'!$A$1:$E$1902,4,FALSE)</f>
        <v>#N/A</v>
      </c>
      <c r="H3765" s="44">
        <v>43352</v>
      </c>
      <c r="I3765" s="44">
        <v>0</v>
      </c>
      <c r="J3765" s="44">
        <v>7894</v>
      </c>
      <c r="K3765" s="44">
        <v>0</v>
      </c>
      <c r="L3765" s="44">
        <v>0</v>
      </c>
      <c r="M3765" s="44">
        <v>0</v>
      </c>
      <c r="N3765" s="44">
        <v>0</v>
      </c>
      <c r="O3765" s="44">
        <v>0</v>
      </c>
      <c r="P3765" s="44">
        <v>0</v>
      </c>
      <c r="Q3765" s="44">
        <v>0</v>
      </c>
      <c r="R3765" s="44">
        <v>13.503463999999999</v>
      </c>
      <c r="S3765" s="44">
        <v>13.403237000000001</v>
      </c>
      <c r="T3765" s="44">
        <v>43352</v>
      </c>
      <c r="U3765" s="44">
        <v>7894</v>
      </c>
      <c r="V3765" s="44">
        <v>0</v>
      </c>
      <c r="W3765" s="44">
        <v>0</v>
      </c>
      <c r="X3765" s="44">
        <v>0</v>
      </c>
      <c r="Y3765" s="44">
        <v>8258.7979410000007</v>
      </c>
      <c r="Z3765" s="44">
        <v>246.71660299999999</v>
      </c>
      <c r="AA3765" s="44">
        <v>6.691567</v>
      </c>
      <c r="AB3765" s="44">
        <v>0.33430700000000002</v>
      </c>
      <c r="AC3765" s="44">
        <v>0.15332100000000001</v>
      </c>
      <c r="AD3765" s="44">
        <v>1843.2306570000001</v>
      </c>
    </row>
    <row r="3766" spans="1:30" x14ac:dyDescent="0.25">
      <c r="A3766">
        <v>4761</v>
      </c>
      <c r="B3766" t="s">
        <v>101</v>
      </c>
      <c r="C3766" t="s">
        <v>339</v>
      </c>
      <c r="D3766" t="s">
        <v>351</v>
      </c>
      <c r="E3766" t="s">
        <v>341</v>
      </c>
      <c r="F3766" s="48" t="e">
        <f>VLOOKUP(A3766,'TAZ definitions'!$A$1:$E$1902,2,FALSE)</f>
        <v>#N/A</v>
      </c>
      <c r="G3766" s="48" t="e">
        <f>VLOOKUP(A3766,'TAZ definitions'!$A$1:$E$1902,4,FALSE)</f>
        <v>#N/A</v>
      </c>
      <c r="H3766" s="44">
        <v>27767</v>
      </c>
      <c r="I3766" s="44">
        <v>0</v>
      </c>
      <c r="J3766" s="44">
        <v>4760</v>
      </c>
      <c r="K3766" s="44">
        <v>0</v>
      </c>
      <c r="L3766" s="44">
        <v>0</v>
      </c>
      <c r="M3766" s="44">
        <v>0</v>
      </c>
      <c r="N3766" s="44">
        <v>0</v>
      </c>
      <c r="O3766" s="44">
        <v>0</v>
      </c>
      <c r="P3766" s="44">
        <v>0</v>
      </c>
      <c r="Q3766" s="44">
        <v>0</v>
      </c>
      <c r="R3766" s="44">
        <v>14.087213999999999</v>
      </c>
      <c r="S3766" s="44">
        <v>14.048067</v>
      </c>
      <c r="T3766" s="44">
        <v>27767</v>
      </c>
      <c r="U3766" s="44">
        <v>4760</v>
      </c>
      <c r="V3766" s="44">
        <v>0</v>
      </c>
      <c r="W3766" s="44">
        <v>0</v>
      </c>
      <c r="X3766" s="44">
        <v>8986.272406</v>
      </c>
      <c r="Y3766" s="44">
        <v>29972.901811</v>
      </c>
      <c r="Z3766" s="44">
        <v>659.84844099999998</v>
      </c>
      <c r="AA3766" s="44">
        <v>31.610662999999999</v>
      </c>
      <c r="AB3766" s="44">
        <v>1.5601130000000001</v>
      </c>
      <c r="AC3766" s="44">
        <v>0.53079799999999999</v>
      </c>
      <c r="AD3766" s="44">
        <v>6445.4137419999997</v>
      </c>
    </row>
    <row r="3767" spans="1:30" x14ac:dyDescent="0.25">
      <c r="A3767">
        <v>4762</v>
      </c>
      <c r="B3767" t="s">
        <v>101</v>
      </c>
      <c r="C3767" t="s">
        <v>339</v>
      </c>
      <c r="D3767" t="s">
        <v>353</v>
      </c>
      <c r="E3767" t="s">
        <v>341</v>
      </c>
      <c r="F3767" s="48" t="e">
        <f>VLOOKUP(A3767,'TAZ definitions'!$A$1:$E$1902,2,FALSE)</f>
        <v>#N/A</v>
      </c>
      <c r="G3767" s="48" t="e">
        <f>VLOOKUP(A3767,'TAZ definitions'!$A$1:$E$1902,4,FALSE)</f>
        <v>#N/A</v>
      </c>
      <c r="H3767" s="44">
        <v>22385</v>
      </c>
      <c r="I3767" s="44">
        <v>0</v>
      </c>
      <c r="J3767" s="44">
        <v>3809</v>
      </c>
      <c r="K3767" s="44">
        <v>0</v>
      </c>
      <c r="L3767" s="44">
        <v>0</v>
      </c>
      <c r="M3767" s="44">
        <v>0</v>
      </c>
      <c r="N3767" s="44">
        <v>0</v>
      </c>
      <c r="O3767" s="44">
        <v>0</v>
      </c>
      <c r="P3767" s="44">
        <v>0</v>
      </c>
      <c r="Q3767" s="44">
        <v>0</v>
      </c>
      <c r="R3767" s="44">
        <v>13.161498999999999</v>
      </c>
      <c r="S3767" s="44">
        <v>13.137993</v>
      </c>
      <c r="T3767" s="44">
        <v>22385.001952999999</v>
      </c>
      <c r="U3767" s="44">
        <v>3809</v>
      </c>
      <c r="V3767" s="44">
        <v>0</v>
      </c>
      <c r="W3767" s="44">
        <v>0</v>
      </c>
      <c r="X3767" s="44">
        <v>0</v>
      </c>
      <c r="Y3767" s="44">
        <v>940.59518600000001</v>
      </c>
      <c r="Z3767" s="44">
        <v>31.353729999999999</v>
      </c>
      <c r="AA3767" s="44">
        <v>0.77538899999999999</v>
      </c>
      <c r="AB3767" s="44">
        <v>3.7484000000000003E-2</v>
      </c>
      <c r="AC3767" s="44">
        <v>1.8297999999999998E-2</v>
      </c>
      <c r="AD3767" s="44">
        <v>221.40562800000001</v>
      </c>
    </row>
    <row r="3768" spans="1:30" x14ac:dyDescent="0.25">
      <c r="A3768">
        <v>4763</v>
      </c>
      <c r="B3768" t="s">
        <v>101</v>
      </c>
      <c r="C3768" t="s">
        <v>339</v>
      </c>
      <c r="D3768" t="s">
        <v>352</v>
      </c>
      <c r="E3768" t="s">
        <v>341</v>
      </c>
      <c r="F3768" s="48" t="e">
        <f>VLOOKUP(A3768,'TAZ definitions'!$A$1:$E$1902,2,FALSE)</f>
        <v>#N/A</v>
      </c>
      <c r="G3768" s="48" t="e">
        <f>VLOOKUP(A3768,'TAZ definitions'!$A$1:$E$1902,4,FALSE)</f>
        <v>#N/A</v>
      </c>
      <c r="H3768" s="44">
        <v>45289</v>
      </c>
      <c r="I3768" s="44">
        <v>0</v>
      </c>
      <c r="J3768" s="44">
        <v>8268</v>
      </c>
      <c r="K3768" s="44">
        <v>0</v>
      </c>
      <c r="L3768" s="44">
        <v>0</v>
      </c>
      <c r="M3768" s="44">
        <v>0</v>
      </c>
      <c r="N3768" s="44">
        <v>0</v>
      </c>
      <c r="O3768" s="44">
        <v>0</v>
      </c>
      <c r="P3768" s="44">
        <v>0</v>
      </c>
      <c r="Q3768" s="44">
        <v>0</v>
      </c>
      <c r="R3768" s="44">
        <v>14.204516999999999</v>
      </c>
      <c r="S3768" s="44">
        <v>14.022952</v>
      </c>
      <c r="T3768" s="44">
        <v>45289</v>
      </c>
      <c r="U3768" s="44">
        <v>8268</v>
      </c>
      <c r="V3768" s="44">
        <v>0</v>
      </c>
      <c r="W3768" s="44">
        <v>0</v>
      </c>
      <c r="X3768" s="44">
        <v>6393.3179749999999</v>
      </c>
      <c r="Y3768" s="44">
        <v>38190.698446000002</v>
      </c>
      <c r="Z3768" s="44">
        <v>875.31336899999997</v>
      </c>
      <c r="AA3768" s="44">
        <v>37.511223000000001</v>
      </c>
      <c r="AB3768" s="44">
        <v>1.918374</v>
      </c>
      <c r="AC3768" s="44">
        <v>0.67243799999999998</v>
      </c>
      <c r="AD3768" s="44">
        <v>8203.6685230000003</v>
      </c>
    </row>
    <row r="3769" spans="1:30" x14ac:dyDescent="0.25">
      <c r="A3769">
        <v>4764</v>
      </c>
      <c r="B3769" t="s">
        <v>101</v>
      </c>
      <c r="C3769" t="s">
        <v>339</v>
      </c>
      <c r="D3769" t="s">
        <v>352</v>
      </c>
      <c r="E3769" t="s">
        <v>341</v>
      </c>
      <c r="F3769" s="48" t="e">
        <f>VLOOKUP(A3769,'TAZ definitions'!$A$1:$E$1902,2,FALSE)</f>
        <v>#N/A</v>
      </c>
      <c r="G3769" s="48" t="e">
        <f>VLOOKUP(A3769,'TAZ definitions'!$A$1:$E$1902,4,FALSE)</f>
        <v>#N/A</v>
      </c>
      <c r="H3769" s="44">
        <v>40378</v>
      </c>
      <c r="I3769" s="44">
        <v>0</v>
      </c>
      <c r="J3769" s="44">
        <v>7501</v>
      </c>
      <c r="K3769" s="44">
        <v>0</v>
      </c>
      <c r="L3769" s="44">
        <v>0</v>
      </c>
      <c r="M3769" s="44">
        <v>0</v>
      </c>
      <c r="N3769" s="44">
        <v>0</v>
      </c>
      <c r="O3769" s="44">
        <v>0</v>
      </c>
      <c r="P3769" s="44">
        <v>0</v>
      </c>
      <c r="Q3769" s="44">
        <v>0</v>
      </c>
      <c r="R3769" s="44">
        <v>14.695827</v>
      </c>
      <c r="S3769" s="44">
        <v>14.538493000000001</v>
      </c>
      <c r="T3769" s="44">
        <v>40378</v>
      </c>
      <c r="U3769" s="44">
        <v>7501.0004879999997</v>
      </c>
      <c r="V3769" s="44">
        <v>0</v>
      </c>
      <c r="W3769" s="44">
        <v>0</v>
      </c>
      <c r="X3769" s="44">
        <v>0</v>
      </c>
      <c r="Y3769" s="44">
        <v>2532.0497249999999</v>
      </c>
      <c r="Z3769" s="44">
        <v>84.115945999999994</v>
      </c>
      <c r="AA3769" s="44">
        <v>2.0740430000000001</v>
      </c>
      <c r="AB3769" s="44">
        <v>9.8773E-2</v>
      </c>
      <c r="AC3769" s="44">
        <v>4.9181000000000002E-2</v>
      </c>
      <c r="AD3769" s="44">
        <v>590.84730400000001</v>
      </c>
    </row>
    <row r="3770" spans="1:30" x14ac:dyDescent="0.25">
      <c r="A3770">
        <v>4765</v>
      </c>
      <c r="B3770" t="s">
        <v>101</v>
      </c>
      <c r="C3770" t="s">
        <v>339</v>
      </c>
      <c r="D3770" t="s">
        <v>344</v>
      </c>
      <c r="E3770" t="s">
        <v>341</v>
      </c>
      <c r="F3770" s="48" t="e">
        <f>VLOOKUP(A3770,'TAZ definitions'!$A$1:$E$1902,2,FALSE)</f>
        <v>#N/A</v>
      </c>
      <c r="G3770" s="48" t="e">
        <f>VLOOKUP(A3770,'TAZ definitions'!$A$1:$E$1902,4,FALSE)</f>
        <v>#N/A</v>
      </c>
      <c r="H3770" s="44">
        <v>36504</v>
      </c>
      <c r="I3770" s="44">
        <v>0</v>
      </c>
      <c r="J3770" s="44">
        <v>6644</v>
      </c>
      <c r="K3770" s="44">
        <v>0</v>
      </c>
      <c r="L3770" s="44">
        <v>0</v>
      </c>
      <c r="M3770" s="44">
        <v>0</v>
      </c>
      <c r="N3770" s="44">
        <v>0</v>
      </c>
      <c r="O3770" s="44">
        <v>0</v>
      </c>
      <c r="P3770" s="44">
        <v>0</v>
      </c>
      <c r="Q3770" s="44">
        <v>0</v>
      </c>
      <c r="R3770" s="44">
        <v>14.387389000000001</v>
      </c>
      <c r="S3770" s="44">
        <v>14.362969</v>
      </c>
      <c r="T3770" s="44">
        <v>36504</v>
      </c>
      <c r="U3770" s="44">
        <v>6644</v>
      </c>
      <c r="V3770" s="44">
        <v>0</v>
      </c>
      <c r="W3770" s="44">
        <v>0</v>
      </c>
      <c r="X3770" s="44">
        <v>0</v>
      </c>
      <c r="Y3770" s="44">
        <v>2347.3070189999999</v>
      </c>
      <c r="Z3770" s="44">
        <v>78.369580999999997</v>
      </c>
      <c r="AA3770" s="44">
        <v>1.931627</v>
      </c>
      <c r="AB3770" s="44">
        <v>8.992E-2</v>
      </c>
      <c r="AC3770" s="44">
        <v>4.5690000000000001E-2</v>
      </c>
      <c r="AD3770" s="44">
        <v>546.93729199999996</v>
      </c>
    </row>
    <row r="3771" spans="1:30" x14ac:dyDescent="0.25">
      <c r="A3771">
        <v>4766</v>
      </c>
      <c r="B3771" t="s">
        <v>101</v>
      </c>
      <c r="C3771" t="s">
        <v>339</v>
      </c>
      <c r="D3771" t="s">
        <v>351</v>
      </c>
      <c r="E3771" t="s">
        <v>341</v>
      </c>
      <c r="F3771" s="48" t="e">
        <f>VLOOKUP(A3771,'TAZ definitions'!$A$1:$E$1902,2,FALSE)</f>
        <v>#N/A</v>
      </c>
      <c r="G3771" s="48" t="e">
        <f>VLOOKUP(A3771,'TAZ definitions'!$A$1:$E$1902,4,FALSE)</f>
        <v>#N/A</v>
      </c>
      <c r="H3771" s="44">
        <v>41097</v>
      </c>
      <c r="I3771" s="44">
        <v>0</v>
      </c>
      <c r="J3771" s="44">
        <v>7666</v>
      </c>
      <c r="K3771" s="44">
        <v>0</v>
      </c>
      <c r="L3771" s="44">
        <v>0</v>
      </c>
      <c r="M3771" s="44">
        <v>0</v>
      </c>
      <c r="N3771" s="44">
        <v>0</v>
      </c>
      <c r="O3771" s="44">
        <v>0</v>
      </c>
      <c r="P3771" s="44">
        <v>0</v>
      </c>
      <c r="Q3771" s="44">
        <v>0</v>
      </c>
      <c r="R3771" s="44">
        <v>13.47157</v>
      </c>
      <c r="S3771" s="44">
        <v>13.443621</v>
      </c>
      <c r="T3771" s="44">
        <v>41097</v>
      </c>
      <c r="U3771" s="44">
        <v>7666</v>
      </c>
      <c r="V3771" s="44">
        <v>0</v>
      </c>
      <c r="W3771" s="44">
        <v>0</v>
      </c>
      <c r="X3771" s="44">
        <v>4697.2115080000003</v>
      </c>
      <c r="Y3771" s="44">
        <v>9545.4040569999997</v>
      </c>
      <c r="Z3771" s="44">
        <v>230.837388</v>
      </c>
      <c r="AA3771" s="44">
        <v>9.8466959999999997</v>
      </c>
      <c r="AB3771" s="44">
        <v>0.47776299999999999</v>
      </c>
      <c r="AC3771" s="44">
        <v>0.173294</v>
      </c>
      <c r="AD3771" s="44">
        <v>2096.1994439999999</v>
      </c>
    </row>
    <row r="3772" spans="1:30" x14ac:dyDescent="0.25">
      <c r="A3772">
        <v>4767</v>
      </c>
      <c r="B3772" t="s">
        <v>101</v>
      </c>
      <c r="C3772" t="s">
        <v>339</v>
      </c>
      <c r="D3772" t="s">
        <v>352</v>
      </c>
      <c r="E3772" t="s">
        <v>341</v>
      </c>
      <c r="F3772" s="48" t="e">
        <f>VLOOKUP(A3772,'TAZ definitions'!$A$1:$E$1902,2,FALSE)</f>
        <v>#N/A</v>
      </c>
      <c r="G3772" s="48" t="e">
        <f>VLOOKUP(A3772,'TAZ definitions'!$A$1:$E$1902,4,FALSE)</f>
        <v>#N/A</v>
      </c>
      <c r="H3772" s="44">
        <v>42928</v>
      </c>
      <c r="I3772" s="44">
        <v>0</v>
      </c>
      <c r="J3772" s="44">
        <v>7854</v>
      </c>
      <c r="K3772" s="44">
        <v>0</v>
      </c>
      <c r="L3772" s="44">
        <v>0</v>
      </c>
      <c r="M3772" s="44">
        <v>0</v>
      </c>
      <c r="N3772" s="44">
        <v>0</v>
      </c>
      <c r="O3772" s="44">
        <v>0</v>
      </c>
      <c r="P3772" s="44">
        <v>0</v>
      </c>
      <c r="Q3772" s="44">
        <v>0</v>
      </c>
      <c r="R3772" s="44">
        <v>13.964271</v>
      </c>
      <c r="S3772" s="44">
        <v>14.023332999999999</v>
      </c>
      <c r="T3772" s="44">
        <v>42928</v>
      </c>
      <c r="U3772" s="44">
        <v>7854.0004879999997</v>
      </c>
      <c r="V3772" s="44">
        <v>0</v>
      </c>
      <c r="W3772" s="44">
        <v>0</v>
      </c>
      <c r="X3772" s="44">
        <v>0</v>
      </c>
      <c r="Y3772" s="44">
        <v>8291.3683779999992</v>
      </c>
      <c r="Z3772" s="44">
        <v>229.39215300000001</v>
      </c>
      <c r="AA3772" s="44">
        <v>6.643967</v>
      </c>
      <c r="AB3772" s="44">
        <v>0.35024</v>
      </c>
      <c r="AC3772" s="44">
        <v>0.149366</v>
      </c>
      <c r="AD3772" s="44">
        <v>1806.993215</v>
      </c>
    </row>
    <row r="3773" spans="1:30" x14ac:dyDescent="0.25">
      <c r="A3773">
        <v>4768</v>
      </c>
      <c r="B3773" t="s">
        <v>101</v>
      </c>
      <c r="C3773" t="s">
        <v>339</v>
      </c>
      <c r="D3773" t="s">
        <v>349</v>
      </c>
      <c r="E3773" t="s">
        <v>341</v>
      </c>
      <c r="F3773" s="48" t="e">
        <f>VLOOKUP(A3773,'TAZ definitions'!$A$1:$E$1902,2,FALSE)</f>
        <v>#N/A</v>
      </c>
      <c r="G3773" s="48" t="e">
        <f>VLOOKUP(A3773,'TAZ definitions'!$A$1:$E$1902,4,FALSE)</f>
        <v>#N/A</v>
      </c>
      <c r="H3773" s="44">
        <v>27821</v>
      </c>
      <c r="I3773" s="44">
        <v>0</v>
      </c>
      <c r="J3773" s="44">
        <v>4759</v>
      </c>
      <c r="K3773" s="44">
        <v>0</v>
      </c>
      <c r="L3773" s="44">
        <v>0</v>
      </c>
      <c r="M3773" s="44">
        <v>0</v>
      </c>
      <c r="N3773" s="44">
        <v>0</v>
      </c>
      <c r="O3773" s="44">
        <v>0</v>
      </c>
      <c r="P3773" s="44">
        <v>0</v>
      </c>
      <c r="Q3773" s="44">
        <v>0</v>
      </c>
      <c r="R3773" s="44">
        <v>15.016888</v>
      </c>
      <c r="S3773" s="44">
        <v>15.030924000000001</v>
      </c>
      <c r="T3773" s="44">
        <v>27821</v>
      </c>
      <c r="U3773" s="44">
        <v>4759</v>
      </c>
      <c r="V3773" s="44">
        <v>0</v>
      </c>
      <c r="W3773" s="44">
        <v>0</v>
      </c>
      <c r="X3773" s="44">
        <v>0</v>
      </c>
      <c r="Y3773" s="44">
        <v>2000.780988</v>
      </c>
      <c r="Z3773" s="44">
        <v>52.143476</v>
      </c>
      <c r="AA3773" s="44">
        <v>1.5889580000000001</v>
      </c>
      <c r="AB3773" s="44">
        <v>8.8112999999999997E-2</v>
      </c>
      <c r="AC3773" s="44">
        <v>3.5249000000000003E-2</v>
      </c>
      <c r="AD3773" s="44">
        <v>430.42621400000002</v>
      </c>
    </row>
    <row r="3774" spans="1:30" x14ac:dyDescent="0.25">
      <c r="A3774">
        <v>4769</v>
      </c>
      <c r="B3774" t="s">
        <v>101</v>
      </c>
      <c r="C3774" t="s">
        <v>339</v>
      </c>
      <c r="D3774" t="s">
        <v>349</v>
      </c>
      <c r="E3774" t="s">
        <v>341</v>
      </c>
      <c r="F3774" s="48" t="e">
        <f>VLOOKUP(A3774,'TAZ definitions'!$A$1:$E$1902,2,FALSE)</f>
        <v>#N/A</v>
      </c>
      <c r="G3774" s="48" t="e">
        <f>VLOOKUP(A3774,'TAZ definitions'!$A$1:$E$1902,4,FALSE)</f>
        <v>#N/A</v>
      </c>
      <c r="H3774" s="44">
        <v>41068</v>
      </c>
      <c r="I3774" s="44">
        <v>0</v>
      </c>
      <c r="J3774" s="44">
        <v>7663</v>
      </c>
      <c r="K3774" s="44">
        <v>0</v>
      </c>
      <c r="L3774" s="44">
        <v>0</v>
      </c>
      <c r="M3774" s="44">
        <v>0</v>
      </c>
      <c r="N3774" s="44">
        <v>0</v>
      </c>
      <c r="O3774" s="44">
        <v>0</v>
      </c>
      <c r="P3774" s="44">
        <v>0</v>
      </c>
      <c r="Q3774" s="44">
        <v>0</v>
      </c>
      <c r="R3774" s="44">
        <v>14.891565999999999</v>
      </c>
      <c r="S3774" s="44">
        <v>14.982497</v>
      </c>
      <c r="T3774" s="44">
        <v>41068</v>
      </c>
      <c r="U3774" s="44">
        <v>7663</v>
      </c>
      <c r="V3774" s="44">
        <v>0</v>
      </c>
      <c r="W3774" s="44">
        <v>0</v>
      </c>
      <c r="X3774" s="44">
        <v>0</v>
      </c>
      <c r="Y3774" s="44">
        <v>5301.139725</v>
      </c>
      <c r="Z3774" s="44">
        <v>143.369236</v>
      </c>
      <c r="AA3774" s="44">
        <v>4.25101</v>
      </c>
      <c r="AB3774" s="44">
        <v>0.22453000000000001</v>
      </c>
      <c r="AC3774" s="44">
        <v>9.4768000000000005E-2</v>
      </c>
      <c r="AD3774" s="44">
        <v>1146.2275629999999</v>
      </c>
    </row>
    <row r="3775" spans="1:30" x14ac:dyDescent="0.25">
      <c r="A3775">
        <v>4770</v>
      </c>
      <c r="B3775" t="s">
        <v>101</v>
      </c>
      <c r="C3775" t="s">
        <v>339</v>
      </c>
      <c r="D3775" t="s">
        <v>349</v>
      </c>
      <c r="E3775" t="s">
        <v>341</v>
      </c>
      <c r="F3775" s="48" t="e">
        <f>VLOOKUP(A3775,'TAZ definitions'!$A$1:$E$1902,2,FALSE)</f>
        <v>#N/A</v>
      </c>
      <c r="G3775" s="48" t="e">
        <f>VLOOKUP(A3775,'TAZ definitions'!$A$1:$E$1902,4,FALSE)</f>
        <v>#N/A</v>
      </c>
      <c r="H3775" s="44">
        <v>21962</v>
      </c>
      <c r="I3775" s="44">
        <v>0</v>
      </c>
      <c r="J3775" s="44">
        <v>3689</v>
      </c>
      <c r="K3775" s="44">
        <v>0</v>
      </c>
      <c r="L3775" s="44">
        <v>0</v>
      </c>
      <c r="M3775" s="44">
        <v>0</v>
      </c>
      <c r="N3775" s="44">
        <v>0</v>
      </c>
      <c r="O3775" s="44">
        <v>0</v>
      </c>
      <c r="P3775" s="44">
        <v>0</v>
      </c>
      <c r="Q3775" s="44">
        <v>0</v>
      </c>
      <c r="R3775" s="44">
        <v>14.484126</v>
      </c>
      <c r="S3775" s="44">
        <v>14.421818</v>
      </c>
      <c r="T3775" s="44">
        <v>21962</v>
      </c>
      <c r="U3775" s="44">
        <v>3689</v>
      </c>
      <c r="V3775" s="44">
        <v>0</v>
      </c>
      <c r="W3775" s="44">
        <v>0</v>
      </c>
      <c r="X3775" s="44">
        <v>0</v>
      </c>
      <c r="Y3775" s="44">
        <v>9009.1164879999997</v>
      </c>
      <c r="Z3775" s="44">
        <v>221.563345</v>
      </c>
      <c r="AA3775" s="44">
        <v>7.0948209999999996</v>
      </c>
      <c r="AB3775" s="44">
        <v>0.40555799999999997</v>
      </c>
      <c r="AC3775" s="44">
        <v>0.15565200000000001</v>
      </c>
      <c r="AD3775" s="44">
        <v>1905.5504249999999</v>
      </c>
    </row>
    <row r="3776" spans="1:30" x14ac:dyDescent="0.25">
      <c r="A3776">
        <v>4771</v>
      </c>
      <c r="B3776" t="s">
        <v>101</v>
      </c>
      <c r="C3776" t="s">
        <v>339</v>
      </c>
      <c r="D3776" t="s">
        <v>352</v>
      </c>
      <c r="E3776" t="s">
        <v>341</v>
      </c>
      <c r="F3776" s="48" t="e">
        <f>VLOOKUP(A3776,'TAZ definitions'!$A$1:$E$1902,2,FALSE)</f>
        <v>#N/A</v>
      </c>
      <c r="G3776" s="48" t="e">
        <f>VLOOKUP(A3776,'TAZ definitions'!$A$1:$E$1902,4,FALSE)</f>
        <v>#N/A</v>
      </c>
      <c r="H3776" s="44">
        <v>40769</v>
      </c>
      <c r="I3776" s="44">
        <v>0</v>
      </c>
      <c r="J3776" s="44">
        <v>7601</v>
      </c>
      <c r="K3776" s="44">
        <v>0</v>
      </c>
      <c r="L3776" s="44">
        <v>0</v>
      </c>
      <c r="M3776" s="44">
        <v>0</v>
      </c>
      <c r="N3776" s="44">
        <v>0</v>
      </c>
      <c r="O3776" s="44">
        <v>0</v>
      </c>
      <c r="P3776" s="44">
        <v>0</v>
      </c>
      <c r="Q3776" s="44">
        <v>0</v>
      </c>
      <c r="R3776" s="44">
        <v>15.824116</v>
      </c>
      <c r="S3776" s="44">
        <v>15.848939</v>
      </c>
      <c r="T3776" s="44">
        <v>40769</v>
      </c>
      <c r="U3776" s="44">
        <v>7601</v>
      </c>
      <c r="V3776" s="44">
        <v>0</v>
      </c>
      <c r="W3776" s="44">
        <v>0</v>
      </c>
      <c r="X3776" s="44">
        <v>0</v>
      </c>
      <c r="Y3776" s="44">
        <v>1458.229562</v>
      </c>
      <c r="Z3776" s="44">
        <v>36.441383000000002</v>
      </c>
      <c r="AA3776" s="44">
        <v>1.155491</v>
      </c>
      <c r="AB3776" s="44">
        <v>6.6737000000000005E-2</v>
      </c>
      <c r="AC3776" s="44">
        <v>2.5295000000000002E-2</v>
      </c>
      <c r="AD3776" s="44">
        <v>312.43626499999999</v>
      </c>
    </row>
    <row r="3777" spans="1:30" x14ac:dyDescent="0.25">
      <c r="A3777">
        <v>4772</v>
      </c>
      <c r="B3777" t="s">
        <v>101</v>
      </c>
      <c r="C3777" t="s">
        <v>339</v>
      </c>
      <c r="D3777" t="s">
        <v>344</v>
      </c>
      <c r="E3777" t="s">
        <v>341</v>
      </c>
      <c r="F3777" s="48" t="e">
        <f>VLOOKUP(A3777,'TAZ definitions'!$A$1:$E$1902,2,FALSE)</f>
        <v>#N/A</v>
      </c>
      <c r="G3777" s="48" t="e">
        <f>VLOOKUP(A3777,'TAZ definitions'!$A$1:$E$1902,4,FALSE)</f>
        <v>#N/A</v>
      </c>
      <c r="H3777" s="44">
        <v>40082</v>
      </c>
      <c r="I3777" s="44">
        <v>0</v>
      </c>
      <c r="J3777" s="44">
        <v>7401</v>
      </c>
      <c r="K3777" s="44">
        <v>0</v>
      </c>
      <c r="L3777" s="44">
        <v>0</v>
      </c>
      <c r="M3777" s="44">
        <v>0</v>
      </c>
      <c r="N3777" s="44">
        <v>0</v>
      </c>
      <c r="O3777" s="44">
        <v>0</v>
      </c>
      <c r="P3777" s="44">
        <v>0</v>
      </c>
      <c r="Q3777" s="44">
        <v>0</v>
      </c>
      <c r="R3777" s="44">
        <v>14.725414000000001</v>
      </c>
      <c r="S3777" s="44">
        <v>14.697392000000001</v>
      </c>
      <c r="T3777" s="44">
        <v>40082</v>
      </c>
      <c r="U3777" s="44">
        <v>7401</v>
      </c>
      <c r="V3777" s="44">
        <v>0</v>
      </c>
      <c r="W3777" s="44">
        <v>0</v>
      </c>
      <c r="X3777" s="44">
        <v>0</v>
      </c>
      <c r="Y3777" s="44">
        <v>11327.786241</v>
      </c>
      <c r="Z3777" s="44">
        <v>327.44288699999998</v>
      </c>
      <c r="AA3777" s="44">
        <v>9.1297200000000007</v>
      </c>
      <c r="AB3777" s="44">
        <v>0.46228399999999997</v>
      </c>
      <c r="AC3777" s="44">
        <v>0.20702000000000001</v>
      </c>
      <c r="AD3777" s="44">
        <v>2485.252074</v>
      </c>
    </row>
    <row r="3778" spans="1:30" x14ac:dyDescent="0.25">
      <c r="A3778">
        <v>4773</v>
      </c>
      <c r="B3778" t="s">
        <v>101</v>
      </c>
      <c r="C3778" t="s">
        <v>339</v>
      </c>
      <c r="D3778" t="s">
        <v>352</v>
      </c>
      <c r="E3778" t="s">
        <v>341</v>
      </c>
      <c r="F3778" s="48" t="e">
        <f>VLOOKUP(A3778,'TAZ definitions'!$A$1:$E$1902,2,FALSE)</f>
        <v>#N/A</v>
      </c>
      <c r="G3778" s="48" t="e">
        <f>VLOOKUP(A3778,'TAZ definitions'!$A$1:$E$1902,4,FALSE)</f>
        <v>#N/A</v>
      </c>
      <c r="H3778" s="44">
        <v>39976</v>
      </c>
      <c r="I3778" s="44">
        <v>0</v>
      </c>
      <c r="J3778" s="44">
        <v>7484</v>
      </c>
      <c r="K3778" s="44">
        <v>0</v>
      </c>
      <c r="L3778" s="44">
        <v>0</v>
      </c>
      <c r="M3778" s="44">
        <v>0</v>
      </c>
      <c r="N3778" s="44">
        <v>0</v>
      </c>
      <c r="O3778" s="44">
        <v>0</v>
      </c>
      <c r="P3778" s="44">
        <v>0</v>
      </c>
      <c r="Q3778" s="44">
        <v>0</v>
      </c>
      <c r="R3778" s="44">
        <v>13.840558</v>
      </c>
      <c r="S3778" s="44">
        <v>13.781138</v>
      </c>
      <c r="T3778" s="44">
        <v>39976</v>
      </c>
      <c r="U3778" s="44">
        <v>7484</v>
      </c>
      <c r="V3778" s="44">
        <v>0</v>
      </c>
      <c r="W3778" s="44">
        <v>0</v>
      </c>
      <c r="X3778" s="44">
        <v>0</v>
      </c>
      <c r="Y3778" s="44">
        <v>4183.6792359999999</v>
      </c>
      <c r="Z3778" s="44">
        <v>119.582128</v>
      </c>
      <c r="AA3778" s="44">
        <v>3.3785259999999999</v>
      </c>
      <c r="AB3778" s="44">
        <v>0.172766</v>
      </c>
      <c r="AC3778" s="44">
        <v>7.6330999999999996E-2</v>
      </c>
      <c r="AD3778" s="44">
        <v>919.93181700000002</v>
      </c>
    </row>
    <row r="3779" spans="1:30" x14ac:dyDescent="0.25">
      <c r="A3779">
        <v>4774</v>
      </c>
      <c r="B3779" t="s">
        <v>101</v>
      </c>
      <c r="C3779" t="s">
        <v>339</v>
      </c>
      <c r="D3779" t="s">
        <v>352</v>
      </c>
      <c r="E3779" t="s">
        <v>341</v>
      </c>
      <c r="F3779" s="48" t="e">
        <f>VLOOKUP(A3779,'TAZ definitions'!$A$1:$E$1902,2,FALSE)</f>
        <v>#N/A</v>
      </c>
      <c r="G3779" s="48" t="e">
        <f>VLOOKUP(A3779,'TAZ definitions'!$A$1:$E$1902,4,FALSE)</f>
        <v>#N/A</v>
      </c>
      <c r="H3779" s="44">
        <v>37788</v>
      </c>
      <c r="I3779" s="44">
        <v>0</v>
      </c>
      <c r="J3779" s="44">
        <v>7171</v>
      </c>
      <c r="K3779" s="44">
        <v>0</v>
      </c>
      <c r="L3779" s="44">
        <v>0</v>
      </c>
      <c r="M3779" s="44">
        <v>0</v>
      </c>
      <c r="N3779" s="44">
        <v>0</v>
      </c>
      <c r="O3779" s="44">
        <v>0</v>
      </c>
      <c r="P3779" s="44">
        <v>0</v>
      </c>
      <c r="Q3779" s="44">
        <v>0</v>
      </c>
      <c r="R3779" s="44">
        <v>16.600943000000001</v>
      </c>
      <c r="S3779" s="44">
        <v>16.578655000000001</v>
      </c>
      <c r="T3779" s="44">
        <v>37788</v>
      </c>
      <c r="U3779" s="44">
        <v>7171</v>
      </c>
      <c r="V3779" s="44">
        <v>0</v>
      </c>
      <c r="W3779" s="44">
        <v>0</v>
      </c>
      <c r="X3779" s="44">
        <v>0</v>
      </c>
      <c r="Y3779" s="44">
        <v>2110.683192</v>
      </c>
      <c r="Z3779" s="44">
        <v>60.327345999999999</v>
      </c>
      <c r="AA3779" s="44">
        <v>1.698097</v>
      </c>
      <c r="AB3779" s="44">
        <v>8.9535000000000003E-2</v>
      </c>
      <c r="AC3779" s="44">
        <v>3.8462999999999997E-2</v>
      </c>
      <c r="AD3779" s="44">
        <v>467.20960400000001</v>
      </c>
    </row>
    <row r="3780" spans="1:30" x14ac:dyDescent="0.25">
      <c r="A3780">
        <v>4775</v>
      </c>
      <c r="B3780" t="s">
        <v>101</v>
      </c>
      <c r="C3780" t="s">
        <v>339</v>
      </c>
      <c r="D3780" t="s">
        <v>352</v>
      </c>
      <c r="E3780" t="s">
        <v>341</v>
      </c>
      <c r="F3780" s="48" t="e">
        <f>VLOOKUP(A3780,'TAZ definitions'!$A$1:$E$1902,2,FALSE)</f>
        <v>#N/A</v>
      </c>
      <c r="G3780" s="48" t="e">
        <f>VLOOKUP(A3780,'TAZ definitions'!$A$1:$E$1902,4,FALSE)</f>
        <v>#N/A</v>
      </c>
      <c r="H3780" s="44">
        <v>38299</v>
      </c>
      <c r="I3780" s="44">
        <v>0</v>
      </c>
      <c r="J3780" s="44">
        <v>7264</v>
      </c>
      <c r="K3780" s="44">
        <v>0</v>
      </c>
      <c r="L3780" s="44">
        <v>0</v>
      </c>
      <c r="M3780" s="44">
        <v>0</v>
      </c>
      <c r="N3780" s="44">
        <v>0</v>
      </c>
      <c r="O3780" s="44">
        <v>0</v>
      </c>
      <c r="P3780" s="44">
        <v>0</v>
      </c>
      <c r="Q3780" s="44">
        <v>0</v>
      </c>
      <c r="R3780" s="44">
        <v>15.436612</v>
      </c>
      <c r="S3780" s="44">
        <v>15.402583999999999</v>
      </c>
      <c r="T3780" s="44">
        <v>38299</v>
      </c>
      <c r="U3780" s="44">
        <v>7264</v>
      </c>
      <c r="V3780" s="44">
        <v>0</v>
      </c>
      <c r="W3780" s="44">
        <v>0</v>
      </c>
      <c r="X3780" s="44">
        <v>0</v>
      </c>
      <c r="Y3780" s="44">
        <v>2209.1607640000002</v>
      </c>
      <c r="Z3780" s="44">
        <v>64.068237999999994</v>
      </c>
      <c r="AA3780" s="44">
        <v>1.782932</v>
      </c>
      <c r="AB3780" s="44">
        <v>9.2330999999999996E-2</v>
      </c>
      <c r="AC3780" s="44">
        <v>4.0516999999999997E-2</v>
      </c>
      <c r="AD3780" s="44">
        <v>490.62593800000002</v>
      </c>
    </row>
    <row r="3781" spans="1:30" x14ac:dyDescent="0.25">
      <c r="A3781">
        <v>4776</v>
      </c>
      <c r="B3781" t="s">
        <v>101</v>
      </c>
      <c r="C3781" t="s">
        <v>339</v>
      </c>
      <c r="D3781" t="s">
        <v>344</v>
      </c>
      <c r="E3781" t="s">
        <v>341</v>
      </c>
      <c r="F3781" s="48" t="e">
        <f>VLOOKUP(A3781,'TAZ definitions'!$A$1:$E$1902,2,FALSE)</f>
        <v>#N/A</v>
      </c>
      <c r="G3781" s="48" t="e">
        <f>VLOOKUP(A3781,'TAZ definitions'!$A$1:$E$1902,4,FALSE)</f>
        <v>#N/A</v>
      </c>
      <c r="H3781" s="44">
        <v>41009</v>
      </c>
      <c r="I3781" s="44">
        <v>0</v>
      </c>
      <c r="J3781" s="44">
        <v>7576</v>
      </c>
      <c r="K3781" s="44">
        <v>0</v>
      </c>
      <c r="L3781" s="44">
        <v>0</v>
      </c>
      <c r="M3781" s="44">
        <v>0</v>
      </c>
      <c r="N3781" s="44">
        <v>0</v>
      </c>
      <c r="O3781" s="44">
        <v>0</v>
      </c>
      <c r="P3781" s="44">
        <v>0</v>
      </c>
      <c r="Q3781" s="44">
        <v>0</v>
      </c>
      <c r="R3781" s="44">
        <v>14.501199</v>
      </c>
      <c r="S3781" s="44">
        <v>14.451264</v>
      </c>
      <c r="T3781" s="44">
        <v>41008.996094000002</v>
      </c>
      <c r="U3781" s="44">
        <v>7576</v>
      </c>
      <c r="V3781" s="44">
        <v>0</v>
      </c>
      <c r="W3781" s="44">
        <v>0</v>
      </c>
      <c r="X3781" s="44">
        <v>0</v>
      </c>
      <c r="Y3781" s="44">
        <v>3371.1358439999999</v>
      </c>
      <c r="Z3781" s="44">
        <v>96.380984999999995</v>
      </c>
      <c r="AA3781" s="44">
        <v>2.7303109999999999</v>
      </c>
      <c r="AB3781" s="44">
        <v>0.13469900000000001</v>
      </c>
      <c r="AC3781" s="44">
        <v>6.1587999999999997E-2</v>
      </c>
      <c r="AD3781" s="44">
        <v>735.05386099999998</v>
      </c>
    </row>
    <row r="3782" spans="1:30" x14ac:dyDescent="0.25">
      <c r="A3782">
        <v>4777</v>
      </c>
      <c r="B3782" t="s">
        <v>101</v>
      </c>
      <c r="C3782" t="s">
        <v>339</v>
      </c>
      <c r="D3782" t="s">
        <v>352</v>
      </c>
      <c r="E3782" t="s">
        <v>341</v>
      </c>
      <c r="F3782" s="48" t="e">
        <f>VLOOKUP(A3782,'TAZ definitions'!$A$1:$E$1902,2,FALSE)</f>
        <v>#N/A</v>
      </c>
      <c r="G3782" s="48" t="e">
        <f>VLOOKUP(A3782,'TAZ definitions'!$A$1:$E$1902,4,FALSE)</f>
        <v>#N/A</v>
      </c>
      <c r="H3782" s="44">
        <v>43316</v>
      </c>
      <c r="I3782" s="44">
        <v>0</v>
      </c>
      <c r="J3782" s="44">
        <v>7930</v>
      </c>
      <c r="K3782" s="44">
        <v>0</v>
      </c>
      <c r="L3782" s="44">
        <v>0</v>
      </c>
      <c r="M3782" s="44">
        <v>0</v>
      </c>
      <c r="N3782" s="44">
        <v>0</v>
      </c>
      <c r="O3782" s="44">
        <v>0</v>
      </c>
      <c r="P3782" s="44">
        <v>0</v>
      </c>
      <c r="Q3782" s="44">
        <v>0</v>
      </c>
      <c r="R3782" s="44">
        <v>13.838397000000001</v>
      </c>
      <c r="S3782" s="44">
        <v>13.84529</v>
      </c>
      <c r="T3782" s="44">
        <v>43316</v>
      </c>
      <c r="U3782" s="44">
        <v>7930</v>
      </c>
      <c r="V3782" s="44">
        <v>0</v>
      </c>
      <c r="W3782" s="44">
        <v>0</v>
      </c>
      <c r="X3782" s="44">
        <v>0</v>
      </c>
      <c r="Y3782" s="44">
        <v>23155.73964</v>
      </c>
      <c r="Z3782" s="44">
        <v>526.19697199999996</v>
      </c>
      <c r="AA3782" s="44">
        <v>23.526015000000001</v>
      </c>
      <c r="AB3782" s="44">
        <v>1.1588639999999999</v>
      </c>
      <c r="AC3782" s="44">
        <v>0.40895700000000001</v>
      </c>
      <c r="AD3782" s="44">
        <v>4955.7781489999998</v>
      </c>
    </row>
    <row r="3783" spans="1:30" x14ac:dyDescent="0.25">
      <c r="A3783">
        <v>4778</v>
      </c>
      <c r="B3783" t="s">
        <v>101</v>
      </c>
      <c r="C3783" t="s">
        <v>339</v>
      </c>
      <c r="D3783" t="s">
        <v>352</v>
      </c>
      <c r="E3783" t="s">
        <v>341</v>
      </c>
      <c r="F3783" s="48" t="e">
        <f>VLOOKUP(A3783,'TAZ definitions'!$A$1:$E$1902,2,FALSE)</f>
        <v>#N/A</v>
      </c>
      <c r="G3783" s="48" t="e">
        <f>VLOOKUP(A3783,'TAZ definitions'!$A$1:$E$1902,4,FALSE)</f>
        <v>#N/A</v>
      </c>
      <c r="H3783" s="44">
        <v>42376</v>
      </c>
      <c r="I3783" s="44">
        <v>0</v>
      </c>
      <c r="J3783" s="44">
        <v>7759</v>
      </c>
      <c r="K3783" s="44">
        <v>0</v>
      </c>
      <c r="L3783" s="44">
        <v>0</v>
      </c>
      <c r="M3783" s="44">
        <v>0</v>
      </c>
      <c r="N3783" s="44">
        <v>0</v>
      </c>
      <c r="O3783" s="44">
        <v>0</v>
      </c>
      <c r="P3783" s="44">
        <v>0</v>
      </c>
      <c r="Q3783" s="44">
        <v>0</v>
      </c>
      <c r="R3783" s="44">
        <v>13.635394</v>
      </c>
      <c r="S3783" s="44">
        <v>13.600692</v>
      </c>
      <c r="T3783" s="44">
        <v>42376</v>
      </c>
      <c r="U3783" s="44">
        <v>7759</v>
      </c>
      <c r="V3783" s="44">
        <v>0</v>
      </c>
      <c r="W3783" s="44">
        <v>0</v>
      </c>
      <c r="X3783" s="44">
        <v>0</v>
      </c>
      <c r="Y3783" s="44">
        <v>0</v>
      </c>
      <c r="Z3783" s="44">
        <v>0</v>
      </c>
      <c r="AA3783" s="44">
        <v>0</v>
      </c>
      <c r="AB3783" s="44">
        <v>0</v>
      </c>
      <c r="AC3783" s="44">
        <v>0</v>
      </c>
      <c r="AD3783" s="44">
        <v>0</v>
      </c>
    </row>
    <row r="3784" spans="1:30" x14ac:dyDescent="0.25">
      <c r="A3784">
        <v>4779</v>
      </c>
      <c r="B3784" t="s">
        <v>101</v>
      </c>
      <c r="C3784" t="s">
        <v>339</v>
      </c>
      <c r="D3784" t="s">
        <v>352</v>
      </c>
      <c r="E3784" t="s">
        <v>341</v>
      </c>
      <c r="F3784" s="48" t="e">
        <f>VLOOKUP(A3784,'TAZ definitions'!$A$1:$E$1902,2,FALSE)</f>
        <v>#N/A</v>
      </c>
      <c r="G3784" s="48" t="e">
        <f>VLOOKUP(A3784,'TAZ definitions'!$A$1:$E$1902,4,FALSE)</f>
        <v>#N/A</v>
      </c>
      <c r="H3784" s="44">
        <v>43707</v>
      </c>
      <c r="I3784" s="44">
        <v>0</v>
      </c>
      <c r="J3784" s="44">
        <v>8030</v>
      </c>
      <c r="K3784" s="44">
        <v>0</v>
      </c>
      <c r="L3784" s="44">
        <v>0</v>
      </c>
      <c r="M3784" s="44">
        <v>0</v>
      </c>
      <c r="N3784" s="44">
        <v>0</v>
      </c>
      <c r="O3784" s="44">
        <v>0</v>
      </c>
      <c r="P3784" s="44">
        <v>0</v>
      </c>
      <c r="Q3784" s="44">
        <v>0</v>
      </c>
      <c r="R3784" s="44">
        <v>13.738695</v>
      </c>
      <c r="S3784" s="44">
        <v>13.776062</v>
      </c>
      <c r="T3784" s="44">
        <v>43707</v>
      </c>
      <c r="U3784" s="44">
        <v>8030</v>
      </c>
      <c r="V3784" s="44">
        <v>0</v>
      </c>
      <c r="W3784" s="44">
        <v>0</v>
      </c>
      <c r="X3784" s="44">
        <v>0</v>
      </c>
      <c r="Y3784" s="44">
        <v>10786.457340000001</v>
      </c>
      <c r="Z3784" s="44">
        <v>268.13824299999999</v>
      </c>
      <c r="AA3784" s="44">
        <v>10.212013000000001</v>
      </c>
      <c r="AB3784" s="44">
        <v>0.51194399999999995</v>
      </c>
      <c r="AC3784" s="44">
        <v>0.19300600000000001</v>
      </c>
      <c r="AD3784" s="44">
        <v>2337.8266870000002</v>
      </c>
    </row>
    <row r="3785" spans="1:30" x14ac:dyDescent="0.25">
      <c r="A3785">
        <v>4780</v>
      </c>
      <c r="B3785" t="s">
        <v>101</v>
      </c>
      <c r="C3785" t="s">
        <v>339</v>
      </c>
      <c r="D3785" t="s">
        <v>352</v>
      </c>
      <c r="E3785" t="s">
        <v>341</v>
      </c>
      <c r="F3785" s="48" t="e">
        <f>VLOOKUP(A3785,'TAZ definitions'!$A$1:$E$1902,2,FALSE)</f>
        <v>#N/A</v>
      </c>
      <c r="G3785" s="48" t="e">
        <f>VLOOKUP(A3785,'TAZ definitions'!$A$1:$E$1902,4,FALSE)</f>
        <v>#N/A</v>
      </c>
      <c r="H3785" s="44">
        <v>42178</v>
      </c>
      <c r="I3785" s="44">
        <v>0</v>
      </c>
      <c r="J3785" s="44">
        <v>7803</v>
      </c>
      <c r="K3785" s="44">
        <v>0</v>
      </c>
      <c r="L3785" s="44">
        <v>0</v>
      </c>
      <c r="M3785" s="44">
        <v>0</v>
      </c>
      <c r="N3785" s="44">
        <v>0</v>
      </c>
      <c r="O3785" s="44">
        <v>0</v>
      </c>
      <c r="P3785" s="44">
        <v>0</v>
      </c>
      <c r="Q3785" s="44">
        <v>0</v>
      </c>
      <c r="R3785" s="44">
        <v>14.648327999999999</v>
      </c>
      <c r="S3785" s="44">
        <v>14.669732</v>
      </c>
      <c r="T3785" s="44">
        <v>42178</v>
      </c>
      <c r="U3785" s="44">
        <v>7803.0004879999997</v>
      </c>
      <c r="V3785" s="44">
        <v>0</v>
      </c>
      <c r="W3785" s="44">
        <v>0</v>
      </c>
      <c r="X3785" s="44">
        <v>0</v>
      </c>
      <c r="Y3785" s="44">
        <v>677.319705</v>
      </c>
      <c r="Z3785" s="44">
        <v>19.352005999999999</v>
      </c>
      <c r="AA3785" s="44">
        <v>0.548238</v>
      </c>
      <c r="AB3785" s="44">
        <v>2.8098999999999999E-2</v>
      </c>
      <c r="AC3785" s="44">
        <v>1.2357E-2</v>
      </c>
      <c r="AD3785" s="44">
        <v>149.220361</v>
      </c>
    </row>
    <row r="3786" spans="1:30" x14ac:dyDescent="0.25">
      <c r="A3786">
        <v>4781</v>
      </c>
      <c r="B3786" t="s">
        <v>101</v>
      </c>
      <c r="C3786" t="s">
        <v>339</v>
      </c>
      <c r="D3786" t="s">
        <v>352</v>
      </c>
      <c r="E3786" t="s">
        <v>341</v>
      </c>
      <c r="F3786" s="48" t="e">
        <f>VLOOKUP(A3786,'TAZ definitions'!$A$1:$E$1902,2,FALSE)</f>
        <v>#N/A</v>
      </c>
      <c r="G3786" s="48" t="e">
        <f>VLOOKUP(A3786,'TAZ definitions'!$A$1:$E$1902,4,FALSE)</f>
        <v>#N/A</v>
      </c>
      <c r="H3786" s="44">
        <v>42376</v>
      </c>
      <c r="I3786" s="44">
        <v>0</v>
      </c>
      <c r="J3786" s="44">
        <v>7759</v>
      </c>
      <c r="K3786" s="44">
        <v>0</v>
      </c>
      <c r="L3786" s="44">
        <v>0</v>
      </c>
      <c r="M3786" s="44">
        <v>0</v>
      </c>
      <c r="N3786" s="44">
        <v>0</v>
      </c>
      <c r="O3786" s="44">
        <v>0</v>
      </c>
      <c r="P3786" s="44">
        <v>0</v>
      </c>
      <c r="Q3786" s="44">
        <v>0</v>
      </c>
      <c r="R3786" s="44">
        <v>14.149355</v>
      </c>
      <c r="S3786" s="44">
        <v>14.087804</v>
      </c>
      <c r="T3786" s="44">
        <v>42376</v>
      </c>
      <c r="U3786" s="44">
        <v>7759</v>
      </c>
      <c r="V3786" s="44">
        <v>0</v>
      </c>
      <c r="W3786" s="44">
        <v>0</v>
      </c>
      <c r="X3786" s="44">
        <v>0</v>
      </c>
      <c r="Y3786" s="44">
        <v>1715.3040530000001</v>
      </c>
      <c r="Z3786" s="44">
        <v>41.882013000000001</v>
      </c>
      <c r="AA3786" s="44">
        <v>1.3467249999999999</v>
      </c>
      <c r="AB3786" s="44">
        <v>7.9955999999999999E-2</v>
      </c>
      <c r="AC3786" s="44">
        <v>2.9517999999999999E-2</v>
      </c>
      <c r="AD3786" s="44">
        <v>366.23868399999998</v>
      </c>
    </row>
    <row r="3787" spans="1:30" x14ac:dyDescent="0.25">
      <c r="A3787">
        <v>4782</v>
      </c>
      <c r="B3787" t="s">
        <v>101</v>
      </c>
      <c r="C3787" t="s">
        <v>339</v>
      </c>
      <c r="D3787" t="s">
        <v>349</v>
      </c>
      <c r="E3787" t="s">
        <v>341</v>
      </c>
      <c r="F3787" s="48" t="e">
        <f>VLOOKUP(A3787,'TAZ definitions'!$A$1:$E$1902,2,FALSE)</f>
        <v>#N/A</v>
      </c>
      <c r="G3787" s="48" t="e">
        <f>VLOOKUP(A3787,'TAZ definitions'!$A$1:$E$1902,4,FALSE)</f>
        <v>#N/A</v>
      </c>
      <c r="H3787" s="44">
        <v>25233</v>
      </c>
      <c r="I3787" s="44">
        <v>0</v>
      </c>
      <c r="J3787" s="44">
        <v>4337</v>
      </c>
      <c r="K3787" s="44">
        <v>0</v>
      </c>
      <c r="L3787" s="44">
        <v>0</v>
      </c>
      <c r="M3787" s="44">
        <v>0</v>
      </c>
      <c r="N3787" s="44">
        <v>0</v>
      </c>
      <c r="O3787" s="44">
        <v>0</v>
      </c>
      <c r="P3787" s="44">
        <v>0</v>
      </c>
      <c r="Q3787" s="44">
        <v>0</v>
      </c>
      <c r="R3787" s="44">
        <v>15.047872999999999</v>
      </c>
      <c r="S3787" s="44">
        <v>15.054821</v>
      </c>
      <c r="T3787" s="44">
        <v>25233</v>
      </c>
      <c r="U3787" s="44">
        <v>4337</v>
      </c>
      <c r="V3787" s="44">
        <v>0</v>
      </c>
      <c r="W3787" s="44">
        <v>0</v>
      </c>
      <c r="X3787" s="44">
        <v>0</v>
      </c>
      <c r="Y3787" s="44">
        <v>1308.454248</v>
      </c>
      <c r="Z3787" s="44">
        <v>34.226458000000001</v>
      </c>
      <c r="AA3787" s="44">
        <v>1.042454</v>
      </c>
      <c r="AB3787" s="44">
        <v>5.7419999999999999E-2</v>
      </c>
      <c r="AC3787" s="44">
        <v>2.3094E-2</v>
      </c>
      <c r="AD3787" s="44">
        <v>281.79949199999999</v>
      </c>
    </row>
    <row r="3788" spans="1:30" x14ac:dyDescent="0.25">
      <c r="A3788">
        <v>4783</v>
      </c>
      <c r="B3788" t="s">
        <v>101</v>
      </c>
      <c r="C3788" t="s">
        <v>339</v>
      </c>
      <c r="D3788" t="s">
        <v>349</v>
      </c>
      <c r="E3788" t="s">
        <v>341</v>
      </c>
      <c r="F3788" s="48" t="e">
        <f>VLOOKUP(A3788,'TAZ definitions'!$A$1:$E$1902,2,FALSE)</f>
        <v>#N/A</v>
      </c>
      <c r="G3788" s="48" t="e">
        <f>VLOOKUP(A3788,'TAZ definitions'!$A$1:$E$1902,4,FALSE)</f>
        <v>#N/A</v>
      </c>
      <c r="H3788" s="44">
        <v>25978</v>
      </c>
      <c r="I3788" s="44">
        <v>0</v>
      </c>
      <c r="J3788" s="44">
        <v>4448</v>
      </c>
      <c r="K3788" s="44">
        <v>0</v>
      </c>
      <c r="L3788" s="44">
        <v>0</v>
      </c>
      <c r="M3788" s="44">
        <v>0</v>
      </c>
      <c r="N3788" s="44">
        <v>0</v>
      </c>
      <c r="O3788" s="44">
        <v>0</v>
      </c>
      <c r="P3788" s="44">
        <v>0</v>
      </c>
      <c r="Q3788" s="44">
        <v>0</v>
      </c>
      <c r="R3788" s="44">
        <v>14.542693999999999</v>
      </c>
      <c r="S3788" s="44">
        <v>14.452743999999999</v>
      </c>
      <c r="T3788" s="44">
        <v>25978</v>
      </c>
      <c r="U3788" s="44">
        <v>4448</v>
      </c>
      <c r="V3788" s="44">
        <v>0</v>
      </c>
      <c r="W3788" s="44">
        <v>0</v>
      </c>
      <c r="X3788" s="44">
        <v>0</v>
      </c>
      <c r="Y3788" s="44">
        <v>3342.0704110000001</v>
      </c>
      <c r="Z3788" s="44">
        <v>104.870015</v>
      </c>
      <c r="AA3788" s="44">
        <v>2.72037</v>
      </c>
      <c r="AB3788" s="44">
        <v>0.12795599999999999</v>
      </c>
      <c r="AC3788" s="44">
        <v>6.3407000000000005E-2</v>
      </c>
      <c r="AD3788" s="44">
        <v>753.94602999999995</v>
      </c>
    </row>
    <row r="3789" spans="1:30" x14ac:dyDescent="0.25">
      <c r="A3789">
        <v>4784</v>
      </c>
      <c r="B3789" t="s">
        <v>101</v>
      </c>
      <c r="C3789" t="s">
        <v>339</v>
      </c>
      <c r="D3789" t="s">
        <v>349</v>
      </c>
      <c r="E3789" t="s">
        <v>341</v>
      </c>
      <c r="F3789" s="48" t="e">
        <f>VLOOKUP(A3789,'TAZ definitions'!$A$1:$E$1902,2,FALSE)</f>
        <v>#N/A</v>
      </c>
      <c r="G3789" s="48" t="e">
        <f>VLOOKUP(A3789,'TAZ definitions'!$A$1:$E$1902,4,FALSE)</f>
        <v>#N/A</v>
      </c>
      <c r="H3789" s="44">
        <v>26286</v>
      </c>
      <c r="I3789" s="44">
        <v>0</v>
      </c>
      <c r="J3789" s="44">
        <v>4526</v>
      </c>
      <c r="K3789" s="44">
        <v>0</v>
      </c>
      <c r="L3789" s="44">
        <v>0</v>
      </c>
      <c r="M3789" s="44">
        <v>0</v>
      </c>
      <c r="N3789" s="44">
        <v>0</v>
      </c>
      <c r="O3789" s="44">
        <v>0</v>
      </c>
      <c r="P3789" s="44">
        <v>0</v>
      </c>
      <c r="Q3789" s="44">
        <v>0</v>
      </c>
      <c r="R3789" s="44">
        <v>14.684028</v>
      </c>
      <c r="S3789" s="44">
        <v>14.700317999999999</v>
      </c>
      <c r="T3789" s="44">
        <v>26286</v>
      </c>
      <c r="U3789" s="44">
        <v>4526</v>
      </c>
      <c r="V3789" s="44">
        <v>0</v>
      </c>
      <c r="W3789" s="44">
        <v>0</v>
      </c>
      <c r="X3789" s="44">
        <v>0</v>
      </c>
      <c r="Y3789" s="44">
        <v>3909.995966</v>
      </c>
      <c r="Z3789" s="44">
        <v>88.721710000000002</v>
      </c>
      <c r="AA3789" s="44">
        <v>3.0624560000000001</v>
      </c>
      <c r="AB3789" s="44">
        <v>0.18199599999999999</v>
      </c>
      <c r="AC3789" s="44">
        <v>6.5771999999999997E-2</v>
      </c>
      <c r="AD3789" s="44">
        <v>810.64649699999995</v>
      </c>
    </row>
    <row r="3790" spans="1:30" x14ac:dyDescent="0.25">
      <c r="A3790">
        <v>4785</v>
      </c>
      <c r="B3790" t="s">
        <v>101</v>
      </c>
      <c r="C3790" t="s">
        <v>339</v>
      </c>
      <c r="D3790" t="s">
        <v>349</v>
      </c>
      <c r="E3790" t="s">
        <v>341</v>
      </c>
      <c r="F3790" s="48" t="e">
        <f>VLOOKUP(A3790,'TAZ definitions'!$A$1:$E$1902,2,FALSE)</f>
        <v>#N/A</v>
      </c>
      <c r="G3790" s="48" t="e">
        <f>VLOOKUP(A3790,'TAZ definitions'!$A$1:$E$1902,4,FALSE)</f>
        <v>#N/A</v>
      </c>
      <c r="H3790" s="44">
        <v>21458</v>
      </c>
      <c r="I3790" s="44">
        <v>0</v>
      </c>
      <c r="J3790" s="44">
        <v>3644</v>
      </c>
      <c r="K3790" s="44">
        <v>0</v>
      </c>
      <c r="L3790" s="44">
        <v>0</v>
      </c>
      <c r="M3790" s="44">
        <v>0</v>
      </c>
      <c r="N3790" s="44">
        <v>0</v>
      </c>
      <c r="O3790" s="44">
        <v>0</v>
      </c>
      <c r="P3790" s="44">
        <v>0</v>
      </c>
      <c r="Q3790" s="44">
        <v>0</v>
      </c>
      <c r="R3790" s="44">
        <v>14.977687</v>
      </c>
      <c r="S3790" s="44">
        <v>14.956092</v>
      </c>
      <c r="T3790" s="44">
        <v>21458</v>
      </c>
      <c r="U3790" s="44">
        <v>3644</v>
      </c>
      <c r="V3790" s="44">
        <v>0</v>
      </c>
      <c r="W3790" s="44">
        <v>0</v>
      </c>
      <c r="X3790" s="44">
        <v>0</v>
      </c>
      <c r="Y3790" s="44">
        <v>0</v>
      </c>
      <c r="Z3790" s="44">
        <v>0</v>
      </c>
      <c r="AA3790" s="44">
        <v>0</v>
      </c>
      <c r="AB3790" s="44">
        <v>0</v>
      </c>
      <c r="AC3790" s="44">
        <v>0</v>
      </c>
      <c r="AD3790" s="44">
        <v>0</v>
      </c>
    </row>
    <row r="3791" spans="1:30" x14ac:dyDescent="0.25">
      <c r="A3791">
        <v>4786</v>
      </c>
      <c r="B3791" t="s">
        <v>101</v>
      </c>
      <c r="C3791" t="s">
        <v>339</v>
      </c>
      <c r="D3791" t="s">
        <v>351</v>
      </c>
      <c r="E3791" t="s">
        <v>341</v>
      </c>
      <c r="F3791" s="48" t="e">
        <f>VLOOKUP(A3791,'TAZ definitions'!$A$1:$E$1902,2,FALSE)</f>
        <v>#N/A</v>
      </c>
      <c r="G3791" s="48" t="e">
        <f>VLOOKUP(A3791,'TAZ definitions'!$A$1:$E$1902,4,FALSE)</f>
        <v>#N/A</v>
      </c>
      <c r="H3791" s="44">
        <v>26894</v>
      </c>
      <c r="I3791" s="44">
        <v>0</v>
      </c>
      <c r="J3791" s="44">
        <v>4666</v>
      </c>
      <c r="K3791" s="44">
        <v>0</v>
      </c>
      <c r="L3791" s="44">
        <v>0</v>
      </c>
      <c r="M3791" s="44">
        <v>0</v>
      </c>
      <c r="N3791" s="44">
        <v>0</v>
      </c>
      <c r="O3791" s="44">
        <v>0</v>
      </c>
      <c r="P3791" s="44">
        <v>0</v>
      </c>
      <c r="Q3791" s="44">
        <v>0</v>
      </c>
      <c r="R3791" s="44">
        <v>13.367372</v>
      </c>
      <c r="S3791" s="44">
        <v>13.409362</v>
      </c>
      <c r="T3791" s="44">
        <v>26894</v>
      </c>
      <c r="U3791" s="44">
        <v>4666</v>
      </c>
      <c r="V3791" s="44">
        <v>0</v>
      </c>
      <c r="W3791" s="44">
        <v>0</v>
      </c>
      <c r="X3791" s="44">
        <v>0</v>
      </c>
      <c r="Y3791" s="44">
        <v>4562.7496259999998</v>
      </c>
      <c r="Z3791" s="44">
        <v>130.700774</v>
      </c>
      <c r="AA3791" s="44">
        <v>3.6470530000000001</v>
      </c>
      <c r="AB3791" s="44">
        <v>0.18994900000000001</v>
      </c>
      <c r="AC3791" s="44">
        <v>8.3173999999999998E-2</v>
      </c>
      <c r="AD3791" s="44">
        <v>1002.82365</v>
      </c>
    </row>
    <row r="3792" spans="1:30" x14ac:dyDescent="0.25">
      <c r="A3792">
        <v>4787</v>
      </c>
      <c r="B3792" t="s">
        <v>101</v>
      </c>
      <c r="C3792" t="s">
        <v>339</v>
      </c>
      <c r="D3792" t="s">
        <v>342</v>
      </c>
      <c r="E3792" t="s">
        <v>341</v>
      </c>
      <c r="F3792" s="48" t="e">
        <f>VLOOKUP(A3792,'TAZ definitions'!$A$1:$E$1902,2,FALSE)</f>
        <v>#N/A</v>
      </c>
      <c r="G3792" s="48" t="e">
        <f>VLOOKUP(A3792,'TAZ definitions'!$A$1:$E$1902,4,FALSE)</f>
        <v>#N/A</v>
      </c>
      <c r="H3792" s="44">
        <v>18986</v>
      </c>
      <c r="I3792" s="44">
        <v>0</v>
      </c>
      <c r="J3792" s="44">
        <v>3329</v>
      </c>
      <c r="K3792" s="44">
        <v>0</v>
      </c>
      <c r="L3792" s="44">
        <v>0</v>
      </c>
      <c r="M3792" s="44">
        <v>0</v>
      </c>
      <c r="N3792" s="44">
        <v>0</v>
      </c>
      <c r="O3792" s="44">
        <v>0</v>
      </c>
      <c r="P3792" s="44">
        <v>0</v>
      </c>
      <c r="Q3792" s="44">
        <v>0</v>
      </c>
      <c r="R3792" s="44">
        <v>14.409922999999999</v>
      </c>
      <c r="S3792" s="44">
        <v>14.419238</v>
      </c>
      <c r="T3792" s="44">
        <v>18986</v>
      </c>
      <c r="U3792" s="44">
        <v>3328.9997560000002</v>
      </c>
      <c r="V3792" s="44">
        <v>0</v>
      </c>
      <c r="W3792" s="44">
        <v>0</v>
      </c>
      <c r="X3792" s="44">
        <v>0</v>
      </c>
      <c r="Y3792" s="44">
        <v>4723.1010690000003</v>
      </c>
      <c r="Z3792" s="44">
        <v>105.08480299999999</v>
      </c>
      <c r="AA3792" s="44">
        <v>3.6530800000000001</v>
      </c>
      <c r="AB3792" s="44">
        <v>0.22419700000000001</v>
      </c>
      <c r="AC3792" s="44">
        <v>7.8806000000000001E-2</v>
      </c>
      <c r="AD3792" s="44">
        <v>975.91991499999995</v>
      </c>
    </row>
    <row r="3793" spans="1:30" x14ac:dyDescent="0.25">
      <c r="A3793">
        <v>4788</v>
      </c>
      <c r="B3793" t="s">
        <v>101</v>
      </c>
      <c r="C3793" t="s">
        <v>339</v>
      </c>
      <c r="D3793" t="s">
        <v>354</v>
      </c>
      <c r="E3793" t="s">
        <v>341</v>
      </c>
      <c r="F3793" s="48" t="e">
        <f>VLOOKUP(A3793,'TAZ definitions'!$A$1:$E$1902,2,FALSE)</f>
        <v>#N/A</v>
      </c>
      <c r="G3793" s="48" t="e">
        <f>VLOOKUP(A3793,'TAZ definitions'!$A$1:$E$1902,4,FALSE)</f>
        <v>#N/A</v>
      </c>
      <c r="H3793" s="44">
        <v>3075</v>
      </c>
      <c r="I3793" s="44">
        <v>0</v>
      </c>
      <c r="J3793" s="44">
        <v>470</v>
      </c>
      <c r="K3793" s="44">
        <v>0</v>
      </c>
      <c r="L3793" s="44">
        <v>0</v>
      </c>
      <c r="M3793" s="44">
        <v>0</v>
      </c>
      <c r="N3793" s="44">
        <v>0</v>
      </c>
      <c r="O3793" s="44">
        <v>0</v>
      </c>
      <c r="P3793" s="44">
        <v>0</v>
      </c>
      <c r="Q3793" s="44">
        <v>0</v>
      </c>
      <c r="R3793" s="44">
        <v>26.001932</v>
      </c>
      <c r="S3793" s="44">
        <v>26.081848000000001</v>
      </c>
      <c r="T3793" s="44">
        <v>3075</v>
      </c>
      <c r="U3793" s="44">
        <v>470</v>
      </c>
      <c r="V3793" s="44">
        <v>0</v>
      </c>
      <c r="W3793" s="44">
        <v>0</v>
      </c>
      <c r="X3793" s="44">
        <v>0</v>
      </c>
      <c r="Y3793" s="44">
        <v>2192.5866719999999</v>
      </c>
      <c r="Z3793" s="44">
        <v>49.987687000000001</v>
      </c>
      <c r="AA3793" s="44">
        <v>1.7056800000000001</v>
      </c>
      <c r="AB3793" s="44">
        <v>0.10009</v>
      </c>
      <c r="AC3793" s="44">
        <v>3.6976000000000002E-2</v>
      </c>
      <c r="AD3793" s="44">
        <v>451.358811</v>
      </c>
    </row>
    <row r="3794" spans="1:30" x14ac:dyDescent="0.25">
      <c r="A3794">
        <v>4789</v>
      </c>
      <c r="B3794" t="s">
        <v>101</v>
      </c>
      <c r="C3794" t="s">
        <v>339</v>
      </c>
      <c r="D3794" t="s">
        <v>355</v>
      </c>
      <c r="E3794" t="s">
        <v>341</v>
      </c>
      <c r="F3794" s="48" t="e">
        <f>VLOOKUP(A3794,'TAZ definitions'!$A$1:$E$1902,2,FALSE)</f>
        <v>#N/A</v>
      </c>
      <c r="G3794" s="48" t="e">
        <f>VLOOKUP(A3794,'TAZ definitions'!$A$1:$E$1902,4,FALSE)</f>
        <v>#N/A</v>
      </c>
      <c r="H3794" s="44">
        <v>3413</v>
      </c>
      <c r="I3794" s="44">
        <v>0</v>
      </c>
      <c r="J3794" s="44">
        <v>536</v>
      </c>
      <c r="K3794" s="44">
        <v>0</v>
      </c>
      <c r="L3794" s="44">
        <v>0</v>
      </c>
      <c r="M3794" s="44">
        <v>0</v>
      </c>
      <c r="N3794" s="44">
        <v>0</v>
      </c>
      <c r="O3794" s="44">
        <v>0</v>
      </c>
      <c r="P3794" s="44">
        <v>0</v>
      </c>
      <c r="Q3794" s="44">
        <v>0</v>
      </c>
      <c r="R3794" s="44">
        <v>12.593505</v>
      </c>
      <c r="S3794" s="44">
        <v>12.603517999999999</v>
      </c>
      <c r="T3794" s="44">
        <v>3413</v>
      </c>
      <c r="U3794" s="44">
        <v>536</v>
      </c>
      <c r="V3794" s="44">
        <v>0</v>
      </c>
      <c r="W3794" s="44">
        <v>0</v>
      </c>
      <c r="X3794" s="44">
        <v>0</v>
      </c>
      <c r="Y3794" s="44">
        <v>4908.353975</v>
      </c>
      <c r="Z3794" s="44">
        <v>109.099845</v>
      </c>
      <c r="AA3794" s="44">
        <v>3.8044159999999998</v>
      </c>
      <c r="AB3794" s="44">
        <v>0.224361</v>
      </c>
      <c r="AC3794" s="44">
        <v>8.2174999999999998E-2</v>
      </c>
      <c r="AD3794" s="44">
        <v>1000.800027</v>
      </c>
    </row>
    <row r="3795" spans="1:30" x14ac:dyDescent="0.25">
      <c r="A3795">
        <v>4790</v>
      </c>
      <c r="B3795" t="s">
        <v>101</v>
      </c>
      <c r="C3795" t="s">
        <v>339</v>
      </c>
      <c r="D3795" t="s">
        <v>354</v>
      </c>
      <c r="E3795" t="s">
        <v>341</v>
      </c>
      <c r="F3795" s="48" t="e">
        <f>VLOOKUP(A3795,'TAZ definitions'!$A$1:$E$1902,2,FALSE)</f>
        <v>#N/A</v>
      </c>
      <c r="G3795" s="48" t="e">
        <f>VLOOKUP(A3795,'TAZ definitions'!$A$1:$E$1902,4,FALSE)</f>
        <v>#N/A</v>
      </c>
      <c r="H3795" s="44">
        <v>3075</v>
      </c>
      <c r="I3795" s="44">
        <v>0</v>
      </c>
      <c r="J3795" s="44">
        <v>470</v>
      </c>
      <c r="K3795" s="44">
        <v>0</v>
      </c>
      <c r="L3795" s="44">
        <v>0</v>
      </c>
      <c r="M3795" s="44">
        <v>0</v>
      </c>
      <c r="N3795" s="44">
        <v>0</v>
      </c>
      <c r="O3795" s="44">
        <v>0</v>
      </c>
      <c r="P3795" s="44">
        <v>0</v>
      </c>
      <c r="Q3795" s="44">
        <v>0</v>
      </c>
      <c r="R3795" s="44">
        <v>15.286618000000001</v>
      </c>
      <c r="S3795" s="44">
        <v>15.19961</v>
      </c>
      <c r="T3795" s="44">
        <v>3075</v>
      </c>
      <c r="U3795" s="44">
        <v>470</v>
      </c>
      <c r="V3795" s="44">
        <v>0</v>
      </c>
      <c r="W3795" s="44">
        <v>0</v>
      </c>
      <c r="X3795" s="44">
        <v>0</v>
      </c>
      <c r="Y3795" s="44">
        <v>492.18579099999999</v>
      </c>
      <c r="Z3795" s="44">
        <v>14.062507999999999</v>
      </c>
      <c r="AA3795" s="44">
        <v>0.39734199999999997</v>
      </c>
      <c r="AB3795" s="44">
        <v>2.0771000000000001E-2</v>
      </c>
      <c r="AC3795" s="44">
        <v>8.9720000000000008E-3</v>
      </c>
      <c r="AD3795" s="44">
        <v>108.887108</v>
      </c>
    </row>
    <row r="3796" spans="1:30" x14ac:dyDescent="0.25">
      <c r="A3796">
        <v>4791</v>
      </c>
      <c r="B3796" t="s">
        <v>101</v>
      </c>
      <c r="C3796" t="s">
        <v>339</v>
      </c>
      <c r="D3796" t="s">
        <v>354</v>
      </c>
      <c r="E3796" t="s">
        <v>341</v>
      </c>
      <c r="F3796" s="48" t="e">
        <f>VLOOKUP(A3796,'TAZ definitions'!$A$1:$E$1902,2,FALSE)</f>
        <v>#N/A</v>
      </c>
      <c r="G3796" s="48" t="e">
        <f>VLOOKUP(A3796,'TAZ definitions'!$A$1:$E$1902,4,FALSE)</f>
        <v>#N/A</v>
      </c>
      <c r="H3796" s="44">
        <v>3075</v>
      </c>
      <c r="I3796" s="44">
        <v>0</v>
      </c>
      <c r="J3796" s="44">
        <v>470</v>
      </c>
      <c r="K3796" s="44">
        <v>0</v>
      </c>
      <c r="L3796" s="44">
        <v>0</v>
      </c>
      <c r="M3796" s="44">
        <v>0</v>
      </c>
      <c r="N3796" s="44">
        <v>0</v>
      </c>
      <c r="O3796" s="44">
        <v>0</v>
      </c>
      <c r="P3796" s="44">
        <v>0</v>
      </c>
      <c r="Q3796" s="44">
        <v>0</v>
      </c>
      <c r="R3796" s="44">
        <v>12.431787</v>
      </c>
      <c r="S3796" s="44">
        <v>12.426520999999999</v>
      </c>
      <c r="T3796" s="44">
        <v>3075</v>
      </c>
      <c r="U3796" s="44">
        <v>470</v>
      </c>
      <c r="V3796" s="44">
        <v>0</v>
      </c>
      <c r="W3796" s="44">
        <v>0</v>
      </c>
      <c r="X3796" s="44">
        <v>0</v>
      </c>
      <c r="Y3796" s="44">
        <v>1717.676649</v>
      </c>
      <c r="Z3796" s="44">
        <v>49.076664999999998</v>
      </c>
      <c r="AA3796" s="44">
        <v>1.3856759999999999</v>
      </c>
      <c r="AB3796" s="44">
        <v>7.1118000000000001E-2</v>
      </c>
      <c r="AC3796" s="44">
        <v>3.1333E-2</v>
      </c>
      <c r="AD3796" s="44">
        <v>377.86870399999998</v>
      </c>
    </row>
    <row r="3797" spans="1:30" x14ac:dyDescent="0.25">
      <c r="A3797">
        <v>4792</v>
      </c>
      <c r="B3797" t="s">
        <v>101</v>
      </c>
      <c r="C3797" t="s">
        <v>339</v>
      </c>
      <c r="D3797" t="s">
        <v>354</v>
      </c>
      <c r="E3797" t="s">
        <v>341</v>
      </c>
      <c r="F3797" s="48" t="e">
        <f>VLOOKUP(A3797,'TAZ definitions'!$A$1:$E$1902,2,FALSE)</f>
        <v>#N/A</v>
      </c>
      <c r="G3797" s="48" t="e">
        <f>VLOOKUP(A3797,'TAZ definitions'!$A$1:$E$1902,4,FALSE)</f>
        <v>#N/A</v>
      </c>
      <c r="H3797" s="44">
        <v>3075</v>
      </c>
      <c r="I3797" s="44">
        <v>0</v>
      </c>
      <c r="J3797" s="44">
        <v>470</v>
      </c>
      <c r="K3797" s="44">
        <v>0</v>
      </c>
      <c r="L3797" s="44">
        <v>0</v>
      </c>
      <c r="M3797" s="44">
        <v>0</v>
      </c>
      <c r="N3797" s="44">
        <v>0</v>
      </c>
      <c r="O3797" s="44">
        <v>0</v>
      </c>
      <c r="P3797" s="44">
        <v>0</v>
      </c>
      <c r="Q3797" s="44">
        <v>0</v>
      </c>
      <c r="R3797" s="44">
        <v>10.809526</v>
      </c>
      <c r="S3797" s="44">
        <v>10.816094</v>
      </c>
      <c r="T3797" s="44">
        <v>3075</v>
      </c>
      <c r="U3797" s="44">
        <v>470</v>
      </c>
      <c r="V3797" s="44">
        <v>0</v>
      </c>
      <c r="W3797" s="44">
        <v>0</v>
      </c>
      <c r="X3797" s="44">
        <v>0</v>
      </c>
      <c r="Y3797" s="44">
        <v>1252.5479969999999</v>
      </c>
      <c r="Z3797" s="44">
        <v>35.787115999999997</v>
      </c>
      <c r="AA3797" s="44">
        <v>1.0102</v>
      </c>
      <c r="AB3797" s="44">
        <v>5.3284999999999999E-2</v>
      </c>
      <c r="AC3797" s="44">
        <v>2.2825000000000002E-2</v>
      </c>
      <c r="AD3797" s="44">
        <v>277.67041799999998</v>
      </c>
    </row>
    <row r="3798" spans="1:30" x14ac:dyDescent="0.25">
      <c r="A3798">
        <v>4793</v>
      </c>
      <c r="B3798" t="s">
        <v>101</v>
      </c>
      <c r="C3798" t="s">
        <v>339</v>
      </c>
      <c r="D3798" t="s">
        <v>355</v>
      </c>
      <c r="E3798" t="s">
        <v>341</v>
      </c>
      <c r="F3798" s="48" t="e">
        <f>VLOOKUP(A3798,'TAZ definitions'!$A$1:$E$1902,2,FALSE)</f>
        <v>#N/A</v>
      </c>
      <c r="G3798" s="48" t="e">
        <f>VLOOKUP(A3798,'TAZ definitions'!$A$1:$E$1902,4,FALSE)</f>
        <v>#N/A</v>
      </c>
      <c r="H3798" s="44">
        <v>4107</v>
      </c>
      <c r="I3798" s="44">
        <v>0</v>
      </c>
      <c r="J3798" s="44">
        <v>621</v>
      </c>
      <c r="K3798" s="44">
        <v>0</v>
      </c>
      <c r="L3798" s="44">
        <v>0</v>
      </c>
      <c r="M3798" s="44">
        <v>0</v>
      </c>
      <c r="N3798" s="44">
        <v>0</v>
      </c>
      <c r="O3798" s="44">
        <v>0</v>
      </c>
      <c r="P3798" s="44">
        <v>0</v>
      </c>
      <c r="Q3798" s="44">
        <v>0</v>
      </c>
      <c r="R3798" s="44">
        <v>13.729339</v>
      </c>
      <c r="S3798" s="44">
        <v>13.762055999999999</v>
      </c>
      <c r="T3798" s="44">
        <v>4107</v>
      </c>
      <c r="U3798" s="44">
        <v>621</v>
      </c>
      <c r="V3798" s="44">
        <v>0</v>
      </c>
      <c r="W3798" s="44">
        <v>0</v>
      </c>
      <c r="X3798" s="44">
        <v>0</v>
      </c>
      <c r="Y3798" s="44">
        <v>2353.0513500000002</v>
      </c>
      <c r="Z3798" s="44">
        <v>52.459905999999997</v>
      </c>
      <c r="AA3798" s="44">
        <v>1.8221909999999999</v>
      </c>
      <c r="AB3798" s="44">
        <v>0.107583</v>
      </c>
      <c r="AC3798" s="44">
        <v>3.9391000000000002E-2</v>
      </c>
      <c r="AD3798" s="44">
        <v>479.70491199999998</v>
      </c>
    </row>
    <row r="3799" spans="1:30" x14ac:dyDescent="0.25">
      <c r="A3799">
        <v>4794</v>
      </c>
      <c r="B3799" t="s">
        <v>101</v>
      </c>
      <c r="C3799" t="s">
        <v>339</v>
      </c>
      <c r="D3799" t="s">
        <v>354</v>
      </c>
      <c r="E3799" t="s">
        <v>341</v>
      </c>
      <c r="F3799" s="48" t="e">
        <f>VLOOKUP(A3799,'TAZ definitions'!$A$1:$E$1902,2,FALSE)</f>
        <v>#N/A</v>
      </c>
      <c r="G3799" s="48" t="e">
        <f>VLOOKUP(A3799,'TAZ definitions'!$A$1:$E$1902,4,FALSE)</f>
        <v>#N/A</v>
      </c>
      <c r="H3799" s="44">
        <v>3075</v>
      </c>
      <c r="I3799" s="44">
        <v>0</v>
      </c>
      <c r="J3799" s="44">
        <v>470</v>
      </c>
      <c r="K3799" s="44">
        <v>0</v>
      </c>
      <c r="L3799" s="44">
        <v>0</v>
      </c>
      <c r="M3799" s="44">
        <v>0</v>
      </c>
      <c r="N3799" s="44">
        <v>0</v>
      </c>
      <c r="O3799" s="44">
        <v>0</v>
      </c>
      <c r="P3799" s="44">
        <v>0</v>
      </c>
      <c r="Q3799" s="44">
        <v>0</v>
      </c>
      <c r="R3799" s="44">
        <v>11.416857</v>
      </c>
      <c r="S3799" s="44">
        <v>11.30287</v>
      </c>
      <c r="T3799" s="44">
        <v>3075</v>
      </c>
      <c r="U3799" s="44">
        <v>469.99996900000002</v>
      </c>
      <c r="V3799" s="44">
        <v>0</v>
      </c>
      <c r="W3799" s="44">
        <v>0</v>
      </c>
      <c r="X3799" s="44">
        <v>0</v>
      </c>
      <c r="Y3799" s="44">
        <v>103.287362</v>
      </c>
      <c r="Z3799" s="44">
        <v>2.9510670000000001</v>
      </c>
      <c r="AA3799" s="44">
        <v>8.3421999999999996E-2</v>
      </c>
      <c r="AB3799" s="44">
        <v>4.4419999999999998E-3</v>
      </c>
      <c r="AC3799" s="44">
        <v>1.882E-3</v>
      </c>
      <c r="AD3799" s="44">
        <v>22.977985</v>
      </c>
    </row>
    <row r="3800" spans="1:30" x14ac:dyDescent="0.25">
      <c r="A3800">
        <v>4795</v>
      </c>
      <c r="B3800" t="s">
        <v>101</v>
      </c>
      <c r="C3800" t="s">
        <v>339</v>
      </c>
      <c r="D3800" t="s">
        <v>355</v>
      </c>
      <c r="E3800" t="s">
        <v>341</v>
      </c>
      <c r="F3800" s="48" t="e">
        <f>VLOOKUP(A3800,'TAZ definitions'!$A$1:$E$1902,2,FALSE)</f>
        <v>#N/A</v>
      </c>
      <c r="G3800" s="48" t="e">
        <f>VLOOKUP(A3800,'TAZ definitions'!$A$1:$E$1902,4,FALSE)</f>
        <v>#N/A</v>
      </c>
      <c r="H3800" s="44">
        <v>4287</v>
      </c>
      <c r="I3800" s="44">
        <v>0</v>
      </c>
      <c r="J3800" s="44">
        <v>720</v>
      </c>
      <c r="K3800" s="44">
        <v>0</v>
      </c>
      <c r="L3800" s="44">
        <v>0</v>
      </c>
      <c r="M3800" s="44">
        <v>0</v>
      </c>
      <c r="N3800" s="44">
        <v>0</v>
      </c>
      <c r="O3800" s="44">
        <v>0</v>
      </c>
      <c r="P3800" s="44">
        <v>0</v>
      </c>
      <c r="Q3800" s="44">
        <v>0</v>
      </c>
      <c r="R3800" s="44">
        <v>15.114609</v>
      </c>
      <c r="S3800" s="44">
        <v>15.076674000000001</v>
      </c>
      <c r="T3800" s="44">
        <v>4287</v>
      </c>
      <c r="U3800" s="44">
        <v>720</v>
      </c>
      <c r="V3800" s="44">
        <v>0</v>
      </c>
      <c r="W3800" s="44">
        <v>0</v>
      </c>
      <c r="X3800" s="44">
        <v>0</v>
      </c>
      <c r="Y3800" s="44">
        <v>1926.7358369999999</v>
      </c>
      <c r="Z3800" s="44">
        <v>43.634898999999997</v>
      </c>
      <c r="AA3800" s="44">
        <v>1.4949250000000001</v>
      </c>
      <c r="AB3800" s="44">
        <v>8.7870000000000004E-2</v>
      </c>
      <c r="AC3800" s="44">
        <v>3.2409E-2</v>
      </c>
      <c r="AD3800" s="44">
        <v>394.94366400000001</v>
      </c>
    </row>
    <row r="3801" spans="1:30" x14ac:dyDescent="0.25">
      <c r="A3801">
        <v>4901</v>
      </c>
      <c r="B3801" t="s">
        <v>101</v>
      </c>
      <c r="C3801" t="s">
        <v>356</v>
      </c>
      <c r="D3801" t="s">
        <v>357</v>
      </c>
      <c r="E3801" t="s">
        <v>358</v>
      </c>
      <c r="F3801" s="48" t="e">
        <f>VLOOKUP(A3801,'TAZ definitions'!$A$1:$E$1902,2,FALSE)</f>
        <v>#N/A</v>
      </c>
      <c r="G3801" s="48" t="e">
        <f>VLOOKUP(A3801,'TAZ definitions'!$A$1:$E$1902,4,FALSE)</f>
        <v>#N/A</v>
      </c>
      <c r="H3801" s="44">
        <v>8225</v>
      </c>
      <c r="I3801" s="44">
        <v>0</v>
      </c>
      <c r="J3801" s="44">
        <v>1028</v>
      </c>
      <c r="K3801" s="44">
        <v>0</v>
      </c>
      <c r="L3801" s="44">
        <v>0</v>
      </c>
      <c r="M3801" s="44">
        <v>0</v>
      </c>
      <c r="N3801" s="44">
        <v>0</v>
      </c>
      <c r="O3801" s="44">
        <v>0</v>
      </c>
      <c r="P3801" s="44">
        <v>0</v>
      </c>
      <c r="Q3801" s="44">
        <v>0</v>
      </c>
      <c r="R3801" s="44">
        <v>12.188065999999999</v>
      </c>
      <c r="S3801" s="44">
        <v>12.120327</v>
      </c>
      <c r="T3801" s="44">
        <v>8225</v>
      </c>
      <c r="U3801" s="44">
        <v>1028</v>
      </c>
      <c r="V3801" s="44">
        <v>0</v>
      </c>
      <c r="W3801" s="44">
        <v>0</v>
      </c>
      <c r="X3801" s="44">
        <v>0</v>
      </c>
      <c r="Y3801" s="44">
        <v>1304.1772000000001</v>
      </c>
      <c r="Z3801" s="44">
        <v>37.638658</v>
      </c>
      <c r="AA3801" s="44">
        <v>1.050351</v>
      </c>
      <c r="AB3801" s="44">
        <v>5.4683000000000002E-2</v>
      </c>
      <c r="AC3801" s="44">
        <v>2.3858000000000001E-2</v>
      </c>
      <c r="AD3801" s="44">
        <v>288.96907399999998</v>
      </c>
    </row>
    <row r="3802" spans="1:30" x14ac:dyDescent="0.25">
      <c r="A3802">
        <v>4902</v>
      </c>
      <c r="B3802" t="s">
        <v>101</v>
      </c>
      <c r="C3802" t="s">
        <v>356</v>
      </c>
      <c r="D3802" t="s">
        <v>357</v>
      </c>
      <c r="E3802" t="s">
        <v>358</v>
      </c>
      <c r="F3802" s="48" t="e">
        <f>VLOOKUP(A3802,'TAZ definitions'!$A$1:$E$1902,2,FALSE)</f>
        <v>#N/A</v>
      </c>
      <c r="G3802" s="48" t="e">
        <f>VLOOKUP(A3802,'TAZ definitions'!$A$1:$E$1902,4,FALSE)</f>
        <v>#N/A</v>
      </c>
      <c r="H3802" s="44">
        <v>8078</v>
      </c>
      <c r="I3802" s="44">
        <v>0</v>
      </c>
      <c r="J3802" s="44">
        <v>1022</v>
      </c>
      <c r="K3802" s="44">
        <v>0</v>
      </c>
      <c r="L3802" s="44">
        <v>0</v>
      </c>
      <c r="M3802" s="44">
        <v>0</v>
      </c>
      <c r="N3802" s="44">
        <v>0</v>
      </c>
      <c r="O3802" s="44">
        <v>0</v>
      </c>
      <c r="P3802" s="44">
        <v>0</v>
      </c>
      <c r="Q3802" s="44">
        <v>0</v>
      </c>
      <c r="R3802" s="44">
        <v>11.069397</v>
      </c>
      <c r="S3802" s="44">
        <v>11.180887</v>
      </c>
      <c r="T3802" s="44">
        <v>8078.0004879999997</v>
      </c>
      <c r="U3802" s="44">
        <v>1022</v>
      </c>
      <c r="V3802" s="44">
        <v>0</v>
      </c>
      <c r="W3802" s="44">
        <v>0</v>
      </c>
      <c r="X3802" s="44">
        <v>0</v>
      </c>
      <c r="Y3802" s="44">
        <v>8171.5755150000005</v>
      </c>
      <c r="Z3802" s="44">
        <v>258.57758899999999</v>
      </c>
      <c r="AA3802" s="44">
        <v>6.65245</v>
      </c>
      <c r="AB3802" s="44">
        <v>0.320467</v>
      </c>
      <c r="AC3802" s="44">
        <v>0.15528500000000001</v>
      </c>
      <c r="AD3802" s="44">
        <v>1859.4403139999999</v>
      </c>
    </row>
    <row r="3803" spans="1:30" x14ac:dyDescent="0.25">
      <c r="A3803">
        <v>4903</v>
      </c>
      <c r="B3803" t="s">
        <v>101</v>
      </c>
      <c r="C3803" t="s">
        <v>356</v>
      </c>
      <c r="D3803" t="s">
        <v>359</v>
      </c>
      <c r="E3803" t="s">
        <v>358</v>
      </c>
      <c r="F3803" s="48" t="e">
        <f>VLOOKUP(A3803,'TAZ definitions'!$A$1:$E$1902,2,FALSE)</f>
        <v>#N/A</v>
      </c>
      <c r="G3803" s="48" t="e">
        <f>VLOOKUP(A3803,'TAZ definitions'!$A$1:$E$1902,4,FALSE)</f>
        <v>#N/A</v>
      </c>
      <c r="H3803" s="44">
        <v>8054</v>
      </c>
      <c r="I3803" s="44">
        <v>0</v>
      </c>
      <c r="J3803" s="44">
        <v>1022</v>
      </c>
      <c r="K3803" s="44">
        <v>0</v>
      </c>
      <c r="L3803" s="44">
        <v>0</v>
      </c>
      <c r="M3803" s="44">
        <v>0</v>
      </c>
      <c r="N3803" s="44">
        <v>0</v>
      </c>
      <c r="O3803" s="44">
        <v>0</v>
      </c>
      <c r="P3803" s="44">
        <v>0</v>
      </c>
      <c r="Q3803" s="44">
        <v>0</v>
      </c>
      <c r="R3803" s="44">
        <v>16.599246999999998</v>
      </c>
      <c r="S3803" s="44">
        <v>16.4832</v>
      </c>
      <c r="T3803" s="44">
        <v>8054</v>
      </c>
      <c r="U3803" s="44">
        <v>1022.000061</v>
      </c>
      <c r="V3803" s="44">
        <v>0</v>
      </c>
      <c r="W3803" s="44">
        <v>0</v>
      </c>
      <c r="X3803" s="44">
        <v>0</v>
      </c>
      <c r="Y3803" s="44">
        <v>6625.473223</v>
      </c>
      <c r="Z3803" s="44">
        <v>221.72953799999999</v>
      </c>
      <c r="AA3803" s="44">
        <v>5.4370390000000004</v>
      </c>
      <c r="AB3803" s="44">
        <v>0.24310000000000001</v>
      </c>
      <c r="AC3803" s="44">
        <v>0.12903200000000001</v>
      </c>
      <c r="AD3803" s="44">
        <v>1526.8607730000001</v>
      </c>
    </row>
    <row r="3804" spans="1:30" x14ac:dyDescent="0.25">
      <c r="A3804">
        <v>4904</v>
      </c>
      <c r="B3804" t="s">
        <v>101</v>
      </c>
      <c r="C3804" t="s">
        <v>356</v>
      </c>
      <c r="D3804" t="s">
        <v>360</v>
      </c>
      <c r="E3804" t="s">
        <v>358</v>
      </c>
      <c r="F3804" s="48" t="e">
        <f>VLOOKUP(A3804,'TAZ definitions'!$A$1:$E$1902,2,FALSE)</f>
        <v>#N/A</v>
      </c>
      <c r="G3804" s="48" t="e">
        <f>VLOOKUP(A3804,'TAZ definitions'!$A$1:$E$1902,4,FALSE)</f>
        <v>#N/A</v>
      </c>
      <c r="H3804" s="44">
        <v>7126</v>
      </c>
      <c r="I3804" s="44">
        <v>0</v>
      </c>
      <c r="J3804" s="44">
        <v>880</v>
      </c>
      <c r="K3804" s="44">
        <v>0</v>
      </c>
      <c r="L3804" s="44">
        <v>0</v>
      </c>
      <c r="M3804" s="44">
        <v>0</v>
      </c>
      <c r="N3804" s="44">
        <v>0</v>
      </c>
      <c r="O3804" s="44">
        <v>0</v>
      </c>
      <c r="P3804" s="44">
        <v>0</v>
      </c>
      <c r="Q3804" s="44">
        <v>0</v>
      </c>
      <c r="R3804" s="44">
        <v>15.098974999999999</v>
      </c>
      <c r="S3804" s="44">
        <v>15.504932</v>
      </c>
      <c r="T3804" s="44">
        <v>7126</v>
      </c>
      <c r="U3804" s="44">
        <v>880</v>
      </c>
      <c r="V3804" s="44">
        <v>0</v>
      </c>
      <c r="W3804" s="44">
        <v>0</v>
      </c>
      <c r="X3804" s="44">
        <v>0</v>
      </c>
      <c r="Y3804" s="44">
        <v>111.775278</v>
      </c>
      <c r="Z3804" s="44">
        <v>3.193581</v>
      </c>
      <c r="AA3804" s="44">
        <v>8.9859999999999995E-2</v>
      </c>
      <c r="AB3804" s="44">
        <v>4.7660000000000003E-3</v>
      </c>
      <c r="AC3804" s="44">
        <v>2.036E-3</v>
      </c>
      <c r="AD3804" s="44">
        <v>24.773645999999999</v>
      </c>
    </row>
    <row r="3805" spans="1:30" x14ac:dyDescent="0.25">
      <c r="A3805">
        <v>4905</v>
      </c>
      <c r="B3805" t="s">
        <v>101</v>
      </c>
      <c r="C3805" t="s">
        <v>356</v>
      </c>
      <c r="D3805" t="s">
        <v>359</v>
      </c>
      <c r="E3805" t="s">
        <v>358</v>
      </c>
      <c r="F3805" s="48" t="e">
        <f>VLOOKUP(A3805,'TAZ definitions'!$A$1:$E$1902,2,FALSE)</f>
        <v>#N/A</v>
      </c>
      <c r="G3805" s="48" t="e">
        <f>VLOOKUP(A3805,'TAZ definitions'!$A$1:$E$1902,4,FALSE)</f>
        <v>#N/A</v>
      </c>
      <c r="H3805" s="44">
        <v>8225</v>
      </c>
      <c r="I3805" s="44">
        <v>0</v>
      </c>
      <c r="J3805" s="44">
        <v>1028</v>
      </c>
      <c r="K3805" s="44">
        <v>0</v>
      </c>
      <c r="L3805" s="44">
        <v>0</v>
      </c>
      <c r="M3805" s="44">
        <v>0</v>
      </c>
      <c r="N3805" s="44">
        <v>0</v>
      </c>
      <c r="O3805" s="44">
        <v>0</v>
      </c>
      <c r="P3805" s="44">
        <v>0</v>
      </c>
      <c r="Q3805" s="44">
        <v>0</v>
      </c>
      <c r="R3805" s="44">
        <v>14.250534</v>
      </c>
      <c r="S3805" s="44">
        <v>14.196505999999999</v>
      </c>
      <c r="T3805" s="44">
        <v>8225</v>
      </c>
      <c r="U3805" s="44">
        <v>1028</v>
      </c>
      <c r="V3805" s="44">
        <v>0</v>
      </c>
      <c r="W3805" s="44">
        <v>0</v>
      </c>
      <c r="X3805" s="44">
        <v>0</v>
      </c>
      <c r="Y3805" s="44">
        <v>5818.4649159999999</v>
      </c>
      <c r="Z3805" s="44">
        <v>164.53382400000001</v>
      </c>
      <c r="AA3805" s="44">
        <v>4.657089</v>
      </c>
      <c r="AB3805" s="44">
        <v>0.246474</v>
      </c>
      <c r="AC3805" s="44">
        <v>0.105642</v>
      </c>
      <c r="AD3805" s="44">
        <v>1281.2768510000001</v>
      </c>
    </row>
    <row r="3806" spans="1:30" x14ac:dyDescent="0.25">
      <c r="A3806">
        <v>4906</v>
      </c>
      <c r="B3806" t="s">
        <v>101</v>
      </c>
      <c r="C3806" t="s">
        <v>356</v>
      </c>
      <c r="D3806" t="s">
        <v>359</v>
      </c>
      <c r="E3806" t="s">
        <v>358</v>
      </c>
      <c r="F3806" s="48" t="e">
        <f>VLOOKUP(A3806,'TAZ definitions'!$A$1:$E$1902,2,FALSE)</f>
        <v>#N/A</v>
      </c>
      <c r="G3806" s="48" t="e">
        <f>VLOOKUP(A3806,'TAZ definitions'!$A$1:$E$1902,4,FALSE)</f>
        <v>#N/A</v>
      </c>
      <c r="H3806" s="44">
        <v>8054</v>
      </c>
      <c r="I3806" s="44">
        <v>0</v>
      </c>
      <c r="J3806" s="44">
        <v>1022</v>
      </c>
      <c r="K3806" s="44">
        <v>0</v>
      </c>
      <c r="L3806" s="44">
        <v>0</v>
      </c>
      <c r="M3806" s="44">
        <v>0</v>
      </c>
      <c r="N3806" s="44">
        <v>0</v>
      </c>
      <c r="O3806" s="44">
        <v>0</v>
      </c>
      <c r="P3806" s="44">
        <v>0</v>
      </c>
      <c r="Q3806" s="44">
        <v>0</v>
      </c>
      <c r="R3806" s="44">
        <v>18.963625</v>
      </c>
      <c r="S3806" s="44">
        <v>18.722011999999999</v>
      </c>
      <c r="T3806" s="44">
        <v>8054</v>
      </c>
      <c r="U3806" s="44">
        <v>1022</v>
      </c>
      <c r="V3806" s="44">
        <v>0</v>
      </c>
      <c r="W3806" s="44">
        <v>0</v>
      </c>
      <c r="X3806" s="44">
        <v>0</v>
      </c>
      <c r="Y3806" s="44">
        <v>5795.2616150000003</v>
      </c>
      <c r="Z3806" s="44">
        <v>128.796426</v>
      </c>
      <c r="AA3806" s="44">
        <v>4.5122900000000001</v>
      </c>
      <c r="AB3806" s="44">
        <v>0.273756</v>
      </c>
      <c r="AC3806" s="44">
        <v>9.6776000000000001E-2</v>
      </c>
      <c r="AD3806" s="44">
        <v>1197.440417</v>
      </c>
    </row>
    <row r="3807" spans="1:30" x14ac:dyDescent="0.25">
      <c r="A3807">
        <v>4907</v>
      </c>
      <c r="B3807" t="s">
        <v>101</v>
      </c>
      <c r="C3807" t="s">
        <v>356</v>
      </c>
      <c r="D3807" t="s">
        <v>361</v>
      </c>
      <c r="E3807" t="s">
        <v>358</v>
      </c>
      <c r="F3807" s="48" t="e">
        <f>VLOOKUP(A3807,'TAZ definitions'!$A$1:$E$1902,2,FALSE)</f>
        <v>#N/A</v>
      </c>
      <c r="G3807" s="48" t="e">
        <f>VLOOKUP(A3807,'TAZ definitions'!$A$1:$E$1902,4,FALSE)</f>
        <v>#N/A</v>
      </c>
      <c r="H3807" s="44">
        <v>958</v>
      </c>
      <c r="I3807" s="44">
        <v>0</v>
      </c>
      <c r="J3807" s="44">
        <v>30</v>
      </c>
      <c r="K3807" s="44">
        <v>0</v>
      </c>
      <c r="L3807" s="44">
        <v>0</v>
      </c>
      <c r="M3807" s="44">
        <v>0</v>
      </c>
      <c r="N3807" s="44">
        <v>0</v>
      </c>
      <c r="O3807" s="44">
        <v>0</v>
      </c>
      <c r="P3807" s="44">
        <v>0</v>
      </c>
      <c r="Q3807" s="44">
        <v>0</v>
      </c>
      <c r="R3807" s="44">
        <v>16.330604999999998</v>
      </c>
      <c r="S3807" s="44">
        <v>16.224098000000001</v>
      </c>
      <c r="T3807" s="44">
        <v>958.00006099999996</v>
      </c>
      <c r="U3807" s="44">
        <v>30</v>
      </c>
      <c r="V3807" s="44">
        <v>0</v>
      </c>
      <c r="W3807" s="44">
        <v>0</v>
      </c>
      <c r="X3807" s="44">
        <v>0</v>
      </c>
      <c r="Y3807" s="44">
        <v>153.56709499999999</v>
      </c>
      <c r="Z3807" s="44">
        <v>4.387632</v>
      </c>
      <c r="AA3807" s="44">
        <v>0.123456</v>
      </c>
      <c r="AB3807" s="44">
        <v>6.5500000000000003E-3</v>
      </c>
      <c r="AC3807" s="44">
        <v>2.7980000000000001E-3</v>
      </c>
      <c r="AD3807" s="44">
        <v>34.039628999999998</v>
      </c>
    </row>
    <row r="3808" spans="1:30" x14ac:dyDescent="0.25">
      <c r="A3808">
        <v>4908</v>
      </c>
      <c r="B3808" t="s">
        <v>101</v>
      </c>
      <c r="C3808" t="s">
        <v>356</v>
      </c>
      <c r="D3808" t="s">
        <v>357</v>
      </c>
      <c r="E3808" t="s">
        <v>358</v>
      </c>
      <c r="F3808" s="48" t="e">
        <f>VLOOKUP(A3808,'TAZ definitions'!$A$1:$E$1902,2,FALSE)</f>
        <v>#N/A</v>
      </c>
      <c r="G3808" s="48" t="e">
        <f>VLOOKUP(A3808,'TAZ definitions'!$A$1:$E$1902,4,FALSE)</f>
        <v>#N/A</v>
      </c>
      <c r="H3808" s="44">
        <v>7742</v>
      </c>
      <c r="I3808" s="44">
        <v>0</v>
      </c>
      <c r="J3808" s="44">
        <v>1014</v>
      </c>
      <c r="K3808" s="44">
        <v>0</v>
      </c>
      <c r="L3808" s="44">
        <v>0</v>
      </c>
      <c r="M3808" s="44">
        <v>0</v>
      </c>
      <c r="N3808" s="44">
        <v>0</v>
      </c>
      <c r="O3808" s="44">
        <v>0</v>
      </c>
      <c r="P3808" s="44">
        <v>0</v>
      </c>
      <c r="Q3808" s="44">
        <v>0</v>
      </c>
      <c r="R3808" s="44">
        <v>12.73602</v>
      </c>
      <c r="S3808" s="44">
        <v>12.727468</v>
      </c>
      <c r="T3808" s="44">
        <v>7742</v>
      </c>
      <c r="U3808" s="44">
        <v>1014</v>
      </c>
      <c r="V3808" s="44">
        <v>0</v>
      </c>
      <c r="W3808" s="44">
        <v>0</v>
      </c>
      <c r="X3808" s="44">
        <v>0</v>
      </c>
      <c r="Y3808" s="44">
        <v>861.90246400000001</v>
      </c>
      <c r="Z3808" s="44">
        <v>24.629424</v>
      </c>
      <c r="AA3808" s="44">
        <v>0.69676700000000003</v>
      </c>
      <c r="AB3808" s="44">
        <v>3.6790000000000003E-2</v>
      </c>
      <c r="AC3808" s="44">
        <v>1.5706999999999999E-2</v>
      </c>
      <c r="AD3808" s="44">
        <v>191.372569</v>
      </c>
    </row>
    <row r="3809" spans="1:30" x14ac:dyDescent="0.25">
      <c r="A3809">
        <v>4909</v>
      </c>
      <c r="B3809" t="s">
        <v>101</v>
      </c>
      <c r="C3809" t="s">
        <v>356</v>
      </c>
      <c r="D3809" t="s">
        <v>360</v>
      </c>
      <c r="E3809" t="s">
        <v>358</v>
      </c>
      <c r="F3809" s="48" t="e">
        <f>VLOOKUP(A3809,'TAZ definitions'!$A$1:$E$1902,2,FALSE)</f>
        <v>#N/A</v>
      </c>
      <c r="G3809" s="48" t="e">
        <f>VLOOKUP(A3809,'TAZ definitions'!$A$1:$E$1902,4,FALSE)</f>
        <v>#N/A</v>
      </c>
      <c r="H3809" s="44">
        <v>7544</v>
      </c>
      <c r="I3809" s="44">
        <v>0</v>
      </c>
      <c r="J3809" s="44">
        <v>941</v>
      </c>
      <c r="K3809" s="44">
        <v>0</v>
      </c>
      <c r="L3809" s="44">
        <v>0</v>
      </c>
      <c r="M3809" s="44">
        <v>0</v>
      </c>
      <c r="N3809" s="44">
        <v>0</v>
      </c>
      <c r="O3809" s="44">
        <v>0</v>
      </c>
      <c r="P3809" s="44">
        <v>0</v>
      </c>
      <c r="Q3809" s="44">
        <v>0</v>
      </c>
      <c r="R3809" s="44">
        <v>15.091435000000001</v>
      </c>
      <c r="S3809" s="44">
        <v>14.644095</v>
      </c>
      <c r="T3809" s="44">
        <v>7544</v>
      </c>
      <c r="U3809" s="44">
        <v>940.99993900000004</v>
      </c>
      <c r="V3809" s="44">
        <v>0</v>
      </c>
      <c r="W3809" s="44">
        <v>0</v>
      </c>
      <c r="X3809" s="44">
        <v>0</v>
      </c>
      <c r="Y3809" s="44">
        <v>725.28942900000004</v>
      </c>
      <c r="Z3809" s="44">
        <v>20.722718</v>
      </c>
      <c r="AA3809" s="44">
        <v>0.58230599999999999</v>
      </c>
      <c r="AB3809" s="44">
        <v>3.0709E-2</v>
      </c>
      <c r="AC3809" s="44">
        <v>1.3216E-2</v>
      </c>
      <c r="AD3809" s="44">
        <v>160.369923</v>
      </c>
    </row>
    <row r="3810" spans="1:30" x14ac:dyDescent="0.25">
      <c r="A3810">
        <v>4910</v>
      </c>
      <c r="B3810" t="s">
        <v>101</v>
      </c>
      <c r="C3810" t="s">
        <v>356</v>
      </c>
      <c r="D3810" t="s">
        <v>357</v>
      </c>
      <c r="E3810" t="s">
        <v>358</v>
      </c>
      <c r="F3810" s="48" t="e">
        <f>VLOOKUP(A3810,'TAZ definitions'!$A$1:$E$1902,2,FALSE)</f>
        <v>#N/A</v>
      </c>
      <c r="G3810" s="48" t="e">
        <f>VLOOKUP(A3810,'TAZ definitions'!$A$1:$E$1902,4,FALSE)</f>
        <v>#N/A</v>
      </c>
      <c r="H3810" s="44">
        <v>7571</v>
      </c>
      <c r="I3810" s="44">
        <v>0</v>
      </c>
      <c r="J3810" s="44">
        <v>1008</v>
      </c>
      <c r="K3810" s="44">
        <v>0</v>
      </c>
      <c r="L3810" s="44">
        <v>0</v>
      </c>
      <c r="M3810" s="44">
        <v>0</v>
      </c>
      <c r="N3810" s="44">
        <v>0</v>
      </c>
      <c r="O3810" s="44">
        <v>0</v>
      </c>
      <c r="P3810" s="44">
        <v>0</v>
      </c>
      <c r="Q3810" s="44">
        <v>0</v>
      </c>
      <c r="R3810" s="44">
        <v>15.150084</v>
      </c>
      <c r="S3810" s="44">
        <v>13.829416</v>
      </c>
      <c r="T3810" s="44">
        <v>7571</v>
      </c>
      <c r="U3810" s="44">
        <v>1008</v>
      </c>
      <c r="V3810" s="44">
        <v>0</v>
      </c>
      <c r="W3810" s="44">
        <v>0</v>
      </c>
      <c r="X3810" s="44">
        <v>0</v>
      </c>
      <c r="Y3810" s="44">
        <v>0</v>
      </c>
      <c r="Z3810" s="44">
        <v>0</v>
      </c>
      <c r="AA3810" s="44">
        <v>0</v>
      </c>
      <c r="AB3810" s="44">
        <v>0</v>
      </c>
      <c r="AC3810" s="44">
        <v>0</v>
      </c>
      <c r="AD3810" s="44">
        <v>0</v>
      </c>
    </row>
    <row r="3811" spans="1:30" x14ac:dyDescent="0.25">
      <c r="A3811">
        <v>4911</v>
      </c>
      <c r="B3811" t="s">
        <v>101</v>
      </c>
      <c r="C3811" t="s">
        <v>356</v>
      </c>
      <c r="D3811" t="s">
        <v>362</v>
      </c>
      <c r="E3811" t="s">
        <v>358</v>
      </c>
      <c r="F3811" s="48" t="e">
        <f>VLOOKUP(A3811,'TAZ definitions'!$A$1:$E$1902,2,FALSE)</f>
        <v>#N/A</v>
      </c>
      <c r="G3811" s="48" t="e">
        <f>VLOOKUP(A3811,'TAZ definitions'!$A$1:$E$1902,4,FALSE)</f>
        <v>#N/A</v>
      </c>
      <c r="H3811" s="44">
        <v>0</v>
      </c>
      <c r="I3811" s="44">
        <v>0</v>
      </c>
      <c r="J3811" s="44">
        <v>0</v>
      </c>
      <c r="K3811" s="44">
        <v>0</v>
      </c>
      <c r="L3811" s="44">
        <v>0</v>
      </c>
      <c r="M3811" s="44">
        <v>0</v>
      </c>
      <c r="N3811" s="44">
        <v>0</v>
      </c>
      <c r="O3811" s="44">
        <v>0</v>
      </c>
      <c r="P3811" s="44">
        <v>0</v>
      </c>
      <c r="Q3811" s="44">
        <v>0</v>
      </c>
      <c r="R3811" s="44">
        <v>65.723495</v>
      </c>
      <c r="S3811" s="44">
        <v>65.741516000000004</v>
      </c>
      <c r="T3811" s="44">
        <v>0</v>
      </c>
      <c r="U3811" s="44">
        <v>0</v>
      </c>
      <c r="V3811" s="44">
        <v>0</v>
      </c>
      <c r="W3811" s="44">
        <v>0</v>
      </c>
      <c r="X3811" s="44">
        <v>0</v>
      </c>
      <c r="Y3811" s="44">
        <v>0</v>
      </c>
      <c r="Z3811" s="44">
        <v>0</v>
      </c>
      <c r="AA3811" s="44">
        <v>0</v>
      </c>
      <c r="AB3811" s="44">
        <v>0</v>
      </c>
      <c r="AC3811" s="44">
        <v>0</v>
      </c>
      <c r="AD3811" s="44">
        <v>0</v>
      </c>
    </row>
    <row r="3812" spans="1:30" x14ac:dyDescent="0.25">
      <c r="A3812">
        <v>4912</v>
      </c>
      <c r="B3812" t="s">
        <v>101</v>
      </c>
      <c r="C3812" t="s">
        <v>356</v>
      </c>
      <c r="D3812" t="s">
        <v>359</v>
      </c>
      <c r="E3812" t="s">
        <v>358</v>
      </c>
      <c r="F3812" s="48" t="e">
        <f>VLOOKUP(A3812,'TAZ definitions'!$A$1:$E$1902,2,FALSE)</f>
        <v>#N/A</v>
      </c>
      <c r="G3812" s="48" t="e">
        <f>VLOOKUP(A3812,'TAZ definitions'!$A$1:$E$1902,4,FALSE)</f>
        <v>#N/A</v>
      </c>
      <c r="H3812" s="44">
        <v>8225</v>
      </c>
      <c r="I3812" s="44">
        <v>0</v>
      </c>
      <c r="J3812" s="44">
        <v>1028</v>
      </c>
      <c r="K3812" s="44">
        <v>0</v>
      </c>
      <c r="L3812" s="44">
        <v>0</v>
      </c>
      <c r="M3812" s="44">
        <v>0</v>
      </c>
      <c r="N3812" s="44">
        <v>0</v>
      </c>
      <c r="O3812" s="44">
        <v>0</v>
      </c>
      <c r="P3812" s="44">
        <v>0</v>
      </c>
      <c r="Q3812" s="44">
        <v>0</v>
      </c>
      <c r="R3812" s="44">
        <v>17.029153999999998</v>
      </c>
      <c r="S3812" s="44">
        <v>16.896796999999999</v>
      </c>
      <c r="T3812" s="44">
        <v>8225</v>
      </c>
      <c r="U3812" s="44">
        <v>1028</v>
      </c>
      <c r="V3812" s="44">
        <v>0</v>
      </c>
      <c r="W3812" s="44">
        <v>0</v>
      </c>
      <c r="X3812" s="44">
        <v>0</v>
      </c>
      <c r="Y3812" s="44">
        <v>1255.491951</v>
      </c>
      <c r="Z3812" s="44">
        <v>27.902767999999998</v>
      </c>
      <c r="AA3812" s="44">
        <v>0.97797800000000001</v>
      </c>
      <c r="AB3812" s="44">
        <v>5.9511000000000001E-2</v>
      </c>
      <c r="AC3812" s="44">
        <v>2.0959999999999999E-2</v>
      </c>
      <c r="AD3812" s="44">
        <v>259.77621599999998</v>
      </c>
    </row>
    <row r="3813" spans="1:30" x14ac:dyDescent="0.25">
      <c r="A3813">
        <v>4913</v>
      </c>
      <c r="B3813" t="s">
        <v>101</v>
      </c>
      <c r="C3813" t="s">
        <v>356</v>
      </c>
      <c r="D3813" t="s">
        <v>363</v>
      </c>
      <c r="E3813" t="s">
        <v>358</v>
      </c>
      <c r="F3813" s="48" t="e">
        <f>VLOOKUP(A3813,'TAZ definitions'!$A$1:$E$1902,2,FALSE)</f>
        <v>#N/A</v>
      </c>
      <c r="G3813" s="48" t="e">
        <f>VLOOKUP(A3813,'TAZ definitions'!$A$1:$E$1902,4,FALSE)</f>
        <v>#N/A</v>
      </c>
      <c r="H3813" s="44">
        <v>8225</v>
      </c>
      <c r="I3813" s="44">
        <v>0</v>
      </c>
      <c r="J3813" s="44">
        <v>1028</v>
      </c>
      <c r="K3813" s="44">
        <v>0</v>
      </c>
      <c r="L3813" s="44">
        <v>0</v>
      </c>
      <c r="M3813" s="44">
        <v>0</v>
      </c>
      <c r="N3813" s="44">
        <v>0</v>
      </c>
      <c r="O3813" s="44">
        <v>0</v>
      </c>
      <c r="P3813" s="44">
        <v>0</v>
      </c>
      <c r="Q3813" s="44">
        <v>0</v>
      </c>
      <c r="R3813" s="44">
        <v>10.930657</v>
      </c>
      <c r="S3813" s="44">
        <v>10.936787000000001</v>
      </c>
      <c r="T3813" s="44">
        <v>8225</v>
      </c>
      <c r="U3813" s="44">
        <v>1028</v>
      </c>
      <c r="V3813" s="44">
        <v>0</v>
      </c>
      <c r="W3813" s="44">
        <v>0</v>
      </c>
      <c r="X3813" s="44">
        <v>0</v>
      </c>
      <c r="Y3813" s="44">
        <v>4683.1553999999996</v>
      </c>
      <c r="Z3813" s="44">
        <v>134.63721200000001</v>
      </c>
      <c r="AA3813" s="44">
        <v>3.7670330000000001</v>
      </c>
      <c r="AB3813" s="44">
        <v>0.19751199999999999</v>
      </c>
      <c r="AC3813" s="44">
        <v>8.5359000000000004E-2</v>
      </c>
      <c r="AD3813" s="44">
        <v>1034.8627509999999</v>
      </c>
    </row>
    <row r="3814" spans="1:30" x14ac:dyDescent="0.25">
      <c r="A3814">
        <v>4914</v>
      </c>
      <c r="B3814" t="s">
        <v>101</v>
      </c>
      <c r="C3814" t="s">
        <v>356</v>
      </c>
      <c r="D3814" t="s">
        <v>359</v>
      </c>
      <c r="E3814" t="s">
        <v>358</v>
      </c>
      <c r="F3814" s="48" t="e">
        <f>VLOOKUP(A3814,'TAZ definitions'!$A$1:$E$1902,2,FALSE)</f>
        <v>#N/A</v>
      </c>
      <c r="G3814" s="48" t="e">
        <f>VLOOKUP(A3814,'TAZ definitions'!$A$1:$E$1902,4,FALSE)</f>
        <v>#N/A</v>
      </c>
      <c r="H3814" s="44">
        <v>8225</v>
      </c>
      <c r="I3814" s="44">
        <v>0</v>
      </c>
      <c r="J3814" s="44">
        <v>1028</v>
      </c>
      <c r="K3814" s="44">
        <v>0</v>
      </c>
      <c r="L3814" s="44">
        <v>0</v>
      </c>
      <c r="M3814" s="44">
        <v>0</v>
      </c>
      <c r="N3814" s="44">
        <v>0</v>
      </c>
      <c r="O3814" s="44">
        <v>0</v>
      </c>
      <c r="P3814" s="44">
        <v>0</v>
      </c>
      <c r="Q3814" s="44">
        <v>0</v>
      </c>
      <c r="R3814" s="44">
        <v>17.402618</v>
      </c>
      <c r="S3814" s="44">
        <v>17.266348000000001</v>
      </c>
      <c r="T3814" s="44">
        <v>8225</v>
      </c>
      <c r="U3814" s="44">
        <v>1028</v>
      </c>
      <c r="V3814" s="44">
        <v>0</v>
      </c>
      <c r="W3814" s="44">
        <v>0</v>
      </c>
      <c r="X3814" s="44">
        <v>0</v>
      </c>
      <c r="Y3814" s="44">
        <v>14421.097698</v>
      </c>
      <c r="Z3814" s="44">
        <v>375.31147499999997</v>
      </c>
      <c r="AA3814" s="44">
        <v>11.431269</v>
      </c>
      <c r="AB3814" s="44">
        <v>0.63070700000000002</v>
      </c>
      <c r="AC3814" s="44">
        <v>0.25425300000000001</v>
      </c>
      <c r="AD3814" s="44">
        <v>3096.2783800000002</v>
      </c>
    </row>
    <row r="3815" spans="1:30" x14ac:dyDescent="0.25">
      <c r="A3815">
        <v>4915</v>
      </c>
      <c r="B3815" t="s">
        <v>101</v>
      </c>
      <c r="C3815" t="s">
        <v>356</v>
      </c>
      <c r="D3815" t="s">
        <v>363</v>
      </c>
      <c r="E3815" t="s">
        <v>358</v>
      </c>
      <c r="F3815" s="48" t="e">
        <f>VLOOKUP(A3815,'TAZ definitions'!$A$1:$E$1902,2,FALSE)</f>
        <v>#N/A</v>
      </c>
      <c r="G3815" s="48" t="e">
        <f>VLOOKUP(A3815,'TAZ definitions'!$A$1:$E$1902,4,FALSE)</f>
        <v>#N/A</v>
      </c>
      <c r="H3815" s="44">
        <v>8225</v>
      </c>
      <c r="I3815" s="44">
        <v>0</v>
      </c>
      <c r="J3815" s="44">
        <v>1028</v>
      </c>
      <c r="K3815" s="44">
        <v>0</v>
      </c>
      <c r="L3815" s="44">
        <v>0</v>
      </c>
      <c r="M3815" s="44">
        <v>0</v>
      </c>
      <c r="N3815" s="44">
        <v>0</v>
      </c>
      <c r="O3815" s="44">
        <v>0</v>
      </c>
      <c r="P3815" s="44">
        <v>0</v>
      </c>
      <c r="Q3815" s="44">
        <v>0</v>
      </c>
      <c r="R3815" s="44">
        <v>11.142911</v>
      </c>
      <c r="S3815" s="44">
        <v>11.192842000000001</v>
      </c>
      <c r="T3815" s="44">
        <v>8225</v>
      </c>
      <c r="U3815" s="44">
        <v>1028</v>
      </c>
      <c r="V3815" s="44">
        <v>0</v>
      </c>
      <c r="W3815" s="44">
        <v>0</v>
      </c>
      <c r="X3815" s="44">
        <v>0</v>
      </c>
      <c r="Y3815" s="44">
        <v>20287.823279</v>
      </c>
      <c r="Z3815" s="44">
        <v>459.18639899999999</v>
      </c>
      <c r="AA3815" s="44">
        <v>15.809115</v>
      </c>
      <c r="AB3815" s="44">
        <v>0.96561399999999997</v>
      </c>
      <c r="AC3815" s="44">
        <v>0.33957199999999998</v>
      </c>
      <c r="AD3815" s="44">
        <v>4211.2473250000003</v>
      </c>
    </row>
    <row r="3816" spans="1:30" x14ac:dyDescent="0.25">
      <c r="A3816">
        <v>4916</v>
      </c>
      <c r="B3816" t="s">
        <v>101</v>
      </c>
      <c r="C3816" t="s">
        <v>356</v>
      </c>
      <c r="D3816" t="s">
        <v>363</v>
      </c>
      <c r="E3816" t="s">
        <v>358</v>
      </c>
      <c r="F3816" s="48" t="e">
        <f>VLOOKUP(A3816,'TAZ definitions'!$A$1:$E$1902,2,FALSE)</f>
        <v>#N/A</v>
      </c>
      <c r="G3816" s="48" t="e">
        <f>VLOOKUP(A3816,'TAZ definitions'!$A$1:$E$1902,4,FALSE)</f>
        <v>#N/A</v>
      </c>
      <c r="H3816" s="44">
        <v>8225</v>
      </c>
      <c r="I3816" s="44">
        <v>0</v>
      </c>
      <c r="J3816" s="44">
        <v>1028</v>
      </c>
      <c r="K3816" s="44">
        <v>0</v>
      </c>
      <c r="L3816" s="44">
        <v>0</v>
      </c>
      <c r="M3816" s="44">
        <v>0</v>
      </c>
      <c r="N3816" s="44">
        <v>0</v>
      </c>
      <c r="O3816" s="44">
        <v>0</v>
      </c>
      <c r="P3816" s="44">
        <v>0</v>
      </c>
      <c r="Q3816" s="44">
        <v>0</v>
      </c>
      <c r="R3816" s="44">
        <v>12.122571000000001</v>
      </c>
      <c r="S3816" s="44">
        <v>12.046538999999999</v>
      </c>
      <c r="T3816" s="44">
        <v>8225</v>
      </c>
      <c r="U3816" s="44">
        <v>1028</v>
      </c>
      <c r="V3816" s="44">
        <v>0</v>
      </c>
      <c r="W3816" s="44">
        <v>0</v>
      </c>
      <c r="X3816" s="44">
        <v>0</v>
      </c>
      <c r="Y3816" s="44">
        <v>1470.630396</v>
      </c>
      <c r="Z3816" s="44">
        <v>42.086758000000003</v>
      </c>
      <c r="AA3816" s="44">
        <v>1.184401</v>
      </c>
      <c r="AB3816" s="44">
        <v>6.2175000000000001E-2</v>
      </c>
      <c r="AC3816" s="44">
        <v>2.6804999999999999E-2</v>
      </c>
      <c r="AD3816" s="44">
        <v>325.30946299999999</v>
      </c>
    </row>
    <row r="3817" spans="1:30" x14ac:dyDescent="0.25">
      <c r="A3817">
        <v>4917</v>
      </c>
      <c r="B3817" t="s">
        <v>101</v>
      </c>
      <c r="C3817" t="s">
        <v>356</v>
      </c>
      <c r="D3817" t="s">
        <v>363</v>
      </c>
      <c r="E3817" t="s">
        <v>358</v>
      </c>
      <c r="F3817" s="48" t="e">
        <f>VLOOKUP(A3817,'TAZ definitions'!$A$1:$E$1902,2,FALSE)</f>
        <v>#N/A</v>
      </c>
      <c r="G3817" s="48" t="e">
        <f>VLOOKUP(A3817,'TAZ definitions'!$A$1:$E$1902,4,FALSE)</f>
        <v>#N/A</v>
      </c>
      <c r="H3817" s="44">
        <v>8225</v>
      </c>
      <c r="I3817" s="44">
        <v>0</v>
      </c>
      <c r="J3817" s="44">
        <v>1028</v>
      </c>
      <c r="K3817" s="44">
        <v>0</v>
      </c>
      <c r="L3817" s="44">
        <v>0</v>
      </c>
      <c r="M3817" s="44">
        <v>0</v>
      </c>
      <c r="N3817" s="44">
        <v>0</v>
      </c>
      <c r="O3817" s="44">
        <v>0</v>
      </c>
      <c r="P3817" s="44">
        <v>0</v>
      </c>
      <c r="Q3817" s="44">
        <v>0</v>
      </c>
      <c r="R3817" s="44">
        <v>10.371724</v>
      </c>
      <c r="S3817" s="44">
        <v>10.377604</v>
      </c>
      <c r="T3817" s="44">
        <v>8225</v>
      </c>
      <c r="U3817" s="44">
        <v>1028</v>
      </c>
      <c r="V3817" s="44">
        <v>0</v>
      </c>
      <c r="W3817" s="44">
        <v>0</v>
      </c>
      <c r="X3817" s="44">
        <v>0</v>
      </c>
      <c r="Y3817" s="44">
        <v>21145.202507999998</v>
      </c>
      <c r="Z3817" s="44">
        <v>530.19889000000001</v>
      </c>
      <c r="AA3817" s="44">
        <v>16.659956999999999</v>
      </c>
      <c r="AB3817" s="44">
        <v>0.97127399999999997</v>
      </c>
      <c r="AC3817" s="44">
        <v>0.36532300000000001</v>
      </c>
      <c r="AD3817" s="44">
        <v>4510.3007369999996</v>
      </c>
    </row>
    <row r="3818" spans="1:30" x14ac:dyDescent="0.25">
      <c r="A3818">
        <v>4918</v>
      </c>
      <c r="B3818" t="s">
        <v>101</v>
      </c>
      <c r="C3818" t="s">
        <v>356</v>
      </c>
      <c r="D3818" t="s">
        <v>363</v>
      </c>
      <c r="E3818" t="s">
        <v>358</v>
      </c>
      <c r="F3818" s="48" t="e">
        <f>VLOOKUP(A3818,'TAZ definitions'!$A$1:$E$1902,2,FALSE)</f>
        <v>#N/A</v>
      </c>
      <c r="G3818" s="48" t="e">
        <f>VLOOKUP(A3818,'TAZ definitions'!$A$1:$E$1902,4,FALSE)</f>
        <v>#N/A</v>
      </c>
      <c r="H3818" s="44">
        <v>8225</v>
      </c>
      <c r="I3818" s="44">
        <v>0</v>
      </c>
      <c r="J3818" s="44">
        <v>1028</v>
      </c>
      <c r="K3818" s="44">
        <v>0</v>
      </c>
      <c r="L3818" s="44">
        <v>0</v>
      </c>
      <c r="M3818" s="44">
        <v>0</v>
      </c>
      <c r="N3818" s="44">
        <v>0</v>
      </c>
      <c r="O3818" s="44">
        <v>0</v>
      </c>
      <c r="P3818" s="44">
        <v>0</v>
      </c>
      <c r="Q3818" s="44">
        <v>0</v>
      </c>
      <c r="R3818" s="44">
        <v>11.037680999999999</v>
      </c>
      <c r="S3818" s="44">
        <v>11.056813999999999</v>
      </c>
      <c r="T3818" s="44">
        <v>8225</v>
      </c>
      <c r="U3818" s="44">
        <v>1028</v>
      </c>
      <c r="V3818" s="44">
        <v>0</v>
      </c>
      <c r="W3818" s="44">
        <v>0</v>
      </c>
      <c r="X3818" s="44">
        <v>0</v>
      </c>
      <c r="Y3818" s="44">
        <v>16725.449350999999</v>
      </c>
      <c r="Z3818" s="44">
        <v>462.59993200000002</v>
      </c>
      <c r="AA3818" s="44">
        <v>13.384352</v>
      </c>
      <c r="AB3818" s="44">
        <v>0.71621199999999996</v>
      </c>
      <c r="AC3818" s="44">
        <v>0.30082199999999998</v>
      </c>
      <c r="AD3818" s="44">
        <v>3654.0875409999999</v>
      </c>
    </row>
    <row r="3819" spans="1:30" x14ac:dyDescent="0.25">
      <c r="A3819">
        <v>4919</v>
      </c>
      <c r="B3819" t="s">
        <v>101</v>
      </c>
      <c r="C3819" t="s">
        <v>356</v>
      </c>
      <c r="D3819" t="s">
        <v>364</v>
      </c>
      <c r="E3819" t="s">
        <v>358</v>
      </c>
      <c r="F3819" s="48" t="e">
        <f>VLOOKUP(A3819,'TAZ definitions'!$A$1:$E$1902,2,FALSE)</f>
        <v>#N/A</v>
      </c>
      <c r="G3819" s="48" t="e">
        <f>VLOOKUP(A3819,'TAZ definitions'!$A$1:$E$1902,4,FALSE)</f>
        <v>#N/A</v>
      </c>
      <c r="H3819" s="44">
        <v>8315</v>
      </c>
      <c r="I3819" s="44">
        <v>0</v>
      </c>
      <c r="J3819" s="44">
        <v>1030</v>
      </c>
      <c r="K3819" s="44">
        <v>0</v>
      </c>
      <c r="L3819" s="44">
        <v>0</v>
      </c>
      <c r="M3819" s="44">
        <v>0</v>
      </c>
      <c r="N3819" s="44">
        <v>0</v>
      </c>
      <c r="O3819" s="44">
        <v>0</v>
      </c>
      <c r="P3819" s="44">
        <v>0</v>
      </c>
      <c r="Q3819" s="44">
        <v>0</v>
      </c>
      <c r="R3819" s="44">
        <v>12.555951</v>
      </c>
      <c r="S3819" s="44">
        <v>13.999515000000001</v>
      </c>
      <c r="T3819" s="44">
        <v>8315</v>
      </c>
      <c r="U3819" s="44">
        <v>1030</v>
      </c>
      <c r="V3819" s="44">
        <v>0</v>
      </c>
      <c r="W3819" s="44">
        <v>0</v>
      </c>
      <c r="X3819" s="44">
        <v>0</v>
      </c>
      <c r="Y3819" s="44">
        <v>1060.116295</v>
      </c>
      <c r="Z3819" s="44">
        <v>30.291968000000001</v>
      </c>
      <c r="AA3819" s="44">
        <v>0.85126500000000005</v>
      </c>
      <c r="AB3819" s="44">
        <v>4.3930999999999998E-2</v>
      </c>
      <c r="AC3819" s="44">
        <v>1.9332999999999999E-2</v>
      </c>
      <c r="AD3819" s="44">
        <v>232.98156</v>
      </c>
    </row>
    <row r="3820" spans="1:30" x14ac:dyDescent="0.25">
      <c r="A3820">
        <v>4920</v>
      </c>
      <c r="B3820" t="s">
        <v>101</v>
      </c>
      <c r="C3820" t="s">
        <v>356</v>
      </c>
      <c r="D3820" t="s">
        <v>364</v>
      </c>
      <c r="E3820" t="s">
        <v>358</v>
      </c>
      <c r="F3820" s="48" t="e">
        <f>VLOOKUP(A3820,'TAZ definitions'!$A$1:$E$1902,2,FALSE)</f>
        <v>#N/A</v>
      </c>
      <c r="G3820" s="48" t="e">
        <f>VLOOKUP(A3820,'TAZ definitions'!$A$1:$E$1902,4,FALSE)</f>
        <v>#N/A</v>
      </c>
      <c r="H3820" s="44">
        <v>8315</v>
      </c>
      <c r="I3820" s="44">
        <v>0</v>
      </c>
      <c r="J3820" s="44">
        <v>1030</v>
      </c>
      <c r="K3820" s="44">
        <v>0</v>
      </c>
      <c r="L3820" s="44">
        <v>0</v>
      </c>
      <c r="M3820" s="44">
        <v>0</v>
      </c>
      <c r="N3820" s="44">
        <v>0</v>
      </c>
      <c r="O3820" s="44">
        <v>0</v>
      </c>
      <c r="P3820" s="44">
        <v>0</v>
      </c>
      <c r="Q3820" s="44">
        <v>0</v>
      </c>
      <c r="R3820" s="44">
        <v>12.918042</v>
      </c>
      <c r="S3820" s="44">
        <v>12.42625</v>
      </c>
      <c r="T3820" s="44">
        <v>8315</v>
      </c>
      <c r="U3820" s="44">
        <v>1030</v>
      </c>
      <c r="V3820" s="44">
        <v>0</v>
      </c>
      <c r="W3820" s="44">
        <v>0</v>
      </c>
      <c r="X3820" s="44">
        <v>0</v>
      </c>
      <c r="Y3820" s="44">
        <v>1170.4546250000001</v>
      </c>
      <c r="Z3820" s="44">
        <v>33.45064</v>
      </c>
      <c r="AA3820" s="44">
        <v>0.93982699999999997</v>
      </c>
      <c r="AB3820" s="44">
        <v>4.8750000000000002E-2</v>
      </c>
      <c r="AC3820" s="44">
        <v>2.1340999999999999E-2</v>
      </c>
      <c r="AD3820" s="44">
        <v>257.597827</v>
      </c>
    </row>
    <row r="3821" spans="1:30" x14ac:dyDescent="0.25">
      <c r="A3821">
        <v>5001</v>
      </c>
      <c r="B3821" t="s">
        <v>101</v>
      </c>
      <c r="C3821" t="s">
        <v>365</v>
      </c>
      <c r="D3821" t="s">
        <v>365</v>
      </c>
      <c r="E3821" t="s">
        <v>366</v>
      </c>
      <c r="F3821" s="48" t="e">
        <f>VLOOKUP(A3821,'TAZ definitions'!$A$1:$E$1902,2,FALSE)</f>
        <v>#N/A</v>
      </c>
      <c r="G3821" s="48" t="e">
        <f>VLOOKUP(A3821,'TAZ definitions'!$A$1:$E$1902,4,FALSE)</f>
        <v>#N/A</v>
      </c>
      <c r="H3821" s="44">
        <v>6212</v>
      </c>
      <c r="I3821" s="44">
        <v>0</v>
      </c>
      <c r="J3821" s="44">
        <v>707</v>
      </c>
      <c r="K3821" s="44">
        <v>0</v>
      </c>
      <c r="L3821" s="44">
        <v>0</v>
      </c>
      <c r="M3821" s="44">
        <v>0</v>
      </c>
      <c r="N3821" s="44">
        <v>0</v>
      </c>
      <c r="O3821" s="44">
        <v>0</v>
      </c>
      <c r="P3821" s="44">
        <v>0</v>
      </c>
      <c r="Q3821" s="44">
        <v>0</v>
      </c>
      <c r="R3821" s="44">
        <v>12.701369</v>
      </c>
      <c r="S3821" s="44">
        <v>12.689553</v>
      </c>
      <c r="T3821" s="44">
        <v>6211.9995120000003</v>
      </c>
      <c r="U3821" s="44">
        <v>707</v>
      </c>
      <c r="V3821" s="44">
        <v>0</v>
      </c>
      <c r="W3821" s="44">
        <v>0</v>
      </c>
      <c r="X3821" s="44">
        <v>0</v>
      </c>
      <c r="Y3821" s="44">
        <v>8416.5828230000006</v>
      </c>
      <c r="Z3821" s="44">
        <v>246.65564499999999</v>
      </c>
      <c r="AA3821" s="44">
        <v>6.7769560000000002</v>
      </c>
      <c r="AB3821" s="44">
        <v>0.343107</v>
      </c>
      <c r="AC3821" s="44">
        <v>0.155387</v>
      </c>
      <c r="AD3821" s="44">
        <v>1867.9503380000001</v>
      </c>
    </row>
    <row r="3822" spans="1:30" x14ac:dyDescent="0.25">
      <c r="A3822">
        <v>5002</v>
      </c>
      <c r="B3822" t="s">
        <v>101</v>
      </c>
      <c r="C3822" t="s">
        <v>365</v>
      </c>
      <c r="D3822" t="s">
        <v>365</v>
      </c>
      <c r="E3822" t="s">
        <v>366</v>
      </c>
      <c r="F3822" s="48" t="e">
        <f>VLOOKUP(A3822,'TAZ definitions'!$A$1:$E$1902,2,FALSE)</f>
        <v>#N/A</v>
      </c>
      <c r="G3822" s="48" t="e">
        <f>VLOOKUP(A3822,'TAZ definitions'!$A$1:$E$1902,4,FALSE)</f>
        <v>#N/A</v>
      </c>
      <c r="H3822" s="44">
        <v>6212</v>
      </c>
      <c r="I3822" s="44">
        <v>0</v>
      </c>
      <c r="J3822" s="44">
        <v>707</v>
      </c>
      <c r="K3822" s="44">
        <v>0</v>
      </c>
      <c r="L3822" s="44">
        <v>0</v>
      </c>
      <c r="M3822" s="44">
        <v>0</v>
      </c>
      <c r="N3822" s="44">
        <v>0</v>
      </c>
      <c r="O3822" s="44">
        <v>0</v>
      </c>
      <c r="P3822" s="44">
        <v>0</v>
      </c>
      <c r="Q3822" s="44">
        <v>0</v>
      </c>
      <c r="R3822" s="44">
        <v>14.867084999999999</v>
      </c>
      <c r="S3822" s="44">
        <v>14.794306000000001</v>
      </c>
      <c r="T3822" s="44">
        <v>6212</v>
      </c>
      <c r="U3822" s="44">
        <v>707</v>
      </c>
      <c r="V3822" s="44">
        <v>0</v>
      </c>
      <c r="W3822" s="44">
        <v>0</v>
      </c>
      <c r="X3822" s="44">
        <v>0</v>
      </c>
      <c r="Y3822" s="44">
        <v>684.85174099999995</v>
      </c>
      <c r="Z3822" s="44">
        <v>19.567502999999999</v>
      </c>
      <c r="AA3822" s="44">
        <v>0.55096999999999996</v>
      </c>
      <c r="AB3822" s="44">
        <v>2.8136000000000001E-2</v>
      </c>
      <c r="AC3822" s="44">
        <v>1.2494999999999999E-2</v>
      </c>
      <c r="AD3822" s="44">
        <v>150.21919700000001</v>
      </c>
    </row>
    <row r="3823" spans="1:30" x14ac:dyDescent="0.25">
      <c r="A3823">
        <v>5003</v>
      </c>
      <c r="B3823" t="s">
        <v>101</v>
      </c>
      <c r="C3823" t="s">
        <v>365</v>
      </c>
      <c r="D3823" t="s">
        <v>365</v>
      </c>
      <c r="E3823" t="s">
        <v>366</v>
      </c>
      <c r="F3823" s="48" t="e">
        <f>VLOOKUP(A3823,'TAZ definitions'!$A$1:$E$1902,2,FALSE)</f>
        <v>#N/A</v>
      </c>
      <c r="G3823" s="48" t="e">
        <f>VLOOKUP(A3823,'TAZ definitions'!$A$1:$E$1902,4,FALSE)</f>
        <v>#N/A</v>
      </c>
      <c r="H3823" s="44">
        <v>6212</v>
      </c>
      <c r="I3823" s="44">
        <v>0</v>
      </c>
      <c r="J3823" s="44">
        <v>707</v>
      </c>
      <c r="K3823" s="44">
        <v>0</v>
      </c>
      <c r="L3823" s="44">
        <v>0</v>
      </c>
      <c r="M3823" s="44">
        <v>0</v>
      </c>
      <c r="N3823" s="44">
        <v>0</v>
      </c>
      <c r="O3823" s="44">
        <v>0</v>
      </c>
      <c r="P3823" s="44">
        <v>0</v>
      </c>
      <c r="Q3823" s="44">
        <v>0</v>
      </c>
      <c r="R3823" s="44">
        <v>11.191362</v>
      </c>
      <c r="S3823" s="44">
        <v>11.222405999999999</v>
      </c>
      <c r="T3823" s="44">
        <v>6212</v>
      </c>
      <c r="U3823" s="44">
        <v>707</v>
      </c>
      <c r="V3823" s="44">
        <v>0</v>
      </c>
      <c r="W3823" s="44">
        <v>0</v>
      </c>
      <c r="X3823" s="44">
        <v>0</v>
      </c>
      <c r="Y3823" s="44">
        <v>16636.928234999999</v>
      </c>
      <c r="Z3823" s="44">
        <v>520.20167800000002</v>
      </c>
      <c r="AA3823" s="44">
        <v>13.555460999999999</v>
      </c>
      <c r="AB3823" s="44">
        <v>0.66064900000000004</v>
      </c>
      <c r="AC3823" s="44">
        <v>0.31498500000000001</v>
      </c>
      <c r="AD3823" s="44">
        <v>3783.6332419999999</v>
      </c>
    </row>
    <row r="3824" spans="1:30" x14ac:dyDescent="0.25">
      <c r="A3824">
        <v>5004</v>
      </c>
      <c r="B3824" t="s">
        <v>101</v>
      </c>
      <c r="C3824" t="s">
        <v>365</v>
      </c>
      <c r="D3824" t="s">
        <v>365</v>
      </c>
      <c r="E3824" t="s">
        <v>366</v>
      </c>
      <c r="F3824" s="48" t="e">
        <f>VLOOKUP(A3824,'TAZ definitions'!$A$1:$E$1902,2,FALSE)</f>
        <v>#N/A</v>
      </c>
      <c r="G3824" s="48" t="e">
        <f>VLOOKUP(A3824,'TAZ definitions'!$A$1:$E$1902,4,FALSE)</f>
        <v>#N/A</v>
      </c>
      <c r="H3824" s="44">
        <v>6212</v>
      </c>
      <c r="I3824" s="44">
        <v>0</v>
      </c>
      <c r="J3824" s="44">
        <v>707</v>
      </c>
      <c r="K3824" s="44">
        <v>0</v>
      </c>
      <c r="L3824" s="44">
        <v>0</v>
      </c>
      <c r="M3824" s="44">
        <v>0</v>
      </c>
      <c r="N3824" s="44">
        <v>0</v>
      </c>
      <c r="O3824" s="44">
        <v>0</v>
      </c>
      <c r="P3824" s="44">
        <v>0</v>
      </c>
      <c r="Q3824" s="44">
        <v>0</v>
      </c>
      <c r="R3824" s="44">
        <v>7.7336479999999996</v>
      </c>
      <c r="S3824" s="44">
        <v>8.1066959999999995</v>
      </c>
      <c r="T3824" s="44">
        <v>6212</v>
      </c>
      <c r="U3824" s="44">
        <v>707</v>
      </c>
      <c r="V3824" s="44">
        <v>0</v>
      </c>
      <c r="W3824" s="44">
        <v>0</v>
      </c>
      <c r="X3824" s="44">
        <v>0</v>
      </c>
      <c r="Y3824" s="44">
        <v>2752.0636100000002</v>
      </c>
      <c r="Z3824" s="44">
        <v>93.068990999999997</v>
      </c>
      <c r="AA3824" s="44">
        <v>2.2568069999999998</v>
      </c>
      <c r="AB3824" s="44">
        <v>0.102893</v>
      </c>
      <c r="AC3824" s="44">
        <v>5.3575999999999999E-2</v>
      </c>
      <c r="AD3824" s="44">
        <v>636.91765899999996</v>
      </c>
    </row>
    <row r="3825" spans="1:30" x14ac:dyDescent="0.25">
      <c r="A3825">
        <v>5005</v>
      </c>
      <c r="B3825" t="s">
        <v>101</v>
      </c>
      <c r="C3825" t="s">
        <v>365</v>
      </c>
      <c r="D3825" t="s">
        <v>365</v>
      </c>
      <c r="E3825" t="s">
        <v>366</v>
      </c>
      <c r="F3825" s="48" t="e">
        <f>VLOOKUP(A3825,'TAZ definitions'!$A$1:$E$1902,2,FALSE)</f>
        <v>#N/A</v>
      </c>
      <c r="G3825" s="48" t="e">
        <f>VLOOKUP(A3825,'TAZ definitions'!$A$1:$E$1902,4,FALSE)</f>
        <v>#N/A</v>
      </c>
      <c r="H3825" s="44">
        <v>6212</v>
      </c>
      <c r="I3825" s="44">
        <v>0</v>
      </c>
      <c r="J3825" s="44">
        <v>707</v>
      </c>
      <c r="K3825" s="44">
        <v>0</v>
      </c>
      <c r="L3825" s="44">
        <v>0</v>
      </c>
      <c r="M3825" s="44">
        <v>0</v>
      </c>
      <c r="N3825" s="44">
        <v>0</v>
      </c>
      <c r="O3825" s="44">
        <v>0</v>
      </c>
      <c r="P3825" s="44">
        <v>0</v>
      </c>
      <c r="Q3825" s="44">
        <v>0</v>
      </c>
      <c r="R3825" s="44">
        <v>14.554338</v>
      </c>
      <c r="S3825" s="44">
        <v>13.661180999999999</v>
      </c>
      <c r="T3825" s="44">
        <v>6212</v>
      </c>
      <c r="U3825" s="44">
        <v>707</v>
      </c>
      <c r="V3825" s="44">
        <v>0</v>
      </c>
      <c r="W3825" s="44">
        <v>0</v>
      </c>
      <c r="X3825" s="44">
        <v>0</v>
      </c>
      <c r="Y3825" s="44">
        <v>600.03878499999996</v>
      </c>
      <c r="Z3825" s="44">
        <v>17.144632999999999</v>
      </c>
      <c r="AA3825" s="44">
        <v>0.48283500000000001</v>
      </c>
      <c r="AB3825" s="44">
        <v>2.4497000000000001E-2</v>
      </c>
      <c r="AC3825" s="44">
        <v>1.095E-2</v>
      </c>
      <c r="AD3825" s="44">
        <v>131.39036300000001</v>
      </c>
    </row>
    <row r="3826" spans="1:30" x14ac:dyDescent="0.25">
      <c r="A3826">
        <v>5006</v>
      </c>
      <c r="B3826" t="s">
        <v>101</v>
      </c>
      <c r="C3826" t="s">
        <v>365</v>
      </c>
      <c r="D3826" t="s">
        <v>365</v>
      </c>
      <c r="E3826" t="s">
        <v>366</v>
      </c>
      <c r="F3826" s="48" t="e">
        <f>VLOOKUP(A3826,'TAZ definitions'!$A$1:$E$1902,2,FALSE)</f>
        <v>#N/A</v>
      </c>
      <c r="G3826" s="48" t="e">
        <f>VLOOKUP(A3826,'TAZ definitions'!$A$1:$E$1902,4,FALSE)</f>
        <v>#N/A</v>
      </c>
      <c r="H3826" s="44">
        <v>6212</v>
      </c>
      <c r="I3826" s="44">
        <v>0</v>
      </c>
      <c r="J3826" s="44">
        <v>707</v>
      </c>
      <c r="K3826" s="44">
        <v>0</v>
      </c>
      <c r="L3826" s="44">
        <v>0</v>
      </c>
      <c r="M3826" s="44">
        <v>0</v>
      </c>
      <c r="N3826" s="44">
        <v>0</v>
      </c>
      <c r="O3826" s="44">
        <v>0</v>
      </c>
      <c r="P3826" s="44">
        <v>0</v>
      </c>
      <c r="Q3826" s="44">
        <v>0</v>
      </c>
      <c r="R3826" s="44">
        <v>8.6599070000000005</v>
      </c>
      <c r="S3826" s="44">
        <v>9.0512169999999994</v>
      </c>
      <c r="T3826" s="44">
        <v>6212</v>
      </c>
      <c r="U3826" s="44">
        <v>707</v>
      </c>
      <c r="V3826" s="44">
        <v>0</v>
      </c>
      <c r="W3826" s="44">
        <v>0</v>
      </c>
      <c r="X3826" s="44">
        <v>0</v>
      </c>
      <c r="Y3826" s="44">
        <v>0</v>
      </c>
      <c r="Z3826" s="44">
        <v>0</v>
      </c>
      <c r="AA3826" s="44">
        <v>0</v>
      </c>
      <c r="AB3826" s="44">
        <v>0</v>
      </c>
      <c r="AC3826" s="44">
        <v>0</v>
      </c>
      <c r="AD3826" s="44">
        <v>0</v>
      </c>
    </row>
    <row r="3827" spans="1:30" x14ac:dyDescent="0.25">
      <c r="A3827">
        <v>5007</v>
      </c>
      <c r="B3827" t="s">
        <v>101</v>
      </c>
      <c r="C3827" t="s">
        <v>365</v>
      </c>
      <c r="D3827" t="s">
        <v>365</v>
      </c>
      <c r="E3827" t="s">
        <v>366</v>
      </c>
      <c r="F3827" s="48" t="e">
        <f>VLOOKUP(A3827,'TAZ definitions'!$A$1:$E$1902,2,FALSE)</f>
        <v>#N/A</v>
      </c>
      <c r="G3827" s="48" t="e">
        <f>VLOOKUP(A3827,'TAZ definitions'!$A$1:$E$1902,4,FALSE)</f>
        <v>#N/A</v>
      </c>
      <c r="H3827" s="44">
        <v>6212</v>
      </c>
      <c r="I3827" s="44">
        <v>0</v>
      </c>
      <c r="J3827" s="44">
        <v>707</v>
      </c>
      <c r="K3827" s="44">
        <v>0</v>
      </c>
      <c r="L3827" s="44">
        <v>0</v>
      </c>
      <c r="M3827" s="44">
        <v>0</v>
      </c>
      <c r="N3827" s="44">
        <v>0</v>
      </c>
      <c r="O3827" s="44">
        <v>0</v>
      </c>
      <c r="P3827" s="44">
        <v>0</v>
      </c>
      <c r="Q3827" s="44">
        <v>0</v>
      </c>
      <c r="R3827" s="44">
        <v>6.830775</v>
      </c>
      <c r="S3827" s="44">
        <v>7.6791070000000001</v>
      </c>
      <c r="T3827" s="44">
        <v>6212</v>
      </c>
      <c r="U3827" s="44">
        <v>707</v>
      </c>
      <c r="V3827" s="44">
        <v>0</v>
      </c>
      <c r="W3827" s="44">
        <v>0</v>
      </c>
      <c r="X3827" s="44">
        <v>0</v>
      </c>
      <c r="Y3827" s="44">
        <v>16206.605548</v>
      </c>
      <c r="Z3827" s="44">
        <v>519.68509500000005</v>
      </c>
      <c r="AA3827" s="44">
        <v>13.173164999999999</v>
      </c>
      <c r="AB3827" s="44">
        <v>0.62695999999999996</v>
      </c>
      <c r="AC3827" s="44">
        <v>0.30808000000000002</v>
      </c>
      <c r="AD3827" s="44">
        <v>3674.1240320000002</v>
      </c>
    </row>
    <row r="3828" spans="1:30" x14ac:dyDescent="0.25">
      <c r="A3828">
        <v>5008</v>
      </c>
      <c r="B3828" t="s">
        <v>101</v>
      </c>
      <c r="C3828" t="s">
        <v>365</v>
      </c>
      <c r="D3828" t="s">
        <v>365</v>
      </c>
      <c r="E3828" t="s">
        <v>366</v>
      </c>
      <c r="F3828" s="48" t="e">
        <f>VLOOKUP(A3828,'TAZ definitions'!$A$1:$E$1902,2,FALSE)</f>
        <v>#N/A</v>
      </c>
      <c r="G3828" s="48" t="e">
        <f>VLOOKUP(A3828,'TAZ definitions'!$A$1:$E$1902,4,FALSE)</f>
        <v>#N/A</v>
      </c>
      <c r="H3828" s="44">
        <v>6212</v>
      </c>
      <c r="I3828" s="44">
        <v>0</v>
      </c>
      <c r="J3828" s="44">
        <v>707</v>
      </c>
      <c r="K3828" s="44">
        <v>0</v>
      </c>
      <c r="L3828" s="44">
        <v>0</v>
      </c>
      <c r="M3828" s="44">
        <v>0</v>
      </c>
      <c r="N3828" s="44">
        <v>0</v>
      </c>
      <c r="O3828" s="44">
        <v>0</v>
      </c>
      <c r="P3828" s="44">
        <v>0</v>
      </c>
      <c r="Q3828" s="44">
        <v>0</v>
      </c>
      <c r="R3828" s="44">
        <v>13.212028</v>
      </c>
      <c r="S3828" s="44">
        <v>13.457445999999999</v>
      </c>
      <c r="T3828" s="44">
        <v>6212</v>
      </c>
      <c r="U3828" s="44">
        <v>707</v>
      </c>
      <c r="V3828" s="44">
        <v>0</v>
      </c>
      <c r="W3828" s="44">
        <v>0</v>
      </c>
      <c r="X3828" s="44">
        <v>0</v>
      </c>
      <c r="Y3828" s="44">
        <v>2676.9310289999999</v>
      </c>
      <c r="Z3828" s="44">
        <v>84.582128999999995</v>
      </c>
      <c r="AA3828" s="44">
        <v>2.1777709999999999</v>
      </c>
      <c r="AB3828" s="44">
        <v>0.107168</v>
      </c>
      <c r="AC3828" s="44">
        <v>5.0694999999999997E-2</v>
      </c>
      <c r="AD3828" s="44">
        <v>610.16720099999998</v>
      </c>
    </row>
    <row r="3829" spans="1:30" x14ac:dyDescent="0.25">
      <c r="A3829">
        <v>5009</v>
      </c>
      <c r="B3829" t="s">
        <v>101</v>
      </c>
      <c r="C3829" t="s">
        <v>365</v>
      </c>
      <c r="D3829" t="s">
        <v>365</v>
      </c>
      <c r="E3829" t="s">
        <v>366</v>
      </c>
      <c r="F3829" s="48" t="e">
        <f>VLOOKUP(A3829,'TAZ definitions'!$A$1:$E$1902,2,FALSE)</f>
        <v>#N/A</v>
      </c>
      <c r="G3829" s="48" t="e">
        <f>VLOOKUP(A3829,'TAZ definitions'!$A$1:$E$1902,4,FALSE)</f>
        <v>#N/A</v>
      </c>
      <c r="H3829" s="44">
        <v>6212</v>
      </c>
      <c r="I3829" s="44">
        <v>0</v>
      </c>
      <c r="J3829" s="44">
        <v>707</v>
      </c>
      <c r="K3829" s="44">
        <v>0</v>
      </c>
      <c r="L3829" s="44">
        <v>0</v>
      </c>
      <c r="M3829" s="44">
        <v>0</v>
      </c>
      <c r="N3829" s="44">
        <v>0</v>
      </c>
      <c r="O3829" s="44">
        <v>0</v>
      </c>
      <c r="P3829" s="44">
        <v>0</v>
      </c>
      <c r="Q3829" s="44">
        <v>0</v>
      </c>
      <c r="R3829" s="44">
        <v>9.5758220000000005</v>
      </c>
      <c r="S3829" s="44">
        <v>9.8266209999999994</v>
      </c>
      <c r="T3829" s="44">
        <v>6212</v>
      </c>
      <c r="U3829" s="44">
        <v>707.00006099999996</v>
      </c>
      <c r="V3829" s="44">
        <v>0</v>
      </c>
      <c r="W3829" s="44">
        <v>0</v>
      </c>
      <c r="X3829" s="44">
        <v>0</v>
      </c>
      <c r="Y3829" s="44">
        <v>1396.074989</v>
      </c>
      <c r="Z3829" s="44">
        <v>46.612470000000002</v>
      </c>
      <c r="AA3829" s="44">
        <v>1.1442749999999999</v>
      </c>
      <c r="AB3829" s="44">
        <v>5.2209999999999999E-2</v>
      </c>
      <c r="AC3829" s="44">
        <v>2.7178000000000001E-2</v>
      </c>
      <c r="AD3829" s="44">
        <v>323.07612699999999</v>
      </c>
    </row>
    <row r="3830" spans="1:30" x14ac:dyDescent="0.25">
      <c r="A3830">
        <v>5010</v>
      </c>
      <c r="B3830" t="s">
        <v>101</v>
      </c>
      <c r="C3830" t="s">
        <v>365</v>
      </c>
      <c r="D3830" t="s">
        <v>365</v>
      </c>
      <c r="E3830" t="s">
        <v>366</v>
      </c>
      <c r="F3830" s="48" t="e">
        <f>VLOOKUP(A3830,'TAZ definitions'!$A$1:$E$1902,2,FALSE)</f>
        <v>#N/A</v>
      </c>
      <c r="G3830" s="48" t="e">
        <f>VLOOKUP(A3830,'TAZ definitions'!$A$1:$E$1902,4,FALSE)</f>
        <v>#N/A</v>
      </c>
      <c r="H3830" s="44">
        <v>6212</v>
      </c>
      <c r="I3830" s="44">
        <v>0</v>
      </c>
      <c r="J3830" s="44">
        <v>707</v>
      </c>
      <c r="K3830" s="44">
        <v>0</v>
      </c>
      <c r="L3830" s="44">
        <v>0</v>
      </c>
      <c r="M3830" s="44">
        <v>0</v>
      </c>
      <c r="N3830" s="44">
        <v>0</v>
      </c>
      <c r="O3830" s="44">
        <v>0</v>
      </c>
      <c r="P3830" s="44">
        <v>0</v>
      </c>
      <c r="Q3830" s="44">
        <v>0</v>
      </c>
      <c r="R3830" s="44">
        <v>13.618131999999999</v>
      </c>
      <c r="S3830" s="44">
        <v>12.213799</v>
      </c>
      <c r="T3830" s="44">
        <v>6212</v>
      </c>
      <c r="U3830" s="44">
        <v>707</v>
      </c>
      <c r="V3830" s="44">
        <v>0</v>
      </c>
      <c r="W3830" s="44">
        <v>0</v>
      </c>
      <c r="X3830" s="44">
        <v>0</v>
      </c>
      <c r="Y3830" s="44">
        <v>1950.1961739999999</v>
      </c>
      <c r="Z3830" s="44">
        <v>65.114183999999995</v>
      </c>
      <c r="AA3830" s="44">
        <v>1.5950530000000001</v>
      </c>
      <c r="AB3830" s="44">
        <v>7.4947E-2</v>
      </c>
      <c r="AC3830" s="44">
        <v>3.7941999999999997E-2</v>
      </c>
      <c r="AD3830" s="44">
        <v>454.01502599999998</v>
      </c>
    </row>
    <row r="3831" spans="1:30" x14ac:dyDescent="0.25">
      <c r="A3831">
        <v>5011</v>
      </c>
      <c r="B3831" t="s">
        <v>101</v>
      </c>
      <c r="C3831" t="s">
        <v>365</v>
      </c>
      <c r="D3831" t="s">
        <v>365</v>
      </c>
      <c r="E3831" t="s">
        <v>366</v>
      </c>
      <c r="F3831" s="48" t="e">
        <f>VLOOKUP(A3831,'TAZ definitions'!$A$1:$E$1902,2,FALSE)</f>
        <v>#N/A</v>
      </c>
      <c r="G3831" s="48" t="e">
        <f>VLOOKUP(A3831,'TAZ definitions'!$A$1:$E$1902,4,FALSE)</f>
        <v>#N/A</v>
      </c>
      <c r="H3831" s="44">
        <v>6212</v>
      </c>
      <c r="I3831" s="44">
        <v>0</v>
      </c>
      <c r="J3831" s="44">
        <v>707</v>
      </c>
      <c r="K3831" s="44">
        <v>0</v>
      </c>
      <c r="L3831" s="44">
        <v>0</v>
      </c>
      <c r="M3831" s="44">
        <v>0</v>
      </c>
      <c r="N3831" s="44">
        <v>0</v>
      </c>
      <c r="O3831" s="44">
        <v>0</v>
      </c>
      <c r="P3831" s="44">
        <v>0</v>
      </c>
      <c r="Q3831" s="44">
        <v>0</v>
      </c>
      <c r="R3831" s="44">
        <v>17.270346</v>
      </c>
      <c r="S3831" s="44">
        <v>16.123132999999999</v>
      </c>
      <c r="T3831" s="44">
        <v>6212</v>
      </c>
      <c r="U3831" s="44">
        <v>707</v>
      </c>
      <c r="V3831" s="44">
        <v>0</v>
      </c>
      <c r="W3831" s="44">
        <v>0</v>
      </c>
      <c r="X3831" s="44">
        <v>0</v>
      </c>
      <c r="Y3831" s="44">
        <v>1086.489908</v>
      </c>
      <c r="Z3831" s="44">
        <v>31.147673000000001</v>
      </c>
      <c r="AA3831" s="44">
        <v>0.87176100000000001</v>
      </c>
      <c r="AB3831" s="44">
        <v>4.4447E-2</v>
      </c>
      <c r="AC3831" s="44">
        <v>1.9841999999999999E-2</v>
      </c>
      <c r="AD3831" s="44">
        <v>238.14417</v>
      </c>
    </row>
    <row r="3832" spans="1:30" x14ac:dyDescent="0.25">
      <c r="A3832">
        <v>5201</v>
      </c>
      <c r="B3832" t="s">
        <v>101</v>
      </c>
      <c r="C3832" t="s">
        <v>367</v>
      </c>
      <c r="D3832" t="s">
        <v>368</v>
      </c>
      <c r="E3832" t="s">
        <v>369</v>
      </c>
      <c r="F3832" s="48" t="e">
        <f>VLOOKUP(A3832,'TAZ definitions'!$A$1:$E$1902,2,FALSE)</f>
        <v>#N/A</v>
      </c>
      <c r="G3832" s="48" t="e">
        <f>VLOOKUP(A3832,'TAZ definitions'!$A$1:$E$1902,4,FALSE)</f>
        <v>#N/A</v>
      </c>
      <c r="H3832" s="44">
        <v>20671</v>
      </c>
      <c r="I3832" s="44">
        <v>0</v>
      </c>
      <c r="J3832" s="44">
        <v>1936</v>
      </c>
      <c r="K3832" s="44">
        <v>0</v>
      </c>
      <c r="L3832" s="44">
        <v>0</v>
      </c>
      <c r="M3832" s="44">
        <v>0</v>
      </c>
      <c r="N3832" s="44">
        <v>0</v>
      </c>
      <c r="O3832" s="44">
        <v>0</v>
      </c>
      <c r="P3832" s="44">
        <v>0</v>
      </c>
      <c r="Q3832" s="44">
        <v>0</v>
      </c>
      <c r="R3832" s="44">
        <v>22.657961</v>
      </c>
      <c r="S3832" s="44">
        <v>22.331696000000001</v>
      </c>
      <c r="T3832" s="44">
        <v>20671</v>
      </c>
      <c r="U3832" s="44">
        <v>1935.9998780000001</v>
      </c>
      <c r="V3832" s="44">
        <v>0</v>
      </c>
      <c r="W3832" s="44">
        <v>0</v>
      </c>
      <c r="X3832" s="44">
        <v>28.069552999999999</v>
      </c>
      <c r="Y3832" s="44">
        <v>6131.9907279999998</v>
      </c>
      <c r="Z3832" s="44">
        <v>182.28198599999999</v>
      </c>
      <c r="AA3832" s="44">
        <v>5.0932190000000004</v>
      </c>
      <c r="AB3832" s="44">
        <v>0.24099799999999999</v>
      </c>
      <c r="AC3832" s="44">
        <v>0.11751499999999999</v>
      </c>
      <c r="AD3832" s="44">
        <v>1330.211863</v>
      </c>
    </row>
    <row r="3833" spans="1:30" x14ac:dyDescent="0.25">
      <c r="A3833">
        <v>5202</v>
      </c>
      <c r="B3833" t="s">
        <v>101</v>
      </c>
      <c r="C3833" t="s">
        <v>367</v>
      </c>
      <c r="D3833" t="s">
        <v>368</v>
      </c>
      <c r="E3833" t="s">
        <v>369</v>
      </c>
      <c r="F3833" s="48" t="e">
        <f>VLOOKUP(A3833,'TAZ definitions'!$A$1:$E$1902,2,FALSE)</f>
        <v>#N/A</v>
      </c>
      <c r="G3833" s="48" t="e">
        <f>VLOOKUP(A3833,'TAZ definitions'!$A$1:$E$1902,4,FALSE)</f>
        <v>#N/A</v>
      </c>
      <c r="H3833" s="44">
        <v>13118</v>
      </c>
      <c r="I3833" s="44">
        <v>0</v>
      </c>
      <c r="J3833" s="44">
        <v>1307</v>
      </c>
      <c r="K3833" s="44">
        <v>0</v>
      </c>
      <c r="L3833" s="44">
        <v>0</v>
      </c>
      <c r="M3833" s="44">
        <v>0</v>
      </c>
      <c r="N3833" s="44">
        <v>0</v>
      </c>
      <c r="O3833" s="44">
        <v>0</v>
      </c>
      <c r="P3833" s="44">
        <v>0</v>
      </c>
      <c r="Q3833" s="44">
        <v>0</v>
      </c>
      <c r="R3833" s="44">
        <v>22.983713000000002</v>
      </c>
      <c r="S3833" s="44">
        <v>22.601057000000001</v>
      </c>
      <c r="T3833" s="44">
        <v>13118</v>
      </c>
      <c r="U3833" s="44">
        <v>1307</v>
      </c>
      <c r="V3833" s="44">
        <v>0</v>
      </c>
      <c r="W3833" s="44">
        <v>0</v>
      </c>
      <c r="X3833" s="44">
        <v>0</v>
      </c>
      <c r="Y3833" s="44">
        <v>2725.847033</v>
      </c>
      <c r="Z3833" s="44">
        <v>79.130965000000003</v>
      </c>
      <c r="AA3833" s="44">
        <v>2.2466339999999998</v>
      </c>
      <c r="AB3833" s="44">
        <v>0.114453</v>
      </c>
      <c r="AC3833" s="44">
        <v>5.1443999999999997E-2</v>
      </c>
      <c r="AD3833" s="44">
        <v>594.92585899999995</v>
      </c>
    </row>
    <row r="3834" spans="1:30" x14ac:dyDescent="0.25">
      <c r="A3834">
        <v>5203</v>
      </c>
      <c r="B3834" t="s">
        <v>101</v>
      </c>
      <c r="C3834" t="s">
        <v>367</v>
      </c>
      <c r="D3834" t="s">
        <v>368</v>
      </c>
      <c r="E3834" t="s">
        <v>369</v>
      </c>
      <c r="F3834" s="48" t="e">
        <f>VLOOKUP(A3834,'TAZ definitions'!$A$1:$E$1902,2,FALSE)</f>
        <v>#N/A</v>
      </c>
      <c r="G3834" s="48" t="e">
        <f>VLOOKUP(A3834,'TAZ definitions'!$A$1:$E$1902,4,FALSE)</f>
        <v>#N/A</v>
      </c>
      <c r="H3834" s="44">
        <v>29345</v>
      </c>
      <c r="I3834" s="44">
        <v>0</v>
      </c>
      <c r="J3834" s="44">
        <v>3523</v>
      </c>
      <c r="K3834" s="44">
        <v>0</v>
      </c>
      <c r="L3834" s="44">
        <v>0</v>
      </c>
      <c r="M3834" s="44">
        <v>0</v>
      </c>
      <c r="N3834" s="44">
        <v>0</v>
      </c>
      <c r="O3834" s="44">
        <v>0</v>
      </c>
      <c r="P3834" s="44">
        <v>0</v>
      </c>
      <c r="Q3834" s="44">
        <v>0</v>
      </c>
      <c r="R3834" s="44">
        <v>22.649815</v>
      </c>
      <c r="S3834" s="44">
        <v>22.383960999999999</v>
      </c>
      <c r="T3834" s="44">
        <v>29345</v>
      </c>
      <c r="U3834" s="44">
        <v>3523</v>
      </c>
      <c r="V3834" s="44">
        <v>0</v>
      </c>
      <c r="W3834" s="44">
        <v>0</v>
      </c>
      <c r="X3834" s="44">
        <v>30.105889999999999</v>
      </c>
      <c r="Y3834" s="44">
        <v>3073.178206</v>
      </c>
      <c r="Z3834" s="44">
        <v>90.991692999999998</v>
      </c>
      <c r="AA3834" s="44">
        <v>2.5654170000000001</v>
      </c>
      <c r="AB3834" s="44">
        <v>0.121444</v>
      </c>
      <c r="AC3834" s="44">
        <v>5.8874999999999997E-2</v>
      </c>
      <c r="AD3834" s="44">
        <v>667.29231500000003</v>
      </c>
    </row>
    <row r="3835" spans="1:30" x14ac:dyDescent="0.25">
      <c r="A3835">
        <v>5204</v>
      </c>
      <c r="B3835" t="s">
        <v>101</v>
      </c>
      <c r="C3835" t="s">
        <v>367</v>
      </c>
      <c r="D3835" t="s">
        <v>367</v>
      </c>
      <c r="E3835" t="s">
        <v>369</v>
      </c>
      <c r="F3835" s="48" t="e">
        <f>VLOOKUP(A3835,'TAZ definitions'!$A$1:$E$1902,2,FALSE)</f>
        <v>#N/A</v>
      </c>
      <c r="G3835" s="48" t="e">
        <f>VLOOKUP(A3835,'TAZ definitions'!$A$1:$E$1902,4,FALSE)</f>
        <v>#N/A</v>
      </c>
      <c r="H3835" s="44">
        <v>29727</v>
      </c>
      <c r="I3835" s="44">
        <v>0</v>
      </c>
      <c r="J3835" s="44">
        <v>2857</v>
      </c>
      <c r="K3835" s="44">
        <v>0</v>
      </c>
      <c r="L3835" s="44">
        <v>0</v>
      </c>
      <c r="M3835" s="44">
        <v>0</v>
      </c>
      <c r="N3835" s="44">
        <v>0</v>
      </c>
      <c r="O3835" s="44">
        <v>0</v>
      </c>
      <c r="P3835" s="44">
        <v>0</v>
      </c>
      <c r="Q3835" s="44">
        <v>0</v>
      </c>
      <c r="R3835" s="44">
        <v>20.216412999999999</v>
      </c>
      <c r="S3835" s="44">
        <v>20.025375</v>
      </c>
      <c r="T3835" s="44">
        <v>29727</v>
      </c>
      <c r="U3835" s="44">
        <v>2857</v>
      </c>
      <c r="V3835" s="44">
        <v>0</v>
      </c>
      <c r="W3835" s="44">
        <v>0</v>
      </c>
      <c r="X3835" s="44">
        <v>1560.878741</v>
      </c>
      <c r="Y3835" s="44">
        <v>6393.4390919999996</v>
      </c>
      <c r="Z3835" s="44">
        <v>213.511292</v>
      </c>
      <c r="AA3835" s="44">
        <v>5.3842990000000004</v>
      </c>
      <c r="AB3835" s="44">
        <v>0.23919399999999999</v>
      </c>
      <c r="AC3835" s="44">
        <v>0.129</v>
      </c>
      <c r="AD3835" s="44">
        <v>1464.5688230000001</v>
      </c>
    </row>
    <row r="3836" spans="1:30" x14ac:dyDescent="0.25">
      <c r="A3836">
        <v>5205</v>
      </c>
      <c r="B3836" t="s">
        <v>101</v>
      </c>
      <c r="C3836" t="s">
        <v>367</v>
      </c>
      <c r="D3836" t="s">
        <v>368</v>
      </c>
      <c r="E3836" t="s">
        <v>369</v>
      </c>
      <c r="F3836" s="48" t="e">
        <f>VLOOKUP(A3836,'TAZ definitions'!$A$1:$E$1902,2,FALSE)</f>
        <v>#N/A</v>
      </c>
      <c r="G3836" s="48" t="e">
        <f>VLOOKUP(A3836,'TAZ definitions'!$A$1:$E$1902,4,FALSE)</f>
        <v>#N/A</v>
      </c>
      <c r="H3836" s="44">
        <v>25718</v>
      </c>
      <c r="I3836" s="44">
        <v>0</v>
      </c>
      <c r="J3836" s="44">
        <v>2979</v>
      </c>
      <c r="K3836" s="44">
        <v>0</v>
      </c>
      <c r="L3836" s="44">
        <v>0</v>
      </c>
      <c r="M3836" s="44">
        <v>0</v>
      </c>
      <c r="N3836" s="44">
        <v>0</v>
      </c>
      <c r="O3836" s="44">
        <v>0</v>
      </c>
      <c r="P3836" s="44">
        <v>0</v>
      </c>
      <c r="Q3836" s="44">
        <v>0</v>
      </c>
      <c r="R3836" s="44">
        <v>21.0275</v>
      </c>
      <c r="S3836" s="44">
        <v>20.961746000000002</v>
      </c>
      <c r="T3836" s="44">
        <v>25718</v>
      </c>
      <c r="U3836" s="44">
        <v>2979</v>
      </c>
      <c r="V3836" s="44">
        <v>0</v>
      </c>
      <c r="W3836" s="44">
        <v>0</v>
      </c>
      <c r="X3836" s="44">
        <v>0</v>
      </c>
      <c r="Y3836" s="44">
        <v>10139.592688000001</v>
      </c>
      <c r="Z3836" s="44">
        <v>321.288724</v>
      </c>
      <c r="AA3836" s="44">
        <v>8.3784159999999996</v>
      </c>
      <c r="AB3836" s="44">
        <v>0.37024600000000002</v>
      </c>
      <c r="AC3836" s="44">
        <v>0.20386000000000001</v>
      </c>
      <c r="AD3836" s="44">
        <v>2279.9116370000002</v>
      </c>
    </row>
    <row r="3837" spans="1:30" x14ac:dyDescent="0.25">
      <c r="A3837">
        <v>5206</v>
      </c>
      <c r="B3837" t="s">
        <v>101</v>
      </c>
      <c r="C3837" t="s">
        <v>367</v>
      </c>
      <c r="D3837" t="s">
        <v>368</v>
      </c>
      <c r="E3837" t="s">
        <v>369</v>
      </c>
      <c r="F3837" s="48" t="e">
        <f>VLOOKUP(A3837,'TAZ definitions'!$A$1:$E$1902,2,FALSE)</f>
        <v>#N/A</v>
      </c>
      <c r="G3837" s="48" t="e">
        <f>VLOOKUP(A3837,'TAZ definitions'!$A$1:$E$1902,4,FALSE)</f>
        <v>#N/A</v>
      </c>
      <c r="H3837" s="44">
        <v>29392</v>
      </c>
      <c r="I3837" s="44">
        <v>0</v>
      </c>
      <c r="J3837" s="44">
        <v>4198</v>
      </c>
      <c r="K3837" s="44">
        <v>0</v>
      </c>
      <c r="L3837" s="44">
        <v>0</v>
      </c>
      <c r="M3837" s="44">
        <v>0</v>
      </c>
      <c r="N3837" s="44">
        <v>0</v>
      </c>
      <c r="O3837" s="44">
        <v>0</v>
      </c>
      <c r="P3837" s="44">
        <v>0</v>
      </c>
      <c r="Q3837" s="44">
        <v>0</v>
      </c>
      <c r="R3837" s="44">
        <v>20.968596999999999</v>
      </c>
      <c r="S3837" s="44">
        <v>20.616786999999999</v>
      </c>
      <c r="T3837" s="44">
        <v>29392</v>
      </c>
      <c r="U3837" s="44">
        <v>4198</v>
      </c>
      <c r="V3837" s="44">
        <v>0</v>
      </c>
      <c r="W3837" s="44">
        <v>0</v>
      </c>
      <c r="X3837" s="44">
        <v>0</v>
      </c>
      <c r="Y3837" s="44">
        <v>3488.8816889999998</v>
      </c>
      <c r="Z3837" s="44">
        <v>101.785213</v>
      </c>
      <c r="AA3837" s="44">
        <v>2.8940999999999999</v>
      </c>
      <c r="AB3837" s="44">
        <v>0.14422199999999999</v>
      </c>
      <c r="AC3837" s="44">
        <v>6.5986000000000003E-2</v>
      </c>
      <c r="AD3837" s="44">
        <v>755.056375</v>
      </c>
    </row>
    <row r="3838" spans="1:30" x14ac:dyDescent="0.25">
      <c r="A3838">
        <v>5207</v>
      </c>
      <c r="B3838" t="s">
        <v>101</v>
      </c>
      <c r="C3838" t="s">
        <v>367</v>
      </c>
      <c r="D3838" t="s">
        <v>368</v>
      </c>
      <c r="E3838" t="s">
        <v>369</v>
      </c>
      <c r="F3838" s="48" t="e">
        <f>VLOOKUP(A3838,'TAZ definitions'!$A$1:$E$1902,2,FALSE)</f>
        <v>#N/A</v>
      </c>
      <c r="G3838" s="48" t="e">
        <f>VLOOKUP(A3838,'TAZ definitions'!$A$1:$E$1902,4,FALSE)</f>
        <v>#N/A</v>
      </c>
      <c r="H3838" s="44">
        <v>26617</v>
      </c>
      <c r="I3838" s="44">
        <v>0</v>
      </c>
      <c r="J3838" s="44">
        <v>3913</v>
      </c>
      <c r="K3838" s="44">
        <v>0</v>
      </c>
      <c r="L3838" s="44">
        <v>0</v>
      </c>
      <c r="M3838" s="44">
        <v>0</v>
      </c>
      <c r="N3838" s="44">
        <v>0</v>
      </c>
      <c r="O3838" s="44">
        <v>0</v>
      </c>
      <c r="P3838" s="44">
        <v>0</v>
      </c>
      <c r="Q3838" s="44">
        <v>0</v>
      </c>
      <c r="R3838" s="44">
        <v>21.464226</v>
      </c>
      <c r="S3838" s="44">
        <v>21.065989999999999</v>
      </c>
      <c r="T3838" s="44">
        <v>26617.001952999999</v>
      </c>
      <c r="U3838" s="44">
        <v>3912.9997560000002</v>
      </c>
      <c r="V3838" s="44">
        <v>0</v>
      </c>
      <c r="W3838" s="44">
        <v>0</v>
      </c>
      <c r="X3838" s="44">
        <v>0</v>
      </c>
      <c r="Y3838" s="44">
        <v>0</v>
      </c>
      <c r="Z3838" s="44">
        <v>0</v>
      </c>
      <c r="AA3838" s="44">
        <v>0</v>
      </c>
      <c r="AB3838" s="44">
        <v>0</v>
      </c>
      <c r="AC3838" s="44">
        <v>0</v>
      </c>
      <c r="AD3838" s="44">
        <v>0</v>
      </c>
    </row>
    <row r="3839" spans="1:30" x14ac:dyDescent="0.25">
      <c r="A3839">
        <v>5208</v>
      </c>
      <c r="B3839" t="s">
        <v>101</v>
      </c>
      <c r="C3839" t="s">
        <v>367</v>
      </c>
      <c r="D3839" t="s">
        <v>368</v>
      </c>
      <c r="E3839" t="s">
        <v>369</v>
      </c>
      <c r="F3839" s="48" t="e">
        <f>VLOOKUP(A3839,'TAZ definitions'!$A$1:$E$1902,2,FALSE)</f>
        <v>#N/A</v>
      </c>
      <c r="G3839" s="48" t="e">
        <f>VLOOKUP(A3839,'TAZ definitions'!$A$1:$E$1902,4,FALSE)</f>
        <v>#N/A</v>
      </c>
      <c r="H3839" s="44">
        <v>21487</v>
      </c>
      <c r="I3839" s="44">
        <v>0</v>
      </c>
      <c r="J3839" s="44">
        <v>2672</v>
      </c>
      <c r="K3839" s="44">
        <v>0</v>
      </c>
      <c r="L3839" s="44">
        <v>0</v>
      </c>
      <c r="M3839" s="44">
        <v>0</v>
      </c>
      <c r="N3839" s="44">
        <v>0</v>
      </c>
      <c r="O3839" s="44">
        <v>0</v>
      </c>
      <c r="P3839" s="44">
        <v>0</v>
      </c>
      <c r="Q3839" s="44">
        <v>0</v>
      </c>
      <c r="R3839" s="44">
        <v>22.563614000000001</v>
      </c>
      <c r="S3839" s="44">
        <v>22.578066</v>
      </c>
      <c r="T3839" s="44">
        <v>21487</v>
      </c>
      <c r="U3839" s="44">
        <v>2672</v>
      </c>
      <c r="V3839" s="44">
        <v>0</v>
      </c>
      <c r="W3839" s="44">
        <v>0</v>
      </c>
      <c r="X3839" s="44">
        <v>68.749753999999996</v>
      </c>
      <c r="Y3839" s="44">
        <v>11999.476102000001</v>
      </c>
      <c r="Z3839" s="44">
        <v>310.75900200000001</v>
      </c>
      <c r="AA3839" s="44">
        <v>9.6630050000000001</v>
      </c>
      <c r="AB3839" s="44">
        <v>0.53233200000000003</v>
      </c>
      <c r="AC3839" s="44">
        <v>0.214668</v>
      </c>
      <c r="AD3839" s="44">
        <v>2520.7973050000001</v>
      </c>
    </row>
    <row r="3840" spans="1:30" x14ac:dyDescent="0.25">
      <c r="A3840">
        <v>5209</v>
      </c>
      <c r="B3840" t="s">
        <v>101</v>
      </c>
      <c r="C3840" t="s">
        <v>367</v>
      </c>
      <c r="D3840" t="s">
        <v>370</v>
      </c>
      <c r="E3840" t="s">
        <v>369</v>
      </c>
      <c r="F3840" s="48" t="e">
        <f>VLOOKUP(A3840,'TAZ definitions'!$A$1:$E$1902,2,FALSE)</f>
        <v>#N/A</v>
      </c>
      <c r="G3840" s="48" t="e">
        <f>VLOOKUP(A3840,'TAZ definitions'!$A$1:$E$1902,4,FALSE)</f>
        <v>#N/A</v>
      </c>
      <c r="H3840" s="44">
        <v>29197</v>
      </c>
      <c r="I3840" s="44">
        <v>0</v>
      </c>
      <c r="J3840" s="44">
        <v>4212</v>
      </c>
      <c r="K3840" s="44">
        <v>0</v>
      </c>
      <c r="L3840" s="44">
        <v>0</v>
      </c>
      <c r="M3840" s="44">
        <v>0</v>
      </c>
      <c r="N3840" s="44">
        <v>0</v>
      </c>
      <c r="O3840" s="44">
        <v>0</v>
      </c>
      <c r="P3840" s="44">
        <v>94.719009</v>
      </c>
      <c r="Q3840" s="44">
        <v>116.93071</v>
      </c>
      <c r="R3840" s="44">
        <v>20.109386000000001</v>
      </c>
      <c r="S3840" s="44">
        <v>19.87377</v>
      </c>
      <c r="T3840" s="44">
        <v>29139.351563</v>
      </c>
      <c r="U3840" s="44">
        <v>4203.6835940000001</v>
      </c>
      <c r="V3840" s="44">
        <v>0</v>
      </c>
      <c r="W3840" s="44">
        <v>0</v>
      </c>
      <c r="X3840" s="44">
        <v>110507.433271</v>
      </c>
      <c r="Y3840" s="44">
        <v>192261.64325699999</v>
      </c>
      <c r="Z3840" s="44">
        <v>4758.7152969999997</v>
      </c>
      <c r="AA3840" s="44">
        <v>199.65569400000001</v>
      </c>
      <c r="AB3840" s="44">
        <v>9.6461799999999993</v>
      </c>
      <c r="AC3840" s="44">
        <v>3.6149279999999999</v>
      </c>
      <c r="AD3840" s="44">
        <v>41699.026036000003</v>
      </c>
    </row>
    <row r="3841" spans="1:30" x14ac:dyDescent="0.25">
      <c r="A3841">
        <v>5210</v>
      </c>
      <c r="B3841" t="s">
        <v>101</v>
      </c>
      <c r="C3841" t="s">
        <v>367</v>
      </c>
      <c r="D3841" t="s">
        <v>370</v>
      </c>
      <c r="E3841" t="s">
        <v>369</v>
      </c>
      <c r="F3841" s="48" t="e">
        <f>VLOOKUP(A3841,'TAZ definitions'!$A$1:$E$1902,2,FALSE)</f>
        <v>#N/A</v>
      </c>
      <c r="G3841" s="48" t="e">
        <f>VLOOKUP(A3841,'TAZ definitions'!$A$1:$E$1902,4,FALSE)</f>
        <v>#N/A</v>
      </c>
      <c r="H3841" s="44">
        <v>44657</v>
      </c>
      <c r="I3841" s="44">
        <v>0</v>
      </c>
      <c r="J3841" s="44">
        <v>4944</v>
      </c>
      <c r="K3841" s="44">
        <v>0</v>
      </c>
      <c r="L3841" s="44">
        <v>0</v>
      </c>
      <c r="M3841" s="44">
        <v>0</v>
      </c>
      <c r="N3841" s="44">
        <v>0</v>
      </c>
      <c r="O3841" s="44">
        <v>0</v>
      </c>
      <c r="P3841" s="44">
        <v>106.967308</v>
      </c>
      <c r="Q3841" s="44">
        <v>79.811012000000005</v>
      </c>
      <c r="R3841" s="44">
        <v>19.138169999999999</v>
      </c>
      <c r="S3841" s="44">
        <v>18.90354</v>
      </c>
      <c r="T3841" s="44">
        <v>44528.230469000002</v>
      </c>
      <c r="U3841" s="44">
        <v>4929.7436520000001</v>
      </c>
      <c r="V3841" s="44">
        <v>0</v>
      </c>
      <c r="W3841" s="44">
        <v>0</v>
      </c>
      <c r="X3841" s="44">
        <v>0</v>
      </c>
      <c r="Y3841" s="44">
        <v>12041.314709</v>
      </c>
      <c r="Z3841" s="44">
        <v>360.02981199999999</v>
      </c>
      <c r="AA3841" s="44">
        <v>10.067152999999999</v>
      </c>
      <c r="AB3841" s="44">
        <v>0.46679199999999998</v>
      </c>
      <c r="AC3841" s="44">
        <v>0.231826</v>
      </c>
      <c r="AD3841" s="44">
        <v>2628.5962279999999</v>
      </c>
    </row>
    <row r="3842" spans="1:30" x14ac:dyDescent="0.25">
      <c r="A3842">
        <v>5211</v>
      </c>
      <c r="B3842" t="s">
        <v>101</v>
      </c>
      <c r="C3842" t="s">
        <v>367</v>
      </c>
      <c r="D3842" t="s">
        <v>370</v>
      </c>
      <c r="E3842" t="s">
        <v>369</v>
      </c>
      <c r="F3842" s="48" t="e">
        <f>VLOOKUP(A3842,'TAZ definitions'!$A$1:$E$1902,2,FALSE)</f>
        <v>#N/A</v>
      </c>
      <c r="G3842" s="48" t="e">
        <f>VLOOKUP(A3842,'TAZ definitions'!$A$1:$E$1902,4,FALSE)</f>
        <v>#N/A</v>
      </c>
      <c r="H3842" s="44">
        <v>35098</v>
      </c>
      <c r="I3842" s="44">
        <v>0</v>
      </c>
      <c r="J3842" s="44">
        <v>4467</v>
      </c>
      <c r="K3842" s="44">
        <v>0</v>
      </c>
      <c r="L3842" s="44">
        <v>0</v>
      </c>
      <c r="M3842" s="44">
        <v>0</v>
      </c>
      <c r="N3842" s="44">
        <v>0</v>
      </c>
      <c r="O3842" s="44">
        <v>0</v>
      </c>
      <c r="P3842" s="44">
        <v>82.726417999999995</v>
      </c>
      <c r="Q3842" s="44">
        <v>91.408317999999994</v>
      </c>
      <c r="R3842" s="44">
        <v>20.025742000000001</v>
      </c>
      <c r="S3842" s="44">
        <v>19.652777</v>
      </c>
      <c r="T3842" s="44">
        <v>34947.859375</v>
      </c>
      <c r="U3842" s="44">
        <v>4447.8911129999997</v>
      </c>
      <c r="V3842" s="44">
        <v>0</v>
      </c>
      <c r="W3842" s="44">
        <v>0</v>
      </c>
      <c r="X3842" s="44">
        <v>31881.138565000001</v>
      </c>
      <c r="Y3842" s="44">
        <v>70225.839051000003</v>
      </c>
      <c r="Z3842" s="44">
        <v>2626.3629099999998</v>
      </c>
      <c r="AA3842" s="44">
        <v>59.729219000000001</v>
      </c>
      <c r="AB3842" s="44">
        <v>2.9266190000000001</v>
      </c>
      <c r="AC3842" s="44">
        <v>1.501001</v>
      </c>
      <c r="AD3842" s="44">
        <v>17227.104007999998</v>
      </c>
    </row>
    <row r="3843" spans="1:30" x14ac:dyDescent="0.25">
      <c r="A3843">
        <v>5212</v>
      </c>
      <c r="B3843" t="s">
        <v>101</v>
      </c>
      <c r="C3843" t="s">
        <v>367</v>
      </c>
      <c r="D3843" t="s">
        <v>370</v>
      </c>
      <c r="E3843" t="s">
        <v>369</v>
      </c>
      <c r="F3843" s="48" t="e">
        <f>VLOOKUP(A3843,'TAZ definitions'!$A$1:$E$1902,2,FALSE)</f>
        <v>#N/A</v>
      </c>
      <c r="G3843" s="48" t="e">
        <f>VLOOKUP(A3843,'TAZ definitions'!$A$1:$E$1902,4,FALSE)</f>
        <v>#N/A</v>
      </c>
      <c r="H3843" s="44">
        <v>54160</v>
      </c>
      <c r="I3843" s="44">
        <v>0</v>
      </c>
      <c r="J3843" s="44">
        <v>5543</v>
      </c>
      <c r="K3843" s="44">
        <v>0</v>
      </c>
      <c r="L3843" s="44">
        <v>0</v>
      </c>
      <c r="M3843" s="44">
        <v>0</v>
      </c>
      <c r="N3843" s="44">
        <v>0</v>
      </c>
      <c r="O3843" s="44">
        <v>0</v>
      </c>
      <c r="P3843" s="44">
        <v>110.770882</v>
      </c>
      <c r="Q3843" s="44">
        <v>80.073357000000001</v>
      </c>
      <c r="R3843" s="44">
        <v>19.958241999999998</v>
      </c>
      <c r="S3843" s="44">
        <v>19.902981</v>
      </c>
      <c r="T3843" s="44">
        <v>54080.296875</v>
      </c>
      <c r="U3843" s="44">
        <v>5534.8427730000003</v>
      </c>
      <c r="V3843" s="44">
        <v>0</v>
      </c>
      <c r="W3843" s="44">
        <v>0</v>
      </c>
      <c r="X3843" s="44">
        <v>0</v>
      </c>
      <c r="Y3843" s="44">
        <v>12862.596614</v>
      </c>
      <c r="Z3843" s="44">
        <v>379.090103</v>
      </c>
      <c r="AA3843" s="44">
        <v>10.72166</v>
      </c>
      <c r="AB3843" s="44">
        <v>0.51591399999999998</v>
      </c>
      <c r="AC3843" s="44">
        <v>0.245057</v>
      </c>
      <c r="AD3843" s="44">
        <v>2790.0602090000002</v>
      </c>
    </row>
    <row r="3844" spans="1:30" x14ac:dyDescent="0.25">
      <c r="A3844">
        <v>5213</v>
      </c>
      <c r="B3844" t="s">
        <v>101</v>
      </c>
      <c r="C3844" t="s">
        <v>371</v>
      </c>
      <c r="D3844" t="s">
        <v>372</v>
      </c>
      <c r="E3844" t="s">
        <v>369</v>
      </c>
      <c r="F3844" s="48" t="e">
        <f>VLOOKUP(A3844,'TAZ definitions'!$A$1:$E$1902,2,FALSE)</f>
        <v>#N/A</v>
      </c>
      <c r="G3844" s="48" t="e">
        <f>VLOOKUP(A3844,'TAZ definitions'!$A$1:$E$1902,4,FALSE)</f>
        <v>#N/A</v>
      </c>
      <c r="H3844" s="44">
        <v>18492</v>
      </c>
      <c r="I3844" s="44">
        <v>0</v>
      </c>
      <c r="J3844" s="44">
        <v>2095</v>
      </c>
      <c r="K3844" s="44">
        <v>0</v>
      </c>
      <c r="L3844" s="44">
        <v>0</v>
      </c>
      <c r="M3844" s="44">
        <v>0</v>
      </c>
      <c r="N3844" s="44">
        <v>0</v>
      </c>
      <c r="O3844" s="44">
        <v>0</v>
      </c>
      <c r="P3844" s="44">
        <v>0</v>
      </c>
      <c r="Q3844" s="44">
        <v>0</v>
      </c>
      <c r="R3844" s="44">
        <v>23.509495000000001</v>
      </c>
      <c r="S3844" s="44">
        <v>20.848742000000001</v>
      </c>
      <c r="T3844" s="44">
        <v>18492</v>
      </c>
      <c r="U3844" s="44">
        <v>2095</v>
      </c>
      <c r="V3844" s="44">
        <v>0</v>
      </c>
      <c r="W3844" s="44">
        <v>0</v>
      </c>
      <c r="X3844" s="44">
        <v>0</v>
      </c>
      <c r="Y3844" s="44">
        <v>7373.6548210000001</v>
      </c>
      <c r="Z3844" s="44">
        <v>217.45002600000001</v>
      </c>
      <c r="AA3844" s="44">
        <v>6.0445099999999998</v>
      </c>
      <c r="AB3844" s="44">
        <v>0.30008899999999999</v>
      </c>
      <c r="AC3844" s="44">
        <v>0.14063800000000001</v>
      </c>
      <c r="AD3844" s="44">
        <v>1603.2588270000001</v>
      </c>
    </row>
    <row r="3845" spans="1:30" x14ac:dyDescent="0.25">
      <c r="A3845">
        <v>5214</v>
      </c>
      <c r="B3845" t="s">
        <v>101</v>
      </c>
      <c r="C3845" t="s">
        <v>367</v>
      </c>
      <c r="D3845" t="s">
        <v>370</v>
      </c>
      <c r="E3845" t="s">
        <v>369</v>
      </c>
      <c r="F3845" s="48" t="e">
        <f>VLOOKUP(A3845,'TAZ definitions'!$A$1:$E$1902,2,FALSE)</f>
        <v>#N/A</v>
      </c>
      <c r="G3845" s="48" t="e">
        <f>VLOOKUP(A3845,'TAZ definitions'!$A$1:$E$1902,4,FALSE)</f>
        <v>#N/A</v>
      </c>
      <c r="H3845" s="44">
        <v>30779</v>
      </c>
      <c r="I3845" s="44">
        <v>0</v>
      </c>
      <c r="J3845" s="44">
        <v>4330</v>
      </c>
      <c r="K3845" s="44">
        <v>0</v>
      </c>
      <c r="L3845" s="44">
        <v>0</v>
      </c>
      <c r="M3845" s="44">
        <v>0</v>
      </c>
      <c r="N3845" s="44">
        <v>0</v>
      </c>
      <c r="O3845" s="44">
        <v>0</v>
      </c>
      <c r="P3845" s="44">
        <v>93.295769000000007</v>
      </c>
      <c r="Q3845" s="44">
        <v>99.624474000000006</v>
      </c>
      <c r="R3845" s="44">
        <v>20.183018000000001</v>
      </c>
      <c r="S3845" s="44">
        <v>19.945399999999999</v>
      </c>
      <c r="T3845" s="44">
        <v>30720.294922000001</v>
      </c>
      <c r="U3845" s="44">
        <v>4321.7416990000002</v>
      </c>
      <c r="V3845" s="44">
        <v>0</v>
      </c>
      <c r="W3845" s="44">
        <v>0</v>
      </c>
      <c r="X3845" s="44">
        <v>0</v>
      </c>
      <c r="Y3845" s="44">
        <v>8168.9016879999999</v>
      </c>
      <c r="Z3845" s="44">
        <v>252.03086400000001</v>
      </c>
      <c r="AA3845" s="44">
        <v>6.6246010000000002</v>
      </c>
      <c r="AB3845" s="44">
        <v>0.328013</v>
      </c>
      <c r="AC3845" s="44">
        <v>0.15803400000000001</v>
      </c>
      <c r="AD3845" s="44">
        <v>1803.334443</v>
      </c>
    </row>
    <row r="3846" spans="1:30" x14ac:dyDescent="0.25">
      <c r="A3846">
        <v>5215</v>
      </c>
      <c r="B3846" t="s">
        <v>101</v>
      </c>
      <c r="C3846" t="s">
        <v>367</v>
      </c>
      <c r="D3846" t="s">
        <v>370</v>
      </c>
      <c r="E3846" t="s">
        <v>369</v>
      </c>
      <c r="F3846" s="48" t="e">
        <f>VLOOKUP(A3846,'TAZ definitions'!$A$1:$E$1902,2,FALSE)</f>
        <v>#N/A</v>
      </c>
      <c r="G3846" s="48" t="e">
        <f>VLOOKUP(A3846,'TAZ definitions'!$A$1:$E$1902,4,FALSE)</f>
        <v>#N/A</v>
      </c>
      <c r="H3846" s="44">
        <v>21056</v>
      </c>
      <c r="I3846" s="44">
        <v>0</v>
      </c>
      <c r="J3846" s="44">
        <v>2237</v>
      </c>
      <c r="K3846" s="44">
        <v>0</v>
      </c>
      <c r="L3846" s="44">
        <v>0</v>
      </c>
      <c r="M3846" s="44">
        <v>0</v>
      </c>
      <c r="N3846" s="44">
        <v>0</v>
      </c>
      <c r="O3846" s="44">
        <v>0</v>
      </c>
      <c r="P3846" s="44">
        <v>0</v>
      </c>
      <c r="Q3846" s="44">
        <v>0</v>
      </c>
      <c r="R3846" s="44">
        <v>21.511863999999999</v>
      </c>
      <c r="S3846" s="44">
        <v>20.711815000000001</v>
      </c>
      <c r="T3846" s="44">
        <v>21056</v>
      </c>
      <c r="U3846" s="44">
        <v>2237</v>
      </c>
      <c r="V3846" s="44">
        <v>0</v>
      </c>
      <c r="W3846" s="44">
        <v>0</v>
      </c>
      <c r="X3846" s="44">
        <v>0</v>
      </c>
      <c r="Y3846" s="44">
        <v>4832.8818499999998</v>
      </c>
      <c r="Z3846" s="44">
        <v>140.46300400000001</v>
      </c>
      <c r="AA3846" s="44">
        <v>3.9787189999999999</v>
      </c>
      <c r="AB3846" s="44">
        <v>0.203237</v>
      </c>
      <c r="AC3846" s="44">
        <v>9.1712000000000002E-2</v>
      </c>
      <c r="AD3846" s="44">
        <v>1055.9721930000001</v>
      </c>
    </row>
    <row r="3847" spans="1:30" x14ac:dyDescent="0.25">
      <c r="A3847">
        <v>5216</v>
      </c>
      <c r="B3847" t="s">
        <v>101</v>
      </c>
      <c r="C3847" t="s">
        <v>371</v>
      </c>
      <c r="D3847" t="s">
        <v>373</v>
      </c>
      <c r="E3847" t="s">
        <v>369</v>
      </c>
      <c r="F3847" s="48" t="e">
        <f>VLOOKUP(A3847,'TAZ definitions'!$A$1:$E$1902,2,FALSE)</f>
        <v>#N/A</v>
      </c>
      <c r="G3847" s="48" t="e">
        <f>VLOOKUP(A3847,'TAZ definitions'!$A$1:$E$1902,4,FALSE)</f>
        <v>#N/A</v>
      </c>
      <c r="H3847" s="44">
        <v>19799</v>
      </c>
      <c r="I3847" s="44">
        <v>0</v>
      </c>
      <c r="J3847" s="44">
        <v>1986</v>
      </c>
      <c r="K3847" s="44">
        <v>0</v>
      </c>
      <c r="L3847" s="44">
        <v>0</v>
      </c>
      <c r="M3847" s="44">
        <v>0</v>
      </c>
      <c r="N3847" s="44">
        <v>0</v>
      </c>
      <c r="O3847" s="44">
        <v>0</v>
      </c>
      <c r="P3847" s="44">
        <v>0</v>
      </c>
      <c r="Q3847" s="44">
        <v>0</v>
      </c>
      <c r="R3847" s="44">
        <v>20.838573</v>
      </c>
      <c r="S3847" s="44">
        <v>19.762271999999999</v>
      </c>
      <c r="T3847" s="44">
        <v>19799</v>
      </c>
      <c r="U3847" s="44">
        <v>1986</v>
      </c>
      <c r="V3847" s="44">
        <v>0</v>
      </c>
      <c r="W3847" s="44">
        <v>0</v>
      </c>
      <c r="X3847" s="44">
        <v>1602.9107309999999</v>
      </c>
      <c r="Y3847" s="44">
        <v>4896.2298069999997</v>
      </c>
      <c r="Z3847" s="44">
        <v>137.40309999999999</v>
      </c>
      <c r="AA3847" s="44">
        <v>3.99884</v>
      </c>
      <c r="AB3847" s="44">
        <v>0.21000099999999999</v>
      </c>
      <c r="AC3847" s="44">
        <v>9.0451000000000004E-2</v>
      </c>
      <c r="AD3847" s="44">
        <v>1057.8270560000001</v>
      </c>
    </row>
    <row r="3848" spans="1:30" x14ac:dyDescent="0.25">
      <c r="A3848">
        <v>5217</v>
      </c>
      <c r="B3848" t="s">
        <v>101</v>
      </c>
      <c r="C3848" t="s">
        <v>367</v>
      </c>
      <c r="D3848" t="s">
        <v>370</v>
      </c>
      <c r="E3848" t="s">
        <v>369</v>
      </c>
      <c r="F3848" s="48" t="e">
        <f>VLOOKUP(A3848,'TAZ definitions'!$A$1:$E$1902,2,FALSE)</f>
        <v>#N/A</v>
      </c>
      <c r="G3848" s="48" t="e">
        <f>VLOOKUP(A3848,'TAZ definitions'!$A$1:$E$1902,4,FALSE)</f>
        <v>#N/A</v>
      </c>
      <c r="H3848" s="44">
        <v>20010</v>
      </c>
      <c r="I3848" s="44">
        <v>0</v>
      </c>
      <c r="J3848" s="44">
        <v>2156</v>
      </c>
      <c r="K3848" s="44">
        <v>0</v>
      </c>
      <c r="L3848" s="44">
        <v>0</v>
      </c>
      <c r="M3848" s="44">
        <v>0</v>
      </c>
      <c r="N3848" s="44">
        <v>0</v>
      </c>
      <c r="O3848" s="44">
        <v>0</v>
      </c>
      <c r="P3848" s="44">
        <v>0</v>
      </c>
      <c r="Q3848" s="44">
        <v>0</v>
      </c>
      <c r="R3848" s="44">
        <v>20.56259</v>
      </c>
      <c r="S3848" s="44">
        <v>19.984891999999999</v>
      </c>
      <c r="T3848" s="44">
        <v>20010</v>
      </c>
      <c r="U3848" s="44">
        <v>2156</v>
      </c>
      <c r="V3848" s="44">
        <v>0</v>
      </c>
      <c r="W3848" s="44">
        <v>0</v>
      </c>
      <c r="X3848" s="44">
        <v>18001.805584999998</v>
      </c>
      <c r="Y3848" s="44">
        <v>31827.095436</v>
      </c>
      <c r="Z3848" s="44">
        <v>845.511439</v>
      </c>
      <c r="AA3848" s="44">
        <v>32.281517999999998</v>
      </c>
      <c r="AB3848" s="44">
        <v>1.5200910000000001</v>
      </c>
      <c r="AC3848" s="44">
        <v>0.61419800000000002</v>
      </c>
      <c r="AD3848" s="44">
        <v>7027.5048589999997</v>
      </c>
    </row>
    <row r="3849" spans="1:30" x14ac:dyDescent="0.25">
      <c r="A3849">
        <v>5218</v>
      </c>
      <c r="B3849" t="s">
        <v>101</v>
      </c>
      <c r="C3849" t="s">
        <v>371</v>
      </c>
      <c r="D3849" t="s">
        <v>372</v>
      </c>
      <c r="E3849" t="s">
        <v>369</v>
      </c>
      <c r="F3849" s="48" t="e">
        <f>VLOOKUP(A3849,'TAZ definitions'!$A$1:$E$1902,2,FALSE)</f>
        <v>#N/A</v>
      </c>
      <c r="G3849" s="48" t="e">
        <f>VLOOKUP(A3849,'TAZ definitions'!$A$1:$E$1902,4,FALSE)</f>
        <v>#N/A</v>
      </c>
      <c r="H3849" s="44">
        <v>32566</v>
      </c>
      <c r="I3849" s="44">
        <v>0</v>
      </c>
      <c r="J3849" s="44">
        <v>2944</v>
      </c>
      <c r="K3849" s="44">
        <v>0</v>
      </c>
      <c r="L3849" s="44">
        <v>0</v>
      </c>
      <c r="M3849" s="44">
        <v>0</v>
      </c>
      <c r="N3849" s="44">
        <v>0</v>
      </c>
      <c r="O3849" s="44">
        <v>0</v>
      </c>
      <c r="P3849" s="44">
        <v>0</v>
      </c>
      <c r="Q3849" s="44">
        <v>0</v>
      </c>
      <c r="R3849" s="44">
        <v>21.321178</v>
      </c>
      <c r="S3849" s="44">
        <v>21.224997999999999</v>
      </c>
      <c r="T3849" s="44">
        <v>32566.001952999999</v>
      </c>
      <c r="U3849" s="44">
        <v>2944</v>
      </c>
      <c r="V3849" s="44">
        <v>0</v>
      </c>
      <c r="W3849" s="44">
        <v>0</v>
      </c>
      <c r="X3849" s="44">
        <v>1566.194174</v>
      </c>
      <c r="Y3849" s="44">
        <v>7429.2375769999999</v>
      </c>
      <c r="Z3849" s="44">
        <v>196.513327</v>
      </c>
      <c r="AA3849" s="44">
        <v>6.0449999999999999</v>
      </c>
      <c r="AB3849" s="44">
        <v>0.33291900000000002</v>
      </c>
      <c r="AC3849" s="44">
        <v>0.135078</v>
      </c>
      <c r="AD3849" s="44">
        <v>1591.4217149999999</v>
      </c>
    </row>
    <row r="3850" spans="1:30" x14ac:dyDescent="0.25">
      <c r="A3850">
        <v>5219</v>
      </c>
      <c r="B3850" t="s">
        <v>101</v>
      </c>
      <c r="C3850" t="s">
        <v>367</v>
      </c>
      <c r="D3850" t="s">
        <v>374</v>
      </c>
      <c r="E3850" t="s">
        <v>369</v>
      </c>
      <c r="F3850" s="48" t="e">
        <f>VLOOKUP(A3850,'TAZ definitions'!$A$1:$E$1902,2,FALSE)</f>
        <v>#N/A</v>
      </c>
      <c r="G3850" s="48" t="e">
        <f>VLOOKUP(A3850,'TAZ definitions'!$A$1:$E$1902,4,FALSE)</f>
        <v>#N/A</v>
      </c>
      <c r="H3850" s="44">
        <v>69779</v>
      </c>
      <c r="I3850" s="44">
        <v>0</v>
      </c>
      <c r="J3850" s="44">
        <v>7245</v>
      </c>
      <c r="K3850" s="44">
        <v>0</v>
      </c>
      <c r="L3850" s="44">
        <v>0</v>
      </c>
      <c r="M3850" s="44">
        <v>0</v>
      </c>
      <c r="N3850" s="44">
        <v>0</v>
      </c>
      <c r="O3850" s="44">
        <v>0</v>
      </c>
      <c r="P3850" s="44">
        <v>0</v>
      </c>
      <c r="Q3850" s="44">
        <v>0</v>
      </c>
      <c r="R3850" s="44">
        <v>19.667213</v>
      </c>
      <c r="S3850" s="44">
        <v>19.854012999999998</v>
      </c>
      <c r="T3850" s="44">
        <v>69779</v>
      </c>
      <c r="U3850" s="44">
        <v>7245.0004879999997</v>
      </c>
      <c r="V3850" s="44">
        <v>0</v>
      </c>
      <c r="W3850" s="44">
        <v>0</v>
      </c>
      <c r="X3850" s="44">
        <v>8525.5686939999996</v>
      </c>
      <c r="Y3850" s="44">
        <v>16825.950390000002</v>
      </c>
      <c r="Z3850" s="44">
        <v>428.04198700000001</v>
      </c>
      <c r="AA3850" s="44">
        <v>17.051848</v>
      </c>
      <c r="AB3850" s="44">
        <v>0.822986</v>
      </c>
      <c r="AC3850" s="44">
        <v>0.31661099999999998</v>
      </c>
      <c r="AD3850" s="44">
        <v>3669.6884770000001</v>
      </c>
    </row>
    <row r="3851" spans="1:30" x14ac:dyDescent="0.25">
      <c r="A3851">
        <v>5220</v>
      </c>
      <c r="B3851" t="s">
        <v>101</v>
      </c>
      <c r="C3851" t="s">
        <v>371</v>
      </c>
      <c r="D3851" t="s">
        <v>372</v>
      </c>
      <c r="E3851" t="s">
        <v>369</v>
      </c>
      <c r="F3851" s="48" t="e">
        <f>VLOOKUP(A3851,'TAZ definitions'!$A$1:$E$1902,2,FALSE)</f>
        <v>#N/A</v>
      </c>
      <c r="G3851" s="48" t="e">
        <f>VLOOKUP(A3851,'TAZ definitions'!$A$1:$E$1902,4,FALSE)</f>
        <v>#N/A</v>
      </c>
      <c r="H3851" s="44">
        <v>49535</v>
      </c>
      <c r="I3851" s="44">
        <v>0</v>
      </c>
      <c r="J3851" s="44">
        <v>5145</v>
      </c>
      <c r="K3851" s="44">
        <v>0</v>
      </c>
      <c r="L3851" s="44">
        <v>0</v>
      </c>
      <c r="M3851" s="44">
        <v>0</v>
      </c>
      <c r="N3851" s="44">
        <v>0</v>
      </c>
      <c r="O3851" s="44">
        <v>0</v>
      </c>
      <c r="P3851" s="44">
        <v>130.65528900000001</v>
      </c>
      <c r="Q3851" s="44">
        <v>129.646469</v>
      </c>
      <c r="R3851" s="44">
        <v>18.791588000000001</v>
      </c>
      <c r="S3851" s="44">
        <v>18.713591000000001</v>
      </c>
      <c r="T3851" s="44">
        <v>49526.285155999998</v>
      </c>
      <c r="U3851" s="44">
        <v>5144.0942379999997</v>
      </c>
      <c r="V3851" s="44">
        <v>0</v>
      </c>
      <c r="W3851" s="44">
        <v>0</v>
      </c>
      <c r="X3851" s="44">
        <v>5242.3903989999999</v>
      </c>
      <c r="Y3851" s="44">
        <v>17719.154150999999</v>
      </c>
      <c r="Z3851" s="44">
        <v>542.61790199999996</v>
      </c>
      <c r="AA3851" s="44">
        <v>14.946851000000001</v>
      </c>
      <c r="AB3851" s="44">
        <v>0.73449500000000001</v>
      </c>
      <c r="AC3851" s="44">
        <v>0.345522</v>
      </c>
      <c r="AD3851" s="44">
        <v>3983.725872</v>
      </c>
    </row>
    <row r="3852" spans="1:30" x14ac:dyDescent="0.25">
      <c r="A3852">
        <v>5221</v>
      </c>
      <c r="B3852" t="s">
        <v>101</v>
      </c>
      <c r="C3852" t="s">
        <v>371</v>
      </c>
      <c r="D3852" t="s">
        <v>375</v>
      </c>
      <c r="E3852" t="s">
        <v>369</v>
      </c>
      <c r="F3852" s="48" t="e">
        <f>VLOOKUP(A3852,'TAZ definitions'!$A$1:$E$1902,2,FALSE)</f>
        <v>#N/A</v>
      </c>
      <c r="G3852" s="48" t="e">
        <f>VLOOKUP(A3852,'TAZ definitions'!$A$1:$E$1902,4,FALSE)</f>
        <v>#N/A</v>
      </c>
      <c r="H3852" s="44">
        <v>30093</v>
      </c>
      <c r="I3852" s="44">
        <v>0</v>
      </c>
      <c r="J3852" s="44">
        <v>3302</v>
      </c>
      <c r="K3852" s="44">
        <v>0</v>
      </c>
      <c r="L3852" s="44">
        <v>0</v>
      </c>
      <c r="M3852" s="44">
        <v>0</v>
      </c>
      <c r="N3852" s="44">
        <v>0</v>
      </c>
      <c r="O3852" s="44">
        <v>0</v>
      </c>
      <c r="P3852" s="44">
        <v>0</v>
      </c>
      <c r="Q3852" s="44">
        <v>0</v>
      </c>
      <c r="R3852" s="44">
        <v>18.020918000000002</v>
      </c>
      <c r="S3852" s="44">
        <v>17.934742</v>
      </c>
      <c r="T3852" s="44">
        <v>30093</v>
      </c>
      <c r="U3852" s="44">
        <v>3302</v>
      </c>
      <c r="V3852" s="44">
        <v>0</v>
      </c>
      <c r="W3852" s="44">
        <v>0</v>
      </c>
      <c r="X3852" s="44">
        <v>0</v>
      </c>
      <c r="Y3852" s="44">
        <v>1715.4586959999999</v>
      </c>
      <c r="Z3852" s="44">
        <v>50.776083999999997</v>
      </c>
      <c r="AA3852" s="44">
        <v>1.4274279999999999</v>
      </c>
      <c r="AB3852" s="44">
        <v>6.8936999999999998E-2</v>
      </c>
      <c r="AC3852" s="44">
        <v>3.2791000000000001E-2</v>
      </c>
      <c r="AD3852" s="44">
        <v>374.06200999999999</v>
      </c>
    </row>
    <row r="3853" spans="1:30" x14ac:dyDescent="0.25">
      <c r="A3853">
        <v>5222</v>
      </c>
      <c r="B3853" t="s">
        <v>101</v>
      </c>
      <c r="C3853" t="s">
        <v>367</v>
      </c>
      <c r="D3853" t="s">
        <v>370</v>
      </c>
      <c r="E3853" t="s">
        <v>369</v>
      </c>
      <c r="F3853" s="48" t="e">
        <f>VLOOKUP(A3853,'TAZ definitions'!$A$1:$E$1902,2,FALSE)</f>
        <v>#N/A</v>
      </c>
      <c r="G3853" s="48" t="e">
        <f>VLOOKUP(A3853,'TAZ definitions'!$A$1:$E$1902,4,FALSE)</f>
        <v>#N/A</v>
      </c>
      <c r="H3853" s="44">
        <v>53490</v>
      </c>
      <c r="I3853" s="44">
        <v>0</v>
      </c>
      <c r="J3853" s="44">
        <v>5302</v>
      </c>
      <c r="K3853" s="44">
        <v>0</v>
      </c>
      <c r="L3853" s="44">
        <v>0</v>
      </c>
      <c r="M3853" s="44">
        <v>0</v>
      </c>
      <c r="N3853" s="44">
        <v>0</v>
      </c>
      <c r="O3853" s="44">
        <v>0</v>
      </c>
      <c r="P3853" s="44">
        <v>0</v>
      </c>
      <c r="Q3853" s="44">
        <v>0</v>
      </c>
      <c r="R3853" s="44">
        <v>21.008638000000001</v>
      </c>
      <c r="S3853" s="44">
        <v>20.777308000000001</v>
      </c>
      <c r="T3853" s="44">
        <v>53490</v>
      </c>
      <c r="U3853" s="44">
        <v>5302</v>
      </c>
      <c r="V3853" s="44">
        <v>0</v>
      </c>
      <c r="W3853" s="44">
        <v>0</v>
      </c>
      <c r="X3853" s="44">
        <v>32438.441992</v>
      </c>
      <c r="Y3853" s="44">
        <v>55246.102421000003</v>
      </c>
      <c r="Z3853" s="44">
        <v>1350.826765</v>
      </c>
      <c r="AA3853" s="44">
        <v>53.680571999999998</v>
      </c>
      <c r="AB3853" s="44">
        <v>2.660771</v>
      </c>
      <c r="AC3853" s="44">
        <v>1.0169619999999999</v>
      </c>
      <c r="AD3853" s="44">
        <v>11793.914860999999</v>
      </c>
    </row>
    <row r="3854" spans="1:30" x14ac:dyDescent="0.25">
      <c r="A3854">
        <v>5223</v>
      </c>
      <c r="B3854" t="s">
        <v>101</v>
      </c>
      <c r="C3854" t="s">
        <v>367</v>
      </c>
      <c r="D3854" t="s">
        <v>376</v>
      </c>
      <c r="E3854" t="s">
        <v>369</v>
      </c>
      <c r="F3854" s="48" t="e">
        <f>VLOOKUP(A3854,'TAZ definitions'!$A$1:$E$1902,2,FALSE)</f>
        <v>#N/A</v>
      </c>
      <c r="G3854" s="48" t="e">
        <f>VLOOKUP(A3854,'TAZ definitions'!$A$1:$E$1902,4,FALSE)</f>
        <v>#N/A</v>
      </c>
      <c r="H3854" s="44">
        <v>60041</v>
      </c>
      <c r="I3854" s="44">
        <v>0</v>
      </c>
      <c r="J3854" s="44">
        <v>6126</v>
      </c>
      <c r="K3854" s="44">
        <v>0</v>
      </c>
      <c r="L3854" s="44">
        <v>0</v>
      </c>
      <c r="M3854" s="44">
        <v>0</v>
      </c>
      <c r="N3854" s="44">
        <v>0</v>
      </c>
      <c r="O3854" s="44">
        <v>0</v>
      </c>
      <c r="P3854" s="44">
        <v>0</v>
      </c>
      <c r="Q3854" s="44">
        <v>0</v>
      </c>
      <c r="R3854" s="44">
        <v>21.498728</v>
      </c>
      <c r="S3854" s="44">
        <v>21.446825</v>
      </c>
      <c r="T3854" s="44">
        <v>60041</v>
      </c>
      <c r="U3854" s="44">
        <v>6126</v>
      </c>
      <c r="V3854" s="44">
        <v>0</v>
      </c>
      <c r="W3854" s="44">
        <v>0</v>
      </c>
      <c r="X3854" s="44">
        <v>47488.342622999997</v>
      </c>
      <c r="Y3854" s="44">
        <v>76899.993182999999</v>
      </c>
      <c r="Z3854" s="44">
        <v>1937.5437429999999</v>
      </c>
      <c r="AA3854" s="44">
        <v>77.379400000000004</v>
      </c>
      <c r="AB3854" s="44">
        <v>3.7436389999999999</v>
      </c>
      <c r="AC3854" s="44">
        <v>1.437546</v>
      </c>
      <c r="AD3854" s="44">
        <v>16638.338205</v>
      </c>
    </row>
    <row r="3855" spans="1:30" x14ac:dyDescent="0.25">
      <c r="A3855">
        <v>5224</v>
      </c>
      <c r="B3855" t="s">
        <v>101</v>
      </c>
      <c r="C3855" t="s">
        <v>371</v>
      </c>
      <c r="D3855" t="s">
        <v>377</v>
      </c>
      <c r="E3855" t="s">
        <v>369</v>
      </c>
      <c r="F3855" s="48" t="e">
        <f>VLOOKUP(A3855,'TAZ definitions'!$A$1:$E$1902,2,FALSE)</f>
        <v>#N/A</v>
      </c>
      <c r="G3855" s="48" t="e">
        <f>VLOOKUP(A3855,'TAZ definitions'!$A$1:$E$1902,4,FALSE)</f>
        <v>#N/A</v>
      </c>
      <c r="H3855" s="44">
        <v>24074</v>
      </c>
      <c r="I3855" s="44">
        <v>0</v>
      </c>
      <c r="J3855" s="44">
        <v>2104</v>
      </c>
      <c r="K3855" s="44">
        <v>0</v>
      </c>
      <c r="L3855" s="44">
        <v>0</v>
      </c>
      <c r="M3855" s="44">
        <v>0</v>
      </c>
      <c r="N3855" s="44">
        <v>0</v>
      </c>
      <c r="O3855" s="44">
        <v>0</v>
      </c>
      <c r="P3855" s="44">
        <v>0</v>
      </c>
      <c r="Q3855" s="44">
        <v>0</v>
      </c>
      <c r="R3855" s="44">
        <v>18.324594000000001</v>
      </c>
      <c r="S3855" s="44">
        <v>18.333704000000001</v>
      </c>
      <c r="T3855" s="44">
        <v>24074</v>
      </c>
      <c r="U3855" s="44">
        <v>2104</v>
      </c>
      <c r="V3855" s="44">
        <v>0</v>
      </c>
      <c r="W3855" s="44">
        <v>0</v>
      </c>
      <c r="X3855" s="44">
        <v>0</v>
      </c>
      <c r="Y3855" s="44">
        <v>1722.85709</v>
      </c>
      <c r="Z3855" s="44">
        <v>40.127611999999999</v>
      </c>
      <c r="AA3855" s="44">
        <v>1.37141</v>
      </c>
      <c r="AB3855" s="44">
        <v>8.3429000000000003E-2</v>
      </c>
      <c r="AC3855" s="44">
        <v>2.9607999999999999E-2</v>
      </c>
      <c r="AD3855" s="44">
        <v>357.89124099999998</v>
      </c>
    </row>
    <row r="3856" spans="1:30" x14ac:dyDescent="0.25">
      <c r="A3856">
        <v>5225</v>
      </c>
      <c r="B3856" t="s">
        <v>101</v>
      </c>
      <c r="C3856" t="s">
        <v>367</v>
      </c>
      <c r="D3856" t="s">
        <v>378</v>
      </c>
      <c r="E3856" t="s">
        <v>369</v>
      </c>
      <c r="F3856" s="48" t="e">
        <f>VLOOKUP(A3856,'TAZ definitions'!$A$1:$E$1902,2,FALSE)</f>
        <v>#N/A</v>
      </c>
      <c r="G3856" s="48" t="e">
        <f>VLOOKUP(A3856,'TAZ definitions'!$A$1:$E$1902,4,FALSE)</f>
        <v>#N/A</v>
      </c>
      <c r="H3856" s="44">
        <v>10281</v>
      </c>
      <c r="I3856" s="44">
        <v>0</v>
      </c>
      <c r="J3856" s="44">
        <v>693</v>
      </c>
      <c r="K3856" s="44">
        <v>0</v>
      </c>
      <c r="L3856" s="44">
        <v>0</v>
      </c>
      <c r="M3856" s="44">
        <v>0</v>
      </c>
      <c r="N3856" s="44">
        <v>0</v>
      </c>
      <c r="O3856" s="44">
        <v>0</v>
      </c>
      <c r="P3856" s="44">
        <v>0</v>
      </c>
      <c r="Q3856" s="44">
        <v>0</v>
      </c>
      <c r="R3856" s="44">
        <v>20.795138999999999</v>
      </c>
      <c r="S3856" s="44">
        <v>20.581392000000001</v>
      </c>
      <c r="T3856" s="44">
        <v>10281</v>
      </c>
      <c r="U3856" s="44">
        <v>693</v>
      </c>
      <c r="V3856" s="44">
        <v>0</v>
      </c>
      <c r="W3856" s="44">
        <v>0</v>
      </c>
      <c r="X3856" s="44">
        <v>0</v>
      </c>
      <c r="Y3856" s="44">
        <v>1285.179856</v>
      </c>
      <c r="Z3856" s="44">
        <v>40.701687</v>
      </c>
      <c r="AA3856" s="44">
        <v>1.0648249999999999</v>
      </c>
      <c r="AB3856" s="44">
        <v>4.9350999999999999E-2</v>
      </c>
      <c r="AC3856" s="44">
        <v>2.5159999999999998E-2</v>
      </c>
      <c r="AD3856" s="44">
        <v>286.31182699999999</v>
      </c>
    </row>
    <row r="3857" spans="1:30" x14ac:dyDescent="0.25">
      <c r="A3857">
        <v>5226</v>
      </c>
      <c r="B3857" t="s">
        <v>101</v>
      </c>
      <c r="C3857" t="s">
        <v>367</v>
      </c>
      <c r="D3857" t="s">
        <v>379</v>
      </c>
      <c r="E3857" t="s">
        <v>369</v>
      </c>
      <c r="F3857" s="48" t="e">
        <f>VLOOKUP(A3857,'TAZ definitions'!$A$1:$E$1902,2,FALSE)</f>
        <v>#N/A</v>
      </c>
      <c r="G3857" s="48" t="e">
        <f>VLOOKUP(A3857,'TAZ definitions'!$A$1:$E$1902,4,FALSE)</f>
        <v>#N/A</v>
      </c>
      <c r="H3857" s="44">
        <v>7618</v>
      </c>
      <c r="I3857" s="44">
        <v>0</v>
      </c>
      <c r="J3857" s="44">
        <v>343</v>
      </c>
      <c r="K3857" s="44">
        <v>0</v>
      </c>
      <c r="L3857" s="44">
        <v>0</v>
      </c>
      <c r="M3857" s="44">
        <v>0</v>
      </c>
      <c r="N3857" s="44">
        <v>0</v>
      </c>
      <c r="O3857" s="44">
        <v>0</v>
      </c>
      <c r="P3857" s="44">
        <v>0</v>
      </c>
      <c r="Q3857" s="44">
        <v>0</v>
      </c>
      <c r="R3857" s="44">
        <v>22.291602999999999</v>
      </c>
      <c r="S3857" s="44">
        <v>22.114113</v>
      </c>
      <c r="T3857" s="44">
        <v>7618.0004879999997</v>
      </c>
      <c r="U3857" s="44">
        <v>343</v>
      </c>
      <c r="V3857" s="44">
        <v>0</v>
      </c>
      <c r="W3857" s="44">
        <v>0</v>
      </c>
      <c r="X3857" s="44">
        <v>0</v>
      </c>
      <c r="Y3857" s="44">
        <v>5571.9595079999999</v>
      </c>
      <c r="Z3857" s="44">
        <v>92.285651999999999</v>
      </c>
      <c r="AA3857" s="44">
        <v>6.3273539999999997</v>
      </c>
      <c r="AB3857" s="44">
        <v>0.38666099999999998</v>
      </c>
      <c r="AC3857" s="44">
        <v>9.8149E-2</v>
      </c>
      <c r="AD3857" s="44">
        <v>1215.896434</v>
      </c>
    </row>
    <row r="3858" spans="1:30" x14ac:dyDescent="0.25">
      <c r="A3858">
        <v>5227</v>
      </c>
      <c r="B3858" t="s">
        <v>101</v>
      </c>
      <c r="C3858" t="s">
        <v>367</v>
      </c>
      <c r="D3858" t="s">
        <v>380</v>
      </c>
      <c r="E3858" t="s">
        <v>369</v>
      </c>
      <c r="F3858" s="48" t="e">
        <f>VLOOKUP(A3858,'TAZ definitions'!$A$1:$E$1902,2,FALSE)</f>
        <v>#N/A</v>
      </c>
      <c r="G3858" s="48" t="e">
        <f>VLOOKUP(A3858,'TAZ definitions'!$A$1:$E$1902,4,FALSE)</f>
        <v>#N/A</v>
      </c>
      <c r="H3858" s="44">
        <v>1034</v>
      </c>
      <c r="I3858" s="44">
        <v>0</v>
      </c>
      <c r="J3858" s="44">
        <v>97</v>
      </c>
      <c r="K3858" s="44">
        <v>0</v>
      </c>
      <c r="L3858" s="44">
        <v>0</v>
      </c>
      <c r="M3858" s="44">
        <v>0</v>
      </c>
      <c r="N3858" s="44">
        <v>0</v>
      </c>
      <c r="O3858" s="44">
        <v>0</v>
      </c>
      <c r="P3858" s="44">
        <v>0</v>
      </c>
      <c r="Q3858" s="44">
        <v>0</v>
      </c>
      <c r="R3858" s="44">
        <v>26.648319000000001</v>
      </c>
      <c r="S3858" s="44">
        <v>26.403959</v>
      </c>
      <c r="T3858" s="44">
        <v>1034</v>
      </c>
      <c r="U3858" s="44">
        <v>97</v>
      </c>
      <c r="V3858" s="44">
        <v>0</v>
      </c>
      <c r="W3858" s="44">
        <v>0</v>
      </c>
      <c r="X3858" s="44">
        <v>0</v>
      </c>
      <c r="Y3858" s="44">
        <v>578.12218499999994</v>
      </c>
      <c r="Z3858" s="44">
        <v>18.955672</v>
      </c>
      <c r="AA3858" s="44">
        <v>0.48217399999999999</v>
      </c>
      <c r="AB3858" s="44">
        <v>2.162E-2</v>
      </c>
      <c r="AC3858" s="44">
        <v>1.1462E-2</v>
      </c>
      <c r="AD3858" s="44">
        <v>130.50019800000001</v>
      </c>
    </row>
    <row r="3859" spans="1:30" x14ac:dyDescent="0.25">
      <c r="A3859">
        <v>5228</v>
      </c>
      <c r="B3859" t="s">
        <v>101</v>
      </c>
      <c r="C3859" t="s">
        <v>367</v>
      </c>
      <c r="D3859" t="s">
        <v>381</v>
      </c>
      <c r="E3859" t="s">
        <v>369</v>
      </c>
      <c r="F3859" s="48" t="e">
        <f>VLOOKUP(A3859,'TAZ definitions'!$A$1:$E$1902,2,FALSE)</f>
        <v>#N/A</v>
      </c>
      <c r="G3859" s="48" t="e">
        <f>VLOOKUP(A3859,'TAZ definitions'!$A$1:$E$1902,4,FALSE)</f>
        <v>#N/A</v>
      </c>
      <c r="H3859" s="44">
        <v>19669</v>
      </c>
      <c r="I3859" s="44">
        <v>0</v>
      </c>
      <c r="J3859" s="44">
        <v>1577</v>
      </c>
      <c r="K3859" s="44">
        <v>0</v>
      </c>
      <c r="L3859" s="44">
        <v>0</v>
      </c>
      <c r="M3859" s="44">
        <v>0</v>
      </c>
      <c r="N3859" s="44">
        <v>0</v>
      </c>
      <c r="O3859" s="44">
        <v>0</v>
      </c>
      <c r="P3859" s="44">
        <v>0</v>
      </c>
      <c r="Q3859" s="44">
        <v>0</v>
      </c>
      <c r="R3859" s="44">
        <v>27.573885000000001</v>
      </c>
      <c r="S3859" s="44">
        <v>27.138193000000001</v>
      </c>
      <c r="T3859" s="44">
        <v>19669</v>
      </c>
      <c r="U3859" s="44">
        <v>1577</v>
      </c>
      <c r="V3859" s="44">
        <v>0</v>
      </c>
      <c r="W3859" s="44">
        <v>0</v>
      </c>
      <c r="X3859" s="44">
        <v>0</v>
      </c>
      <c r="Y3859" s="44">
        <v>11961.955900000001</v>
      </c>
      <c r="Z3859" s="44">
        <v>213.76870600000001</v>
      </c>
      <c r="AA3859" s="44">
        <v>13.165888000000001</v>
      </c>
      <c r="AB3859" s="44">
        <v>0.79335199999999995</v>
      </c>
      <c r="AC3859" s="44">
        <v>0.212169</v>
      </c>
      <c r="AD3859" s="44">
        <v>2609.9091480000002</v>
      </c>
    </row>
    <row r="3860" spans="1:30" x14ac:dyDescent="0.25">
      <c r="A3860">
        <v>5229</v>
      </c>
      <c r="B3860" t="s">
        <v>101</v>
      </c>
      <c r="C3860" t="s">
        <v>367</v>
      </c>
      <c r="D3860" t="s">
        <v>382</v>
      </c>
      <c r="E3860" t="s">
        <v>369</v>
      </c>
      <c r="F3860" s="48" t="e">
        <f>VLOOKUP(A3860,'TAZ definitions'!$A$1:$E$1902,2,FALSE)</f>
        <v>#N/A</v>
      </c>
      <c r="G3860" s="48" t="e">
        <f>VLOOKUP(A3860,'TAZ definitions'!$A$1:$E$1902,4,FALSE)</f>
        <v>#N/A</v>
      </c>
      <c r="H3860" s="44">
        <v>22222</v>
      </c>
      <c r="I3860" s="44">
        <v>0</v>
      </c>
      <c r="J3860" s="44">
        <v>1860</v>
      </c>
      <c r="K3860" s="44">
        <v>0</v>
      </c>
      <c r="L3860" s="44">
        <v>0</v>
      </c>
      <c r="M3860" s="44">
        <v>0</v>
      </c>
      <c r="N3860" s="44">
        <v>0</v>
      </c>
      <c r="O3860" s="44">
        <v>0</v>
      </c>
      <c r="P3860" s="44">
        <v>0</v>
      </c>
      <c r="Q3860" s="44">
        <v>0</v>
      </c>
      <c r="R3860" s="44">
        <v>20.960156999999999</v>
      </c>
      <c r="S3860" s="44">
        <v>20.672025999999999</v>
      </c>
      <c r="T3860" s="44">
        <v>22222</v>
      </c>
      <c r="U3860" s="44">
        <v>1859.9998780000001</v>
      </c>
      <c r="V3860" s="44">
        <v>0</v>
      </c>
      <c r="W3860" s="44">
        <v>0</v>
      </c>
      <c r="X3860" s="44">
        <v>0</v>
      </c>
      <c r="Y3860" s="44">
        <v>5085.0088159999996</v>
      </c>
      <c r="Z3860" s="44">
        <v>148.67085800000001</v>
      </c>
      <c r="AA3860" s="44">
        <v>4.1856169999999997</v>
      </c>
      <c r="AB3860" s="44">
        <v>0.20891399999999999</v>
      </c>
      <c r="AC3860" s="44">
        <v>9.6534999999999996E-2</v>
      </c>
      <c r="AD3860" s="44">
        <v>1102.978464</v>
      </c>
    </row>
    <row r="3861" spans="1:30" x14ac:dyDescent="0.25">
      <c r="A3861">
        <v>5230</v>
      </c>
      <c r="B3861" t="s">
        <v>101</v>
      </c>
      <c r="C3861" t="s">
        <v>367</v>
      </c>
      <c r="D3861" t="s">
        <v>383</v>
      </c>
      <c r="E3861" t="s">
        <v>369</v>
      </c>
      <c r="F3861" s="48" t="e">
        <f>VLOOKUP(A3861,'TAZ definitions'!$A$1:$E$1902,2,FALSE)</f>
        <v>#N/A</v>
      </c>
      <c r="G3861" s="48" t="e">
        <f>VLOOKUP(A3861,'TAZ definitions'!$A$1:$E$1902,4,FALSE)</f>
        <v>#N/A</v>
      </c>
      <c r="H3861" s="44">
        <v>15226</v>
      </c>
      <c r="I3861" s="44">
        <v>0</v>
      </c>
      <c r="J3861" s="44">
        <v>1446</v>
      </c>
      <c r="K3861" s="44">
        <v>0</v>
      </c>
      <c r="L3861" s="44">
        <v>0</v>
      </c>
      <c r="M3861" s="44">
        <v>0</v>
      </c>
      <c r="N3861" s="44">
        <v>0</v>
      </c>
      <c r="O3861" s="44">
        <v>0</v>
      </c>
      <c r="P3861" s="44">
        <v>0</v>
      </c>
      <c r="Q3861" s="44">
        <v>0</v>
      </c>
      <c r="R3861" s="44">
        <v>17.111967</v>
      </c>
      <c r="S3861" s="44">
        <v>16.933159</v>
      </c>
      <c r="T3861" s="44">
        <v>15226</v>
      </c>
      <c r="U3861" s="44">
        <v>1446</v>
      </c>
      <c r="V3861" s="44">
        <v>0</v>
      </c>
      <c r="W3861" s="44">
        <v>0</v>
      </c>
      <c r="X3861" s="44">
        <v>0</v>
      </c>
      <c r="Y3861" s="44">
        <v>8344.0999319999992</v>
      </c>
      <c r="Z3861" s="44">
        <v>219.90302600000001</v>
      </c>
      <c r="AA3861" s="44">
        <v>6.7344660000000003</v>
      </c>
      <c r="AB3861" s="44">
        <v>0.400588</v>
      </c>
      <c r="AC3861" s="44">
        <v>0.150229</v>
      </c>
      <c r="AD3861" s="44">
        <v>1819.5104690000001</v>
      </c>
    </row>
    <row r="3862" spans="1:30" x14ac:dyDescent="0.25">
      <c r="A3862">
        <v>5231</v>
      </c>
      <c r="B3862" t="s">
        <v>101</v>
      </c>
      <c r="C3862" t="s">
        <v>371</v>
      </c>
      <c r="D3862" t="s">
        <v>384</v>
      </c>
      <c r="E3862" t="s">
        <v>369</v>
      </c>
      <c r="F3862" s="48" t="e">
        <f>VLOOKUP(A3862,'TAZ definitions'!$A$1:$E$1902,2,FALSE)</f>
        <v>#N/A</v>
      </c>
      <c r="G3862" s="48" t="e">
        <f>VLOOKUP(A3862,'TAZ definitions'!$A$1:$E$1902,4,FALSE)</f>
        <v>#N/A</v>
      </c>
      <c r="H3862" s="44">
        <v>59975</v>
      </c>
      <c r="I3862" s="44">
        <v>0</v>
      </c>
      <c r="J3862" s="44">
        <v>5451</v>
      </c>
      <c r="K3862" s="44">
        <v>0</v>
      </c>
      <c r="L3862" s="44">
        <v>0</v>
      </c>
      <c r="M3862" s="44">
        <v>0</v>
      </c>
      <c r="N3862" s="44">
        <v>0</v>
      </c>
      <c r="O3862" s="44">
        <v>0</v>
      </c>
      <c r="P3862" s="44">
        <v>0</v>
      </c>
      <c r="Q3862" s="44">
        <v>0</v>
      </c>
      <c r="R3862" s="44">
        <v>15.716896</v>
      </c>
      <c r="S3862" s="44">
        <v>15.671822000000001</v>
      </c>
      <c r="T3862" s="44">
        <v>59975</v>
      </c>
      <c r="U3862" s="44">
        <v>5451</v>
      </c>
      <c r="V3862" s="44">
        <v>0</v>
      </c>
      <c r="W3862" s="44">
        <v>0</v>
      </c>
      <c r="X3862" s="44">
        <v>0</v>
      </c>
      <c r="Y3862" s="44">
        <v>9372.1341599999996</v>
      </c>
      <c r="Z3862" s="44">
        <v>245.64789400000001</v>
      </c>
      <c r="AA3862" s="44">
        <v>8.479101</v>
      </c>
      <c r="AB3862" s="44">
        <v>0.444662</v>
      </c>
      <c r="AC3862" s="44">
        <v>0.17399200000000001</v>
      </c>
      <c r="AD3862" s="44">
        <v>2038.6243569999999</v>
      </c>
    </row>
    <row r="3863" spans="1:30" x14ac:dyDescent="0.25">
      <c r="A3863">
        <v>5232</v>
      </c>
      <c r="B3863" t="s">
        <v>101</v>
      </c>
      <c r="C3863" t="s">
        <v>371</v>
      </c>
      <c r="D3863" t="s">
        <v>385</v>
      </c>
      <c r="E3863" t="s">
        <v>369</v>
      </c>
      <c r="F3863" s="48" t="e">
        <f>VLOOKUP(A3863,'TAZ definitions'!$A$1:$E$1902,2,FALSE)</f>
        <v>#N/A</v>
      </c>
      <c r="G3863" s="48" t="e">
        <f>VLOOKUP(A3863,'TAZ definitions'!$A$1:$E$1902,4,FALSE)</f>
        <v>#N/A</v>
      </c>
      <c r="H3863" s="44">
        <v>3374</v>
      </c>
      <c r="I3863" s="44">
        <v>0</v>
      </c>
      <c r="J3863" s="44">
        <v>305</v>
      </c>
      <c r="K3863" s="44">
        <v>0</v>
      </c>
      <c r="L3863" s="44">
        <v>0</v>
      </c>
      <c r="M3863" s="44">
        <v>0</v>
      </c>
      <c r="N3863" s="44">
        <v>0</v>
      </c>
      <c r="O3863" s="44">
        <v>0</v>
      </c>
      <c r="P3863" s="44">
        <v>0</v>
      </c>
      <c r="Q3863" s="44">
        <v>0</v>
      </c>
      <c r="R3863" s="44">
        <v>23.714853000000002</v>
      </c>
      <c r="S3863" s="44">
        <v>24.426897</v>
      </c>
      <c r="T3863" s="44">
        <v>3373.9997560000002</v>
      </c>
      <c r="U3863" s="44">
        <v>305</v>
      </c>
      <c r="V3863" s="44">
        <v>0</v>
      </c>
      <c r="W3863" s="44">
        <v>0</v>
      </c>
      <c r="X3863" s="44">
        <v>0</v>
      </c>
      <c r="Y3863" s="44">
        <v>641.35264400000005</v>
      </c>
      <c r="Z3863" s="44">
        <v>18.324452999999998</v>
      </c>
      <c r="AA3863" s="44">
        <v>0.52697400000000005</v>
      </c>
      <c r="AB3863" s="44">
        <v>2.6953999999999999E-2</v>
      </c>
      <c r="AC3863" s="44">
        <v>1.2121E-2</v>
      </c>
      <c r="AD3863" s="44">
        <v>139.144003</v>
      </c>
    </row>
    <row r="3864" spans="1:30" x14ac:dyDescent="0.25">
      <c r="A3864">
        <v>5233</v>
      </c>
      <c r="B3864" t="s">
        <v>101</v>
      </c>
      <c r="C3864" t="s">
        <v>371</v>
      </c>
      <c r="D3864" t="s">
        <v>386</v>
      </c>
      <c r="E3864" t="s">
        <v>369</v>
      </c>
      <c r="F3864" s="48" t="e">
        <f>VLOOKUP(A3864,'TAZ definitions'!$A$1:$E$1902,2,FALSE)</f>
        <v>#N/A</v>
      </c>
      <c r="G3864" s="48" t="e">
        <f>VLOOKUP(A3864,'TAZ definitions'!$A$1:$E$1902,4,FALSE)</f>
        <v>#N/A</v>
      </c>
      <c r="H3864" s="44">
        <v>28662</v>
      </c>
      <c r="I3864" s="44">
        <v>0</v>
      </c>
      <c r="J3864" s="44">
        <v>2523</v>
      </c>
      <c r="K3864" s="44">
        <v>0</v>
      </c>
      <c r="L3864" s="44">
        <v>0</v>
      </c>
      <c r="M3864" s="44">
        <v>0</v>
      </c>
      <c r="N3864" s="44">
        <v>0</v>
      </c>
      <c r="O3864" s="44">
        <v>0</v>
      </c>
      <c r="P3864" s="44">
        <v>0</v>
      </c>
      <c r="Q3864" s="44">
        <v>0</v>
      </c>
      <c r="R3864" s="44">
        <v>17.547874</v>
      </c>
      <c r="S3864" s="44">
        <v>17.319137999999999</v>
      </c>
      <c r="T3864" s="44">
        <v>28662</v>
      </c>
      <c r="U3864" s="44">
        <v>2523</v>
      </c>
      <c r="V3864" s="44">
        <v>0</v>
      </c>
      <c r="W3864" s="44">
        <v>0</v>
      </c>
      <c r="X3864" s="44">
        <v>0</v>
      </c>
      <c r="Y3864" s="44">
        <v>1827.7491520000001</v>
      </c>
      <c r="Z3864" s="44">
        <v>44.442872000000001</v>
      </c>
      <c r="AA3864" s="44">
        <v>1.4648399999999999</v>
      </c>
      <c r="AB3864" s="44">
        <v>8.6304000000000006E-2</v>
      </c>
      <c r="AC3864" s="44">
        <v>3.1938000000000001E-2</v>
      </c>
      <c r="AD3864" s="44">
        <v>383.38552600000003</v>
      </c>
    </row>
    <row r="3865" spans="1:30" x14ac:dyDescent="0.25">
      <c r="A3865">
        <v>5234</v>
      </c>
      <c r="B3865" t="s">
        <v>101</v>
      </c>
      <c r="C3865" t="s">
        <v>371</v>
      </c>
      <c r="D3865" t="s">
        <v>387</v>
      </c>
      <c r="E3865" t="s">
        <v>369</v>
      </c>
      <c r="F3865" s="48" t="e">
        <f>VLOOKUP(A3865,'TAZ definitions'!$A$1:$E$1902,2,FALSE)</f>
        <v>#N/A</v>
      </c>
      <c r="G3865" s="48" t="e">
        <f>VLOOKUP(A3865,'TAZ definitions'!$A$1:$E$1902,4,FALSE)</f>
        <v>#N/A</v>
      </c>
      <c r="H3865" s="44">
        <v>18049</v>
      </c>
      <c r="I3865" s="44">
        <v>0</v>
      </c>
      <c r="J3865" s="44">
        <v>1085</v>
      </c>
      <c r="K3865" s="44">
        <v>0</v>
      </c>
      <c r="L3865" s="44">
        <v>0</v>
      </c>
      <c r="M3865" s="44">
        <v>0</v>
      </c>
      <c r="N3865" s="44">
        <v>0</v>
      </c>
      <c r="O3865" s="44">
        <v>0</v>
      </c>
      <c r="P3865" s="44">
        <v>0</v>
      </c>
      <c r="Q3865" s="44">
        <v>0</v>
      </c>
      <c r="R3865" s="44">
        <v>21.602378999999999</v>
      </c>
      <c r="S3865" s="44">
        <v>21.569286000000002</v>
      </c>
      <c r="T3865" s="44">
        <v>18049</v>
      </c>
      <c r="U3865" s="44">
        <v>1085</v>
      </c>
      <c r="V3865" s="44">
        <v>0</v>
      </c>
      <c r="W3865" s="44">
        <v>0</v>
      </c>
      <c r="X3865" s="44">
        <v>0</v>
      </c>
      <c r="Y3865" s="44">
        <v>5395.022817</v>
      </c>
      <c r="Z3865" s="44">
        <v>162.13369900000001</v>
      </c>
      <c r="AA3865" s="44">
        <v>4.4679760000000002</v>
      </c>
      <c r="AB3865" s="44">
        <v>0.216137</v>
      </c>
      <c r="AC3865" s="44">
        <v>0.10375</v>
      </c>
      <c r="AD3865" s="44">
        <v>1184.954205</v>
      </c>
    </row>
    <row r="3866" spans="1:30" x14ac:dyDescent="0.25">
      <c r="A3866">
        <v>5235</v>
      </c>
      <c r="B3866" t="s">
        <v>101</v>
      </c>
      <c r="C3866" t="s">
        <v>367</v>
      </c>
      <c r="D3866" t="s">
        <v>388</v>
      </c>
      <c r="E3866" t="s">
        <v>369</v>
      </c>
      <c r="F3866" s="48" t="e">
        <f>VLOOKUP(A3866,'TAZ definitions'!$A$1:$E$1902,2,FALSE)</f>
        <v>#N/A</v>
      </c>
      <c r="G3866" s="48" t="e">
        <f>VLOOKUP(A3866,'TAZ definitions'!$A$1:$E$1902,4,FALSE)</f>
        <v>#N/A</v>
      </c>
      <c r="H3866" s="44">
        <v>28351</v>
      </c>
      <c r="I3866" s="44">
        <v>0</v>
      </c>
      <c r="J3866" s="44">
        <v>2109</v>
      </c>
      <c r="K3866" s="44">
        <v>0</v>
      </c>
      <c r="L3866" s="44">
        <v>0</v>
      </c>
      <c r="M3866" s="44">
        <v>0</v>
      </c>
      <c r="N3866" s="44">
        <v>0</v>
      </c>
      <c r="O3866" s="44">
        <v>0</v>
      </c>
      <c r="P3866" s="44">
        <v>0</v>
      </c>
      <c r="Q3866" s="44">
        <v>0</v>
      </c>
      <c r="R3866" s="44">
        <v>21.060032</v>
      </c>
      <c r="S3866" s="44">
        <v>21.010377999999999</v>
      </c>
      <c r="T3866" s="44">
        <v>28351</v>
      </c>
      <c r="U3866" s="44">
        <v>2109</v>
      </c>
      <c r="V3866" s="44">
        <v>0</v>
      </c>
      <c r="W3866" s="44">
        <v>0</v>
      </c>
      <c r="X3866" s="44">
        <v>0</v>
      </c>
      <c r="Y3866" s="44">
        <v>1954.9266070000001</v>
      </c>
      <c r="Z3866" s="44">
        <v>55.933734000000001</v>
      </c>
      <c r="AA3866" s="44">
        <v>1.6058110000000001</v>
      </c>
      <c r="AB3866" s="44">
        <v>8.0763000000000001E-2</v>
      </c>
      <c r="AC3866" s="44">
        <v>3.6975000000000001E-2</v>
      </c>
      <c r="AD3866" s="44">
        <v>421.95332000000002</v>
      </c>
    </row>
    <row r="3867" spans="1:30" x14ac:dyDescent="0.25">
      <c r="A3867">
        <v>5236</v>
      </c>
      <c r="B3867" t="s">
        <v>101</v>
      </c>
      <c r="C3867" t="s">
        <v>371</v>
      </c>
      <c r="D3867" t="s">
        <v>389</v>
      </c>
      <c r="E3867" t="s">
        <v>369</v>
      </c>
      <c r="F3867" s="48" t="e">
        <f>VLOOKUP(A3867,'TAZ definitions'!$A$1:$E$1902,2,FALSE)</f>
        <v>#N/A</v>
      </c>
      <c r="G3867" s="48" t="e">
        <f>VLOOKUP(A3867,'TAZ definitions'!$A$1:$E$1902,4,FALSE)</f>
        <v>#N/A</v>
      </c>
      <c r="H3867" s="44">
        <v>3036</v>
      </c>
      <c r="I3867" s="44">
        <v>0</v>
      </c>
      <c r="J3867" s="44">
        <v>235</v>
      </c>
      <c r="K3867" s="44">
        <v>0</v>
      </c>
      <c r="L3867" s="44">
        <v>0</v>
      </c>
      <c r="M3867" s="44">
        <v>0</v>
      </c>
      <c r="N3867" s="44">
        <v>0</v>
      </c>
      <c r="O3867" s="44">
        <v>0</v>
      </c>
      <c r="P3867" s="44">
        <v>0</v>
      </c>
      <c r="Q3867" s="44">
        <v>0</v>
      </c>
      <c r="R3867" s="44">
        <v>21.223835000000001</v>
      </c>
      <c r="S3867" s="44">
        <v>22.537838000000001</v>
      </c>
      <c r="T3867" s="44">
        <v>3036</v>
      </c>
      <c r="U3867" s="44">
        <v>235</v>
      </c>
      <c r="V3867" s="44">
        <v>0</v>
      </c>
      <c r="W3867" s="44">
        <v>0</v>
      </c>
      <c r="X3867" s="44">
        <v>0</v>
      </c>
      <c r="Y3867" s="44">
        <v>1406.833627</v>
      </c>
      <c r="Z3867" s="44">
        <v>34.864178000000003</v>
      </c>
      <c r="AA3867" s="44">
        <v>1.1292420000000001</v>
      </c>
      <c r="AB3867" s="44">
        <v>6.5753000000000006E-2</v>
      </c>
      <c r="AC3867" s="44">
        <v>2.4798000000000001E-2</v>
      </c>
      <c r="AD3867" s="44">
        <v>296.454432</v>
      </c>
    </row>
    <row r="3868" spans="1:30" x14ac:dyDescent="0.25">
      <c r="A3868">
        <v>5237</v>
      </c>
      <c r="B3868" t="s">
        <v>101</v>
      </c>
      <c r="C3868" t="s">
        <v>371</v>
      </c>
      <c r="D3868" t="s">
        <v>387</v>
      </c>
      <c r="E3868" t="s">
        <v>369</v>
      </c>
      <c r="F3868" s="48" t="e">
        <f>VLOOKUP(A3868,'TAZ definitions'!$A$1:$E$1902,2,FALSE)</f>
        <v>#N/A</v>
      </c>
      <c r="G3868" s="48" t="e">
        <f>VLOOKUP(A3868,'TAZ definitions'!$A$1:$E$1902,4,FALSE)</f>
        <v>#N/A</v>
      </c>
      <c r="H3868" s="44">
        <v>23299</v>
      </c>
      <c r="I3868" s="44">
        <v>0</v>
      </c>
      <c r="J3868" s="44">
        <v>1461</v>
      </c>
      <c r="K3868" s="44">
        <v>0</v>
      </c>
      <c r="L3868" s="44">
        <v>0</v>
      </c>
      <c r="M3868" s="44">
        <v>0</v>
      </c>
      <c r="N3868" s="44">
        <v>0</v>
      </c>
      <c r="O3868" s="44">
        <v>0</v>
      </c>
      <c r="P3868" s="44">
        <v>0</v>
      </c>
      <c r="Q3868" s="44">
        <v>0</v>
      </c>
      <c r="R3868" s="44">
        <v>21.223382999999998</v>
      </c>
      <c r="S3868" s="44">
        <v>21.186565000000002</v>
      </c>
      <c r="T3868" s="44">
        <v>23299</v>
      </c>
      <c r="U3868" s="44">
        <v>1461</v>
      </c>
      <c r="V3868" s="44">
        <v>0</v>
      </c>
      <c r="W3868" s="44">
        <v>0</v>
      </c>
      <c r="X3868" s="44">
        <v>0</v>
      </c>
      <c r="Y3868" s="44">
        <v>918.91948100000002</v>
      </c>
      <c r="Z3868" s="44">
        <v>27.800639</v>
      </c>
      <c r="AA3868" s="44">
        <v>0.76397099999999996</v>
      </c>
      <c r="AB3868" s="44">
        <v>3.7294000000000001E-2</v>
      </c>
      <c r="AC3868" s="44">
        <v>1.7703E-2</v>
      </c>
      <c r="AD3868" s="44">
        <v>203.431557</v>
      </c>
    </row>
    <row r="3869" spans="1:30" x14ac:dyDescent="0.25">
      <c r="A3869">
        <v>5238</v>
      </c>
      <c r="B3869" t="s">
        <v>101</v>
      </c>
      <c r="C3869" t="s">
        <v>367</v>
      </c>
      <c r="D3869" t="s">
        <v>390</v>
      </c>
      <c r="E3869" t="s">
        <v>369</v>
      </c>
      <c r="F3869" s="48" t="e">
        <f>VLOOKUP(A3869,'TAZ definitions'!$A$1:$E$1902,2,FALSE)</f>
        <v>#N/A</v>
      </c>
      <c r="G3869" s="48" t="e">
        <f>VLOOKUP(A3869,'TAZ definitions'!$A$1:$E$1902,4,FALSE)</f>
        <v>#N/A</v>
      </c>
      <c r="H3869" s="44">
        <v>3578</v>
      </c>
      <c r="I3869" s="44">
        <v>0</v>
      </c>
      <c r="J3869" s="44">
        <v>195</v>
      </c>
      <c r="K3869" s="44">
        <v>0</v>
      </c>
      <c r="L3869" s="44">
        <v>0</v>
      </c>
      <c r="M3869" s="44">
        <v>0</v>
      </c>
      <c r="N3869" s="44">
        <v>0</v>
      </c>
      <c r="O3869" s="44">
        <v>0</v>
      </c>
      <c r="P3869" s="44">
        <v>0</v>
      </c>
      <c r="Q3869" s="44">
        <v>0</v>
      </c>
      <c r="R3869" s="44">
        <v>24.439575000000001</v>
      </c>
      <c r="S3869" s="44">
        <v>24.382650000000002</v>
      </c>
      <c r="T3869" s="44">
        <v>3578</v>
      </c>
      <c r="U3869" s="44">
        <v>195</v>
      </c>
      <c r="V3869" s="44">
        <v>0</v>
      </c>
      <c r="W3869" s="44">
        <v>0</v>
      </c>
      <c r="X3869" s="44">
        <v>0</v>
      </c>
      <c r="Y3869" s="44">
        <v>906.71516299999996</v>
      </c>
      <c r="Z3869" s="44">
        <v>26.441255000000002</v>
      </c>
      <c r="AA3869" s="44">
        <v>0.74722599999999995</v>
      </c>
      <c r="AB3869" s="44">
        <v>3.7031000000000001E-2</v>
      </c>
      <c r="AC3869" s="44">
        <v>1.7263000000000001E-2</v>
      </c>
      <c r="AD3869" s="44">
        <v>197.11980700000001</v>
      </c>
    </row>
    <row r="3870" spans="1:30" x14ac:dyDescent="0.25">
      <c r="A3870">
        <v>5239</v>
      </c>
      <c r="B3870" t="s">
        <v>101</v>
      </c>
      <c r="C3870" t="s">
        <v>371</v>
      </c>
      <c r="D3870" t="s">
        <v>391</v>
      </c>
      <c r="E3870" t="s">
        <v>369</v>
      </c>
      <c r="F3870" s="48" t="e">
        <f>VLOOKUP(A3870,'TAZ definitions'!$A$1:$E$1902,2,FALSE)</f>
        <v>#N/A</v>
      </c>
      <c r="G3870" s="48" t="e">
        <f>VLOOKUP(A3870,'TAZ definitions'!$A$1:$E$1902,4,FALSE)</f>
        <v>#N/A</v>
      </c>
      <c r="H3870" s="44">
        <v>55910</v>
      </c>
      <c r="I3870" s="44">
        <v>0</v>
      </c>
      <c r="J3870" s="44">
        <v>5228</v>
      </c>
      <c r="K3870" s="44">
        <v>0</v>
      </c>
      <c r="L3870" s="44">
        <v>0</v>
      </c>
      <c r="M3870" s="44">
        <v>0</v>
      </c>
      <c r="N3870" s="44">
        <v>0</v>
      </c>
      <c r="O3870" s="44">
        <v>0</v>
      </c>
      <c r="P3870" s="44">
        <v>0</v>
      </c>
      <c r="Q3870" s="44">
        <v>0</v>
      </c>
      <c r="R3870" s="44">
        <v>17.899170000000002</v>
      </c>
      <c r="S3870" s="44">
        <v>17.842179999999999</v>
      </c>
      <c r="T3870" s="44">
        <v>55910</v>
      </c>
      <c r="U3870" s="44">
        <v>5228</v>
      </c>
      <c r="V3870" s="44">
        <v>0</v>
      </c>
      <c r="W3870" s="44">
        <v>0</v>
      </c>
      <c r="X3870" s="44">
        <v>0</v>
      </c>
      <c r="Y3870" s="44">
        <v>3094.6157720000001</v>
      </c>
      <c r="Z3870" s="44">
        <v>91.082312000000002</v>
      </c>
      <c r="AA3870" s="44">
        <v>2.5631930000000001</v>
      </c>
      <c r="AB3870" s="44">
        <v>0.12895400000000001</v>
      </c>
      <c r="AC3870" s="44">
        <v>5.8878E-2</v>
      </c>
      <c r="AD3870" s="44">
        <v>677.71652300000005</v>
      </c>
    </row>
    <row r="3871" spans="1:30" x14ac:dyDescent="0.25">
      <c r="A3871">
        <v>5240</v>
      </c>
      <c r="B3871" t="s">
        <v>101</v>
      </c>
      <c r="C3871" t="s">
        <v>371</v>
      </c>
      <c r="D3871" t="s">
        <v>392</v>
      </c>
      <c r="E3871" t="s">
        <v>369</v>
      </c>
      <c r="F3871" s="48" t="e">
        <f>VLOOKUP(A3871,'TAZ definitions'!$A$1:$E$1902,2,FALSE)</f>
        <v>#N/A</v>
      </c>
      <c r="G3871" s="48" t="e">
        <f>VLOOKUP(A3871,'TAZ definitions'!$A$1:$E$1902,4,FALSE)</f>
        <v>#N/A</v>
      </c>
      <c r="H3871" s="44">
        <v>24224</v>
      </c>
      <c r="I3871" s="44">
        <v>0</v>
      </c>
      <c r="J3871" s="44">
        <v>2056</v>
      </c>
      <c r="K3871" s="44">
        <v>0</v>
      </c>
      <c r="L3871" s="44">
        <v>0</v>
      </c>
      <c r="M3871" s="44">
        <v>0</v>
      </c>
      <c r="N3871" s="44">
        <v>0</v>
      </c>
      <c r="O3871" s="44">
        <v>0</v>
      </c>
      <c r="P3871" s="44">
        <v>0</v>
      </c>
      <c r="Q3871" s="44">
        <v>0</v>
      </c>
      <c r="R3871" s="44">
        <v>21.14706</v>
      </c>
      <c r="S3871" s="44">
        <v>21.068633999999999</v>
      </c>
      <c r="T3871" s="44">
        <v>24224.001952999999</v>
      </c>
      <c r="U3871" s="44">
        <v>2056</v>
      </c>
      <c r="V3871" s="44">
        <v>0</v>
      </c>
      <c r="W3871" s="44">
        <v>0</v>
      </c>
      <c r="X3871" s="44">
        <v>0</v>
      </c>
      <c r="Y3871" s="44">
        <v>831.00757299999998</v>
      </c>
      <c r="Z3871" s="44">
        <v>24.822175000000001</v>
      </c>
      <c r="AA3871" s="44">
        <v>0.68684199999999995</v>
      </c>
      <c r="AB3871" s="44">
        <v>3.3834999999999997E-2</v>
      </c>
      <c r="AC3871" s="44">
        <v>1.5942999999999999E-2</v>
      </c>
      <c r="AD3871" s="44">
        <v>182.73532299999999</v>
      </c>
    </row>
    <row r="3872" spans="1:30" x14ac:dyDescent="0.25">
      <c r="A3872">
        <v>5241</v>
      </c>
      <c r="B3872" t="s">
        <v>101</v>
      </c>
      <c r="C3872" t="s">
        <v>371</v>
      </c>
      <c r="D3872" t="s">
        <v>393</v>
      </c>
      <c r="E3872" t="s">
        <v>369</v>
      </c>
      <c r="F3872" s="48" t="e">
        <f>VLOOKUP(A3872,'TAZ definitions'!$A$1:$E$1902,2,FALSE)</f>
        <v>#N/A</v>
      </c>
      <c r="G3872" s="48" t="e">
        <f>VLOOKUP(A3872,'TAZ definitions'!$A$1:$E$1902,4,FALSE)</f>
        <v>#N/A</v>
      </c>
      <c r="H3872" s="44">
        <v>1064</v>
      </c>
      <c r="I3872" s="44">
        <v>0</v>
      </c>
      <c r="J3872" s="44">
        <v>66</v>
      </c>
      <c r="K3872" s="44">
        <v>0</v>
      </c>
      <c r="L3872" s="44">
        <v>0</v>
      </c>
      <c r="M3872" s="44">
        <v>0</v>
      </c>
      <c r="N3872" s="44">
        <v>0</v>
      </c>
      <c r="O3872" s="44">
        <v>0</v>
      </c>
      <c r="P3872" s="44">
        <v>0</v>
      </c>
      <c r="Q3872" s="44">
        <v>0</v>
      </c>
      <c r="R3872" s="44">
        <v>27.490742000000001</v>
      </c>
      <c r="S3872" s="44">
        <v>27.52169</v>
      </c>
      <c r="T3872" s="44">
        <v>1064</v>
      </c>
      <c r="U3872" s="44">
        <v>66</v>
      </c>
      <c r="V3872" s="44">
        <v>0</v>
      </c>
      <c r="W3872" s="44">
        <v>0</v>
      </c>
      <c r="X3872" s="44">
        <v>0</v>
      </c>
      <c r="Y3872" s="44">
        <v>504.990565</v>
      </c>
      <c r="Z3872" s="44">
        <v>15.250791</v>
      </c>
      <c r="AA3872" s="44">
        <v>0.41941699999999998</v>
      </c>
      <c r="AB3872" s="44">
        <v>2.0094999999999998E-2</v>
      </c>
      <c r="AC3872" s="44">
        <v>9.7300000000000008E-3</v>
      </c>
      <c r="AD3872" s="44">
        <v>111.062613</v>
      </c>
    </row>
    <row r="3873" spans="1:30" x14ac:dyDescent="0.25">
      <c r="A3873">
        <v>5242</v>
      </c>
      <c r="B3873" t="s">
        <v>101</v>
      </c>
      <c r="C3873" t="s">
        <v>367</v>
      </c>
      <c r="D3873" t="s">
        <v>374</v>
      </c>
      <c r="E3873" t="s">
        <v>369</v>
      </c>
      <c r="F3873" s="48" t="e">
        <f>VLOOKUP(A3873,'TAZ definitions'!$A$1:$E$1902,2,FALSE)</f>
        <v>#N/A</v>
      </c>
      <c r="G3873" s="48" t="e">
        <f>VLOOKUP(A3873,'TAZ definitions'!$A$1:$E$1902,4,FALSE)</f>
        <v>#N/A</v>
      </c>
      <c r="H3873" s="44">
        <v>126787</v>
      </c>
      <c r="I3873" s="44">
        <v>0</v>
      </c>
      <c r="J3873" s="44">
        <v>11941</v>
      </c>
      <c r="K3873" s="44">
        <v>0</v>
      </c>
      <c r="L3873" s="44">
        <v>0</v>
      </c>
      <c r="M3873" s="44">
        <v>0</v>
      </c>
      <c r="N3873" s="44">
        <v>0</v>
      </c>
      <c r="O3873" s="44">
        <v>0</v>
      </c>
      <c r="P3873" s="44">
        <v>0</v>
      </c>
      <c r="Q3873" s="44">
        <v>0</v>
      </c>
      <c r="R3873" s="44">
        <v>18.505030000000001</v>
      </c>
      <c r="S3873" s="44">
        <v>18.474471999999999</v>
      </c>
      <c r="T3873" s="44">
        <v>126787.007813</v>
      </c>
      <c r="U3873" s="44">
        <v>11941</v>
      </c>
      <c r="V3873" s="44">
        <v>0</v>
      </c>
      <c r="W3873" s="44">
        <v>0</v>
      </c>
      <c r="X3873" s="44">
        <v>28436.760537999999</v>
      </c>
      <c r="Y3873" s="44">
        <v>62028.894934000004</v>
      </c>
      <c r="Z3873" s="44">
        <v>1869.4585910000001</v>
      </c>
      <c r="AA3873" s="44">
        <v>62.839976</v>
      </c>
      <c r="AB3873" s="44">
        <v>2.9133399999999998</v>
      </c>
      <c r="AC3873" s="44">
        <v>1.2405459999999999</v>
      </c>
      <c r="AD3873" s="44">
        <v>14382.676964</v>
      </c>
    </row>
    <row r="3874" spans="1:30" x14ac:dyDescent="0.25">
      <c r="A3874">
        <v>5243</v>
      </c>
      <c r="B3874" t="s">
        <v>101</v>
      </c>
      <c r="C3874" t="s">
        <v>367</v>
      </c>
      <c r="D3874" t="s">
        <v>374</v>
      </c>
      <c r="E3874" t="s">
        <v>369</v>
      </c>
      <c r="F3874" s="48" t="e">
        <f>VLOOKUP(A3874,'TAZ definitions'!$A$1:$E$1902,2,FALSE)</f>
        <v>#N/A</v>
      </c>
      <c r="G3874" s="48" t="e">
        <f>VLOOKUP(A3874,'TAZ definitions'!$A$1:$E$1902,4,FALSE)</f>
        <v>#N/A</v>
      </c>
      <c r="H3874" s="44">
        <v>82648</v>
      </c>
      <c r="I3874" s="44">
        <v>0</v>
      </c>
      <c r="J3874" s="44">
        <v>8174</v>
      </c>
      <c r="K3874" s="44">
        <v>0</v>
      </c>
      <c r="L3874" s="44">
        <v>0</v>
      </c>
      <c r="M3874" s="44">
        <v>0</v>
      </c>
      <c r="N3874" s="44">
        <v>0</v>
      </c>
      <c r="O3874" s="44">
        <v>0</v>
      </c>
      <c r="P3874" s="44">
        <v>0</v>
      </c>
      <c r="Q3874" s="44">
        <v>0</v>
      </c>
      <c r="R3874" s="44">
        <v>19.194126000000001</v>
      </c>
      <c r="S3874" s="44">
        <v>19.161691999999999</v>
      </c>
      <c r="T3874" s="44">
        <v>82648</v>
      </c>
      <c r="U3874" s="44">
        <v>8174.0004879999997</v>
      </c>
      <c r="V3874" s="44">
        <v>0</v>
      </c>
      <c r="W3874" s="44">
        <v>0</v>
      </c>
      <c r="X3874" s="44">
        <v>0</v>
      </c>
      <c r="Y3874" s="44">
        <v>8754.0481600000003</v>
      </c>
      <c r="Z3874" s="44">
        <v>351.44548800000001</v>
      </c>
      <c r="AA3874" s="44">
        <v>7.5422919999999998</v>
      </c>
      <c r="AB3874" s="44">
        <v>0.32018200000000002</v>
      </c>
      <c r="AC3874" s="44">
        <v>0.192075</v>
      </c>
      <c r="AD3874" s="44">
        <v>2230.4925539999999</v>
      </c>
    </row>
    <row r="3875" spans="1:30" x14ac:dyDescent="0.25">
      <c r="A3875">
        <v>5244</v>
      </c>
      <c r="B3875" t="s">
        <v>101</v>
      </c>
      <c r="C3875" t="s">
        <v>371</v>
      </c>
      <c r="D3875" t="s">
        <v>394</v>
      </c>
      <c r="E3875" t="s">
        <v>369</v>
      </c>
      <c r="F3875" s="48" t="e">
        <f>VLOOKUP(A3875,'TAZ definitions'!$A$1:$E$1902,2,FALSE)</f>
        <v>#N/A</v>
      </c>
      <c r="G3875" s="48" t="e">
        <f>VLOOKUP(A3875,'TAZ definitions'!$A$1:$E$1902,4,FALSE)</f>
        <v>#N/A</v>
      </c>
      <c r="H3875" s="44">
        <v>66508</v>
      </c>
      <c r="I3875" s="44">
        <v>0</v>
      </c>
      <c r="J3875" s="44">
        <v>7522</v>
      </c>
      <c r="K3875" s="44">
        <v>0</v>
      </c>
      <c r="L3875" s="44">
        <v>0</v>
      </c>
      <c r="M3875" s="44">
        <v>0</v>
      </c>
      <c r="N3875" s="44">
        <v>0</v>
      </c>
      <c r="O3875" s="44">
        <v>0</v>
      </c>
      <c r="P3875" s="44">
        <v>0</v>
      </c>
      <c r="Q3875" s="44">
        <v>0</v>
      </c>
      <c r="R3875" s="44">
        <v>19.238668000000001</v>
      </c>
      <c r="S3875" s="44">
        <v>19.096571000000001</v>
      </c>
      <c r="T3875" s="44">
        <v>66508</v>
      </c>
      <c r="U3875" s="44">
        <v>7522</v>
      </c>
      <c r="V3875" s="44">
        <v>0</v>
      </c>
      <c r="W3875" s="44">
        <v>0</v>
      </c>
      <c r="X3875" s="44">
        <v>0</v>
      </c>
      <c r="Y3875" s="44">
        <v>6713.7884679999997</v>
      </c>
      <c r="Z3875" s="44">
        <v>206.20325500000001</v>
      </c>
      <c r="AA3875" s="44">
        <v>5.5850249999999999</v>
      </c>
      <c r="AB3875" s="44">
        <v>0.26617600000000002</v>
      </c>
      <c r="AC3875" s="44">
        <v>0.12945899999999999</v>
      </c>
      <c r="AD3875" s="44">
        <v>1480.9147519999999</v>
      </c>
    </row>
    <row r="3876" spans="1:30" x14ac:dyDescent="0.25">
      <c r="A3876">
        <v>5245</v>
      </c>
      <c r="B3876" t="s">
        <v>101</v>
      </c>
      <c r="C3876" t="s">
        <v>367</v>
      </c>
      <c r="D3876" t="s">
        <v>382</v>
      </c>
      <c r="E3876" t="s">
        <v>369</v>
      </c>
      <c r="F3876" s="48" t="e">
        <f>VLOOKUP(A3876,'TAZ definitions'!$A$1:$E$1902,2,FALSE)</f>
        <v>#N/A</v>
      </c>
      <c r="G3876" s="48" t="e">
        <f>VLOOKUP(A3876,'TAZ definitions'!$A$1:$E$1902,4,FALSE)</f>
        <v>#N/A</v>
      </c>
      <c r="H3876" s="44">
        <v>46335</v>
      </c>
      <c r="I3876" s="44">
        <v>0</v>
      </c>
      <c r="J3876" s="44">
        <v>4626</v>
      </c>
      <c r="K3876" s="44">
        <v>0</v>
      </c>
      <c r="L3876" s="44">
        <v>0</v>
      </c>
      <c r="M3876" s="44">
        <v>0</v>
      </c>
      <c r="N3876" s="44">
        <v>0</v>
      </c>
      <c r="O3876" s="44">
        <v>0</v>
      </c>
      <c r="P3876" s="44">
        <v>0</v>
      </c>
      <c r="Q3876" s="44">
        <v>0</v>
      </c>
      <c r="R3876" s="44">
        <v>21.156732999999999</v>
      </c>
      <c r="S3876" s="44">
        <v>21.316148999999999</v>
      </c>
      <c r="T3876" s="44">
        <v>46335</v>
      </c>
      <c r="U3876" s="44">
        <v>4626</v>
      </c>
      <c r="V3876" s="44">
        <v>0</v>
      </c>
      <c r="W3876" s="44">
        <v>0</v>
      </c>
      <c r="X3876" s="44">
        <v>84.241051999999996</v>
      </c>
      <c r="Y3876" s="44">
        <v>21726.688424</v>
      </c>
      <c r="Z3876" s="44">
        <v>459.90237500000001</v>
      </c>
      <c r="AA3876" s="44">
        <v>22.702601000000001</v>
      </c>
      <c r="AB3876" s="44">
        <v>1.3227880000000001</v>
      </c>
      <c r="AC3876" s="44">
        <v>0.39536900000000003</v>
      </c>
      <c r="AD3876" s="44">
        <v>4794.6069100000004</v>
      </c>
    </row>
    <row r="3877" spans="1:30" x14ac:dyDescent="0.25">
      <c r="A3877">
        <v>5246</v>
      </c>
      <c r="B3877" t="s">
        <v>101</v>
      </c>
      <c r="C3877" t="s">
        <v>371</v>
      </c>
      <c r="D3877" t="s">
        <v>394</v>
      </c>
      <c r="E3877" t="s">
        <v>369</v>
      </c>
      <c r="F3877" s="48" t="e">
        <f>VLOOKUP(A3877,'TAZ definitions'!$A$1:$E$1902,2,FALSE)</f>
        <v>#N/A</v>
      </c>
      <c r="G3877" s="48" t="e">
        <f>VLOOKUP(A3877,'TAZ definitions'!$A$1:$E$1902,4,FALSE)</f>
        <v>#N/A</v>
      </c>
      <c r="H3877" s="44">
        <v>121130</v>
      </c>
      <c r="I3877" s="44">
        <v>0</v>
      </c>
      <c r="J3877" s="44">
        <v>12963</v>
      </c>
      <c r="K3877" s="44">
        <v>0</v>
      </c>
      <c r="L3877" s="44">
        <v>0</v>
      </c>
      <c r="M3877" s="44">
        <v>0</v>
      </c>
      <c r="N3877" s="44">
        <v>0</v>
      </c>
      <c r="O3877" s="44">
        <v>0</v>
      </c>
      <c r="P3877" s="44">
        <v>0</v>
      </c>
      <c r="Q3877" s="44">
        <v>0</v>
      </c>
      <c r="R3877" s="44">
        <v>17.150707000000001</v>
      </c>
      <c r="S3877" s="44">
        <v>16.953886000000001</v>
      </c>
      <c r="T3877" s="44">
        <v>121130</v>
      </c>
      <c r="U3877" s="44">
        <v>12963</v>
      </c>
      <c r="V3877" s="44">
        <v>0</v>
      </c>
      <c r="W3877" s="44">
        <v>0</v>
      </c>
      <c r="X3877" s="44">
        <v>52.994883999999999</v>
      </c>
      <c r="Y3877" s="44">
        <v>15642.825228</v>
      </c>
      <c r="Z3877" s="44">
        <v>445.50732699999998</v>
      </c>
      <c r="AA3877" s="44">
        <v>12.887354</v>
      </c>
      <c r="AB3877" s="44">
        <v>0.67023600000000005</v>
      </c>
      <c r="AC3877" s="44">
        <v>0.29295300000000002</v>
      </c>
      <c r="AD3877" s="44">
        <v>3408.514737</v>
      </c>
    </row>
    <row r="3878" spans="1:30" x14ac:dyDescent="0.25">
      <c r="A3878">
        <v>5247</v>
      </c>
      <c r="B3878" t="s">
        <v>101</v>
      </c>
      <c r="C3878" t="s">
        <v>367</v>
      </c>
      <c r="D3878" t="s">
        <v>395</v>
      </c>
      <c r="E3878" t="s">
        <v>369</v>
      </c>
      <c r="F3878" s="48" t="e">
        <f>VLOOKUP(A3878,'TAZ definitions'!$A$1:$E$1902,2,FALSE)</f>
        <v>#N/A</v>
      </c>
      <c r="G3878" s="48" t="e">
        <f>VLOOKUP(A3878,'TAZ definitions'!$A$1:$E$1902,4,FALSE)</f>
        <v>#N/A</v>
      </c>
      <c r="H3878" s="44">
        <v>168832</v>
      </c>
      <c r="I3878" s="44">
        <v>0</v>
      </c>
      <c r="J3878" s="44">
        <v>16872</v>
      </c>
      <c r="K3878" s="44">
        <v>0</v>
      </c>
      <c r="L3878" s="44">
        <v>0</v>
      </c>
      <c r="M3878" s="44">
        <v>0</v>
      </c>
      <c r="N3878" s="44">
        <v>0</v>
      </c>
      <c r="O3878" s="44">
        <v>0</v>
      </c>
      <c r="P3878" s="44">
        <v>111.994812</v>
      </c>
      <c r="Q3878" s="44">
        <v>117.471947</v>
      </c>
      <c r="R3878" s="44">
        <v>16.797577</v>
      </c>
      <c r="S3878" s="44">
        <v>16.662223999999998</v>
      </c>
      <c r="T3878" s="44">
        <v>168566.8125</v>
      </c>
      <c r="U3878" s="44">
        <v>16845.498047000001</v>
      </c>
      <c r="V3878" s="44">
        <v>0</v>
      </c>
      <c r="W3878" s="44">
        <v>0</v>
      </c>
      <c r="X3878" s="44">
        <v>0</v>
      </c>
      <c r="Y3878" s="44">
        <v>17690.076011000001</v>
      </c>
      <c r="Z3878" s="44">
        <v>596.54797900000005</v>
      </c>
      <c r="AA3878" s="44">
        <v>14.980363000000001</v>
      </c>
      <c r="AB3878" s="44">
        <v>0.73097900000000005</v>
      </c>
      <c r="AC3878" s="44">
        <v>0.35733999999999999</v>
      </c>
      <c r="AD3878" s="44">
        <v>4163.1078459999999</v>
      </c>
    </row>
    <row r="3879" spans="1:30" x14ac:dyDescent="0.25">
      <c r="A3879">
        <v>5248</v>
      </c>
      <c r="B3879" t="s">
        <v>101</v>
      </c>
      <c r="C3879" t="s">
        <v>371</v>
      </c>
      <c r="D3879" t="s">
        <v>396</v>
      </c>
      <c r="E3879" t="s">
        <v>369</v>
      </c>
      <c r="F3879" s="48" t="e">
        <f>VLOOKUP(A3879,'TAZ definitions'!$A$1:$E$1902,2,FALSE)</f>
        <v>#N/A</v>
      </c>
      <c r="G3879" s="48" t="e">
        <f>VLOOKUP(A3879,'TAZ definitions'!$A$1:$E$1902,4,FALSE)</f>
        <v>#N/A</v>
      </c>
      <c r="H3879" s="44">
        <v>162640</v>
      </c>
      <c r="I3879" s="44">
        <v>0</v>
      </c>
      <c r="J3879" s="44">
        <v>15259</v>
      </c>
      <c r="K3879" s="44">
        <v>0</v>
      </c>
      <c r="L3879" s="44">
        <v>0</v>
      </c>
      <c r="M3879" s="44">
        <v>0</v>
      </c>
      <c r="N3879" s="44">
        <v>0</v>
      </c>
      <c r="O3879" s="44">
        <v>0</v>
      </c>
      <c r="P3879" s="44">
        <v>0</v>
      </c>
      <c r="Q3879" s="44">
        <v>0</v>
      </c>
      <c r="R3879" s="44">
        <v>18.435065999999999</v>
      </c>
      <c r="S3879" s="44">
        <v>18.113325</v>
      </c>
      <c r="T3879" s="44">
        <v>162640</v>
      </c>
      <c r="U3879" s="44">
        <v>15259.000977</v>
      </c>
      <c r="V3879" s="44">
        <v>0</v>
      </c>
      <c r="W3879" s="44">
        <v>0</v>
      </c>
      <c r="X3879" s="44">
        <v>2181.1075580000002</v>
      </c>
      <c r="Y3879" s="44">
        <v>20503.874705999999</v>
      </c>
      <c r="Z3879" s="44">
        <v>582.95975599999997</v>
      </c>
      <c r="AA3879" s="44">
        <v>16.805064999999999</v>
      </c>
      <c r="AB3879" s="44">
        <v>0.88958899999999996</v>
      </c>
      <c r="AC3879" s="44">
        <v>0.38656699999999999</v>
      </c>
      <c r="AD3879" s="44">
        <v>4528.8713479999997</v>
      </c>
    </row>
    <row r="3880" spans="1:30" x14ac:dyDescent="0.25">
      <c r="A3880">
        <v>5249</v>
      </c>
      <c r="B3880" t="s">
        <v>101</v>
      </c>
      <c r="C3880" t="s">
        <v>367</v>
      </c>
      <c r="D3880" t="s">
        <v>397</v>
      </c>
      <c r="E3880" t="s">
        <v>369</v>
      </c>
      <c r="F3880" s="48" t="e">
        <f>VLOOKUP(A3880,'TAZ definitions'!$A$1:$E$1902,2,FALSE)</f>
        <v>#N/A</v>
      </c>
      <c r="G3880" s="48" t="e">
        <f>VLOOKUP(A3880,'TAZ definitions'!$A$1:$E$1902,4,FALSE)</f>
        <v>#N/A</v>
      </c>
      <c r="H3880" s="44">
        <v>181622</v>
      </c>
      <c r="I3880" s="44">
        <v>16848</v>
      </c>
      <c r="J3880" s="44">
        <v>17258</v>
      </c>
      <c r="K3880" s="44">
        <v>189</v>
      </c>
      <c r="L3880" s="44">
        <v>0</v>
      </c>
      <c r="M3880" s="44">
        <v>0</v>
      </c>
      <c r="N3880" s="44">
        <v>0</v>
      </c>
      <c r="O3880" s="44">
        <v>0</v>
      </c>
      <c r="P3880" s="44">
        <v>78.110748000000001</v>
      </c>
      <c r="Q3880" s="44">
        <v>87.271872999999999</v>
      </c>
      <c r="R3880" s="44">
        <v>16.337371999999998</v>
      </c>
      <c r="S3880" s="44">
        <v>16.678404</v>
      </c>
      <c r="T3880" s="44">
        <v>179729.609375</v>
      </c>
      <c r="U3880" s="44">
        <v>17061.966797000001</v>
      </c>
      <c r="V3880" s="44">
        <v>0</v>
      </c>
      <c r="W3880" s="44">
        <v>0</v>
      </c>
      <c r="X3880" s="44">
        <v>384044.51270299999</v>
      </c>
      <c r="Y3880" s="44">
        <v>656651.68266499997</v>
      </c>
      <c r="Z3880" s="44">
        <v>20821.195607000001</v>
      </c>
      <c r="AA3880" s="44">
        <v>675.31028000000003</v>
      </c>
      <c r="AB3880" s="44">
        <v>43.077585999999997</v>
      </c>
      <c r="AC3880" s="44">
        <v>14.002563</v>
      </c>
      <c r="AD3880" s="44">
        <v>179788.495154</v>
      </c>
    </row>
    <row r="3881" spans="1:30" x14ac:dyDescent="0.25">
      <c r="A3881">
        <v>5250</v>
      </c>
      <c r="B3881" t="s">
        <v>101</v>
      </c>
      <c r="C3881" t="s">
        <v>367</v>
      </c>
      <c r="D3881" t="s">
        <v>398</v>
      </c>
      <c r="E3881" t="s">
        <v>369</v>
      </c>
      <c r="F3881" s="48" t="e">
        <f>VLOOKUP(A3881,'TAZ definitions'!$A$1:$E$1902,2,FALSE)</f>
        <v>#N/A</v>
      </c>
      <c r="G3881" s="48" t="e">
        <f>VLOOKUP(A3881,'TAZ definitions'!$A$1:$E$1902,4,FALSE)</f>
        <v>#N/A</v>
      </c>
      <c r="H3881" s="44">
        <v>145037</v>
      </c>
      <c r="I3881" s="44">
        <v>0</v>
      </c>
      <c r="J3881" s="44">
        <v>12735</v>
      </c>
      <c r="K3881" s="44">
        <v>0</v>
      </c>
      <c r="L3881" s="44">
        <v>0</v>
      </c>
      <c r="M3881" s="44">
        <v>0</v>
      </c>
      <c r="N3881" s="44">
        <v>0</v>
      </c>
      <c r="O3881" s="44">
        <v>0</v>
      </c>
      <c r="P3881" s="44">
        <v>0</v>
      </c>
      <c r="Q3881" s="44">
        <v>0</v>
      </c>
      <c r="R3881" s="44">
        <v>17.557264</v>
      </c>
      <c r="S3881" s="44">
        <v>17.332229999999999</v>
      </c>
      <c r="T3881" s="44">
        <v>145037</v>
      </c>
      <c r="U3881" s="44">
        <v>12735</v>
      </c>
      <c r="V3881" s="44">
        <v>0</v>
      </c>
      <c r="W3881" s="44">
        <v>0</v>
      </c>
      <c r="X3881" s="44">
        <v>9861.2575199999992</v>
      </c>
      <c r="Y3881" s="44">
        <v>97893.263842999993</v>
      </c>
      <c r="Z3881" s="44">
        <v>3801.67436</v>
      </c>
      <c r="AA3881" s="44">
        <v>106.15834700000001</v>
      </c>
      <c r="AB3881" s="44">
        <v>5.1075400000000002</v>
      </c>
      <c r="AC3881" s="44">
        <v>2.217797</v>
      </c>
      <c r="AD3881" s="44">
        <v>25625.736086000001</v>
      </c>
    </row>
    <row r="3882" spans="1:30" x14ac:dyDescent="0.25">
      <c r="A3882">
        <v>5251</v>
      </c>
      <c r="B3882" t="s">
        <v>101</v>
      </c>
      <c r="C3882" t="s">
        <v>367</v>
      </c>
      <c r="D3882" t="s">
        <v>399</v>
      </c>
      <c r="E3882" t="s">
        <v>369</v>
      </c>
      <c r="F3882" s="48" t="e">
        <f>VLOOKUP(A3882,'TAZ definitions'!$A$1:$E$1902,2,FALSE)</f>
        <v>#N/A</v>
      </c>
      <c r="G3882" s="48" t="e">
        <f>VLOOKUP(A3882,'TAZ definitions'!$A$1:$E$1902,4,FALSE)</f>
        <v>#N/A</v>
      </c>
      <c r="H3882" s="44">
        <v>185947</v>
      </c>
      <c r="I3882" s="44">
        <v>974</v>
      </c>
      <c r="J3882" s="44">
        <v>17189</v>
      </c>
      <c r="K3882" s="44">
        <v>66</v>
      </c>
      <c r="L3882" s="44">
        <v>0</v>
      </c>
      <c r="M3882" s="44">
        <v>0</v>
      </c>
      <c r="N3882" s="44">
        <v>0</v>
      </c>
      <c r="O3882" s="44">
        <v>0</v>
      </c>
      <c r="P3882" s="44">
        <v>89.737610000000004</v>
      </c>
      <c r="Q3882" s="44">
        <v>87.019829000000001</v>
      </c>
      <c r="R3882" s="44">
        <v>17.357430999999998</v>
      </c>
      <c r="S3882" s="44">
        <v>17.222981999999998</v>
      </c>
      <c r="T3882" s="44">
        <v>184006.890625</v>
      </c>
      <c r="U3882" s="44">
        <v>17009.402343999998</v>
      </c>
      <c r="V3882" s="44">
        <v>0</v>
      </c>
      <c r="W3882" s="44">
        <v>0</v>
      </c>
      <c r="X3882" s="44">
        <v>9060.7821829999993</v>
      </c>
      <c r="Y3882" s="44">
        <v>36045.690512000001</v>
      </c>
      <c r="Z3882" s="44">
        <v>2027.8590449999999</v>
      </c>
      <c r="AA3882" s="44">
        <v>37.937603000000003</v>
      </c>
      <c r="AB3882" s="44">
        <v>1.5754440000000001</v>
      </c>
      <c r="AC3882" s="44">
        <v>1.05952</v>
      </c>
      <c r="AD3882" s="44">
        <v>11859.602724</v>
      </c>
    </row>
    <row r="3883" spans="1:30" x14ac:dyDescent="0.25">
      <c r="A3883">
        <v>5252</v>
      </c>
      <c r="B3883" t="s">
        <v>101</v>
      </c>
      <c r="C3883" t="s">
        <v>367</v>
      </c>
      <c r="D3883" t="s">
        <v>395</v>
      </c>
      <c r="E3883" t="s">
        <v>369</v>
      </c>
      <c r="F3883" s="48" t="e">
        <f>VLOOKUP(A3883,'TAZ definitions'!$A$1:$E$1902,2,FALSE)</f>
        <v>#N/A</v>
      </c>
      <c r="G3883" s="48" t="e">
        <f>VLOOKUP(A3883,'TAZ definitions'!$A$1:$E$1902,4,FALSE)</f>
        <v>#N/A</v>
      </c>
      <c r="H3883" s="44">
        <v>171531</v>
      </c>
      <c r="I3883" s="44">
        <v>0</v>
      </c>
      <c r="J3883" s="44">
        <v>16518</v>
      </c>
      <c r="K3883" s="44">
        <v>0</v>
      </c>
      <c r="L3883" s="44">
        <v>0</v>
      </c>
      <c r="M3883" s="44">
        <v>0</v>
      </c>
      <c r="N3883" s="44">
        <v>0</v>
      </c>
      <c r="O3883" s="44">
        <v>0</v>
      </c>
      <c r="P3883" s="44">
        <v>0</v>
      </c>
      <c r="Q3883" s="44">
        <v>0</v>
      </c>
      <c r="R3883" s="44">
        <v>16.695892000000001</v>
      </c>
      <c r="S3883" s="44">
        <v>16.903186999999999</v>
      </c>
      <c r="T3883" s="44">
        <v>171531</v>
      </c>
      <c r="U3883" s="44">
        <v>16518</v>
      </c>
      <c r="V3883" s="44">
        <v>0</v>
      </c>
      <c r="W3883" s="44">
        <v>0</v>
      </c>
      <c r="X3883" s="44">
        <v>9099.5094109999991</v>
      </c>
      <c r="Y3883" s="44">
        <v>195738.38297000001</v>
      </c>
      <c r="Z3883" s="44">
        <v>4464.4191140000003</v>
      </c>
      <c r="AA3883" s="44">
        <v>225.436228</v>
      </c>
      <c r="AB3883" s="44">
        <v>11.17798</v>
      </c>
      <c r="AC3883" s="44">
        <v>3.679592</v>
      </c>
      <c r="AD3883" s="44">
        <v>43251.393147000003</v>
      </c>
    </row>
    <row r="3884" spans="1:30" x14ac:dyDescent="0.25">
      <c r="A3884">
        <v>5253</v>
      </c>
      <c r="B3884" t="s">
        <v>101</v>
      </c>
      <c r="C3884" t="s">
        <v>367</v>
      </c>
      <c r="D3884" t="s">
        <v>395</v>
      </c>
      <c r="E3884" t="s">
        <v>369</v>
      </c>
      <c r="F3884" s="48" t="e">
        <f>VLOOKUP(A3884,'TAZ definitions'!$A$1:$E$1902,2,FALSE)</f>
        <v>#N/A</v>
      </c>
      <c r="G3884" s="48" t="e">
        <f>VLOOKUP(A3884,'TAZ definitions'!$A$1:$E$1902,4,FALSE)</f>
        <v>#N/A</v>
      </c>
      <c r="H3884" s="44">
        <v>185057</v>
      </c>
      <c r="I3884" s="44">
        <v>4932</v>
      </c>
      <c r="J3884" s="44">
        <v>17928</v>
      </c>
      <c r="K3884" s="44">
        <v>66</v>
      </c>
      <c r="L3884" s="44">
        <v>0</v>
      </c>
      <c r="M3884" s="44">
        <v>0</v>
      </c>
      <c r="N3884" s="44">
        <v>0</v>
      </c>
      <c r="O3884" s="44">
        <v>0</v>
      </c>
      <c r="P3884" s="44">
        <v>89.777657000000005</v>
      </c>
      <c r="Q3884" s="44">
        <v>87.071174999999997</v>
      </c>
      <c r="R3884" s="44">
        <v>15.948195999999999</v>
      </c>
      <c r="S3884" s="44">
        <v>17.192957</v>
      </c>
      <c r="T3884" s="44">
        <v>183720.640625</v>
      </c>
      <c r="U3884" s="44">
        <v>17795.478515999999</v>
      </c>
      <c r="V3884" s="44">
        <v>0</v>
      </c>
      <c r="W3884" s="44">
        <v>0</v>
      </c>
      <c r="X3884" s="44">
        <v>17176.529447000001</v>
      </c>
      <c r="Y3884" s="44">
        <v>104664.243498</v>
      </c>
      <c r="Z3884" s="44">
        <v>2322.278476</v>
      </c>
      <c r="AA3884" s="44">
        <v>116.79549900000001</v>
      </c>
      <c r="AB3884" s="44">
        <v>5.9546239999999999</v>
      </c>
      <c r="AC3884" s="44">
        <v>1.962275</v>
      </c>
      <c r="AD3884" s="44">
        <v>22960.585947</v>
      </c>
    </row>
    <row r="3885" spans="1:30" x14ac:dyDescent="0.25">
      <c r="A3885">
        <v>5254</v>
      </c>
      <c r="B3885" t="s">
        <v>101</v>
      </c>
      <c r="C3885" t="s">
        <v>367</v>
      </c>
      <c r="D3885" t="s">
        <v>395</v>
      </c>
      <c r="E3885" t="s">
        <v>369</v>
      </c>
      <c r="F3885" s="48" t="e">
        <f>VLOOKUP(A3885,'TAZ definitions'!$A$1:$E$1902,2,FALSE)</f>
        <v>#N/A</v>
      </c>
      <c r="G3885" s="48" t="e">
        <f>VLOOKUP(A3885,'TAZ definitions'!$A$1:$E$1902,4,FALSE)</f>
        <v>#N/A</v>
      </c>
      <c r="H3885" s="44">
        <v>154247</v>
      </c>
      <c r="I3885" s="44">
        <v>19506</v>
      </c>
      <c r="J3885" s="44">
        <v>14915</v>
      </c>
      <c r="K3885" s="44">
        <v>209</v>
      </c>
      <c r="L3885" s="44">
        <v>0</v>
      </c>
      <c r="M3885" s="44">
        <v>0</v>
      </c>
      <c r="N3885" s="44">
        <v>0</v>
      </c>
      <c r="O3885" s="44">
        <v>0</v>
      </c>
      <c r="P3885" s="44">
        <v>82.486999999999995</v>
      </c>
      <c r="Q3885" s="44">
        <v>81.611564999999999</v>
      </c>
      <c r="R3885" s="44">
        <v>19.267859000000001</v>
      </c>
      <c r="S3885" s="44">
        <v>15.785512000000001</v>
      </c>
      <c r="T3885" s="44">
        <v>152303.140625</v>
      </c>
      <c r="U3885" s="44">
        <v>14702.840819999999</v>
      </c>
      <c r="V3885" s="44">
        <v>0</v>
      </c>
      <c r="W3885" s="44">
        <v>0</v>
      </c>
      <c r="X3885" s="44">
        <v>0</v>
      </c>
      <c r="Y3885" s="44">
        <v>8861.4908269999996</v>
      </c>
      <c r="Z3885" s="44">
        <v>358.06972300000001</v>
      </c>
      <c r="AA3885" s="44">
        <v>7.6520320000000002</v>
      </c>
      <c r="AB3885" s="44">
        <v>0.33696799999999999</v>
      </c>
      <c r="AC3885" s="44">
        <v>0.194297</v>
      </c>
      <c r="AD3885" s="44">
        <v>2278.2312390000002</v>
      </c>
    </row>
    <row r="3886" spans="1:30" x14ac:dyDescent="0.25">
      <c r="A3886">
        <v>5255</v>
      </c>
      <c r="B3886" t="s">
        <v>101</v>
      </c>
      <c r="C3886" t="s">
        <v>367</v>
      </c>
      <c r="D3886" t="s">
        <v>395</v>
      </c>
      <c r="E3886" t="s">
        <v>369</v>
      </c>
      <c r="F3886" s="48" t="e">
        <f>VLOOKUP(A3886,'TAZ definitions'!$A$1:$E$1902,2,FALSE)</f>
        <v>#N/A</v>
      </c>
      <c r="G3886" s="48" t="e">
        <f>VLOOKUP(A3886,'TAZ definitions'!$A$1:$E$1902,4,FALSE)</f>
        <v>#N/A</v>
      </c>
      <c r="H3886" s="44">
        <v>192194</v>
      </c>
      <c r="I3886" s="44">
        <v>23186</v>
      </c>
      <c r="J3886" s="44">
        <v>18542</v>
      </c>
      <c r="K3886" s="44">
        <v>290</v>
      </c>
      <c r="L3886" s="44">
        <v>0</v>
      </c>
      <c r="M3886" s="44">
        <v>0</v>
      </c>
      <c r="N3886" s="44">
        <v>0</v>
      </c>
      <c r="O3886" s="44">
        <v>0</v>
      </c>
      <c r="P3886" s="44">
        <v>79.287871999999993</v>
      </c>
      <c r="Q3886" s="44">
        <v>77.903075999999999</v>
      </c>
      <c r="R3886" s="44">
        <v>15.432465000000001</v>
      </c>
      <c r="S3886" s="44">
        <v>15.67413</v>
      </c>
      <c r="T3886" s="44">
        <v>189203.484375</v>
      </c>
      <c r="U3886" s="44">
        <v>18219.041015999999</v>
      </c>
      <c r="V3886" s="44">
        <v>0</v>
      </c>
      <c r="W3886" s="44">
        <v>0</v>
      </c>
      <c r="X3886" s="44">
        <v>2998.41642</v>
      </c>
      <c r="Y3886" s="44">
        <v>160660.76269100001</v>
      </c>
      <c r="Z3886" s="44">
        <v>4278.1861959999997</v>
      </c>
      <c r="AA3886" s="44">
        <v>169.00644399999999</v>
      </c>
      <c r="AB3886" s="44">
        <v>8.4138750000000009</v>
      </c>
      <c r="AC3886" s="44">
        <v>3.0945040000000001</v>
      </c>
      <c r="AD3886" s="44">
        <v>36508.316048000001</v>
      </c>
    </row>
    <row r="3887" spans="1:30" x14ac:dyDescent="0.25">
      <c r="A3887">
        <v>5256</v>
      </c>
      <c r="B3887" t="s">
        <v>101</v>
      </c>
      <c r="C3887" t="s">
        <v>367</v>
      </c>
      <c r="D3887" t="s">
        <v>400</v>
      </c>
      <c r="E3887" t="s">
        <v>369</v>
      </c>
      <c r="F3887" s="48" t="e">
        <f>VLOOKUP(A3887,'TAZ definitions'!$A$1:$E$1902,2,FALSE)</f>
        <v>#N/A</v>
      </c>
      <c r="G3887" s="48" t="e">
        <f>VLOOKUP(A3887,'TAZ definitions'!$A$1:$E$1902,4,FALSE)</f>
        <v>#N/A</v>
      </c>
      <c r="H3887" s="44">
        <v>179846</v>
      </c>
      <c r="I3887" s="44">
        <v>0</v>
      </c>
      <c r="J3887" s="44">
        <v>16383</v>
      </c>
      <c r="K3887" s="44">
        <v>0</v>
      </c>
      <c r="L3887" s="44">
        <v>0</v>
      </c>
      <c r="M3887" s="44">
        <v>0</v>
      </c>
      <c r="N3887" s="44">
        <v>0</v>
      </c>
      <c r="O3887" s="44">
        <v>0</v>
      </c>
      <c r="P3887" s="44">
        <v>0</v>
      </c>
      <c r="Q3887" s="44">
        <v>0</v>
      </c>
      <c r="R3887" s="44">
        <v>18.919630000000002</v>
      </c>
      <c r="S3887" s="44">
        <v>18.727454999999999</v>
      </c>
      <c r="T3887" s="44">
        <v>179846</v>
      </c>
      <c r="U3887" s="44">
        <v>16383.000977</v>
      </c>
      <c r="V3887" s="44">
        <v>0</v>
      </c>
      <c r="W3887" s="44">
        <v>0</v>
      </c>
      <c r="X3887" s="44">
        <v>7283.3213640000004</v>
      </c>
      <c r="Y3887" s="44">
        <v>29128.619441999999</v>
      </c>
      <c r="Z3887" s="44">
        <v>962.57306100000005</v>
      </c>
      <c r="AA3887" s="44">
        <v>25.283472</v>
      </c>
      <c r="AB3887" s="44">
        <v>1.223684</v>
      </c>
      <c r="AC3887" s="44">
        <v>0.58955599999999997</v>
      </c>
      <c r="AD3887" s="44">
        <v>6851.4711809999999</v>
      </c>
    </row>
    <row r="3888" spans="1:30" x14ac:dyDescent="0.25">
      <c r="A3888">
        <v>5257</v>
      </c>
      <c r="B3888" t="s">
        <v>101</v>
      </c>
      <c r="C3888" t="s">
        <v>367</v>
      </c>
      <c r="D3888" t="s">
        <v>400</v>
      </c>
      <c r="E3888" t="s">
        <v>369</v>
      </c>
      <c r="F3888" s="48" t="e">
        <f>VLOOKUP(A3888,'TAZ definitions'!$A$1:$E$1902,2,FALSE)</f>
        <v>#N/A</v>
      </c>
      <c r="G3888" s="48" t="e">
        <f>VLOOKUP(A3888,'TAZ definitions'!$A$1:$E$1902,4,FALSE)</f>
        <v>#N/A</v>
      </c>
      <c r="H3888" s="44">
        <v>194326</v>
      </c>
      <c r="I3888" s="44">
        <v>0</v>
      </c>
      <c r="J3888" s="44">
        <v>18612</v>
      </c>
      <c r="K3888" s="44">
        <v>0</v>
      </c>
      <c r="L3888" s="44">
        <v>0</v>
      </c>
      <c r="M3888" s="44">
        <v>0</v>
      </c>
      <c r="N3888" s="44">
        <v>0</v>
      </c>
      <c r="O3888" s="44">
        <v>0</v>
      </c>
      <c r="P3888" s="44">
        <v>102.45283499999999</v>
      </c>
      <c r="Q3888" s="44">
        <v>99.436356000000004</v>
      </c>
      <c r="R3888" s="44">
        <v>18.208407999999999</v>
      </c>
      <c r="S3888" s="44">
        <v>17.92145</v>
      </c>
      <c r="T3888" s="44">
        <v>193459.84375</v>
      </c>
      <c r="U3888" s="44">
        <v>18529.041015999999</v>
      </c>
      <c r="V3888" s="44">
        <v>0</v>
      </c>
      <c r="W3888" s="44">
        <v>0</v>
      </c>
      <c r="X3888" s="44">
        <v>50439.200600999997</v>
      </c>
      <c r="Y3888" s="44">
        <v>197318.277481</v>
      </c>
      <c r="Z3888" s="44">
        <v>6565.8692229999997</v>
      </c>
      <c r="AA3888" s="44">
        <v>196.22907799999999</v>
      </c>
      <c r="AB3888" s="44">
        <v>9.9965709999999994</v>
      </c>
      <c r="AC3888" s="44">
        <v>4.1807249999999998</v>
      </c>
      <c r="AD3888" s="44">
        <v>48947.532539</v>
      </c>
    </row>
    <row r="3889" spans="1:30" x14ac:dyDescent="0.25">
      <c r="A3889">
        <v>5258</v>
      </c>
      <c r="B3889" t="s">
        <v>101</v>
      </c>
      <c r="C3889" t="s">
        <v>367</v>
      </c>
      <c r="D3889" t="s">
        <v>400</v>
      </c>
      <c r="E3889" t="s">
        <v>369</v>
      </c>
      <c r="F3889" s="48" t="e">
        <f>VLOOKUP(A3889,'TAZ definitions'!$A$1:$E$1902,2,FALSE)</f>
        <v>#N/A</v>
      </c>
      <c r="G3889" s="48" t="e">
        <f>VLOOKUP(A3889,'TAZ definitions'!$A$1:$E$1902,4,FALSE)</f>
        <v>#N/A</v>
      </c>
      <c r="H3889" s="44">
        <v>175947</v>
      </c>
      <c r="I3889" s="44">
        <v>19467</v>
      </c>
      <c r="J3889" s="44">
        <v>16714</v>
      </c>
      <c r="K3889" s="44">
        <v>702</v>
      </c>
      <c r="L3889" s="44">
        <v>0</v>
      </c>
      <c r="M3889" s="44">
        <v>0</v>
      </c>
      <c r="N3889" s="44">
        <v>0</v>
      </c>
      <c r="O3889" s="44">
        <v>0</v>
      </c>
      <c r="P3889" s="44">
        <v>73.889694000000006</v>
      </c>
      <c r="Q3889" s="44">
        <v>81.301124999999999</v>
      </c>
      <c r="R3889" s="44">
        <v>16.433104</v>
      </c>
      <c r="S3889" s="44">
        <v>16.327625000000001</v>
      </c>
      <c r="T3889" s="44">
        <v>174008.171875</v>
      </c>
      <c r="U3889" s="44">
        <v>16515.607422000001</v>
      </c>
      <c r="V3889" s="44">
        <v>0</v>
      </c>
      <c r="W3889" s="44">
        <v>0</v>
      </c>
      <c r="X3889" s="44">
        <v>42797.976364000002</v>
      </c>
      <c r="Y3889" s="44">
        <v>133667.349181</v>
      </c>
      <c r="Z3889" s="44">
        <v>5440.7594859999999</v>
      </c>
      <c r="AA3889" s="44">
        <v>138.857123</v>
      </c>
      <c r="AB3889" s="44">
        <v>6.15022</v>
      </c>
      <c r="AC3889" s="44">
        <v>3.1795</v>
      </c>
      <c r="AD3889" s="44">
        <v>35964.928229999998</v>
      </c>
    </row>
    <row r="3890" spans="1:30" x14ac:dyDescent="0.25">
      <c r="A3890">
        <v>5259</v>
      </c>
      <c r="B3890" t="s">
        <v>101</v>
      </c>
      <c r="C3890" t="s">
        <v>367</v>
      </c>
      <c r="D3890" t="s">
        <v>400</v>
      </c>
      <c r="E3890" t="s">
        <v>369</v>
      </c>
      <c r="F3890" s="48" t="e">
        <f>VLOOKUP(A3890,'TAZ definitions'!$A$1:$E$1902,2,FALSE)</f>
        <v>#N/A</v>
      </c>
      <c r="G3890" s="48" t="e">
        <f>VLOOKUP(A3890,'TAZ definitions'!$A$1:$E$1902,4,FALSE)</f>
        <v>#N/A</v>
      </c>
      <c r="H3890" s="44">
        <v>177502</v>
      </c>
      <c r="I3890" s="44">
        <v>4410</v>
      </c>
      <c r="J3890" s="44">
        <v>16914</v>
      </c>
      <c r="K3890" s="44">
        <v>982</v>
      </c>
      <c r="L3890" s="44">
        <v>0</v>
      </c>
      <c r="M3890" s="44">
        <v>0</v>
      </c>
      <c r="N3890" s="44">
        <v>0</v>
      </c>
      <c r="O3890" s="44">
        <v>0</v>
      </c>
      <c r="P3890" s="44">
        <v>87.495941000000002</v>
      </c>
      <c r="Q3890" s="44">
        <v>89.692359999999994</v>
      </c>
      <c r="R3890" s="44">
        <v>15.745402</v>
      </c>
      <c r="S3890" s="44">
        <v>15.962939</v>
      </c>
      <c r="T3890" s="44">
        <v>176156</v>
      </c>
      <c r="U3890" s="44">
        <v>16790.109375</v>
      </c>
      <c r="V3890" s="44">
        <v>0</v>
      </c>
      <c r="W3890" s="44">
        <v>0</v>
      </c>
      <c r="X3890" s="44">
        <v>0</v>
      </c>
      <c r="Y3890" s="44">
        <v>22833.030201000001</v>
      </c>
      <c r="Z3890" s="44">
        <v>1152.9309940000001</v>
      </c>
      <c r="AA3890" s="44">
        <v>23.945710999999999</v>
      </c>
      <c r="AB3890" s="44">
        <v>0.93274699999999999</v>
      </c>
      <c r="AC3890" s="44">
        <v>0.57640800000000003</v>
      </c>
      <c r="AD3890" s="44">
        <v>6601.9112260000002</v>
      </c>
    </row>
    <row r="3891" spans="1:30" x14ac:dyDescent="0.25">
      <c r="A3891">
        <v>5260</v>
      </c>
      <c r="B3891" t="s">
        <v>101</v>
      </c>
      <c r="C3891" t="s">
        <v>367</v>
      </c>
      <c r="D3891" t="s">
        <v>400</v>
      </c>
      <c r="E3891" t="s">
        <v>369</v>
      </c>
      <c r="F3891" s="48" t="e">
        <f>VLOOKUP(A3891,'TAZ definitions'!$A$1:$E$1902,2,FALSE)</f>
        <v>#N/A</v>
      </c>
      <c r="G3891" s="48" t="e">
        <f>VLOOKUP(A3891,'TAZ definitions'!$A$1:$E$1902,4,FALSE)</f>
        <v>#N/A</v>
      </c>
      <c r="H3891" s="44">
        <v>186961</v>
      </c>
      <c r="I3891" s="44">
        <v>1418</v>
      </c>
      <c r="J3891" s="44">
        <v>17725</v>
      </c>
      <c r="K3891" s="44">
        <v>315</v>
      </c>
      <c r="L3891" s="44">
        <v>0</v>
      </c>
      <c r="M3891" s="44">
        <v>0</v>
      </c>
      <c r="N3891" s="44">
        <v>0</v>
      </c>
      <c r="O3891" s="44">
        <v>0</v>
      </c>
      <c r="P3891" s="44">
        <v>98.766921999999994</v>
      </c>
      <c r="Q3891" s="44">
        <v>98.443466000000001</v>
      </c>
      <c r="R3891" s="44">
        <v>15.583558999999999</v>
      </c>
      <c r="S3891" s="44">
        <v>16.15324</v>
      </c>
      <c r="T3891" s="44">
        <v>186339.046875</v>
      </c>
      <c r="U3891" s="44">
        <v>17666.640625</v>
      </c>
      <c r="V3891" s="44">
        <v>0</v>
      </c>
      <c r="W3891" s="44">
        <v>0</v>
      </c>
      <c r="X3891" s="44">
        <v>67708.188410000002</v>
      </c>
      <c r="Y3891" s="44">
        <v>186187.65780099999</v>
      </c>
      <c r="Z3891" s="44">
        <v>7915.8271109999996</v>
      </c>
      <c r="AA3891" s="44">
        <v>174.29639299999999</v>
      </c>
      <c r="AB3891" s="44">
        <v>7.9289059999999996</v>
      </c>
      <c r="AC3891" s="44">
        <v>4.3712369999999998</v>
      </c>
      <c r="AD3891" s="44">
        <v>50184.233887000002</v>
      </c>
    </row>
    <row r="3892" spans="1:30" x14ac:dyDescent="0.25">
      <c r="A3892">
        <v>5261</v>
      </c>
      <c r="B3892" t="s">
        <v>101</v>
      </c>
      <c r="C3892" t="s">
        <v>367</v>
      </c>
      <c r="D3892" t="s">
        <v>400</v>
      </c>
      <c r="E3892" t="s">
        <v>369</v>
      </c>
      <c r="F3892" s="48" t="e">
        <f>VLOOKUP(A3892,'TAZ definitions'!$A$1:$E$1902,2,FALSE)</f>
        <v>#N/A</v>
      </c>
      <c r="G3892" s="48" t="e">
        <f>VLOOKUP(A3892,'TAZ definitions'!$A$1:$E$1902,4,FALSE)</f>
        <v>#N/A</v>
      </c>
      <c r="H3892" s="44">
        <v>174973</v>
      </c>
      <c r="I3892" s="44">
        <v>2865</v>
      </c>
      <c r="J3892" s="44">
        <v>16776</v>
      </c>
      <c r="K3892" s="44">
        <v>638</v>
      </c>
      <c r="L3892" s="44">
        <v>0</v>
      </c>
      <c r="M3892" s="44">
        <v>0</v>
      </c>
      <c r="N3892" s="44">
        <v>0</v>
      </c>
      <c r="O3892" s="44">
        <v>0</v>
      </c>
      <c r="P3892" s="44">
        <v>90.495377000000005</v>
      </c>
      <c r="Q3892" s="44">
        <v>89.764679000000001</v>
      </c>
      <c r="R3892" s="44">
        <v>16.055893000000001</v>
      </c>
      <c r="S3892" s="44">
        <v>16.184687</v>
      </c>
      <c r="T3892" s="44">
        <v>173738.671875</v>
      </c>
      <c r="U3892" s="44">
        <v>16660.261718999998</v>
      </c>
      <c r="V3892" s="44">
        <v>0</v>
      </c>
      <c r="W3892" s="44">
        <v>0</v>
      </c>
      <c r="X3892" s="44">
        <v>0</v>
      </c>
      <c r="Y3892" s="44">
        <v>3020.2793259999999</v>
      </c>
      <c r="Z3892" s="44">
        <v>202.999743</v>
      </c>
      <c r="AA3892" s="44">
        <v>3.5680990000000001</v>
      </c>
      <c r="AB3892" s="44">
        <v>0.12861700000000001</v>
      </c>
      <c r="AC3892" s="44">
        <v>9.0607999999999994E-2</v>
      </c>
      <c r="AD3892" s="44">
        <v>1007.072724</v>
      </c>
    </row>
    <row r="3893" spans="1:30" x14ac:dyDescent="0.25">
      <c r="A3893">
        <v>5262</v>
      </c>
      <c r="B3893" t="s">
        <v>101</v>
      </c>
      <c r="C3893" t="s">
        <v>367</v>
      </c>
      <c r="D3893" t="s">
        <v>400</v>
      </c>
      <c r="E3893" t="s">
        <v>369</v>
      </c>
      <c r="F3893" s="48" t="e">
        <f>VLOOKUP(A3893,'TAZ definitions'!$A$1:$E$1902,2,FALSE)</f>
        <v>#N/A</v>
      </c>
      <c r="G3893" s="48" t="e">
        <f>VLOOKUP(A3893,'TAZ definitions'!$A$1:$E$1902,4,FALSE)</f>
        <v>#N/A</v>
      </c>
      <c r="H3893" s="44">
        <v>162673</v>
      </c>
      <c r="I3893" s="44">
        <v>2386</v>
      </c>
      <c r="J3893" s="44">
        <v>14756</v>
      </c>
      <c r="K3893" s="44">
        <v>531</v>
      </c>
      <c r="L3893" s="44">
        <v>0</v>
      </c>
      <c r="M3893" s="44">
        <v>0</v>
      </c>
      <c r="N3893" s="44">
        <v>0</v>
      </c>
      <c r="O3893" s="44">
        <v>0</v>
      </c>
      <c r="P3893" s="44">
        <v>88.823188999999999</v>
      </c>
      <c r="Q3893" s="44">
        <v>90.121146999999993</v>
      </c>
      <c r="R3893" s="44">
        <v>17.080742000000001</v>
      </c>
      <c r="S3893" s="44">
        <v>16.233173000000001</v>
      </c>
      <c r="T3893" s="44">
        <v>161891</v>
      </c>
      <c r="U3893" s="44">
        <v>14686.598633</v>
      </c>
      <c r="V3893" s="44">
        <v>0</v>
      </c>
      <c r="W3893" s="44">
        <v>0</v>
      </c>
      <c r="X3893" s="44">
        <v>58864.775094999997</v>
      </c>
      <c r="Y3893" s="44">
        <v>136439.38626999999</v>
      </c>
      <c r="Z3893" s="44">
        <v>5681.8551690000004</v>
      </c>
      <c r="AA3893" s="44">
        <v>127.661484</v>
      </c>
      <c r="AB3893" s="44">
        <v>5.4419170000000001</v>
      </c>
      <c r="AC3893" s="44">
        <v>3.1038060000000001</v>
      </c>
      <c r="AD3893" s="44">
        <v>35428.056896000002</v>
      </c>
    </row>
    <row r="3894" spans="1:30" x14ac:dyDescent="0.25">
      <c r="A3894">
        <v>5263</v>
      </c>
      <c r="B3894" t="s">
        <v>101</v>
      </c>
      <c r="C3894" t="s">
        <v>367</v>
      </c>
      <c r="D3894" t="s">
        <v>397</v>
      </c>
      <c r="E3894" t="s">
        <v>369</v>
      </c>
      <c r="F3894" s="48" t="e">
        <f>VLOOKUP(A3894,'TAZ definitions'!$A$1:$E$1902,2,FALSE)</f>
        <v>#N/A</v>
      </c>
      <c r="G3894" s="48" t="e">
        <f>VLOOKUP(A3894,'TAZ definitions'!$A$1:$E$1902,4,FALSE)</f>
        <v>#N/A</v>
      </c>
      <c r="H3894" s="44">
        <v>196123</v>
      </c>
      <c r="I3894" s="44">
        <v>28689</v>
      </c>
      <c r="J3894" s="44">
        <v>18226</v>
      </c>
      <c r="K3894" s="44">
        <v>1525</v>
      </c>
      <c r="L3894" s="44">
        <v>0</v>
      </c>
      <c r="M3894" s="44">
        <v>0</v>
      </c>
      <c r="N3894" s="44">
        <v>0</v>
      </c>
      <c r="O3894" s="44">
        <v>0</v>
      </c>
      <c r="P3894" s="44">
        <v>73.898185999999995</v>
      </c>
      <c r="Q3894" s="44">
        <v>75.084778</v>
      </c>
      <c r="R3894" s="44">
        <v>24.952845</v>
      </c>
      <c r="S3894" s="44">
        <v>16.932241000000001</v>
      </c>
      <c r="T3894" s="44">
        <v>192259.625</v>
      </c>
      <c r="U3894" s="44">
        <v>17840.640625</v>
      </c>
      <c r="V3894" s="44">
        <v>0</v>
      </c>
      <c r="W3894" s="44">
        <v>0</v>
      </c>
      <c r="X3894" s="44">
        <v>89668.773856999993</v>
      </c>
      <c r="Y3894" s="44">
        <v>146767.678071</v>
      </c>
      <c r="Z3894" s="44">
        <v>6822.7522609999996</v>
      </c>
      <c r="AA3894" s="44">
        <v>169.34722099999999</v>
      </c>
      <c r="AB3894" s="44">
        <v>8.934393</v>
      </c>
      <c r="AC3894" s="44">
        <v>3.8890669999999998</v>
      </c>
      <c r="AD3894" s="44">
        <v>45510.886938000003</v>
      </c>
    </row>
    <row r="3895" spans="1:30" x14ac:dyDescent="0.25">
      <c r="A3895">
        <v>5264</v>
      </c>
      <c r="B3895" t="s">
        <v>101</v>
      </c>
      <c r="C3895" t="s">
        <v>367</v>
      </c>
      <c r="D3895" t="s">
        <v>399</v>
      </c>
      <c r="E3895" t="s">
        <v>369</v>
      </c>
      <c r="F3895" s="48" t="e">
        <f>VLOOKUP(A3895,'TAZ definitions'!$A$1:$E$1902,2,FALSE)</f>
        <v>#N/A</v>
      </c>
      <c r="G3895" s="48" t="e">
        <f>VLOOKUP(A3895,'TAZ definitions'!$A$1:$E$1902,4,FALSE)</f>
        <v>#N/A</v>
      </c>
      <c r="H3895" s="44">
        <v>177968</v>
      </c>
      <c r="I3895" s="44">
        <v>0</v>
      </c>
      <c r="J3895" s="44">
        <v>17466</v>
      </c>
      <c r="K3895" s="44">
        <v>0</v>
      </c>
      <c r="L3895" s="44">
        <v>0</v>
      </c>
      <c r="M3895" s="44">
        <v>0</v>
      </c>
      <c r="N3895" s="44">
        <v>0</v>
      </c>
      <c r="O3895" s="44">
        <v>0</v>
      </c>
      <c r="P3895" s="44">
        <v>0</v>
      </c>
      <c r="Q3895" s="44">
        <v>0</v>
      </c>
      <c r="R3895" s="44">
        <v>16.834398</v>
      </c>
      <c r="S3895" s="44">
        <v>16.574331000000001</v>
      </c>
      <c r="T3895" s="44">
        <v>177968</v>
      </c>
      <c r="U3895" s="44">
        <v>17466</v>
      </c>
      <c r="V3895" s="44">
        <v>0</v>
      </c>
      <c r="W3895" s="44">
        <v>0</v>
      </c>
      <c r="X3895" s="44">
        <v>6706.9498359999998</v>
      </c>
      <c r="Y3895" s="44">
        <v>72116.581011999995</v>
      </c>
      <c r="Z3895" s="44">
        <v>2330.0924890000001</v>
      </c>
      <c r="AA3895" s="44">
        <v>74.954434000000006</v>
      </c>
      <c r="AB3895" s="44">
        <v>3.5488759999999999</v>
      </c>
      <c r="AC3895" s="44">
        <v>1.4985660000000001</v>
      </c>
      <c r="AD3895" s="44">
        <v>17595.338581</v>
      </c>
    </row>
    <row r="3896" spans="1:30" x14ac:dyDescent="0.25">
      <c r="A3896">
        <v>5265</v>
      </c>
      <c r="B3896" t="s">
        <v>101</v>
      </c>
      <c r="C3896" t="s">
        <v>367</v>
      </c>
      <c r="D3896" t="s">
        <v>395</v>
      </c>
      <c r="E3896" t="s">
        <v>369</v>
      </c>
      <c r="F3896" s="48" t="e">
        <f>VLOOKUP(A3896,'TAZ definitions'!$A$1:$E$1902,2,FALSE)</f>
        <v>#N/A</v>
      </c>
      <c r="G3896" s="48" t="e">
        <f>VLOOKUP(A3896,'TAZ definitions'!$A$1:$E$1902,4,FALSE)</f>
        <v>#N/A</v>
      </c>
      <c r="H3896" s="44">
        <v>169627</v>
      </c>
      <c r="I3896" s="44">
        <v>0</v>
      </c>
      <c r="J3896" s="44">
        <v>16150</v>
      </c>
      <c r="K3896" s="44">
        <v>0</v>
      </c>
      <c r="L3896" s="44">
        <v>0</v>
      </c>
      <c r="M3896" s="44">
        <v>0</v>
      </c>
      <c r="N3896" s="44">
        <v>0</v>
      </c>
      <c r="O3896" s="44">
        <v>0</v>
      </c>
      <c r="P3896" s="44">
        <v>135.97032200000001</v>
      </c>
      <c r="Q3896" s="44">
        <v>147.01890599999999</v>
      </c>
      <c r="R3896" s="44">
        <v>17.244613999999999</v>
      </c>
      <c r="S3896" s="44">
        <v>17.006212000000001</v>
      </c>
      <c r="T3896" s="44">
        <v>169365.5</v>
      </c>
      <c r="U3896" s="44">
        <v>16125.103515999999</v>
      </c>
      <c r="V3896" s="44">
        <v>0</v>
      </c>
      <c r="W3896" s="44">
        <v>0</v>
      </c>
      <c r="X3896" s="44">
        <v>0</v>
      </c>
      <c r="Y3896" s="44">
        <v>14860.702751999999</v>
      </c>
      <c r="Z3896" s="44">
        <v>737.97597900000005</v>
      </c>
      <c r="AA3896" s="44">
        <v>15.348682</v>
      </c>
      <c r="AB3896" s="44">
        <v>0.58351900000000001</v>
      </c>
      <c r="AC3896" s="44">
        <v>0.371008</v>
      </c>
      <c r="AD3896" s="44">
        <v>4224.8605269999998</v>
      </c>
    </row>
    <row r="3897" spans="1:30" x14ac:dyDescent="0.25">
      <c r="A3897">
        <v>5266</v>
      </c>
      <c r="B3897" t="s">
        <v>101</v>
      </c>
      <c r="C3897" t="s">
        <v>367</v>
      </c>
      <c r="D3897" t="s">
        <v>399</v>
      </c>
      <c r="E3897" t="s">
        <v>369</v>
      </c>
      <c r="F3897" s="48" t="e">
        <f>VLOOKUP(A3897,'TAZ definitions'!$A$1:$E$1902,2,FALSE)</f>
        <v>#N/A</v>
      </c>
      <c r="G3897" s="48" t="e">
        <f>VLOOKUP(A3897,'TAZ definitions'!$A$1:$E$1902,4,FALSE)</f>
        <v>#N/A</v>
      </c>
      <c r="H3897" s="44">
        <v>183043</v>
      </c>
      <c r="I3897" s="44">
        <v>8633</v>
      </c>
      <c r="J3897" s="44">
        <v>16913</v>
      </c>
      <c r="K3897" s="44">
        <v>507</v>
      </c>
      <c r="L3897" s="44">
        <v>0</v>
      </c>
      <c r="M3897" s="44">
        <v>0</v>
      </c>
      <c r="N3897" s="44">
        <v>0</v>
      </c>
      <c r="O3897" s="44">
        <v>0</v>
      </c>
      <c r="P3897" s="44">
        <v>78.311301999999998</v>
      </c>
      <c r="Q3897" s="44">
        <v>78.937079999999995</v>
      </c>
      <c r="R3897" s="44">
        <v>15.375997999999999</v>
      </c>
      <c r="S3897" s="44">
        <v>15.402518000000001</v>
      </c>
      <c r="T3897" s="44">
        <v>179571.015625</v>
      </c>
      <c r="U3897" s="44">
        <v>16586.40625</v>
      </c>
      <c r="V3897" s="44">
        <v>0</v>
      </c>
      <c r="W3897" s="44">
        <v>0</v>
      </c>
      <c r="X3897" s="44">
        <v>8433.1854490000005</v>
      </c>
      <c r="Y3897" s="44">
        <v>49530.818421000004</v>
      </c>
      <c r="Z3897" s="44">
        <v>1371.8948700000001</v>
      </c>
      <c r="AA3897" s="44">
        <v>40.767533999999998</v>
      </c>
      <c r="AB3897" s="44">
        <v>2.1137630000000001</v>
      </c>
      <c r="AC3897" s="44">
        <v>0.92673499999999998</v>
      </c>
      <c r="AD3897" s="44">
        <v>10825.391797</v>
      </c>
    </row>
    <row r="3898" spans="1:30" x14ac:dyDescent="0.25">
      <c r="A3898">
        <v>5267</v>
      </c>
      <c r="B3898" t="s">
        <v>101</v>
      </c>
      <c r="C3898" t="s">
        <v>367</v>
      </c>
      <c r="D3898" t="s">
        <v>399</v>
      </c>
      <c r="E3898" t="s">
        <v>369</v>
      </c>
      <c r="F3898" s="48" t="e">
        <f>VLOOKUP(A3898,'TAZ definitions'!$A$1:$E$1902,2,FALSE)</f>
        <v>#N/A</v>
      </c>
      <c r="G3898" s="48" t="e">
        <f>VLOOKUP(A3898,'TAZ definitions'!$A$1:$E$1902,4,FALSE)</f>
        <v>#N/A</v>
      </c>
      <c r="H3898" s="44">
        <v>180308</v>
      </c>
      <c r="I3898" s="44">
        <v>5075</v>
      </c>
      <c r="J3898" s="44">
        <v>17169</v>
      </c>
      <c r="K3898" s="44">
        <v>170</v>
      </c>
      <c r="L3898" s="44">
        <v>0</v>
      </c>
      <c r="M3898" s="44">
        <v>0</v>
      </c>
      <c r="N3898" s="44">
        <v>0</v>
      </c>
      <c r="O3898" s="44">
        <v>0</v>
      </c>
      <c r="P3898" s="44">
        <v>85.539817999999997</v>
      </c>
      <c r="Q3898" s="44">
        <v>85.418189999999996</v>
      </c>
      <c r="R3898" s="44">
        <v>15.765215</v>
      </c>
      <c r="S3898" s="44">
        <v>15.463646000000001</v>
      </c>
      <c r="T3898" s="44">
        <v>178252.4375</v>
      </c>
      <c r="U3898" s="44">
        <v>16969.59375</v>
      </c>
      <c r="V3898" s="44">
        <v>0</v>
      </c>
      <c r="W3898" s="44">
        <v>0</v>
      </c>
      <c r="X3898" s="44">
        <v>196.86520100000001</v>
      </c>
      <c r="Y3898" s="44">
        <v>35726.713613</v>
      </c>
      <c r="Z3898" s="44">
        <v>1363.1193960000001</v>
      </c>
      <c r="AA3898" s="44">
        <v>31.894660999999999</v>
      </c>
      <c r="AB3898" s="44">
        <v>1.454798</v>
      </c>
      <c r="AC3898" s="44">
        <v>0.76905599999999996</v>
      </c>
      <c r="AD3898" s="44">
        <v>8959.3607699999993</v>
      </c>
    </row>
    <row r="3899" spans="1:30" x14ac:dyDescent="0.25">
      <c r="A3899">
        <v>5268</v>
      </c>
      <c r="B3899" t="s">
        <v>101</v>
      </c>
      <c r="C3899" t="s">
        <v>371</v>
      </c>
      <c r="D3899" t="s">
        <v>396</v>
      </c>
      <c r="E3899" t="s">
        <v>369</v>
      </c>
      <c r="F3899" s="48" t="e">
        <f>VLOOKUP(A3899,'TAZ definitions'!$A$1:$E$1902,2,FALSE)</f>
        <v>#N/A</v>
      </c>
      <c r="G3899" s="48" t="e">
        <f>VLOOKUP(A3899,'TAZ definitions'!$A$1:$E$1902,4,FALSE)</f>
        <v>#N/A</v>
      </c>
      <c r="H3899" s="44">
        <v>178344</v>
      </c>
      <c r="I3899" s="44">
        <v>0</v>
      </c>
      <c r="J3899" s="44">
        <v>17270</v>
      </c>
      <c r="K3899" s="44">
        <v>0</v>
      </c>
      <c r="L3899" s="44">
        <v>0</v>
      </c>
      <c r="M3899" s="44">
        <v>0</v>
      </c>
      <c r="N3899" s="44">
        <v>0</v>
      </c>
      <c r="O3899" s="44">
        <v>0</v>
      </c>
      <c r="P3899" s="44">
        <v>113.089607</v>
      </c>
      <c r="Q3899" s="44">
        <v>120.81532300000001</v>
      </c>
      <c r="R3899" s="44">
        <v>17.479545999999999</v>
      </c>
      <c r="S3899" s="44">
        <v>17.445737999999999</v>
      </c>
      <c r="T3899" s="44">
        <v>177859.578125</v>
      </c>
      <c r="U3899" s="44">
        <v>17223.091797000001</v>
      </c>
      <c r="V3899" s="44">
        <v>0</v>
      </c>
      <c r="W3899" s="44">
        <v>0</v>
      </c>
      <c r="X3899" s="44">
        <v>8130.3064189999996</v>
      </c>
      <c r="Y3899" s="44">
        <v>47516.942217000003</v>
      </c>
      <c r="Z3899" s="44">
        <v>1563.928218</v>
      </c>
      <c r="AA3899" s="44">
        <v>40.529871</v>
      </c>
      <c r="AB3899" s="44">
        <v>2.0013540000000001</v>
      </c>
      <c r="AC3899" s="44">
        <v>0.95651699999999995</v>
      </c>
      <c r="AD3899" s="44">
        <v>11157.537780000001</v>
      </c>
    </row>
    <row r="3900" spans="1:30" x14ac:dyDescent="0.25">
      <c r="A3900">
        <v>5269</v>
      </c>
      <c r="B3900" t="s">
        <v>101</v>
      </c>
      <c r="C3900" t="s">
        <v>367</v>
      </c>
      <c r="D3900" t="s">
        <v>395</v>
      </c>
      <c r="E3900" t="s">
        <v>369</v>
      </c>
      <c r="F3900" s="48" t="e">
        <f>VLOOKUP(A3900,'TAZ definitions'!$A$1:$E$1902,2,FALSE)</f>
        <v>#N/A</v>
      </c>
      <c r="G3900" s="48" t="e">
        <f>VLOOKUP(A3900,'TAZ definitions'!$A$1:$E$1902,4,FALSE)</f>
        <v>#N/A</v>
      </c>
      <c r="H3900" s="44">
        <v>163832</v>
      </c>
      <c r="I3900" s="44">
        <v>0</v>
      </c>
      <c r="J3900" s="44">
        <v>15754</v>
      </c>
      <c r="K3900" s="44">
        <v>0</v>
      </c>
      <c r="L3900" s="44">
        <v>0</v>
      </c>
      <c r="M3900" s="44">
        <v>0</v>
      </c>
      <c r="N3900" s="44">
        <v>0</v>
      </c>
      <c r="O3900" s="44">
        <v>0</v>
      </c>
      <c r="P3900" s="44">
        <v>115.611801</v>
      </c>
      <c r="Q3900" s="44">
        <v>123.264687</v>
      </c>
      <c r="R3900" s="44">
        <v>16.979133999999998</v>
      </c>
      <c r="S3900" s="44">
        <v>16.204739</v>
      </c>
      <c r="T3900" s="44">
        <v>163343.984375</v>
      </c>
      <c r="U3900" s="44">
        <v>15707.073242</v>
      </c>
      <c r="V3900" s="44">
        <v>0</v>
      </c>
      <c r="W3900" s="44">
        <v>0</v>
      </c>
      <c r="X3900" s="44">
        <v>1356.4664210000001</v>
      </c>
      <c r="Y3900" s="44">
        <v>46235.506563000003</v>
      </c>
      <c r="Z3900" s="44">
        <v>1897.448723</v>
      </c>
      <c r="AA3900" s="44">
        <v>41.079503000000003</v>
      </c>
      <c r="AB3900" s="44">
        <v>1.771547</v>
      </c>
      <c r="AC3900" s="44">
        <v>1.02844</v>
      </c>
      <c r="AD3900" s="44">
        <v>11906.086337000001</v>
      </c>
    </row>
    <row r="3901" spans="1:30" x14ac:dyDescent="0.25">
      <c r="A3901">
        <v>5270</v>
      </c>
      <c r="B3901" t="s">
        <v>101</v>
      </c>
      <c r="C3901" t="s">
        <v>367</v>
      </c>
      <c r="D3901" t="s">
        <v>399</v>
      </c>
      <c r="E3901" t="s">
        <v>369</v>
      </c>
      <c r="F3901" s="48" t="e">
        <f>VLOOKUP(A3901,'TAZ definitions'!$A$1:$E$1902,2,FALSE)</f>
        <v>#N/A</v>
      </c>
      <c r="G3901" s="48" t="e">
        <f>VLOOKUP(A3901,'TAZ definitions'!$A$1:$E$1902,4,FALSE)</f>
        <v>#N/A</v>
      </c>
      <c r="H3901" s="44">
        <v>188560</v>
      </c>
      <c r="I3901" s="44">
        <v>6737</v>
      </c>
      <c r="J3901" s="44">
        <v>18285</v>
      </c>
      <c r="K3901" s="44">
        <v>276</v>
      </c>
      <c r="L3901" s="44">
        <v>0</v>
      </c>
      <c r="M3901" s="44">
        <v>0</v>
      </c>
      <c r="N3901" s="44">
        <v>0</v>
      </c>
      <c r="O3901" s="44">
        <v>0</v>
      </c>
      <c r="P3901" s="44">
        <v>79.382949999999994</v>
      </c>
      <c r="Q3901" s="44">
        <v>80.042457999999996</v>
      </c>
      <c r="R3901" s="44">
        <v>14.627689999999999</v>
      </c>
      <c r="S3901" s="44">
        <v>14.463912000000001</v>
      </c>
      <c r="T3901" s="44">
        <v>186345.34375</v>
      </c>
      <c r="U3901" s="44">
        <v>18065.646484000001</v>
      </c>
      <c r="V3901" s="44">
        <v>0</v>
      </c>
      <c r="W3901" s="44">
        <v>0</v>
      </c>
      <c r="X3901" s="44">
        <v>2277.1455420000002</v>
      </c>
      <c r="Y3901" s="44">
        <v>59348.873146999998</v>
      </c>
      <c r="Z3901" s="44">
        <v>2621.9719110000001</v>
      </c>
      <c r="AA3901" s="44">
        <v>57.111046000000002</v>
      </c>
      <c r="AB3901" s="44">
        <v>2.3762289999999999</v>
      </c>
      <c r="AC3901" s="44">
        <v>1.402906</v>
      </c>
      <c r="AD3901" s="44">
        <v>16256.062626000001</v>
      </c>
    </row>
    <row r="3902" spans="1:30" x14ac:dyDescent="0.25">
      <c r="A3902">
        <v>5271</v>
      </c>
      <c r="B3902" t="s">
        <v>101</v>
      </c>
      <c r="C3902" t="s">
        <v>367</v>
      </c>
      <c r="D3902" t="s">
        <v>399</v>
      </c>
      <c r="E3902" t="s">
        <v>369</v>
      </c>
      <c r="F3902" s="48" t="e">
        <f>VLOOKUP(A3902,'TAZ definitions'!$A$1:$E$1902,2,FALSE)</f>
        <v>#N/A</v>
      </c>
      <c r="G3902" s="48" t="e">
        <f>VLOOKUP(A3902,'TAZ definitions'!$A$1:$E$1902,4,FALSE)</f>
        <v>#N/A</v>
      </c>
      <c r="H3902" s="44">
        <v>188022</v>
      </c>
      <c r="I3902" s="44">
        <v>9398</v>
      </c>
      <c r="J3902" s="44">
        <v>18195</v>
      </c>
      <c r="K3902" s="44">
        <v>572</v>
      </c>
      <c r="L3902" s="44">
        <v>0</v>
      </c>
      <c r="M3902" s="44">
        <v>0</v>
      </c>
      <c r="N3902" s="44">
        <v>0</v>
      </c>
      <c r="O3902" s="44">
        <v>0</v>
      </c>
      <c r="P3902" s="44">
        <v>76.633797000000001</v>
      </c>
      <c r="Q3902" s="44">
        <v>77.435897999999995</v>
      </c>
      <c r="R3902" s="44">
        <v>14.524480000000001</v>
      </c>
      <c r="S3902" s="44">
        <v>14.449532</v>
      </c>
      <c r="T3902" s="44">
        <v>184250.125</v>
      </c>
      <c r="U3902" s="44">
        <v>17822.867188</v>
      </c>
      <c r="V3902" s="44">
        <v>0</v>
      </c>
      <c r="W3902" s="44">
        <v>0</v>
      </c>
      <c r="X3902" s="44">
        <v>20118.142378</v>
      </c>
      <c r="Y3902" s="44">
        <v>128840.758326</v>
      </c>
      <c r="Z3902" s="44">
        <v>3666.7940199999998</v>
      </c>
      <c r="AA3902" s="44">
        <v>105.25208000000001</v>
      </c>
      <c r="AB3902" s="44">
        <v>5.5128690000000002</v>
      </c>
      <c r="AC3902" s="44">
        <v>2.4224380000000001</v>
      </c>
      <c r="AD3902" s="44">
        <v>28316.331522</v>
      </c>
    </row>
    <row r="3903" spans="1:30" x14ac:dyDescent="0.25">
      <c r="A3903">
        <v>5272</v>
      </c>
      <c r="B3903" t="s">
        <v>101</v>
      </c>
      <c r="C3903" t="s">
        <v>367</v>
      </c>
      <c r="D3903" t="s">
        <v>399</v>
      </c>
      <c r="E3903" t="s">
        <v>369</v>
      </c>
      <c r="F3903" s="48" t="e">
        <f>VLOOKUP(A3903,'TAZ definitions'!$A$1:$E$1902,2,FALSE)</f>
        <v>#N/A</v>
      </c>
      <c r="G3903" s="48" t="e">
        <f>VLOOKUP(A3903,'TAZ definitions'!$A$1:$E$1902,4,FALSE)</f>
        <v>#N/A</v>
      </c>
      <c r="H3903" s="44">
        <v>185778</v>
      </c>
      <c r="I3903" s="44">
        <v>10104</v>
      </c>
      <c r="J3903" s="44">
        <v>17633</v>
      </c>
      <c r="K3903" s="44">
        <v>648</v>
      </c>
      <c r="L3903" s="44">
        <v>0</v>
      </c>
      <c r="M3903" s="44">
        <v>0</v>
      </c>
      <c r="N3903" s="44">
        <v>0</v>
      </c>
      <c r="O3903" s="44">
        <v>0</v>
      </c>
      <c r="P3903" s="44">
        <v>70.743354999999994</v>
      </c>
      <c r="Q3903" s="44">
        <v>71.960930000000005</v>
      </c>
      <c r="R3903" s="44">
        <v>14.042592000000001</v>
      </c>
      <c r="S3903" s="44">
        <v>14.027924000000001</v>
      </c>
      <c r="T3903" s="44">
        <v>181253.234375</v>
      </c>
      <c r="U3903" s="44">
        <v>17195.525390999999</v>
      </c>
      <c r="V3903" s="44">
        <v>0</v>
      </c>
      <c r="W3903" s="44">
        <v>0</v>
      </c>
      <c r="X3903" s="44">
        <v>0</v>
      </c>
      <c r="Y3903" s="44">
        <v>16558.994353999999</v>
      </c>
      <c r="Z3903" s="44">
        <v>537.72151599999995</v>
      </c>
      <c r="AA3903" s="44">
        <v>13.759705</v>
      </c>
      <c r="AB3903" s="44">
        <v>0.68130100000000005</v>
      </c>
      <c r="AC3903" s="44">
        <v>0.33367200000000002</v>
      </c>
      <c r="AD3903" s="44">
        <v>3919.5580180000002</v>
      </c>
    </row>
    <row r="3904" spans="1:30" x14ac:dyDescent="0.25">
      <c r="A3904">
        <v>5273</v>
      </c>
      <c r="B3904" t="s">
        <v>101</v>
      </c>
      <c r="C3904" t="s">
        <v>367</v>
      </c>
      <c r="D3904" t="s">
        <v>395</v>
      </c>
      <c r="E3904" t="s">
        <v>369</v>
      </c>
      <c r="F3904" s="48" t="e">
        <f>VLOOKUP(A3904,'TAZ definitions'!$A$1:$E$1902,2,FALSE)</f>
        <v>#N/A</v>
      </c>
      <c r="G3904" s="48" t="e">
        <f>VLOOKUP(A3904,'TAZ definitions'!$A$1:$E$1902,4,FALSE)</f>
        <v>#N/A</v>
      </c>
      <c r="H3904" s="44">
        <v>98128</v>
      </c>
      <c r="I3904" s="44">
        <v>0</v>
      </c>
      <c r="J3904" s="44">
        <v>11393</v>
      </c>
      <c r="K3904" s="44">
        <v>0</v>
      </c>
      <c r="L3904" s="44">
        <v>0</v>
      </c>
      <c r="M3904" s="44">
        <v>0</v>
      </c>
      <c r="N3904" s="44">
        <v>0</v>
      </c>
      <c r="O3904" s="44">
        <v>0</v>
      </c>
      <c r="P3904" s="44">
        <v>0</v>
      </c>
      <c r="Q3904" s="44">
        <v>0</v>
      </c>
      <c r="R3904" s="44">
        <v>22.512277999999998</v>
      </c>
      <c r="S3904" s="44">
        <v>22.409963999999999</v>
      </c>
      <c r="T3904" s="44">
        <v>98128</v>
      </c>
      <c r="U3904" s="44">
        <v>11393</v>
      </c>
      <c r="V3904" s="44">
        <v>0</v>
      </c>
      <c r="W3904" s="44">
        <v>0</v>
      </c>
      <c r="X3904" s="44">
        <v>0</v>
      </c>
      <c r="Y3904" s="44">
        <v>0</v>
      </c>
      <c r="Z3904" s="44">
        <v>0</v>
      </c>
      <c r="AA3904" s="44">
        <v>0</v>
      </c>
      <c r="AB3904" s="44">
        <v>0</v>
      </c>
      <c r="AC3904" s="44">
        <v>0</v>
      </c>
      <c r="AD3904" s="44">
        <v>0</v>
      </c>
    </row>
    <row r="3905" spans="1:30" x14ac:dyDescent="0.25">
      <c r="A3905">
        <v>5274</v>
      </c>
      <c r="B3905" t="s">
        <v>101</v>
      </c>
      <c r="C3905" t="s">
        <v>367</v>
      </c>
      <c r="D3905" t="s">
        <v>374</v>
      </c>
      <c r="E3905" t="s">
        <v>369</v>
      </c>
      <c r="F3905" s="48" t="e">
        <f>VLOOKUP(A3905,'TAZ definitions'!$A$1:$E$1902,2,FALSE)</f>
        <v>#N/A</v>
      </c>
      <c r="G3905" s="48" t="e">
        <f>VLOOKUP(A3905,'TAZ definitions'!$A$1:$E$1902,4,FALSE)</f>
        <v>#N/A</v>
      </c>
      <c r="H3905" s="44">
        <v>148548</v>
      </c>
      <c r="I3905" s="44">
        <v>0</v>
      </c>
      <c r="J3905" s="44">
        <v>13234</v>
      </c>
      <c r="K3905" s="44">
        <v>0</v>
      </c>
      <c r="L3905" s="44">
        <v>0</v>
      </c>
      <c r="M3905" s="44">
        <v>0</v>
      </c>
      <c r="N3905" s="44">
        <v>0</v>
      </c>
      <c r="O3905" s="44">
        <v>0</v>
      </c>
      <c r="P3905" s="44">
        <v>0</v>
      </c>
      <c r="Q3905" s="44">
        <v>0</v>
      </c>
      <c r="R3905" s="44">
        <v>19.214196999999999</v>
      </c>
      <c r="S3905" s="44">
        <v>19.074134999999998</v>
      </c>
      <c r="T3905" s="44">
        <v>148548</v>
      </c>
      <c r="U3905" s="44">
        <v>13234</v>
      </c>
      <c r="V3905" s="44">
        <v>0</v>
      </c>
      <c r="W3905" s="44">
        <v>0</v>
      </c>
      <c r="X3905" s="44">
        <v>0</v>
      </c>
      <c r="Y3905" s="44">
        <v>6366.2339830000001</v>
      </c>
      <c r="Z3905" s="44">
        <v>269.87902600000001</v>
      </c>
      <c r="AA3905" s="44">
        <v>5.6555660000000003</v>
      </c>
      <c r="AB3905" s="44">
        <v>0.22745399999999999</v>
      </c>
      <c r="AC3905" s="44">
        <v>0.14302200000000001</v>
      </c>
      <c r="AD3905" s="44">
        <v>1640.7484690000001</v>
      </c>
    </row>
    <row r="3906" spans="1:30" x14ac:dyDescent="0.25">
      <c r="A3906">
        <v>5275</v>
      </c>
      <c r="B3906" t="s">
        <v>101</v>
      </c>
      <c r="C3906" t="s">
        <v>367</v>
      </c>
      <c r="D3906" t="s">
        <v>397</v>
      </c>
      <c r="E3906" t="s">
        <v>369</v>
      </c>
      <c r="F3906" s="48" t="e">
        <f>VLOOKUP(A3906,'TAZ definitions'!$A$1:$E$1902,2,FALSE)</f>
        <v>#N/A</v>
      </c>
      <c r="G3906" s="48" t="e">
        <f>VLOOKUP(A3906,'TAZ definitions'!$A$1:$E$1902,4,FALSE)</f>
        <v>#N/A</v>
      </c>
      <c r="H3906" s="44">
        <v>194609</v>
      </c>
      <c r="I3906" s="44">
        <v>7896</v>
      </c>
      <c r="J3906" s="44">
        <v>18179</v>
      </c>
      <c r="K3906" s="44">
        <v>111</v>
      </c>
      <c r="L3906" s="44">
        <v>0</v>
      </c>
      <c r="M3906" s="44">
        <v>0</v>
      </c>
      <c r="N3906" s="44">
        <v>0</v>
      </c>
      <c r="O3906" s="44">
        <v>0</v>
      </c>
      <c r="P3906" s="44">
        <v>83.429717999999994</v>
      </c>
      <c r="Q3906" s="44">
        <v>84.059096999999994</v>
      </c>
      <c r="R3906" s="44">
        <v>15.743624000000001</v>
      </c>
      <c r="S3906" s="44">
        <v>16.387606000000002</v>
      </c>
      <c r="T3906" s="44">
        <v>192211.984375</v>
      </c>
      <c r="U3906" s="44">
        <v>17947.042968999998</v>
      </c>
      <c r="V3906" s="44">
        <v>0</v>
      </c>
      <c r="W3906" s="44">
        <v>0</v>
      </c>
      <c r="X3906" s="44">
        <v>102273.273707</v>
      </c>
      <c r="Y3906" s="44">
        <v>477438.17376600002</v>
      </c>
      <c r="Z3906" s="44">
        <v>14799.001724</v>
      </c>
      <c r="AA3906" s="44">
        <v>500.32012700000001</v>
      </c>
      <c r="AB3906" s="44">
        <v>27.789798000000001</v>
      </c>
      <c r="AC3906" s="44">
        <v>9.9301239999999993</v>
      </c>
      <c r="AD3906" s="44">
        <v>121512.088148</v>
      </c>
    </row>
    <row r="3907" spans="1:30" x14ac:dyDescent="0.25">
      <c r="A3907">
        <v>5276</v>
      </c>
      <c r="B3907" t="s">
        <v>101</v>
      </c>
      <c r="C3907" t="s">
        <v>367</v>
      </c>
      <c r="D3907" t="s">
        <v>397</v>
      </c>
      <c r="E3907" t="s">
        <v>369</v>
      </c>
      <c r="F3907" s="48" t="e">
        <f>VLOOKUP(A3907,'TAZ definitions'!$A$1:$E$1902,2,FALSE)</f>
        <v>#N/A</v>
      </c>
      <c r="G3907" s="48" t="e">
        <f>VLOOKUP(A3907,'TAZ definitions'!$A$1:$E$1902,4,FALSE)</f>
        <v>#N/A</v>
      </c>
      <c r="H3907" s="44">
        <v>196026</v>
      </c>
      <c r="I3907" s="44">
        <v>56264</v>
      </c>
      <c r="J3907" s="44">
        <v>18221</v>
      </c>
      <c r="K3907" s="44">
        <v>4292</v>
      </c>
      <c r="L3907" s="44">
        <v>0</v>
      </c>
      <c r="M3907" s="44">
        <v>0</v>
      </c>
      <c r="N3907" s="44">
        <v>0</v>
      </c>
      <c r="O3907" s="44">
        <v>0</v>
      </c>
      <c r="P3907" s="44">
        <v>67.610686999999999</v>
      </c>
      <c r="Q3907" s="44">
        <v>68.863121000000007</v>
      </c>
      <c r="R3907" s="44">
        <v>17.572251999999999</v>
      </c>
      <c r="S3907" s="44">
        <v>17.93158</v>
      </c>
      <c r="T3907" s="44">
        <v>191487.515625</v>
      </c>
      <c r="U3907" s="44">
        <v>17768.681640999999</v>
      </c>
      <c r="V3907" s="44">
        <v>0</v>
      </c>
      <c r="W3907" s="44">
        <v>0</v>
      </c>
      <c r="X3907" s="44">
        <v>244989.13282599999</v>
      </c>
      <c r="Y3907" s="44">
        <v>557301.74746900005</v>
      </c>
      <c r="Z3907" s="44">
        <v>22552.106337000001</v>
      </c>
      <c r="AA3907" s="44">
        <v>544.42388700000004</v>
      </c>
      <c r="AB3907" s="44">
        <v>30.500046000000001</v>
      </c>
      <c r="AC3907" s="44">
        <v>13.068325</v>
      </c>
      <c r="AD3907" s="44">
        <v>157211.849739</v>
      </c>
    </row>
    <row r="3908" spans="1:30" x14ac:dyDescent="0.25">
      <c r="A3908">
        <v>5277</v>
      </c>
      <c r="B3908" t="s">
        <v>101</v>
      </c>
      <c r="C3908" t="s">
        <v>367</v>
      </c>
      <c r="D3908" t="s">
        <v>399</v>
      </c>
      <c r="E3908" t="s">
        <v>369</v>
      </c>
      <c r="F3908" s="48" t="e">
        <f>VLOOKUP(A3908,'TAZ definitions'!$A$1:$E$1902,2,FALSE)</f>
        <v>#N/A</v>
      </c>
      <c r="G3908" s="48" t="e">
        <f>VLOOKUP(A3908,'TAZ definitions'!$A$1:$E$1902,4,FALSE)</f>
        <v>#N/A</v>
      </c>
      <c r="H3908" s="44">
        <v>137163</v>
      </c>
      <c r="I3908" s="44">
        <v>0</v>
      </c>
      <c r="J3908" s="44">
        <v>13287</v>
      </c>
      <c r="K3908" s="44">
        <v>0</v>
      </c>
      <c r="L3908" s="44">
        <v>0</v>
      </c>
      <c r="M3908" s="44">
        <v>0</v>
      </c>
      <c r="N3908" s="44">
        <v>0</v>
      </c>
      <c r="O3908" s="44">
        <v>0</v>
      </c>
      <c r="P3908" s="44">
        <v>0</v>
      </c>
      <c r="Q3908" s="44">
        <v>0</v>
      </c>
      <c r="R3908" s="44">
        <v>19.334396000000002</v>
      </c>
      <c r="S3908" s="44">
        <v>19.294450999999999</v>
      </c>
      <c r="T3908" s="44">
        <v>137163</v>
      </c>
      <c r="U3908" s="44">
        <v>13287</v>
      </c>
      <c r="V3908" s="44">
        <v>0</v>
      </c>
      <c r="W3908" s="44">
        <v>0</v>
      </c>
      <c r="X3908" s="44">
        <v>50034.266281999997</v>
      </c>
      <c r="Y3908" s="44">
        <v>74639.191256999999</v>
      </c>
      <c r="Z3908" s="44">
        <v>1643.7307820000001</v>
      </c>
      <c r="AA3908" s="44">
        <v>83.755624999999995</v>
      </c>
      <c r="AB3908" s="44">
        <v>4.7344030000000004</v>
      </c>
      <c r="AC3908" s="44">
        <v>1.3928590000000001</v>
      </c>
      <c r="AD3908" s="44">
        <v>17250.884731999999</v>
      </c>
    </row>
    <row r="3909" spans="1:30" x14ac:dyDescent="0.25">
      <c r="A3909">
        <v>5278</v>
      </c>
      <c r="B3909" t="s">
        <v>101</v>
      </c>
      <c r="C3909" t="s">
        <v>367</v>
      </c>
      <c r="D3909" t="s">
        <v>399</v>
      </c>
      <c r="E3909" t="s">
        <v>369</v>
      </c>
      <c r="F3909" s="48" t="e">
        <f>VLOOKUP(A3909,'TAZ definitions'!$A$1:$E$1902,2,FALSE)</f>
        <v>#N/A</v>
      </c>
      <c r="G3909" s="48" t="e">
        <f>VLOOKUP(A3909,'TAZ definitions'!$A$1:$E$1902,4,FALSE)</f>
        <v>#N/A</v>
      </c>
      <c r="H3909" s="44">
        <v>185166</v>
      </c>
      <c r="I3909" s="44">
        <v>5306</v>
      </c>
      <c r="J3909" s="44">
        <v>16989</v>
      </c>
      <c r="K3909" s="44">
        <v>264</v>
      </c>
      <c r="L3909" s="44">
        <v>0</v>
      </c>
      <c r="M3909" s="44">
        <v>0</v>
      </c>
      <c r="N3909" s="44">
        <v>0</v>
      </c>
      <c r="O3909" s="44">
        <v>0</v>
      </c>
      <c r="P3909" s="44">
        <v>80.251411000000004</v>
      </c>
      <c r="Q3909" s="44">
        <v>81.408905000000004</v>
      </c>
      <c r="R3909" s="44">
        <v>13.755380000000001</v>
      </c>
      <c r="S3909" s="44">
        <v>13.521849</v>
      </c>
      <c r="T3909" s="44">
        <v>182306.734375</v>
      </c>
      <c r="U3909" s="44">
        <v>16723.119140999999</v>
      </c>
      <c r="V3909" s="44">
        <v>0</v>
      </c>
      <c r="W3909" s="44">
        <v>0</v>
      </c>
      <c r="X3909" s="44">
        <v>49619.966306000002</v>
      </c>
      <c r="Y3909" s="44">
        <v>254568.488755</v>
      </c>
      <c r="Z3909" s="44">
        <v>7413.007584</v>
      </c>
      <c r="AA3909" s="44">
        <v>209.90388400000001</v>
      </c>
      <c r="AB3909" s="44">
        <v>11.187671</v>
      </c>
      <c r="AC3909" s="44">
        <v>4.8412259999999998</v>
      </c>
      <c r="AD3909" s="44">
        <v>56743.704843</v>
      </c>
    </row>
    <row r="3910" spans="1:30" x14ac:dyDescent="0.25">
      <c r="A3910">
        <v>5279</v>
      </c>
      <c r="B3910" t="s">
        <v>101</v>
      </c>
      <c r="C3910" t="s">
        <v>367</v>
      </c>
      <c r="D3910" t="s">
        <v>399</v>
      </c>
      <c r="E3910" t="s">
        <v>369</v>
      </c>
      <c r="F3910" s="48" t="e">
        <f>VLOOKUP(A3910,'TAZ definitions'!$A$1:$E$1902,2,FALSE)</f>
        <v>#N/A</v>
      </c>
      <c r="G3910" s="48" t="e">
        <f>VLOOKUP(A3910,'TAZ definitions'!$A$1:$E$1902,4,FALSE)</f>
        <v>#N/A</v>
      </c>
      <c r="H3910" s="44">
        <v>182326</v>
      </c>
      <c r="I3910" s="44">
        <v>2123</v>
      </c>
      <c r="J3910" s="44">
        <v>16858</v>
      </c>
      <c r="K3910" s="44">
        <v>101</v>
      </c>
      <c r="L3910" s="44">
        <v>0</v>
      </c>
      <c r="M3910" s="44">
        <v>0</v>
      </c>
      <c r="N3910" s="44">
        <v>0</v>
      </c>
      <c r="O3910" s="44">
        <v>0</v>
      </c>
      <c r="P3910" s="44">
        <v>85.653640999999993</v>
      </c>
      <c r="Q3910" s="44">
        <v>100.755127</v>
      </c>
      <c r="R3910" s="44">
        <v>14.666522000000001</v>
      </c>
      <c r="S3910" s="44">
        <v>14.151223999999999</v>
      </c>
      <c r="T3910" s="44">
        <v>180134.03125</v>
      </c>
      <c r="U3910" s="44">
        <v>16654.169922000001</v>
      </c>
      <c r="V3910" s="44">
        <v>0</v>
      </c>
      <c r="W3910" s="44">
        <v>0</v>
      </c>
      <c r="X3910" s="44">
        <v>10828.360465</v>
      </c>
      <c r="Y3910" s="44">
        <v>107244.815789</v>
      </c>
      <c r="Z3910" s="44">
        <v>3300.4268539999998</v>
      </c>
      <c r="AA3910" s="44">
        <v>90.439575000000005</v>
      </c>
      <c r="AB3910" s="44">
        <v>4.5212950000000003</v>
      </c>
      <c r="AC3910" s="44">
        <v>2.1037710000000001</v>
      </c>
      <c r="AD3910" s="44">
        <v>24434.912376</v>
      </c>
    </row>
    <row r="3911" spans="1:30" x14ac:dyDescent="0.25">
      <c r="A3911">
        <v>5280</v>
      </c>
      <c r="B3911" t="s">
        <v>101</v>
      </c>
      <c r="C3911" t="s">
        <v>367</v>
      </c>
      <c r="D3911" t="s">
        <v>395</v>
      </c>
      <c r="E3911" t="s">
        <v>369</v>
      </c>
      <c r="F3911" s="48" t="e">
        <f>VLOOKUP(A3911,'TAZ definitions'!$A$1:$E$1902,2,FALSE)</f>
        <v>#N/A</v>
      </c>
      <c r="G3911" s="48" t="e">
        <f>VLOOKUP(A3911,'TAZ definitions'!$A$1:$E$1902,4,FALSE)</f>
        <v>#N/A</v>
      </c>
      <c r="H3911" s="44">
        <v>186830</v>
      </c>
      <c r="I3911" s="44">
        <v>3397</v>
      </c>
      <c r="J3911" s="44">
        <v>18180</v>
      </c>
      <c r="K3911" s="44">
        <v>111</v>
      </c>
      <c r="L3911" s="44">
        <v>0</v>
      </c>
      <c r="M3911" s="44">
        <v>0</v>
      </c>
      <c r="N3911" s="44">
        <v>0</v>
      </c>
      <c r="O3911" s="44">
        <v>0</v>
      </c>
      <c r="P3911" s="44">
        <v>88.733436999999995</v>
      </c>
      <c r="Q3911" s="44">
        <v>86.039848000000006</v>
      </c>
      <c r="R3911" s="44">
        <v>15.64359</v>
      </c>
      <c r="S3911" s="44">
        <v>15.603662999999999</v>
      </c>
      <c r="T3911" s="44">
        <v>184644.78125</v>
      </c>
      <c r="U3911" s="44">
        <v>17964.746093999998</v>
      </c>
      <c r="V3911" s="44">
        <v>0</v>
      </c>
      <c r="W3911" s="44">
        <v>0</v>
      </c>
      <c r="X3911" s="44">
        <v>10650.914661000001</v>
      </c>
      <c r="Y3911" s="44">
        <v>134989.72384300001</v>
      </c>
      <c r="Z3911" s="44">
        <v>3951.4447009999999</v>
      </c>
      <c r="AA3911" s="44">
        <v>141.47625099999999</v>
      </c>
      <c r="AB3911" s="44">
        <v>6.7745170000000003</v>
      </c>
      <c r="AC3911" s="44">
        <v>2.6924399999999999</v>
      </c>
      <c r="AD3911" s="44">
        <v>31536.630295999999</v>
      </c>
    </row>
    <row r="3912" spans="1:30" x14ac:dyDescent="0.25">
      <c r="A3912">
        <v>5281</v>
      </c>
      <c r="B3912" t="s">
        <v>101</v>
      </c>
      <c r="C3912" t="s">
        <v>367</v>
      </c>
      <c r="D3912" t="s">
        <v>395</v>
      </c>
      <c r="E3912" t="s">
        <v>369</v>
      </c>
      <c r="F3912" s="48" t="e">
        <f>VLOOKUP(A3912,'TAZ definitions'!$A$1:$E$1902,2,FALSE)</f>
        <v>#N/A</v>
      </c>
      <c r="G3912" s="48" t="e">
        <f>VLOOKUP(A3912,'TAZ definitions'!$A$1:$E$1902,4,FALSE)</f>
        <v>#N/A</v>
      </c>
      <c r="H3912" s="44">
        <v>164358</v>
      </c>
      <c r="I3912" s="44">
        <v>2938</v>
      </c>
      <c r="J3912" s="44">
        <v>15852</v>
      </c>
      <c r="K3912" s="44">
        <v>34</v>
      </c>
      <c r="L3912" s="44">
        <v>0</v>
      </c>
      <c r="M3912" s="44">
        <v>0</v>
      </c>
      <c r="N3912" s="44">
        <v>0</v>
      </c>
      <c r="O3912" s="44">
        <v>0</v>
      </c>
      <c r="P3912" s="44">
        <v>97.138915999999995</v>
      </c>
      <c r="Q3912" s="44">
        <v>96.844527999999997</v>
      </c>
      <c r="R3912" s="44">
        <v>18.139493999999999</v>
      </c>
      <c r="S3912" s="44">
        <v>18.080815999999999</v>
      </c>
      <c r="T3912" s="44">
        <v>163246.171875</v>
      </c>
      <c r="U3912" s="44">
        <v>15743.046875</v>
      </c>
      <c r="V3912" s="44">
        <v>0</v>
      </c>
      <c r="W3912" s="44">
        <v>0</v>
      </c>
      <c r="X3912" s="44">
        <v>0</v>
      </c>
      <c r="Y3912" s="44">
        <v>10704.242147000001</v>
      </c>
      <c r="Z3912" s="44">
        <v>538.58249799999999</v>
      </c>
      <c r="AA3912" s="44">
        <v>11.170610999999999</v>
      </c>
      <c r="AB3912" s="44">
        <v>0.43092999999999998</v>
      </c>
      <c r="AC3912" s="44">
        <v>0.26960699999999999</v>
      </c>
      <c r="AD3912" s="44">
        <v>3077.7558490000001</v>
      </c>
    </row>
    <row r="3913" spans="1:30" x14ac:dyDescent="0.25">
      <c r="A3913">
        <v>5282</v>
      </c>
      <c r="B3913" t="s">
        <v>101</v>
      </c>
      <c r="C3913" t="s">
        <v>367</v>
      </c>
      <c r="D3913" t="s">
        <v>395</v>
      </c>
      <c r="E3913" t="s">
        <v>369</v>
      </c>
      <c r="F3913" s="48" t="e">
        <f>VLOOKUP(A3913,'TAZ definitions'!$A$1:$E$1902,2,FALSE)</f>
        <v>#N/A</v>
      </c>
      <c r="G3913" s="48" t="e">
        <f>VLOOKUP(A3913,'TAZ definitions'!$A$1:$E$1902,4,FALSE)</f>
        <v>#N/A</v>
      </c>
      <c r="H3913" s="44">
        <v>161912</v>
      </c>
      <c r="I3913" s="44">
        <v>0</v>
      </c>
      <c r="J3913" s="44">
        <v>15641</v>
      </c>
      <c r="K3913" s="44">
        <v>0</v>
      </c>
      <c r="L3913" s="44">
        <v>0</v>
      </c>
      <c r="M3913" s="44">
        <v>0</v>
      </c>
      <c r="N3913" s="44">
        <v>0</v>
      </c>
      <c r="O3913" s="44">
        <v>0</v>
      </c>
      <c r="P3913" s="44">
        <v>138.018463</v>
      </c>
      <c r="Q3913" s="44">
        <v>151.46620200000001</v>
      </c>
      <c r="R3913" s="44">
        <v>18.356179999999998</v>
      </c>
      <c r="S3913" s="44">
        <v>18.234825000000001</v>
      </c>
      <c r="T3913" s="44">
        <v>161632.390625</v>
      </c>
      <c r="U3913" s="44">
        <v>15613.991211</v>
      </c>
      <c r="V3913" s="44">
        <v>0</v>
      </c>
      <c r="W3913" s="44">
        <v>0</v>
      </c>
      <c r="X3913" s="44">
        <v>0</v>
      </c>
      <c r="Y3913" s="44">
        <v>800.92980699999998</v>
      </c>
      <c r="Z3913" s="44">
        <v>40.120809999999999</v>
      </c>
      <c r="AA3913" s="44">
        <v>0.83929100000000001</v>
      </c>
      <c r="AB3913" s="44">
        <v>3.1879999999999999E-2</v>
      </c>
      <c r="AC3913" s="44">
        <v>2.0188000000000001E-2</v>
      </c>
      <c r="AD3913" s="44">
        <v>230.02069800000001</v>
      </c>
    </row>
    <row r="3914" spans="1:30" x14ac:dyDescent="0.25">
      <c r="A3914">
        <v>5283</v>
      </c>
      <c r="B3914" t="s">
        <v>101</v>
      </c>
      <c r="C3914" t="s">
        <v>367</v>
      </c>
      <c r="D3914" t="s">
        <v>395</v>
      </c>
      <c r="E3914" t="s">
        <v>369</v>
      </c>
      <c r="F3914" s="48" t="e">
        <f>VLOOKUP(A3914,'TAZ definitions'!$A$1:$E$1902,2,FALSE)</f>
        <v>#N/A</v>
      </c>
      <c r="G3914" s="48" t="e">
        <f>VLOOKUP(A3914,'TAZ definitions'!$A$1:$E$1902,4,FALSE)</f>
        <v>#N/A</v>
      </c>
      <c r="H3914" s="44">
        <v>190296</v>
      </c>
      <c r="I3914" s="44">
        <v>0</v>
      </c>
      <c r="J3914" s="44">
        <v>18191</v>
      </c>
      <c r="K3914" s="44">
        <v>0</v>
      </c>
      <c r="L3914" s="44">
        <v>0</v>
      </c>
      <c r="M3914" s="44">
        <v>0</v>
      </c>
      <c r="N3914" s="44">
        <v>0</v>
      </c>
      <c r="O3914" s="44">
        <v>0</v>
      </c>
      <c r="P3914" s="44">
        <v>128.00762900000001</v>
      </c>
      <c r="Q3914" s="44">
        <v>138.72392300000001</v>
      </c>
      <c r="R3914" s="44">
        <v>15.575718</v>
      </c>
      <c r="S3914" s="44">
        <v>15.255934</v>
      </c>
      <c r="T3914" s="44">
        <v>189643.140625</v>
      </c>
      <c r="U3914" s="44">
        <v>18128.589843999998</v>
      </c>
      <c r="V3914" s="44">
        <v>0</v>
      </c>
      <c r="W3914" s="44">
        <v>0</v>
      </c>
      <c r="X3914" s="44">
        <v>38095.355432999997</v>
      </c>
      <c r="Y3914" s="44">
        <v>91560.007691000006</v>
      </c>
      <c r="Z3914" s="44">
        <v>3673.5551049999999</v>
      </c>
      <c r="AA3914" s="44">
        <v>86.498643000000001</v>
      </c>
      <c r="AB3914" s="44">
        <v>3.8327650000000002</v>
      </c>
      <c r="AC3914" s="44">
        <v>2.0842329999999998</v>
      </c>
      <c r="AD3914" s="44">
        <v>23873.157184</v>
      </c>
    </row>
    <row r="3915" spans="1:30" x14ac:dyDescent="0.25">
      <c r="A3915">
        <v>5284</v>
      </c>
      <c r="B3915" t="s">
        <v>101</v>
      </c>
      <c r="C3915" t="s">
        <v>367</v>
      </c>
      <c r="D3915" t="s">
        <v>395</v>
      </c>
      <c r="E3915" t="s">
        <v>369</v>
      </c>
      <c r="F3915" s="48" t="e">
        <f>VLOOKUP(A3915,'TAZ definitions'!$A$1:$E$1902,2,FALSE)</f>
        <v>#N/A</v>
      </c>
      <c r="G3915" s="48" t="e">
        <f>VLOOKUP(A3915,'TAZ definitions'!$A$1:$E$1902,4,FALSE)</f>
        <v>#N/A</v>
      </c>
      <c r="H3915" s="44">
        <v>180729</v>
      </c>
      <c r="I3915" s="44">
        <v>6083</v>
      </c>
      <c r="J3915" s="44">
        <v>17568</v>
      </c>
      <c r="K3915" s="44">
        <v>247</v>
      </c>
      <c r="L3915" s="44">
        <v>0</v>
      </c>
      <c r="M3915" s="44">
        <v>0</v>
      </c>
      <c r="N3915" s="44">
        <v>0</v>
      </c>
      <c r="O3915" s="44">
        <v>0</v>
      </c>
      <c r="P3915" s="44">
        <v>78.185410000000005</v>
      </c>
      <c r="Q3915" s="44">
        <v>76.427306999999999</v>
      </c>
      <c r="R3915" s="44">
        <v>15.403024</v>
      </c>
      <c r="S3915" s="44">
        <v>15.450281</v>
      </c>
      <c r="T3915" s="44">
        <v>178258.046875</v>
      </c>
      <c r="U3915" s="44">
        <v>17322.9375</v>
      </c>
      <c r="V3915" s="44">
        <v>0</v>
      </c>
      <c r="W3915" s="44">
        <v>0</v>
      </c>
      <c r="X3915" s="44">
        <v>0</v>
      </c>
      <c r="Y3915" s="44">
        <v>179192.235656</v>
      </c>
      <c r="Z3915" s="44">
        <v>4876.2696420000002</v>
      </c>
      <c r="AA3915" s="44">
        <v>192.69096300000001</v>
      </c>
      <c r="AB3915" s="44">
        <v>9.3619420000000009</v>
      </c>
      <c r="AC3915" s="44">
        <v>3.4810289999999999</v>
      </c>
      <c r="AD3915" s="44">
        <v>40933.424150999999</v>
      </c>
    </row>
    <row r="3916" spans="1:30" x14ac:dyDescent="0.25">
      <c r="A3916">
        <v>5285</v>
      </c>
      <c r="B3916" t="s">
        <v>101</v>
      </c>
      <c r="C3916" t="s">
        <v>367</v>
      </c>
      <c r="D3916" t="s">
        <v>398</v>
      </c>
      <c r="E3916" t="s">
        <v>369</v>
      </c>
      <c r="F3916" s="48" t="e">
        <f>VLOOKUP(A3916,'TAZ definitions'!$A$1:$E$1902,2,FALSE)</f>
        <v>#N/A</v>
      </c>
      <c r="G3916" s="48" t="e">
        <f>VLOOKUP(A3916,'TAZ definitions'!$A$1:$E$1902,4,FALSE)</f>
        <v>#N/A</v>
      </c>
      <c r="H3916" s="44">
        <v>90533</v>
      </c>
      <c r="I3916" s="44">
        <v>0</v>
      </c>
      <c r="J3916" s="44">
        <v>7541</v>
      </c>
      <c r="K3916" s="44">
        <v>0</v>
      </c>
      <c r="L3916" s="44">
        <v>0</v>
      </c>
      <c r="M3916" s="44">
        <v>0</v>
      </c>
      <c r="N3916" s="44">
        <v>0</v>
      </c>
      <c r="O3916" s="44">
        <v>0</v>
      </c>
      <c r="P3916" s="44">
        <v>0</v>
      </c>
      <c r="Q3916" s="44">
        <v>0</v>
      </c>
      <c r="R3916" s="44">
        <v>18.97953</v>
      </c>
      <c r="S3916" s="44">
        <v>19.362546999999999</v>
      </c>
      <c r="T3916" s="44">
        <v>90533</v>
      </c>
      <c r="U3916" s="44">
        <v>7541</v>
      </c>
      <c r="V3916" s="44">
        <v>0</v>
      </c>
      <c r="W3916" s="44">
        <v>0</v>
      </c>
      <c r="X3916" s="44">
        <v>251.39810199999999</v>
      </c>
      <c r="Y3916" s="44">
        <v>21598.156170999999</v>
      </c>
      <c r="Z3916" s="44">
        <v>937.17917399999999</v>
      </c>
      <c r="AA3916" s="44">
        <v>19.892952000000001</v>
      </c>
      <c r="AB3916" s="44">
        <v>0.85459499999999999</v>
      </c>
      <c r="AC3916" s="44">
        <v>0.49962099999999998</v>
      </c>
      <c r="AD3916" s="44">
        <v>5800.9369720000004</v>
      </c>
    </row>
    <row r="3917" spans="1:30" x14ac:dyDescent="0.25">
      <c r="A3917">
        <v>5286</v>
      </c>
      <c r="B3917" t="s">
        <v>101</v>
      </c>
      <c r="C3917" t="s">
        <v>367</v>
      </c>
      <c r="D3917" t="s">
        <v>401</v>
      </c>
      <c r="E3917" t="s">
        <v>369</v>
      </c>
      <c r="F3917" s="48" t="e">
        <f>VLOOKUP(A3917,'TAZ definitions'!$A$1:$E$1902,2,FALSE)</f>
        <v>#N/A</v>
      </c>
      <c r="G3917" s="48" t="e">
        <f>VLOOKUP(A3917,'TAZ definitions'!$A$1:$E$1902,4,FALSE)</f>
        <v>#N/A</v>
      </c>
      <c r="H3917" s="44">
        <v>85002</v>
      </c>
      <c r="I3917" s="44">
        <v>0</v>
      </c>
      <c r="J3917" s="44">
        <v>6399</v>
      </c>
      <c r="K3917" s="44">
        <v>0</v>
      </c>
      <c r="L3917" s="44">
        <v>0</v>
      </c>
      <c r="M3917" s="44">
        <v>0</v>
      </c>
      <c r="N3917" s="44">
        <v>0</v>
      </c>
      <c r="O3917" s="44">
        <v>0</v>
      </c>
      <c r="P3917" s="44">
        <v>66.738342000000003</v>
      </c>
      <c r="Q3917" s="44">
        <v>91.199416999999997</v>
      </c>
      <c r="R3917" s="44">
        <v>20.288247999999999</v>
      </c>
      <c r="S3917" s="44">
        <v>20.219179</v>
      </c>
      <c r="T3917" s="44">
        <v>84957.648438000004</v>
      </c>
      <c r="U3917" s="44">
        <v>6395.6611329999996</v>
      </c>
      <c r="V3917" s="44">
        <v>0</v>
      </c>
      <c r="W3917" s="44">
        <v>0</v>
      </c>
      <c r="X3917" s="44">
        <v>123265.60920399999</v>
      </c>
      <c r="Y3917" s="44">
        <v>161436.412342</v>
      </c>
      <c r="Z3917" s="44">
        <v>4156.5876580000004</v>
      </c>
      <c r="AA3917" s="44">
        <v>136.61752100000001</v>
      </c>
      <c r="AB3917" s="44">
        <v>12.025109</v>
      </c>
      <c r="AC3917" s="44">
        <v>3.14879</v>
      </c>
      <c r="AD3917" s="44">
        <v>45454.998836999999</v>
      </c>
    </row>
    <row r="3918" spans="1:30" x14ac:dyDescent="0.25">
      <c r="A3918">
        <v>5287</v>
      </c>
      <c r="B3918" t="s">
        <v>101</v>
      </c>
      <c r="C3918" t="s">
        <v>367</v>
      </c>
      <c r="D3918" t="s">
        <v>398</v>
      </c>
      <c r="E3918" t="s">
        <v>369</v>
      </c>
      <c r="F3918" s="48" t="e">
        <f>VLOOKUP(A3918,'TAZ definitions'!$A$1:$E$1902,2,FALSE)</f>
        <v>#N/A</v>
      </c>
      <c r="G3918" s="48" t="e">
        <f>VLOOKUP(A3918,'TAZ definitions'!$A$1:$E$1902,4,FALSE)</f>
        <v>#N/A</v>
      </c>
      <c r="H3918" s="44">
        <v>130934</v>
      </c>
      <c r="I3918" s="44">
        <v>0</v>
      </c>
      <c r="J3918" s="44">
        <v>11754</v>
      </c>
      <c r="K3918" s="44">
        <v>0</v>
      </c>
      <c r="L3918" s="44">
        <v>0</v>
      </c>
      <c r="M3918" s="44">
        <v>0</v>
      </c>
      <c r="N3918" s="44">
        <v>0</v>
      </c>
      <c r="O3918" s="44">
        <v>0</v>
      </c>
      <c r="P3918" s="44">
        <v>0</v>
      </c>
      <c r="Q3918" s="44">
        <v>0</v>
      </c>
      <c r="R3918" s="44">
        <v>18.585011999999999</v>
      </c>
      <c r="S3918" s="44">
        <v>18.788198000000001</v>
      </c>
      <c r="T3918" s="44">
        <v>130934</v>
      </c>
      <c r="U3918" s="44">
        <v>11754</v>
      </c>
      <c r="V3918" s="44">
        <v>0</v>
      </c>
      <c r="W3918" s="44">
        <v>0</v>
      </c>
      <c r="X3918" s="44">
        <v>446.40574600000002</v>
      </c>
      <c r="Y3918" s="44">
        <v>6841.9938529999999</v>
      </c>
      <c r="Z3918" s="44">
        <v>333.85030699999999</v>
      </c>
      <c r="AA3918" s="44">
        <v>7.0121479999999998</v>
      </c>
      <c r="AB3918" s="44">
        <v>0.27197700000000002</v>
      </c>
      <c r="AC3918" s="44">
        <v>0.170241</v>
      </c>
      <c r="AD3918" s="44">
        <v>1943.045314</v>
      </c>
    </row>
    <row r="3919" spans="1:30" x14ac:dyDescent="0.25">
      <c r="A3919">
        <v>5288</v>
      </c>
      <c r="B3919" t="s">
        <v>101</v>
      </c>
      <c r="C3919" t="s">
        <v>367</v>
      </c>
      <c r="D3919" t="s">
        <v>397</v>
      </c>
      <c r="E3919" t="s">
        <v>369</v>
      </c>
      <c r="F3919" s="48" t="e">
        <f>VLOOKUP(A3919,'TAZ definitions'!$A$1:$E$1902,2,FALSE)</f>
        <v>#N/A</v>
      </c>
      <c r="G3919" s="48" t="e">
        <f>VLOOKUP(A3919,'TAZ definitions'!$A$1:$E$1902,4,FALSE)</f>
        <v>#N/A</v>
      </c>
      <c r="H3919" s="44">
        <v>167203</v>
      </c>
      <c r="I3919" s="44">
        <v>0</v>
      </c>
      <c r="J3919" s="44">
        <v>15512</v>
      </c>
      <c r="K3919" s="44">
        <v>0</v>
      </c>
      <c r="L3919" s="44">
        <v>0</v>
      </c>
      <c r="M3919" s="44">
        <v>0</v>
      </c>
      <c r="N3919" s="44">
        <v>0</v>
      </c>
      <c r="O3919" s="44">
        <v>0</v>
      </c>
      <c r="P3919" s="44">
        <v>99.570694000000003</v>
      </c>
      <c r="Q3919" s="44">
        <v>99.874854999999997</v>
      </c>
      <c r="R3919" s="44">
        <v>17.415724000000001</v>
      </c>
      <c r="S3919" s="44">
        <v>19.398835999999999</v>
      </c>
      <c r="T3919" s="44">
        <v>166532.171875</v>
      </c>
      <c r="U3919" s="44">
        <v>15449.765625</v>
      </c>
      <c r="V3919" s="44">
        <v>0</v>
      </c>
      <c r="W3919" s="44">
        <v>0</v>
      </c>
      <c r="X3919" s="44">
        <v>113264.093056</v>
      </c>
      <c r="Y3919" s="44">
        <v>160043.65431300001</v>
      </c>
      <c r="Z3919" s="44">
        <v>7462.6813830000001</v>
      </c>
      <c r="AA3919" s="44">
        <v>163.120192</v>
      </c>
      <c r="AB3919" s="44">
        <v>12.079143999999999</v>
      </c>
      <c r="AC3919" s="44">
        <v>4.5188379999999997</v>
      </c>
      <c r="AD3919" s="44">
        <v>57637.053739000003</v>
      </c>
    </row>
    <row r="3920" spans="1:30" x14ac:dyDescent="0.25">
      <c r="A3920">
        <v>5289</v>
      </c>
      <c r="B3920" t="s">
        <v>101</v>
      </c>
      <c r="C3920" t="s">
        <v>367</v>
      </c>
      <c r="D3920" t="s">
        <v>398</v>
      </c>
      <c r="E3920" t="s">
        <v>369</v>
      </c>
      <c r="F3920" s="48" t="e">
        <f>VLOOKUP(A3920,'TAZ definitions'!$A$1:$E$1902,2,FALSE)</f>
        <v>#N/A</v>
      </c>
      <c r="G3920" s="48" t="e">
        <f>VLOOKUP(A3920,'TAZ definitions'!$A$1:$E$1902,4,FALSE)</f>
        <v>#N/A</v>
      </c>
      <c r="H3920" s="44">
        <v>151709</v>
      </c>
      <c r="I3920" s="44">
        <v>0</v>
      </c>
      <c r="J3920" s="44">
        <v>13537</v>
      </c>
      <c r="K3920" s="44">
        <v>0</v>
      </c>
      <c r="L3920" s="44">
        <v>0</v>
      </c>
      <c r="M3920" s="44">
        <v>0</v>
      </c>
      <c r="N3920" s="44">
        <v>0</v>
      </c>
      <c r="O3920" s="44">
        <v>0</v>
      </c>
      <c r="P3920" s="44">
        <v>0</v>
      </c>
      <c r="Q3920" s="44">
        <v>0</v>
      </c>
      <c r="R3920" s="44">
        <v>17.132477000000002</v>
      </c>
      <c r="S3920" s="44">
        <v>17.409417999999999</v>
      </c>
      <c r="T3920" s="44">
        <v>151709</v>
      </c>
      <c r="U3920" s="44">
        <v>13537</v>
      </c>
      <c r="V3920" s="44">
        <v>0</v>
      </c>
      <c r="W3920" s="44">
        <v>0</v>
      </c>
      <c r="X3920" s="44">
        <v>0</v>
      </c>
      <c r="Y3920" s="44">
        <v>16151.760102</v>
      </c>
      <c r="Z3920" s="44">
        <v>859.45244200000002</v>
      </c>
      <c r="AA3920" s="44">
        <v>17.555330000000001</v>
      </c>
      <c r="AB3920" s="44">
        <v>0.68120700000000001</v>
      </c>
      <c r="AC3920" s="44">
        <v>0.432307</v>
      </c>
      <c r="AD3920" s="44">
        <v>4918.5638390000004</v>
      </c>
    </row>
    <row r="3921" spans="1:30" x14ac:dyDescent="0.25">
      <c r="A3921">
        <v>5290</v>
      </c>
      <c r="B3921" t="s">
        <v>101</v>
      </c>
      <c r="C3921" t="s">
        <v>367</v>
      </c>
      <c r="D3921" t="s">
        <v>399</v>
      </c>
      <c r="E3921" t="s">
        <v>369</v>
      </c>
      <c r="F3921" s="48" t="e">
        <f>VLOOKUP(A3921,'TAZ definitions'!$A$1:$E$1902,2,FALSE)</f>
        <v>#N/A</v>
      </c>
      <c r="G3921" s="48" t="e">
        <f>VLOOKUP(A3921,'TAZ definitions'!$A$1:$E$1902,4,FALSE)</f>
        <v>#N/A</v>
      </c>
      <c r="H3921" s="44">
        <v>190032</v>
      </c>
      <c r="I3921" s="44">
        <v>3130</v>
      </c>
      <c r="J3921" s="44">
        <v>17179</v>
      </c>
      <c r="K3921" s="44">
        <v>69</v>
      </c>
      <c r="L3921" s="44">
        <v>0</v>
      </c>
      <c r="M3921" s="44">
        <v>0</v>
      </c>
      <c r="N3921" s="44">
        <v>0</v>
      </c>
      <c r="O3921" s="44">
        <v>0</v>
      </c>
      <c r="P3921" s="44">
        <v>81.803321999999994</v>
      </c>
      <c r="Q3921" s="44">
        <v>77.896041999999994</v>
      </c>
      <c r="R3921" s="44">
        <v>14.744555</v>
      </c>
      <c r="S3921" s="44">
        <v>14.467757000000001</v>
      </c>
      <c r="T3921" s="44">
        <v>187637.734375</v>
      </c>
      <c r="U3921" s="44">
        <v>16959.816406000002</v>
      </c>
      <c r="V3921" s="44">
        <v>0</v>
      </c>
      <c r="W3921" s="44">
        <v>0</v>
      </c>
      <c r="X3921" s="44">
        <v>15675.572253</v>
      </c>
      <c r="Y3921" s="44">
        <v>178480.36793400001</v>
      </c>
      <c r="Z3921" s="44">
        <v>6003.0284430000002</v>
      </c>
      <c r="AA3921" s="44">
        <v>149.717838</v>
      </c>
      <c r="AB3921" s="44">
        <v>7.4188929999999997</v>
      </c>
      <c r="AC3921" s="44">
        <v>3.6007410000000002</v>
      </c>
      <c r="AD3921" s="44">
        <v>42152.442133999997</v>
      </c>
    </row>
    <row r="3922" spans="1:30" x14ac:dyDescent="0.25">
      <c r="A3922">
        <v>5291</v>
      </c>
      <c r="B3922" t="s">
        <v>101</v>
      </c>
      <c r="C3922" t="s">
        <v>367</v>
      </c>
      <c r="D3922" t="s">
        <v>399</v>
      </c>
      <c r="E3922" t="s">
        <v>369</v>
      </c>
      <c r="F3922" s="48" t="e">
        <f>VLOOKUP(A3922,'TAZ definitions'!$A$1:$E$1902,2,FALSE)</f>
        <v>#N/A</v>
      </c>
      <c r="G3922" s="48" t="e">
        <f>VLOOKUP(A3922,'TAZ definitions'!$A$1:$E$1902,4,FALSE)</f>
        <v>#N/A</v>
      </c>
      <c r="H3922" s="44">
        <v>189412</v>
      </c>
      <c r="I3922" s="44">
        <v>3130</v>
      </c>
      <c r="J3922" s="44">
        <v>17306</v>
      </c>
      <c r="K3922" s="44">
        <v>69</v>
      </c>
      <c r="L3922" s="44">
        <v>0</v>
      </c>
      <c r="M3922" s="44">
        <v>0</v>
      </c>
      <c r="N3922" s="44">
        <v>0</v>
      </c>
      <c r="O3922" s="44">
        <v>0</v>
      </c>
      <c r="P3922" s="44">
        <v>83.911536999999996</v>
      </c>
      <c r="Q3922" s="44">
        <v>79.145531000000005</v>
      </c>
      <c r="R3922" s="44">
        <v>14.4032</v>
      </c>
      <c r="S3922" s="44">
        <v>14.11087</v>
      </c>
      <c r="T3922" s="44">
        <v>187332.921875</v>
      </c>
      <c r="U3922" s="44">
        <v>17113.619140999999</v>
      </c>
      <c r="V3922" s="44">
        <v>0</v>
      </c>
      <c r="W3922" s="44">
        <v>0</v>
      </c>
      <c r="X3922" s="44">
        <v>0</v>
      </c>
      <c r="Y3922" s="44">
        <v>11111.624551000001</v>
      </c>
      <c r="Z3922" s="44">
        <v>486.49841300000003</v>
      </c>
      <c r="AA3922" s="44">
        <v>10.452919</v>
      </c>
      <c r="AB3922" s="44">
        <v>0.41404200000000002</v>
      </c>
      <c r="AC3922" s="44">
        <v>0.25760499999999997</v>
      </c>
      <c r="AD3922" s="44">
        <v>2965.8363549999999</v>
      </c>
    </row>
    <row r="3923" spans="1:30" x14ac:dyDescent="0.25">
      <c r="A3923">
        <v>5292</v>
      </c>
      <c r="B3923" t="s">
        <v>101</v>
      </c>
      <c r="C3923" t="s">
        <v>367</v>
      </c>
      <c r="D3923" t="s">
        <v>399</v>
      </c>
      <c r="E3923" t="s">
        <v>369</v>
      </c>
      <c r="F3923" s="48" t="e">
        <f>VLOOKUP(A3923,'TAZ definitions'!$A$1:$E$1902,2,FALSE)</f>
        <v>#N/A</v>
      </c>
      <c r="G3923" s="48" t="e">
        <f>VLOOKUP(A3923,'TAZ definitions'!$A$1:$E$1902,4,FALSE)</f>
        <v>#N/A</v>
      </c>
      <c r="H3923" s="44">
        <v>194990</v>
      </c>
      <c r="I3923" s="44">
        <v>3130</v>
      </c>
      <c r="J3923" s="44">
        <v>18657</v>
      </c>
      <c r="K3923" s="44">
        <v>69</v>
      </c>
      <c r="L3923" s="44">
        <v>0</v>
      </c>
      <c r="M3923" s="44">
        <v>0</v>
      </c>
      <c r="N3923" s="44">
        <v>0</v>
      </c>
      <c r="O3923" s="44">
        <v>0</v>
      </c>
      <c r="P3923" s="44">
        <v>83.990859999999998</v>
      </c>
      <c r="Q3923" s="44">
        <v>84.009963999999997</v>
      </c>
      <c r="R3923" s="44">
        <v>14.282629</v>
      </c>
      <c r="S3923" s="44">
        <v>14.316462</v>
      </c>
      <c r="T3923" s="44">
        <v>192736.203125</v>
      </c>
      <c r="U3923" s="44">
        <v>18438.644531000002</v>
      </c>
      <c r="V3923" s="44">
        <v>0</v>
      </c>
      <c r="W3923" s="44">
        <v>0</v>
      </c>
      <c r="X3923" s="44">
        <v>12724.560592</v>
      </c>
      <c r="Y3923" s="44">
        <v>147090.454249</v>
      </c>
      <c r="Z3923" s="44">
        <v>4533.400063</v>
      </c>
      <c r="AA3923" s="44">
        <v>122.58369399999999</v>
      </c>
      <c r="AB3923" s="44">
        <v>6.4463559999999998</v>
      </c>
      <c r="AC3923" s="44">
        <v>2.8758710000000001</v>
      </c>
      <c r="AD3923" s="44">
        <v>33673.607239999998</v>
      </c>
    </row>
    <row r="3924" spans="1:30" x14ac:dyDescent="0.25">
      <c r="A3924">
        <v>5293</v>
      </c>
      <c r="B3924" t="s">
        <v>101</v>
      </c>
      <c r="C3924" t="s">
        <v>367</v>
      </c>
      <c r="D3924" t="s">
        <v>399</v>
      </c>
      <c r="E3924" t="s">
        <v>369</v>
      </c>
      <c r="F3924" s="48" t="e">
        <f>VLOOKUP(A3924,'TAZ definitions'!$A$1:$E$1902,2,FALSE)</f>
        <v>#N/A</v>
      </c>
      <c r="G3924" s="48" t="e">
        <f>VLOOKUP(A3924,'TAZ definitions'!$A$1:$E$1902,4,FALSE)</f>
        <v>#N/A</v>
      </c>
      <c r="H3924" s="44">
        <v>171480</v>
      </c>
      <c r="I3924" s="44">
        <v>0</v>
      </c>
      <c r="J3924" s="44">
        <v>15495</v>
      </c>
      <c r="K3924" s="44">
        <v>0</v>
      </c>
      <c r="L3924" s="44">
        <v>0</v>
      </c>
      <c r="M3924" s="44">
        <v>0</v>
      </c>
      <c r="N3924" s="44">
        <v>0</v>
      </c>
      <c r="O3924" s="44">
        <v>0</v>
      </c>
      <c r="P3924" s="44">
        <v>124.136009</v>
      </c>
      <c r="Q3924" s="44">
        <v>122.61222100000001</v>
      </c>
      <c r="R3924" s="44">
        <v>16.168951</v>
      </c>
      <c r="S3924" s="44">
        <v>16.198630999999999</v>
      </c>
      <c r="T3924" s="44">
        <v>171104.03125</v>
      </c>
      <c r="U3924" s="44">
        <v>15461.026367</v>
      </c>
      <c r="V3924" s="44">
        <v>0</v>
      </c>
      <c r="W3924" s="44">
        <v>0</v>
      </c>
      <c r="X3924" s="44">
        <v>119819.780248</v>
      </c>
      <c r="Y3924" s="44">
        <v>194436.549918</v>
      </c>
      <c r="Z3924" s="44">
        <v>5299.2399960000002</v>
      </c>
      <c r="AA3924" s="44">
        <v>200.04342299999999</v>
      </c>
      <c r="AB3924" s="44">
        <v>11.079072999999999</v>
      </c>
      <c r="AC3924" s="44">
        <v>3.810851</v>
      </c>
      <c r="AD3924" s="44">
        <v>46695.634248000002</v>
      </c>
    </row>
    <row r="3925" spans="1:30" x14ac:dyDescent="0.25">
      <c r="A3925">
        <v>5294</v>
      </c>
      <c r="B3925" t="s">
        <v>101</v>
      </c>
      <c r="C3925" t="s">
        <v>367</v>
      </c>
      <c r="D3925" t="s">
        <v>399</v>
      </c>
      <c r="E3925" t="s">
        <v>369</v>
      </c>
      <c r="F3925" s="48" t="e">
        <f>VLOOKUP(A3925,'TAZ definitions'!$A$1:$E$1902,2,FALSE)</f>
        <v>#N/A</v>
      </c>
      <c r="G3925" s="48" t="e">
        <f>VLOOKUP(A3925,'TAZ definitions'!$A$1:$E$1902,4,FALSE)</f>
        <v>#N/A</v>
      </c>
      <c r="H3925" s="44">
        <v>186699</v>
      </c>
      <c r="I3925" s="44">
        <v>0</v>
      </c>
      <c r="J3925" s="44">
        <v>17033</v>
      </c>
      <c r="K3925" s="44">
        <v>0</v>
      </c>
      <c r="L3925" s="44">
        <v>0</v>
      </c>
      <c r="M3925" s="44">
        <v>0</v>
      </c>
      <c r="N3925" s="44">
        <v>0</v>
      </c>
      <c r="O3925" s="44">
        <v>0</v>
      </c>
      <c r="P3925" s="44">
        <v>102.98101800000001</v>
      </c>
      <c r="Q3925" s="44">
        <v>99.037223999999995</v>
      </c>
      <c r="R3925" s="44">
        <v>14.432137000000001</v>
      </c>
      <c r="S3925" s="44">
        <v>14.606131</v>
      </c>
      <c r="T3925" s="44">
        <v>185467.4375</v>
      </c>
      <c r="U3925" s="44">
        <v>16920.642577999999</v>
      </c>
      <c r="V3925" s="44">
        <v>0</v>
      </c>
      <c r="W3925" s="44">
        <v>0</v>
      </c>
      <c r="X3925" s="44">
        <v>61959.240866</v>
      </c>
      <c r="Y3925" s="44">
        <v>104888.77988</v>
      </c>
      <c r="Z3925" s="44">
        <v>2592.71317</v>
      </c>
      <c r="AA3925" s="44">
        <v>110.89451</v>
      </c>
      <c r="AB3925" s="44">
        <v>5.9712509999999996</v>
      </c>
      <c r="AC3925" s="44">
        <v>2.0135179999999999</v>
      </c>
      <c r="AD3925" s="44">
        <v>24176.901403</v>
      </c>
    </row>
    <row r="3926" spans="1:30" x14ac:dyDescent="0.25">
      <c r="A3926">
        <v>5295</v>
      </c>
      <c r="B3926" t="s">
        <v>101</v>
      </c>
      <c r="C3926" t="s">
        <v>367</v>
      </c>
      <c r="D3926" t="s">
        <v>399</v>
      </c>
      <c r="E3926" t="s">
        <v>369</v>
      </c>
      <c r="F3926" s="48" t="e">
        <f>VLOOKUP(A3926,'TAZ definitions'!$A$1:$E$1902,2,FALSE)</f>
        <v>#N/A</v>
      </c>
      <c r="G3926" s="48" t="e">
        <f>VLOOKUP(A3926,'TAZ definitions'!$A$1:$E$1902,4,FALSE)</f>
        <v>#N/A</v>
      </c>
      <c r="H3926" s="44">
        <v>126764</v>
      </c>
      <c r="I3926" s="44">
        <v>0</v>
      </c>
      <c r="J3926" s="44">
        <v>11083</v>
      </c>
      <c r="K3926" s="44">
        <v>0</v>
      </c>
      <c r="L3926" s="44">
        <v>0</v>
      </c>
      <c r="M3926" s="44">
        <v>0</v>
      </c>
      <c r="N3926" s="44">
        <v>0</v>
      </c>
      <c r="O3926" s="44">
        <v>0</v>
      </c>
      <c r="P3926" s="44">
        <v>0</v>
      </c>
      <c r="Q3926" s="44">
        <v>0</v>
      </c>
      <c r="R3926" s="44">
        <v>17.693079000000001</v>
      </c>
      <c r="S3926" s="44">
        <v>17.726507000000002</v>
      </c>
      <c r="T3926" s="44">
        <v>126764</v>
      </c>
      <c r="U3926" s="44">
        <v>11083</v>
      </c>
      <c r="V3926" s="44">
        <v>0</v>
      </c>
      <c r="W3926" s="44">
        <v>0</v>
      </c>
      <c r="X3926" s="44">
        <v>430.91489300000001</v>
      </c>
      <c r="Y3926" s="44">
        <v>13835.628318999999</v>
      </c>
      <c r="Z3926" s="44">
        <v>491.05962399999999</v>
      </c>
      <c r="AA3926" s="44">
        <v>11.999978</v>
      </c>
      <c r="AB3926" s="44">
        <v>0.56651099999999999</v>
      </c>
      <c r="AC3926" s="44">
        <v>0.28683700000000001</v>
      </c>
      <c r="AD3926" s="44">
        <v>3342.5175020000001</v>
      </c>
    </row>
    <row r="3927" spans="1:30" x14ac:dyDescent="0.25">
      <c r="A3927">
        <v>5296</v>
      </c>
      <c r="B3927" t="s">
        <v>101</v>
      </c>
      <c r="C3927" t="s">
        <v>367</v>
      </c>
      <c r="D3927" t="s">
        <v>399</v>
      </c>
      <c r="E3927" t="s">
        <v>369</v>
      </c>
      <c r="F3927" s="48" t="e">
        <f>VLOOKUP(A3927,'TAZ definitions'!$A$1:$E$1902,2,FALSE)</f>
        <v>#N/A</v>
      </c>
      <c r="G3927" s="48" t="e">
        <f>VLOOKUP(A3927,'TAZ definitions'!$A$1:$E$1902,4,FALSE)</f>
        <v>#N/A</v>
      </c>
      <c r="H3927" s="44">
        <v>185395</v>
      </c>
      <c r="I3927" s="44">
        <v>9398</v>
      </c>
      <c r="J3927" s="44">
        <v>16999</v>
      </c>
      <c r="K3927" s="44">
        <v>457</v>
      </c>
      <c r="L3927" s="44">
        <v>0</v>
      </c>
      <c r="M3927" s="44">
        <v>0</v>
      </c>
      <c r="N3927" s="44">
        <v>0</v>
      </c>
      <c r="O3927" s="44">
        <v>0</v>
      </c>
      <c r="P3927" s="44">
        <v>75.579475000000002</v>
      </c>
      <c r="Q3927" s="44">
        <v>76.853881999999999</v>
      </c>
      <c r="R3927" s="44">
        <v>13.554335999999999</v>
      </c>
      <c r="S3927" s="44">
        <v>13.100528000000001</v>
      </c>
      <c r="T3927" s="44">
        <v>182081.625</v>
      </c>
      <c r="U3927" s="44">
        <v>16687.574218999998</v>
      </c>
      <c r="V3927" s="44">
        <v>0</v>
      </c>
      <c r="W3927" s="44">
        <v>0</v>
      </c>
      <c r="X3927" s="44">
        <v>9277.0916649999999</v>
      </c>
      <c r="Y3927" s="44">
        <v>89884.206447999997</v>
      </c>
      <c r="Z3927" s="44">
        <v>2797.2983989999998</v>
      </c>
      <c r="AA3927" s="44">
        <v>74.654740000000004</v>
      </c>
      <c r="AB3927" s="44">
        <v>3.599383</v>
      </c>
      <c r="AC3927" s="44">
        <v>1.7657369999999999</v>
      </c>
      <c r="AD3927" s="44">
        <v>20448.805262000002</v>
      </c>
    </row>
    <row r="3928" spans="1:30" x14ac:dyDescent="0.25">
      <c r="A3928">
        <v>5297</v>
      </c>
      <c r="B3928" t="s">
        <v>101</v>
      </c>
      <c r="C3928" t="s">
        <v>367</v>
      </c>
      <c r="D3928" t="s">
        <v>399</v>
      </c>
      <c r="E3928" t="s">
        <v>369</v>
      </c>
      <c r="F3928" s="48" t="e">
        <f>VLOOKUP(A3928,'TAZ definitions'!$A$1:$E$1902,2,FALSE)</f>
        <v>#N/A</v>
      </c>
      <c r="G3928" s="48" t="e">
        <f>VLOOKUP(A3928,'TAZ definitions'!$A$1:$E$1902,4,FALSE)</f>
        <v>#N/A</v>
      </c>
      <c r="H3928" s="44">
        <v>187930</v>
      </c>
      <c r="I3928" s="44">
        <v>5153</v>
      </c>
      <c r="J3928" s="44">
        <v>18309</v>
      </c>
      <c r="K3928" s="44">
        <v>176</v>
      </c>
      <c r="L3928" s="44">
        <v>0</v>
      </c>
      <c r="M3928" s="44">
        <v>0</v>
      </c>
      <c r="N3928" s="44">
        <v>0</v>
      </c>
      <c r="O3928" s="44">
        <v>0</v>
      </c>
      <c r="P3928" s="44">
        <v>85.983199999999997</v>
      </c>
      <c r="Q3928" s="44">
        <v>84.207260000000005</v>
      </c>
      <c r="R3928" s="44">
        <v>14.910389</v>
      </c>
      <c r="S3928" s="44">
        <v>14.132308</v>
      </c>
      <c r="T3928" s="44">
        <v>185668.421875</v>
      </c>
      <c r="U3928" s="44">
        <v>18084.632813</v>
      </c>
      <c r="V3928" s="44">
        <v>0</v>
      </c>
      <c r="W3928" s="44">
        <v>0</v>
      </c>
      <c r="X3928" s="44">
        <v>30412.873028999998</v>
      </c>
      <c r="Y3928" s="44">
        <v>109853.829771</v>
      </c>
      <c r="Z3928" s="44">
        <v>4637.6691730000002</v>
      </c>
      <c r="AA3928" s="44">
        <v>92.534452000000002</v>
      </c>
      <c r="AB3928" s="44">
        <v>4.1782959999999996</v>
      </c>
      <c r="AC3928" s="44">
        <v>2.4699710000000001</v>
      </c>
      <c r="AD3928" s="44">
        <v>28685.757727</v>
      </c>
    </row>
    <row r="3929" spans="1:30" x14ac:dyDescent="0.25">
      <c r="A3929">
        <v>5298</v>
      </c>
      <c r="B3929" t="s">
        <v>101</v>
      </c>
      <c r="C3929" t="s">
        <v>367</v>
      </c>
      <c r="D3929" t="s">
        <v>399</v>
      </c>
      <c r="E3929" t="s">
        <v>369</v>
      </c>
      <c r="F3929" s="48" t="e">
        <f>VLOOKUP(A3929,'TAZ definitions'!$A$1:$E$1902,2,FALSE)</f>
        <v>#N/A</v>
      </c>
      <c r="G3929" s="48" t="e">
        <f>VLOOKUP(A3929,'TAZ definitions'!$A$1:$E$1902,4,FALSE)</f>
        <v>#N/A</v>
      </c>
      <c r="H3929" s="44">
        <v>188425</v>
      </c>
      <c r="I3929" s="44">
        <v>9512</v>
      </c>
      <c r="J3929" s="44">
        <v>18221</v>
      </c>
      <c r="K3929" s="44">
        <v>486</v>
      </c>
      <c r="L3929" s="44">
        <v>0</v>
      </c>
      <c r="M3929" s="44">
        <v>0</v>
      </c>
      <c r="N3929" s="44">
        <v>0</v>
      </c>
      <c r="O3929" s="44">
        <v>0</v>
      </c>
      <c r="P3929" s="44">
        <v>75.704200999999998</v>
      </c>
      <c r="Q3929" s="44">
        <v>77.212173000000007</v>
      </c>
      <c r="R3929" s="44">
        <v>12.682672999999999</v>
      </c>
      <c r="S3929" s="44">
        <v>12.645685</v>
      </c>
      <c r="T3929" s="44">
        <v>184970.140625</v>
      </c>
      <c r="U3929" s="44">
        <v>17878.533202999999</v>
      </c>
      <c r="V3929" s="44">
        <v>0</v>
      </c>
      <c r="W3929" s="44">
        <v>0</v>
      </c>
      <c r="X3929" s="44">
        <v>47332.799397000003</v>
      </c>
      <c r="Y3929" s="44">
        <v>61162.814654000002</v>
      </c>
      <c r="Z3929" s="44">
        <v>1926.387688</v>
      </c>
      <c r="AA3929" s="44">
        <v>50.920465</v>
      </c>
      <c r="AB3929" s="44">
        <v>2.446577</v>
      </c>
      <c r="AC3929" s="44">
        <v>1.1904239999999999</v>
      </c>
      <c r="AD3929" s="44">
        <v>13796.261452000001</v>
      </c>
    </row>
    <row r="3930" spans="1:30" x14ac:dyDescent="0.25">
      <c r="A3930">
        <v>5299</v>
      </c>
      <c r="B3930" t="s">
        <v>101</v>
      </c>
      <c r="C3930" t="s">
        <v>367</v>
      </c>
      <c r="D3930" t="s">
        <v>399</v>
      </c>
      <c r="E3930" t="s">
        <v>369</v>
      </c>
      <c r="F3930" s="48" t="e">
        <f>VLOOKUP(A3930,'TAZ definitions'!$A$1:$E$1902,2,FALSE)</f>
        <v>#N/A</v>
      </c>
      <c r="G3930" s="48" t="e">
        <f>VLOOKUP(A3930,'TAZ definitions'!$A$1:$E$1902,4,FALSE)</f>
        <v>#N/A</v>
      </c>
      <c r="H3930" s="44">
        <v>189930</v>
      </c>
      <c r="I3930" s="44">
        <v>4089</v>
      </c>
      <c r="J3930" s="44">
        <v>18417</v>
      </c>
      <c r="K3930" s="44">
        <v>154</v>
      </c>
      <c r="L3930" s="44">
        <v>0</v>
      </c>
      <c r="M3930" s="44">
        <v>0</v>
      </c>
      <c r="N3930" s="44">
        <v>0</v>
      </c>
      <c r="O3930" s="44">
        <v>0</v>
      </c>
      <c r="P3930" s="44">
        <v>83.931968999999995</v>
      </c>
      <c r="Q3930" s="44">
        <v>85.744964999999993</v>
      </c>
      <c r="R3930" s="44">
        <v>12.580693</v>
      </c>
      <c r="S3930" s="44">
        <v>12.611186</v>
      </c>
      <c r="T3930" s="44">
        <v>187552.203125</v>
      </c>
      <c r="U3930" s="44">
        <v>18183.328125</v>
      </c>
      <c r="V3930" s="44">
        <v>0</v>
      </c>
      <c r="W3930" s="44">
        <v>0</v>
      </c>
      <c r="X3930" s="44">
        <v>19769.753689000001</v>
      </c>
      <c r="Y3930" s="44">
        <v>80862.459109000003</v>
      </c>
      <c r="Z3930" s="44">
        <v>2617.2270119999998</v>
      </c>
      <c r="AA3930" s="44">
        <v>68.082498999999999</v>
      </c>
      <c r="AB3930" s="44">
        <v>3.1868089999999998</v>
      </c>
      <c r="AC3930" s="44">
        <v>1.5952539999999999</v>
      </c>
      <c r="AD3930" s="44">
        <v>18498.030954000002</v>
      </c>
    </row>
    <row r="3931" spans="1:30" x14ac:dyDescent="0.25">
      <c r="A3931">
        <v>5300</v>
      </c>
      <c r="B3931" t="s">
        <v>101</v>
      </c>
      <c r="C3931" t="s">
        <v>367</v>
      </c>
      <c r="D3931" t="s">
        <v>399</v>
      </c>
      <c r="E3931" t="s">
        <v>369</v>
      </c>
      <c r="F3931" s="48" t="e">
        <f>VLOOKUP(A3931,'TAZ definitions'!$A$1:$E$1902,2,FALSE)</f>
        <v>#N/A</v>
      </c>
      <c r="G3931" s="48" t="e">
        <f>VLOOKUP(A3931,'TAZ definitions'!$A$1:$E$1902,4,FALSE)</f>
        <v>#N/A</v>
      </c>
      <c r="H3931" s="44">
        <v>189484</v>
      </c>
      <c r="I3931" s="44">
        <v>3821</v>
      </c>
      <c r="J3931" s="44">
        <v>18401</v>
      </c>
      <c r="K3931" s="44">
        <v>136</v>
      </c>
      <c r="L3931" s="44">
        <v>0</v>
      </c>
      <c r="M3931" s="44">
        <v>0</v>
      </c>
      <c r="N3931" s="44">
        <v>0</v>
      </c>
      <c r="O3931" s="44">
        <v>0</v>
      </c>
      <c r="P3931" s="44">
        <v>84.464034999999996</v>
      </c>
      <c r="Q3931" s="44">
        <v>86.449753000000001</v>
      </c>
      <c r="R3931" s="44">
        <v>12.618468</v>
      </c>
      <c r="S3931" s="44">
        <v>12.829617000000001</v>
      </c>
      <c r="T3931" s="44">
        <v>187065.296875</v>
      </c>
      <c r="U3931" s="44">
        <v>18163.054688</v>
      </c>
      <c r="V3931" s="44">
        <v>0</v>
      </c>
      <c r="W3931" s="44">
        <v>0</v>
      </c>
      <c r="X3931" s="44">
        <v>0</v>
      </c>
      <c r="Y3931" s="44">
        <v>72648.082936999999</v>
      </c>
      <c r="Z3931" s="44">
        <v>2158.3905850000001</v>
      </c>
      <c r="AA3931" s="44">
        <v>59.193908999999998</v>
      </c>
      <c r="AB3931" s="44">
        <v>3.060905</v>
      </c>
      <c r="AC3931" s="44">
        <v>1.3885529999999999</v>
      </c>
      <c r="AD3931" s="44">
        <v>16119.693617999999</v>
      </c>
    </row>
    <row r="3932" spans="1:30" x14ac:dyDescent="0.25">
      <c r="A3932">
        <v>5301</v>
      </c>
      <c r="B3932" t="s">
        <v>101</v>
      </c>
      <c r="C3932" t="s">
        <v>367</v>
      </c>
      <c r="D3932" t="s">
        <v>399</v>
      </c>
      <c r="E3932" t="s">
        <v>369</v>
      </c>
      <c r="F3932" s="48" t="e">
        <f>VLOOKUP(A3932,'TAZ definitions'!$A$1:$E$1902,2,FALSE)</f>
        <v>#N/A</v>
      </c>
      <c r="G3932" s="48" t="e">
        <f>VLOOKUP(A3932,'TAZ definitions'!$A$1:$E$1902,4,FALSE)</f>
        <v>#N/A</v>
      </c>
      <c r="H3932" s="44">
        <v>189906</v>
      </c>
      <c r="I3932" s="44">
        <v>7598</v>
      </c>
      <c r="J3932" s="44">
        <v>18356</v>
      </c>
      <c r="K3932" s="44">
        <v>323</v>
      </c>
      <c r="L3932" s="44">
        <v>0</v>
      </c>
      <c r="M3932" s="44">
        <v>0</v>
      </c>
      <c r="N3932" s="44">
        <v>0</v>
      </c>
      <c r="O3932" s="44">
        <v>0</v>
      </c>
      <c r="P3932" s="44">
        <v>80.964393999999999</v>
      </c>
      <c r="Q3932" s="44">
        <v>82.255286999999996</v>
      </c>
      <c r="R3932" s="44">
        <v>12.89533</v>
      </c>
      <c r="S3932" s="44">
        <v>13.076744</v>
      </c>
      <c r="T3932" s="44">
        <v>187133</v>
      </c>
      <c r="U3932" s="44">
        <v>18081.708984000001</v>
      </c>
      <c r="V3932" s="44">
        <v>0</v>
      </c>
      <c r="W3932" s="44">
        <v>0</v>
      </c>
      <c r="X3932" s="44">
        <v>20667.886597000001</v>
      </c>
      <c r="Y3932" s="44">
        <v>42083.745825999998</v>
      </c>
      <c r="Z3932" s="44">
        <v>1357.072862</v>
      </c>
      <c r="AA3932" s="44">
        <v>35.145060999999998</v>
      </c>
      <c r="AB3932" s="44">
        <v>1.6928030000000001</v>
      </c>
      <c r="AC3932" s="44">
        <v>0.835669</v>
      </c>
      <c r="AD3932" s="44">
        <v>9734.6191010000002</v>
      </c>
    </row>
    <row r="3933" spans="1:30" x14ac:dyDescent="0.25">
      <c r="A3933">
        <v>5302</v>
      </c>
      <c r="B3933" t="s">
        <v>101</v>
      </c>
      <c r="C3933" t="s">
        <v>367</v>
      </c>
      <c r="D3933" t="s">
        <v>399</v>
      </c>
      <c r="E3933" t="s">
        <v>369</v>
      </c>
      <c r="F3933" s="48" t="e">
        <f>VLOOKUP(A3933,'TAZ definitions'!$A$1:$E$1902,2,FALSE)</f>
        <v>#N/A</v>
      </c>
      <c r="G3933" s="48" t="e">
        <f>VLOOKUP(A3933,'TAZ definitions'!$A$1:$E$1902,4,FALSE)</f>
        <v>#N/A</v>
      </c>
      <c r="H3933" s="44">
        <v>188895</v>
      </c>
      <c r="I3933" s="44">
        <v>4296</v>
      </c>
      <c r="J3933" s="44">
        <v>18370</v>
      </c>
      <c r="K3933" s="44">
        <v>156</v>
      </c>
      <c r="L3933" s="44">
        <v>0</v>
      </c>
      <c r="M3933" s="44">
        <v>0</v>
      </c>
      <c r="N3933" s="44">
        <v>0</v>
      </c>
      <c r="O3933" s="44">
        <v>0</v>
      </c>
      <c r="P3933" s="44">
        <v>86.757202000000007</v>
      </c>
      <c r="Q3933" s="44">
        <v>84.967788999999996</v>
      </c>
      <c r="R3933" s="44">
        <v>13.399448</v>
      </c>
      <c r="S3933" s="44">
        <v>13.204097000000001</v>
      </c>
      <c r="T3933" s="44">
        <v>186631.9375</v>
      </c>
      <c r="U3933" s="44">
        <v>18146.707031000002</v>
      </c>
      <c r="V3933" s="44">
        <v>0</v>
      </c>
      <c r="W3933" s="44">
        <v>0</v>
      </c>
      <c r="X3933" s="44">
        <v>8701.8983790000002</v>
      </c>
      <c r="Y3933" s="44">
        <v>38386.642128</v>
      </c>
      <c r="Z3933" s="44">
        <v>1846.421196</v>
      </c>
      <c r="AA3933" s="44">
        <v>37.138348999999998</v>
      </c>
      <c r="AB3933" s="44">
        <v>1.588355</v>
      </c>
      <c r="AC3933" s="44">
        <v>0.96501800000000004</v>
      </c>
      <c r="AD3933" s="44">
        <v>11101.954205</v>
      </c>
    </row>
    <row r="3934" spans="1:30" x14ac:dyDescent="0.25">
      <c r="A3934">
        <v>5303</v>
      </c>
      <c r="B3934" t="s">
        <v>101</v>
      </c>
      <c r="C3934" t="s">
        <v>367</v>
      </c>
      <c r="D3934" t="s">
        <v>399</v>
      </c>
      <c r="E3934" t="s">
        <v>369</v>
      </c>
      <c r="F3934" s="48" t="e">
        <f>VLOOKUP(A3934,'TAZ definitions'!$A$1:$E$1902,2,FALSE)</f>
        <v>#N/A</v>
      </c>
      <c r="G3934" s="48" t="e">
        <f>VLOOKUP(A3934,'TAZ definitions'!$A$1:$E$1902,4,FALSE)</f>
        <v>#N/A</v>
      </c>
      <c r="H3934" s="44">
        <v>185466</v>
      </c>
      <c r="I3934" s="44">
        <v>5153</v>
      </c>
      <c r="J3934" s="44">
        <v>18010</v>
      </c>
      <c r="K3934" s="44">
        <v>176</v>
      </c>
      <c r="L3934" s="44">
        <v>0</v>
      </c>
      <c r="M3934" s="44">
        <v>0</v>
      </c>
      <c r="N3934" s="44">
        <v>0</v>
      </c>
      <c r="O3934" s="44">
        <v>0</v>
      </c>
      <c r="P3934" s="44">
        <v>82.639915000000002</v>
      </c>
      <c r="Q3934" s="44">
        <v>82.352836999999994</v>
      </c>
      <c r="R3934" s="44">
        <v>13.908576999999999</v>
      </c>
      <c r="S3934" s="44">
        <v>13.768914000000001</v>
      </c>
      <c r="T3934" s="44">
        <v>183146.234375</v>
      </c>
      <c r="U3934" s="44">
        <v>17780.560547000001</v>
      </c>
      <c r="V3934" s="44">
        <v>0</v>
      </c>
      <c r="W3934" s="44">
        <v>0</v>
      </c>
      <c r="X3934" s="44">
        <v>0</v>
      </c>
      <c r="Y3934" s="44">
        <v>3432.197345</v>
      </c>
      <c r="Z3934" s="44">
        <v>114.69970499999999</v>
      </c>
      <c r="AA3934" s="44">
        <v>2.867718</v>
      </c>
      <c r="AB3934" s="44">
        <v>0.15103800000000001</v>
      </c>
      <c r="AC3934" s="44">
        <v>6.8183999999999995E-2</v>
      </c>
      <c r="AD3934" s="44">
        <v>815.910124</v>
      </c>
    </row>
    <row r="3935" spans="1:30" x14ac:dyDescent="0.25">
      <c r="A3935">
        <v>5304</v>
      </c>
      <c r="B3935" t="s">
        <v>101</v>
      </c>
      <c r="C3935" t="s">
        <v>367</v>
      </c>
      <c r="D3935" t="s">
        <v>395</v>
      </c>
      <c r="E3935" t="s">
        <v>369</v>
      </c>
      <c r="F3935" s="48" t="e">
        <f>VLOOKUP(A3935,'TAZ definitions'!$A$1:$E$1902,2,FALSE)</f>
        <v>#N/A</v>
      </c>
      <c r="G3935" s="48" t="e">
        <f>VLOOKUP(A3935,'TAZ definitions'!$A$1:$E$1902,4,FALSE)</f>
        <v>#N/A</v>
      </c>
      <c r="H3935" s="44">
        <v>159847</v>
      </c>
      <c r="I3935" s="44">
        <v>0</v>
      </c>
      <c r="J3935" s="44">
        <v>15555</v>
      </c>
      <c r="K3935" s="44">
        <v>0</v>
      </c>
      <c r="L3935" s="44">
        <v>0</v>
      </c>
      <c r="M3935" s="44">
        <v>0</v>
      </c>
      <c r="N3935" s="44">
        <v>0</v>
      </c>
      <c r="O3935" s="44">
        <v>0</v>
      </c>
      <c r="P3935" s="44">
        <v>0</v>
      </c>
      <c r="Q3935" s="44">
        <v>0</v>
      </c>
      <c r="R3935" s="44">
        <v>17.445974</v>
      </c>
      <c r="S3935" s="44">
        <v>17.170185</v>
      </c>
      <c r="T3935" s="44">
        <v>159847</v>
      </c>
      <c r="U3935" s="44">
        <v>15555</v>
      </c>
      <c r="V3935" s="44">
        <v>0</v>
      </c>
      <c r="W3935" s="44">
        <v>0</v>
      </c>
      <c r="X3935" s="44">
        <v>0</v>
      </c>
      <c r="Y3935" s="44">
        <v>0</v>
      </c>
      <c r="Z3935" s="44">
        <v>0</v>
      </c>
      <c r="AA3935" s="44">
        <v>0</v>
      </c>
      <c r="AB3935" s="44">
        <v>0</v>
      </c>
      <c r="AC3935" s="44">
        <v>0</v>
      </c>
      <c r="AD3935" s="44">
        <v>0</v>
      </c>
    </row>
    <row r="3936" spans="1:30" x14ac:dyDescent="0.25">
      <c r="A3936">
        <v>5305</v>
      </c>
      <c r="B3936" t="s">
        <v>101</v>
      </c>
      <c r="C3936" t="s">
        <v>367</v>
      </c>
      <c r="D3936" t="s">
        <v>395</v>
      </c>
      <c r="E3936" t="s">
        <v>369</v>
      </c>
      <c r="F3936" s="48" t="e">
        <f>VLOOKUP(A3936,'TAZ definitions'!$A$1:$E$1902,2,FALSE)</f>
        <v>#N/A</v>
      </c>
      <c r="G3936" s="48" t="e">
        <f>VLOOKUP(A3936,'TAZ definitions'!$A$1:$E$1902,4,FALSE)</f>
        <v>#N/A</v>
      </c>
      <c r="H3936" s="44">
        <v>174379</v>
      </c>
      <c r="I3936" s="44">
        <v>0</v>
      </c>
      <c r="J3936" s="44">
        <v>17116</v>
      </c>
      <c r="K3936" s="44">
        <v>0</v>
      </c>
      <c r="L3936" s="44">
        <v>0</v>
      </c>
      <c r="M3936" s="44">
        <v>0</v>
      </c>
      <c r="N3936" s="44">
        <v>0</v>
      </c>
      <c r="O3936" s="44">
        <v>0</v>
      </c>
      <c r="P3936" s="44">
        <v>116.319405</v>
      </c>
      <c r="Q3936" s="44">
        <v>122.53042600000001</v>
      </c>
      <c r="R3936" s="44">
        <v>16.582865000000002</v>
      </c>
      <c r="S3936" s="44">
        <v>16.306906000000001</v>
      </c>
      <c r="T3936" s="44">
        <v>174203.6875</v>
      </c>
      <c r="U3936" s="44">
        <v>17098.791015999999</v>
      </c>
      <c r="V3936" s="44">
        <v>0</v>
      </c>
      <c r="W3936" s="44">
        <v>0</v>
      </c>
      <c r="X3936" s="44">
        <v>2964.0168939999999</v>
      </c>
      <c r="Y3936" s="44">
        <v>35341.641226</v>
      </c>
      <c r="Z3936" s="44">
        <v>945.63928399999998</v>
      </c>
      <c r="AA3936" s="44">
        <v>28.425971000000001</v>
      </c>
      <c r="AB3936" s="44">
        <v>1.53847</v>
      </c>
      <c r="AC3936" s="44">
        <v>0.64873800000000004</v>
      </c>
      <c r="AD3936" s="44">
        <v>7574.2784320000001</v>
      </c>
    </row>
    <row r="3937" spans="1:30" x14ac:dyDescent="0.25">
      <c r="A3937">
        <v>5306</v>
      </c>
      <c r="B3937" t="s">
        <v>101</v>
      </c>
      <c r="C3937" t="s">
        <v>367</v>
      </c>
      <c r="D3937" t="s">
        <v>395</v>
      </c>
      <c r="E3937" t="s">
        <v>369</v>
      </c>
      <c r="F3937" s="48" t="e">
        <f>VLOOKUP(A3937,'TAZ definitions'!$A$1:$E$1902,2,FALSE)</f>
        <v>#N/A</v>
      </c>
      <c r="G3937" s="48" t="e">
        <f>VLOOKUP(A3937,'TAZ definitions'!$A$1:$E$1902,4,FALSE)</f>
        <v>#N/A</v>
      </c>
      <c r="H3937" s="44">
        <v>178036</v>
      </c>
      <c r="I3937" s="44">
        <v>0</v>
      </c>
      <c r="J3937" s="44">
        <v>17475</v>
      </c>
      <c r="K3937" s="44">
        <v>0</v>
      </c>
      <c r="L3937" s="44">
        <v>0</v>
      </c>
      <c r="M3937" s="44">
        <v>0</v>
      </c>
      <c r="N3937" s="44">
        <v>0</v>
      </c>
      <c r="O3937" s="44">
        <v>0</v>
      </c>
      <c r="P3937" s="44">
        <v>111.635468</v>
      </c>
      <c r="Q3937" s="44">
        <v>118.504097</v>
      </c>
      <c r="R3937" s="44">
        <v>15.960763999999999</v>
      </c>
      <c r="S3937" s="44">
        <v>16.061025999999998</v>
      </c>
      <c r="T3937" s="44">
        <v>177540.890625</v>
      </c>
      <c r="U3937" s="44">
        <v>17426.402343999998</v>
      </c>
      <c r="V3937" s="44">
        <v>0</v>
      </c>
      <c r="W3937" s="44">
        <v>0</v>
      </c>
      <c r="X3937" s="44">
        <v>0</v>
      </c>
      <c r="Y3937" s="44">
        <v>69735.794452999995</v>
      </c>
      <c r="Z3937" s="44">
        <v>2112.7961730000002</v>
      </c>
      <c r="AA3937" s="44">
        <v>56.727164000000002</v>
      </c>
      <c r="AB3937" s="44">
        <v>2.8600080000000001</v>
      </c>
      <c r="AC3937" s="44">
        <v>1.3415189999999999</v>
      </c>
      <c r="AD3937" s="44">
        <v>15484.208912</v>
      </c>
    </row>
    <row r="3938" spans="1:30" x14ac:dyDescent="0.25">
      <c r="A3938">
        <v>5307</v>
      </c>
      <c r="B3938" t="s">
        <v>101</v>
      </c>
      <c r="C3938" t="s">
        <v>367</v>
      </c>
      <c r="D3938" t="s">
        <v>397</v>
      </c>
      <c r="E3938" t="s">
        <v>369</v>
      </c>
      <c r="F3938" s="48" t="e">
        <f>VLOOKUP(A3938,'TAZ definitions'!$A$1:$E$1902,2,FALSE)</f>
        <v>#N/A</v>
      </c>
      <c r="G3938" s="48" t="e">
        <f>VLOOKUP(A3938,'TAZ definitions'!$A$1:$E$1902,4,FALSE)</f>
        <v>#N/A</v>
      </c>
      <c r="H3938" s="44">
        <v>194005</v>
      </c>
      <c r="I3938" s="44">
        <v>17786</v>
      </c>
      <c r="J3938" s="44">
        <v>18316</v>
      </c>
      <c r="K3938" s="44">
        <v>264</v>
      </c>
      <c r="L3938" s="44">
        <v>0</v>
      </c>
      <c r="M3938" s="44">
        <v>0</v>
      </c>
      <c r="N3938" s="44">
        <v>0</v>
      </c>
      <c r="O3938" s="44">
        <v>0</v>
      </c>
      <c r="P3938" s="44">
        <v>85.032425000000003</v>
      </c>
      <c r="Q3938" s="44">
        <v>77.135727000000003</v>
      </c>
      <c r="R3938" s="44">
        <v>15.109379000000001</v>
      </c>
      <c r="S3938" s="44">
        <v>15.377587999999999</v>
      </c>
      <c r="T3938" s="44">
        <v>192301.96875</v>
      </c>
      <c r="U3938" s="44">
        <v>18141.541015999999</v>
      </c>
      <c r="V3938" s="44">
        <v>0</v>
      </c>
      <c r="W3938" s="44">
        <v>0</v>
      </c>
      <c r="X3938" s="44">
        <v>0</v>
      </c>
      <c r="Y3938" s="44">
        <v>33491.581242</v>
      </c>
      <c r="Z3938" s="44">
        <v>1693.0596109999999</v>
      </c>
      <c r="AA3938" s="44">
        <v>35.072916999999997</v>
      </c>
      <c r="AB3938" s="44">
        <v>1.336193</v>
      </c>
      <c r="AC3938" s="44">
        <v>0.84374400000000005</v>
      </c>
      <c r="AD3938" s="44">
        <v>9621.3198530000009</v>
      </c>
    </row>
    <row r="3939" spans="1:30" x14ac:dyDescent="0.25">
      <c r="A3939">
        <v>5308</v>
      </c>
      <c r="B3939" t="s">
        <v>101</v>
      </c>
      <c r="C3939" t="s">
        <v>367</v>
      </c>
      <c r="D3939" t="s">
        <v>395</v>
      </c>
      <c r="E3939" t="s">
        <v>369</v>
      </c>
      <c r="F3939" s="48" t="e">
        <f>VLOOKUP(A3939,'TAZ definitions'!$A$1:$E$1902,2,FALSE)</f>
        <v>#N/A</v>
      </c>
      <c r="G3939" s="48" t="e">
        <f>VLOOKUP(A3939,'TAZ definitions'!$A$1:$E$1902,4,FALSE)</f>
        <v>#N/A</v>
      </c>
      <c r="H3939" s="44">
        <v>195713</v>
      </c>
      <c r="I3939" s="44">
        <v>5526</v>
      </c>
      <c r="J3939" s="44">
        <v>18691</v>
      </c>
      <c r="K3939" s="44">
        <v>87</v>
      </c>
      <c r="L3939" s="44">
        <v>0</v>
      </c>
      <c r="M3939" s="44">
        <v>0</v>
      </c>
      <c r="N3939" s="44">
        <v>0</v>
      </c>
      <c r="O3939" s="44">
        <v>0</v>
      </c>
      <c r="P3939" s="44">
        <v>90.114936999999998</v>
      </c>
      <c r="Q3939" s="44">
        <v>82.977530999999999</v>
      </c>
      <c r="R3939" s="44">
        <v>15.609002</v>
      </c>
      <c r="S3939" s="44">
        <v>15.662788000000001</v>
      </c>
      <c r="T3939" s="44">
        <v>193378.859375</v>
      </c>
      <c r="U3939" s="44">
        <v>18462.673827999999</v>
      </c>
      <c r="V3939" s="44">
        <v>0</v>
      </c>
      <c r="W3939" s="44">
        <v>0</v>
      </c>
      <c r="X3939" s="44">
        <v>63805.861037000002</v>
      </c>
      <c r="Y3939" s="44">
        <v>229746.32444500001</v>
      </c>
      <c r="Z3939" s="44">
        <v>6710.2774989999998</v>
      </c>
      <c r="AA3939" s="44">
        <v>247.32287400000001</v>
      </c>
      <c r="AB3939" s="44">
        <v>13.821343000000001</v>
      </c>
      <c r="AC3939" s="44">
        <v>4.8009560000000002</v>
      </c>
      <c r="AD3939" s="44">
        <v>58605.897442000001</v>
      </c>
    </row>
    <row r="3940" spans="1:30" x14ac:dyDescent="0.25">
      <c r="A3940">
        <v>5309</v>
      </c>
      <c r="B3940" t="s">
        <v>101</v>
      </c>
      <c r="C3940" t="s">
        <v>367</v>
      </c>
      <c r="D3940" t="s">
        <v>397</v>
      </c>
      <c r="E3940" t="s">
        <v>369</v>
      </c>
      <c r="F3940" s="48" t="e">
        <f>VLOOKUP(A3940,'TAZ definitions'!$A$1:$E$1902,2,FALSE)</f>
        <v>#N/A</v>
      </c>
      <c r="G3940" s="48" t="e">
        <f>VLOOKUP(A3940,'TAZ definitions'!$A$1:$E$1902,4,FALSE)</f>
        <v>#N/A</v>
      </c>
      <c r="H3940" s="44">
        <v>204313</v>
      </c>
      <c r="I3940" s="44">
        <v>2447</v>
      </c>
      <c r="J3940" s="44">
        <v>19493</v>
      </c>
      <c r="K3940" s="44">
        <v>86</v>
      </c>
      <c r="L3940" s="44">
        <v>0</v>
      </c>
      <c r="M3940" s="44">
        <v>0</v>
      </c>
      <c r="N3940" s="44">
        <v>0</v>
      </c>
      <c r="O3940" s="44">
        <v>0</v>
      </c>
      <c r="P3940" s="44">
        <v>81.905829999999995</v>
      </c>
      <c r="Q3940" s="44">
        <v>85.108253000000005</v>
      </c>
      <c r="R3940" s="44">
        <v>16.425241</v>
      </c>
      <c r="S3940" s="44">
        <v>16.317627000000002</v>
      </c>
      <c r="T3940" s="44">
        <v>201517.046875</v>
      </c>
      <c r="U3940" s="44">
        <v>19224.203125</v>
      </c>
      <c r="V3940" s="44">
        <v>0</v>
      </c>
      <c r="W3940" s="44">
        <v>0</v>
      </c>
      <c r="X3940" s="44">
        <v>62481.871999000003</v>
      </c>
      <c r="Y3940" s="44">
        <v>412396.14374000003</v>
      </c>
      <c r="Z3940" s="44">
        <v>11900.482174000001</v>
      </c>
      <c r="AA3940" s="44">
        <v>463.901366</v>
      </c>
      <c r="AB3940" s="44">
        <v>24.957025999999999</v>
      </c>
      <c r="AC3940" s="44">
        <v>8.3966759999999994</v>
      </c>
      <c r="AD3940" s="44">
        <v>102139.02619800001</v>
      </c>
    </row>
    <row r="3941" spans="1:30" x14ac:dyDescent="0.25">
      <c r="A3941">
        <v>5310</v>
      </c>
      <c r="B3941" t="s">
        <v>101</v>
      </c>
      <c r="C3941" t="s">
        <v>367</v>
      </c>
      <c r="D3941" t="s">
        <v>400</v>
      </c>
      <c r="E3941" t="s">
        <v>369</v>
      </c>
      <c r="F3941" s="48" t="e">
        <f>VLOOKUP(A3941,'TAZ definitions'!$A$1:$E$1902,2,FALSE)</f>
        <v>#N/A</v>
      </c>
      <c r="G3941" s="48" t="e">
        <f>VLOOKUP(A3941,'TAZ definitions'!$A$1:$E$1902,4,FALSE)</f>
        <v>#N/A</v>
      </c>
      <c r="H3941" s="44">
        <v>196827</v>
      </c>
      <c r="I3941" s="44">
        <v>0</v>
      </c>
      <c r="J3941" s="44">
        <v>19035</v>
      </c>
      <c r="K3941" s="44">
        <v>0</v>
      </c>
      <c r="L3941" s="44">
        <v>0</v>
      </c>
      <c r="M3941" s="44">
        <v>0</v>
      </c>
      <c r="N3941" s="44">
        <v>0</v>
      </c>
      <c r="O3941" s="44">
        <v>0</v>
      </c>
      <c r="P3941" s="44">
        <v>100.76503</v>
      </c>
      <c r="Q3941" s="44">
        <v>100.08425099999999</v>
      </c>
      <c r="R3941" s="44">
        <v>17.281019000000001</v>
      </c>
      <c r="S3941" s="44">
        <v>18.321269999999998</v>
      </c>
      <c r="T3941" s="44">
        <v>196059.421875</v>
      </c>
      <c r="U3941" s="44">
        <v>18960.767577999999</v>
      </c>
      <c r="V3941" s="44">
        <v>0</v>
      </c>
      <c r="W3941" s="44">
        <v>0</v>
      </c>
      <c r="X3941" s="44">
        <v>68071.816196999993</v>
      </c>
      <c r="Y3941" s="44">
        <v>201225.84008600001</v>
      </c>
      <c r="Z3941" s="44">
        <v>4569.850719</v>
      </c>
      <c r="AA3941" s="44">
        <v>226.93675099999999</v>
      </c>
      <c r="AB3941" s="44">
        <v>12.556096999999999</v>
      </c>
      <c r="AC3941" s="44">
        <v>3.8070490000000001</v>
      </c>
      <c r="AD3941" s="44">
        <v>46684.258006999997</v>
      </c>
    </row>
    <row r="3942" spans="1:30" x14ac:dyDescent="0.25">
      <c r="A3942">
        <v>5311</v>
      </c>
      <c r="B3942" t="s">
        <v>101</v>
      </c>
      <c r="C3942" t="s">
        <v>367</v>
      </c>
      <c r="D3942" t="s">
        <v>399</v>
      </c>
      <c r="E3942" t="s">
        <v>369</v>
      </c>
      <c r="F3942" s="48" t="e">
        <f>VLOOKUP(A3942,'TAZ definitions'!$A$1:$E$1902,2,FALSE)</f>
        <v>#N/A</v>
      </c>
      <c r="G3942" s="48" t="e">
        <f>VLOOKUP(A3942,'TAZ definitions'!$A$1:$E$1902,4,FALSE)</f>
        <v>#N/A</v>
      </c>
      <c r="H3942" s="44">
        <v>169232</v>
      </c>
      <c r="I3942" s="44">
        <v>0</v>
      </c>
      <c r="J3942" s="44">
        <v>15385</v>
      </c>
      <c r="K3942" s="44">
        <v>0</v>
      </c>
      <c r="L3942" s="44">
        <v>0</v>
      </c>
      <c r="M3942" s="44">
        <v>0</v>
      </c>
      <c r="N3942" s="44">
        <v>0</v>
      </c>
      <c r="O3942" s="44">
        <v>0</v>
      </c>
      <c r="P3942" s="44">
        <v>121.60221900000001</v>
      </c>
      <c r="Q3942" s="44">
        <v>116.549492</v>
      </c>
      <c r="R3942" s="44">
        <v>17.846185999999999</v>
      </c>
      <c r="S3942" s="44">
        <v>17.905933000000001</v>
      </c>
      <c r="T3942" s="44">
        <v>168757.296875</v>
      </c>
      <c r="U3942" s="44">
        <v>15341.84375</v>
      </c>
      <c r="V3942" s="44">
        <v>0</v>
      </c>
      <c r="W3942" s="44">
        <v>0</v>
      </c>
      <c r="X3942" s="44">
        <v>0</v>
      </c>
      <c r="Y3942" s="44">
        <v>1432.6102350000001</v>
      </c>
      <c r="Z3942" s="44">
        <v>71.919178000000002</v>
      </c>
      <c r="AA3942" s="44">
        <v>1.498785</v>
      </c>
      <c r="AB3942" s="44">
        <v>5.9774000000000001E-2</v>
      </c>
      <c r="AC3942" s="44">
        <v>3.6069999999999998E-2</v>
      </c>
      <c r="AD3942" s="44">
        <v>415.21043300000002</v>
      </c>
    </row>
    <row r="3943" spans="1:30" x14ac:dyDescent="0.25">
      <c r="A3943">
        <v>5312</v>
      </c>
      <c r="B3943" t="s">
        <v>101</v>
      </c>
      <c r="C3943" t="s">
        <v>367</v>
      </c>
      <c r="D3943" t="s">
        <v>399</v>
      </c>
      <c r="E3943" t="s">
        <v>369</v>
      </c>
      <c r="F3943" s="48" t="e">
        <f>VLOOKUP(A3943,'TAZ definitions'!$A$1:$E$1902,2,FALSE)</f>
        <v>#N/A</v>
      </c>
      <c r="G3943" s="48" t="e">
        <f>VLOOKUP(A3943,'TAZ definitions'!$A$1:$E$1902,4,FALSE)</f>
        <v>#N/A</v>
      </c>
      <c r="H3943" s="44">
        <v>185778</v>
      </c>
      <c r="I3943" s="44">
        <v>2423</v>
      </c>
      <c r="J3943" s="44">
        <v>17034</v>
      </c>
      <c r="K3943" s="44">
        <v>134</v>
      </c>
      <c r="L3943" s="44">
        <v>0</v>
      </c>
      <c r="M3943" s="44">
        <v>0</v>
      </c>
      <c r="N3943" s="44">
        <v>0</v>
      </c>
      <c r="O3943" s="44">
        <v>0</v>
      </c>
      <c r="P3943" s="44">
        <v>83.276611000000003</v>
      </c>
      <c r="Q3943" s="44">
        <v>84.282477999999998</v>
      </c>
      <c r="R3943" s="44">
        <v>13.330707</v>
      </c>
      <c r="S3943" s="44">
        <v>13.269316999999999</v>
      </c>
      <c r="T3943" s="44">
        <v>183310.75</v>
      </c>
      <c r="U3943" s="44">
        <v>16806.591797000001</v>
      </c>
      <c r="V3943" s="44">
        <v>0</v>
      </c>
      <c r="W3943" s="44">
        <v>0</v>
      </c>
      <c r="X3943" s="44">
        <v>14412.495161000001</v>
      </c>
      <c r="Y3943" s="44">
        <v>68841.024472000005</v>
      </c>
      <c r="Z3943" s="44">
        <v>2636.9550509999999</v>
      </c>
      <c r="AA3943" s="44">
        <v>62.907831000000002</v>
      </c>
      <c r="AB3943" s="44">
        <v>2.9681980000000001</v>
      </c>
      <c r="AC3943" s="44">
        <v>1.5205409999999999</v>
      </c>
      <c r="AD3943" s="44">
        <v>17802.632476999999</v>
      </c>
    </row>
    <row r="3944" spans="1:30" x14ac:dyDescent="0.25">
      <c r="A3944">
        <v>5313</v>
      </c>
      <c r="B3944" t="s">
        <v>101</v>
      </c>
      <c r="C3944" t="s">
        <v>367</v>
      </c>
      <c r="D3944" t="s">
        <v>399</v>
      </c>
      <c r="E3944" t="s">
        <v>369</v>
      </c>
      <c r="F3944" s="48" t="e">
        <f>VLOOKUP(A3944,'TAZ definitions'!$A$1:$E$1902,2,FALSE)</f>
        <v>#N/A</v>
      </c>
      <c r="G3944" s="48" t="e">
        <f>VLOOKUP(A3944,'TAZ definitions'!$A$1:$E$1902,4,FALSE)</f>
        <v>#N/A</v>
      </c>
      <c r="H3944" s="44">
        <v>183452</v>
      </c>
      <c r="I3944" s="44">
        <v>1945</v>
      </c>
      <c r="J3944" s="44">
        <v>16538</v>
      </c>
      <c r="K3944" s="44">
        <v>101</v>
      </c>
      <c r="L3944" s="44">
        <v>0</v>
      </c>
      <c r="M3944" s="44">
        <v>0</v>
      </c>
      <c r="N3944" s="44">
        <v>0</v>
      </c>
      <c r="O3944" s="44">
        <v>0</v>
      </c>
      <c r="P3944" s="44">
        <v>90.719650000000001</v>
      </c>
      <c r="Q3944" s="44">
        <v>90.987862000000007</v>
      </c>
      <c r="R3944" s="44">
        <v>14.406013</v>
      </c>
      <c r="S3944" s="44">
        <v>13.733157</v>
      </c>
      <c r="T3944" s="44">
        <v>181843.4375</v>
      </c>
      <c r="U3944" s="44">
        <v>16392.332031000002</v>
      </c>
      <c r="V3944" s="44">
        <v>0</v>
      </c>
      <c r="W3944" s="44">
        <v>0</v>
      </c>
      <c r="X3944" s="44">
        <v>4144.2946019999999</v>
      </c>
      <c r="Y3944" s="44">
        <v>28357.539319</v>
      </c>
      <c r="Z3944" s="44">
        <v>916.06580199999996</v>
      </c>
      <c r="AA3944" s="44">
        <v>23.848265999999999</v>
      </c>
      <c r="AB3944" s="44">
        <v>1.128185</v>
      </c>
      <c r="AC3944" s="44">
        <v>0.56956399999999996</v>
      </c>
      <c r="AD3944" s="44">
        <v>6622.8920900000003</v>
      </c>
    </row>
    <row r="3945" spans="1:30" x14ac:dyDescent="0.25">
      <c r="A3945">
        <v>5314</v>
      </c>
      <c r="B3945" t="s">
        <v>101</v>
      </c>
      <c r="C3945" t="s">
        <v>367</v>
      </c>
      <c r="D3945" t="s">
        <v>399</v>
      </c>
      <c r="E3945" t="s">
        <v>369</v>
      </c>
      <c r="F3945" s="48" t="e">
        <f>VLOOKUP(A3945,'TAZ definitions'!$A$1:$E$1902,2,FALSE)</f>
        <v>#N/A</v>
      </c>
      <c r="G3945" s="48" t="e">
        <f>VLOOKUP(A3945,'TAZ definitions'!$A$1:$E$1902,4,FALSE)</f>
        <v>#N/A</v>
      </c>
      <c r="H3945" s="44">
        <v>192074</v>
      </c>
      <c r="I3945" s="44">
        <v>1737</v>
      </c>
      <c r="J3945" s="44">
        <v>18406</v>
      </c>
      <c r="K3945" s="44">
        <v>55</v>
      </c>
      <c r="L3945" s="44">
        <v>0</v>
      </c>
      <c r="M3945" s="44">
        <v>0</v>
      </c>
      <c r="N3945" s="44">
        <v>0</v>
      </c>
      <c r="O3945" s="44">
        <v>0</v>
      </c>
      <c r="P3945" s="44">
        <v>87.876968000000005</v>
      </c>
      <c r="Q3945" s="44">
        <v>94.122833</v>
      </c>
      <c r="R3945" s="44">
        <v>13.902183000000001</v>
      </c>
      <c r="S3945" s="44">
        <v>13.778465000000001</v>
      </c>
      <c r="T3945" s="44">
        <v>189929.25</v>
      </c>
      <c r="U3945" s="44">
        <v>18199.21875</v>
      </c>
      <c r="V3945" s="44">
        <v>0</v>
      </c>
      <c r="W3945" s="44">
        <v>0</v>
      </c>
      <c r="X3945" s="44">
        <v>11438.477091000001</v>
      </c>
      <c r="Y3945" s="44">
        <v>58809.413343</v>
      </c>
      <c r="Z3945" s="44">
        <v>2243.0282779999998</v>
      </c>
      <c r="AA3945" s="44">
        <v>54.187736000000001</v>
      </c>
      <c r="AB3945" s="44">
        <v>2.5173760000000001</v>
      </c>
      <c r="AC3945" s="44">
        <v>1.2841880000000001</v>
      </c>
      <c r="AD3945" s="44">
        <v>14888.682256</v>
      </c>
    </row>
    <row r="3946" spans="1:30" x14ac:dyDescent="0.25">
      <c r="A3946">
        <v>5315</v>
      </c>
      <c r="B3946" t="s">
        <v>101</v>
      </c>
      <c r="C3946" t="s">
        <v>367</v>
      </c>
      <c r="D3946" t="s">
        <v>399</v>
      </c>
      <c r="E3946" t="s">
        <v>369</v>
      </c>
      <c r="F3946" s="48" t="e">
        <f>VLOOKUP(A3946,'TAZ definitions'!$A$1:$E$1902,2,FALSE)</f>
        <v>#N/A</v>
      </c>
      <c r="G3946" s="48" t="e">
        <f>VLOOKUP(A3946,'TAZ definitions'!$A$1:$E$1902,4,FALSE)</f>
        <v>#N/A</v>
      </c>
      <c r="H3946" s="44">
        <v>189744</v>
      </c>
      <c r="I3946" s="44">
        <v>1945</v>
      </c>
      <c r="J3946" s="44">
        <v>18271</v>
      </c>
      <c r="K3946" s="44">
        <v>101</v>
      </c>
      <c r="L3946" s="44">
        <v>0</v>
      </c>
      <c r="M3946" s="44">
        <v>0</v>
      </c>
      <c r="N3946" s="44">
        <v>0</v>
      </c>
      <c r="O3946" s="44">
        <v>0</v>
      </c>
      <c r="P3946" s="44">
        <v>87.092574999999997</v>
      </c>
      <c r="Q3946" s="44">
        <v>87.594536000000005</v>
      </c>
      <c r="R3946" s="44">
        <v>13.029085</v>
      </c>
      <c r="S3946" s="44">
        <v>13.018988999999999</v>
      </c>
      <c r="T3946" s="44">
        <v>187553.8125</v>
      </c>
      <c r="U3946" s="44">
        <v>18059.09375</v>
      </c>
      <c r="V3946" s="44">
        <v>0</v>
      </c>
      <c r="W3946" s="44">
        <v>0</v>
      </c>
      <c r="X3946" s="44">
        <v>0</v>
      </c>
      <c r="Y3946" s="44">
        <v>0</v>
      </c>
      <c r="Z3946" s="44">
        <v>0</v>
      </c>
      <c r="AA3946" s="44">
        <v>0</v>
      </c>
      <c r="AB3946" s="44">
        <v>0</v>
      </c>
      <c r="AC3946" s="44">
        <v>0</v>
      </c>
      <c r="AD3946" s="44">
        <v>0</v>
      </c>
    </row>
    <row r="3947" spans="1:30" x14ac:dyDescent="0.25">
      <c r="A3947">
        <v>5316</v>
      </c>
      <c r="B3947" t="s">
        <v>101</v>
      </c>
      <c r="C3947" t="s">
        <v>367</v>
      </c>
      <c r="D3947" t="s">
        <v>399</v>
      </c>
      <c r="E3947" t="s">
        <v>369</v>
      </c>
      <c r="F3947" s="48" t="e">
        <f>VLOOKUP(A3947,'TAZ definitions'!$A$1:$E$1902,2,FALSE)</f>
        <v>#N/A</v>
      </c>
      <c r="G3947" s="48" t="e">
        <f>VLOOKUP(A3947,'TAZ definitions'!$A$1:$E$1902,4,FALSE)</f>
        <v>#N/A</v>
      </c>
      <c r="H3947" s="44">
        <v>181931</v>
      </c>
      <c r="I3947" s="44">
        <v>0</v>
      </c>
      <c r="J3947" s="44">
        <v>16380</v>
      </c>
      <c r="K3947" s="44">
        <v>0</v>
      </c>
      <c r="L3947" s="44">
        <v>0</v>
      </c>
      <c r="M3947" s="44">
        <v>0</v>
      </c>
      <c r="N3947" s="44">
        <v>0</v>
      </c>
      <c r="O3947" s="44">
        <v>0</v>
      </c>
      <c r="P3947" s="44">
        <v>98.420615999999995</v>
      </c>
      <c r="Q3947" s="44">
        <v>100.344376</v>
      </c>
      <c r="R3947" s="44">
        <v>15.025484000000001</v>
      </c>
      <c r="S3947" s="44">
        <v>15.003999</v>
      </c>
      <c r="T3947" s="44">
        <v>180358.203125</v>
      </c>
      <c r="U3947" s="44">
        <v>16238.395508</v>
      </c>
      <c r="V3947" s="44">
        <v>0</v>
      </c>
      <c r="W3947" s="44">
        <v>0</v>
      </c>
      <c r="X3947" s="44">
        <v>0</v>
      </c>
      <c r="Y3947" s="44">
        <v>9707.8392640000002</v>
      </c>
      <c r="Z3947" s="44">
        <v>413.378962</v>
      </c>
      <c r="AA3947" s="44">
        <v>8.7986810000000002</v>
      </c>
      <c r="AB3947" s="44">
        <v>0.37229200000000001</v>
      </c>
      <c r="AC3947" s="44">
        <v>0.221557</v>
      </c>
      <c r="AD3947" s="44">
        <v>2566.221321</v>
      </c>
    </row>
    <row r="3948" spans="1:30" x14ac:dyDescent="0.25">
      <c r="A3948">
        <v>5317</v>
      </c>
      <c r="B3948" t="s">
        <v>101</v>
      </c>
      <c r="C3948" t="s">
        <v>367</v>
      </c>
      <c r="D3948" t="s">
        <v>399</v>
      </c>
      <c r="E3948" t="s">
        <v>369</v>
      </c>
      <c r="F3948" s="48" t="e">
        <f>VLOOKUP(A3948,'TAZ definitions'!$A$1:$E$1902,2,FALSE)</f>
        <v>#N/A</v>
      </c>
      <c r="G3948" s="48" t="e">
        <f>VLOOKUP(A3948,'TAZ definitions'!$A$1:$E$1902,4,FALSE)</f>
        <v>#N/A</v>
      </c>
      <c r="H3948" s="44">
        <v>187081</v>
      </c>
      <c r="I3948" s="44">
        <v>0</v>
      </c>
      <c r="J3948" s="44">
        <v>16974</v>
      </c>
      <c r="K3948" s="44">
        <v>0</v>
      </c>
      <c r="L3948" s="44">
        <v>0</v>
      </c>
      <c r="M3948" s="44">
        <v>0</v>
      </c>
      <c r="N3948" s="44">
        <v>0</v>
      </c>
      <c r="O3948" s="44">
        <v>0</v>
      </c>
      <c r="P3948" s="44">
        <v>0</v>
      </c>
      <c r="Q3948" s="44">
        <v>0</v>
      </c>
      <c r="R3948" s="44">
        <v>16.206430000000001</v>
      </c>
      <c r="S3948" s="44">
        <v>16.245992999999999</v>
      </c>
      <c r="T3948" s="44">
        <v>187081</v>
      </c>
      <c r="U3948" s="44">
        <v>16974</v>
      </c>
      <c r="V3948" s="44">
        <v>0</v>
      </c>
      <c r="W3948" s="44">
        <v>0</v>
      </c>
      <c r="X3948" s="44">
        <v>21334.575461</v>
      </c>
      <c r="Y3948" s="44">
        <v>96712.499320999996</v>
      </c>
      <c r="Z3948" s="44">
        <v>2340.956698</v>
      </c>
      <c r="AA3948" s="44">
        <v>106.072316</v>
      </c>
      <c r="AB3948" s="44">
        <v>5.8562700000000003</v>
      </c>
      <c r="AC3948" s="44">
        <v>1.846115</v>
      </c>
      <c r="AD3948" s="44">
        <v>22515.250744000001</v>
      </c>
    </row>
    <row r="3949" spans="1:30" x14ac:dyDescent="0.25">
      <c r="A3949">
        <v>5318</v>
      </c>
      <c r="B3949" t="s">
        <v>101</v>
      </c>
      <c r="C3949" t="s">
        <v>367</v>
      </c>
      <c r="D3949" t="s">
        <v>382</v>
      </c>
      <c r="E3949" t="s">
        <v>369</v>
      </c>
      <c r="F3949" s="48" t="e">
        <f>VLOOKUP(A3949,'TAZ definitions'!$A$1:$E$1902,2,FALSE)</f>
        <v>#N/A</v>
      </c>
      <c r="G3949" s="48" t="e">
        <f>VLOOKUP(A3949,'TAZ definitions'!$A$1:$E$1902,4,FALSE)</f>
        <v>#N/A</v>
      </c>
      <c r="H3949" s="44">
        <v>131470</v>
      </c>
      <c r="I3949" s="44">
        <v>0</v>
      </c>
      <c r="J3949" s="44">
        <v>12024</v>
      </c>
      <c r="K3949" s="44">
        <v>0</v>
      </c>
      <c r="L3949" s="44">
        <v>0</v>
      </c>
      <c r="M3949" s="44">
        <v>0</v>
      </c>
      <c r="N3949" s="44">
        <v>0</v>
      </c>
      <c r="O3949" s="44">
        <v>0</v>
      </c>
      <c r="P3949" s="44">
        <v>0</v>
      </c>
      <c r="Q3949" s="44">
        <v>0</v>
      </c>
      <c r="R3949" s="44">
        <v>20.127855</v>
      </c>
      <c r="S3949" s="44">
        <v>19.834139</v>
      </c>
      <c r="T3949" s="44">
        <v>131470</v>
      </c>
      <c r="U3949" s="44">
        <v>12024</v>
      </c>
      <c r="V3949" s="44">
        <v>0</v>
      </c>
      <c r="W3949" s="44">
        <v>0</v>
      </c>
      <c r="X3949" s="44">
        <v>8669.4876129999993</v>
      </c>
      <c r="Y3949" s="44">
        <v>20288.554103999999</v>
      </c>
      <c r="Z3949" s="44">
        <v>603.12400600000001</v>
      </c>
      <c r="AA3949" s="44">
        <v>16.698556</v>
      </c>
      <c r="AB3949" s="44">
        <v>0.85233499999999995</v>
      </c>
      <c r="AC3949" s="44">
        <v>0.39040799999999998</v>
      </c>
      <c r="AD3949" s="44">
        <v>4557.602648</v>
      </c>
    </row>
    <row r="3950" spans="1:30" x14ac:dyDescent="0.25">
      <c r="A3950">
        <v>5319</v>
      </c>
      <c r="B3950" t="s">
        <v>101</v>
      </c>
      <c r="C3950" t="s">
        <v>371</v>
      </c>
      <c r="D3950" t="s">
        <v>391</v>
      </c>
      <c r="E3950" t="s">
        <v>369</v>
      </c>
      <c r="F3950" s="48" t="e">
        <f>VLOOKUP(A3950,'TAZ definitions'!$A$1:$E$1902,2,FALSE)</f>
        <v>#N/A</v>
      </c>
      <c r="G3950" s="48" t="e">
        <f>VLOOKUP(A3950,'TAZ definitions'!$A$1:$E$1902,4,FALSE)</f>
        <v>#N/A</v>
      </c>
      <c r="H3950" s="44">
        <v>94766</v>
      </c>
      <c r="I3950" s="44">
        <v>0</v>
      </c>
      <c r="J3950" s="44">
        <v>9306</v>
      </c>
      <c r="K3950" s="44">
        <v>0</v>
      </c>
      <c r="L3950" s="44">
        <v>0</v>
      </c>
      <c r="M3950" s="44">
        <v>0</v>
      </c>
      <c r="N3950" s="44">
        <v>0</v>
      </c>
      <c r="O3950" s="44">
        <v>0</v>
      </c>
      <c r="P3950" s="44">
        <v>0</v>
      </c>
      <c r="Q3950" s="44">
        <v>0</v>
      </c>
      <c r="R3950" s="44">
        <v>16.218903000000001</v>
      </c>
      <c r="S3950" s="44">
        <v>16.203009000000002</v>
      </c>
      <c r="T3950" s="44">
        <v>94766</v>
      </c>
      <c r="U3950" s="44">
        <v>9306</v>
      </c>
      <c r="V3950" s="44">
        <v>0</v>
      </c>
      <c r="W3950" s="44">
        <v>0</v>
      </c>
      <c r="X3950" s="44">
        <v>0</v>
      </c>
      <c r="Y3950" s="44">
        <v>4962.7145410000003</v>
      </c>
      <c r="Z3950" s="44">
        <v>154.572384</v>
      </c>
      <c r="AA3950" s="44">
        <v>4.1554970000000004</v>
      </c>
      <c r="AB3950" s="44">
        <v>0.19898199999999999</v>
      </c>
      <c r="AC3950" s="44">
        <v>9.6910999999999997E-2</v>
      </c>
      <c r="AD3950" s="44">
        <v>1114.8363300000001</v>
      </c>
    </row>
    <row r="3951" spans="1:30" x14ac:dyDescent="0.25">
      <c r="A3951">
        <v>5320</v>
      </c>
      <c r="B3951" t="s">
        <v>101</v>
      </c>
      <c r="C3951" t="s">
        <v>371</v>
      </c>
      <c r="D3951" t="s">
        <v>402</v>
      </c>
      <c r="E3951" t="s">
        <v>369</v>
      </c>
      <c r="F3951" s="48" t="e">
        <f>VLOOKUP(A3951,'TAZ definitions'!$A$1:$E$1902,2,FALSE)</f>
        <v>#N/A</v>
      </c>
      <c r="G3951" s="48" t="e">
        <f>VLOOKUP(A3951,'TAZ definitions'!$A$1:$E$1902,4,FALSE)</f>
        <v>#N/A</v>
      </c>
      <c r="H3951" s="44">
        <v>107978</v>
      </c>
      <c r="I3951" s="44">
        <v>0</v>
      </c>
      <c r="J3951" s="44">
        <v>10439</v>
      </c>
      <c r="K3951" s="44">
        <v>0</v>
      </c>
      <c r="L3951" s="44">
        <v>0</v>
      </c>
      <c r="M3951" s="44">
        <v>0</v>
      </c>
      <c r="N3951" s="44">
        <v>0</v>
      </c>
      <c r="O3951" s="44">
        <v>0</v>
      </c>
      <c r="P3951" s="44">
        <v>97.243744000000007</v>
      </c>
      <c r="Q3951" s="44">
        <v>84.353133999999997</v>
      </c>
      <c r="R3951" s="44">
        <v>15.529683</v>
      </c>
      <c r="S3951" s="44">
        <v>15.645282999999999</v>
      </c>
      <c r="T3951" s="44">
        <v>107631.1875</v>
      </c>
      <c r="U3951" s="44">
        <v>10405.470703000001</v>
      </c>
      <c r="V3951" s="44">
        <v>0</v>
      </c>
      <c r="W3951" s="44">
        <v>0</v>
      </c>
      <c r="X3951" s="44">
        <v>7076.5196319999995</v>
      </c>
      <c r="Y3951" s="44">
        <v>22511.502581000001</v>
      </c>
      <c r="Z3951" s="44">
        <v>674.60358699999995</v>
      </c>
      <c r="AA3951" s="44">
        <v>19.296389000000001</v>
      </c>
      <c r="AB3951" s="44">
        <v>0.98895299999999997</v>
      </c>
      <c r="AC3951" s="44">
        <v>0.438753</v>
      </c>
      <c r="AD3951" s="44">
        <v>5131.4968470000003</v>
      </c>
    </row>
    <row r="3952" spans="1:30" x14ac:dyDescent="0.25">
      <c r="A3952">
        <v>5321</v>
      </c>
      <c r="B3952" t="s">
        <v>101</v>
      </c>
      <c r="C3952" t="s">
        <v>371</v>
      </c>
      <c r="D3952" t="s">
        <v>384</v>
      </c>
      <c r="E3952" t="s">
        <v>369</v>
      </c>
      <c r="F3952" s="48" t="e">
        <f>VLOOKUP(A3952,'TAZ definitions'!$A$1:$E$1902,2,FALSE)</f>
        <v>#N/A</v>
      </c>
      <c r="G3952" s="48" t="e">
        <f>VLOOKUP(A3952,'TAZ definitions'!$A$1:$E$1902,4,FALSE)</f>
        <v>#N/A</v>
      </c>
      <c r="H3952" s="44">
        <v>81329</v>
      </c>
      <c r="I3952" s="44">
        <v>0</v>
      </c>
      <c r="J3952" s="44">
        <v>7620</v>
      </c>
      <c r="K3952" s="44">
        <v>0</v>
      </c>
      <c r="L3952" s="44">
        <v>0</v>
      </c>
      <c r="M3952" s="44">
        <v>0</v>
      </c>
      <c r="N3952" s="44">
        <v>0</v>
      </c>
      <c r="O3952" s="44">
        <v>0</v>
      </c>
      <c r="P3952" s="44">
        <v>0</v>
      </c>
      <c r="Q3952" s="44">
        <v>0</v>
      </c>
      <c r="R3952" s="44">
        <v>15.327209999999999</v>
      </c>
      <c r="S3952" s="44">
        <v>18.849993000000001</v>
      </c>
      <c r="T3952" s="44">
        <v>81328.992188000004</v>
      </c>
      <c r="U3952" s="44">
        <v>7620</v>
      </c>
      <c r="V3952" s="44">
        <v>0</v>
      </c>
      <c r="W3952" s="44">
        <v>0</v>
      </c>
      <c r="X3952" s="44">
        <v>3095.098168</v>
      </c>
      <c r="Y3952" s="44">
        <v>15606.69125</v>
      </c>
      <c r="Z3952" s="44">
        <v>461.79323199999999</v>
      </c>
      <c r="AA3952" s="44">
        <v>13.576771000000001</v>
      </c>
      <c r="AB3952" s="44">
        <v>0.70566899999999999</v>
      </c>
      <c r="AC3952" s="44">
        <v>0.30155199999999999</v>
      </c>
      <c r="AD3952" s="44">
        <v>3546.2211440000001</v>
      </c>
    </row>
    <row r="3953" spans="1:30" x14ac:dyDescent="0.25">
      <c r="A3953">
        <v>5322</v>
      </c>
      <c r="B3953" t="s">
        <v>101</v>
      </c>
      <c r="C3953" t="s">
        <v>367</v>
      </c>
      <c r="D3953" t="s">
        <v>397</v>
      </c>
      <c r="E3953" t="s">
        <v>369</v>
      </c>
      <c r="F3953" s="48" t="e">
        <f>VLOOKUP(A3953,'TAZ definitions'!$A$1:$E$1902,2,FALSE)</f>
        <v>#N/A</v>
      </c>
      <c r="G3953" s="48" t="e">
        <f>VLOOKUP(A3953,'TAZ definitions'!$A$1:$E$1902,4,FALSE)</f>
        <v>#N/A</v>
      </c>
      <c r="H3953" s="44">
        <v>184570</v>
      </c>
      <c r="I3953" s="44">
        <v>9215</v>
      </c>
      <c r="J3953" s="44">
        <v>17430</v>
      </c>
      <c r="K3953" s="44">
        <v>171</v>
      </c>
      <c r="L3953" s="44">
        <v>0</v>
      </c>
      <c r="M3953" s="44">
        <v>0</v>
      </c>
      <c r="N3953" s="44">
        <v>0</v>
      </c>
      <c r="O3953" s="44">
        <v>0</v>
      </c>
      <c r="P3953" s="44">
        <v>83.568779000000006</v>
      </c>
      <c r="Q3953" s="44">
        <v>77.499122999999997</v>
      </c>
      <c r="R3953" s="44">
        <v>16.991130999999999</v>
      </c>
      <c r="S3953" s="44">
        <v>16.758662999999999</v>
      </c>
      <c r="T3953" s="44">
        <v>182953.921875</v>
      </c>
      <c r="U3953" s="44">
        <v>17270.939452999999</v>
      </c>
      <c r="V3953" s="44">
        <v>0</v>
      </c>
      <c r="W3953" s="44">
        <v>0</v>
      </c>
      <c r="X3953" s="44">
        <v>0</v>
      </c>
      <c r="Y3953" s="44">
        <v>12372.190721999999</v>
      </c>
      <c r="Z3953" s="44">
        <v>620.75606700000003</v>
      </c>
      <c r="AA3953" s="44">
        <v>12.931317</v>
      </c>
      <c r="AB3953" s="44">
        <v>0.49502600000000002</v>
      </c>
      <c r="AC3953" s="44">
        <v>0.31153199999999998</v>
      </c>
      <c r="AD3953" s="44">
        <v>3554.4199619999999</v>
      </c>
    </row>
    <row r="3954" spans="1:30" x14ac:dyDescent="0.25">
      <c r="A3954">
        <v>5323</v>
      </c>
      <c r="B3954" t="s">
        <v>101</v>
      </c>
      <c r="C3954" t="s">
        <v>367</v>
      </c>
      <c r="D3954" t="s">
        <v>382</v>
      </c>
      <c r="E3954" t="s">
        <v>369</v>
      </c>
      <c r="F3954" s="48" t="e">
        <f>VLOOKUP(A3954,'TAZ definitions'!$A$1:$E$1902,2,FALSE)</f>
        <v>#N/A</v>
      </c>
      <c r="G3954" s="48" t="e">
        <f>VLOOKUP(A3954,'TAZ definitions'!$A$1:$E$1902,4,FALSE)</f>
        <v>#N/A</v>
      </c>
      <c r="H3954" s="44">
        <v>64700</v>
      </c>
      <c r="I3954" s="44">
        <v>0</v>
      </c>
      <c r="J3954" s="44">
        <v>6710</v>
      </c>
      <c r="K3954" s="44">
        <v>0</v>
      </c>
      <c r="L3954" s="44">
        <v>0</v>
      </c>
      <c r="M3954" s="44">
        <v>0</v>
      </c>
      <c r="N3954" s="44">
        <v>0</v>
      </c>
      <c r="O3954" s="44">
        <v>0</v>
      </c>
      <c r="P3954" s="44">
        <v>0</v>
      </c>
      <c r="Q3954" s="44">
        <v>0</v>
      </c>
      <c r="R3954" s="44">
        <v>22.628686999999999</v>
      </c>
      <c r="S3954" s="44">
        <v>20.395287</v>
      </c>
      <c r="T3954" s="44">
        <v>64700</v>
      </c>
      <c r="U3954" s="44">
        <v>6710</v>
      </c>
      <c r="V3954" s="44">
        <v>0</v>
      </c>
      <c r="W3954" s="44">
        <v>0</v>
      </c>
      <c r="X3954" s="44">
        <v>1120.6273679999999</v>
      </c>
      <c r="Y3954" s="44">
        <v>12217.856342999999</v>
      </c>
      <c r="Z3954" s="44">
        <v>383.92798499999998</v>
      </c>
      <c r="AA3954" s="44">
        <v>11.506182000000001</v>
      </c>
      <c r="AB3954" s="44">
        <v>0.57547099999999995</v>
      </c>
      <c r="AC3954" s="44">
        <v>0.245975</v>
      </c>
      <c r="AD3954" s="44">
        <v>2877.8709119999999</v>
      </c>
    </row>
    <row r="3955" spans="1:30" x14ac:dyDescent="0.25">
      <c r="A3955">
        <v>5324</v>
      </c>
      <c r="B3955" t="s">
        <v>101</v>
      </c>
      <c r="C3955" t="s">
        <v>371</v>
      </c>
      <c r="D3955" t="s">
        <v>391</v>
      </c>
      <c r="E3955" t="s">
        <v>369</v>
      </c>
      <c r="F3955" s="48" t="e">
        <f>VLOOKUP(A3955,'TAZ definitions'!$A$1:$E$1902,2,FALSE)</f>
        <v>#N/A</v>
      </c>
      <c r="G3955" s="48" t="e">
        <f>VLOOKUP(A3955,'TAZ definitions'!$A$1:$E$1902,4,FALSE)</f>
        <v>#N/A</v>
      </c>
      <c r="H3955" s="44">
        <v>58111</v>
      </c>
      <c r="I3955" s="44">
        <v>0</v>
      </c>
      <c r="J3955" s="44">
        <v>5162</v>
      </c>
      <c r="K3955" s="44">
        <v>0</v>
      </c>
      <c r="L3955" s="44">
        <v>0</v>
      </c>
      <c r="M3955" s="44">
        <v>0</v>
      </c>
      <c r="N3955" s="44">
        <v>0</v>
      </c>
      <c r="O3955" s="44">
        <v>0</v>
      </c>
      <c r="P3955" s="44">
        <v>0</v>
      </c>
      <c r="Q3955" s="44">
        <v>0</v>
      </c>
      <c r="R3955" s="44">
        <v>18.415848</v>
      </c>
      <c r="S3955" s="44">
        <v>18.392626</v>
      </c>
      <c r="T3955" s="44">
        <v>58111</v>
      </c>
      <c r="U3955" s="44">
        <v>5162</v>
      </c>
      <c r="V3955" s="44">
        <v>0</v>
      </c>
      <c r="W3955" s="44">
        <v>0</v>
      </c>
      <c r="X3955" s="44">
        <v>0</v>
      </c>
      <c r="Y3955" s="44">
        <v>3879.557182</v>
      </c>
      <c r="Z3955" s="44">
        <v>111.22235999999999</v>
      </c>
      <c r="AA3955" s="44">
        <v>3.2017069999999999</v>
      </c>
      <c r="AB3955" s="44">
        <v>0.166355</v>
      </c>
      <c r="AC3955" s="44">
        <v>7.3255000000000001E-2</v>
      </c>
      <c r="AD3955" s="44">
        <v>847.70562199999995</v>
      </c>
    </row>
    <row r="3956" spans="1:30" x14ac:dyDescent="0.25">
      <c r="A3956">
        <v>5325</v>
      </c>
      <c r="B3956" t="s">
        <v>101</v>
      </c>
      <c r="C3956" t="s">
        <v>371</v>
      </c>
      <c r="D3956" t="s">
        <v>384</v>
      </c>
      <c r="E3956" t="s">
        <v>369</v>
      </c>
      <c r="F3956" s="48" t="e">
        <f>VLOOKUP(A3956,'TAZ definitions'!$A$1:$E$1902,2,FALSE)</f>
        <v>#N/A</v>
      </c>
      <c r="G3956" s="48" t="e">
        <f>VLOOKUP(A3956,'TAZ definitions'!$A$1:$E$1902,4,FALSE)</f>
        <v>#N/A</v>
      </c>
      <c r="H3956" s="44">
        <v>75469</v>
      </c>
      <c r="I3956" s="44">
        <v>0</v>
      </c>
      <c r="J3956" s="44">
        <v>7161</v>
      </c>
      <c r="K3956" s="44">
        <v>0</v>
      </c>
      <c r="L3956" s="44">
        <v>0</v>
      </c>
      <c r="M3956" s="44">
        <v>0</v>
      </c>
      <c r="N3956" s="44">
        <v>0</v>
      </c>
      <c r="O3956" s="44">
        <v>0</v>
      </c>
      <c r="P3956" s="44">
        <v>0</v>
      </c>
      <c r="Q3956" s="44">
        <v>0</v>
      </c>
      <c r="R3956" s="44">
        <v>15.894952</v>
      </c>
      <c r="S3956" s="44">
        <v>15.432138</v>
      </c>
      <c r="T3956" s="44">
        <v>75469</v>
      </c>
      <c r="U3956" s="44">
        <v>7161</v>
      </c>
      <c r="V3956" s="44">
        <v>0</v>
      </c>
      <c r="W3956" s="44">
        <v>0</v>
      </c>
      <c r="X3956" s="44">
        <v>0</v>
      </c>
      <c r="Y3956" s="44">
        <v>6948.4804450000001</v>
      </c>
      <c r="Z3956" s="44">
        <v>199.21141399999999</v>
      </c>
      <c r="AA3956" s="44">
        <v>5.7159659999999999</v>
      </c>
      <c r="AB3956" s="44">
        <v>0.302865</v>
      </c>
      <c r="AC3956" s="44">
        <v>0.131106</v>
      </c>
      <c r="AD3956" s="44">
        <v>1524.5990200000001</v>
      </c>
    </row>
    <row r="3957" spans="1:30" x14ac:dyDescent="0.25">
      <c r="A3957">
        <v>5326</v>
      </c>
      <c r="B3957" t="s">
        <v>101</v>
      </c>
      <c r="C3957" t="s">
        <v>371</v>
      </c>
      <c r="D3957" t="s">
        <v>403</v>
      </c>
      <c r="E3957" t="s">
        <v>369</v>
      </c>
      <c r="F3957" s="48" t="e">
        <f>VLOOKUP(A3957,'TAZ definitions'!$A$1:$E$1902,2,FALSE)</f>
        <v>#N/A</v>
      </c>
      <c r="G3957" s="48" t="e">
        <f>VLOOKUP(A3957,'TAZ definitions'!$A$1:$E$1902,4,FALSE)</f>
        <v>#N/A</v>
      </c>
      <c r="H3957" s="44">
        <v>132296</v>
      </c>
      <c r="I3957" s="44">
        <v>7833</v>
      </c>
      <c r="J3957" s="44">
        <v>11916</v>
      </c>
      <c r="K3957" s="44">
        <v>618</v>
      </c>
      <c r="L3957" s="44">
        <v>0</v>
      </c>
      <c r="M3957" s="44">
        <v>0</v>
      </c>
      <c r="N3957" s="44">
        <v>0</v>
      </c>
      <c r="O3957" s="44">
        <v>0</v>
      </c>
      <c r="P3957" s="44">
        <v>66.619820000000004</v>
      </c>
      <c r="Q3957" s="44">
        <v>74.762077000000005</v>
      </c>
      <c r="R3957" s="44">
        <v>19.628595000000001</v>
      </c>
      <c r="S3957" s="44">
        <v>19.127600000000001</v>
      </c>
      <c r="T3957" s="44">
        <v>131778.65625</v>
      </c>
      <c r="U3957" s="44">
        <v>11869.038086</v>
      </c>
      <c r="V3957" s="44">
        <v>0</v>
      </c>
      <c r="W3957" s="44">
        <v>0</v>
      </c>
      <c r="X3957" s="44">
        <v>15335.519709</v>
      </c>
      <c r="Y3957" s="44">
        <v>50647.581404999997</v>
      </c>
      <c r="Z3957" s="44">
        <v>1081.744148</v>
      </c>
      <c r="AA3957" s="44">
        <v>55.656415000000003</v>
      </c>
      <c r="AB3957" s="44">
        <v>3.251706</v>
      </c>
      <c r="AC3957" s="44">
        <v>0.92643699999999995</v>
      </c>
      <c r="AD3957" s="44">
        <v>11601.675644000001</v>
      </c>
    </row>
    <row r="3958" spans="1:30" x14ac:dyDescent="0.25">
      <c r="A3958">
        <v>5327</v>
      </c>
      <c r="B3958" t="s">
        <v>101</v>
      </c>
      <c r="C3958" t="s">
        <v>371</v>
      </c>
      <c r="D3958" t="s">
        <v>403</v>
      </c>
      <c r="E3958" t="s">
        <v>369</v>
      </c>
      <c r="F3958" s="48" t="e">
        <f>VLOOKUP(A3958,'TAZ definitions'!$A$1:$E$1902,2,FALSE)</f>
        <v>#N/A</v>
      </c>
      <c r="G3958" s="48" t="e">
        <f>VLOOKUP(A3958,'TAZ definitions'!$A$1:$E$1902,4,FALSE)</f>
        <v>#N/A</v>
      </c>
      <c r="H3958" s="44">
        <v>67105</v>
      </c>
      <c r="I3958" s="44">
        <v>0</v>
      </c>
      <c r="J3958" s="44">
        <v>6318</v>
      </c>
      <c r="K3958" s="44">
        <v>0</v>
      </c>
      <c r="L3958" s="44">
        <v>0</v>
      </c>
      <c r="M3958" s="44">
        <v>0</v>
      </c>
      <c r="N3958" s="44">
        <v>0</v>
      </c>
      <c r="O3958" s="44">
        <v>0</v>
      </c>
      <c r="P3958" s="44">
        <v>0</v>
      </c>
      <c r="Q3958" s="44">
        <v>0</v>
      </c>
      <c r="R3958" s="44">
        <v>19.090284</v>
      </c>
      <c r="S3958" s="44">
        <v>18.90259</v>
      </c>
      <c r="T3958" s="44">
        <v>67105</v>
      </c>
      <c r="U3958" s="44">
        <v>6318</v>
      </c>
      <c r="V3958" s="44">
        <v>0</v>
      </c>
      <c r="W3958" s="44">
        <v>0</v>
      </c>
      <c r="X3958" s="44">
        <v>145.83592100000001</v>
      </c>
      <c r="Y3958" s="44">
        <v>14908.581344</v>
      </c>
      <c r="Z3958" s="44">
        <v>427.94563099999999</v>
      </c>
      <c r="AA3958" s="44">
        <v>12.310729</v>
      </c>
      <c r="AB3958" s="44">
        <v>0.63721399999999995</v>
      </c>
      <c r="AC3958" s="44">
        <v>0.280752</v>
      </c>
      <c r="AD3958" s="44">
        <v>3267.9611759999998</v>
      </c>
    </row>
    <row r="3959" spans="1:30" x14ac:dyDescent="0.25">
      <c r="A3959">
        <v>5328</v>
      </c>
      <c r="B3959" t="s">
        <v>101</v>
      </c>
      <c r="C3959" t="s">
        <v>371</v>
      </c>
      <c r="D3959" t="s">
        <v>404</v>
      </c>
      <c r="E3959" t="s">
        <v>369</v>
      </c>
      <c r="F3959" s="48" t="e">
        <f>VLOOKUP(A3959,'TAZ definitions'!$A$1:$E$1902,2,FALSE)</f>
        <v>#N/A</v>
      </c>
      <c r="G3959" s="48" t="e">
        <f>VLOOKUP(A3959,'TAZ definitions'!$A$1:$E$1902,4,FALSE)</f>
        <v>#N/A</v>
      </c>
      <c r="H3959" s="44">
        <v>66312</v>
      </c>
      <c r="I3959" s="44">
        <v>0</v>
      </c>
      <c r="J3959" s="44">
        <v>5764</v>
      </c>
      <c r="K3959" s="44">
        <v>0</v>
      </c>
      <c r="L3959" s="44">
        <v>0</v>
      </c>
      <c r="M3959" s="44">
        <v>0</v>
      </c>
      <c r="N3959" s="44">
        <v>0</v>
      </c>
      <c r="O3959" s="44">
        <v>0</v>
      </c>
      <c r="P3959" s="44">
        <v>0</v>
      </c>
      <c r="Q3959" s="44">
        <v>0</v>
      </c>
      <c r="R3959" s="44">
        <v>18.351317999999999</v>
      </c>
      <c r="S3959" s="44">
        <v>18.102118000000001</v>
      </c>
      <c r="T3959" s="44">
        <v>66312</v>
      </c>
      <c r="U3959" s="44">
        <v>5764</v>
      </c>
      <c r="V3959" s="44">
        <v>0</v>
      </c>
      <c r="W3959" s="44">
        <v>0</v>
      </c>
      <c r="X3959" s="44">
        <v>0</v>
      </c>
      <c r="Y3959" s="44">
        <v>16590.387967999999</v>
      </c>
      <c r="Z3959" s="44">
        <v>304.25489800000003</v>
      </c>
      <c r="AA3959" s="44">
        <v>18.278670000000002</v>
      </c>
      <c r="AB3959" s="44">
        <v>1.1517839999999999</v>
      </c>
      <c r="AC3959" s="44">
        <v>0.288298</v>
      </c>
      <c r="AD3959" s="44">
        <v>3761.308653</v>
      </c>
    </row>
    <row r="3960" spans="1:30" x14ac:dyDescent="0.25">
      <c r="A3960">
        <v>5329</v>
      </c>
      <c r="B3960" t="s">
        <v>101</v>
      </c>
      <c r="C3960" t="s">
        <v>371</v>
      </c>
      <c r="D3960" t="s">
        <v>404</v>
      </c>
      <c r="E3960" t="s">
        <v>369</v>
      </c>
      <c r="F3960" s="48" t="e">
        <f>VLOOKUP(A3960,'TAZ definitions'!$A$1:$E$1902,2,FALSE)</f>
        <v>#N/A</v>
      </c>
      <c r="G3960" s="48" t="e">
        <f>VLOOKUP(A3960,'TAZ definitions'!$A$1:$E$1902,4,FALSE)</f>
        <v>#N/A</v>
      </c>
      <c r="H3960" s="44">
        <v>84350</v>
      </c>
      <c r="I3960" s="44">
        <v>0</v>
      </c>
      <c r="J3960" s="44">
        <v>8281</v>
      </c>
      <c r="K3960" s="44">
        <v>0</v>
      </c>
      <c r="L3960" s="44">
        <v>0</v>
      </c>
      <c r="M3960" s="44">
        <v>0</v>
      </c>
      <c r="N3960" s="44">
        <v>0</v>
      </c>
      <c r="O3960" s="44">
        <v>0</v>
      </c>
      <c r="P3960" s="44">
        <v>0</v>
      </c>
      <c r="Q3960" s="44">
        <v>0</v>
      </c>
      <c r="R3960" s="44">
        <v>16.553263000000001</v>
      </c>
      <c r="S3960" s="44">
        <v>16.109459000000001</v>
      </c>
      <c r="T3960" s="44">
        <v>84350</v>
      </c>
      <c r="U3960" s="44">
        <v>8281</v>
      </c>
      <c r="V3960" s="44">
        <v>0</v>
      </c>
      <c r="W3960" s="44">
        <v>0</v>
      </c>
      <c r="X3960" s="44">
        <v>0</v>
      </c>
      <c r="Y3960" s="44">
        <v>9674.7151169999997</v>
      </c>
      <c r="Z3960" s="44">
        <v>225.149969</v>
      </c>
      <c r="AA3960" s="44">
        <v>9.5072229999999998</v>
      </c>
      <c r="AB3960" s="44">
        <v>0.541551</v>
      </c>
      <c r="AC3960" s="44">
        <v>0.17583099999999999</v>
      </c>
      <c r="AD3960" s="44">
        <v>2136.3410920000001</v>
      </c>
    </row>
    <row r="3961" spans="1:30" x14ac:dyDescent="0.25">
      <c r="A3961">
        <v>5330</v>
      </c>
      <c r="B3961" t="s">
        <v>101</v>
      </c>
      <c r="C3961" t="s">
        <v>371</v>
      </c>
      <c r="D3961" t="s">
        <v>403</v>
      </c>
      <c r="E3961" t="s">
        <v>369</v>
      </c>
      <c r="F3961" s="48" t="e">
        <f>VLOOKUP(A3961,'TAZ definitions'!$A$1:$E$1902,2,FALSE)</f>
        <v>#N/A</v>
      </c>
      <c r="G3961" s="48" t="e">
        <f>VLOOKUP(A3961,'TAZ definitions'!$A$1:$E$1902,4,FALSE)</f>
        <v>#N/A</v>
      </c>
      <c r="H3961" s="44">
        <v>86239</v>
      </c>
      <c r="I3961" s="44">
        <v>0</v>
      </c>
      <c r="J3961" s="44">
        <v>8431</v>
      </c>
      <c r="K3961" s="44">
        <v>0</v>
      </c>
      <c r="L3961" s="44">
        <v>0</v>
      </c>
      <c r="M3961" s="44">
        <v>0</v>
      </c>
      <c r="N3961" s="44">
        <v>0</v>
      </c>
      <c r="O3961" s="44">
        <v>0</v>
      </c>
      <c r="P3961" s="44">
        <v>0</v>
      </c>
      <c r="Q3961" s="44">
        <v>0</v>
      </c>
      <c r="R3961" s="44">
        <v>17.938725000000002</v>
      </c>
      <c r="S3961" s="44">
        <v>17.693459000000001</v>
      </c>
      <c r="T3961" s="44">
        <v>86239</v>
      </c>
      <c r="U3961" s="44">
        <v>8431</v>
      </c>
      <c r="V3961" s="44">
        <v>0</v>
      </c>
      <c r="W3961" s="44">
        <v>0</v>
      </c>
      <c r="X3961" s="44">
        <v>62.225388000000002</v>
      </c>
      <c r="Y3961" s="44">
        <v>12923.873180000001</v>
      </c>
      <c r="Z3961" s="44">
        <v>327.167416</v>
      </c>
      <c r="AA3961" s="44">
        <v>12.075530000000001</v>
      </c>
      <c r="AB3961" s="44">
        <v>0.67375099999999999</v>
      </c>
      <c r="AC3961" s="44">
        <v>0.238542</v>
      </c>
      <c r="AD3961" s="44">
        <v>2865.7055059999998</v>
      </c>
    </row>
    <row r="3962" spans="1:30" x14ac:dyDescent="0.25">
      <c r="A3962">
        <v>5331</v>
      </c>
      <c r="B3962" t="s">
        <v>101</v>
      </c>
      <c r="C3962" t="s">
        <v>371</v>
      </c>
      <c r="D3962" t="s">
        <v>404</v>
      </c>
      <c r="E3962" t="s">
        <v>369</v>
      </c>
      <c r="F3962" s="48" t="e">
        <f>VLOOKUP(A3962,'TAZ definitions'!$A$1:$E$1902,2,FALSE)</f>
        <v>#N/A</v>
      </c>
      <c r="G3962" s="48" t="e">
        <f>VLOOKUP(A3962,'TAZ definitions'!$A$1:$E$1902,4,FALSE)</f>
        <v>#N/A</v>
      </c>
      <c r="H3962" s="44">
        <v>67691</v>
      </c>
      <c r="I3962" s="44">
        <v>0</v>
      </c>
      <c r="J3962" s="44">
        <v>6670</v>
      </c>
      <c r="K3962" s="44">
        <v>0</v>
      </c>
      <c r="L3962" s="44">
        <v>0</v>
      </c>
      <c r="M3962" s="44">
        <v>0</v>
      </c>
      <c r="N3962" s="44">
        <v>0</v>
      </c>
      <c r="O3962" s="44">
        <v>0</v>
      </c>
      <c r="P3962" s="44">
        <v>0</v>
      </c>
      <c r="Q3962" s="44">
        <v>0</v>
      </c>
      <c r="R3962" s="44">
        <v>16.935808000000002</v>
      </c>
      <c r="S3962" s="44">
        <v>16.492889000000002</v>
      </c>
      <c r="T3962" s="44">
        <v>67691</v>
      </c>
      <c r="U3962" s="44">
        <v>6670</v>
      </c>
      <c r="V3962" s="44">
        <v>0</v>
      </c>
      <c r="W3962" s="44">
        <v>0</v>
      </c>
      <c r="X3962" s="44">
        <v>0</v>
      </c>
      <c r="Y3962" s="44">
        <v>1816.627348</v>
      </c>
      <c r="Z3962" s="44">
        <v>51.918756999999999</v>
      </c>
      <c r="AA3962" s="44">
        <v>1.5016119999999999</v>
      </c>
      <c r="AB3962" s="44">
        <v>7.6938999999999994E-2</v>
      </c>
      <c r="AC3962" s="44">
        <v>3.4320999999999997E-2</v>
      </c>
      <c r="AD3962" s="44">
        <v>395.64149099999997</v>
      </c>
    </row>
    <row r="3963" spans="1:30" x14ac:dyDescent="0.25">
      <c r="A3963">
        <v>5332</v>
      </c>
      <c r="B3963" t="s">
        <v>101</v>
      </c>
      <c r="C3963" t="s">
        <v>371</v>
      </c>
      <c r="D3963" t="s">
        <v>386</v>
      </c>
      <c r="E3963" t="s">
        <v>369</v>
      </c>
      <c r="F3963" s="48" t="e">
        <f>VLOOKUP(A3963,'TAZ definitions'!$A$1:$E$1902,2,FALSE)</f>
        <v>#N/A</v>
      </c>
      <c r="G3963" s="48" t="e">
        <f>VLOOKUP(A3963,'TAZ definitions'!$A$1:$E$1902,4,FALSE)</f>
        <v>#N/A</v>
      </c>
      <c r="H3963" s="44">
        <v>33791</v>
      </c>
      <c r="I3963" s="44">
        <v>0</v>
      </c>
      <c r="J3963" s="44">
        <v>2999</v>
      </c>
      <c r="K3963" s="44">
        <v>0</v>
      </c>
      <c r="L3963" s="44">
        <v>0</v>
      </c>
      <c r="M3963" s="44">
        <v>0</v>
      </c>
      <c r="N3963" s="44">
        <v>0</v>
      </c>
      <c r="O3963" s="44">
        <v>0</v>
      </c>
      <c r="P3963" s="44">
        <v>0</v>
      </c>
      <c r="Q3963" s="44">
        <v>0</v>
      </c>
      <c r="R3963" s="44">
        <v>16.435784999999999</v>
      </c>
      <c r="S3963" s="44">
        <v>16.161518000000001</v>
      </c>
      <c r="T3963" s="44">
        <v>33791</v>
      </c>
      <c r="U3963" s="44">
        <v>2999</v>
      </c>
      <c r="V3963" s="44">
        <v>0</v>
      </c>
      <c r="W3963" s="44">
        <v>0</v>
      </c>
      <c r="X3963" s="44">
        <v>0</v>
      </c>
      <c r="Y3963" s="44">
        <v>5555.210086</v>
      </c>
      <c r="Z3963" s="44">
        <v>139.40629100000001</v>
      </c>
      <c r="AA3963" s="44">
        <v>4.4785120000000003</v>
      </c>
      <c r="AB3963" s="44">
        <v>0.25813000000000003</v>
      </c>
      <c r="AC3963" s="44">
        <v>9.8455000000000001E-2</v>
      </c>
      <c r="AD3963" s="44">
        <v>1171.3692779999999</v>
      </c>
    </row>
    <row r="3964" spans="1:30" x14ac:dyDescent="0.25">
      <c r="A3964">
        <v>5333</v>
      </c>
      <c r="B3964" t="s">
        <v>101</v>
      </c>
      <c r="C3964" t="s">
        <v>371</v>
      </c>
      <c r="D3964" t="s">
        <v>384</v>
      </c>
      <c r="E3964" t="s">
        <v>369</v>
      </c>
      <c r="F3964" s="48" t="e">
        <f>VLOOKUP(A3964,'TAZ definitions'!$A$1:$E$1902,2,FALSE)</f>
        <v>#N/A</v>
      </c>
      <c r="G3964" s="48" t="e">
        <f>VLOOKUP(A3964,'TAZ definitions'!$A$1:$E$1902,4,FALSE)</f>
        <v>#N/A</v>
      </c>
      <c r="H3964" s="44">
        <v>100896</v>
      </c>
      <c r="I3964" s="44">
        <v>0</v>
      </c>
      <c r="J3964" s="44">
        <v>10616</v>
      </c>
      <c r="K3964" s="44">
        <v>0</v>
      </c>
      <c r="L3964" s="44">
        <v>0</v>
      </c>
      <c r="M3964" s="44">
        <v>0</v>
      </c>
      <c r="N3964" s="44">
        <v>0</v>
      </c>
      <c r="O3964" s="44">
        <v>0</v>
      </c>
      <c r="P3964" s="44">
        <v>0</v>
      </c>
      <c r="Q3964" s="44">
        <v>0</v>
      </c>
      <c r="R3964" s="44">
        <v>15.806354000000001</v>
      </c>
      <c r="S3964" s="44">
        <v>14.921768</v>
      </c>
      <c r="T3964" s="44">
        <v>100896</v>
      </c>
      <c r="U3964" s="44">
        <v>10616</v>
      </c>
      <c r="V3964" s="44">
        <v>0</v>
      </c>
      <c r="W3964" s="44">
        <v>0</v>
      </c>
      <c r="X3964" s="44">
        <v>17392.587079000001</v>
      </c>
      <c r="Y3964" s="44">
        <v>28694.979555000002</v>
      </c>
      <c r="Z3964" s="44">
        <v>839.45575799999995</v>
      </c>
      <c r="AA3964" s="44">
        <v>23.944953999999999</v>
      </c>
      <c r="AB3964" s="44">
        <v>1.2881199999999999</v>
      </c>
      <c r="AC3964" s="44">
        <v>0.54985899999999999</v>
      </c>
      <c r="AD3964" s="44">
        <v>6516.811111</v>
      </c>
    </row>
    <row r="3965" spans="1:30" x14ac:dyDescent="0.25">
      <c r="A3965">
        <v>5334</v>
      </c>
      <c r="B3965" t="s">
        <v>101</v>
      </c>
      <c r="C3965" t="s">
        <v>371</v>
      </c>
      <c r="D3965" t="s">
        <v>403</v>
      </c>
      <c r="E3965" t="s">
        <v>369</v>
      </c>
      <c r="F3965" s="48" t="e">
        <f>VLOOKUP(A3965,'TAZ definitions'!$A$1:$E$1902,2,FALSE)</f>
        <v>#N/A</v>
      </c>
      <c r="G3965" s="48" t="e">
        <f>VLOOKUP(A3965,'TAZ definitions'!$A$1:$E$1902,4,FALSE)</f>
        <v>#N/A</v>
      </c>
      <c r="H3965" s="44">
        <v>103194</v>
      </c>
      <c r="I3965" s="44">
        <v>2393</v>
      </c>
      <c r="J3965" s="44">
        <v>11010</v>
      </c>
      <c r="K3965" s="44">
        <v>213</v>
      </c>
      <c r="L3965" s="44">
        <v>0</v>
      </c>
      <c r="M3965" s="44">
        <v>0</v>
      </c>
      <c r="N3965" s="44">
        <v>0</v>
      </c>
      <c r="O3965" s="44">
        <v>0</v>
      </c>
      <c r="P3965" s="44">
        <v>79.290665000000004</v>
      </c>
      <c r="Q3965" s="44">
        <v>74.102798000000007</v>
      </c>
      <c r="R3965" s="44">
        <v>16.590572000000002</v>
      </c>
      <c r="S3965" s="44">
        <v>16.278884999999999</v>
      </c>
      <c r="T3965" s="44">
        <v>102493.070313</v>
      </c>
      <c r="U3965" s="44">
        <v>10934.921875</v>
      </c>
      <c r="V3965" s="44">
        <v>0</v>
      </c>
      <c r="W3965" s="44">
        <v>0</v>
      </c>
      <c r="X3965" s="44">
        <v>10644.763306999999</v>
      </c>
      <c r="Y3965" s="44">
        <v>111146.404635</v>
      </c>
      <c r="Z3965" s="44">
        <v>2532.611077</v>
      </c>
      <c r="AA3965" s="44">
        <v>116.32110400000001</v>
      </c>
      <c r="AB3965" s="44">
        <v>7.0320109999999998</v>
      </c>
      <c r="AC3965" s="44">
        <v>2.0423179999999999</v>
      </c>
      <c r="AD3965" s="44">
        <v>25835.825282000002</v>
      </c>
    </row>
    <row r="3966" spans="1:30" x14ac:dyDescent="0.25">
      <c r="A3966">
        <v>5335</v>
      </c>
      <c r="B3966" t="s">
        <v>101</v>
      </c>
      <c r="C3966" t="s">
        <v>371</v>
      </c>
      <c r="D3966" t="s">
        <v>396</v>
      </c>
      <c r="E3966" t="s">
        <v>369</v>
      </c>
      <c r="F3966" s="48" t="e">
        <f>VLOOKUP(A3966,'TAZ definitions'!$A$1:$E$1902,2,FALSE)</f>
        <v>#N/A</v>
      </c>
      <c r="G3966" s="48" t="e">
        <f>VLOOKUP(A3966,'TAZ definitions'!$A$1:$E$1902,4,FALSE)</f>
        <v>#N/A</v>
      </c>
      <c r="H3966" s="44">
        <v>145928</v>
      </c>
      <c r="I3966" s="44">
        <v>0</v>
      </c>
      <c r="J3966" s="44">
        <v>14846</v>
      </c>
      <c r="K3966" s="44">
        <v>0</v>
      </c>
      <c r="L3966" s="44">
        <v>0</v>
      </c>
      <c r="M3966" s="44">
        <v>0</v>
      </c>
      <c r="N3966" s="44">
        <v>0</v>
      </c>
      <c r="O3966" s="44">
        <v>0</v>
      </c>
      <c r="P3966" s="44">
        <v>0</v>
      </c>
      <c r="Q3966" s="44">
        <v>0</v>
      </c>
      <c r="R3966" s="44">
        <v>19.741198000000001</v>
      </c>
      <c r="S3966" s="44">
        <v>19.780093999999998</v>
      </c>
      <c r="T3966" s="44">
        <v>145928</v>
      </c>
      <c r="U3966" s="44">
        <v>14846</v>
      </c>
      <c r="V3966" s="44">
        <v>0</v>
      </c>
      <c r="W3966" s="44">
        <v>0</v>
      </c>
      <c r="X3966" s="44">
        <v>0</v>
      </c>
      <c r="Y3966" s="44">
        <v>563.07780200000002</v>
      </c>
      <c r="Z3966" s="44">
        <v>18.952290000000001</v>
      </c>
      <c r="AA3966" s="44">
        <v>0.47273799999999999</v>
      </c>
      <c r="AB3966" s="44">
        <v>2.1167999999999999E-2</v>
      </c>
      <c r="AC3966" s="44">
        <v>1.1226E-2</v>
      </c>
      <c r="AD3966" s="44">
        <v>128.59206499999999</v>
      </c>
    </row>
    <row r="3967" spans="1:30" x14ac:dyDescent="0.25">
      <c r="A3967">
        <v>5336</v>
      </c>
      <c r="B3967" t="s">
        <v>101</v>
      </c>
      <c r="C3967" t="s">
        <v>371</v>
      </c>
      <c r="D3967" t="s">
        <v>396</v>
      </c>
      <c r="E3967" t="s">
        <v>369</v>
      </c>
      <c r="F3967" s="48" t="e">
        <f>VLOOKUP(A3967,'TAZ definitions'!$A$1:$E$1902,2,FALSE)</f>
        <v>#N/A</v>
      </c>
      <c r="G3967" s="48" t="e">
        <f>VLOOKUP(A3967,'TAZ definitions'!$A$1:$E$1902,4,FALSE)</f>
        <v>#N/A</v>
      </c>
      <c r="H3967" s="44">
        <v>131626</v>
      </c>
      <c r="I3967" s="44">
        <v>0</v>
      </c>
      <c r="J3967" s="44">
        <v>12905</v>
      </c>
      <c r="K3967" s="44">
        <v>0</v>
      </c>
      <c r="L3967" s="44">
        <v>0</v>
      </c>
      <c r="M3967" s="44">
        <v>0</v>
      </c>
      <c r="N3967" s="44">
        <v>0</v>
      </c>
      <c r="O3967" s="44">
        <v>0</v>
      </c>
      <c r="P3967" s="44">
        <v>131.64738500000001</v>
      </c>
      <c r="Q3967" s="44">
        <v>131.57072400000001</v>
      </c>
      <c r="R3967" s="44">
        <v>20.357438999999999</v>
      </c>
      <c r="S3967" s="44">
        <v>19.919955999999999</v>
      </c>
      <c r="T3967" s="44">
        <v>131591.328125</v>
      </c>
      <c r="U3967" s="44">
        <v>12901.600586</v>
      </c>
      <c r="V3967" s="44">
        <v>0</v>
      </c>
      <c r="W3967" s="44">
        <v>0</v>
      </c>
      <c r="X3967" s="44">
        <v>779.14248799999996</v>
      </c>
      <c r="Y3967" s="44">
        <v>8199.8418490000004</v>
      </c>
      <c r="Z3967" s="44">
        <v>204.93975399999999</v>
      </c>
      <c r="AA3967" s="44">
        <v>6.7097810000000004</v>
      </c>
      <c r="AB3967" s="44">
        <v>0.38419599999999998</v>
      </c>
      <c r="AC3967" s="44">
        <v>0.145653</v>
      </c>
      <c r="AD3967" s="44">
        <v>1740.443372</v>
      </c>
    </row>
    <row r="3968" spans="1:30" x14ac:dyDescent="0.25">
      <c r="A3968">
        <v>5337</v>
      </c>
      <c r="B3968" t="s">
        <v>101</v>
      </c>
      <c r="C3968" t="s">
        <v>371</v>
      </c>
      <c r="D3968" t="s">
        <v>396</v>
      </c>
      <c r="E3968" t="s">
        <v>369</v>
      </c>
      <c r="F3968" s="48" t="e">
        <f>VLOOKUP(A3968,'TAZ definitions'!$A$1:$E$1902,2,FALSE)</f>
        <v>#N/A</v>
      </c>
      <c r="G3968" s="48" t="e">
        <f>VLOOKUP(A3968,'TAZ definitions'!$A$1:$E$1902,4,FALSE)</f>
        <v>#N/A</v>
      </c>
      <c r="H3968" s="44">
        <v>173745</v>
      </c>
      <c r="I3968" s="44">
        <v>0</v>
      </c>
      <c r="J3968" s="44">
        <v>16551</v>
      </c>
      <c r="K3968" s="44">
        <v>0</v>
      </c>
      <c r="L3968" s="44">
        <v>0</v>
      </c>
      <c r="M3968" s="44">
        <v>0</v>
      </c>
      <c r="N3968" s="44">
        <v>0</v>
      </c>
      <c r="O3968" s="44">
        <v>0</v>
      </c>
      <c r="P3968" s="44">
        <v>0</v>
      </c>
      <c r="Q3968" s="44">
        <v>0</v>
      </c>
      <c r="R3968" s="44">
        <v>18.702453999999999</v>
      </c>
      <c r="S3968" s="44">
        <v>18.687895000000001</v>
      </c>
      <c r="T3968" s="44">
        <v>173745</v>
      </c>
      <c r="U3968" s="44">
        <v>16551</v>
      </c>
      <c r="V3968" s="44">
        <v>0</v>
      </c>
      <c r="W3968" s="44">
        <v>0</v>
      </c>
      <c r="X3968" s="44">
        <v>0</v>
      </c>
      <c r="Y3968" s="44">
        <v>2461.0078680000001</v>
      </c>
      <c r="Z3968" s="44">
        <v>123.064257</v>
      </c>
      <c r="AA3968" s="44">
        <v>2.573769</v>
      </c>
      <c r="AB3968" s="44">
        <v>9.5102999999999993E-2</v>
      </c>
      <c r="AC3968" s="44">
        <v>6.1998999999999999E-2</v>
      </c>
      <c r="AD3968" s="44">
        <v>702.30859299999997</v>
      </c>
    </row>
    <row r="3969" spans="1:30" x14ac:dyDescent="0.25">
      <c r="A3969">
        <v>5338</v>
      </c>
      <c r="B3969" t="s">
        <v>101</v>
      </c>
      <c r="C3969" t="s">
        <v>371</v>
      </c>
      <c r="D3969" t="s">
        <v>402</v>
      </c>
      <c r="E3969" t="s">
        <v>369</v>
      </c>
      <c r="F3969" s="48" t="e">
        <f>VLOOKUP(A3969,'TAZ definitions'!$A$1:$E$1902,2,FALSE)</f>
        <v>#N/A</v>
      </c>
      <c r="G3969" s="48" t="e">
        <f>VLOOKUP(A3969,'TAZ definitions'!$A$1:$E$1902,4,FALSE)</f>
        <v>#N/A</v>
      </c>
      <c r="H3969" s="44">
        <v>109857</v>
      </c>
      <c r="I3969" s="44">
        <v>0</v>
      </c>
      <c r="J3969" s="44">
        <v>9507</v>
      </c>
      <c r="K3969" s="44">
        <v>0</v>
      </c>
      <c r="L3969" s="44">
        <v>0</v>
      </c>
      <c r="M3969" s="44">
        <v>0</v>
      </c>
      <c r="N3969" s="44">
        <v>0</v>
      </c>
      <c r="O3969" s="44">
        <v>0</v>
      </c>
      <c r="P3969" s="44">
        <v>73.367362999999997</v>
      </c>
      <c r="Q3969" s="44">
        <v>80.130240999999998</v>
      </c>
      <c r="R3969" s="44">
        <v>16.313842999999999</v>
      </c>
      <c r="S3969" s="44">
        <v>16.380310000000001</v>
      </c>
      <c r="T3969" s="44">
        <v>109519.773438</v>
      </c>
      <c r="U3969" s="44">
        <v>9477.8164059999999</v>
      </c>
      <c r="V3969" s="44">
        <v>0</v>
      </c>
      <c r="W3969" s="44">
        <v>0</v>
      </c>
      <c r="X3969" s="44">
        <v>0</v>
      </c>
      <c r="Y3969" s="44">
        <v>10553.889525000001</v>
      </c>
      <c r="Z3969" s="44">
        <v>326.27414700000003</v>
      </c>
      <c r="AA3969" s="44">
        <v>8.7696310000000004</v>
      </c>
      <c r="AB3969" s="44">
        <v>0.42267500000000002</v>
      </c>
      <c r="AC3969" s="44">
        <v>0.20463400000000001</v>
      </c>
      <c r="AD3969" s="44">
        <v>2348.984301</v>
      </c>
    </row>
    <row r="3970" spans="1:30" x14ac:dyDescent="0.25">
      <c r="A3970">
        <v>5339</v>
      </c>
      <c r="B3970" t="s">
        <v>101</v>
      </c>
      <c r="C3970" t="s">
        <v>371</v>
      </c>
      <c r="D3970" t="s">
        <v>402</v>
      </c>
      <c r="E3970" t="s">
        <v>369</v>
      </c>
      <c r="F3970" s="48" t="e">
        <f>VLOOKUP(A3970,'TAZ definitions'!$A$1:$E$1902,2,FALSE)</f>
        <v>#N/A</v>
      </c>
      <c r="G3970" s="48" t="e">
        <f>VLOOKUP(A3970,'TAZ definitions'!$A$1:$E$1902,4,FALSE)</f>
        <v>#N/A</v>
      </c>
      <c r="H3970" s="44">
        <v>89266</v>
      </c>
      <c r="I3970" s="44">
        <v>28</v>
      </c>
      <c r="J3970" s="44">
        <v>9156</v>
      </c>
      <c r="K3970" s="44">
        <v>2</v>
      </c>
      <c r="L3970" s="44">
        <v>0</v>
      </c>
      <c r="M3970" s="44">
        <v>0</v>
      </c>
      <c r="N3970" s="44">
        <v>0</v>
      </c>
      <c r="O3970" s="44">
        <v>0</v>
      </c>
      <c r="P3970" s="44">
        <v>79.544837999999999</v>
      </c>
      <c r="Q3970" s="44">
        <v>77.894668999999993</v>
      </c>
      <c r="R3970" s="44">
        <v>14.434013</v>
      </c>
      <c r="S3970" s="44">
        <v>14.455914</v>
      </c>
      <c r="T3970" s="44">
        <v>88419.703125</v>
      </c>
      <c r="U3970" s="44">
        <v>9069.1875</v>
      </c>
      <c r="V3970" s="44">
        <v>0</v>
      </c>
      <c r="W3970" s="44">
        <v>0</v>
      </c>
      <c r="X3970" s="44">
        <v>6645.5763690000003</v>
      </c>
      <c r="Y3970" s="44">
        <v>26889.426166000001</v>
      </c>
      <c r="Z3970" s="44">
        <v>783.55955700000004</v>
      </c>
      <c r="AA3970" s="44">
        <v>22.606669</v>
      </c>
      <c r="AB3970" s="44">
        <v>1.2084029999999999</v>
      </c>
      <c r="AC3970" s="44">
        <v>0.51516899999999999</v>
      </c>
      <c r="AD3970" s="44">
        <v>6085.913485</v>
      </c>
    </row>
    <row r="3971" spans="1:30" x14ac:dyDescent="0.25">
      <c r="A3971">
        <v>5340</v>
      </c>
      <c r="B3971" t="s">
        <v>101</v>
      </c>
      <c r="C3971" t="s">
        <v>367</v>
      </c>
      <c r="D3971" t="s">
        <v>382</v>
      </c>
      <c r="E3971" t="s">
        <v>369</v>
      </c>
      <c r="F3971" s="48" t="e">
        <f>VLOOKUP(A3971,'TAZ definitions'!$A$1:$E$1902,2,FALSE)</f>
        <v>#N/A</v>
      </c>
      <c r="G3971" s="48" t="e">
        <f>VLOOKUP(A3971,'TAZ definitions'!$A$1:$E$1902,4,FALSE)</f>
        <v>#N/A</v>
      </c>
      <c r="H3971" s="44">
        <v>72012</v>
      </c>
      <c r="I3971" s="44">
        <v>0</v>
      </c>
      <c r="J3971" s="44">
        <v>7347</v>
      </c>
      <c r="K3971" s="44">
        <v>0</v>
      </c>
      <c r="L3971" s="44">
        <v>0</v>
      </c>
      <c r="M3971" s="44">
        <v>0</v>
      </c>
      <c r="N3971" s="44">
        <v>0</v>
      </c>
      <c r="O3971" s="44">
        <v>0</v>
      </c>
      <c r="P3971" s="44">
        <v>0</v>
      </c>
      <c r="Q3971" s="44">
        <v>0</v>
      </c>
      <c r="R3971" s="44">
        <v>19.917171</v>
      </c>
      <c r="S3971" s="44">
        <v>20.130337000000001</v>
      </c>
      <c r="T3971" s="44">
        <v>72012</v>
      </c>
      <c r="U3971" s="44">
        <v>7347</v>
      </c>
      <c r="V3971" s="44">
        <v>0</v>
      </c>
      <c r="W3971" s="44">
        <v>0</v>
      </c>
      <c r="X3971" s="44">
        <v>5435.4231010000003</v>
      </c>
      <c r="Y3971" s="44">
        <v>17975.29477</v>
      </c>
      <c r="Z3971" s="44">
        <v>642.40475000000004</v>
      </c>
      <c r="AA3971" s="44">
        <v>17.284735000000001</v>
      </c>
      <c r="AB3971" s="44">
        <v>0.92526399999999998</v>
      </c>
      <c r="AC3971" s="44">
        <v>0.38434600000000002</v>
      </c>
      <c r="AD3971" s="44">
        <v>4486.4397339999996</v>
      </c>
    </row>
    <row r="3972" spans="1:30" x14ac:dyDescent="0.25">
      <c r="A3972">
        <v>5341</v>
      </c>
      <c r="B3972" t="s">
        <v>101</v>
      </c>
      <c r="C3972" t="s">
        <v>367</v>
      </c>
      <c r="D3972" t="s">
        <v>399</v>
      </c>
      <c r="E3972" t="s">
        <v>369</v>
      </c>
      <c r="F3972" s="48" t="e">
        <f>VLOOKUP(A3972,'TAZ definitions'!$A$1:$E$1902,2,FALSE)</f>
        <v>#N/A</v>
      </c>
      <c r="G3972" s="48" t="e">
        <f>VLOOKUP(A3972,'TAZ definitions'!$A$1:$E$1902,4,FALSE)</f>
        <v>#N/A</v>
      </c>
      <c r="H3972" s="44">
        <v>185613</v>
      </c>
      <c r="I3972" s="44">
        <v>9616</v>
      </c>
      <c r="J3972" s="44">
        <v>16652</v>
      </c>
      <c r="K3972" s="44">
        <v>1560</v>
      </c>
      <c r="L3972" s="44">
        <v>0</v>
      </c>
      <c r="M3972" s="44">
        <v>0</v>
      </c>
      <c r="N3972" s="44">
        <v>0</v>
      </c>
      <c r="O3972" s="44">
        <v>0</v>
      </c>
      <c r="P3972" s="44">
        <v>71.414535999999998</v>
      </c>
      <c r="Q3972" s="44">
        <v>69.096312999999995</v>
      </c>
      <c r="R3972" s="44">
        <v>15.083318</v>
      </c>
      <c r="S3972" s="44">
        <v>15.237463</v>
      </c>
      <c r="T3972" s="44">
        <v>182251.765625</v>
      </c>
      <c r="U3972" s="44">
        <v>16363.770508</v>
      </c>
      <c r="V3972" s="44">
        <v>0</v>
      </c>
      <c r="W3972" s="44">
        <v>0</v>
      </c>
      <c r="X3972" s="44">
        <v>7954.7962120000002</v>
      </c>
      <c r="Y3972" s="44">
        <v>55028.872530000001</v>
      </c>
      <c r="Z3972" s="44">
        <v>2553.706721</v>
      </c>
      <c r="AA3972" s="44">
        <v>53.247221000000003</v>
      </c>
      <c r="AB3972" s="44">
        <v>1.999452</v>
      </c>
      <c r="AC3972" s="44">
        <v>1.3206770000000001</v>
      </c>
      <c r="AD3972" s="44">
        <v>15058.571696000001</v>
      </c>
    </row>
    <row r="3973" spans="1:30" x14ac:dyDescent="0.25">
      <c r="A3973">
        <v>5342</v>
      </c>
      <c r="B3973" t="s">
        <v>101</v>
      </c>
      <c r="C3973" t="s">
        <v>367</v>
      </c>
      <c r="D3973" t="s">
        <v>399</v>
      </c>
      <c r="E3973" t="s">
        <v>369</v>
      </c>
      <c r="F3973" s="48" t="e">
        <f>VLOOKUP(A3973,'TAZ definitions'!$A$1:$E$1902,2,FALSE)</f>
        <v>#N/A</v>
      </c>
      <c r="G3973" s="48" t="e">
        <f>VLOOKUP(A3973,'TAZ definitions'!$A$1:$E$1902,4,FALSE)</f>
        <v>#N/A</v>
      </c>
      <c r="H3973" s="44">
        <v>187649</v>
      </c>
      <c r="I3973" s="44">
        <v>8353</v>
      </c>
      <c r="J3973" s="44">
        <v>18289</v>
      </c>
      <c r="K3973" s="44">
        <v>434</v>
      </c>
      <c r="L3973" s="44">
        <v>0</v>
      </c>
      <c r="M3973" s="44">
        <v>0</v>
      </c>
      <c r="N3973" s="44">
        <v>0</v>
      </c>
      <c r="O3973" s="44">
        <v>0</v>
      </c>
      <c r="P3973" s="44">
        <v>79.812386000000004</v>
      </c>
      <c r="Q3973" s="44">
        <v>81.714668000000003</v>
      </c>
      <c r="R3973" s="44">
        <v>12.838756999999999</v>
      </c>
      <c r="S3973" s="44">
        <v>12.839765999999999</v>
      </c>
      <c r="T3973" s="44">
        <v>184835.078125</v>
      </c>
      <c r="U3973" s="44">
        <v>18008.777343999998</v>
      </c>
      <c r="V3973" s="44">
        <v>0</v>
      </c>
      <c r="W3973" s="44">
        <v>0</v>
      </c>
      <c r="X3973" s="44">
        <v>0</v>
      </c>
      <c r="Y3973" s="44">
        <v>5052.1490990000002</v>
      </c>
      <c r="Z3973" s="44">
        <v>202.10148000000001</v>
      </c>
      <c r="AA3973" s="44">
        <v>4.3245740000000001</v>
      </c>
      <c r="AB3973" s="44">
        <v>0.198266</v>
      </c>
      <c r="AC3973" s="44">
        <v>0.110709</v>
      </c>
      <c r="AD3973" s="44">
        <v>1304.9412480000001</v>
      </c>
    </row>
    <row r="3974" spans="1:30" x14ac:dyDescent="0.25">
      <c r="A3974">
        <v>5343</v>
      </c>
      <c r="B3974" t="s">
        <v>101</v>
      </c>
      <c r="C3974" t="s">
        <v>367</v>
      </c>
      <c r="D3974" t="s">
        <v>398</v>
      </c>
      <c r="E3974" t="s">
        <v>369</v>
      </c>
      <c r="F3974" s="48" t="e">
        <f>VLOOKUP(A3974,'TAZ definitions'!$A$1:$E$1902,2,FALSE)</f>
        <v>#N/A</v>
      </c>
      <c r="G3974" s="48" t="e">
        <f>VLOOKUP(A3974,'TAZ definitions'!$A$1:$E$1902,4,FALSE)</f>
        <v>#N/A</v>
      </c>
      <c r="H3974" s="44">
        <v>143635</v>
      </c>
      <c r="I3974" s="44">
        <v>0</v>
      </c>
      <c r="J3974" s="44">
        <v>12957</v>
      </c>
      <c r="K3974" s="44">
        <v>0</v>
      </c>
      <c r="L3974" s="44">
        <v>0</v>
      </c>
      <c r="M3974" s="44">
        <v>0</v>
      </c>
      <c r="N3974" s="44">
        <v>0</v>
      </c>
      <c r="O3974" s="44">
        <v>0</v>
      </c>
      <c r="P3974" s="44">
        <v>0</v>
      </c>
      <c r="Q3974" s="44">
        <v>0</v>
      </c>
      <c r="R3974" s="44">
        <v>16.391953999999998</v>
      </c>
      <c r="S3974" s="44">
        <v>16.935227999999999</v>
      </c>
      <c r="T3974" s="44">
        <v>143635</v>
      </c>
      <c r="U3974" s="44">
        <v>12956.999023</v>
      </c>
      <c r="V3974" s="44">
        <v>0</v>
      </c>
      <c r="W3974" s="44">
        <v>0</v>
      </c>
      <c r="X3974" s="44">
        <v>7456.4725760000001</v>
      </c>
      <c r="Y3974" s="44">
        <v>61839.507754999999</v>
      </c>
      <c r="Z3974" s="44">
        <v>2388.3933109999998</v>
      </c>
      <c r="AA3974" s="44">
        <v>62.605114999999998</v>
      </c>
      <c r="AB3974" s="44">
        <v>2.9065240000000001</v>
      </c>
      <c r="AC3974" s="44">
        <v>1.379461</v>
      </c>
      <c r="AD3974" s="44">
        <v>16134.767040999999</v>
      </c>
    </row>
    <row r="3975" spans="1:30" x14ac:dyDescent="0.25">
      <c r="A3975">
        <v>5344</v>
      </c>
      <c r="B3975" t="s">
        <v>101</v>
      </c>
      <c r="C3975" t="s">
        <v>367</v>
      </c>
      <c r="D3975" t="s">
        <v>398</v>
      </c>
      <c r="E3975" t="s">
        <v>369</v>
      </c>
      <c r="F3975" s="48" t="e">
        <f>VLOOKUP(A3975,'TAZ definitions'!$A$1:$E$1902,2,FALSE)</f>
        <v>#N/A</v>
      </c>
      <c r="G3975" s="48" t="e">
        <f>VLOOKUP(A3975,'TAZ definitions'!$A$1:$E$1902,4,FALSE)</f>
        <v>#N/A</v>
      </c>
      <c r="H3975" s="44">
        <v>106521</v>
      </c>
      <c r="I3975" s="44">
        <v>0</v>
      </c>
      <c r="J3975" s="44">
        <v>9677</v>
      </c>
      <c r="K3975" s="44">
        <v>0</v>
      </c>
      <c r="L3975" s="44">
        <v>0</v>
      </c>
      <c r="M3975" s="44">
        <v>0</v>
      </c>
      <c r="N3975" s="44">
        <v>0</v>
      </c>
      <c r="O3975" s="44">
        <v>0</v>
      </c>
      <c r="P3975" s="44">
        <v>0</v>
      </c>
      <c r="Q3975" s="44">
        <v>0</v>
      </c>
      <c r="R3975" s="44">
        <v>17.607161000000001</v>
      </c>
      <c r="S3975" s="44">
        <v>18.04421</v>
      </c>
      <c r="T3975" s="44">
        <v>106521</v>
      </c>
      <c r="U3975" s="44">
        <v>9677</v>
      </c>
      <c r="V3975" s="44">
        <v>0</v>
      </c>
      <c r="W3975" s="44">
        <v>0</v>
      </c>
      <c r="X3975" s="44">
        <v>0</v>
      </c>
      <c r="Y3975" s="44">
        <v>13571.358050999999</v>
      </c>
      <c r="Z3975" s="44">
        <v>612.42605600000002</v>
      </c>
      <c r="AA3975" s="44">
        <v>12.556768</v>
      </c>
      <c r="AB3975" s="44">
        <v>0.56700799999999996</v>
      </c>
      <c r="AC3975" s="44">
        <v>0.31622899999999998</v>
      </c>
      <c r="AD3975" s="44">
        <v>3705.1917549999998</v>
      </c>
    </row>
    <row r="3976" spans="1:30" x14ac:dyDescent="0.25">
      <c r="A3976">
        <v>5345</v>
      </c>
      <c r="B3976" t="s">
        <v>101</v>
      </c>
      <c r="C3976" t="s">
        <v>367</v>
      </c>
      <c r="D3976" t="s">
        <v>398</v>
      </c>
      <c r="E3976" t="s">
        <v>369</v>
      </c>
      <c r="F3976" s="48" t="e">
        <f>VLOOKUP(A3976,'TAZ definitions'!$A$1:$E$1902,2,FALSE)</f>
        <v>#N/A</v>
      </c>
      <c r="G3976" s="48" t="e">
        <f>VLOOKUP(A3976,'TAZ definitions'!$A$1:$E$1902,4,FALSE)</f>
        <v>#N/A</v>
      </c>
      <c r="H3976" s="44">
        <v>104475</v>
      </c>
      <c r="I3976" s="44">
        <v>0</v>
      </c>
      <c r="J3976" s="44">
        <v>9592</v>
      </c>
      <c r="K3976" s="44">
        <v>0</v>
      </c>
      <c r="L3976" s="44">
        <v>0</v>
      </c>
      <c r="M3976" s="44">
        <v>0</v>
      </c>
      <c r="N3976" s="44">
        <v>0</v>
      </c>
      <c r="O3976" s="44">
        <v>0</v>
      </c>
      <c r="P3976" s="44">
        <v>116.089264</v>
      </c>
      <c r="Q3976" s="44">
        <v>113.67787199999999</v>
      </c>
      <c r="R3976" s="44">
        <v>17.875959000000002</v>
      </c>
      <c r="S3976" s="44">
        <v>18.881208000000001</v>
      </c>
      <c r="T3976" s="44">
        <v>104443.007813</v>
      </c>
      <c r="U3976" s="44">
        <v>9589.0625</v>
      </c>
      <c r="V3976" s="44">
        <v>0</v>
      </c>
      <c r="W3976" s="44">
        <v>0</v>
      </c>
      <c r="X3976" s="44">
        <v>0</v>
      </c>
      <c r="Y3976" s="44">
        <v>2550.3297419999999</v>
      </c>
      <c r="Z3976" s="44">
        <v>127.768477</v>
      </c>
      <c r="AA3976" s="44">
        <v>2.651939</v>
      </c>
      <c r="AB3976" s="44">
        <v>0.110178</v>
      </c>
      <c r="AC3976" s="44">
        <v>6.4172000000000007E-2</v>
      </c>
      <c r="AD3976" s="44">
        <v>743.35970099999997</v>
      </c>
    </row>
    <row r="3977" spans="1:30" x14ac:dyDescent="0.25">
      <c r="A3977">
        <v>5346</v>
      </c>
      <c r="B3977" t="s">
        <v>101</v>
      </c>
      <c r="C3977" t="s">
        <v>367</v>
      </c>
      <c r="D3977" t="s">
        <v>398</v>
      </c>
      <c r="E3977" t="s">
        <v>369</v>
      </c>
      <c r="F3977" s="48" t="e">
        <f>VLOOKUP(A3977,'TAZ definitions'!$A$1:$E$1902,2,FALSE)</f>
        <v>#N/A</v>
      </c>
      <c r="G3977" s="48" t="e">
        <f>VLOOKUP(A3977,'TAZ definitions'!$A$1:$E$1902,4,FALSE)</f>
        <v>#N/A</v>
      </c>
      <c r="H3977" s="44">
        <v>108608</v>
      </c>
      <c r="I3977" s="44">
        <v>0</v>
      </c>
      <c r="J3977" s="44">
        <v>9686</v>
      </c>
      <c r="K3977" s="44">
        <v>0</v>
      </c>
      <c r="L3977" s="44">
        <v>0</v>
      </c>
      <c r="M3977" s="44">
        <v>0</v>
      </c>
      <c r="N3977" s="44">
        <v>0</v>
      </c>
      <c r="O3977" s="44">
        <v>0</v>
      </c>
      <c r="P3977" s="44">
        <v>133.234756</v>
      </c>
      <c r="Q3977" s="44">
        <v>129.26904300000001</v>
      </c>
      <c r="R3977" s="44">
        <v>17.178314</v>
      </c>
      <c r="S3977" s="44">
        <v>16.379916999999999</v>
      </c>
      <c r="T3977" s="44">
        <v>108542.359375</v>
      </c>
      <c r="U3977" s="44">
        <v>9680.1455079999996</v>
      </c>
      <c r="V3977" s="44">
        <v>0</v>
      </c>
      <c r="W3977" s="44">
        <v>0</v>
      </c>
      <c r="X3977" s="44">
        <v>375.73210899999998</v>
      </c>
      <c r="Y3977" s="44">
        <v>29457.410269</v>
      </c>
      <c r="Z3977" s="44">
        <v>880.37094100000002</v>
      </c>
      <c r="AA3977" s="44">
        <v>28.755894999999999</v>
      </c>
      <c r="AB3977" s="44">
        <v>1.3699809999999999</v>
      </c>
      <c r="AC3977" s="44">
        <v>0.58280799999999999</v>
      </c>
      <c r="AD3977" s="44">
        <v>6754.3771290000004</v>
      </c>
    </row>
    <row r="3978" spans="1:30" x14ac:dyDescent="0.25">
      <c r="A3978">
        <v>5347</v>
      </c>
      <c r="B3978" t="s">
        <v>101</v>
      </c>
      <c r="C3978" t="s">
        <v>367</v>
      </c>
      <c r="D3978" t="s">
        <v>398</v>
      </c>
      <c r="E3978" t="s">
        <v>369</v>
      </c>
      <c r="F3978" s="48" t="e">
        <f>VLOOKUP(A3978,'TAZ definitions'!$A$1:$E$1902,2,FALSE)</f>
        <v>#N/A</v>
      </c>
      <c r="G3978" s="48" t="e">
        <f>VLOOKUP(A3978,'TAZ definitions'!$A$1:$E$1902,4,FALSE)</f>
        <v>#N/A</v>
      </c>
      <c r="H3978" s="44">
        <v>135227</v>
      </c>
      <c r="I3978" s="44">
        <v>0</v>
      </c>
      <c r="J3978" s="44">
        <v>12030</v>
      </c>
      <c r="K3978" s="44">
        <v>0</v>
      </c>
      <c r="L3978" s="44">
        <v>0</v>
      </c>
      <c r="M3978" s="44">
        <v>0</v>
      </c>
      <c r="N3978" s="44">
        <v>0</v>
      </c>
      <c r="O3978" s="44">
        <v>0</v>
      </c>
      <c r="P3978" s="44">
        <v>132.97486900000001</v>
      </c>
      <c r="Q3978" s="44">
        <v>128.788757</v>
      </c>
      <c r="R3978" s="44">
        <v>16.028860000000002</v>
      </c>
      <c r="S3978" s="44">
        <v>15.896772</v>
      </c>
      <c r="T3978" s="44">
        <v>135223.1875</v>
      </c>
      <c r="U3978" s="44">
        <v>12029.662109000001</v>
      </c>
      <c r="V3978" s="44">
        <v>0</v>
      </c>
      <c r="W3978" s="44">
        <v>0</v>
      </c>
      <c r="X3978" s="44">
        <v>6418.011418</v>
      </c>
      <c r="Y3978" s="44">
        <v>52710.301634000003</v>
      </c>
      <c r="Z3978" s="44">
        <v>1632.203299</v>
      </c>
      <c r="AA3978" s="44">
        <v>43.248201000000002</v>
      </c>
      <c r="AB3978" s="44">
        <v>2.0893030000000001</v>
      </c>
      <c r="AC3978" s="44">
        <v>1.0263979999999999</v>
      </c>
      <c r="AD3978" s="44">
        <v>11767.935699</v>
      </c>
    </row>
    <row r="3979" spans="1:30" x14ac:dyDescent="0.25">
      <c r="A3979">
        <v>5348</v>
      </c>
      <c r="B3979" t="s">
        <v>101</v>
      </c>
      <c r="C3979" t="s">
        <v>367</v>
      </c>
      <c r="D3979" t="s">
        <v>398</v>
      </c>
      <c r="E3979" t="s">
        <v>369</v>
      </c>
      <c r="F3979" s="48" t="e">
        <f>VLOOKUP(A3979,'TAZ definitions'!$A$1:$E$1902,2,FALSE)</f>
        <v>#N/A</v>
      </c>
      <c r="G3979" s="48" t="e">
        <f>VLOOKUP(A3979,'TAZ definitions'!$A$1:$E$1902,4,FALSE)</f>
        <v>#N/A</v>
      </c>
      <c r="H3979" s="44">
        <v>106847</v>
      </c>
      <c r="I3979" s="44">
        <v>0</v>
      </c>
      <c r="J3979" s="44">
        <v>9867</v>
      </c>
      <c r="K3979" s="44">
        <v>0</v>
      </c>
      <c r="L3979" s="44">
        <v>0</v>
      </c>
      <c r="M3979" s="44">
        <v>0</v>
      </c>
      <c r="N3979" s="44">
        <v>0</v>
      </c>
      <c r="O3979" s="44">
        <v>0</v>
      </c>
      <c r="P3979" s="44">
        <v>124.184387</v>
      </c>
      <c r="Q3979" s="44">
        <v>120.392769</v>
      </c>
      <c r="R3979" s="44">
        <v>16.452347</v>
      </c>
      <c r="S3979" s="44">
        <v>16.144182000000001</v>
      </c>
      <c r="T3979" s="44">
        <v>106738.554688</v>
      </c>
      <c r="U3979" s="44">
        <v>9856.9853519999997</v>
      </c>
      <c r="V3979" s="44">
        <v>0</v>
      </c>
      <c r="W3979" s="44">
        <v>0</v>
      </c>
      <c r="X3979" s="44">
        <v>0</v>
      </c>
      <c r="Y3979" s="44">
        <v>13409.802295</v>
      </c>
      <c r="Z3979" s="44">
        <v>546.49544500000002</v>
      </c>
      <c r="AA3979" s="44">
        <v>11.674970999999999</v>
      </c>
      <c r="AB3979" s="44">
        <v>0.483852</v>
      </c>
      <c r="AC3979" s="44">
        <v>0.29642600000000002</v>
      </c>
      <c r="AD3979" s="44">
        <v>3425.0414049999999</v>
      </c>
    </row>
    <row r="3980" spans="1:30" x14ac:dyDescent="0.25">
      <c r="A3980">
        <v>5349</v>
      </c>
      <c r="B3980" t="s">
        <v>101</v>
      </c>
      <c r="C3980" t="s">
        <v>367</v>
      </c>
      <c r="D3980" t="s">
        <v>398</v>
      </c>
      <c r="E3980" t="s">
        <v>369</v>
      </c>
      <c r="F3980" s="48" t="e">
        <f>VLOOKUP(A3980,'TAZ definitions'!$A$1:$E$1902,2,FALSE)</f>
        <v>#N/A</v>
      </c>
      <c r="G3980" s="48" t="e">
        <f>VLOOKUP(A3980,'TAZ definitions'!$A$1:$E$1902,4,FALSE)</f>
        <v>#N/A</v>
      </c>
      <c r="H3980" s="44">
        <v>147195</v>
      </c>
      <c r="I3980" s="44">
        <v>0</v>
      </c>
      <c r="J3980" s="44">
        <v>12984</v>
      </c>
      <c r="K3980" s="44">
        <v>0</v>
      </c>
      <c r="L3980" s="44">
        <v>0</v>
      </c>
      <c r="M3980" s="44">
        <v>0</v>
      </c>
      <c r="N3980" s="44">
        <v>0</v>
      </c>
      <c r="O3980" s="44">
        <v>0</v>
      </c>
      <c r="P3980" s="44">
        <v>152.45382699999999</v>
      </c>
      <c r="Q3980" s="44">
        <v>113.477844</v>
      </c>
      <c r="R3980" s="44">
        <v>16.210132999999999</v>
      </c>
      <c r="S3980" s="44">
        <v>16.023126999999999</v>
      </c>
      <c r="T3980" s="44">
        <v>147172.96875</v>
      </c>
      <c r="U3980" s="44">
        <v>12982.056640999999</v>
      </c>
      <c r="V3980" s="44">
        <v>0</v>
      </c>
      <c r="W3980" s="44">
        <v>0</v>
      </c>
      <c r="X3980" s="44">
        <v>16593.567981</v>
      </c>
      <c r="Y3980" s="44">
        <v>59103.385941</v>
      </c>
      <c r="Z3980" s="44">
        <v>2217.1624900000002</v>
      </c>
      <c r="AA3980" s="44">
        <v>57.053263999999999</v>
      </c>
      <c r="AB3980" s="44">
        <v>2.5434369999999999</v>
      </c>
      <c r="AC3980" s="44">
        <v>1.2983199999999999</v>
      </c>
      <c r="AD3980" s="44">
        <v>14946.337261000001</v>
      </c>
    </row>
    <row r="3981" spans="1:30" x14ac:dyDescent="0.25">
      <c r="A3981">
        <v>5350</v>
      </c>
      <c r="B3981" t="s">
        <v>101</v>
      </c>
      <c r="C3981" t="s">
        <v>367</v>
      </c>
      <c r="D3981" t="s">
        <v>382</v>
      </c>
      <c r="E3981" t="s">
        <v>369</v>
      </c>
      <c r="F3981" s="48" t="e">
        <f>VLOOKUP(A3981,'TAZ definitions'!$A$1:$E$1902,2,FALSE)</f>
        <v>#N/A</v>
      </c>
      <c r="G3981" s="48" t="e">
        <f>VLOOKUP(A3981,'TAZ definitions'!$A$1:$E$1902,4,FALSE)</f>
        <v>#N/A</v>
      </c>
      <c r="H3981" s="44">
        <v>108968</v>
      </c>
      <c r="I3981" s="44">
        <v>0</v>
      </c>
      <c r="J3981" s="44">
        <v>9862</v>
      </c>
      <c r="K3981" s="44">
        <v>0</v>
      </c>
      <c r="L3981" s="44">
        <v>0</v>
      </c>
      <c r="M3981" s="44">
        <v>0</v>
      </c>
      <c r="N3981" s="44">
        <v>0</v>
      </c>
      <c r="O3981" s="44">
        <v>0</v>
      </c>
      <c r="P3981" s="44">
        <v>0</v>
      </c>
      <c r="Q3981" s="44">
        <v>0</v>
      </c>
      <c r="R3981" s="44">
        <v>18.593357000000001</v>
      </c>
      <c r="S3981" s="44">
        <v>19.052771</v>
      </c>
      <c r="T3981" s="44">
        <v>108968</v>
      </c>
      <c r="U3981" s="44">
        <v>9862</v>
      </c>
      <c r="V3981" s="44">
        <v>0</v>
      </c>
      <c r="W3981" s="44">
        <v>0</v>
      </c>
      <c r="X3981" s="44">
        <v>10137.336522</v>
      </c>
      <c r="Y3981" s="44">
        <v>59720.381221000003</v>
      </c>
      <c r="Z3981" s="44">
        <v>1558.4078509999999</v>
      </c>
      <c r="AA3981" s="44">
        <v>64.042339999999996</v>
      </c>
      <c r="AB3981" s="44">
        <v>3.3113990000000002</v>
      </c>
      <c r="AC3981" s="44">
        <v>1.1661509999999999</v>
      </c>
      <c r="AD3981" s="44">
        <v>13659.211096000001</v>
      </c>
    </row>
    <row r="3982" spans="1:30" x14ac:dyDescent="0.25">
      <c r="A3982">
        <v>5351</v>
      </c>
      <c r="B3982" t="s">
        <v>101</v>
      </c>
      <c r="C3982" t="s">
        <v>367</v>
      </c>
      <c r="D3982" t="s">
        <v>382</v>
      </c>
      <c r="E3982" t="s">
        <v>369</v>
      </c>
      <c r="F3982" s="48" t="e">
        <f>VLOOKUP(A3982,'TAZ definitions'!$A$1:$E$1902,2,FALSE)</f>
        <v>#N/A</v>
      </c>
      <c r="G3982" s="48" t="e">
        <f>VLOOKUP(A3982,'TAZ definitions'!$A$1:$E$1902,4,FALSE)</f>
        <v>#N/A</v>
      </c>
      <c r="H3982" s="44">
        <v>85391</v>
      </c>
      <c r="I3982" s="44">
        <v>1872</v>
      </c>
      <c r="J3982" s="44">
        <v>8887</v>
      </c>
      <c r="K3982" s="44">
        <v>81</v>
      </c>
      <c r="L3982" s="44">
        <v>0</v>
      </c>
      <c r="M3982" s="44">
        <v>0</v>
      </c>
      <c r="N3982" s="44">
        <v>0</v>
      </c>
      <c r="O3982" s="44">
        <v>0</v>
      </c>
      <c r="P3982" s="44">
        <v>82.235755999999995</v>
      </c>
      <c r="Q3982" s="44">
        <v>101.304192</v>
      </c>
      <c r="R3982" s="44">
        <v>18.669367000000001</v>
      </c>
      <c r="S3982" s="44">
        <v>19.650079999999999</v>
      </c>
      <c r="T3982" s="44">
        <v>85323.8125</v>
      </c>
      <c r="U3982" s="44">
        <v>8879.9160159999992</v>
      </c>
      <c r="V3982" s="44">
        <v>0</v>
      </c>
      <c r="W3982" s="44">
        <v>0</v>
      </c>
      <c r="X3982" s="44">
        <v>3191.7525900000001</v>
      </c>
      <c r="Y3982" s="44">
        <v>16086.196115000001</v>
      </c>
      <c r="Z3982" s="44">
        <v>955.40413999999998</v>
      </c>
      <c r="AA3982" s="44">
        <v>16.058786999999999</v>
      </c>
      <c r="AB3982" s="44">
        <v>0.68095700000000003</v>
      </c>
      <c r="AC3982" s="44">
        <v>0.45474100000000001</v>
      </c>
      <c r="AD3982" s="44">
        <v>5049.7825359999997</v>
      </c>
    </row>
    <row r="3983" spans="1:30" x14ac:dyDescent="0.25">
      <c r="A3983">
        <v>5352</v>
      </c>
      <c r="B3983" t="s">
        <v>101</v>
      </c>
      <c r="C3983" t="s">
        <v>367</v>
      </c>
      <c r="D3983" t="s">
        <v>400</v>
      </c>
      <c r="E3983" t="s">
        <v>369</v>
      </c>
      <c r="F3983" s="48" t="e">
        <f>VLOOKUP(A3983,'TAZ definitions'!$A$1:$E$1902,2,FALSE)</f>
        <v>#N/A</v>
      </c>
      <c r="G3983" s="48" t="e">
        <f>VLOOKUP(A3983,'TAZ definitions'!$A$1:$E$1902,4,FALSE)</f>
        <v>#N/A</v>
      </c>
      <c r="H3983" s="44">
        <v>88227</v>
      </c>
      <c r="I3983" s="44">
        <v>0</v>
      </c>
      <c r="J3983" s="44">
        <v>7442</v>
      </c>
      <c r="K3983" s="44">
        <v>0</v>
      </c>
      <c r="L3983" s="44">
        <v>0</v>
      </c>
      <c r="M3983" s="44">
        <v>0</v>
      </c>
      <c r="N3983" s="44">
        <v>0</v>
      </c>
      <c r="O3983" s="44">
        <v>0</v>
      </c>
      <c r="P3983" s="44">
        <v>0</v>
      </c>
      <c r="Q3983" s="44">
        <v>0</v>
      </c>
      <c r="R3983" s="44">
        <v>19.508627000000001</v>
      </c>
      <c r="S3983" s="44">
        <v>19.591362</v>
      </c>
      <c r="T3983" s="44">
        <v>88227</v>
      </c>
      <c r="U3983" s="44">
        <v>7442</v>
      </c>
      <c r="V3983" s="44">
        <v>0</v>
      </c>
      <c r="W3983" s="44">
        <v>0</v>
      </c>
      <c r="X3983" s="44">
        <v>0</v>
      </c>
      <c r="Y3983" s="44">
        <v>5629.7108550000003</v>
      </c>
      <c r="Z3983" s="44">
        <v>227.71512899999999</v>
      </c>
      <c r="AA3983" s="44">
        <v>4.9467049999999997</v>
      </c>
      <c r="AB3983" s="44">
        <v>0.193746</v>
      </c>
      <c r="AC3983" s="44">
        <v>0.12395399999999999</v>
      </c>
      <c r="AD3983" s="44">
        <v>1425.2946710000001</v>
      </c>
    </row>
    <row r="3984" spans="1:30" x14ac:dyDescent="0.25">
      <c r="A3984">
        <v>5353</v>
      </c>
      <c r="B3984" t="s">
        <v>101</v>
      </c>
      <c r="C3984" t="s">
        <v>367</v>
      </c>
      <c r="D3984" t="s">
        <v>382</v>
      </c>
      <c r="E3984" t="s">
        <v>369</v>
      </c>
      <c r="F3984" s="48" t="e">
        <f>VLOOKUP(A3984,'TAZ definitions'!$A$1:$E$1902,2,FALSE)</f>
        <v>#N/A</v>
      </c>
      <c r="G3984" s="48" t="e">
        <f>VLOOKUP(A3984,'TAZ definitions'!$A$1:$E$1902,4,FALSE)</f>
        <v>#N/A</v>
      </c>
      <c r="H3984" s="44">
        <v>30249</v>
      </c>
      <c r="I3984" s="44">
        <v>0</v>
      </c>
      <c r="J3984" s="44">
        <v>3255</v>
      </c>
      <c r="K3984" s="44">
        <v>0</v>
      </c>
      <c r="L3984" s="44">
        <v>0</v>
      </c>
      <c r="M3984" s="44">
        <v>0</v>
      </c>
      <c r="N3984" s="44">
        <v>0</v>
      </c>
      <c r="O3984" s="44">
        <v>0</v>
      </c>
      <c r="P3984" s="44">
        <v>0</v>
      </c>
      <c r="Q3984" s="44">
        <v>0</v>
      </c>
      <c r="R3984" s="44">
        <v>23.614640999999999</v>
      </c>
      <c r="S3984" s="44">
        <v>19.273907000000001</v>
      </c>
      <c r="T3984" s="44">
        <v>30249</v>
      </c>
      <c r="U3984" s="44">
        <v>3255</v>
      </c>
      <c r="V3984" s="44">
        <v>0</v>
      </c>
      <c r="W3984" s="44">
        <v>0</v>
      </c>
      <c r="X3984" s="44">
        <v>11105.553384999999</v>
      </c>
      <c r="Y3984" s="44">
        <v>31069.438184999999</v>
      </c>
      <c r="Z3984" s="44">
        <v>1449.476165</v>
      </c>
      <c r="AA3984" s="44">
        <v>30.497357999999998</v>
      </c>
      <c r="AB3984" s="44">
        <v>1.2012929999999999</v>
      </c>
      <c r="AC3984" s="44">
        <v>0.76076699999999997</v>
      </c>
      <c r="AD3984" s="44">
        <v>8642.4949529999994</v>
      </c>
    </row>
    <row r="3985" spans="1:30" x14ac:dyDescent="0.25">
      <c r="A3985">
        <v>5354</v>
      </c>
      <c r="B3985" t="s">
        <v>101</v>
      </c>
      <c r="C3985" t="s">
        <v>367</v>
      </c>
      <c r="D3985" t="s">
        <v>383</v>
      </c>
      <c r="E3985" t="s">
        <v>369</v>
      </c>
      <c r="F3985" s="48" t="e">
        <f>VLOOKUP(A3985,'TAZ definitions'!$A$1:$E$1902,2,FALSE)</f>
        <v>#N/A</v>
      </c>
      <c r="G3985" s="48" t="e">
        <f>VLOOKUP(A3985,'TAZ definitions'!$A$1:$E$1902,4,FALSE)</f>
        <v>#N/A</v>
      </c>
      <c r="H3985" s="44">
        <v>44795</v>
      </c>
      <c r="I3985" s="44">
        <v>0</v>
      </c>
      <c r="J3985" s="44">
        <v>4850</v>
      </c>
      <c r="K3985" s="44">
        <v>0</v>
      </c>
      <c r="L3985" s="44">
        <v>0</v>
      </c>
      <c r="M3985" s="44">
        <v>0</v>
      </c>
      <c r="N3985" s="44">
        <v>0</v>
      </c>
      <c r="O3985" s="44">
        <v>0</v>
      </c>
      <c r="P3985" s="44">
        <v>0</v>
      </c>
      <c r="Q3985" s="44">
        <v>0</v>
      </c>
      <c r="R3985" s="44">
        <v>15.583311</v>
      </c>
      <c r="S3985" s="44">
        <v>15.52055</v>
      </c>
      <c r="T3985" s="44">
        <v>44795</v>
      </c>
      <c r="U3985" s="44">
        <v>4850.0004879999997</v>
      </c>
      <c r="V3985" s="44">
        <v>0</v>
      </c>
      <c r="W3985" s="44">
        <v>0</v>
      </c>
      <c r="X3985" s="44">
        <v>7889.7945390000004</v>
      </c>
      <c r="Y3985" s="44">
        <v>17680.201410000001</v>
      </c>
      <c r="Z3985" s="44">
        <v>528.377657</v>
      </c>
      <c r="AA3985" s="44">
        <v>14.782714</v>
      </c>
      <c r="AB3985" s="44">
        <v>0.77025399999999999</v>
      </c>
      <c r="AC3985" s="44">
        <v>0.341169</v>
      </c>
      <c r="AD3985" s="44">
        <v>4005.9203600000001</v>
      </c>
    </row>
    <row r="3986" spans="1:30" x14ac:dyDescent="0.25">
      <c r="A3986">
        <v>5355</v>
      </c>
      <c r="B3986" t="s">
        <v>101</v>
      </c>
      <c r="C3986" t="s">
        <v>367</v>
      </c>
      <c r="D3986" t="s">
        <v>398</v>
      </c>
      <c r="E3986" t="s">
        <v>369</v>
      </c>
      <c r="F3986" s="48" t="e">
        <f>VLOOKUP(A3986,'TAZ definitions'!$A$1:$E$1902,2,FALSE)</f>
        <v>#N/A</v>
      </c>
      <c r="G3986" s="48" t="e">
        <f>VLOOKUP(A3986,'TAZ definitions'!$A$1:$E$1902,4,FALSE)</f>
        <v>#N/A</v>
      </c>
      <c r="H3986" s="44">
        <v>67107</v>
      </c>
      <c r="I3986" s="44">
        <v>0</v>
      </c>
      <c r="J3986" s="44">
        <v>5959</v>
      </c>
      <c r="K3986" s="44">
        <v>0</v>
      </c>
      <c r="L3986" s="44">
        <v>0</v>
      </c>
      <c r="M3986" s="44">
        <v>0</v>
      </c>
      <c r="N3986" s="44">
        <v>0</v>
      </c>
      <c r="O3986" s="44">
        <v>0</v>
      </c>
      <c r="P3986" s="44">
        <v>134.44894400000001</v>
      </c>
      <c r="Q3986" s="44">
        <v>130.80316199999999</v>
      </c>
      <c r="R3986" s="44">
        <v>18.725401000000002</v>
      </c>
      <c r="S3986" s="44">
        <v>18.822382000000001</v>
      </c>
      <c r="T3986" s="44">
        <v>67083.71875</v>
      </c>
      <c r="U3986" s="44">
        <v>5956.9321289999998</v>
      </c>
      <c r="V3986" s="44">
        <v>0</v>
      </c>
      <c r="W3986" s="44">
        <v>0</v>
      </c>
      <c r="X3986" s="44">
        <v>11710.589737</v>
      </c>
      <c r="Y3986" s="44">
        <v>30030.574181</v>
      </c>
      <c r="Z3986" s="44">
        <v>1226.8641029999999</v>
      </c>
      <c r="AA3986" s="44">
        <v>27.353929000000001</v>
      </c>
      <c r="AB3986" s="44">
        <v>1.2483280000000001</v>
      </c>
      <c r="AC3986" s="44">
        <v>0.66851400000000005</v>
      </c>
      <c r="AD3986" s="44">
        <v>7781.2542860000003</v>
      </c>
    </row>
    <row r="3987" spans="1:30" x14ac:dyDescent="0.25">
      <c r="A3987">
        <v>5356</v>
      </c>
      <c r="B3987" t="s">
        <v>101</v>
      </c>
      <c r="C3987" t="s">
        <v>367</v>
      </c>
      <c r="D3987" t="s">
        <v>383</v>
      </c>
      <c r="E3987" t="s">
        <v>369</v>
      </c>
      <c r="F3987" s="48" t="e">
        <f>VLOOKUP(A3987,'TAZ definitions'!$A$1:$E$1902,2,FALSE)</f>
        <v>#N/A</v>
      </c>
      <c r="G3987" s="48" t="e">
        <f>VLOOKUP(A3987,'TAZ definitions'!$A$1:$E$1902,4,FALSE)</f>
        <v>#N/A</v>
      </c>
      <c r="H3987" s="44">
        <v>23226</v>
      </c>
      <c r="I3987" s="44">
        <v>0</v>
      </c>
      <c r="J3987" s="44">
        <v>2061</v>
      </c>
      <c r="K3987" s="44">
        <v>0</v>
      </c>
      <c r="L3987" s="44">
        <v>0</v>
      </c>
      <c r="M3987" s="44">
        <v>0</v>
      </c>
      <c r="N3987" s="44">
        <v>0</v>
      </c>
      <c r="O3987" s="44">
        <v>0</v>
      </c>
      <c r="P3987" s="44">
        <v>0</v>
      </c>
      <c r="Q3987" s="44">
        <v>0</v>
      </c>
      <c r="R3987" s="44">
        <v>16.905747999999999</v>
      </c>
      <c r="S3987" s="44">
        <v>16.732894999999999</v>
      </c>
      <c r="T3987" s="44">
        <v>23226</v>
      </c>
      <c r="U3987" s="44">
        <v>2061</v>
      </c>
      <c r="V3987" s="44">
        <v>0</v>
      </c>
      <c r="W3987" s="44">
        <v>0</v>
      </c>
      <c r="X3987" s="44">
        <v>586.87782300000003</v>
      </c>
      <c r="Y3987" s="44">
        <v>1959.043443</v>
      </c>
      <c r="Z3987" s="44">
        <v>58.142166000000003</v>
      </c>
      <c r="AA3987" s="44">
        <v>1.616738</v>
      </c>
      <c r="AB3987" s="44">
        <v>8.2432000000000005E-2</v>
      </c>
      <c r="AC3987" s="44">
        <v>3.7332999999999998E-2</v>
      </c>
      <c r="AD3987" s="44">
        <v>434.99971699999998</v>
      </c>
    </row>
    <row r="3988" spans="1:30" x14ac:dyDescent="0.25">
      <c r="A3988">
        <v>5357</v>
      </c>
      <c r="B3988" t="s">
        <v>101</v>
      </c>
      <c r="C3988" t="s">
        <v>367</v>
      </c>
      <c r="D3988" t="s">
        <v>382</v>
      </c>
      <c r="E3988" t="s">
        <v>369</v>
      </c>
      <c r="F3988" s="48" t="e">
        <f>VLOOKUP(A3988,'TAZ definitions'!$A$1:$E$1902,2,FALSE)</f>
        <v>#N/A</v>
      </c>
      <c r="G3988" s="48" t="e">
        <f>VLOOKUP(A3988,'TAZ definitions'!$A$1:$E$1902,4,FALSE)</f>
        <v>#N/A</v>
      </c>
      <c r="H3988" s="44">
        <v>24342</v>
      </c>
      <c r="I3988" s="44">
        <v>0</v>
      </c>
      <c r="J3988" s="44">
        <v>2125</v>
      </c>
      <c r="K3988" s="44">
        <v>0</v>
      </c>
      <c r="L3988" s="44">
        <v>0</v>
      </c>
      <c r="M3988" s="44">
        <v>0</v>
      </c>
      <c r="N3988" s="44">
        <v>0</v>
      </c>
      <c r="O3988" s="44">
        <v>0</v>
      </c>
      <c r="P3988" s="44">
        <v>0</v>
      </c>
      <c r="Q3988" s="44">
        <v>0</v>
      </c>
      <c r="R3988" s="44">
        <v>19.95438</v>
      </c>
      <c r="S3988" s="44">
        <v>19.559830000000002</v>
      </c>
      <c r="T3988" s="44">
        <v>24342</v>
      </c>
      <c r="U3988" s="44">
        <v>2125</v>
      </c>
      <c r="V3988" s="44">
        <v>0</v>
      </c>
      <c r="W3988" s="44">
        <v>0</v>
      </c>
      <c r="X3988" s="44">
        <v>0</v>
      </c>
      <c r="Y3988" s="44">
        <v>7732.6943229999997</v>
      </c>
      <c r="Z3988" s="44">
        <v>236.93583599999999</v>
      </c>
      <c r="AA3988" s="44">
        <v>6.3690379999999998</v>
      </c>
      <c r="AB3988" s="44">
        <v>0.31323099999999998</v>
      </c>
      <c r="AC3988" s="44">
        <v>0.149559</v>
      </c>
      <c r="AD3988" s="44">
        <v>1724.230562</v>
      </c>
    </row>
    <row r="3989" spans="1:30" x14ac:dyDescent="0.25">
      <c r="A3989">
        <v>5358</v>
      </c>
      <c r="B3989" t="s">
        <v>101</v>
      </c>
      <c r="C3989" t="s">
        <v>367</v>
      </c>
      <c r="D3989" t="s">
        <v>383</v>
      </c>
      <c r="E3989" t="s">
        <v>369</v>
      </c>
      <c r="F3989" s="48" t="e">
        <f>VLOOKUP(A3989,'TAZ definitions'!$A$1:$E$1902,2,FALSE)</f>
        <v>#N/A</v>
      </c>
      <c r="G3989" s="48" t="e">
        <f>VLOOKUP(A3989,'TAZ definitions'!$A$1:$E$1902,4,FALSE)</f>
        <v>#N/A</v>
      </c>
      <c r="H3989" s="44">
        <v>19524</v>
      </c>
      <c r="I3989" s="44">
        <v>0</v>
      </c>
      <c r="J3989" s="44">
        <v>1751</v>
      </c>
      <c r="K3989" s="44">
        <v>0</v>
      </c>
      <c r="L3989" s="44">
        <v>0</v>
      </c>
      <c r="M3989" s="44">
        <v>0</v>
      </c>
      <c r="N3989" s="44">
        <v>0</v>
      </c>
      <c r="O3989" s="44">
        <v>0</v>
      </c>
      <c r="P3989" s="44">
        <v>0</v>
      </c>
      <c r="Q3989" s="44">
        <v>0</v>
      </c>
      <c r="R3989" s="44">
        <v>16.814177999999998</v>
      </c>
      <c r="S3989" s="44">
        <v>16.655994</v>
      </c>
      <c r="T3989" s="44">
        <v>19524</v>
      </c>
      <c r="U3989" s="44">
        <v>1751</v>
      </c>
      <c r="V3989" s="44">
        <v>0</v>
      </c>
      <c r="W3989" s="44">
        <v>0</v>
      </c>
      <c r="X3989" s="44">
        <v>842.67128700000001</v>
      </c>
      <c r="Y3989" s="44">
        <v>8324.2040519999991</v>
      </c>
      <c r="Z3989" s="44">
        <v>239.42902599999999</v>
      </c>
      <c r="AA3989" s="44">
        <v>6.8309499999999996</v>
      </c>
      <c r="AB3989" s="44">
        <v>0.35710999999999998</v>
      </c>
      <c r="AC3989" s="44">
        <v>0.15640200000000001</v>
      </c>
      <c r="AD3989" s="44">
        <v>1823.0838550000001</v>
      </c>
    </row>
    <row r="3990" spans="1:30" x14ac:dyDescent="0.25">
      <c r="A3990">
        <v>5359</v>
      </c>
      <c r="B3990" t="s">
        <v>101</v>
      </c>
      <c r="C3990" t="s">
        <v>367</v>
      </c>
      <c r="D3990" t="s">
        <v>398</v>
      </c>
      <c r="E3990" t="s">
        <v>369</v>
      </c>
      <c r="F3990" s="48" t="e">
        <f>VLOOKUP(A3990,'TAZ definitions'!$A$1:$E$1902,2,FALSE)</f>
        <v>#N/A</v>
      </c>
      <c r="G3990" s="48" t="e">
        <f>VLOOKUP(A3990,'TAZ definitions'!$A$1:$E$1902,4,FALSE)</f>
        <v>#N/A</v>
      </c>
      <c r="H3990" s="44">
        <v>94695</v>
      </c>
      <c r="I3990" s="44">
        <v>0</v>
      </c>
      <c r="J3990" s="44">
        <v>7713</v>
      </c>
      <c r="K3990" s="44">
        <v>0</v>
      </c>
      <c r="L3990" s="44">
        <v>0</v>
      </c>
      <c r="M3990" s="44">
        <v>0</v>
      </c>
      <c r="N3990" s="44">
        <v>0</v>
      </c>
      <c r="O3990" s="44">
        <v>0</v>
      </c>
      <c r="P3990" s="44">
        <v>0</v>
      </c>
      <c r="Q3990" s="44">
        <v>0</v>
      </c>
      <c r="R3990" s="44">
        <v>18.004428999999998</v>
      </c>
      <c r="S3990" s="44">
        <v>17.946297000000001</v>
      </c>
      <c r="T3990" s="44">
        <v>94695</v>
      </c>
      <c r="U3990" s="44">
        <v>7712.9995120000003</v>
      </c>
      <c r="V3990" s="44">
        <v>0</v>
      </c>
      <c r="W3990" s="44">
        <v>0</v>
      </c>
      <c r="X3990" s="44">
        <v>0</v>
      </c>
      <c r="Y3990" s="44">
        <v>2821.23497</v>
      </c>
      <c r="Z3990" s="44">
        <v>142.177876</v>
      </c>
      <c r="AA3990" s="44">
        <v>2.9431349999999998</v>
      </c>
      <c r="AB3990" s="44">
        <v>0.109699</v>
      </c>
      <c r="AC3990" s="44">
        <v>7.1079000000000003E-2</v>
      </c>
      <c r="AD3990" s="44">
        <v>805.53116</v>
      </c>
    </row>
    <row r="3991" spans="1:30" x14ac:dyDescent="0.25">
      <c r="A3991">
        <v>5360</v>
      </c>
      <c r="B3991" t="s">
        <v>101</v>
      </c>
      <c r="C3991" t="s">
        <v>367</v>
      </c>
      <c r="D3991" t="s">
        <v>382</v>
      </c>
      <c r="E3991" t="s">
        <v>369</v>
      </c>
      <c r="F3991" s="48" t="e">
        <f>VLOOKUP(A3991,'TAZ definitions'!$A$1:$E$1902,2,FALSE)</f>
        <v>#N/A</v>
      </c>
      <c r="G3991" s="48" t="e">
        <f>VLOOKUP(A3991,'TAZ definitions'!$A$1:$E$1902,4,FALSE)</f>
        <v>#N/A</v>
      </c>
      <c r="H3991" s="44">
        <v>65552</v>
      </c>
      <c r="I3991" s="44">
        <v>1361</v>
      </c>
      <c r="J3991" s="44">
        <v>7930</v>
      </c>
      <c r="K3991" s="44">
        <v>80</v>
      </c>
      <c r="L3991" s="44">
        <v>0</v>
      </c>
      <c r="M3991" s="44">
        <v>0</v>
      </c>
      <c r="N3991" s="44">
        <v>0</v>
      </c>
      <c r="O3991" s="44">
        <v>0</v>
      </c>
      <c r="P3991" s="44">
        <v>83.943031000000005</v>
      </c>
      <c r="Q3991" s="44">
        <v>100.529343</v>
      </c>
      <c r="R3991" s="44">
        <v>19.320772000000002</v>
      </c>
      <c r="S3991" s="44">
        <v>19.868901999999999</v>
      </c>
      <c r="T3991" s="44">
        <v>65536.6875</v>
      </c>
      <c r="U3991" s="44">
        <v>7928.1279299999997</v>
      </c>
      <c r="V3991" s="44">
        <v>0</v>
      </c>
      <c r="W3991" s="44">
        <v>0</v>
      </c>
      <c r="X3991" s="44">
        <v>0</v>
      </c>
      <c r="Y3991" s="44">
        <v>23506.035045000001</v>
      </c>
      <c r="Z3991" s="44">
        <v>724.80183299999999</v>
      </c>
      <c r="AA3991" s="44">
        <v>19.504687000000001</v>
      </c>
      <c r="AB3991" s="44">
        <v>0.96141100000000002</v>
      </c>
      <c r="AC3991" s="44">
        <v>0.45504</v>
      </c>
      <c r="AD3991" s="44">
        <v>5248.0705330000001</v>
      </c>
    </row>
    <row r="3992" spans="1:30" x14ac:dyDescent="0.25">
      <c r="A3992">
        <v>5361</v>
      </c>
      <c r="B3992" t="s">
        <v>101</v>
      </c>
      <c r="C3992" t="s">
        <v>367</v>
      </c>
      <c r="D3992" t="s">
        <v>382</v>
      </c>
      <c r="E3992" t="s">
        <v>369</v>
      </c>
      <c r="F3992" s="48" t="e">
        <f>VLOOKUP(A3992,'TAZ definitions'!$A$1:$E$1902,2,FALSE)</f>
        <v>#N/A</v>
      </c>
      <c r="G3992" s="48" t="e">
        <f>VLOOKUP(A3992,'TAZ definitions'!$A$1:$E$1902,4,FALSE)</f>
        <v>#N/A</v>
      </c>
      <c r="H3992" s="44">
        <v>82385</v>
      </c>
      <c r="I3992" s="44">
        <v>0</v>
      </c>
      <c r="J3992" s="44">
        <v>9237</v>
      </c>
      <c r="K3992" s="44">
        <v>0</v>
      </c>
      <c r="L3992" s="44">
        <v>0</v>
      </c>
      <c r="M3992" s="44">
        <v>0</v>
      </c>
      <c r="N3992" s="44">
        <v>0</v>
      </c>
      <c r="O3992" s="44">
        <v>0</v>
      </c>
      <c r="P3992" s="44">
        <v>0</v>
      </c>
      <c r="Q3992" s="44">
        <v>0</v>
      </c>
      <c r="R3992" s="44">
        <v>19.242006</v>
      </c>
      <c r="S3992" s="44">
        <v>20.445996999999998</v>
      </c>
      <c r="T3992" s="44">
        <v>82385</v>
      </c>
      <c r="U3992" s="44">
        <v>9237</v>
      </c>
      <c r="V3992" s="44">
        <v>0</v>
      </c>
      <c r="W3992" s="44">
        <v>0</v>
      </c>
      <c r="X3992" s="44">
        <v>24678.050414000001</v>
      </c>
      <c r="Y3992" s="44">
        <v>91942.686403</v>
      </c>
      <c r="Z3992" s="44">
        <v>4628.300373</v>
      </c>
      <c r="AA3992" s="44">
        <v>83.853498000000002</v>
      </c>
      <c r="AB3992" s="44">
        <v>4.0679980000000002</v>
      </c>
      <c r="AC3992" s="44">
        <v>2.2644690000000001</v>
      </c>
      <c r="AD3992" s="44">
        <v>25451.156596000001</v>
      </c>
    </row>
    <row r="3993" spans="1:30" x14ac:dyDescent="0.25">
      <c r="A3993">
        <v>5362</v>
      </c>
      <c r="B3993" t="s">
        <v>101</v>
      </c>
      <c r="C3993" t="s">
        <v>367</v>
      </c>
      <c r="D3993" t="s">
        <v>382</v>
      </c>
      <c r="E3993" t="s">
        <v>369</v>
      </c>
      <c r="F3993" s="48" t="e">
        <f>VLOOKUP(A3993,'TAZ definitions'!$A$1:$E$1902,2,FALSE)</f>
        <v>#N/A</v>
      </c>
      <c r="G3993" s="48" t="e">
        <f>VLOOKUP(A3993,'TAZ definitions'!$A$1:$E$1902,4,FALSE)</f>
        <v>#N/A</v>
      </c>
      <c r="H3993" s="44">
        <v>74504</v>
      </c>
      <c r="I3993" s="44">
        <v>3955</v>
      </c>
      <c r="J3993" s="44">
        <v>6122</v>
      </c>
      <c r="K3993" s="44">
        <v>118</v>
      </c>
      <c r="L3993" s="44">
        <v>0</v>
      </c>
      <c r="M3993" s="44">
        <v>0</v>
      </c>
      <c r="N3993" s="44">
        <v>0</v>
      </c>
      <c r="O3993" s="44">
        <v>0</v>
      </c>
      <c r="P3993" s="44">
        <v>73.798439000000002</v>
      </c>
      <c r="Q3993" s="44">
        <v>71.935012999999998</v>
      </c>
      <c r="R3993" s="44">
        <v>16.745311999999998</v>
      </c>
      <c r="S3993" s="44">
        <v>16.970022</v>
      </c>
      <c r="T3993" s="44">
        <v>74158.765625</v>
      </c>
      <c r="U3993" s="44">
        <v>6092.6186520000001</v>
      </c>
      <c r="V3993" s="44">
        <v>0</v>
      </c>
      <c r="W3993" s="44">
        <v>0</v>
      </c>
      <c r="X3993" s="44">
        <v>0</v>
      </c>
      <c r="Y3993" s="44">
        <v>2328.185152</v>
      </c>
      <c r="Z3993" s="44">
        <v>116.432632</v>
      </c>
      <c r="AA3993" s="44">
        <v>2.4012790000000002</v>
      </c>
      <c r="AB3993" s="44">
        <v>0.10248699999999999</v>
      </c>
      <c r="AC3993" s="44">
        <v>5.8554000000000002E-2</v>
      </c>
      <c r="AD3993" s="44">
        <v>679.861311</v>
      </c>
    </row>
    <row r="3994" spans="1:30" x14ac:dyDescent="0.25">
      <c r="A3994">
        <v>5363</v>
      </c>
      <c r="B3994" t="s">
        <v>101</v>
      </c>
      <c r="C3994" t="s">
        <v>367</v>
      </c>
      <c r="D3994" t="s">
        <v>382</v>
      </c>
      <c r="E3994" t="s">
        <v>369</v>
      </c>
      <c r="F3994" s="48" t="e">
        <f>VLOOKUP(A3994,'TAZ definitions'!$A$1:$E$1902,2,FALSE)</f>
        <v>#N/A</v>
      </c>
      <c r="G3994" s="48" t="e">
        <f>VLOOKUP(A3994,'TAZ definitions'!$A$1:$E$1902,4,FALSE)</f>
        <v>#N/A</v>
      </c>
      <c r="H3994" s="44">
        <v>58373</v>
      </c>
      <c r="I3994" s="44">
        <v>0</v>
      </c>
      <c r="J3994" s="44">
        <v>5727</v>
      </c>
      <c r="K3994" s="44">
        <v>0</v>
      </c>
      <c r="L3994" s="44">
        <v>0</v>
      </c>
      <c r="M3994" s="44">
        <v>0</v>
      </c>
      <c r="N3994" s="44">
        <v>0</v>
      </c>
      <c r="O3994" s="44">
        <v>0</v>
      </c>
      <c r="P3994" s="44">
        <v>0</v>
      </c>
      <c r="Q3994" s="44">
        <v>0</v>
      </c>
      <c r="R3994" s="44">
        <v>19.633488</v>
      </c>
      <c r="S3994" s="44">
        <v>20.172284999999999</v>
      </c>
      <c r="T3994" s="44">
        <v>58373</v>
      </c>
      <c r="U3994" s="44">
        <v>5727</v>
      </c>
      <c r="V3994" s="44">
        <v>0</v>
      </c>
      <c r="W3994" s="44">
        <v>0</v>
      </c>
      <c r="X3994" s="44">
        <v>3709.5176609999999</v>
      </c>
      <c r="Y3994" s="44">
        <v>13985.190282</v>
      </c>
      <c r="Z3994" s="44">
        <v>408.15041200000002</v>
      </c>
      <c r="AA3994" s="44">
        <v>11.519093</v>
      </c>
      <c r="AB3994" s="44">
        <v>0.57508899999999996</v>
      </c>
      <c r="AC3994" s="44">
        <v>0.266874</v>
      </c>
      <c r="AD3994" s="44">
        <v>3074.8743370000002</v>
      </c>
    </row>
    <row r="3995" spans="1:30" x14ac:dyDescent="0.25">
      <c r="A3995">
        <v>5364</v>
      </c>
      <c r="B3995" t="s">
        <v>101</v>
      </c>
      <c r="C3995" t="s">
        <v>367</v>
      </c>
      <c r="D3995" t="s">
        <v>382</v>
      </c>
      <c r="E3995" t="s">
        <v>369</v>
      </c>
      <c r="F3995" s="48" t="e">
        <f>VLOOKUP(A3995,'TAZ definitions'!$A$1:$E$1902,2,FALSE)</f>
        <v>#N/A</v>
      </c>
      <c r="G3995" s="48" t="e">
        <f>VLOOKUP(A3995,'TAZ definitions'!$A$1:$E$1902,4,FALSE)</f>
        <v>#N/A</v>
      </c>
      <c r="H3995" s="44">
        <v>72168</v>
      </c>
      <c r="I3995" s="44">
        <v>4612</v>
      </c>
      <c r="J3995" s="44">
        <v>6064</v>
      </c>
      <c r="K3995" s="44">
        <v>143</v>
      </c>
      <c r="L3995" s="44">
        <v>0</v>
      </c>
      <c r="M3995" s="44">
        <v>0</v>
      </c>
      <c r="N3995" s="44">
        <v>0</v>
      </c>
      <c r="O3995" s="44">
        <v>0</v>
      </c>
      <c r="P3995" s="44">
        <v>73.599830999999995</v>
      </c>
      <c r="Q3995" s="44">
        <v>76.157211000000004</v>
      </c>
      <c r="R3995" s="44">
        <v>17.453824999999998</v>
      </c>
      <c r="S3995" s="44">
        <v>17.617816999999999</v>
      </c>
      <c r="T3995" s="44">
        <v>71631.109375</v>
      </c>
      <c r="U3995" s="44">
        <v>6016.9433589999999</v>
      </c>
      <c r="V3995" s="44">
        <v>0</v>
      </c>
      <c r="W3995" s="44">
        <v>0</v>
      </c>
      <c r="X3995" s="44">
        <v>75908.083931000001</v>
      </c>
      <c r="Y3995" s="44">
        <v>181594.82428299999</v>
      </c>
      <c r="Z3995" s="44">
        <v>7655.2716090000004</v>
      </c>
      <c r="AA3995" s="44">
        <v>168.769274</v>
      </c>
      <c r="AB3995" s="44">
        <v>7.8577199999999996</v>
      </c>
      <c r="AC3995" s="44">
        <v>4.2723509999999996</v>
      </c>
      <c r="AD3995" s="44">
        <v>48201.536820000001</v>
      </c>
    </row>
    <row r="3996" spans="1:30" x14ac:dyDescent="0.25">
      <c r="A3996">
        <v>5365</v>
      </c>
      <c r="B3996" t="s">
        <v>101</v>
      </c>
      <c r="C3996" t="s">
        <v>367</v>
      </c>
      <c r="D3996" t="s">
        <v>382</v>
      </c>
      <c r="E3996" t="s">
        <v>369</v>
      </c>
      <c r="F3996" s="48" t="e">
        <f>VLOOKUP(A3996,'TAZ definitions'!$A$1:$E$1902,2,FALSE)</f>
        <v>#N/A</v>
      </c>
      <c r="G3996" s="48" t="e">
        <f>VLOOKUP(A3996,'TAZ definitions'!$A$1:$E$1902,4,FALSE)</f>
        <v>#N/A</v>
      </c>
      <c r="H3996" s="44">
        <v>49323</v>
      </c>
      <c r="I3996" s="44">
        <v>5179</v>
      </c>
      <c r="J3996" s="44">
        <v>5538</v>
      </c>
      <c r="K3996" s="44">
        <v>158</v>
      </c>
      <c r="L3996" s="44">
        <v>0</v>
      </c>
      <c r="M3996" s="44">
        <v>0</v>
      </c>
      <c r="N3996" s="44">
        <v>0</v>
      </c>
      <c r="O3996" s="44">
        <v>0</v>
      </c>
      <c r="P3996" s="44">
        <v>79.444344000000001</v>
      </c>
      <c r="Q3996" s="44">
        <v>84.560028000000003</v>
      </c>
      <c r="R3996" s="44">
        <v>18.288112999999999</v>
      </c>
      <c r="S3996" s="44">
        <v>18.068498999999999</v>
      </c>
      <c r="T3996" s="44">
        <v>48974.792969000002</v>
      </c>
      <c r="U3996" s="44">
        <v>5495.5625</v>
      </c>
      <c r="V3996" s="44">
        <v>0</v>
      </c>
      <c r="W3996" s="44">
        <v>0</v>
      </c>
      <c r="X3996" s="44">
        <v>21802.049962000001</v>
      </c>
      <c r="Y3996" s="44">
        <v>33530.704819999999</v>
      </c>
      <c r="Z3996" s="44">
        <v>1131.7389889999999</v>
      </c>
      <c r="AA3996" s="44">
        <v>28.096713000000001</v>
      </c>
      <c r="AB3996" s="44">
        <v>1.3378639999999999</v>
      </c>
      <c r="AC3996" s="44">
        <v>0.68206500000000003</v>
      </c>
      <c r="AD3996" s="44">
        <v>7870.1060479999996</v>
      </c>
    </row>
    <row r="3997" spans="1:30" x14ac:dyDescent="0.25">
      <c r="A3997">
        <v>5366</v>
      </c>
      <c r="B3997" t="s">
        <v>101</v>
      </c>
      <c r="C3997" t="s">
        <v>367</v>
      </c>
      <c r="D3997" t="s">
        <v>382</v>
      </c>
      <c r="E3997" t="s">
        <v>369</v>
      </c>
      <c r="F3997" s="48" t="e">
        <f>VLOOKUP(A3997,'TAZ definitions'!$A$1:$E$1902,2,FALSE)</f>
        <v>#N/A</v>
      </c>
      <c r="G3997" s="48" t="e">
        <f>VLOOKUP(A3997,'TAZ definitions'!$A$1:$E$1902,4,FALSE)</f>
        <v>#N/A</v>
      </c>
      <c r="H3997" s="44">
        <v>27866</v>
      </c>
      <c r="I3997" s="44">
        <v>0</v>
      </c>
      <c r="J3997" s="44">
        <v>2427</v>
      </c>
      <c r="K3997" s="44">
        <v>0</v>
      </c>
      <c r="L3997" s="44">
        <v>0</v>
      </c>
      <c r="M3997" s="44">
        <v>0</v>
      </c>
      <c r="N3997" s="44">
        <v>0</v>
      </c>
      <c r="O3997" s="44">
        <v>0</v>
      </c>
      <c r="P3997" s="44">
        <v>0</v>
      </c>
      <c r="Q3997" s="44">
        <v>0</v>
      </c>
      <c r="R3997" s="44">
        <v>19.437683</v>
      </c>
      <c r="S3997" s="44">
        <v>19.197906</v>
      </c>
      <c r="T3997" s="44">
        <v>27866</v>
      </c>
      <c r="U3997" s="44">
        <v>2427</v>
      </c>
      <c r="V3997" s="44">
        <v>0</v>
      </c>
      <c r="W3997" s="44">
        <v>0</v>
      </c>
      <c r="X3997" s="44">
        <v>0</v>
      </c>
      <c r="Y3997" s="44">
        <v>441.10584999999998</v>
      </c>
      <c r="Z3997" s="44">
        <v>22.055744000000001</v>
      </c>
      <c r="AA3997" s="44">
        <v>0.464812</v>
      </c>
      <c r="AB3997" s="44">
        <v>1.6032999999999999E-2</v>
      </c>
      <c r="AC3997" s="44">
        <v>1.1161000000000001E-2</v>
      </c>
      <c r="AD3997" s="44">
        <v>124.685002</v>
      </c>
    </row>
    <row r="3998" spans="1:30" x14ac:dyDescent="0.25">
      <c r="A3998">
        <v>5367</v>
      </c>
      <c r="B3998" t="s">
        <v>101</v>
      </c>
      <c r="C3998" t="s">
        <v>367</v>
      </c>
      <c r="D3998" t="s">
        <v>383</v>
      </c>
      <c r="E3998" t="s">
        <v>369</v>
      </c>
      <c r="F3998" s="48" t="e">
        <f>VLOOKUP(A3998,'TAZ definitions'!$A$1:$E$1902,2,FALSE)</f>
        <v>#N/A</v>
      </c>
      <c r="G3998" s="48" t="e">
        <f>VLOOKUP(A3998,'TAZ definitions'!$A$1:$E$1902,4,FALSE)</f>
        <v>#N/A</v>
      </c>
      <c r="H3998" s="44">
        <v>29547</v>
      </c>
      <c r="I3998" s="44">
        <v>0</v>
      </c>
      <c r="J3998" s="44">
        <v>3131</v>
      </c>
      <c r="K3998" s="44">
        <v>0</v>
      </c>
      <c r="L3998" s="44">
        <v>0</v>
      </c>
      <c r="M3998" s="44">
        <v>0</v>
      </c>
      <c r="N3998" s="44">
        <v>0</v>
      </c>
      <c r="O3998" s="44">
        <v>0</v>
      </c>
      <c r="P3998" s="44">
        <v>0</v>
      </c>
      <c r="Q3998" s="44">
        <v>0</v>
      </c>
      <c r="R3998" s="44">
        <v>16.193850999999999</v>
      </c>
      <c r="S3998" s="44">
        <v>16.102405999999998</v>
      </c>
      <c r="T3998" s="44">
        <v>29547</v>
      </c>
      <c r="U3998" s="44">
        <v>3131</v>
      </c>
      <c r="V3998" s="44">
        <v>0</v>
      </c>
      <c r="W3998" s="44">
        <v>0</v>
      </c>
      <c r="X3998" s="44">
        <v>0</v>
      </c>
      <c r="Y3998" s="44">
        <v>0</v>
      </c>
      <c r="Z3998" s="44">
        <v>0</v>
      </c>
      <c r="AA3998" s="44">
        <v>0</v>
      </c>
      <c r="AB3998" s="44">
        <v>0</v>
      </c>
      <c r="AC3998" s="44">
        <v>0</v>
      </c>
      <c r="AD3998" s="44">
        <v>0</v>
      </c>
    </row>
    <row r="3999" spans="1:30" x14ac:dyDescent="0.25">
      <c r="A3999">
        <v>5368</v>
      </c>
      <c r="B3999" t="s">
        <v>101</v>
      </c>
      <c r="C3999" t="s">
        <v>367</v>
      </c>
      <c r="D3999" t="s">
        <v>382</v>
      </c>
      <c r="E3999" t="s">
        <v>369</v>
      </c>
      <c r="F3999" s="48" t="e">
        <f>VLOOKUP(A3999,'TAZ definitions'!$A$1:$E$1902,2,FALSE)</f>
        <v>#N/A</v>
      </c>
      <c r="G3999" s="48" t="e">
        <f>VLOOKUP(A3999,'TAZ definitions'!$A$1:$E$1902,4,FALSE)</f>
        <v>#N/A</v>
      </c>
      <c r="H3999" s="44">
        <v>23612</v>
      </c>
      <c r="I3999" s="44">
        <v>0</v>
      </c>
      <c r="J3999" s="44">
        <v>2009</v>
      </c>
      <c r="K3999" s="44">
        <v>0</v>
      </c>
      <c r="L3999" s="44">
        <v>0</v>
      </c>
      <c r="M3999" s="44">
        <v>0</v>
      </c>
      <c r="N3999" s="44">
        <v>0</v>
      </c>
      <c r="O3999" s="44">
        <v>0</v>
      </c>
      <c r="P3999" s="44">
        <v>0</v>
      </c>
      <c r="Q3999" s="44">
        <v>0</v>
      </c>
      <c r="R3999" s="44">
        <v>25.660226999999999</v>
      </c>
      <c r="S3999" s="44">
        <v>25.151249</v>
      </c>
      <c r="T3999" s="44">
        <v>23612</v>
      </c>
      <c r="U3999" s="44">
        <v>2009</v>
      </c>
      <c r="V3999" s="44">
        <v>0</v>
      </c>
      <c r="W3999" s="44">
        <v>0</v>
      </c>
      <c r="X3999" s="44">
        <v>0</v>
      </c>
      <c r="Y3999" s="44">
        <v>47769.607902999996</v>
      </c>
      <c r="Z3999" s="44">
        <v>1084.8855799999999</v>
      </c>
      <c r="AA3999" s="44">
        <v>37.898614999999999</v>
      </c>
      <c r="AB3999" s="44">
        <v>2.3309540000000002</v>
      </c>
      <c r="AC3999" s="44">
        <v>0.80942800000000004</v>
      </c>
      <c r="AD3999" s="44">
        <v>9813.6549259999993</v>
      </c>
    </row>
    <row r="4000" spans="1:30" x14ac:dyDescent="0.25">
      <c r="A4000">
        <v>5369</v>
      </c>
      <c r="B4000" t="s">
        <v>101</v>
      </c>
      <c r="C4000" t="s">
        <v>367</v>
      </c>
      <c r="D4000" t="s">
        <v>382</v>
      </c>
      <c r="E4000" t="s">
        <v>369</v>
      </c>
      <c r="F4000" s="48" t="e">
        <f>VLOOKUP(A4000,'TAZ definitions'!$A$1:$E$1902,2,FALSE)</f>
        <v>#N/A</v>
      </c>
      <c r="G4000" s="48" t="e">
        <f>VLOOKUP(A4000,'TAZ definitions'!$A$1:$E$1902,4,FALSE)</f>
        <v>#N/A</v>
      </c>
      <c r="H4000" s="44">
        <v>35280</v>
      </c>
      <c r="I4000" s="44">
        <v>0</v>
      </c>
      <c r="J4000" s="44">
        <v>3893</v>
      </c>
      <c r="K4000" s="44">
        <v>0</v>
      </c>
      <c r="L4000" s="44">
        <v>0</v>
      </c>
      <c r="M4000" s="44">
        <v>0</v>
      </c>
      <c r="N4000" s="44">
        <v>0</v>
      </c>
      <c r="O4000" s="44">
        <v>0</v>
      </c>
      <c r="P4000" s="44">
        <v>66.208054000000004</v>
      </c>
      <c r="Q4000" s="44">
        <v>48.005687999999999</v>
      </c>
      <c r="R4000" s="44">
        <v>18.629280000000001</v>
      </c>
      <c r="S4000" s="44">
        <v>18.415993</v>
      </c>
      <c r="T4000" s="44">
        <v>35151.265625</v>
      </c>
      <c r="U4000" s="44">
        <v>3878.7944339999999</v>
      </c>
      <c r="V4000" s="44">
        <v>0</v>
      </c>
      <c r="W4000" s="44">
        <v>0</v>
      </c>
      <c r="X4000" s="44">
        <v>277.170884</v>
      </c>
      <c r="Y4000" s="44">
        <v>56512.475976000002</v>
      </c>
      <c r="Z4000" s="44">
        <v>1762.757294</v>
      </c>
      <c r="AA4000" s="44">
        <v>47.528239999999997</v>
      </c>
      <c r="AB4000" s="44">
        <v>2.337161</v>
      </c>
      <c r="AC4000" s="44">
        <v>1.1080220000000001</v>
      </c>
      <c r="AD4000" s="44">
        <v>12764.259567999999</v>
      </c>
    </row>
    <row r="4001" spans="1:30" x14ac:dyDescent="0.25">
      <c r="A4001">
        <v>5370</v>
      </c>
      <c r="B4001" t="s">
        <v>101</v>
      </c>
      <c r="C4001" t="s">
        <v>367</v>
      </c>
      <c r="D4001" t="s">
        <v>382</v>
      </c>
      <c r="E4001" t="s">
        <v>369</v>
      </c>
      <c r="F4001" s="48" t="e">
        <f>VLOOKUP(A4001,'TAZ definitions'!$A$1:$E$1902,2,FALSE)</f>
        <v>#N/A</v>
      </c>
      <c r="G4001" s="48" t="e">
        <f>VLOOKUP(A4001,'TAZ definitions'!$A$1:$E$1902,4,FALSE)</f>
        <v>#N/A</v>
      </c>
      <c r="H4001" s="44">
        <v>33198</v>
      </c>
      <c r="I4001" s="44">
        <v>0</v>
      </c>
      <c r="J4001" s="44">
        <v>3747</v>
      </c>
      <c r="K4001" s="44">
        <v>0</v>
      </c>
      <c r="L4001" s="44">
        <v>0</v>
      </c>
      <c r="M4001" s="44">
        <v>0</v>
      </c>
      <c r="N4001" s="44">
        <v>0</v>
      </c>
      <c r="O4001" s="44">
        <v>0</v>
      </c>
      <c r="P4001" s="44">
        <v>0</v>
      </c>
      <c r="Q4001" s="44">
        <v>0</v>
      </c>
      <c r="R4001" s="44">
        <v>18.809187000000001</v>
      </c>
      <c r="S4001" s="44">
        <v>18.607634000000001</v>
      </c>
      <c r="T4001" s="44">
        <v>33198</v>
      </c>
      <c r="U4001" s="44">
        <v>3746.9997560000002</v>
      </c>
      <c r="V4001" s="44">
        <v>0</v>
      </c>
      <c r="W4001" s="44">
        <v>0</v>
      </c>
      <c r="X4001" s="44">
        <v>19608.175036000001</v>
      </c>
      <c r="Y4001" s="44">
        <v>45925.644414000002</v>
      </c>
      <c r="Z4001" s="44">
        <v>1621.8255959999999</v>
      </c>
      <c r="AA4001" s="44">
        <v>40.448340999999999</v>
      </c>
      <c r="AB4001" s="44">
        <v>1.8839440000000001</v>
      </c>
      <c r="AC4001" s="44">
        <v>0.97254799999999997</v>
      </c>
      <c r="AD4001" s="44">
        <v>11162.686491</v>
      </c>
    </row>
    <row r="4002" spans="1:30" x14ac:dyDescent="0.25">
      <c r="A4002">
        <v>5371</v>
      </c>
      <c r="B4002" t="s">
        <v>101</v>
      </c>
      <c r="C4002" t="s">
        <v>367</v>
      </c>
      <c r="D4002" t="s">
        <v>382</v>
      </c>
      <c r="E4002" t="s">
        <v>369</v>
      </c>
      <c r="F4002" s="48" t="e">
        <f>VLOOKUP(A4002,'TAZ definitions'!$A$1:$E$1902,2,FALSE)</f>
        <v>#N/A</v>
      </c>
      <c r="G4002" s="48" t="e">
        <f>VLOOKUP(A4002,'TAZ definitions'!$A$1:$E$1902,4,FALSE)</f>
        <v>#N/A</v>
      </c>
      <c r="H4002" s="44">
        <v>23610</v>
      </c>
      <c r="I4002" s="44">
        <v>1255</v>
      </c>
      <c r="J4002" s="44">
        <v>2109</v>
      </c>
      <c r="K4002" s="44">
        <v>33</v>
      </c>
      <c r="L4002" s="44">
        <v>0</v>
      </c>
      <c r="M4002" s="44">
        <v>0</v>
      </c>
      <c r="N4002" s="44">
        <v>0</v>
      </c>
      <c r="O4002" s="44">
        <v>0</v>
      </c>
      <c r="P4002" s="44">
        <v>91.378570999999994</v>
      </c>
      <c r="Q4002" s="44">
        <v>83.570937999999998</v>
      </c>
      <c r="R4002" s="44">
        <v>25.660841000000001</v>
      </c>
      <c r="S4002" s="44">
        <v>25.313517000000001</v>
      </c>
      <c r="T4002" s="44">
        <v>22870.349609000001</v>
      </c>
      <c r="U4002" s="44">
        <v>2040.3123780000001</v>
      </c>
      <c r="V4002" s="44">
        <v>0</v>
      </c>
      <c r="W4002" s="44">
        <v>0</v>
      </c>
      <c r="X4002" s="44">
        <v>0</v>
      </c>
      <c r="Y4002" s="44">
        <v>0</v>
      </c>
      <c r="Z4002" s="44">
        <v>0</v>
      </c>
      <c r="AA4002" s="44">
        <v>0</v>
      </c>
      <c r="AB4002" s="44">
        <v>0</v>
      </c>
      <c r="AC4002" s="44">
        <v>0</v>
      </c>
      <c r="AD4002" s="44">
        <v>0</v>
      </c>
    </row>
    <row r="4003" spans="1:30" x14ac:dyDescent="0.25">
      <c r="A4003">
        <v>5372</v>
      </c>
      <c r="B4003" t="s">
        <v>101</v>
      </c>
      <c r="C4003" t="s">
        <v>367</v>
      </c>
      <c r="D4003" t="s">
        <v>382</v>
      </c>
      <c r="E4003" t="s">
        <v>369</v>
      </c>
      <c r="F4003" s="48" t="e">
        <f>VLOOKUP(A4003,'TAZ definitions'!$A$1:$E$1902,2,FALSE)</f>
        <v>#N/A</v>
      </c>
      <c r="G4003" s="48" t="e">
        <f>VLOOKUP(A4003,'TAZ definitions'!$A$1:$E$1902,4,FALSE)</f>
        <v>#N/A</v>
      </c>
      <c r="H4003" s="44">
        <v>45801</v>
      </c>
      <c r="I4003" s="44">
        <v>4812</v>
      </c>
      <c r="J4003" s="44">
        <v>5328</v>
      </c>
      <c r="K4003" s="44">
        <v>192</v>
      </c>
      <c r="L4003" s="44">
        <v>0</v>
      </c>
      <c r="M4003" s="44">
        <v>0</v>
      </c>
      <c r="N4003" s="44">
        <v>0</v>
      </c>
      <c r="O4003" s="44">
        <v>0</v>
      </c>
      <c r="P4003" s="44">
        <v>75.041954000000004</v>
      </c>
      <c r="Q4003" s="44">
        <v>80.010718999999995</v>
      </c>
      <c r="R4003" s="44">
        <v>18.335995</v>
      </c>
      <c r="S4003" s="44">
        <v>18.112818000000001</v>
      </c>
      <c r="T4003" s="44">
        <v>45479.328125</v>
      </c>
      <c r="U4003" s="44">
        <v>5287.6938479999999</v>
      </c>
      <c r="V4003" s="44">
        <v>0</v>
      </c>
      <c r="W4003" s="44">
        <v>0</v>
      </c>
      <c r="X4003" s="44">
        <v>12069.145141999999</v>
      </c>
      <c r="Y4003" s="44">
        <v>46502.187958000002</v>
      </c>
      <c r="Z4003" s="44">
        <v>2035.531252</v>
      </c>
      <c r="AA4003" s="44">
        <v>44.094824000000003</v>
      </c>
      <c r="AB4003" s="44">
        <v>1.746345</v>
      </c>
      <c r="AC4003" s="44">
        <v>1.0968230000000001</v>
      </c>
      <c r="AD4003" s="44">
        <v>12529.686377</v>
      </c>
    </row>
    <row r="4004" spans="1:30" x14ac:dyDescent="0.25">
      <c r="A4004">
        <v>5373</v>
      </c>
      <c r="B4004" t="s">
        <v>101</v>
      </c>
      <c r="C4004" t="s">
        <v>367</v>
      </c>
      <c r="D4004" t="s">
        <v>382</v>
      </c>
      <c r="E4004" t="s">
        <v>369</v>
      </c>
      <c r="F4004" s="48" t="e">
        <f>VLOOKUP(A4004,'TAZ definitions'!$A$1:$E$1902,2,FALSE)</f>
        <v>#N/A</v>
      </c>
      <c r="G4004" s="48" t="e">
        <f>VLOOKUP(A4004,'TAZ definitions'!$A$1:$E$1902,4,FALSE)</f>
        <v>#N/A</v>
      </c>
      <c r="H4004" s="44">
        <v>55991</v>
      </c>
      <c r="I4004" s="44">
        <v>5025</v>
      </c>
      <c r="J4004" s="44">
        <v>5710</v>
      </c>
      <c r="K4004" s="44">
        <v>167</v>
      </c>
      <c r="L4004" s="44">
        <v>0</v>
      </c>
      <c r="M4004" s="44">
        <v>0</v>
      </c>
      <c r="N4004" s="44">
        <v>0</v>
      </c>
      <c r="O4004" s="44">
        <v>0</v>
      </c>
      <c r="P4004" s="44">
        <v>62.834476000000002</v>
      </c>
      <c r="Q4004" s="44">
        <v>67.000525999999994</v>
      </c>
      <c r="R4004" s="44">
        <v>17.039324000000001</v>
      </c>
      <c r="S4004" s="44">
        <v>16.828503000000001</v>
      </c>
      <c r="T4004" s="44">
        <v>55432.3125</v>
      </c>
      <c r="U4004" s="44">
        <v>5649.2373049999997</v>
      </c>
      <c r="V4004" s="44">
        <v>0</v>
      </c>
      <c r="W4004" s="44">
        <v>0</v>
      </c>
      <c r="X4004" s="44">
        <v>15109.993167000001</v>
      </c>
      <c r="Y4004" s="44">
        <v>46106.494134</v>
      </c>
      <c r="Z4004" s="44">
        <v>1499.1060399999999</v>
      </c>
      <c r="AA4004" s="44">
        <v>39.090423999999999</v>
      </c>
      <c r="AB4004" s="44">
        <v>1.937819</v>
      </c>
      <c r="AC4004" s="44">
        <v>0.928624</v>
      </c>
      <c r="AD4004" s="44">
        <v>10787.777646</v>
      </c>
    </row>
    <row r="4005" spans="1:30" x14ac:dyDescent="0.25">
      <c r="A4005">
        <v>5374</v>
      </c>
      <c r="B4005" t="s">
        <v>101</v>
      </c>
      <c r="C4005" t="s">
        <v>367</v>
      </c>
      <c r="D4005" t="s">
        <v>382</v>
      </c>
      <c r="E4005" t="s">
        <v>369</v>
      </c>
      <c r="F4005" s="48" t="e">
        <f>VLOOKUP(A4005,'TAZ definitions'!$A$1:$E$1902,2,FALSE)</f>
        <v>#N/A</v>
      </c>
      <c r="G4005" s="48" t="e">
        <f>VLOOKUP(A4005,'TAZ definitions'!$A$1:$E$1902,4,FALSE)</f>
        <v>#N/A</v>
      </c>
      <c r="H4005" s="44">
        <v>39269</v>
      </c>
      <c r="I4005" s="44">
        <v>4602</v>
      </c>
      <c r="J4005" s="44">
        <v>4394</v>
      </c>
      <c r="K4005" s="44">
        <v>190</v>
      </c>
      <c r="L4005" s="44">
        <v>0</v>
      </c>
      <c r="M4005" s="44">
        <v>0</v>
      </c>
      <c r="N4005" s="44">
        <v>0</v>
      </c>
      <c r="O4005" s="44">
        <v>0</v>
      </c>
      <c r="P4005" s="44">
        <v>80.689941000000005</v>
      </c>
      <c r="Q4005" s="44">
        <v>85.498694999999998</v>
      </c>
      <c r="R4005" s="44">
        <v>18.760470999999999</v>
      </c>
      <c r="S4005" s="44">
        <v>18.550015999999999</v>
      </c>
      <c r="T4005" s="44">
        <v>39047.84375</v>
      </c>
      <c r="U4005" s="44">
        <v>4367.1816410000001</v>
      </c>
      <c r="V4005" s="44">
        <v>0</v>
      </c>
      <c r="W4005" s="44">
        <v>0</v>
      </c>
      <c r="X4005" s="44">
        <v>15070.3514</v>
      </c>
      <c r="Y4005" s="44">
        <v>21798.016046000001</v>
      </c>
      <c r="Z4005" s="44">
        <v>835.49952499999995</v>
      </c>
      <c r="AA4005" s="44">
        <v>20.031328999999999</v>
      </c>
      <c r="AB4005" s="44">
        <v>0.88703900000000002</v>
      </c>
      <c r="AC4005" s="44">
        <v>0.49113499999999999</v>
      </c>
      <c r="AD4005" s="44">
        <v>5638.2280140000003</v>
      </c>
    </row>
    <row r="4006" spans="1:30" x14ac:dyDescent="0.25">
      <c r="A4006">
        <v>5375</v>
      </c>
      <c r="B4006" t="s">
        <v>101</v>
      </c>
      <c r="C4006" t="s">
        <v>367</v>
      </c>
      <c r="D4006" t="s">
        <v>382</v>
      </c>
      <c r="E4006" t="s">
        <v>369</v>
      </c>
      <c r="F4006" s="48" t="e">
        <f>VLOOKUP(A4006,'TAZ definitions'!$A$1:$E$1902,2,FALSE)</f>
        <v>#N/A</v>
      </c>
      <c r="G4006" s="48" t="e">
        <f>VLOOKUP(A4006,'TAZ definitions'!$A$1:$E$1902,4,FALSE)</f>
        <v>#N/A</v>
      </c>
      <c r="H4006" s="44">
        <v>41974</v>
      </c>
      <c r="I4006" s="44">
        <v>5188</v>
      </c>
      <c r="J4006" s="44">
        <v>4620</v>
      </c>
      <c r="K4006" s="44">
        <v>191</v>
      </c>
      <c r="L4006" s="44">
        <v>0</v>
      </c>
      <c r="M4006" s="44">
        <v>0</v>
      </c>
      <c r="N4006" s="44">
        <v>0</v>
      </c>
      <c r="O4006" s="44">
        <v>0</v>
      </c>
      <c r="P4006" s="44">
        <v>80.038527999999999</v>
      </c>
      <c r="Q4006" s="44">
        <v>84.836524999999995</v>
      </c>
      <c r="R4006" s="44">
        <v>18.501118000000002</v>
      </c>
      <c r="S4006" s="44">
        <v>18.237193999999999</v>
      </c>
      <c r="T4006" s="44">
        <v>41690.867187999997</v>
      </c>
      <c r="U4006" s="44">
        <v>4585.9111329999996</v>
      </c>
      <c r="V4006" s="44">
        <v>0</v>
      </c>
      <c r="W4006" s="44">
        <v>0</v>
      </c>
      <c r="X4006" s="44">
        <v>0</v>
      </c>
      <c r="Y4006" s="44">
        <v>20218.043801</v>
      </c>
      <c r="Z4006" s="44">
        <v>476.17033199999997</v>
      </c>
      <c r="AA4006" s="44">
        <v>16.019386000000001</v>
      </c>
      <c r="AB4006" s="44">
        <v>0.96128999999999998</v>
      </c>
      <c r="AC4006" s="44">
        <v>0.35002699999999998</v>
      </c>
      <c r="AD4006" s="44">
        <v>4201.4026960000001</v>
      </c>
    </row>
    <row r="4007" spans="1:30" x14ac:dyDescent="0.25">
      <c r="A4007">
        <v>5376</v>
      </c>
      <c r="B4007" t="s">
        <v>101</v>
      </c>
      <c r="C4007" t="s">
        <v>367</v>
      </c>
      <c r="D4007" t="s">
        <v>382</v>
      </c>
      <c r="E4007" t="s">
        <v>369</v>
      </c>
      <c r="F4007" s="48" t="e">
        <f>VLOOKUP(A4007,'TAZ definitions'!$A$1:$E$1902,2,FALSE)</f>
        <v>#N/A</v>
      </c>
      <c r="G4007" s="48" t="e">
        <f>VLOOKUP(A4007,'TAZ definitions'!$A$1:$E$1902,4,FALSE)</f>
        <v>#N/A</v>
      </c>
      <c r="H4007" s="44">
        <v>47773</v>
      </c>
      <c r="I4007" s="44">
        <v>4853</v>
      </c>
      <c r="J4007" s="44">
        <v>5527</v>
      </c>
      <c r="K4007" s="44">
        <v>192</v>
      </c>
      <c r="L4007" s="44">
        <v>0</v>
      </c>
      <c r="M4007" s="44">
        <v>0</v>
      </c>
      <c r="N4007" s="44">
        <v>0</v>
      </c>
      <c r="O4007" s="44">
        <v>0</v>
      </c>
      <c r="P4007" s="44">
        <v>69.878440999999995</v>
      </c>
      <c r="Q4007" s="44">
        <v>74.347542000000004</v>
      </c>
      <c r="R4007" s="44">
        <v>17.593678000000001</v>
      </c>
      <c r="S4007" s="44">
        <v>17.332163000000001</v>
      </c>
      <c r="T4007" s="44">
        <v>47366.023437999997</v>
      </c>
      <c r="U4007" s="44">
        <v>5476.4116210000002</v>
      </c>
      <c r="V4007" s="44">
        <v>0</v>
      </c>
      <c r="W4007" s="44">
        <v>0</v>
      </c>
      <c r="X4007" s="44">
        <v>0</v>
      </c>
      <c r="Y4007" s="44">
        <v>11657.145657999999</v>
      </c>
      <c r="Z4007" s="44">
        <v>298.92112700000001</v>
      </c>
      <c r="AA4007" s="44">
        <v>9.2900980000000004</v>
      </c>
      <c r="AB4007" s="44">
        <v>0.52752699999999997</v>
      </c>
      <c r="AC4007" s="44">
        <v>0.20977799999999999</v>
      </c>
      <c r="AD4007" s="44">
        <v>2470.532897</v>
      </c>
    </row>
    <row r="4008" spans="1:30" x14ac:dyDescent="0.25">
      <c r="A4008">
        <v>5377</v>
      </c>
      <c r="B4008" t="s">
        <v>101</v>
      </c>
      <c r="C4008" t="s">
        <v>367</v>
      </c>
      <c r="D4008" t="s">
        <v>398</v>
      </c>
      <c r="E4008" t="s">
        <v>369</v>
      </c>
      <c r="F4008" s="48" t="e">
        <f>VLOOKUP(A4008,'TAZ definitions'!$A$1:$E$1902,2,FALSE)</f>
        <v>#N/A</v>
      </c>
      <c r="G4008" s="48" t="e">
        <f>VLOOKUP(A4008,'TAZ definitions'!$A$1:$E$1902,4,FALSE)</f>
        <v>#N/A</v>
      </c>
      <c r="H4008" s="44">
        <v>86039</v>
      </c>
      <c r="I4008" s="44">
        <v>0</v>
      </c>
      <c r="J4008" s="44">
        <v>6871</v>
      </c>
      <c r="K4008" s="44">
        <v>0</v>
      </c>
      <c r="L4008" s="44">
        <v>0</v>
      </c>
      <c r="M4008" s="44">
        <v>0</v>
      </c>
      <c r="N4008" s="44">
        <v>0</v>
      </c>
      <c r="O4008" s="44">
        <v>0</v>
      </c>
      <c r="P4008" s="44">
        <v>0</v>
      </c>
      <c r="Q4008" s="44">
        <v>0</v>
      </c>
      <c r="R4008" s="44">
        <v>18.914052999999999</v>
      </c>
      <c r="S4008" s="44">
        <v>19.15954</v>
      </c>
      <c r="T4008" s="44">
        <v>86039</v>
      </c>
      <c r="U4008" s="44">
        <v>6871</v>
      </c>
      <c r="V4008" s="44">
        <v>0</v>
      </c>
      <c r="W4008" s="44">
        <v>0</v>
      </c>
      <c r="X4008" s="44">
        <v>0</v>
      </c>
      <c r="Y4008" s="44">
        <v>19413.776629</v>
      </c>
      <c r="Z4008" s="44">
        <v>743.88255800000002</v>
      </c>
      <c r="AA4008" s="44">
        <v>19.669474999999998</v>
      </c>
      <c r="AB4008" s="44">
        <v>0.91305899999999995</v>
      </c>
      <c r="AC4008" s="44">
        <v>0.42552400000000001</v>
      </c>
      <c r="AD4008" s="44">
        <v>5002.6077640000003</v>
      </c>
    </row>
    <row r="4009" spans="1:30" x14ac:dyDescent="0.25">
      <c r="A4009">
        <v>5378</v>
      </c>
      <c r="B4009" t="s">
        <v>101</v>
      </c>
      <c r="C4009" t="s">
        <v>367</v>
      </c>
      <c r="D4009" t="s">
        <v>400</v>
      </c>
      <c r="E4009" t="s">
        <v>369</v>
      </c>
      <c r="F4009" s="48" t="e">
        <f>VLOOKUP(A4009,'TAZ definitions'!$A$1:$E$1902,2,FALSE)</f>
        <v>#N/A</v>
      </c>
      <c r="G4009" s="48" t="e">
        <f>VLOOKUP(A4009,'TAZ definitions'!$A$1:$E$1902,4,FALSE)</f>
        <v>#N/A</v>
      </c>
      <c r="H4009" s="44">
        <v>162665</v>
      </c>
      <c r="I4009" s="44">
        <v>0</v>
      </c>
      <c r="J4009" s="44">
        <v>14882</v>
      </c>
      <c r="K4009" s="44">
        <v>0</v>
      </c>
      <c r="L4009" s="44">
        <v>0</v>
      </c>
      <c r="M4009" s="44">
        <v>0</v>
      </c>
      <c r="N4009" s="44">
        <v>0</v>
      </c>
      <c r="O4009" s="44">
        <v>0</v>
      </c>
      <c r="P4009" s="44">
        <v>0</v>
      </c>
      <c r="Q4009" s="44">
        <v>0</v>
      </c>
      <c r="R4009" s="44">
        <v>20.083549000000001</v>
      </c>
      <c r="S4009" s="44">
        <v>19.905121000000001</v>
      </c>
      <c r="T4009" s="44">
        <v>162665</v>
      </c>
      <c r="U4009" s="44">
        <v>14882</v>
      </c>
      <c r="V4009" s="44">
        <v>0</v>
      </c>
      <c r="W4009" s="44">
        <v>0</v>
      </c>
      <c r="X4009" s="44">
        <v>3762.3102979999999</v>
      </c>
      <c r="Y4009" s="44">
        <v>44078.920937000003</v>
      </c>
      <c r="Z4009" s="44">
        <v>1076.8226540000001</v>
      </c>
      <c r="AA4009" s="44">
        <v>48.290841999999998</v>
      </c>
      <c r="AB4009" s="44">
        <v>2.4858440000000002</v>
      </c>
      <c r="AC4009" s="44">
        <v>0.84653900000000004</v>
      </c>
      <c r="AD4009" s="44">
        <v>9993.715827</v>
      </c>
    </row>
    <row r="4010" spans="1:30" x14ac:dyDescent="0.25">
      <c r="A4010">
        <v>5379</v>
      </c>
      <c r="B4010" t="s">
        <v>101</v>
      </c>
      <c r="C4010" t="s">
        <v>367</v>
      </c>
      <c r="D4010" t="s">
        <v>382</v>
      </c>
      <c r="E4010" t="s">
        <v>369</v>
      </c>
      <c r="F4010" s="48" t="e">
        <f>VLOOKUP(A4010,'TAZ definitions'!$A$1:$E$1902,2,FALSE)</f>
        <v>#N/A</v>
      </c>
      <c r="G4010" s="48" t="e">
        <f>VLOOKUP(A4010,'TAZ definitions'!$A$1:$E$1902,4,FALSE)</f>
        <v>#N/A</v>
      </c>
      <c r="H4010" s="44">
        <v>91800</v>
      </c>
      <c r="I4010" s="44">
        <v>0</v>
      </c>
      <c r="J4010" s="44">
        <v>9540</v>
      </c>
      <c r="K4010" s="44">
        <v>0</v>
      </c>
      <c r="L4010" s="44">
        <v>0</v>
      </c>
      <c r="M4010" s="44">
        <v>0</v>
      </c>
      <c r="N4010" s="44">
        <v>0</v>
      </c>
      <c r="O4010" s="44">
        <v>0</v>
      </c>
      <c r="P4010" s="44">
        <v>0</v>
      </c>
      <c r="Q4010" s="44">
        <v>0</v>
      </c>
      <c r="R4010" s="44">
        <v>21.252213999999999</v>
      </c>
      <c r="S4010" s="44">
        <v>21.53867</v>
      </c>
      <c r="T4010" s="44">
        <v>91800</v>
      </c>
      <c r="U4010" s="44">
        <v>9540</v>
      </c>
      <c r="V4010" s="44">
        <v>0</v>
      </c>
      <c r="W4010" s="44">
        <v>0</v>
      </c>
      <c r="X4010" s="44">
        <v>0</v>
      </c>
      <c r="Y4010" s="44">
        <v>6142.5997450000004</v>
      </c>
      <c r="Z4010" s="44">
        <v>250.018474</v>
      </c>
      <c r="AA4010" s="44">
        <v>5.2777229999999999</v>
      </c>
      <c r="AB4010" s="44">
        <v>0.23089999999999999</v>
      </c>
      <c r="AC4010" s="44">
        <v>0.134711</v>
      </c>
      <c r="AD4010" s="44">
        <v>1573.1448909999999</v>
      </c>
    </row>
    <row r="4011" spans="1:30" x14ac:dyDescent="0.25">
      <c r="A4011">
        <v>5380</v>
      </c>
      <c r="B4011" t="s">
        <v>101</v>
      </c>
      <c r="C4011" t="s">
        <v>367</v>
      </c>
      <c r="D4011" t="s">
        <v>400</v>
      </c>
      <c r="E4011" t="s">
        <v>369</v>
      </c>
      <c r="F4011" s="48" t="e">
        <f>VLOOKUP(A4011,'TAZ definitions'!$A$1:$E$1902,2,FALSE)</f>
        <v>#N/A</v>
      </c>
      <c r="G4011" s="48" t="e">
        <f>VLOOKUP(A4011,'TAZ definitions'!$A$1:$E$1902,4,FALSE)</f>
        <v>#N/A</v>
      </c>
      <c r="H4011" s="44">
        <v>144012</v>
      </c>
      <c r="I4011" s="44">
        <v>0</v>
      </c>
      <c r="J4011" s="44">
        <v>12790</v>
      </c>
      <c r="K4011" s="44">
        <v>0</v>
      </c>
      <c r="L4011" s="44">
        <v>0</v>
      </c>
      <c r="M4011" s="44">
        <v>0</v>
      </c>
      <c r="N4011" s="44">
        <v>0</v>
      </c>
      <c r="O4011" s="44">
        <v>0</v>
      </c>
      <c r="P4011" s="44">
        <v>0</v>
      </c>
      <c r="Q4011" s="44">
        <v>0</v>
      </c>
      <c r="R4011" s="44">
        <v>19.690615000000001</v>
      </c>
      <c r="S4011" s="44">
        <v>19.789764000000002</v>
      </c>
      <c r="T4011" s="44">
        <v>144012</v>
      </c>
      <c r="U4011" s="44">
        <v>12790</v>
      </c>
      <c r="V4011" s="44">
        <v>0</v>
      </c>
      <c r="W4011" s="44">
        <v>0</v>
      </c>
      <c r="X4011" s="44">
        <v>0</v>
      </c>
      <c r="Y4011" s="44">
        <v>12585.982152</v>
      </c>
      <c r="Z4011" s="44">
        <v>438.09729299999998</v>
      </c>
      <c r="AA4011" s="44">
        <v>10.575293</v>
      </c>
      <c r="AB4011" s="44">
        <v>0.48257800000000001</v>
      </c>
      <c r="AC4011" s="44">
        <v>0.25877899999999998</v>
      </c>
      <c r="AD4011" s="44">
        <v>2978.2847280000001</v>
      </c>
    </row>
    <row r="4012" spans="1:30" x14ac:dyDescent="0.25">
      <c r="A4012">
        <v>5381</v>
      </c>
      <c r="B4012" t="s">
        <v>101</v>
      </c>
      <c r="C4012" t="s">
        <v>367</v>
      </c>
      <c r="D4012" t="s">
        <v>400</v>
      </c>
      <c r="E4012" t="s">
        <v>369</v>
      </c>
      <c r="F4012" s="48" t="e">
        <f>VLOOKUP(A4012,'TAZ definitions'!$A$1:$E$1902,2,FALSE)</f>
        <v>#N/A</v>
      </c>
      <c r="G4012" s="48" t="e">
        <f>VLOOKUP(A4012,'TAZ definitions'!$A$1:$E$1902,4,FALSE)</f>
        <v>#N/A</v>
      </c>
      <c r="H4012" s="44">
        <v>146647</v>
      </c>
      <c r="I4012" s="44">
        <v>0</v>
      </c>
      <c r="J4012" s="44">
        <v>12819</v>
      </c>
      <c r="K4012" s="44">
        <v>0</v>
      </c>
      <c r="L4012" s="44">
        <v>0</v>
      </c>
      <c r="M4012" s="44">
        <v>0</v>
      </c>
      <c r="N4012" s="44">
        <v>0</v>
      </c>
      <c r="O4012" s="44">
        <v>0</v>
      </c>
      <c r="P4012" s="44">
        <v>0</v>
      </c>
      <c r="Q4012" s="44">
        <v>0</v>
      </c>
      <c r="R4012" s="44">
        <v>18.543437999999998</v>
      </c>
      <c r="S4012" s="44">
        <v>19.004116</v>
      </c>
      <c r="T4012" s="44">
        <v>146647</v>
      </c>
      <c r="U4012" s="44">
        <v>12819</v>
      </c>
      <c r="V4012" s="44">
        <v>0</v>
      </c>
      <c r="W4012" s="44">
        <v>0</v>
      </c>
      <c r="X4012" s="44">
        <v>5167.2964609999999</v>
      </c>
      <c r="Y4012" s="44">
        <v>40082.476000000002</v>
      </c>
      <c r="Z4012" s="44">
        <v>1134.9270750000001</v>
      </c>
      <c r="AA4012" s="44">
        <v>32.622948999999998</v>
      </c>
      <c r="AB4012" s="44">
        <v>1.68418</v>
      </c>
      <c r="AC4012" s="44">
        <v>0.75610500000000003</v>
      </c>
      <c r="AD4012" s="44">
        <v>8735.5268890000007</v>
      </c>
    </row>
    <row r="4013" spans="1:30" x14ac:dyDescent="0.25">
      <c r="A4013">
        <v>5382</v>
      </c>
      <c r="B4013" t="s">
        <v>101</v>
      </c>
      <c r="C4013" t="s">
        <v>367</v>
      </c>
      <c r="D4013" t="s">
        <v>398</v>
      </c>
      <c r="E4013" t="s">
        <v>369</v>
      </c>
      <c r="F4013" s="48" t="e">
        <f>VLOOKUP(A4013,'TAZ definitions'!$A$1:$E$1902,2,FALSE)</f>
        <v>#N/A</v>
      </c>
      <c r="G4013" s="48" t="e">
        <f>VLOOKUP(A4013,'TAZ definitions'!$A$1:$E$1902,4,FALSE)</f>
        <v>#N/A</v>
      </c>
      <c r="H4013" s="44">
        <v>160576</v>
      </c>
      <c r="I4013" s="44">
        <v>2386</v>
      </c>
      <c r="J4013" s="44">
        <v>14584</v>
      </c>
      <c r="K4013" s="44">
        <v>531</v>
      </c>
      <c r="L4013" s="44">
        <v>0</v>
      </c>
      <c r="M4013" s="44">
        <v>0</v>
      </c>
      <c r="N4013" s="44">
        <v>0</v>
      </c>
      <c r="O4013" s="44">
        <v>0</v>
      </c>
      <c r="P4013" s="44">
        <v>93.808791999999997</v>
      </c>
      <c r="Q4013" s="44">
        <v>96.329475000000002</v>
      </c>
      <c r="R4013" s="44">
        <v>15.74283</v>
      </c>
      <c r="S4013" s="44">
        <v>15.525399999999999</v>
      </c>
      <c r="T4013" s="44">
        <v>160072.390625</v>
      </c>
      <c r="U4013" s="44">
        <v>14539.262694999999</v>
      </c>
      <c r="V4013" s="44">
        <v>0</v>
      </c>
      <c r="W4013" s="44">
        <v>0</v>
      </c>
      <c r="X4013" s="44">
        <v>0</v>
      </c>
      <c r="Y4013" s="44">
        <v>47888.307367000001</v>
      </c>
      <c r="Z4013" s="44">
        <v>2023.138048</v>
      </c>
      <c r="AA4013" s="44">
        <v>43.626477999999999</v>
      </c>
      <c r="AB4013" s="44">
        <v>1.7313890000000001</v>
      </c>
      <c r="AC4013" s="44">
        <v>1.0892440000000001</v>
      </c>
      <c r="AD4013" s="44">
        <v>12474.926598</v>
      </c>
    </row>
    <row r="4014" spans="1:30" x14ac:dyDescent="0.25">
      <c r="A4014">
        <v>5383</v>
      </c>
      <c r="B4014" t="s">
        <v>101</v>
      </c>
      <c r="C4014" t="s">
        <v>367</v>
      </c>
      <c r="D4014" t="s">
        <v>400</v>
      </c>
      <c r="E4014" t="s">
        <v>369</v>
      </c>
      <c r="F4014" s="48" t="e">
        <f>VLOOKUP(A4014,'TAZ definitions'!$A$1:$E$1902,2,FALSE)</f>
        <v>#N/A</v>
      </c>
      <c r="G4014" s="48" t="e">
        <f>VLOOKUP(A4014,'TAZ definitions'!$A$1:$E$1902,4,FALSE)</f>
        <v>#N/A</v>
      </c>
      <c r="H4014" s="44">
        <v>155895</v>
      </c>
      <c r="I4014" s="44">
        <v>0</v>
      </c>
      <c r="J4014" s="44">
        <v>13419</v>
      </c>
      <c r="K4014" s="44">
        <v>0</v>
      </c>
      <c r="L4014" s="44">
        <v>0</v>
      </c>
      <c r="M4014" s="44">
        <v>0</v>
      </c>
      <c r="N4014" s="44">
        <v>0</v>
      </c>
      <c r="O4014" s="44">
        <v>0</v>
      </c>
      <c r="P4014" s="44">
        <v>0</v>
      </c>
      <c r="Q4014" s="44">
        <v>0</v>
      </c>
      <c r="R4014" s="44">
        <v>18.769521999999998</v>
      </c>
      <c r="S4014" s="44">
        <v>18.565204999999999</v>
      </c>
      <c r="T4014" s="44">
        <v>155895</v>
      </c>
      <c r="U4014" s="44">
        <v>13419</v>
      </c>
      <c r="V4014" s="44">
        <v>0</v>
      </c>
      <c r="W4014" s="44">
        <v>0</v>
      </c>
      <c r="X4014" s="44">
        <v>0</v>
      </c>
      <c r="Y4014" s="44">
        <v>11065.165545</v>
      </c>
      <c r="Z4014" s="44">
        <v>524.78855499999997</v>
      </c>
      <c r="AA4014" s="44">
        <v>10.866033</v>
      </c>
      <c r="AB4014" s="44">
        <v>0.42137400000000003</v>
      </c>
      <c r="AC4014" s="44">
        <v>0.26746999999999999</v>
      </c>
      <c r="AD4014" s="44">
        <v>3047.1503630000002</v>
      </c>
    </row>
    <row r="4015" spans="1:30" x14ac:dyDescent="0.25">
      <c r="A4015">
        <v>5384</v>
      </c>
      <c r="B4015" t="s">
        <v>101</v>
      </c>
      <c r="C4015" t="s">
        <v>367</v>
      </c>
      <c r="D4015" t="s">
        <v>398</v>
      </c>
      <c r="E4015" t="s">
        <v>369</v>
      </c>
      <c r="F4015" s="48" t="e">
        <f>VLOOKUP(A4015,'TAZ definitions'!$A$1:$E$1902,2,FALSE)</f>
        <v>#N/A</v>
      </c>
      <c r="G4015" s="48" t="e">
        <f>VLOOKUP(A4015,'TAZ definitions'!$A$1:$E$1902,4,FALSE)</f>
        <v>#N/A</v>
      </c>
      <c r="H4015" s="44">
        <v>148453</v>
      </c>
      <c r="I4015" s="44">
        <v>2386</v>
      </c>
      <c r="J4015" s="44">
        <v>12934</v>
      </c>
      <c r="K4015" s="44">
        <v>531</v>
      </c>
      <c r="L4015" s="44">
        <v>0</v>
      </c>
      <c r="M4015" s="44">
        <v>0</v>
      </c>
      <c r="N4015" s="44">
        <v>0</v>
      </c>
      <c r="O4015" s="44">
        <v>0</v>
      </c>
      <c r="P4015" s="44">
        <v>97.676475999999994</v>
      </c>
      <c r="Q4015" s="44">
        <v>98.835251</v>
      </c>
      <c r="R4015" s="44">
        <v>15.642828</v>
      </c>
      <c r="S4015" s="44">
        <v>15.524157000000001</v>
      </c>
      <c r="T4015" s="44">
        <v>148383.5</v>
      </c>
      <c r="U4015" s="44">
        <v>12928.100586</v>
      </c>
      <c r="V4015" s="44">
        <v>0</v>
      </c>
      <c r="W4015" s="44">
        <v>0</v>
      </c>
      <c r="X4015" s="44">
        <v>0</v>
      </c>
      <c r="Y4015" s="44">
        <v>7010.483792</v>
      </c>
      <c r="Z4015" s="44">
        <v>283.63857000000002</v>
      </c>
      <c r="AA4015" s="44">
        <v>6.0106950000000001</v>
      </c>
      <c r="AB4015" s="44">
        <v>0.244698</v>
      </c>
      <c r="AC4015" s="44">
        <v>0.153943</v>
      </c>
      <c r="AD4015" s="44">
        <v>1766.6196030000001</v>
      </c>
    </row>
    <row r="4016" spans="1:30" x14ac:dyDescent="0.25">
      <c r="A4016">
        <v>5385</v>
      </c>
      <c r="B4016" t="s">
        <v>101</v>
      </c>
      <c r="C4016" t="s">
        <v>367</v>
      </c>
      <c r="D4016" t="s">
        <v>400</v>
      </c>
      <c r="E4016" t="s">
        <v>369</v>
      </c>
      <c r="F4016" s="48" t="e">
        <f>VLOOKUP(A4016,'TAZ definitions'!$A$1:$E$1902,2,FALSE)</f>
        <v>#N/A</v>
      </c>
      <c r="G4016" s="48" t="e">
        <f>VLOOKUP(A4016,'TAZ definitions'!$A$1:$E$1902,4,FALSE)</f>
        <v>#N/A</v>
      </c>
      <c r="H4016" s="44">
        <v>174561</v>
      </c>
      <c r="I4016" s="44">
        <v>0</v>
      </c>
      <c r="J4016" s="44">
        <v>16725</v>
      </c>
      <c r="K4016" s="44">
        <v>0</v>
      </c>
      <c r="L4016" s="44">
        <v>0</v>
      </c>
      <c r="M4016" s="44">
        <v>0</v>
      </c>
      <c r="N4016" s="44">
        <v>0</v>
      </c>
      <c r="O4016" s="44">
        <v>0</v>
      </c>
      <c r="P4016" s="44">
        <v>0</v>
      </c>
      <c r="Q4016" s="44">
        <v>0</v>
      </c>
      <c r="R4016" s="44">
        <v>17.000354999999999</v>
      </c>
      <c r="S4016" s="44">
        <v>16.664300999999998</v>
      </c>
      <c r="T4016" s="44">
        <v>174561</v>
      </c>
      <c r="U4016" s="44">
        <v>16725</v>
      </c>
      <c r="V4016" s="44">
        <v>0</v>
      </c>
      <c r="W4016" s="44">
        <v>0</v>
      </c>
      <c r="X4016" s="44">
        <v>36722.661566000002</v>
      </c>
      <c r="Y4016" s="44">
        <v>72195.731669999994</v>
      </c>
      <c r="Z4016" s="44">
        <v>2356.0266959999999</v>
      </c>
      <c r="AA4016" s="44">
        <v>62.179467000000002</v>
      </c>
      <c r="AB4016" s="44">
        <v>2.9574630000000002</v>
      </c>
      <c r="AC4016" s="44">
        <v>1.4626490000000001</v>
      </c>
      <c r="AD4016" s="44">
        <v>16892.185313999998</v>
      </c>
    </row>
    <row r="4017" spans="1:30" x14ac:dyDescent="0.25">
      <c r="A4017">
        <v>5386</v>
      </c>
      <c r="B4017" t="s">
        <v>101</v>
      </c>
      <c r="C4017" t="s">
        <v>367</v>
      </c>
      <c r="D4017" t="s">
        <v>400</v>
      </c>
      <c r="E4017" t="s">
        <v>369</v>
      </c>
      <c r="F4017" s="48" t="e">
        <f>VLOOKUP(A4017,'TAZ definitions'!$A$1:$E$1902,2,FALSE)</f>
        <v>#N/A</v>
      </c>
      <c r="G4017" s="48" t="e">
        <f>VLOOKUP(A4017,'TAZ definitions'!$A$1:$E$1902,4,FALSE)</f>
        <v>#N/A</v>
      </c>
      <c r="H4017" s="44">
        <v>175345</v>
      </c>
      <c r="I4017" s="44">
        <v>0</v>
      </c>
      <c r="J4017" s="44">
        <v>16916</v>
      </c>
      <c r="K4017" s="44">
        <v>0</v>
      </c>
      <c r="L4017" s="44">
        <v>0</v>
      </c>
      <c r="M4017" s="44">
        <v>0</v>
      </c>
      <c r="N4017" s="44">
        <v>0</v>
      </c>
      <c r="O4017" s="44">
        <v>0</v>
      </c>
      <c r="P4017" s="44">
        <v>0</v>
      </c>
      <c r="Q4017" s="44">
        <v>0</v>
      </c>
      <c r="R4017" s="44">
        <v>16.81324</v>
      </c>
      <c r="S4017" s="44">
        <v>16.764313000000001</v>
      </c>
      <c r="T4017" s="44">
        <v>175345</v>
      </c>
      <c r="U4017" s="44">
        <v>16916</v>
      </c>
      <c r="V4017" s="44">
        <v>0</v>
      </c>
      <c r="W4017" s="44">
        <v>0</v>
      </c>
      <c r="X4017" s="44">
        <v>40625.578948000002</v>
      </c>
      <c r="Y4017" s="44">
        <v>103505.703727</v>
      </c>
      <c r="Z4017" s="44">
        <v>4707.3564349999997</v>
      </c>
      <c r="AA4017" s="44">
        <v>97.977186000000003</v>
      </c>
      <c r="AB4017" s="44">
        <v>3.9754679999999998</v>
      </c>
      <c r="AC4017" s="44">
        <v>2.492378</v>
      </c>
      <c r="AD4017" s="44">
        <v>28166.59362</v>
      </c>
    </row>
    <row r="4018" spans="1:30" x14ac:dyDescent="0.25">
      <c r="A4018">
        <v>5387</v>
      </c>
      <c r="B4018" t="s">
        <v>101</v>
      </c>
      <c r="C4018" t="s">
        <v>367</v>
      </c>
      <c r="D4018" t="s">
        <v>400</v>
      </c>
      <c r="E4018" t="s">
        <v>369</v>
      </c>
      <c r="F4018" s="48" t="e">
        <f>VLOOKUP(A4018,'TAZ definitions'!$A$1:$E$1902,2,FALSE)</f>
        <v>#N/A</v>
      </c>
      <c r="G4018" s="48" t="e">
        <f>VLOOKUP(A4018,'TAZ definitions'!$A$1:$E$1902,4,FALSE)</f>
        <v>#N/A</v>
      </c>
      <c r="H4018" s="44">
        <v>162935</v>
      </c>
      <c r="I4018" s="44">
        <v>0</v>
      </c>
      <c r="J4018" s="44">
        <v>13946</v>
      </c>
      <c r="K4018" s="44">
        <v>0</v>
      </c>
      <c r="L4018" s="44">
        <v>0</v>
      </c>
      <c r="M4018" s="44">
        <v>0</v>
      </c>
      <c r="N4018" s="44">
        <v>0</v>
      </c>
      <c r="O4018" s="44">
        <v>0</v>
      </c>
      <c r="P4018" s="44">
        <v>0</v>
      </c>
      <c r="Q4018" s="44">
        <v>0</v>
      </c>
      <c r="R4018" s="44">
        <v>17.593988</v>
      </c>
      <c r="S4018" s="44">
        <v>17.667477000000002</v>
      </c>
      <c r="T4018" s="44">
        <v>162935</v>
      </c>
      <c r="U4018" s="44">
        <v>13946</v>
      </c>
      <c r="V4018" s="44">
        <v>0</v>
      </c>
      <c r="W4018" s="44">
        <v>0</v>
      </c>
      <c r="X4018" s="44">
        <v>59773.615558999998</v>
      </c>
      <c r="Y4018" s="44">
        <v>110032.31669599999</v>
      </c>
      <c r="Z4018" s="44">
        <v>6065.8449490000003</v>
      </c>
      <c r="AA4018" s="44">
        <v>116.118257</v>
      </c>
      <c r="AB4018" s="44">
        <v>4.8978739999999998</v>
      </c>
      <c r="AC4018" s="44">
        <v>3.1416520000000001</v>
      </c>
      <c r="AD4018" s="44">
        <v>34672.920139000002</v>
      </c>
    </row>
    <row r="4019" spans="1:30" x14ac:dyDescent="0.25">
      <c r="A4019">
        <v>5388</v>
      </c>
      <c r="B4019" t="s">
        <v>101</v>
      </c>
      <c r="C4019" t="s">
        <v>367</v>
      </c>
      <c r="D4019" t="s">
        <v>400</v>
      </c>
      <c r="E4019" t="s">
        <v>369</v>
      </c>
      <c r="F4019" s="48" t="e">
        <f>VLOOKUP(A4019,'TAZ definitions'!$A$1:$E$1902,2,FALSE)</f>
        <v>#N/A</v>
      </c>
      <c r="G4019" s="48" t="e">
        <f>VLOOKUP(A4019,'TAZ definitions'!$A$1:$E$1902,4,FALSE)</f>
        <v>#N/A</v>
      </c>
      <c r="H4019" s="44">
        <v>161374</v>
      </c>
      <c r="I4019" s="44">
        <v>0</v>
      </c>
      <c r="J4019" s="44">
        <v>13819</v>
      </c>
      <c r="K4019" s="44">
        <v>0</v>
      </c>
      <c r="L4019" s="44">
        <v>0</v>
      </c>
      <c r="M4019" s="44">
        <v>0</v>
      </c>
      <c r="N4019" s="44">
        <v>0</v>
      </c>
      <c r="O4019" s="44">
        <v>0</v>
      </c>
      <c r="P4019" s="44">
        <v>0</v>
      </c>
      <c r="Q4019" s="44">
        <v>0</v>
      </c>
      <c r="R4019" s="44">
        <v>17.465563</v>
      </c>
      <c r="S4019" s="44">
        <v>17.234300999999999</v>
      </c>
      <c r="T4019" s="44">
        <v>161374</v>
      </c>
      <c r="U4019" s="44">
        <v>13819</v>
      </c>
      <c r="V4019" s="44">
        <v>0</v>
      </c>
      <c r="W4019" s="44">
        <v>0</v>
      </c>
      <c r="X4019" s="44">
        <v>6246.7227080000002</v>
      </c>
      <c r="Y4019" s="44">
        <v>26505.986591000001</v>
      </c>
      <c r="Z4019" s="44">
        <v>753.189977</v>
      </c>
      <c r="AA4019" s="44">
        <v>21.484268</v>
      </c>
      <c r="AB4019" s="44">
        <v>1.106428</v>
      </c>
      <c r="AC4019" s="44">
        <v>0.49963099999999999</v>
      </c>
      <c r="AD4019" s="44">
        <v>5771.3491629999999</v>
      </c>
    </row>
    <row r="4020" spans="1:30" x14ac:dyDescent="0.25">
      <c r="A4020">
        <v>5389</v>
      </c>
      <c r="B4020" t="s">
        <v>101</v>
      </c>
      <c r="C4020" t="s">
        <v>367</v>
      </c>
      <c r="D4020" t="s">
        <v>400</v>
      </c>
      <c r="E4020" t="s">
        <v>369</v>
      </c>
      <c r="F4020" s="48" t="e">
        <f>VLOOKUP(A4020,'TAZ definitions'!$A$1:$E$1902,2,FALSE)</f>
        <v>#N/A</v>
      </c>
      <c r="G4020" s="48" t="e">
        <f>VLOOKUP(A4020,'TAZ definitions'!$A$1:$E$1902,4,FALSE)</f>
        <v>#N/A</v>
      </c>
      <c r="H4020" s="44">
        <v>154178</v>
      </c>
      <c r="I4020" s="44">
        <v>0</v>
      </c>
      <c r="J4020" s="44">
        <v>13250</v>
      </c>
      <c r="K4020" s="44">
        <v>0</v>
      </c>
      <c r="L4020" s="44">
        <v>0</v>
      </c>
      <c r="M4020" s="44">
        <v>0</v>
      </c>
      <c r="N4020" s="44">
        <v>0</v>
      </c>
      <c r="O4020" s="44">
        <v>0</v>
      </c>
      <c r="P4020" s="44">
        <v>0</v>
      </c>
      <c r="Q4020" s="44">
        <v>0</v>
      </c>
      <c r="R4020" s="44">
        <v>18.485755999999999</v>
      </c>
      <c r="S4020" s="44">
        <v>19.046576999999999</v>
      </c>
      <c r="T4020" s="44">
        <v>154178</v>
      </c>
      <c r="U4020" s="44">
        <v>13250</v>
      </c>
      <c r="V4020" s="44">
        <v>0</v>
      </c>
      <c r="W4020" s="44">
        <v>0</v>
      </c>
      <c r="X4020" s="44">
        <v>0</v>
      </c>
      <c r="Y4020" s="44">
        <v>0</v>
      </c>
      <c r="Z4020" s="44">
        <v>0</v>
      </c>
      <c r="AA4020" s="44">
        <v>0</v>
      </c>
      <c r="AB4020" s="44">
        <v>0</v>
      </c>
      <c r="AC4020" s="44">
        <v>0</v>
      </c>
      <c r="AD4020" s="44">
        <v>0</v>
      </c>
    </row>
    <row r="4021" spans="1:30" x14ac:dyDescent="0.25">
      <c r="A4021">
        <v>5390</v>
      </c>
      <c r="B4021" t="s">
        <v>101</v>
      </c>
      <c r="C4021" t="s">
        <v>367</v>
      </c>
      <c r="D4021" t="s">
        <v>400</v>
      </c>
      <c r="E4021" t="s">
        <v>369</v>
      </c>
      <c r="F4021" s="48" t="e">
        <f>VLOOKUP(A4021,'TAZ definitions'!$A$1:$E$1902,2,FALSE)</f>
        <v>#N/A</v>
      </c>
      <c r="G4021" s="48" t="e">
        <f>VLOOKUP(A4021,'TAZ definitions'!$A$1:$E$1902,4,FALSE)</f>
        <v>#N/A</v>
      </c>
      <c r="H4021" s="44">
        <v>142965</v>
      </c>
      <c r="I4021" s="44">
        <v>0</v>
      </c>
      <c r="J4021" s="44">
        <v>12456</v>
      </c>
      <c r="K4021" s="44">
        <v>0</v>
      </c>
      <c r="L4021" s="44">
        <v>0</v>
      </c>
      <c r="M4021" s="44">
        <v>0</v>
      </c>
      <c r="N4021" s="44">
        <v>0</v>
      </c>
      <c r="O4021" s="44">
        <v>0</v>
      </c>
      <c r="P4021" s="44">
        <v>0</v>
      </c>
      <c r="Q4021" s="44">
        <v>0</v>
      </c>
      <c r="R4021" s="44">
        <v>18.951231</v>
      </c>
      <c r="S4021" s="44">
        <v>19.102003</v>
      </c>
      <c r="T4021" s="44">
        <v>142965</v>
      </c>
      <c r="U4021" s="44">
        <v>12456</v>
      </c>
      <c r="V4021" s="44">
        <v>0</v>
      </c>
      <c r="W4021" s="44">
        <v>0</v>
      </c>
      <c r="X4021" s="44">
        <v>373.79452600000002</v>
      </c>
      <c r="Y4021" s="44">
        <v>9252.0513759999994</v>
      </c>
      <c r="Z4021" s="44">
        <v>374.17506800000001</v>
      </c>
      <c r="AA4021" s="44">
        <v>8.0878960000000006</v>
      </c>
      <c r="AB4021" s="44">
        <v>0.34948600000000002</v>
      </c>
      <c r="AC4021" s="44">
        <v>0.20411399999999999</v>
      </c>
      <c r="AD4021" s="44">
        <v>2367.0372480000001</v>
      </c>
    </row>
    <row r="4022" spans="1:30" x14ac:dyDescent="0.25">
      <c r="A4022">
        <v>5391</v>
      </c>
      <c r="B4022" t="s">
        <v>101</v>
      </c>
      <c r="C4022" t="s">
        <v>367</v>
      </c>
      <c r="D4022" t="s">
        <v>400</v>
      </c>
      <c r="E4022" t="s">
        <v>369</v>
      </c>
      <c r="F4022" s="48" t="e">
        <f>VLOOKUP(A4022,'TAZ definitions'!$A$1:$E$1902,2,FALSE)</f>
        <v>#N/A</v>
      </c>
      <c r="G4022" s="48" t="e">
        <f>VLOOKUP(A4022,'TAZ definitions'!$A$1:$E$1902,4,FALSE)</f>
        <v>#N/A</v>
      </c>
      <c r="H4022" s="44">
        <v>143341</v>
      </c>
      <c r="I4022" s="44">
        <v>0</v>
      </c>
      <c r="J4022" s="44">
        <v>12473</v>
      </c>
      <c r="K4022" s="44">
        <v>0</v>
      </c>
      <c r="L4022" s="44">
        <v>0</v>
      </c>
      <c r="M4022" s="44">
        <v>0</v>
      </c>
      <c r="N4022" s="44">
        <v>0</v>
      </c>
      <c r="O4022" s="44">
        <v>0</v>
      </c>
      <c r="P4022" s="44">
        <v>0</v>
      </c>
      <c r="Q4022" s="44">
        <v>0</v>
      </c>
      <c r="R4022" s="44">
        <v>18.751593</v>
      </c>
      <c r="S4022" s="44">
        <v>18.957483</v>
      </c>
      <c r="T4022" s="44">
        <v>143341</v>
      </c>
      <c r="U4022" s="44">
        <v>12473</v>
      </c>
      <c r="V4022" s="44">
        <v>0</v>
      </c>
      <c r="W4022" s="44">
        <v>0</v>
      </c>
      <c r="X4022" s="44">
        <v>0</v>
      </c>
      <c r="Y4022" s="44">
        <v>0</v>
      </c>
      <c r="Z4022" s="44">
        <v>0</v>
      </c>
      <c r="AA4022" s="44">
        <v>0</v>
      </c>
      <c r="AB4022" s="44">
        <v>0</v>
      </c>
      <c r="AC4022" s="44">
        <v>0</v>
      </c>
      <c r="AD4022" s="44">
        <v>0</v>
      </c>
    </row>
    <row r="4023" spans="1:30" x14ac:dyDescent="0.25">
      <c r="A4023">
        <v>5392</v>
      </c>
      <c r="B4023" t="s">
        <v>101</v>
      </c>
      <c r="C4023" t="s">
        <v>367</v>
      </c>
      <c r="D4023" t="s">
        <v>400</v>
      </c>
      <c r="E4023" t="s">
        <v>369</v>
      </c>
      <c r="F4023" s="48" t="e">
        <f>VLOOKUP(A4023,'TAZ definitions'!$A$1:$E$1902,2,FALSE)</f>
        <v>#N/A</v>
      </c>
      <c r="G4023" s="48" t="e">
        <f>VLOOKUP(A4023,'TAZ definitions'!$A$1:$E$1902,4,FALSE)</f>
        <v>#N/A</v>
      </c>
      <c r="H4023" s="44">
        <v>190824</v>
      </c>
      <c r="I4023" s="44">
        <v>0</v>
      </c>
      <c r="J4023" s="44">
        <v>18295</v>
      </c>
      <c r="K4023" s="44">
        <v>0</v>
      </c>
      <c r="L4023" s="44">
        <v>0</v>
      </c>
      <c r="M4023" s="44">
        <v>0</v>
      </c>
      <c r="N4023" s="44">
        <v>0</v>
      </c>
      <c r="O4023" s="44">
        <v>0</v>
      </c>
      <c r="P4023" s="44">
        <v>91.769065999999995</v>
      </c>
      <c r="Q4023" s="44">
        <v>91.226685000000003</v>
      </c>
      <c r="R4023" s="44">
        <v>16.705366000000001</v>
      </c>
      <c r="S4023" s="44">
        <v>16.378771</v>
      </c>
      <c r="T4023" s="44">
        <v>188863.984375</v>
      </c>
      <c r="U4023" s="44">
        <v>18107.085938</v>
      </c>
      <c r="V4023" s="44">
        <v>0</v>
      </c>
      <c r="W4023" s="44">
        <v>0</v>
      </c>
      <c r="X4023" s="44">
        <v>26264.365762000001</v>
      </c>
      <c r="Y4023" s="44">
        <v>67027.272668999998</v>
      </c>
      <c r="Z4023" s="44">
        <v>2203.4654220000002</v>
      </c>
      <c r="AA4023" s="44">
        <v>62.266575000000003</v>
      </c>
      <c r="AB4023" s="44">
        <v>3.0667909999999998</v>
      </c>
      <c r="AC4023" s="44">
        <v>1.380063</v>
      </c>
      <c r="AD4023" s="44">
        <v>16150.568396000001</v>
      </c>
    </row>
    <row r="4024" spans="1:30" x14ac:dyDescent="0.25">
      <c r="A4024">
        <v>5393</v>
      </c>
      <c r="B4024" t="s">
        <v>101</v>
      </c>
      <c r="C4024" t="s">
        <v>367</v>
      </c>
      <c r="D4024" t="s">
        <v>400</v>
      </c>
      <c r="E4024" t="s">
        <v>369</v>
      </c>
      <c r="F4024" s="48" t="e">
        <f>VLOOKUP(A4024,'TAZ definitions'!$A$1:$E$1902,2,FALSE)</f>
        <v>#N/A</v>
      </c>
      <c r="G4024" s="48" t="e">
        <f>VLOOKUP(A4024,'TAZ definitions'!$A$1:$E$1902,4,FALSE)</f>
        <v>#N/A</v>
      </c>
      <c r="H4024" s="44">
        <v>186961</v>
      </c>
      <c r="I4024" s="44">
        <v>0</v>
      </c>
      <c r="J4024" s="44">
        <v>17725</v>
      </c>
      <c r="K4024" s="44">
        <v>0</v>
      </c>
      <c r="L4024" s="44">
        <v>0</v>
      </c>
      <c r="M4024" s="44">
        <v>0</v>
      </c>
      <c r="N4024" s="44">
        <v>0</v>
      </c>
      <c r="O4024" s="44">
        <v>0</v>
      </c>
      <c r="P4024" s="44">
        <v>0</v>
      </c>
      <c r="Q4024" s="44">
        <v>0</v>
      </c>
      <c r="R4024" s="44">
        <v>15.574567</v>
      </c>
      <c r="S4024" s="44">
        <v>15.768962999999999</v>
      </c>
      <c r="T4024" s="44">
        <v>186961</v>
      </c>
      <c r="U4024" s="44">
        <v>17725</v>
      </c>
      <c r="V4024" s="44">
        <v>0</v>
      </c>
      <c r="W4024" s="44">
        <v>0</v>
      </c>
      <c r="X4024" s="44">
        <v>14846.282993999999</v>
      </c>
      <c r="Y4024" s="44">
        <v>35018.968597999999</v>
      </c>
      <c r="Z4024" s="44">
        <v>1681.411198</v>
      </c>
      <c r="AA4024" s="44">
        <v>35.252142999999997</v>
      </c>
      <c r="AB4024" s="44">
        <v>1.3359859999999999</v>
      </c>
      <c r="AC4024" s="44">
        <v>0.86068299999999998</v>
      </c>
      <c r="AD4024" s="44">
        <v>9765.5577389999999</v>
      </c>
    </row>
    <row r="4025" spans="1:30" x14ac:dyDescent="0.25">
      <c r="A4025">
        <v>5394</v>
      </c>
      <c r="B4025" t="s">
        <v>101</v>
      </c>
      <c r="C4025" t="s">
        <v>367</v>
      </c>
      <c r="D4025" t="s">
        <v>399</v>
      </c>
      <c r="E4025" t="s">
        <v>369</v>
      </c>
      <c r="F4025" s="48" t="e">
        <f>VLOOKUP(A4025,'TAZ definitions'!$A$1:$E$1902,2,FALSE)</f>
        <v>#N/A</v>
      </c>
      <c r="G4025" s="48" t="e">
        <f>VLOOKUP(A4025,'TAZ definitions'!$A$1:$E$1902,4,FALSE)</f>
        <v>#N/A</v>
      </c>
      <c r="H4025" s="44">
        <v>182637</v>
      </c>
      <c r="I4025" s="44">
        <v>11192</v>
      </c>
      <c r="J4025" s="44">
        <v>16736</v>
      </c>
      <c r="K4025" s="44">
        <v>1740</v>
      </c>
      <c r="L4025" s="44">
        <v>0</v>
      </c>
      <c r="M4025" s="44">
        <v>0</v>
      </c>
      <c r="N4025" s="44">
        <v>0</v>
      </c>
      <c r="O4025" s="44">
        <v>0</v>
      </c>
      <c r="P4025" s="44">
        <v>69.592063999999993</v>
      </c>
      <c r="Q4025" s="44">
        <v>67.481430000000003</v>
      </c>
      <c r="R4025" s="44">
        <v>15.138517999999999</v>
      </c>
      <c r="S4025" s="44">
        <v>15.214679</v>
      </c>
      <c r="T4025" s="44">
        <v>178683.25</v>
      </c>
      <c r="U4025" s="44">
        <v>16390.171875</v>
      </c>
      <c r="V4025" s="44">
        <v>0</v>
      </c>
      <c r="W4025" s="44">
        <v>0</v>
      </c>
      <c r="X4025" s="44">
        <v>0</v>
      </c>
      <c r="Y4025" s="44">
        <v>18728.734841000001</v>
      </c>
      <c r="Z4025" s="44">
        <v>782.43679999999995</v>
      </c>
      <c r="AA4025" s="44">
        <v>16.537564</v>
      </c>
      <c r="AB4025" s="44">
        <v>0.69657800000000003</v>
      </c>
      <c r="AC4025" s="44">
        <v>0.41495399999999999</v>
      </c>
      <c r="AD4025" s="44">
        <v>4831.1834989999998</v>
      </c>
    </row>
    <row r="4026" spans="1:30" x14ac:dyDescent="0.25">
      <c r="A4026">
        <v>5395</v>
      </c>
      <c r="B4026" t="s">
        <v>101</v>
      </c>
      <c r="C4026" t="s">
        <v>367</v>
      </c>
      <c r="D4026" t="s">
        <v>399</v>
      </c>
      <c r="E4026" t="s">
        <v>369</v>
      </c>
      <c r="F4026" s="48" t="e">
        <f>VLOOKUP(A4026,'TAZ definitions'!$A$1:$E$1902,2,FALSE)</f>
        <v>#N/A</v>
      </c>
      <c r="G4026" s="48" t="e">
        <f>VLOOKUP(A4026,'TAZ definitions'!$A$1:$E$1902,4,FALSE)</f>
        <v>#N/A</v>
      </c>
      <c r="H4026" s="44">
        <v>193363</v>
      </c>
      <c r="I4026" s="44">
        <v>3397</v>
      </c>
      <c r="J4026" s="44">
        <v>18557</v>
      </c>
      <c r="K4026" s="44">
        <v>111</v>
      </c>
      <c r="L4026" s="44">
        <v>0</v>
      </c>
      <c r="M4026" s="44">
        <v>0</v>
      </c>
      <c r="N4026" s="44">
        <v>0</v>
      </c>
      <c r="O4026" s="44">
        <v>0</v>
      </c>
      <c r="P4026" s="44">
        <v>80.105148</v>
      </c>
      <c r="Q4026" s="44">
        <v>78.050606000000002</v>
      </c>
      <c r="R4026" s="44">
        <v>13.794180000000001</v>
      </c>
      <c r="S4026" s="44">
        <v>13.706004</v>
      </c>
      <c r="T4026" s="44">
        <v>190764.484375</v>
      </c>
      <c r="U4026" s="44">
        <v>18304.679688</v>
      </c>
      <c r="V4026" s="44">
        <v>0</v>
      </c>
      <c r="W4026" s="44">
        <v>0</v>
      </c>
      <c r="X4026" s="44">
        <v>0</v>
      </c>
      <c r="Y4026" s="44">
        <v>0</v>
      </c>
      <c r="Z4026" s="44">
        <v>0</v>
      </c>
      <c r="AA4026" s="44">
        <v>0</v>
      </c>
      <c r="AB4026" s="44">
        <v>0</v>
      </c>
      <c r="AC4026" s="44">
        <v>0</v>
      </c>
      <c r="AD4026" s="44">
        <v>0</v>
      </c>
    </row>
    <row r="4027" spans="1:30" x14ac:dyDescent="0.25">
      <c r="A4027">
        <v>5396</v>
      </c>
      <c r="B4027" t="s">
        <v>101</v>
      </c>
      <c r="C4027" t="s">
        <v>367</v>
      </c>
      <c r="D4027" t="s">
        <v>399</v>
      </c>
      <c r="E4027" t="s">
        <v>369</v>
      </c>
      <c r="F4027" s="48" t="e">
        <f>VLOOKUP(A4027,'TAZ definitions'!$A$1:$E$1902,2,FALSE)</f>
        <v>#N/A</v>
      </c>
      <c r="G4027" s="48" t="e">
        <f>VLOOKUP(A4027,'TAZ definitions'!$A$1:$E$1902,4,FALSE)</f>
        <v>#N/A</v>
      </c>
      <c r="H4027" s="44">
        <v>191899</v>
      </c>
      <c r="I4027" s="44">
        <v>7735</v>
      </c>
      <c r="J4027" s="44">
        <v>18374</v>
      </c>
      <c r="K4027" s="44">
        <v>1482</v>
      </c>
      <c r="L4027" s="44">
        <v>0</v>
      </c>
      <c r="M4027" s="44">
        <v>0</v>
      </c>
      <c r="N4027" s="44">
        <v>0</v>
      </c>
      <c r="O4027" s="44">
        <v>0</v>
      </c>
      <c r="P4027" s="44">
        <v>78.102196000000006</v>
      </c>
      <c r="Q4027" s="44">
        <v>76.292457999999996</v>
      </c>
      <c r="R4027" s="44">
        <v>13.761837999999999</v>
      </c>
      <c r="S4027" s="44">
        <v>13.771635</v>
      </c>
      <c r="T4027" s="44">
        <v>189260.28125</v>
      </c>
      <c r="U4027" s="44">
        <v>18131.970702999999</v>
      </c>
      <c r="V4027" s="44">
        <v>0</v>
      </c>
      <c r="W4027" s="44">
        <v>0</v>
      </c>
      <c r="X4027" s="44">
        <v>0</v>
      </c>
      <c r="Y4027" s="44">
        <v>27602.419766999999</v>
      </c>
      <c r="Z4027" s="44">
        <v>1115.2052570000001</v>
      </c>
      <c r="AA4027" s="44">
        <v>23.840277</v>
      </c>
      <c r="AB4027" s="44">
        <v>0.98816400000000004</v>
      </c>
      <c r="AC4027" s="44">
        <v>0.60585900000000004</v>
      </c>
      <c r="AD4027" s="44">
        <v>7006.0342069999997</v>
      </c>
    </row>
    <row r="4028" spans="1:30" x14ac:dyDescent="0.25">
      <c r="A4028">
        <v>5397</v>
      </c>
      <c r="B4028" t="s">
        <v>101</v>
      </c>
      <c r="C4028" t="s">
        <v>371</v>
      </c>
      <c r="D4028" t="s">
        <v>403</v>
      </c>
      <c r="E4028" t="s">
        <v>369</v>
      </c>
      <c r="F4028" s="48" t="e">
        <f>VLOOKUP(A4028,'TAZ definitions'!$A$1:$E$1902,2,FALSE)</f>
        <v>#N/A</v>
      </c>
      <c r="G4028" s="48" t="e">
        <f>VLOOKUP(A4028,'TAZ definitions'!$A$1:$E$1902,4,FALSE)</f>
        <v>#N/A</v>
      </c>
      <c r="H4028" s="44">
        <v>108417</v>
      </c>
      <c r="I4028" s="44">
        <v>2145</v>
      </c>
      <c r="J4028" s="44">
        <v>11357</v>
      </c>
      <c r="K4028" s="44">
        <v>108</v>
      </c>
      <c r="L4028" s="44">
        <v>0</v>
      </c>
      <c r="M4028" s="44">
        <v>0</v>
      </c>
      <c r="N4028" s="44">
        <v>0</v>
      </c>
      <c r="O4028" s="44">
        <v>0</v>
      </c>
      <c r="P4028" s="44">
        <v>79.427948000000001</v>
      </c>
      <c r="Q4028" s="44">
        <v>80.902962000000002</v>
      </c>
      <c r="R4028" s="44">
        <v>17.937193000000001</v>
      </c>
      <c r="S4028" s="44">
        <v>17.674706</v>
      </c>
      <c r="T4028" s="44">
        <v>107528.351563</v>
      </c>
      <c r="U4028" s="44">
        <v>11262.935546999999</v>
      </c>
      <c r="V4028" s="44">
        <v>0</v>
      </c>
      <c r="W4028" s="44">
        <v>0</v>
      </c>
      <c r="X4028" s="44">
        <v>0</v>
      </c>
      <c r="Y4028" s="44">
        <v>6227.6608059999999</v>
      </c>
      <c r="Z4028" s="44">
        <v>212.23708400000001</v>
      </c>
      <c r="AA4028" s="44">
        <v>5.3398000000000003</v>
      </c>
      <c r="AB4028" s="44">
        <v>0.24513099999999999</v>
      </c>
      <c r="AC4028" s="44">
        <v>0.125692</v>
      </c>
      <c r="AD4028" s="44">
        <v>1468.4195649999999</v>
      </c>
    </row>
    <row r="4029" spans="1:30" x14ac:dyDescent="0.25">
      <c r="A4029">
        <v>5398</v>
      </c>
      <c r="B4029" t="s">
        <v>101</v>
      </c>
      <c r="C4029" t="s">
        <v>371</v>
      </c>
      <c r="D4029" t="s">
        <v>403</v>
      </c>
      <c r="E4029" t="s">
        <v>369</v>
      </c>
      <c r="F4029" s="48" t="e">
        <f>VLOOKUP(A4029,'TAZ definitions'!$A$1:$E$1902,2,FALSE)</f>
        <v>#N/A</v>
      </c>
      <c r="G4029" s="48" t="e">
        <f>VLOOKUP(A4029,'TAZ definitions'!$A$1:$E$1902,4,FALSE)</f>
        <v>#N/A</v>
      </c>
      <c r="H4029" s="44">
        <v>47131</v>
      </c>
      <c r="I4029" s="44">
        <v>0</v>
      </c>
      <c r="J4029" s="44">
        <v>4126</v>
      </c>
      <c r="K4029" s="44">
        <v>0</v>
      </c>
      <c r="L4029" s="44">
        <v>0</v>
      </c>
      <c r="M4029" s="44">
        <v>0</v>
      </c>
      <c r="N4029" s="44">
        <v>0</v>
      </c>
      <c r="O4029" s="44">
        <v>0</v>
      </c>
      <c r="P4029" s="44">
        <v>0</v>
      </c>
      <c r="Q4029" s="44">
        <v>0</v>
      </c>
      <c r="R4029" s="44">
        <v>19.638570999999999</v>
      </c>
      <c r="S4029" s="44">
        <v>19.31053</v>
      </c>
      <c r="T4029" s="44">
        <v>47131</v>
      </c>
      <c r="U4029" s="44">
        <v>4126</v>
      </c>
      <c r="V4029" s="44">
        <v>0</v>
      </c>
      <c r="W4029" s="44">
        <v>0</v>
      </c>
      <c r="X4029" s="44">
        <v>0</v>
      </c>
      <c r="Y4029" s="44">
        <v>7679.0383190000002</v>
      </c>
      <c r="Z4029" s="44">
        <v>223.40588500000001</v>
      </c>
      <c r="AA4029" s="44">
        <v>6.33704</v>
      </c>
      <c r="AB4029" s="44">
        <v>0.32639200000000002</v>
      </c>
      <c r="AC4029" s="44">
        <v>0.145458</v>
      </c>
      <c r="AD4029" s="44">
        <v>1694.721288</v>
      </c>
    </row>
    <row r="4030" spans="1:30" x14ac:dyDescent="0.25">
      <c r="A4030">
        <v>5399</v>
      </c>
      <c r="B4030" t="s">
        <v>101</v>
      </c>
      <c r="C4030" t="s">
        <v>371</v>
      </c>
      <c r="D4030" t="s">
        <v>403</v>
      </c>
      <c r="E4030" t="s">
        <v>369</v>
      </c>
      <c r="F4030" s="48" t="e">
        <f>VLOOKUP(A4030,'TAZ definitions'!$A$1:$E$1902,2,FALSE)</f>
        <v>#N/A</v>
      </c>
      <c r="G4030" s="48" t="e">
        <f>VLOOKUP(A4030,'TAZ definitions'!$A$1:$E$1902,4,FALSE)</f>
        <v>#N/A</v>
      </c>
      <c r="H4030" s="44">
        <v>77642</v>
      </c>
      <c r="I4030" s="44">
        <v>0</v>
      </c>
      <c r="J4030" s="44">
        <v>7548</v>
      </c>
      <c r="K4030" s="44">
        <v>0</v>
      </c>
      <c r="L4030" s="44">
        <v>0</v>
      </c>
      <c r="M4030" s="44">
        <v>0</v>
      </c>
      <c r="N4030" s="44">
        <v>0</v>
      </c>
      <c r="O4030" s="44">
        <v>0</v>
      </c>
      <c r="P4030" s="44">
        <v>87.495247000000006</v>
      </c>
      <c r="Q4030" s="44">
        <v>78.778885000000002</v>
      </c>
      <c r="R4030" s="44">
        <v>17.572289000000001</v>
      </c>
      <c r="S4030" s="44">
        <v>17.163881</v>
      </c>
      <c r="T4030" s="44">
        <v>77007.328125</v>
      </c>
      <c r="U4030" s="44">
        <v>7486.3002930000002</v>
      </c>
      <c r="V4030" s="44">
        <v>0</v>
      </c>
      <c r="W4030" s="44">
        <v>0</v>
      </c>
      <c r="X4030" s="44">
        <v>0</v>
      </c>
      <c r="Y4030" s="44">
        <v>12786.665069000001</v>
      </c>
      <c r="Z4030" s="44">
        <v>361.05780499999997</v>
      </c>
      <c r="AA4030" s="44">
        <v>10.530873</v>
      </c>
      <c r="AB4030" s="44">
        <v>0.549759</v>
      </c>
      <c r="AC4030" s="44">
        <v>0.239954</v>
      </c>
      <c r="AD4030" s="44">
        <v>2778.652161</v>
      </c>
    </row>
    <row r="4031" spans="1:30" x14ac:dyDescent="0.25">
      <c r="A4031">
        <v>5400</v>
      </c>
      <c r="B4031" t="s">
        <v>101</v>
      </c>
      <c r="C4031" t="s">
        <v>371</v>
      </c>
      <c r="D4031" t="s">
        <v>403</v>
      </c>
      <c r="E4031" t="s">
        <v>369</v>
      </c>
      <c r="F4031" s="48" t="e">
        <f>VLOOKUP(A4031,'TAZ definitions'!$A$1:$E$1902,2,FALSE)</f>
        <v>#N/A</v>
      </c>
      <c r="G4031" s="48" t="e">
        <f>VLOOKUP(A4031,'TAZ definitions'!$A$1:$E$1902,4,FALSE)</f>
        <v>#N/A</v>
      </c>
      <c r="H4031" s="44">
        <v>81271</v>
      </c>
      <c r="I4031" s="44">
        <v>0</v>
      </c>
      <c r="J4031" s="44">
        <v>7819</v>
      </c>
      <c r="K4031" s="44">
        <v>0</v>
      </c>
      <c r="L4031" s="44">
        <v>0</v>
      </c>
      <c r="M4031" s="44">
        <v>0</v>
      </c>
      <c r="N4031" s="44">
        <v>0</v>
      </c>
      <c r="O4031" s="44">
        <v>0</v>
      </c>
      <c r="P4031" s="44">
        <v>94.806618</v>
      </c>
      <c r="Q4031" s="44">
        <v>95.514274999999998</v>
      </c>
      <c r="R4031" s="44">
        <v>16.955475</v>
      </c>
      <c r="S4031" s="44">
        <v>16.781169999999999</v>
      </c>
      <c r="T4031" s="44">
        <v>80701.28125</v>
      </c>
      <c r="U4031" s="44">
        <v>7764.1875</v>
      </c>
      <c r="V4031" s="44">
        <v>0</v>
      </c>
      <c r="W4031" s="44">
        <v>0</v>
      </c>
      <c r="X4031" s="44">
        <v>0</v>
      </c>
      <c r="Y4031" s="44">
        <v>46373.997108000003</v>
      </c>
      <c r="Z4031" s="44">
        <v>1200.356143</v>
      </c>
      <c r="AA4031" s="44">
        <v>37.642950999999996</v>
      </c>
      <c r="AB4031" s="44">
        <v>2.1479680000000001</v>
      </c>
      <c r="AC4031" s="44">
        <v>0.833978</v>
      </c>
      <c r="AD4031" s="44">
        <v>9957.6830179999997</v>
      </c>
    </row>
    <row r="4032" spans="1:30" x14ac:dyDescent="0.25">
      <c r="A4032">
        <v>5401</v>
      </c>
      <c r="B4032" t="s">
        <v>101</v>
      </c>
      <c r="C4032" t="s">
        <v>371</v>
      </c>
      <c r="D4032" t="s">
        <v>403</v>
      </c>
      <c r="E4032" t="s">
        <v>369</v>
      </c>
      <c r="F4032" s="48" t="e">
        <f>VLOOKUP(A4032,'TAZ definitions'!$A$1:$E$1902,2,FALSE)</f>
        <v>#N/A</v>
      </c>
      <c r="G4032" s="48" t="e">
        <f>VLOOKUP(A4032,'TAZ definitions'!$A$1:$E$1902,4,FALSE)</f>
        <v>#N/A</v>
      </c>
      <c r="H4032" s="44">
        <v>77077</v>
      </c>
      <c r="I4032" s="44">
        <v>0</v>
      </c>
      <c r="J4032" s="44">
        <v>7428</v>
      </c>
      <c r="K4032" s="44">
        <v>0</v>
      </c>
      <c r="L4032" s="44">
        <v>0</v>
      </c>
      <c r="M4032" s="44">
        <v>0</v>
      </c>
      <c r="N4032" s="44">
        <v>0</v>
      </c>
      <c r="O4032" s="44">
        <v>0</v>
      </c>
      <c r="P4032" s="44">
        <v>99.693557999999996</v>
      </c>
      <c r="Q4032" s="44">
        <v>101.02767900000001</v>
      </c>
      <c r="R4032" s="44">
        <v>16.657492000000001</v>
      </c>
      <c r="S4032" s="44">
        <v>16.515249000000001</v>
      </c>
      <c r="T4032" s="44">
        <v>76626.921875</v>
      </c>
      <c r="U4032" s="44">
        <v>7384.6254879999997</v>
      </c>
      <c r="V4032" s="44">
        <v>0</v>
      </c>
      <c r="W4032" s="44">
        <v>0</v>
      </c>
      <c r="X4032" s="44">
        <v>0</v>
      </c>
      <c r="Y4032" s="44">
        <v>34915.244918999997</v>
      </c>
      <c r="Z4032" s="44">
        <v>1068.6915770000001</v>
      </c>
      <c r="AA4032" s="44">
        <v>29.006643</v>
      </c>
      <c r="AB4032" s="44">
        <v>1.4899359999999999</v>
      </c>
      <c r="AC4032" s="44">
        <v>0.67278000000000004</v>
      </c>
      <c r="AD4032" s="44">
        <v>7866.1611970000004</v>
      </c>
    </row>
    <row r="4033" spans="1:30" x14ac:dyDescent="0.25">
      <c r="A4033">
        <v>5402</v>
      </c>
      <c r="B4033" t="s">
        <v>101</v>
      </c>
      <c r="C4033" t="s">
        <v>371</v>
      </c>
      <c r="D4033" t="s">
        <v>403</v>
      </c>
      <c r="E4033" t="s">
        <v>369</v>
      </c>
      <c r="F4033" s="48" t="e">
        <f>VLOOKUP(A4033,'TAZ definitions'!$A$1:$E$1902,2,FALSE)</f>
        <v>#N/A</v>
      </c>
      <c r="G4033" s="48" t="e">
        <f>VLOOKUP(A4033,'TAZ definitions'!$A$1:$E$1902,4,FALSE)</f>
        <v>#N/A</v>
      </c>
      <c r="H4033" s="44">
        <v>79179</v>
      </c>
      <c r="I4033" s="44">
        <v>0</v>
      </c>
      <c r="J4033" s="44">
        <v>7637</v>
      </c>
      <c r="K4033" s="44">
        <v>0</v>
      </c>
      <c r="L4033" s="44">
        <v>0</v>
      </c>
      <c r="M4033" s="44">
        <v>0</v>
      </c>
      <c r="N4033" s="44">
        <v>0</v>
      </c>
      <c r="O4033" s="44">
        <v>0</v>
      </c>
      <c r="P4033" s="44">
        <v>96.078522000000007</v>
      </c>
      <c r="Q4033" s="44">
        <v>98.839377999999996</v>
      </c>
      <c r="R4033" s="44">
        <v>18.053592999999999</v>
      </c>
      <c r="S4033" s="44">
        <v>17.730045</v>
      </c>
      <c r="T4033" s="44">
        <v>78605.835938000004</v>
      </c>
      <c r="U4033" s="44">
        <v>7581.7172849999997</v>
      </c>
      <c r="V4033" s="44">
        <v>0</v>
      </c>
      <c r="W4033" s="44">
        <v>0</v>
      </c>
      <c r="X4033" s="44">
        <v>0</v>
      </c>
      <c r="Y4033" s="44">
        <v>3160.065094</v>
      </c>
      <c r="Z4033" s="44">
        <v>105.78651600000001</v>
      </c>
      <c r="AA4033" s="44">
        <v>2.674922</v>
      </c>
      <c r="AB4033" s="44">
        <v>0.12834300000000001</v>
      </c>
      <c r="AC4033" s="44">
        <v>6.2896999999999995E-2</v>
      </c>
      <c r="AD4033" s="44">
        <v>737.53205100000002</v>
      </c>
    </row>
    <row r="4034" spans="1:30" x14ac:dyDescent="0.25">
      <c r="A4034">
        <v>5403</v>
      </c>
      <c r="B4034" t="s">
        <v>101</v>
      </c>
      <c r="C4034" t="s">
        <v>371</v>
      </c>
      <c r="D4034" t="s">
        <v>403</v>
      </c>
      <c r="E4034" t="s">
        <v>369</v>
      </c>
      <c r="F4034" s="48" t="e">
        <f>VLOOKUP(A4034,'TAZ definitions'!$A$1:$E$1902,2,FALSE)</f>
        <v>#N/A</v>
      </c>
      <c r="G4034" s="48" t="e">
        <f>VLOOKUP(A4034,'TAZ definitions'!$A$1:$E$1902,4,FALSE)</f>
        <v>#N/A</v>
      </c>
      <c r="H4034" s="44">
        <v>87500</v>
      </c>
      <c r="I4034" s="44">
        <v>0</v>
      </c>
      <c r="J4034" s="44">
        <v>9015</v>
      </c>
      <c r="K4034" s="44">
        <v>0</v>
      </c>
      <c r="L4034" s="44">
        <v>0</v>
      </c>
      <c r="M4034" s="44">
        <v>0</v>
      </c>
      <c r="N4034" s="44">
        <v>0</v>
      </c>
      <c r="O4034" s="44">
        <v>0</v>
      </c>
      <c r="P4034" s="44">
        <v>82.690940999999995</v>
      </c>
      <c r="Q4034" s="44">
        <v>82.317238000000003</v>
      </c>
      <c r="R4034" s="44">
        <v>17.275167</v>
      </c>
      <c r="S4034" s="44">
        <v>16.965284</v>
      </c>
      <c r="T4034" s="44">
        <v>86878.484375</v>
      </c>
      <c r="U4034" s="44">
        <v>8950.9658199999994</v>
      </c>
      <c r="V4034" s="44">
        <v>0</v>
      </c>
      <c r="W4034" s="44">
        <v>0</v>
      </c>
      <c r="X4034" s="44">
        <v>0</v>
      </c>
      <c r="Y4034" s="44">
        <v>15980.299568</v>
      </c>
      <c r="Z4034" s="44">
        <v>519.96439299999997</v>
      </c>
      <c r="AA4034" s="44">
        <v>13.397842000000001</v>
      </c>
      <c r="AB4034" s="44">
        <v>0.65229499999999996</v>
      </c>
      <c r="AC4034" s="44">
        <v>0.31467699999999998</v>
      </c>
      <c r="AD4034" s="44">
        <v>3665.295967</v>
      </c>
    </row>
    <row r="4035" spans="1:30" x14ac:dyDescent="0.25">
      <c r="A4035">
        <v>5404</v>
      </c>
      <c r="B4035" t="s">
        <v>101</v>
      </c>
      <c r="C4035" t="s">
        <v>371</v>
      </c>
      <c r="D4035" t="s">
        <v>405</v>
      </c>
      <c r="E4035" t="s">
        <v>369</v>
      </c>
      <c r="F4035" s="48" t="e">
        <f>VLOOKUP(A4035,'TAZ definitions'!$A$1:$E$1902,2,FALSE)</f>
        <v>#N/A</v>
      </c>
      <c r="G4035" s="48" t="e">
        <f>VLOOKUP(A4035,'TAZ definitions'!$A$1:$E$1902,4,FALSE)</f>
        <v>#N/A</v>
      </c>
      <c r="H4035" s="44">
        <v>35847</v>
      </c>
      <c r="I4035" s="44">
        <v>0</v>
      </c>
      <c r="J4035" s="44">
        <v>2929</v>
      </c>
      <c r="K4035" s="44">
        <v>0</v>
      </c>
      <c r="L4035" s="44">
        <v>0</v>
      </c>
      <c r="M4035" s="44">
        <v>0</v>
      </c>
      <c r="N4035" s="44">
        <v>0</v>
      </c>
      <c r="O4035" s="44">
        <v>0</v>
      </c>
      <c r="P4035" s="44">
        <v>0</v>
      </c>
      <c r="Q4035" s="44">
        <v>0</v>
      </c>
      <c r="R4035" s="44">
        <v>18.347010000000001</v>
      </c>
      <c r="S4035" s="44">
        <v>18.290545000000002</v>
      </c>
      <c r="T4035" s="44">
        <v>35847</v>
      </c>
      <c r="U4035" s="44">
        <v>2929</v>
      </c>
      <c r="V4035" s="44">
        <v>0</v>
      </c>
      <c r="W4035" s="44">
        <v>0</v>
      </c>
      <c r="X4035" s="44">
        <v>0</v>
      </c>
      <c r="Y4035" s="44">
        <v>1987.3187250000001</v>
      </c>
      <c r="Z4035" s="44">
        <v>56.799337000000001</v>
      </c>
      <c r="AA4035" s="44">
        <v>1.6368849999999999</v>
      </c>
      <c r="AB4035" s="44">
        <v>8.3250000000000005E-2</v>
      </c>
      <c r="AC4035" s="44">
        <v>3.7565000000000001E-2</v>
      </c>
      <c r="AD4035" s="44">
        <v>431.00853999999998</v>
      </c>
    </row>
    <row r="4036" spans="1:30" x14ac:dyDescent="0.25">
      <c r="A4036">
        <v>5405</v>
      </c>
      <c r="B4036" t="s">
        <v>101</v>
      </c>
      <c r="C4036" t="s">
        <v>371</v>
      </c>
      <c r="D4036" t="s">
        <v>403</v>
      </c>
      <c r="E4036" t="s">
        <v>369</v>
      </c>
      <c r="F4036" s="48" t="e">
        <f>VLOOKUP(A4036,'TAZ definitions'!$A$1:$E$1902,2,FALSE)</f>
        <v>#N/A</v>
      </c>
      <c r="G4036" s="48" t="e">
        <f>VLOOKUP(A4036,'TAZ definitions'!$A$1:$E$1902,4,FALSE)</f>
        <v>#N/A</v>
      </c>
      <c r="H4036" s="44">
        <v>99229</v>
      </c>
      <c r="I4036" s="44">
        <v>3857</v>
      </c>
      <c r="J4036" s="44">
        <v>10478</v>
      </c>
      <c r="K4036" s="44">
        <v>244</v>
      </c>
      <c r="L4036" s="44">
        <v>0</v>
      </c>
      <c r="M4036" s="44">
        <v>0</v>
      </c>
      <c r="N4036" s="44">
        <v>0</v>
      </c>
      <c r="O4036" s="44">
        <v>0</v>
      </c>
      <c r="P4036" s="44">
        <v>79.625609999999995</v>
      </c>
      <c r="Q4036" s="44">
        <v>79.968818999999996</v>
      </c>
      <c r="R4036" s="44">
        <v>18.622547000000001</v>
      </c>
      <c r="S4036" s="44">
        <v>18.366074000000001</v>
      </c>
      <c r="T4036" s="44">
        <v>97745.164063000004</v>
      </c>
      <c r="U4036" s="44">
        <v>10318.775390999999</v>
      </c>
      <c r="V4036" s="44">
        <v>0</v>
      </c>
      <c r="W4036" s="44">
        <v>0</v>
      </c>
      <c r="X4036" s="44">
        <v>490.79326900000001</v>
      </c>
      <c r="Y4036" s="44">
        <v>34930.946150999996</v>
      </c>
      <c r="Z4036" s="44">
        <v>926.82695200000001</v>
      </c>
      <c r="AA4036" s="44">
        <v>28.435659999999999</v>
      </c>
      <c r="AB4036" s="44">
        <v>1.5979749999999999</v>
      </c>
      <c r="AC4036" s="44">
        <v>0.63594499999999998</v>
      </c>
      <c r="AD4036" s="44">
        <v>7578.9745739999998</v>
      </c>
    </row>
    <row r="4037" spans="1:30" x14ac:dyDescent="0.25">
      <c r="A4037">
        <v>5406</v>
      </c>
      <c r="B4037" t="s">
        <v>101</v>
      </c>
      <c r="C4037" t="s">
        <v>371</v>
      </c>
      <c r="D4037" t="s">
        <v>403</v>
      </c>
      <c r="E4037" t="s">
        <v>369</v>
      </c>
      <c r="F4037" s="48" t="e">
        <f>VLOOKUP(A4037,'TAZ definitions'!$A$1:$E$1902,2,FALSE)</f>
        <v>#N/A</v>
      </c>
      <c r="G4037" s="48" t="e">
        <f>VLOOKUP(A4037,'TAZ definitions'!$A$1:$E$1902,4,FALSE)</f>
        <v>#N/A</v>
      </c>
      <c r="H4037" s="44">
        <v>89658</v>
      </c>
      <c r="I4037" s="44">
        <v>0</v>
      </c>
      <c r="J4037" s="44">
        <v>9499</v>
      </c>
      <c r="K4037" s="44">
        <v>0</v>
      </c>
      <c r="L4037" s="44">
        <v>0</v>
      </c>
      <c r="M4037" s="44">
        <v>0</v>
      </c>
      <c r="N4037" s="44">
        <v>0</v>
      </c>
      <c r="O4037" s="44">
        <v>0</v>
      </c>
      <c r="P4037" s="44">
        <v>85.498344000000003</v>
      </c>
      <c r="Q4037" s="44">
        <v>83.491759999999999</v>
      </c>
      <c r="R4037" s="44">
        <v>16.645385999999998</v>
      </c>
      <c r="S4037" s="44">
        <v>16.508814000000001</v>
      </c>
      <c r="T4037" s="44">
        <v>88863.75</v>
      </c>
      <c r="U4037" s="44">
        <v>9414.8515630000002</v>
      </c>
      <c r="V4037" s="44">
        <v>0</v>
      </c>
      <c r="W4037" s="44">
        <v>0</v>
      </c>
      <c r="X4037" s="44">
        <v>1385.948142</v>
      </c>
      <c r="Y4037" s="44">
        <v>25501.509598000001</v>
      </c>
      <c r="Z4037" s="44">
        <v>747.69545300000004</v>
      </c>
      <c r="AA4037" s="44">
        <v>21.195312000000001</v>
      </c>
      <c r="AB4037" s="44">
        <v>1.1058969999999999</v>
      </c>
      <c r="AC4037" s="44">
        <v>0.48257100000000003</v>
      </c>
      <c r="AD4037" s="44">
        <v>5700.0068929999998</v>
      </c>
    </row>
    <row r="4038" spans="1:30" x14ac:dyDescent="0.25">
      <c r="A4038">
        <v>5407</v>
      </c>
      <c r="B4038" t="s">
        <v>101</v>
      </c>
      <c r="C4038" t="s">
        <v>371</v>
      </c>
      <c r="D4038" t="s">
        <v>403</v>
      </c>
      <c r="E4038" t="s">
        <v>369</v>
      </c>
      <c r="F4038" s="48" t="e">
        <f>VLOOKUP(A4038,'TAZ definitions'!$A$1:$E$1902,2,FALSE)</f>
        <v>#N/A</v>
      </c>
      <c r="G4038" s="48" t="e">
        <f>VLOOKUP(A4038,'TAZ definitions'!$A$1:$E$1902,4,FALSE)</f>
        <v>#N/A</v>
      </c>
      <c r="H4038" s="44">
        <v>55175</v>
      </c>
      <c r="I4038" s="44">
        <v>0</v>
      </c>
      <c r="J4038" s="44">
        <v>4359</v>
      </c>
      <c r="K4038" s="44">
        <v>0</v>
      </c>
      <c r="L4038" s="44">
        <v>0</v>
      </c>
      <c r="M4038" s="44">
        <v>0</v>
      </c>
      <c r="N4038" s="44">
        <v>0</v>
      </c>
      <c r="O4038" s="44">
        <v>0</v>
      </c>
      <c r="P4038" s="44">
        <v>97.138298000000006</v>
      </c>
      <c r="Q4038" s="44">
        <v>84.107024999999993</v>
      </c>
      <c r="R4038" s="44">
        <v>18.616963999999999</v>
      </c>
      <c r="S4038" s="44">
        <v>18.199425000000002</v>
      </c>
      <c r="T4038" s="44">
        <v>54947.03125</v>
      </c>
      <c r="U4038" s="44">
        <v>4340.9897460000002</v>
      </c>
      <c r="V4038" s="44">
        <v>0</v>
      </c>
      <c r="W4038" s="44">
        <v>0</v>
      </c>
      <c r="X4038" s="44">
        <v>0</v>
      </c>
      <c r="Y4038" s="44">
        <v>16890.352311999999</v>
      </c>
      <c r="Z4038" s="44">
        <v>416.09903700000001</v>
      </c>
      <c r="AA4038" s="44">
        <v>13.574804</v>
      </c>
      <c r="AB4038" s="44">
        <v>0.78757100000000002</v>
      </c>
      <c r="AC4038" s="44">
        <v>0.297099</v>
      </c>
      <c r="AD4038" s="44">
        <v>3538.5674990000002</v>
      </c>
    </row>
    <row r="4039" spans="1:30" x14ac:dyDescent="0.25">
      <c r="A4039">
        <v>5408</v>
      </c>
      <c r="B4039" t="s">
        <v>101</v>
      </c>
      <c r="C4039" t="s">
        <v>371</v>
      </c>
      <c r="D4039" t="s">
        <v>403</v>
      </c>
      <c r="E4039" t="s">
        <v>369</v>
      </c>
      <c r="F4039" s="48" t="e">
        <f>VLOOKUP(A4039,'TAZ definitions'!$A$1:$E$1902,2,FALSE)</f>
        <v>#N/A</v>
      </c>
      <c r="G4039" s="48" t="e">
        <f>VLOOKUP(A4039,'TAZ definitions'!$A$1:$E$1902,4,FALSE)</f>
        <v>#N/A</v>
      </c>
      <c r="H4039" s="44">
        <v>56130</v>
      </c>
      <c r="I4039" s="44">
        <v>0</v>
      </c>
      <c r="J4039" s="44">
        <v>4475</v>
      </c>
      <c r="K4039" s="44">
        <v>0</v>
      </c>
      <c r="L4039" s="44">
        <v>0</v>
      </c>
      <c r="M4039" s="44">
        <v>0</v>
      </c>
      <c r="N4039" s="44">
        <v>0</v>
      </c>
      <c r="O4039" s="44">
        <v>0</v>
      </c>
      <c r="P4039" s="44">
        <v>97.083022999999997</v>
      </c>
      <c r="Q4039" s="44">
        <v>81.155036999999993</v>
      </c>
      <c r="R4039" s="44">
        <v>18.464127999999999</v>
      </c>
      <c r="S4039" s="44">
        <v>18.205037999999998</v>
      </c>
      <c r="T4039" s="44">
        <v>55612.5625</v>
      </c>
      <c r="U4039" s="44">
        <v>4433.7465819999998</v>
      </c>
      <c r="V4039" s="44">
        <v>0</v>
      </c>
      <c r="W4039" s="44">
        <v>0</v>
      </c>
      <c r="X4039" s="44">
        <v>0</v>
      </c>
      <c r="Y4039" s="44">
        <v>0</v>
      </c>
      <c r="Z4039" s="44">
        <v>0</v>
      </c>
      <c r="AA4039" s="44">
        <v>0</v>
      </c>
      <c r="AB4039" s="44">
        <v>0</v>
      </c>
      <c r="AC4039" s="44">
        <v>0</v>
      </c>
      <c r="AD4039" s="44">
        <v>0</v>
      </c>
    </row>
    <row r="4040" spans="1:30" x14ac:dyDescent="0.25">
      <c r="A4040">
        <v>5409</v>
      </c>
      <c r="B4040" t="s">
        <v>101</v>
      </c>
      <c r="C4040" t="s">
        <v>371</v>
      </c>
      <c r="D4040" t="s">
        <v>402</v>
      </c>
      <c r="E4040" t="s">
        <v>369</v>
      </c>
      <c r="F4040" s="48" t="e">
        <f>VLOOKUP(A4040,'TAZ definitions'!$A$1:$E$1902,2,FALSE)</f>
        <v>#N/A</v>
      </c>
      <c r="G4040" s="48" t="e">
        <f>VLOOKUP(A4040,'TAZ definitions'!$A$1:$E$1902,4,FALSE)</f>
        <v>#N/A</v>
      </c>
      <c r="H4040" s="44">
        <v>62906</v>
      </c>
      <c r="I4040" s="44">
        <v>0</v>
      </c>
      <c r="J4040" s="44">
        <v>6539</v>
      </c>
      <c r="K4040" s="44">
        <v>0</v>
      </c>
      <c r="L4040" s="44">
        <v>0</v>
      </c>
      <c r="M4040" s="44">
        <v>0</v>
      </c>
      <c r="N4040" s="44">
        <v>0</v>
      </c>
      <c r="O4040" s="44">
        <v>0</v>
      </c>
      <c r="P4040" s="44">
        <v>0</v>
      </c>
      <c r="Q4040" s="44">
        <v>0</v>
      </c>
      <c r="R4040" s="44">
        <v>15.661381</v>
      </c>
      <c r="S4040" s="44">
        <v>15.605911000000001</v>
      </c>
      <c r="T4040" s="44">
        <v>62906.003905999998</v>
      </c>
      <c r="U4040" s="44">
        <v>6539</v>
      </c>
      <c r="V4040" s="44">
        <v>0</v>
      </c>
      <c r="W4040" s="44">
        <v>0</v>
      </c>
      <c r="X4040" s="44">
        <v>0</v>
      </c>
      <c r="Y4040" s="44">
        <v>11353.966188</v>
      </c>
      <c r="Z4040" s="44">
        <v>326.55667299999999</v>
      </c>
      <c r="AA4040" s="44">
        <v>9.356427</v>
      </c>
      <c r="AB4040" s="44">
        <v>0.47842099999999999</v>
      </c>
      <c r="AC4040" s="44">
        <v>0.214559</v>
      </c>
      <c r="AD4040" s="44">
        <v>2467.0613779999999</v>
      </c>
    </row>
    <row r="4041" spans="1:30" x14ac:dyDescent="0.25">
      <c r="A4041">
        <v>5410</v>
      </c>
      <c r="B4041" t="s">
        <v>101</v>
      </c>
      <c r="C4041" t="s">
        <v>371</v>
      </c>
      <c r="D4041" t="s">
        <v>403</v>
      </c>
      <c r="E4041" t="s">
        <v>369</v>
      </c>
      <c r="F4041" s="48" t="e">
        <f>VLOOKUP(A4041,'TAZ definitions'!$A$1:$E$1902,2,FALSE)</f>
        <v>#N/A</v>
      </c>
      <c r="G4041" s="48" t="e">
        <f>VLOOKUP(A4041,'TAZ definitions'!$A$1:$E$1902,4,FALSE)</f>
        <v>#N/A</v>
      </c>
      <c r="H4041" s="44">
        <v>59600</v>
      </c>
      <c r="I4041" s="44">
        <v>1036</v>
      </c>
      <c r="J4041" s="44">
        <v>4806</v>
      </c>
      <c r="K4041" s="44">
        <v>25</v>
      </c>
      <c r="L4041" s="44">
        <v>0</v>
      </c>
      <c r="M4041" s="44">
        <v>0</v>
      </c>
      <c r="N4041" s="44">
        <v>0</v>
      </c>
      <c r="O4041" s="44">
        <v>0</v>
      </c>
      <c r="P4041" s="44">
        <v>93.592972000000003</v>
      </c>
      <c r="Q4041" s="44">
        <v>110.220581</v>
      </c>
      <c r="R4041" s="44">
        <v>18.579958000000001</v>
      </c>
      <c r="S4041" s="44">
        <v>18.236269</v>
      </c>
      <c r="T4041" s="44">
        <v>59391.828125</v>
      </c>
      <c r="U4041" s="44">
        <v>4789.0053710000002</v>
      </c>
      <c r="V4041" s="44">
        <v>0</v>
      </c>
      <c r="W4041" s="44">
        <v>0</v>
      </c>
      <c r="X4041" s="44">
        <v>0</v>
      </c>
      <c r="Y4041" s="44">
        <v>4871.2904980000003</v>
      </c>
      <c r="Z4041" s="44">
        <v>139.741636</v>
      </c>
      <c r="AA4041" s="44">
        <v>4.0085509999999998</v>
      </c>
      <c r="AB4041" s="44">
        <v>0.20710300000000001</v>
      </c>
      <c r="AC4041" s="44">
        <v>9.2017000000000002E-2</v>
      </c>
      <c r="AD4041" s="44">
        <v>1060.941448</v>
      </c>
    </row>
    <row r="4042" spans="1:30" x14ac:dyDescent="0.25">
      <c r="A4042">
        <v>5411</v>
      </c>
      <c r="B4042" t="s">
        <v>101</v>
      </c>
      <c r="C4042" t="s">
        <v>371</v>
      </c>
      <c r="D4042" t="s">
        <v>391</v>
      </c>
      <c r="E4042" t="s">
        <v>369</v>
      </c>
      <c r="F4042" s="48" t="e">
        <f>VLOOKUP(A4042,'TAZ definitions'!$A$1:$E$1902,2,FALSE)</f>
        <v>#N/A</v>
      </c>
      <c r="G4042" s="48" t="e">
        <f>VLOOKUP(A4042,'TAZ definitions'!$A$1:$E$1902,4,FALSE)</f>
        <v>#N/A</v>
      </c>
      <c r="H4042" s="44">
        <v>60780</v>
      </c>
      <c r="I4042" s="44">
        <v>0</v>
      </c>
      <c r="J4042" s="44">
        <v>5631</v>
      </c>
      <c r="K4042" s="44">
        <v>0</v>
      </c>
      <c r="L4042" s="44">
        <v>0</v>
      </c>
      <c r="M4042" s="44">
        <v>0</v>
      </c>
      <c r="N4042" s="44">
        <v>0</v>
      </c>
      <c r="O4042" s="44">
        <v>0</v>
      </c>
      <c r="P4042" s="44">
        <v>0</v>
      </c>
      <c r="Q4042" s="44">
        <v>0</v>
      </c>
      <c r="R4042" s="44">
        <v>15.839205</v>
      </c>
      <c r="S4042" s="44">
        <v>15.780643</v>
      </c>
      <c r="T4042" s="44">
        <v>60780</v>
      </c>
      <c r="U4042" s="44">
        <v>5631</v>
      </c>
      <c r="V4042" s="44">
        <v>0</v>
      </c>
      <c r="W4042" s="44">
        <v>0</v>
      </c>
      <c r="X4042" s="44">
        <v>0</v>
      </c>
      <c r="Y4042" s="44">
        <v>6725.1102110000002</v>
      </c>
      <c r="Z4042" s="44">
        <v>205.83628100000001</v>
      </c>
      <c r="AA4042" s="44">
        <v>5.6007420000000003</v>
      </c>
      <c r="AB4042" s="44">
        <v>0.27217000000000002</v>
      </c>
      <c r="AC4042" s="44">
        <v>0.12992999999999999</v>
      </c>
      <c r="AD4042" s="44">
        <v>1494.5582159999999</v>
      </c>
    </row>
    <row r="4043" spans="1:30" x14ac:dyDescent="0.25">
      <c r="A4043">
        <v>5412</v>
      </c>
      <c r="B4043" t="s">
        <v>101</v>
      </c>
      <c r="C4043" t="s">
        <v>371</v>
      </c>
      <c r="D4043" t="s">
        <v>402</v>
      </c>
      <c r="E4043" t="s">
        <v>369</v>
      </c>
      <c r="F4043" s="48" t="e">
        <f>VLOOKUP(A4043,'TAZ definitions'!$A$1:$E$1902,2,FALSE)</f>
        <v>#N/A</v>
      </c>
      <c r="G4043" s="48" t="e">
        <f>VLOOKUP(A4043,'TAZ definitions'!$A$1:$E$1902,4,FALSE)</f>
        <v>#N/A</v>
      </c>
      <c r="H4043" s="44">
        <v>80515</v>
      </c>
      <c r="I4043" s="44">
        <v>28</v>
      </c>
      <c r="J4043" s="44">
        <v>8416</v>
      </c>
      <c r="K4043" s="44">
        <v>2</v>
      </c>
      <c r="L4043" s="44">
        <v>0</v>
      </c>
      <c r="M4043" s="44">
        <v>0</v>
      </c>
      <c r="N4043" s="44">
        <v>0</v>
      </c>
      <c r="O4043" s="44">
        <v>0</v>
      </c>
      <c r="P4043" s="44">
        <v>82.309005999999997</v>
      </c>
      <c r="Q4043" s="44">
        <v>82.360198999999994</v>
      </c>
      <c r="R4043" s="44">
        <v>14.764002</v>
      </c>
      <c r="S4043" s="44">
        <v>14.733841</v>
      </c>
      <c r="T4043" s="44">
        <v>79773.976563000004</v>
      </c>
      <c r="U4043" s="44">
        <v>8338.5351559999999</v>
      </c>
      <c r="V4043" s="44">
        <v>0</v>
      </c>
      <c r="W4043" s="44">
        <v>0</v>
      </c>
      <c r="X4043" s="44">
        <v>0</v>
      </c>
      <c r="Y4043" s="44">
        <v>38816.924120000003</v>
      </c>
      <c r="Z4043" s="44">
        <v>1150.717609</v>
      </c>
      <c r="AA4043" s="44">
        <v>32.173870000000001</v>
      </c>
      <c r="AB4043" s="44">
        <v>1.6108</v>
      </c>
      <c r="AC4043" s="44">
        <v>0.74034999999999995</v>
      </c>
      <c r="AD4043" s="44">
        <v>8521.3556000000008</v>
      </c>
    </row>
    <row r="4044" spans="1:30" x14ac:dyDescent="0.25">
      <c r="A4044">
        <v>5413</v>
      </c>
      <c r="B4044" t="s">
        <v>101</v>
      </c>
      <c r="C4044" t="s">
        <v>371</v>
      </c>
      <c r="D4044" t="s">
        <v>402</v>
      </c>
      <c r="E4044" t="s">
        <v>369</v>
      </c>
      <c r="F4044" s="48" t="e">
        <f>VLOOKUP(A4044,'TAZ definitions'!$A$1:$E$1902,2,FALSE)</f>
        <v>#N/A</v>
      </c>
      <c r="G4044" s="48" t="e">
        <f>VLOOKUP(A4044,'TAZ definitions'!$A$1:$E$1902,4,FALSE)</f>
        <v>#N/A</v>
      </c>
      <c r="H4044" s="44">
        <v>76875</v>
      </c>
      <c r="I4044" s="44">
        <v>0</v>
      </c>
      <c r="J4044" s="44">
        <v>8194</v>
      </c>
      <c r="K4044" s="44">
        <v>0</v>
      </c>
      <c r="L4044" s="44">
        <v>0</v>
      </c>
      <c r="M4044" s="44">
        <v>0</v>
      </c>
      <c r="N4044" s="44">
        <v>0</v>
      </c>
      <c r="O4044" s="44">
        <v>0</v>
      </c>
      <c r="P4044" s="44">
        <v>68.606330999999997</v>
      </c>
      <c r="Q4044" s="44">
        <v>77.398848999999998</v>
      </c>
      <c r="R4044" s="44">
        <v>15.611409999999999</v>
      </c>
      <c r="S4044" s="44">
        <v>15.556715000000001</v>
      </c>
      <c r="T4044" s="44">
        <v>76605.515625</v>
      </c>
      <c r="U4044" s="44">
        <v>8165.2763670000004</v>
      </c>
      <c r="V4044" s="44">
        <v>0</v>
      </c>
      <c r="W4044" s="44">
        <v>0</v>
      </c>
      <c r="X4044" s="44">
        <v>229.15736200000001</v>
      </c>
      <c r="Y4044" s="44">
        <v>4292.8001780000004</v>
      </c>
      <c r="Z4044" s="44">
        <v>120.98959600000001</v>
      </c>
      <c r="AA4044" s="44">
        <v>3.5316260000000002</v>
      </c>
      <c r="AB4044" s="44">
        <v>0.18389900000000001</v>
      </c>
      <c r="AC4044" s="44">
        <v>8.0532000000000006E-2</v>
      </c>
      <c r="AD4044" s="44">
        <v>932.14632600000004</v>
      </c>
    </row>
    <row r="4045" spans="1:30" x14ac:dyDescent="0.25">
      <c r="A4045">
        <v>5414</v>
      </c>
      <c r="B4045" t="s">
        <v>101</v>
      </c>
      <c r="C4045" t="s">
        <v>371</v>
      </c>
      <c r="D4045" t="s">
        <v>402</v>
      </c>
      <c r="E4045" t="s">
        <v>369</v>
      </c>
      <c r="F4045" s="48" t="e">
        <f>VLOOKUP(A4045,'TAZ definitions'!$A$1:$E$1902,2,FALSE)</f>
        <v>#N/A</v>
      </c>
      <c r="G4045" s="48" t="e">
        <f>VLOOKUP(A4045,'TAZ definitions'!$A$1:$E$1902,4,FALSE)</f>
        <v>#N/A</v>
      </c>
      <c r="H4045" s="44">
        <v>85088</v>
      </c>
      <c r="I4045" s="44">
        <v>208</v>
      </c>
      <c r="J4045" s="44">
        <v>9167</v>
      </c>
      <c r="K4045" s="44">
        <v>11</v>
      </c>
      <c r="L4045" s="44">
        <v>0</v>
      </c>
      <c r="M4045" s="44">
        <v>0</v>
      </c>
      <c r="N4045" s="44">
        <v>0</v>
      </c>
      <c r="O4045" s="44">
        <v>0</v>
      </c>
      <c r="P4045" s="44">
        <v>77.135077999999993</v>
      </c>
      <c r="Q4045" s="44">
        <v>75.649146999999999</v>
      </c>
      <c r="R4045" s="44">
        <v>14.482336</v>
      </c>
      <c r="S4045" s="44">
        <v>14.496484000000001</v>
      </c>
      <c r="T4045" s="44">
        <v>84309.367188000004</v>
      </c>
      <c r="U4045" s="44">
        <v>9083.0078130000002</v>
      </c>
      <c r="V4045" s="44">
        <v>0</v>
      </c>
      <c r="W4045" s="44">
        <v>0</v>
      </c>
      <c r="X4045" s="44">
        <v>0</v>
      </c>
      <c r="Y4045" s="44">
        <v>25089.485257</v>
      </c>
      <c r="Z4045" s="44">
        <v>732.63806199999999</v>
      </c>
      <c r="AA4045" s="44">
        <v>20.625623000000001</v>
      </c>
      <c r="AB4045" s="44">
        <v>1.069323</v>
      </c>
      <c r="AC4045" s="44">
        <v>0.47442899999999999</v>
      </c>
      <c r="AD4045" s="44">
        <v>5477.0707700000003</v>
      </c>
    </row>
    <row r="4046" spans="1:30" x14ac:dyDescent="0.25">
      <c r="A4046">
        <v>5415</v>
      </c>
      <c r="B4046" t="s">
        <v>101</v>
      </c>
      <c r="C4046" t="s">
        <v>371</v>
      </c>
      <c r="D4046" t="s">
        <v>402</v>
      </c>
      <c r="E4046" t="s">
        <v>369</v>
      </c>
      <c r="F4046" s="48" t="e">
        <f>VLOOKUP(A4046,'TAZ definitions'!$A$1:$E$1902,2,FALSE)</f>
        <v>#N/A</v>
      </c>
      <c r="G4046" s="48" t="e">
        <f>VLOOKUP(A4046,'TAZ definitions'!$A$1:$E$1902,4,FALSE)</f>
        <v>#N/A</v>
      </c>
      <c r="H4046" s="44">
        <v>78190</v>
      </c>
      <c r="I4046" s="44">
        <v>0</v>
      </c>
      <c r="J4046" s="44">
        <v>8622</v>
      </c>
      <c r="K4046" s="44">
        <v>0</v>
      </c>
      <c r="L4046" s="44">
        <v>0</v>
      </c>
      <c r="M4046" s="44">
        <v>0</v>
      </c>
      <c r="N4046" s="44">
        <v>0</v>
      </c>
      <c r="O4046" s="44">
        <v>0</v>
      </c>
      <c r="P4046" s="44">
        <v>86.798430999999994</v>
      </c>
      <c r="Q4046" s="44">
        <v>86.608825999999993</v>
      </c>
      <c r="R4046" s="44">
        <v>14.905595</v>
      </c>
      <c r="S4046" s="44">
        <v>14.890428</v>
      </c>
      <c r="T4046" s="44">
        <v>77654.820313000004</v>
      </c>
      <c r="U4046" s="44">
        <v>8562.9853519999997</v>
      </c>
      <c r="V4046" s="44">
        <v>0</v>
      </c>
      <c r="W4046" s="44">
        <v>0</v>
      </c>
      <c r="X4046" s="44">
        <v>0</v>
      </c>
      <c r="Y4046" s="44">
        <v>15664.176995</v>
      </c>
      <c r="Z4046" s="44">
        <v>465.145938</v>
      </c>
      <c r="AA4046" s="44">
        <v>12.994996</v>
      </c>
      <c r="AB4046" s="44">
        <v>0.64839000000000002</v>
      </c>
      <c r="AC4046" s="44">
        <v>0.29905399999999999</v>
      </c>
      <c r="AD4046" s="44">
        <v>3440.3142010000001</v>
      </c>
    </row>
    <row r="4047" spans="1:30" x14ac:dyDescent="0.25">
      <c r="A4047">
        <v>5416</v>
      </c>
      <c r="B4047" t="s">
        <v>101</v>
      </c>
      <c r="C4047" t="s">
        <v>371</v>
      </c>
      <c r="D4047" t="s">
        <v>402</v>
      </c>
      <c r="E4047" t="s">
        <v>369</v>
      </c>
      <c r="F4047" s="48" t="e">
        <f>VLOOKUP(A4047,'TAZ definitions'!$A$1:$E$1902,2,FALSE)</f>
        <v>#N/A</v>
      </c>
      <c r="G4047" s="48" t="e">
        <f>VLOOKUP(A4047,'TAZ definitions'!$A$1:$E$1902,4,FALSE)</f>
        <v>#N/A</v>
      </c>
      <c r="H4047" s="44">
        <v>89707</v>
      </c>
      <c r="I4047" s="44">
        <v>235</v>
      </c>
      <c r="J4047" s="44">
        <v>9404</v>
      </c>
      <c r="K4047" s="44">
        <v>19</v>
      </c>
      <c r="L4047" s="44">
        <v>0</v>
      </c>
      <c r="M4047" s="44">
        <v>0</v>
      </c>
      <c r="N4047" s="44">
        <v>0</v>
      </c>
      <c r="O4047" s="44">
        <v>0</v>
      </c>
      <c r="P4047" s="44">
        <v>82.538780000000003</v>
      </c>
      <c r="Q4047" s="44">
        <v>76.158484999999999</v>
      </c>
      <c r="R4047" s="44">
        <v>14.951641</v>
      </c>
      <c r="S4047" s="44">
        <v>15.016139000000001</v>
      </c>
      <c r="T4047" s="44">
        <v>88770</v>
      </c>
      <c r="U4047" s="44">
        <v>9305.7148440000001</v>
      </c>
      <c r="V4047" s="44">
        <v>0</v>
      </c>
      <c r="W4047" s="44">
        <v>0</v>
      </c>
      <c r="X4047" s="44">
        <v>299.067249</v>
      </c>
      <c r="Y4047" s="44">
        <v>4540.9480649999996</v>
      </c>
      <c r="Z4047" s="44">
        <v>140.247388</v>
      </c>
      <c r="AA4047" s="44">
        <v>3.7878189999999998</v>
      </c>
      <c r="AB4047" s="44">
        <v>0.183528</v>
      </c>
      <c r="AC4047" s="44">
        <v>8.8026999999999994E-2</v>
      </c>
      <c r="AD4047" s="44">
        <v>1020.644771</v>
      </c>
    </row>
    <row r="4048" spans="1:30" x14ac:dyDescent="0.25">
      <c r="A4048">
        <v>5417</v>
      </c>
      <c r="B4048" t="s">
        <v>101</v>
      </c>
      <c r="C4048" t="s">
        <v>371</v>
      </c>
      <c r="D4048" t="s">
        <v>402</v>
      </c>
      <c r="E4048" t="s">
        <v>369</v>
      </c>
      <c r="F4048" s="48" t="e">
        <f>VLOOKUP(A4048,'TAZ definitions'!$A$1:$E$1902,2,FALSE)</f>
        <v>#N/A</v>
      </c>
      <c r="G4048" s="48" t="e">
        <f>VLOOKUP(A4048,'TAZ definitions'!$A$1:$E$1902,4,FALSE)</f>
        <v>#N/A</v>
      </c>
      <c r="H4048" s="44">
        <v>83763</v>
      </c>
      <c r="I4048" s="44">
        <v>0</v>
      </c>
      <c r="J4048" s="44">
        <v>8700</v>
      </c>
      <c r="K4048" s="44">
        <v>0</v>
      </c>
      <c r="L4048" s="44">
        <v>0</v>
      </c>
      <c r="M4048" s="44">
        <v>0</v>
      </c>
      <c r="N4048" s="44">
        <v>0</v>
      </c>
      <c r="O4048" s="44">
        <v>0</v>
      </c>
      <c r="P4048" s="44">
        <v>68.031326000000007</v>
      </c>
      <c r="Q4048" s="44">
        <v>105.101906</v>
      </c>
      <c r="R4048" s="44">
        <v>16.21228</v>
      </c>
      <c r="S4048" s="44">
        <v>16.172906999999999</v>
      </c>
      <c r="T4048" s="44">
        <v>83623.578125</v>
      </c>
      <c r="U4048" s="44">
        <v>8685.5185550000006</v>
      </c>
      <c r="V4048" s="44">
        <v>0</v>
      </c>
      <c r="W4048" s="44">
        <v>0</v>
      </c>
      <c r="X4048" s="44">
        <v>0</v>
      </c>
      <c r="Y4048" s="44">
        <v>0</v>
      </c>
      <c r="Z4048" s="44">
        <v>0</v>
      </c>
      <c r="AA4048" s="44">
        <v>0</v>
      </c>
      <c r="AB4048" s="44">
        <v>0</v>
      </c>
      <c r="AC4048" s="44">
        <v>0</v>
      </c>
      <c r="AD4048" s="44">
        <v>0</v>
      </c>
    </row>
    <row r="4049" spans="1:30" x14ac:dyDescent="0.25">
      <c r="A4049">
        <v>5418</v>
      </c>
      <c r="B4049" t="s">
        <v>101</v>
      </c>
      <c r="C4049" t="s">
        <v>371</v>
      </c>
      <c r="D4049" t="s">
        <v>402</v>
      </c>
      <c r="E4049" t="s">
        <v>369</v>
      </c>
      <c r="F4049" s="48" t="e">
        <f>VLOOKUP(A4049,'TAZ definitions'!$A$1:$E$1902,2,FALSE)</f>
        <v>#N/A</v>
      </c>
      <c r="G4049" s="48" t="e">
        <f>VLOOKUP(A4049,'TAZ definitions'!$A$1:$E$1902,4,FALSE)</f>
        <v>#N/A</v>
      </c>
      <c r="H4049" s="44">
        <v>121883</v>
      </c>
      <c r="I4049" s="44">
        <v>207</v>
      </c>
      <c r="J4049" s="44">
        <v>11119</v>
      </c>
      <c r="K4049" s="44">
        <v>17</v>
      </c>
      <c r="L4049" s="44">
        <v>0</v>
      </c>
      <c r="M4049" s="44">
        <v>0</v>
      </c>
      <c r="N4049" s="44">
        <v>0</v>
      </c>
      <c r="O4049" s="44">
        <v>0</v>
      </c>
      <c r="P4049" s="44">
        <v>84.430267000000001</v>
      </c>
      <c r="Q4049" s="44">
        <v>77.758278000000004</v>
      </c>
      <c r="R4049" s="44">
        <v>15.276643</v>
      </c>
      <c r="S4049" s="44">
        <v>15.417983</v>
      </c>
      <c r="T4049" s="44">
        <v>120536.828125</v>
      </c>
      <c r="U4049" s="44">
        <v>10996.171875</v>
      </c>
      <c r="V4049" s="44">
        <v>0</v>
      </c>
      <c r="W4049" s="44">
        <v>0</v>
      </c>
      <c r="X4049" s="44">
        <v>20957.734496000001</v>
      </c>
      <c r="Y4049" s="44">
        <v>38991.735908000002</v>
      </c>
      <c r="Z4049" s="44">
        <v>1034.3899960000001</v>
      </c>
      <c r="AA4049" s="44">
        <v>31.656952</v>
      </c>
      <c r="AB4049" s="44">
        <v>1.7739849999999999</v>
      </c>
      <c r="AC4049" s="44">
        <v>0.71337600000000001</v>
      </c>
      <c r="AD4049" s="44">
        <v>8441.8524410000009</v>
      </c>
    </row>
    <row r="4050" spans="1:30" x14ac:dyDescent="0.25">
      <c r="A4050">
        <v>5419</v>
      </c>
      <c r="B4050" t="s">
        <v>101</v>
      </c>
      <c r="C4050" t="s">
        <v>371</v>
      </c>
      <c r="D4050" t="s">
        <v>402</v>
      </c>
      <c r="E4050" t="s">
        <v>369</v>
      </c>
      <c r="F4050" s="48" t="e">
        <f>VLOOKUP(A4050,'TAZ definitions'!$A$1:$E$1902,2,FALSE)</f>
        <v>#N/A</v>
      </c>
      <c r="G4050" s="48" t="e">
        <f>VLOOKUP(A4050,'TAZ definitions'!$A$1:$E$1902,4,FALSE)</f>
        <v>#N/A</v>
      </c>
      <c r="H4050" s="44">
        <v>107963</v>
      </c>
      <c r="I4050" s="44">
        <v>3064</v>
      </c>
      <c r="J4050" s="44">
        <v>10142</v>
      </c>
      <c r="K4050" s="44">
        <v>243</v>
      </c>
      <c r="L4050" s="44">
        <v>0</v>
      </c>
      <c r="M4050" s="44">
        <v>0</v>
      </c>
      <c r="N4050" s="44">
        <v>0</v>
      </c>
      <c r="O4050" s="44">
        <v>0</v>
      </c>
      <c r="P4050" s="44">
        <v>78.528191000000007</v>
      </c>
      <c r="Q4050" s="44">
        <v>72.745377000000005</v>
      </c>
      <c r="R4050" s="44">
        <v>15.409390999999999</v>
      </c>
      <c r="S4050" s="44">
        <v>15.482169000000001</v>
      </c>
      <c r="T4050" s="44">
        <v>106606.859375</v>
      </c>
      <c r="U4050" s="44">
        <v>10014.025390999999</v>
      </c>
      <c r="V4050" s="44">
        <v>0</v>
      </c>
      <c r="W4050" s="44">
        <v>0</v>
      </c>
      <c r="X4050" s="44">
        <v>2186.7819629999999</v>
      </c>
      <c r="Y4050" s="44">
        <v>9040.0766930000009</v>
      </c>
      <c r="Z4050" s="44">
        <v>283.16619800000001</v>
      </c>
      <c r="AA4050" s="44">
        <v>7.5513849999999998</v>
      </c>
      <c r="AB4050" s="44">
        <v>0.363369</v>
      </c>
      <c r="AC4050" s="44">
        <v>0.17552000000000001</v>
      </c>
      <c r="AD4050" s="44">
        <v>2034.194616</v>
      </c>
    </row>
    <row r="4051" spans="1:30" x14ac:dyDescent="0.25">
      <c r="A4051">
        <v>5420</v>
      </c>
      <c r="B4051" t="s">
        <v>101</v>
      </c>
      <c r="C4051" t="s">
        <v>367</v>
      </c>
      <c r="D4051" t="s">
        <v>399</v>
      </c>
      <c r="E4051" t="s">
        <v>369</v>
      </c>
      <c r="F4051" s="48" t="e">
        <f>VLOOKUP(A4051,'TAZ definitions'!$A$1:$E$1902,2,FALSE)</f>
        <v>#N/A</v>
      </c>
      <c r="G4051" s="48" t="e">
        <f>VLOOKUP(A4051,'TAZ definitions'!$A$1:$E$1902,4,FALSE)</f>
        <v>#N/A</v>
      </c>
      <c r="H4051" s="44">
        <v>168177</v>
      </c>
      <c r="I4051" s="44">
        <v>0</v>
      </c>
      <c r="J4051" s="44">
        <v>15550</v>
      </c>
      <c r="K4051" s="44">
        <v>0</v>
      </c>
      <c r="L4051" s="44">
        <v>0</v>
      </c>
      <c r="M4051" s="44">
        <v>0</v>
      </c>
      <c r="N4051" s="44">
        <v>0</v>
      </c>
      <c r="O4051" s="44">
        <v>0</v>
      </c>
      <c r="P4051" s="44">
        <v>74.715073000000004</v>
      </c>
      <c r="Q4051" s="44">
        <v>60.411479999999997</v>
      </c>
      <c r="R4051" s="44">
        <v>15.627449</v>
      </c>
      <c r="S4051" s="44">
        <v>15.572329999999999</v>
      </c>
      <c r="T4051" s="44">
        <v>167629.96875</v>
      </c>
      <c r="U4051" s="44">
        <v>15499.419921999999</v>
      </c>
      <c r="V4051" s="44">
        <v>0</v>
      </c>
      <c r="W4051" s="44">
        <v>0</v>
      </c>
      <c r="X4051" s="44">
        <v>0</v>
      </c>
      <c r="Y4051" s="44">
        <v>0</v>
      </c>
      <c r="Z4051" s="44">
        <v>0</v>
      </c>
      <c r="AA4051" s="44">
        <v>0</v>
      </c>
      <c r="AB4051" s="44">
        <v>0</v>
      </c>
      <c r="AC4051" s="44">
        <v>0</v>
      </c>
      <c r="AD4051" s="44">
        <v>0</v>
      </c>
    </row>
    <row r="4052" spans="1:30" x14ac:dyDescent="0.25">
      <c r="A4052">
        <v>5421</v>
      </c>
      <c r="B4052" t="s">
        <v>101</v>
      </c>
      <c r="C4052" t="s">
        <v>367</v>
      </c>
      <c r="D4052" t="s">
        <v>399</v>
      </c>
      <c r="E4052" t="s">
        <v>369</v>
      </c>
      <c r="F4052" s="48" t="e">
        <f>VLOOKUP(A4052,'TAZ definitions'!$A$1:$E$1902,2,FALSE)</f>
        <v>#N/A</v>
      </c>
      <c r="G4052" s="48" t="e">
        <f>VLOOKUP(A4052,'TAZ definitions'!$A$1:$E$1902,4,FALSE)</f>
        <v>#N/A</v>
      </c>
      <c r="H4052" s="44">
        <v>176314</v>
      </c>
      <c r="I4052" s="44">
        <v>0</v>
      </c>
      <c r="J4052" s="44">
        <v>16464</v>
      </c>
      <c r="K4052" s="44">
        <v>0</v>
      </c>
      <c r="L4052" s="44">
        <v>0</v>
      </c>
      <c r="M4052" s="44">
        <v>0</v>
      </c>
      <c r="N4052" s="44">
        <v>0</v>
      </c>
      <c r="O4052" s="44">
        <v>0</v>
      </c>
      <c r="P4052" s="44">
        <v>118.215042</v>
      </c>
      <c r="Q4052" s="44">
        <v>112.13488</v>
      </c>
      <c r="R4052" s="44">
        <v>14.905688</v>
      </c>
      <c r="S4052" s="44">
        <v>14.934024000000001</v>
      </c>
      <c r="T4052" s="44">
        <v>175694.0625</v>
      </c>
      <c r="U4052" s="44">
        <v>16406.111327999999</v>
      </c>
      <c r="V4052" s="44">
        <v>0</v>
      </c>
      <c r="W4052" s="44">
        <v>0</v>
      </c>
      <c r="X4052" s="44">
        <v>39161.854337999997</v>
      </c>
      <c r="Y4052" s="44">
        <v>124562.48796699999</v>
      </c>
      <c r="Z4052" s="44">
        <v>3900.2147369999998</v>
      </c>
      <c r="AA4052" s="44">
        <v>125.210858</v>
      </c>
      <c r="AB4052" s="44">
        <v>6.6497190000000002</v>
      </c>
      <c r="AC4052" s="44">
        <v>2.56229</v>
      </c>
      <c r="AD4052" s="44">
        <v>30887.173020999999</v>
      </c>
    </row>
    <row r="4053" spans="1:30" x14ac:dyDescent="0.25">
      <c r="A4053">
        <v>5422</v>
      </c>
      <c r="B4053" t="s">
        <v>101</v>
      </c>
      <c r="C4053" t="s">
        <v>367</v>
      </c>
      <c r="D4053" t="s">
        <v>399</v>
      </c>
      <c r="E4053" t="s">
        <v>369</v>
      </c>
      <c r="F4053" s="48" t="e">
        <f>VLOOKUP(A4053,'TAZ definitions'!$A$1:$E$1902,2,FALSE)</f>
        <v>#N/A</v>
      </c>
      <c r="G4053" s="48" t="e">
        <f>VLOOKUP(A4053,'TAZ definitions'!$A$1:$E$1902,4,FALSE)</f>
        <v>#N/A</v>
      </c>
      <c r="H4053" s="44">
        <v>183821</v>
      </c>
      <c r="I4053" s="44">
        <v>0</v>
      </c>
      <c r="J4053" s="44">
        <v>16959</v>
      </c>
      <c r="K4053" s="44">
        <v>0</v>
      </c>
      <c r="L4053" s="44">
        <v>0</v>
      </c>
      <c r="M4053" s="44">
        <v>0</v>
      </c>
      <c r="N4053" s="44">
        <v>0</v>
      </c>
      <c r="O4053" s="44">
        <v>0</v>
      </c>
      <c r="P4053" s="44">
        <v>88.554542999999995</v>
      </c>
      <c r="Q4053" s="44">
        <v>90.492171999999997</v>
      </c>
      <c r="R4053" s="44">
        <v>14.814569000000001</v>
      </c>
      <c r="S4053" s="44">
        <v>14.599422000000001</v>
      </c>
      <c r="T4053" s="44">
        <v>182194.390625</v>
      </c>
      <c r="U4053" s="44">
        <v>16808.931640999999</v>
      </c>
      <c r="V4053" s="44">
        <v>0</v>
      </c>
      <c r="W4053" s="44">
        <v>0</v>
      </c>
      <c r="X4053" s="44">
        <v>0</v>
      </c>
      <c r="Y4053" s="44">
        <v>2428.3626819999999</v>
      </c>
      <c r="Z4053" s="44">
        <v>97.188772</v>
      </c>
      <c r="AA4053" s="44">
        <v>2.1147670000000001</v>
      </c>
      <c r="AB4053" s="44">
        <v>8.7549000000000002E-2</v>
      </c>
      <c r="AC4053" s="44">
        <v>5.3295000000000002E-2</v>
      </c>
      <c r="AD4053" s="44">
        <v>618.66071599999998</v>
      </c>
    </row>
    <row r="4054" spans="1:30" x14ac:dyDescent="0.25">
      <c r="A4054">
        <v>5423</v>
      </c>
      <c r="B4054" t="s">
        <v>101</v>
      </c>
      <c r="C4054" t="s">
        <v>367</v>
      </c>
      <c r="D4054" t="s">
        <v>399</v>
      </c>
      <c r="E4054" t="s">
        <v>369</v>
      </c>
      <c r="F4054" s="48" t="e">
        <f>VLOOKUP(A4054,'TAZ definitions'!$A$1:$E$1902,2,FALSE)</f>
        <v>#N/A</v>
      </c>
      <c r="G4054" s="48" t="e">
        <f>VLOOKUP(A4054,'TAZ definitions'!$A$1:$E$1902,4,FALSE)</f>
        <v>#N/A</v>
      </c>
      <c r="H4054" s="44">
        <v>187333</v>
      </c>
      <c r="I4054" s="44">
        <v>899</v>
      </c>
      <c r="J4054" s="44">
        <v>17262</v>
      </c>
      <c r="K4054" s="44">
        <v>45</v>
      </c>
      <c r="L4054" s="44">
        <v>0</v>
      </c>
      <c r="M4054" s="44">
        <v>0</v>
      </c>
      <c r="N4054" s="44">
        <v>0</v>
      </c>
      <c r="O4054" s="44">
        <v>0</v>
      </c>
      <c r="P4054" s="44">
        <v>90.550460999999999</v>
      </c>
      <c r="Q4054" s="44">
        <v>103.125534</v>
      </c>
      <c r="R4054" s="44">
        <v>14.465228</v>
      </c>
      <c r="S4054" s="44">
        <v>14.296747</v>
      </c>
      <c r="T4054" s="44">
        <v>185628.078125</v>
      </c>
      <c r="U4054" s="44">
        <v>17104.552734000001</v>
      </c>
      <c r="V4054" s="44">
        <v>0</v>
      </c>
      <c r="W4054" s="44">
        <v>0</v>
      </c>
      <c r="X4054" s="44">
        <v>7103.1992829999999</v>
      </c>
      <c r="Y4054" s="44">
        <v>10183.943437</v>
      </c>
      <c r="Z4054" s="44">
        <v>313.83877100000001</v>
      </c>
      <c r="AA4054" s="44">
        <v>8.3251580000000001</v>
      </c>
      <c r="AB4054" s="44">
        <v>0.45282699999999998</v>
      </c>
      <c r="AC4054" s="44">
        <v>0.19608999999999999</v>
      </c>
      <c r="AD4054" s="44">
        <v>2334.7249350000002</v>
      </c>
    </row>
    <row r="4055" spans="1:30" x14ac:dyDescent="0.25">
      <c r="A4055">
        <v>5424</v>
      </c>
      <c r="B4055" t="s">
        <v>101</v>
      </c>
      <c r="C4055" t="s">
        <v>367</v>
      </c>
      <c r="D4055" t="s">
        <v>399</v>
      </c>
      <c r="E4055" t="s">
        <v>369</v>
      </c>
      <c r="F4055" s="48" t="e">
        <f>VLOOKUP(A4055,'TAZ definitions'!$A$1:$E$1902,2,FALSE)</f>
        <v>#N/A</v>
      </c>
      <c r="G4055" s="48" t="e">
        <f>VLOOKUP(A4055,'TAZ definitions'!$A$1:$E$1902,4,FALSE)</f>
        <v>#N/A</v>
      </c>
      <c r="H4055" s="44">
        <v>182714</v>
      </c>
      <c r="I4055" s="44">
        <v>2858</v>
      </c>
      <c r="J4055" s="44">
        <v>16905</v>
      </c>
      <c r="K4055" s="44">
        <v>145</v>
      </c>
      <c r="L4055" s="44">
        <v>0</v>
      </c>
      <c r="M4055" s="44">
        <v>0</v>
      </c>
      <c r="N4055" s="44">
        <v>0</v>
      </c>
      <c r="O4055" s="44">
        <v>0</v>
      </c>
      <c r="P4055" s="44">
        <v>83.651298999999995</v>
      </c>
      <c r="Q4055" s="44">
        <v>98.059287999999995</v>
      </c>
      <c r="R4055" s="44">
        <v>14.337581999999999</v>
      </c>
      <c r="S4055" s="44">
        <v>14.357523</v>
      </c>
      <c r="T4055" s="44">
        <v>180794.421875</v>
      </c>
      <c r="U4055" s="44">
        <v>16726.123047000001</v>
      </c>
      <c r="V4055" s="44">
        <v>0</v>
      </c>
      <c r="W4055" s="44">
        <v>0</v>
      </c>
      <c r="X4055" s="44">
        <v>56752.814912000002</v>
      </c>
      <c r="Y4055" s="44">
        <v>118874.616295</v>
      </c>
      <c r="Z4055" s="44">
        <v>3886.6733559999998</v>
      </c>
      <c r="AA4055" s="44">
        <v>99.992255</v>
      </c>
      <c r="AB4055" s="44">
        <v>5.3158019999999997</v>
      </c>
      <c r="AC4055" s="44">
        <v>2.35751</v>
      </c>
      <c r="AD4055" s="44">
        <v>27956.792234</v>
      </c>
    </row>
    <row r="4056" spans="1:30" x14ac:dyDescent="0.25">
      <c r="A4056">
        <v>5425</v>
      </c>
      <c r="B4056" t="s">
        <v>101</v>
      </c>
      <c r="C4056" t="s">
        <v>371</v>
      </c>
      <c r="D4056" t="s">
        <v>403</v>
      </c>
      <c r="E4056" t="s">
        <v>369</v>
      </c>
      <c r="F4056" s="48" t="e">
        <f>VLOOKUP(A4056,'TAZ definitions'!$A$1:$E$1902,2,FALSE)</f>
        <v>#N/A</v>
      </c>
      <c r="G4056" s="48" t="e">
        <f>VLOOKUP(A4056,'TAZ definitions'!$A$1:$E$1902,4,FALSE)</f>
        <v>#N/A</v>
      </c>
      <c r="H4056" s="44">
        <v>94421</v>
      </c>
      <c r="I4056" s="44">
        <v>844</v>
      </c>
      <c r="J4056" s="44">
        <v>9977</v>
      </c>
      <c r="K4056" s="44">
        <v>91</v>
      </c>
      <c r="L4056" s="44">
        <v>0</v>
      </c>
      <c r="M4056" s="44">
        <v>0</v>
      </c>
      <c r="N4056" s="44">
        <v>0</v>
      </c>
      <c r="O4056" s="44">
        <v>0</v>
      </c>
      <c r="P4056" s="44">
        <v>80.935051000000001</v>
      </c>
      <c r="Q4056" s="44">
        <v>75.280251000000007</v>
      </c>
      <c r="R4056" s="44">
        <v>16.560759000000001</v>
      </c>
      <c r="S4056" s="44">
        <v>16.438717</v>
      </c>
      <c r="T4056" s="44">
        <v>93323.148438000004</v>
      </c>
      <c r="U4056" s="44">
        <v>9861.0166019999997</v>
      </c>
      <c r="V4056" s="44">
        <v>0</v>
      </c>
      <c r="W4056" s="44">
        <v>0</v>
      </c>
      <c r="X4056" s="44">
        <v>12821.094917</v>
      </c>
      <c r="Y4056" s="44">
        <v>47919.914038000003</v>
      </c>
      <c r="Z4056" s="44">
        <v>1472.0296530000001</v>
      </c>
      <c r="AA4056" s="44">
        <v>40.468018000000001</v>
      </c>
      <c r="AB4056" s="44">
        <v>2.1107209999999998</v>
      </c>
      <c r="AC4056" s="44">
        <v>0.94064099999999995</v>
      </c>
      <c r="AD4056" s="44">
        <v>11111.664719</v>
      </c>
    </row>
    <row r="4057" spans="1:30" x14ac:dyDescent="0.25">
      <c r="A4057">
        <v>5426</v>
      </c>
      <c r="B4057" t="s">
        <v>101</v>
      </c>
      <c r="C4057" t="s">
        <v>371</v>
      </c>
      <c r="D4057" t="s">
        <v>403</v>
      </c>
      <c r="E4057" t="s">
        <v>369</v>
      </c>
      <c r="F4057" s="48" t="e">
        <f>VLOOKUP(A4057,'TAZ definitions'!$A$1:$E$1902,2,FALSE)</f>
        <v>#N/A</v>
      </c>
      <c r="G4057" s="48" t="e">
        <f>VLOOKUP(A4057,'TAZ definitions'!$A$1:$E$1902,4,FALSE)</f>
        <v>#N/A</v>
      </c>
      <c r="H4057" s="44">
        <v>80817</v>
      </c>
      <c r="I4057" s="44">
        <v>4144</v>
      </c>
      <c r="J4057" s="44">
        <v>8295</v>
      </c>
      <c r="K4057" s="44">
        <v>236</v>
      </c>
      <c r="L4057" s="44">
        <v>0</v>
      </c>
      <c r="M4057" s="44">
        <v>0</v>
      </c>
      <c r="N4057" s="44">
        <v>0</v>
      </c>
      <c r="O4057" s="44">
        <v>0</v>
      </c>
      <c r="P4057" s="44">
        <v>86.561454999999995</v>
      </c>
      <c r="Q4057" s="44">
        <v>73.148087000000004</v>
      </c>
      <c r="R4057" s="44">
        <v>16.261499000000001</v>
      </c>
      <c r="S4057" s="44">
        <v>16.213165</v>
      </c>
      <c r="T4057" s="44">
        <v>79785.265625</v>
      </c>
      <c r="U4057" s="44">
        <v>8186.5556640000004</v>
      </c>
      <c r="V4057" s="44">
        <v>0</v>
      </c>
      <c r="W4057" s="44">
        <v>0</v>
      </c>
      <c r="X4057" s="44">
        <v>0</v>
      </c>
      <c r="Y4057" s="44">
        <v>0</v>
      </c>
      <c r="Z4057" s="44">
        <v>0</v>
      </c>
      <c r="AA4057" s="44">
        <v>0</v>
      </c>
      <c r="AB4057" s="44">
        <v>0</v>
      </c>
      <c r="AC4057" s="44">
        <v>0</v>
      </c>
      <c r="AD4057" s="44">
        <v>0</v>
      </c>
    </row>
    <row r="4058" spans="1:30" x14ac:dyDescent="0.25">
      <c r="A4058">
        <v>5427</v>
      </c>
      <c r="B4058" t="s">
        <v>101</v>
      </c>
      <c r="C4058" t="s">
        <v>371</v>
      </c>
      <c r="D4058" t="s">
        <v>403</v>
      </c>
      <c r="E4058" t="s">
        <v>369</v>
      </c>
      <c r="F4058" s="48" t="e">
        <f>VLOOKUP(A4058,'TAZ definitions'!$A$1:$E$1902,2,FALSE)</f>
        <v>#N/A</v>
      </c>
      <c r="G4058" s="48" t="e">
        <f>VLOOKUP(A4058,'TAZ definitions'!$A$1:$E$1902,4,FALSE)</f>
        <v>#N/A</v>
      </c>
      <c r="H4058" s="44">
        <v>106214</v>
      </c>
      <c r="I4058" s="44">
        <v>5497</v>
      </c>
      <c r="J4058" s="44">
        <v>11084</v>
      </c>
      <c r="K4058" s="44">
        <v>483</v>
      </c>
      <c r="L4058" s="44">
        <v>0</v>
      </c>
      <c r="M4058" s="44">
        <v>0</v>
      </c>
      <c r="N4058" s="44">
        <v>0</v>
      </c>
      <c r="O4058" s="44">
        <v>0</v>
      </c>
      <c r="P4058" s="44">
        <v>80.799164000000005</v>
      </c>
      <c r="Q4058" s="44">
        <v>80.284087999999997</v>
      </c>
      <c r="R4058" s="44">
        <v>20.737674999999999</v>
      </c>
      <c r="S4058" s="44">
        <v>20.464783000000001</v>
      </c>
      <c r="T4058" s="44">
        <v>102830.453125</v>
      </c>
      <c r="U4058" s="44">
        <v>10727.863281</v>
      </c>
      <c r="V4058" s="44">
        <v>0</v>
      </c>
      <c r="W4058" s="44">
        <v>0</v>
      </c>
      <c r="X4058" s="44">
        <v>431.00253300000003</v>
      </c>
      <c r="Y4058" s="44">
        <v>30106.672526999999</v>
      </c>
      <c r="Z4058" s="44">
        <v>806.54926799999998</v>
      </c>
      <c r="AA4058" s="44">
        <v>24.182199000000001</v>
      </c>
      <c r="AB4058" s="44">
        <v>1.3725350000000001</v>
      </c>
      <c r="AC4058" s="44">
        <v>0.55107200000000001</v>
      </c>
      <c r="AD4058" s="44">
        <v>6556.2174180000002</v>
      </c>
    </row>
    <row r="4059" spans="1:30" x14ac:dyDescent="0.25">
      <c r="A4059">
        <v>5428</v>
      </c>
      <c r="B4059" t="s">
        <v>101</v>
      </c>
      <c r="C4059" t="s">
        <v>371</v>
      </c>
      <c r="D4059" t="s">
        <v>403</v>
      </c>
      <c r="E4059" t="s">
        <v>369</v>
      </c>
      <c r="F4059" s="48" t="e">
        <f>VLOOKUP(A4059,'TAZ definitions'!$A$1:$E$1902,2,FALSE)</f>
        <v>#N/A</v>
      </c>
      <c r="G4059" s="48" t="e">
        <f>VLOOKUP(A4059,'TAZ definitions'!$A$1:$E$1902,4,FALSE)</f>
        <v>#N/A</v>
      </c>
      <c r="H4059" s="44">
        <v>107550</v>
      </c>
      <c r="I4059" s="44">
        <v>5384</v>
      </c>
      <c r="J4059" s="44">
        <v>11189</v>
      </c>
      <c r="K4059" s="44">
        <v>394</v>
      </c>
      <c r="L4059" s="44">
        <v>0</v>
      </c>
      <c r="M4059" s="44">
        <v>0</v>
      </c>
      <c r="N4059" s="44">
        <v>0</v>
      </c>
      <c r="O4059" s="44">
        <v>0</v>
      </c>
      <c r="P4059" s="44">
        <v>72.038116000000002</v>
      </c>
      <c r="Q4059" s="44">
        <v>74.833633000000006</v>
      </c>
      <c r="R4059" s="44">
        <v>18.164504999999998</v>
      </c>
      <c r="S4059" s="44">
        <v>17.785757</v>
      </c>
      <c r="T4059" s="44">
        <v>105793.507813</v>
      </c>
      <c r="U4059" s="44">
        <v>11003.407227</v>
      </c>
      <c r="V4059" s="44">
        <v>0</v>
      </c>
      <c r="W4059" s="44">
        <v>0</v>
      </c>
      <c r="X4059" s="44">
        <v>7123.7893560000002</v>
      </c>
      <c r="Y4059" s="44">
        <v>35361.705190000001</v>
      </c>
      <c r="Z4059" s="44">
        <v>1044.241055</v>
      </c>
      <c r="AA4059" s="44">
        <v>30.079073999999999</v>
      </c>
      <c r="AB4059" s="44">
        <v>1.5552440000000001</v>
      </c>
      <c r="AC4059" s="44">
        <v>0.68183199999999999</v>
      </c>
      <c r="AD4059" s="44">
        <v>8005.0481609999997</v>
      </c>
    </row>
    <row r="4060" spans="1:30" x14ac:dyDescent="0.25">
      <c r="A4060">
        <v>5429</v>
      </c>
      <c r="B4060" t="s">
        <v>101</v>
      </c>
      <c r="C4060" t="s">
        <v>371</v>
      </c>
      <c r="D4060" t="s">
        <v>403</v>
      </c>
      <c r="E4060" t="s">
        <v>369</v>
      </c>
      <c r="F4060" s="48" t="e">
        <f>VLOOKUP(A4060,'TAZ definitions'!$A$1:$E$1902,2,FALSE)</f>
        <v>#N/A</v>
      </c>
      <c r="G4060" s="48" t="e">
        <f>VLOOKUP(A4060,'TAZ definitions'!$A$1:$E$1902,4,FALSE)</f>
        <v>#N/A</v>
      </c>
      <c r="H4060" s="44">
        <v>136153</v>
      </c>
      <c r="I4060" s="44">
        <v>8281</v>
      </c>
      <c r="J4060" s="44">
        <v>12239</v>
      </c>
      <c r="K4060" s="44">
        <v>554</v>
      </c>
      <c r="L4060" s="44">
        <v>0</v>
      </c>
      <c r="M4060" s="44">
        <v>0</v>
      </c>
      <c r="N4060" s="44">
        <v>0</v>
      </c>
      <c r="O4060" s="44">
        <v>0</v>
      </c>
      <c r="P4060" s="44">
        <v>59.842117000000002</v>
      </c>
      <c r="Q4060" s="44">
        <v>70.175094999999999</v>
      </c>
      <c r="R4060" s="44">
        <v>18.514596999999998</v>
      </c>
      <c r="S4060" s="44">
        <v>18.167031999999999</v>
      </c>
      <c r="T4060" s="44">
        <v>133553.125</v>
      </c>
      <c r="U4060" s="44">
        <v>12001.421875</v>
      </c>
      <c r="V4060" s="44">
        <v>0</v>
      </c>
      <c r="W4060" s="44">
        <v>0</v>
      </c>
      <c r="X4060" s="44">
        <v>6562.5564180000001</v>
      </c>
      <c r="Y4060" s="44">
        <v>32363.055004999998</v>
      </c>
      <c r="Z4060" s="44">
        <v>976.00624400000004</v>
      </c>
      <c r="AA4060" s="44">
        <v>26.793845999999998</v>
      </c>
      <c r="AB4060" s="44">
        <v>1.423754</v>
      </c>
      <c r="AC4060" s="44">
        <v>0.62220399999999998</v>
      </c>
      <c r="AD4060" s="44">
        <v>7375.2429929999998</v>
      </c>
    </row>
    <row r="4061" spans="1:30" x14ac:dyDescent="0.25">
      <c r="A4061">
        <v>5430</v>
      </c>
      <c r="B4061" t="s">
        <v>101</v>
      </c>
      <c r="C4061" t="s">
        <v>371</v>
      </c>
      <c r="D4061" t="s">
        <v>403</v>
      </c>
      <c r="E4061" t="s">
        <v>369</v>
      </c>
      <c r="F4061" s="48" t="e">
        <f>VLOOKUP(A4061,'TAZ definitions'!$A$1:$E$1902,2,FALSE)</f>
        <v>#N/A</v>
      </c>
      <c r="G4061" s="48" t="e">
        <f>VLOOKUP(A4061,'TAZ definitions'!$A$1:$E$1902,4,FALSE)</f>
        <v>#N/A</v>
      </c>
      <c r="H4061" s="44">
        <v>105279</v>
      </c>
      <c r="I4061" s="44">
        <v>5910</v>
      </c>
      <c r="J4061" s="44">
        <v>10983</v>
      </c>
      <c r="K4061" s="44">
        <v>427</v>
      </c>
      <c r="L4061" s="44">
        <v>0</v>
      </c>
      <c r="M4061" s="44">
        <v>0</v>
      </c>
      <c r="N4061" s="44">
        <v>0</v>
      </c>
      <c r="O4061" s="44">
        <v>0</v>
      </c>
      <c r="P4061" s="44">
        <v>77.611289999999997</v>
      </c>
      <c r="Q4061" s="44">
        <v>76.789963</v>
      </c>
      <c r="R4061" s="44">
        <v>18.692646</v>
      </c>
      <c r="S4061" s="44">
        <v>18.259308000000001</v>
      </c>
      <c r="T4061" s="44">
        <v>103743.914063</v>
      </c>
      <c r="U4061" s="44">
        <v>10819.927734000001</v>
      </c>
      <c r="V4061" s="44">
        <v>0</v>
      </c>
      <c r="W4061" s="44">
        <v>0</v>
      </c>
      <c r="X4061" s="44">
        <v>0</v>
      </c>
      <c r="Y4061" s="44">
        <v>44283.186727</v>
      </c>
      <c r="Z4061" s="44">
        <v>1276.6002989999999</v>
      </c>
      <c r="AA4061" s="44">
        <v>36.091571999999999</v>
      </c>
      <c r="AB4061" s="44">
        <v>1.979563</v>
      </c>
      <c r="AC4061" s="44">
        <v>0.83266399999999996</v>
      </c>
      <c r="AD4061" s="44">
        <v>9826.6285289999996</v>
      </c>
    </row>
    <row r="4062" spans="1:30" x14ac:dyDescent="0.25">
      <c r="A4062">
        <v>5431</v>
      </c>
      <c r="B4062" t="s">
        <v>101</v>
      </c>
      <c r="C4062" t="s">
        <v>367</v>
      </c>
      <c r="D4062" t="s">
        <v>367</v>
      </c>
      <c r="E4062" t="s">
        <v>369</v>
      </c>
      <c r="F4062" s="48" t="e">
        <f>VLOOKUP(A4062,'TAZ definitions'!$A$1:$E$1902,2,FALSE)</f>
        <v>#N/A</v>
      </c>
      <c r="G4062" s="48" t="e">
        <f>VLOOKUP(A4062,'TAZ definitions'!$A$1:$E$1902,4,FALSE)</f>
        <v>#N/A</v>
      </c>
      <c r="H4062" s="44">
        <v>46847</v>
      </c>
      <c r="I4062" s="44">
        <v>0</v>
      </c>
      <c r="J4062" s="44">
        <v>4339</v>
      </c>
      <c r="K4062" s="44">
        <v>0</v>
      </c>
      <c r="L4062" s="44">
        <v>0</v>
      </c>
      <c r="M4062" s="44">
        <v>0</v>
      </c>
      <c r="N4062" s="44">
        <v>0</v>
      </c>
      <c r="O4062" s="44">
        <v>0</v>
      </c>
      <c r="P4062" s="44">
        <v>0</v>
      </c>
      <c r="Q4062" s="44">
        <v>0</v>
      </c>
      <c r="R4062" s="44">
        <v>18.922796000000002</v>
      </c>
      <c r="S4062" s="44">
        <v>18.692084999999999</v>
      </c>
      <c r="T4062" s="44">
        <v>46847</v>
      </c>
      <c r="U4062" s="44">
        <v>4339</v>
      </c>
      <c r="V4062" s="44">
        <v>0</v>
      </c>
      <c r="W4062" s="44">
        <v>0</v>
      </c>
      <c r="X4062" s="44">
        <v>2230.6864500000001</v>
      </c>
      <c r="Y4062" s="44">
        <v>13654.129693000001</v>
      </c>
      <c r="Z4062" s="44">
        <v>598.93636900000001</v>
      </c>
      <c r="AA4062" s="44">
        <v>12.671158</v>
      </c>
      <c r="AB4062" s="44">
        <v>0.50234100000000004</v>
      </c>
      <c r="AC4062" s="44">
        <v>0.316689</v>
      </c>
      <c r="AD4062" s="44">
        <v>3609.3340800000001</v>
      </c>
    </row>
    <row r="4063" spans="1:30" x14ac:dyDescent="0.25">
      <c r="A4063">
        <v>5432</v>
      </c>
      <c r="B4063" t="s">
        <v>101</v>
      </c>
      <c r="C4063" t="s">
        <v>367</v>
      </c>
      <c r="D4063" t="s">
        <v>367</v>
      </c>
      <c r="E4063" t="s">
        <v>369</v>
      </c>
      <c r="F4063" s="48" t="e">
        <f>VLOOKUP(A4063,'TAZ definitions'!$A$1:$E$1902,2,FALSE)</f>
        <v>#N/A</v>
      </c>
      <c r="G4063" s="48" t="e">
        <f>VLOOKUP(A4063,'TAZ definitions'!$A$1:$E$1902,4,FALSE)</f>
        <v>#N/A</v>
      </c>
      <c r="H4063" s="44">
        <v>63491</v>
      </c>
      <c r="I4063" s="44">
        <v>0</v>
      </c>
      <c r="J4063" s="44">
        <v>5411</v>
      </c>
      <c r="K4063" s="44">
        <v>0</v>
      </c>
      <c r="L4063" s="44">
        <v>0</v>
      </c>
      <c r="M4063" s="44">
        <v>0</v>
      </c>
      <c r="N4063" s="44">
        <v>0</v>
      </c>
      <c r="O4063" s="44">
        <v>0</v>
      </c>
      <c r="P4063" s="44">
        <v>0</v>
      </c>
      <c r="Q4063" s="44">
        <v>0</v>
      </c>
      <c r="R4063" s="44">
        <v>19.412766000000001</v>
      </c>
      <c r="S4063" s="44">
        <v>19.167044000000001</v>
      </c>
      <c r="T4063" s="44">
        <v>63491</v>
      </c>
      <c r="U4063" s="44">
        <v>5411</v>
      </c>
      <c r="V4063" s="44">
        <v>0</v>
      </c>
      <c r="W4063" s="44">
        <v>0</v>
      </c>
      <c r="X4063" s="44">
        <v>0</v>
      </c>
      <c r="Y4063" s="44">
        <v>2386.7429969999998</v>
      </c>
      <c r="Z4063" s="44">
        <v>100.986468</v>
      </c>
      <c r="AA4063" s="44">
        <v>2.1411929999999999</v>
      </c>
      <c r="AB4063" s="44">
        <v>9.2315999999999995E-2</v>
      </c>
      <c r="AC4063" s="44">
        <v>5.4115999999999997E-2</v>
      </c>
      <c r="AD4063" s="44">
        <v>629.41956200000004</v>
      </c>
    </row>
    <row r="4064" spans="1:30" x14ac:dyDescent="0.25">
      <c r="A4064">
        <v>5433</v>
      </c>
      <c r="B4064" t="s">
        <v>101</v>
      </c>
      <c r="C4064" t="s">
        <v>367</v>
      </c>
      <c r="D4064" t="s">
        <v>367</v>
      </c>
      <c r="E4064" t="s">
        <v>369</v>
      </c>
      <c r="F4064" s="48" t="e">
        <f>VLOOKUP(A4064,'TAZ definitions'!$A$1:$E$1902,2,FALSE)</f>
        <v>#N/A</v>
      </c>
      <c r="G4064" s="48" t="e">
        <f>VLOOKUP(A4064,'TAZ definitions'!$A$1:$E$1902,4,FALSE)</f>
        <v>#N/A</v>
      </c>
      <c r="H4064" s="44">
        <v>28700</v>
      </c>
      <c r="I4064" s="44">
        <v>0</v>
      </c>
      <c r="J4064" s="44">
        <v>3715</v>
      </c>
      <c r="K4064" s="44">
        <v>0</v>
      </c>
      <c r="L4064" s="44">
        <v>0</v>
      </c>
      <c r="M4064" s="44">
        <v>0</v>
      </c>
      <c r="N4064" s="44">
        <v>0</v>
      </c>
      <c r="O4064" s="44">
        <v>0</v>
      </c>
      <c r="P4064" s="44">
        <v>0</v>
      </c>
      <c r="Q4064" s="44">
        <v>0</v>
      </c>
      <c r="R4064" s="44">
        <v>22.130423</v>
      </c>
      <c r="S4064" s="44">
        <v>21.911684000000001</v>
      </c>
      <c r="T4064" s="44">
        <v>28700</v>
      </c>
      <c r="U4064" s="44">
        <v>3715</v>
      </c>
      <c r="V4064" s="44">
        <v>0</v>
      </c>
      <c r="W4064" s="44">
        <v>0</v>
      </c>
      <c r="X4064" s="44">
        <v>0</v>
      </c>
      <c r="Y4064" s="44">
        <v>755.51797399999998</v>
      </c>
      <c r="Z4064" s="44">
        <v>30.222788999999999</v>
      </c>
      <c r="AA4064" s="44">
        <v>0.64617500000000005</v>
      </c>
      <c r="AB4064" s="44">
        <v>2.7775000000000001E-2</v>
      </c>
      <c r="AC4064" s="44">
        <v>1.6576E-2</v>
      </c>
      <c r="AD4064" s="44">
        <v>192.334247</v>
      </c>
    </row>
    <row r="4065" spans="1:30" x14ac:dyDescent="0.25">
      <c r="A4065">
        <v>5434</v>
      </c>
      <c r="B4065" t="s">
        <v>101</v>
      </c>
      <c r="C4065" t="s">
        <v>367</v>
      </c>
      <c r="D4065" t="s">
        <v>401</v>
      </c>
      <c r="E4065" t="s">
        <v>369</v>
      </c>
      <c r="F4065" s="48" t="e">
        <f>VLOOKUP(A4065,'TAZ definitions'!$A$1:$E$1902,2,FALSE)</f>
        <v>#N/A</v>
      </c>
      <c r="G4065" s="48" t="e">
        <f>VLOOKUP(A4065,'TAZ definitions'!$A$1:$E$1902,4,FALSE)</f>
        <v>#N/A</v>
      </c>
      <c r="H4065" s="44">
        <v>98834</v>
      </c>
      <c r="I4065" s="44">
        <v>0</v>
      </c>
      <c r="J4065" s="44">
        <v>8492</v>
      </c>
      <c r="K4065" s="44">
        <v>0</v>
      </c>
      <c r="L4065" s="44">
        <v>0</v>
      </c>
      <c r="M4065" s="44">
        <v>0</v>
      </c>
      <c r="N4065" s="44">
        <v>0</v>
      </c>
      <c r="O4065" s="44">
        <v>0</v>
      </c>
      <c r="P4065" s="44">
        <v>0</v>
      </c>
      <c r="Q4065" s="44">
        <v>0</v>
      </c>
      <c r="R4065" s="44">
        <v>18.107302000000001</v>
      </c>
      <c r="S4065" s="44">
        <v>18.170142999999999</v>
      </c>
      <c r="T4065" s="44">
        <v>98834</v>
      </c>
      <c r="U4065" s="44">
        <v>8492</v>
      </c>
      <c r="V4065" s="44">
        <v>0</v>
      </c>
      <c r="W4065" s="44">
        <v>0</v>
      </c>
      <c r="X4065" s="44">
        <v>1249.792735</v>
      </c>
      <c r="Y4065" s="44">
        <v>28993.772104</v>
      </c>
      <c r="Z4065" s="44">
        <v>1374.7220460000001</v>
      </c>
      <c r="AA4065" s="44">
        <v>27.912526</v>
      </c>
      <c r="AB4065" s="44">
        <v>1.1455820000000001</v>
      </c>
      <c r="AC4065" s="44">
        <v>0.69866899999999998</v>
      </c>
      <c r="AD4065" s="44">
        <v>8046.5039310000002</v>
      </c>
    </row>
    <row r="4066" spans="1:30" x14ac:dyDescent="0.25">
      <c r="A4066">
        <v>5435</v>
      </c>
      <c r="B4066" t="s">
        <v>101</v>
      </c>
      <c r="C4066" t="s">
        <v>367</v>
      </c>
      <c r="D4066" t="s">
        <v>397</v>
      </c>
      <c r="E4066" t="s">
        <v>369</v>
      </c>
      <c r="F4066" s="48" t="e">
        <f>VLOOKUP(A4066,'TAZ definitions'!$A$1:$E$1902,2,FALSE)</f>
        <v>#N/A</v>
      </c>
      <c r="G4066" s="48" t="e">
        <f>VLOOKUP(A4066,'TAZ definitions'!$A$1:$E$1902,4,FALSE)</f>
        <v>#N/A</v>
      </c>
      <c r="H4066" s="44">
        <v>136587</v>
      </c>
      <c r="I4066" s="44">
        <v>0</v>
      </c>
      <c r="J4066" s="44">
        <v>12549</v>
      </c>
      <c r="K4066" s="44">
        <v>0</v>
      </c>
      <c r="L4066" s="44">
        <v>0</v>
      </c>
      <c r="M4066" s="44">
        <v>0</v>
      </c>
      <c r="N4066" s="44">
        <v>0</v>
      </c>
      <c r="O4066" s="44">
        <v>0</v>
      </c>
      <c r="P4066" s="44">
        <v>99.724059999999994</v>
      </c>
      <c r="Q4066" s="44">
        <v>110.91494</v>
      </c>
      <c r="R4066" s="44">
        <v>17.808432</v>
      </c>
      <c r="S4066" s="44">
        <v>17.794188999999999</v>
      </c>
      <c r="T4066" s="44">
        <v>135443.46875</v>
      </c>
      <c r="U4066" s="44">
        <v>12443.9375</v>
      </c>
      <c r="V4066" s="44">
        <v>0</v>
      </c>
      <c r="W4066" s="44">
        <v>0</v>
      </c>
      <c r="X4066" s="44">
        <v>7104.7783829999998</v>
      </c>
      <c r="Y4066" s="44">
        <v>28237.214455000001</v>
      </c>
      <c r="Z4066" s="44">
        <v>1401.2187140000001</v>
      </c>
      <c r="AA4066" s="44">
        <v>27.506339000000001</v>
      </c>
      <c r="AB4066" s="44">
        <v>1.150325</v>
      </c>
      <c r="AC4066" s="44">
        <v>0.71748699999999999</v>
      </c>
      <c r="AD4066" s="44">
        <v>8174.2568250000004</v>
      </c>
    </row>
    <row r="4067" spans="1:30" x14ac:dyDescent="0.25">
      <c r="A4067">
        <v>5436</v>
      </c>
      <c r="B4067" t="s">
        <v>101</v>
      </c>
      <c r="C4067" t="s">
        <v>367</v>
      </c>
      <c r="D4067" t="s">
        <v>406</v>
      </c>
      <c r="E4067" t="s">
        <v>369</v>
      </c>
      <c r="F4067" s="48" t="e">
        <f>VLOOKUP(A4067,'TAZ definitions'!$A$1:$E$1902,2,FALSE)</f>
        <v>#N/A</v>
      </c>
      <c r="G4067" s="48" t="e">
        <f>VLOOKUP(A4067,'TAZ definitions'!$A$1:$E$1902,4,FALSE)</f>
        <v>#N/A</v>
      </c>
      <c r="H4067" s="44">
        <v>121375</v>
      </c>
      <c r="I4067" s="44">
        <v>0</v>
      </c>
      <c r="J4067" s="44">
        <v>10021</v>
      </c>
      <c r="K4067" s="44">
        <v>0</v>
      </c>
      <c r="L4067" s="44">
        <v>0</v>
      </c>
      <c r="M4067" s="44">
        <v>0</v>
      </c>
      <c r="N4067" s="44">
        <v>0</v>
      </c>
      <c r="O4067" s="44">
        <v>0</v>
      </c>
      <c r="P4067" s="44">
        <v>93.458122000000003</v>
      </c>
      <c r="Q4067" s="44">
        <v>94.324532000000005</v>
      </c>
      <c r="R4067" s="44">
        <v>15.627706</v>
      </c>
      <c r="S4067" s="44">
        <v>15.432263000000001</v>
      </c>
      <c r="T4067" s="44">
        <v>120448.445313</v>
      </c>
      <c r="U4067" s="44">
        <v>9944.5019530000009</v>
      </c>
      <c r="V4067" s="44">
        <v>0</v>
      </c>
      <c r="W4067" s="44">
        <v>0</v>
      </c>
      <c r="X4067" s="44">
        <v>12136.846635</v>
      </c>
      <c r="Y4067" s="44">
        <v>38559.293110999999</v>
      </c>
      <c r="Z4067" s="44">
        <v>1812.4612</v>
      </c>
      <c r="AA4067" s="44">
        <v>38.713977</v>
      </c>
      <c r="AB4067" s="44">
        <v>1.633094</v>
      </c>
      <c r="AC4067" s="44">
        <v>0.94093499999999997</v>
      </c>
      <c r="AD4067" s="44">
        <v>10868.040134000001</v>
      </c>
    </row>
    <row r="4068" spans="1:30" x14ac:dyDescent="0.25">
      <c r="A4068">
        <v>5437</v>
      </c>
      <c r="B4068" t="s">
        <v>101</v>
      </c>
      <c r="C4068" t="s">
        <v>367</v>
      </c>
      <c r="D4068" t="s">
        <v>376</v>
      </c>
      <c r="E4068" t="s">
        <v>369</v>
      </c>
      <c r="F4068" s="48" t="e">
        <f>VLOOKUP(A4068,'TAZ definitions'!$A$1:$E$1902,2,FALSE)</f>
        <v>#N/A</v>
      </c>
      <c r="G4068" s="48" t="e">
        <f>VLOOKUP(A4068,'TAZ definitions'!$A$1:$E$1902,4,FALSE)</f>
        <v>#N/A</v>
      </c>
      <c r="H4068" s="44">
        <v>96416</v>
      </c>
      <c r="I4068" s="44">
        <v>0</v>
      </c>
      <c r="J4068" s="44">
        <v>8395</v>
      </c>
      <c r="K4068" s="44">
        <v>0</v>
      </c>
      <c r="L4068" s="44">
        <v>0</v>
      </c>
      <c r="M4068" s="44">
        <v>0</v>
      </c>
      <c r="N4068" s="44">
        <v>0</v>
      </c>
      <c r="O4068" s="44">
        <v>0</v>
      </c>
      <c r="P4068" s="44">
        <v>0</v>
      </c>
      <c r="Q4068" s="44">
        <v>0</v>
      </c>
      <c r="R4068" s="44">
        <v>20.255016000000001</v>
      </c>
      <c r="S4068" s="44">
        <v>19.895455999999999</v>
      </c>
      <c r="T4068" s="44">
        <v>96416</v>
      </c>
      <c r="U4068" s="44">
        <v>8395</v>
      </c>
      <c r="V4068" s="44">
        <v>0</v>
      </c>
      <c r="W4068" s="44">
        <v>0</v>
      </c>
      <c r="X4068" s="44">
        <v>0</v>
      </c>
      <c r="Y4068" s="44">
        <v>7944.5433050000001</v>
      </c>
      <c r="Z4068" s="44">
        <v>334.55030900000003</v>
      </c>
      <c r="AA4068" s="44">
        <v>7.0359619999999996</v>
      </c>
      <c r="AB4068" s="44">
        <v>0.29426600000000003</v>
      </c>
      <c r="AC4068" s="44">
        <v>0.17800099999999999</v>
      </c>
      <c r="AD4068" s="44">
        <v>2057.9036879999999</v>
      </c>
    </row>
    <row r="4069" spans="1:30" x14ac:dyDescent="0.25">
      <c r="A4069">
        <v>5438</v>
      </c>
      <c r="B4069" t="s">
        <v>101</v>
      </c>
      <c r="C4069" t="s">
        <v>367</v>
      </c>
      <c r="D4069" t="s">
        <v>376</v>
      </c>
      <c r="E4069" t="s">
        <v>369</v>
      </c>
      <c r="F4069" s="48" t="e">
        <f>VLOOKUP(A4069,'TAZ definitions'!$A$1:$E$1902,2,FALSE)</f>
        <v>#N/A</v>
      </c>
      <c r="G4069" s="48" t="e">
        <f>VLOOKUP(A4069,'TAZ definitions'!$A$1:$E$1902,4,FALSE)</f>
        <v>#N/A</v>
      </c>
      <c r="H4069" s="44">
        <v>143532</v>
      </c>
      <c r="I4069" s="44">
        <v>1763</v>
      </c>
      <c r="J4069" s="44">
        <v>12220</v>
      </c>
      <c r="K4069" s="44">
        <v>826</v>
      </c>
      <c r="L4069" s="44">
        <v>0</v>
      </c>
      <c r="M4069" s="44">
        <v>0</v>
      </c>
      <c r="N4069" s="44">
        <v>0</v>
      </c>
      <c r="O4069" s="44">
        <v>0</v>
      </c>
      <c r="P4069" s="44">
        <v>92.492278999999996</v>
      </c>
      <c r="Q4069" s="44">
        <v>92.234352000000001</v>
      </c>
      <c r="R4069" s="44">
        <v>18.949379</v>
      </c>
      <c r="S4069" s="44">
        <v>18.464248999999999</v>
      </c>
      <c r="T4069" s="44">
        <v>142607.59375</v>
      </c>
      <c r="U4069" s="44">
        <v>12145.705078000001</v>
      </c>
      <c r="V4069" s="44">
        <v>0</v>
      </c>
      <c r="W4069" s="44">
        <v>0</v>
      </c>
      <c r="X4069" s="44">
        <v>12064.402598999999</v>
      </c>
      <c r="Y4069" s="44">
        <v>25869.200309</v>
      </c>
      <c r="Z4069" s="44">
        <v>1028.020417</v>
      </c>
      <c r="AA4069" s="44">
        <v>23.717053</v>
      </c>
      <c r="AB4069" s="44">
        <v>1.0324279999999999</v>
      </c>
      <c r="AC4069" s="44">
        <v>0.581179</v>
      </c>
      <c r="AD4069" s="44">
        <v>6654.4439240000002</v>
      </c>
    </row>
    <row r="4070" spans="1:30" x14ac:dyDescent="0.25">
      <c r="A4070">
        <v>5439</v>
      </c>
      <c r="B4070" t="s">
        <v>101</v>
      </c>
      <c r="C4070" t="s">
        <v>367</v>
      </c>
      <c r="D4070" t="s">
        <v>376</v>
      </c>
      <c r="E4070" t="s">
        <v>369</v>
      </c>
      <c r="F4070" s="48" t="e">
        <f>VLOOKUP(A4070,'TAZ definitions'!$A$1:$E$1902,2,FALSE)</f>
        <v>#N/A</v>
      </c>
      <c r="G4070" s="48" t="e">
        <f>VLOOKUP(A4070,'TAZ definitions'!$A$1:$E$1902,4,FALSE)</f>
        <v>#N/A</v>
      </c>
      <c r="H4070" s="44">
        <v>113281</v>
      </c>
      <c r="I4070" s="44">
        <v>0</v>
      </c>
      <c r="J4070" s="44">
        <v>9634</v>
      </c>
      <c r="K4070" s="44">
        <v>0</v>
      </c>
      <c r="L4070" s="44">
        <v>0</v>
      </c>
      <c r="M4070" s="44">
        <v>0</v>
      </c>
      <c r="N4070" s="44">
        <v>0</v>
      </c>
      <c r="O4070" s="44">
        <v>0</v>
      </c>
      <c r="P4070" s="44">
        <v>0</v>
      </c>
      <c r="Q4070" s="44">
        <v>0</v>
      </c>
      <c r="R4070" s="44">
        <v>19.725649000000001</v>
      </c>
      <c r="S4070" s="44">
        <v>19.186077000000001</v>
      </c>
      <c r="T4070" s="44">
        <v>113281</v>
      </c>
      <c r="U4070" s="44">
        <v>9634</v>
      </c>
      <c r="V4070" s="44">
        <v>0</v>
      </c>
      <c r="W4070" s="44">
        <v>0</v>
      </c>
      <c r="X4070" s="44">
        <v>0</v>
      </c>
      <c r="Y4070" s="44">
        <v>9196.1084699999992</v>
      </c>
      <c r="Z4070" s="44">
        <v>372.488674</v>
      </c>
      <c r="AA4070" s="44">
        <v>7.8595509999999997</v>
      </c>
      <c r="AB4070" s="44">
        <v>0.33857700000000002</v>
      </c>
      <c r="AC4070" s="44">
        <v>0.20175100000000001</v>
      </c>
      <c r="AD4070" s="44">
        <v>2341.3233359999999</v>
      </c>
    </row>
    <row r="4071" spans="1:30" x14ac:dyDescent="0.25">
      <c r="A4071">
        <v>5440</v>
      </c>
      <c r="B4071" t="s">
        <v>101</v>
      </c>
      <c r="C4071" t="s">
        <v>367</v>
      </c>
      <c r="D4071" t="s">
        <v>376</v>
      </c>
      <c r="E4071" t="s">
        <v>369</v>
      </c>
      <c r="F4071" s="48" t="e">
        <f>VLOOKUP(A4071,'TAZ definitions'!$A$1:$E$1902,2,FALSE)</f>
        <v>#N/A</v>
      </c>
      <c r="G4071" s="48" t="e">
        <f>VLOOKUP(A4071,'TAZ definitions'!$A$1:$E$1902,4,FALSE)</f>
        <v>#N/A</v>
      </c>
      <c r="H4071" s="44">
        <v>126694</v>
      </c>
      <c r="I4071" s="44">
        <v>0</v>
      </c>
      <c r="J4071" s="44">
        <v>11123</v>
      </c>
      <c r="K4071" s="44">
        <v>0</v>
      </c>
      <c r="L4071" s="44">
        <v>0</v>
      </c>
      <c r="M4071" s="44">
        <v>0</v>
      </c>
      <c r="N4071" s="44">
        <v>0</v>
      </c>
      <c r="O4071" s="44">
        <v>0</v>
      </c>
      <c r="P4071" s="44">
        <v>0</v>
      </c>
      <c r="Q4071" s="44">
        <v>0</v>
      </c>
      <c r="R4071" s="44">
        <v>20.079464000000002</v>
      </c>
      <c r="S4071" s="44">
        <v>24.028884999999999</v>
      </c>
      <c r="T4071" s="44">
        <v>126694</v>
      </c>
      <c r="U4071" s="44">
        <v>11123.000977</v>
      </c>
      <c r="V4071" s="44">
        <v>0</v>
      </c>
      <c r="W4071" s="44">
        <v>0</v>
      </c>
      <c r="X4071" s="44">
        <v>25407.565941000001</v>
      </c>
      <c r="Y4071" s="44">
        <v>53937.724878000001</v>
      </c>
      <c r="Z4071" s="44">
        <v>1868.24467</v>
      </c>
      <c r="AA4071" s="44">
        <v>46.579366999999998</v>
      </c>
      <c r="AB4071" s="44">
        <v>2.1527829999999999</v>
      </c>
      <c r="AC4071" s="44">
        <v>1.118374</v>
      </c>
      <c r="AD4071" s="44">
        <v>12893.700574</v>
      </c>
    </row>
    <row r="4072" spans="1:30" x14ac:dyDescent="0.25">
      <c r="A4072">
        <v>5441</v>
      </c>
      <c r="B4072" t="s">
        <v>101</v>
      </c>
      <c r="C4072" t="s">
        <v>367</v>
      </c>
      <c r="D4072" t="s">
        <v>374</v>
      </c>
      <c r="E4072" t="s">
        <v>369</v>
      </c>
      <c r="F4072" s="48" t="e">
        <f>VLOOKUP(A4072,'TAZ definitions'!$A$1:$E$1902,2,FALSE)</f>
        <v>#N/A</v>
      </c>
      <c r="G4072" s="48" t="e">
        <f>VLOOKUP(A4072,'TAZ definitions'!$A$1:$E$1902,4,FALSE)</f>
        <v>#N/A</v>
      </c>
      <c r="H4072" s="44">
        <v>138743</v>
      </c>
      <c r="I4072" s="44">
        <v>0</v>
      </c>
      <c r="J4072" s="44">
        <v>12944</v>
      </c>
      <c r="K4072" s="44">
        <v>0</v>
      </c>
      <c r="L4072" s="44">
        <v>0</v>
      </c>
      <c r="M4072" s="44">
        <v>0</v>
      </c>
      <c r="N4072" s="44">
        <v>0</v>
      </c>
      <c r="O4072" s="44">
        <v>0</v>
      </c>
      <c r="P4072" s="44">
        <v>148.18924000000001</v>
      </c>
      <c r="Q4072" s="44">
        <v>155.46610999999999</v>
      </c>
      <c r="R4072" s="44">
        <v>17.791001999999999</v>
      </c>
      <c r="S4072" s="44">
        <v>17.763887</v>
      </c>
      <c r="T4072" s="44">
        <v>138704.84375</v>
      </c>
      <c r="U4072" s="44">
        <v>12940.441406</v>
      </c>
      <c r="V4072" s="44">
        <v>0</v>
      </c>
      <c r="W4072" s="44">
        <v>0</v>
      </c>
      <c r="X4072" s="44">
        <v>6039.5804799999996</v>
      </c>
      <c r="Y4072" s="44">
        <v>36227.367847000001</v>
      </c>
      <c r="Z4072" s="44">
        <v>1160.639089</v>
      </c>
      <c r="AA4072" s="44">
        <v>35.671093999999997</v>
      </c>
      <c r="AB4072" s="44">
        <v>1.632142</v>
      </c>
      <c r="AC4072" s="44">
        <v>0.74360300000000001</v>
      </c>
      <c r="AD4072" s="44">
        <v>8518.3793879999994</v>
      </c>
    </row>
    <row r="4073" spans="1:30" x14ac:dyDescent="0.25">
      <c r="A4073">
        <v>5442</v>
      </c>
      <c r="B4073" t="s">
        <v>101</v>
      </c>
      <c r="C4073" t="s">
        <v>367</v>
      </c>
      <c r="D4073" t="s">
        <v>374</v>
      </c>
      <c r="E4073" t="s">
        <v>369</v>
      </c>
      <c r="F4073" s="48" t="e">
        <f>VLOOKUP(A4073,'TAZ definitions'!$A$1:$E$1902,2,FALSE)</f>
        <v>#N/A</v>
      </c>
      <c r="G4073" s="48" t="e">
        <f>VLOOKUP(A4073,'TAZ definitions'!$A$1:$E$1902,4,FALSE)</f>
        <v>#N/A</v>
      </c>
      <c r="H4073" s="44">
        <v>163329</v>
      </c>
      <c r="I4073" s="44">
        <v>0</v>
      </c>
      <c r="J4073" s="44">
        <v>16002</v>
      </c>
      <c r="K4073" s="44">
        <v>0</v>
      </c>
      <c r="L4073" s="44">
        <v>0</v>
      </c>
      <c r="M4073" s="44">
        <v>0</v>
      </c>
      <c r="N4073" s="44">
        <v>0</v>
      </c>
      <c r="O4073" s="44">
        <v>0</v>
      </c>
      <c r="P4073" s="44">
        <v>131.70820599999999</v>
      </c>
      <c r="Q4073" s="44">
        <v>127.37030799999999</v>
      </c>
      <c r="R4073" s="44">
        <v>16.188936000000002</v>
      </c>
      <c r="S4073" s="44">
        <v>16.152934999999999</v>
      </c>
      <c r="T4073" s="44">
        <v>163118.6875</v>
      </c>
      <c r="U4073" s="44">
        <v>15981.395508</v>
      </c>
      <c r="V4073" s="44">
        <v>0</v>
      </c>
      <c r="W4073" s="44">
        <v>0</v>
      </c>
      <c r="X4073" s="44">
        <v>163391.554275</v>
      </c>
      <c r="Y4073" s="44">
        <v>285673.942086</v>
      </c>
      <c r="Z4073" s="44">
        <v>8136.9694159999999</v>
      </c>
      <c r="AA4073" s="44">
        <v>307.90467799999999</v>
      </c>
      <c r="AB4073" s="44">
        <v>14.259508</v>
      </c>
      <c r="AC4073" s="44">
        <v>5.729984</v>
      </c>
      <c r="AD4073" s="44">
        <v>65813.077458999993</v>
      </c>
    </row>
    <row r="4074" spans="1:30" x14ac:dyDescent="0.25">
      <c r="A4074">
        <v>5443</v>
      </c>
      <c r="B4074" t="s">
        <v>101</v>
      </c>
      <c r="C4074" t="s">
        <v>367</v>
      </c>
      <c r="D4074" t="s">
        <v>374</v>
      </c>
      <c r="E4074" t="s">
        <v>369</v>
      </c>
      <c r="F4074" s="48" t="e">
        <f>VLOOKUP(A4074,'TAZ definitions'!$A$1:$E$1902,2,FALSE)</f>
        <v>#N/A</v>
      </c>
      <c r="G4074" s="48" t="e">
        <f>VLOOKUP(A4074,'TAZ definitions'!$A$1:$E$1902,4,FALSE)</f>
        <v>#N/A</v>
      </c>
      <c r="H4074" s="44">
        <v>154896</v>
      </c>
      <c r="I4074" s="44">
        <v>0</v>
      </c>
      <c r="J4074" s="44">
        <v>14566</v>
      </c>
      <c r="K4074" s="44">
        <v>0</v>
      </c>
      <c r="L4074" s="44">
        <v>0</v>
      </c>
      <c r="M4074" s="44">
        <v>0</v>
      </c>
      <c r="N4074" s="44">
        <v>0</v>
      </c>
      <c r="O4074" s="44">
        <v>0</v>
      </c>
      <c r="P4074" s="44">
        <v>131.32408100000001</v>
      </c>
      <c r="Q4074" s="44">
        <v>134.022919</v>
      </c>
      <c r="R4074" s="44">
        <v>16.677412</v>
      </c>
      <c r="S4074" s="44">
        <v>16.781272999999999</v>
      </c>
      <c r="T4074" s="44">
        <v>154799.0625</v>
      </c>
      <c r="U4074" s="44">
        <v>14556.883789</v>
      </c>
      <c r="V4074" s="44">
        <v>0</v>
      </c>
      <c r="W4074" s="44">
        <v>0</v>
      </c>
      <c r="X4074" s="44">
        <v>17738.010074000002</v>
      </c>
      <c r="Y4074" s="44">
        <v>40182.74583</v>
      </c>
      <c r="Z4074" s="44">
        <v>1532.7316370000001</v>
      </c>
      <c r="AA4074" s="44">
        <v>42.066625000000002</v>
      </c>
      <c r="AB4074" s="44">
        <v>1.943621</v>
      </c>
      <c r="AC4074" s="44">
        <v>0.91109700000000005</v>
      </c>
      <c r="AD4074" s="44">
        <v>10397.829911000001</v>
      </c>
    </row>
    <row r="4075" spans="1:30" x14ac:dyDescent="0.25">
      <c r="A4075">
        <v>5444</v>
      </c>
      <c r="B4075" t="s">
        <v>101</v>
      </c>
      <c r="C4075" t="s">
        <v>367</v>
      </c>
      <c r="D4075" t="s">
        <v>374</v>
      </c>
      <c r="E4075" t="s">
        <v>369</v>
      </c>
      <c r="F4075" s="48" t="e">
        <f>VLOOKUP(A4075,'TAZ definitions'!$A$1:$E$1902,2,FALSE)</f>
        <v>#N/A</v>
      </c>
      <c r="G4075" s="48" t="e">
        <f>VLOOKUP(A4075,'TAZ definitions'!$A$1:$E$1902,4,FALSE)</f>
        <v>#N/A</v>
      </c>
      <c r="H4075" s="44">
        <v>156984</v>
      </c>
      <c r="I4075" s="44">
        <v>0</v>
      </c>
      <c r="J4075" s="44">
        <v>14872</v>
      </c>
      <c r="K4075" s="44">
        <v>0</v>
      </c>
      <c r="L4075" s="44">
        <v>0</v>
      </c>
      <c r="M4075" s="44">
        <v>0</v>
      </c>
      <c r="N4075" s="44">
        <v>0</v>
      </c>
      <c r="O4075" s="44">
        <v>0</v>
      </c>
      <c r="P4075" s="44">
        <v>130.83933999999999</v>
      </c>
      <c r="Q4075" s="44">
        <v>124.516289</v>
      </c>
      <c r="R4075" s="44">
        <v>16.960449000000001</v>
      </c>
      <c r="S4075" s="44">
        <v>16.989729000000001</v>
      </c>
      <c r="T4075" s="44">
        <v>156506.171875</v>
      </c>
      <c r="U4075" s="44">
        <v>14826.732421999999</v>
      </c>
      <c r="V4075" s="44">
        <v>0</v>
      </c>
      <c r="W4075" s="44">
        <v>0</v>
      </c>
      <c r="X4075" s="44">
        <v>3265.4578139999999</v>
      </c>
      <c r="Y4075" s="44">
        <v>39557.425036000001</v>
      </c>
      <c r="Z4075" s="44">
        <v>1801.8459</v>
      </c>
      <c r="AA4075" s="44">
        <v>38.143571999999999</v>
      </c>
      <c r="AB4075" s="44">
        <v>1.48672</v>
      </c>
      <c r="AC4075" s="44">
        <v>0.94195300000000004</v>
      </c>
      <c r="AD4075" s="44">
        <v>10742.290209000001</v>
      </c>
    </row>
    <row r="4076" spans="1:30" x14ac:dyDescent="0.25">
      <c r="A4076">
        <v>5445</v>
      </c>
      <c r="B4076" t="s">
        <v>101</v>
      </c>
      <c r="C4076" t="s">
        <v>367</v>
      </c>
      <c r="D4076" t="s">
        <v>397</v>
      </c>
      <c r="E4076" t="s">
        <v>369</v>
      </c>
      <c r="F4076" s="48" t="e">
        <f>VLOOKUP(A4076,'TAZ definitions'!$A$1:$E$1902,2,FALSE)</f>
        <v>#N/A</v>
      </c>
      <c r="G4076" s="48" t="e">
        <f>VLOOKUP(A4076,'TAZ definitions'!$A$1:$E$1902,4,FALSE)</f>
        <v>#N/A</v>
      </c>
      <c r="H4076" s="44">
        <v>144557</v>
      </c>
      <c r="I4076" s="44">
        <v>1763</v>
      </c>
      <c r="J4076" s="44">
        <v>13029</v>
      </c>
      <c r="K4076" s="44">
        <v>826</v>
      </c>
      <c r="L4076" s="44">
        <v>0</v>
      </c>
      <c r="M4076" s="44">
        <v>0</v>
      </c>
      <c r="N4076" s="44">
        <v>0</v>
      </c>
      <c r="O4076" s="44">
        <v>0</v>
      </c>
      <c r="P4076" s="44">
        <v>97.164008999999993</v>
      </c>
      <c r="Q4076" s="44">
        <v>96.923209999999997</v>
      </c>
      <c r="R4076" s="44">
        <v>16.893507</v>
      </c>
      <c r="S4076" s="44">
        <v>16.555267000000001</v>
      </c>
      <c r="T4076" s="44">
        <v>143297.03125</v>
      </c>
      <c r="U4076" s="44">
        <v>12921.325194999999</v>
      </c>
      <c r="V4076" s="44">
        <v>0</v>
      </c>
      <c r="W4076" s="44">
        <v>0</v>
      </c>
      <c r="X4076" s="44">
        <v>0</v>
      </c>
      <c r="Y4076" s="44">
        <v>0</v>
      </c>
      <c r="Z4076" s="44">
        <v>0</v>
      </c>
      <c r="AA4076" s="44">
        <v>0</v>
      </c>
      <c r="AB4076" s="44">
        <v>0</v>
      </c>
      <c r="AC4076" s="44">
        <v>0</v>
      </c>
      <c r="AD4076" s="44">
        <v>0</v>
      </c>
    </row>
    <row r="4077" spans="1:30" x14ac:dyDescent="0.25">
      <c r="A4077">
        <v>5446</v>
      </c>
      <c r="B4077" t="s">
        <v>101</v>
      </c>
      <c r="C4077" t="s">
        <v>367</v>
      </c>
      <c r="D4077" t="s">
        <v>397</v>
      </c>
      <c r="E4077" t="s">
        <v>369</v>
      </c>
      <c r="F4077" s="48" t="e">
        <f>VLOOKUP(A4077,'TAZ definitions'!$A$1:$E$1902,2,FALSE)</f>
        <v>#N/A</v>
      </c>
      <c r="G4077" s="48" t="e">
        <f>VLOOKUP(A4077,'TAZ definitions'!$A$1:$E$1902,4,FALSE)</f>
        <v>#N/A</v>
      </c>
      <c r="H4077" s="44">
        <v>130568</v>
      </c>
      <c r="I4077" s="44">
        <v>0</v>
      </c>
      <c r="J4077" s="44">
        <v>11088</v>
      </c>
      <c r="K4077" s="44">
        <v>0</v>
      </c>
      <c r="L4077" s="44">
        <v>0</v>
      </c>
      <c r="M4077" s="44">
        <v>0</v>
      </c>
      <c r="N4077" s="44">
        <v>0</v>
      </c>
      <c r="O4077" s="44">
        <v>0</v>
      </c>
      <c r="P4077" s="44">
        <v>110.512306</v>
      </c>
      <c r="Q4077" s="44">
        <v>111.023186</v>
      </c>
      <c r="R4077" s="44">
        <v>17.471657</v>
      </c>
      <c r="S4077" s="44">
        <v>17.177931000000001</v>
      </c>
      <c r="T4077" s="44">
        <v>130166.820313</v>
      </c>
      <c r="U4077" s="44">
        <v>11053.931640999999</v>
      </c>
      <c r="V4077" s="44">
        <v>0</v>
      </c>
      <c r="W4077" s="44">
        <v>0</v>
      </c>
      <c r="X4077" s="44">
        <v>25869.022574999999</v>
      </c>
      <c r="Y4077" s="44">
        <v>41579.234856000003</v>
      </c>
      <c r="Z4077" s="44">
        <v>1320.480196</v>
      </c>
      <c r="AA4077" s="44">
        <v>34.513252999999999</v>
      </c>
      <c r="AB4077" s="44">
        <v>1.6476569999999999</v>
      </c>
      <c r="AC4077" s="44">
        <v>0.81525499999999995</v>
      </c>
      <c r="AD4077" s="44">
        <v>9397.3446660000009</v>
      </c>
    </row>
    <row r="4078" spans="1:30" x14ac:dyDescent="0.25">
      <c r="A4078">
        <v>5447</v>
      </c>
      <c r="B4078" t="s">
        <v>101</v>
      </c>
      <c r="C4078" t="s">
        <v>367</v>
      </c>
      <c r="D4078" t="s">
        <v>397</v>
      </c>
      <c r="E4078" t="s">
        <v>369</v>
      </c>
      <c r="F4078" s="48" t="e">
        <f>VLOOKUP(A4078,'TAZ definitions'!$A$1:$E$1902,2,FALSE)</f>
        <v>#N/A</v>
      </c>
      <c r="G4078" s="48" t="e">
        <f>VLOOKUP(A4078,'TAZ definitions'!$A$1:$E$1902,4,FALSE)</f>
        <v>#N/A</v>
      </c>
      <c r="H4078" s="44">
        <v>154909</v>
      </c>
      <c r="I4078" s="44">
        <v>2208</v>
      </c>
      <c r="J4078" s="44">
        <v>14384</v>
      </c>
      <c r="K4078" s="44">
        <v>866</v>
      </c>
      <c r="L4078" s="44">
        <v>0</v>
      </c>
      <c r="M4078" s="44">
        <v>0</v>
      </c>
      <c r="N4078" s="44">
        <v>0</v>
      </c>
      <c r="O4078" s="44">
        <v>0</v>
      </c>
      <c r="P4078" s="44">
        <v>86.632866000000007</v>
      </c>
      <c r="Q4078" s="44">
        <v>85.578170999999998</v>
      </c>
      <c r="R4078" s="44">
        <v>16.259840000000001</v>
      </c>
      <c r="S4078" s="44">
        <v>15.979991999999999</v>
      </c>
      <c r="T4078" s="44">
        <v>153214.75</v>
      </c>
      <c r="U4078" s="44">
        <v>14234.016602</v>
      </c>
      <c r="V4078" s="44">
        <v>0</v>
      </c>
      <c r="W4078" s="44">
        <v>0</v>
      </c>
      <c r="X4078" s="44">
        <v>43561.631711000002</v>
      </c>
      <c r="Y4078" s="44">
        <v>123504.161305</v>
      </c>
      <c r="Z4078" s="44">
        <v>4053.615155</v>
      </c>
      <c r="AA4078" s="44">
        <v>106.740928</v>
      </c>
      <c r="AB4078" s="44">
        <v>5.2595809999999998</v>
      </c>
      <c r="AC4078" s="44">
        <v>2.5429119999999998</v>
      </c>
      <c r="AD4078" s="44">
        <v>29495.588296999998</v>
      </c>
    </row>
    <row r="4079" spans="1:30" x14ac:dyDescent="0.25">
      <c r="A4079">
        <v>5448</v>
      </c>
      <c r="B4079" t="s">
        <v>101</v>
      </c>
      <c r="C4079" t="s">
        <v>367</v>
      </c>
      <c r="D4079" t="s">
        <v>406</v>
      </c>
      <c r="E4079" t="s">
        <v>369</v>
      </c>
      <c r="F4079" s="48" t="e">
        <f>VLOOKUP(A4079,'TAZ definitions'!$A$1:$E$1902,2,FALSE)</f>
        <v>#N/A</v>
      </c>
      <c r="G4079" s="48" t="e">
        <f>VLOOKUP(A4079,'TAZ definitions'!$A$1:$E$1902,4,FALSE)</f>
        <v>#N/A</v>
      </c>
      <c r="H4079" s="44">
        <v>104662</v>
      </c>
      <c r="I4079" s="44">
        <v>0</v>
      </c>
      <c r="J4079" s="44">
        <v>8740</v>
      </c>
      <c r="K4079" s="44">
        <v>0</v>
      </c>
      <c r="L4079" s="44">
        <v>0</v>
      </c>
      <c r="M4079" s="44">
        <v>0</v>
      </c>
      <c r="N4079" s="44">
        <v>0</v>
      </c>
      <c r="O4079" s="44">
        <v>0</v>
      </c>
      <c r="P4079" s="44">
        <v>0</v>
      </c>
      <c r="Q4079" s="44">
        <v>0</v>
      </c>
      <c r="R4079" s="44">
        <v>15.169212</v>
      </c>
      <c r="S4079" s="44">
        <v>15.067402</v>
      </c>
      <c r="T4079" s="44">
        <v>104662</v>
      </c>
      <c r="U4079" s="44">
        <v>8740</v>
      </c>
      <c r="V4079" s="44">
        <v>0</v>
      </c>
      <c r="W4079" s="44">
        <v>0</v>
      </c>
      <c r="X4079" s="44">
        <v>906.65340300000003</v>
      </c>
      <c r="Y4079" s="44">
        <v>33358.897637000002</v>
      </c>
      <c r="Z4079" s="44">
        <v>1187.939535</v>
      </c>
      <c r="AA4079" s="44">
        <v>28.087765000000001</v>
      </c>
      <c r="AB4079" s="44">
        <v>1.383297</v>
      </c>
      <c r="AC4079" s="44">
        <v>0.69122899999999998</v>
      </c>
      <c r="AD4079" s="44">
        <v>8093.7757270000002</v>
      </c>
    </row>
    <row r="4080" spans="1:30" x14ac:dyDescent="0.25">
      <c r="A4080">
        <v>5449</v>
      </c>
      <c r="B4080" t="s">
        <v>101</v>
      </c>
      <c r="C4080" t="s">
        <v>367</v>
      </c>
      <c r="D4080" t="s">
        <v>406</v>
      </c>
      <c r="E4080" t="s">
        <v>369</v>
      </c>
      <c r="F4080" s="48" t="e">
        <f>VLOOKUP(A4080,'TAZ definitions'!$A$1:$E$1902,2,FALSE)</f>
        <v>#N/A</v>
      </c>
      <c r="G4080" s="48" t="e">
        <f>VLOOKUP(A4080,'TAZ definitions'!$A$1:$E$1902,4,FALSE)</f>
        <v>#N/A</v>
      </c>
      <c r="H4080" s="44">
        <v>120537</v>
      </c>
      <c r="I4080" s="44">
        <v>0</v>
      </c>
      <c r="J4080" s="44">
        <v>10001</v>
      </c>
      <c r="K4080" s="44">
        <v>0</v>
      </c>
      <c r="L4080" s="44">
        <v>0</v>
      </c>
      <c r="M4080" s="44">
        <v>0</v>
      </c>
      <c r="N4080" s="44">
        <v>0</v>
      </c>
      <c r="O4080" s="44">
        <v>0</v>
      </c>
      <c r="P4080" s="44">
        <v>109.308205</v>
      </c>
      <c r="Q4080" s="44">
        <v>102.437691</v>
      </c>
      <c r="R4080" s="44">
        <v>14.803284</v>
      </c>
      <c r="S4080" s="44">
        <v>14.79167</v>
      </c>
      <c r="T4080" s="44">
        <v>119880.429688</v>
      </c>
      <c r="U4080" s="44">
        <v>9946.5244139999995</v>
      </c>
      <c r="V4080" s="44">
        <v>0</v>
      </c>
      <c r="W4080" s="44">
        <v>0</v>
      </c>
      <c r="X4080" s="44">
        <v>0</v>
      </c>
      <c r="Y4080" s="44">
        <v>0</v>
      </c>
      <c r="Z4080" s="44">
        <v>0</v>
      </c>
      <c r="AA4080" s="44">
        <v>0</v>
      </c>
      <c r="AB4080" s="44">
        <v>0</v>
      </c>
      <c r="AC4080" s="44">
        <v>0</v>
      </c>
      <c r="AD4080" s="44">
        <v>0</v>
      </c>
    </row>
    <row r="4081" spans="1:30" x14ac:dyDescent="0.25">
      <c r="A4081">
        <v>5450</v>
      </c>
      <c r="B4081" t="s">
        <v>101</v>
      </c>
      <c r="C4081" t="s">
        <v>367</v>
      </c>
      <c r="D4081" t="s">
        <v>406</v>
      </c>
      <c r="E4081" t="s">
        <v>369</v>
      </c>
      <c r="F4081" s="48" t="e">
        <f>VLOOKUP(A4081,'TAZ definitions'!$A$1:$E$1902,2,FALSE)</f>
        <v>#N/A</v>
      </c>
      <c r="G4081" s="48" t="e">
        <f>VLOOKUP(A4081,'TAZ definitions'!$A$1:$E$1902,4,FALSE)</f>
        <v>#N/A</v>
      </c>
      <c r="H4081" s="44">
        <v>130339</v>
      </c>
      <c r="I4081" s="44">
        <v>477</v>
      </c>
      <c r="J4081" s="44">
        <v>10990</v>
      </c>
      <c r="K4081" s="44">
        <v>59</v>
      </c>
      <c r="L4081" s="44">
        <v>0</v>
      </c>
      <c r="M4081" s="44">
        <v>0</v>
      </c>
      <c r="N4081" s="44">
        <v>0</v>
      </c>
      <c r="O4081" s="44">
        <v>0</v>
      </c>
      <c r="P4081" s="44">
        <v>87.314903000000001</v>
      </c>
      <c r="Q4081" s="44">
        <v>84.850966999999997</v>
      </c>
      <c r="R4081" s="44">
        <v>14.711213000000001</v>
      </c>
      <c r="S4081" s="44">
        <v>14.509512000000001</v>
      </c>
      <c r="T4081" s="44">
        <v>128927.585938</v>
      </c>
      <c r="U4081" s="44">
        <v>10871.196289</v>
      </c>
      <c r="V4081" s="44">
        <v>0</v>
      </c>
      <c r="W4081" s="44">
        <v>0</v>
      </c>
      <c r="X4081" s="44">
        <v>19850.433325999998</v>
      </c>
      <c r="Y4081" s="44">
        <v>35078.209709000002</v>
      </c>
      <c r="Z4081" s="44">
        <v>1293.80467</v>
      </c>
      <c r="AA4081" s="44">
        <v>30.424257000000001</v>
      </c>
      <c r="AB4081" s="44">
        <v>1.51596</v>
      </c>
      <c r="AC4081" s="44">
        <v>0.74905200000000005</v>
      </c>
      <c r="AD4081" s="44">
        <v>8869.0375710000008</v>
      </c>
    </row>
    <row r="4082" spans="1:30" x14ac:dyDescent="0.25">
      <c r="A4082">
        <v>5451</v>
      </c>
      <c r="B4082" t="s">
        <v>101</v>
      </c>
      <c r="C4082" t="s">
        <v>367</v>
      </c>
      <c r="D4082" t="s">
        <v>397</v>
      </c>
      <c r="E4082" t="s">
        <v>369</v>
      </c>
      <c r="F4082" s="48" t="e">
        <f>VLOOKUP(A4082,'TAZ definitions'!$A$1:$E$1902,2,FALSE)</f>
        <v>#N/A</v>
      </c>
      <c r="G4082" s="48" t="e">
        <f>VLOOKUP(A4082,'TAZ definitions'!$A$1:$E$1902,4,FALSE)</f>
        <v>#N/A</v>
      </c>
      <c r="H4082" s="44">
        <v>128543</v>
      </c>
      <c r="I4082" s="44">
        <v>1349</v>
      </c>
      <c r="J4082" s="44">
        <v>10727</v>
      </c>
      <c r="K4082" s="44">
        <v>169</v>
      </c>
      <c r="L4082" s="44">
        <v>0</v>
      </c>
      <c r="M4082" s="44">
        <v>0</v>
      </c>
      <c r="N4082" s="44">
        <v>0</v>
      </c>
      <c r="O4082" s="44">
        <v>0</v>
      </c>
      <c r="P4082" s="44">
        <v>93.521857999999995</v>
      </c>
      <c r="Q4082" s="44">
        <v>88.301826000000005</v>
      </c>
      <c r="R4082" s="44">
        <v>17.366997000000001</v>
      </c>
      <c r="S4082" s="44">
        <v>17.156744</v>
      </c>
      <c r="T4082" s="44">
        <v>126902.476563</v>
      </c>
      <c r="U4082" s="44">
        <v>10590.825194999999</v>
      </c>
      <c r="V4082" s="44">
        <v>0</v>
      </c>
      <c r="W4082" s="44">
        <v>0</v>
      </c>
      <c r="X4082" s="44">
        <v>10076.581699</v>
      </c>
      <c r="Y4082" s="44">
        <v>50876.446674999999</v>
      </c>
      <c r="Z4082" s="44">
        <v>2326.6084740000001</v>
      </c>
      <c r="AA4082" s="44">
        <v>49.017322</v>
      </c>
      <c r="AB4082" s="44">
        <v>1.9677910000000001</v>
      </c>
      <c r="AC4082" s="44">
        <v>1.2283809999999999</v>
      </c>
      <c r="AD4082" s="44">
        <v>14056.012835</v>
      </c>
    </row>
    <row r="4083" spans="1:30" x14ac:dyDescent="0.25">
      <c r="A4083">
        <v>5452</v>
      </c>
      <c r="B4083" t="s">
        <v>101</v>
      </c>
      <c r="C4083" t="s">
        <v>367</v>
      </c>
      <c r="D4083" t="s">
        <v>406</v>
      </c>
      <c r="E4083" t="s">
        <v>369</v>
      </c>
      <c r="F4083" s="48" t="e">
        <f>VLOOKUP(A4083,'TAZ definitions'!$A$1:$E$1902,2,FALSE)</f>
        <v>#N/A</v>
      </c>
      <c r="G4083" s="48" t="e">
        <f>VLOOKUP(A4083,'TAZ definitions'!$A$1:$E$1902,4,FALSE)</f>
        <v>#N/A</v>
      </c>
      <c r="H4083" s="44">
        <v>106825</v>
      </c>
      <c r="I4083" s="44">
        <v>0</v>
      </c>
      <c r="J4083" s="44">
        <v>8519</v>
      </c>
      <c r="K4083" s="44">
        <v>0</v>
      </c>
      <c r="L4083" s="44">
        <v>0</v>
      </c>
      <c r="M4083" s="44">
        <v>0</v>
      </c>
      <c r="N4083" s="44">
        <v>0</v>
      </c>
      <c r="O4083" s="44">
        <v>0</v>
      </c>
      <c r="P4083" s="44">
        <v>108.86041299999999</v>
      </c>
      <c r="Q4083" s="44">
        <v>103.050652</v>
      </c>
      <c r="R4083" s="44">
        <v>15.620120999999999</v>
      </c>
      <c r="S4083" s="44">
        <v>15.439588000000001</v>
      </c>
      <c r="T4083" s="44">
        <v>106696.585938</v>
      </c>
      <c r="U4083" s="44">
        <v>8508.7597659999992</v>
      </c>
      <c r="V4083" s="44">
        <v>0</v>
      </c>
      <c r="W4083" s="44">
        <v>0</v>
      </c>
      <c r="X4083" s="44">
        <v>2389.5584690000001</v>
      </c>
      <c r="Y4083" s="44">
        <v>27536.027828999999</v>
      </c>
      <c r="Z4083" s="44">
        <v>1256.068847</v>
      </c>
      <c r="AA4083" s="44">
        <v>26.562021999999999</v>
      </c>
      <c r="AB4083" s="44">
        <v>1.063671</v>
      </c>
      <c r="AC4083" s="44">
        <v>0.65971100000000005</v>
      </c>
      <c r="AD4083" s="44">
        <v>7560.9818640000003</v>
      </c>
    </row>
    <row r="4084" spans="1:30" x14ac:dyDescent="0.25">
      <c r="A4084">
        <v>5453</v>
      </c>
      <c r="B4084" t="s">
        <v>101</v>
      </c>
      <c r="C4084" t="s">
        <v>367</v>
      </c>
      <c r="D4084" t="s">
        <v>406</v>
      </c>
      <c r="E4084" t="s">
        <v>369</v>
      </c>
      <c r="F4084" s="48" t="e">
        <f>VLOOKUP(A4084,'TAZ definitions'!$A$1:$E$1902,2,FALSE)</f>
        <v>#N/A</v>
      </c>
      <c r="G4084" s="48" t="e">
        <f>VLOOKUP(A4084,'TAZ definitions'!$A$1:$E$1902,4,FALSE)</f>
        <v>#N/A</v>
      </c>
      <c r="H4084" s="44">
        <v>77750</v>
      </c>
      <c r="I4084" s="44">
        <v>0</v>
      </c>
      <c r="J4084" s="44">
        <v>6483</v>
      </c>
      <c r="K4084" s="44">
        <v>0</v>
      </c>
      <c r="L4084" s="44">
        <v>0</v>
      </c>
      <c r="M4084" s="44">
        <v>0</v>
      </c>
      <c r="N4084" s="44">
        <v>0</v>
      </c>
      <c r="O4084" s="44">
        <v>0</v>
      </c>
      <c r="P4084" s="44">
        <v>0</v>
      </c>
      <c r="Q4084" s="44">
        <v>0</v>
      </c>
      <c r="R4084" s="44">
        <v>17.132933000000001</v>
      </c>
      <c r="S4084" s="44">
        <v>17.015657000000001</v>
      </c>
      <c r="T4084" s="44">
        <v>77750</v>
      </c>
      <c r="U4084" s="44">
        <v>6483</v>
      </c>
      <c r="V4084" s="44">
        <v>0</v>
      </c>
      <c r="W4084" s="44">
        <v>0</v>
      </c>
      <c r="X4084" s="44">
        <v>1474.690959</v>
      </c>
      <c r="Y4084" s="44">
        <v>22573.941206</v>
      </c>
      <c r="Z4084" s="44">
        <v>958.57319900000005</v>
      </c>
      <c r="AA4084" s="44">
        <v>20.291744000000001</v>
      </c>
      <c r="AB4084" s="44">
        <v>0.83917900000000001</v>
      </c>
      <c r="AC4084" s="44">
        <v>0.51352799999999998</v>
      </c>
      <c r="AD4084" s="44">
        <v>5914.5403459999998</v>
      </c>
    </row>
    <row r="4085" spans="1:30" x14ac:dyDescent="0.25">
      <c r="A4085">
        <v>5454</v>
      </c>
      <c r="B4085" t="s">
        <v>101</v>
      </c>
      <c r="C4085" t="s">
        <v>367</v>
      </c>
      <c r="D4085" t="s">
        <v>397</v>
      </c>
      <c r="E4085" t="s">
        <v>369</v>
      </c>
      <c r="F4085" s="48" t="e">
        <f>VLOOKUP(A4085,'TAZ definitions'!$A$1:$E$1902,2,FALSE)</f>
        <v>#N/A</v>
      </c>
      <c r="G4085" s="48" t="e">
        <f>VLOOKUP(A4085,'TAZ definitions'!$A$1:$E$1902,4,FALSE)</f>
        <v>#N/A</v>
      </c>
      <c r="H4085" s="44">
        <v>102619</v>
      </c>
      <c r="I4085" s="44">
        <v>0</v>
      </c>
      <c r="J4085" s="44">
        <v>8172</v>
      </c>
      <c r="K4085" s="44">
        <v>0</v>
      </c>
      <c r="L4085" s="44">
        <v>0</v>
      </c>
      <c r="M4085" s="44">
        <v>0</v>
      </c>
      <c r="N4085" s="44">
        <v>0</v>
      </c>
      <c r="O4085" s="44">
        <v>0</v>
      </c>
      <c r="P4085" s="44">
        <v>0</v>
      </c>
      <c r="Q4085" s="44">
        <v>0</v>
      </c>
      <c r="R4085" s="44">
        <v>20.575348000000002</v>
      </c>
      <c r="S4085" s="44">
        <v>20.188648000000001</v>
      </c>
      <c r="T4085" s="44">
        <v>102619</v>
      </c>
      <c r="U4085" s="44">
        <v>8171.9995120000003</v>
      </c>
      <c r="V4085" s="44">
        <v>0</v>
      </c>
      <c r="W4085" s="44">
        <v>0</v>
      </c>
      <c r="X4085" s="44">
        <v>0</v>
      </c>
      <c r="Y4085" s="44">
        <v>18756.521991000001</v>
      </c>
      <c r="Z4085" s="44">
        <v>794.41420900000003</v>
      </c>
      <c r="AA4085" s="44">
        <v>17.253601</v>
      </c>
      <c r="AB4085" s="44">
        <v>0.70609699999999997</v>
      </c>
      <c r="AC4085" s="44">
        <v>0.425815</v>
      </c>
      <c r="AD4085" s="44">
        <v>4868.9318359999997</v>
      </c>
    </row>
    <row r="4086" spans="1:30" x14ac:dyDescent="0.25">
      <c r="A4086">
        <v>5455</v>
      </c>
      <c r="B4086" t="s">
        <v>101</v>
      </c>
      <c r="C4086" t="s">
        <v>367</v>
      </c>
      <c r="D4086" t="s">
        <v>376</v>
      </c>
      <c r="E4086" t="s">
        <v>369</v>
      </c>
      <c r="F4086" s="48" t="e">
        <f>VLOOKUP(A4086,'TAZ definitions'!$A$1:$E$1902,2,FALSE)</f>
        <v>#N/A</v>
      </c>
      <c r="G4086" s="48" t="e">
        <f>VLOOKUP(A4086,'TAZ definitions'!$A$1:$E$1902,4,FALSE)</f>
        <v>#N/A</v>
      </c>
      <c r="H4086" s="44">
        <v>64809</v>
      </c>
      <c r="I4086" s="44">
        <v>0</v>
      </c>
      <c r="J4086" s="44">
        <v>5876</v>
      </c>
      <c r="K4086" s="44">
        <v>0</v>
      </c>
      <c r="L4086" s="44">
        <v>0</v>
      </c>
      <c r="M4086" s="44">
        <v>0</v>
      </c>
      <c r="N4086" s="44">
        <v>0</v>
      </c>
      <c r="O4086" s="44">
        <v>0</v>
      </c>
      <c r="P4086" s="44">
        <v>0</v>
      </c>
      <c r="Q4086" s="44">
        <v>0</v>
      </c>
      <c r="R4086" s="44">
        <v>22.717794000000001</v>
      </c>
      <c r="S4086" s="44">
        <v>22.260065000000001</v>
      </c>
      <c r="T4086" s="44">
        <v>64809</v>
      </c>
      <c r="U4086" s="44">
        <v>5876</v>
      </c>
      <c r="V4086" s="44">
        <v>0</v>
      </c>
      <c r="W4086" s="44">
        <v>0</v>
      </c>
      <c r="X4086" s="44">
        <v>194.25088600000001</v>
      </c>
      <c r="Y4086" s="44">
        <v>13232.847784</v>
      </c>
      <c r="Z4086" s="44">
        <v>580.54244600000004</v>
      </c>
      <c r="AA4086" s="44">
        <v>12.322545</v>
      </c>
      <c r="AB4086" s="44">
        <v>0.48192200000000002</v>
      </c>
      <c r="AC4086" s="44">
        <v>0.30732100000000001</v>
      </c>
      <c r="AD4086" s="44">
        <v>3507.7761879999998</v>
      </c>
    </row>
    <row r="4087" spans="1:30" x14ac:dyDescent="0.25">
      <c r="A4087">
        <v>5456</v>
      </c>
      <c r="B4087" t="s">
        <v>101</v>
      </c>
      <c r="C4087" t="s">
        <v>367</v>
      </c>
      <c r="D4087" t="s">
        <v>406</v>
      </c>
      <c r="E4087" t="s">
        <v>369</v>
      </c>
      <c r="F4087" s="48" t="e">
        <f>VLOOKUP(A4087,'TAZ definitions'!$A$1:$E$1902,2,FALSE)</f>
        <v>#N/A</v>
      </c>
      <c r="G4087" s="48" t="e">
        <f>VLOOKUP(A4087,'TAZ definitions'!$A$1:$E$1902,4,FALSE)</f>
        <v>#N/A</v>
      </c>
      <c r="H4087" s="44">
        <v>123821</v>
      </c>
      <c r="I4087" s="44">
        <v>202</v>
      </c>
      <c r="J4087" s="44">
        <v>10780</v>
      </c>
      <c r="K4087" s="44">
        <v>20</v>
      </c>
      <c r="L4087" s="44">
        <v>0</v>
      </c>
      <c r="M4087" s="44">
        <v>0</v>
      </c>
      <c r="N4087" s="44">
        <v>0</v>
      </c>
      <c r="O4087" s="44">
        <v>0</v>
      </c>
      <c r="P4087" s="44">
        <v>91.651978</v>
      </c>
      <c r="Q4087" s="44">
        <v>92.509726999999998</v>
      </c>
      <c r="R4087" s="44">
        <v>14.837296</v>
      </c>
      <c r="S4087" s="44">
        <v>14.677277</v>
      </c>
      <c r="T4087" s="44">
        <v>123081.820313</v>
      </c>
      <c r="U4087" s="44">
        <v>10715.660156</v>
      </c>
      <c r="V4087" s="44">
        <v>0</v>
      </c>
      <c r="W4087" s="44">
        <v>0</v>
      </c>
      <c r="X4087" s="44">
        <v>30080.248251000001</v>
      </c>
      <c r="Y4087" s="44">
        <v>43807.572691000001</v>
      </c>
      <c r="Z4087" s="44">
        <v>1429.267462</v>
      </c>
      <c r="AA4087" s="44">
        <v>36.681128999999999</v>
      </c>
      <c r="AB4087" s="44">
        <v>1.8736600000000001</v>
      </c>
      <c r="AC4087" s="44">
        <v>0.88477499999999998</v>
      </c>
      <c r="AD4087" s="44">
        <v>10465.945748</v>
      </c>
    </row>
    <row r="4088" spans="1:30" x14ac:dyDescent="0.25">
      <c r="A4088">
        <v>5457</v>
      </c>
      <c r="B4088" t="s">
        <v>101</v>
      </c>
      <c r="C4088" t="s">
        <v>367</v>
      </c>
      <c r="D4088" t="s">
        <v>406</v>
      </c>
      <c r="E4088" t="s">
        <v>369</v>
      </c>
      <c r="F4088" s="48" t="e">
        <f>VLOOKUP(A4088,'TAZ definitions'!$A$1:$E$1902,2,FALSE)</f>
        <v>#N/A</v>
      </c>
      <c r="G4088" s="48" t="e">
        <f>VLOOKUP(A4088,'TAZ definitions'!$A$1:$E$1902,4,FALSE)</f>
        <v>#N/A</v>
      </c>
      <c r="H4088" s="44">
        <v>91057</v>
      </c>
      <c r="I4088" s="44">
        <v>0</v>
      </c>
      <c r="J4088" s="44">
        <v>7021</v>
      </c>
      <c r="K4088" s="44">
        <v>0</v>
      </c>
      <c r="L4088" s="44">
        <v>0</v>
      </c>
      <c r="M4088" s="44">
        <v>0</v>
      </c>
      <c r="N4088" s="44">
        <v>0</v>
      </c>
      <c r="O4088" s="44">
        <v>0</v>
      </c>
      <c r="P4088" s="44">
        <v>0</v>
      </c>
      <c r="Q4088" s="44">
        <v>0</v>
      </c>
      <c r="R4088" s="44">
        <v>17.212624000000002</v>
      </c>
      <c r="S4088" s="44">
        <v>17.133120000000002</v>
      </c>
      <c r="T4088" s="44">
        <v>91057</v>
      </c>
      <c r="U4088" s="44">
        <v>7021</v>
      </c>
      <c r="V4088" s="44">
        <v>0</v>
      </c>
      <c r="W4088" s="44">
        <v>0</v>
      </c>
      <c r="X4088" s="44">
        <v>1484.095294</v>
      </c>
      <c r="Y4088" s="44">
        <v>22087.919739000001</v>
      </c>
      <c r="Z4088" s="44">
        <v>863.64511600000003</v>
      </c>
      <c r="AA4088" s="44">
        <v>19.579837999999999</v>
      </c>
      <c r="AB4088" s="44">
        <v>0.90104700000000004</v>
      </c>
      <c r="AC4088" s="44">
        <v>0.48294599999999999</v>
      </c>
      <c r="AD4088" s="44">
        <v>5647.9463999999998</v>
      </c>
    </row>
    <row r="4089" spans="1:30" x14ac:dyDescent="0.25">
      <c r="A4089">
        <v>5458</v>
      </c>
      <c r="B4089" t="s">
        <v>101</v>
      </c>
      <c r="C4089" t="s">
        <v>367</v>
      </c>
      <c r="D4089" t="s">
        <v>397</v>
      </c>
      <c r="E4089" t="s">
        <v>369</v>
      </c>
      <c r="F4089" s="48" t="e">
        <f>VLOOKUP(A4089,'TAZ definitions'!$A$1:$E$1902,2,FALSE)</f>
        <v>#N/A</v>
      </c>
      <c r="G4089" s="48" t="e">
        <f>VLOOKUP(A4089,'TAZ definitions'!$A$1:$E$1902,4,FALSE)</f>
        <v>#N/A</v>
      </c>
      <c r="H4089" s="44">
        <v>115368</v>
      </c>
      <c r="I4089" s="44">
        <v>0</v>
      </c>
      <c r="J4089" s="44">
        <v>9647</v>
      </c>
      <c r="K4089" s="44">
        <v>0</v>
      </c>
      <c r="L4089" s="44">
        <v>0</v>
      </c>
      <c r="M4089" s="44">
        <v>0</v>
      </c>
      <c r="N4089" s="44">
        <v>0</v>
      </c>
      <c r="O4089" s="44">
        <v>0</v>
      </c>
      <c r="P4089" s="44">
        <v>120.12050600000001</v>
      </c>
      <c r="Q4089" s="44">
        <v>127.781342</v>
      </c>
      <c r="R4089" s="44">
        <v>18.782247999999999</v>
      </c>
      <c r="S4089" s="44">
        <v>18.64913</v>
      </c>
      <c r="T4089" s="44">
        <v>115131.054688</v>
      </c>
      <c r="U4089" s="44">
        <v>9627.1875</v>
      </c>
      <c r="V4089" s="44">
        <v>0</v>
      </c>
      <c r="W4089" s="44">
        <v>0</v>
      </c>
      <c r="X4089" s="44">
        <v>9516.1364410000006</v>
      </c>
      <c r="Y4089" s="44">
        <v>30433.091073</v>
      </c>
      <c r="Z4089" s="44">
        <v>943.41541299999994</v>
      </c>
      <c r="AA4089" s="44">
        <v>25.438721000000001</v>
      </c>
      <c r="AB4089" s="44">
        <v>1.2174830000000001</v>
      </c>
      <c r="AC4089" s="44">
        <v>0.59524100000000002</v>
      </c>
      <c r="AD4089" s="44">
        <v>6819.5660390000003</v>
      </c>
    </row>
    <row r="4090" spans="1:30" x14ac:dyDescent="0.25">
      <c r="A4090">
        <v>5459</v>
      </c>
      <c r="B4090" t="s">
        <v>101</v>
      </c>
      <c r="C4090" t="s">
        <v>367</v>
      </c>
      <c r="D4090" t="s">
        <v>406</v>
      </c>
      <c r="E4090" t="s">
        <v>369</v>
      </c>
      <c r="F4090" s="48" t="e">
        <f>VLOOKUP(A4090,'TAZ definitions'!$A$1:$E$1902,2,FALSE)</f>
        <v>#N/A</v>
      </c>
      <c r="G4090" s="48" t="e">
        <f>VLOOKUP(A4090,'TAZ definitions'!$A$1:$E$1902,4,FALSE)</f>
        <v>#N/A</v>
      </c>
      <c r="H4090" s="44">
        <v>97260</v>
      </c>
      <c r="I4090" s="44">
        <v>0</v>
      </c>
      <c r="J4090" s="44">
        <v>7721</v>
      </c>
      <c r="K4090" s="44">
        <v>0</v>
      </c>
      <c r="L4090" s="44">
        <v>0</v>
      </c>
      <c r="M4090" s="44">
        <v>0</v>
      </c>
      <c r="N4090" s="44">
        <v>0</v>
      </c>
      <c r="O4090" s="44">
        <v>0</v>
      </c>
      <c r="P4090" s="44">
        <v>0</v>
      </c>
      <c r="Q4090" s="44">
        <v>0</v>
      </c>
      <c r="R4090" s="44">
        <v>15.802821</v>
      </c>
      <c r="S4090" s="44">
        <v>15.677199999999999</v>
      </c>
      <c r="T4090" s="44">
        <v>97260</v>
      </c>
      <c r="U4090" s="44">
        <v>7721</v>
      </c>
      <c r="V4090" s="44">
        <v>0</v>
      </c>
      <c r="W4090" s="44">
        <v>0</v>
      </c>
      <c r="X4090" s="44">
        <v>0</v>
      </c>
      <c r="Y4090" s="44">
        <v>0</v>
      </c>
      <c r="Z4090" s="44">
        <v>0</v>
      </c>
      <c r="AA4090" s="44">
        <v>0</v>
      </c>
      <c r="AB4090" s="44">
        <v>0</v>
      </c>
      <c r="AC4090" s="44">
        <v>0</v>
      </c>
      <c r="AD4090" s="44">
        <v>0</v>
      </c>
    </row>
    <row r="4091" spans="1:30" x14ac:dyDescent="0.25">
      <c r="A4091">
        <v>5460</v>
      </c>
      <c r="B4091" t="s">
        <v>101</v>
      </c>
      <c r="C4091" t="s">
        <v>367</v>
      </c>
      <c r="D4091" t="s">
        <v>397</v>
      </c>
      <c r="E4091" t="s">
        <v>369</v>
      </c>
      <c r="F4091" s="48" t="e">
        <f>VLOOKUP(A4091,'TAZ definitions'!$A$1:$E$1902,2,FALSE)</f>
        <v>#N/A</v>
      </c>
      <c r="G4091" s="48" t="e">
        <f>VLOOKUP(A4091,'TAZ definitions'!$A$1:$E$1902,4,FALSE)</f>
        <v>#N/A</v>
      </c>
      <c r="H4091" s="44">
        <v>150299</v>
      </c>
      <c r="I4091" s="44">
        <v>0</v>
      </c>
      <c r="J4091" s="44">
        <v>13771</v>
      </c>
      <c r="K4091" s="44">
        <v>0</v>
      </c>
      <c r="L4091" s="44">
        <v>0</v>
      </c>
      <c r="M4091" s="44">
        <v>0</v>
      </c>
      <c r="N4091" s="44">
        <v>0</v>
      </c>
      <c r="O4091" s="44">
        <v>0</v>
      </c>
      <c r="P4091" s="44">
        <v>84.686356000000004</v>
      </c>
      <c r="Q4091" s="44">
        <v>82.526259999999994</v>
      </c>
      <c r="R4091" s="44">
        <v>17.109242999999999</v>
      </c>
      <c r="S4091" s="44">
        <v>17.159088000000001</v>
      </c>
      <c r="T4091" s="44">
        <v>148182.5625</v>
      </c>
      <c r="U4091" s="44">
        <v>13577.083008</v>
      </c>
      <c r="V4091" s="44">
        <v>0</v>
      </c>
      <c r="W4091" s="44">
        <v>0</v>
      </c>
      <c r="X4091" s="44">
        <v>10812.74322</v>
      </c>
      <c r="Y4091" s="44">
        <v>26795.524328</v>
      </c>
      <c r="Z4091" s="44">
        <v>1518.5760419999999</v>
      </c>
      <c r="AA4091" s="44">
        <v>28.635142999999999</v>
      </c>
      <c r="AB4091" s="44">
        <v>1.21583</v>
      </c>
      <c r="AC4091" s="44">
        <v>0.73347600000000002</v>
      </c>
      <c r="AD4091" s="44">
        <v>8410.1292709999998</v>
      </c>
    </row>
    <row r="4092" spans="1:30" x14ac:dyDescent="0.25">
      <c r="A4092">
        <v>5461</v>
      </c>
      <c r="B4092" t="s">
        <v>101</v>
      </c>
      <c r="C4092" t="s">
        <v>367</v>
      </c>
      <c r="D4092" t="s">
        <v>397</v>
      </c>
      <c r="E4092" t="s">
        <v>369</v>
      </c>
      <c r="F4092" s="48" t="e">
        <f>VLOOKUP(A4092,'TAZ definitions'!$A$1:$E$1902,2,FALSE)</f>
        <v>#N/A</v>
      </c>
      <c r="G4092" s="48" t="e">
        <f>VLOOKUP(A4092,'TAZ definitions'!$A$1:$E$1902,4,FALSE)</f>
        <v>#N/A</v>
      </c>
      <c r="H4092" s="44">
        <v>146005</v>
      </c>
      <c r="I4092" s="44">
        <v>202</v>
      </c>
      <c r="J4092" s="44">
        <v>13601</v>
      </c>
      <c r="K4092" s="44">
        <v>20</v>
      </c>
      <c r="L4092" s="44">
        <v>0</v>
      </c>
      <c r="M4092" s="44">
        <v>0</v>
      </c>
      <c r="N4092" s="44">
        <v>0</v>
      </c>
      <c r="O4092" s="44">
        <v>0</v>
      </c>
      <c r="P4092" s="44">
        <v>83.001625000000004</v>
      </c>
      <c r="Q4092" s="44">
        <v>81.996796000000003</v>
      </c>
      <c r="R4092" s="44">
        <v>17.592728000000001</v>
      </c>
      <c r="S4092" s="44">
        <v>17.517987999999999</v>
      </c>
      <c r="T4092" s="44">
        <v>143660.984375</v>
      </c>
      <c r="U4092" s="44">
        <v>13382.665039</v>
      </c>
      <c r="V4092" s="44">
        <v>0</v>
      </c>
      <c r="W4092" s="44">
        <v>0</v>
      </c>
      <c r="X4092" s="44">
        <v>0</v>
      </c>
      <c r="Y4092" s="44">
        <v>48439.465912</v>
      </c>
      <c r="Z4092" s="44">
        <v>2516.3901139999998</v>
      </c>
      <c r="AA4092" s="44">
        <v>48.277808999999998</v>
      </c>
      <c r="AB4092" s="44">
        <v>1.841788</v>
      </c>
      <c r="AC4092" s="44">
        <v>1.22322</v>
      </c>
      <c r="AD4092" s="44">
        <v>13861.716504</v>
      </c>
    </row>
    <row r="4093" spans="1:30" x14ac:dyDescent="0.25">
      <c r="A4093">
        <v>5462</v>
      </c>
      <c r="B4093" t="s">
        <v>101</v>
      </c>
      <c r="C4093" t="s">
        <v>367</v>
      </c>
      <c r="D4093" t="s">
        <v>397</v>
      </c>
      <c r="E4093" t="s">
        <v>369</v>
      </c>
      <c r="F4093" s="48" t="e">
        <f>VLOOKUP(A4093,'TAZ definitions'!$A$1:$E$1902,2,FALSE)</f>
        <v>#N/A</v>
      </c>
      <c r="G4093" s="48" t="e">
        <f>VLOOKUP(A4093,'TAZ definitions'!$A$1:$E$1902,4,FALSE)</f>
        <v>#N/A</v>
      </c>
      <c r="H4093" s="44">
        <v>153281</v>
      </c>
      <c r="I4093" s="44">
        <v>14107</v>
      </c>
      <c r="J4093" s="44">
        <v>14363</v>
      </c>
      <c r="K4093" s="44">
        <v>113</v>
      </c>
      <c r="L4093" s="44">
        <v>0</v>
      </c>
      <c r="M4093" s="44">
        <v>0</v>
      </c>
      <c r="N4093" s="44">
        <v>0</v>
      </c>
      <c r="O4093" s="44">
        <v>0</v>
      </c>
      <c r="P4093" s="44">
        <v>81.539603999999997</v>
      </c>
      <c r="Q4093" s="44">
        <v>79.847426999999996</v>
      </c>
      <c r="R4093" s="44">
        <v>16.891743000000002</v>
      </c>
      <c r="S4093" s="44">
        <v>16.896077999999999</v>
      </c>
      <c r="T4093" s="44">
        <v>150893.359375</v>
      </c>
      <c r="U4093" s="44">
        <v>14118.530273</v>
      </c>
      <c r="V4093" s="44">
        <v>0</v>
      </c>
      <c r="W4093" s="44">
        <v>0</v>
      </c>
      <c r="X4093" s="44">
        <v>5111.4401699999999</v>
      </c>
      <c r="Y4093" s="44">
        <v>65199.729284000001</v>
      </c>
      <c r="Z4093" s="44">
        <v>3670.7413110000002</v>
      </c>
      <c r="AA4093" s="44">
        <v>72.587085999999999</v>
      </c>
      <c r="AB4093" s="44">
        <v>2.4227690000000002</v>
      </c>
      <c r="AC4093" s="44">
        <v>1.7697419999999999</v>
      </c>
      <c r="AD4093" s="44">
        <v>19676.242813000001</v>
      </c>
    </row>
    <row r="4094" spans="1:30" x14ac:dyDescent="0.25">
      <c r="A4094">
        <v>5463</v>
      </c>
      <c r="B4094" t="s">
        <v>101</v>
      </c>
      <c r="C4094" t="s">
        <v>367</v>
      </c>
      <c r="D4094" t="s">
        <v>374</v>
      </c>
      <c r="E4094" t="s">
        <v>369</v>
      </c>
      <c r="F4094" s="48" t="e">
        <f>VLOOKUP(A4094,'TAZ definitions'!$A$1:$E$1902,2,FALSE)</f>
        <v>#N/A</v>
      </c>
      <c r="G4094" s="48" t="e">
        <f>VLOOKUP(A4094,'TAZ definitions'!$A$1:$E$1902,4,FALSE)</f>
        <v>#N/A</v>
      </c>
      <c r="H4094" s="44">
        <v>138536</v>
      </c>
      <c r="I4094" s="44">
        <v>0</v>
      </c>
      <c r="J4094" s="44">
        <v>11504</v>
      </c>
      <c r="K4094" s="44">
        <v>0</v>
      </c>
      <c r="L4094" s="44">
        <v>0</v>
      </c>
      <c r="M4094" s="44">
        <v>0</v>
      </c>
      <c r="N4094" s="44">
        <v>0</v>
      </c>
      <c r="O4094" s="44">
        <v>0</v>
      </c>
      <c r="P4094" s="44">
        <v>153.64118999999999</v>
      </c>
      <c r="Q4094" s="44">
        <v>145.53019699999999</v>
      </c>
      <c r="R4094" s="44">
        <v>19.116796000000001</v>
      </c>
      <c r="S4094" s="44">
        <v>19.168389999999999</v>
      </c>
      <c r="T4094" s="44">
        <v>138415.984375</v>
      </c>
      <c r="U4094" s="44">
        <v>11494.034180000001</v>
      </c>
      <c r="V4094" s="44">
        <v>0</v>
      </c>
      <c r="W4094" s="44">
        <v>0</v>
      </c>
      <c r="X4094" s="44">
        <v>0</v>
      </c>
      <c r="Y4094" s="44">
        <v>15440.025482999999</v>
      </c>
      <c r="Z4094" s="44">
        <v>619.87417100000005</v>
      </c>
      <c r="AA4094" s="44">
        <v>13.133086</v>
      </c>
      <c r="AB4094" s="44">
        <v>0.58314600000000005</v>
      </c>
      <c r="AC4094" s="44">
        <v>0.33858100000000002</v>
      </c>
      <c r="AD4094" s="44">
        <v>3947.865949</v>
      </c>
    </row>
    <row r="4095" spans="1:30" x14ac:dyDescent="0.25">
      <c r="A4095">
        <v>5464</v>
      </c>
      <c r="B4095" t="s">
        <v>101</v>
      </c>
      <c r="C4095" t="s">
        <v>367</v>
      </c>
      <c r="D4095" t="s">
        <v>374</v>
      </c>
      <c r="E4095" t="s">
        <v>369</v>
      </c>
      <c r="F4095" s="48" t="e">
        <f>VLOOKUP(A4095,'TAZ definitions'!$A$1:$E$1902,2,FALSE)</f>
        <v>#N/A</v>
      </c>
      <c r="G4095" s="48" t="e">
        <f>VLOOKUP(A4095,'TAZ definitions'!$A$1:$E$1902,4,FALSE)</f>
        <v>#N/A</v>
      </c>
      <c r="H4095" s="44">
        <v>159399</v>
      </c>
      <c r="I4095" s="44">
        <v>0</v>
      </c>
      <c r="J4095" s="44">
        <v>15412</v>
      </c>
      <c r="K4095" s="44">
        <v>0</v>
      </c>
      <c r="L4095" s="44">
        <v>0</v>
      </c>
      <c r="M4095" s="44">
        <v>0</v>
      </c>
      <c r="N4095" s="44">
        <v>0</v>
      </c>
      <c r="O4095" s="44">
        <v>0</v>
      </c>
      <c r="P4095" s="44">
        <v>126.55864</v>
      </c>
      <c r="Q4095" s="44">
        <v>120.008171</v>
      </c>
      <c r="R4095" s="44">
        <v>16.872684</v>
      </c>
      <c r="S4095" s="44">
        <v>16.811122999999998</v>
      </c>
      <c r="T4095" s="44">
        <v>158755.625</v>
      </c>
      <c r="U4095" s="44">
        <v>15349.792969</v>
      </c>
      <c r="V4095" s="44">
        <v>0</v>
      </c>
      <c r="W4095" s="44">
        <v>0</v>
      </c>
      <c r="X4095" s="44">
        <v>0</v>
      </c>
      <c r="Y4095" s="44">
        <v>9993.9826360000006</v>
      </c>
      <c r="Z4095" s="44">
        <v>442.42548599999998</v>
      </c>
      <c r="AA4095" s="44">
        <v>9.2521649999999998</v>
      </c>
      <c r="AB4095" s="44">
        <v>0.411688</v>
      </c>
      <c r="AC4095" s="44">
        <v>0.23211399999999999</v>
      </c>
      <c r="AD4095" s="44">
        <v>2713.2258409999999</v>
      </c>
    </row>
    <row r="4096" spans="1:30" x14ac:dyDescent="0.25">
      <c r="A4096">
        <v>5465</v>
      </c>
      <c r="B4096" t="s">
        <v>101</v>
      </c>
      <c r="C4096" t="s">
        <v>367</v>
      </c>
      <c r="D4096" t="s">
        <v>376</v>
      </c>
      <c r="E4096" t="s">
        <v>369</v>
      </c>
      <c r="F4096" s="48" t="e">
        <f>VLOOKUP(A4096,'TAZ definitions'!$A$1:$E$1902,2,FALSE)</f>
        <v>#N/A</v>
      </c>
      <c r="G4096" s="48" t="e">
        <f>VLOOKUP(A4096,'TAZ definitions'!$A$1:$E$1902,4,FALSE)</f>
        <v>#N/A</v>
      </c>
      <c r="H4096" s="44">
        <v>65807</v>
      </c>
      <c r="I4096" s="44">
        <v>0</v>
      </c>
      <c r="J4096" s="44">
        <v>6252</v>
      </c>
      <c r="K4096" s="44">
        <v>0</v>
      </c>
      <c r="L4096" s="44">
        <v>0</v>
      </c>
      <c r="M4096" s="44">
        <v>0</v>
      </c>
      <c r="N4096" s="44">
        <v>0</v>
      </c>
      <c r="O4096" s="44">
        <v>0</v>
      </c>
      <c r="P4096" s="44">
        <v>0</v>
      </c>
      <c r="Q4096" s="44">
        <v>0</v>
      </c>
      <c r="R4096" s="44">
        <v>20.856869</v>
      </c>
      <c r="S4096" s="44">
        <v>20.705265000000001</v>
      </c>
      <c r="T4096" s="44">
        <v>65807</v>
      </c>
      <c r="U4096" s="44">
        <v>6252</v>
      </c>
      <c r="V4096" s="44">
        <v>0</v>
      </c>
      <c r="W4096" s="44">
        <v>0</v>
      </c>
      <c r="X4096" s="44">
        <v>7458.1029079999998</v>
      </c>
      <c r="Y4096" s="44">
        <v>10706.000336999999</v>
      </c>
      <c r="Z4096" s="44">
        <v>402.76215300000001</v>
      </c>
      <c r="AA4096" s="44">
        <v>9.5040929999999992</v>
      </c>
      <c r="AB4096" s="44">
        <v>0.41164400000000001</v>
      </c>
      <c r="AC4096" s="44">
        <v>0.23174400000000001</v>
      </c>
      <c r="AD4096" s="44">
        <v>2642.8673530000001</v>
      </c>
    </row>
    <row r="4097" spans="1:30" x14ac:dyDescent="0.25">
      <c r="A4097">
        <v>5466</v>
      </c>
      <c r="B4097" t="s">
        <v>101</v>
      </c>
      <c r="C4097" t="s">
        <v>367</v>
      </c>
      <c r="D4097" t="s">
        <v>401</v>
      </c>
      <c r="E4097" t="s">
        <v>369</v>
      </c>
      <c r="F4097" s="48" t="e">
        <f>VLOOKUP(A4097,'TAZ definitions'!$A$1:$E$1902,2,FALSE)</f>
        <v>#N/A</v>
      </c>
      <c r="G4097" s="48" t="e">
        <f>VLOOKUP(A4097,'TAZ definitions'!$A$1:$E$1902,4,FALSE)</f>
        <v>#N/A</v>
      </c>
      <c r="H4097" s="44">
        <v>89612</v>
      </c>
      <c r="I4097" s="44">
        <v>0</v>
      </c>
      <c r="J4097" s="44">
        <v>7868</v>
      </c>
      <c r="K4097" s="44">
        <v>0</v>
      </c>
      <c r="L4097" s="44">
        <v>0</v>
      </c>
      <c r="M4097" s="44">
        <v>0</v>
      </c>
      <c r="N4097" s="44">
        <v>0</v>
      </c>
      <c r="O4097" s="44">
        <v>0</v>
      </c>
      <c r="P4097" s="44">
        <v>0</v>
      </c>
      <c r="Q4097" s="44">
        <v>0</v>
      </c>
      <c r="R4097" s="44">
        <v>19.156230999999998</v>
      </c>
      <c r="S4097" s="44">
        <v>19.140350000000002</v>
      </c>
      <c r="T4097" s="44">
        <v>89612</v>
      </c>
      <c r="U4097" s="44">
        <v>7868</v>
      </c>
      <c r="V4097" s="44">
        <v>0</v>
      </c>
      <c r="W4097" s="44">
        <v>0</v>
      </c>
      <c r="X4097" s="44">
        <v>0</v>
      </c>
      <c r="Y4097" s="44">
        <v>6809.6602359999997</v>
      </c>
      <c r="Z4097" s="44">
        <v>306.894159</v>
      </c>
      <c r="AA4097" s="44">
        <v>6.4199919999999997</v>
      </c>
      <c r="AB4097" s="44">
        <v>0.27168500000000001</v>
      </c>
      <c r="AC4097" s="44">
        <v>0.15951100000000001</v>
      </c>
      <c r="AD4097" s="44">
        <v>1851.9672390000001</v>
      </c>
    </row>
    <row r="4098" spans="1:30" x14ac:dyDescent="0.25">
      <c r="A4098">
        <v>5467</v>
      </c>
      <c r="B4098" t="s">
        <v>101</v>
      </c>
      <c r="C4098" t="s">
        <v>367</v>
      </c>
      <c r="D4098" t="s">
        <v>401</v>
      </c>
      <c r="E4098" t="s">
        <v>369</v>
      </c>
      <c r="F4098" s="48" t="e">
        <f>VLOOKUP(A4098,'TAZ definitions'!$A$1:$E$1902,2,FALSE)</f>
        <v>#N/A</v>
      </c>
      <c r="G4098" s="48" t="e">
        <f>VLOOKUP(A4098,'TAZ definitions'!$A$1:$E$1902,4,FALSE)</f>
        <v>#N/A</v>
      </c>
      <c r="H4098" s="44">
        <v>90499</v>
      </c>
      <c r="I4098" s="44">
        <v>0</v>
      </c>
      <c r="J4098" s="44">
        <v>6719</v>
      </c>
      <c r="K4098" s="44">
        <v>0</v>
      </c>
      <c r="L4098" s="44">
        <v>0</v>
      </c>
      <c r="M4098" s="44">
        <v>0</v>
      </c>
      <c r="N4098" s="44">
        <v>0</v>
      </c>
      <c r="O4098" s="44">
        <v>0</v>
      </c>
      <c r="P4098" s="44">
        <v>0</v>
      </c>
      <c r="Q4098" s="44">
        <v>0</v>
      </c>
      <c r="R4098" s="44">
        <v>19.176075000000001</v>
      </c>
      <c r="S4098" s="44">
        <v>19.202396</v>
      </c>
      <c r="T4098" s="44">
        <v>90499</v>
      </c>
      <c r="U4098" s="44">
        <v>6719</v>
      </c>
      <c r="V4098" s="44">
        <v>0</v>
      </c>
      <c r="W4098" s="44">
        <v>0</v>
      </c>
      <c r="X4098" s="44">
        <v>0</v>
      </c>
      <c r="Y4098" s="44">
        <v>18380.877463000001</v>
      </c>
      <c r="Z4098" s="44">
        <v>775.31471399999998</v>
      </c>
      <c r="AA4098" s="44">
        <v>16.371966</v>
      </c>
      <c r="AB4098" s="44">
        <v>0.72686899999999999</v>
      </c>
      <c r="AC4098" s="44">
        <v>0.41462599999999999</v>
      </c>
      <c r="AD4098" s="44">
        <v>4852.1736410000003</v>
      </c>
    </row>
    <row r="4099" spans="1:30" x14ac:dyDescent="0.25">
      <c r="A4099">
        <v>5468</v>
      </c>
      <c r="B4099" t="s">
        <v>101</v>
      </c>
      <c r="C4099" t="s">
        <v>367</v>
      </c>
      <c r="D4099" t="s">
        <v>401</v>
      </c>
      <c r="E4099" t="s">
        <v>369</v>
      </c>
      <c r="F4099" s="48" t="e">
        <f>VLOOKUP(A4099,'TAZ definitions'!$A$1:$E$1902,2,FALSE)</f>
        <v>#N/A</v>
      </c>
      <c r="G4099" s="48" t="e">
        <f>VLOOKUP(A4099,'TAZ definitions'!$A$1:$E$1902,4,FALSE)</f>
        <v>#N/A</v>
      </c>
      <c r="H4099" s="44">
        <v>137791</v>
      </c>
      <c r="I4099" s="44">
        <v>0</v>
      </c>
      <c r="J4099" s="44">
        <v>12560</v>
      </c>
      <c r="K4099" s="44">
        <v>0</v>
      </c>
      <c r="L4099" s="44">
        <v>0</v>
      </c>
      <c r="M4099" s="44">
        <v>0</v>
      </c>
      <c r="N4099" s="44">
        <v>0</v>
      </c>
      <c r="O4099" s="44">
        <v>0</v>
      </c>
      <c r="P4099" s="44">
        <v>92.955924999999993</v>
      </c>
      <c r="Q4099" s="44">
        <v>89.957831999999996</v>
      </c>
      <c r="R4099" s="44">
        <v>16.118198</v>
      </c>
      <c r="S4099" s="44">
        <v>16.154346</v>
      </c>
      <c r="T4099" s="44">
        <v>137167.421875</v>
      </c>
      <c r="U4099" s="44">
        <v>12503.160156</v>
      </c>
      <c r="V4099" s="44">
        <v>0</v>
      </c>
      <c r="W4099" s="44">
        <v>0</v>
      </c>
      <c r="X4099" s="44">
        <v>0</v>
      </c>
      <c r="Y4099" s="44">
        <v>27429.187482000001</v>
      </c>
      <c r="Z4099" s="44">
        <v>1193.7666220000001</v>
      </c>
      <c r="AA4099" s="44">
        <v>24.886129</v>
      </c>
      <c r="AB4099" s="44">
        <v>1.1213150000000001</v>
      </c>
      <c r="AC4099" s="44">
        <v>0.62764799999999998</v>
      </c>
      <c r="AD4099" s="44">
        <v>7363.8212789999998</v>
      </c>
    </row>
    <row r="4100" spans="1:30" x14ac:dyDescent="0.25">
      <c r="A4100">
        <v>5469</v>
      </c>
      <c r="B4100" t="s">
        <v>101</v>
      </c>
      <c r="C4100" t="s">
        <v>367</v>
      </c>
      <c r="D4100" t="s">
        <v>401</v>
      </c>
      <c r="E4100" t="s">
        <v>369</v>
      </c>
      <c r="F4100" s="48" t="e">
        <f>VLOOKUP(A4100,'TAZ definitions'!$A$1:$E$1902,2,FALSE)</f>
        <v>#N/A</v>
      </c>
      <c r="G4100" s="48" t="e">
        <f>VLOOKUP(A4100,'TAZ definitions'!$A$1:$E$1902,4,FALSE)</f>
        <v>#N/A</v>
      </c>
      <c r="H4100" s="44">
        <v>115071</v>
      </c>
      <c r="I4100" s="44">
        <v>0</v>
      </c>
      <c r="J4100" s="44">
        <v>8483</v>
      </c>
      <c r="K4100" s="44">
        <v>0</v>
      </c>
      <c r="L4100" s="44">
        <v>0</v>
      </c>
      <c r="M4100" s="44">
        <v>0</v>
      </c>
      <c r="N4100" s="44">
        <v>0</v>
      </c>
      <c r="O4100" s="44">
        <v>0</v>
      </c>
      <c r="P4100" s="44">
        <v>78.984290999999999</v>
      </c>
      <c r="Q4100" s="44">
        <v>82.727836999999994</v>
      </c>
      <c r="R4100" s="44">
        <v>18.931436999999999</v>
      </c>
      <c r="S4100" s="44">
        <v>19.005040999999999</v>
      </c>
      <c r="T4100" s="44">
        <v>114708.929688</v>
      </c>
      <c r="U4100" s="44">
        <v>8456.3076170000004</v>
      </c>
      <c r="V4100" s="44">
        <v>0</v>
      </c>
      <c r="W4100" s="44">
        <v>0</v>
      </c>
      <c r="X4100" s="44">
        <v>6215.2055</v>
      </c>
      <c r="Y4100" s="44">
        <v>17984.724997000001</v>
      </c>
      <c r="Z4100" s="44">
        <v>590.00483299999996</v>
      </c>
      <c r="AA4100" s="44">
        <v>14.939647000000001</v>
      </c>
      <c r="AB4100" s="44">
        <v>0.80791100000000005</v>
      </c>
      <c r="AC4100" s="44">
        <v>0.35982700000000001</v>
      </c>
      <c r="AD4100" s="44">
        <v>4294.9920510000002</v>
      </c>
    </row>
    <row r="4101" spans="1:30" x14ac:dyDescent="0.25">
      <c r="A4101">
        <v>5470</v>
      </c>
      <c r="B4101" t="s">
        <v>101</v>
      </c>
      <c r="C4101" t="s">
        <v>367</v>
      </c>
      <c r="D4101" t="s">
        <v>401</v>
      </c>
      <c r="E4101" t="s">
        <v>369</v>
      </c>
      <c r="F4101" s="48" t="e">
        <f>VLOOKUP(A4101,'TAZ definitions'!$A$1:$E$1902,2,FALSE)</f>
        <v>#N/A</v>
      </c>
      <c r="G4101" s="48" t="e">
        <f>VLOOKUP(A4101,'TAZ definitions'!$A$1:$E$1902,4,FALSE)</f>
        <v>#N/A</v>
      </c>
      <c r="H4101" s="44">
        <v>105966</v>
      </c>
      <c r="I4101" s="44">
        <v>0</v>
      </c>
      <c r="J4101" s="44">
        <v>9220</v>
      </c>
      <c r="K4101" s="44">
        <v>0</v>
      </c>
      <c r="L4101" s="44">
        <v>0</v>
      </c>
      <c r="M4101" s="44">
        <v>0</v>
      </c>
      <c r="N4101" s="44">
        <v>0</v>
      </c>
      <c r="O4101" s="44">
        <v>0</v>
      </c>
      <c r="P4101" s="44">
        <v>107.588577</v>
      </c>
      <c r="Q4101" s="44">
        <v>105.018677</v>
      </c>
      <c r="R4101" s="44">
        <v>17.885556999999999</v>
      </c>
      <c r="S4101" s="44">
        <v>18.033339000000002</v>
      </c>
      <c r="T4101" s="44">
        <v>105717.820313</v>
      </c>
      <c r="U4101" s="44">
        <v>9198.40625</v>
      </c>
      <c r="V4101" s="44">
        <v>0</v>
      </c>
      <c r="W4101" s="44">
        <v>0</v>
      </c>
      <c r="X4101" s="44">
        <v>0</v>
      </c>
      <c r="Y4101" s="44">
        <v>5405.7405769999996</v>
      </c>
      <c r="Z4101" s="44">
        <v>217.36523500000001</v>
      </c>
      <c r="AA4101" s="44">
        <v>4.6386989999999999</v>
      </c>
      <c r="AB4101" s="44">
        <v>0.195078</v>
      </c>
      <c r="AC4101" s="44">
        <v>0.11863700000000001</v>
      </c>
      <c r="AD4101" s="44">
        <v>1371.979229</v>
      </c>
    </row>
    <row r="4102" spans="1:30" x14ac:dyDescent="0.25">
      <c r="A4102">
        <v>5471</v>
      </c>
      <c r="B4102" t="s">
        <v>101</v>
      </c>
      <c r="C4102" t="s">
        <v>367</v>
      </c>
      <c r="D4102" t="s">
        <v>401</v>
      </c>
      <c r="E4102" t="s">
        <v>369</v>
      </c>
      <c r="F4102" s="48" t="e">
        <f>VLOOKUP(A4102,'TAZ definitions'!$A$1:$E$1902,2,FALSE)</f>
        <v>#N/A</v>
      </c>
      <c r="G4102" s="48" t="e">
        <f>VLOOKUP(A4102,'TAZ definitions'!$A$1:$E$1902,4,FALSE)</f>
        <v>#N/A</v>
      </c>
      <c r="H4102" s="44">
        <v>148834</v>
      </c>
      <c r="I4102" s="44">
        <v>0</v>
      </c>
      <c r="J4102" s="44">
        <v>13947</v>
      </c>
      <c r="K4102" s="44">
        <v>0</v>
      </c>
      <c r="L4102" s="44">
        <v>0</v>
      </c>
      <c r="M4102" s="44">
        <v>0</v>
      </c>
      <c r="N4102" s="44">
        <v>0</v>
      </c>
      <c r="O4102" s="44">
        <v>0</v>
      </c>
      <c r="P4102" s="44">
        <v>66.638878000000005</v>
      </c>
      <c r="Q4102" s="44">
        <v>91.566497999999996</v>
      </c>
      <c r="R4102" s="44">
        <v>18.087038</v>
      </c>
      <c r="S4102" s="44">
        <v>18.277570999999998</v>
      </c>
      <c r="T4102" s="44">
        <v>148783.21875</v>
      </c>
      <c r="U4102" s="44">
        <v>13942.242188</v>
      </c>
      <c r="V4102" s="44">
        <v>0</v>
      </c>
      <c r="W4102" s="44">
        <v>0</v>
      </c>
      <c r="X4102" s="44">
        <v>24140.205265000001</v>
      </c>
      <c r="Y4102" s="44">
        <v>36855.248921999999</v>
      </c>
      <c r="Z4102" s="44">
        <v>1509.743594</v>
      </c>
      <c r="AA4102" s="44">
        <v>34.148237000000002</v>
      </c>
      <c r="AB4102" s="44">
        <v>1.715714</v>
      </c>
      <c r="AC4102" s="44">
        <v>0.84622200000000003</v>
      </c>
      <c r="AD4102" s="44">
        <v>10008.672205999999</v>
      </c>
    </row>
    <row r="4103" spans="1:30" x14ac:dyDescent="0.25">
      <c r="A4103">
        <v>5472</v>
      </c>
      <c r="B4103" t="s">
        <v>101</v>
      </c>
      <c r="C4103" t="s">
        <v>367</v>
      </c>
      <c r="D4103" t="s">
        <v>406</v>
      </c>
      <c r="E4103" t="s">
        <v>369</v>
      </c>
      <c r="F4103" s="48" t="e">
        <f>VLOOKUP(A4103,'TAZ definitions'!$A$1:$E$1902,2,FALSE)</f>
        <v>#N/A</v>
      </c>
      <c r="G4103" s="48" t="e">
        <f>VLOOKUP(A4103,'TAZ definitions'!$A$1:$E$1902,4,FALSE)</f>
        <v>#N/A</v>
      </c>
      <c r="H4103" s="44">
        <v>117986</v>
      </c>
      <c r="I4103" s="44">
        <v>0</v>
      </c>
      <c r="J4103" s="44">
        <v>10018</v>
      </c>
      <c r="K4103" s="44">
        <v>0</v>
      </c>
      <c r="L4103" s="44">
        <v>0</v>
      </c>
      <c r="M4103" s="44">
        <v>0</v>
      </c>
      <c r="N4103" s="44">
        <v>0</v>
      </c>
      <c r="O4103" s="44">
        <v>0</v>
      </c>
      <c r="P4103" s="44">
        <v>100.98333700000001</v>
      </c>
      <c r="Q4103" s="44">
        <v>100.859261</v>
      </c>
      <c r="R4103" s="44">
        <v>15.391671000000001</v>
      </c>
      <c r="S4103" s="44">
        <v>15.212721999999999</v>
      </c>
      <c r="T4103" s="44">
        <v>117697.164063</v>
      </c>
      <c r="U4103" s="44">
        <v>9993.4755860000005</v>
      </c>
      <c r="V4103" s="44">
        <v>0</v>
      </c>
      <c r="W4103" s="44">
        <v>0</v>
      </c>
      <c r="X4103" s="44">
        <v>0</v>
      </c>
      <c r="Y4103" s="44">
        <v>3568.2473730000002</v>
      </c>
      <c r="Z4103" s="44">
        <v>183.378905</v>
      </c>
      <c r="AA4103" s="44">
        <v>3.7460330000000002</v>
      </c>
      <c r="AB4103" s="44">
        <v>0.13916700000000001</v>
      </c>
      <c r="AC4103" s="44">
        <v>8.9909000000000003E-2</v>
      </c>
      <c r="AD4103" s="44">
        <v>1021.18201</v>
      </c>
    </row>
    <row r="4104" spans="1:30" x14ac:dyDescent="0.25">
      <c r="A4104">
        <v>5473</v>
      </c>
      <c r="B4104" t="s">
        <v>101</v>
      </c>
      <c r="C4104" t="s">
        <v>367</v>
      </c>
      <c r="D4104" t="s">
        <v>395</v>
      </c>
      <c r="E4104" t="s">
        <v>369</v>
      </c>
      <c r="F4104" s="48" t="e">
        <f>VLOOKUP(A4104,'TAZ definitions'!$A$1:$E$1902,2,FALSE)</f>
        <v>#N/A</v>
      </c>
      <c r="G4104" s="48" t="e">
        <f>VLOOKUP(A4104,'TAZ definitions'!$A$1:$E$1902,4,FALSE)</f>
        <v>#N/A</v>
      </c>
      <c r="H4104" s="44">
        <v>180877</v>
      </c>
      <c r="I4104" s="44">
        <v>13135</v>
      </c>
      <c r="J4104" s="44">
        <v>17282</v>
      </c>
      <c r="K4104" s="44">
        <v>194</v>
      </c>
      <c r="L4104" s="44">
        <v>0</v>
      </c>
      <c r="M4104" s="44">
        <v>0</v>
      </c>
      <c r="N4104" s="44">
        <v>0</v>
      </c>
      <c r="O4104" s="44">
        <v>0</v>
      </c>
      <c r="P4104" s="44">
        <v>83.265915000000007</v>
      </c>
      <c r="Q4104" s="44">
        <v>80.494292999999999</v>
      </c>
      <c r="R4104" s="44">
        <v>16.950672000000001</v>
      </c>
      <c r="S4104" s="44">
        <v>17.245851999999999</v>
      </c>
      <c r="T4104" s="44">
        <v>177180.59375</v>
      </c>
      <c r="U4104" s="44">
        <v>16905.443359000001</v>
      </c>
      <c r="V4104" s="44">
        <v>0</v>
      </c>
      <c r="W4104" s="44">
        <v>0</v>
      </c>
      <c r="X4104" s="44">
        <v>0</v>
      </c>
      <c r="Y4104" s="44">
        <v>9519.7324829999998</v>
      </c>
      <c r="Z4104" s="44">
        <v>416.19024999999999</v>
      </c>
      <c r="AA4104" s="44">
        <v>8.7533480000000008</v>
      </c>
      <c r="AB4104" s="44">
        <v>0.358095</v>
      </c>
      <c r="AC4104" s="44">
        <v>0.218665</v>
      </c>
      <c r="AD4104" s="44">
        <v>2524.1273289999999</v>
      </c>
    </row>
    <row r="4105" spans="1:30" x14ac:dyDescent="0.25">
      <c r="A4105">
        <v>5474</v>
      </c>
      <c r="B4105" t="s">
        <v>101</v>
      </c>
      <c r="C4105" t="s">
        <v>367</v>
      </c>
      <c r="D4105" t="s">
        <v>397</v>
      </c>
      <c r="E4105" t="s">
        <v>369</v>
      </c>
      <c r="F4105" s="48" t="e">
        <f>VLOOKUP(A4105,'TAZ definitions'!$A$1:$E$1902,2,FALSE)</f>
        <v>#N/A</v>
      </c>
      <c r="G4105" s="48" t="e">
        <f>VLOOKUP(A4105,'TAZ definitions'!$A$1:$E$1902,4,FALSE)</f>
        <v>#N/A</v>
      </c>
      <c r="H4105" s="44">
        <v>172234</v>
      </c>
      <c r="I4105" s="44">
        <v>16318</v>
      </c>
      <c r="J4105" s="44">
        <v>16504</v>
      </c>
      <c r="K4105" s="44">
        <v>122</v>
      </c>
      <c r="L4105" s="44">
        <v>0</v>
      </c>
      <c r="M4105" s="44">
        <v>0</v>
      </c>
      <c r="N4105" s="44">
        <v>0</v>
      </c>
      <c r="O4105" s="44">
        <v>0</v>
      </c>
      <c r="P4105" s="44">
        <v>84.004356000000001</v>
      </c>
      <c r="Q4105" s="44">
        <v>83.294539999999998</v>
      </c>
      <c r="R4105" s="44">
        <v>16.798670000000001</v>
      </c>
      <c r="S4105" s="44">
        <v>16.835659</v>
      </c>
      <c r="T4105" s="44">
        <v>169906.46875</v>
      </c>
      <c r="U4105" s="44">
        <v>16259.449219</v>
      </c>
      <c r="V4105" s="44">
        <v>0</v>
      </c>
      <c r="W4105" s="44">
        <v>0</v>
      </c>
      <c r="X4105" s="44">
        <v>0</v>
      </c>
      <c r="Y4105" s="44">
        <v>40775.344818999998</v>
      </c>
      <c r="Z4105" s="44">
        <v>2144.5195159999998</v>
      </c>
      <c r="AA4105" s="44">
        <v>42.655468999999997</v>
      </c>
      <c r="AB4105" s="44">
        <v>1.599594</v>
      </c>
      <c r="AC4105" s="44">
        <v>1.0483480000000001</v>
      </c>
      <c r="AD4105" s="44">
        <v>11876.025057000001</v>
      </c>
    </row>
    <row r="4106" spans="1:30" x14ac:dyDescent="0.25">
      <c r="A4106">
        <v>5475</v>
      </c>
      <c r="B4106" t="s">
        <v>101</v>
      </c>
      <c r="C4106" t="s">
        <v>367</v>
      </c>
      <c r="D4106" t="s">
        <v>397</v>
      </c>
      <c r="E4106" t="s">
        <v>369</v>
      </c>
      <c r="F4106" s="48" t="e">
        <f>VLOOKUP(A4106,'TAZ definitions'!$A$1:$E$1902,2,FALSE)</f>
        <v>#N/A</v>
      </c>
      <c r="G4106" s="48" t="e">
        <f>VLOOKUP(A4106,'TAZ definitions'!$A$1:$E$1902,4,FALSE)</f>
        <v>#N/A</v>
      </c>
      <c r="H4106" s="44">
        <v>176931</v>
      </c>
      <c r="I4106" s="44">
        <v>14107</v>
      </c>
      <c r="J4106" s="44">
        <v>16748</v>
      </c>
      <c r="K4106" s="44">
        <v>113</v>
      </c>
      <c r="L4106" s="44">
        <v>0</v>
      </c>
      <c r="M4106" s="44">
        <v>0</v>
      </c>
      <c r="N4106" s="44">
        <v>0</v>
      </c>
      <c r="O4106" s="44">
        <v>0</v>
      </c>
      <c r="P4106" s="44">
        <v>83.989609000000002</v>
      </c>
      <c r="Q4106" s="44">
        <v>85.831062000000003</v>
      </c>
      <c r="R4106" s="44">
        <v>16.090527000000002</v>
      </c>
      <c r="S4106" s="44">
        <v>15.947846999999999</v>
      </c>
      <c r="T4106" s="44">
        <v>174939.34375</v>
      </c>
      <c r="U4106" s="44">
        <v>16544.521484000001</v>
      </c>
      <c r="V4106" s="44">
        <v>0</v>
      </c>
      <c r="W4106" s="44">
        <v>0</v>
      </c>
      <c r="X4106" s="44">
        <v>0</v>
      </c>
      <c r="Y4106" s="44">
        <v>32696.683370999999</v>
      </c>
      <c r="Z4106" s="44">
        <v>1703.088064</v>
      </c>
      <c r="AA4106" s="44">
        <v>34.223801000000002</v>
      </c>
      <c r="AB4106" s="44">
        <v>1.340063</v>
      </c>
      <c r="AC4106" s="44">
        <v>0.82608999999999999</v>
      </c>
      <c r="AD4106" s="44">
        <v>9462.5309209999996</v>
      </c>
    </row>
    <row r="4107" spans="1:30" x14ac:dyDescent="0.25">
      <c r="A4107">
        <v>5476</v>
      </c>
      <c r="B4107" t="s">
        <v>101</v>
      </c>
      <c r="C4107" t="s">
        <v>367</v>
      </c>
      <c r="D4107" t="s">
        <v>397</v>
      </c>
      <c r="E4107" t="s">
        <v>369</v>
      </c>
      <c r="F4107" s="48" t="e">
        <f>VLOOKUP(A4107,'TAZ definitions'!$A$1:$E$1902,2,FALSE)</f>
        <v>#N/A</v>
      </c>
      <c r="G4107" s="48" t="e">
        <f>VLOOKUP(A4107,'TAZ definitions'!$A$1:$E$1902,4,FALSE)</f>
        <v>#N/A</v>
      </c>
      <c r="H4107" s="44">
        <v>165395</v>
      </c>
      <c r="I4107" s="44">
        <v>1801</v>
      </c>
      <c r="J4107" s="44">
        <v>16174</v>
      </c>
      <c r="K4107" s="44">
        <v>40</v>
      </c>
      <c r="L4107" s="44">
        <v>0</v>
      </c>
      <c r="M4107" s="44">
        <v>0</v>
      </c>
      <c r="N4107" s="44">
        <v>0</v>
      </c>
      <c r="O4107" s="44">
        <v>0</v>
      </c>
      <c r="P4107" s="44">
        <v>88.055190999999994</v>
      </c>
      <c r="Q4107" s="44">
        <v>85.168166999999997</v>
      </c>
      <c r="R4107" s="44">
        <v>17.928553000000001</v>
      </c>
      <c r="S4107" s="44">
        <v>17.990573999999999</v>
      </c>
      <c r="T4107" s="44">
        <v>163224.453125</v>
      </c>
      <c r="U4107" s="44">
        <v>15959.9375</v>
      </c>
      <c r="V4107" s="44">
        <v>0</v>
      </c>
      <c r="W4107" s="44">
        <v>0</v>
      </c>
      <c r="X4107" s="44">
        <v>0</v>
      </c>
      <c r="Y4107" s="44">
        <v>0</v>
      </c>
      <c r="Z4107" s="44">
        <v>0</v>
      </c>
      <c r="AA4107" s="44">
        <v>0</v>
      </c>
      <c r="AB4107" s="44">
        <v>0</v>
      </c>
      <c r="AC4107" s="44">
        <v>0</v>
      </c>
      <c r="AD4107" s="44">
        <v>0</v>
      </c>
    </row>
    <row r="4108" spans="1:30" x14ac:dyDescent="0.25">
      <c r="A4108">
        <v>5477</v>
      </c>
      <c r="B4108" t="s">
        <v>101</v>
      </c>
      <c r="C4108" t="s">
        <v>367</v>
      </c>
      <c r="D4108" t="s">
        <v>397</v>
      </c>
      <c r="E4108" t="s">
        <v>369</v>
      </c>
      <c r="F4108" s="48" t="e">
        <f>VLOOKUP(A4108,'TAZ definitions'!$A$1:$E$1902,2,FALSE)</f>
        <v>#N/A</v>
      </c>
      <c r="G4108" s="48" t="e">
        <f>VLOOKUP(A4108,'TAZ definitions'!$A$1:$E$1902,4,FALSE)</f>
        <v>#N/A</v>
      </c>
      <c r="H4108" s="44">
        <v>171383</v>
      </c>
      <c r="I4108" s="44">
        <v>0</v>
      </c>
      <c r="J4108" s="44">
        <v>16367</v>
      </c>
      <c r="K4108" s="44">
        <v>0</v>
      </c>
      <c r="L4108" s="44">
        <v>0</v>
      </c>
      <c r="M4108" s="44">
        <v>0</v>
      </c>
      <c r="N4108" s="44">
        <v>0</v>
      </c>
      <c r="O4108" s="44">
        <v>0</v>
      </c>
      <c r="P4108" s="44">
        <v>113.70549</v>
      </c>
      <c r="Q4108" s="44">
        <v>116.855728</v>
      </c>
      <c r="R4108" s="44">
        <v>18.842779</v>
      </c>
      <c r="S4108" s="44">
        <v>18.468088000000002</v>
      </c>
      <c r="T4108" s="44">
        <v>170899.0625</v>
      </c>
      <c r="U4108" s="44">
        <v>16320.785156</v>
      </c>
      <c r="V4108" s="44">
        <v>0</v>
      </c>
      <c r="W4108" s="44">
        <v>0</v>
      </c>
      <c r="X4108" s="44">
        <v>28436.258645000002</v>
      </c>
      <c r="Y4108" s="44">
        <v>67392.978396999999</v>
      </c>
      <c r="Z4108" s="44">
        <v>2366.7633329999999</v>
      </c>
      <c r="AA4108" s="44">
        <v>61.832295000000002</v>
      </c>
      <c r="AB4108" s="44">
        <v>3.115259</v>
      </c>
      <c r="AC4108" s="44">
        <v>1.453584</v>
      </c>
      <c r="AD4108" s="44">
        <v>17128.631915000002</v>
      </c>
    </row>
    <row r="4109" spans="1:30" x14ac:dyDescent="0.25">
      <c r="A4109">
        <v>5478</v>
      </c>
      <c r="B4109" t="s">
        <v>101</v>
      </c>
      <c r="C4109" t="s">
        <v>367</v>
      </c>
      <c r="D4109" t="s">
        <v>397</v>
      </c>
      <c r="E4109" t="s">
        <v>369</v>
      </c>
      <c r="F4109" s="48" t="e">
        <f>VLOOKUP(A4109,'TAZ definitions'!$A$1:$E$1902,2,FALSE)</f>
        <v>#N/A</v>
      </c>
      <c r="G4109" s="48" t="e">
        <f>VLOOKUP(A4109,'TAZ definitions'!$A$1:$E$1902,4,FALSE)</f>
        <v>#N/A</v>
      </c>
      <c r="H4109" s="44">
        <v>168774</v>
      </c>
      <c r="I4109" s="44">
        <v>0</v>
      </c>
      <c r="J4109" s="44">
        <v>16238</v>
      </c>
      <c r="K4109" s="44">
        <v>0</v>
      </c>
      <c r="L4109" s="44">
        <v>0</v>
      </c>
      <c r="M4109" s="44">
        <v>0</v>
      </c>
      <c r="N4109" s="44">
        <v>0</v>
      </c>
      <c r="O4109" s="44">
        <v>0</v>
      </c>
      <c r="P4109" s="44">
        <v>105.70134</v>
      </c>
      <c r="Q4109" s="44">
        <v>112.558975</v>
      </c>
      <c r="R4109" s="44">
        <v>17.345987000000001</v>
      </c>
      <c r="S4109" s="44">
        <v>17.432507999999999</v>
      </c>
      <c r="T4109" s="44">
        <v>167727.921875</v>
      </c>
      <c r="U4109" s="44">
        <v>16137.355469</v>
      </c>
      <c r="V4109" s="44">
        <v>0</v>
      </c>
      <c r="W4109" s="44">
        <v>0</v>
      </c>
      <c r="X4109" s="44">
        <v>307763.63660899998</v>
      </c>
      <c r="Y4109" s="44">
        <v>496834.51357200003</v>
      </c>
      <c r="Z4109" s="44">
        <v>12968.368705999999</v>
      </c>
      <c r="AA4109" s="44">
        <v>485.65411699999999</v>
      </c>
      <c r="AB4109" s="44">
        <v>25.307542999999999</v>
      </c>
      <c r="AC4109" s="44">
        <v>9.7088780000000003</v>
      </c>
      <c r="AD4109" s="44">
        <v>114099.12375699999</v>
      </c>
    </row>
    <row r="4110" spans="1:30" x14ac:dyDescent="0.25">
      <c r="A4110">
        <v>5479</v>
      </c>
      <c r="B4110" t="s">
        <v>101</v>
      </c>
      <c r="C4110" t="s">
        <v>367</v>
      </c>
      <c r="D4110" t="s">
        <v>397</v>
      </c>
      <c r="E4110" t="s">
        <v>369</v>
      </c>
      <c r="F4110" s="48" t="e">
        <f>VLOOKUP(A4110,'TAZ definitions'!$A$1:$E$1902,2,FALSE)</f>
        <v>#N/A</v>
      </c>
      <c r="G4110" s="48" t="e">
        <f>VLOOKUP(A4110,'TAZ definitions'!$A$1:$E$1902,4,FALSE)</f>
        <v>#N/A</v>
      </c>
      <c r="H4110" s="44">
        <v>186036</v>
      </c>
      <c r="I4110" s="44">
        <v>14801</v>
      </c>
      <c r="J4110" s="44">
        <v>17655</v>
      </c>
      <c r="K4110" s="44">
        <v>114</v>
      </c>
      <c r="L4110" s="44">
        <v>0</v>
      </c>
      <c r="M4110" s="44">
        <v>0</v>
      </c>
      <c r="N4110" s="44">
        <v>0</v>
      </c>
      <c r="O4110" s="44">
        <v>0</v>
      </c>
      <c r="P4110" s="44">
        <v>80.579582000000002</v>
      </c>
      <c r="Q4110" s="44">
        <v>76.524078000000003</v>
      </c>
      <c r="R4110" s="44">
        <v>15.538162</v>
      </c>
      <c r="S4110" s="44">
        <v>15.160278</v>
      </c>
      <c r="T4110" s="44">
        <v>183829.484375</v>
      </c>
      <c r="U4110" s="44">
        <v>17428.96875</v>
      </c>
      <c r="V4110" s="44">
        <v>0</v>
      </c>
      <c r="W4110" s="44">
        <v>0</v>
      </c>
      <c r="X4110" s="44">
        <v>298976.87449900003</v>
      </c>
      <c r="Y4110" s="44">
        <v>672473.24726099998</v>
      </c>
      <c r="Z4110" s="44">
        <v>17361.161403999999</v>
      </c>
      <c r="AA4110" s="44">
        <v>765.80560700000001</v>
      </c>
      <c r="AB4110" s="44">
        <v>38.835039000000002</v>
      </c>
      <c r="AC4110" s="44">
        <v>13.271668</v>
      </c>
      <c r="AD4110" s="44">
        <v>156729.491759</v>
      </c>
    </row>
    <row r="4111" spans="1:30" x14ac:dyDescent="0.25">
      <c r="A4111">
        <v>5480</v>
      </c>
      <c r="B4111" t="s">
        <v>101</v>
      </c>
      <c r="C4111" t="s">
        <v>367</v>
      </c>
      <c r="D4111" t="s">
        <v>397</v>
      </c>
      <c r="E4111" t="s">
        <v>369</v>
      </c>
      <c r="F4111" s="48" t="e">
        <f>VLOOKUP(A4111,'TAZ definitions'!$A$1:$E$1902,2,FALSE)</f>
        <v>#N/A</v>
      </c>
      <c r="G4111" s="48" t="e">
        <f>VLOOKUP(A4111,'TAZ definitions'!$A$1:$E$1902,4,FALSE)</f>
        <v>#N/A</v>
      </c>
      <c r="H4111" s="44">
        <v>175931</v>
      </c>
      <c r="I4111" s="44">
        <v>0</v>
      </c>
      <c r="J4111" s="44">
        <v>16521</v>
      </c>
      <c r="K4111" s="44">
        <v>0</v>
      </c>
      <c r="L4111" s="44">
        <v>0</v>
      </c>
      <c r="M4111" s="44">
        <v>0</v>
      </c>
      <c r="N4111" s="44">
        <v>0</v>
      </c>
      <c r="O4111" s="44">
        <v>0</v>
      </c>
      <c r="P4111" s="44">
        <v>94.260101000000006</v>
      </c>
      <c r="Q4111" s="44">
        <v>101.929993</v>
      </c>
      <c r="R4111" s="44">
        <v>16.386970999999999</v>
      </c>
      <c r="S4111" s="44">
        <v>16.533714</v>
      </c>
      <c r="T4111" s="44">
        <v>174643.71875</v>
      </c>
      <c r="U4111" s="44">
        <v>16400.117188</v>
      </c>
      <c r="V4111" s="44">
        <v>0</v>
      </c>
      <c r="W4111" s="44">
        <v>0</v>
      </c>
      <c r="X4111" s="44">
        <v>24118.037117</v>
      </c>
      <c r="Y4111" s="44">
        <v>72369.540030999997</v>
      </c>
      <c r="Z4111" s="44">
        <v>1954.6112760000001</v>
      </c>
      <c r="AA4111" s="44">
        <v>71.128846999999993</v>
      </c>
      <c r="AB4111" s="44">
        <v>3.646668</v>
      </c>
      <c r="AC4111" s="44">
        <v>1.415249</v>
      </c>
      <c r="AD4111" s="44">
        <v>16546.624583000001</v>
      </c>
    </row>
    <row r="4112" spans="1:30" x14ac:dyDescent="0.25">
      <c r="A4112">
        <v>5481</v>
      </c>
      <c r="B4112" t="s">
        <v>101</v>
      </c>
      <c r="C4112" t="s">
        <v>367</v>
      </c>
      <c r="D4112" t="s">
        <v>397</v>
      </c>
      <c r="E4112" t="s">
        <v>369</v>
      </c>
      <c r="F4112" s="48" t="e">
        <f>VLOOKUP(A4112,'TAZ definitions'!$A$1:$E$1902,2,FALSE)</f>
        <v>#N/A</v>
      </c>
      <c r="G4112" s="48" t="e">
        <f>VLOOKUP(A4112,'TAZ definitions'!$A$1:$E$1902,4,FALSE)</f>
        <v>#N/A</v>
      </c>
      <c r="H4112" s="44">
        <v>166700</v>
      </c>
      <c r="I4112" s="44">
        <v>0</v>
      </c>
      <c r="J4112" s="44">
        <v>16117</v>
      </c>
      <c r="K4112" s="44">
        <v>0</v>
      </c>
      <c r="L4112" s="44">
        <v>0</v>
      </c>
      <c r="M4112" s="44">
        <v>0</v>
      </c>
      <c r="N4112" s="44">
        <v>0</v>
      </c>
      <c r="O4112" s="44">
        <v>0</v>
      </c>
      <c r="P4112" s="44">
        <v>0</v>
      </c>
      <c r="Q4112" s="44">
        <v>0</v>
      </c>
      <c r="R4112" s="44">
        <v>17.373804</v>
      </c>
      <c r="S4112" s="44">
        <v>17.169571000000001</v>
      </c>
      <c r="T4112" s="44">
        <v>166699.984375</v>
      </c>
      <c r="U4112" s="44">
        <v>16116.999023</v>
      </c>
      <c r="V4112" s="44">
        <v>0</v>
      </c>
      <c r="W4112" s="44">
        <v>0</v>
      </c>
      <c r="X4112" s="44">
        <v>2763.1643600000002</v>
      </c>
      <c r="Y4112" s="44">
        <v>55424.587779000001</v>
      </c>
      <c r="Z4112" s="44">
        <v>2742.848829</v>
      </c>
      <c r="AA4112" s="44">
        <v>55.984045999999999</v>
      </c>
      <c r="AB4112" s="44">
        <v>2.2206830000000002</v>
      </c>
      <c r="AC4112" s="44">
        <v>1.373494</v>
      </c>
      <c r="AD4112" s="44">
        <v>15748.384437000001</v>
      </c>
    </row>
    <row r="4113" spans="1:30" x14ac:dyDescent="0.25">
      <c r="A4113">
        <v>5482</v>
      </c>
      <c r="B4113" t="s">
        <v>101</v>
      </c>
      <c r="C4113" t="s">
        <v>367</v>
      </c>
      <c r="D4113" t="s">
        <v>395</v>
      </c>
      <c r="E4113" t="s">
        <v>369</v>
      </c>
      <c r="F4113" s="48" t="e">
        <f>VLOOKUP(A4113,'TAZ definitions'!$A$1:$E$1902,2,FALSE)</f>
        <v>#N/A</v>
      </c>
      <c r="G4113" s="48" t="e">
        <f>VLOOKUP(A4113,'TAZ definitions'!$A$1:$E$1902,4,FALSE)</f>
        <v>#N/A</v>
      </c>
      <c r="H4113" s="44">
        <v>170417</v>
      </c>
      <c r="I4113" s="44">
        <v>0</v>
      </c>
      <c r="J4113" s="44">
        <v>16519</v>
      </c>
      <c r="K4113" s="44">
        <v>0</v>
      </c>
      <c r="L4113" s="44">
        <v>0</v>
      </c>
      <c r="M4113" s="44">
        <v>0</v>
      </c>
      <c r="N4113" s="44">
        <v>0</v>
      </c>
      <c r="O4113" s="44">
        <v>0</v>
      </c>
      <c r="P4113" s="44">
        <v>92.348877000000002</v>
      </c>
      <c r="Q4113" s="44">
        <v>95.731269999999995</v>
      </c>
      <c r="R4113" s="44">
        <v>15.43825</v>
      </c>
      <c r="S4113" s="44">
        <v>15.342421999999999</v>
      </c>
      <c r="T4113" s="44">
        <v>168994.96875</v>
      </c>
      <c r="U4113" s="44">
        <v>16381.158203000001</v>
      </c>
      <c r="V4113" s="44">
        <v>0</v>
      </c>
      <c r="W4113" s="44">
        <v>0</v>
      </c>
      <c r="X4113" s="44">
        <v>0</v>
      </c>
      <c r="Y4113" s="44">
        <v>27429.003594000002</v>
      </c>
      <c r="Z4113" s="44">
        <v>1196.9182129999999</v>
      </c>
      <c r="AA4113" s="44">
        <v>25.260773</v>
      </c>
      <c r="AB4113" s="44">
        <v>1.01386</v>
      </c>
      <c r="AC4113" s="44">
        <v>0.63050399999999995</v>
      </c>
      <c r="AD4113" s="44">
        <v>7246.3169539999999</v>
      </c>
    </row>
    <row r="4114" spans="1:30" x14ac:dyDescent="0.25">
      <c r="A4114">
        <v>5483</v>
      </c>
      <c r="B4114" t="s">
        <v>101</v>
      </c>
      <c r="C4114" t="s">
        <v>367</v>
      </c>
      <c r="D4114" t="s">
        <v>395</v>
      </c>
      <c r="E4114" t="s">
        <v>369</v>
      </c>
      <c r="F4114" s="48" t="e">
        <f>VLOOKUP(A4114,'TAZ definitions'!$A$1:$E$1902,2,FALSE)</f>
        <v>#N/A</v>
      </c>
      <c r="G4114" s="48" t="e">
        <f>VLOOKUP(A4114,'TAZ definitions'!$A$1:$E$1902,4,FALSE)</f>
        <v>#N/A</v>
      </c>
      <c r="H4114" s="44">
        <v>173891</v>
      </c>
      <c r="I4114" s="44">
        <v>0</v>
      </c>
      <c r="J4114" s="44">
        <v>16604</v>
      </c>
      <c r="K4114" s="44">
        <v>0</v>
      </c>
      <c r="L4114" s="44">
        <v>0</v>
      </c>
      <c r="M4114" s="44">
        <v>0</v>
      </c>
      <c r="N4114" s="44">
        <v>0</v>
      </c>
      <c r="O4114" s="44">
        <v>0</v>
      </c>
      <c r="P4114" s="44">
        <v>0</v>
      </c>
      <c r="Q4114" s="44">
        <v>0</v>
      </c>
      <c r="R4114" s="44">
        <v>15.757194999999999</v>
      </c>
      <c r="S4114" s="44">
        <v>15.573895</v>
      </c>
      <c r="T4114" s="44">
        <v>173891</v>
      </c>
      <c r="U4114" s="44">
        <v>16604</v>
      </c>
      <c r="V4114" s="44">
        <v>0</v>
      </c>
      <c r="W4114" s="44">
        <v>0</v>
      </c>
      <c r="X4114" s="44">
        <v>14757.190219</v>
      </c>
      <c r="Y4114" s="44">
        <v>57409.644353999996</v>
      </c>
      <c r="Z4114" s="44">
        <v>2024.478423</v>
      </c>
      <c r="AA4114" s="44">
        <v>55.101078000000001</v>
      </c>
      <c r="AB4114" s="44">
        <v>2.399305</v>
      </c>
      <c r="AC4114" s="44">
        <v>1.218831</v>
      </c>
      <c r="AD4114" s="44">
        <v>13986.784675999999</v>
      </c>
    </row>
    <row r="4115" spans="1:30" x14ac:dyDescent="0.25">
      <c r="A4115">
        <v>5484</v>
      </c>
      <c r="B4115" t="s">
        <v>101</v>
      </c>
      <c r="C4115" t="s">
        <v>367</v>
      </c>
      <c r="D4115" t="s">
        <v>395</v>
      </c>
      <c r="E4115" t="s">
        <v>369</v>
      </c>
      <c r="F4115" s="48" t="e">
        <f>VLOOKUP(A4115,'TAZ definitions'!$A$1:$E$1902,2,FALSE)</f>
        <v>#N/A</v>
      </c>
      <c r="G4115" s="48" t="e">
        <f>VLOOKUP(A4115,'TAZ definitions'!$A$1:$E$1902,4,FALSE)</f>
        <v>#N/A</v>
      </c>
      <c r="H4115" s="44">
        <v>178072</v>
      </c>
      <c r="I4115" s="44">
        <v>23755</v>
      </c>
      <c r="J4115" s="44">
        <v>17146</v>
      </c>
      <c r="K4115" s="44">
        <v>358</v>
      </c>
      <c r="L4115" s="44">
        <v>0</v>
      </c>
      <c r="M4115" s="44">
        <v>0</v>
      </c>
      <c r="N4115" s="44">
        <v>0</v>
      </c>
      <c r="O4115" s="44">
        <v>0</v>
      </c>
      <c r="P4115" s="44">
        <v>75.187126000000006</v>
      </c>
      <c r="Q4115" s="44">
        <v>73.505577000000002</v>
      </c>
      <c r="R4115" s="44">
        <v>15.928756999999999</v>
      </c>
      <c r="S4115" s="44">
        <v>16.038933</v>
      </c>
      <c r="T4115" s="44">
        <v>174919.953125</v>
      </c>
      <c r="U4115" s="44">
        <v>16803.091797000001</v>
      </c>
      <c r="V4115" s="44">
        <v>0</v>
      </c>
      <c r="W4115" s="44">
        <v>0</v>
      </c>
      <c r="X4115" s="44">
        <v>0</v>
      </c>
      <c r="Y4115" s="44">
        <v>0</v>
      </c>
      <c r="Z4115" s="44">
        <v>0</v>
      </c>
      <c r="AA4115" s="44">
        <v>0</v>
      </c>
      <c r="AB4115" s="44">
        <v>0</v>
      </c>
      <c r="AC4115" s="44">
        <v>0</v>
      </c>
      <c r="AD4115" s="44">
        <v>0</v>
      </c>
    </row>
    <row r="4116" spans="1:30" x14ac:dyDescent="0.25">
      <c r="A4116">
        <v>5485</v>
      </c>
      <c r="B4116" t="s">
        <v>101</v>
      </c>
      <c r="C4116" t="s">
        <v>367</v>
      </c>
      <c r="D4116" t="s">
        <v>395</v>
      </c>
      <c r="E4116" t="s">
        <v>369</v>
      </c>
      <c r="F4116" s="48" t="e">
        <f>VLOOKUP(A4116,'TAZ definitions'!$A$1:$E$1902,2,FALSE)</f>
        <v>#N/A</v>
      </c>
      <c r="G4116" s="48" t="e">
        <f>VLOOKUP(A4116,'TAZ definitions'!$A$1:$E$1902,4,FALSE)</f>
        <v>#N/A</v>
      </c>
      <c r="H4116" s="44">
        <v>180036</v>
      </c>
      <c r="I4116" s="44">
        <v>0</v>
      </c>
      <c r="J4116" s="44">
        <v>17062</v>
      </c>
      <c r="K4116" s="44">
        <v>0</v>
      </c>
      <c r="L4116" s="44">
        <v>0</v>
      </c>
      <c r="M4116" s="44">
        <v>0</v>
      </c>
      <c r="N4116" s="44">
        <v>0</v>
      </c>
      <c r="O4116" s="44">
        <v>0</v>
      </c>
      <c r="P4116" s="44">
        <v>0</v>
      </c>
      <c r="Q4116" s="44">
        <v>0</v>
      </c>
      <c r="R4116" s="44">
        <v>16.442530000000001</v>
      </c>
      <c r="S4116" s="44">
        <v>16.918026000000001</v>
      </c>
      <c r="T4116" s="44">
        <v>180036</v>
      </c>
      <c r="U4116" s="44">
        <v>17062</v>
      </c>
      <c r="V4116" s="44">
        <v>0</v>
      </c>
      <c r="W4116" s="44">
        <v>0</v>
      </c>
      <c r="X4116" s="44">
        <v>28833.155295</v>
      </c>
      <c r="Y4116" s="44">
        <v>73462.590251999995</v>
      </c>
      <c r="Z4116" s="44">
        <v>2405.8606719999998</v>
      </c>
      <c r="AA4116" s="44">
        <v>78.256742000000003</v>
      </c>
      <c r="AB4116" s="44">
        <v>3.6179269999999999</v>
      </c>
      <c r="AC4116" s="44">
        <v>1.5505880000000001</v>
      </c>
      <c r="AD4116" s="44">
        <v>17996.169568000001</v>
      </c>
    </row>
    <row r="4117" spans="1:30" x14ac:dyDescent="0.25">
      <c r="A4117">
        <v>5486</v>
      </c>
      <c r="B4117" t="s">
        <v>101</v>
      </c>
      <c r="C4117" t="s">
        <v>367</v>
      </c>
      <c r="D4117" t="s">
        <v>395</v>
      </c>
      <c r="E4117" t="s">
        <v>369</v>
      </c>
      <c r="F4117" s="48" t="e">
        <f>VLOOKUP(A4117,'TAZ definitions'!$A$1:$E$1902,2,FALSE)</f>
        <v>#N/A</v>
      </c>
      <c r="G4117" s="48" t="e">
        <f>VLOOKUP(A4117,'TAZ definitions'!$A$1:$E$1902,4,FALSE)</f>
        <v>#N/A</v>
      </c>
      <c r="H4117" s="44">
        <v>170589</v>
      </c>
      <c r="I4117" s="44">
        <v>0</v>
      </c>
      <c r="J4117" s="44">
        <v>16426</v>
      </c>
      <c r="K4117" s="44">
        <v>0</v>
      </c>
      <c r="L4117" s="44">
        <v>0</v>
      </c>
      <c r="M4117" s="44">
        <v>0</v>
      </c>
      <c r="N4117" s="44">
        <v>0</v>
      </c>
      <c r="O4117" s="44">
        <v>0</v>
      </c>
      <c r="P4117" s="44">
        <v>0</v>
      </c>
      <c r="Q4117" s="44">
        <v>0</v>
      </c>
      <c r="R4117" s="44">
        <v>18.874168000000001</v>
      </c>
      <c r="S4117" s="44">
        <v>18.520088000000001</v>
      </c>
      <c r="T4117" s="44">
        <v>170589</v>
      </c>
      <c r="U4117" s="44">
        <v>16426</v>
      </c>
      <c r="V4117" s="44">
        <v>0</v>
      </c>
      <c r="W4117" s="44">
        <v>0</v>
      </c>
      <c r="X4117" s="44">
        <v>53510.449436000003</v>
      </c>
      <c r="Y4117" s="44">
        <v>112460.40861499999</v>
      </c>
      <c r="Z4117" s="44">
        <v>4109.4571370000003</v>
      </c>
      <c r="AA4117" s="44">
        <v>125.756445</v>
      </c>
      <c r="AB4117" s="44">
        <v>5.9887959999999998</v>
      </c>
      <c r="AC4117" s="44">
        <v>2.54142</v>
      </c>
      <c r="AD4117" s="44">
        <v>28890.791281000002</v>
      </c>
    </row>
    <row r="4118" spans="1:30" x14ac:dyDescent="0.25">
      <c r="A4118">
        <v>5487</v>
      </c>
      <c r="B4118" t="s">
        <v>101</v>
      </c>
      <c r="C4118" t="s">
        <v>367</v>
      </c>
      <c r="D4118" t="s">
        <v>395</v>
      </c>
      <c r="E4118" t="s">
        <v>369</v>
      </c>
      <c r="F4118" s="48" t="e">
        <f>VLOOKUP(A4118,'TAZ definitions'!$A$1:$E$1902,2,FALSE)</f>
        <v>#N/A</v>
      </c>
      <c r="G4118" s="48" t="e">
        <f>VLOOKUP(A4118,'TAZ definitions'!$A$1:$E$1902,4,FALSE)</f>
        <v>#N/A</v>
      </c>
      <c r="H4118" s="44">
        <v>178206</v>
      </c>
      <c r="I4118" s="44">
        <v>1242</v>
      </c>
      <c r="J4118" s="44">
        <v>16728</v>
      </c>
      <c r="K4118" s="44">
        <v>28</v>
      </c>
      <c r="L4118" s="44">
        <v>0</v>
      </c>
      <c r="M4118" s="44">
        <v>0</v>
      </c>
      <c r="N4118" s="44">
        <v>0</v>
      </c>
      <c r="O4118" s="44">
        <v>0</v>
      </c>
      <c r="P4118" s="44">
        <v>95.163651000000002</v>
      </c>
      <c r="Q4118" s="44">
        <v>93.237639999999999</v>
      </c>
      <c r="R4118" s="44">
        <v>16.094244</v>
      </c>
      <c r="S4118" s="44">
        <v>16.476054999999999</v>
      </c>
      <c r="T4118" s="44">
        <v>176630.671875</v>
      </c>
      <c r="U4118" s="44">
        <v>16579.337890999999</v>
      </c>
      <c r="V4118" s="44">
        <v>0</v>
      </c>
      <c r="W4118" s="44">
        <v>0</v>
      </c>
      <c r="X4118" s="44">
        <v>99880.629593000005</v>
      </c>
      <c r="Y4118" s="44">
        <v>232639.009705</v>
      </c>
      <c r="Z4118" s="44">
        <v>6409.3737060000003</v>
      </c>
      <c r="AA4118" s="44">
        <v>243.28742700000001</v>
      </c>
      <c r="AB4118" s="44">
        <v>11.791353000000001</v>
      </c>
      <c r="AC4118" s="44">
        <v>4.6443199999999996</v>
      </c>
      <c r="AD4118" s="44">
        <v>53312.246531999997</v>
      </c>
    </row>
    <row r="4119" spans="1:30" x14ac:dyDescent="0.25">
      <c r="A4119">
        <v>5488</v>
      </c>
      <c r="B4119" t="s">
        <v>101</v>
      </c>
      <c r="C4119" t="s">
        <v>367</v>
      </c>
      <c r="D4119" t="s">
        <v>397</v>
      </c>
      <c r="E4119" t="s">
        <v>369</v>
      </c>
      <c r="F4119" s="48" t="e">
        <f>VLOOKUP(A4119,'TAZ definitions'!$A$1:$E$1902,2,FALSE)</f>
        <v>#N/A</v>
      </c>
      <c r="G4119" s="48" t="e">
        <f>VLOOKUP(A4119,'TAZ definitions'!$A$1:$E$1902,4,FALSE)</f>
        <v>#N/A</v>
      </c>
      <c r="H4119" s="44">
        <v>137747</v>
      </c>
      <c r="I4119" s="44">
        <v>0</v>
      </c>
      <c r="J4119" s="44">
        <v>12335</v>
      </c>
      <c r="K4119" s="44">
        <v>0</v>
      </c>
      <c r="L4119" s="44">
        <v>0</v>
      </c>
      <c r="M4119" s="44">
        <v>0</v>
      </c>
      <c r="N4119" s="44">
        <v>0</v>
      </c>
      <c r="O4119" s="44">
        <v>0</v>
      </c>
      <c r="P4119" s="44">
        <v>113.33007000000001</v>
      </c>
      <c r="Q4119" s="44">
        <v>111.09985399999999</v>
      </c>
      <c r="R4119" s="44">
        <v>18.280253999999999</v>
      </c>
      <c r="S4119" s="44">
        <v>17.963318000000001</v>
      </c>
      <c r="T4119" s="44">
        <v>137355.703125</v>
      </c>
      <c r="U4119" s="44">
        <v>12299.960938</v>
      </c>
      <c r="V4119" s="44">
        <v>0</v>
      </c>
      <c r="W4119" s="44">
        <v>0</v>
      </c>
      <c r="X4119" s="44">
        <v>0</v>
      </c>
      <c r="Y4119" s="44">
        <v>23436.785276999999</v>
      </c>
      <c r="Z4119" s="44">
        <v>1389.203049</v>
      </c>
      <c r="AA4119" s="44">
        <v>26.771039999999999</v>
      </c>
      <c r="AB4119" s="44">
        <v>0.96848900000000004</v>
      </c>
      <c r="AC4119" s="44">
        <v>0.66720999999999997</v>
      </c>
      <c r="AD4119" s="44">
        <v>7478.9371510000001</v>
      </c>
    </row>
    <row r="4120" spans="1:30" x14ac:dyDescent="0.25">
      <c r="A4120">
        <v>5489</v>
      </c>
      <c r="B4120" t="s">
        <v>101</v>
      </c>
      <c r="C4120" t="s">
        <v>367</v>
      </c>
      <c r="D4120" t="s">
        <v>397</v>
      </c>
      <c r="E4120" t="s">
        <v>369</v>
      </c>
      <c r="F4120" s="48" t="e">
        <f>VLOOKUP(A4120,'TAZ definitions'!$A$1:$E$1902,2,FALSE)</f>
        <v>#N/A</v>
      </c>
      <c r="G4120" s="48" t="e">
        <f>VLOOKUP(A4120,'TAZ definitions'!$A$1:$E$1902,4,FALSE)</f>
        <v>#N/A</v>
      </c>
      <c r="H4120" s="44">
        <v>164998</v>
      </c>
      <c r="I4120" s="44">
        <v>194</v>
      </c>
      <c r="J4120" s="44">
        <v>16143</v>
      </c>
      <c r="K4120" s="44">
        <v>10</v>
      </c>
      <c r="L4120" s="44">
        <v>0</v>
      </c>
      <c r="M4120" s="44">
        <v>0</v>
      </c>
      <c r="N4120" s="44">
        <v>0</v>
      </c>
      <c r="O4120" s="44">
        <v>0</v>
      </c>
      <c r="P4120" s="44">
        <v>83.868088</v>
      </c>
      <c r="Q4120" s="44">
        <v>79.425644000000005</v>
      </c>
      <c r="R4120" s="44">
        <v>15.896962</v>
      </c>
      <c r="S4120" s="44">
        <v>15.948358000000001</v>
      </c>
      <c r="T4120" s="44">
        <v>162160.125</v>
      </c>
      <c r="U4120" s="44">
        <v>15865.195313</v>
      </c>
      <c r="V4120" s="44">
        <v>0</v>
      </c>
      <c r="W4120" s="44">
        <v>0</v>
      </c>
      <c r="X4120" s="44">
        <v>18670.070416999999</v>
      </c>
      <c r="Y4120" s="44">
        <v>47754.843797000001</v>
      </c>
      <c r="Z4120" s="44">
        <v>2428.3305620000001</v>
      </c>
      <c r="AA4120" s="44">
        <v>49.935763000000001</v>
      </c>
      <c r="AB4120" s="44">
        <v>1.7879339999999999</v>
      </c>
      <c r="AC4120" s="44">
        <v>1.218658</v>
      </c>
      <c r="AD4120" s="44">
        <v>13721.959913000001</v>
      </c>
    </row>
    <row r="4121" spans="1:30" x14ac:dyDescent="0.25">
      <c r="A4121">
        <v>5490</v>
      </c>
      <c r="B4121" t="s">
        <v>101</v>
      </c>
      <c r="C4121" t="s">
        <v>367</v>
      </c>
      <c r="D4121" t="s">
        <v>397</v>
      </c>
      <c r="E4121" t="s">
        <v>369</v>
      </c>
      <c r="F4121" s="48" t="e">
        <f>VLOOKUP(A4121,'TAZ definitions'!$A$1:$E$1902,2,FALSE)</f>
        <v>#N/A</v>
      </c>
      <c r="G4121" s="48" t="e">
        <f>VLOOKUP(A4121,'TAZ definitions'!$A$1:$E$1902,4,FALSE)</f>
        <v>#N/A</v>
      </c>
      <c r="H4121" s="44">
        <v>153963</v>
      </c>
      <c r="I4121" s="44">
        <v>0</v>
      </c>
      <c r="J4121" s="44">
        <v>14845</v>
      </c>
      <c r="K4121" s="44">
        <v>0</v>
      </c>
      <c r="L4121" s="44">
        <v>0</v>
      </c>
      <c r="M4121" s="44">
        <v>0</v>
      </c>
      <c r="N4121" s="44">
        <v>0</v>
      </c>
      <c r="O4121" s="44">
        <v>0</v>
      </c>
      <c r="P4121" s="44">
        <v>116.68222</v>
      </c>
      <c r="Q4121" s="44">
        <v>103.942116</v>
      </c>
      <c r="R4121" s="44">
        <v>16.504640999999999</v>
      </c>
      <c r="S4121" s="44">
        <v>16.602625</v>
      </c>
      <c r="T4121" s="44">
        <v>153643.390625</v>
      </c>
      <c r="U4121" s="44">
        <v>14814.182617</v>
      </c>
      <c r="V4121" s="44">
        <v>0</v>
      </c>
      <c r="W4121" s="44">
        <v>0</v>
      </c>
      <c r="X4121" s="44">
        <v>2712.1089539999998</v>
      </c>
      <c r="Y4121" s="44">
        <v>41303.698900000003</v>
      </c>
      <c r="Z4121" s="44">
        <v>2162.750818</v>
      </c>
      <c r="AA4121" s="44">
        <v>43.407975</v>
      </c>
      <c r="AB4121" s="44">
        <v>1.543153</v>
      </c>
      <c r="AC4121" s="44">
        <v>1.0592459999999999</v>
      </c>
      <c r="AD4121" s="44">
        <v>11898.397923</v>
      </c>
    </row>
    <row r="4122" spans="1:30" x14ac:dyDescent="0.25">
      <c r="A4122">
        <v>5491</v>
      </c>
      <c r="B4122" t="s">
        <v>101</v>
      </c>
      <c r="C4122" t="s">
        <v>367</v>
      </c>
      <c r="D4122" t="s">
        <v>397</v>
      </c>
      <c r="E4122" t="s">
        <v>369</v>
      </c>
      <c r="F4122" s="48" t="e">
        <f>VLOOKUP(A4122,'TAZ definitions'!$A$1:$E$1902,2,FALSE)</f>
        <v>#N/A</v>
      </c>
      <c r="G4122" s="48" t="e">
        <f>VLOOKUP(A4122,'TAZ definitions'!$A$1:$E$1902,4,FALSE)</f>
        <v>#N/A</v>
      </c>
      <c r="H4122" s="44">
        <v>172431</v>
      </c>
      <c r="I4122" s="44">
        <v>194</v>
      </c>
      <c r="J4122" s="44">
        <v>16456</v>
      </c>
      <c r="K4122" s="44">
        <v>10</v>
      </c>
      <c r="L4122" s="44">
        <v>0</v>
      </c>
      <c r="M4122" s="44">
        <v>0</v>
      </c>
      <c r="N4122" s="44">
        <v>0</v>
      </c>
      <c r="O4122" s="44">
        <v>0</v>
      </c>
      <c r="P4122" s="44">
        <v>95.728851000000006</v>
      </c>
      <c r="Q4122" s="44">
        <v>90.347060999999997</v>
      </c>
      <c r="R4122" s="44">
        <v>16.778089999999999</v>
      </c>
      <c r="S4122" s="44">
        <v>16.981947000000002</v>
      </c>
      <c r="T4122" s="44">
        <v>170338.125</v>
      </c>
      <c r="U4122" s="44">
        <v>16256.162109000001</v>
      </c>
      <c r="V4122" s="44">
        <v>0</v>
      </c>
      <c r="W4122" s="44">
        <v>0</v>
      </c>
      <c r="X4122" s="44">
        <v>2571.4628910000001</v>
      </c>
      <c r="Y4122" s="44">
        <v>60819.566226000003</v>
      </c>
      <c r="Z4122" s="44">
        <v>2587.6640419999999</v>
      </c>
      <c r="AA4122" s="44">
        <v>55.638641</v>
      </c>
      <c r="AB4122" s="44">
        <v>2.273234</v>
      </c>
      <c r="AC4122" s="44">
        <v>1.3759980000000001</v>
      </c>
      <c r="AD4122" s="44">
        <v>15748.816919000001</v>
      </c>
    </row>
    <row r="4123" spans="1:30" x14ac:dyDescent="0.25">
      <c r="A4123">
        <v>5492</v>
      </c>
      <c r="B4123" t="s">
        <v>101</v>
      </c>
      <c r="C4123" t="s">
        <v>367</v>
      </c>
      <c r="D4123" t="s">
        <v>397</v>
      </c>
      <c r="E4123" t="s">
        <v>369</v>
      </c>
      <c r="F4123" s="48" t="e">
        <f>VLOOKUP(A4123,'TAZ definitions'!$A$1:$E$1902,2,FALSE)</f>
        <v>#N/A</v>
      </c>
      <c r="G4123" s="48" t="e">
        <f>VLOOKUP(A4123,'TAZ definitions'!$A$1:$E$1902,4,FALSE)</f>
        <v>#N/A</v>
      </c>
      <c r="H4123" s="44">
        <v>149032</v>
      </c>
      <c r="I4123" s="44">
        <v>0</v>
      </c>
      <c r="J4123" s="44">
        <v>14499</v>
      </c>
      <c r="K4123" s="44">
        <v>0</v>
      </c>
      <c r="L4123" s="44">
        <v>0</v>
      </c>
      <c r="M4123" s="44">
        <v>0</v>
      </c>
      <c r="N4123" s="44">
        <v>0</v>
      </c>
      <c r="O4123" s="44">
        <v>0</v>
      </c>
      <c r="P4123" s="44">
        <v>94.063514999999995</v>
      </c>
      <c r="Q4123" s="44">
        <v>92.933082999999996</v>
      </c>
      <c r="R4123" s="44">
        <v>17.547079</v>
      </c>
      <c r="S4123" s="44">
        <v>17.683862999999999</v>
      </c>
      <c r="T4123" s="44">
        <v>148267.796875</v>
      </c>
      <c r="U4123" s="44">
        <v>14424.651367</v>
      </c>
      <c r="V4123" s="44">
        <v>0</v>
      </c>
      <c r="W4123" s="44">
        <v>0</v>
      </c>
      <c r="X4123" s="44">
        <v>0</v>
      </c>
      <c r="Y4123" s="44">
        <v>20493.875926000001</v>
      </c>
      <c r="Z4123" s="44">
        <v>1099.8207420000001</v>
      </c>
      <c r="AA4123" s="44">
        <v>20.945827000000001</v>
      </c>
      <c r="AB4123" s="44">
        <v>0.77949000000000002</v>
      </c>
      <c r="AC4123" s="44">
        <v>0.53400300000000001</v>
      </c>
      <c r="AD4123" s="44">
        <v>5982.906696</v>
      </c>
    </row>
    <row r="4124" spans="1:30" x14ac:dyDescent="0.25">
      <c r="A4124">
        <v>5493</v>
      </c>
      <c r="B4124" t="s">
        <v>101</v>
      </c>
      <c r="C4124" t="s">
        <v>367</v>
      </c>
      <c r="D4124" t="s">
        <v>397</v>
      </c>
      <c r="E4124" t="s">
        <v>369</v>
      </c>
      <c r="F4124" s="48" t="e">
        <f>VLOOKUP(A4124,'TAZ definitions'!$A$1:$E$1902,2,FALSE)</f>
        <v>#N/A</v>
      </c>
      <c r="G4124" s="48" t="e">
        <f>VLOOKUP(A4124,'TAZ definitions'!$A$1:$E$1902,4,FALSE)</f>
        <v>#N/A</v>
      </c>
      <c r="H4124" s="44">
        <v>154651</v>
      </c>
      <c r="I4124" s="44">
        <v>0</v>
      </c>
      <c r="J4124" s="44">
        <v>14899</v>
      </c>
      <c r="K4124" s="44">
        <v>0</v>
      </c>
      <c r="L4124" s="44">
        <v>0</v>
      </c>
      <c r="M4124" s="44">
        <v>0</v>
      </c>
      <c r="N4124" s="44">
        <v>0</v>
      </c>
      <c r="O4124" s="44">
        <v>0</v>
      </c>
      <c r="P4124" s="44">
        <v>92.397132999999997</v>
      </c>
      <c r="Q4124" s="44">
        <v>94.998810000000006</v>
      </c>
      <c r="R4124" s="44">
        <v>16.746607000000001</v>
      </c>
      <c r="S4124" s="44">
        <v>16.932168999999998</v>
      </c>
      <c r="T4124" s="44">
        <v>152920.5625</v>
      </c>
      <c r="U4124" s="44">
        <v>14732.290039</v>
      </c>
      <c r="V4124" s="44">
        <v>0</v>
      </c>
      <c r="W4124" s="44">
        <v>0</v>
      </c>
      <c r="X4124" s="44">
        <v>0</v>
      </c>
      <c r="Y4124" s="44">
        <v>24192.175615</v>
      </c>
      <c r="Z4124" s="44">
        <v>1258.06565</v>
      </c>
      <c r="AA4124" s="44">
        <v>24.616544999999999</v>
      </c>
      <c r="AB4124" s="44">
        <v>0.924315</v>
      </c>
      <c r="AC4124" s="44">
        <v>0.61513499999999999</v>
      </c>
      <c r="AD4124" s="44">
        <v>6948.2707920000003</v>
      </c>
    </row>
    <row r="4125" spans="1:30" x14ac:dyDescent="0.25">
      <c r="A4125">
        <v>5494</v>
      </c>
      <c r="B4125" t="s">
        <v>101</v>
      </c>
      <c r="C4125" t="s">
        <v>367</v>
      </c>
      <c r="D4125" t="s">
        <v>397</v>
      </c>
      <c r="E4125" t="s">
        <v>369</v>
      </c>
      <c r="F4125" s="48" t="e">
        <f>VLOOKUP(A4125,'TAZ definitions'!$A$1:$E$1902,2,FALSE)</f>
        <v>#N/A</v>
      </c>
      <c r="G4125" s="48" t="e">
        <f>VLOOKUP(A4125,'TAZ definitions'!$A$1:$E$1902,4,FALSE)</f>
        <v>#N/A</v>
      </c>
      <c r="H4125" s="44">
        <v>158863</v>
      </c>
      <c r="I4125" s="44">
        <v>0</v>
      </c>
      <c r="J4125" s="44">
        <v>15169</v>
      </c>
      <c r="K4125" s="44">
        <v>0</v>
      </c>
      <c r="L4125" s="44">
        <v>0</v>
      </c>
      <c r="M4125" s="44">
        <v>0</v>
      </c>
      <c r="N4125" s="44">
        <v>0</v>
      </c>
      <c r="O4125" s="44">
        <v>0</v>
      </c>
      <c r="P4125" s="44">
        <v>80.131812999999994</v>
      </c>
      <c r="Q4125" s="44">
        <v>78.227378999999999</v>
      </c>
      <c r="R4125" s="44">
        <v>17.129519999999999</v>
      </c>
      <c r="S4125" s="44">
        <v>17.116406999999999</v>
      </c>
      <c r="T4125" s="44">
        <v>155899.96875</v>
      </c>
      <c r="U4125" s="44">
        <v>14886.076171999999</v>
      </c>
      <c r="V4125" s="44">
        <v>0</v>
      </c>
      <c r="W4125" s="44">
        <v>0</v>
      </c>
      <c r="X4125" s="44">
        <v>9391.1113150000001</v>
      </c>
      <c r="Y4125" s="44">
        <v>113340.182225</v>
      </c>
      <c r="Z4125" s="44">
        <v>5050.3111410000001</v>
      </c>
      <c r="AA4125" s="44">
        <v>103.229271</v>
      </c>
      <c r="AB4125" s="44">
        <v>4.3852019999999996</v>
      </c>
      <c r="AC4125" s="44">
        <v>2.6296390000000001</v>
      </c>
      <c r="AD4125" s="44">
        <v>30361.722343000001</v>
      </c>
    </row>
    <row r="4126" spans="1:30" x14ac:dyDescent="0.25">
      <c r="A4126">
        <v>5495</v>
      </c>
      <c r="B4126" t="s">
        <v>101</v>
      </c>
      <c r="C4126" t="s">
        <v>367</v>
      </c>
      <c r="D4126" t="s">
        <v>397</v>
      </c>
      <c r="E4126" t="s">
        <v>369</v>
      </c>
      <c r="F4126" s="48" t="e">
        <f>VLOOKUP(A4126,'TAZ definitions'!$A$1:$E$1902,2,FALSE)</f>
        <v>#N/A</v>
      </c>
      <c r="G4126" s="48" t="e">
        <f>VLOOKUP(A4126,'TAZ definitions'!$A$1:$E$1902,4,FALSE)</f>
        <v>#N/A</v>
      </c>
      <c r="H4126" s="44">
        <v>164240</v>
      </c>
      <c r="I4126" s="44">
        <v>18045</v>
      </c>
      <c r="J4126" s="44">
        <v>16014</v>
      </c>
      <c r="K4126" s="44">
        <v>535</v>
      </c>
      <c r="L4126" s="44">
        <v>0</v>
      </c>
      <c r="M4126" s="44">
        <v>0</v>
      </c>
      <c r="N4126" s="44">
        <v>0</v>
      </c>
      <c r="O4126" s="44">
        <v>0</v>
      </c>
      <c r="P4126" s="44">
        <v>75.109711000000004</v>
      </c>
      <c r="Q4126" s="44">
        <v>72.337585000000004</v>
      </c>
      <c r="R4126" s="44">
        <v>15.389538</v>
      </c>
      <c r="S4126" s="44">
        <v>15.369308</v>
      </c>
      <c r="T4126" s="44">
        <v>160968.359375</v>
      </c>
      <c r="U4126" s="44">
        <v>15667.601563</v>
      </c>
      <c r="V4126" s="44">
        <v>0</v>
      </c>
      <c r="W4126" s="44">
        <v>0</v>
      </c>
      <c r="X4126" s="44">
        <v>28851.699423999999</v>
      </c>
      <c r="Y4126" s="44">
        <v>158902.238205</v>
      </c>
      <c r="Z4126" s="44">
        <v>7364.6735699999999</v>
      </c>
      <c r="AA4126" s="44">
        <v>150.04507100000001</v>
      </c>
      <c r="AB4126" s="44">
        <v>6.3662289999999997</v>
      </c>
      <c r="AC4126" s="44">
        <v>3.77915</v>
      </c>
      <c r="AD4126" s="44">
        <v>43788.473505000002</v>
      </c>
    </row>
    <row r="4127" spans="1:30" x14ac:dyDescent="0.25">
      <c r="A4127">
        <v>5496</v>
      </c>
      <c r="B4127" t="s">
        <v>101</v>
      </c>
      <c r="C4127" t="s">
        <v>367</v>
      </c>
      <c r="D4127" t="s">
        <v>397</v>
      </c>
      <c r="E4127" t="s">
        <v>369</v>
      </c>
      <c r="F4127" s="48" t="e">
        <f>VLOOKUP(A4127,'TAZ definitions'!$A$1:$E$1902,2,FALSE)</f>
        <v>#N/A</v>
      </c>
      <c r="G4127" s="48" t="e">
        <f>VLOOKUP(A4127,'TAZ definitions'!$A$1:$E$1902,4,FALSE)</f>
        <v>#N/A</v>
      </c>
      <c r="H4127" s="44">
        <v>150180</v>
      </c>
      <c r="I4127" s="44">
        <v>0</v>
      </c>
      <c r="J4127" s="44">
        <v>14522</v>
      </c>
      <c r="K4127" s="44">
        <v>0</v>
      </c>
      <c r="L4127" s="44">
        <v>0</v>
      </c>
      <c r="M4127" s="44">
        <v>0</v>
      </c>
      <c r="N4127" s="44">
        <v>0</v>
      </c>
      <c r="O4127" s="44">
        <v>0</v>
      </c>
      <c r="P4127" s="44">
        <v>103.337608</v>
      </c>
      <c r="Q4127" s="44">
        <v>98.492301999999995</v>
      </c>
      <c r="R4127" s="44">
        <v>17.763086000000001</v>
      </c>
      <c r="S4127" s="44">
        <v>17.936427999999999</v>
      </c>
      <c r="T4127" s="44">
        <v>148800.828125</v>
      </c>
      <c r="U4127" s="44">
        <v>14388.637694999999</v>
      </c>
      <c r="V4127" s="44">
        <v>0</v>
      </c>
      <c r="W4127" s="44">
        <v>0</v>
      </c>
      <c r="X4127" s="44">
        <v>0</v>
      </c>
      <c r="Y4127" s="44">
        <v>0</v>
      </c>
      <c r="Z4127" s="44">
        <v>0</v>
      </c>
      <c r="AA4127" s="44">
        <v>0</v>
      </c>
      <c r="AB4127" s="44">
        <v>0</v>
      </c>
      <c r="AC4127" s="44">
        <v>0</v>
      </c>
      <c r="AD4127" s="44">
        <v>0</v>
      </c>
    </row>
    <row r="4128" spans="1:30" x14ac:dyDescent="0.25">
      <c r="A4128">
        <v>5497</v>
      </c>
      <c r="B4128" t="s">
        <v>101</v>
      </c>
      <c r="C4128" t="s">
        <v>367</v>
      </c>
      <c r="D4128" t="s">
        <v>397</v>
      </c>
      <c r="E4128" t="s">
        <v>369</v>
      </c>
      <c r="F4128" s="48" t="e">
        <f>VLOOKUP(A4128,'TAZ definitions'!$A$1:$E$1902,2,FALSE)</f>
        <v>#N/A</v>
      </c>
      <c r="G4128" s="48" t="e">
        <f>VLOOKUP(A4128,'TAZ definitions'!$A$1:$E$1902,4,FALSE)</f>
        <v>#N/A</v>
      </c>
      <c r="H4128" s="44">
        <v>162384</v>
      </c>
      <c r="I4128" s="44">
        <v>565</v>
      </c>
      <c r="J4128" s="44">
        <v>15961</v>
      </c>
      <c r="K4128" s="44">
        <v>36</v>
      </c>
      <c r="L4128" s="44">
        <v>0</v>
      </c>
      <c r="M4128" s="44">
        <v>0</v>
      </c>
      <c r="N4128" s="44">
        <v>0</v>
      </c>
      <c r="O4128" s="44">
        <v>0</v>
      </c>
      <c r="P4128" s="44">
        <v>88.115500999999995</v>
      </c>
      <c r="Q4128" s="44">
        <v>83.679458999999994</v>
      </c>
      <c r="R4128" s="44">
        <v>16.344398000000002</v>
      </c>
      <c r="S4128" s="44">
        <v>16.430817000000001</v>
      </c>
      <c r="T4128" s="44">
        <v>159797.765625</v>
      </c>
      <c r="U4128" s="44">
        <v>15706.482421999999</v>
      </c>
      <c r="V4128" s="44">
        <v>0</v>
      </c>
      <c r="W4128" s="44">
        <v>0</v>
      </c>
      <c r="X4128" s="44">
        <v>0</v>
      </c>
      <c r="Y4128" s="44">
        <v>20349.630214000001</v>
      </c>
      <c r="Z4128" s="44">
        <v>867.64084700000001</v>
      </c>
      <c r="AA4128" s="44">
        <v>18.095587999999999</v>
      </c>
      <c r="AB4128" s="44">
        <v>0.75283699999999998</v>
      </c>
      <c r="AC4128" s="44">
        <v>0.45942499999999997</v>
      </c>
      <c r="AD4128" s="44">
        <v>5286.4091820000003</v>
      </c>
    </row>
    <row r="4129" spans="1:30" x14ac:dyDescent="0.25">
      <c r="A4129">
        <v>5498</v>
      </c>
      <c r="B4129" t="s">
        <v>101</v>
      </c>
      <c r="C4129" t="s">
        <v>367</v>
      </c>
      <c r="D4129" t="s">
        <v>397</v>
      </c>
      <c r="E4129" t="s">
        <v>369</v>
      </c>
      <c r="F4129" s="48" t="e">
        <f>VLOOKUP(A4129,'TAZ definitions'!$A$1:$E$1902,2,FALSE)</f>
        <v>#N/A</v>
      </c>
      <c r="G4129" s="48" t="e">
        <f>VLOOKUP(A4129,'TAZ definitions'!$A$1:$E$1902,4,FALSE)</f>
        <v>#N/A</v>
      </c>
      <c r="H4129" s="44">
        <v>164614</v>
      </c>
      <c r="I4129" s="44">
        <v>565</v>
      </c>
      <c r="J4129" s="44">
        <v>15741</v>
      </c>
      <c r="K4129" s="44">
        <v>36</v>
      </c>
      <c r="L4129" s="44">
        <v>0</v>
      </c>
      <c r="M4129" s="44">
        <v>0</v>
      </c>
      <c r="N4129" s="44">
        <v>0</v>
      </c>
      <c r="O4129" s="44">
        <v>0</v>
      </c>
      <c r="P4129" s="44">
        <v>81.933577999999997</v>
      </c>
      <c r="Q4129" s="44">
        <v>78.733977999999993</v>
      </c>
      <c r="R4129" s="44">
        <v>15.634219</v>
      </c>
      <c r="S4129" s="44">
        <v>15.836005999999999</v>
      </c>
      <c r="T4129" s="44">
        <v>162340.921875</v>
      </c>
      <c r="U4129" s="44">
        <v>15523.390625</v>
      </c>
      <c r="V4129" s="44">
        <v>0</v>
      </c>
      <c r="W4129" s="44">
        <v>0</v>
      </c>
      <c r="X4129" s="44">
        <v>10178.262785000001</v>
      </c>
      <c r="Y4129" s="44">
        <v>118931.794681</v>
      </c>
      <c r="Z4129" s="44">
        <v>6745.6922519999998</v>
      </c>
      <c r="AA4129" s="44">
        <v>130.493889</v>
      </c>
      <c r="AB4129" s="44">
        <v>4.6084290000000001</v>
      </c>
      <c r="AC4129" s="44">
        <v>3.2688600000000001</v>
      </c>
      <c r="AD4129" s="44">
        <v>36307.828256000001</v>
      </c>
    </row>
    <row r="4130" spans="1:30" x14ac:dyDescent="0.25">
      <c r="A4130">
        <v>5499</v>
      </c>
      <c r="B4130" t="s">
        <v>101</v>
      </c>
      <c r="C4130" t="s">
        <v>367</v>
      </c>
      <c r="D4130" t="s">
        <v>397</v>
      </c>
      <c r="E4130" t="s">
        <v>369</v>
      </c>
      <c r="F4130" s="48" t="e">
        <f>VLOOKUP(A4130,'TAZ definitions'!$A$1:$E$1902,2,FALSE)</f>
        <v>#N/A</v>
      </c>
      <c r="G4130" s="48" t="e">
        <f>VLOOKUP(A4130,'TAZ definitions'!$A$1:$E$1902,4,FALSE)</f>
        <v>#N/A</v>
      </c>
      <c r="H4130" s="44">
        <v>161661</v>
      </c>
      <c r="I4130" s="44">
        <v>22851</v>
      </c>
      <c r="J4130" s="44">
        <v>14888</v>
      </c>
      <c r="K4130" s="44">
        <v>1796</v>
      </c>
      <c r="L4130" s="44">
        <v>0</v>
      </c>
      <c r="M4130" s="44">
        <v>0</v>
      </c>
      <c r="N4130" s="44">
        <v>0</v>
      </c>
      <c r="O4130" s="44">
        <v>0</v>
      </c>
      <c r="P4130" s="44">
        <v>71.239006000000003</v>
      </c>
      <c r="Q4130" s="44">
        <v>67.726448000000005</v>
      </c>
      <c r="R4130" s="44">
        <v>16.194143</v>
      </c>
      <c r="S4130" s="44">
        <v>16.309533999999999</v>
      </c>
      <c r="T4130" s="44">
        <v>157917.6875</v>
      </c>
      <c r="U4130" s="44">
        <v>14534.946289</v>
      </c>
      <c r="V4130" s="44">
        <v>0</v>
      </c>
      <c r="W4130" s="44">
        <v>0</v>
      </c>
      <c r="X4130" s="44">
        <v>81330.337769999998</v>
      </c>
      <c r="Y4130" s="44">
        <v>244078.71278999999</v>
      </c>
      <c r="Z4130" s="44">
        <v>13636.607258</v>
      </c>
      <c r="AA4130" s="44">
        <v>256.88981899999999</v>
      </c>
      <c r="AB4130" s="44">
        <v>10.699602000000001</v>
      </c>
      <c r="AC4130" s="44">
        <v>6.5428170000000003</v>
      </c>
      <c r="AD4130" s="44">
        <v>75045.025789000007</v>
      </c>
    </row>
    <row r="4131" spans="1:30" x14ac:dyDescent="0.25">
      <c r="A4131">
        <v>5500</v>
      </c>
      <c r="B4131" t="s">
        <v>101</v>
      </c>
      <c r="C4131" t="s">
        <v>367</v>
      </c>
      <c r="D4131" t="s">
        <v>395</v>
      </c>
      <c r="E4131" t="s">
        <v>369</v>
      </c>
      <c r="F4131" s="48" t="e">
        <f>VLOOKUP(A4131,'TAZ definitions'!$A$1:$E$1902,2,FALSE)</f>
        <v>#N/A</v>
      </c>
      <c r="G4131" s="48" t="e">
        <f>VLOOKUP(A4131,'TAZ definitions'!$A$1:$E$1902,4,FALSE)</f>
        <v>#N/A</v>
      </c>
      <c r="H4131" s="44">
        <v>151444</v>
      </c>
      <c r="I4131" s="44">
        <v>0</v>
      </c>
      <c r="J4131" s="44">
        <v>14870</v>
      </c>
      <c r="K4131" s="44">
        <v>0</v>
      </c>
      <c r="L4131" s="44">
        <v>0</v>
      </c>
      <c r="M4131" s="44">
        <v>0</v>
      </c>
      <c r="N4131" s="44">
        <v>0</v>
      </c>
      <c r="O4131" s="44">
        <v>0</v>
      </c>
      <c r="P4131" s="44">
        <v>0</v>
      </c>
      <c r="Q4131" s="44">
        <v>0</v>
      </c>
      <c r="R4131" s="44">
        <v>20.221457000000001</v>
      </c>
      <c r="S4131" s="44">
        <v>20.639593000000001</v>
      </c>
      <c r="T4131" s="44">
        <v>151444</v>
      </c>
      <c r="U4131" s="44">
        <v>14870.000977</v>
      </c>
      <c r="V4131" s="44">
        <v>0</v>
      </c>
      <c r="W4131" s="44">
        <v>0</v>
      </c>
      <c r="X4131" s="44">
        <v>16132.765871</v>
      </c>
      <c r="Y4131" s="44">
        <v>66565.306010999993</v>
      </c>
      <c r="Z4131" s="44">
        <v>2186.1384800000001</v>
      </c>
      <c r="AA4131" s="44">
        <v>60.332818000000003</v>
      </c>
      <c r="AB4131" s="44">
        <v>2.9407450000000002</v>
      </c>
      <c r="AC4131" s="44">
        <v>1.3662780000000001</v>
      </c>
      <c r="AD4131" s="44">
        <v>15771.964626999999</v>
      </c>
    </row>
    <row r="4132" spans="1:30" x14ac:dyDescent="0.25">
      <c r="A4132">
        <v>5501</v>
      </c>
      <c r="B4132" t="s">
        <v>101</v>
      </c>
      <c r="C4132" t="s">
        <v>367</v>
      </c>
      <c r="D4132" t="s">
        <v>395</v>
      </c>
      <c r="E4132" t="s">
        <v>369</v>
      </c>
      <c r="F4132" s="48" t="e">
        <f>VLOOKUP(A4132,'TAZ definitions'!$A$1:$E$1902,2,FALSE)</f>
        <v>#N/A</v>
      </c>
      <c r="G4132" s="48" t="e">
        <f>VLOOKUP(A4132,'TAZ definitions'!$A$1:$E$1902,4,FALSE)</f>
        <v>#N/A</v>
      </c>
      <c r="H4132" s="44">
        <v>172639</v>
      </c>
      <c r="I4132" s="44">
        <v>0</v>
      </c>
      <c r="J4132" s="44">
        <v>16305</v>
      </c>
      <c r="K4132" s="44">
        <v>0</v>
      </c>
      <c r="L4132" s="44">
        <v>0</v>
      </c>
      <c r="M4132" s="44">
        <v>0</v>
      </c>
      <c r="N4132" s="44">
        <v>0</v>
      </c>
      <c r="O4132" s="44">
        <v>0</v>
      </c>
      <c r="P4132" s="44">
        <v>0</v>
      </c>
      <c r="Q4132" s="44">
        <v>0</v>
      </c>
      <c r="R4132" s="44">
        <v>16.838552</v>
      </c>
      <c r="S4132" s="44">
        <v>16.550820999999999</v>
      </c>
      <c r="T4132" s="44">
        <v>172639</v>
      </c>
      <c r="U4132" s="44">
        <v>16304.999023</v>
      </c>
      <c r="V4132" s="44">
        <v>0</v>
      </c>
      <c r="W4132" s="44">
        <v>0</v>
      </c>
      <c r="X4132" s="44">
        <v>16117.930315</v>
      </c>
      <c r="Y4132" s="44">
        <v>30855.627442000001</v>
      </c>
      <c r="Z4132" s="44">
        <v>965.94946200000004</v>
      </c>
      <c r="AA4132" s="44">
        <v>26.142123999999999</v>
      </c>
      <c r="AB4132" s="44">
        <v>1.2607809999999999</v>
      </c>
      <c r="AC4132" s="44">
        <v>0.61804099999999995</v>
      </c>
      <c r="AD4132" s="44">
        <v>7184.897395</v>
      </c>
    </row>
    <row r="4133" spans="1:30" x14ac:dyDescent="0.25">
      <c r="A4133">
        <v>5502</v>
      </c>
      <c r="B4133" t="s">
        <v>101</v>
      </c>
      <c r="C4133" t="s">
        <v>367</v>
      </c>
      <c r="D4133" t="s">
        <v>397</v>
      </c>
      <c r="E4133" t="s">
        <v>369</v>
      </c>
      <c r="F4133" s="48" t="e">
        <f>VLOOKUP(A4133,'TAZ definitions'!$A$1:$E$1902,2,FALSE)</f>
        <v>#N/A</v>
      </c>
      <c r="G4133" s="48" t="e">
        <f>VLOOKUP(A4133,'TAZ definitions'!$A$1:$E$1902,4,FALSE)</f>
        <v>#N/A</v>
      </c>
      <c r="H4133" s="44">
        <v>168629</v>
      </c>
      <c r="I4133" s="44">
        <v>0</v>
      </c>
      <c r="J4133" s="44">
        <v>16185</v>
      </c>
      <c r="K4133" s="44">
        <v>0</v>
      </c>
      <c r="L4133" s="44">
        <v>0</v>
      </c>
      <c r="M4133" s="44">
        <v>0</v>
      </c>
      <c r="N4133" s="44">
        <v>0</v>
      </c>
      <c r="O4133" s="44">
        <v>0</v>
      </c>
      <c r="P4133" s="44">
        <v>97.264481000000004</v>
      </c>
      <c r="Q4133" s="44">
        <v>99.653892999999997</v>
      </c>
      <c r="R4133" s="44">
        <v>16.282247999999999</v>
      </c>
      <c r="S4133" s="44">
        <v>16.212413999999999</v>
      </c>
      <c r="T4133" s="44">
        <v>167410.328125</v>
      </c>
      <c r="U4133" s="44">
        <v>16068.03125</v>
      </c>
      <c r="V4133" s="44">
        <v>0</v>
      </c>
      <c r="W4133" s="44">
        <v>0</v>
      </c>
      <c r="X4133" s="44">
        <v>3688.597604</v>
      </c>
      <c r="Y4133" s="44">
        <v>25152.285023</v>
      </c>
      <c r="Z4133" s="44">
        <v>1144.14525</v>
      </c>
      <c r="AA4133" s="44">
        <v>24.006070000000001</v>
      </c>
      <c r="AB4133" s="44">
        <v>0.97207699999999997</v>
      </c>
      <c r="AC4133" s="44">
        <v>0.59698899999999999</v>
      </c>
      <c r="AD4133" s="44">
        <v>6850.0604110000004</v>
      </c>
    </row>
    <row r="4134" spans="1:30" x14ac:dyDescent="0.25">
      <c r="A4134">
        <v>5503</v>
      </c>
      <c r="B4134" t="s">
        <v>101</v>
      </c>
      <c r="C4134" t="s">
        <v>367</v>
      </c>
      <c r="D4134" t="s">
        <v>397</v>
      </c>
      <c r="E4134" t="s">
        <v>369</v>
      </c>
      <c r="F4134" s="48" t="e">
        <f>VLOOKUP(A4134,'TAZ definitions'!$A$1:$E$1902,2,FALSE)</f>
        <v>#N/A</v>
      </c>
      <c r="G4134" s="48" t="e">
        <f>VLOOKUP(A4134,'TAZ definitions'!$A$1:$E$1902,4,FALSE)</f>
        <v>#N/A</v>
      </c>
      <c r="H4134" s="44">
        <v>175204</v>
      </c>
      <c r="I4134" s="44">
        <v>0</v>
      </c>
      <c r="J4134" s="44">
        <v>16640</v>
      </c>
      <c r="K4134" s="44">
        <v>0</v>
      </c>
      <c r="L4134" s="44">
        <v>0</v>
      </c>
      <c r="M4134" s="44">
        <v>0</v>
      </c>
      <c r="N4134" s="44">
        <v>0</v>
      </c>
      <c r="O4134" s="44">
        <v>0</v>
      </c>
      <c r="P4134" s="44">
        <v>96.738487000000006</v>
      </c>
      <c r="Q4134" s="44">
        <v>101.138763</v>
      </c>
      <c r="R4134" s="44">
        <v>15.940777000000001</v>
      </c>
      <c r="S4134" s="44">
        <v>15.660577</v>
      </c>
      <c r="T4134" s="44">
        <v>173834.4375</v>
      </c>
      <c r="U4134" s="44">
        <v>16509.925781000002</v>
      </c>
      <c r="V4134" s="44">
        <v>0</v>
      </c>
      <c r="W4134" s="44">
        <v>0</v>
      </c>
      <c r="X4134" s="44">
        <v>0</v>
      </c>
      <c r="Y4134" s="44">
        <v>8311.0514619999994</v>
      </c>
      <c r="Z4134" s="44">
        <v>432.81531100000001</v>
      </c>
      <c r="AA4134" s="44">
        <v>8.6621590000000008</v>
      </c>
      <c r="AB4134" s="44">
        <v>0.36740899999999999</v>
      </c>
      <c r="AC4134" s="44">
        <v>0.20919199999999999</v>
      </c>
      <c r="AD4134" s="44">
        <v>2435.9025120000001</v>
      </c>
    </row>
    <row r="4135" spans="1:30" x14ac:dyDescent="0.25">
      <c r="A4135">
        <v>5504</v>
      </c>
      <c r="B4135" t="s">
        <v>101</v>
      </c>
      <c r="C4135" t="s">
        <v>367</v>
      </c>
      <c r="D4135" t="s">
        <v>397</v>
      </c>
      <c r="E4135" t="s">
        <v>369</v>
      </c>
      <c r="F4135" s="48" t="e">
        <f>VLOOKUP(A4135,'TAZ definitions'!$A$1:$E$1902,2,FALSE)</f>
        <v>#N/A</v>
      </c>
      <c r="G4135" s="48" t="e">
        <f>VLOOKUP(A4135,'TAZ definitions'!$A$1:$E$1902,4,FALSE)</f>
        <v>#N/A</v>
      </c>
      <c r="H4135" s="44">
        <v>179545</v>
      </c>
      <c r="I4135" s="44">
        <v>0</v>
      </c>
      <c r="J4135" s="44">
        <v>17017</v>
      </c>
      <c r="K4135" s="44">
        <v>0</v>
      </c>
      <c r="L4135" s="44">
        <v>0</v>
      </c>
      <c r="M4135" s="44">
        <v>0</v>
      </c>
      <c r="N4135" s="44">
        <v>0</v>
      </c>
      <c r="O4135" s="44">
        <v>0</v>
      </c>
      <c r="P4135" s="44">
        <v>0</v>
      </c>
      <c r="Q4135" s="44">
        <v>0</v>
      </c>
      <c r="R4135" s="44">
        <v>15.578799999999999</v>
      </c>
      <c r="S4135" s="44">
        <v>15.227835000000001</v>
      </c>
      <c r="T4135" s="44">
        <v>179545.015625</v>
      </c>
      <c r="U4135" s="44">
        <v>17017</v>
      </c>
      <c r="V4135" s="44">
        <v>0</v>
      </c>
      <c r="W4135" s="44">
        <v>0</v>
      </c>
      <c r="X4135" s="44">
        <v>0</v>
      </c>
      <c r="Y4135" s="44">
        <v>52158.898484999998</v>
      </c>
      <c r="Z4135" s="44">
        <v>2764.4553449999999</v>
      </c>
      <c r="AA4135" s="44">
        <v>55.989446000000001</v>
      </c>
      <c r="AB4135" s="44">
        <v>2.1239780000000001</v>
      </c>
      <c r="AC4135" s="44">
        <v>1.3697919999999999</v>
      </c>
      <c r="AD4135" s="44">
        <v>15539.429539999999</v>
      </c>
    </row>
    <row r="4136" spans="1:30" x14ac:dyDescent="0.25">
      <c r="A4136">
        <v>5505</v>
      </c>
      <c r="B4136" t="s">
        <v>101</v>
      </c>
      <c r="C4136" t="s">
        <v>367</v>
      </c>
      <c r="D4136" t="s">
        <v>397</v>
      </c>
      <c r="E4136" t="s">
        <v>369</v>
      </c>
      <c r="F4136" s="48" t="e">
        <f>VLOOKUP(A4136,'TAZ definitions'!$A$1:$E$1902,2,FALSE)</f>
        <v>#N/A</v>
      </c>
      <c r="G4136" s="48" t="e">
        <f>VLOOKUP(A4136,'TAZ definitions'!$A$1:$E$1902,4,FALSE)</f>
        <v>#N/A</v>
      </c>
      <c r="H4136" s="44">
        <v>162266</v>
      </c>
      <c r="I4136" s="44">
        <v>0</v>
      </c>
      <c r="J4136" s="44">
        <v>15985</v>
      </c>
      <c r="K4136" s="44">
        <v>0</v>
      </c>
      <c r="L4136" s="44">
        <v>0</v>
      </c>
      <c r="M4136" s="44">
        <v>0</v>
      </c>
      <c r="N4136" s="44">
        <v>0</v>
      </c>
      <c r="O4136" s="44">
        <v>0</v>
      </c>
      <c r="P4136" s="44">
        <v>153.51265000000001</v>
      </c>
      <c r="Q4136" s="44">
        <v>151.40167199999999</v>
      </c>
      <c r="R4136" s="44">
        <v>17.661906999999999</v>
      </c>
      <c r="S4136" s="44">
        <v>17.412669999999999</v>
      </c>
      <c r="T4136" s="44">
        <v>162223.75</v>
      </c>
      <c r="U4136" s="44">
        <v>15980.836914</v>
      </c>
      <c r="V4136" s="44">
        <v>0</v>
      </c>
      <c r="W4136" s="44">
        <v>0</v>
      </c>
      <c r="X4136" s="44">
        <v>21284.917385000001</v>
      </c>
      <c r="Y4136" s="44">
        <v>85705.489455000003</v>
      </c>
      <c r="Z4136" s="44">
        <v>3931.4251260000001</v>
      </c>
      <c r="AA4136" s="44">
        <v>81.276555000000002</v>
      </c>
      <c r="AB4136" s="44">
        <v>3.2266859999999999</v>
      </c>
      <c r="AC4136" s="44">
        <v>2.089175</v>
      </c>
      <c r="AD4136" s="44">
        <v>23592.243594</v>
      </c>
    </row>
    <row r="4137" spans="1:30" x14ac:dyDescent="0.25">
      <c r="A4137">
        <v>5506</v>
      </c>
      <c r="B4137" t="s">
        <v>101</v>
      </c>
      <c r="C4137" t="s">
        <v>367</v>
      </c>
      <c r="D4137" t="s">
        <v>397</v>
      </c>
      <c r="E4137" t="s">
        <v>369</v>
      </c>
      <c r="F4137" s="48" t="e">
        <f>VLOOKUP(A4137,'TAZ definitions'!$A$1:$E$1902,2,FALSE)</f>
        <v>#N/A</v>
      </c>
      <c r="G4137" s="48" t="e">
        <f>VLOOKUP(A4137,'TAZ definitions'!$A$1:$E$1902,4,FALSE)</f>
        <v>#N/A</v>
      </c>
      <c r="H4137" s="44">
        <v>166745</v>
      </c>
      <c r="I4137" s="44">
        <v>0</v>
      </c>
      <c r="J4137" s="44">
        <v>16068</v>
      </c>
      <c r="K4137" s="44">
        <v>0</v>
      </c>
      <c r="L4137" s="44">
        <v>0</v>
      </c>
      <c r="M4137" s="44">
        <v>0</v>
      </c>
      <c r="N4137" s="44">
        <v>0</v>
      </c>
      <c r="O4137" s="44">
        <v>0</v>
      </c>
      <c r="P4137" s="44">
        <v>0</v>
      </c>
      <c r="Q4137" s="44">
        <v>0</v>
      </c>
      <c r="R4137" s="44">
        <v>15.905491</v>
      </c>
      <c r="S4137" s="44">
        <v>15.586706</v>
      </c>
      <c r="T4137" s="44">
        <v>166745</v>
      </c>
      <c r="U4137" s="44">
        <v>16068</v>
      </c>
      <c r="V4137" s="44">
        <v>0</v>
      </c>
      <c r="W4137" s="44">
        <v>0</v>
      </c>
      <c r="X4137" s="44">
        <v>48133.144507999998</v>
      </c>
      <c r="Y4137" s="44">
        <v>103305.02674</v>
      </c>
      <c r="Z4137" s="44">
        <v>3227.9404970000001</v>
      </c>
      <c r="AA4137" s="44">
        <v>84.628144000000006</v>
      </c>
      <c r="AB4137" s="44">
        <v>4.4510329999999998</v>
      </c>
      <c r="AC4137" s="44">
        <v>2.033452</v>
      </c>
      <c r="AD4137" s="44">
        <v>24023.485261000002</v>
      </c>
    </row>
    <row r="4138" spans="1:30" x14ac:dyDescent="0.25">
      <c r="A4138">
        <v>5507</v>
      </c>
      <c r="B4138" t="s">
        <v>101</v>
      </c>
      <c r="C4138" t="s">
        <v>367</v>
      </c>
      <c r="D4138" t="s">
        <v>397</v>
      </c>
      <c r="E4138" t="s">
        <v>369</v>
      </c>
      <c r="F4138" s="48" t="e">
        <f>VLOOKUP(A4138,'TAZ definitions'!$A$1:$E$1902,2,FALSE)</f>
        <v>#N/A</v>
      </c>
      <c r="G4138" s="48" t="e">
        <f>VLOOKUP(A4138,'TAZ definitions'!$A$1:$E$1902,4,FALSE)</f>
        <v>#N/A</v>
      </c>
      <c r="H4138" s="44">
        <v>164313</v>
      </c>
      <c r="I4138" s="44">
        <v>0</v>
      </c>
      <c r="J4138" s="44">
        <v>16007</v>
      </c>
      <c r="K4138" s="44">
        <v>0</v>
      </c>
      <c r="L4138" s="44">
        <v>0</v>
      </c>
      <c r="M4138" s="44">
        <v>0</v>
      </c>
      <c r="N4138" s="44">
        <v>0</v>
      </c>
      <c r="O4138" s="44">
        <v>0</v>
      </c>
      <c r="P4138" s="44">
        <v>0</v>
      </c>
      <c r="Q4138" s="44">
        <v>0</v>
      </c>
      <c r="R4138" s="44">
        <v>16.448080000000001</v>
      </c>
      <c r="S4138" s="44">
        <v>16.257235999999999</v>
      </c>
      <c r="T4138" s="44">
        <v>164313</v>
      </c>
      <c r="U4138" s="44">
        <v>16006.999023</v>
      </c>
      <c r="V4138" s="44">
        <v>0</v>
      </c>
      <c r="W4138" s="44">
        <v>0</v>
      </c>
      <c r="X4138" s="44">
        <v>0</v>
      </c>
      <c r="Y4138" s="44">
        <v>0</v>
      </c>
      <c r="Z4138" s="44">
        <v>0</v>
      </c>
      <c r="AA4138" s="44">
        <v>0</v>
      </c>
      <c r="AB4138" s="44">
        <v>0</v>
      </c>
      <c r="AC4138" s="44">
        <v>0</v>
      </c>
      <c r="AD4138" s="44">
        <v>0</v>
      </c>
    </row>
    <row r="4139" spans="1:30" x14ac:dyDescent="0.25">
      <c r="A4139">
        <v>5508</v>
      </c>
      <c r="B4139" t="s">
        <v>101</v>
      </c>
      <c r="C4139" t="s">
        <v>367</v>
      </c>
      <c r="D4139" t="s">
        <v>397</v>
      </c>
      <c r="E4139" t="s">
        <v>369</v>
      </c>
      <c r="F4139" s="48" t="e">
        <f>VLOOKUP(A4139,'TAZ definitions'!$A$1:$E$1902,2,FALSE)</f>
        <v>#N/A</v>
      </c>
      <c r="G4139" s="48" t="e">
        <f>VLOOKUP(A4139,'TAZ definitions'!$A$1:$E$1902,4,FALSE)</f>
        <v>#N/A</v>
      </c>
      <c r="H4139" s="44">
        <v>167562</v>
      </c>
      <c r="I4139" s="44">
        <v>16554</v>
      </c>
      <c r="J4139" s="44">
        <v>16161</v>
      </c>
      <c r="K4139" s="44">
        <v>655</v>
      </c>
      <c r="L4139" s="44">
        <v>0</v>
      </c>
      <c r="M4139" s="44">
        <v>0</v>
      </c>
      <c r="N4139" s="44">
        <v>0</v>
      </c>
      <c r="O4139" s="44">
        <v>0</v>
      </c>
      <c r="P4139" s="44">
        <v>75.997901999999996</v>
      </c>
      <c r="Q4139" s="44">
        <v>73.664062999999999</v>
      </c>
      <c r="R4139" s="44">
        <v>14.998207000000001</v>
      </c>
      <c r="S4139" s="44">
        <v>15.067981</v>
      </c>
      <c r="T4139" s="44">
        <v>164387.71875</v>
      </c>
      <c r="U4139" s="44">
        <v>15835.052734000001</v>
      </c>
      <c r="V4139" s="44">
        <v>0</v>
      </c>
      <c r="W4139" s="44">
        <v>0</v>
      </c>
      <c r="X4139" s="44">
        <v>0</v>
      </c>
      <c r="Y4139" s="44">
        <v>20576.242869000002</v>
      </c>
      <c r="Z4139" s="44">
        <v>987.29837699999996</v>
      </c>
      <c r="AA4139" s="44">
        <v>20.505884000000002</v>
      </c>
      <c r="AB4139" s="44">
        <v>0.77908200000000005</v>
      </c>
      <c r="AC4139" s="44">
        <v>0.49191000000000001</v>
      </c>
      <c r="AD4139" s="44">
        <v>5569.9461469999997</v>
      </c>
    </row>
    <row r="4140" spans="1:30" x14ac:dyDescent="0.25">
      <c r="A4140">
        <v>5509</v>
      </c>
      <c r="B4140" t="s">
        <v>101</v>
      </c>
      <c r="C4140" t="s">
        <v>367</v>
      </c>
      <c r="D4140" t="s">
        <v>397</v>
      </c>
      <c r="E4140" t="s">
        <v>369</v>
      </c>
      <c r="F4140" s="48" t="e">
        <f>VLOOKUP(A4140,'TAZ definitions'!$A$1:$E$1902,2,FALSE)</f>
        <v>#N/A</v>
      </c>
      <c r="G4140" s="48" t="e">
        <f>VLOOKUP(A4140,'TAZ definitions'!$A$1:$E$1902,4,FALSE)</f>
        <v>#N/A</v>
      </c>
      <c r="H4140" s="44">
        <v>170860</v>
      </c>
      <c r="I4140" s="44">
        <v>337</v>
      </c>
      <c r="J4140" s="44">
        <v>16379</v>
      </c>
      <c r="K4140" s="44">
        <v>18</v>
      </c>
      <c r="L4140" s="44">
        <v>0</v>
      </c>
      <c r="M4140" s="44">
        <v>0</v>
      </c>
      <c r="N4140" s="44">
        <v>0</v>
      </c>
      <c r="O4140" s="44">
        <v>0</v>
      </c>
      <c r="P4140" s="44">
        <v>85.862289000000004</v>
      </c>
      <c r="Q4140" s="44">
        <v>84.015381000000005</v>
      </c>
      <c r="R4140" s="44">
        <v>17.169857</v>
      </c>
      <c r="S4140" s="44">
        <v>17.290780999999999</v>
      </c>
      <c r="T4140" s="44">
        <v>166752.53125</v>
      </c>
      <c r="U4140" s="44">
        <v>15984.904296999999</v>
      </c>
      <c r="V4140" s="44">
        <v>0</v>
      </c>
      <c r="W4140" s="44">
        <v>0</v>
      </c>
      <c r="X4140" s="44">
        <v>0</v>
      </c>
      <c r="Y4140" s="44">
        <v>67600.873397999996</v>
      </c>
      <c r="Z4140" s="44">
        <v>2763.1182829999998</v>
      </c>
      <c r="AA4140" s="44">
        <v>57.714640000000003</v>
      </c>
      <c r="AB4140" s="44">
        <v>2.4937299999999998</v>
      </c>
      <c r="AC4140" s="44">
        <v>1.47776</v>
      </c>
      <c r="AD4140" s="44">
        <v>17144.669494999998</v>
      </c>
    </row>
    <row r="4141" spans="1:30" x14ac:dyDescent="0.25">
      <c r="A4141">
        <v>5510</v>
      </c>
      <c r="B4141" t="s">
        <v>101</v>
      </c>
      <c r="C4141" t="s">
        <v>367</v>
      </c>
      <c r="D4141" t="s">
        <v>395</v>
      </c>
      <c r="E4141" t="s">
        <v>369</v>
      </c>
      <c r="F4141" s="48" t="e">
        <f>VLOOKUP(A4141,'TAZ definitions'!$A$1:$E$1902,2,FALSE)</f>
        <v>#N/A</v>
      </c>
      <c r="G4141" s="48" t="e">
        <f>VLOOKUP(A4141,'TAZ definitions'!$A$1:$E$1902,4,FALSE)</f>
        <v>#N/A</v>
      </c>
      <c r="H4141" s="44">
        <v>193984</v>
      </c>
      <c r="I4141" s="44">
        <v>23248</v>
      </c>
      <c r="J4141" s="44">
        <v>18590</v>
      </c>
      <c r="K4141" s="44">
        <v>290</v>
      </c>
      <c r="L4141" s="44">
        <v>0</v>
      </c>
      <c r="M4141" s="44">
        <v>0</v>
      </c>
      <c r="N4141" s="44">
        <v>0</v>
      </c>
      <c r="O4141" s="44">
        <v>0</v>
      </c>
      <c r="P4141" s="44">
        <v>77.054192</v>
      </c>
      <c r="Q4141" s="44">
        <v>77.132248000000004</v>
      </c>
      <c r="R4141" s="44">
        <v>14.844604</v>
      </c>
      <c r="S4141" s="44">
        <v>15.065232999999999</v>
      </c>
      <c r="T4141" s="44">
        <v>190646.140625</v>
      </c>
      <c r="U4141" s="44">
        <v>18232.236327999999</v>
      </c>
      <c r="V4141" s="44">
        <v>0</v>
      </c>
      <c r="W4141" s="44">
        <v>0</v>
      </c>
      <c r="X4141" s="44">
        <v>0</v>
      </c>
      <c r="Y4141" s="44">
        <v>0</v>
      </c>
      <c r="Z4141" s="44">
        <v>0</v>
      </c>
      <c r="AA4141" s="44">
        <v>0</v>
      </c>
      <c r="AB4141" s="44">
        <v>0</v>
      </c>
      <c r="AC4141" s="44">
        <v>0</v>
      </c>
      <c r="AD4141" s="44">
        <v>0</v>
      </c>
    </row>
    <row r="4142" spans="1:30" x14ac:dyDescent="0.25">
      <c r="A4142">
        <v>5511</v>
      </c>
      <c r="B4142" t="s">
        <v>101</v>
      </c>
      <c r="C4142" t="s">
        <v>367</v>
      </c>
      <c r="D4142" t="s">
        <v>395</v>
      </c>
      <c r="E4142" t="s">
        <v>369</v>
      </c>
      <c r="F4142" s="48" t="e">
        <f>VLOOKUP(A4142,'TAZ definitions'!$A$1:$E$1902,2,FALSE)</f>
        <v>#N/A</v>
      </c>
      <c r="G4142" s="48" t="e">
        <f>VLOOKUP(A4142,'TAZ definitions'!$A$1:$E$1902,4,FALSE)</f>
        <v>#N/A</v>
      </c>
      <c r="H4142" s="44">
        <v>180271</v>
      </c>
      <c r="I4142" s="44">
        <v>4932</v>
      </c>
      <c r="J4142" s="44">
        <v>17355</v>
      </c>
      <c r="K4142" s="44">
        <v>66</v>
      </c>
      <c r="L4142" s="44">
        <v>0</v>
      </c>
      <c r="M4142" s="44">
        <v>0</v>
      </c>
      <c r="N4142" s="44">
        <v>0</v>
      </c>
      <c r="O4142" s="44">
        <v>0</v>
      </c>
      <c r="P4142" s="44">
        <v>89.301993999999993</v>
      </c>
      <c r="Q4142" s="44">
        <v>86.720473999999996</v>
      </c>
      <c r="R4142" s="44">
        <v>15.961574000000001</v>
      </c>
      <c r="S4142" s="44">
        <v>16.057796</v>
      </c>
      <c r="T4142" s="44">
        <v>178192.046875</v>
      </c>
      <c r="U4142" s="44">
        <v>17150.009765999999</v>
      </c>
      <c r="V4142" s="44">
        <v>0</v>
      </c>
      <c r="W4142" s="44">
        <v>0</v>
      </c>
      <c r="X4142" s="44">
        <v>0</v>
      </c>
      <c r="Y4142" s="44">
        <v>16967.254744000002</v>
      </c>
      <c r="Z4142" s="44">
        <v>683.83427600000005</v>
      </c>
      <c r="AA4142" s="44">
        <v>14.716791000000001</v>
      </c>
      <c r="AB4142" s="44">
        <v>0.61975800000000003</v>
      </c>
      <c r="AC4142" s="44">
        <v>0.37229299999999999</v>
      </c>
      <c r="AD4142" s="44">
        <v>4329.7994140000001</v>
      </c>
    </row>
    <row r="4143" spans="1:30" x14ac:dyDescent="0.25">
      <c r="A4143">
        <v>5512</v>
      </c>
      <c r="B4143" t="s">
        <v>101</v>
      </c>
      <c r="C4143" t="s">
        <v>367</v>
      </c>
      <c r="D4143" t="s">
        <v>395</v>
      </c>
      <c r="E4143" t="s">
        <v>369</v>
      </c>
      <c r="F4143" s="48" t="e">
        <f>VLOOKUP(A4143,'TAZ definitions'!$A$1:$E$1902,2,FALSE)</f>
        <v>#N/A</v>
      </c>
      <c r="G4143" s="48" t="e">
        <f>VLOOKUP(A4143,'TAZ definitions'!$A$1:$E$1902,4,FALSE)</f>
        <v>#N/A</v>
      </c>
      <c r="H4143" s="44">
        <v>185869</v>
      </c>
      <c r="I4143" s="44">
        <v>19506</v>
      </c>
      <c r="J4143" s="44">
        <v>17851</v>
      </c>
      <c r="K4143" s="44">
        <v>209</v>
      </c>
      <c r="L4143" s="44">
        <v>0</v>
      </c>
      <c r="M4143" s="44">
        <v>0</v>
      </c>
      <c r="N4143" s="44">
        <v>0</v>
      </c>
      <c r="O4143" s="44">
        <v>0</v>
      </c>
      <c r="P4143" s="44">
        <v>81.721648999999999</v>
      </c>
      <c r="Q4143" s="44">
        <v>78.975746000000001</v>
      </c>
      <c r="R4143" s="44">
        <v>15.719590999999999</v>
      </c>
      <c r="S4143" s="44">
        <v>15.798785000000001</v>
      </c>
      <c r="T4143" s="44">
        <v>183797.6875</v>
      </c>
      <c r="U4143" s="44">
        <v>17631.347656000002</v>
      </c>
      <c r="V4143" s="44">
        <v>0</v>
      </c>
      <c r="W4143" s="44">
        <v>0</v>
      </c>
      <c r="X4143" s="44">
        <v>58700.100427999998</v>
      </c>
      <c r="Y4143" s="44">
        <v>99142.843619000007</v>
      </c>
      <c r="Z4143" s="44">
        <v>3229.1390120000001</v>
      </c>
      <c r="AA4143" s="44">
        <v>83.549342999999993</v>
      </c>
      <c r="AB4143" s="44">
        <v>3.9904670000000002</v>
      </c>
      <c r="AC4143" s="44">
        <v>1.98997</v>
      </c>
      <c r="AD4143" s="44">
        <v>23142.961169999999</v>
      </c>
    </row>
    <row r="4144" spans="1:30" x14ac:dyDescent="0.25">
      <c r="A4144">
        <v>5513</v>
      </c>
      <c r="B4144" t="s">
        <v>101</v>
      </c>
      <c r="C4144" t="s">
        <v>367</v>
      </c>
      <c r="D4144" t="s">
        <v>397</v>
      </c>
      <c r="E4144" t="s">
        <v>369</v>
      </c>
      <c r="F4144" s="48" t="e">
        <f>VLOOKUP(A4144,'TAZ definitions'!$A$1:$E$1902,2,FALSE)</f>
        <v>#N/A</v>
      </c>
      <c r="G4144" s="48" t="e">
        <f>VLOOKUP(A4144,'TAZ definitions'!$A$1:$E$1902,4,FALSE)</f>
        <v>#N/A</v>
      </c>
      <c r="H4144" s="44">
        <v>128369</v>
      </c>
      <c r="I4144" s="44">
        <v>402</v>
      </c>
      <c r="J4144" s="44">
        <v>10932</v>
      </c>
      <c r="K4144" s="44">
        <v>57</v>
      </c>
      <c r="L4144" s="44">
        <v>0</v>
      </c>
      <c r="M4144" s="44">
        <v>0</v>
      </c>
      <c r="N4144" s="44">
        <v>0</v>
      </c>
      <c r="O4144" s="44">
        <v>0</v>
      </c>
      <c r="P4144" s="44">
        <v>88.881950000000003</v>
      </c>
      <c r="Q4144" s="44">
        <v>91.087233999999995</v>
      </c>
      <c r="R4144" s="44">
        <v>18.631392000000002</v>
      </c>
      <c r="S4144" s="44">
        <v>17.728601000000001</v>
      </c>
      <c r="T4144" s="44">
        <v>126320.726563</v>
      </c>
      <c r="U4144" s="44">
        <v>10757.932617</v>
      </c>
      <c r="V4144" s="44">
        <v>0</v>
      </c>
      <c r="W4144" s="44">
        <v>0</v>
      </c>
      <c r="X4144" s="44">
        <v>13844.109264000001</v>
      </c>
      <c r="Y4144" s="44">
        <v>70168.366808999999</v>
      </c>
      <c r="Z4144" s="44">
        <v>3346.2761390000001</v>
      </c>
      <c r="AA4144" s="44">
        <v>68.540952000000004</v>
      </c>
      <c r="AB4144" s="44">
        <v>2.8507220000000002</v>
      </c>
      <c r="AC4144" s="44">
        <v>1.7059420000000001</v>
      </c>
      <c r="AD4144" s="44">
        <v>19716.707646999999</v>
      </c>
    </row>
    <row r="4145" spans="1:30" x14ac:dyDescent="0.25">
      <c r="A4145">
        <v>5514</v>
      </c>
      <c r="B4145" t="s">
        <v>101</v>
      </c>
      <c r="C4145" t="s">
        <v>367</v>
      </c>
      <c r="D4145" t="s">
        <v>397</v>
      </c>
      <c r="E4145" t="s">
        <v>369</v>
      </c>
      <c r="F4145" s="48" t="e">
        <f>VLOOKUP(A4145,'TAZ definitions'!$A$1:$E$1902,2,FALSE)</f>
        <v>#N/A</v>
      </c>
      <c r="G4145" s="48" t="e">
        <f>VLOOKUP(A4145,'TAZ definitions'!$A$1:$E$1902,4,FALSE)</f>
        <v>#N/A</v>
      </c>
      <c r="H4145" s="44">
        <v>162838</v>
      </c>
      <c r="I4145" s="44">
        <v>0</v>
      </c>
      <c r="J4145" s="44">
        <v>15840</v>
      </c>
      <c r="K4145" s="44">
        <v>0</v>
      </c>
      <c r="L4145" s="44">
        <v>0</v>
      </c>
      <c r="M4145" s="44">
        <v>0</v>
      </c>
      <c r="N4145" s="44">
        <v>0</v>
      </c>
      <c r="O4145" s="44">
        <v>0</v>
      </c>
      <c r="P4145" s="44">
        <v>108.93143499999999</v>
      </c>
      <c r="Q4145" s="44">
        <v>108.240555</v>
      </c>
      <c r="R4145" s="44">
        <v>17.376514</v>
      </c>
      <c r="S4145" s="44">
        <v>17.338425000000001</v>
      </c>
      <c r="T4145" s="44">
        <v>161415.875</v>
      </c>
      <c r="U4145" s="44">
        <v>15701.664063</v>
      </c>
      <c r="V4145" s="44">
        <v>0</v>
      </c>
      <c r="W4145" s="44">
        <v>0</v>
      </c>
      <c r="X4145" s="44">
        <v>27822.135299000001</v>
      </c>
      <c r="Y4145" s="44">
        <v>81317.842527000001</v>
      </c>
      <c r="Z4145" s="44">
        <v>3731.3412039999998</v>
      </c>
      <c r="AA4145" s="44">
        <v>79.947485999999998</v>
      </c>
      <c r="AB4145" s="44">
        <v>3.4644300000000001</v>
      </c>
      <c r="AC4145" s="44">
        <v>1.9725239999999999</v>
      </c>
      <c r="AD4145" s="44">
        <v>22531.420160000001</v>
      </c>
    </row>
    <row r="4146" spans="1:30" x14ac:dyDescent="0.25">
      <c r="A4146">
        <v>5515</v>
      </c>
      <c r="B4146" t="s">
        <v>101</v>
      </c>
      <c r="C4146" t="s">
        <v>367</v>
      </c>
      <c r="D4146" t="s">
        <v>397</v>
      </c>
      <c r="E4146" t="s">
        <v>369</v>
      </c>
      <c r="F4146" s="48" t="e">
        <f>VLOOKUP(A4146,'TAZ definitions'!$A$1:$E$1902,2,FALSE)</f>
        <v>#N/A</v>
      </c>
      <c r="G4146" s="48" t="e">
        <f>VLOOKUP(A4146,'TAZ definitions'!$A$1:$E$1902,4,FALSE)</f>
        <v>#N/A</v>
      </c>
      <c r="H4146" s="44">
        <v>151829</v>
      </c>
      <c r="I4146" s="44">
        <v>0</v>
      </c>
      <c r="J4146" s="44">
        <v>14216</v>
      </c>
      <c r="K4146" s="44">
        <v>0</v>
      </c>
      <c r="L4146" s="44">
        <v>0</v>
      </c>
      <c r="M4146" s="44">
        <v>0</v>
      </c>
      <c r="N4146" s="44">
        <v>0</v>
      </c>
      <c r="O4146" s="44">
        <v>0</v>
      </c>
      <c r="P4146" s="44">
        <v>103.72972900000001</v>
      </c>
      <c r="Q4146" s="44">
        <v>100.805077</v>
      </c>
      <c r="R4146" s="44">
        <v>16.669143999999999</v>
      </c>
      <c r="S4146" s="44">
        <v>16.513957999999999</v>
      </c>
      <c r="T4146" s="44">
        <v>150733.765625</v>
      </c>
      <c r="U4146" s="44">
        <v>14113.450194999999</v>
      </c>
      <c r="V4146" s="44">
        <v>0</v>
      </c>
      <c r="W4146" s="44">
        <v>0</v>
      </c>
      <c r="X4146" s="44">
        <v>11569.062666</v>
      </c>
      <c r="Y4146" s="44">
        <v>48789.192947000003</v>
      </c>
      <c r="Z4146" s="44">
        <v>2535.5551890000002</v>
      </c>
      <c r="AA4146" s="44">
        <v>51.350282</v>
      </c>
      <c r="AB4146" s="44">
        <v>1.942753</v>
      </c>
      <c r="AC4146" s="44">
        <v>1.253773</v>
      </c>
      <c r="AD4146" s="44">
        <v>14262.645592000001</v>
      </c>
    </row>
    <row r="4147" spans="1:30" x14ac:dyDescent="0.25">
      <c r="A4147">
        <v>5516</v>
      </c>
      <c r="B4147" t="s">
        <v>101</v>
      </c>
      <c r="C4147" t="s">
        <v>367</v>
      </c>
      <c r="D4147" t="s">
        <v>397</v>
      </c>
      <c r="E4147" t="s">
        <v>369</v>
      </c>
      <c r="F4147" s="48" t="e">
        <f>VLOOKUP(A4147,'TAZ definitions'!$A$1:$E$1902,2,FALSE)</f>
        <v>#N/A</v>
      </c>
      <c r="G4147" s="48" t="e">
        <f>VLOOKUP(A4147,'TAZ definitions'!$A$1:$E$1902,4,FALSE)</f>
        <v>#N/A</v>
      </c>
      <c r="H4147" s="44">
        <v>165238</v>
      </c>
      <c r="I4147" s="44">
        <v>6078</v>
      </c>
      <c r="J4147" s="44">
        <v>16115</v>
      </c>
      <c r="K4147" s="44">
        <v>1370</v>
      </c>
      <c r="L4147" s="44">
        <v>0</v>
      </c>
      <c r="M4147" s="44">
        <v>0</v>
      </c>
      <c r="N4147" s="44">
        <v>0</v>
      </c>
      <c r="O4147" s="44">
        <v>0</v>
      </c>
      <c r="P4147" s="44">
        <v>81.780067000000003</v>
      </c>
      <c r="Q4147" s="44">
        <v>80.976821999999999</v>
      </c>
      <c r="R4147" s="44">
        <v>15.928330000000001</v>
      </c>
      <c r="S4147" s="44">
        <v>15.897389</v>
      </c>
      <c r="T4147" s="44">
        <v>163112.578125</v>
      </c>
      <c r="U4147" s="44">
        <v>15918.095703000001</v>
      </c>
      <c r="V4147" s="44">
        <v>0</v>
      </c>
      <c r="W4147" s="44">
        <v>0</v>
      </c>
      <c r="X4147" s="44">
        <v>0</v>
      </c>
      <c r="Y4147" s="44">
        <v>76014.49235</v>
      </c>
      <c r="Z4147" s="44">
        <v>2057.147226</v>
      </c>
      <c r="AA4147" s="44">
        <v>61.768880000000003</v>
      </c>
      <c r="AB4147" s="44">
        <v>3.2037810000000002</v>
      </c>
      <c r="AC4147" s="44">
        <v>1.410747</v>
      </c>
      <c r="AD4147" s="44">
        <v>16263.557597999999</v>
      </c>
    </row>
    <row r="4148" spans="1:30" x14ac:dyDescent="0.25">
      <c r="A4148">
        <v>5517</v>
      </c>
      <c r="B4148" t="s">
        <v>101</v>
      </c>
      <c r="C4148" t="s">
        <v>367</v>
      </c>
      <c r="D4148" t="s">
        <v>397</v>
      </c>
      <c r="E4148" t="s">
        <v>369</v>
      </c>
      <c r="F4148" s="48" t="e">
        <f>VLOOKUP(A4148,'TAZ definitions'!$A$1:$E$1902,2,FALSE)</f>
        <v>#N/A</v>
      </c>
      <c r="G4148" s="48" t="e">
        <f>VLOOKUP(A4148,'TAZ definitions'!$A$1:$E$1902,4,FALSE)</f>
        <v>#N/A</v>
      </c>
      <c r="H4148" s="44">
        <v>156073</v>
      </c>
      <c r="I4148" s="44">
        <v>7631</v>
      </c>
      <c r="J4148" s="44">
        <v>14408</v>
      </c>
      <c r="K4148" s="44">
        <v>1246</v>
      </c>
      <c r="L4148" s="44">
        <v>0</v>
      </c>
      <c r="M4148" s="44">
        <v>0</v>
      </c>
      <c r="N4148" s="44">
        <v>0</v>
      </c>
      <c r="O4148" s="44">
        <v>0</v>
      </c>
      <c r="P4148" s="44">
        <v>79.507148999999998</v>
      </c>
      <c r="Q4148" s="44">
        <v>79.224236000000005</v>
      </c>
      <c r="R4148" s="44">
        <v>16.643792999999999</v>
      </c>
      <c r="S4148" s="44">
        <v>16.578952999999998</v>
      </c>
      <c r="T4148" s="44">
        <v>153661.546875</v>
      </c>
      <c r="U4148" s="44">
        <v>14194.182617</v>
      </c>
      <c r="V4148" s="44">
        <v>0</v>
      </c>
      <c r="W4148" s="44">
        <v>0</v>
      </c>
      <c r="X4148" s="44">
        <v>10822.195782000001</v>
      </c>
      <c r="Y4148" s="44">
        <v>16854.446126999999</v>
      </c>
      <c r="Z4148" s="44">
        <v>596.03551500000003</v>
      </c>
      <c r="AA4148" s="44">
        <v>14.473604999999999</v>
      </c>
      <c r="AB4148" s="44">
        <v>0.66521200000000003</v>
      </c>
      <c r="AC4148" s="44">
        <v>0.35715799999999998</v>
      </c>
      <c r="AD4148" s="44">
        <v>4150.1302720000003</v>
      </c>
    </row>
    <row r="4149" spans="1:30" x14ac:dyDescent="0.25">
      <c r="A4149">
        <v>5518</v>
      </c>
      <c r="B4149" t="s">
        <v>101</v>
      </c>
      <c r="C4149" t="s">
        <v>367</v>
      </c>
      <c r="D4149" t="s">
        <v>397</v>
      </c>
      <c r="E4149" t="s">
        <v>369</v>
      </c>
      <c r="F4149" s="48" t="e">
        <f>VLOOKUP(A4149,'TAZ definitions'!$A$1:$E$1902,2,FALSE)</f>
        <v>#N/A</v>
      </c>
      <c r="G4149" s="48" t="e">
        <f>VLOOKUP(A4149,'TAZ definitions'!$A$1:$E$1902,4,FALSE)</f>
        <v>#N/A</v>
      </c>
      <c r="H4149" s="44">
        <v>134484</v>
      </c>
      <c r="I4149" s="44">
        <v>0</v>
      </c>
      <c r="J4149" s="44">
        <v>11825</v>
      </c>
      <c r="K4149" s="44">
        <v>0</v>
      </c>
      <c r="L4149" s="44">
        <v>0</v>
      </c>
      <c r="M4149" s="44">
        <v>0</v>
      </c>
      <c r="N4149" s="44">
        <v>0</v>
      </c>
      <c r="O4149" s="44">
        <v>0</v>
      </c>
      <c r="P4149" s="44">
        <v>114.858574</v>
      </c>
      <c r="Q4149" s="44">
        <v>115.70545199999999</v>
      </c>
      <c r="R4149" s="44">
        <v>17.160345</v>
      </c>
      <c r="S4149" s="44">
        <v>16.880638000000001</v>
      </c>
      <c r="T4149" s="44">
        <v>133978.5</v>
      </c>
      <c r="U4149" s="44">
        <v>11780.552734000001</v>
      </c>
      <c r="V4149" s="44">
        <v>0</v>
      </c>
      <c r="W4149" s="44">
        <v>0</v>
      </c>
      <c r="X4149" s="44">
        <v>12185.803854</v>
      </c>
      <c r="Y4149" s="44">
        <v>21356.268021</v>
      </c>
      <c r="Z4149" s="44">
        <v>763.56158300000004</v>
      </c>
      <c r="AA4149" s="44">
        <v>18.632631</v>
      </c>
      <c r="AB4149" s="44">
        <v>0.84235599999999999</v>
      </c>
      <c r="AC4149" s="44">
        <v>0.442193</v>
      </c>
      <c r="AD4149" s="44">
        <v>5079.0451290000001</v>
      </c>
    </row>
    <row r="4150" spans="1:30" x14ac:dyDescent="0.25">
      <c r="A4150">
        <v>5519</v>
      </c>
      <c r="B4150" t="s">
        <v>101</v>
      </c>
      <c r="C4150" t="s">
        <v>367</v>
      </c>
      <c r="D4150" t="s">
        <v>397</v>
      </c>
      <c r="E4150" t="s">
        <v>369</v>
      </c>
      <c r="F4150" s="48" t="e">
        <f>VLOOKUP(A4150,'TAZ definitions'!$A$1:$E$1902,2,FALSE)</f>
        <v>#N/A</v>
      </c>
      <c r="G4150" s="48" t="e">
        <f>VLOOKUP(A4150,'TAZ definitions'!$A$1:$E$1902,4,FALSE)</f>
        <v>#N/A</v>
      </c>
      <c r="H4150" s="44">
        <v>173712</v>
      </c>
      <c r="I4150" s="44">
        <v>757</v>
      </c>
      <c r="J4150" s="44">
        <v>16531</v>
      </c>
      <c r="K4150" s="44">
        <v>43</v>
      </c>
      <c r="L4150" s="44">
        <v>0</v>
      </c>
      <c r="M4150" s="44">
        <v>0</v>
      </c>
      <c r="N4150" s="44">
        <v>0</v>
      </c>
      <c r="O4150" s="44">
        <v>0</v>
      </c>
      <c r="P4150" s="44">
        <v>82.960243000000006</v>
      </c>
      <c r="Q4150" s="44">
        <v>81.996559000000005</v>
      </c>
      <c r="R4150" s="44">
        <v>15.60638</v>
      </c>
      <c r="S4150" s="44">
        <v>15.831441999999999</v>
      </c>
      <c r="T4150" s="44">
        <v>171183.578125</v>
      </c>
      <c r="U4150" s="44">
        <v>16289.962890999999</v>
      </c>
      <c r="V4150" s="44">
        <v>0</v>
      </c>
      <c r="W4150" s="44">
        <v>0</v>
      </c>
      <c r="X4150" s="44">
        <v>20476.726683000001</v>
      </c>
      <c r="Y4150" s="44">
        <v>50361.003543999999</v>
      </c>
      <c r="Z4150" s="44">
        <v>2203.4255819999998</v>
      </c>
      <c r="AA4150" s="44">
        <v>48.407138000000003</v>
      </c>
      <c r="AB4150" s="44">
        <v>2.0812029999999999</v>
      </c>
      <c r="AC4150" s="44">
        <v>1.1984699999999999</v>
      </c>
      <c r="AD4150" s="44">
        <v>13846.381272000001</v>
      </c>
    </row>
    <row r="4151" spans="1:30" x14ac:dyDescent="0.25">
      <c r="A4151">
        <v>5520</v>
      </c>
      <c r="B4151" t="s">
        <v>101</v>
      </c>
      <c r="C4151" t="s">
        <v>367</v>
      </c>
      <c r="D4151" t="s">
        <v>397</v>
      </c>
      <c r="E4151" t="s">
        <v>369</v>
      </c>
      <c r="F4151" s="48" t="e">
        <f>VLOOKUP(A4151,'TAZ definitions'!$A$1:$E$1902,2,FALSE)</f>
        <v>#N/A</v>
      </c>
      <c r="G4151" s="48" t="e">
        <f>VLOOKUP(A4151,'TAZ definitions'!$A$1:$E$1902,4,FALSE)</f>
        <v>#N/A</v>
      </c>
      <c r="H4151" s="44">
        <v>172090</v>
      </c>
      <c r="I4151" s="44">
        <v>0</v>
      </c>
      <c r="J4151" s="44">
        <v>16468</v>
      </c>
      <c r="K4151" s="44">
        <v>0</v>
      </c>
      <c r="L4151" s="44">
        <v>0</v>
      </c>
      <c r="M4151" s="44">
        <v>0</v>
      </c>
      <c r="N4151" s="44">
        <v>0</v>
      </c>
      <c r="O4151" s="44">
        <v>0</v>
      </c>
      <c r="P4151" s="44">
        <v>94.381943000000007</v>
      </c>
      <c r="Q4151" s="44">
        <v>93.696181999999993</v>
      </c>
      <c r="R4151" s="44">
        <v>16.300888</v>
      </c>
      <c r="S4151" s="44">
        <v>16.326626000000001</v>
      </c>
      <c r="T4151" s="44">
        <v>169626</v>
      </c>
      <c r="U4151" s="44">
        <v>16232.208984000001</v>
      </c>
      <c r="V4151" s="44">
        <v>0</v>
      </c>
      <c r="W4151" s="44">
        <v>0</v>
      </c>
      <c r="X4151" s="44">
        <v>46885.628376000001</v>
      </c>
      <c r="Y4151" s="44">
        <v>154801.822744</v>
      </c>
      <c r="Z4151" s="44">
        <v>6381.3181279999999</v>
      </c>
      <c r="AA4151" s="44">
        <v>144.87277800000001</v>
      </c>
      <c r="AB4151" s="44">
        <v>6.5494339999999998</v>
      </c>
      <c r="AC4151" s="44">
        <v>3.546853</v>
      </c>
      <c r="AD4151" s="44">
        <v>40901.242207000003</v>
      </c>
    </row>
    <row r="4152" spans="1:30" x14ac:dyDescent="0.25">
      <c r="A4152">
        <v>5521</v>
      </c>
      <c r="B4152" t="s">
        <v>101</v>
      </c>
      <c r="C4152" t="s">
        <v>367</v>
      </c>
      <c r="D4152" t="s">
        <v>397</v>
      </c>
      <c r="E4152" t="s">
        <v>369</v>
      </c>
      <c r="F4152" s="48" t="e">
        <f>VLOOKUP(A4152,'TAZ definitions'!$A$1:$E$1902,2,FALSE)</f>
        <v>#N/A</v>
      </c>
      <c r="G4152" s="48" t="e">
        <f>VLOOKUP(A4152,'TAZ definitions'!$A$1:$E$1902,4,FALSE)</f>
        <v>#N/A</v>
      </c>
      <c r="H4152" s="44">
        <v>176766</v>
      </c>
      <c r="I4152" s="44">
        <v>0</v>
      </c>
      <c r="J4152" s="44">
        <v>16748</v>
      </c>
      <c r="K4152" s="44">
        <v>0</v>
      </c>
      <c r="L4152" s="44">
        <v>0</v>
      </c>
      <c r="M4152" s="44">
        <v>0</v>
      </c>
      <c r="N4152" s="44">
        <v>0</v>
      </c>
      <c r="O4152" s="44">
        <v>0</v>
      </c>
      <c r="P4152" s="44">
        <v>103.594673</v>
      </c>
      <c r="Q4152" s="44">
        <v>105.96093</v>
      </c>
      <c r="R4152" s="44">
        <v>16.083513</v>
      </c>
      <c r="S4152" s="44">
        <v>16.704236999999999</v>
      </c>
      <c r="T4152" s="44">
        <v>175390.234375</v>
      </c>
      <c r="U4152" s="44">
        <v>16617.652343999998</v>
      </c>
      <c r="V4152" s="44">
        <v>0</v>
      </c>
      <c r="W4152" s="44">
        <v>0</v>
      </c>
      <c r="X4152" s="44">
        <v>15334.05565</v>
      </c>
      <c r="Y4152" s="44">
        <v>31523.608356000001</v>
      </c>
      <c r="Z4152" s="44">
        <v>1435.445661</v>
      </c>
      <c r="AA4152" s="44">
        <v>31.353939</v>
      </c>
      <c r="AB4152" s="44">
        <v>1.291839</v>
      </c>
      <c r="AC4152" s="44">
        <v>0.77102000000000004</v>
      </c>
      <c r="AD4152" s="44">
        <v>8868.3534280000003</v>
      </c>
    </row>
    <row r="4153" spans="1:30" x14ac:dyDescent="0.25">
      <c r="A4153">
        <v>5522</v>
      </c>
      <c r="B4153" t="s">
        <v>101</v>
      </c>
      <c r="C4153" t="s">
        <v>367</v>
      </c>
      <c r="D4153" t="s">
        <v>397</v>
      </c>
      <c r="E4153" t="s">
        <v>369</v>
      </c>
      <c r="F4153" s="48" t="e">
        <f>VLOOKUP(A4153,'TAZ definitions'!$A$1:$E$1902,2,FALSE)</f>
        <v>#N/A</v>
      </c>
      <c r="G4153" s="48" t="e">
        <f>VLOOKUP(A4153,'TAZ definitions'!$A$1:$E$1902,4,FALSE)</f>
        <v>#N/A</v>
      </c>
      <c r="H4153" s="44">
        <v>169407</v>
      </c>
      <c r="I4153" s="44">
        <v>0</v>
      </c>
      <c r="J4153" s="44">
        <v>16314</v>
      </c>
      <c r="K4153" s="44">
        <v>0</v>
      </c>
      <c r="L4153" s="44">
        <v>0</v>
      </c>
      <c r="M4153" s="44">
        <v>0</v>
      </c>
      <c r="N4153" s="44">
        <v>0</v>
      </c>
      <c r="O4153" s="44">
        <v>0</v>
      </c>
      <c r="P4153" s="44">
        <v>95.379363999999995</v>
      </c>
      <c r="Q4153" s="44">
        <v>95.374931000000004</v>
      </c>
      <c r="R4153" s="44">
        <v>15.834372</v>
      </c>
      <c r="S4153" s="44">
        <v>15.896698000000001</v>
      </c>
      <c r="T4153" s="44">
        <v>167343.78125</v>
      </c>
      <c r="U4153" s="44">
        <v>16115.310546999999</v>
      </c>
      <c r="V4153" s="44">
        <v>0</v>
      </c>
      <c r="W4153" s="44">
        <v>0</v>
      </c>
      <c r="X4153" s="44">
        <v>22379.367165</v>
      </c>
      <c r="Y4153" s="44">
        <v>74699.685880999998</v>
      </c>
      <c r="Z4153" s="44">
        <v>3754.572529</v>
      </c>
      <c r="AA4153" s="44">
        <v>74.259272999999993</v>
      </c>
      <c r="AB4153" s="44">
        <v>3.1680600000000001</v>
      </c>
      <c r="AC4153" s="44">
        <v>1.930024</v>
      </c>
      <c r="AD4153" s="44">
        <v>22028.776507999999</v>
      </c>
    </row>
    <row r="4154" spans="1:30" x14ac:dyDescent="0.25">
      <c r="A4154">
        <v>5523</v>
      </c>
      <c r="B4154" t="s">
        <v>101</v>
      </c>
      <c r="C4154" t="s">
        <v>367</v>
      </c>
      <c r="D4154" t="s">
        <v>397</v>
      </c>
      <c r="E4154" t="s">
        <v>369</v>
      </c>
      <c r="F4154" s="48" t="e">
        <f>VLOOKUP(A4154,'TAZ definitions'!$A$1:$E$1902,2,FALSE)</f>
        <v>#N/A</v>
      </c>
      <c r="G4154" s="48" t="e">
        <f>VLOOKUP(A4154,'TAZ definitions'!$A$1:$E$1902,4,FALSE)</f>
        <v>#N/A</v>
      </c>
      <c r="H4154" s="44">
        <v>169108</v>
      </c>
      <c r="I4154" s="44">
        <v>22366</v>
      </c>
      <c r="J4154" s="44">
        <v>16231</v>
      </c>
      <c r="K4154" s="44">
        <v>2197</v>
      </c>
      <c r="L4154" s="44">
        <v>0</v>
      </c>
      <c r="M4154" s="44">
        <v>0</v>
      </c>
      <c r="N4154" s="44">
        <v>0</v>
      </c>
      <c r="O4154" s="44">
        <v>0</v>
      </c>
      <c r="P4154" s="44">
        <v>71.865768000000003</v>
      </c>
      <c r="Q4154" s="44">
        <v>71.659522999999993</v>
      </c>
      <c r="R4154" s="44">
        <v>15.097693</v>
      </c>
      <c r="S4154" s="44">
        <v>15.247154</v>
      </c>
      <c r="T4154" s="44">
        <v>165476.171875</v>
      </c>
      <c r="U4154" s="44">
        <v>15883.662109000001</v>
      </c>
      <c r="V4154" s="44">
        <v>0</v>
      </c>
      <c r="W4154" s="44">
        <v>0</v>
      </c>
      <c r="X4154" s="44">
        <v>0</v>
      </c>
      <c r="Y4154" s="44">
        <v>60826.972825999997</v>
      </c>
      <c r="Z4154" s="44">
        <v>2506.6604229999998</v>
      </c>
      <c r="AA4154" s="44">
        <v>52.087632999999997</v>
      </c>
      <c r="AB4154" s="44">
        <v>2.2505440000000001</v>
      </c>
      <c r="AC4154" s="44">
        <v>1.334352</v>
      </c>
      <c r="AD4154" s="44">
        <v>15511.165857</v>
      </c>
    </row>
    <row r="4155" spans="1:30" x14ac:dyDescent="0.25">
      <c r="A4155">
        <v>5524</v>
      </c>
      <c r="B4155" t="s">
        <v>101</v>
      </c>
      <c r="C4155" t="s">
        <v>367</v>
      </c>
      <c r="D4155" t="s">
        <v>397</v>
      </c>
      <c r="E4155" t="s">
        <v>369</v>
      </c>
      <c r="F4155" s="48" t="e">
        <f>VLOOKUP(A4155,'TAZ definitions'!$A$1:$E$1902,2,FALSE)</f>
        <v>#N/A</v>
      </c>
      <c r="G4155" s="48" t="e">
        <f>VLOOKUP(A4155,'TAZ definitions'!$A$1:$E$1902,4,FALSE)</f>
        <v>#N/A</v>
      </c>
      <c r="H4155" s="44">
        <v>170364</v>
      </c>
      <c r="I4155" s="44">
        <v>22172</v>
      </c>
      <c r="J4155" s="44">
        <v>16282</v>
      </c>
      <c r="K4155" s="44">
        <v>2187</v>
      </c>
      <c r="L4155" s="44">
        <v>0</v>
      </c>
      <c r="M4155" s="44">
        <v>0</v>
      </c>
      <c r="N4155" s="44">
        <v>0</v>
      </c>
      <c r="O4155" s="44">
        <v>0</v>
      </c>
      <c r="P4155" s="44">
        <v>74.661208999999999</v>
      </c>
      <c r="Q4155" s="44">
        <v>75.577774000000005</v>
      </c>
      <c r="R4155" s="44">
        <v>15.592285</v>
      </c>
      <c r="S4155" s="44">
        <v>15.691577000000001</v>
      </c>
      <c r="T4155" s="44">
        <v>167782.921875</v>
      </c>
      <c r="U4155" s="44">
        <v>16036.503906</v>
      </c>
      <c r="V4155" s="44">
        <v>0</v>
      </c>
      <c r="W4155" s="44">
        <v>0</v>
      </c>
      <c r="X4155" s="44">
        <v>0</v>
      </c>
      <c r="Y4155" s="44">
        <v>15530.702743</v>
      </c>
      <c r="Z4155" s="44">
        <v>748.31715599999995</v>
      </c>
      <c r="AA4155" s="44">
        <v>15.682230000000001</v>
      </c>
      <c r="AB4155" s="44">
        <v>0.60116099999999995</v>
      </c>
      <c r="AC4155" s="44">
        <v>0.381025</v>
      </c>
      <c r="AD4155" s="44">
        <v>4347.9078390000004</v>
      </c>
    </row>
    <row r="4156" spans="1:30" x14ac:dyDescent="0.25">
      <c r="A4156">
        <v>5525</v>
      </c>
      <c r="B4156" t="s">
        <v>101</v>
      </c>
      <c r="C4156" t="s">
        <v>367</v>
      </c>
      <c r="D4156" t="s">
        <v>397</v>
      </c>
      <c r="E4156" t="s">
        <v>369</v>
      </c>
      <c r="F4156" s="48" t="e">
        <f>VLOOKUP(A4156,'TAZ definitions'!$A$1:$E$1902,2,FALSE)</f>
        <v>#N/A</v>
      </c>
      <c r="G4156" s="48" t="e">
        <f>VLOOKUP(A4156,'TAZ definitions'!$A$1:$E$1902,4,FALSE)</f>
        <v>#N/A</v>
      </c>
      <c r="H4156" s="44">
        <v>176897</v>
      </c>
      <c r="I4156" s="44">
        <v>15874</v>
      </c>
      <c r="J4156" s="44">
        <v>16716</v>
      </c>
      <c r="K4156" s="44">
        <v>617</v>
      </c>
      <c r="L4156" s="44">
        <v>0</v>
      </c>
      <c r="M4156" s="44">
        <v>0</v>
      </c>
      <c r="N4156" s="44">
        <v>0</v>
      </c>
      <c r="O4156" s="44">
        <v>0</v>
      </c>
      <c r="P4156" s="44">
        <v>82.674369999999996</v>
      </c>
      <c r="Q4156" s="44">
        <v>83.243049999999997</v>
      </c>
      <c r="R4156" s="44">
        <v>16.120785000000001</v>
      </c>
      <c r="S4156" s="44">
        <v>16.296544999999998</v>
      </c>
      <c r="T4156" s="44">
        <v>174771.796875</v>
      </c>
      <c r="U4156" s="44">
        <v>16503.523438</v>
      </c>
      <c r="V4156" s="44">
        <v>0</v>
      </c>
      <c r="W4156" s="44">
        <v>0</v>
      </c>
      <c r="X4156" s="44">
        <v>995.36540400000001</v>
      </c>
      <c r="Y4156" s="44">
        <v>71598.883703</v>
      </c>
      <c r="Z4156" s="44">
        <v>3698.981929</v>
      </c>
      <c r="AA4156" s="44">
        <v>75.188995000000006</v>
      </c>
      <c r="AB4156" s="44">
        <v>2.7497820000000002</v>
      </c>
      <c r="AC4156" s="44">
        <v>1.806263</v>
      </c>
      <c r="AD4156" s="44">
        <v>20484.007753000002</v>
      </c>
    </row>
    <row r="4157" spans="1:30" x14ac:dyDescent="0.25">
      <c r="A4157">
        <v>5526</v>
      </c>
      <c r="B4157" t="s">
        <v>101</v>
      </c>
      <c r="C4157" t="s">
        <v>367</v>
      </c>
      <c r="D4157" t="s">
        <v>397</v>
      </c>
      <c r="E4157" t="s">
        <v>369</v>
      </c>
      <c r="F4157" s="48" t="e">
        <f>VLOOKUP(A4157,'TAZ definitions'!$A$1:$E$1902,2,FALSE)</f>
        <v>#N/A</v>
      </c>
      <c r="G4157" s="48" t="e">
        <f>VLOOKUP(A4157,'TAZ definitions'!$A$1:$E$1902,4,FALSE)</f>
        <v>#N/A</v>
      </c>
      <c r="H4157" s="44">
        <v>164893</v>
      </c>
      <c r="I4157" s="44">
        <v>1354</v>
      </c>
      <c r="J4157" s="44">
        <v>16003</v>
      </c>
      <c r="K4157" s="44">
        <v>633</v>
      </c>
      <c r="L4157" s="44">
        <v>0</v>
      </c>
      <c r="M4157" s="44">
        <v>0</v>
      </c>
      <c r="N4157" s="44">
        <v>0</v>
      </c>
      <c r="O4157" s="44">
        <v>0</v>
      </c>
      <c r="P4157" s="44">
        <v>90.611510999999993</v>
      </c>
      <c r="Q4157" s="44">
        <v>89.750618000000003</v>
      </c>
      <c r="R4157" s="44">
        <v>16.107624000000001</v>
      </c>
      <c r="S4157" s="44">
        <v>16.072082999999999</v>
      </c>
      <c r="T4157" s="44">
        <v>163090.28125</v>
      </c>
      <c r="U4157" s="44">
        <v>15833.573242</v>
      </c>
      <c r="V4157" s="44">
        <v>0</v>
      </c>
      <c r="W4157" s="44">
        <v>0</v>
      </c>
      <c r="X4157" s="44">
        <v>0</v>
      </c>
      <c r="Y4157" s="44">
        <v>7866.1220229999999</v>
      </c>
      <c r="Z4157" s="44">
        <v>216.86400599999999</v>
      </c>
      <c r="AA4157" s="44">
        <v>6.4060050000000004</v>
      </c>
      <c r="AB4157" s="44">
        <v>0.32550499999999999</v>
      </c>
      <c r="AC4157" s="44">
        <v>0.14702299999999999</v>
      </c>
      <c r="AD4157" s="44">
        <v>1687.5976639999999</v>
      </c>
    </row>
    <row r="4158" spans="1:30" x14ac:dyDescent="0.25">
      <c r="A4158">
        <v>5527</v>
      </c>
      <c r="B4158" t="s">
        <v>101</v>
      </c>
      <c r="C4158" t="s">
        <v>367</v>
      </c>
      <c r="D4158" t="s">
        <v>397</v>
      </c>
      <c r="E4158" t="s">
        <v>369</v>
      </c>
      <c r="F4158" s="48" t="e">
        <f>VLOOKUP(A4158,'TAZ definitions'!$A$1:$E$1902,2,FALSE)</f>
        <v>#N/A</v>
      </c>
      <c r="G4158" s="48" t="e">
        <f>VLOOKUP(A4158,'TAZ definitions'!$A$1:$E$1902,4,FALSE)</f>
        <v>#N/A</v>
      </c>
      <c r="H4158" s="44">
        <v>163546</v>
      </c>
      <c r="I4158" s="44">
        <v>1354</v>
      </c>
      <c r="J4158" s="44">
        <v>15938</v>
      </c>
      <c r="K4158" s="44">
        <v>633</v>
      </c>
      <c r="L4158" s="44">
        <v>0</v>
      </c>
      <c r="M4158" s="44">
        <v>0</v>
      </c>
      <c r="N4158" s="44">
        <v>0</v>
      </c>
      <c r="O4158" s="44">
        <v>0</v>
      </c>
      <c r="P4158" s="44">
        <v>92.978752</v>
      </c>
      <c r="Q4158" s="44">
        <v>91.364075</v>
      </c>
      <c r="R4158" s="44">
        <v>16.030573</v>
      </c>
      <c r="S4158" s="44">
        <v>15.975073999999999</v>
      </c>
      <c r="T4158" s="44">
        <v>162091.234375</v>
      </c>
      <c r="U4158" s="44">
        <v>15800.723633</v>
      </c>
      <c r="V4158" s="44">
        <v>0</v>
      </c>
      <c r="W4158" s="44">
        <v>0</v>
      </c>
      <c r="X4158" s="44">
        <v>0</v>
      </c>
      <c r="Y4158" s="44">
        <v>50312.379604000002</v>
      </c>
      <c r="Z4158" s="44">
        <v>1656.652818</v>
      </c>
      <c r="AA4158" s="44">
        <v>44.174258000000002</v>
      </c>
      <c r="AB4158" s="44">
        <v>2.036718</v>
      </c>
      <c r="AC4158" s="44">
        <v>1.0215689999999999</v>
      </c>
      <c r="AD4158" s="44">
        <v>11666.868930000001</v>
      </c>
    </row>
    <row r="4159" spans="1:30" x14ac:dyDescent="0.25">
      <c r="A4159">
        <v>5528</v>
      </c>
      <c r="B4159" t="s">
        <v>101</v>
      </c>
      <c r="C4159" t="s">
        <v>367</v>
      </c>
      <c r="D4159" t="s">
        <v>397</v>
      </c>
      <c r="E4159" t="s">
        <v>369</v>
      </c>
      <c r="F4159" s="48" t="e">
        <f>VLOOKUP(A4159,'TAZ definitions'!$A$1:$E$1902,2,FALSE)</f>
        <v>#N/A</v>
      </c>
      <c r="G4159" s="48" t="e">
        <f>VLOOKUP(A4159,'TAZ definitions'!$A$1:$E$1902,4,FALSE)</f>
        <v>#N/A</v>
      </c>
      <c r="H4159" s="44">
        <v>158673</v>
      </c>
      <c r="I4159" s="44">
        <v>14107</v>
      </c>
      <c r="J4159" s="44">
        <v>15010</v>
      </c>
      <c r="K4159" s="44">
        <v>113</v>
      </c>
      <c r="L4159" s="44">
        <v>0</v>
      </c>
      <c r="M4159" s="44">
        <v>0</v>
      </c>
      <c r="N4159" s="44">
        <v>0</v>
      </c>
      <c r="O4159" s="44">
        <v>0</v>
      </c>
      <c r="P4159" s="44">
        <v>77.094452000000004</v>
      </c>
      <c r="Q4159" s="44">
        <v>75.608704000000003</v>
      </c>
      <c r="R4159" s="44">
        <v>15.99348</v>
      </c>
      <c r="S4159" s="44">
        <v>16.008474</v>
      </c>
      <c r="T4159" s="44">
        <v>155860.6875</v>
      </c>
      <c r="U4159" s="44">
        <v>14720.201171999999</v>
      </c>
      <c r="V4159" s="44">
        <v>0</v>
      </c>
      <c r="W4159" s="44">
        <v>0</v>
      </c>
      <c r="X4159" s="44">
        <v>47113.93535</v>
      </c>
      <c r="Y4159" s="44">
        <v>74643.567769000001</v>
      </c>
      <c r="Z4159" s="44">
        <v>3503.5638629999999</v>
      </c>
      <c r="AA4159" s="44">
        <v>72.837194999999994</v>
      </c>
      <c r="AB4159" s="44">
        <v>3.0879699999999999</v>
      </c>
      <c r="AC4159" s="44">
        <v>1.797269</v>
      </c>
      <c r="AD4159" s="44">
        <v>20845.157302</v>
      </c>
    </row>
    <row r="4160" spans="1:30" x14ac:dyDescent="0.25">
      <c r="A4160">
        <v>5529</v>
      </c>
      <c r="B4160" t="s">
        <v>101</v>
      </c>
      <c r="C4160" t="s">
        <v>367</v>
      </c>
      <c r="D4160" t="s">
        <v>397</v>
      </c>
      <c r="E4160" t="s">
        <v>369</v>
      </c>
      <c r="F4160" s="48" t="e">
        <f>VLOOKUP(A4160,'TAZ definitions'!$A$1:$E$1902,2,FALSE)</f>
        <v>#N/A</v>
      </c>
      <c r="G4160" s="48" t="e">
        <f>VLOOKUP(A4160,'TAZ definitions'!$A$1:$E$1902,4,FALSE)</f>
        <v>#N/A</v>
      </c>
      <c r="H4160" s="44">
        <v>159895</v>
      </c>
      <c r="I4160" s="44">
        <v>16476</v>
      </c>
      <c r="J4160" s="44">
        <v>14956</v>
      </c>
      <c r="K4160" s="44">
        <v>342</v>
      </c>
      <c r="L4160" s="44">
        <v>0</v>
      </c>
      <c r="M4160" s="44">
        <v>0</v>
      </c>
      <c r="N4160" s="44">
        <v>0</v>
      </c>
      <c r="O4160" s="44">
        <v>0</v>
      </c>
      <c r="P4160" s="44">
        <v>73.976776000000001</v>
      </c>
      <c r="Q4160" s="44">
        <v>71.269424000000001</v>
      </c>
      <c r="R4160" s="44">
        <v>16.165870999999999</v>
      </c>
      <c r="S4160" s="44">
        <v>16.175485999999999</v>
      </c>
      <c r="T4160" s="44">
        <v>156904.609375</v>
      </c>
      <c r="U4160" s="44">
        <v>14651.287109000001</v>
      </c>
      <c r="V4160" s="44">
        <v>0</v>
      </c>
      <c r="W4160" s="44">
        <v>0</v>
      </c>
      <c r="X4160" s="44">
        <v>13362.108299</v>
      </c>
      <c r="Y4160" s="44">
        <v>19764.108769999999</v>
      </c>
      <c r="Z4160" s="44">
        <v>940.05092500000001</v>
      </c>
      <c r="AA4160" s="44">
        <v>19.063037000000001</v>
      </c>
      <c r="AB4160" s="44">
        <v>0.98871600000000004</v>
      </c>
      <c r="AC4160" s="44">
        <v>0.47646100000000002</v>
      </c>
      <c r="AD4160" s="44">
        <v>5752.2352259999998</v>
      </c>
    </row>
    <row r="4161" spans="1:30" x14ac:dyDescent="0.25">
      <c r="A4161">
        <v>5530</v>
      </c>
      <c r="B4161" t="s">
        <v>101</v>
      </c>
      <c r="C4161" t="s">
        <v>367</v>
      </c>
      <c r="D4161" t="s">
        <v>397</v>
      </c>
      <c r="E4161" t="s">
        <v>369</v>
      </c>
      <c r="F4161" s="48" t="e">
        <f>VLOOKUP(A4161,'TAZ definitions'!$A$1:$E$1902,2,FALSE)</f>
        <v>#N/A</v>
      </c>
      <c r="G4161" s="48" t="e">
        <f>VLOOKUP(A4161,'TAZ definitions'!$A$1:$E$1902,4,FALSE)</f>
        <v>#N/A</v>
      </c>
      <c r="H4161" s="44">
        <v>167402</v>
      </c>
      <c r="I4161" s="44">
        <v>0</v>
      </c>
      <c r="J4161" s="44">
        <v>16157</v>
      </c>
      <c r="K4161" s="44">
        <v>0</v>
      </c>
      <c r="L4161" s="44">
        <v>0</v>
      </c>
      <c r="M4161" s="44">
        <v>0</v>
      </c>
      <c r="N4161" s="44">
        <v>0</v>
      </c>
      <c r="O4161" s="44">
        <v>0</v>
      </c>
      <c r="P4161" s="44">
        <v>0</v>
      </c>
      <c r="Q4161" s="44">
        <v>0</v>
      </c>
      <c r="R4161" s="44">
        <v>17.391839999999998</v>
      </c>
      <c r="S4161" s="44">
        <v>17.236084000000002</v>
      </c>
      <c r="T4161" s="44">
        <v>167402</v>
      </c>
      <c r="U4161" s="44">
        <v>16157</v>
      </c>
      <c r="V4161" s="44">
        <v>0</v>
      </c>
      <c r="W4161" s="44">
        <v>0</v>
      </c>
      <c r="X4161" s="44">
        <v>0</v>
      </c>
      <c r="Y4161" s="44">
        <v>11841.661188</v>
      </c>
      <c r="Z4161" s="44">
        <v>791.27376400000003</v>
      </c>
      <c r="AA4161" s="44">
        <v>14.038449999999999</v>
      </c>
      <c r="AB4161" s="44">
        <v>0.49879000000000001</v>
      </c>
      <c r="AC4161" s="44">
        <v>0.35525000000000001</v>
      </c>
      <c r="AD4161" s="44">
        <v>3944.8923300000001</v>
      </c>
    </row>
    <row r="4162" spans="1:30" x14ac:dyDescent="0.25">
      <c r="A4162">
        <v>5531</v>
      </c>
      <c r="B4162" t="s">
        <v>101</v>
      </c>
      <c r="C4162" t="s">
        <v>367</v>
      </c>
      <c r="D4162" t="s">
        <v>397</v>
      </c>
      <c r="E4162" t="s">
        <v>369</v>
      </c>
      <c r="F4162" s="48" t="e">
        <f>VLOOKUP(A4162,'TAZ definitions'!$A$1:$E$1902,2,FALSE)</f>
        <v>#N/A</v>
      </c>
      <c r="G4162" s="48" t="e">
        <f>VLOOKUP(A4162,'TAZ definitions'!$A$1:$E$1902,4,FALSE)</f>
        <v>#N/A</v>
      </c>
      <c r="H4162" s="44">
        <v>180027</v>
      </c>
      <c r="I4162" s="44">
        <v>14107</v>
      </c>
      <c r="J4162" s="44">
        <v>17085</v>
      </c>
      <c r="K4162" s="44">
        <v>113</v>
      </c>
      <c r="L4162" s="44">
        <v>0</v>
      </c>
      <c r="M4162" s="44">
        <v>0</v>
      </c>
      <c r="N4162" s="44">
        <v>0</v>
      </c>
      <c r="O4162" s="44">
        <v>0</v>
      </c>
      <c r="P4162" s="44">
        <v>80.903259000000006</v>
      </c>
      <c r="Q4162" s="44">
        <v>84.210898999999998</v>
      </c>
      <c r="R4162" s="44">
        <v>15.674797</v>
      </c>
      <c r="S4162" s="44">
        <v>15.368838999999999</v>
      </c>
      <c r="T4162" s="44">
        <v>177892.9375</v>
      </c>
      <c r="U4162" s="44">
        <v>16866.705077999999</v>
      </c>
      <c r="V4162" s="44">
        <v>0</v>
      </c>
      <c r="W4162" s="44">
        <v>0</v>
      </c>
      <c r="X4162" s="44">
        <v>0</v>
      </c>
      <c r="Y4162" s="44">
        <v>0</v>
      </c>
      <c r="Z4162" s="44">
        <v>0</v>
      </c>
      <c r="AA4162" s="44">
        <v>0</v>
      </c>
      <c r="AB4162" s="44">
        <v>0</v>
      </c>
      <c r="AC4162" s="44">
        <v>0</v>
      </c>
      <c r="AD4162" s="44">
        <v>0</v>
      </c>
    </row>
    <row r="4163" spans="1:30" x14ac:dyDescent="0.25">
      <c r="A4163">
        <v>5532</v>
      </c>
      <c r="B4163" t="s">
        <v>101</v>
      </c>
      <c r="C4163" t="s">
        <v>367</v>
      </c>
      <c r="D4163" t="s">
        <v>397</v>
      </c>
      <c r="E4163" t="s">
        <v>369</v>
      </c>
      <c r="F4163" s="48" t="e">
        <f>VLOOKUP(A4163,'TAZ definitions'!$A$1:$E$1902,2,FALSE)</f>
        <v>#N/A</v>
      </c>
      <c r="G4163" s="48" t="e">
        <f>VLOOKUP(A4163,'TAZ definitions'!$A$1:$E$1902,4,FALSE)</f>
        <v>#N/A</v>
      </c>
      <c r="H4163" s="44">
        <v>183729</v>
      </c>
      <c r="I4163" s="44">
        <v>37820</v>
      </c>
      <c r="J4163" s="44">
        <v>17405</v>
      </c>
      <c r="K4163" s="44">
        <v>1246</v>
      </c>
      <c r="L4163" s="44">
        <v>0</v>
      </c>
      <c r="M4163" s="44">
        <v>0</v>
      </c>
      <c r="N4163" s="44">
        <v>0</v>
      </c>
      <c r="O4163" s="44">
        <v>0</v>
      </c>
      <c r="P4163" s="44">
        <v>73.959114</v>
      </c>
      <c r="Q4163" s="44">
        <v>83.777045999999999</v>
      </c>
      <c r="R4163" s="44">
        <v>16.533359999999998</v>
      </c>
      <c r="S4163" s="44">
        <v>16.671602</v>
      </c>
      <c r="T4163" s="44">
        <v>181576.640625</v>
      </c>
      <c r="U4163" s="44">
        <v>17166.630859000001</v>
      </c>
      <c r="V4163" s="44">
        <v>0</v>
      </c>
      <c r="W4163" s="44">
        <v>0</v>
      </c>
      <c r="X4163" s="44">
        <v>30354.570815999999</v>
      </c>
      <c r="Y4163" s="44">
        <v>90936.778338999997</v>
      </c>
      <c r="Z4163" s="44">
        <v>4534.8183410000001</v>
      </c>
      <c r="AA4163" s="44">
        <v>91.637153999999995</v>
      </c>
      <c r="AB4163" s="44">
        <v>3.7260260000000001</v>
      </c>
      <c r="AC4163" s="44">
        <v>2.3073739999999998</v>
      </c>
      <c r="AD4163" s="44">
        <v>26444.601374999998</v>
      </c>
    </row>
    <row r="4164" spans="1:30" x14ac:dyDescent="0.25">
      <c r="A4164">
        <v>5533</v>
      </c>
      <c r="B4164" t="s">
        <v>101</v>
      </c>
      <c r="C4164" t="s">
        <v>367</v>
      </c>
      <c r="D4164" t="s">
        <v>397</v>
      </c>
      <c r="E4164" t="s">
        <v>369</v>
      </c>
      <c r="F4164" s="48" t="e">
        <f>VLOOKUP(A4164,'TAZ definitions'!$A$1:$E$1902,2,FALSE)</f>
        <v>#N/A</v>
      </c>
      <c r="G4164" s="48" t="e">
        <f>VLOOKUP(A4164,'TAZ definitions'!$A$1:$E$1902,4,FALSE)</f>
        <v>#N/A</v>
      </c>
      <c r="H4164" s="44">
        <v>171609</v>
      </c>
      <c r="I4164" s="44">
        <v>0</v>
      </c>
      <c r="J4164" s="44">
        <v>16492</v>
      </c>
      <c r="K4164" s="44">
        <v>0</v>
      </c>
      <c r="L4164" s="44">
        <v>0</v>
      </c>
      <c r="M4164" s="44">
        <v>0</v>
      </c>
      <c r="N4164" s="44">
        <v>0</v>
      </c>
      <c r="O4164" s="44">
        <v>0</v>
      </c>
      <c r="P4164" s="44">
        <v>89.979125999999994</v>
      </c>
      <c r="Q4164" s="44">
        <v>93.413055</v>
      </c>
      <c r="R4164" s="44">
        <v>16.194928999999998</v>
      </c>
      <c r="S4164" s="44">
        <v>16.146875000000001</v>
      </c>
      <c r="T4164" s="44">
        <v>170169.328125</v>
      </c>
      <c r="U4164" s="44">
        <v>16353.644531</v>
      </c>
      <c r="V4164" s="44">
        <v>0</v>
      </c>
      <c r="W4164" s="44">
        <v>0</v>
      </c>
      <c r="X4164" s="44">
        <v>0</v>
      </c>
      <c r="Y4164" s="44">
        <v>0</v>
      </c>
      <c r="Z4164" s="44">
        <v>0</v>
      </c>
      <c r="AA4164" s="44">
        <v>0</v>
      </c>
      <c r="AB4164" s="44">
        <v>0</v>
      </c>
      <c r="AC4164" s="44">
        <v>0</v>
      </c>
      <c r="AD4164" s="44">
        <v>0</v>
      </c>
    </row>
    <row r="4165" spans="1:30" x14ac:dyDescent="0.25">
      <c r="A4165">
        <v>5534</v>
      </c>
      <c r="B4165" t="s">
        <v>101</v>
      </c>
      <c r="C4165" t="s">
        <v>367</v>
      </c>
      <c r="D4165" t="s">
        <v>397</v>
      </c>
      <c r="E4165" t="s">
        <v>369</v>
      </c>
      <c r="F4165" s="48" t="e">
        <f>VLOOKUP(A4165,'TAZ definitions'!$A$1:$E$1902,2,FALSE)</f>
        <v>#N/A</v>
      </c>
      <c r="G4165" s="48" t="e">
        <f>VLOOKUP(A4165,'TAZ definitions'!$A$1:$E$1902,4,FALSE)</f>
        <v>#N/A</v>
      </c>
      <c r="H4165" s="44">
        <v>166682</v>
      </c>
      <c r="I4165" s="44">
        <v>14107</v>
      </c>
      <c r="J4165" s="44">
        <v>16065</v>
      </c>
      <c r="K4165" s="44">
        <v>113</v>
      </c>
      <c r="L4165" s="44">
        <v>0</v>
      </c>
      <c r="M4165" s="44">
        <v>0</v>
      </c>
      <c r="N4165" s="44">
        <v>0</v>
      </c>
      <c r="O4165" s="44">
        <v>0</v>
      </c>
      <c r="P4165" s="44">
        <v>83.669967999999997</v>
      </c>
      <c r="Q4165" s="44">
        <v>81.361748000000006</v>
      </c>
      <c r="R4165" s="44">
        <v>21.884138</v>
      </c>
      <c r="S4165" s="44">
        <v>21.879390999999998</v>
      </c>
      <c r="T4165" s="44">
        <v>157189.84375</v>
      </c>
      <c r="U4165" s="44">
        <v>15072.575194999999</v>
      </c>
      <c r="V4165" s="44">
        <v>0</v>
      </c>
      <c r="W4165" s="44">
        <v>0</v>
      </c>
      <c r="X4165" s="44">
        <v>0</v>
      </c>
      <c r="Y4165" s="44">
        <v>21863.223574</v>
      </c>
      <c r="Z4165" s="44">
        <v>1122.9325570000001</v>
      </c>
      <c r="AA4165" s="44">
        <v>22.948391999999998</v>
      </c>
      <c r="AB4165" s="44">
        <v>0.800952</v>
      </c>
      <c r="AC4165" s="44">
        <v>0.55309399999999997</v>
      </c>
      <c r="AD4165" s="44">
        <v>6186.70262</v>
      </c>
    </row>
    <row r="4166" spans="1:30" x14ac:dyDescent="0.25">
      <c r="A4166">
        <v>5535</v>
      </c>
      <c r="B4166" t="s">
        <v>101</v>
      </c>
      <c r="C4166" t="s">
        <v>367</v>
      </c>
      <c r="D4166" t="s">
        <v>397</v>
      </c>
      <c r="E4166" t="s">
        <v>369</v>
      </c>
      <c r="F4166" s="48" t="e">
        <f>VLOOKUP(A4166,'TAZ definitions'!$A$1:$E$1902,2,FALSE)</f>
        <v>#N/A</v>
      </c>
      <c r="G4166" s="48" t="e">
        <f>VLOOKUP(A4166,'TAZ definitions'!$A$1:$E$1902,4,FALSE)</f>
        <v>#N/A</v>
      </c>
      <c r="H4166" s="44">
        <v>167054</v>
      </c>
      <c r="I4166" s="44">
        <v>22172</v>
      </c>
      <c r="J4166" s="44">
        <v>16069</v>
      </c>
      <c r="K4166" s="44">
        <v>2187</v>
      </c>
      <c r="L4166" s="44">
        <v>0</v>
      </c>
      <c r="M4166" s="44">
        <v>0</v>
      </c>
      <c r="N4166" s="44">
        <v>0</v>
      </c>
      <c r="O4166" s="44">
        <v>0</v>
      </c>
      <c r="P4166" s="44">
        <v>70.824798999999999</v>
      </c>
      <c r="Q4166" s="44">
        <v>70.077208999999996</v>
      </c>
      <c r="R4166" s="44">
        <v>14.942883</v>
      </c>
      <c r="S4166" s="44">
        <v>15.354566</v>
      </c>
      <c r="T4166" s="44">
        <v>163691.890625</v>
      </c>
      <c r="U4166" s="44">
        <v>15746.855469</v>
      </c>
      <c r="V4166" s="44">
        <v>0</v>
      </c>
      <c r="W4166" s="44">
        <v>0</v>
      </c>
      <c r="X4166" s="44">
        <v>2647.698848</v>
      </c>
      <c r="Y4166" s="44">
        <v>111399.363841</v>
      </c>
      <c r="Z4166" s="44">
        <v>5205.0931119999996</v>
      </c>
      <c r="AA4166" s="44">
        <v>104.678887</v>
      </c>
      <c r="AB4166" s="44">
        <v>4.2543920000000002</v>
      </c>
      <c r="AC4166" s="44">
        <v>2.631707</v>
      </c>
      <c r="AD4166" s="44">
        <v>30257.398314999999</v>
      </c>
    </row>
    <row r="4167" spans="1:30" x14ac:dyDescent="0.25">
      <c r="A4167">
        <v>5536</v>
      </c>
      <c r="B4167" t="s">
        <v>101</v>
      </c>
      <c r="C4167" t="s">
        <v>367</v>
      </c>
      <c r="D4167" t="s">
        <v>397</v>
      </c>
      <c r="E4167" t="s">
        <v>369</v>
      </c>
      <c r="F4167" s="48" t="e">
        <f>VLOOKUP(A4167,'TAZ definitions'!$A$1:$E$1902,2,FALSE)</f>
        <v>#N/A</v>
      </c>
      <c r="G4167" s="48" t="e">
        <f>VLOOKUP(A4167,'TAZ definitions'!$A$1:$E$1902,4,FALSE)</f>
        <v>#N/A</v>
      </c>
      <c r="H4167" s="44">
        <v>165250</v>
      </c>
      <c r="I4167" s="44">
        <v>15874</v>
      </c>
      <c r="J4167" s="44">
        <v>15928</v>
      </c>
      <c r="K4167" s="44">
        <v>617</v>
      </c>
      <c r="L4167" s="44">
        <v>0</v>
      </c>
      <c r="M4167" s="44">
        <v>0</v>
      </c>
      <c r="N4167" s="44">
        <v>0</v>
      </c>
      <c r="O4167" s="44">
        <v>0</v>
      </c>
      <c r="P4167" s="44">
        <v>81.598335000000006</v>
      </c>
      <c r="Q4167" s="44">
        <v>78.508780999999999</v>
      </c>
      <c r="R4167" s="44">
        <v>16.028288</v>
      </c>
      <c r="S4167" s="44">
        <v>16.193584000000001</v>
      </c>
      <c r="T4167" s="44">
        <v>162190.15625</v>
      </c>
      <c r="U4167" s="44">
        <v>15614.368164</v>
      </c>
      <c r="V4167" s="44">
        <v>0</v>
      </c>
      <c r="W4167" s="44">
        <v>0</v>
      </c>
      <c r="X4167" s="44">
        <v>0</v>
      </c>
      <c r="Y4167" s="44">
        <v>74749.646599</v>
      </c>
      <c r="Z4167" s="44">
        <v>4231.2486310000004</v>
      </c>
      <c r="AA4167" s="44">
        <v>82.067401000000004</v>
      </c>
      <c r="AB4167" s="44">
        <v>2.879607</v>
      </c>
      <c r="AC4167" s="44">
        <v>2.013055</v>
      </c>
      <c r="AD4167" s="44">
        <v>22479.633915999999</v>
      </c>
    </row>
    <row r="4168" spans="1:30" x14ac:dyDescent="0.25">
      <c r="A4168">
        <v>5537</v>
      </c>
      <c r="B4168" t="s">
        <v>101</v>
      </c>
      <c r="C4168" t="s">
        <v>367</v>
      </c>
      <c r="D4168" t="s">
        <v>397</v>
      </c>
      <c r="E4168" t="s">
        <v>369</v>
      </c>
      <c r="F4168" s="48" t="e">
        <f>VLOOKUP(A4168,'TAZ definitions'!$A$1:$E$1902,2,FALSE)</f>
        <v>#N/A</v>
      </c>
      <c r="G4168" s="48" t="e">
        <f>VLOOKUP(A4168,'TAZ definitions'!$A$1:$E$1902,4,FALSE)</f>
        <v>#N/A</v>
      </c>
      <c r="H4168" s="44">
        <v>167054</v>
      </c>
      <c r="I4168" s="44">
        <v>23098</v>
      </c>
      <c r="J4168" s="44">
        <v>16069</v>
      </c>
      <c r="K4168" s="44">
        <v>2194</v>
      </c>
      <c r="L4168" s="44">
        <v>0</v>
      </c>
      <c r="M4168" s="44">
        <v>0</v>
      </c>
      <c r="N4168" s="44">
        <v>0</v>
      </c>
      <c r="O4168" s="44">
        <v>0</v>
      </c>
      <c r="P4168" s="44">
        <v>74.122985999999997</v>
      </c>
      <c r="Q4168" s="44">
        <v>72.952995000000001</v>
      </c>
      <c r="R4168" s="44">
        <v>15.164263999999999</v>
      </c>
      <c r="S4168" s="44">
        <v>15.414901</v>
      </c>
      <c r="T4168" s="44">
        <v>164120.84375</v>
      </c>
      <c r="U4168" s="44">
        <v>15786.291992</v>
      </c>
      <c r="V4168" s="44">
        <v>0</v>
      </c>
      <c r="W4168" s="44">
        <v>0</v>
      </c>
      <c r="X4168" s="44">
        <v>0</v>
      </c>
      <c r="Y4168" s="44">
        <v>10503.180971</v>
      </c>
      <c r="Z4168" s="44">
        <v>700.56231700000001</v>
      </c>
      <c r="AA4168" s="44">
        <v>12.555237</v>
      </c>
      <c r="AB4168" s="44">
        <v>0.438444</v>
      </c>
      <c r="AC4168" s="44">
        <v>0.31509500000000001</v>
      </c>
      <c r="AD4168" s="44">
        <v>3502.0661890000001</v>
      </c>
    </row>
    <row r="4169" spans="1:30" x14ac:dyDescent="0.25">
      <c r="A4169">
        <v>5538</v>
      </c>
      <c r="B4169" t="s">
        <v>101</v>
      </c>
      <c r="C4169" t="s">
        <v>367</v>
      </c>
      <c r="D4169" t="s">
        <v>397</v>
      </c>
      <c r="E4169" t="s">
        <v>369</v>
      </c>
      <c r="F4169" s="48" t="e">
        <f>VLOOKUP(A4169,'TAZ definitions'!$A$1:$E$1902,2,FALSE)</f>
        <v>#N/A</v>
      </c>
      <c r="G4169" s="48" t="e">
        <f>VLOOKUP(A4169,'TAZ definitions'!$A$1:$E$1902,4,FALSE)</f>
        <v>#N/A</v>
      </c>
      <c r="H4169" s="44">
        <v>176311</v>
      </c>
      <c r="I4169" s="44">
        <v>26399</v>
      </c>
      <c r="J4169" s="44">
        <v>16647</v>
      </c>
      <c r="K4169" s="44">
        <v>2979</v>
      </c>
      <c r="L4169" s="44">
        <v>0</v>
      </c>
      <c r="M4169" s="44">
        <v>0</v>
      </c>
      <c r="N4169" s="44">
        <v>0</v>
      </c>
      <c r="O4169" s="44">
        <v>0</v>
      </c>
      <c r="P4169" s="44">
        <v>73.500336000000004</v>
      </c>
      <c r="Q4169" s="44">
        <v>71.076392999999996</v>
      </c>
      <c r="R4169" s="44">
        <v>15.108039</v>
      </c>
      <c r="S4169" s="44">
        <v>15.376904</v>
      </c>
      <c r="T4169" s="44">
        <v>173006.953125</v>
      </c>
      <c r="U4169" s="44">
        <v>16345.757813</v>
      </c>
      <c r="V4169" s="44">
        <v>0</v>
      </c>
      <c r="W4169" s="44">
        <v>0</v>
      </c>
      <c r="X4169" s="44">
        <v>50859.158750000002</v>
      </c>
      <c r="Y4169" s="44">
        <v>192459.106722</v>
      </c>
      <c r="Z4169" s="44">
        <v>9582.7014429999999</v>
      </c>
      <c r="AA4169" s="44">
        <v>197.58845500000001</v>
      </c>
      <c r="AB4169" s="44">
        <v>7.7270200000000004</v>
      </c>
      <c r="AC4169" s="44">
        <v>4.8481360000000002</v>
      </c>
      <c r="AD4169" s="44">
        <v>55516.242969999999</v>
      </c>
    </row>
    <row r="4170" spans="1:30" x14ac:dyDescent="0.25">
      <c r="A4170">
        <v>5539</v>
      </c>
      <c r="B4170" t="s">
        <v>101</v>
      </c>
      <c r="C4170" t="s">
        <v>367</v>
      </c>
      <c r="D4170" t="s">
        <v>397</v>
      </c>
      <c r="E4170" t="s">
        <v>369</v>
      </c>
      <c r="F4170" s="48" t="e">
        <f>VLOOKUP(A4170,'TAZ definitions'!$A$1:$E$1902,2,FALSE)</f>
        <v>#N/A</v>
      </c>
      <c r="G4170" s="48" t="e">
        <f>VLOOKUP(A4170,'TAZ definitions'!$A$1:$E$1902,4,FALSE)</f>
        <v>#N/A</v>
      </c>
      <c r="H4170" s="44">
        <v>173445</v>
      </c>
      <c r="I4170" s="44">
        <v>22738</v>
      </c>
      <c r="J4170" s="44">
        <v>16425</v>
      </c>
      <c r="K4170" s="44">
        <v>2337</v>
      </c>
      <c r="L4170" s="44">
        <v>0</v>
      </c>
      <c r="M4170" s="44">
        <v>0</v>
      </c>
      <c r="N4170" s="44">
        <v>0</v>
      </c>
      <c r="O4170" s="44">
        <v>0</v>
      </c>
      <c r="P4170" s="44">
        <v>76.763358999999994</v>
      </c>
      <c r="Q4170" s="44">
        <v>75.220116000000004</v>
      </c>
      <c r="R4170" s="44">
        <v>14.541294000000001</v>
      </c>
      <c r="S4170" s="44">
        <v>14.802211</v>
      </c>
      <c r="T4170" s="44">
        <v>170571.125</v>
      </c>
      <c r="U4170" s="44">
        <v>16156.351563</v>
      </c>
      <c r="V4170" s="44">
        <v>0</v>
      </c>
      <c r="W4170" s="44">
        <v>0</v>
      </c>
      <c r="X4170" s="44">
        <v>0</v>
      </c>
      <c r="Y4170" s="44">
        <v>18758.189456</v>
      </c>
      <c r="Z4170" s="44">
        <v>1055.2332019999999</v>
      </c>
      <c r="AA4170" s="44">
        <v>20.638494999999999</v>
      </c>
      <c r="AB4170" s="44">
        <v>0.72159099999999998</v>
      </c>
      <c r="AC4170" s="44">
        <v>0.50243700000000002</v>
      </c>
      <c r="AD4170" s="44">
        <v>5623.4155069999997</v>
      </c>
    </row>
    <row r="4171" spans="1:30" x14ac:dyDescent="0.25">
      <c r="A4171">
        <v>5540</v>
      </c>
      <c r="B4171" t="s">
        <v>101</v>
      </c>
      <c r="C4171" t="s">
        <v>367</v>
      </c>
      <c r="D4171" t="s">
        <v>397</v>
      </c>
      <c r="E4171" t="s">
        <v>369</v>
      </c>
      <c r="F4171" s="48" t="e">
        <f>VLOOKUP(A4171,'TAZ definitions'!$A$1:$E$1902,2,FALSE)</f>
        <v>#N/A</v>
      </c>
      <c r="G4171" s="48" t="e">
        <f>VLOOKUP(A4171,'TAZ definitions'!$A$1:$E$1902,4,FALSE)</f>
        <v>#N/A</v>
      </c>
      <c r="H4171" s="44">
        <v>165768</v>
      </c>
      <c r="I4171" s="44">
        <v>16564</v>
      </c>
      <c r="J4171" s="44">
        <v>15980</v>
      </c>
      <c r="K4171" s="44">
        <v>940</v>
      </c>
      <c r="L4171" s="44">
        <v>0</v>
      </c>
      <c r="M4171" s="44">
        <v>0</v>
      </c>
      <c r="N4171" s="44">
        <v>0</v>
      </c>
      <c r="O4171" s="44">
        <v>0</v>
      </c>
      <c r="P4171" s="44">
        <v>79.902739999999994</v>
      </c>
      <c r="Q4171" s="44">
        <v>77.887107999999998</v>
      </c>
      <c r="R4171" s="44">
        <v>14.909784999999999</v>
      </c>
      <c r="S4171" s="44">
        <v>15.085499</v>
      </c>
      <c r="T4171" s="44">
        <v>163467.828125</v>
      </c>
      <c r="U4171" s="44">
        <v>15748.139648</v>
      </c>
      <c r="V4171" s="44">
        <v>0</v>
      </c>
      <c r="W4171" s="44">
        <v>0</v>
      </c>
      <c r="X4171" s="44">
        <v>0</v>
      </c>
      <c r="Y4171" s="44">
        <v>0</v>
      </c>
      <c r="Z4171" s="44">
        <v>0</v>
      </c>
      <c r="AA4171" s="44">
        <v>0</v>
      </c>
      <c r="AB4171" s="44">
        <v>0</v>
      </c>
      <c r="AC4171" s="44">
        <v>0</v>
      </c>
      <c r="AD4171" s="44">
        <v>0</v>
      </c>
    </row>
    <row r="4172" spans="1:30" x14ac:dyDescent="0.25">
      <c r="A4172">
        <v>5541</v>
      </c>
      <c r="B4172" t="s">
        <v>101</v>
      </c>
      <c r="C4172" t="s">
        <v>367</v>
      </c>
      <c r="D4172" t="s">
        <v>397</v>
      </c>
      <c r="E4172" t="s">
        <v>369</v>
      </c>
      <c r="F4172" s="48" t="e">
        <f>VLOOKUP(A4172,'TAZ definitions'!$A$1:$E$1902,2,FALSE)</f>
        <v>#N/A</v>
      </c>
      <c r="G4172" s="48" t="e">
        <f>VLOOKUP(A4172,'TAZ definitions'!$A$1:$E$1902,4,FALSE)</f>
        <v>#N/A</v>
      </c>
      <c r="H4172" s="44">
        <v>175022</v>
      </c>
      <c r="I4172" s="44">
        <v>14107</v>
      </c>
      <c r="J4172" s="44">
        <v>16518</v>
      </c>
      <c r="K4172" s="44">
        <v>113</v>
      </c>
      <c r="L4172" s="44">
        <v>0</v>
      </c>
      <c r="M4172" s="44">
        <v>0</v>
      </c>
      <c r="N4172" s="44">
        <v>0</v>
      </c>
      <c r="O4172" s="44">
        <v>0</v>
      </c>
      <c r="P4172" s="44">
        <v>88.023796000000004</v>
      </c>
      <c r="Q4172" s="44">
        <v>84.152411999999998</v>
      </c>
      <c r="R4172" s="44">
        <v>15.299696000000001</v>
      </c>
      <c r="S4172" s="44">
        <v>15.746722</v>
      </c>
      <c r="T4172" s="44">
        <v>172984.671875</v>
      </c>
      <c r="U4172" s="44">
        <v>16310.298828000001</v>
      </c>
      <c r="V4172" s="44">
        <v>0</v>
      </c>
      <c r="W4172" s="44">
        <v>0</v>
      </c>
      <c r="X4172" s="44">
        <v>0</v>
      </c>
      <c r="Y4172" s="44">
        <v>55340.588126000002</v>
      </c>
      <c r="Z4172" s="44">
        <v>3042.9741170000002</v>
      </c>
      <c r="AA4172" s="44">
        <v>60.802335999999997</v>
      </c>
      <c r="AB4172" s="44">
        <v>2.0747749999999998</v>
      </c>
      <c r="AC4172" s="44">
        <v>1.4992859999999999</v>
      </c>
      <c r="AD4172" s="44">
        <v>16632.621041999999</v>
      </c>
    </row>
    <row r="4173" spans="1:30" x14ac:dyDescent="0.25">
      <c r="A4173">
        <v>5542</v>
      </c>
      <c r="B4173" t="s">
        <v>101</v>
      </c>
      <c r="C4173" t="s">
        <v>367</v>
      </c>
      <c r="D4173" t="s">
        <v>397</v>
      </c>
      <c r="E4173" t="s">
        <v>369</v>
      </c>
      <c r="F4173" s="48" t="e">
        <f>VLOOKUP(A4173,'TAZ definitions'!$A$1:$E$1902,2,FALSE)</f>
        <v>#N/A</v>
      </c>
      <c r="G4173" s="48" t="e">
        <f>VLOOKUP(A4173,'TAZ definitions'!$A$1:$E$1902,4,FALSE)</f>
        <v>#N/A</v>
      </c>
      <c r="H4173" s="44">
        <v>177146</v>
      </c>
      <c r="I4173" s="44">
        <v>17599</v>
      </c>
      <c r="J4173" s="44">
        <v>16848</v>
      </c>
      <c r="K4173" s="44">
        <v>831</v>
      </c>
      <c r="L4173" s="44">
        <v>0</v>
      </c>
      <c r="M4173" s="44">
        <v>0</v>
      </c>
      <c r="N4173" s="44">
        <v>0</v>
      </c>
      <c r="O4173" s="44">
        <v>0</v>
      </c>
      <c r="P4173" s="44">
        <v>78.424301</v>
      </c>
      <c r="Q4173" s="44">
        <v>84.796126999999998</v>
      </c>
      <c r="R4173" s="44">
        <v>15.559257000000001</v>
      </c>
      <c r="S4173" s="44">
        <v>16.133478</v>
      </c>
      <c r="T4173" s="44">
        <v>174695.671875</v>
      </c>
      <c r="U4173" s="44">
        <v>16602.009765999999</v>
      </c>
      <c r="V4173" s="44">
        <v>0</v>
      </c>
      <c r="W4173" s="44">
        <v>0</v>
      </c>
      <c r="X4173" s="44">
        <v>26138.532135000001</v>
      </c>
      <c r="Y4173" s="44">
        <v>123253.99815499999</v>
      </c>
      <c r="Z4173" s="44">
        <v>7478.1142239999999</v>
      </c>
      <c r="AA4173" s="44">
        <v>139.94761399999999</v>
      </c>
      <c r="AB4173" s="44">
        <v>5.1045790000000002</v>
      </c>
      <c r="AC4173" s="44">
        <v>3.514011</v>
      </c>
      <c r="AD4173" s="44">
        <v>39307.481266000003</v>
      </c>
    </row>
    <row r="4174" spans="1:30" x14ac:dyDescent="0.25">
      <c r="A4174">
        <v>5543</v>
      </c>
      <c r="B4174" t="s">
        <v>101</v>
      </c>
      <c r="C4174" t="s">
        <v>367</v>
      </c>
      <c r="D4174" t="s">
        <v>397</v>
      </c>
      <c r="E4174" t="s">
        <v>369</v>
      </c>
      <c r="F4174" s="48" t="e">
        <f>VLOOKUP(A4174,'TAZ definitions'!$A$1:$E$1902,2,FALSE)</f>
        <v>#N/A</v>
      </c>
      <c r="G4174" s="48" t="e">
        <f>VLOOKUP(A4174,'TAZ definitions'!$A$1:$E$1902,4,FALSE)</f>
        <v>#N/A</v>
      </c>
      <c r="H4174" s="44">
        <v>183606</v>
      </c>
      <c r="I4174" s="44">
        <v>30242</v>
      </c>
      <c r="J4174" s="44">
        <v>17436</v>
      </c>
      <c r="K4174" s="44">
        <v>1017</v>
      </c>
      <c r="L4174" s="44">
        <v>0</v>
      </c>
      <c r="M4174" s="44">
        <v>0</v>
      </c>
      <c r="N4174" s="44">
        <v>0</v>
      </c>
      <c r="O4174" s="44">
        <v>0</v>
      </c>
      <c r="P4174" s="44">
        <v>71.475876</v>
      </c>
      <c r="Q4174" s="44">
        <v>86.542823999999996</v>
      </c>
      <c r="R4174" s="44">
        <v>14.139927</v>
      </c>
      <c r="S4174" s="44">
        <v>15.01571</v>
      </c>
      <c r="T4174" s="44">
        <v>180708.453125</v>
      </c>
      <c r="U4174" s="44">
        <v>17125.792968999998</v>
      </c>
      <c r="V4174" s="44">
        <v>0</v>
      </c>
      <c r="W4174" s="44">
        <v>0</v>
      </c>
      <c r="X4174" s="44">
        <v>0</v>
      </c>
      <c r="Y4174" s="44">
        <v>122647.301358</v>
      </c>
      <c r="Z4174" s="44">
        <v>6559.5880470000002</v>
      </c>
      <c r="AA4174" s="44">
        <v>134.67607599999999</v>
      </c>
      <c r="AB4174" s="44">
        <v>5.6557380000000004</v>
      </c>
      <c r="AC4174" s="44">
        <v>3.303026</v>
      </c>
      <c r="AD4174" s="44">
        <v>38336.692691999997</v>
      </c>
    </row>
    <row r="4175" spans="1:30" x14ac:dyDescent="0.25">
      <c r="A4175">
        <v>5544</v>
      </c>
      <c r="B4175" t="s">
        <v>101</v>
      </c>
      <c r="C4175" t="s">
        <v>367</v>
      </c>
      <c r="D4175" t="s">
        <v>397</v>
      </c>
      <c r="E4175" t="s">
        <v>369</v>
      </c>
      <c r="F4175" s="48" t="e">
        <f>VLOOKUP(A4175,'TAZ definitions'!$A$1:$E$1902,2,FALSE)</f>
        <v>#N/A</v>
      </c>
      <c r="G4175" s="48" t="e">
        <f>VLOOKUP(A4175,'TAZ definitions'!$A$1:$E$1902,4,FALSE)</f>
        <v>#N/A</v>
      </c>
      <c r="H4175" s="44">
        <v>174282</v>
      </c>
      <c r="I4175" s="44">
        <v>14301</v>
      </c>
      <c r="J4175" s="44">
        <v>16639</v>
      </c>
      <c r="K4175" s="44">
        <v>123</v>
      </c>
      <c r="L4175" s="44">
        <v>0</v>
      </c>
      <c r="M4175" s="44">
        <v>0</v>
      </c>
      <c r="N4175" s="44">
        <v>0</v>
      </c>
      <c r="O4175" s="44">
        <v>0</v>
      </c>
      <c r="P4175" s="44">
        <v>82.346985000000004</v>
      </c>
      <c r="Q4175" s="44">
        <v>82.416595000000001</v>
      </c>
      <c r="R4175" s="44">
        <v>14.54467</v>
      </c>
      <c r="S4175" s="44">
        <v>14.858027</v>
      </c>
      <c r="T4175" s="44">
        <v>172160.578125</v>
      </c>
      <c r="U4175" s="44">
        <v>16419.992188</v>
      </c>
      <c r="V4175" s="44">
        <v>0</v>
      </c>
      <c r="W4175" s="44">
        <v>0</v>
      </c>
      <c r="X4175" s="44">
        <v>21811.725173999999</v>
      </c>
      <c r="Y4175" s="44">
        <v>103072.120026</v>
      </c>
      <c r="Z4175" s="44">
        <v>5758.6754110000002</v>
      </c>
      <c r="AA4175" s="44">
        <v>112.55552400000001</v>
      </c>
      <c r="AB4175" s="44">
        <v>4.2469200000000003</v>
      </c>
      <c r="AC4175" s="44">
        <v>2.7915329999999998</v>
      </c>
      <c r="AD4175" s="44">
        <v>31555.228093000002</v>
      </c>
    </row>
    <row r="4176" spans="1:30" x14ac:dyDescent="0.25">
      <c r="A4176">
        <v>5545</v>
      </c>
      <c r="B4176" t="s">
        <v>101</v>
      </c>
      <c r="C4176" t="s">
        <v>367</v>
      </c>
      <c r="D4176" t="s">
        <v>397</v>
      </c>
      <c r="E4176" t="s">
        <v>369</v>
      </c>
      <c r="F4176" s="48" t="e">
        <f>VLOOKUP(A4176,'TAZ definitions'!$A$1:$E$1902,2,FALSE)</f>
        <v>#N/A</v>
      </c>
      <c r="G4176" s="48" t="e">
        <f>VLOOKUP(A4176,'TAZ definitions'!$A$1:$E$1902,4,FALSE)</f>
        <v>#N/A</v>
      </c>
      <c r="H4176" s="44">
        <v>168913</v>
      </c>
      <c r="I4176" s="44">
        <v>22172</v>
      </c>
      <c r="J4176" s="44">
        <v>16213</v>
      </c>
      <c r="K4176" s="44">
        <v>2187</v>
      </c>
      <c r="L4176" s="44">
        <v>0</v>
      </c>
      <c r="M4176" s="44">
        <v>0</v>
      </c>
      <c r="N4176" s="44">
        <v>0</v>
      </c>
      <c r="O4176" s="44">
        <v>0</v>
      </c>
      <c r="P4176" s="44">
        <v>73.458327999999995</v>
      </c>
      <c r="Q4176" s="44">
        <v>73.179717999999994</v>
      </c>
      <c r="R4176" s="44">
        <v>15.939465999999999</v>
      </c>
      <c r="S4176" s="44">
        <v>16.148841999999998</v>
      </c>
      <c r="T4176" s="44">
        <v>163517.921875</v>
      </c>
      <c r="U4176" s="44">
        <v>15697.320313</v>
      </c>
      <c r="V4176" s="44">
        <v>0</v>
      </c>
      <c r="W4176" s="44">
        <v>0</v>
      </c>
      <c r="X4176" s="44">
        <v>0</v>
      </c>
      <c r="Y4176" s="44">
        <v>25752.604434000001</v>
      </c>
      <c r="Z4176" s="44">
        <v>1349.799227</v>
      </c>
      <c r="AA4176" s="44">
        <v>26.951785999999998</v>
      </c>
      <c r="AB4176" s="44">
        <v>0.99349799999999999</v>
      </c>
      <c r="AC4176" s="44">
        <v>0.64831399999999995</v>
      </c>
      <c r="AD4176" s="44">
        <v>7342.6599630000001</v>
      </c>
    </row>
    <row r="4177" spans="1:30" x14ac:dyDescent="0.25">
      <c r="A4177">
        <v>5546</v>
      </c>
      <c r="B4177" t="s">
        <v>101</v>
      </c>
      <c r="C4177" t="s">
        <v>367</v>
      </c>
      <c r="D4177" t="s">
        <v>397</v>
      </c>
      <c r="E4177" t="s">
        <v>369</v>
      </c>
      <c r="F4177" s="48" t="e">
        <f>VLOOKUP(A4177,'TAZ definitions'!$A$1:$E$1902,2,FALSE)</f>
        <v>#N/A</v>
      </c>
      <c r="G4177" s="48" t="e">
        <f>VLOOKUP(A4177,'TAZ definitions'!$A$1:$E$1902,4,FALSE)</f>
        <v>#N/A</v>
      </c>
      <c r="H4177" s="44">
        <v>167589</v>
      </c>
      <c r="I4177" s="44">
        <v>20702</v>
      </c>
      <c r="J4177" s="44">
        <v>16146</v>
      </c>
      <c r="K4177" s="44">
        <v>2163</v>
      </c>
      <c r="L4177" s="44">
        <v>0</v>
      </c>
      <c r="M4177" s="44">
        <v>0</v>
      </c>
      <c r="N4177" s="44">
        <v>0</v>
      </c>
      <c r="O4177" s="44">
        <v>0</v>
      </c>
      <c r="P4177" s="44">
        <v>74.781143</v>
      </c>
      <c r="Q4177" s="44">
        <v>71.685813999999993</v>
      </c>
      <c r="R4177" s="44">
        <v>15.175428999999999</v>
      </c>
      <c r="S4177" s="44">
        <v>15.287298</v>
      </c>
      <c r="T4177" s="44">
        <v>164368.921875</v>
      </c>
      <c r="U4177" s="44">
        <v>15839.464844</v>
      </c>
      <c r="V4177" s="44">
        <v>0</v>
      </c>
      <c r="W4177" s="44">
        <v>0</v>
      </c>
      <c r="X4177" s="44">
        <v>0</v>
      </c>
      <c r="Y4177" s="44">
        <v>23838.032294000001</v>
      </c>
      <c r="Z4177" s="44">
        <v>1244.6206569999999</v>
      </c>
      <c r="AA4177" s="44">
        <v>25.026561999999998</v>
      </c>
      <c r="AB4177" s="44">
        <v>0.907833</v>
      </c>
      <c r="AC4177" s="44">
        <v>0.60148500000000005</v>
      </c>
      <c r="AD4177" s="44">
        <v>6794.8561659999996</v>
      </c>
    </row>
    <row r="4178" spans="1:30" x14ac:dyDescent="0.25">
      <c r="A4178">
        <v>5547</v>
      </c>
      <c r="B4178" t="s">
        <v>101</v>
      </c>
      <c r="C4178" t="s">
        <v>367</v>
      </c>
      <c r="D4178" t="s">
        <v>397</v>
      </c>
      <c r="E4178" t="s">
        <v>369</v>
      </c>
      <c r="F4178" s="48" t="e">
        <f>VLOOKUP(A4178,'TAZ definitions'!$A$1:$E$1902,2,FALSE)</f>
        <v>#N/A</v>
      </c>
      <c r="G4178" s="48" t="e">
        <f>VLOOKUP(A4178,'TAZ definitions'!$A$1:$E$1902,4,FALSE)</f>
        <v>#N/A</v>
      </c>
      <c r="H4178" s="44">
        <v>182223</v>
      </c>
      <c r="I4178" s="44">
        <v>32290</v>
      </c>
      <c r="J4178" s="44">
        <v>17338</v>
      </c>
      <c r="K4178" s="44">
        <v>1656</v>
      </c>
      <c r="L4178" s="44">
        <v>0</v>
      </c>
      <c r="M4178" s="44">
        <v>0</v>
      </c>
      <c r="N4178" s="44">
        <v>0</v>
      </c>
      <c r="O4178" s="44">
        <v>0</v>
      </c>
      <c r="P4178" s="44">
        <v>73.462265000000002</v>
      </c>
      <c r="Q4178" s="44">
        <v>74.416115000000005</v>
      </c>
      <c r="R4178" s="44">
        <v>14.527570000000001</v>
      </c>
      <c r="S4178" s="44">
        <v>15.087730000000001</v>
      </c>
      <c r="T4178" s="44">
        <v>179120.03125</v>
      </c>
      <c r="U4178" s="44">
        <v>17013.449218999998</v>
      </c>
      <c r="V4178" s="44">
        <v>0</v>
      </c>
      <c r="W4178" s="44">
        <v>0</v>
      </c>
      <c r="X4178" s="44">
        <v>9257.7278590000005</v>
      </c>
      <c r="Y4178" s="44">
        <v>132840.92369299999</v>
      </c>
      <c r="Z4178" s="44">
        <v>6600.6196719999998</v>
      </c>
      <c r="AA4178" s="44">
        <v>134.98441399999999</v>
      </c>
      <c r="AB4178" s="44">
        <v>6.1713950000000004</v>
      </c>
      <c r="AC4178" s="44">
        <v>3.5063059999999999</v>
      </c>
      <c r="AD4178" s="44">
        <v>40661.499889999999</v>
      </c>
    </row>
    <row r="4179" spans="1:30" x14ac:dyDescent="0.25">
      <c r="A4179">
        <v>5548</v>
      </c>
      <c r="B4179" t="s">
        <v>101</v>
      </c>
      <c r="C4179" t="s">
        <v>367</v>
      </c>
      <c r="D4179" t="s">
        <v>397</v>
      </c>
      <c r="E4179" t="s">
        <v>369</v>
      </c>
      <c r="F4179" s="48" t="e">
        <f>VLOOKUP(A4179,'TAZ definitions'!$A$1:$E$1902,2,FALSE)</f>
        <v>#N/A</v>
      </c>
      <c r="G4179" s="48" t="e">
        <f>VLOOKUP(A4179,'TAZ definitions'!$A$1:$E$1902,4,FALSE)</f>
        <v>#N/A</v>
      </c>
      <c r="H4179" s="44">
        <v>188301</v>
      </c>
      <c r="I4179" s="44">
        <v>30404</v>
      </c>
      <c r="J4179" s="44">
        <v>17653</v>
      </c>
      <c r="K4179" s="44">
        <v>1193</v>
      </c>
      <c r="L4179" s="44">
        <v>0</v>
      </c>
      <c r="M4179" s="44">
        <v>0</v>
      </c>
      <c r="N4179" s="44">
        <v>0</v>
      </c>
      <c r="O4179" s="44">
        <v>0</v>
      </c>
      <c r="P4179" s="44">
        <v>72.869781000000003</v>
      </c>
      <c r="Q4179" s="44">
        <v>74.376884000000004</v>
      </c>
      <c r="R4179" s="44">
        <v>15.006717999999999</v>
      </c>
      <c r="S4179" s="44">
        <v>15.995386999999999</v>
      </c>
      <c r="T4179" s="44">
        <v>184606.625</v>
      </c>
      <c r="U4179" s="44">
        <v>17267.878906000002</v>
      </c>
      <c r="V4179" s="44">
        <v>0</v>
      </c>
      <c r="W4179" s="44">
        <v>0</v>
      </c>
      <c r="X4179" s="44">
        <v>0</v>
      </c>
      <c r="Y4179" s="44">
        <v>114668.503624</v>
      </c>
      <c r="Z4179" s="44">
        <v>6716.1207420000001</v>
      </c>
      <c r="AA4179" s="44">
        <v>127.236591</v>
      </c>
      <c r="AB4179" s="44">
        <v>4.770143</v>
      </c>
      <c r="AC4179" s="44">
        <v>3.1248610000000001</v>
      </c>
      <c r="AD4179" s="44">
        <v>35385.567546999999</v>
      </c>
    </row>
    <row r="4180" spans="1:30" x14ac:dyDescent="0.25">
      <c r="A4180">
        <v>5549</v>
      </c>
      <c r="B4180" t="s">
        <v>101</v>
      </c>
      <c r="C4180" t="s">
        <v>367</v>
      </c>
      <c r="D4180" t="s">
        <v>397</v>
      </c>
      <c r="E4180" t="s">
        <v>369</v>
      </c>
      <c r="F4180" s="48" t="e">
        <f>VLOOKUP(A4180,'TAZ definitions'!$A$1:$E$1902,2,FALSE)</f>
        <v>#N/A</v>
      </c>
      <c r="G4180" s="48" t="e">
        <f>VLOOKUP(A4180,'TAZ definitions'!$A$1:$E$1902,4,FALSE)</f>
        <v>#N/A</v>
      </c>
      <c r="H4180" s="44">
        <v>191331</v>
      </c>
      <c r="I4180" s="44">
        <v>48696</v>
      </c>
      <c r="J4180" s="44">
        <v>17937</v>
      </c>
      <c r="K4180" s="44">
        <v>3628</v>
      </c>
      <c r="L4180" s="44">
        <v>0</v>
      </c>
      <c r="M4180" s="44">
        <v>0</v>
      </c>
      <c r="N4180" s="44">
        <v>0</v>
      </c>
      <c r="O4180" s="44">
        <v>0</v>
      </c>
      <c r="P4180" s="44">
        <v>66.546661</v>
      </c>
      <c r="Q4180" s="44">
        <v>68.124099999999999</v>
      </c>
      <c r="R4180" s="44">
        <v>25.963215000000002</v>
      </c>
      <c r="S4180" s="44">
        <v>16.399017000000001</v>
      </c>
      <c r="T4180" s="44">
        <v>185957.859375</v>
      </c>
      <c r="U4180" s="44">
        <v>17397.970702999999</v>
      </c>
      <c r="V4180" s="44">
        <v>0</v>
      </c>
      <c r="W4180" s="44">
        <v>0</v>
      </c>
      <c r="X4180" s="44">
        <v>362766.38035699999</v>
      </c>
      <c r="Y4180" s="44">
        <v>566643.66231100005</v>
      </c>
      <c r="Z4180" s="44">
        <v>24536.141271</v>
      </c>
      <c r="AA4180" s="44">
        <v>555.64048300000002</v>
      </c>
      <c r="AB4180" s="44">
        <v>31.061444000000002</v>
      </c>
      <c r="AC4180" s="44">
        <v>14.020401</v>
      </c>
      <c r="AD4180" s="44">
        <v>170267.41872099999</v>
      </c>
    </row>
    <row r="4181" spans="1:30" x14ac:dyDescent="0.25">
      <c r="A4181">
        <v>5550</v>
      </c>
      <c r="B4181" t="s">
        <v>101</v>
      </c>
      <c r="C4181" t="s">
        <v>367</v>
      </c>
      <c r="D4181" t="s">
        <v>397</v>
      </c>
      <c r="E4181" t="s">
        <v>369</v>
      </c>
      <c r="F4181" s="48" t="e">
        <f>VLOOKUP(A4181,'TAZ definitions'!$A$1:$E$1902,2,FALSE)</f>
        <v>#N/A</v>
      </c>
      <c r="G4181" s="48" t="e">
        <f>VLOOKUP(A4181,'TAZ definitions'!$A$1:$E$1902,4,FALSE)</f>
        <v>#N/A</v>
      </c>
      <c r="H4181" s="44">
        <v>176387</v>
      </c>
      <c r="I4181" s="44">
        <v>21792</v>
      </c>
      <c r="J4181" s="44">
        <v>16623</v>
      </c>
      <c r="K4181" s="44">
        <v>2344</v>
      </c>
      <c r="L4181" s="44">
        <v>0</v>
      </c>
      <c r="M4181" s="44">
        <v>0</v>
      </c>
      <c r="N4181" s="44">
        <v>0</v>
      </c>
      <c r="O4181" s="44">
        <v>0</v>
      </c>
      <c r="P4181" s="44">
        <v>74.940971000000005</v>
      </c>
      <c r="Q4181" s="44">
        <v>78.431595000000002</v>
      </c>
      <c r="R4181" s="44">
        <v>15.252113</v>
      </c>
      <c r="S4181" s="44">
        <v>15.314959999999999</v>
      </c>
      <c r="T4181" s="44">
        <v>173878.421875</v>
      </c>
      <c r="U4181" s="44">
        <v>16391.296875</v>
      </c>
      <c r="V4181" s="44">
        <v>0</v>
      </c>
      <c r="W4181" s="44">
        <v>0</v>
      </c>
      <c r="X4181" s="44">
        <v>129.762406</v>
      </c>
      <c r="Y4181" s="44">
        <v>41844.409684999999</v>
      </c>
      <c r="Z4181" s="44">
        <v>1924.837575</v>
      </c>
      <c r="AA4181" s="44">
        <v>40.912711000000002</v>
      </c>
      <c r="AB4181" s="44">
        <v>1.650226</v>
      </c>
      <c r="AC4181" s="44">
        <v>0.99979499999999999</v>
      </c>
      <c r="AD4181" s="44">
        <v>11515.179117</v>
      </c>
    </row>
    <row r="4182" spans="1:30" x14ac:dyDescent="0.25">
      <c r="A4182">
        <v>5551</v>
      </c>
      <c r="B4182" t="s">
        <v>101</v>
      </c>
      <c r="C4182" t="s">
        <v>367</v>
      </c>
      <c r="D4182" t="s">
        <v>397</v>
      </c>
      <c r="E4182" t="s">
        <v>369</v>
      </c>
      <c r="F4182" s="48" t="e">
        <f>VLOOKUP(A4182,'TAZ definitions'!$A$1:$E$1902,2,FALSE)</f>
        <v>#N/A</v>
      </c>
      <c r="G4182" s="48" t="e">
        <f>VLOOKUP(A4182,'TAZ definitions'!$A$1:$E$1902,4,FALSE)</f>
        <v>#N/A</v>
      </c>
      <c r="H4182" s="44">
        <v>179176</v>
      </c>
      <c r="I4182" s="44">
        <v>33662</v>
      </c>
      <c r="J4182" s="44">
        <v>16896</v>
      </c>
      <c r="K4182" s="44">
        <v>1158</v>
      </c>
      <c r="L4182" s="44">
        <v>0</v>
      </c>
      <c r="M4182" s="44">
        <v>0</v>
      </c>
      <c r="N4182" s="44">
        <v>0</v>
      </c>
      <c r="O4182" s="44">
        <v>0</v>
      </c>
      <c r="P4182" s="44">
        <v>72.091094999999996</v>
      </c>
      <c r="Q4182" s="44">
        <v>73.612044999999995</v>
      </c>
      <c r="R4182" s="44">
        <v>14.787601</v>
      </c>
      <c r="S4182" s="44">
        <v>15.085583</v>
      </c>
      <c r="T4182" s="44">
        <v>175795.015625</v>
      </c>
      <c r="U4182" s="44">
        <v>16530.330077999999</v>
      </c>
      <c r="V4182" s="44">
        <v>0</v>
      </c>
      <c r="W4182" s="44">
        <v>0</v>
      </c>
      <c r="X4182" s="44">
        <v>48186.53011</v>
      </c>
      <c r="Y4182" s="44">
        <v>154304.012965</v>
      </c>
      <c r="Z4182" s="44">
        <v>8561.9841149999993</v>
      </c>
      <c r="AA4182" s="44">
        <v>166.15311299999999</v>
      </c>
      <c r="AB4182" s="44">
        <v>6.2288129999999997</v>
      </c>
      <c r="AC4182" s="44">
        <v>4.1808649999999998</v>
      </c>
      <c r="AD4182" s="44">
        <v>47089.746794999999</v>
      </c>
    </row>
    <row r="4183" spans="1:30" x14ac:dyDescent="0.25">
      <c r="A4183">
        <v>5552</v>
      </c>
      <c r="B4183" t="s">
        <v>101</v>
      </c>
      <c r="C4183" t="s">
        <v>367</v>
      </c>
      <c r="D4183" t="s">
        <v>397</v>
      </c>
      <c r="E4183" t="s">
        <v>369</v>
      </c>
      <c r="F4183" s="48" t="e">
        <f>VLOOKUP(A4183,'TAZ definitions'!$A$1:$E$1902,2,FALSE)</f>
        <v>#N/A</v>
      </c>
      <c r="G4183" s="48" t="e">
        <f>VLOOKUP(A4183,'TAZ definitions'!$A$1:$E$1902,4,FALSE)</f>
        <v>#N/A</v>
      </c>
      <c r="H4183" s="44">
        <v>173576</v>
      </c>
      <c r="I4183" s="44">
        <v>24479</v>
      </c>
      <c r="J4183" s="44">
        <v>16530</v>
      </c>
      <c r="K4183" s="44">
        <v>2196</v>
      </c>
      <c r="L4183" s="44">
        <v>0</v>
      </c>
      <c r="M4183" s="44">
        <v>0</v>
      </c>
      <c r="N4183" s="44">
        <v>0</v>
      </c>
      <c r="O4183" s="44">
        <v>0</v>
      </c>
      <c r="P4183" s="44">
        <v>70.268814000000006</v>
      </c>
      <c r="Q4183" s="44">
        <v>70.865714999999994</v>
      </c>
      <c r="R4183" s="44">
        <v>15.28679</v>
      </c>
      <c r="S4183" s="44">
        <v>14.978299</v>
      </c>
      <c r="T4183" s="44">
        <v>170219</v>
      </c>
      <c r="U4183" s="44">
        <v>16207.262694999999</v>
      </c>
      <c r="V4183" s="44">
        <v>0</v>
      </c>
      <c r="W4183" s="44">
        <v>0</v>
      </c>
      <c r="X4183" s="44">
        <v>0</v>
      </c>
      <c r="Y4183" s="44">
        <v>0</v>
      </c>
      <c r="Z4183" s="44">
        <v>0</v>
      </c>
      <c r="AA4183" s="44">
        <v>0</v>
      </c>
      <c r="AB4183" s="44">
        <v>0</v>
      </c>
      <c r="AC4183" s="44">
        <v>0</v>
      </c>
      <c r="AD4183" s="44">
        <v>0</v>
      </c>
    </row>
    <row r="4184" spans="1:30" x14ac:dyDescent="0.25">
      <c r="A4184">
        <v>5553</v>
      </c>
      <c r="B4184" t="s">
        <v>101</v>
      </c>
      <c r="C4184" t="s">
        <v>367</v>
      </c>
      <c r="D4184" t="s">
        <v>397</v>
      </c>
      <c r="E4184" t="s">
        <v>369</v>
      </c>
      <c r="F4184" s="48" t="e">
        <f>VLOOKUP(A4184,'TAZ definitions'!$A$1:$E$1902,2,FALSE)</f>
        <v>#N/A</v>
      </c>
      <c r="G4184" s="48" t="e">
        <f>VLOOKUP(A4184,'TAZ definitions'!$A$1:$E$1902,4,FALSE)</f>
        <v>#N/A</v>
      </c>
      <c r="H4184" s="44">
        <v>184360</v>
      </c>
      <c r="I4184" s="44">
        <v>45883</v>
      </c>
      <c r="J4184" s="44">
        <v>17400</v>
      </c>
      <c r="K4184" s="44">
        <v>1596</v>
      </c>
      <c r="L4184" s="44">
        <v>0</v>
      </c>
      <c r="M4184" s="44">
        <v>0</v>
      </c>
      <c r="N4184" s="44">
        <v>0</v>
      </c>
      <c r="O4184" s="44">
        <v>0</v>
      </c>
      <c r="P4184" s="44">
        <v>68.092215999999993</v>
      </c>
      <c r="Q4184" s="44">
        <v>70.045906000000002</v>
      </c>
      <c r="R4184" s="44">
        <v>14.903988999999999</v>
      </c>
      <c r="S4184" s="44">
        <v>15.691935000000001</v>
      </c>
      <c r="T4184" s="44">
        <v>180187.375</v>
      </c>
      <c r="U4184" s="44">
        <v>16923.789063</v>
      </c>
      <c r="V4184" s="44">
        <v>0</v>
      </c>
      <c r="W4184" s="44">
        <v>0</v>
      </c>
      <c r="X4184" s="44">
        <v>0</v>
      </c>
      <c r="Y4184" s="44">
        <v>67831.005802</v>
      </c>
      <c r="Z4184" s="44">
        <v>3309.811389</v>
      </c>
      <c r="AA4184" s="44">
        <v>70.330990999999997</v>
      </c>
      <c r="AB4184" s="44">
        <v>3.082179</v>
      </c>
      <c r="AC4184" s="44">
        <v>1.7213510000000001</v>
      </c>
      <c r="AD4184" s="44">
        <v>20133.674174</v>
      </c>
    </row>
    <row r="4185" spans="1:30" x14ac:dyDescent="0.25">
      <c r="A4185">
        <v>5554</v>
      </c>
      <c r="B4185" t="s">
        <v>101</v>
      </c>
      <c r="C4185" t="s">
        <v>367</v>
      </c>
      <c r="D4185" t="s">
        <v>397</v>
      </c>
      <c r="E4185" t="s">
        <v>369</v>
      </c>
      <c r="F4185" s="48" t="e">
        <f>VLOOKUP(A4185,'TAZ definitions'!$A$1:$E$1902,2,FALSE)</f>
        <v>#N/A</v>
      </c>
      <c r="G4185" s="48" t="e">
        <f>VLOOKUP(A4185,'TAZ definitions'!$A$1:$E$1902,4,FALSE)</f>
        <v>#N/A</v>
      </c>
      <c r="H4185" s="44">
        <v>175267</v>
      </c>
      <c r="I4185" s="44">
        <v>20129</v>
      </c>
      <c r="J4185" s="44">
        <v>16606</v>
      </c>
      <c r="K4185" s="44">
        <v>460</v>
      </c>
      <c r="L4185" s="44">
        <v>0</v>
      </c>
      <c r="M4185" s="44">
        <v>0</v>
      </c>
      <c r="N4185" s="44">
        <v>0</v>
      </c>
      <c r="O4185" s="44">
        <v>0</v>
      </c>
      <c r="P4185" s="44">
        <v>77.133728000000005</v>
      </c>
      <c r="Q4185" s="44">
        <v>77.635109</v>
      </c>
      <c r="R4185" s="44">
        <v>15.881978999999999</v>
      </c>
      <c r="S4185" s="44">
        <v>17.478625999999998</v>
      </c>
      <c r="T4185" s="44">
        <v>172189.859375</v>
      </c>
      <c r="U4185" s="44">
        <v>16285.746094</v>
      </c>
      <c r="V4185" s="44">
        <v>0</v>
      </c>
      <c r="W4185" s="44">
        <v>0</v>
      </c>
      <c r="X4185" s="44">
        <v>0</v>
      </c>
      <c r="Y4185" s="44">
        <v>13450.913941999999</v>
      </c>
      <c r="Z4185" s="44">
        <v>898.25547800000004</v>
      </c>
      <c r="AA4185" s="44">
        <v>15.449159999999999</v>
      </c>
      <c r="AB4185" s="44">
        <v>0.61227500000000001</v>
      </c>
      <c r="AC4185" s="44">
        <v>0.38709500000000002</v>
      </c>
      <c r="AD4185" s="44">
        <v>4391.9326030000002</v>
      </c>
    </row>
    <row r="4186" spans="1:30" x14ac:dyDescent="0.25">
      <c r="A4186">
        <v>5555</v>
      </c>
      <c r="B4186" t="s">
        <v>101</v>
      </c>
      <c r="C4186" t="s">
        <v>367</v>
      </c>
      <c r="D4186" t="s">
        <v>397</v>
      </c>
      <c r="E4186" t="s">
        <v>369</v>
      </c>
      <c r="F4186" s="48" t="e">
        <f>VLOOKUP(A4186,'TAZ definitions'!$A$1:$E$1902,2,FALSE)</f>
        <v>#N/A</v>
      </c>
      <c r="G4186" s="48" t="e">
        <f>VLOOKUP(A4186,'TAZ definitions'!$A$1:$E$1902,4,FALSE)</f>
        <v>#N/A</v>
      </c>
      <c r="H4186" s="44">
        <v>174603</v>
      </c>
      <c r="I4186" s="44">
        <v>21368</v>
      </c>
      <c r="J4186" s="44">
        <v>16583</v>
      </c>
      <c r="K4186" s="44">
        <v>1433</v>
      </c>
      <c r="L4186" s="44">
        <v>0</v>
      </c>
      <c r="M4186" s="44">
        <v>0</v>
      </c>
      <c r="N4186" s="44">
        <v>0</v>
      </c>
      <c r="O4186" s="44">
        <v>0</v>
      </c>
      <c r="P4186" s="44">
        <v>75.641388000000006</v>
      </c>
      <c r="Q4186" s="44">
        <v>75.615189000000001</v>
      </c>
      <c r="R4186" s="44">
        <v>14.41194</v>
      </c>
      <c r="S4186" s="44">
        <v>14.340489</v>
      </c>
      <c r="T4186" s="44">
        <v>171821.25</v>
      </c>
      <c r="U4186" s="44">
        <v>16307.975586</v>
      </c>
      <c r="V4186" s="44">
        <v>0</v>
      </c>
      <c r="W4186" s="44">
        <v>0</v>
      </c>
      <c r="X4186" s="44">
        <v>64336.783327999998</v>
      </c>
      <c r="Y4186" s="44">
        <v>193036.269551</v>
      </c>
      <c r="Z4186" s="44">
        <v>10664.022198000001</v>
      </c>
      <c r="AA4186" s="44">
        <v>207.68497199999999</v>
      </c>
      <c r="AB4186" s="44">
        <v>7.2743469999999997</v>
      </c>
      <c r="AC4186" s="44">
        <v>5.1584409999999998</v>
      </c>
      <c r="AD4186" s="44">
        <v>57500.901598999997</v>
      </c>
    </row>
    <row r="4187" spans="1:30" x14ac:dyDescent="0.25">
      <c r="A4187">
        <v>5556</v>
      </c>
      <c r="B4187" t="s">
        <v>101</v>
      </c>
      <c r="C4187" t="s">
        <v>367</v>
      </c>
      <c r="D4187" t="s">
        <v>397</v>
      </c>
      <c r="E4187" t="s">
        <v>369</v>
      </c>
      <c r="F4187" s="48" t="e">
        <f>VLOOKUP(A4187,'TAZ definitions'!$A$1:$E$1902,2,FALSE)</f>
        <v>#N/A</v>
      </c>
      <c r="G4187" s="48" t="e">
        <f>VLOOKUP(A4187,'TAZ definitions'!$A$1:$E$1902,4,FALSE)</f>
        <v>#N/A</v>
      </c>
      <c r="H4187" s="44">
        <v>175094</v>
      </c>
      <c r="I4187" s="44">
        <v>14301</v>
      </c>
      <c r="J4187" s="44">
        <v>16639</v>
      </c>
      <c r="K4187" s="44">
        <v>123</v>
      </c>
      <c r="L4187" s="44">
        <v>0</v>
      </c>
      <c r="M4187" s="44">
        <v>0</v>
      </c>
      <c r="N4187" s="44">
        <v>0</v>
      </c>
      <c r="O4187" s="44">
        <v>0</v>
      </c>
      <c r="P4187" s="44">
        <v>81.455544000000003</v>
      </c>
      <c r="Q4187" s="44">
        <v>79.674796999999998</v>
      </c>
      <c r="R4187" s="44">
        <v>14.108993</v>
      </c>
      <c r="S4187" s="44">
        <v>14.483152</v>
      </c>
      <c r="T4187" s="44">
        <v>172514.5</v>
      </c>
      <c r="U4187" s="44">
        <v>16374.042969</v>
      </c>
      <c r="V4187" s="44">
        <v>0</v>
      </c>
      <c r="W4187" s="44">
        <v>0</v>
      </c>
      <c r="X4187" s="44">
        <v>3243.567407</v>
      </c>
      <c r="Y4187" s="44">
        <v>89159.649464000002</v>
      </c>
      <c r="Z4187" s="44">
        <v>4960.7223569999996</v>
      </c>
      <c r="AA4187" s="44">
        <v>98.046733000000003</v>
      </c>
      <c r="AB4187" s="44">
        <v>3.5030100000000002</v>
      </c>
      <c r="AC4187" s="44">
        <v>2.4239169999999999</v>
      </c>
      <c r="AD4187" s="44">
        <v>27127.538573999998</v>
      </c>
    </row>
    <row r="4188" spans="1:30" x14ac:dyDescent="0.25">
      <c r="A4188">
        <v>5557</v>
      </c>
      <c r="B4188" t="s">
        <v>101</v>
      </c>
      <c r="C4188" t="s">
        <v>367</v>
      </c>
      <c r="D4188" t="s">
        <v>397</v>
      </c>
      <c r="E4188" t="s">
        <v>369</v>
      </c>
      <c r="F4188" s="48" t="e">
        <f>VLOOKUP(A4188,'TAZ definitions'!$A$1:$E$1902,2,FALSE)</f>
        <v>#N/A</v>
      </c>
      <c r="G4188" s="48" t="e">
        <f>VLOOKUP(A4188,'TAZ definitions'!$A$1:$E$1902,4,FALSE)</f>
        <v>#N/A</v>
      </c>
      <c r="H4188" s="44">
        <v>196857</v>
      </c>
      <c r="I4188" s="44">
        <v>28864</v>
      </c>
      <c r="J4188" s="44">
        <v>18521</v>
      </c>
      <c r="K4188" s="44">
        <v>2111</v>
      </c>
      <c r="L4188" s="44">
        <v>0</v>
      </c>
      <c r="M4188" s="44">
        <v>0</v>
      </c>
      <c r="N4188" s="44">
        <v>0</v>
      </c>
      <c r="O4188" s="44">
        <v>0</v>
      </c>
      <c r="P4188" s="44">
        <v>73.991951</v>
      </c>
      <c r="Q4188" s="44">
        <v>77.624427999999995</v>
      </c>
      <c r="R4188" s="44">
        <v>15.671074000000001</v>
      </c>
      <c r="S4188" s="44">
        <v>16.069064999999998</v>
      </c>
      <c r="T4188" s="44">
        <v>193946.203125</v>
      </c>
      <c r="U4188" s="44">
        <v>18236.666015999999</v>
      </c>
      <c r="V4188" s="44">
        <v>0</v>
      </c>
      <c r="W4188" s="44">
        <v>0</v>
      </c>
      <c r="X4188" s="44">
        <v>0</v>
      </c>
      <c r="Y4188" s="44">
        <v>40358.246742000003</v>
      </c>
      <c r="Z4188" s="44">
        <v>2352.6540260000002</v>
      </c>
      <c r="AA4188" s="44">
        <v>45.362456999999999</v>
      </c>
      <c r="AB4188" s="44">
        <v>1.654296</v>
      </c>
      <c r="AC4188" s="44">
        <v>1.111191</v>
      </c>
      <c r="AD4188" s="44">
        <v>12517.865652</v>
      </c>
    </row>
    <row r="4189" spans="1:30" x14ac:dyDescent="0.25">
      <c r="A4189">
        <v>5558</v>
      </c>
      <c r="B4189" t="s">
        <v>101</v>
      </c>
      <c r="C4189" t="s">
        <v>367</v>
      </c>
      <c r="D4189" t="s">
        <v>397</v>
      </c>
      <c r="E4189" t="s">
        <v>369</v>
      </c>
      <c r="F4189" s="48" t="e">
        <f>VLOOKUP(A4189,'TAZ definitions'!$A$1:$E$1902,2,FALSE)</f>
        <v>#N/A</v>
      </c>
      <c r="G4189" s="48" t="e">
        <f>VLOOKUP(A4189,'TAZ definitions'!$A$1:$E$1902,4,FALSE)</f>
        <v>#N/A</v>
      </c>
      <c r="H4189" s="44">
        <v>203347</v>
      </c>
      <c r="I4189" s="44">
        <v>18661</v>
      </c>
      <c r="J4189" s="44">
        <v>19478</v>
      </c>
      <c r="K4189" s="44">
        <v>252</v>
      </c>
      <c r="L4189" s="44">
        <v>0</v>
      </c>
      <c r="M4189" s="44">
        <v>0</v>
      </c>
      <c r="N4189" s="44">
        <v>0</v>
      </c>
      <c r="O4189" s="44">
        <v>0</v>
      </c>
      <c r="P4189" s="44">
        <v>79.228988999999999</v>
      </c>
      <c r="Q4189" s="44">
        <v>84.352226000000002</v>
      </c>
      <c r="R4189" s="44">
        <v>16.348375000000001</v>
      </c>
      <c r="S4189" s="44">
        <v>16.554884000000001</v>
      </c>
      <c r="T4189" s="44">
        <v>200695.0625</v>
      </c>
      <c r="U4189" s="44">
        <v>19201.929688</v>
      </c>
      <c r="V4189" s="44">
        <v>0</v>
      </c>
      <c r="W4189" s="44">
        <v>0</v>
      </c>
      <c r="X4189" s="44">
        <v>147435.24590800001</v>
      </c>
      <c r="Y4189" s="44">
        <v>206371.41162100001</v>
      </c>
      <c r="Z4189" s="44">
        <v>5088.4794119999997</v>
      </c>
      <c r="AA4189" s="44">
        <v>189.85534799999999</v>
      </c>
      <c r="AB4189" s="44">
        <v>11.701387</v>
      </c>
      <c r="AC4189" s="44">
        <v>3.9163589999999999</v>
      </c>
      <c r="AD4189" s="44">
        <v>49484.781884999997</v>
      </c>
    </row>
    <row r="4190" spans="1:30" x14ac:dyDescent="0.25">
      <c r="A4190">
        <v>5559</v>
      </c>
      <c r="B4190" t="s">
        <v>101</v>
      </c>
      <c r="C4190" t="s">
        <v>367</v>
      </c>
      <c r="D4190" t="s">
        <v>397</v>
      </c>
      <c r="E4190" t="s">
        <v>369</v>
      </c>
      <c r="F4190" s="48" t="e">
        <f>VLOOKUP(A4190,'TAZ definitions'!$A$1:$E$1902,2,FALSE)</f>
        <v>#N/A</v>
      </c>
      <c r="G4190" s="48" t="e">
        <f>VLOOKUP(A4190,'TAZ definitions'!$A$1:$E$1902,4,FALSE)</f>
        <v>#N/A</v>
      </c>
      <c r="H4190" s="44">
        <v>194232</v>
      </c>
      <c r="I4190" s="44">
        <v>19510</v>
      </c>
      <c r="J4190" s="44">
        <v>18663</v>
      </c>
      <c r="K4190" s="44">
        <v>318</v>
      </c>
      <c r="L4190" s="44">
        <v>0</v>
      </c>
      <c r="M4190" s="44">
        <v>0</v>
      </c>
      <c r="N4190" s="44">
        <v>0</v>
      </c>
      <c r="O4190" s="44">
        <v>0</v>
      </c>
      <c r="P4190" s="44">
        <v>90.974418999999997</v>
      </c>
      <c r="Q4190" s="44">
        <v>81.014815999999996</v>
      </c>
      <c r="R4190" s="44">
        <v>18.547619000000001</v>
      </c>
      <c r="S4190" s="44">
        <v>18.707735</v>
      </c>
      <c r="T4190" s="44">
        <v>191580.65625</v>
      </c>
      <c r="U4190" s="44">
        <v>18384.619140999999</v>
      </c>
      <c r="V4190" s="44">
        <v>0</v>
      </c>
      <c r="W4190" s="44">
        <v>0</v>
      </c>
      <c r="X4190" s="44">
        <v>18374.61058</v>
      </c>
      <c r="Y4190" s="44">
        <v>42349.712638999998</v>
      </c>
      <c r="Z4190" s="44">
        <v>2383.3456249999999</v>
      </c>
      <c r="AA4190" s="44">
        <v>46.317503000000002</v>
      </c>
      <c r="AB4190" s="44">
        <v>2.0845359999999999</v>
      </c>
      <c r="AC4190" s="44">
        <v>1.1856599999999999</v>
      </c>
      <c r="AD4190" s="44">
        <v>13743.072715</v>
      </c>
    </row>
    <row r="4191" spans="1:30" x14ac:dyDescent="0.25">
      <c r="A4191">
        <v>5560</v>
      </c>
      <c r="B4191" t="s">
        <v>101</v>
      </c>
      <c r="C4191" t="s">
        <v>367</v>
      </c>
      <c r="D4191" t="s">
        <v>397</v>
      </c>
      <c r="E4191" t="s">
        <v>369</v>
      </c>
      <c r="F4191" s="48" t="e">
        <f>VLOOKUP(A4191,'TAZ definitions'!$A$1:$E$1902,2,FALSE)</f>
        <v>#N/A</v>
      </c>
      <c r="G4191" s="48" t="e">
        <f>VLOOKUP(A4191,'TAZ definitions'!$A$1:$E$1902,4,FALSE)</f>
        <v>#N/A</v>
      </c>
      <c r="H4191" s="44">
        <v>192988</v>
      </c>
      <c r="I4191" s="44">
        <v>25388</v>
      </c>
      <c r="J4191" s="44">
        <v>18153</v>
      </c>
      <c r="K4191" s="44">
        <v>1478</v>
      </c>
      <c r="L4191" s="44">
        <v>0</v>
      </c>
      <c r="M4191" s="44">
        <v>0</v>
      </c>
      <c r="N4191" s="44">
        <v>0</v>
      </c>
      <c r="O4191" s="44">
        <v>0</v>
      </c>
      <c r="P4191" s="44">
        <v>73.128272999999993</v>
      </c>
      <c r="Q4191" s="44">
        <v>75.102553999999998</v>
      </c>
      <c r="R4191" s="44">
        <v>16.630447</v>
      </c>
      <c r="S4191" s="44">
        <v>16.599201000000001</v>
      </c>
      <c r="T4191" s="44">
        <v>190031.390625</v>
      </c>
      <c r="U4191" s="44">
        <v>17858.837890999999</v>
      </c>
      <c r="V4191" s="44">
        <v>0</v>
      </c>
      <c r="W4191" s="44">
        <v>0</v>
      </c>
      <c r="X4191" s="44">
        <v>0</v>
      </c>
      <c r="Y4191" s="44">
        <v>0</v>
      </c>
      <c r="Z4191" s="44">
        <v>0</v>
      </c>
      <c r="AA4191" s="44">
        <v>0</v>
      </c>
      <c r="AB4191" s="44">
        <v>0</v>
      </c>
      <c r="AC4191" s="44">
        <v>0</v>
      </c>
      <c r="AD4191" s="44">
        <v>0</v>
      </c>
    </row>
    <row r="4192" spans="1:30" x14ac:dyDescent="0.25">
      <c r="A4192">
        <v>5561</v>
      </c>
      <c r="B4192" t="s">
        <v>101</v>
      </c>
      <c r="C4192" t="s">
        <v>367</v>
      </c>
      <c r="D4192" t="s">
        <v>397</v>
      </c>
      <c r="E4192" t="s">
        <v>369</v>
      </c>
      <c r="F4192" s="48" t="e">
        <f>VLOOKUP(A4192,'TAZ definitions'!$A$1:$E$1902,2,FALSE)</f>
        <v>#N/A</v>
      </c>
      <c r="G4192" s="48" t="e">
        <f>VLOOKUP(A4192,'TAZ definitions'!$A$1:$E$1902,4,FALSE)</f>
        <v>#N/A</v>
      </c>
      <c r="H4192" s="44">
        <v>188986</v>
      </c>
      <c r="I4192" s="44">
        <v>22716</v>
      </c>
      <c r="J4192" s="44">
        <v>17761</v>
      </c>
      <c r="K4192" s="44">
        <v>1370</v>
      </c>
      <c r="L4192" s="44">
        <v>0</v>
      </c>
      <c r="M4192" s="44">
        <v>0</v>
      </c>
      <c r="N4192" s="44">
        <v>0</v>
      </c>
      <c r="O4192" s="44">
        <v>0</v>
      </c>
      <c r="P4192" s="44">
        <v>78.208168000000001</v>
      </c>
      <c r="Q4192" s="44">
        <v>78.170135000000002</v>
      </c>
      <c r="R4192" s="44">
        <v>15.692874</v>
      </c>
      <c r="S4192" s="44">
        <v>15.733949000000001</v>
      </c>
      <c r="T4192" s="44">
        <v>186707.0625</v>
      </c>
      <c r="U4192" s="44">
        <v>17536.341797000001</v>
      </c>
      <c r="V4192" s="44">
        <v>0</v>
      </c>
      <c r="W4192" s="44">
        <v>0</v>
      </c>
      <c r="X4192" s="44">
        <v>0</v>
      </c>
      <c r="Y4192" s="44">
        <v>48611.638941999998</v>
      </c>
      <c r="Z4192" s="44">
        <v>2503.805683</v>
      </c>
      <c r="AA4192" s="44">
        <v>51.053547000000002</v>
      </c>
      <c r="AB4192" s="44">
        <v>2.035866</v>
      </c>
      <c r="AC4192" s="44">
        <v>1.2244930000000001</v>
      </c>
      <c r="AD4192" s="44">
        <v>14114.280146999999</v>
      </c>
    </row>
    <row r="4193" spans="1:30" x14ac:dyDescent="0.25">
      <c r="A4193">
        <v>5562</v>
      </c>
      <c r="B4193" t="s">
        <v>101</v>
      </c>
      <c r="C4193" t="s">
        <v>367</v>
      </c>
      <c r="D4193" t="s">
        <v>397</v>
      </c>
      <c r="E4193" t="s">
        <v>369</v>
      </c>
      <c r="F4193" s="48" t="e">
        <f>VLOOKUP(A4193,'TAZ definitions'!$A$1:$E$1902,2,FALSE)</f>
        <v>#N/A</v>
      </c>
      <c r="G4193" s="48" t="e">
        <f>VLOOKUP(A4193,'TAZ definitions'!$A$1:$E$1902,4,FALSE)</f>
        <v>#N/A</v>
      </c>
      <c r="H4193" s="44">
        <v>196026</v>
      </c>
      <c r="I4193" s="44">
        <v>25280</v>
      </c>
      <c r="J4193" s="44">
        <v>18512</v>
      </c>
      <c r="K4193" s="44">
        <v>1510</v>
      </c>
      <c r="L4193" s="44">
        <v>0</v>
      </c>
      <c r="M4193" s="44">
        <v>0</v>
      </c>
      <c r="N4193" s="44">
        <v>0</v>
      </c>
      <c r="O4193" s="44">
        <v>0</v>
      </c>
      <c r="P4193" s="44">
        <v>73.220055000000002</v>
      </c>
      <c r="Q4193" s="44">
        <v>74.119286000000002</v>
      </c>
      <c r="R4193" s="44">
        <v>16.921972</v>
      </c>
      <c r="S4193" s="44">
        <v>16.625216000000002</v>
      </c>
      <c r="T4193" s="44">
        <v>192864.015625</v>
      </c>
      <c r="U4193" s="44">
        <v>18197.146484000001</v>
      </c>
      <c r="V4193" s="44">
        <v>0</v>
      </c>
      <c r="W4193" s="44">
        <v>0</v>
      </c>
      <c r="X4193" s="44">
        <v>0</v>
      </c>
      <c r="Y4193" s="44">
        <v>6008.2745599999998</v>
      </c>
      <c r="Z4193" s="44">
        <v>300.46295500000002</v>
      </c>
      <c r="AA4193" s="44">
        <v>6.2712500000000002</v>
      </c>
      <c r="AB4193" s="44">
        <v>0.272947</v>
      </c>
      <c r="AC4193" s="44">
        <v>0.15121599999999999</v>
      </c>
      <c r="AD4193" s="44">
        <v>1772.22901</v>
      </c>
    </row>
    <row r="4194" spans="1:30" x14ac:dyDescent="0.25">
      <c r="A4194">
        <v>5563</v>
      </c>
      <c r="B4194" t="s">
        <v>101</v>
      </c>
      <c r="C4194" t="s">
        <v>367</v>
      </c>
      <c r="D4194" t="s">
        <v>397</v>
      </c>
      <c r="E4194" t="s">
        <v>369</v>
      </c>
      <c r="F4194" s="48" t="e">
        <f>VLOOKUP(A4194,'TAZ definitions'!$A$1:$E$1902,2,FALSE)</f>
        <v>#N/A</v>
      </c>
      <c r="G4194" s="48" t="e">
        <f>VLOOKUP(A4194,'TAZ definitions'!$A$1:$E$1902,4,FALSE)</f>
        <v>#N/A</v>
      </c>
      <c r="H4194" s="44">
        <v>184101</v>
      </c>
      <c r="I4194" s="44">
        <v>17707</v>
      </c>
      <c r="J4194" s="44">
        <v>17440</v>
      </c>
      <c r="K4194" s="44">
        <v>269</v>
      </c>
      <c r="L4194" s="44">
        <v>0</v>
      </c>
      <c r="M4194" s="44">
        <v>0</v>
      </c>
      <c r="N4194" s="44">
        <v>0</v>
      </c>
      <c r="O4194" s="44">
        <v>0</v>
      </c>
      <c r="P4194" s="44">
        <v>80.618965000000003</v>
      </c>
      <c r="Q4194" s="44">
        <v>73.587952000000001</v>
      </c>
      <c r="R4194" s="44">
        <v>16.802347000000001</v>
      </c>
      <c r="S4194" s="44">
        <v>16.747208000000001</v>
      </c>
      <c r="T4194" s="44">
        <v>181101.09375</v>
      </c>
      <c r="U4194" s="44">
        <v>17130.425781000002</v>
      </c>
      <c r="V4194" s="44">
        <v>0</v>
      </c>
      <c r="W4194" s="44">
        <v>0</v>
      </c>
      <c r="X4194" s="44">
        <v>506.24086399999999</v>
      </c>
      <c r="Y4194" s="44">
        <v>48471.643366999997</v>
      </c>
      <c r="Z4194" s="44">
        <v>2589.7296900000001</v>
      </c>
      <c r="AA4194" s="44">
        <v>51.936320000000002</v>
      </c>
      <c r="AB4194" s="44">
        <v>1.9658040000000001</v>
      </c>
      <c r="AC4194" s="44">
        <v>1.255436</v>
      </c>
      <c r="AD4194" s="44">
        <v>14305.806419</v>
      </c>
    </row>
    <row r="4195" spans="1:30" x14ac:dyDescent="0.25">
      <c r="A4195">
        <v>5564</v>
      </c>
      <c r="B4195" t="s">
        <v>101</v>
      </c>
      <c r="C4195" t="s">
        <v>367</v>
      </c>
      <c r="D4195" t="s">
        <v>397</v>
      </c>
      <c r="E4195" t="s">
        <v>369</v>
      </c>
      <c r="F4195" s="48" t="e">
        <f>VLOOKUP(A4195,'TAZ definitions'!$A$1:$E$1902,2,FALSE)</f>
        <v>#N/A</v>
      </c>
      <c r="G4195" s="48" t="e">
        <f>VLOOKUP(A4195,'TAZ definitions'!$A$1:$E$1902,4,FALSE)</f>
        <v>#N/A</v>
      </c>
      <c r="H4195" s="44">
        <v>193342</v>
      </c>
      <c r="I4195" s="44">
        <v>38850</v>
      </c>
      <c r="J4195" s="44">
        <v>18039</v>
      </c>
      <c r="K4195" s="44">
        <v>2392</v>
      </c>
      <c r="L4195" s="44">
        <v>0</v>
      </c>
      <c r="M4195" s="44">
        <v>0</v>
      </c>
      <c r="N4195" s="44">
        <v>0</v>
      </c>
      <c r="O4195" s="44">
        <v>0</v>
      </c>
      <c r="P4195" s="44">
        <v>69.765677999999994</v>
      </c>
      <c r="Q4195" s="44">
        <v>75.023612999999997</v>
      </c>
      <c r="R4195" s="44">
        <v>15.869609000000001</v>
      </c>
      <c r="S4195" s="44">
        <v>15.766717</v>
      </c>
      <c r="T4195" s="44">
        <v>190393.6875</v>
      </c>
      <c r="U4195" s="44">
        <v>17740.392577999999</v>
      </c>
      <c r="V4195" s="44">
        <v>0</v>
      </c>
      <c r="W4195" s="44">
        <v>0</v>
      </c>
      <c r="X4195" s="44">
        <v>68320.674874999997</v>
      </c>
      <c r="Y4195" s="44">
        <v>667582.58874499996</v>
      </c>
      <c r="Z4195" s="44">
        <v>13601.703084000001</v>
      </c>
      <c r="AA4195" s="44">
        <v>768.15593799999999</v>
      </c>
      <c r="AB4195" s="44">
        <v>41.022413999999998</v>
      </c>
      <c r="AC4195" s="44">
        <v>12.312134</v>
      </c>
      <c r="AD4195" s="44">
        <v>146924.73680099999</v>
      </c>
    </row>
    <row r="4196" spans="1:30" x14ac:dyDescent="0.25">
      <c r="A4196">
        <v>5565</v>
      </c>
      <c r="B4196" t="s">
        <v>101</v>
      </c>
      <c r="C4196" t="s">
        <v>367</v>
      </c>
      <c r="D4196" t="s">
        <v>397</v>
      </c>
      <c r="E4196" t="s">
        <v>369</v>
      </c>
      <c r="F4196" s="48" t="e">
        <f>VLOOKUP(A4196,'TAZ definitions'!$A$1:$E$1902,2,FALSE)</f>
        <v>#N/A</v>
      </c>
      <c r="G4196" s="48" t="e">
        <f>VLOOKUP(A4196,'TAZ definitions'!$A$1:$E$1902,4,FALSE)</f>
        <v>#N/A</v>
      </c>
      <c r="H4196" s="44">
        <v>198426</v>
      </c>
      <c r="I4196" s="44">
        <v>44715</v>
      </c>
      <c r="J4196" s="44">
        <v>18674</v>
      </c>
      <c r="K4196" s="44">
        <v>2528</v>
      </c>
      <c r="L4196" s="44">
        <v>0</v>
      </c>
      <c r="M4196" s="44">
        <v>0</v>
      </c>
      <c r="N4196" s="44">
        <v>0</v>
      </c>
      <c r="O4196" s="44">
        <v>0</v>
      </c>
      <c r="P4196" s="44">
        <v>66.750838999999999</v>
      </c>
      <c r="Q4196" s="44">
        <v>73.137259999999998</v>
      </c>
      <c r="R4196" s="44">
        <v>13.919437</v>
      </c>
      <c r="S4196" s="44">
        <v>14.252805</v>
      </c>
      <c r="T4196" s="44">
        <v>194814.9375</v>
      </c>
      <c r="U4196" s="44">
        <v>18294.6875</v>
      </c>
      <c r="V4196" s="44">
        <v>0</v>
      </c>
      <c r="W4196" s="44">
        <v>0</v>
      </c>
      <c r="X4196" s="44">
        <v>48451.595645000001</v>
      </c>
      <c r="Y4196" s="44">
        <v>143088.230155</v>
      </c>
      <c r="Z4196" s="44">
        <v>7343.7196219999996</v>
      </c>
      <c r="AA4196" s="44">
        <v>130.974909</v>
      </c>
      <c r="AB4196" s="44">
        <v>4.9370050000000001</v>
      </c>
      <c r="AC4196" s="44">
        <v>3.5529999999999999</v>
      </c>
      <c r="AD4196" s="44">
        <v>40263.387971999997</v>
      </c>
    </row>
    <row r="4197" spans="1:30" x14ac:dyDescent="0.25">
      <c r="A4197">
        <v>5566</v>
      </c>
      <c r="B4197" t="s">
        <v>101</v>
      </c>
      <c r="C4197" t="s">
        <v>367</v>
      </c>
      <c r="D4197" t="s">
        <v>397</v>
      </c>
      <c r="E4197" t="s">
        <v>369</v>
      </c>
      <c r="F4197" s="48" t="e">
        <f>VLOOKUP(A4197,'TAZ definitions'!$A$1:$E$1902,2,FALSE)</f>
        <v>#N/A</v>
      </c>
      <c r="G4197" s="48" t="e">
        <f>VLOOKUP(A4197,'TAZ definitions'!$A$1:$E$1902,4,FALSE)</f>
        <v>#N/A</v>
      </c>
      <c r="H4197" s="44">
        <v>185035</v>
      </c>
      <c r="I4197" s="44">
        <v>14190</v>
      </c>
      <c r="J4197" s="44">
        <v>17395</v>
      </c>
      <c r="K4197" s="44">
        <v>782</v>
      </c>
      <c r="L4197" s="44">
        <v>0</v>
      </c>
      <c r="M4197" s="44">
        <v>0</v>
      </c>
      <c r="N4197" s="44">
        <v>0</v>
      </c>
      <c r="O4197" s="44">
        <v>0</v>
      </c>
      <c r="P4197" s="44">
        <v>75.178261000000006</v>
      </c>
      <c r="Q4197" s="44">
        <v>83.008613999999994</v>
      </c>
      <c r="R4197" s="44">
        <v>14.574604000000001</v>
      </c>
      <c r="S4197" s="44">
        <v>14.351566999999999</v>
      </c>
      <c r="T4197" s="44">
        <v>182271.546875</v>
      </c>
      <c r="U4197" s="44">
        <v>17126.28125</v>
      </c>
      <c r="V4197" s="44">
        <v>0</v>
      </c>
      <c r="W4197" s="44">
        <v>0</v>
      </c>
      <c r="X4197" s="44">
        <v>0</v>
      </c>
      <c r="Y4197" s="44">
        <v>39582.404226999999</v>
      </c>
      <c r="Z4197" s="44">
        <v>1792.4557709999999</v>
      </c>
      <c r="AA4197" s="44">
        <v>36.427990000000001</v>
      </c>
      <c r="AB4197" s="44">
        <v>1.624396</v>
      </c>
      <c r="AC4197" s="44">
        <v>0.92500700000000002</v>
      </c>
      <c r="AD4197" s="44">
        <v>10815.958719</v>
      </c>
    </row>
    <row r="4198" spans="1:30" x14ac:dyDescent="0.25">
      <c r="A4198">
        <v>5567</v>
      </c>
      <c r="B4198" t="s">
        <v>101</v>
      </c>
      <c r="C4198" t="s">
        <v>367</v>
      </c>
      <c r="D4198" t="s">
        <v>397</v>
      </c>
      <c r="E4198" t="s">
        <v>369</v>
      </c>
      <c r="F4198" s="48" t="e">
        <f>VLOOKUP(A4198,'TAZ definitions'!$A$1:$E$1902,2,FALSE)</f>
        <v>#N/A</v>
      </c>
      <c r="G4198" s="48" t="e">
        <f>VLOOKUP(A4198,'TAZ definitions'!$A$1:$E$1902,4,FALSE)</f>
        <v>#N/A</v>
      </c>
      <c r="H4198" s="44">
        <v>187981</v>
      </c>
      <c r="I4198" s="44">
        <v>45708</v>
      </c>
      <c r="J4198" s="44">
        <v>17641</v>
      </c>
      <c r="K4198" s="44">
        <v>2575</v>
      </c>
      <c r="L4198" s="44">
        <v>0</v>
      </c>
      <c r="M4198" s="44">
        <v>0</v>
      </c>
      <c r="N4198" s="44">
        <v>0</v>
      </c>
      <c r="O4198" s="44">
        <v>0</v>
      </c>
      <c r="P4198" s="44">
        <v>66.584839000000002</v>
      </c>
      <c r="Q4198" s="44">
        <v>77.563034000000002</v>
      </c>
      <c r="R4198" s="44">
        <v>14.49762</v>
      </c>
      <c r="S4198" s="44">
        <v>14.518255</v>
      </c>
      <c r="T4198" s="44">
        <v>184793.140625</v>
      </c>
      <c r="U4198" s="44">
        <v>17303.419922000001</v>
      </c>
      <c r="V4198" s="44">
        <v>0</v>
      </c>
      <c r="W4198" s="44">
        <v>0</v>
      </c>
      <c r="X4198" s="44">
        <v>0</v>
      </c>
      <c r="Y4198" s="44">
        <v>83968.269688999993</v>
      </c>
      <c r="Z4198" s="44">
        <v>2174.9493790000001</v>
      </c>
      <c r="AA4198" s="44">
        <v>95.956723999999994</v>
      </c>
      <c r="AB4198" s="44">
        <v>4.9774520000000004</v>
      </c>
      <c r="AC4198" s="44">
        <v>1.642069</v>
      </c>
      <c r="AD4198" s="44">
        <v>19795.626402999998</v>
      </c>
    </row>
    <row r="4199" spans="1:30" x14ac:dyDescent="0.25">
      <c r="A4199">
        <v>5568</v>
      </c>
      <c r="B4199" t="s">
        <v>101</v>
      </c>
      <c r="C4199" t="s">
        <v>367</v>
      </c>
      <c r="D4199" t="s">
        <v>397</v>
      </c>
      <c r="E4199" t="s">
        <v>369</v>
      </c>
      <c r="F4199" s="48" t="e">
        <f>VLOOKUP(A4199,'TAZ definitions'!$A$1:$E$1902,2,FALSE)</f>
        <v>#N/A</v>
      </c>
      <c r="G4199" s="48" t="e">
        <f>VLOOKUP(A4199,'TAZ definitions'!$A$1:$E$1902,4,FALSE)</f>
        <v>#N/A</v>
      </c>
      <c r="H4199" s="44">
        <v>165133</v>
      </c>
      <c r="I4199" s="44">
        <v>17834</v>
      </c>
      <c r="J4199" s="44">
        <v>15407</v>
      </c>
      <c r="K4199" s="44">
        <v>550</v>
      </c>
      <c r="L4199" s="44">
        <v>0</v>
      </c>
      <c r="M4199" s="44">
        <v>0</v>
      </c>
      <c r="N4199" s="44">
        <v>0</v>
      </c>
      <c r="O4199" s="44">
        <v>0</v>
      </c>
      <c r="P4199" s="44">
        <v>75.253142999999994</v>
      </c>
      <c r="Q4199" s="44">
        <v>68.995711999999997</v>
      </c>
      <c r="R4199" s="44">
        <v>15.190474</v>
      </c>
      <c r="S4199" s="44">
        <v>15.105516</v>
      </c>
      <c r="T4199" s="44">
        <v>161727.46875</v>
      </c>
      <c r="U4199" s="44">
        <v>15063.509765999999</v>
      </c>
      <c r="V4199" s="44">
        <v>0</v>
      </c>
      <c r="W4199" s="44">
        <v>0</v>
      </c>
      <c r="X4199" s="44">
        <v>73717.920616000003</v>
      </c>
      <c r="Y4199" s="44">
        <v>164176.92237799999</v>
      </c>
      <c r="Z4199" s="44">
        <v>7933.3679579999998</v>
      </c>
      <c r="AA4199" s="44">
        <v>163.38340099999999</v>
      </c>
      <c r="AB4199" s="44">
        <v>6.499657</v>
      </c>
      <c r="AC4199" s="44">
        <v>4.0492489999999997</v>
      </c>
      <c r="AD4199" s="44">
        <v>46212.293755999999</v>
      </c>
    </row>
    <row r="4200" spans="1:30" x14ac:dyDescent="0.25">
      <c r="A4200">
        <v>5569</v>
      </c>
      <c r="B4200" t="s">
        <v>101</v>
      </c>
      <c r="C4200" t="s">
        <v>367</v>
      </c>
      <c r="D4200" t="s">
        <v>397</v>
      </c>
      <c r="E4200" t="s">
        <v>369</v>
      </c>
      <c r="F4200" s="48" t="e">
        <f>VLOOKUP(A4200,'TAZ definitions'!$A$1:$E$1902,2,FALSE)</f>
        <v>#N/A</v>
      </c>
      <c r="G4200" s="48" t="e">
        <f>VLOOKUP(A4200,'TAZ definitions'!$A$1:$E$1902,4,FALSE)</f>
        <v>#N/A</v>
      </c>
      <c r="H4200" s="44">
        <v>163781</v>
      </c>
      <c r="I4200" s="44">
        <v>22851</v>
      </c>
      <c r="J4200" s="44">
        <v>15071</v>
      </c>
      <c r="K4200" s="44">
        <v>1796</v>
      </c>
      <c r="L4200" s="44">
        <v>0</v>
      </c>
      <c r="M4200" s="44">
        <v>0</v>
      </c>
      <c r="N4200" s="44">
        <v>0</v>
      </c>
      <c r="O4200" s="44">
        <v>0</v>
      </c>
      <c r="P4200" s="44">
        <v>71.855735999999993</v>
      </c>
      <c r="Q4200" s="44">
        <v>67.115066999999996</v>
      </c>
      <c r="R4200" s="44">
        <v>15.158892</v>
      </c>
      <c r="S4200" s="44">
        <v>15.223008</v>
      </c>
      <c r="T4200" s="44">
        <v>159784.703125</v>
      </c>
      <c r="U4200" s="44">
        <v>14694.566406</v>
      </c>
      <c r="V4200" s="44">
        <v>0</v>
      </c>
      <c r="W4200" s="44">
        <v>0</v>
      </c>
      <c r="X4200" s="44">
        <v>0</v>
      </c>
      <c r="Y4200" s="44">
        <v>0</v>
      </c>
      <c r="Z4200" s="44">
        <v>0</v>
      </c>
      <c r="AA4200" s="44">
        <v>0</v>
      </c>
      <c r="AB4200" s="44">
        <v>0</v>
      </c>
      <c r="AC4200" s="44">
        <v>0</v>
      </c>
      <c r="AD4200" s="44">
        <v>0</v>
      </c>
    </row>
    <row r="4201" spans="1:30" x14ac:dyDescent="0.25">
      <c r="A4201">
        <v>5570</v>
      </c>
      <c r="B4201" t="s">
        <v>101</v>
      </c>
      <c r="C4201" t="s">
        <v>367</v>
      </c>
      <c r="D4201" t="s">
        <v>397</v>
      </c>
      <c r="E4201" t="s">
        <v>369</v>
      </c>
      <c r="F4201" s="48" t="e">
        <f>VLOOKUP(A4201,'TAZ definitions'!$A$1:$E$1902,2,FALSE)</f>
        <v>#N/A</v>
      </c>
      <c r="G4201" s="48" t="e">
        <f>VLOOKUP(A4201,'TAZ definitions'!$A$1:$E$1902,4,FALSE)</f>
        <v>#N/A</v>
      </c>
      <c r="H4201" s="44">
        <v>165651</v>
      </c>
      <c r="I4201" s="44">
        <v>6446</v>
      </c>
      <c r="J4201" s="44">
        <v>15737</v>
      </c>
      <c r="K4201" s="44">
        <v>77</v>
      </c>
      <c r="L4201" s="44">
        <v>0</v>
      </c>
      <c r="M4201" s="44">
        <v>0</v>
      </c>
      <c r="N4201" s="44">
        <v>0</v>
      </c>
      <c r="O4201" s="44">
        <v>0</v>
      </c>
      <c r="P4201" s="44">
        <v>78.117583999999994</v>
      </c>
      <c r="Q4201" s="44">
        <v>74.128112999999999</v>
      </c>
      <c r="R4201" s="44">
        <v>14.944603000000001</v>
      </c>
      <c r="S4201" s="44">
        <v>15.046341999999999</v>
      </c>
      <c r="T4201" s="44">
        <v>162694.125</v>
      </c>
      <c r="U4201" s="44">
        <v>15446.149414</v>
      </c>
      <c r="V4201" s="44">
        <v>0</v>
      </c>
      <c r="W4201" s="44">
        <v>0</v>
      </c>
      <c r="X4201" s="44">
        <v>0</v>
      </c>
      <c r="Y4201" s="44">
        <v>18171.654232000001</v>
      </c>
      <c r="Z4201" s="44">
        <v>1018.855488</v>
      </c>
      <c r="AA4201" s="44">
        <v>19.806196</v>
      </c>
      <c r="AB4201" s="44">
        <v>0.70832300000000004</v>
      </c>
      <c r="AC4201" s="44">
        <v>0.48615700000000001</v>
      </c>
      <c r="AD4201" s="44">
        <v>5447.1751450000002</v>
      </c>
    </row>
    <row r="4202" spans="1:30" x14ac:dyDescent="0.25">
      <c r="A4202">
        <v>5571</v>
      </c>
      <c r="B4202" t="s">
        <v>101</v>
      </c>
      <c r="C4202" t="s">
        <v>367</v>
      </c>
      <c r="D4202" t="s">
        <v>397</v>
      </c>
      <c r="E4202" t="s">
        <v>369</v>
      </c>
      <c r="F4202" s="48" t="e">
        <f>VLOOKUP(A4202,'TAZ definitions'!$A$1:$E$1902,2,FALSE)</f>
        <v>#N/A</v>
      </c>
      <c r="G4202" s="48" t="e">
        <f>VLOOKUP(A4202,'TAZ definitions'!$A$1:$E$1902,4,FALSE)</f>
        <v>#N/A</v>
      </c>
      <c r="H4202" s="44">
        <v>165102</v>
      </c>
      <c r="I4202" s="44">
        <v>17834</v>
      </c>
      <c r="J4202" s="44">
        <v>15743</v>
      </c>
      <c r="K4202" s="44">
        <v>550</v>
      </c>
      <c r="L4202" s="44">
        <v>0</v>
      </c>
      <c r="M4202" s="44">
        <v>0</v>
      </c>
      <c r="N4202" s="44">
        <v>0</v>
      </c>
      <c r="O4202" s="44">
        <v>0</v>
      </c>
      <c r="P4202" s="44">
        <v>74.849625000000003</v>
      </c>
      <c r="Q4202" s="44">
        <v>68.566574000000003</v>
      </c>
      <c r="R4202" s="44">
        <v>14.928144</v>
      </c>
      <c r="S4202" s="44">
        <v>14.973046999999999</v>
      </c>
      <c r="T4202" s="44">
        <v>161664.015625</v>
      </c>
      <c r="U4202" s="44">
        <v>15388.317383</v>
      </c>
      <c r="V4202" s="44">
        <v>0</v>
      </c>
      <c r="W4202" s="44">
        <v>0</v>
      </c>
      <c r="X4202" s="44">
        <v>0</v>
      </c>
      <c r="Y4202" s="44">
        <v>43386.791954</v>
      </c>
      <c r="Z4202" s="44">
        <v>2274.211225</v>
      </c>
      <c r="AA4202" s="44">
        <v>46.626013</v>
      </c>
      <c r="AB4202" s="44">
        <v>1.4918979999999999</v>
      </c>
      <c r="AC4202" s="44">
        <v>1.108757</v>
      </c>
      <c r="AD4202" s="44">
        <v>12335.272870000001</v>
      </c>
    </row>
    <row r="4203" spans="1:30" x14ac:dyDescent="0.25">
      <c r="A4203">
        <v>5572</v>
      </c>
      <c r="B4203" t="s">
        <v>101</v>
      </c>
      <c r="C4203" t="s">
        <v>367</v>
      </c>
      <c r="D4203" t="s">
        <v>397</v>
      </c>
      <c r="E4203" t="s">
        <v>369</v>
      </c>
      <c r="F4203" s="48" t="e">
        <f>VLOOKUP(A4203,'TAZ definitions'!$A$1:$E$1902,2,FALSE)</f>
        <v>#N/A</v>
      </c>
      <c r="G4203" s="48" t="e">
        <f>VLOOKUP(A4203,'TAZ definitions'!$A$1:$E$1902,4,FALSE)</f>
        <v>#N/A</v>
      </c>
      <c r="H4203" s="44">
        <v>167343</v>
      </c>
      <c r="I4203" s="44">
        <v>6043</v>
      </c>
      <c r="J4203" s="44">
        <v>15892</v>
      </c>
      <c r="K4203" s="44">
        <v>46</v>
      </c>
      <c r="L4203" s="44">
        <v>0</v>
      </c>
      <c r="M4203" s="44">
        <v>0</v>
      </c>
      <c r="N4203" s="44">
        <v>0</v>
      </c>
      <c r="O4203" s="44">
        <v>0</v>
      </c>
      <c r="P4203" s="44">
        <v>79.924278000000001</v>
      </c>
      <c r="Q4203" s="44">
        <v>74.870934000000005</v>
      </c>
      <c r="R4203" s="44">
        <v>14.700108999999999</v>
      </c>
      <c r="S4203" s="44">
        <v>14.859733</v>
      </c>
      <c r="T4203" s="44">
        <v>164518.015625</v>
      </c>
      <c r="U4203" s="44">
        <v>15614.475586</v>
      </c>
      <c r="V4203" s="44">
        <v>0</v>
      </c>
      <c r="W4203" s="44">
        <v>0</v>
      </c>
      <c r="X4203" s="44">
        <v>11188.386066999999</v>
      </c>
      <c r="Y4203" s="44">
        <v>105352.204336</v>
      </c>
      <c r="Z4203" s="44">
        <v>6139.6512329999996</v>
      </c>
      <c r="AA4203" s="44">
        <v>117.29062</v>
      </c>
      <c r="AB4203" s="44">
        <v>4.0874990000000002</v>
      </c>
      <c r="AC4203" s="44">
        <v>2.9136440000000001</v>
      </c>
      <c r="AD4203" s="44">
        <v>32422.375849</v>
      </c>
    </row>
    <row r="4204" spans="1:30" x14ac:dyDescent="0.25">
      <c r="A4204">
        <v>5573</v>
      </c>
      <c r="B4204" t="s">
        <v>101</v>
      </c>
      <c r="C4204" t="s">
        <v>367</v>
      </c>
      <c r="D4204" t="s">
        <v>397</v>
      </c>
      <c r="E4204" t="s">
        <v>369</v>
      </c>
      <c r="F4204" s="48" t="e">
        <f>VLOOKUP(A4204,'TAZ definitions'!$A$1:$E$1902,2,FALSE)</f>
        <v>#N/A</v>
      </c>
      <c r="G4204" s="48" t="e">
        <f>VLOOKUP(A4204,'TAZ definitions'!$A$1:$E$1902,4,FALSE)</f>
        <v>#N/A</v>
      </c>
      <c r="H4204" s="44">
        <v>161990</v>
      </c>
      <c r="I4204" s="44">
        <v>6156</v>
      </c>
      <c r="J4204" s="44">
        <v>15041</v>
      </c>
      <c r="K4204" s="44">
        <v>56</v>
      </c>
      <c r="L4204" s="44">
        <v>0</v>
      </c>
      <c r="M4204" s="44">
        <v>0</v>
      </c>
      <c r="N4204" s="44">
        <v>0</v>
      </c>
      <c r="O4204" s="44">
        <v>0</v>
      </c>
      <c r="P4204" s="44">
        <v>79.381057999999996</v>
      </c>
      <c r="Q4204" s="44">
        <v>76.746437</v>
      </c>
      <c r="R4204" s="44">
        <v>15.370082999999999</v>
      </c>
      <c r="S4204" s="44">
        <v>15.462975</v>
      </c>
      <c r="T4204" s="44">
        <v>159523.140625</v>
      </c>
      <c r="U4204" s="44">
        <v>14803.786133</v>
      </c>
      <c r="V4204" s="44">
        <v>0</v>
      </c>
      <c r="W4204" s="44">
        <v>0</v>
      </c>
      <c r="X4204" s="44">
        <v>0</v>
      </c>
      <c r="Y4204" s="44">
        <v>0</v>
      </c>
      <c r="Z4204" s="44">
        <v>0</v>
      </c>
      <c r="AA4204" s="44">
        <v>0</v>
      </c>
      <c r="AB4204" s="44">
        <v>0</v>
      </c>
      <c r="AC4204" s="44">
        <v>0</v>
      </c>
      <c r="AD4204" s="44">
        <v>0</v>
      </c>
    </row>
    <row r="4205" spans="1:30" x14ac:dyDescent="0.25">
      <c r="A4205">
        <v>5574</v>
      </c>
      <c r="B4205" t="s">
        <v>101</v>
      </c>
      <c r="C4205" t="s">
        <v>367</v>
      </c>
      <c r="D4205" t="s">
        <v>397</v>
      </c>
      <c r="E4205" t="s">
        <v>369</v>
      </c>
      <c r="F4205" s="48" t="e">
        <f>VLOOKUP(A4205,'TAZ definitions'!$A$1:$E$1902,2,FALSE)</f>
        <v>#N/A</v>
      </c>
      <c r="G4205" s="48" t="e">
        <f>VLOOKUP(A4205,'TAZ definitions'!$A$1:$E$1902,4,FALSE)</f>
        <v>#N/A</v>
      </c>
      <c r="H4205" s="44">
        <v>169770</v>
      </c>
      <c r="I4205" s="44">
        <v>14875</v>
      </c>
      <c r="J4205" s="44">
        <v>16128</v>
      </c>
      <c r="K4205" s="44">
        <v>236</v>
      </c>
      <c r="L4205" s="44">
        <v>0</v>
      </c>
      <c r="M4205" s="44">
        <v>0</v>
      </c>
      <c r="N4205" s="44">
        <v>0</v>
      </c>
      <c r="O4205" s="44">
        <v>0</v>
      </c>
      <c r="P4205" s="44">
        <v>79.765579000000002</v>
      </c>
      <c r="Q4205" s="44">
        <v>75.136841000000004</v>
      </c>
      <c r="R4205" s="44">
        <v>14.79116</v>
      </c>
      <c r="S4205" s="44">
        <v>14.932221999999999</v>
      </c>
      <c r="T4205" s="44">
        <v>166913.5625</v>
      </c>
      <c r="U4205" s="44">
        <v>15834.933594</v>
      </c>
      <c r="V4205" s="44">
        <v>0</v>
      </c>
      <c r="W4205" s="44">
        <v>0</v>
      </c>
      <c r="X4205" s="44">
        <v>0</v>
      </c>
      <c r="Y4205" s="44">
        <v>5796.0717100000002</v>
      </c>
      <c r="Z4205" s="44">
        <v>293.99484799999999</v>
      </c>
      <c r="AA4205" s="44">
        <v>6.1666319999999999</v>
      </c>
      <c r="AB4205" s="44">
        <v>0.19889100000000001</v>
      </c>
      <c r="AC4205" s="44">
        <v>0.146401</v>
      </c>
      <c r="AD4205" s="44">
        <v>1625.7676859999999</v>
      </c>
    </row>
    <row r="4206" spans="1:30" x14ac:dyDescent="0.25">
      <c r="A4206">
        <v>5575</v>
      </c>
      <c r="B4206" t="s">
        <v>101</v>
      </c>
      <c r="C4206" t="s">
        <v>367</v>
      </c>
      <c r="D4206" t="s">
        <v>397</v>
      </c>
      <c r="E4206" t="s">
        <v>369</v>
      </c>
      <c r="F4206" s="48" t="e">
        <f>VLOOKUP(A4206,'TAZ definitions'!$A$1:$E$1902,2,FALSE)</f>
        <v>#N/A</v>
      </c>
      <c r="G4206" s="48" t="e">
        <f>VLOOKUP(A4206,'TAZ definitions'!$A$1:$E$1902,4,FALSE)</f>
        <v>#N/A</v>
      </c>
      <c r="H4206" s="44">
        <v>168171</v>
      </c>
      <c r="I4206" s="44">
        <v>14301</v>
      </c>
      <c r="J4206" s="44">
        <v>15516</v>
      </c>
      <c r="K4206" s="44">
        <v>123</v>
      </c>
      <c r="L4206" s="44">
        <v>0</v>
      </c>
      <c r="M4206" s="44">
        <v>0</v>
      </c>
      <c r="N4206" s="44">
        <v>0</v>
      </c>
      <c r="O4206" s="44">
        <v>0</v>
      </c>
      <c r="P4206" s="44">
        <v>80.506057999999996</v>
      </c>
      <c r="Q4206" s="44">
        <v>75.878105000000005</v>
      </c>
      <c r="R4206" s="44">
        <v>16.278884999999999</v>
      </c>
      <c r="S4206" s="44">
        <v>16.029295000000001</v>
      </c>
      <c r="T4206" s="44">
        <v>165572.125</v>
      </c>
      <c r="U4206" s="44">
        <v>15256.011719</v>
      </c>
      <c r="V4206" s="44">
        <v>0</v>
      </c>
      <c r="W4206" s="44">
        <v>0</v>
      </c>
      <c r="X4206" s="44">
        <v>63724.866952999997</v>
      </c>
      <c r="Y4206" s="44">
        <v>93464.236652000007</v>
      </c>
      <c r="Z4206" s="44">
        <v>4515.3148760000004</v>
      </c>
      <c r="AA4206" s="44">
        <v>96.776571000000004</v>
      </c>
      <c r="AB4206" s="44">
        <v>5.0708739999999999</v>
      </c>
      <c r="AC4206" s="44">
        <v>2.4078050000000002</v>
      </c>
      <c r="AD4206" s="44">
        <v>29265.221680999999</v>
      </c>
    </row>
    <row r="4207" spans="1:30" x14ac:dyDescent="0.25">
      <c r="A4207">
        <v>5576</v>
      </c>
      <c r="B4207" t="s">
        <v>101</v>
      </c>
      <c r="C4207" t="s">
        <v>367</v>
      </c>
      <c r="D4207" t="s">
        <v>397</v>
      </c>
      <c r="E4207" t="s">
        <v>369</v>
      </c>
      <c r="F4207" s="48" t="e">
        <f>VLOOKUP(A4207,'TAZ definitions'!$A$1:$E$1902,2,FALSE)</f>
        <v>#N/A</v>
      </c>
      <c r="G4207" s="48" t="e">
        <f>VLOOKUP(A4207,'TAZ definitions'!$A$1:$E$1902,4,FALSE)</f>
        <v>#N/A</v>
      </c>
      <c r="H4207" s="44">
        <v>170745</v>
      </c>
      <c r="I4207" s="44">
        <v>15481</v>
      </c>
      <c r="J4207" s="44">
        <v>16237</v>
      </c>
      <c r="K4207" s="44">
        <v>152</v>
      </c>
      <c r="L4207" s="44">
        <v>0</v>
      </c>
      <c r="M4207" s="44">
        <v>0</v>
      </c>
      <c r="N4207" s="44">
        <v>0</v>
      </c>
      <c r="O4207" s="44">
        <v>0</v>
      </c>
      <c r="P4207" s="44">
        <v>77.149085999999997</v>
      </c>
      <c r="Q4207" s="44">
        <v>77.543137000000002</v>
      </c>
      <c r="R4207" s="44">
        <v>15.539038</v>
      </c>
      <c r="S4207" s="44">
        <v>15.351608000000001</v>
      </c>
      <c r="T4207" s="44">
        <v>168118.21875</v>
      </c>
      <c r="U4207" s="44">
        <v>15964.873046999999</v>
      </c>
      <c r="V4207" s="44">
        <v>0</v>
      </c>
      <c r="W4207" s="44">
        <v>0</v>
      </c>
      <c r="X4207" s="44">
        <v>12502.151734999999</v>
      </c>
      <c r="Y4207" s="44">
        <v>34488.420770999997</v>
      </c>
      <c r="Z4207" s="44">
        <v>1894.389158</v>
      </c>
      <c r="AA4207" s="44">
        <v>36.692838000000002</v>
      </c>
      <c r="AB4207" s="44">
        <v>1.289393</v>
      </c>
      <c r="AC4207" s="44">
        <v>0.91740699999999997</v>
      </c>
      <c r="AD4207" s="44">
        <v>10202.096185</v>
      </c>
    </row>
    <row r="4208" spans="1:30" x14ac:dyDescent="0.25">
      <c r="A4208">
        <v>5577</v>
      </c>
      <c r="B4208" t="s">
        <v>101</v>
      </c>
      <c r="C4208" t="s">
        <v>367</v>
      </c>
      <c r="D4208" t="s">
        <v>397</v>
      </c>
      <c r="E4208" t="s">
        <v>369</v>
      </c>
      <c r="F4208" s="48" t="e">
        <f>VLOOKUP(A4208,'TAZ definitions'!$A$1:$E$1902,2,FALSE)</f>
        <v>#N/A</v>
      </c>
      <c r="G4208" s="48" t="e">
        <f>VLOOKUP(A4208,'TAZ definitions'!$A$1:$E$1902,4,FALSE)</f>
        <v>#N/A</v>
      </c>
      <c r="H4208" s="44">
        <v>174080</v>
      </c>
      <c r="I4208" s="44">
        <v>15180</v>
      </c>
      <c r="J4208" s="44">
        <v>16458</v>
      </c>
      <c r="K4208" s="44">
        <v>616</v>
      </c>
      <c r="L4208" s="44">
        <v>0</v>
      </c>
      <c r="M4208" s="44">
        <v>0</v>
      </c>
      <c r="N4208" s="44">
        <v>0</v>
      </c>
      <c r="O4208" s="44">
        <v>0</v>
      </c>
      <c r="P4208" s="44">
        <v>82.347320999999994</v>
      </c>
      <c r="Q4208" s="44">
        <v>76.935783000000001</v>
      </c>
      <c r="R4208" s="44">
        <v>13.996734999999999</v>
      </c>
      <c r="S4208" s="44">
        <v>14.398151</v>
      </c>
      <c r="T4208" s="44">
        <v>171745.921875</v>
      </c>
      <c r="U4208" s="44">
        <v>16225.299805000001</v>
      </c>
      <c r="V4208" s="44">
        <v>0</v>
      </c>
      <c r="W4208" s="44">
        <v>0</v>
      </c>
      <c r="X4208" s="44">
        <v>0</v>
      </c>
      <c r="Y4208" s="44">
        <v>10198.663331</v>
      </c>
      <c r="Z4208" s="44">
        <v>613.67094699999996</v>
      </c>
      <c r="AA4208" s="44">
        <v>11.61458</v>
      </c>
      <c r="AB4208" s="44">
        <v>0.39431100000000002</v>
      </c>
      <c r="AC4208" s="44">
        <v>0.28877399999999998</v>
      </c>
      <c r="AD4208" s="44">
        <v>3199.7641789999998</v>
      </c>
    </row>
    <row r="4209" spans="1:30" x14ac:dyDescent="0.25">
      <c r="A4209">
        <v>5578</v>
      </c>
      <c r="B4209" t="s">
        <v>101</v>
      </c>
      <c r="C4209" t="s">
        <v>367</v>
      </c>
      <c r="D4209" t="s">
        <v>397</v>
      </c>
      <c r="E4209" t="s">
        <v>369</v>
      </c>
      <c r="F4209" s="48" t="e">
        <f>VLOOKUP(A4209,'TAZ definitions'!$A$1:$E$1902,2,FALSE)</f>
        <v>#N/A</v>
      </c>
      <c r="G4209" s="48" t="e">
        <f>VLOOKUP(A4209,'TAZ definitions'!$A$1:$E$1902,4,FALSE)</f>
        <v>#N/A</v>
      </c>
      <c r="H4209" s="44">
        <v>172677</v>
      </c>
      <c r="I4209" s="44">
        <v>0</v>
      </c>
      <c r="J4209" s="44">
        <v>16478</v>
      </c>
      <c r="K4209" s="44">
        <v>0</v>
      </c>
      <c r="L4209" s="44">
        <v>0</v>
      </c>
      <c r="M4209" s="44">
        <v>0</v>
      </c>
      <c r="N4209" s="44">
        <v>0</v>
      </c>
      <c r="O4209" s="44">
        <v>0</v>
      </c>
      <c r="P4209" s="44">
        <v>83.890693999999996</v>
      </c>
      <c r="Q4209" s="44">
        <v>78.436774999999997</v>
      </c>
      <c r="R4209" s="44">
        <v>15.962351</v>
      </c>
      <c r="S4209" s="44">
        <v>15.844549000000001</v>
      </c>
      <c r="T4209" s="44">
        <v>169862.25</v>
      </c>
      <c r="U4209" s="44">
        <v>16209.398438</v>
      </c>
      <c r="V4209" s="44">
        <v>0</v>
      </c>
      <c r="W4209" s="44">
        <v>0</v>
      </c>
      <c r="X4209" s="44">
        <v>0</v>
      </c>
      <c r="Y4209" s="44">
        <v>0</v>
      </c>
      <c r="Z4209" s="44">
        <v>0</v>
      </c>
      <c r="AA4209" s="44">
        <v>0</v>
      </c>
      <c r="AB4209" s="44">
        <v>0</v>
      </c>
      <c r="AC4209" s="44">
        <v>0</v>
      </c>
      <c r="AD4209" s="44">
        <v>0</v>
      </c>
    </row>
    <row r="4210" spans="1:30" x14ac:dyDescent="0.25">
      <c r="A4210">
        <v>5579</v>
      </c>
      <c r="B4210" t="s">
        <v>101</v>
      </c>
      <c r="C4210" t="s">
        <v>367</v>
      </c>
      <c r="D4210" t="s">
        <v>397</v>
      </c>
      <c r="E4210" t="s">
        <v>369</v>
      </c>
      <c r="F4210" s="48" t="e">
        <f>VLOOKUP(A4210,'TAZ definitions'!$A$1:$E$1902,2,FALSE)</f>
        <v>#N/A</v>
      </c>
      <c r="G4210" s="48" t="e">
        <f>VLOOKUP(A4210,'TAZ definitions'!$A$1:$E$1902,4,FALSE)</f>
        <v>#N/A</v>
      </c>
      <c r="H4210" s="44">
        <v>155480</v>
      </c>
      <c r="I4210" s="44">
        <v>15681</v>
      </c>
      <c r="J4210" s="44">
        <v>14417</v>
      </c>
      <c r="K4210" s="44">
        <v>327</v>
      </c>
      <c r="L4210" s="44">
        <v>0</v>
      </c>
      <c r="M4210" s="44">
        <v>0</v>
      </c>
      <c r="N4210" s="44">
        <v>0</v>
      </c>
      <c r="O4210" s="44">
        <v>0</v>
      </c>
      <c r="P4210" s="44">
        <v>79.775786999999994</v>
      </c>
      <c r="Q4210" s="44">
        <v>76.476234000000005</v>
      </c>
      <c r="R4210" s="44">
        <v>16.101654</v>
      </c>
      <c r="S4210" s="44">
        <v>16.121811000000001</v>
      </c>
      <c r="T4210" s="44">
        <v>153017.421875</v>
      </c>
      <c r="U4210" s="44">
        <v>14168.801758</v>
      </c>
      <c r="V4210" s="44">
        <v>0</v>
      </c>
      <c r="W4210" s="44">
        <v>0</v>
      </c>
      <c r="X4210" s="44">
        <v>0</v>
      </c>
      <c r="Y4210" s="44">
        <v>0</v>
      </c>
      <c r="Z4210" s="44">
        <v>0</v>
      </c>
      <c r="AA4210" s="44">
        <v>0</v>
      </c>
      <c r="AB4210" s="44">
        <v>0</v>
      </c>
      <c r="AC4210" s="44">
        <v>0</v>
      </c>
      <c r="AD4210" s="44">
        <v>0</v>
      </c>
    </row>
    <row r="4211" spans="1:30" x14ac:dyDescent="0.25">
      <c r="A4211">
        <v>5580</v>
      </c>
      <c r="B4211" t="s">
        <v>101</v>
      </c>
      <c r="C4211" t="s">
        <v>367</v>
      </c>
      <c r="D4211" t="s">
        <v>395</v>
      </c>
      <c r="E4211" t="s">
        <v>369</v>
      </c>
      <c r="F4211" s="48" t="e">
        <f>VLOOKUP(A4211,'TAZ definitions'!$A$1:$E$1902,2,FALSE)</f>
        <v>#N/A</v>
      </c>
      <c r="G4211" s="48" t="e">
        <f>VLOOKUP(A4211,'TAZ definitions'!$A$1:$E$1902,4,FALSE)</f>
        <v>#N/A</v>
      </c>
      <c r="H4211" s="44">
        <v>179739</v>
      </c>
      <c r="I4211" s="44">
        <v>1242</v>
      </c>
      <c r="J4211" s="44">
        <v>16905</v>
      </c>
      <c r="K4211" s="44">
        <v>28</v>
      </c>
      <c r="L4211" s="44">
        <v>0</v>
      </c>
      <c r="M4211" s="44">
        <v>0</v>
      </c>
      <c r="N4211" s="44">
        <v>0</v>
      </c>
      <c r="O4211" s="44">
        <v>0</v>
      </c>
      <c r="P4211" s="44">
        <v>95.490227000000004</v>
      </c>
      <c r="Q4211" s="44">
        <v>95.983299000000002</v>
      </c>
      <c r="R4211" s="44">
        <v>16.146975000000001</v>
      </c>
      <c r="S4211" s="44">
        <v>16.296116000000001</v>
      </c>
      <c r="T4211" s="44">
        <v>178023.59375</v>
      </c>
      <c r="U4211" s="44">
        <v>16742.808593999998</v>
      </c>
      <c r="V4211" s="44">
        <v>0</v>
      </c>
      <c r="W4211" s="44">
        <v>0</v>
      </c>
      <c r="X4211" s="44">
        <v>0</v>
      </c>
      <c r="Y4211" s="44">
        <v>35072.510025000003</v>
      </c>
      <c r="Z4211" s="44">
        <v>1217.096307</v>
      </c>
      <c r="AA4211" s="44">
        <v>30.328244999999999</v>
      </c>
      <c r="AB4211" s="44">
        <v>1.383168</v>
      </c>
      <c r="AC4211" s="44">
        <v>0.72631500000000004</v>
      </c>
      <c r="AD4211" s="44">
        <v>8349.4893420000008</v>
      </c>
    </row>
    <row r="4212" spans="1:30" x14ac:dyDescent="0.25">
      <c r="A4212">
        <v>5581</v>
      </c>
      <c r="B4212" t="s">
        <v>101</v>
      </c>
      <c r="C4212" t="s">
        <v>367</v>
      </c>
      <c r="D4212" t="s">
        <v>395</v>
      </c>
      <c r="E4212" t="s">
        <v>369</v>
      </c>
      <c r="F4212" s="48" t="e">
        <f>VLOOKUP(A4212,'TAZ definitions'!$A$1:$E$1902,2,FALSE)</f>
        <v>#N/A</v>
      </c>
      <c r="G4212" s="48" t="e">
        <f>VLOOKUP(A4212,'TAZ definitions'!$A$1:$E$1902,4,FALSE)</f>
        <v>#N/A</v>
      </c>
      <c r="H4212" s="44">
        <v>190397</v>
      </c>
      <c r="I4212" s="44">
        <v>6083</v>
      </c>
      <c r="J4212" s="44">
        <v>17978</v>
      </c>
      <c r="K4212" s="44">
        <v>247</v>
      </c>
      <c r="L4212" s="44">
        <v>0</v>
      </c>
      <c r="M4212" s="44">
        <v>0</v>
      </c>
      <c r="N4212" s="44">
        <v>0</v>
      </c>
      <c r="O4212" s="44">
        <v>0</v>
      </c>
      <c r="P4212" s="44">
        <v>81.371803</v>
      </c>
      <c r="Q4212" s="44">
        <v>77.980057000000002</v>
      </c>
      <c r="R4212" s="44">
        <v>16.132404000000001</v>
      </c>
      <c r="S4212" s="44">
        <v>16.052759000000002</v>
      </c>
      <c r="T4212" s="44">
        <v>187951.328125</v>
      </c>
      <c r="U4212" s="44">
        <v>17742.726563</v>
      </c>
      <c r="V4212" s="44">
        <v>0</v>
      </c>
      <c r="W4212" s="44">
        <v>0</v>
      </c>
      <c r="X4212" s="44">
        <v>0</v>
      </c>
      <c r="Y4212" s="44">
        <v>8413.7226879999998</v>
      </c>
      <c r="Z4212" s="44">
        <v>350.33039300000002</v>
      </c>
      <c r="AA4212" s="44">
        <v>7.4634020000000003</v>
      </c>
      <c r="AB4212" s="44">
        <v>0.31994400000000001</v>
      </c>
      <c r="AC4212" s="44">
        <v>0.188087</v>
      </c>
      <c r="AD4212" s="44">
        <v>2192.9794430000002</v>
      </c>
    </row>
    <row r="4213" spans="1:30" x14ac:dyDescent="0.25">
      <c r="A4213">
        <v>5582</v>
      </c>
      <c r="B4213" t="s">
        <v>101</v>
      </c>
      <c r="C4213" t="s">
        <v>367</v>
      </c>
      <c r="D4213" t="s">
        <v>395</v>
      </c>
      <c r="E4213" t="s">
        <v>369</v>
      </c>
      <c r="F4213" s="48" t="e">
        <f>VLOOKUP(A4213,'TAZ definitions'!$A$1:$E$1902,2,FALSE)</f>
        <v>#N/A</v>
      </c>
      <c r="G4213" s="48" t="e">
        <f>VLOOKUP(A4213,'TAZ definitions'!$A$1:$E$1902,4,FALSE)</f>
        <v>#N/A</v>
      </c>
      <c r="H4213" s="44">
        <v>180476</v>
      </c>
      <c r="I4213" s="44">
        <v>3397</v>
      </c>
      <c r="J4213" s="44">
        <v>17122</v>
      </c>
      <c r="K4213" s="44">
        <v>111</v>
      </c>
      <c r="L4213" s="44">
        <v>0</v>
      </c>
      <c r="M4213" s="44">
        <v>0</v>
      </c>
      <c r="N4213" s="44">
        <v>0</v>
      </c>
      <c r="O4213" s="44">
        <v>0</v>
      </c>
      <c r="P4213" s="44">
        <v>89.020142000000007</v>
      </c>
      <c r="Q4213" s="44">
        <v>85.734375</v>
      </c>
      <c r="R4213" s="44">
        <v>16.126691999999998</v>
      </c>
      <c r="S4213" s="44">
        <v>15.974131</v>
      </c>
      <c r="T4213" s="44">
        <v>179593.8125</v>
      </c>
      <c r="U4213" s="44">
        <v>17037.251952999999</v>
      </c>
      <c r="V4213" s="44">
        <v>0</v>
      </c>
      <c r="W4213" s="44">
        <v>0</v>
      </c>
      <c r="X4213" s="44">
        <v>0</v>
      </c>
      <c r="Y4213" s="44">
        <v>20690.055473</v>
      </c>
      <c r="Z4213" s="44">
        <v>873.65975900000001</v>
      </c>
      <c r="AA4213" s="44">
        <v>19.898033000000002</v>
      </c>
      <c r="AB4213" s="44">
        <v>0.81422399999999995</v>
      </c>
      <c r="AC4213" s="44">
        <v>0.47412599999999999</v>
      </c>
      <c r="AD4213" s="44">
        <v>5393.5806069999999</v>
      </c>
    </row>
    <row r="4214" spans="1:30" x14ac:dyDescent="0.25">
      <c r="A4214">
        <v>5583</v>
      </c>
      <c r="B4214" t="s">
        <v>101</v>
      </c>
      <c r="C4214" t="s">
        <v>367</v>
      </c>
      <c r="D4214" t="s">
        <v>395</v>
      </c>
      <c r="E4214" t="s">
        <v>369</v>
      </c>
      <c r="F4214" s="48" t="e">
        <f>VLOOKUP(A4214,'TAZ definitions'!$A$1:$E$1902,2,FALSE)</f>
        <v>#N/A</v>
      </c>
      <c r="G4214" s="48" t="e">
        <f>VLOOKUP(A4214,'TAZ definitions'!$A$1:$E$1902,4,FALSE)</f>
        <v>#N/A</v>
      </c>
      <c r="H4214" s="44">
        <v>169520</v>
      </c>
      <c r="I4214" s="44">
        <v>0</v>
      </c>
      <c r="J4214" s="44">
        <v>16398</v>
      </c>
      <c r="K4214" s="44">
        <v>0</v>
      </c>
      <c r="L4214" s="44">
        <v>0</v>
      </c>
      <c r="M4214" s="44">
        <v>0</v>
      </c>
      <c r="N4214" s="44">
        <v>0</v>
      </c>
      <c r="O4214" s="44">
        <v>0</v>
      </c>
      <c r="P4214" s="44">
        <v>96.922531000000006</v>
      </c>
      <c r="Q4214" s="44">
        <v>100.071877</v>
      </c>
      <c r="R4214" s="44">
        <v>16.185663000000002</v>
      </c>
      <c r="S4214" s="44">
        <v>16.089092000000001</v>
      </c>
      <c r="T4214" s="44">
        <v>168799.046875</v>
      </c>
      <c r="U4214" s="44">
        <v>16328.260742</v>
      </c>
      <c r="V4214" s="44">
        <v>0</v>
      </c>
      <c r="W4214" s="44">
        <v>0</v>
      </c>
      <c r="X4214" s="44">
        <v>23652.179478999999</v>
      </c>
      <c r="Y4214" s="44">
        <v>34683.649417000001</v>
      </c>
      <c r="Z4214" s="44">
        <v>1029.6505050000001</v>
      </c>
      <c r="AA4214" s="44">
        <v>28.348758</v>
      </c>
      <c r="AB4214" s="44">
        <v>1.4612700000000001</v>
      </c>
      <c r="AC4214" s="44">
        <v>0.67086400000000002</v>
      </c>
      <c r="AD4214" s="44">
        <v>7840.8772870000003</v>
      </c>
    </row>
    <row r="4215" spans="1:30" x14ac:dyDescent="0.25">
      <c r="A4215">
        <v>5584</v>
      </c>
      <c r="B4215" t="s">
        <v>101</v>
      </c>
      <c r="C4215" t="s">
        <v>367</v>
      </c>
      <c r="D4215" t="s">
        <v>395</v>
      </c>
      <c r="E4215" t="s">
        <v>369</v>
      </c>
      <c r="F4215" s="48" t="e">
        <f>VLOOKUP(A4215,'TAZ definitions'!$A$1:$E$1902,2,FALSE)</f>
        <v>#N/A</v>
      </c>
      <c r="G4215" s="48" t="e">
        <f>VLOOKUP(A4215,'TAZ definitions'!$A$1:$E$1902,4,FALSE)</f>
        <v>#N/A</v>
      </c>
      <c r="H4215" s="44">
        <v>190884</v>
      </c>
      <c r="I4215" s="44">
        <v>1242</v>
      </c>
      <c r="J4215" s="44">
        <v>17832</v>
      </c>
      <c r="K4215" s="44">
        <v>28</v>
      </c>
      <c r="L4215" s="44">
        <v>0</v>
      </c>
      <c r="M4215" s="44">
        <v>0</v>
      </c>
      <c r="N4215" s="44">
        <v>0</v>
      </c>
      <c r="O4215" s="44">
        <v>0</v>
      </c>
      <c r="P4215" s="44">
        <v>96.197051999999999</v>
      </c>
      <c r="Q4215" s="44">
        <v>95.066963000000001</v>
      </c>
      <c r="R4215" s="44">
        <v>16.250544000000001</v>
      </c>
      <c r="S4215" s="44">
        <v>15.82063</v>
      </c>
      <c r="T4215" s="44">
        <v>189178.84375</v>
      </c>
      <c r="U4215" s="44">
        <v>17671.916015999999</v>
      </c>
      <c r="V4215" s="44">
        <v>0</v>
      </c>
      <c r="W4215" s="44">
        <v>0</v>
      </c>
      <c r="X4215" s="44">
        <v>22734.193340000002</v>
      </c>
      <c r="Y4215" s="44">
        <v>85208.527270000006</v>
      </c>
      <c r="Z4215" s="44">
        <v>3278.05447</v>
      </c>
      <c r="AA4215" s="44">
        <v>74.981710000000007</v>
      </c>
      <c r="AB4215" s="44">
        <v>3.3041049999999998</v>
      </c>
      <c r="AC4215" s="44">
        <v>1.8510679999999999</v>
      </c>
      <c r="AD4215" s="44">
        <v>21367.201125</v>
      </c>
    </row>
    <row r="4216" spans="1:30" x14ac:dyDescent="0.25">
      <c r="A4216">
        <v>5585</v>
      </c>
      <c r="B4216" t="s">
        <v>101</v>
      </c>
      <c r="C4216" t="s">
        <v>367</v>
      </c>
      <c r="D4216" t="s">
        <v>395</v>
      </c>
      <c r="E4216" t="s">
        <v>369</v>
      </c>
      <c r="F4216" s="48" t="e">
        <f>VLOOKUP(A4216,'TAZ definitions'!$A$1:$E$1902,2,FALSE)</f>
        <v>#N/A</v>
      </c>
      <c r="G4216" s="48" t="e">
        <f>VLOOKUP(A4216,'TAZ definitions'!$A$1:$E$1902,4,FALSE)</f>
        <v>#N/A</v>
      </c>
      <c r="H4216" s="44">
        <v>171523</v>
      </c>
      <c r="I4216" s="44">
        <v>0</v>
      </c>
      <c r="J4216" s="44">
        <v>16262</v>
      </c>
      <c r="K4216" s="44">
        <v>0</v>
      </c>
      <c r="L4216" s="44">
        <v>0</v>
      </c>
      <c r="M4216" s="44">
        <v>0</v>
      </c>
      <c r="N4216" s="44">
        <v>0</v>
      </c>
      <c r="O4216" s="44">
        <v>0</v>
      </c>
      <c r="P4216" s="44">
        <v>0</v>
      </c>
      <c r="Q4216" s="44">
        <v>0</v>
      </c>
      <c r="R4216" s="44">
        <v>17.811962000000001</v>
      </c>
      <c r="S4216" s="44">
        <v>16.388373999999999</v>
      </c>
      <c r="T4216" s="44">
        <v>171523</v>
      </c>
      <c r="U4216" s="44">
        <v>16262</v>
      </c>
      <c r="V4216" s="44">
        <v>0</v>
      </c>
      <c r="W4216" s="44">
        <v>0</v>
      </c>
      <c r="X4216" s="44">
        <v>36976.480643000003</v>
      </c>
      <c r="Y4216" s="44">
        <v>166896.089026</v>
      </c>
      <c r="Z4216" s="44">
        <v>3174.2895720000001</v>
      </c>
      <c r="AA4216" s="44">
        <v>191.52721</v>
      </c>
      <c r="AB4216" s="44">
        <v>9.9740900000000003</v>
      </c>
      <c r="AC4216" s="44">
        <v>3.0329269999999999</v>
      </c>
      <c r="AD4216" s="44">
        <v>35471.95033</v>
      </c>
    </row>
    <row r="4217" spans="1:30" x14ac:dyDescent="0.25">
      <c r="A4217">
        <v>5586</v>
      </c>
      <c r="B4217" t="s">
        <v>101</v>
      </c>
      <c r="C4217" t="s">
        <v>367</v>
      </c>
      <c r="D4217" t="s">
        <v>395</v>
      </c>
      <c r="E4217" t="s">
        <v>369</v>
      </c>
      <c r="F4217" s="48" t="e">
        <f>VLOOKUP(A4217,'TAZ definitions'!$A$1:$E$1902,2,FALSE)</f>
        <v>#N/A</v>
      </c>
      <c r="G4217" s="48" t="e">
        <f>VLOOKUP(A4217,'TAZ definitions'!$A$1:$E$1902,4,FALSE)</f>
        <v>#N/A</v>
      </c>
      <c r="H4217" s="44">
        <v>185328</v>
      </c>
      <c r="I4217" s="44">
        <v>2080</v>
      </c>
      <c r="J4217" s="44">
        <v>17289</v>
      </c>
      <c r="K4217" s="44">
        <v>38</v>
      </c>
      <c r="L4217" s="44">
        <v>0</v>
      </c>
      <c r="M4217" s="44">
        <v>0</v>
      </c>
      <c r="N4217" s="44">
        <v>0</v>
      </c>
      <c r="O4217" s="44">
        <v>0</v>
      </c>
      <c r="P4217" s="44">
        <v>89.396500000000003</v>
      </c>
      <c r="Q4217" s="44">
        <v>90.052177</v>
      </c>
      <c r="R4217" s="44">
        <v>16.214919999999999</v>
      </c>
      <c r="S4217" s="44">
        <v>15.875064999999999</v>
      </c>
      <c r="T4217" s="44">
        <v>183719.546875</v>
      </c>
      <c r="U4217" s="44">
        <v>17137.580077999999</v>
      </c>
      <c r="V4217" s="44">
        <v>0</v>
      </c>
      <c r="W4217" s="44">
        <v>0</v>
      </c>
      <c r="X4217" s="44">
        <v>0</v>
      </c>
      <c r="Y4217" s="44">
        <v>7830.7008180000003</v>
      </c>
      <c r="Z4217" s="44">
        <v>334.201099</v>
      </c>
      <c r="AA4217" s="44">
        <v>7.0447100000000002</v>
      </c>
      <c r="AB4217" s="44">
        <v>0.295431</v>
      </c>
      <c r="AC4217" s="44">
        <v>0.17743</v>
      </c>
      <c r="AD4217" s="44">
        <v>2054.7032749999998</v>
      </c>
    </row>
    <row r="4218" spans="1:30" x14ac:dyDescent="0.25">
      <c r="A4218">
        <v>5587</v>
      </c>
      <c r="B4218" t="s">
        <v>101</v>
      </c>
      <c r="C4218" t="s">
        <v>367</v>
      </c>
      <c r="D4218" t="s">
        <v>395</v>
      </c>
      <c r="E4218" t="s">
        <v>369</v>
      </c>
      <c r="F4218" s="48" t="e">
        <f>VLOOKUP(A4218,'TAZ definitions'!$A$1:$E$1902,2,FALSE)</f>
        <v>#N/A</v>
      </c>
      <c r="G4218" s="48" t="e">
        <f>VLOOKUP(A4218,'TAZ definitions'!$A$1:$E$1902,4,FALSE)</f>
        <v>#N/A</v>
      </c>
      <c r="H4218" s="44">
        <v>181073</v>
      </c>
      <c r="I4218" s="44">
        <v>0</v>
      </c>
      <c r="J4218" s="44">
        <v>17182</v>
      </c>
      <c r="K4218" s="44">
        <v>0</v>
      </c>
      <c r="L4218" s="44">
        <v>0</v>
      </c>
      <c r="M4218" s="44">
        <v>0</v>
      </c>
      <c r="N4218" s="44">
        <v>0</v>
      </c>
      <c r="O4218" s="44">
        <v>0</v>
      </c>
      <c r="P4218" s="44">
        <v>0</v>
      </c>
      <c r="Q4218" s="44">
        <v>0</v>
      </c>
      <c r="R4218" s="44">
        <v>16.06793</v>
      </c>
      <c r="S4218" s="44">
        <v>15.933160000000001</v>
      </c>
      <c r="T4218" s="44">
        <v>181073</v>
      </c>
      <c r="U4218" s="44">
        <v>17182</v>
      </c>
      <c r="V4218" s="44">
        <v>0</v>
      </c>
      <c r="W4218" s="44">
        <v>0</v>
      </c>
      <c r="X4218" s="44">
        <v>24924.776496999999</v>
      </c>
      <c r="Y4218" s="44">
        <v>36361.744939999997</v>
      </c>
      <c r="Z4218" s="44">
        <v>1100.1026609999999</v>
      </c>
      <c r="AA4218" s="44">
        <v>29.741095999999999</v>
      </c>
      <c r="AB4218" s="44">
        <v>1.518429</v>
      </c>
      <c r="AC4218" s="44">
        <v>0.703573</v>
      </c>
      <c r="AD4218" s="44">
        <v>8201.5598840000002</v>
      </c>
    </row>
    <row r="4219" spans="1:30" x14ac:dyDescent="0.25">
      <c r="A4219">
        <v>5588</v>
      </c>
      <c r="B4219" t="s">
        <v>101</v>
      </c>
      <c r="C4219" t="s">
        <v>367</v>
      </c>
      <c r="D4219" t="s">
        <v>395</v>
      </c>
      <c r="E4219" t="s">
        <v>369</v>
      </c>
      <c r="F4219" s="48" t="e">
        <f>VLOOKUP(A4219,'TAZ definitions'!$A$1:$E$1902,2,FALSE)</f>
        <v>#N/A</v>
      </c>
      <c r="G4219" s="48" t="e">
        <f>VLOOKUP(A4219,'TAZ definitions'!$A$1:$E$1902,4,FALSE)</f>
        <v>#N/A</v>
      </c>
      <c r="H4219" s="44">
        <v>181743</v>
      </c>
      <c r="I4219" s="44">
        <v>0</v>
      </c>
      <c r="J4219" s="44">
        <v>17357</v>
      </c>
      <c r="K4219" s="44">
        <v>0</v>
      </c>
      <c r="L4219" s="44">
        <v>0</v>
      </c>
      <c r="M4219" s="44">
        <v>0</v>
      </c>
      <c r="N4219" s="44">
        <v>0</v>
      </c>
      <c r="O4219" s="44">
        <v>0</v>
      </c>
      <c r="P4219" s="44">
        <v>102.281677</v>
      </c>
      <c r="Q4219" s="44">
        <v>95.334716999999998</v>
      </c>
      <c r="R4219" s="44">
        <v>15.384759000000001</v>
      </c>
      <c r="S4219" s="44">
        <v>15.290704</v>
      </c>
      <c r="T4219" s="44">
        <v>181290.796875</v>
      </c>
      <c r="U4219" s="44">
        <v>17313.8125</v>
      </c>
      <c r="V4219" s="44">
        <v>0</v>
      </c>
      <c r="W4219" s="44">
        <v>0</v>
      </c>
      <c r="X4219" s="44">
        <v>21160.385351000001</v>
      </c>
      <c r="Y4219" s="44">
        <v>82374.818524000002</v>
      </c>
      <c r="Z4219" s="44">
        <v>2890.982223</v>
      </c>
      <c r="AA4219" s="44">
        <v>70.190906999999996</v>
      </c>
      <c r="AB4219" s="44">
        <v>3.18119</v>
      </c>
      <c r="AC4219" s="44">
        <v>1.702539</v>
      </c>
      <c r="AD4219" s="44">
        <v>19643.566185</v>
      </c>
    </row>
    <row r="4220" spans="1:30" x14ac:dyDescent="0.25">
      <c r="A4220">
        <v>5589</v>
      </c>
      <c r="B4220" t="s">
        <v>101</v>
      </c>
      <c r="C4220" t="s">
        <v>367</v>
      </c>
      <c r="D4220" t="s">
        <v>395</v>
      </c>
      <c r="E4220" t="s">
        <v>369</v>
      </c>
      <c r="F4220" s="48" t="e">
        <f>VLOOKUP(A4220,'TAZ definitions'!$A$1:$E$1902,2,FALSE)</f>
        <v>#N/A</v>
      </c>
      <c r="G4220" s="48" t="e">
        <f>VLOOKUP(A4220,'TAZ definitions'!$A$1:$E$1902,4,FALSE)</f>
        <v>#N/A</v>
      </c>
      <c r="H4220" s="44">
        <v>175706</v>
      </c>
      <c r="I4220" s="44">
        <v>3130</v>
      </c>
      <c r="J4220" s="44">
        <v>16592</v>
      </c>
      <c r="K4220" s="44">
        <v>69</v>
      </c>
      <c r="L4220" s="44">
        <v>0</v>
      </c>
      <c r="M4220" s="44">
        <v>0</v>
      </c>
      <c r="N4220" s="44">
        <v>0</v>
      </c>
      <c r="O4220" s="44">
        <v>0</v>
      </c>
      <c r="P4220" s="44">
        <v>88.739829999999998</v>
      </c>
      <c r="Q4220" s="44">
        <v>85.563300999999996</v>
      </c>
      <c r="R4220" s="44">
        <v>15.906846</v>
      </c>
      <c r="S4220" s="44">
        <v>15.789300000000001</v>
      </c>
      <c r="T4220" s="44">
        <v>175192.5625</v>
      </c>
      <c r="U4220" s="44">
        <v>16542.841797000001</v>
      </c>
      <c r="V4220" s="44">
        <v>0</v>
      </c>
      <c r="W4220" s="44">
        <v>0</v>
      </c>
      <c r="X4220" s="44">
        <v>0</v>
      </c>
      <c r="Y4220" s="44">
        <v>161.017742</v>
      </c>
      <c r="Z4220" s="44">
        <v>8.0508880000000005</v>
      </c>
      <c r="AA4220" s="44">
        <v>0.16864399999999999</v>
      </c>
      <c r="AB4220" s="44">
        <v>6.378E-3</v>
      </c>
      <c r="AC4220" s="44">
        <v>4.0549999999999996E-3</v>
      </c>
      <c r="AD4220" s="44">
        <v>46.193457000000002</v>
      </c>
    </row>
    <row r="4221" spans="1:30" x14ac:dyDescent="0.25">
      <c r="A4221">
        <v>5590</v>
      </c>
      <c r="B4221" t="s">
        <v>101</v>
      </c>
      <c r="C4221" t="s">
        <v>367</v>
      </c>
      <c r="D4221" t="s">
        <v>395</v>
      </c>
      <c r="E4221" t="s">
        <v>369</v>
      </c>
      <c r="F4221" s="48" t="e">
        <f>VLOOKUP(A4221,'TAZ definitions'!$A$1:$E$1902,2,FALSE)</f>
        <v>#N/A</v>
      </c>
      <c r="G4221" s="48" t="e">
        <f>VLOOKUP(A4221,'TAZ definitions'!$A$1:$E$1902,4,FALSE)</f>
        <v>#N/A</v>
      </c>
      <c r="H4221" s="44">
        <v>179835</v>
      </c>
      <c r="I4221" s="44">
        <v>0</v>
      </c>
      <c r="J4221" s="44">
        <v>16710</v>
      </c>
      <c r="K4221" s="44">
        <v>0</v>
      </c>
      <c r="L4221" s="44">
        <v>0</v>
      </c>
      <c r="M4221" s="44">
        <v>0</v>
      </c>
      <c r="N4221" s="44">
        <v>0</v>
      </c>
      <c r="O4221" s="44">
        <v>0</v>
      </c>
      <c r="P4221" s="44">
        <v>0</v>
      </c>
      <c r="Q4221" s="44">
        <v>0</v>
      </c>
      <c r="R4221" s="44">
        <v>15.982917</v>
      </c>
      <c r="S4221" s="44">
        <v>15.071614</v>
      </c>
      <c r="T4221" s="44">
        <v>179835</v>
      </c>
      <c r="U4221" s="44">
        <v>16710</v>
      </c>
      <c r="V4221" s="44">
        <v>0</v>
      </c>
      <c r="W4221" s="44">
        <v>0</v>
      </c>
      <c r="X4221" s="44">
        <v>36974.147036000002</v>
      </c>
      <c r="Y4221" s="44">
        <v>49229.393956</v>
      </c>
      <c r="Z4221" s="44">
        <v>1717.8390460000001</v>
      </c>
      <c r="AA4221" s="44">
        <v>42.829797999999997</v>
      </c>
      <c r="AB4221" s="44">
        <v>1.9739789999999999</v>
      </c>
      <c r="AC4221" s="44">
        <v>1.0352920000000001</v>
      </c>
      <c r="AD4221" s="44">
        <v>12014.115263</v>
      </c>
    </row>
    <row r="4222" spans="1:30" x14ac:dyDescent="0.25">
      <c r="A4222">
        <v>5591</v>
      </c>
      <c r="B4222" t="s">
        <v>101</v>
      </c>
      <c r="C4222" t="s">
        <v>367</v>
      </c>
      <c r="D4222" t="s">
        <v>395</v>
      </c>
      <c r="E4222" t="s">
        <v>369</v>
      </c>
      <c r="F4222" s="48" t="e">
        <f>VLOOKUP(A4222,'TAZ definitions'!$A$1:$E$1902,2,FALSE)</f>
        <v>#N/A</v>
      </c>
      <c r="G4222" s="48" t="e">
        <f>VLOOKUP(A4222,'TAZ definitions'!$A$1:$E$1902,4,FALSE)</f>
        <v>#N/A</v>
      </c>
      <c r="H4222" s="44">
        <v>186574</v>
      </c>
      <c r="I4222" s="44">
        <v>0</v>
      </c>
      <c r="J4222" s="44">
        <v>17596</v>
      </c>
      <c r="K4222" s="44">
        <v>0</v>
      </c>
      <c r="L4222" s="44">
        <v>0</v>
      </c>
      <c r="M4222" s="44">
        <v>0</v>
      </c>
      <c r="N4222" s="44">
        <v>0</v>
      </c>
      <c r="O4222" s="44">
        <v>0</v>
      </c>
      <c r="P4222" s="44">
        <v>105.854805</v>
      </c>
      <c r="Q4222" s="44">
        <v>101.87681600000001</v>
      </c>
      <c r="R4222" s="44">
        <v>16.429192</v>
      </c>
      <c r="S4222" s="44">
        <v>16.012858999999999</v>
      </c>
      <c r="T4222" s="44">
        <v>186272.65625</v>
      </c>
      <c r="U4222" s="44">
        <v>17567.578125</v>
      </c>
      <c r="V4222" s="44">
        <v>0</v>
      </c>
      <c r="W4222" s="44">
        <v>0</v>
      </c>
      <c r="X4222" s="44">
        <v>0</v>
      </c>
      <c r="Y4222" s="44">
        <v>0</v>
      </c>
      <c r="Z4222" s="44">
        <v>0</v>
      </c>
      <c r="AA4222" s="44">
        <v>0</v>
      </c>
      <c r="AB4222" s="44">
        <v>0</v>
      </c>
      <c r="AC4222" s="44">
        <v>0</v>
      </c>
      <c r="AD4222" s="44">
        <v>0</v>
      </c>
    </row>
    <row r="4223" spans="1:30" x14ac:dyDescent="0.25">
      <c r="A4223">
        <v>5592</v>
      </c>
      <c r="B4223" t="s">
        <v>101</v>
      </c>
      <c r="C4223" t="s">
        <v>367</v>
      </c>
      <c r="D4223" t="s">
        <v>395</v>
      </c>
      <c r="E4223" t="s">
        <v>369</v>
      </c>
      <c r="F4223" s="48" t="e">
        <f>VLOOKUP(A4223,'TAZ definitions'!$A$1:$E$1902,2,FALSE)</f>
        <v>#N/A</v>
      </c>
      <c r="G4223" s="48" t="e">
        <f>VLOOKUP(A4223,'TAZ definitions'!$A$1:$E$1902,4,FALSE)</f>
        <v>#N/A</v>
      </c>
      <c r="H4223" s="44">
        <v>177117</v>
      </c>
      <c r="I4223" s="44">
        <v>2938</v>
      </c>
      <c r="J4223" s="44">
        <v>16888</v>
      </c>
      <c r="K4223" s="44">
        <v>34</v>
      </c>
      <c r="L4223" s="44">
        <v>0</v>
      </c>
      <c r="M4223" s="44">
        <v>0</v>
      </c>
      <c r="N4223" s="44">
        <v>0</v>
      </c>
      <c r="O4223" s="44">
        <v>0</v>
      </c>
      <c r="P4223" s="44">
        <v>96.298004000000006</v>
      </c>
      <c r="Q4223" s="44">
        <v>94.239013999999997</v>
      </c>
      <c r="R4223" s="44">
        <v>16.986965000000001</v>
      </c>
      <c r="S4223" s="44">
        <v>16.623663000000001</v>
      </c>
      <c r="T4223" s="44">
        <v>176043.984375</v>
      </c>
      <c r="U4223" s="44">
        <v>16784.169922000001</v>
      </c>
      <c r="V4223" s="44">
        <v>0</v>
      </c>
      <c r="W4223" s="44">
        <v>0</v>
      </c>
      <c r="X4223" s="44">
        <v>0</v>
      </c>
      <c r="Y4223" s="44">
        <v>0</v>
      </c>
      <c r="Z4223" s="44">
        <v>0</v>
      </c>
      <c r="AA4223" s="44">
        <v>0</v>
      </c>
      <c r="AB4223" s="44">
        <v>0</v>
      </c>
      <c r="AC4223" s="44">
        <v>0</v>
      </c>
      <c r="AD4223" s="44">
        <v>0</v>
      </c>
    </row>
    <row r="4224" spans="1:30" x14ac:dyDescent="0.25">
      <c r="A4224">
        <v>5593</v>
      </c>
      <c r="B4224" t="s">
        <v>101</v>
      </c>
      <c r="C4224" t="s">
        <v>367</v>
      </c>
      <c r="D4224" t="s">
        <v>395</v>
      </c>
      <c r="E4224" t="s">
        <v>369</v>
      </c>
      <c r="F4224" s="48" t="e">
        <f>VLOOKUP(A4224,'TAZ definitions'!$A$1:$E$1902,2,FALSE)</f>
        <v>#N/A</v>
      </c>
      <c r="G4224" s="48" t="e">
        <f>VLOOKUP(A4224,'TAZ definitions'!$A$1:$E$1902,4,FALSE)</f>
        <v>#N/A</v>
      </c>
      <c r="H4224" s="44">
        <v>175249</v>
      </c>
      <c r="I4224" s="44">
        <v>0</v>
      </c>
      <c r="J4224" s="44">
        <v>16809</v>
      </c>
      <c r="K4224" s="44">
        <v>0</v>
      </c>
      <c r="L4224" s="44">
        <v>0</v>
      </c>
      <c r="M4224" s="44">
        <v>0</v>
      </c>
      <c r="N4224" s="44">
        <v>0</v>
      </c>
      <c r="O4224" s="44">
        <v>0</v>
      </c>
      <c r="P4224" s="44">
        <v>98.860870000000006</v>
      </c>
      <c r="Q4224" s="44">
        <v>101.430832</v>
      </c>
      <c r="R4224" s="44">
        <v>15.367414</v>
      </c>
      <c r="S4224" s="44">
        <v>15.161607</v>
      </c>
      <c r="T4224" s="44">
        <v>175051.546875</v>
      </c>
      <c r="U4224" s="44">
        <v>16790.0625</v>
      </c>
      <c r="V4224" s="44">
        <v>0</v>
      </c>
      <c r="W4224" s="44">
        <v>0</v>
      </c>
      <c r="X4224" s="44">
        <v>0</v>
      </c>
      <c r="Y4224" s="44">
        <v>0</v>
      </c>
      <c r="Z4224" s="44">
        <v>0</v>
      </c>
      <c r="AA4224" s="44">
        <v>0</v>
      </c>
      <c r="AB4224" s="44">
        <v>0</v>
      </c>
      <c r="AC4224" s="44">
        <v>0</v>
      </c>
      <c r="AD4224" s="44">
        <v>0</v>
      </c>
    </row>
    <row r="4225" spans="1:30" x14ac:dyDescent="0.25">
      <c r="A4225">
        <v>5594</v>
      </c>
      <c r="B4225" t="s">
        <v>101</v>
      </c>
      <c r="C4225" t="s">
        <v>367</v>
      </c>
      <c r="D4225" t="s">
        <v>397</v>
      </c>
      <c r="E4225" t="s">
        <v>369</v>
      </c>
      <c r="F4225" s="48" t="e">
        <f>VLOOKUP(A4225,'TAZ definitions'!$A$1:$E$1902,2,FALSE)</f>
        <v>#N/A</v>
      </c>
      <c r="G4225" s="48" t="e">
        <f>VLOOKUP(A4225,'TAZ definitions'!$A$1:$E$1902,4,FALSE)</f>
        <v>#N/A</v>
      </c>
      <c r="H4225" s="44">
        <v>126357</v>
      </c>
      <c r="I4225" s="44">
        <v>0</v>
      </c>
      <c r="J4225" s="44">
        <v>10452</v>
      </c>
      <c r="K4225" s="44">
        <v>0</v>
      </c>
      <c r="L4225" s="44">
        <v>0</v>
      </c>
      <c r="M4225" s="44">
        <v>0</v>
      </c>
      <c r="N4225" s="44">
        <v>0</v>
      </c>
      <c r="O4225" s="44">
        <v>0</v>
      </c>
      <c r="P4225" s="44">
        <v>109.58871499999999</v>
      </c>
      <c r="Q4225" s="44">
        <v>110.55690800000001</v>
      </c>
      <c r="R4225" s="44">
        <v>17.774488000000002</v>
      </c>
      <c r="S4225" s="44">
        <v>16.683427999999999</v>
      </c>
      <c r="T4225" s="44">
        <v>125825.570313</v>
      </c>
      <c r="U4225" s="44">
        <v>10408.041015999999</v>
      </c>
      <c r="V4225" s="44">
        <v>0</v>
      </c>
      <c r="W4225" s="44">
        <v>0</v>
      </c>
      <c r="X4225" s="44">
        <v>0</v>
      </c>
      <c r="Y4225" s="44">
        <v>9505.4997939999994</v>
      </c>
      <c r="Z4225" s="44">
        <v>476.73308600000001</v>
      </c>
      <c r="AA4225" s="44">
        <v>10.087251999999999</v>
      </c>
      <c r="AB4225" s="44">
        <v>0.35056999999999999</v>
      </c>
      <c r="AC4225" s="44">
        <v>0.23980599999999999</v>
      </c>
      <c r="AD4225" s="44">
        <v>2699.372883</v>
      </c>
    </row>
    <row r="4226" spans="1:30" x14ac:dyDescent="0.25">
      <c r="A4226">
        <v>5595</v>
      </c>
      <c r="B4226" t="s">
        <v>101</v>
      </c>
      <c r="C4226" t="s">
        <v>367</v>
      </c>
      <c r="D4226" t="s">
        <v>397</v>
      </c>
      <c r="E4226" t="s">
        <v>369</v>
      </c>
      <c r="F4226" s="48" t="e">
        <f>VLOOKUP(A4226,'TAZ definitions'!$A$1:$E$1902,2,FALSE)</f>
        <v>#N/A</v>
      </c>
      <c r="G4226" s="48" t="e">
        <f>VLOOKUP(A4226,'TAZ definitions'!$A$1:$E$1902,4,FALSE)</f>
        <v>#N/A</v>
      </c>
      <c r="H4226" s="44">
        <v>140704</v>
      </c>
      <c r="I4226" s="44">
        <v>0</v>
      </c>
      <c r="J4226" s="44">
        <v>12362</v>
      </c>
      <c r="K4226" s="44">
        <v>0</v>
      </c>
      <c r="L4226" s="44">
        <v>0</v>
      </c>
      <c r="M4226" s="44">
        <v>0</v>
      </c>
      <c r="N4226" s="44">
        <v>0</v>
      </c>
      <c r="O4226" s="44">
        <v>0</v>
      </c>
      <c r="P4226" s="44">
        <v>114.780243</v>
      </c>
      <c r="Q4226" s="44">
        <v>114.17363</v>
      </c>
      <c r="R4226" s="44">
        <v>17.110928000000001</v>
      </c>
      <c r="S4226" s="44">
        <v>16.91357</v>
      </c>
      <c r="T4226" s="44">
        <v>140480.796875</v>
      </c>
      <c r="U4226" s="44">
        <v>12342.389648</v>
      </c>
      <c r="V4226" s="44">
        <v>0</v>
      </c>
      <c r="W4226" s="44">
        <v>0</v>
      </c>
      <c r="X4226" s="44">
        <v>1974.6518450000001</v>
      </c>
      <c r="Y4226" s="44">
        <v>52864.452231000003</v>
      </c>
      <c r="Z4226" s="44">
        <v>2126.8989489999999</v>
      </c>
      <c r="AA4226" s="44">
        <v>46.263396999999998</v>
      </c>
      <c r="AB4226" s="44">
        <v>2.0112169999999998</v>
      </c>
      <c r="AC4226" s="44">
        <v>1.1595850000000001</v>
      </c>
      <c r="AD4226" s="44">
        <v>13423.507412000001</v>
      </c>
    </row>
    <row r="4227" spans="1:30" x14ac:dyDescent="0.25">
      <c r="A4227">
        <v>5596</v>
      </c>
      <c r="B4227" t="s">
        <v>101</v>
      </c>
      <c r="C4227" t="s">
        <v>367</v>
      </c>
      <c r="D4227" t="s">
        <v>397</v>
      </c>
      <c r="E4227" t="s">
        <v>369</v>
      </c>
      <c r="F4227" s="48" t="e">
        <f>VLOOKUP(A4227,'TAZ definitions'!$A$1:$E$1902,2,FALSE)</f>
        <v>#N/A</v>
      </c>
      <c r="G4227" s="48" t="e">
        <f>VLOOKUP(A4227,'TAZ definitions'!$A$1:$E$1902,4,FALSE)</f>
        <v>#N/A</v>
      </c>
      <c r="H4227" s="44">
        <v>133732</v>
      </c>
      <c r="I4227" s="44">
        <v>0</v>
      </c>
      <c r="J4227" s="44">
        <v>11785</v>
      </c>
      <c r="K4227" s="44">
        <v>0</v>
      </c>
      <c r="L4227" s="44">
        <v>0</v>
      </c>
      <c r="M4227" s="44">
        <v>0</v>
      </c>
      <c r="N4227" s="44">
        <v>0</v>
      </c>
      <c r="O4227" s="44">
        <v>0</v>
      </c>
      <c r="P4227" s="44">
        <v>112.413544</v>
      </c>
      <c r="Q4227" s="44">
        <v>113.43884300000001</v>
      </c>
      <c r="R4227" s="44">
        <v>19.168801999999999</v>
      </c>
      <c r="S4227" s="44">
        <v>18.896197999999998</v>
      </c>
      <c r="T4227" s="44">
        <v>132036.046875</v>
      </c>
      <c r="U4227" s="44">
        <v>11635.545898</v>
      </c>
      <c r="V4227" s="44">
        <v>0</v>
      </c>
      <c r="W4227" s="44">
        <v>0</v>
      </c>
      <c r="X4227" s="44">
        <v>0</v>
      </c>
      <c r="Y4227" s="44">
        <v>1647.0991349999999</v>
      </c>
      <c r="Z4227" s="44">
        <v>82.364928000000006</v>
      </c>
      <c r="AA4227" s="44">
        <v>1.716566</v>
      </c>
      <c r="AB4227" s="44">
        <v>7.485E-2</v>
      </c>
      <c r="AC4227" s="44">
        <v>4.1438000000000003E-2</v>
      </c>
      <c r="AD4227" s="44">
        <v>485.663005</v>
      </c>
    </row>
    <row r="4228" spans="1:30" x14ac:dyDescent="0.25">
      <c r="A4228">
        <v>5597</v>
      </c>
      <c r="B4228" t="s">
        <v>101</v>
      </c>
      <c r="C4228" t="s">
        <v>367</v>
      </c>
      <c r="D4228" t="s">
        <v>397</v>
      </c>
      <c r="E4228" t="s">
        <v>369</v>
      </c>
      <c r="F4228" s="48" t="e">
        <f>VLOOKUP(A4228,'TAZ definitions'!$A$1:$E$1902,2,FALSE)</f>
        <v>#N/A</v>
      </c>
      <c r="G4228" s="48" t="e">
        <f>VLOOKUP(A4228,'TAZ definitions'!$A$1:$E$1902,4,FALSE)</f>
        <v>#N/A</v>
      </c>
      <c r="H4228" s="44">
        <v>137156</v>
      </c>
      <c r="I4228" s="44">
        <v>0</v>
      </c>
      <c r="J4228" s="44">
        <v>12091</v>
      </c>
      <c r="K4228" s="44">
        <v>0</v>
      </c>
      <c r="L4228" s="44">
        <v>0</v>
      </c>
      <c r="M4228" s="44">
        <v>0</v>
      </c>
      <c r="N4228" s="44">
        <v>0</v>
      </c>
      <c r="O4228" s="44">
        <v>0</v>
      </c>
      <c r="P4228" s="44">
        <v>104.75945299999999</v>
      </c>
      <c r="Q4228" s="44">
        <v>105.94055899999999</v>
      </c>
      <c r="R4228" s="44">
        <v>18.087591</v>
      </c>
      <c r="S4228" s="44">
        <v>17.838259000000001</v>
      </c>
      <c r="T4228" s="44">
        <v>135206.921875</v>
      </c>
      <c r="U4228" s="44">
        <v>11919.179688</v>
      </c>
      <c r="V4228" s="44">
        <v>0</v>
      </c>
      <c r="W4228" s="44">
        <v>0</v>
      </c>
      <c r="X4228" s="44">
        <v>0</v>
      </c>
      <c r="Y4228" s="44">
        <v>59014.388749999998</v>
      </c>
      <c r="Z4228" s="44">
        <v>2524.3529920000001</v>
      </c>
      <c r="AA4228" s="44">
        <v>52.927019000000001</v>
      </c>
      <c r="AB4228" s="44">
        <v>2.2179519999999999</v>
      </c>
      <c r="AC4228" s="44">
        <v>1.335888</v>
      </c>
      <c r="AD4228" s="44">
        <v>15452.789601</v>
      </c>
    </row>
    <row r="4229" spans="1:30" x14ac:dyDescent="0.25">
      <c r="A4229">
        <v>5598</v>
      </c>
      <c r="B4229" t="s">
        <v>101</v>
      </c>
      <c r="C4229" t="s">
        <v>367</v>
      </c>
      <c r="D4229" t="s">
        <v>397</v>
      </c>
      <c r="E4229" t="s">
        <v>369</v>
      </c>
      <c r="F4229" s="48" t="e">
        <f>VLOOKUP(A4229,'TAZ definitions'!$A$1:$E$1902,2,FALSE)</f>
        <v>#N/A</v>
      </c>
      <c r="G4229" s="48" t="e">
        <f>VLOOKUP(A4229,'TAZ definitions'!$A$1:$E$1902,4,FALSE)</f>
        <v>#N/A</v>
      </c>
      <c r="H4229" s="44">
        <v>133282</v>
      </c>
      <c r="I4229" s="44">
        <v>1555</v>
      </c>
      <c r="J4229" s="44">
        <v>11329</v>
      </c>
      <c r="K4229" s="44">
        <v>202</v>
      </c>
      <c r="L4229" s="44">
        <v>0</v>
      </c>
      <c r="M4229" s="44">
        <v>0</v>
      </c>
      <c r="N4229" s="44">
        <v>0</v>
      </c>
      <c r="O4229" s="44">
        <v>0</v>
      </c>
      <c r="P4229" s="44">
        <v>98.648742999999996</v>
      </c>
      <c r="Q4229" s="44">
        <v>94.049767000000003</v>
      </c>
      <c r="R4229" s="44">
        <v>16.911622999999999</v>
      </c>
      <c r="S4229" s="44">
        <v>16.372879000000001</v>
      </c>
      <c r="T4229" s="44">
        <v>132241.40625</v>
      </c>
      <c r="U4229" s="44">
        <v>11241.100586</v>
      </c>
      <c r="V4229" s="44">
        <v>0</v>
      </c>
      <c r="W4229" s="44">
        <v>0</v>
      </c>
      <c r="X4229" s="44">
        <v>15586.244411</v>
      </c>
      <c r="Y4229" s="44">
        <v>113761.00362800001</v>
      </c>
      <c r="Z4229" s="44">
        <v>4257.974948</v>
      </c>
      <c r="AA4229" s="44">
        <v>101.22190999999999</v>
      </c>
      <c r="AB4229" s="44">
        <v>4.5347770000000001</v>
      </c>
      <c r="AC4229" s="44">
        <v>2.4511750000000001</v>
      </c>
      <c r="AD4229" s="44">
        <v>28357.684191</v>
      </c>
    </row>
    <row r="4230" spans="1:30" x14ac:dyDescent="0.25">
      <c r="A4230">
        <v>5599</v>
      </c>
      <c r="B4230" t="s">
        <v>101</v>
      </c>
      <c r="C4230" t="s">
        <v>367</v>
      </c>
      <c r="D4230" t="s">
        <v>397</v>
      </c>
      <c r="E4230" t="s">
        <v>369</v>
      </c>
      <c r="F4230" s="48" t="e">
        <f>VLOOKUP(A4230,'TAZ definitions'!$A$1:$E$1902,2,FALSE)</f>
        <v>#N/A</v>
      </c>
      <c r="G4230" s="48" t="e">
        <f>VLOOKUP(A4230,'TAZ definitions'!$A$1:$E$1902,4,FALSE)</f>
        <v>#N/A</v>
      </c>
      <c r="H4230" s="44">
        <v>133506</v>
      </c>
      <c r="I4230" s="44">
        <v>948</v>
      </c>
      <c r="J4230" s="44">
        <v>11346</v>
      </c>
      <c r="K4230" s="44">
        <v>123</v>
      </c>
      <c r="L4230" s="44">
        <v>0</v>
      </c>
      <c r="M4230" s="44">
        <v>0</v>
      </c>
      <c r="N4230" s="44">
        <v>0</v>
      </c>
      <c r="O4230" s="44">
        <v>0</v>
      </c>
      <c r="P4230" s="44">
        <v>93.026420999999999</v>
      </c>
      <c r="Q4230" s="44">
        <v>88.462563000000003</v>
      </c>
      <c r="R4230" s="44">
        <v>17.443701000000001</v>
      </c>
      <c r="S4230" s="44">
        <v>16.89846</v>
      </c>
      <c r="T4230" s="44">
        <v>132241.734375</v>
      </c>
      <c r="U4230" s="44">
        <v>11238.960938</v>
      </c>
      <c r="V4230" s="44">
        <v>0</v>
      </c>
      <c r="W4230" s="44">
        <v>0</v>
      </c>
      <c r="X4230" s="44">
        <v>0</v>
      </c>
      <c r="Y4230" s="44">
        <v>42611.794072999997</v>
      </c>
      <c r="Z4230" s="44">
        <v>1372.93065</v>
      </c>
      <c r="AA4230" s="44">
        <v>36.272418000000002</v>
      </c>
      <c r="AB4230" s="44">
        <v>1.784457</v>
      </c>
      <c r="AC4230" s="44">
        <v>0.84448500000000004</v>
      </c>
      <c r="AD4230" s="44">
        <v>9722.0368830000007</v>
      </c>
    </row>
    <row r="4231" spans="1:30" x14ac:dyDescent="0.25">
      <c r="A4231">
        <v>5600</v>
      </c>
      <c r="B4231" t="s">
        <v>101</v>
      </c>
      <c r="C4231" t="s">
        <v>367</v>
      </c>
      <c r="D4231" t="s">
        <v>397</v>
      </c>
      <c r="E4231" t="s">
        <v>369</v>
      </c>
      <c r="F4231" s="48" t="e">
        <f>VLOOKUP(A4231,'TAZ definitions'!$A$1:$E$1902,2,FALSE)</f>
        <v>#N/A</v>
      </c>
      <c r="G4231" s="48" t="e">
        <f>VLOOKUP(A4231,'TAZ definitions'!$A$1:$E$1902,4,FALSE)</f>
        <v>#N/A</v>
      </c>
      <c r="H4231" s="44">
        <v>130319</v>
      </c>
      <c r="I4231" s="44">
        <v>0</v>
      </c>
      <c r="J4231" s="44">
        <v>11200</v>
      </c>
      <c r="K4231" s="44">
        <v>0</v>
      </c>
      <c r="L4231" s="44">
        <v>0</v>
      </c>
      <c r="M4231" s="44">
        <v>0</v>
      </c>
      <c r="N4231" s="44">
        <v>0</v>
      </c>
      <c r="O4231" s="44">
        <v>0</v>
      </c>
      <c r="P4231" s="44">
        <v>0</v>
      </c>
      <c r="Q4231" s="44">
        <v>0</v>
      </c>
      <c r="R4231" s="44">
        <v>18.197648999999998</v>
      </c>
      <c r="S4231" s="44">
        <v>18.303431</v>
      </c>
      <c r="T4231" s="44">
        <v>130319.007813</v>
      </c>
      <c r="U4231" s="44">
        <v>11200</v>
      </c>
      <c r="V4231" s="44">
        <v>0</v>
      </c>
      <c r="W4231" s="44">
        <v>0</v>
      </c>
      <c r="X4231" s="44">
        <v>16413.884550999999</v>
      </c>
      <c r="Y4231" s="44">
        <v>25756.377681000002</v>
      </c>
      <c r="Z4231" s="44">
        <v>958.62934700000005</v>
      </c>
      <c r="AA4231" s="44">
        <v>22.889346</v>
      </c>
      <c r="AB4231" s="44">
        <v>1.044297</v>
      </c>
      <c r="AC4231" s="44">
        <v>0.54749000000000003</v>
      </c>
      <c r="AD4231" s="44">
        <v>6331.3063300000003</v>
      </c>
    </row>
    <row r="4232" spans="1:30" x14ac:dyDescent="0.25">
      <c r="A4232">
        <v>5601</v>
      </c>
      <c r="B4232" t="s">
        <v>101</v>
      </c>
      <c r="C4232" t="s">
        <v>367</v>
      </c>
      <c r="D4232" t="s">
        <v>397</v>
      </c>
      <c r="E4232" t="s">
        <v>369</v>
      </c>
      <c r="F4232" s="48" t="e">
        <f>VLOOKUP(A4232,'TAZ definitions'!$A$1:$E$1902,2,FALSE)</f>
        <v>#N/A</v>
      </c>
      <c r="G4232" s="48" t="e">
        <f>VLOOKUP(A4232,'TAZ definitions'!$A$1:$E$1902,4,FALSE)</f>
        <v>#N/A</v>
      </c>
      <c r="H4232" s="44">
        <v>132050</v>
      </c>
      <c r="I4232" s="44">
        <v>0</v>
      </c>
      <c r="J4232" s="44">
        <v>11228</v>
      </c>
      <c r="K4232" s="44">
        <v>0</v>
      </c>
      <c r="L4232" s="44">
        <v>0</v>
      </c>
      <c r="M4232" s="44">
        <v>0</v>
      </c>
      <c r="N4232" s="44">
        <v>0</v>
      </c>
      <c r="O4232" s="44">
        <v>0</v>
      </c>
      <c r="P4232" s="44">
        <v>90.450027000000006</v>
      </c>
      <c r="Q4232" s="44">
        <v>93.168487999999996</v>
      </c>
      <c r="R4232" s="44">
        <v>18.200329</v>
      </c>
      <c r="S4232" s="44">
        <v>17.71744</v>
      </c>
      <c r="T4232" s="44">
        <v>130682.28125</v>
      </c>
      <c r="U4232" s="44">
        <v>11111.705078000001</v>
      </c>
      <c r="V4232" s="44">
        <v>0</v>
      </c>
      <c r="W4232" s="44">
        <v>0</v>
      </c>
      <c r="X4232" s="44">
        <v>66445.053341000006</v>
      </c>
      <c r="Y4232" s="44">
        <v>101226.488421</v>
      </c>
      <c r="Z4232" s="44">
        <v>4612.3233110000001</v>
      </c>
      <c r="AA4232" s="44">
        <v>98.218678999999995</v>
      </c>
      <c r="AB4232" s="44">
        <v>4.086551</v>
      </c>
      <c r="AC4232" s="44">
        <v>2.3941240000000001</v>
      </c>
      <c r="AD4232" s="44">
        <v>27545.603773999999</v>
      </c>
    </row>
    <row r="4233" spans="1:30" x14ac:dyDescent="0.25">
      <c r="A4233">
        <v>5602</v>
      </c>
      <c r="B4233" t="s">
        <v>101</v>
      </c>
      <c r="C4233" t="s">
        <v>367</v>
      </c>
      <c r="D4233" t="s">
        <v>397</v>
      </c>
      <c r="E4233" t="s">
        <v>369</v>
      </c>
      <c r="F4233" s="48" t="e">
        <f>VLOOKUP(A4233,'TAZ definitions'!$A$1:$E$1902,2,FALSE)</f>
        <v>#N/A</v>
      </c>
      <c r="G4233" s="48" t="e">
        <f>VLOOKUP(A4233,'TAZ definitions'!$A$1:$E$1902,4,FALSE)</f>
        <v>#N/A</v>
      </c>
      <c r="H4233" s="44">
        <v>135699</v>
      </c>
      <c r="I4233" s="44">
        <v>0</v>
      </c>
      <c r="J4233" s="44">
        <v>11668</v>
      </c>
      <c r="K4233" s="44">
        <v>0</v>
      </c>
      <c r="L4233" s="44">
        <v>0</v>
      </c>
      <c r="M4233" s="44">
        <v>0</v>
      </c>
      <c r="N4233" s="44">
        <v>0</v>
      </c>
      <c r="O4233" s="44">
        <v>0</v>
      </c>
      <c r="P4233" s="44">
        <v>126.34317799999999</v>
      </c>
      <c r="Q4233" s="44">
        <v>113.811646</v>
      </c>
      <c r="R4233" s="44">
        <v>17.287686999999998</v>
      </c>
      <c r="S4233" s="44">
        <v>17.124331000000002</v>
      </c>
      <c r="T4233" s="44">
        <v>135638.265625</v>
      </c>
      <c r="U4233" s="44">
        <v>11662.776367</v>
      </c>
      <c r="V4233" s="44">
        <v>0</v>
      </c>
      <c r="W4233" s="44">
        <v>0</v>
      </c>
      <c r="X4233" s="44">
        <v>0</v>
      </c>
      <c r="Y4233" s="44">
        <v>0</v>
      </c>
      <c r="Z4233" s="44">
        <v>0</v>
      </c>
      <c r="AA4233" s="44">
        <v>0</v>
      </c>
      <c r="AB4233" s="44">
        <v>0</v>
      </c>
      <c r="AC4233" s="44">
        <v>0</v>
      </c>
      <c r="AD4233" s="44">
        <v>0</v>
      </c>
    </row>
    <row r="4234" spans="1:30" x14ac:dyDescent="0.25">
      <c r="A4234">
        <v>5603</v>
      </c>
      <c r="B4234" t="s">
        <v>101</v>
      </c>
      <c r="C4234" t="s">
        <v>367</v>
      </c>
      <c r="D4234" t="s">
        <v>397</v>
      </c>
      <c r="E4234" t="s">
        <v>369</v>
      </c>
      <c r="F4234" s="48" t="e">
        <f>VLOOKUP(A4234,'TAZ definitions'!$A$1:$E$1902,2,FALSE)</f>
        <v>#N/A</v>
      </c>
      <c r="G4234" s="48" t="e">
        <f>VLOOKUP(A4234,'TAZ definitions'!$A$1:$E$1902,4,FALSE)</f>
        <v>#N/A</v>
      </c>
      <c r="H4234" s="44">
        <v>162569</v>
      </c>
      <c r="I4234" s="44">
        <v>0</v>
      </c>
      <c r="J4234" s="44">
        <v>15838</v>
      </c>
      <c r="K4234" s="44">
        <v>0</v>
      </c>
      <c r="L4234" s="44">
        <v>0</v>
      </c>
      <c r="M4234" s="44">
        <v>0</v>
      </c>
      <c r="N4234" s="44">
        <v>0</v>
      </c>
      <c r="O4234" s="44">
        <v>0</v>
      </c>
      <c r="P4234" s="44">
        <v>112.21375999999999</v>
      </c>
      <c r="Q4234" s="44">
        <v>111.19119999999999</v>
      </c>
      <c r="R4234" s="44">
        <v>17.251116</v>
      </c>
      <c r="S4234" s="44">
        <v>17.190944999999999</v>
      </c>
      <c r="T4234" s="44">
        <v>161418.109375</v>
      </c>
      <c r="U4234" s="44">
        <v>15725.875977</v>
      </c>
      <c r="V4234" s="44">
        <v>0</v>
      </c>
      <c r="W4234" s="44">
        <v>0</v>
      </c>
      <c r="X4234" s="44">
        <v>0</v>
      </c>
      <c r="Y4234" s="44">
        <v>0</v>
      </c>
      <c r="Z4234" s="44">
        <v>0</v>
      </c>
      <c r="AA4234" s="44">
        <v>0</v>
      </c>
      <c r="AB4234" s="44">
        <v>0</v>
      </c>
      <c r="AC4234" s="44">
        <v>0</v>
      </c>
      <c r="AD4234" s="44">
        <v>0</v>
      </c>
    </row>
    <row r="4235" spans="1:30" x14ac:dyDescent="0.25">
      <c r="A4235">
        <v>5604</v>
      </c>
      <c r="B4235" t="s">
        <v>101</v>
      </c>
      <c r="C4235" t="s">
        <v>367</v>
      </c>
      <c r="D4235" t="s">
        <v>397</v>
      </c>
      <c r="E4235" t="s">
        <v>369</v>
      </c>
      <c r="F4235" s="48" t="e">
        <f>VLOOKUP(A4235,'TAZ definitions'!$A$1:$E$1902,2,FALSE)</f>
        <v>#N/A</v>
      </c>
      <c r="G4235" s="48" t="e">
        <f>VLOOKUP(A4235,'TAZ definitions'!$A$1:$E$1902,4,FALSE)</f>
        <v>#N/A</v>
      </c>
      <c r="H4235" s="44">
        <v>171365</v>
      </c>
      <c r="I4235" s="44">
        <v>0</v>
      </c>
      <c r="J4235" s="44">
        <v>16390</v>
      </c>
      <c r="K4235" s="44">
        <v>0</v>
      </c>
      <c r="L4235" s="44">
        <v>0</v>
      </c>
      <c r="M4235" s="44">
        <v>0</v>
      </c>
      <c r="N4235" s="44">
        <v>0</v>
      </c>
      <c r="O4235" s="44">
        <v>0</v>
      </c>
      <c r="P4235" s="44">
        <v>89.096969999999999</v>
      </c>
      <c r="Q4235" s="44">
        <v>91.671729999999997</v>
      </c>
      <c r="R4235" s="44">
        <v>16.246297999999999</v>
      </c>
      <c r="S4235" s="44">
        <v>16.521708</v>
      </c>
      <c r="T4235" s="44">
        <v>169069.4375</v>
      </c>
      <c r="U4235" s="44">
        <v>16170.444336</v>
      </c>
      <c r="V4235" s="44">
        <v>0</v>
      </c>
      <c r="W4235" s="44">
        <v>0</v>
      </c>
      <c r="X4235" s="44">
        <v>0</v>
      </c>
      <c r="Y4235" s="44">
        <v>0</v>
      </c>
      <c r="Z4235" s="44">
        <v>0</v>
      </c>
      <c r="AA4235" s="44">
        <v>0</v>
      </c>
      <c r="AB4235" s="44">
        <v>0</v>
      </c>
      <c r="AC4235" s="44">
        <v>0</v>
      </c>
      <c r="AD4235" s="44">
        <v>0</v>
      </c>
    </row>
    <row r="4236" spans="1:30" x14ac:dyDescent="0.25">
      <c r="A4236">
        <v>5605</v>
      </c>
      <c r="B4236" t="s">
        <v>101</v>
      </c>
      <c r="C4236" t="s">
        <v>367</v>
      </c>
      <c r="D4236" t="s">
        <v>374</v>
      </c>
      <c r="E4236" t="s">
        <v>369</v>
      </c>
      <c r="F4236" s="48" t="e">
        <f>VLOOKUP(A4236,'TAZ definitions'!$A$1:$E$1902,2,FALSE)</f>
        <v>#N/A</v>
      </c>
      <c r="G4236" s="48" t="e">
        <f>VLOOKUP(A4236,'TAZ definitions'!$A$1:$E$1902,4,FALSE)</f>
        <v>#N/A</v>
      </c>
      <c r="H4236" s="44">
        <v>160609</v>
      </c>
      <c r="I4236" s="44">
        <v>0</v>
      </c>
      <c r="J4236" s="44">
        <v>15909</v>
      </c>
      <c r="K4236" s="44">
        <v>0</v>
      </c>
      <c r="L4236" s="44">
        <v>0</v>
      </c>
      <c r="M4236" s="44">
        <v>0</v>
      </c>
      <c r="N4236" s="44">
        <v>0</v>
      </c>
      <c r="O4236" s="44">
        <v>0</v>
      </c>
      <c r="P4236" s="44">
        <v>0</v>
      </c>
      <c r="Q4236" s="44">
        <v>0</v>
      </c>
      <c r="R4236" s="44">
        <v>16.569267</v>
      </c>
      <c r="S4236" s="44">
        <v>16.363598</v>
      </c>
      <c r="T4236" s="44">
        <v>160609</v>
      </c>
      <c r="U4236" s="44">
        <v>15909.000977</v>
      </c>
      <c r="V4236" s="44">
        <v>0</v>
      </c>
      <c r="W4236" s="44">
        <v>0</v>
      </c>
      <c r="X4236" s="44">
        <v>0</v>
      </c>
      <c r="Y4236" s="44">
        <v>17437.504110000002</v>
      </c>
      <c r="Z4236" s="44">
        <v>759.288949</v>
      </c>
      <c r="AA4236" s="44">
        <v>16.406694999999999</v>
      </c>
      <c r="AB4236" s="44">
        <v>0.64045200000000002</v>
      </c>
      <c r="AC4236" s="44">
        <v>0.40571000000000002</v>
      </c>
      <c r="AD4236" s="44">
        <v>4644.6735189999999</v>
      </c>
    </row>
    <row r="4237" spans="1:30" x14ac:dyDescent="0.25">
      <c r="A4237">
        <v>5606</v>
      </c>
      <c r="B4237" t="s">
        <v>101</v>
      </c>
      <c r="C4237" t="s">
        <v>367</v>
      </c>
      <c r="D4237" t="s">
        <v>374</v>
      </c>
      <c r="E4237" t="s">
        <v>369</v>
      </c>
      <c r="F4237" s="48" t="e">
        <f>VLOOKUP(A4237,'TAZ definitions'!$A$1:$E$1902,2,FALSE)</f>
        <v>#N/A</v>
      </c>
      <c r="G4237" s="48" t="e">
        <f>VLOOKUP(A4237,'TAZ definitions'!$A$1:$E$1902,4,FALSE)</f>
        <v>#N/A</v>
      </c>
      <c r="H4237" s="44">
        <v>159085</v>
      </c>
      <c r="I4237" s="44">
        <v>0</v>
      </c>
      <c r="J4237" s="44">
        <v>15523</v>
      </c>
      <c r="K4237" s="44">
        <v>0</v>
      </c>
      <c r="L4237" s="44">
        <v>0</v>
      </c>
      <c r="M4237" s="44">
        <v>0</v>
      </c>
      <c r="N4237" s="44">
        <v>0</v>
      </c>
      <c r="O4237" s="44">
        <v>0</v>
      </c>
      <c r="P4237" s="44">
        <v>0</v>
      </c>
      <c r="Q4237" s="44">
        <v>0</v>
      </c>
      <c r="R4237" s="44">
        <v>17.046146</v>
      </c>
      <c r="S4237" s="44">
        <v>16.802471000000001</v>
      </c>
      <c r="T4237" s="44">
        <v>159085</v>
      </c>
      <c r="U4237" s="44">
        <v>15522.999023</v>
      </c>
      <c r="V4237" s="44">
        <v>0</v>
      </c>
      <c r="W4237" s="44">
        <v>0</v>
      </c>
      <c r="X4237" s="44">
        <v>0</v>
      </c>
      <c r="Y4237" s="44">
        <v>6152.1443589999999</v>
      </c>
      <c r="Z4237" s="44">
        <v>250.794479</v>
      </c>
      <c r="AA4237" s="44">
        <v>5.3379219999999998</v>
      </c>
      <c r="AB4237" s="44">
        <v>0.21577199999999999</v>
      </c>
      <c r="AC4237" s="44">
        <v>0.13508300000000001</v>
      </c>
      <c r="AD4237" s="44">
        <v>1556.861024</v>
      </c>
    </row>
    <row r="4238" spans="1:30" x14ac:dyDescent="0.25">
      <c r="A4238">
        <v>5607</v>
      </c>
      <c r="B4238" t="s">
        <v>101</v>
      </c>
      <c r="C4238" t="s">
        <v>367</v>
      </c>
      <c r="D4238" t="s">
        <v>397</v>
      </c>
      <c r="E4238" t="s">
        <v>369</v>
      </c>
      <c r="F4238" s="48" t="e">
        <f>VLOOKUP(A4238,'TAZ definitions'!$A$1:$E$1902,2,FALSE)</f>
        <v>#N/A</v>
      </c>
      <c r="G4238" s="48" t="e">
        <f>VLOOKUP(A4238,'TAZ definitions'!$A$1:$E$1902,4,FALSE)</f>
        <v>#N/A</v>
      </c>
      <c r="H4238" s="44">
        <v>168906</v>
      </c>
      <c r="I4238" s="44">
        <v>0</v>
      </c>
      <c r="J4238" s="44">
        <v>16121</v>
      </c>
      <c r="K4238" s="44">
        <v>0</v>
      </c>
      <c r="L4238" s="44">
        <v>0</v>
      </c>
      <c r="M4238" s="44">
        <v>0</v>
      </c>
      <c r="N4238" s="44">
        <v>0</v>
      </c>
      <c r="O4238" s="44">
        <v>0</v>
      </c>
      <c r="P4238" s="44">
        <v>0</v>
      </c>
      <c r="Q4238" s="44">
        <v>0</v>
      </c>
      <c r="R4238" s="44">
        <v>15.952704000000001</v>
      </c>
      <c r="S4238" s="44">
        <v>15.729799999999999</v>
      </c>
      <c r="T4238" s="44">
        <v>168906</v>
      </c>
      <c r="U4238" s="44">
        <v>16121</v>
      </c>
      <c r="V4238" s="44">
        <v>0</v>
      </c>
      <c r="W4238" s="44">
        <v>0</v>
      </c>
      <c r="X4238" s="44">
        <v>0</v>
      </c>
      <c r="Y4238" s="44">
        <v>15377.316647</v>
      </c>
      <c r="Z4238" s="44">
        <v>674.37327300000004</v>
      </c>
      <c r="AA4238" s="44">
        <v>14.446494</v>
      </c>
      <c r="AB4238" s="44">
        <v>0.55954499999999996</v>
      </c>
      <c r="AC4238" s="44">
        <v>0.35615000000000002</v>
      </c>
      <c r="AD4238" s="44">
        <v>4081.3037429999999</v>
      </c>
    </row>
    <row r="4239" spans="1:30" x14ac:dyDescent="0.25">
      <c r="A4239">
        <v>5608</v>
      </c>
      <c r="B4239" t="s">
        <v>101</v>
      </c>
      <c r="C4239" t="s">
        <v>367</v>
      </c>
      <c r="D4239" t="s">
        <v>397</v>
      </c>
      <c r="E4239" t="s">
        <v>369</v>
      </c>
      <c r="F4239" s="48" t="e">
        <f>VLOOKUP(A4239,'TAZ definitions'!$A$1:$E$1902,2,FALSE)</f>
        <v>#N/A</v>
      </c>
      <c r="G4239" s="48" t="e">
        <f>VLOOKUP(A4239,'TAZ definitions'!$A$1:$E$1902,4,FALSE)</f>
        <v>#N/A</v>
      </c>
      <c r="H4239" s="44">
        <v>161178</v>
      </c>
      <c r="I4239" s="44">
        <v>1763</v>
      </c>
      <c r="J4239" s="44">
        <v>15851</v>
      </c>
      <c r="K4239" s="44">
        <v>826</v>
      </c>
      <c r="L4239" s="44">
        <v>0</v>
      </c>
      <c r="M4239" s="44">
        <v>0</v>
      </c>
      <c r="N4239" s="44">
        <v>0</v>
      </c>
      <c r="O4239" s="44">
        <v>0</v>
      </c>
      <c r="P4239" s="44">
        <v>90.318877999999998</v>
      </c>
      <c r="Q4239" s="44">
        <v>90.719513000000006</v>
      </c>
      <c r="R4239" s="44">
        <v>16.574200000000001</v>
      </c>
      <c r="S4239" s="44">
        <v>16.325448999999999</v>
      </c>
      <c r="T4239" s="44">
        <v>160355.1875</v>
      </c>
      <c r="U4239" s="44">
        <v>15773.449219</v>
      </c>
      <c r="V4239" s="44">
        <v>0</v>
      </c>
      <c r="W4239" s="44">
        <v>0</v>
      </c>
      <c r="X4239" s="44">
        <v>39108.228581000003</v>
      </c>
      <c r="Y4239" s="44">
        <v>82955.617115000001</v>
      </c>
      <c r="Z4239" s="44">
        <v>3500.3423720000001</v>
      </c>
      <c r="AA4239" s="44">
        <v>78.747789999999995</v>
      </c>
      <c r="AB4239" s="44">
        <v>3.3854129999999998</v>
      </c>
      <c r="AC4239" s="44">
        <v>1.944356</v>
      </c>
      <c r="AD4239" s="44">
        <v>22292.45693</v>
      </c>
    </row>
    <row r="4240" spans="1:30" x14ac:dyDescent="0.25">
      <c r="A4240">
        <v>5609</v>
      </c>
      <c r="B4240" t="s">
        <v>101</v>
      </c>
      <c r="C4240" t="s">
        <v>367</v>
      </c>
      <c r="D4240" t="s">
        <v>397</v>
      </c>
      <c r="E4240" t="s">
        <v>369</v>
      </c>
      <c r="F4240" s="48" t="e">
        <f>VLOOKUP(A4240,'TAZ definitions'!$A$1:$E$1902,2,FALSE)</f>
        <v>#N/A</v>
      </c>
      <c r="G4240" s="48" t="e">
        <f>VLOOKUP(A4240,'TAZ definitions'!$A$1:$E$1902,4,FALSE)</f>
        <v>#N/A</v>
      </c>
      <c r="H4240" s="44">
        <v>166159</v>
      </c>
      <c r="I4240" s="44">
        <v>0</v>
      </c>
      <c r="J4240" s="44">
        <v>16074</v>
      </c>
      <c r="K4240" s="44">
        <v>0</v>
      </c>
      <c r="L4240" s="44">
        <v>0</v>
      </c>
      <c r="M4240" s="44">
        <v>0</v>
      </c>
      <c r="N4240" s="44">
        <v>0</v>
      </c>
      <c r="O4240" s="44">
        <v>0</v>
      </c>
      <c r="P4240" s="44">
        <v>0</v>
      </c>
      <c r="Q4240" s="44">
        <v>0</v>
      </c>
      <c r="R4240" s="44">
        <v>16.412441000000001</v>
      </c>
      <c r="S4240" s="44">
        <v>16.138475</v>
      </c>
      <c r="T4240" s="44">
        <v>166159</v>
      </c>
      <c r="U4240" s="44">
        <v>16074.000977</v>
      </c>
      <c r="V4240" s="44">
        <v>0</v>
      </c>
      <c r="W4240" s="44">
        <v>0</v>
      </c>
      <c r="X4240" s="44">
        <v>0</v>
      </c>
      <c r="Y4240" s="44">
        <v>10524.431452999999</v>
      </c>
      <c r="Z4240" s="44">
        <v>436.76231200000001</v>
      </c>
      <c r="AA4240" s="44">
        <v>9.2904839999999993</v>
      </c>
      <c r="AB4240" s="44">
        <v>0.40455600000000003</v>
      </c>
      <c r="AC4240" s="44">
        <v>0.23602400000000001</v>
      </c>
      <c r="AD4240" s="44">
        <v>2730.5428299999999</v>
      </c>
    </row>
    <row r="4241" spans="1:30" x14ac:dyDescent="0.25">
      <c r="A4241">
        <v>5610</v>
      </c>
      <c r="B4241" t="s">
        <v>101</v>
      </c>
      <c r="C4241" t="s">
        <v>367</v>
      </c>
      <c r="D4241" t="s">
        <v>397</v>
      </c>
      <c r="E4241" t="s">
        <v>369</v>
      </c>
      <c r="F4241" s="48" t="e">
        <f>VLOOKUP(A4241,'TAZ definitions'!$A$1:$E$1902,2,FALSE)</f>
        <v>#N/A</v>
      </c>
      <c r="G4241" s="48" t="e">
        <f>VLOOKUP(A4241,'TAZ definitions'!$A$1:$E$1902,4,FALSE)</f>
        <v>#N/A</v>
      </c>
      <c r="H4241" s="44">
        <v>164949</v>
      </c>
      <c r="I4241" s="44">
        <v>0</v>
      </c>
      <c r="J4241" s="44">
        <v>16159</v>
      </c>
      <c r="K4241" s="44">
        <v>0</v>
      </c>
      <c r="L4241" s="44">
        <v>0</v>
      </c>
      <c r="M4241" s="44">
        <v>0</v>
      </c>
      <c r="N4241" s="44">
        <v>0</v>
      </c>
      <c r="O4241" s="44">
        <v>0</v>
      </c>
      <c r="P4241" s="44">
        <v>152.10745199999999</v>
      </c>
      <c r="Q4241" s="44">
        <v>152.06161499999999</v>
      </c>
      <c r="R4241" s="44">
        <v>16.455753000000001</v>
      </c>
      <c r="S4241" s="44">
        <v>16.162849000000001</v>
      </c>
      <c r="T4241" s="44">
        <v>164926.390625</v>
      </c>
      <c r="U4241" s="44">
        <v>16156.786133</v>
      </c>
      <c r="V4241" s="44">
        <v>0</v>
      </c>
      <c r="W4241" s="44">
        <v>0</v>
      </c>
      <c r="X4241" s="44">
        <v>0</v>
      </c>
      <c r="Y4241" s="44">
        <v>0</v>
      </c>
      <c r="Z4241" s="44">
        <v>0</v>
      </c>
      <c r="AA4241" s="44">
        <v>0</v>
      </c>
      <c r="AB4241" s="44">
        <v>0</v>
      </c>
      <c r="AC4241" s="44">
        <v>0</v>
      </c>
      <c r="AD4241" s="44">
        <v>0</v>
      </c>
    </row>
    <row r="4242" spans="1:30" x14ac:dyDescent="0.25">
      <c r="A4242">
        <v>5611</v>
      </c>
      <c r="B4242" t="s">
        <v>101</v>
      </c>
      <c r="C4242" t="s">
        <v>367</v>
      </c>
      <c r="D4242" t="s">
        <v>376</v>
      </c>
      <c r="E4242" t="s">
        <v>369</v>
      </c>
      <c r="F4242" s="48" t="e">
        <f>VLOOKUP(A4242,'TAZ definitions'!$A$1:$E$1902,2,FALSE)</f>
        <v>#N/A</v>
      </c>
      <c r="G4242" s="48" t="e">
        <f>VLOOKUP(A4242,'TAZ definitions'!$A$1:$E$1902,4,FALSE)</f>
        <v>#N/A</v>
      </c>
      <c r="H4242" s="44">
        <v>66400</v>
      </c>
      <c r="I4242" s="44">
        <v>0</v>
      </c>
      <c r="J4242" s="44">
        <v>6002</v>
      </c>
      <c r="K4242" s="44">
        <v>0</v>
      </c>
      <c r="L4242" s="44">
        <v>0</v>
      </c>
      <c r="M4242" s="44">
        <v>0</v>
      </c>
      <c r="N4242" s="44">
        <v>0</v>
      </c>
      <c r="O4242" s="44">
        <v>0</v>
      </c>
      <c r="P4242" s="44">
        <v>0</v>
      </c>
      <c r="Q4242" s="44">
        <v>0</v>
      </c>
      <c r="R4242" s="44">
        <v>22.351327999999999</v>
      </c>
      <c r="S4242" s="44">
        <v>21.929570999999999</v>
      </c>
      <c r="T4242" s="44">
        <v>66400</v>
      </c>
      <c r="U4242" s="44">
        <v>6002</v>
      </c>
      <c r="V4242" s="44">
        <v>0</v>
      </c>
      <c r="W4242" s="44">
        <v>0</v>
      </c>
      <c r="X4242" s="44">
        <v>0</v>
      </c>
      <c r="Y4242" s="44">
        <v>1205.795801</v>
      </c>
      <c r="Z4242" s="44">
        <v>48.946655</v>
      </c>
      <c r="AA4242" s="44">
        <v>1.0438080000000001</v>
      </c>
      <c r="AB4242" s="44">
        <v>4.4119999999999999E-2</v>
      </c>
      <c r="AC4242" s="44">
        <v>2.6669999999999999E-2</v>
      </c>
      <c r="AD4242" s="44">
        <v>308.49758600000001</v>
      </c>
    </row>
    <row r="4243" spans="1:30" x14ac:dyDescent="0.25">
      <c r="A4243">
        <v>5612</v>
      </c>
      <c r="B4243" t="s">
        <v>101</v>
      </c>
      <c r="C4243" t="s">
        <v>367</v>
      </c>
      <c r="D4243" t="s">
        <v>376</v>
      </c>
      <c r="E4243" t="s">
        <v>369</v>
      </c>
      <c r="F4243" s="48" t="e">
        <f>VLOOKUP(A4243,'TAZ definitions'!$A$1:$E$1902,2,FALSE)</f>
        <v>#N/A</v>
      </c>
      <c r="G4243" s="48" t="e">
        <f>VLOOKUP(A4243,'TAZ definitions'!$A$1:$E$1902,4,FALSE)</f>
        <v>#N/A</v>
      </c>
      <c r="H4243" s="44">
        <v>57381</v>
      </c>
      <c r="I4243" s="44">
        <v>0</v>
      </c>
      <c r="J4243" s="44">
        <v>5229</v>
      </c>
      <c r="K4243" s="44">
        <v>0</v>
      </c>
      <c r="L4243" s="44">
        <v>0</v>
      </c>
      <c r="M4243" s="44">
        <v>0</v>
      </c>
      <c r="N4243" s="44">
        <v>0</v>
      </c>
      <c r="O4243" s="44">
        <v>0</v>
      </c>
      <c r="P4243" s="44">
        <v>0</v>
      </c>
      <c r="Q4243" s="44">
        <v>0</v>
      </c>
      <c r="R4243" s="44">
        <v>23.299157999999998</v>
      </c>
      <c r="S4243" s="44">
        <v>22.918396000000001</v>
      </c>
      <c r="T4243" s="44">
        <v>57381</v>
      </c>
      <c r="U4243" s="44">
        <v>5229</v>
      </c>
      <c r="V4243" s="44">
        <v>0</v>
      </c>
      <c r="W4243" s="44">
        <v>0</v>
      </c>
      <c r="X4243" s="44">
        <v>0</v>
      </c>
      <c r="Y4243" s="44">
        <v>960.97550999999999</v>
      </c>
      <c r="Z4243" s="44">
        <v>48.069096000000002</v>
      </c>
      <c r="AA4243" s="44">
        <v>1.0001040000000001</v>
      </c>
      <c r="AB4243" s="44">
        <v>3.6427000000000001E-2</v>
      </c>
      <c r="AC4243" s="44">
        <v>2.4206999999999999E-2</v>
      </c>
      <c r="AD4243" s="44">
        <v>272.86033400000002</v>
      </c>
    </row>
    <row r="4244" spans="1:30" x14ac:dyDescent="0.25">
      <c r="A4244">
        <v>5613</v>
      </c>
      <c r="B4244" t="s">
        <v>101</v>
      </c>
      <c r="C4244" t="s">
        <v>371</v>
      </c>
      <c r="D4244" t="s">
        <v>407</v>
      </c>
      <c r="E4244" t="s">
        <v>369</v>
      </c>
      <c r="F4244" s="48" t="e">
        <f>VLOOKUP(A4244,'TAZ definitions'!$A$1:$E$1902,2,FALSE)</f>
        <v>#N/A</v>
      </c>
      <c r="G4244" s="48" t="e">
        <f>VLOOKUP(A4244,'TAZ definitions'!$A$1:$E$1902,4,FALSE)</f>
        <v>#N/A</v>
      </c>
      <c r="H4244" s="44">
        <v>67425</v>
      </c>
      <c r="I4244" s="44">
        <v>0</v>
      </c>
      <c r="J4244" s="44">
        <v>6109</v>
      </c>
      <c r="K4244" s="44">
        <v>0</v>
      </c>
      <c r="L4244" s="44">
        <v>0</v>
      </c>
      <c r="M4244" s="44">
        <v>0</v>
      </c>
      <c r="N4244" s="44">
        <v>0</v>
      </c>
      <c r="O4244" s="44">
        <v>0</v>
      </c>
      <c r="P4244" s="44">
        <v>0</v>
      </c>
      <c r="Q4244" s="44">
        <v>0</v>
      </c>
      <c r="R4244" s="44">
        <v>24.907</v>
      </c>
      <c r="S4244" s="44">
        <v>24.240734</v>
      </c>
      <c r="T4244" s="44">
        <v>67425</v>
      </c>
      <c r="U4244" s="44">
        <v>6109.0004879999997</v>
      </c>
      <c r="V4244" s="44">
        <v>0</v>
      </c>
      <c r="W4244" s="44">
        <v>0</v>
      </c>
      <c r="X4244" s="44">
        <v>148.34187600000001</v>
      </c>
      <c r="Y4244" s="44">
        <v>19925.149219999999</v>
      </c>
      <c r="Z4244" s="44">
        <v>583.43533500000001</v>
      </c>
      <c r="AA4244" s="44">
        <v>16.446503</v>
      </c>
      <c r="AB4244" s="44">
        <v>0.84404400000000002</v>
      </c>
      <c r="AC4244" s="44">
        <v>0.37847900000000001</v>
      </c>
      <c r="AD4244" s="44">
        <v>4407.5860640000001</v>
      </c>
    </row>
    <row r="4245" spans="1:30" x14ac:dyDescent="0.25">
      <c r="A4245">
        <v>5614</v>
      </c>
      <c r="B4245" t="s">
        <v>101</v>
      </c>
      <c r="C4245" t="s">
        <v>371</v>
      </c>
      <c r="D4245" t="s">
        <v>407</v>
      </c>
      <c r="E4245" t="s">
        <v>369</v>
      </c>
      <c r="F4245" s="48" t="e">
        <f>VLOOKUP(A4245,'TAZ definitions'!$A$1:$E$1902,2,FALSE)</f>
        <v>#N/A</v>
      </c>
      <c r="G4245" s="48" t="e">
        <f>VLOOKUP(A4245,'TAZ definitions'!$A$1:$E$1902,4,FALSE)</f>
        <v>#N/A</v>
      </c>
      <c r="H4245" s="44">
        <v>61411</v>
      </c>
      <c r="I4245" s="44">
        <v>0</v>
      </c>
      <c r="J4245" s="44">
        <v>5428</v>
      </c>
      <c r="K4245" s="44">
        <v>0</v>
      </c>
      <c r="L4245" s="44">
        <v>0</v>
      </c>
      <c r="M4245" s="44">
        <v>0</v>
      </c>
      <c r="N4245" s="44">
        <v>0</v>
      </c>
      <c r="O4245" s="44">
        <v>0</v>
      </c>
      <c r="P4245" s="44">
        <v>0</v>
      </c>
      <c r="Q4245" s="44">
        <v>0</v>
      </c>
      <c r="R4245" s="44">
        <v>22.127008</v>
      </c>
      <c r="S4245" s="44">
        <v>21.920953999999998</v>
      </c>
      <c r="T4245" s="44">
        <v>61411</v>
      </c>
      <c r="U4245" s="44">
        <v>5428</v>
      </c>
      <c r="V4245" s="44">
        <v>0</v>
      </c>
      <c r="W4245" s="44">
        <v>0</v>
      </c>
      <c r="X4245" s="44">
        <v>1361.3738049999999</v>
      </c>
      <c r="Y4245" s="44">
        <v>7756.285903</v>
      </c>
      <c r="Z4245" s="44">
        <v>199.233013</v>
      </c>
      <c r="AA4245" s="44">
        <v>6.3043129999999996</v>
      </c>
      <c r="AB4245" s="44">
        <v>0.35639599999999999</v>
      </c>
      <c r="AC4245" s="44">
        <v>0.13967099999999999</v>
      </c>
      <c r="AD4245" s="44">
        <v>1657.442155</v>
      </c>
    </row>
    <row r="4246" spans="1:30" x14ac:dyDescent="0.25">
      <c r="A4246">
        <v>5615</v>
      </c>
      <c r="B4246" t="s">
        <v>101</v>
      </c>
      <c r="C4246" t="s">
        <v>371</v>
      </c>
      <c r="D4246" t="s">
        <v>407</v>
      </c>
      <c r="E4246" t="s">
        <v>369</v>
      </c>
      <c r="F4246" s="48" t="e">
        <f>VLOOKUP(A4246,'TAZ definitions'!$A$1:$E$1902,2,FALSE)</f>
        <v>#N/A</v>
      </c>
      <c r="G4246" s="48" t="e">
        <f>VLOOKUP(A4246,'TAZ definitions'!$A$1:$E$1902,4,FALSE)</f>
        <v>#N/A</v>
      </c>
      <c r="H4246" s="44">
        <v>66729</v>
      </c>
      <c r="I4246" s="44">
        <v>7481</v>
      </c>
      <c r="J4246" s="44">
        <v>5843</v>
      </c>
      <c r="K4246" s="44">
        <v>193</v>
      </c>
      <c r="L4246" s="44">
        <v>0</v>
      </c>
      <c r="M4246" s="44">
        <v>0</v>
      </c>
      <c r="N4246" s="44">
        <v>0</v>
      </c>
      <c r="O4246" s="44">
        <v>0</v>
      </c>
      <c r="P4246" s="44">
        <v>65.198562999999993</v>
      </c>
      <c r="Q4246" s="44">
        <v>64.560394000000002</v>
      </c>
      <c r="R4246" s="44">
        <v>19.168417000000002</v>
      </c>
      <c r="S4246" s="44">
        <v>19.164038000000001</v>
      </c>
      <c r="T4246" s="44">
        <v>65472.449219000002</v>
      </c>
      <c r="U4246" s="44">
        <v>5723.1733400000003</v>
      </c>
      <c r="V4246" s="44">
        <v>0</v>
      </c>
      <c r="W4246" s="44">
        <v>0</v>
      </c>
      <c r="X4246" s="44">
        <v>0</v>
      </c>
      <c r="Y4246" s="44">
        <v>14827.135136999999</v>
      </c>
      <c r="Z4246" s="44">
        <v>378.07369899999998</v>
      </c>
      <c r="AA4246" s="44">
        <v>11.959652</v>
      </c>
      <c r="AB4246" s="44">
        <v>0.69891300000000001</v>
      </c>
      <c r="AC4246" s="44">
        <v>0.26276699999999997</v>
      </c>
      <c r="AD4246" s="44">
        <v>3169.4380590000001</v>
      </c>
    </row>
    <row r="4247" spans="1:30" x14ac:dyDescent="0.25">
      <c r="A4247">
        <v>5616</v>
      </c>
      <c r="B4247" t="s">
        <v>101</v>
      </c>
      <c r="C4247" t="s">
        <v>371</v>
      </c>
      <c r="D4247" t="s">
        <v>407</v>
      </c>
      <c r="E4247" t="s">
        <v>369</v>
      </c>
      <c r="F4247" s="48" t="e">
        <f>VLOOKUP(A4247,'TAZ definitions'!$A$1:$E$1902,2,FALSE)</f>
        <v>#N/A</v>
      </c>
      <c r="G4247" s="48" t="e">
        <f>VLOOKUP(A4247,'TAZ definitions'!$A$1:$E$1902,4,FALSE)</f>
        <v>#N/A</v>
      </c>
      <c r="H4247" s="44">
        <v>60080</v>
      </c>
      <c r="I4247" s="44">
        <v>8843</v>
      </c>
      <c r="J4247" s="44">
        <v>5381</v>
      </c>
      <c r="K4247" s="44">
        <v>251</v>
      </c>
      <c r="L4247" s="44">
        <v>0</v>
      </c>
      <c r="M4247" s="44">
        <v>0</v>
      </c>
      <c r="N4247" s="44">
        <v>0</v>
      </c>
      <c r="O4247" s="44">
        <v>0</v>
      </c>
      <c r="P4247" s="44">
        <v>56.104958000000003</v>
      </c>
      <c r="Q4247" s="44">
        <v>57.525620000000004</v>
      </c>
      <c r="R4247" s="44">
        <v>29.306950000000001</v>
      </c>
      <c r="S4247" s="44">
        <v>29.053467000000001</v>
      </c>
      <c r="T4247" s="44">
        <v>56749.242187999997</v>
      </c>
      <c r="U4247" s="44">
        <v>5047.5146480000003</v>
      </c>
      <c r="V4247" s="44">
        <v>0</v>
      </c>
      <c r="W4247" s="44">
        <v>0</v>
      </c>
      <c r="X4247" s="44">
        <v>24831.895421000001</v>
      </c>
      <c r="Y4247" s="44">
        <v>59808.230193000003</v>
      </c>
      <c r="Z4247" s="44">
        <v>1611.699118</v>
      </c>
      <c r="AA4247" s="44">
        <v>48.784717999999998</v>
      </c>
      <c r="AB4247" s="44">
        <v>2.7027320000000001</v>
      </c>
      <c r="AC4247" s="44">
        <v>1.101931</v>
      </c>
      <c r="AD4247" s="44">
        <v>13065.677581</v>
      </c>
    </row>
    <row r="4248" spans="1:30" x14ac:dyDescent="0.25">
      <c r="A4248">
        <v>5617</v>
      </c>
      <c r="B4248" t="s">
        <v>101</v>
      </c>
      <c r="C4248" t="s">
        <v>371</v>
      </c>
      <c r="D4248" t="s">
        <v>407</v>
      </c>
      <c r="E4248" t="s">
        <v>369</v>
      </c>
      <c r="F4248" s="48" t="e">
        <f>VLOOKUP(A4248,'TAZ definitions'!$A$1:$E$1902,2,FALSE)</f>
        <v>#N/A</v>
      </c>
      <c r="G4248" s="48" t="e">
        <f>VLOOKUP(A4248,'TAZ definitions'!$A$1:$E$1902,4,FALSE)</f>
        <v>#N/A</v>
      </c>
      <c r="H4248" s="44">
        <v>46152</v>
      </c>
      <c r="I4248" s="44">
        <v>1524</v>
      </c>
      <c r="J4248" s="44">
        <v>4654</v>
      </c>
      <c r="K4248" s="44">
        <v>76</v>
      </c>
      <c r="L4248" s="44">
        <v>0</v>
      </c>
      <c r="M4248" s="44">
        <v>0</v>
      </c>
      <c r="N4248" s="44">
        <v>0</v>
      </c>
      <c r="O4248" s="44">
        <v>0</v>
      </c>
      <c r="P4248" s="44">
        <v>67.058372000000006</v>
      </c>
      <c r="Q4248" s="44">
        <v>65.441513</v>
      </c>
      <c r="R4248" s="44">
        <v>23.305983999999999</v>
      </c>
      <c r="S4248" s="44">
        <v>23.063984000000001</v>
      </c>
      <c r="T4248" s="44">
        <v>45385.144530999998</v>
      </c>
      <c r="U4248" s="44">
        <v>4575.3349609999996</v>
      </c>
      <c r="V4248" s="44">
        <v>0</v>
      </c>
      <c r="W4248" s="44">
        <v>0</v>
      </c>
      <c r="X4248" s="44">
        <v>4119.7217190000001</v>
      </c>
      <c r="Y4248" s="44">
        <v>11949.970912000001</v>
      </c>
      <c r="Z4248" s="44">
        <v>307.42973000000001</v>
      </c>
      <c r="AA4248" s="44">
        <v>9.6651439999999997</v>
      </c>
      <c r="AB4248" s="44">
        <v>0.544265</v>
      </c>
      <c r="AC4248" s="44">
        <v>0.21628800000000001</v>
      </c>
      <c r="AD4248" s="44">
        <v>2562.6822010000001</v>
      </c>
    </row>
    <row r="4249" spans="1:30" x14ac:dyDescent="0.25">
      <c r="A4249">
        <v>5618</v>
      </c>
      <c r="B4249" t="s">
        <v>101</v>
      </c>
      <c r="C4249" t="s">
        <v>371</v>
      </c>
      <c r="D4249" t="s">
        <v>372</v>
      </c>
      <c r="E4249" t="s">
        <v>369</v>
      </c>
      <c r="F4249" s="48" t="e">
        <f>VLOOKUP(A4249,'TAZ definitions'!$A$1:$E$1902,2,FALSE)</f>
        <v>#N/A</v>
      </c>
      <c r="G4249" s="48" t="e">
        <f>VLOOKUP(A4249,'TAZ definitions'!$A$1:$E$1902,4,FALSE)</f>
        <v>#N/A</v>
      </c>
      <c r="H4249" s="44">
        <v>38628</v>
      </c>
      <c r="I4249" s="44">
        <v>0</v>
      </c>
      <c r="J4249" s="44">
        <v>3789</v>
      </c>
      <c r="K4249" s="44">
        <v>0</v>
      </c>
      <c r="L4249" s="44">
        <v>0</v>
      </c>
      <c r="M4249" s="44">
        <v>0</v>
      </c>
      <c r="N4249" s="44">
        <v>0</v>
      </c>
      <c r="O4249" s="44">
        <v>0</v>
      </c>
      <c r="P4249" s="44">
        <v>0</v>
      </c>
      <c r="Q4249" s="44">
        <v>0</v>
      </c>
      <c r="R4249" s="44">
        <v>20.408064</v>
      </c>
      <c r="S4249" s="44">
        <v>20.441521000000002</v>
      </c>
      <c r="T4249" s="44">
        <v>38628</v>
      </c>
      <c r="U4249" s="44">
        <v>3789</v>
      </c>
      <c r="V4249" s="44">
        <v>0</v>
      </c>
      <c r="W4249" s="44">
        <v>0</v>
      </c>
      <c r="X4249" s="44">
        <v>0</v>
      </c>
      <c r="Y4249" s="44">
        <v>9177.0199090000006</v>
      </c>
      <c r="Z4249" s="44">
        <v>279.22790300000003</v>
      </c>
      <c r="AA4249" s="44">
        <v>7.6162390000000002</v>
      </c>
      <c r="AB4249" s="44">
        <v>0.365396</v>
      </c>
      <c r="AC4249" s="44">
        <v>0.17654600000000001</v>
      </c>
      <c r="AD4249" s="44">
        <v>2013.6629210000001</v>
      </c>
    </row>
    <row r="4250" spans="1:30" x14ac:dyDescent="0.25">
      <c r="A4250">
        <v>5619</v>
      </c>
      <c r="B4250" t="s">
        <v>101</v>
      </c>
      <c r="C4250" t="s">
        <v>371</v>
      </c>
      <c r="D4250" t="s">
        <v>407</v>
      </c>
      <c r="E4250" t="s">
        <v>369</v>
      </c>
      <c r="F4250" s="48" t="e">
        <f>VLOOKUP(A4250,'TAZ definitions'!$A$1:$E$1902,2,FALSE)</f>
        <v>#N/A</v>
      </c>
      <c r="G4250" s="48" t="e">
        <f>VLOOKUP(A4250,'TAZ definitions'!$A$1:$E$1902,4,FALSE)</f>
        <v>#N/A</v>
      </c>
      <c r="H4250" s="44">
        <v>53327</v>
      </c>
      <c r="I4250" s="44">
        <v>0</v>
      </c>
      <c r="J4250" s="44">
        <v>4972</v>
      </c>
      <c r="K4250" s="44">
        <v>0</v>
      </c>
      <c r="L4250" s="44">
        <v>0</v>
      </c>
      <c r="M4250" s="44">
        <v>0</v>
      </c>
      <c r="N4250" s="44">
        <v>0</v>
      </c>
      <c r="O4250" s="44">
        <v>0</v>
      </c>
      <c r="P4250" s="44">
        <v>0</v>
      </c>
      <c r="Q4250" s="44">
        <v>0</v>
      </c>
      <c r="R4250" s="44">
        <v>20.038512999999998</v>
      </c>
      <c r="S4250" s="44">
        <v>19.909185000000001</v>
      </c>
      <c r="T4250" s="44">
        <v>53327</v>
      </c>
      <c r="U4250" s="44">
        <v>4972</v>
      </c>
      <c r="V4250" s="44">
        <v>0</v>
      </c>
      <c r="W4250" s="44">
        <v>0</v>
      </c>
      <c r="X4250" s="44">
        <v>5320.9791590000004</v>
      </c>
      <c r="Y4250" s="44">
        <v>19013.354944999999</v>
      </c>
      <c r="Z4250" s="44">
        <v>539.58972400000005</v>
      </c>
      <c r="AA4250" s="44">
        <v>15.724326</v>
      </c>
      <c r="AB4250" s="44">
        <v>0.806616</v>
      </c>
      <c r="AC4250" s="44">
        <v>0.35766599999999998</v>
      </c>
      <c r="AD4250" s="44">
        <v>4147.6278439999996</v>
      </c>
    </row>
    <row r="4251" spans="1:30" x14ac:dyDescent="0.25">
      <c r="A4251">
        <v>5620</v>
      </c>
      <c r="B4251" t="s">
        <v>101</v>
      </c>
      <c r="C4251" t="s">
        <v>371</v>
      </c>
      <c r="D4251" t="s">
        <v>407</v>
      </c>
      <c r="E4251" t="s">
        <v>369</v>
      </c>
      <c r="F4251" s="48" t="e">
        <f>VLOOKUP(A4251,'TAZ definitions'!$A$1:$E$1902,2,FALSE)</f>
        <v>#N/A</v>
      </c>
      <c r="G4251" s="48" t="e">
        <f>VLOOKUP(A4251,'TAZ definitions'!$A$1:$E$1902,4,FALSE)</f>
        <v>#N/A</v>
      </c>
      <c r="H4251" s="44">
        <v>48404</v>
      </c>
      <c r="I4251" s="44">
        <v>0</v>
      </c>
      <c r="J4251" s="44">
        <v>4833</v>
      </c>
      <c r="K4251" s="44">
        <v>0</v>
      </c>
      <c r="L4251" s="44">
        <v>0</v>
      </c>
      <c r="M4251" s="44">
        <v>0</v>
      </c>
      <c r="N4251" s="44">
        <v>0</v>
      </c>
      <c r="O4251" s="44">
        <v>0</v>
      </c>
      <c r="P4251" s="44">
        <v>72.688445999999999</v>
      </c>
      <c r="Q4251" s="44">
        <v>68.772407999999999</v>
      </c>
      <c r="R4251" s="44">
        <v>23.765917000000002</v>
      </c>
      <c r="S4251" s="44">
        <v>23.500430999999999</v>
      </c>
      <c r="T4251" s="44">
        <v>47529.648437999997</v>
      </c>
      <c r="U4251" s="44">
        <v>4745.6982420000004</v>
      </c>
      <c r="V4251" s="44">
        <v>0</v>
      </c>
      <c r="W4251" s="44">
        <v>0</v>
      </c>
      <c r="X4251" s="44">
        <v>0</v>
      </c>
      <c r="Y4251" s="44">
        <v>0</v>
      </c>
      <c r="Z4251" s="44">
        <v>0</v>
      </c>
      <c r="AA4251" s="44">
        <v>0</v>
      </c>
      <c r="AB4251" s="44">
        <v>0</v>
      </c>
      <c r="AC4251" s="44">
        <v>0</v>
      </c>
      <c r="AD4251" s="44">
        <v>0</v>
      </c>
    </row>
    <row r="4252" spans="1:30" x14ac:dyDescent="0.25">
      <c r="A4252">
        <v>5621</v>
      </c>
      <c r="B4252" t="s">
        <v>101</v>
      </c>
      <c r="C4252" t="s">
        <v>371</v>
      </c>
      <c r="D4252" t="s">
        <v>407</v>
      </c>
      <c r="E4252" t="s">
        <v>369</v>
      </c>
      <c r="F4252" s="48" t="e">
        <f>VLOOKUP(A4252,'TAZ definitions'!$A$1:$E$1902,2,FALSE)</f>
        <v>#N/A</v>
      </c>
      <c r="G4252" s="48" t="e">
        <f>VLOOKUP(A4252,'TAZ definitions'!$A$1:$E$1902,4,FALSE)</f>
        <v>#N/A</v>
      </c>
      <c r="H4252" s="44">
        <v>52179</v>
      </c>
      <c r="I4252" s="44">
        <v>0</v>
      </c>
      <c r="J4252" s="44">
        <v>4896</v>
      </c>
      <c r="K4252" s="44">
        <v>0</v>
      </c>
      <c r="L4252" s="44">
        <v>0</v>
      </c>
      <c r="M4252" s="44">
        <v>0</v>
      </c>
      <c r="N4252" s="44">
        <v>0</v>
      </c>
      <c r="O4252" s="44">
        <v>0</v>
      </c>
      <c r="P4252" s="44">
        <v>115.952629</v>
      </c>
      <c r="Q4252" s="44">
        <v>83.951042000000001</v>
      </c>
      <c r="R4252" s="44">
        <v>22.108253000000001</v>
      </c>
      <c r="S4252" s="44">
        <v>22.329609000000001</v>
      </c>
      <c r="T4252" s="44">
        <v>51892.183594000002</v>
      </c>
      <c r="U4252" s="44">
        <v>4869.0874020000001</v>
      </c>
      <c r="V4252" s="44">
        <v>0</v>
      </c>
      <c r="W4252" s="44">
        <v>0</v>
      </c>
      <c r="X4252" s="44">
        <v>211.20224200000001</v>
      </c>
      <c r="Y4252" s="44">
        <v>13699.407945000001</v>
      </c>
      <c r="Z4252" s="44">
        <v>378.53081600000002</v>
      </c>
      <c r="AA4252" s="44">
        <v>11.248639000000001</v>
      </c>
      <c r="AB4252" s="44">
        <v>0.60844399999999998</v>
      </c>
      <c r="AC4252" s="44">
        <v>0.25382199999999999</v>
      </c>
      <c r="AD4252" s="44">
        <v>2983.4688350000001</v>
      </c>
    </row>
    <row r="4253" spans="1:30" x14ac:dyDescent="0.25">
      <c r="A4253">
        <v>5622</v>
      </c>
      <c r="B4253" t="s">
        <v>101</v>
      </c>
      <c r="C4253" t="s">
        <v>371</v>
      </c>
      <c r="D4253" t="s">
        <v>372</v>
      </c>
      <c r="E4253" t="s">
        <v>369</v>
      </c>
      <c r="F4253" s="48" t="e">
        <f>VLOOKUP(A4253,'TAZ definitions'!$A$1:$E$1902,2,FALSE)</f>
        <v>#N/A</v>
      </c>
      <c r="G4253" s="48" t="e">
        <f>VLOOKUP(A4253,'TAZ definitions'!$A$1:$E$1902,4,FALSE)</f>
        <v>#N/A</v>
      </c>
      <c r="H4253" s="44">
        <v>46537</v>
      </c>
      <c r="I4253" s="44">
        <v>0</v>
      </c>
      <c r="J4253" s="44">
        <v>5204</v>
      </c>
      <c r="K4253" s="44">
        <v>0</v>
      </c>
      <c r="L4253" s="44">
        <v>0</v>
      </c>
      <c r="M4253" s="44">
        <v>0</v>
      </c>
      <c r="N4253" s="44">
        <v>0</v>
      </c>
      <c r="O4253" s="44">
        <v>0</v>
      </c>
      <c r="P4253" s="44">
        <v>0</v>
      </c>
      <c r="Q4253" s="44">
        <v>0</v>
      </c>
      <c r="R4253" s="44">
        <v>20.091438</v>
      </c>
      <c r="S4253" s="44">
        <v>20.067174999999999</v>
      </c>
      <c r="T4253" s="44">
        <v>46537</v>
      </c>
      <c r="U4253" s="44">
        <v>5204</v>
      </c>
      <c r="V4253" s="44">
        <v>0</v>
      </c>
      <c r="W4253" s="44">
        <v>0</v>
      </c>
      <c r="X4253" s="44">
        <v>27.017664</v>
      </c>
      <c r="Y4253" s="44">
        <v>6653.8859839999996</v>
      </c>
      <c r="Z4253" s="44">
        <v>195.213145</v>
      </c>
      <c r="AA4253" s="44">
        <v>5.4966910000000002</v>
      </c>
      <c r="AB4253" s="44">
        <v>0.27763100000000002</v>
      </c>
      <c r="AC4253" s="44">
        <v>0.126638</v>
      </c>
      <c r="AD4253" s="44">
        <v>1456.457637</v>
      </c>
    </row>
    <row r="4254" spans="1:30" x14ac:dyDescent="0.25">
      <c r="A4254">
        <v>5623</v>
      </c>
      <c r="B4254" t="s">
        <v>101</v>
      </c>
      <c r="C4254" t="s">
        <v>371</v>
      </c>
      <c r="D4254" t="s">
        <v>394</v>
      </c>
      <c r="E4254" t="s">
        <v>369</v>
      </c>
      <c r="F4254" s="48" t="e">
        <f>VLOOKUP(A4254,'TAZ definitions'!$A$1:$E$1902,2,FALSE)</f>
        <v>#N/A</v>
      </c>
      <c r="G4254" s="48" t="e">
        <f>VLOOKUP(A4254,'TAZ definitions'!$A$1:$E$1902,4,FALSE)</f>
        <v>#N/A</v>
      </c>
      <c r="H4254" s="44">
        <v>68722</v>
      </c>
      <c r="I4254" s="44">
        <v>0</v>
      </c>
      <c r="J4254" s="44">
        <v>6517</v>
      </c>
      <c r="K4254" s="44">
        <v>0</v>
      </c>
      <c r="L4254" s="44">
        <v>0</v>
      </c>
      <c r="M4254" s="44">
        <v>0</v>
      </c>
      <c r="N4254" s="44">
        <v>0</v>
      </c>
      <c r="O4254" s="44">
        <v>0</v>
      </c>
      <c r="P4254" s="44">
        <v>0</v>
      </c>
      <c r="Q4254" s="44">
        <v>0</v>
      </c>
      <c r="R4254" s="44">
        <v>18.70993</v>
      </c>
      <c r="S4254" s="44">
        <v>18.380656999999999</v>
      </c>
      <c r="T4254" s="44">
        <v>68722</v>
      </c>
      <c r="U4254" s="44">
        <v>6517</v>
      </c>
      <c r="V4254" s="44">
        <v>0</v>
      </c>
      <c r="W4254" s="44">
        <v>0</v>
      </c>
      <c r="X4254" s="44">
        <v>0</v>
      </c>
      <c r="Y4254" s="44">
        <v>5206.249444</v>
      </c>
      <c r="Z4254" s="44">
        <v>151.72398100000001</v>
      </c>
      <c r="AA4254" s="44">
        <v>4.275118</v>
      </c>
      <c r="AB4254" s="44">
        <v>0.227273</v>
      </c>
      <c r="AC4254" s="44">
        <v>9.8383999999999999E-2</v>
      </c>
      <c r="AD4254" s="44">
        <v>1152.7480579999999</v>
      </c>
    </row>
    <row r="4255" spans="1:30" x14ac:dyDescent="0.25">
      <c r="A4255">
        <v>5624</v>
      </c>
      <c r="B4255" t="s">
        <v>101</v>
      </c>
      <c r="C4255" t="s">
        <v>371</v>
      </c>
      <c r="D4255" t="s">
        <v>372</v>
      </c>
      <c r="E4255" t="s">
        <v>369</v>
      </c>
      <c r="F4255" s="48" t="e">
        <f>VLOOKUP(A4255,'TAZ definitions'!$A$1:$E$1902,2,FALSE)</f>
        <v>#N/A</v>
      </c>
      <c r="G4255" s="48" t="e">
        <f>VLOOKUP(A4255,'TAZ definitions'!$A$1:$E$1902,4,FALSE)</f>
        <v>#N/A</v>
      </c>
      <c r="H4255" s="44">
        <v>55975</v>
      </c>
      <c r="I4255" s="44">
        <v>0</v>
      </c>
      <c r="J4255" s="44">
        <v>5178</v>
      </c>
      <c r="K4255" s="44">
        <v>0</v>
      </c>
      <c r="L4255" s="44">
        <v>0</v>
      </c>
      <c r="M4255" s="44">
        <v>0</v>
      </c>
      <c r="N4255" s="44">
        <v>0</v>
      </c>
      <c r="O4255" s="44">
        <v>0</v>
      </c>
      <c r="P4255" s="44">
        <v>0</v>
      </c>
      <c r="Q4255" s="44">
        <v>0</v>
      </c>
      <c r="R4255" s="44">
        <v>19.865499</v>
      </c>
      <c r="S4255" s="44">
        <v>19.787914000000001</v>
      </c>
      <c r="T4255" s="44">
        <v>55975</v>
      </c>
      <c r="U4255" s="44">
        <v>5178</v>
      </c>
      <c r="V4255" s="44">
        <v>0</v>
      </c>
      <c r="W4255" s="44">
        <v>0</v>
      </c>
      <c r="X4255" s="44">
        <v>0</v>
      </c>
      <c r="Y4255" s="44">
        <v>2747.7850640000001</v>
      </c>
      <c r="Z4255" s="44">
        <v>87.150777000000005</v>
      </c>
      <c r="AA4255" s="44">
        <v>2.2949290000000002</v>
      </c>
      <c r="AB4255" s="44">
        <v>0.108126</v>
      </c>
      <c r="AC4255" s="44">
        <v>5.3426000000000001E-2</v>
      </c>
      <c r="AD4255" s="44">
        <v>615.34103600000003</v>
      </c>
    </row>
    <row r="4256" spans="1:30" x14ac:dyDescent="0.25">
      <c r="A4256">
        <v>5625</v>
      </c>
      <c r="B4256" t="s">
        <v>101</v>
      </c>
      <c r="C4256" t="s">
        <v>371</v>
      </c>
      <c r="D4256" t="s">
        <v>407</v>
      </c>
      <c r="E4256" t="s">
        <v>369</v>
      </c>
      <c r="F4256" s="48" t="e">
        <f>VLOOKUP(A4256,'TAZ definitions'!$A$1:$E$1902,2,FALSE)</f>
        <v>#N/A</v>
      </c>
      <c r="G4256" s="48" t="e">
        <f>VLOOKUP(A4256,'TAZ definitions'!$A$1:$E$1902,4,FALSE)</f>
        <v>#N/A</v>
      </c>
      <c r="H4256" s="44">
        <v>66457</v>
      </c>
      <c r="I4256" s="44">
        <v>0</v>
      </c>
      <c r="J4256" s="44">
        <v>5835</v>
      </c>
      <c r="K4256" s="44">
        <v>0</v>
      </c>
      <c r="L4256" s="44">
        <v>0</v>
      </c>
      <c r="M4256" s="44">
        <v>0</v>
      </c>
      <c r="N4256" s="44">
        <v>0</v>
      </c>
      <c r="O4256" s="44">
        <v>0</v>
      </c>
      <c r="P4256" s="44">
        <v>0</v>
      </c>
      <c r="Q4256" s="44">
        <v>0</v>
      </c>
      <c r="R4256" s="44">
        <v>22.579958000000001</v>
      </c>
      <c r="S4256" s="44">
        <v>22.010822000000001</v>
      </c>
      <c r="T4256" s="44">
        <v>66457</v>
      </c>
      <c r="U4256" s="44">
        <v>5835</v>
      </c>
      <c r="V4256" s="44">
        <v>0</v>
      </c>
      <c r="W4256" s="44">
        <v>0</v>
      </c>
      <c r="X4256" s="44">
        <v>0</v>
      </c>
      <c r="Y4256" s="44">
        <v>0</v>
      </c>
      <c r="Z4256" s="44">
        <v>0</v>
      </c>
      <c r="AA4256" s="44">
        <v>0</v>
      </c>
      <c r="AB4256" s="44">
        <v>0</v>
      </c>
      <c r="AC4256" s="44">
        <v>0</v>
      </c>
      <c r="AD4256" s="44">
        <v>0</v>
      </c>
    </row>
    <row r="4257" spans="1:30" x14ac:dyDescent="0.25">
      <c r="A4257">
        <v>5626</v>
      </c>
      <c r="B4257" t="s">
        <v>101</v>
      </c>
      <c r="C4257" t="s">
        <v>371</v>
      </c>
      <c r="D4257" t="s">
        <v>396</v>
      </c>
      <c r="E4257" t="s">
        <v>369</v>
      </c>
      <c r="F4257" s="48" t="e">
        <f>VLOOKUP(A4257,'TAZ definitions'!$A$1:$E$1902,2,FALSE)</f>
        <v>#N/A</v>
      </c>
      <c r="G4257" s="48" t="e">
        <f>VLOOKUP(A4257,'TAZ definitions'!$A$1:$E$1902,4,FALSE)</f>
        <v>#N/A</v>
      </c>
      <c r="H4257" s="44">
        <v>96956</v>
      </c>
      <c r="I4257" s="44">
        <v>0</v>
      </c>
      <c r="J4257" s="44">
        <v>10988</v>
      </c>
      <c r="K4257" s="44">
        <v>0</v>
      </c>
      <c r="L4257" s="44">
        <v>0</v>
      </c>
      <c r="M4257" s="44">
        <v>0</v>
      </c>
      <c r="N4257" s="44">
        <v>0</v>
      </c>
      <c r="O4257" s="44">
        <v>0</v>
      </c>
      <c r="P4257" s="44">
        <v>0</v>
      </c>
      <c r="Q4257" s="44">
        <v>0</v>
      </c>
      <c r="R4257" s="44">
        <v>21.619354000000001</v>
      </c>
      <c r="S4257" s="44">
        <v>21.274010000000001</v>
      </c>
      <c r="T4257" s="44">
        <v>96956</v>
      </c>
      <c r="U4257" s="44">
        <v>10988</v>
      </c>
      <c r="V4257" s="44">
        <v>0</v>
      </c>
      <c r="W4257" s="44">
        <v>0</v>
      </c>
      <c r="X4257" s="44">
        <v>0</v>
      </c>
      <c r="Y4257" s="44">
        <v>3702.038751</v>
      </c>
      <c r="Z4257" s="44">
        <v>92.406677000000002</v>
      </c>
      <c r="AA4257" s="44">
        <v>2.9950939999999999</v>
      </c>
      <c r="AB4257" s="44">
        <v>0.174265</v>
      </c>
      <c r="AC4257" s="44">
        <v>6.5309000000000006E-2</v>
      </c>
      <c r="AD4257" s="44">
        <v>786.92312100000004</v>
      </c>
    </row>
    <row r="4258" spans="1:30" x14ac:dyDescent="0.25">
      <c r="A4258">
        <v>5627</v>
      </c>
      <c r="B4258" t="s">
        <v>101</v>
      </c>
      <c r="C4258" t="s">
        <v>371</v>
      </c>
      <c r="D4258" t="s">
        <v>394</v>
      </c>
      <c r="E4258" t="s">
        <v>369</v>
      </c>
      <c r="F4258" s="48" t="e">
        <f>VLOOKUP(A4258,'TAZ definitions'!$A$1:$E$1902,2,FALSE)</f>
        <v>#N/A</v>
      </c>
      <c r="G4258" s="48" t="e">
        <f>VLOOKUP(A4258,'TAZ definitions'!$A$1:$E$1902,4,FALSE)</f>
        <v>#N/A</v>
      </c>
      <c r="H4258" s="44">
        <v>95989</v>
      </c>
      <c r="I4258" s="44">
        <v>0</v>
      </c>
      <c r="J4258" s="44">
        <v>11220</v>
      </c>
      <c r="K4258" s="44">
        <v>0</v>
      </c>
      <c r="L4258" s="44">
        <v>0</v>
      </c>
      <c r="M4258" s="44">
        <v>0</v>
      </c>
      <c r="N4258" s="44">
        <v>0</v>
      </c>
      <c r="O4258" s="44">
        <v>0</v>
      </c>
      <c r="P4258" s="44">
        <v>0</v>
      </c>
      <c r="Q4258" s="44">
        <v>0</v>
      </c>
      <c r="R4258" s="44">
        <v>17.624282999999998</v>
      </c>
      <c r="S4258" s="44">
        <v>17.370407</v>
      </c>
      <c r="T4258" s="44">
        <v>95989</v>
      </c>
      <c r="U4258" s="44">
        <v>11219.999023</v>
      </c>
      <c r="V4258" s="44">
        <v>0</v>
      </c>
      <c r="W4258" s="44">
        <v>0</v>
      </c>
      <c r="X4258" s="44">
        <v>0</v>
      </c>
      <c r="Y4258" s="44">
        <v>2389.258014</v>
      </c>
      <c r="Z4258" s="44">
        <v>64.949404999999999</v>
      </c>
      <c r="AA4258" s="44">
        <v>1.9439390000000001</v>
      </c>
      <c r="AB4258" s="44">
        <v>0.104965</v>
      </c>
      <c r="AC4258" s="44">
        <v>4.3839000000000003E-2</v>
      </c>
      <c r="AD4258" s="44">
        <v>510.68663700000002</v>
      </c>
    </row>
    <row r="4259" spans="1:30" x14ac:dyDescent="0.25">
      <c r="A4259">
        <v>5628</v>
      </c>
      <c r="B4259" t="s">
        <v>101</v>
      </c>
      <c r="C4259" t="s">
        <v>371</v>
      </c>
      <c r="D4259" t="s">
        <v>396</v>
      </c>
      <c r="E4259" t="s">
        <v>369</v>
      </c>
      <c r="F4259" s="48" t="e">
        <f>VLOOKUP(A4259,'TAZ definitions'!$A$1:$E$1902,2,FALSE)</f>
        <v>#N/A</v>
      </c>
      <c r="G4259" s="48" t="e">
        <f>VLOOKUP(A4259,'TAZ definitions'!$A$1:$E$1902,4,FALSE)</f>
        <v>#N/A</v>
      </c>
      <c r="H4259" s="44">
        <v>157113</v>
      </c>
      <c r="I4259" s="44">
        <v>0</v>
      </c>
      <c r="J4259" s="44">
        <v>15199</v>
      </c>
      <c r="K4259" s="44">
        <v>0</v>
      </c>
      <c r="L4259" s="44">
        <v>0</v>
      </c>
      <c r="M4259" s="44">
        <v>0</v>
      </c>
      <c r="N4259" s="44">
        <v>0</v>
      </c>
      <c r="O4259" s="44">
        <v>0</v>
      </c>
      <c r="P4259" s="44">
        <v>0</v>
      </c>
      <c r="Q4259" s="44">
        <v>0</v>
      </c>
      <c r="R4259" s="44">
        <v>18.866576999999999</v>
      </c>
      <c r="S4259" s="44">
        <v>18.541291999999999</v>
      </c>
      <c r="T4259" s="44">
        <v>157113</v>
      </c>
      <c r="U4259" s="44">
        <v>15199</v>
      </c>
      <c r="V4259" s="44">
        <v>0</v>
      </c>
      <c r="W4259" s="44">
        <v>0</v>
      </c>
      <c r="X4259" s="44">
        <v>0</v>
      </c>
      <c r="Y4259" s="44">
        <v>8271.4746570000007</v>
      </c>
      <c r="Z4259" s="44">
        <v>276.19378399999999</v>
      </c>
      <c r="AA4259" s="44">
        <v>7.0301600000000004</v>
      </c>
      <c r="AB4259" s="44">
        <v>0.31395400000000001</v>
      </c>
      <c r="AC4259" s="44">
        <v>0.164879</v>
      </c>
      <c r="AD4259" s="44">
        <v>1899.4219089999999</v>
      </c>
    </row>
    <row r="4260" spans="1:30" x14ac:dyDescent="0.25">
      <c r="A4260">
        <v>5629</v>
      </c>
      <c r="B4260" t="s">
        <v>101</v>
      </c>
      <c r="C4260" t="s">
        <v>371</v>
      </c>
      <c r="D4260" t="s">
        <v>396</v>
      </c>
      <c r="E4260" t="s">
        <v>369</v>
      </c>
      <c r="F4260" s="48" t="e">
        <f>VLOOKUP(A4260,'TAZ definitions'!$A$1:$E$1902,2,FALSE)</f>
        <v>#N/A</v>
      </c>
      <c r="G4260" s="48" t="e">
        <f>VLOOKUP(A4260,'TAZ definitions'!$A$1:$E$1902,4,FALSE)</f>
        <v>#N/A</v>
      </c>
      <c r="H4260" s="44">
        <v>156865</v>
      </c>
      <c r="I4260" s="44">
        <v>0</v>
      </c>
      <c r="J4260" s="44">
        <v>13923</v>
      </c>
      <c r="K4260" s="44">
        <v>0</v>
      </c>
      <c r="L4260" s="44">
        <v>0</v>
      </c>
      <c r="M4260" s="44">
        <v>0</v>
      </c>
      <c r="N4260" s="44">
        <v>0</v>
      </c>
      <c r="O4260" s="44">
        <v>0</v>
      </c>
      <c r="P4260" s="44">
        <v>138.98207099999999</v>
      </c>
      <c r="Q4260" s="44">
        <v>130.26379399999999</v>
      </c>
      <c r="R4260" s="44">
        <v>19.949985999999999</v>
      </c>
      <c r="S4260" s="44">
        <v>19.645627999999999</v>
      </c>
      <c r="T4260" s="44">
        <v>155794.9375</v>
      </c>
      <c r="U4260" s="44">
        <v>13828.023438</v>
      </c>
      <c r="V4260" s="44">
        <v>0</v>
      </c>
      <c r="W4260" s="44">
        <v>0</v>
      </c>
      <c r="X4260" s="44">
        <v>0</v>
      </c>
      <c r="Y4260" s="44">
        <v>8408.5285600000007</v>
      </c>
      <c r="Z4260" s="44">
        <v>199.31412399999999</v>
      </c>
      <c r="AA4260" s="44">
        <v>6.7868370000000002</v>
      </c>
      <c r="AB4260" s="44">
        <v>0.39699699999999999</v>
      </c>
      <c r="AC4260" s="44">
        <v>0.14676500000000001</v>
      </c>
      <c r="AD4260" s="44">
        <v>1757.8788589999999</v>
      </c>
    </row>
    <row r="4261" spans="1:30" x14ac:dyDescent="0.25">
      <c r="A4261">
        <v>5630</v>
      </c>
      <c r="B4261" t="s">
        <v>101</v>
      </c>
      <c r="C4261" t="s">
        <v>371</v>
      </c>
      <c r="D4261" t="s">
        <v>396</v>
      </c>
      <c r="E4261" t="s">
        <v>369</v>
      </c>
      <c r="F4261" s="48" t="e">
        <f>VLOOKUP(A4261,'TAZ definitions'!$A$1:$E$1902,2,FALSE)</f>
        <v>#N/A</v>
      </c>
      <c r="G4261" s="48" t="e">
        <f>VLOOKUP(A4261,'TAZ definitions'!$A$1:$E$1902,4,FALSE)</f>
        <v>#N/A</v>
      </c>
      <c r="H4261" s="44">
        <v>173150</v>
      </c>
      <c r="I4261" s="44">
        <v>0</v>
      </c>
      <c r="J4261" s="44">
        <v>16493</v>
      </c>
      <c r="K4261" s="44">
        <v>0</v>
      </c>
      <c r="L4261" s="44">
        <v>0</v>
      </c>
      <c r="M4261" s="44">
        <v>0</v>
      </c>
      <c r="N4261" s="44">
        <v>0</v>
      </c>
      <c r="O4261" s="44">
        <v>0</v>
      </c>
      <c r="P4261" s="44">
        <v>130.81426999999999</v>
      </c>
      <c r="Q4261" s="44">
        <v>130.91386399999999</v>
      </c>
      <c r="R4261" s="44">
        <v>18.176130000000001</v>
      </c>
      <c r="S4261" s="44">
        <v>17.910257000000001</v>
      </c>
      <c r="T4261" s="44">
        <v>173047.921875</v>
      </c>
      <c r="U4261" s="44">
        <v>16483.277343999998</v>
      </c>
      <c r="V4261" s="44">
        <v>0</v>
      </c>
      <c r="W4261" s="44">
        <v>0</v>
      </c>
      <c r="X4261" s="44">
        <v>0</v>
      </c>
      <c r="Y4261" s="44">
        <v>1924.48128</v>
      </c>
      <c r="Z4261" s="44">
        <v>64.247039999999998</v>
      </c>
      <c r="AA4261" s="44">
        <v>1.6442300000000001</v>
      </c>
      <c r="AB4261" s="44">
        <v>7.0437E-2</v>
      </c>
      <c r="AC4261" s="44">
        <v>3.8391000000000002E-2</v>
      </c>
      <c r="AD4261" s="44">
        <v>438.598816</v>
      </c>
    </row>
    <row r="4262" spans="1:30" x14ac:dyDescent="0.25">
      <c r="A4262">
        <v>5631</v>
      </c>
      <c r="B4262" t="s">
        <v>101</v>
      </c>
      <c r="C4262" t="s">
        <v>371</v>
      </c>
      <c r="D4262" t="s">
        <v>396</v>
      </c>
      <c r="E4262" t="s">
        <v>369</v>
      </c>
      <c r="F4262" s="48" t="e">
        <f>VLOOKUP(A4262,'TAZ definitions'!$A$1:$E$1902,2,FALSE)</f>
        <v>#N/A</v>
      </c>
      <c r="G4262" s="48" t="e">
        <f>VLOOKUP(A4262,'TAZ definitions'!$A$1:$E$1902,4,FALSE)</f>
        <v>#N/A</v>
      </c>
      <c r="H4262" s="44">
        <v>156684</v>
      </c>
      <c r="I4262" s="44">
        <v>0</v>
      </c>
      <c r="J4262" s="44">
        <v>15512</v>
      </c>
      <c r="K4262" s="44">
        <v>0</v>
      </c>
      <c r="L4262" s="44">
        <v>0</v>
      </c>
      <c r="M4262" s="44">
        <v>0</v>
      </c>
      <c r="N4262" s="44">
        <v>0</v>
      </c>
      <c r="O4262" s="44">
        <v>0</v>
      </c>
      <c r="P4262" s="44">
        <v>0</v>
      </c>
      <c r="Q4262" s="44">
        <v>0</v>
      </c>
      <c r="R4262" s="44">
        <v>19.106494999999999</v>
      </c>
      <c r="S4262" s="44">
        <v>19.104859999999999</v>
      </c>
      <c r="T4262" s="44">
        <v>156684</v>
      </c>
      <c r="U4262" s="44">
        <v>15511.999023</v>
      </c>
      <c r="V4262" s="44">
        <v>0</v>
      </c>
      <c r="W4262" s="44">
        <v>0</v>
      </c>
      <c r="X4262" s="44">
        <v>0</v>
      </c>
      <c r="Y4262" s="44">
        <v>27225.173997999998</v>
      </c>
      <c r="Z4262" s="44">
        <v>1035.1769420000001</v>
      </c>
      <c r="AA4262" s="44">
        <v>24.937169999999998</v>
      </c>
      <c r="AB4262" s="44">
        <v>1.1246510000000001</v>
      </c>
      <c r="AC4262" s="44">
        <v>0.58573900000000001</v>
      </c>
      <c r="AD4262" s="44">
        <v>6743.9662959999996</v>
      </c>
    </row>
    <row r="4263" spans="1:30" x14ac:dyDescent="0.25">
      <c r="A4263">
        <v>5632</v>
      </c>
      <c r="B4263" t="s">
        <v>101</v>
      </c>
      <c r="C4263" t="s">
        <v>371</v>
      </c>
      <c r="D4263" t="s">
        <v>396</v>
      </c>
      <c r="E4263" t="s">
        <v>369</v>
      </c>
      <c r="F4263" s="48" t="e">
        <f>VLOOKUP(A4263,'TAZ definitions'!$A$1:$E$1902,2,FALSE)</f>
        <v>#N/A</v>
      </c>
      <c r="G4263" s="48" t="e">
        <f>VLOOKUP(A4263,'TAZ definitions'!$A$1:$E$1902,4,FALSE)</f>
        <v>#N/A</v>
      </c>
      <c r="H4263" s="44">
        <v>176851</v>
      </c>
      <c r="I4263" s="44">
        <v>0</v>
      </c>
      <c r="J4263" s="44">
        <v>16707</v>
      </c>
      <c r="K4263" s="44">
        <v>0</v>
      </c>
      <c r="L4263" s="44">
        <v>0</v>
      </c>
      <c r="M4263" s="44">
        <v>0</v>
      </c>
      <c r="N4263" s="44">
        <v>0</v>
      </c>
      <c r="O4263" s="44">
        <v>0</v>
      </c>
      <c r="P4263" s="44">
        <v>95.952545000000001</v>
      </c>
      <c r="Q4263" s="44">
        <v>97.661582999999993</v>
      </c>
      <c r="R4263" s="44">
        <v>17.050255</v>
      </c>
      <c r="S4263" s="44">
        <v>16.702535999999998</v>
      </c>
      <c r="T4263" s="44">
        <v>175971.015625</v>
      </c>
      <c r="U4263" s="44">
        <v>16623.867188</v>
      </c>
      <c r="V4263" s="44">
        <v>0</v>
      </c>
      <c r="W4263" s="44">
        <v>0</v>
      </c>
      <c r="X4263" s="44">
        <v>15457.818681999999</v>
      </c>
      <c r="Y4263" s="44">
        <v>72363.041037999996</v>
      </c>
      <c r="Z4263" s="44">
        <v>2480.6087360000001</v>
      </c>
      <c r="AA4263" s="44">
        <v>62.651299999999999</v>
      </c>
      <c r="AB4263" s="44">
        <v>3.0422729999999998</v>
      </c>
      <c r="AC4263" s="44">
        <v>1.4837419999999999</v>
      </c>
      <c r="AD4263" s="44">
        <v>17254.174098</v>
      </c>
    </row>
    <row r="4264" spans="1:30" x14ac:dyDescent="0.25">
      <c r="A4264">
        <v>5633</v>
      </c>
      <c r="B4264" t="s">
        <v>101</v>
      </c>
      <c r="C4264" t="s">
        <v>371</v>
      </c>
      <c r="D4264" t="s">
        <v>396</v>
      </c>
      <c r="E4264" t="s">
        <v>369</v>
      </c>
      <c r="F4264" s="48" t="e">
        <f>VLOOKUP(A4264,'TAZ definitions'!$A$1:$E$1902,2,FALSE)</f>
        <v>#N/A</v>
      </c>
      <c r="G4264" s="48" t="e">
        <f>VLOOKUP(A4264,'TAZ definitions'!$A$1:$E$1902,4,FALSE)</f>
        <v>#N/A</v>
      </c>
      <c r="H4264" s="44">
        <v>177530</v>
      </c>
      <c r="I4264" s="44">
        <v>0</v>
      </c>
      <c r="J4264" s="44">
        <v>16798</v>
      </c>
      <c r="K4264" s="44">
        <v>0</v>
      </c>
      <c r="L4264" s="44">
        <v>0</v>
      </c>
      <c r="M4264" s="44">
        <v>0</v>
      </c>
      <c r="N4264" s="44">
        <v>0</v>
      </c>
      <c r="O4264" s="44">
        <v>0</v>
      </c>
      <c r="P4264" s="44">
        <v>117.695488</v>
      </c>
      <c r="Q4264" s="44">
        <v>123.85108200000001</v>
      </c>
      <c r="R4264" s="44">
        <v>17.373771999999999</v>
      </c>
      <c r="S4264" s="44">
        <v>17.014208</v>
      </c>
      <c r="T4264" s="44">
        <v>177430.765625</v>
      </c>
      <c r="U4264" s="44">
        <v>16788.611327999999</v>
      </c>
      <c r="V4264" s="44">
        <v>0</v>
      </c>
      <c r="W4264" s="44">
        <v>0</v>
      </c>
      <c r="X4264" s="44">
        <v>11303.834054000001</v>
      </c>
      <c r="Y4264" s="44">
        <v>34274.030893000003</v>
      </c>
      <c r="Z4264" s="44">
        <v>976.99301600000001</v>
      </c>
      <c r="AA4264" s="44">
        <v>28.112866</v>
      </c>
      <c r="AB4264" s="44">
        <v>1.5124390000000001</v>
      </c>
      <c r="AC4264" s="44">
        <v>0.64778999999999998</v>
      </c>
      <c r="AD4264" s="44">
        <v>7639.81718</v>
      </c>
    </row>
    <row r="4265" spans="1:30" x14ac:dyDescent="0.25">
      <c r="A4265">
        <v>5634</v>
      </c>
      <c r="B4265" t="s">
        <v>101</v>
      </c>
      <c r="C4265" t="s">
        <v>371</v>
      </c>
      <c r="D4265" t="s">
        <v>396</v>
      </c>
      <c r="E4265" t="s">
        <v>369</v>
      </c>
      <c r="F4265" s="48" t="e">
        <f>VLOOKUP(A4265,'TAZ definitions'!$A$1:$E$1902,2,FALSE)</f>
        <v>#N/A</v>
      </c>
      <c r="G4265" s="48" t="e">
        <f>VLOOKUP(A4265,'TAZ definitions'!$A$1:$E$1902,4,FALSE)</f>
        <v>#N/A</v>
      </c>
      <c r="H4265" s="44">
        <v>178984</v>
      </c>
      <c r="I4265" s="44">
        <v>0</v>
      </c>
      <c r="J4265" s="44">
        <v>16771</v>
      </c>
      <c r="K4265" s="44">
        <v>0</v>
      </c>
      <c r="L4265" s="44">
        <v>0</v>
      </c>
      <c r="M4265" s="44">
        <v>0</v>
      </c>
      <c r="N4265" s="44">
        <v>0</v>
      </c>
      <c r="O4265" s="44">
        <v>0</v>
      </c>
      <c r="P4265" s="44">
        <v>0</v>
      </c>
      <c r="Q4265" s="44">
        <v>0</v>
      </c>
      <c r="R4265" s="44">
        <v>18.431873</v>
      </c>
      <c r="S4265" s="44">
        <v>18.118147</v>
      </c>
      <c r="T4265" s="44">
        <v>178984</v>
      </c>
      <c r="U4265" s="44">
        <v>16771</v>
      </c>
      <c r="V4265" s="44">
        <v>0</v>
      </c>
      <c r="W4265" s="44">
        <v>0</v>
      </c>
      <c r="X4265" s="44">
        <v>22787.852996000001</v>
      </c>
      <c r="Y4265" s="44">
        <v>30797.415690999998</v>
      </c>
      <c r="Z4265" s="44">
        <v>1242.405485</v>
      </c>
      <c r="AA4265" s="44">
        <v>29.035536</v>
      </c>
      <c r="AB4265" s="44">
        <v>1.269711</v>
      </c>
      <c r="AC4265" s="44">
        <v>0.70113599999999998</v>
      </c>
      <c r="AD4265" s="44">
        <v>8100.3427700000002</v>
      </c>
    </row>
    <row r="4266" spans="1:30" x14ac:dyDescent="0.25">
      <c r="A4266">
        <v>5635</v>
      </c>
      <c r="B4266" t="s">
        <v>101</v>
      </c>
      <c r="C4266" t="s">
        <v>371</v>
      </c>
      <c r="D4266" t="s">
        <v>407</v>
      </c>
      <c r="E4266" t="s">
        <v>369</v>
      </c>
      <c r="F4266" s="48" t="e">
        <f>VLOOKUP(A4266,'TAZ definitions'!$A$1:$E$1902,2,FALSE)</f>
        <v>#N/A</v>
      </c>
      <c r="G4266" s="48" t="e">
        <f>VLOOKUP(A4266,'TAZ definitions'!$A$1:$E$1902,4,FALSE)</f>
        <v>#N/A</v>
      </c>
      <c r="H4266" s="44">
        <v>74292</v>
      </c>
      <c r="I4266" s="44">
        <v>0</v>
      </c>
      <c r="J4266" s="44">
        <v>7157</v>
      </c>
      <c r="K4266" s="44">
        <v>0</v>
      </c>
      <c r="L4266" s="44">
        <v>0</v>
      </c>
      <c r="M4266" s="44">
        <v>0</v>
      </c>
      <c r="N4266" s="44">
        <v>0</v>
      </c>
      <c r="O4266" s="44">
        <v>0</v>
      </c>
      <c r="P4266" s="44">
        <v>83.479461999999998</v>
      </c>
      <c r="Q4266" s="44">
        <v>84.382996000000006</v>
      </c>
      <c r="R4266" s="44">
        <v>18.336580000000001</v>
      </c>
      <c r="S4266" s="44">
        <v>18.016525000000001</v>
      </c>
      <c r="T4266" s="44">
        <v>72714.015625</v>
      </c>
      <c r="U4266" s="44">
        <v>7004.9829099999997</v>
      </c>
      <c r="V4266" s="44">
        <v>0</v>
      </c>
      <c r="W4266" s="44">
        <v>0</v>
      </c>
      <c r="X4266" s="44">
        <v>0</v>
      </c>
      <c r="Y4266" s="44">
        <v>0</v>
      </c>
      <c r="Z4266" s="44">
        <v>0</v>
      </c>
      <c r="AA4266" s="44">
        <v>0</v>
      </c>
      <c r="AB4266" s="44">
        <v>0</v>
      </c>
      <c r="AC4266" s="44">
        <v>0</v>
      </c>
      <c r="AD4266" s="44">
        <v>0</v>
      </c>
    </row>
    <row r="4267" spans="1:30" x14ac:dyDescent="0.25">
      <c r="A4267">
        <v>5636</v>
      </c>
      <c r="B4267" t="s">
        <v>101</v>
      </c>
      <c r="C4267" t="s">
        <v>371</v>
      </c>
      <c r="D4267" t="s">
        <v>407</v>
      </c>
      <c r="E4267" t="s">
        <v>369</v>
      </c>
      <c r="F4267" s="48" t="e">
        <f>VLOOKUP(A4267,'TAZ definitions'!$A$1:$E$1902,2,FALSE)</f>
        <v>#N/A</v>
      </c>
      <c r="G4267" s="48" t="e">
        <f>VLOOKUP(A4267,'TAZ definitions'!$A$1:$E$1902,4,FALSE)</f>
        <v>#N/A</v>
      </c>
      <c r="H4267" s="44">
        <v>58803</v>
      </c>
      <c r="I4267" s="44">
        <v>9150</v>
      </c>
      <c r="J4267" s="44">
        <v>5390</v>
      </c>
      <c r="K4267" s="44">
        <v>308</v>
      </c>
      <c r="L4267" s="44">
        <v>0</v>
      </c>
      <c r="M4267" s="44">
        <v>0</v>
      </c>
      <c r="N4267" s="44">
        <v>0</v>
      </c>
      <c r="O4267" s="44">
        <v>0</v>
      </c>
      <c r="P4267" s="44">
        <v>52.859489000000004</v>
      </c>
      <c r="Q4267" s="44">
        <v>51.011916999999997</v>
      </c>
      <c r="R4267" s="44">
        <v>12.840926</v>
      </c>
      <c r="S4267" s="44">
        <v>12.807392</v>
      </c>
      <c r="T4267" s="44">
        <v>57567.953125</v>
      </c>
      <c r="U4267" s="44">
        <v>5263.5927730000003</v>
      </c>
      <c r="V4267" s="44">
        <v>0</v>
      </c>
      <c r="W4267" s="44">
        <v>0</v>
      </c>
      <c r="X4267" s="44">
        <v>0</v>
      </c>
      <c r="Y4267" s="44">
        <v>24296.010932000001</v>
      </c>
      <c r="Z4267" s="44">
        <v>708.01631699999996</v>
      </c>
      <c r="AA4267" s="44">
        <v>19.836600000000001</v>
      </c>
      <c r="AB4267" s="44">
        <v>1.0759810000000001</v>
      </c>
      <c r="AC4267" s="44">
        <v>0.45859100000000003</v>
      </c>
      <c r="AD4267" s="44">
        <v>5391.9925020000001</v>
      </c>
    </row>
    <row r="4268" spans="1:30" x14ac:dyDescent="0.25">
      <c r="A4268">
        <v>5637</v>
      </c>
      <c r="B4268" t="s">
        <v>101</v>
      </c>
      <c r="C4268" t="s">
        <v>371</v>
      </c>
      <c r="D4268" t="s">
        <v>407</v>
      </c>
      <c r="E4268" t="s">
        <v>369</v>
      </c>
      <c r="F4268" s="48" t="e">
        <f>VLOOKUP(A4268,'TAZ definitions'!$A$1:$E$1902,2,FALSE)</f>
        <v>#N/A</v>
      </c>
      <c r="G4268" s="48" t="e">
        <f>VLOOKUP(A4268,'TAZ definitions'!$A$1:$E$1902,4,FALSE)</f>
        <v>#N/A</v>
      </c>
      <c r="H4268" s="44">
        <v>63911</v>
      </c>
      <c r="I4268" s="44">
        <v>3660</v>
      </c>
      <c r="J4268" s="44">
        <v>5838</v>
      </c>
      <c r="K4268" s="44">
        <v>102</v>
      </c>
      <c r="L4268" s="44">
        <v>0</v>
      </c>
      <c r="M4268" s="44">
        <v>0</v>
      </c>
      <c r="N4268" s="44">
        <v>0</v>
      </c>
      <c r="O4268" s="44">
        <v>0</v>
      </c>
      <c r="P4268" s="44">
        <v>53.684544000000002</v>
      </c>
      <c r="Q4268" s="44">
        <v>58.152855000000002</v>
      </c>
      <c r="R4268" s="44">
        <v>18.424236000000001</v>
      </c>
      <c r="S4268" s="44">
        <v>18.444717000000001</v>
      </c>
      <c r="T4268" s="44">
        <v>62536.871094000002</v>
      </c>
      <c r="U4268" s="44">
        <v>5707.1806640000004</v>
      </c>
      <c r="V4268" s="44">
        <v>0</v>
      </c>
      <c r="W4268" s="44">
        <v>0</v>
      </c>
      <c r="X4268" s="44">
        <v>0</v>
      </c>
      <c r="Y4268" s="44">
        <v>40630.681688999997</v>
      </c>
      <c r="Z4268" s="44">
        <v>747.864733</v>
      </c>
      <c r="AA4268" s="44">
        <v>47.971246000000001</v>
      </c>
      <c r="AB4268" s="44">
        <v>2.3649230000000001</v>
      </c>
      <c r="AC4268" s="44">
        <v>0.72475299999999998</v>
      </c>
      <c r="AD4268" s="44">
        <v>8449.9328389999991</v>
      </c>
    </row>
    <row r="4269" spans="1:30" x14ac:dyDescent="0.25">
      <c r="A4269">
        <v>5638</v>
      </c>
      <c r="B4269" t="s">
        <v>101</v>
      </c>
      <c r="C4269" t="s">
        <v>371</v>
      </c>
      <c r="D4269" t="s">
        <v>407</v>
      </c>
      <c r="E4269" t="s">
        <v>369</v>
      </c>
      <c r="F4269" s="48" t="e">
        <f>VLOOKUP(A4269,'TAZ definitions'!$A$1:$E$1902,2,FALSE)</f>
        <v>#N/A</v>
      </c>
      <c r="G4269" s="48" t="e">
        <f>VLOOKUP(A4269,'TAZ definitions'!$A$1:$E$1902,4,FALSE)</f>
        <v>#N/A</v>
      </c>
      <c r="H4269" s="44">
        <v>52260</v>
      </c>
      <c r="I4269" s="44">
        <v>3825</v>
      </c>
      <c r="J4269" s="44">
        <v>4923</v>
      </c>
      <c r="K4269" s="44">
        <v>121</v>
      </c>
      <c r="L4269" s="44">
        <v>0</v>
      </c>
      <c r="M4269" s="44">
        <v>0</v>
      </c>
      <c r="N4269" s="44">
        <v>0</v>
      </c>
      <c r="O4269" s="44">
        <v>0</v>
      </c>
      <c r="P4269" s="44">
        <v>59.416190999999998</v>
      </c>
      <c r="Q4269" s="44">
        <v>61.264465000000001</v>
      </c>
      <c r="R4269" s="44">
        <v>21.493936999999999</v>
      </c>
      <c r="S4269" s="44">
        <v>21.506954</v>
      </c>
      <c r="T4269" s="44">
        <v>51224.933594000002</v>
      </c>
      <c r="U4269" s="44">
        <v>4820.3803710000002</v>
      </c>
      <c r="V4269" s="44">
        <v>0</v>
      </c>
      <c r="W4269" s="44">
        <v>0</v>
      </c>
      <c r="X4269" s="44">
        <v>0</v>
      </c>
      <c r="Y4269" s="44">
        <v>12426.749652</v>
      </c>
      <c r="Z4269" s="44">
        <v>360.68873400000001</v>
      </c>
      <c r="AA4269" s="44">
        <v>10.195843</v>
      </c>
      <c r="AB4269" s="44">
        <v>0.56266799999999995</v>
      </c>
      <c r="AC4269" s="44">
        <v>0.23405100000000001</v>
      </c>
      <c r="AD4269" s="44">
        <v>2757.126882</v>
      </c>
    </row>
    <row r="4270" spans="1:30" x14ac:dyDescent="0.25">
      <c r="A4270">
        <v>5639</v>
      </c>
      <c r="B4270" t="s">
        <v>101</v>
      </c>
      <c r="C4270" t="s">
        <v>371</v>
      </c>
      <c r="D4270" t="s">
        <v>407</v>
      </c>
      <c r="E4270" t="s">
        <v>369</v>
      </c>
      <c r="F4270" s="48" t="e">
        <f>VLOOKUP(A4270,'TAZ definitions'!$A$1:$E$1902,2,FALSE)</f>
        <v>#N/A</v>
      </c>
      <c r="G4270" s="48" t="e">
        <f>VLOOKUP(A4270,'TAZ definitions'!$A$1:$E$1902,4,FALSE)</f>
        <v>#N/A</v>
      </c>
      <c r="H4270" s="44">
        <v>57372</v>
      </c>
      <c r="I4270" s="44">
        <v>6826</v>
      </c>
      <c r="J4270" s="44">
        <v>5155</v>
      </c>
      <c r="K4270" s="44">
        <v>302</v>
      </c>
      <c r="L4270" s="44">
        <v>0</v>
      </c>
      <c r="M4270" s="44">
        <v>0</v>
      </c>
      <c r="N4270" s="44">
        <v>0</v>
      </c>
      <c r="O4270" s="44">
        <v>0</v>
      </c>
      <c r="P4270" s="44">
        <v>49.831299000000001</v>
      </c>
      <c r="Q4270" s="44">
        <v>53.265090999999998</v>
      </c>
      <c r="R4270" s="44">
        <v>25.364052000000001</v>
      </c>
      <c r="S4270" s="44">
        <v>25.300561999999999</v>
      </c>
      <c r="T4270" s="44">
        <v>54827.78125</v>
      </c>
      <c r="U4270" s="44">
        <v>4910.7255859999996</v>
      </c>
      <c r="V4270" s="44">
        <v>0</v>
      </c>
      <c r="W4270" s="44">
        <v>0</v>
      </c>
      <c r="X4270" s="44">
        <v>5769.6398799999997</v>
      </c>
      <c r="Y4270" s="44">
        <v>48328.977332000002</v>
      </c>
      <c r="Z4270" s="44">
        <v>1285.4456909999999</v>
      </c>
      <c r="AA4270" s="44">
        <v>39.016773000000001</v>
      </c>
      <c r="AB4270" s="44">
        <v>2.2681680000000002</v>
      </c>
      <c r="AC4270" s="44">
        <v>0.881637</v>
      </c>
      <c r="AD4270" s="44">
        <v>10678.011773</v>
      </c>
    </row>
    <row r="4271" spans="1:30" x14ac:dyDescent="0.25">
      <c r="A4271">
        <v>5640</v>
      </c>
      <c r="B4271" t="s">
        <v>101</v>
      </c>
      <c r="C4271" t="s">
        <v>371</v>
      </c>
      <c r="D4271" t="s">
        <v>407</v>
      </c>
      <c r="E4271" t="s">
        <v>369</v>
      </c>
      <c r="F4271" s="48" t="e">
        <f>VLOOKUP(A4271,'TAZ definitions'!$A$1:$E$1902,2,FALSE)</f>
        <v>#N/A</v>
      </c>
      <c r="G4271" s="48" t="e">
        <f>VLOOKUP(A4271,'TAZ definitions'!$A$1:$E$1902,4,FALSE)</f>
        <v>#N/A</v>
      </c>
      <c r="H4271" s="44">
        <v>53284</v>
      </c>
      <c r="I4271" s="44">
        <v>7695</v>
      </c>
      <c r="J4271" s="44">
        <v>4947</v>
      </c>
      <c r="K4271" s="44">
        <v>208</v>
      </c>
      <c r="L4271" s="44">
        <v>0</v>
      </c>
      <c r="M4271" s="44">
        <v>0</v>
      </c>
      <c r="N4271" s="44">
        <v>0</v>
      </c>
      <c r="O4271" s="44">
        <v>0</v>
      </c>
      <c r="P4271" s="44">
        <v>54.568503999999997</v>
      </c>
      <c r="Q4271" s="44">
        <v>57.150188</v>
      </c>
      <c r="R4271" s="44">
        <v>22.035067000000002</v>
      </c>
      <c r="S4271" s="44">
        <v>21.966265</v>
      </c>
      <c r="T4271" s="44">
        <v>51912.890625</v>
      </c>
      <c r="U4271" s="44">
        <v>4804.4726559999999</v>
      </c>
      <c r="V4271" s="44">
        <v>0</v>
      </c>
      <c r="W4271" s="44">
        <v>0</v>
      </c>
      <c r="X4271" s="44">
        <v>0</v>
      </c>
      <c r="Y4271" s="44">
        <v>13904.297216999999</v>
      </c>
      <c r="Z4271" s="44">
        <v>410.19082800000001</v>
      </c>
      <c r="AA4271" s="44">
        <v>11.482775</v>
      </c>
      <c r="AB4271" s="44">
        <v>0.58047800000000005</v>
      </c>
      <c r="AC4271" s="44">
        <v>0.26447300000000001</v>
      </c>
      <c r="AD4271" s="44">
        <v>3047.5276119999999</v>
      </c>
    </row>
    <row r="4272" spans="1:30" x14ac:dyDescent="0.25">
      <c r="A4272">
        <v>5641</v>
      </c>
      <c r="B4272" t="s">
        <v>101</v>
      </c>
      <c r="C4272" t="s">
        <v>371</v>
      </c>
      <c r="D4272" t="s">
        <v>407</v>
      </c>
      <c r="E4272" t="s">
        <v>369</v>
      </c>
      <c r="F4272" s="48" t="e">
        <f>VLOOKUP(A4272,'TAZ definitions'!$A$1:$E$1902,2,FALSE)</f>
        <v>#N/A</v>
      </c>
      <c r="G4272" s="48" t="e">
        <f>VLOOKUP(A4272,'TAZ definitions'!$A$1:$E$1902,4,FALSE)</f>
        <v>#N/A</v>
      </c>
      <c r="H4272" s="44">
        <v>61521</v>
      </c>
      <c r="I4272" s="44">
        <v>9985</v>
      </c>
      <c r="J4272" s="44">
        <v>5489</v>
      </c>
      <c r="K4272" s="44">
        <v>346</v>
      </c>
      <c r="L4272" s="44">
        <v>0</v>
      </c>
      <c r="M4272" s="44">
        <v>0</v>
      </c>
      <c r="N4272" s="44">
        <v>0</v>
      </c>
      <c r="O4272" s="44">
        <v>0</v>
      </c>
      <c r="P4272" s="44">
        <v>46.049526</v>
      </c>
      <c r="Q4272" s="44">
        <v>49.146023</v>
      </c>
      <c r="R4272" s="44">
        <v>18.882138999999999</v>
      </c>
      <c r="S4272" s="44">
        <v>18.751587000000001</v>
      </c>
      <c r="T4272" s="44">
        <v>59865.128905999998</v>
      </c>
      <c r="U4272" s="44">
        <v>5323.7534180000002</v>
      </c>
      <c r="V4272" s="44">
        <v>0</v>
      </c>
      <c r="W4272" s="44">
        <v>0</v>
      </c>
      <c r="X4272" s="44">
        <v>0</v>
      </c>
      <c r="Y4272" s="44">
        <v>13837.738244</v>
      </c>
      <c r="Z4272" s="44">
        <v>404.16614399999997</v>
      </c>
      <c r="AA4272" s="44">
        <v>11.600429</v>
      </c>
      <c r="AB4272" s="44">
        <v>0.57407600000000003</v>
      </c>
      <c r="AC4272" s="44">
        <v>0.26316299999999998</v>
      </c>
      <c r="AD4272" s="44">
        <v>3036.7816079999998</v>
      </c>
    </row>
    <row r="4273" spans="1:30" x14ac:dyDescent="0.25">
      <c r="A4273">
        <v>5642</v>
      </c>
      <c r="B4273" t="s">
        <v>101</v>
      </c>
      <c r="C4273" t="s">
        <v>371</v>
      </c>
      <c r="D4273" t="s">
        <v>407</v>
      </c>
      <c r="E4273" t="s">
        <v>369</v>
      </c>
      <c r="F4273" s="48" t="e">
        <f>VLOOKUP(A4273,'TAZ definitions'!$A$1:$E$1902,2,FALSE)</f>
        <v>#N/A</v>
      </c>
      <c r="G4273" s="48" t="e">
        <f>VLOOKUP(A4273,'TAZ definitions'!$A$1:$E$1902,4,FALSE)</f>
        <v>#N/A</v>
      </c>
      <c r="H4273" s="44">
        <v>59347</v>
      </c>
      <c r="I4273" s="44">
        <v>7674</v>
      </c>
      <c r="J4273" s="44">
        <v>5331</v>
      </c>
      <c r="K4273" s="44">
        <v>206</v>
      </c>
      <c r="L4273" s="44">
        <v>0</v>
      </c>
      <c r="M4273" s="44">
        <v>0</v>
      </c>
      <c r="N4273" s="44">
        <v>0</v>
      </c>
      <c r="O4273" s="44">
        <v>0</v>
      </c>
      <c r="P4273" s="44">
        <v>56.677635000000002</v>
      </c>
      <c r="Q4273" s="44">
        <v>56.695843000000004</v>
      </c>
      <c r="R4273" s="44">
        <v>17.836501999999999</v>
      </c>
      <c r="S4273" s="44">
        <v>17.724547999999999</v>
      </c>
      <c r="T4273" s="44">
        <v>58111.023437999997</v>
      </c>
      <c r="U4273" s="44">
        <v>5208.4140630000002</v>
      </c>
      <c r="V4273" s="44">
        <v>0</v>
      </c>
      <c r="W4273" s="44">
        <v>0</v>
      </c>
      <c r="X4273" s="44">
        <v>0</v>
      </c>
      <c r="Y4273" s="44">
        <v>25570.744536999999</v>
      </c>
      <c r="Z4273" s="44">
        <v>825.36552600000005</v>
      </c>
      <c r="AA4273" s="44">
        <v>21.492362</v>
      </c>
      <c r="AB4273" s="44">
        <v>1.0238640000000001</v>
      </c>
      <c r="AC4273" s="44">
        <v>0.50096399999999996</v>
      </c>
      <c r="AD4273" s="44">
        <v>5795.086515</v>
      </c>
    </row>
    <row r="4274" spans="1:30" x14ac:dyDescent="0.25">
      <c r="A4274">
        <v>5643</v>
      </c>
      <c r="B4274" t="s">
        <v>101</v>
      </c>
      <c r="C4274" t="s">
        <v>371</v>
      </c>
      <c r="D4274" t="s">
        <v>407</v>
      </c>
      <c r="E4274" t="s">
        <v>369</v>
      </c>
      <c r="F4274" s="48" t="e">
        <f>VLOOKUP(A4274,'TAZ definitions'!$A$1:$E$1902,2,FALSE)</f>
        <v>#N/A</v>
      </c>
      <c r="G4274" s="48" t="e">
        <f>VLOOKUP(A4274,'TAZ definitions'!$A$1:$E$1902,4,FALSE)</f>
        <v>#N/A</v>
      </c>
      <c r="H4274" s="44">
        <v>55851</v>
      </c>
      <c r="I4274" s="44">
        <v>3832</v>
      </c>
      <c r="J4274" s="44">
        <v>5062</v>
      </c>
      <c r="K4274" s="44">
        <v>113</v>
      </c>
      <c r="L4274" s="44">
        <v>0</v>
      </c>
      <c r="M4274" s="44">
        <v>0</v>
      </c>
      <c r="N4274" s="44">
        <v>0</v>
      </c>
      <c r="O4274" s="44">
        <v>0</v>
      </c>
      <c r="P4274" s="44">
        <v>59.832465999999997</v>
      </c>
      <c r="Q4274" s="44">
        <v>60.069775</v>
      </c>
      <c r="R4274" s="44">
        <v>19.062452</v>
      </c>
      <c r="S4274" s="44">
        <v>18.96088</v>
      </c>
      <c r="T4274" s="44">
        <v>54689.269530999998</v>
      </c>
      <c r="U4274" s="44">
        <v>4951.4746089999999</v>
      </c>
      <c r="V4274" s="44">
        <v>0</v>
      </c>
      <c r="W4274" s="44">
        <v>0</v>
      </c>
      <c r="X4274" s="44">
        <v>0</v>
      </c>
      <c r="Y4274" s="44">
        <v>27178.334717999998</v>
      </c>
      <c r="Z4274" s="44">
        <v>782.03880200000003</v>
      </c>
      <c r="AA4274" s="44">
        <v>22.372747</v>
      </c>
      <c r="AB4274" s="44">
        <v>1.1669369999999999</v>
      </c>
      <c r="AC4274" s="44">
        <v>0.51107999999999998</v>
      </c>
      <c r="AD4274" s="44">
        <v>5914.6103430000003</v>
      </c>
    </row>
    <row r="4275" spans="1:30" x14ac:dyDescent="0.25">
      <c r="A4275">
        <v>5644</v>
      </c>
      <c r="B4275" t="s">
        <v>101</v>
      </c>
      <c r="C4275" t="s">
        <v>371</v>
      </c>
      <c r="D4275" t="s">
        <v>407</v>
      </c>
      <c r="E4275" t="s">
        <v>369</v>
      </c>
      <c r="F4275" s="48" t="e">
        <f>VLOOKUP(A4275,'TAZ definitions'!$A$1:$E$1902,2,FALSE)</f>
        <v>#N/A</v>
      </c>
      <c r="G4275" s="48" t="e">
        <f>VLOOKUP(A4275,'TAZ definitions'!$A$1:$E$1902,4,FALSE)</f>
        <v>#N/A</v>
      </c>
      <c r="H4275" s="44">
        <v>59904</v>
      </c>
      <c r="I4275" s="44">
        <v>11802</v>
      </c>
      <c r="J4275" s="44">
        <v>5365</v>
      </c>
      <c r="K4275" s="44">
        <v>431</v>
      </c>
      <c r="L4275" s="44">
        <v>0</v>
      </c>
      <c r="M4275" s="44">
        <v>0</v>
      </c>
      <c r="N4275" s="44">
        <v>0</v>
      </c>
      <c r="O4275" s="44">
        <v>0</v>
      </c>
      <c r="P4275" s="44">
        <v>44.424273999999997</v>
      </c>
      <c r="Q4275" s="44">
        <v>40.696967999999998</v>
      </c>
      <c r="R4275" s="44">
        <v>19.805554999999998</v>
      </c>
      <c r="S4275" s="44">
        <v>19.685986</v>
      </c>
      <c r="T4275" s="44">
        <v>57881.636719000002</v>
      </c>
      <c r="U4275" s="44">
        <v>5157.5581050000001</v>
      </c>
      <c r="V4275" s="44">
        <v>0</v>
      </c>
      <c r="W4275" s="44">
        <v>0</v>
      </c>
      <c r="X4275" s="44">
        <v>5737.2203740000004</v>
      </c>
      <c r="Y4275" s="44">
        <v>36500.332084000001</v>
      </c>
      <c r="Z4275" s="44">
        <v>863.90085899999997</v>
      </c>
      <c r="AA4275" s="44">
        <v>29.139059</v>
      </c>
      <c r="AB4275" s="44">
        <v>1.823442</v>
      </c>
      <c r="AC4275" s="44">
        <v>0.63819999999999999</v>
      </c>
      <c r="AD4275" s="44">
        <v>7843.5047130000003</v>
      </c>
    </row>
    <row r="4276" spans="1:30" x14ac:dyDescent="0.25">
      <c r="A4276">
        <v>5645</v>
      </c>
      <c r="B4276" t="s">
        <v>101</v>
      </c>
      <c r="C4276" t="s">
        <v>371</v>
      </c>
      <c r="D4276" t="s">
        <v>407</v>
      </c>
      <c r="E4276" t="s">
        <v>369</v>
      </c>
      <c r="F4276" s="48" t="e">
        <f>VLOOKUP(A4276,'TAZ definitions'!$A$1:$E$1902,2,FALSE)</f>
        <v>#N/A</v>
      </c>
      <c r="G4276" s="48" t="e">
        <f>VLOOKUP(A4276,'TAZ definitions'!$A$1:$E$1902,4,FALSE)</f>
        <v>#N/A</v>
      </c>
      <c r="H4276" s="44">
        <v>56878</v>
      </c>
      <c r="I4276" s="44">
        <v>8422</v>
      </c>
      <c r="J4276" s="44">
        <v>5170</v>
      </c>
      <c r="K4276" s="44">
        <v>363</v>
      </c>
      <c r="L4276" s="44">
        <v>0</v>
      </c>
      <c r="M4276" s="44">
        <v>0</v>
      </c>
      <c r="N4276" s="44">
        <v>0</v>
      </c>
      <c r="O4276" s="44">
        <v>0</v>
      </c>
      <c r="P4276" s="44">
        <v>50.145088000000001</v>
      </c>
      <c r="Q4276" s="44">
        <v>48.547122999999999</v>
      </c>
      <c r="R4276" s="44">
        <v>21.639177</v>
      </c>
      <c r="S4276" s="44">
        <v>21.696465</v>
      </c>
      <c r="T4276" s="44">
        <v>53359.183594000002</v>
      </c>
      <c r="U4276" s="44">
        <v>4820.9213870000003</v>
      </c>
      <c r="V4276" s="44">
        <v>0</v>
      </c>
      <c r="W4276" s="44">
        <v>0</v>
      </c>
      <c r="X4276" s="44">
        <v>0</v>
      </c>
      <c r="Y4276" s="44">
        <v>5587.2698579999997</v>
      </c>
      <c r="Z4276" s="44">
        <v>189.20285000000001</v>
      </c>
      <c r="AA4276" s="44">
        <v>4.7192679999999996</v>
      </c>
      <c r="AB4276" s="44">
        <v>0.22278600000000001</v>
      </c>
      <c r="AC4276" s="44">
        <v>0.11125400000000001</v>
      </c>
      <c r="AD4276" s="44">
        <v>1297.0901180000001</v>
      </c>
    </row>
    <row r="4277" spans="1:30" x14ac:dyDescent="0.25">
      <c r="A4277">
        <v>5646</v>
      </c>
      <c r="B4277" t="s">
        <v>101</v>
      </c>
      <c r="C4277" t="s">
        <v>371</v>
      </c>
      <c r="D4277" t="s">
        <v>407</v>
      </c>
      <c r="E4277" t="s">
        <v>369</v>
      </c>
      <c r="F4277" s="48" t="e">
        <f>VLOOKUP(A4277,'TAZ definitions'!$A$1:$E$1902,2,FALSE)</f>
        <v>#N/A</v>
      </c>
      <c r="G4277" s="48" t="e">
        <f>VLOOKUP(A4277,'TAZ definitions'!$A$1:$E$1902,4,FALSE)</f>
        <v>#N/A</v>
      </c>
      <c r="H4277" s="44">
        <v>61117</v>
      </c>
      <c r="I4277" s="44">
        <v>10061</v>
      </c>
      <c r="J4277" s="44">
        <v>5489</v>
      </c>
      <c r="K4277" s="44">
        <v>303</v>
      </c>
      <c r="L4277" s="44">
        <v>0</v>
      </c>
      <c r="M4277" s="44">
        <v>0</v>
      </c>
      <c r="N4277" s="44">
        <v>0</v>
      </c>
      <c r="O4277" s="44">
        <v>0</v>
      </c>
      <c r="P4277" s="44">
        <v>43.860965999999998</v>
      </c>
      <c r="Q4277" s="44">
        <v>47.712563000000003</v>
      </c>
      <c r="R4277" s="44">
        <v>20.683402999999998</v>
      </c>
      <c r="S4277" s="44">
        <v>20.445056999999998</v>
      </c>
      <c r="T4277" s="44">
        <v>59301.136719000002</v>
      </c>
      <c r="U4277" s="44">
        <v>5304.5541990000002</v>
      </c>
      <c r="V4277" s="44">
        <v>0</v>
      </c>
      <c r="W4277" s="44">
        <v>0</v>
      </c>
      <c r="X4277" s="44">
        <v>0</v>
      </c>
      <c r="Y4277" s="44">
        <v>9003.0809800000006</v>
      </c>
      <c r="Z4277" s="44">
        <v>257.42253599999998</v>
      </c>
      <c r="AA4277" s="44">
        <v>7.39201</v>
      </c>
      <c r="AB4277" s="44">
        <v>0.38428000000000001</v>
      </c>
      <c r="AC4277" s="44">
        <v>0.17003499999999999</v>
      </c>
      <c r="AD4277" s="44">
        <v>1962.031457</v>
      </c>
    </row>
    <row r="4278" spans="1:30" x14ac:dyDescent="0.25">
      <c r="A4278">
        <v>5647</v>
      </c>
      <c r="B4278" t="s">
        <v>101</v>
      </c>
      <c r="C4278" t="s">
        <v>371</v>
      </c>
      <c r="D4278" t="s">
        <v>407</v>
      </c>
      <c r="E4278" t="s">
        <v>369</v>
      </c>
      <c r="F4278" s="48" t="e">
        <f>VLOOKUP(A4278,'TAZ definitions'!$A$1:$E$1902,2,FALSE)</f>
        <v>#N/A</v>
      </c>
      <c r="G4278" s="48" t="e">
        <f>VLOOKUP(A4278,'TAZ definitions'!$A$1:$E$1902,4,FALSE)</f>
        <v>#N/A</v>
      </c>
      <c r="H4278" s="44">
        <v>73521</v>
      </c>
      <c r="I4278" s="44">
        <v>4355</v>
      </c>
      <c r="J4278" s="44">
        <v>6151</v>
      </c>
      <c r="K4278" s="44">
        <v>149</v>
      </c>
      <c r="L4278" s="44">
        <v>0</v>
      </c>
      <c r="M4278" s="44">
        <v>0</v>
      </c>
      <c r="N4278" s="44">
        <v>0</v>
      </c>
      <c r="O4278" s="44">
        <v>0</v>
      </c>
      <c r="P4278" s="44">
        <v>59.706856000000002</v>
      </c>
      <c r="Q4278" s="44">
        <v>56.043467999999997</v>
      </c>
      <c r="R4278" s="44">
        <v>20.822741000000001</v>
      </c>
      <c r="S4278" s="44">
        <v>20.684018999999999</v>
      </c>
      <c r="T4278" s="44">
        <v>72148.484375</v>
      </c>
      <c r="U4278" s="44">
        <v>6031.8979490000002</v>
      </c>
      <c r="V4278" s="44">
        <v>0</v>
      </c>
      <c r="W4278" s="44">
        <v>0</v>
      </c>
      <c r="X4278" s="44">
        <v>0</v>
      </c>
      <c r="Y4278" s="44">
        <v>53.087211000000003</v>
      </c>
      <c r="Z4278" s="44">
        <v>1.2150589999999999</v>
      </c>
      <c r="AA4278" s="44">
        <v>4.2102000000000001E-2</v>
      </c>
      <c r="AB4278" s="44">
        <v>2.64E-3</v>
      </c>
      <c r="AC4278" s="44">
        <v>8.9999999999999998E-4</v>
      </c>
      <c r="AD4278" s="44">
        <v>11.007042999999999</v>
      </c>
    </row>
    <row r="4279" spans="1:30" x14ac:dyDescent="0.25">
      <c r="A4279">
        <v>5648</v>
      </c>
      <c r="B4279" t="s">
        <v>101</v>
      </c>
      <c r="C4279" t="s">
        <v>371</v>
      </c>
      <c r="D4279" t="s">
        <v>373</v>
      </c>
      <c r="E4279" t="s">
        <v>369</v>
      </c>
      <c r="F4279" s="48" t="e">
        <f>VLOOKUP(A4279,'TAZ definitions'!$A$1:$E$1902,2,FALSE)</f>
        <v>#N/A</v>
      </c>
      <c r="G4279" s="48" t="e">
        <f>VLOOKUP(A4279,'TAZ definitions'!$A$1:$E$1902,4,FALSE)</f>
        <v>#N/A</v>
      </c>
      <c r="H4279" s="44">
        <v>11058</v>
      </c>
      <c r="I4279" s="44">
        <v>0</v>
      </c>
      <c r="J4279" s="44">
        <v>1431</v>
      </c>
      <c r="K4279" s="44">
        <v>0</v>
      </c>
      <c r="L4279" s="44">
        <v>0</v>
      </c>
      <c r="M4279" s="44">
        <v>0</v>
      </c>
      <c r="N4279" s="44">
        <v>0</v>
      </c>
      <c r="O4279" s="44">
        <v>0</v>
      </c>
      <c r="P4279" s="44">
        <v>0</v>
      </c>
      <c r="Q4279" s="44">
        <v>0</v>
      </c>
      <c r="R4279" s="44">
        <v>20.646235000000001</v>
      </c>
      <c r="S4279" s="44">
        <v>19.328137999999999</v>
      </c>
      <c r="T4279" s="44">
        <v>11058</v>
      </c>
      <c r="U4279" s="44">
        <v>1431</v>
      </c>
      <c r="V4279" s="44">
        <v>0</v>
      </c>
      <c r="W4279" s="44">
        <v>0</v>
      </c>
      <c r="X4279" s="44">
        <v>1284.187111</v>
      </c>
      <c r="Y4279" s="44">
        <v>7602.5796309999996</v>
      </c>
      <c r="Z4279" s="44">
        <v>221.64438699999999</v>
      </c>
      <c r="AA4279" s="44">
        <v>6.3134490000000003</v>
      </c>
      <c r="AB4279" s="44">
        <v>0.31725199999999998</v>
      </c>
      <c r="AC4279" s="44">
        <v>0.143622</v>
      </c>
      <c r="AD4279" s="44">
        <v>1663.9989390000001</v>
      </c>
    </row>
    <row r="4280" spans="1:30" x14ac:dyDescent="0.25">
      <c r="A4280">
        <v>5649</v>
      </c>
      <c r="B4280" t="s">
        <v>101</v>
      </c>
      <c r="C4280" t="s">
        <v>367</v>
      </c>
      <c r="D4280" t="s">
        <v>408</v>
      </c>
      <c r="E4280" t="s">
        <v>369</v>
      </c>
      <c r="F4280" s="48" t="e">
        <f>VLOOKUP(A4280,'TAZ definitions'!$A$1:$E$1902,2,FALSE)</f>
        <v>#N/A</v>
      </c>
      <c r="G4280" s="48" t="e">
        <f>VLOOKUP(A4280,'TAZ definitions'!$A$1:$E$1902,4,FALSE)</f>
        <v>#N/A</v>
      </c>
      <c r="H4280" s="44">
        <v>11546</v>
      </c>
      <c r="I4280" s="44">
        <v>0</v>
      </c>
      <c r="J4280" s="44">
        <v>1545</v>
      </c>
      <c r="K4280" s="44">
        <v>0</v>
      </c>
      <c r="L4280" s="44">
        <v>0</v>
      </c>
      <c r="M4280" s="44">
        <v>0</v>
      </c>
      <c r="N4280" s="44">
        <v>0</v>
      </c>
      <c r="O4280" s="44">
        <v>0</v>
      </c>
      <c r="P4280" s="44">
        <v>0</v>
      </c>
      <c r="Q4280" s="44">
        <v>0</v>
      </c>
      <c r="R4280" s="44">
        <v>23.333176000000002</v>
      </c>
      <c r="S4280" s="44">
        <v>22.801489</v>
      </c>
      <c r="T4280" s="44">
        <v>11546</v>
      </c>
      <c r="U4280" s="44">
        <v>1545</v>
      </c>
      <c r="V4280" s="44">
        <v>0</v>
      </c>
      <c r="W4280" s="44">
        <v>0</v>
      </c>
      <c r="X4280" s="44">
        <v>672.64785800000004</v>
      </c>
      <c r="Y4280" s="44">
        <v>3055.2805920000001</v>
      </c>
      <c r="Z4280" s="44">
        <v>85.114251999999993</v>
      </c>
      <c r="AA4280" s="44">
        <v>2.7640509999999998</v>
      </c>
      <c r="AB4280" s="44">
        <v>0.13327700000000001</v>
      </c>
      <c r="AC4280" s="44">
        <v>5.8347000000000003E-2</v>
      </c>
      <c r="AD4280" s="44">
        <v>664.36858299999994</v>
      </c>
    </row>
    <row r="4281" spans="1:30" x14ac:dyDescent="0.25">
      <c r="A4281">
        <v>5650</v>
      </c>
      <c r="B4281" t="s">
        <v>101</v>
      </c>
      <c r="C4281" t="s">
        <v>367</v>
      </c>
      <c r="D4281" t="s">
        <v>408</v>
      </c>
      <c r="E4281" t="s">
        <v>369</v>
      </c>
      <c r="F4281" s="48" t="e">
        <f>VLOOKUP(A4281,'TAZ definitions'!$A$1:$E$1902,2,FALSE)</f>
        <v>#N/A</v>
      </c>
      <c r="G4281" s="48" t="e">
        <f>VLOOKUP(A4281,'TAZ definitions'!$A$1:$E$1902,4,FALSE)</f>
        <v>#N/A</v>
      </c>
      <c r="H4281" s="44">
        <v>11084</v>
      </c>
      <c r="I4281" s="44">
        <v>0</v>
      </c>
      <c r="J4281" s="44">
        <v>1201</v>
      </c>
      <c r="K4281" s="44">
        <v>0</v>
      </c>
      <c r="L4281" s="44">
        <v>0</v>
      </c>
      <c r="M4281" s="44">
        <v>0</v>
      </c>
      <c r="N4281" s="44">
        <v>0</v>
      </c>
      <c r="O4281" s="44">
        <v>0</v>
      </c>
      <c r="P4281" s="44">
        <v>0</v>
      </c>
      <c r="Q4281" s="44">
        <v>0</v>
      </c>
      <c r="R4281" s="44">
        <v>23.998669</v>
      </c>
      <c r="S4281" s="44">
        <v>23.155569</v>
      </c>
      <c r="T4281" s="44">
        <v>11084</v>
      </c>
      <c r="U4281" s="44">
        <v>1201</v>
      </c>
      <c r="V4281" s="44">
        <v>0</v>
      </c>
      <c r="W4281" s="44">
        <v>0</v>
      </c>
      <c r="X4281" s="44">
        <v>4789.1303790000002</v>
      </c>
      <c r="Y4281" s="44">
        <v>10532.768321</v>
      </c>
      <c r="Z4281" s="44">
        <v>306.09068000000002</v>
      </c>
      <c r="AA4281" s="44">
        <v>10.228138</v>
      </c>
      <c r="AB4281" s="44">
        <v>0.45905899999999999</v>
      </c>
      <c r="AC4281" s="44">
        <v>0.20521600000000001</v>
      </c>
      <c r="AD4281" s="44">
        <v>2359.0810550000001</v>
      </c>
    </row>
    <row r="4282" spans="1:30" x14ac:dyDescent="0.25">
      <c r="A4282">
        <v>5651</v>
      </c>
      <c r="B4282" t="s">
        <v>101</v>
      </c>
      <c r="C4282" t="s">
        <v>367</v>
      </c>
      <c r="D4282" t="s">
        <v>409</v>
      </c>
      <c r="E4282" t="s">
        <v>369</v>
      </c>
      <c r="F4282" s="48" t="e">
        <f>VLOOKUP(A4282,'TAZ definitions'!$A$1:$E$1902,2,FALSE)</f>
        <v>#N/A</v>
      </c>
      <c r="G4282" s="48" t="e">
        <f>VLOOKUP(A4282,'TAZ definitions'!$A$1:$E$1902,4,FALSE)</f>
        <v>#N/A</v>
      </c>
      <c r="H4282" s="44">
        <v>5930</v>
      </c>
      <c r="I4282" s="44">
        <v>0</v>
      </c>
      <c r="J4282" s="44">
        <v>592</v>
      </c>
      <c r="K4282" s="44">
        <v>0</v>
      </c>
      <c r="L4282" s="44">
        <v>0</v>
      </c>
      <c r="M4282" s="44">
        <v>0</v>
      </c>
      <c r="N4282" s="44">
        <v>0</v>
      </c>
      <c r="O4282" s="44">
        <v>0</v>
      </c>
      <c r="P4282" s="44">
        <v>0</v>
      </c>
      <c r="Q4282" s="44">
        <v>0</v>
      </c>
      <c r="R4282" s="44">
        <v>21.565815000000001</v>
      </c>
      <c r="S4282" s="44">
        <v>21.030828</v>
      </c>
      <c r="T4282" s="44">
        <v>5930</v>
      </c>
      <c r="U4282" s="44">
        <v>592</v>
      </c>
      <c r="V4282" s="44">
        <v>0</v>
      </c>
      <c r="W4282" s="44">
        <v>0</v>
      </c>
      <c r="X4282" s="44">
        <v>0</v>
      </c>
      <c r="Y4282" s="44">
        <v>2636.6551199999999</v>
      </c>
      <c r="Z4282" s="44">
        <v>75.811438999999993</v>
      </c>
      <c r="AA4282" s="44">
        <v>2.1721689999999998</v>
      </c>
      <c r="AB4282" s="44">
        <v>0.109412</v>
      </c>
      <c r="AC4282" s="44">
        <v>4.9859000000000001E-2</v>
      </c>
      <c r="AD4282" s="44">
        <v>570.276882</v>
      </c>
    </row>
    <row r="4283" spans="1:30" x14ac:dyDescent="0.25">
      <c r="A4283">
        <v>5652</v>
      </c>
      <c r="B4283" t="s">
        <v>101</v>
      </c>
      <c r="C4283" t="s">
        <v>367</v>
      </c>
      <c r="D4283" t="s">
        <v>410</v>
      </c>
      <c r="E4283" t="s">
        <v>369</v>
      </c>
      <c r="F4283" s="48" t="e">
        <f>VLOOKUP(A4283,'TAZ definitions'!$A$1:$E$1902,2,FALSE)</f>
        <v>#N/A</v>
      </c>
      <c r="G4283" s="48" t="e">
        <f>VLOOKUP(A4283,'TAZ definitions'!$A$1:$E$1902,4,FALSE)</f>
        <v>#N/A</v>
      </c>
      <c r="H4283" s="44">
        <v>3617</v>
      </c>
      <c r="I4283" s="44">
        <v>0</v>
      </c>
      <c r="J4283" s="44">
        <v>312</v>
      </c>
      <c r="K4283" s="44">
        <v>0</v>
      </c>
      <c r="L4283" s="44">
        <v>0</v>
      </c>
      <c r="M4283" s="44">
        <v>0</v>
      </c>
      <c r="N4283" s="44">
        <v>0</v>
      </c>
      <c r="O4283" s="44">
        <v>0</v>
      </c>
      <c r="P4283" s="44">
        <v>0</v>
      </c>
      <c r="Q4283" s="44">
        <v>0</v>
      </c>
      <c r="R4283" s="44">
        <v>22.583632999999999</v>
      </c>
      <c r="S4283" s="44">
        <v>21.336753999999999</v>
      </c>
      <c r="T4283" s="44">
        <v>3617.0002439999998</v>
      </c>
      <c r="U4283" s="44">
        <v>312</v>
      </c>
      <c r="V4283" s="44">
        <v>0</v>
      </c>
      <c r="W4283" s="44">
        <v>0</v>
      </c>
      <c r="X4283" s="44">
        <v>0</v>
      </c>
      <c r="Y4283" s="44">
        <v>5474.29079</v>
      </c>
      <c r="Z4283" s="44">
        <v>160.83465000000001</v>
      </c>
      <c r="AA4283" s="44">
        <v>4.5031780000000001</v>
      </c>
      <c r="AB4283" s="44">
        <v>0.22337899999999999</v>
      </c>
      <c r="AC4283" s="44">
        <v>0.104435</v>
      </c>
      <c r="AD4283" s="44">
        <v>1193.273786</v>
      </c>
    </row>
    <row r="4284" spans="1:30" x14ac:dyDescent="0.25">
      <c r="A4284">
        <v>5653</v>
      </c>
      <c r="B4284" t="s">
        <v>101</v>
      </c>
      <c r="C4284" t="s">
        <v>367</v>
      </c>
      <c r="D4284" t="s">
        <v>410</v>
      </c>
      <c r="E4284" t="s">
        <v>369</v>
      </c>
      <c r="F4284" s="48" t="e">
        <f>VLOOKUP(A4284,'TAZ definitions'!$A$1:$E$1902,2,FALSE)</f>
        <v>#N/A</v>
      </c>
      <c r="G4284" s="48" t="e">
        <f>VLOOKUP(A4284,'TAZ definitions'!$A$1:$E$1902,4,FALSE)</f>
        <v>#N/A</v>
      </c>
      <c r="H4284" s="44">
        <v>2742</v>
      </c>
      <c r="I4284" s="44">
        <v>0</v>
      </c>
      <c r="J4284" s="44">
        <v>291</v>
      </c>
      <c r="K4284" s="44">
        <v>0</v>
      </c>
      <c r="L4284" s="44">
        <v>0</v>
      </c>
      <c r="M4284" s="44">
        <v>0</v>
      </c>
      <c r="N4284" s="44">
        <v>0</v>
      </c>
      <c r="O4284" s="44">
        <v>0</v>
      </c>
      <c r="P4284" s="44">
        <v>0</v>
      </c>
      <c r="Q4284" s="44">
        <v>0</v>
      </c>
      <c r="R4284" s="44">
        <v>23.412333</v>
      </c>
      <c r="S4284" s="44">
        <v>22.043672999999998</v>
      </c>
      <c r="T4284" s="44">
        <v>2742</v>
      </c>
      <c r="U4284" s="44">
        <v>291</v>
      </c>
      <c r="V4284" s="44">
        <v>0</v>
      </c>
      <c r="W4284" s="44">
        <v>0</v>
      </c>
      <c r="X4284" s="44">
        <v>0</v>
      </c>
      <c r="Y4284" s="44">
        <v>897.10958000000005</v>
      </c>
      <c r="Z4284" s="44">
        <v>25.632242000000002</v>
      </c>
      <c r="AA4284" s="44">
        <v>0.73454299999999995</v>
      </c>
      <c r="AB4284" s="44">
        <v>3.9655000000000003E-2</v>
      </c>
      <c r="AC4284" s="44">
        <v>1.6916E-2</v>
      </c>
      <c r="AD4284" s="44">
        <v>197.462287</v>
      </c>
    </row>
    <row r="4285" spans="1:30" x14ac:dyDescent="0.25">
      <c r="A4285">
        <v>5654</v>
      </c>
      <c r="B4285" t="s">
        <v>101</v>
      </c>
      <c r="C4285" t="s">
        <v>367</v>
      </c>
      <c r="D4285" t="s">
        <v>370</v>
      </c>
      <c r="E4285" t="s">
        <v>369</v>
      </c>
      <c r="F4285" s="48" t="e">
        <f>VLOOKUP(A4285,'TAZ definitions'!$A$1:$E$1902,2,FALSE)</f>
        <v>#N/A</v>
      </c>
      <c r="G4285" s="48" t="e">
        <f>VLOOKUP(A4285,'TAZ definitions'!$A$1:$E$1902,4,FALSE)</f>
        <v>#N/A</v>
      </c>
      <c r="H4285" s="44">
        <v>26088</v>
      </c>
      <c r="I4285" s="44">
        <v>0</v>
      </c>
      <c r="J4285" s="44">
        <v>3902</v>
      </c>
      <c r="K4285" s="44">
        <v>0</v>
      </c>
      <c r="L4285" s="44">
        <v>0</v>
      </c>
      <c r="M4285" s="44">
        <v>0</v>
      </c>
      <c r="N4285" s="44">
        <v>0</v>
      </c>
      <c r="O4285" s="44">
        <v>0</v>
      </c>
      <c r="P4285" s="44">
        <v>87.482185000000001</v>
      </c>
      <c r="Q4285" s="44">
        <v>82.812881000000004</v>
      </c>
      <c r="R4285" s="44">
        <v>20.594635</v>
      </c>
      <c r="S4285" s="44">
        <v>20.306985999999998</v>
      </c>
      <c r="T4285" s="44">
        <v>26067.236327999999</v>
      </c>
      <c r="U4285" s="44">
        <v>3898.8945309999999</v>
      </c>
      <c r="V4285" s="44">
        <v>0</v>
      </c>
      <c r="W4285" s="44">
        <v>0</v>
      </c>
      <c r="X4285" s="44">
        <v>0</v>
      </c>
      <c r="Y4285" s="44">
        <v>7475.7838199999997</v>
      </c>
      <c r="Z4285" s="44">
        <v>189.72484499999999</v>
      </c>
      <c r="AA4285" s="44">
        <v>6.0275420000000004</v>
      </c>
      <c r="AB4285" s="44">
        <v>0.34147699999999997</v>
      </c>
      <c r="AC4285" s="44">
        <v>0.13336700000000001</v>
      </c>
      <c r="AD4285" s="44">
        <v>1581.3171910000001</v>
      </c>
    </row>
    <row r="4286" spans="1:30" x14ac:dyDescent="0.25">
      <c r="A4286">
        <v>5655</v>
      </c>
      <c r="B4286" t="s">
        <v>101</v>
      </c>
      <c r="C4286" t="s">
        <v>367</v>
      </c>
      <c r="D4286" t="s">
        <v>370</v>
      </c>
      <c r="E4286" t="s">
        <v>369</v>
      </c>
      <c r="F4286" s="48" t="e">
        <f>VLOOKUP(A4286,'TAZ definitions'!$A$1:$E$1902,2,FALSE)</f>
        <v>#N/A</v>
      </c>
      <c r="G4286" s="48" t="e">
        <f>VLOOKUP(A4286,'TAZ definitions'!$A$1:$E$1902,4,FALSE)</f>
        <v>#N/A</v>
      </c>
      <c r="H4286" s="44">
        <v>29779</v>
      </c>
      <c r="I4286" s="44">
        <v>0</v>
      </c>
      <c r="J4286" s="44">
        <v>4290</v>
      </c>
      <c r="K4286" s="44">
        <v>0</v>
      </c>
      <c r="L4286" s="44">
        <v>0</v>
      </c>
      <c r="M4286" s="44">
        <v>0</v>
      </c>
      <c r="N4286" s="44">
        <v>0</v>
      </c>
      <c r="O4286" s="44">
        <v>0</v>
      </c>
      <c r="P4286" s="44">
        <v>84.600182000000004</v>
      </c>
      <c r="Q4286" s="44">
        <v>85.162598000000003</v>
      </c>
      <c r="R4286" s="44">
        <v>18.940353000000002</v>
      </c>
      <c r="S4286" s="44">
        <v>18.676736999999999</v>
      </c>
      <c r="T4286" s="44">
        <v>29666.767577999999</v>
      </c>
      <c r="U4286" s="44">
        <v>4273.8315430000002</v>
      </c>
      <c r="V4286" s="44">
        <v>0</v>
      </c>
      <c r="W4286" s="44">
        <v>0</v>
      </c>
      <c r="X4286" s="44">
        <v>1037.426982</v>
      </c>
      <c r="Y4286" s="44">
        <v>13526.317246000001</v>
      </c>
      <c r="Z4286" s="44">
        <v>343.14114699999999</v>
      </c>
      <c r="AA4286" s="44">
        <v>10.883328000000001</v>
      </c>
      <c r="AB4286" s="44">
        <v>0.61990800000000001</v>
      </c>
      <c r="AC4286" s="44">
        <v>0.241281</v>
      </c>
      <c r="AD4286" s="44">
        <v>2865.6144840000002</v>
      </c>
    </row>
    <row r="4287" spans="1:30" x14ac:dyDescent="0.25">
      <c r="A4287">
        <v>5656</v>
      </c>
      <c r="B4287" t="s">
        <v>101</v>
      </c>
      <c r="C4287" t="s">
        <v>367</v>
      </c>
      <c r="D4287" t="s">
        <v>370</v>
      </c>
      <c r="E4287" t="s">
        <v>369</v>
      </c>
      <c r="F4287" s="48" t="e">
        <f>VLOOKUP(A4287,'TAZ definitions'!$A$1:$E$1902,2,FALSE)</f>
        <v>#N/A</v>
      </c>
      <c r="G4287" s="48" t="e">
        <f>VLOOKUP(A4287,'TAZ definitions'!$A$1:$E$1902,4,FALSE)</f>
        <v>#N/A</v>
      </c>
      <c r="H4287" s="44">
        <v>35224</v>
      </c>
      <c r="I4287" s="44">
        <v>0</v>
      </c>
      <c r="J4287" s="44">
        <v>4474</v>
      </c>
      <c r="K4287" s="44">
        <v>0</v>
      </c>
      <c r="L4287" s="44">
        <v>0</v>
      </c>
      <c r="M4287" s="44">
        <v>0</v>
      </c>
      <c r="N4287" s="44">
        <v>0</v>
      </c>
      <c r="O4287" s="44">
        <v>0</v>
      </c>
      <c r="P4287" s="44">
        <v>87.942909</v>
      </c>
      <c r="Q4287" s="44">
        <v>103.875114</v>
      </c>
      <c r="R4287" s="44">
        <v>19.617419999999999</v>
      </c>
      <c r="S4287" s="44">
        <v>19.18346</v>
      </c>
      <c r="T4287" s="44">
        <v>35054.164062999997</v>
      </c>
      <c r="U4287" s="44">
        <v>4452.4287109999996</v>
      </c>
      <c r="V4287" s="44">
        <v>0</v>
      </c>
      <c r="W4287" s="44">
        <v>0</v>
      </c>
      <c r="X4287" s="44">
        <v>1478.111686</v>
      </c>
      <c r="Y4287" s="44">
        <v>36582.967911</v>
      </c>
      <c r="Z4287" s="44">
        <v>872.38117799999998</v>
      </c>
      <c r="AA4287" s="44">
        <v>29.374365999999998</v>
      </c>
      <c r="AB4287" s="44">
        <v>1.678388</v>
      </c>
      <c r="AC4287" s="44">
        <v>0.64344999999999997</v>
      </c>
      <c r="AD4287" s="44">
        <v>7602.520622</v>
      </c>
    </row>
    <row r="4288" spans="1:30" x14ac:dyDescent="0.25">
      <c r="A4288">
        <v>5657</v>
      </c>
      <c r="B4288" t="s">
        <v>101</v>
      </c>
      <c r="C4288" t="s">
        <v>371</v>
      </c>
      <c r="D4288" t="s">
        <v>373</v>
      </c>
      <c r="E4288" t="s">
        <v>369</v>
      </c>
      <c r="F4288" s="48" t="e">
        <f>VLOOKUP(A4288,'TAZ definitions'!$A$1:$E$1902,2,FALSE)</f>
        <v>#N/A</v>
      </c>
      <c r="G4288" s="48" t="e">
        <f>VLOOKUP(A4288,'TAZ definitions'!$A$1:$E$1902,4,FALSE)</f>
        <v>#N/A</v>
      </c>
      <c r="H4288" s="44">
        <v>13778</v>
      </c>
      <c r="I4288" s="44">
        <v>0</v>
      </c>
      <c r="J4288" s="44">
        <v>1643</v>
      </c>
      <c r="K4288" s="44">
        <v>0</v>
      </c>
      <c r="L4288" s="44">
        <v>0</v>
      </c>
      <c r="M4288" s="44">
        <v>0</v>
      </c>
      <c r="N4288" s="44">
        <v>0</v>
      </c>
      <c r="O4288" s="44">
        <v>0</v>
      </c>
      <c r="P4288" s="44">
        <v>50.152107000000001</v>
      </c>
      <c r="Q4288" s="44">
        <v>21.584322</v>
      </c>
      <c r="R4288" s="44">
        <v>18.645465999999999</v>
      </c>
      <c r="S4288" s="44">
        <v>18.035069</v>
      </c>
      <c r="T4288" s="44">
        <v>13631.655273</v>
      </c>
      <c r="U4288" s="44">
        <v>1625.5485839999999</v>
      </c>
      <c r="V4288" s="44">
        <v>0</v>
      </c>
      <c r="W4288" s="44">
        <v>0</v>
      </c>
      <c r="X4288" s="44">
        <v>0</v>
      </c>
      <c r="Y4288" s="44">
        <v>4378.0534729999999</v>
      </c>
      <c r="Z4288" s="44">
        <v>127.29603400000001</v>
      </c>
      <c r="AA4288" s="44">
        <v>3.6136210000000002</v>
      </c>
      <c r="AB4288" s="44">
        <v>0.18599399999999999</v>
      </c>
      <c r="AC4288" s="44">
        <v>8.3119999999999999E-2</v>
      </c>
      <c r="AD4288" s="44">
        <v>961.47971500000006</v>
      </c>
    </row>
    <row r="4289" spans="1:30" x14ac:dyDescent="0.25">
      <c r="A4289">
        <v>5658</v>
      </c>
      <c r="B4289" t="s">
        <v>101</v>
      </c>
      <c r="C4289" t="s">
        <v>371</v>
      </c>
      <c r="D4289" t="s">
        <v>373</v>
      </c>
      <c r="E4289" t="s">
        <v>369</v>
      </c>
      <c r="F4289" s="48" t="e">
        <f>VLOOKUP(A4289,'TAZ definitions'!$A$1:$E$1902,2,FALSE)</f>
        <v>#N/A</v>
      </c>
      <c r="G4289" s="48" t="e">
        <f>VLOOKUP(A4289,'TAZ definitions'!$A$1:$E$1902,4,FALSE)</f>
        <v>#N/A</v>
      </c>
      <c r="H4289" s="44">
        <v>13603</v>
      </c>
      <c r="I4289" s="44">
        <v>0</v>
      </c>
      <c r="J4289" s="44">
        <v>1628</v>
      </c>
      <c r="K4289" s="44">
        <v>0</v>
      </c>
      <c r="L4289" s="44">
        <v>0</v>
      </c>
      <c r="M4289" s="44">
        <v>0</v>
      </c>
      <c r="N4289" s="44">
        <v>0</v>
      </c>
      <c r="O4289" s="44">
        <v>0</v>
      </c>
      <c r="P4289" s="44">
        <v>26.356468</v>
      </c>
      <c r="Q4289" s="44">
        <v>38.514740000000003</v>
      </c>
      <c r="R4289" s="44">
        <v>20.583819999999999</v>
      </c>
      <c r="S4289" s="44">
        <v>19.439800000000002</v>
      </c>
      <c r="T4289" s="44">
        <v>13450.785156</v>
      </c>
      <c r="U4289" s="44">
        <v>1609.7829589999999</v>
      </c>
      <c r="V4289" s="44">
        <v>0</v>
      </c>
      <c r="W4289" s="44">
        <v>0</v>
      </c>
      <c r="X4289" s="44">
        <v>2911.1044529999999</v>
      </c>
      <c r="Y4289" s="44">
        <v>17773.541867</v>
      </c>
      <c r="Z4289" s="44">
        <v>476.34748400000001</v>
      </c>
      <c r="AA4289" s="44">
        <v>14.456687000000001</v>
      </c>
      <c r="AB4289" s="44">
        <v>0.775474</v>
      </c>
      <c r="AC4289" s="44">
        <v>0.32285700000000001</v>
      </c>
      <c r="AD4289" s="44">
        <v>3794.2721820000002</v>
      </c>
    </row>
    <row r="4290" spans="1:30" x14ac:dyDescent="0.25">
      <c r="A4290">
        <v>5659</v>
      </c>
      <c r="B4290" t="s">
        <v>101</v>
      </c>
      <c r="C4290" t="s">
        <v>371</v>
      </c>
      <c r="D4290" t="s">
        <v>373</v>
      </c>
      <c r="E4290" t="s">
        <v>369</v>
      </c>
      <c r="F4290" s="48" t="e">
        <f>VLOOKUP(A4290,'TAZ definitions'!$A$1:$E$1902,2,FALSE)</f>
        <v>#N/A</v>
      </c>
      <c r="G4290" s="48" t="e">
        <f>VLOOKUP(A4290,'TAZ definitions'!$A$1:$E$1902,4,FALSE)</f>
        <v>#N/A</v>
      </c>
      <c r="H4290" s="44">
        <v>15124</v>
      </c>
      <c r="I4290" s="44">
        <v>0</v>
      </c>
      <c r="J4290" s="44">
        <v>1764</v>
      </c>
      <c r="K4290" s="44">
        <v>0</v>
      </c>
      <c r="L4290" s="44">
        <v>0</v>
      </c>
      <c r="M4290" s="44">
        <v>0</v>
      </c>
      <c r="N4290" s="44">
        <v>0</v>
      </c>
      <c r="O4290" s="44">
        <v>0</v>
      </c>
      <c r="P4290" s="44">
        <v>26.876984</v>
      </c>
      <c r="Q4290" s="44">
        <v>41.808047999999999</v>
      </c>
      <c r="R4290" s="44">
        <v>20.507159999999999</v>
      </c>
      <c r="S4290" s="44">
        <v>19.381461999999999</v>
      </c>
      <c r="T4290" s="44">
        <v>14847.382813</v>
      </c>
      <c r="U4290" s="44">
        <v>1731.7364500000001</v>
      </c>
      <c r="V4290" s="44">
        <v>0</v>
      </c>
      <c r="W4290" s="44">
        <v>0</v>
      </c>
      <c r="X4290" s="44">
        <v>1259.3619430000001</v>
      </c>
      <c r="Y4290" s="44">
        <v>6946.0613290000001</v>
      </c>
      <c r="Z4290" s="44">
        <v>181.941462</v>
      </c>
      <c r="AA4290" s="44">
        <v>5.6468189999999998</v>
      </c>
      <c r="AB4290" s="44">
        <v>0.31009700000000001</v>
      </c>
      <c r="AC4290" s="44">
        <v>0.12606400000000001</v>
      </c>
      <c r="AD4290" s="44">
        <v>1477.660668</v>
      </c>
    </row>
    <row r="4291" spans="1:30" x14ac:dyDescent="0.25">
      <c r="A4291">
        <v>5660</v>
      </c>
      <c r="B4291" t="s">
        <v>101</v>
      </c>
      <c r="C4291" t="s">
        <v>371</v>
      </c>
      <c r="D4291" t="s">
        <v>373</v>
      </c>
      <c r="E4291" t="s">
        <v>369</v>
      </c>
      <c r="F4291" s="48" t="e">
        <f>VLOOKUP(A4291,'TAZ definitions'!$A$1:$E$1902,2,FALSE)</f>
        <v>#N/A</v>
      </c>
      <c r="G4291" s="48" t="e">
        <f>VLOOKUP(A4291,'TAZ definitions'!$A$1:$E$1902,4,FALSE)</f>
        <v>#N/A</v>
      </c>
      <c r="H4291" s="44">
        <v>13970</v>
      </c>
      <c r="I4291" s="44">
        <v>0</v>
      </c>
      <c r="J4291" s="44">
        <v>1670</v>
      </c>
      <c r="K4291" s="44">
        <v>0</v>
      </c>
      <c r="L4291" s="44">
        <v>0</v>
      </c>
      <c r="M4291" s="44">
        <v>0</v>
      </c>
      <c r="N4291" s="44">
        <v>0</v>
      </c>
      <c r="O4291" s="44">
        <v>0</v>
      </c>
      <c r="P4291" s="44">
        <v>32.179546000000002</v>
      </c>
      <c r="Q4291" s="44">
        <v>30.975076999999999</v>
      </c>
      <c r="R4291" s="44">
        <v>18.061195000000001</v>
      </c>
      <c r="S4291" s="44">
        <v>17.061993000000001</v>
      </c>
      <c r="T4291" s="44">
        <v>13819.046875</v>
      </c>
      <c r="U4291" s="44">
        <v>1651.954712</v>
      </c>
      <c r="V4291" s="44">
        <v>0</v>
      </c>
      <c r="W4291" s="44">
        <v>0</v>
      </c>
      <c r="X4291" s="44">
        <v>3694.3885700000001</v>
      </c>
      <c r="Y4291" s="44">
        <v>17807.922772000002</v>
      </c>
      <c r="Z4291" s="44">
        <v>643.16416300000003</v>
      </c>
      <c r="AA4291" s="44">
        <v>15.427692</v>
      </c>
      <c r="AB4291" s="44">
        <v>0.72295399999999999</v>
      </c>
      <c r="AC4291" s="44">
        <v>0.36539700000000003</v>
      </c>
      <c r="AD4291" s="44">
        <v>4184.2876429999997</v>
      </c>
    </row>
    <row r="4292" spans="1:30" x14ac:dyDescent="0.25">
      <c r="A4292">
        <v>5661</v>
      </c>
      <c r="B4292" t="s">
        <v>101</v>
      </c>
      <c r="C4292" t="s">
        <v>371</v>
      </c>
      <c r="D4292" t="s">
        <v>373</v>
      </c>
      <c r="E4292" t="s">
        <v>369</v>
      </c>
      <c r="F4292" s="48" t="e">
        <f>VLOOKUP(A4292,'TAZ definitions'!$A$1:$E$1902,2,FALSE)</f>
        <v>#N/A</v>
      </c>
      <c r="G4292" s="48" t="e">
        <f>VLOOKUP(A4292,'TAZ definitions'!$A$1:$E$1902,4,FALSE)</f>
        <v>#N/A</v>
      </c>
      <c r="H4292" s="44">
        <v>14502</v>
      </c>
      <c r="I4292" s="44">
        <v>0</v>
      </c>
      <c r="J4292" s="44">
        <v>1697</v>
      </c>
      <c r="K4292" s="44">
        <v>0</v>
      </c>
      <c r="L4292" s="44">
        <v>0</v>
      </c>
      <c r="M4292" s="44">
        <v>0</v>
      </c>
      <c r="N4292" s="44">
        <v>0</v>
      </c>
      <c r="O4292" s="44">
        <v>0</v>
      </c>
      <c r="P4292" s="44">
        <v>28.476102999999998</v>
      </c>
      <c r="Q4292" s="44">
        <v>27.299811999999999</v>
      </c>
      <c r="R4292" s="44">
        <v>18.502974999999999</v>
      </c>
      <c r="S4292" s="44">
        <v>17.579346000000001</v>
      </c>
      <c r="T4292" s="44">
        <v>14318.245117</v>
      </c>
      <c r="U4292" s="44">
        <v>1675.497192</v>
      </c>
      <c r="V4292" s="44">
        <v>0</v>
      </c>
      <c r="W4292" s="44">
        <v>0</v>
      </c>
      <c r="X4292" s="44">
        <v>4742.6586770000004</v>
      </c>
      <c r="Y4292" s="44">
        <v>14434.891847999999</v>
      </c>
      <c r="Z4292" s="44">
        <v>362.11107399999997</v>
      </c>
      <c r="AA4292" s="44">
        <v>11.656426</v>
      </c>
      <c r="AB4292" s="44">
        <v>0.64546199999999998</v>
      </c>
      <c r="AC4292" s="44">
        <v>0.25711800000000001</v>
      </c>
      <c r="AD4292" s="44">
        <v>3025.0801750000001</v>
      </c>
    </row>
    <row r="4293" spans="1:30" x14ac:dyDescent="0.25">
      <c r="A4293">
        <v>5662</v>
      </c>
      <c r="B4293" t="s">
        <v>101</v>
      </c>
      <c r="C4293" t="s">
        <v>367</v>
      </c>
      <c r="D4293" t="s">
        <v>374</v>
      </c>
      <c r="E4293" t="s">
        <v>369</v>
      </c>
      <c r="F4293" s="48" t="e">
        <f>VLOOKUP(A4293,'TAZ definitions'!$A$1:$E$1902,2,FALSE)</f>
        <v>#N/A</v>
      </c>
      <c r="G4293" s="48" t="e">
        <f>VLOOKUP(A4293,'TAZ definitions'!$A$1:$E$1902,4,FALSE)</f>
        <v>#N/A</v>
      </c>
      <c r="H4293" s="44">
        <v>150829</v>
      </c>
      <c r="I4293" s="44">
        <v>0</v>
      </c>
      <c r="J4293" s="44">
        <v>13439</v>
      </c>
      <c r="K4293" s="44">
        <v>0</v>
      </c>
      <c r="L4293" s="44">
        <v>0</v>
      </c>
      <c r="M4293" s="44">
        <v>0</v>
      </c>
      <c r="N4293" s="44">
        <v>0</v>
      </c>
      <c r="O4293" s="44">
        <v>0</v>
      </c>
      <c r="P4293" s="44">
        <v>133.81935100000001</v>
      </c>
      <c r="Q4293" s="44">
        <v>128.071136</v>
      </c>
      <c r="R4293" s="44">
        <v>17.944199000000001</v>
      </c>
      <c r="S4293" s="44">
        <v>17.879474999999999</v>
      </c>
      <c r="T4293" s="44">
        <v>150511.03125</v>
      </c>
      <c r="U4293" s="44">
        <v>13410.668944999999</v>
      </c>
      <c r="V4293" s="44">
        <v>0</v>
      </c>
      <c r="W4293" s="44">
        <v>0</v>
      </c>
      <c r="X4293" s="44">
        <v>0</v>
      </c>
      <c r="Y4293" s="44">
        <v>0</v>
      </c>
      <c r="Z4293" s="44">
        <v>0</v>
      </c>
      <c r="AA4293" s="44">
        <v>0</v>
      </c>
      <c r="AB4293" s="44">
        <v>0</v>
      </c>
      <c r="AC4293" s="44">
        <v>0</v>
      </c>
      <c r="AD4293" s="44">
        <v>0</v>
      </c>
    </row>
    <row r="4294" spans="1:30" x14ac:dyDescent="0.25">
      <c r="A4294">
        <v>5801</v>
      </c>
      <c r="B4294" t="s">
        <v>101</v>
      </c>
      <c r="C4294" t="s">
        <v>240</v>
      </c>
      <c r="D4294" t="s">
        <v>411</v>
      </c>
      <c r="E4294" t="s">
        <v>412</v>
      </c>
      <c r="F4294" s="48" t="e">
        <f>VLOOKUP(A4294,'TAZ definitions'!$A$1:$E$1902,2,FALSE)</f>
        <v>#N/A</v>
      </c>
      <c r="G4294" s="48" t="e">
        <f>VLOOKUP(A4294,'TAZ definitions'!$A$1:$E$1902,4,FALSE)</f>
        <v>#N/A</v>
      </c>
      <c r="H4294" s="44">
        <v>35475</v>
      </c>
      <c r="I4294" s="44">
        <v>0</v>
      </c>
      <c r="J4294" s="44">
        <v>3564</v>
      </c>
      <c r="K4294" s="44">
        <v>0</v>
      </c>
      <c r="L4294" s="44">
        <v>0</v>
      </c>
      <c r="M4294" s="44">
        <v>0</v>
      </c>
      <c r="N4294" s="44">
        <v>0</v>
      </c>
      <c r="O4294" s="44">
        <v>0</v>
      </c>
      <c r="P4294" s="44">
        <v>0</v>
      </c>
      <c r="Q4294" s="44">
        <v>0</v>
      </c>
      <c r="R4294" s="44">
        <v>14.257438</v>
      </c>
      <c r="S4294" s="44">
        <v>14.295985999999999</v>
      </c>
      <c r="T4294" s="44">
        <v>35475</v>
      </c>
      <c r="U4294" s="44">
        <v>3564</v>
      </c>
      <c r="V4294" s="44">
        <v>0</v>
      </c>
      <c r="W4294" s="44">
        <v>0</v>
      </c>
      <c r="X4294" s="44">
        <v>0</v>
      </c>
      <c r="Y4294" s="44">
        <v>49594.059645000001</v>
      </c>
      <c r="Z4294" s="44">
        <v>1355.588753</v>
      </c>
      <c r="AA4294" s="44">
        <v>40.160744000000001</v>
      </c>
      <c r="AB4294" s="44">
        <v>2.1612</v>
      </c>
      <c r="AC4294" s="44">
        <v>0.90885800000000005</v>
      </c>
      <c r="AD4294" s="44">
        <v>10727.303968</v>
      </c>
    </row>
    <row r="4295" spans="1:30" x14ac:dyDescent="0.25">
      <c r="A4295">
        <v>5802</v>
      </c>
      <c r="B4295" t="s">
        <v>101</v>
      </c>
      <c r="C4295" t="s">
        <v>240</v>
      </c>
      <c r="D4295" t="s">
        <v>413</v>
      </c>
      <c r="E4295" t="s">
        <v>412</v>
      </c>
      <c r="F4295" s="48" t="e">
        <f>VLOOKUP(A4295,'TAZ definitions'!$A$1:$E$1902,2,FALSE)</f>
        <v>#N/A</v>
      </c>
      <c r="G4295" s="48" t="e">
        <f>VLOOKUP(A4295,'TAZ definitions'!$A$1:$E$1902,4,FALSE)</f>
        <v>#N/A</v>
      </c>
      <c r="H4295" s="44">
        <v>21374</v>
      </c>
      <c r="I4295" s="44">
        <v>0</v>
      </c>
      <c r="J4295" s="44">
        <v>2209</v>
      </c>
      <c r="K4295" s="44">
        <v>0</v>
      </c>
      <c r="L4295" s="44">
        <v>0</v>
      </c>
      <c r="M4295" s="44">
        <v>0</v>
      </c>
      <c r="N4295" s="44">
        <v>0</v>
      </c>
      <c r="O4295" s="44">
        <v>0</v>
      </c>
      <c r="P4295" s="44">
        <v>0</v>
      </c>
      <c r="Q4295" s="44">
        <v>0</v>
      </c>
      <c r="R4295" s="44">
        <v>14.444274</v>
      </c>
      <c r="S4295" s="44">
        <v>14.120290000000001</v>
      </c>
      <c r="T4295" s="44">
        <v>21374</v>
      </c>
      <c r="U4295" s="44">
        <v>2209</v>
      </c>
      <c r="V4295" s="44">
        <v>0</v>
      </c>
      <c r="W4295" s="44">
        <v>0</v>
      </c>
      <c r="X4295" s="44">
        <v>0</v>
      </c>
      <c r="Y4295" s="44">
        <v>718.52298900000005</v>
      </c>
      <c r="Z4295" s="44">
        <v>20.542339999999999</v>
      </c>
      <c r="AA4295" s="44">
        <v>0.59420300000000004</v>
      </c>
      <c r="AB4295" s="44">
        <v>3.1257E-2</v>
      </c>
      <c r="AC4295" s="44">
        <v>1.3558000000000001E-2</v>
      </c>
      <c r="AD4295" s="44">
        <v>157.77254199999999</v>
      </c>
    </row>
    <row r="4296" spans="1:30" x14ac:dyDescent="0.25">
      <c r="A4296">
        <v>5803</v>
      </c>
      <c r="B4296" t="s">
        <v>101</v>
      </c>
      <c r="C4296" t="s">
        <v>240</v>
      </c>
      <c r="D4296" t="s">
        <v>411</v>
      </c>
      <c r="E4296" t="s">
        <v>412</v>
      </c>
      <c r="F4296" s="48" t="e">
        <f>VLOOKUP(A4296,'TAZ definitions'!$A$1:$E$1902,2,FALSE)</f>
        <v>#N/A</v>
      </c>
      <c r="G4296" s="48" t="e">
        <f>VLOOKUP(A4296,'TAZ definitions'!$A$1:$E$1902,4,FALSE)</f>
        <v>#N/A</v>
      </c>
      <c r="H4296" s="44">
        <v>35475</v>
      </c>
      <c r="I4296" s="44">
        <v>0</v>
      </c>
      <c r="J4296" s="44">
        <v>3564</v>
      </c>
      <c r="K4296" s="44">
        <v>0</v>
      </c>
      <c r="L4296" s="44">
        <v>0</v>
      </c>
      <c r="M4296" s="44">
        <v>0</v>
      </c>
      <c r="N4296" s="44">
        <v>0</v>
      </c>
      <c r="O4296" s="44">
        <v>0</v>
      </c>
      <c r="P4296" s="44">
        <v>0</v>
      </c>
      <c r="Q4296" s="44">
        <v>0</v>
      </c>
      <c r="R4296" s="44">
        <v>14.520982</v>
      </c>
      <c r="S4296" s="44">
        <v>14.500591</v>
      </c>
      <c r="T4296" s="44">
        <v>35475</v>
      </c>
      <c r="U4296" s="44">
        <v>3564</v>
      </c>
      <c r="V4296" s="44">
        <v>0</v>
      </c>
      <c r="W4296" s="44">
        <v>0</v>
      </c>
      <c r="X4296" s="44">
        <v>0</v>
      </c>
      <c r="Y4296" s="44">
        <v>11333.48878</v>
      </c>
      <c r="Z4296" s="44">
        <v>374.29927600000002</v>
      </c>
      <c r="AA4296" s="44">
        <v>9.6050500000000003</v>
      </c>
      <c r="AB4296" s="44">
        <v>0.45183600000000002</v>
      </c>
      <c r="AC4296" s="44">
        <v>0.22459100000000001</v>
      </c>
      <c r="AD4296" s="44">
        <v>2620.6703739999998</v>
      </c>
    </row>
    <row r="4297" spans="1:30" x14ac:dyDescent="0.25">
      <c r="A4297">
        <v>5804</v>
      </c>
      <c r="B4297" t="s">
        <v>101</v>
      </c>
      <c r="C4297" t="s">
        <v>240</v>
      </c>
      <c r="D4297" t="s">
        <v>411</v>
      </c>
      <c r="E4297" t="s">
        <v>412</v>
      </c>
      <c r="F4297" s="48" t="e">
        <f>VLOOKUP(A4297,'TAZ definitions'!$A$1:$E$1902,2,FALSE)</f>
        <v>#N/A</v>
      </c>
      <c r="G4297" s="48" t="e">
        <f>VLOOKUP(A4297,'TAZ definitions'!$A$1:$E$1902,4,FALSE)</f>
        <v>#N/A</v>
      </c>
      <c r="H4297" s="44">
        <v>38990</v>
      </c>
      <c r="I4297" s="44">
        <v>0</v>
      </c>
      <c r="J4297" s="44">
        <v>3982</v>
      </c>
      <c r="K4297" s="44">
        <v>0</v>
      </c>
      <c r="L4297" s="44">
        <v>0</v>
      </c>
      <c r="M4297" s="44">
        <v>0</v>
      </c>
      <c r="N4297" s="44">
        <v>0</v>
      </c>
      <c r="O4297" s="44">
        <v>0</v>
      </c>
      <c r="P4297" s="44">
        <v>0</v>
      </c>
      <c r="Q4297" s="44">
        <v>0</v>
      </c>
      <c r="R4297" s="44">
        <v>14.909075</v>
      </c>
      <c r="S4297" s="44">
        <v>14.877948</v>
      </c>
      <c r="T4297" s="44">
        <v>38990</v>
      </c>
      <c r="U4297" s="44">
        <v>3982</v>
      </c>
      <c r="V4297" s="44">
        <v>0</v>
      </c>
      <c r="W4297" s="44">
        <v>0</v>
      </c>
      <c r="X4297" s="44">
        <v>0</v>
      </c>
      <c r="Y4297" s="44">
        <v>42437.701236000001</v>
      </c>
      <c r="Z4297" s="44">
        <v>1077.5323900000001</v>
      </c>
      <c r="AA4297" s="44">
        <v>33.571935000000003</v>
      </c>
      <c r="AB4297" s="44">
        <v>2.0500159999999998</v>
      </c>
      <c r="AC4297" s="44">
        <v>0.74805299999999997</v>
      </c>
      <c r="AD4297" s="44">
        <v>9145.1033270000007</v>
      </c>
    </row>
    <row r="4298" spans="1:30" x14ac:dyDescent="0.25">
      <c r="A4298">
        <v>5805</v>
      </c>
      <c r="B4298" t="s">
        <v>101</v>
      </c>
      <c r="C4298" t="s">
        <v>240</v>
      </c>
      <c r="D4298" t="s">
        <v>411</v>
      </c>
      <c r="E4298" t="s">
        <v>412</v>
      </c>
      <c r="F4298" s="48" t="e">
        <f>VLOOKUP(A4298,'TAZ definitions'!$A$1:$E$1902,2,FALSE)</f>
        <v>#N/A</v>
      </c>
      <c r="G4298" s="48" t="e">
        <f>VLOOKUP(A4298,'TAZ definitions'!$A$1:$E$1902,4,FALSE)</f>
        <v>#N/A</v>
      </c>
      <c r="H4298" s="44">
        <v>35451</v>
      </c>
      <c r="I4298" s="44">
        <v>0</v>
      </c>
      <c r="J4298" s="44">
        <v>3564</v>
      </c>
      <c r="K4298" s="44">
        <v>0</v>
      </c>
      <c r="L4298" s="44">
        <v>0</v>
      </c>
      <c r="M4298" s="44">
        <v>0</v>
      </c>
      <c r="N4298" s="44">
        <v>0</v>
      </c>
      <c r="O4298" s="44">
        <v>0</v>
      </c>
      <c r="P4298" s="44">
        <v>0</v>
      </c>
      <c r="Q4298" s="44">
        <v>0</v>
      </c>
      <c r="R4298" s="44">
        <v>15.458047000000001</v>
      </c>
      <c r="S4298" s="44">
        <v>15.514284</v>
      </c>
      <c r="T4298" s="44">
        <v>35451</v>
      </c>
      <c r="U4298" s="44">
        <v>3564</v>
      </c>
      <c r="V4298" s="44">
        <v>0</v>
      </c>
      <c r="W4298" s="44">
        <v>0</v>
      </c>
      <c r="X4298" s="44">
        <v>0</v>
      </c>
      <c r="Y4298" s="44">
        <v>16983.089854999998</v>
      </c>
      <c r="Z4298" s="44">
        <v>509.38423999999998</v>
      </c>
      <c r="AA4298" s="44">
        <v>14.099017</v>
      </c>
      <c r="AB4298" s="44">
        <v>0.76053999999999999</v>
      </c>
      <c r="AC4298" s="44">
        <v>0.32360800000000001</v>
      </c>
      <c r="AD4298" s="44">
        <v>3828.768638</v>
      </c>
    </row>
    <row r="4299" spans="1:30" x14ac:dyDescent="0.25">
      <c r="A4299">
        <v>5806</v>
      </c>
      <c r="B4299" t="s">
        <v>101</v>
      </c>
      <c r="C4299" t="s">
        <v>240</v>
      </c>
      <c r="D4299" t="s">
        <v>413</v>
      </c>
      <c r="E4299" t="s">
        <v>412</v>
      </c>
      <c r="F4299" s="48" t="e">
        <f>VLOOKUP(A4299,'TAZ definitions'!$A$1:$E$1902,2,FALSE)</f>
        <v>#N/A</v>
      </c>
      <c r="G4299" s="48" t="e">
        <f>VLOOKUP(A4299,'TAZ definitions'!$A$1:$E$1902,4,FALSE)</f>
        <v>#N/A</v>
      </c>
      <c r="H4299" s="44">
        <v>18770</v>
      </c>
      <c r="I4299" s="44">
        <v>0</v>
      </c>
      <c r="J4299" s="44">
        <v>1932</v>
      </c>
      <c r="K4299" s="44">
        <v>0</v>
      </c>
      <c r="L4299" s="44">
        <v>0</v>
      </c>
      <c r="M4299" s="44">
        <v>0</v>
      </c>
      <c r="N4299" s="44">
        <v>0</v>
      </c>
      <c r="O4299" s="44">
        <v>0</v>
      </c>
      <c r="P4299" s="44">
        <v>0</v>
      </c>
      <c r="Q4299" s="44">
        <v>0</v>
      </c>
      <c r="R4299" s="44">
        <v>20.925697</v>
      </c>
      <c r="S4299" s="44">
        <v>20.791869999999999</v>
      </c>
      <c r="T4299" s="44">
        <v>18770</v>
      </c>
      <c r="U4299" s="44">
        <v>1932</v>
      </c>
      <c r="V4299" s="44">
        <v>0</v>
      </c>
      <c r="W4299" s="44">
        <v>0</v>
      </c>
      <c r="X4299" s="44">
        <v>0</v>
      </c>
      <c r="Y4299" s="44">
        <v>1627.3138329999999</v>
      </c>
      <c r="Z4299" s="44">
        <v>46.463748000000002</v>
      </c>
      <c r="AA4299" s="44">
        <v>1.340497</v>
      </c>
      <c r="AB4299" s="44">
        <v>6.9900000000000004E-2</v>
      </c>
      <c r="AC4299" s="44">
        <v>3.0492999999999999E-2</v>
      </c>
      <c r="AD4299" s="44">
        <v>356.057343</v>
      </c>
    </row>
    <row r="4300" spans="1:30" x14ac:dyDescent="0.25">
      <c r="A4300">
        <v>5807</v>
      </c>
      <c r="B4300" t="s">
        <v>101</v>
      </c>
      <c r="C4300" t="s">
        <v>240</v>
      </c>
      <c r="D4300" t="s">
        <v>411</v>
      </c>
      <c r="E4300" t="s">
        <v>412</v>
      </c>
      <c r="F4300" s="48" t="e">
        <f>VLOOKUP(A4300,'TAZ definitions'!$A$1:$E$1902,2,FALSE)</f>
        <v>#N/A</v>
      </c>
      <c r="G4300" s="48" t="e">
        <f>VLOOKUP(A4300,'TAZ definitions'!$A$1:$E$1902,4,FALSE)</f>
        <v>#N/A</v>
      </c>
      <c r="H4300" s="44">
        <v>37224</v>
      </c>
      <c r="I4300" s="44">
        <v>0</v>
      </c>
      <c r="J4300" s="44">
        <v>3791</v>
      </c>
      <c r="K4300" s="44">
        <v>0</v>
      </c>
      <c r="L4300" s="44">
        <v>0</v>
      </c>
      <c r="M4300" s="44">
        <v>0</v>
      </c>
      <c r="N4300" s="44">
        <v>0</v>
      </c>
      <c r="O4300" s="44">
        <v>0</v>
      </c>
      <c r="P4300" s="44">
        <v>0</v>
      </c>
      <c r="Q4300" s="44">
        <v>0</v>
      </c>
      <c r="R4300" s="44">
        <v>13.999620999999999</v>
      </c>
      <c r="S4300" s="44">
        <v>14.013422</v>
      </c>
      <c r="T4300" s="44">
        <v>37224</v>
      </c>
      <c r="U4300" s="44">
        <v>3790.9997560000002</v>
      </c>
      <c r="V4300" s="44">
        <v>0</v>
      </c>
      <c r="W4300" s="44">
        <v>0</v>
      </c>
      <c r="X4300" s="44">
        <v>18847.780205999999</v>
      </c>
      <c r="Y4300" s="44">
        <v>60092.950757999999</v>
      </c>
      <c r="Z4300" s="44">
        <v>1907.4752470000001</v>
      </c>
      <c r="AA4300" s="44">
        <v>49.060583999999999</v>
      </c>
      <c r="AB4300" s="44">
        <v>2.7937180000000001</v>
      </c>
      <c r="AC4300" s="44">
        <v>1.1799679999999999</v>
      </c>
      <c r="AD4300" s="44">
        <v>14265.366811</v>
      </c>
    </row>
    <row r="4301" spans="1:30" x14ac:dyDescent="0.25">
      <c r="A4301">
        <v>5808</v>
      </c>
      <c r="B4301" t="s">
        <v>101</v>
      </c>
      <c r="C4301" t="s">
        <v>240</v>
      </c>
      <c r="D4301" t="s">
        <v>414</v>
      </c>
      <c r="E4301" t="s">
        <v>412</v>
      </c>
      <c r="F4301" s="48" t="e">
        <f>VLOOKUP(A4301,'TAZ definitions'!$A$1:$E$1902,2,FALSE)</f>
        <v>#N/A</v>
      </c>
      <c r="G4301" s="48" t="e">
        <f>VLOOKUP(A4301,'TAZ definitions'!$A$1:$E$1902,4,FALSE)</f>
        <v>#N/A</v>
      </c>
      <c r="H4301" s="44">
        <v>1840</v>
      </c>
      <c r="I4301" s="44">
        <v>0</v>
      </c>
      <c r="J4301" s="44">
        <v>180</v>
      </c>
      <c r="K4301" s="44">
        <v>0</v>
      </c>
      <c r="L4301" s="44">
        <v>0</v>
      </c>
      <c r="M4301" s="44">
        <v>0</v>
      </c>
      <c r="N4301" s="44">
        <v>0</v>
      </c>
      <c r="O4301" s="44">
        <v>0</v>
      </c>
      <c r="P4301" s="44">
        <v>0</v>
      </c>
      <c r="Q4301" s="44">
        <v>0</v>
      </c>
      <c r="R4301" s="44">
        <v>19.000720999999999</v>
      </c>
      <c r="S4301" s="44">
        <v>18.818999999999999</v>
      </c>
      <c r="T4301" s="44">
        <v>1840</v>
      </c>
      <c r="U4301" s="44">
        <v>180</v>
      </c>
      <c r="V4301" s="44">
        <v>0</v>
      </c>
      <c r="W4301" s="44">
        <v>0</v>
      </c>
      <c r="X4301" s="44">
        <v>0</v>
      </c>
      <c r="Y4301" s="44">
        <v>216.488395</v>
      </c>
      <c r="Z4301" s="44">
        <v>6.1853930000000004</v>
      </c>
      <c r="AA4301" s="44">
        <v>0.17821100000000001</v>
      </c>
      <c r="AB4301" s="44">
        <v>9.1020000000000007E-3</v>
      </c>
      <c r="AC4301" s="44">
        <v>4.091E-3</v>
      </c>
      <c r="AD4301" s="44">
        <v>46.996029</v>
      </c>
    </row>
    <row r="4302" spans="1:30" x14ac:dyDescent="0.25">
      <c r="A4302">
        <v>5809</v>
      </c>
      <c r="B4302" t="s">
        <v>101</v>
      </c>
      <c r="C4302" t="s">
        <v>240</v>
      </c>
      <c r="D4302" t="s">
        <v>415</v>
      </c>
      <c r="E4302" t="s">
        <v>412</v>
      </c>
      <c r="F4302" s="48" t="e">
        <f>VLOOKUP(A4302,'TAZ definitions'!$A$1:$E$1902,2,FALSE)</f>
        <v>#N/A</v>
      </c>
      <c r="G4302" s="48" t="e">
        <f>VLOOKUP(A4302,'TAZ definitions'!$A$1:$E$1902,4,FALSE)</f>
        <v>#N/A</v>
      </c>
      <c r="H4302" s="44">
        <v>40061</v>
      </c>
      <c r="I4302" s="44">
        <v>0</v>
      </c>
      <c r="J4302" s="44">
        <v>4069</v>
      </c>
      <c r="K4302" s="44">
        <v>0</v>
      </c>
      <c r="L4302" s="44">
        <v>0</v>
      </c>
      <c r="M4302" s="44">
        <v>0</v>
      </c>
      <c r="N4302" s="44">
        <v>0</v>
      </c>
      <c r="O4302" s="44">
        <v>0</v>
      </c>
      <c r="P4302" s="44">
        <v>0</v>
      </c>
      <c r="Q4302" s="44">
        <v>0</v>
      </c>
      <c r="R4302" s="44">
        <v>17.895541999999999</v>
      </c>
      <c r="S4302" s="44">
        <v>17.853826999999999</v>
      </c>
      <c r="T4302" s="44">
        <v>40061</v>
      </c>
      <c r="U4302" s="44">
        <v>4069</v>
      </c>
      <c r="V4302" s="44">
        <v>0</v>
      </c>
      <c r="W4302" s="44">
        <v>0</v>
      </c>
      <c r="X4302" s="44">
        <v>0</v>
      </c>
      <c r="Y4302" s="44">
        <v>2993.226334</v>
      </c>
      <c r="Z4302" s="44">
        <v>87.738346000000007</v>
      </c>
      <c r="AA4302" s="44">
        <v>2.4755159999999998</v>
      </c>
      <c r="AB4302" s="44">
        <v>0.124264</v>
      </c>
      <c r="AC4302" s="44">
        <v>5.6989999999999999E-2</v>
      </c>
      <c r="AD4302" s="44">
        <v>654.865859</v>
      </c>
    </row>
    <row r="4303" spans="1:30" x14ac:dyDescent="0.25">
      <c r="A4303">
        <v>5810</v>
      </c>
      <c r="B4303" t="s">
        <v>101</v>
      </c>
      <c r="C4303" t="s">
        <v>240</v>
      </c>
      <c r="D4303" t="s">
        <v>416</v>
      </c>
      <c r="E4303" t="s">
        <v>412</v>
      </c>
      <c r="F4303" s="48" t="e">
        <f>VLOOKUP(A4303,'TAZ definitions'!$A$1:$E$1902,2,FALSE)</f>
        <v>#N/A</v>
      </c>
      <c r="G4303" s="48" t="e">
        <f>VLOOKUP(A4303,'TAZ definitions'!$A$1:$E$1902,4,FALSE)</f>
        <v>#N/A</v>
      </c>
      <c r="H4303" s="44">
        <v>7112</v>
      </c>
      <c r="I4303" s="44">
        <v>0</v>
      </c>
      <c r="J4303" s="44">
        <v>816</v>
      </c>
      <c r="K4303" s="44">
        <v>0</v>
      </c>
      <c r="L4303" s="44">
        <v>0</v>
      </c>
      <c r="M4303" s="44">
        <v>0</v>
      </c>
      <c r="N4303" s="44">
        <v>0</v>
      </c>
      <c r="O4303" s="44">
        <v>0</v>
      </c>
      <c r="P4303" s="44">
        <v>0</v>
      </c>
      <c r="Q4303" s="44">
        <v>0</v>
      </c>
      <c r="R4303" s="44">
        <v>19.754667000000001</v>
      </c>
      <c r="S4303" s="44">
        <v>19.647048999999999</v>
      </c>
      <c r="T4303" s="44">
        <v>7112</v>
      </c>
      <c r="U4303" s="44">
        <v>816</v>
      </c>
      <c r="V4303" s="44">
        <v>0</v>
      </c>
      <c r="W4303" s="44">
        <v>0</v>
      </c>
      <c r="X4303" s="44">
        <v>0</v>
      </c>
      <c r="Y4303" s="44">
        <v>807.12149299999999</v>
      </c>
      <c r="Z4303" s="44">
        <v>25.949586</v>
      </c>
      <c r="AA4303" s="44">
        <v>0.67206900000000003</v>
      </c>
      <c r="AB4303" s="44">
        <v>3.2226999999999999E-2</v>
      </c>
      <c r="AC4303" s="44">
        <v>1.5871E-2</v>
      </c>
      <c r="AD4303" s="44">
        <v>183.38354000000001</v>
      </c>
    </row>
    <row r="4304" spans="1:30" x14ac:dyDescent="0.25">
      <c r="A4304">
        <v>5811</v>
      </c>
      <c r="B4304" t="s">
        <v>101</v>
      </c>
      <c r="C4304" t="s">
        <v>240</v>
      </c>
      <c r="D4304" t="s">
        <v>417</v>
      </c>
      <c r="E4304" t="s">
        <v>412</v>
      </c>
      <c r="F4304" s="48" t="e">
        <f>VLOOKUP(A4304,'TAZ definitions'!$A$1:$E$1902,2,FALSE)</f>
        <v>#N/A</v>
      </c>
      <c r="G4304" s="48" t="e">
        <f>VLOOKUP(A4304,'TAZ definitions'!$A$1:$E$1902,4,FALSE)</f>
        <v>#N/A</v>
      </c>
      <c r="H4304" s="44">
        <v>6967</v>
      </c>
      <c r="I4304" s="44">
        <v>0</v>
      </c>
      <c r="J4304" s="44">
        <v>600</v>
      </c>
      <c r="K4304" s="44">
        <v>0</v>
      </c>
      <c r="L4304" s="44">
        <v>0</v>
      </c>
      <c r="M4304" s="44">
        <v>0</v>
      </c>
      <c r="N4304" s="44">
        <v>0</v>
      </c>
      <c r="O4304" s="44">
        <v>0</v>
      </c>
      <c r="P4304" s="44">
        <v>0</v>
      </c>
      <c r="Q4304" s="44">
        <v>0</v>
      </c>
      <c r="R4304" s="44">
        <v>18.59787</v>
      </c>
      <c r="S4304" s="44">
        <v>19.366306000000002</v>
      </c>
      <c r="T4304" s="44">
        <v>6967</v>
      </c>
      <c r="U4304" s="44">
        <v>600</v>
      </c>
      <c r="V4304" s="44">
        <v>0</v>
      </c>
      <c r="W4304" s="44">
        <v>0</v>
      </c>
      <c r="X4304" s="44">
        <v>0</v>
      </c>
      <c r="Y4304" s="44">
        <v>5035.100641</v>
      </c>
      <c r="Z4304" s="44">
        <v>125.712501</v>
      </c>
      <c r="AA4304" s="44">
        <v>4.4634989999999997</v>
      </c>
      <c r="AB4304" s="44">
        <v>0.235739</v>
      </c>
      <c r="AC4304" s="44">
        <v>9.1095999999999996E-2</v>
      </c>
      <c r="AD4304" s="44">
        <v>1065.5893410000001</v>
      </c>
    </row>
    <row r="4305" spans="1:30" x14ac:dyDescent="0.25">
      <c r="A4305">
        <v>5812</v>
      </c>
      <c r="B4305" t="s">
        <v>101</v>
      </c>
      <c r="C4305" t="s">
        <v>240</v>
      </c>
      <c r="D4305" t="s">
        <v>417</v>
      </c>
      <c r="E4305" t="s">
        <v>412</v>
      </c>
      <c r="F4305" s="48" t="e">
        <f>VLOOKUP(A4305,'TAZ definitions'!$A$1:$E$1902,2,FALSE)</f>
        <v>#N/A</v>
      </c>
      <c r="G4305" s="48" t="e">
        <f>VLOOKUP(A4305,'TAZ definitions'!$A$1:$E$1902,4,FALSE)</f>
        <v>#N/A</v>
      </c>
      <c r="H4305" s="44">
        <v>6974</v>
      </c>
      <c r="I4305" s="44">
        <v>0</v>
      </c>
      <c r="J4305" s="44">
        <v>610</v>
      </c>
      <c r="K4305" s="44">
        <v>0</v>
      </c>
      <c r="L4305" s="44">
        <v>0</v>
      </c>
      <c r="M4305" s="44">
        <v>0</v>
      </c>
      <c r="N4305" s="44">
        <v>0</v>
      </c>
      <c r="O4305" s="44">
        <v>0</v>
      </c>
      <c r="P4305" s="44">
        <v>0</v>
      </c>
      <c r="Q4305" s="44">
        <v>0</v>
      </c>
      <c r="R4305" s="44">
        <v>16.185542999999999</v>
      </c>
      <c r="S4305" s="44">
        <v>17.126180999999999</v>
      </c>
      <c r="T4305" s="44">
        <v>6973.9995120000003</v>
      </c>
      <c r="U4305" s="44">
        <v>610</v>
      </c>
      <c r="V4305" s="44">
        <v>0</v>
      </c>
      <c r="W4305" s="44">
        <v>0</v>
      </c>
      <c r="X4305" s="44">
        <v>0</v>
      </c>
      <c r="Y4305" s="44">
        <v>3144.0765470000001</v>
      </c>
      <c r="Z4305" s="44">
        <v>74.525070999999997</v>
      </c>
      <c r="AA4305" s="44">
        <v>2.5148090000000001</v>
      </c>
      <c r="AB4305" s="44">
        <v>0.14419799999999999</v>
      </c>
      <c r="AC4305" s="44">
        <v>5.5041E-2</v>
      </c>
      <c r="AD4305" s="44">
        <v>649.67950800000006</v>
      </c>
    </row>
    <row r="4306" spans="1:30" x14ac:dyDescent="0.25">
      <c r="A4306">
        <v>5813</v>
      </c>
      <c r="B4306" t="s">
        <v>101</v>
      </c>
      <c r="C4306" t="s">
        <v>240</v>
      </c>
      <c r="D4306" t="s">
        <v>418</v>
      </c>
      <c r="E4306" t="s">
        <v>412</v>
      </c>
      <c r="F4306" s="48" t="e">
        <f>VLOOKUP(A4306,'TAZ definitions'!$A$1:$E$1902,2,FALSE)</f>
        <v>#N/A</v>
      </c>
      <c r="G4306" s="48" t="e">
        <f>VLOOKUP(A4306,'TAZ definitions'!$A$1:$E$1902,4,FALSE)</f>
        <v>#N/A</v>
      </c>
      <c r="H4306" s="44">
        <v>9236</v>
      </c>
      <c r="I4306" s="44">
        <v>0</v>
      </c>
      <c r="J4306" s="44">
        <v>631</v>
      </c>
      <c r="K4306" s="44">
        <v>0</v>
      </c>
      <c r="L4306" s="44">
        <v>0</v>
      </c>
      <c r="M4306" s="44">
        <v>0</v>
      </c>
      <c r="N4306" s="44">
        <v>0</v>
      </c>
      <c r="O4306" s="44">
        <v>0</v>
      </c>
      <c r="P4306" s="44">
        <v>0</v>
      </c>
      <c r="Q4306" s="44">
        <v>0</v>
      </c>
      <c r="R4306" s="44">
        <v>18.518311000000001</v>
      </c>
      <c r="S4306" s="44">
        <v>18.394358</v>
      </c>
      <c r="T4306" s="44">
        <v>9236</v>
      </c>
      <c r="U4306" s="44">
        <v>631</v>
      </c>
      <c r="V4306" s="44">
        <v>0</v>
      </c>
      <c r="W4306" s="44">
        <v>0</v>
      </c>
      <c r="X4306" s="44">
        <v>0</v>
      </c>
      <c r="Y4306" s="44">
        <v>629.46630900000002</v>
      </c>
      <c r="Z4306" s="44">
        <v>17.985347999999998</v>
      </c>
      <c r="AA4306" s="44">
        <v>0.51869799999999999</v>
      </c>
      <c r="AB4306" s="44">
        <v>2.6374999999999999E-2</v>
      </c>
      <c r="AC4306" s="44">
        <v>1.1898000000000001E-2</v>
      </c>
      <c r="AD4306" s="44">
        <v>136.54426000000001</v>
      </c>
    </row>
    <row r="4307" spans="1:30" x14ac:dyDescent="0.25">
      <c r="A4307">
        <v>5814</v>
      </c>
      <c r="B4307" t="s">
        <v>101</v>
      </c>
      <c r="C4307" t="s">
        <v>240</v>
      </c>
      <c r="D4307" t="s">
        <v>419</v>
      </c>
      <c r="E4307" t="s">
        <v>412</v>
      </c>
      <c r="F4307" s="48" t="e">
        <f>VLOOKUP(A4307,'TAZ definitions'!$A$1:$E$1902,2,FALSE)</f>
        <v>#N/A</v>
      </c>
      <c r="G4307" s="48" t="e">
        <f>VLOOKUP(A4307,'TAZ definitions'!$A$1:$E$1902,4,FALSE)</f>
        <v>#N/A</v>
      </c>
      <c r="H4307" s="44">
        <v>17779</v>
      </c>
      <c r="I4307" s="44">
        <v>0</v>
      </c>
      <c r="J4307" s="44">
        <v>1942</v>
      </c>
      <c r="K4307" s="44">
        <v>0</v>
      </c>
      <c r="L4307" s="44">
        <v>0</v>
      </c>
      <c r="M4307" s="44">
        <v>0</v>
      </c>
      <c r="N4307" s="44">
        <v>0</v>
      </c>
      <c r="O4307" s="44">
        <v>0</v>
      </c>
      <c r="P4307" s="44">
        <v>0</v>
      </c>
      <c r="Q4307" s="44">
        <v>0</v>
      </c>
      <c r="R4307" s="44">
        <v>18.775974000000001</v>
      </c>
      <c r="S4307" s="44">
        <v>18.978356999999999</v>
      </c>
      <c r="T4307" s="44">
        <v>17779</v>
      </c>
      <c r="U4307" s="44">
        <v>1942</v>
      </c>
      <c r="V4307" s="44">
        <v>0</v>
      </c>
      <c r="W4307" s="44">
        <v>0</v>
      </c>
      <c r="X4307" s="44">
        <v>0</v>
      </c>
      <c r="Y4307" s="44">
        <v>6536.1560849999996</v>
      </c>
      <c r="Z4307" s="44">
        <v>113.094821</v>
      </c>
      <c r="AA4307" s="44">
        <v>7.190976</v>
      </c>
      <c r="AB4307" s="44">
        <v>0.52762299999999995</v>
      </c>
      <c r="AC4307" s="44">
        <v>0.10953599999999999</v>
      </c>
      <c r="AD4307" s="44">
        <v>1584.3066100000001</v>
      </c>
    </row>
    <row r="4308" spans="1:30" x14ac:dyDescent="0.25">
      <c r="A4308">
        <v>5815</v>
      </c>
      <c r="B4308" t="s">
        <v>101</v>
      </c>
      <c r="C4308" t="s">
        <v>240</v>
      </c>
      <c r="D4308" t="s">
        <v>413</v>
      </c>
      <c r="E4308" t="s">
        <v>412</v>
      </c>
      <c r="F4308" s="48" t="e">
        <f>VLOOKUP(A4308,'TAZ definitions'!$A$1:$E$1902,2,FALSE)</f>
        <v>#N/A</v>
      </c>
      <c r="G4308" s="48" t="e">
        <f>VLOOKUP(A4308,'TAZ definitions'!$A$1:$E$1902,4,FALSE)</f>
        <v>#N/A</v>
      </c>
      <c r="H4308" s="44">
        <v>20843</v>
      </c>
      <c r="I4308" s="44">
        <v>0</v>
      </c>
      <c r="J4308" s="44">
        <v>2149</v>
      </c>
      <c r="K4308" s="44">
        <v>0</v>
      </c>
      <c r="L4308" s="44">
        <v>0</v>
      </c>
      <c r="M4308" s="44">
        <v>0</v>
      </c>
      <c r="N4308" s="44">
        <v>0</v>
      </c>
      <c r="O4308" s="44">
        <v>0</v>
      </c>
      <c r="P4308" s="44">
        <v>0</v>
      </c>
      <c r="Q4308" s="44">
        <v>0</v>
      </c>
      <c r="R4308" s="44">
        <v>14.784658</v>
      </c>
      <c r="S4308" s="44">
        <v>14.612698999999999</v>
      </c>
      <c r="T4308" s="44">
        <v>20843</v>
      </c>
      <c r="U4308" s="44">
        <v>2149</v>
      </c>
      <c r="V4308" s="44">
        <v>0</v>
      </c>
      <c r="W4308" s="44">
        <v>0</v>
      </c>
      <c r="X4308" s="44">
        <v>0</v>
      </c>
      <c r="Y4308" s="44">
        <v>25152.437438000001</v>
      </c>
      <c r="Z4308" s="44">
        <v>724.70275500000002</v>
      </c>
      <c r="AA4308" s="44">
        <v>20.785643</v>
      </c>
      <c r="AB4308" s="44">
        <v>1.106557</v>
      </c>
      <c r="AC4308" s="44">
        <v>0.47469600000000001</v>
      </c>
      <c r="AD4308" s="44">
        <v>5546.6825179999996</v>
      </c>
    </row>
    <row r="4309" spans="1:30" x14ac:dyDescent="0.25">
      <c r="A4309">
        <v>5816</v>
      </c>
      <c r="B4309" t="s">
        <v>101</v>
      </c>
      <c r="C4309" t="s">
        <v>240</v>
      </c>
      <c r="D4309" t="s">
        <v>420</v>
      </c>
      <c r="E4309" t="s">
        <v>412</v>
      </c>
      <c r="F4309" s="48" t="e">
        <f>VLOOKUP(A4309,'TAZ definitions'!$A$1:$E$1902,2,FALSE)</f>
        <v>#N/A</v>
      </c>
      <c r="G4309" s="48" t="e">
        <f>VLOOKUP(A4309,'TAZ definitions'!$A$1:$E$1902,4,FALSE)</f>
        <v>#N/A</v>
      </c>
      <c r="H4309" s="44">
        <v>17659</v>
      </c>
      <c r="I4309" s="44">
        <v>0</v>
      </c>
      <c r="J4309" s="44">
        <v>1936</v>
      </c>
      <c r="K4309" s="44">
        <v>0</v>
      </c>
      <c r="L4309" s="44">
        <v>0</v>
      </c>
      <c r="M4309" s="44">
        <v>0</v>
      </c>
      <c r="N4309" s="44">
        <v>0</v>
      </c>
      <c r="O4309" s="44">
        <v>0</v>
      </c>
      <c r="P4309" s="44">
        <v>0</v>
      </c>
      <c r="Q4309" s="44">
        <v>0</v>
      </c>
      <c r="R4309" s="44">
        <v>16.269098</v>
      </c>
      <c r="S4309" s="44">
        <v>16.077946000000001</v>
      </c>
      <c r="T4309" s="44">
        <v>17659</v>
      </c>
      <c r="U4309" s="44">
        <v>1936</v>
      </c>
      <c r="V4309" s="44">
        <v>0</v>
      </c>
      <c r="W4309" s="44">
        <v>0</v>
      </c>
      <c r="X4309" s="44">
        <v>1706.808145</v>
      </c>
      <c r="Y4309" s="44">
        <v>12197.488162</v>
      </c>
      <c r="Z4309" s="44">
        <v>277.63310300000001</v>
      </c>
      <c r="AA4309" s="44">
        <v>13.039763000000001</v>
      </c>
      <c r="AB4309" s="44">
        <v>0.88403399999999999</v>
      </c>
      <c r="AC4309" s="44">
        <v>0.22211700000000001</v>
      </c>
      <c r="AD4309" s="44">
        <v>3048.4202580000001</v>
      </c>
    </row>
    <row r="4310" spans="1:30" x14ac:dyDescent="0.25">
      <c r="A4310">
        <v>5817</v>
      </c>
      <c r="B4310" t="s">
        <v>101</v>
      </c>
      <c r="C4310" t="s">
        <v>240</v>
      </c>
      <c r="D4310" t="s">
        <v>421</v>
      </c>
      <c r="E4310" t="s">
        <v>412</v>
      </c>
      <c r="F4310" s="48" t="e">
        <f>VLOOKUP(A4310,'TAZ definitions'!$A$1:$E$1902,2,FALSE)</f>
        <v>#N/A</v>
      </c>
      <c r="G4310" s="48" t="e">
        <f>VLOOKUP(A4310,'TAZ definitions'!$A$1:$E$1902,4,FALSE)</f>
        <v>#N/A</v>
      </c>
      <c r="H4310" s="44">
        <v>10195</v>
      </c>
      <c r="I4310" s="44">
        <v>0</v>
      </c>
      <c r="J4310" s="44">
        <v>1172</v>
      </c>
      <c r="K4310" s="44">
        <v>0</v>
      </c>
      <c r="L4310" s="44">
        <v>0</v>
      </c>
      <c r="M4310" s="44">
        <v>0</v>
      </c>
      <c r="N4310" s="44">
        <v>0</v>
      </c>
      <c r="O4310" s="44">
        <v>0</v>
      </c>
      <c r="P4310" s="44">
        <v>0</v>
      </c>
      <c r="Q4310" s="44">
        <v>0</v>
      </c>
      <c r="R4310" s="44">
        <v>15.657867</v>
      </c>
      <c r="S4310" s="44">
        <v>15.586976</v>
      </c>
      <c r="T4310" s="44">
        <v>10195</v>
      </c>
      <c r="U4310" s="44">
        <v>1172</v>
      </c>
      <c r="V4310" s="44">
        <v>0</v>
      </c>
      <c r="W4310" s="44">
        <v>0</v>
      </c>
      <c r="X4310" s="44">
        <v>0</v>
      </c>
      <c r="Y4310" s="44">
        <v>2335.2883160000001</v>
      </c>
      <c r="Z4310" s="44">
        <v>57.459279000000002</v>
      </c>
      <c r="AA4310" s="44">
        <v>1.865105</v>
      </c>
      <c r="AB4310" s="44">
        <v>0.107235</v>
      </c>
      <c r="AC4310" s="44">
        <v>4.1151E-2</v>
      </c>
      <c r="AD4310" s="44">
        <v>485.79968600000001</v>
      </c>
    </row>
    <row r="4311" spans="1:30" x14ac:dyDescent="0.25">
      <c r="A4311">
        <v>5818</v>
      </c>
      <c r="B4311" t="s">
        <v>101</v>
      </c>
      <c r="C4311" t="s">
        <v>240</v>
      </c>
      <c r="D4311" t="s">
        <v>422</v>
      </c>
      <c r="E4311" t="s">
        <v>412</v>
      </c>
      <c r="F4311" s="48" t="e">
        <f>VLOOKUP(A4311,'TAZ definitions'!$A$1:$E$1902,2,FALSE)</f>
        <v>#N/A</v>
      </c>
      <c r="G4311" s="48" t="e">
        <f>VLOOKUP(A4311,'TAZ definitions'!$A$1:$E$1902,4,FALSE)</f>
        <v>#N/A</v>
      </c>
      <c r="H4311" s="44">
        <v>1932</v>
      </c>
      <c r="I4311" s="44">
        <v>0</v>
      </c>
      <c r="J4311" s="44">
        <v>121</v>
      </c>
      <c r="K4311" s="44">
        <v>0</v>
      </c>
      <c r="L4311" s="44">
        <v>0</v>
      </c>
      <c r="M4311" s="44">
        <v>0</v>
      </c>
      <c r="N4311" s="44">
        <v>0</v>
      </c>
      <c r="O4311" s="44">
        <v>0</v>
      </c>
      <c r="P4311" s="44">
        <v>0</v>
      </c>
      <c r="Q4311" s="44">
        <v>0</v>
      </c>
      <c r="R4311" s="44">
        <v>16.489381999999999</v>
      </c>
      <c r="S4311" s="44">
        <v>16.407207</v>
      </c>
      <c r="T4311" s="44">
        <v>1932</v>
      </c>
      <c r="U4311" s="44">
        <v>121</v>
      </c>
      <c r="V4311" s="44">
        <v>0</v>
      </c>
      <c r="W4311" s="44">
        <v>0</v>
      </c>
      <c r="X4311" s="44">
        <v>0</v>
      </c>
      <c r="Y4311" s="44">
        <v>1048.169488</v>
      </c>
      <c r="Z4311" s="44">
        <v>25.440408999999999</v>
      </c>
      <c r="AA4311" s="44">
        <v>0.83352099999999996</v>
      </c>
      <c r="AB4311" s="44">
        <v>4.8924000000000002E-2</v>
      </c>
      <c r="AC4311" s="44">
        <v>1.8318999999999998E-2</v>
      </c>
      <c r="AD4311" s="44">
        <v>217.489926</v>
      </c>
    </row>
    <row r="4312" spans="1:30" x14ac:dyDescent="0.25">
      <c r="A4312">
        <v>5819</v>
      </c>
      <c r="B4312" t="s">
        <v>101</v>
      </c>
      <c r="C4312" t="s">
        <v>240</v>
      </c>
      <c r="D4312" t="s">
        <v>422</v>
      </c>
      <c r="E4312" t="s">
        <v>412</v>
      </c>
      <c r="F4312" s="48" t="e">
        <f>VLOOKUP(A4312,'TAZ definitions'!$A$1:$E$1902,2,FALSE)</f>
        <v>#N/A</v>
      </c>
      <c r="G4312" s="48" t="e">
        <f>VLOOKUP(A4312,'TAZ definitions'!$A$1:$E$1902,4,FALSE)</f>
        <v>#N/A</v>
      </c>
      <c r="H4312" s="44">
        <v>2065</v>
      </c>
      <c r="I4312" s="44">
        <v>0</v>
      </c>
      <c r="J4312" s="44">
        <v>192</v>
      </c>
      <c r="K4312" s="44">
        <v>0</v>
      </c>
      <c r="L4312" s="44">
        <v>0</v>
      </c>
      <c r="M4312" s="44">
        <v>0</v>
      </c>
      <c r="N4312" s="44">
        <v>0</v>
      </c>
      <c r="O4312" s="44">
        <v>0</v>
      </c>
      <c r="P4312" s="44">
        <v>0</v>
      </c>
      <c r="Q4312" s="44">
        <v>0</v>
      </c>
      <c r="R4312" s="44">
        <v>22.208780000000001</v>
      </c>
      <c r="S4312" s="44">
        <v>22.326595000000001</v>
      </c>
      <c r="T4312" s="44">
        <v>2065</v>
      </c>
      <c r="U4312" s="44">
        <v>192</v>
      </c>
      <c r="V4312" s="44">
        <v>0</v>
      </c>
      <c r="W4312" s="44">
        <v>0</v>
      </c>
      <c r="X4312" s="44">
        <v>0</v>
      </c>
      <c r="Y4312" s="44">
        <v>1829.5806110000001</v>
      </c>
      <c r="Z4312" s="44">
        <v>42.422586000000003</v>
      </c>
      <c r="AA4312" s="44">
        <v>1.4437310000000001</v>
      </c>
      <c r="AB4312" s="44">
        <v>8.6328000000000002E-2</v>
      </c>
      <c r="AC4312" s="44">
        <v>3.1357999999999997E-2</v>
      </c>
      <c r="AD4312" s="44">
        <v>373.602194</v>
      </c>
    </row>
    <row r="4313" spans="1:30" x14ac:dyDescent="0.25">
      <c r="A4313">
        <v>5820</v>
      </c>
      <c r="B4313" t="s">
        <v>101</v>
      </c>
      <c r="C4313" t="s">
        <v>240</v>
      </c>
      <c r="D4313" t="s">
        <v>413</v>
      </c>
      <c r="E4313" t="s">
        <v>412</v>
      </c>
      <c r="F4313" s="48" t="e">
        <f>VLOOKUP(A4313,'TAZ definitions'!$A$1:$E$1902,2,FALSE)</f>
        <v>#N/A</v>
      </c>
      <c r="G4313" s="48" t="e">
        <f>VLOOKUP(A4313,'TAZ definitions'!$A$1:$E$1902,4,FALSE)</f>
        <v>#N/A</v>
      </c>
      <c r="H4313" s="44">
        <v>35056</v>
      </c>
      <c r="I4313" s="44">
        <v>0</v>
      </c>
      <c r="J4313" s="44">
        <v>3138</v>
      </c>
      <c r="K4313" s="44">
        <v>0</v>
      </c>
      <c r="L4313" s="44">
        <v>0</v>
      </c>
      <c r="M4313" s="44">
        <v>0</v>
      </c>
      <c r="N4313" s="44">
        <v>0</v>
      </c>
      <c r="O4313" s="44">
        <v>0</v>
      </c>
      <c r="P4313" s="44">
        <v>0</v>
      </c>
      <c r="Q4313" s="44">
        <v>0</v>
      </c>
      <c r="R4313" s="44">
        <v>19.131557000000001</v>
      </c>
      <c r="S4313" s="44">
        <v>18.99737</v>
      </c>
      <c r="T4313" s="44">
        <v>35056</v>
      </c>
      <c r="U4313" s="44">
        <v>3138</v>
      </c>
      <c r="V4313" s="44">
        <v>0</v>
      </c>
      <c r="W4313" s="44">
        <v>0</v>
      </c>
      <c r="X4313" s="44">
        <v>0</v>
      </c>
      <c r="Y4313" s="44">
        <v>2648.2648720000002</v>
      </c>
      <c r="Z4313" s="44">
        <v>79.469904</v>
      </c>
      <c r="AA4313" s="44">
        <v>2.1923569999999999</v>
      </c>
      <c r="AB4313" s="44">
        <v>0.111778</v>
      </c>
      <c r="AC4313" s="44">
        <v>5.0786999999999999E-2</v>
      </c>
      <c r="AD4313" s="44">
        <v>589.68126099999995</v>
      </c>
    </row>
    <row r="4314" spans="1:30" x14ac:dyDescent="0.25">
      <c r="A4314">
        <v>5821</v>
      </c>
      <c r="B4314" t="s">
        <v>101</v>
      </c>
      <c r="C4314" t="s">
        <v>240</v>
      </c>
      <c r="D4314" t="s">
        <v>413</v>
      </c>
      <c r="E4314" t="s">
        <v>412</v>
      </c>
      <c r="F4314" s="48" t="e">
        <f>VLOOKUP(A4314,'TAZ definitions'!$A$1:$E$1902,2,FALSE)</f>
        <v>#N/A</v>
      </c>
      <c r="G4314" s="48" t="e">
        <f>VLOOKUP(A4314,'TAZ definitions'!$A$1:$E$1902,4,FALSE)</f>
        <v>#N/A</v>
      </c>
      <c r="H4314" s="44">
        <v>21247</v>
      </c>
      <c r="I4314" s="44">
        <v>0</v>
      </c>
      <c r="J4314" s="44">
        <v>2210</v>
      </c>
      <c r="K4314" s="44">
        <v>0</v>
      </c>
      <c r="L4314" s="44">
        <v>0</v>
      </c>
      <c r="M4314" s="44">
        <v>0</v>
      </c>
      <c r="N4314" s="44">
        <v>0</v>
      </c>
      <c r="O4314" s="44">
        <v>0</v>
      </c>
      <c r="P4314" s="44">
        <v>0</v>
      </c>
      <c r="Q4314" s="44">
        <v>0</v>
      </c>
      <c r="R4314" s="44">
        <v>16.205984000000001</v>
      </c>
      <c r="S4314" s="44">
        <v>16.036494999999999</v>
      </c>
      <c r="T4314" s="44">
        <v>21247</v>
      </c>
      <c r="U4314" s="44">
        <v>2210</v>
      </c>
      <c r="V4314" s="44">
        <v>0</v>
      </c>
      <c r="W4314" s="44">
        <v>0</v>
      </c>
      <c r="X4314" s="44">
        <v>0</v>
      </c>
      <c r="Y4314" s="44">
        <v>5674.2795839999999</v>
      </c>
      <c r="Z4314" s="44">
        <v>156.57089400000001</v>
      </c>
      <c r="AA4314" s="44">
        <v>4.6539890000000002</v>
      </c>
      <c r="AB4314" s="44">
        <v>0.24568200000000001</v>
      </c>
      <c r="AC4314" s="44">
        <v>0.105409</v>
      </c>
      <c r="AD4314" s="44">
        <v>1223.1606099999999</v>
      </c>
    </row>
    <row r="4315" spans="1:30" x14ac:dyDescent="0.25">
      <c r="A4315">
        <v>5822</v>
      </c>
      <c r="B4315" t="s">
        <v>101</v>
      </c>
      <c r="C4315" t="s">
        <v>240</v>
      </c>
      <c r="D4315" t="s">
        <v>423</v>
      </c>
      <c r="E4315" t="s">
        <v>412</v>
      </c>
      <c r="F4315" s="48" t="e">
        <f>VLOOKUP(A4315,'TAZ definitions'!$A$1:$E$1902,2,FALSE)</f>
        <v>#N/A</v>
      </c>
      <c r="G4315" s="48" t="e">
        <f>VLOOKUP(A4315,'TAZ definitions'!$A$1:$E$1902,4,FALSE)</f>
        <v>#N/A</v>
      </c>
      <c r="H4315" s="44">
        <v>59622</v>
      </c>
      <c r="I4315" s="44">
        <v>0</v>
      </c>
      <c r="J4315" s="44">
        <v>5309</v>
      </c>
      <c r="K4315" s="44">
        <v>0</v>
      </c>
      <c r="L4315" s="44">
        <v>0</v>
      </c>
      <c r="M4315" s="44">
        <v>0</v>
      </c>
      <c r="N4315" s="44">
        <v>0</v>
      </c>
      <c r="O4315" s="44">
        <v>0</v>
      </c>
      <c r="P4315" s="44">
        <v>70.065948000000006</v>
      </c>
      <c r="Q4315" s="44">
        <v>73.069076999999993</v>
      </c>
      <c r="R4315" s="44">
        <v>15.581458</v>
      </c>
      <c r="S4315" s="44">
        <v>15.501846</v>
      </c>
      <c r="T4315" s="44">
        <v>59617.726562999997</v>
      </c>
      <c r="U4315" s="44">
        <v>5308.6191410000001</v>
      </c>
      <c r="V4315" s="44">
        <v>0</v>
      </c>
      <c r="W4315" s="44">
        <v>0</v>
      </c>
      <c r="X4315" s="44">
        <v>2971.4279609999999</v>
      </c>
      <c r="Y4315" s="44">
        <v>8749.2155829999992</v>
      </c>
      <c r="Z4315" s="44">
        <v>259.38680499999998</v>
      </c>
      <c r="AA4315" s="44">
        <v>7.3639999999999999</v>
      </c>
      <c r="AB4315" s="44">
        <v>0.37886199999999998</v>
      </c>
      <c r="AC4315" s="44">
        <v>0.16825000000000001</v>
      </c>
      <c r="AD4315" s="44">
        <v>1964.6459620000001</v>
      </c>
    </row>
    <row r="4316" spans="1:30" x14ac:dyDescent="0.25">
      <c r="A4316">
        <v>5823</v>
      </c>
      <c r="B4316" t="s">
        <v>101</v>
      </c>
      <c r="C4316" t="s">
        <v>240</v>
      </c>
      <c r="D4316" t="s">
        <v>423</v>
      </c>
      <c r="E4316" t="s">
        <v>412</v>
      </c>
      <c r="F4316" s="48" t="e">
        <f>VLOOKUP(A4316,'TAZ definitions'!$A$1:$E$1902,2,FALSE)</f>
        <v>#N/A</v>
      </c>
      <c r="G4316" s="48" t="e">
        <f>VLOOKUP(A4316,'TAZ definitions'!$A$1:$E$1902,4,FALSE)</f>
        <v>#N/A</v>
      </c>
      <c r="H4316" s="44">
        <v>67658</v>
      </c>
      <c r="I4316" s="44">
        <v>0</v>
      </c>
      <c r="J4316" s="44">
        <v>6616</v>
      </c>
      <c r="K4316" s="44">
        <v>0</v>
      </c>
      <c r="L4316" s="44">
        <v>0</v>
      </c>
      <c r="M4316" s="44">
        <v>0</v>
      </c>
      <c r="N4316" s="44">
        <v>0</v>
      </c>
      <c r="O4316" s="44">
        <v>0</v>
      </c>
      <c r="P4316" s="44">
        <v>86.737724</v>
      </c>
      <c r="Q4316" s="44">
        <v>50.081927999999998</v>
      </c>
      <c r="R4316" s="44">
        <v>15.16952</v>
      </c>
      <c r="S4316" s="44">
        <v>15.04147</v>
      </c>
      <c r="T4316" s="44">
        <v>67415.15625</v>
      </c>
      <c r="U4316" s="44">
        <v>6592.2534180000002</v>
      </c>
      <c r="V4316" s="44">
        <v>0</v>
      </c>
      <c r="W4316" s="44">
        <v>0</v>
      </c>
      <c r="X4316" s="44">
        <v>0</v>
      </c>
      <c r="Y4316" s="44">
        <v>17574.624521999998</v>
      </c>
      <c r="Z4316" s="44">
        <v>424.023841</v>
      </c>
      <c r="AA4316" s="44">
        <v>13.908657</v>
      </c>
      <c r="AB4316" s="44">
        <v>0.90655300000000005</v>
      </c>
      <c r="AC4316" s="44">
        <v>0.30593999999999999</v>
      </c>
      <c r="AD4316" s="44">
        <v>3801.6372379999998</v>
      </c>
    </row>
    <row r="4317" spans="1:30" x14ac:dyDescent="0.25">
      <c r="A4317">
        <v>5824</v>
      </c>
      <c r="B4317" t="s">
        <v>101</v>
      </c>
      <c r="C4317" t="s">
        <v>240</v>
      </c>
      <c r="D4317" t="s">
        <v>424</v>
      </c>
      <c r="E4317" t="s">
        <v>412</v>
      </c>
      <c r="F4317" s="48" t="e">
        <f>VLOOKUP(A4317,'TAZ definitions'!$A$1:$E$1902,2,FALSE)</f>
        <v>#N/A</v>
      </c>
      <c r="G4317" s="48" t="e">
        <f>VLOOKUP(A4317,'TAZ definitions'!$A$1:$E$1902,4,FALSE)</f>
        <v>#N/A</v>
      </c>
      <c r="H4317" s="44">
        <v>15830</v>
      </c>
      <c r="I4317" s="44">
        <v>0</v>
      </c>
      <c r="J4317" s="44">
        <v>1596</v>
      </c>
      <c r="K4317" s="44">
        <v>0</v>
      </c>
      <c r="L4317" s="44">
        <v>0</v>
      </c>
      <c r="M4317" s="44">
        <v>0</v>
      </c>
      <c r="N4317" s="44">
        <v>0</v>
      </c>
      <c r="O4317" s="44">
        <v>0</v>
      </c>
      <c r="P4317" s="44">
        <v>0</v>
      </c>
      <c r="Q4317" s="44">
        <v>0</v>
      </c>
      <c r="R4317" s="44">
        <v>20.063589</v>
      </c>
      <c r="S4317" s="44">
        <v>20.219457999999999</v>
      </c>
      <c r="T4317" s="44">
        <v>15829.999023</v>
      </c>
      <c r="U4317" s="44">
        <v>1596</v>
      </c>
      <c r="V4317" s="44">
        <v>0</v>
      </c>
      <c r="W4317" s="44">
        <v>0</v>
      </c>
      <c r="X4317" s="44">
        <v>2991.9110780000001</v>
      </c>
      <c r="Y4317" s="44">
        <v>13527.026261000001</v>
      </c>
      <c r="Z4317" s="44">
        <v>344.70392099999998</v>
      </c>
      <c r="AA4317" s="44">
        <v>10.835148</v>
      </c>
      <c r="AB4317" s="44">
        <v>0.59940599999999999</v>
      </c>
      <c r="AC4317" s="44">
        <v>0.24210799999999999</v>
      </c>
      <c r="AD4317" s="44">
        <v>2818.4537140000002</v>
      </c>
    </row>
    <row r="4318" spans="1:30" x14ac:dyDescent="0.25">
      <c r="A4318">
        <v>5825</v>
      </c>
      <c r="B4318" t="s">
        <v>101</v>
      </c>
      <c r="C4318" t="s">
        <v>240</v>
      </c>
      <c r="D4318" t="s">
        <v>425</v>
      </c>
      <c r="E4318" t="s">
        <v>412</v>
      </c>
      <c r="F4318" s="48" t="e">
        <f>VLOOKUP(A4318,'TAZ definitions'!$A$1:$E$1902,2,FALSE)</f>
        <v>#N/A</v>
      </c>
      <c r="G4318" s="48" t="e">
        <f>VLOOKUP(A4318,'TAZ definitions'!$A$1:$E$1902,4,FALSE)</f>
        <v>#N/A</v>
      </c>
      <c r="H4318" s="44">
        <v>6278</v>
      </c>
      <c r="I4318" s="44">
        <v>0</v>
      </c>
      <c r="J4318" s="44">
        <v>529</v>
      </c>
      <c r="K4318" s="44">
        <v>0</v>
      </c>
      <c r="L4318" s="44">
        <v>0</v>
      </c>
      <c r="M4318" s="44">
        <v>0</v>
      </c>
      <c r="N4318" s="44">
        <v>0</v>
      </c>
      <c r="O4318" s="44">
        <v>0</v>
      </c>
      <c r="P4318" s="44">
        <v>0</v>
      </c>
      <c r="Q4318" s="44">
        <v>0</v>
      </c>
      <c r="R4318" s="44">
        <v>20.107424000000002</v>
      </c>
      <c r="S4318" s="44">
        <v>20.143387000000001</v>
      </c>
      <c r="T4318" s="44">
        <v>6278</v>
      </c>
      <c r="U4318" s="44">
        <v>529</v>
      </c>
      <c r="V4318" s="44">
        <v>0</v>
      </c>
      <c r="W4318" s="44">
        <v>0</v>
      </c>
      <c r="X4318" s="44">
        <v>686.24144699999999</v>
      </c>
      <c r="Y4318" s="44">
        <v>2456.2350550000001</v>
      </c>
      <c r="Z4318" s="44">
        <v>73.581866000000005</v>
      </c>
      <c r="AA4318" s="44">
        <v>2.177962</v>
      </c>
      <c r="AB4318" s="44">
        <v>0.10534499999999999</v>
      </c>
      <c r="AC4318" s="44">
        <v>4.7718000000000003E-2</v>
      </c>
      <c r="AD4318" s="44">
        <v>546.32568200000003</v>
      </c>
    </row>
    <row r="4319" spans="1:30" x14ac:dyDescent="0.25">
      <c r="A4319">
        <v>5826</v>
      </c>
      <c r="B4319" t="s">
        <v>101</v>
      </c>
      <c r="C4319" t="s">
        <v>240</v>
      </c>
      <c r="D4319" t="s">
        <v>426</v>
      </c>
      <c r="E4319" t="s">
        <v>412</v>
      </c>
      <c r="F4319" s="48" t="e">
        <f>VLOOKUP(A4319,'TAZ definitions'!$A$1:$E$1902,2,FALSE)</f>
        <v>#N/A</v>
      </c>
      <c r="G4319" s="48" t="e">
        <f>VLOOKUP(A4319,'TAZ definitions'!$A$1:$E$1902,4,FALSE)</f>
        <v>#N/A</v>
      </c>
      <c r="H4319" s="44">
        <v>20494</v>
      </c>
      <c r="I4319" s="44">
        <v>0</v>
      </c>
      <c r="J4319" s="44">
        <v>2125</v>
      </c>
      <c r="K4319" s="44">
        <v>0</v>
      </c>
      <c r="L4319" s="44">
        <v>0</v>
      </c>
      <c r="M4319" s="44">
        <v>0</v>
      </c>
      <c r="N4319" s="44">
        <v>0</v>
      </c>
      <c r="O4319" s="44">
        <v>0</v>
      </c>
      <c r="P4319" s="44">
        <v>0</v>
      </c>
      <c r="Q4319" s="44">
        <v>0</v>
      </c>
      <c r="R4319" s="44">
        <v>20.393332999999998</v>
      </c>
      <c r="S4319" s="44">
        <v>20.360516000000001</v>
      </c>
      <c r="T4319" s="44">
        <v>20494</v>
      </c>
      <c r="U4319" s="44">
        <v>2125</v>
      </c>
      <c r="V4319" s="44">
        <v>0</v>
      </c>
      <c r="W4319" s="44">
        <v>0</v>
      </c>
      <c r="X4319" s="44">
        <v>266.780486</v>
      </c>
      <c r="Y4319" s="44">
        <v>5668.3433670000004</v>
      </c>
      <c r="Z4319" s="44">
        <v>148.08930899999999</v>
      </c>
      <c r="AA4319" s="44">
        <v>4.5687179999999996</v>
      </c>
      <c r="AB4319" s="44">
        <v>0.25349300000000002</v>
      </c>
      <c r="AC4319" s="44">
        <v>0.102489</v>
      </c>
      <c r="AD4319" s="44">
        <v>1201.661523</v>
      </c>
    </row>
    <row r="4320" spans="1:30" x14ac:dyDescent="0.25">
      <c r="A4320">
        <v>5827</v>
      </c>
      <c r="B4320" t="s">
        <v>101</v>
      </c>
      <c r="C4320" t="s">
        <v>240</v>
      </c>
      <c r="D4320" t="s">
        <v>427</v>
      </c>
      <c r="E4320" t="s">
        <v>412</v>
      </c>
      <c r="F4320" s="48" t="e">
        <f>VLOOKUP(A4320,'TAZ definitions'!$A$1:$E$1902,2,FALSE)</f>
        <v>#N/A</v>
      </c>
      <c r="G4320" s="48" t="e">
        <f>VLOOKUP(A4320,'TAZ definitions'!$A$1:$E$1902,4,FALSE)</f>
        <v>#N/A</v>
      </c>
      <c r="H4320" s="44">
        <v>18854</v>
      </c>
      <c r="I4320" s="44">
        <v>0</v>
      </c>
      <c r="J4320" s="44">
        <v>2080</v>
      </c>
      <c r="K4320" s="44">
        <v>0</v>
      </c>
      <c r="L4320" s="44">
        <v>0</v>
      </c>
      <c r="M4320" s="44">
        <v>0</v>
      </c>
      <c r="N4320" s="44">
        <v>0</v>
      </c>
      <c r="O4320" s="44">
        <v>0</v>
      </c>
      <c r="P4320" s="44">
        <v>0</v>
      </c>
      <c r="Q4320" s="44">
        <v>0</v>
      </c>
      <c r="R4320" s="44">
        <v>16.012625</v>
      </c>
      <c r="S4320" s="44">
        <v>15.955804000000001</v>
      </c>
      <c r="T4320" s="44">
        <v>18854</v>
      </c>
      <c r="U4320" s="44">
        <v>2080</v>
      </c>
      <c r="V4320" s="44">
        <v>0</v>
      </c>
      <c r="W4320" s="44">
        <v>0</v>
      </c>
      <c r="X4320" s="44">
        <v>796.66581399999995</v>
      </c>
      <c r="Y4320" s="44">
        <v>4664.1741620000003</v>
      </c>
      <c r="Z4320" s="44">
        <v>116.651887</v>
      </c>
      <c r="AA4320" s="44">
        <v>3.7294230000000002</v>
      </c>
      <c r="AB4320" s="44">
        <v>0.214249</v>
      </c>
      <c r="AC4320" s="44">
        <v>8.2692000000000002E-2</v>
      </c>
      <c r="AD4320" s="44">
        <v>978.89779999999996</v>
      </c>
    </row>
    <row r="4321" spans="1:30" x14ac:dyDescent="0.25">
      <c r="A4321">
        <v>5828</v>
      </c>
      <c r="B4321" t="s">
        <v>101</v>
      </c>
      <c r="C4321" t="s">
        <v>240</v>
      </c>
      <c r="D4321" t="s">
        <v>413</v>
      </c>
      <c r="E4321" t="s">
        <v>412</v>
      </c>
      <c r="F4321" s="48" t="e">
        <f>VLOOKUP(A4321,'TAZ definitions'!$A$1:$E$1902,2,FALSE)</f>
        <v>#N/A</v>
      </c>
      <c r="G4321" s="48" t="e">
        <f>VLOOKUP(A4321,'TAZ definitions'!$A$1:$E$1902,4,FALSE)</f>
        <v>#N/A</v>
      </c>
      <c r="H4321" s="44">
        <v>20867</v>
      </c>
      <c r="I4321" s="44">
        <v>0</v>
      </c>
      <c r="J4321" s="44">
        <v>2152</v>
      </c>
      <c r="K4321" s="44">
        <v>0</v>
      </c>
      <c r="L4321" s="44">
        <v>0</v>
      </c>
      <c r="M4321" s="44">
        <v>0</v>
      </c>
      <c r="N4321" s="44">
        <v>0</v>
      </c>
      <c r="O4321" s="44">
        <v>0</v>
      </c>
      <c r="P4321" s="44">
        <v>0</v>
      </c>
      <c r="Q4321" s="44">
        <v>0</v>
      </c>
      <c r="R4321" s="44">
        <v>14.190657</v>
      </c>
      <c r="S4321" s="44">
        <v>13.974803</v>
      </c>
      <c r="T4321" s="44">
        <v>20867</v>
      </c>
      <c r="U4321" s="44">
        <v>2152</v>
      </c>
      <c r="V4321" s="44">
        <v>0</v>
      </c>
      <c r="W4321" s="44">
        <v>0</v>
      </c>
      <c r="X4321" s="44">
        <v>0</v>
      </c>
      <c r="Y4321" s="44">
        <v>0</v>
      </c>
      <c r="Z4321" s="44">
        <v>0</v>
      </c>
      <c r="AA4321" s="44">
        <v>0</v>
      </c>
      <c r="AB4321" s="44">
        <v>0</v>
      </c>
      <c r="AC4321" s="44">
        <v>0</v>
      </c>
      <c r="AD4321" s="44">
        <v>0</v>
      </c>
    </row>
    <row r="4322" spans="1:30" x14ac:dyDescent="0.25">
      <c r="A4322">
        <v>5829</v>
      </c>
      <c r="B4322" t="s">
        <v>101</v>
      </c>
      <c r="C4322" t="s">
        <v>240</v>
      </c>
      <c r="D4322" t="s">
        <v>428</v>
      </c>
      <c r="E4322" t="s">
        <v>412</v>
      </c>
      <c r="F4322" s="48" t="e">
        <f>VLOOKUP(A4322,'TAZ definitions'!$A$1:$E$1902,2,FALSE)</f>
        <v>#N/A</v>
      </c>
      <c r="G4322" s="48" t="e">
        <f>VLOOKUP(A4322,'TAZ definitions'!$A$1:$E$1902,4,FALSE)</f>
        <v>#N/A</v>
      </c>
      <c r="H4322" s="44">
        <v>12959</v>
      </c>
      <c r="I4322" s="44">
        <v>0</v>
      </c>
      <c r="J4322" s="44">
        <v>1318</v>
      </c>
      <c r="K4322" s="44">
        <v>0</v>
      </c>
      <c r="L4322" s="44">
        <v>0</v>
      </c>
      <c r="M4322" s="44">
        <v>0</v>
      </c>
      <c r="N4322" s="44">
        <v>0</v>
      </c>
      <c r="O4322" s="44">
        <v>0</v>
      </c>
      <c r="P4322" s="44">
        <v>0</v>
      </c>
      <c r="Q4322" s="44">
        <v>0</v>
      </c>
      <c r="R4322" s="44">
        <v>21.572710000000001</v>
      </c>
      <c r="S4322" s="44">
        <v>21.380483999999999</v>
      </c>
      <c r="T4322" s="44">
        <v>12959.000977</v>
      </c>
      <c r="U4322" s="44">
        <v>1318</v>
      </c>
      <c r="V4322" s="44">
        <v>0</v>
      </c>
      <c r="W4322" s="44">
        <v>0</v>
      </c>
      <c r="X4322" s="44">
        <v>0</v>
      </c>
      <c r="Y4322" s="44">
        <v>4652.0837259999998</v>
      </c>
      <c r="Z4322" s="44">
        <v>152.06765200000001</v>
      </c>
      <c r="AA4322" s="44">
        <v>3.8878370000000002</v>
      </c>
      <c r="AB4322" s="44">
        <v>0.19344</v>
      </c>
      <c r="AC4322" s="44">
        <v>9.1949000000000003E-2</v>
      </c>
      <c r="AD4322" s="44">
        <v>1075.527261</v>
      </c>
    </row>
    <row r="4323" spans="1:30" x14ac:dyDescent="0.25">
      <c r="A4323">
        <v>5830</v>
      </c>
      <c r="B4323" t="s">
        <v>101</v>
      </c>
      <c r="C4323" t="s">
        <v>240</v>
      </c>
      <c r="D4323" t="s">
        <v>411</v>
      </c>
      <c r="E4323" t="s">
        <v>412</v>
      </c>
      <c r="F4323" s="48" t="e">
        <f>VLOOKUP(A4323,'TAZ definitions'!$A$1:$E$1902,2,FALSE)</f>
        <v>#N/A</v>
      </c>
      <c r="G4323" s="48" t="e">
        <f>VLOOKUP(A4323,'TAZ definitions'!$A$1:$E$1902,4,FALSE)</f>
        <v>#N/A</v>
      </c>
      <c r="H4323" s="44">
        <v>25148</v>
      </c>
      <c r="I4323" s="44">
        <v>0</v>
      </c>
      <c r="J4323" s="44">
        <v>2968</v>
      </c>
      <c r="K4323" s="44">
        <v>0</v>
      </c>
      <c r="L4323" s="44">
        <v>0</v>
      </c>
      <c r="M4323" s="44">
        <v>0</v>
      </c>
      <c r="N4323" s="44">
        <v>0</v>
      </c>
      <c r="O4323" s="44">
        <v>0</v>
      </c>
      <c r="P4323" s="44">
        <v>0</v>
      </c>
      <c r="Q4323" s="44">
        <v>0</v>
      </c>
      <c r="R4323" s="44">
        <v>16.015291000000001</v>
      </c>
      <c r="S4323" s="44">
        <v>16.159759999999999</v>
      </c>
      <c r="T4323" s="44">
        <v>25148</v>
      </c>
      <c r="U4323" s="44">
        <v>2968</v>
      </c>
      <c r="V4323" s="44">
        <v>0</v>
      </c>
      <c r="W4323" s="44">
        <v>0</v>
      </c>
      <c r="X4323" s="44">
        <v>0</v>
      </c>
      <c r="Y4323" s="44">
        <v>6693.1985999999997</v>
      </c>
      <c r="Z4323" s="44">
        <v>151.71150600000001</v>
      </c>
      <c r="AA4323" s="44">
        <v>6.8560739999999996</v>
      </c>
      <c r="AB4323" s="44">
        <v>0.42102899999999999</v>
      </c>
      <c r="AC4323" s="44">
        <v>0.120462</v>
      </c>
      <c r="AD4323" s="44">
        <v>1553.6831090000001</v>
      </c>
    </row>
    <row r="4324" spans="1:30" x14ac:dyDescent="0.25">
      <c r="A4324">
        <v>5831</v>
      </c>
      <c r="B4324" t="s">
        <v>101</v>
      </c>
      <c r="C4324" t="s">
        <v>240</v>
      </c>
      <c r="D4324" t="s">
        <v>411</v>
      </c>
      <c r="E4324" t="s">
        <v>412</v>
      </c>
      <c r="F4324" s="48" t="e">
        <f>VLOOKUP(A4324,'TAZ definitions'!$A$1:$E$1902,2,FALSE)</f>
        <v>#N/A</v>
      </c>
      <c r="G4324" s="48" t="e">
        <f>VLOOKUP(A4324,'TAZ definitions'!$A$1:$E$1902,4,FALSE)</f>
        <v>#N/A</v>
      </c>
      <c r="H4324" s="44">
        <v>18635</v>
      </c>
      <c r="I4324" s="44">
        <v>0</v>
      </c>
      <c r="J4324" s="44">
        <v>2048</v>
      </c>
      <c r="K4324" s="44">
        <v>0</v>
      </c>
      <c r="L4324" s="44">
        <v>0</v>
      </c>
      <c r="M4324" s="44">
        <v>0</v>
      </c>
      <c r="N4324" s="44">
        <v>0</v>
      </c>
      <c r="O4324" s="44">
        <v>0</v>
      </c>
      <c r="P4324" s="44">
        <v>0</v>
      </c>
      <c r="Q4324" s="44">
        <v>0</v>
      </c>
      <c r="R4324" s="44">
        <v>17.785367999999998</v>
      </c>
      <c r="S4324" s="44">
        <v>17.861032000000002</v>
      </c>
      <c r="T4324" s="44">
        <v>18635</v>
      </c>
      <c r="U4324" s="44">
        <v>2048</v>
      </c>
      <c r="V4324" s="44">
        <v>0</v>
      </c>
      <c r="W4324" s="44">
        <v>0</v>
      </c>
      <c r="X4324" s="44">
        <v>0</v>
      </c>
      <c r="Y4324" s="44">
        <v>32575.895520999999</v>
      </c>
      <c r="Z4324" s="44">
        <v>598.59885799999995</v>
      </c>
      <c r="AA4324" s="44">
        <v>35.735484999999997</v>
      </c>
      <c r="AB4324" s="44">
        <v>2.4572590000000001</v>
      </c>
      <c r="AC4324" s="44">
        <v>0.557925</v>
      </c>
      <c r="AD4324" s="44">
        <v>7719.1552819999997</v>
      </c>
    </row>
    <row r="4325" spans="1:30" x14ac:dyDescent="0.25">
      <c r="A4325">
        <v>5832</v>
      </c>
      <c r="B4325" t="s">
        <v>101</v>
      </c>
      <c r="C4325" t="s">
        <v>240</v>
      </c>
      <c r="D4325" t="s">
        <v>411</v>
      </c>
      <c r="E4325" t="s">
        <v>412</v>
      </c>
      <c r="F4325" s="48" t="e">
        <f>VLOOKUP(A4325,'TAZ definitions'!$A$1:$E$1902,2,FALSE)</f>
        <v>#N/A</v>
      </c>
      <c r="G4325" s="48" t="e">
        <f>VLOOKUP(A4325,'TAZ definitions'!$A$1:$E$1902,4,FALSE)</f>
        <v>#N/A</v>
      </c>
      <c r="H4325" s="44">
        <v>38803</v>
      </c>
      <c r="I4325" s="44">
        <v>0</v>
      </c>
      <c r="J4325" s="44">
        <v>3973</v>
      </c>
      <c r="K4325" s="44">
        <v>0</v>
      </c>
      <c r="L4325" s="44">
        <v>0</v>
      </c>
      <c r="M4325" s="44">
        <v>0</v>
      </c>
      <c r="N4325" s="44">
        <v>0</v>
      </c>
      <c r="O4325" s="44">
        <v>0</v>
      </c>
      <c r="P4325" s="44">
        <v>0</v>
      </c>
      <c r="Q4325" s="44">
        <v>0</v>
      </c>
      <c r="R4325" s="44">
        <v>16.260870000000001</v>
      </c>
      <c r="S4325" s="44">
        <v>16.365898000000001</v>
      </c>
      <c r="T4325" s="44">
        <v>38803</v>
      </c>
      <c r="U4325" s="44">
        <v>3973</v>
      </c>
      <c r="V4325" s="44">
        <v>0</v>
      </c>
      <c r="W4325" s="44">
        <v>0</v>
      </c>
      <c r="X4325" s="44">
        <v>4970.3982850000002</v>
      </c>
      <c r="Y4325" s="44">
        <v>26842.695844999998</v>
      </c>
      <c r="Z4325" s="44">
        <v>588.04325600000004</v>
      </c>
      <c r="AA4325" s="44">
        <v>26.269203999999998</v>
      </c>
      <c r="AB4325" s="44">
        <v>1.6713549999999999</v>
      </c>
      <c r="AC4325" s="44">
        <v>0.47411900000000001</v>
      </c>
      <c r="AD4325" s="44">
        <v>6067.5584479999998</v>
      </c>
    </row>
    <row r="4326" spans="1:30" x14ac:dyDescent="0.25">
      <c r="A4326">
        <v>5833</v>
      </c>
      <c r="B4326" t="s">
        <v>101</v>
      </c>
      <c r="C4326" t="s">
        <v>240</v>
      </c>
      <c r="D4326" t="s">
        <v>411</v>
      </c>
      <c r="E4326" t="s">
        <v>412</v>
      </c>
      <c r="F4326" s="48" t="e">
        <f>VLOOKUP(A4326,'TAZ definitions'!$A$1:$E$1902,2,FALSE)</f>
        <v>#N/A</v>
      </c>
      <c r="G4326" s="48" t="e">
        <f>VLOOKUP(A4326,'TAZ definitions'!$A$1:$E$1902,4,FALSE)</f>
        <v>#N/A</v>
      </c>
      <c r="H4326" s="44">
        <v>26019</v>
      </c>
      <c r="I4326" s="44">
        <v>0</v>
      </c>
      <c r="J4326" s="44">
        <v>2996</v>
      </c>
      <c r="K4326" s="44">
        <v>0</v>
      </c>
      <c r="L4326" s="44">
        <v>0</v>
      </c>
      <c r="M4326" s="44">
        <v>0</v>
      </c>
      <c r="N4326" s="44">
        <v>0</v>
      </c>
      <c r="O4326" s="44">
        <v>0</v>
      </c>
      <c r="P4326" s="44">
        <v>0</v>
      </c>
      <c r="Q4326" s="44">
        <v>0</v>
      </c>
      <c r="R4326" s="44">
        <v>17.616969999999998</v>
      </c>
      <c r="S4326" s="44">
        <v>17.655687</v>
      </c>
      <c r="T4326" s="44">
        <v>26019</v>
      </c>
      <c r="U4326" s="44">
        <v>2996</v>
      </c>
      <c r="V4326" s="44">
        <v>0</v>
      </c>
      <c r="W4326" s="44">
        <v>0</v>
      </c>
      <c r="X4326" s="44">
        <v>1813.811336</v>
      </c>
      <c r="Y4326" s="44">
        <v>20524.924200000001</v>
      </c>
      <c r="Z4326" s="44">
        <v>440.94069500000001</v>
      </c>
      <c r="AA4326" s="44">
        <v>21.638342999999999</v>
      </c>
      <c r="AB4326" s="44">
        <v>1.369912</v>
      </c>
      <c r="AC4326" s="44">
        <v>0.36624499999999999</v>
      </c>
      <c r="AD4326" s="44">
        <v>4788.1781620000002</v>
      </c>
    </row>
    <row r="4327" spans="1:30" x14ac:dyDescent="0.25">
      <c r="A4327">
        <v>5834</v>
      </c>
      <c r="B4327" t="s">
        <v>101</v>
      </c>
      <c r="C4327" t="s">
        <v>240</v>
      </c>
      <c r="D4327" t="s">
        <v>411</v>
      </c>
      <c r="E4327" t="s">
        <v>412</v>
      </c>
      <c r="F4327" s="48" t="e">
        <f>VLOOKUP(A4327,'TAZ definitions'!$A$1:$E$1902,2,FALSE)</f>
        <v>#N/A</v>
      </c>
      <c r="G4327" s="48" t="e">
        <f>VLOOKUP(A4327,'TAZ definitions'!$A$1:$E$1902,4,FALSE)</f>
        <v>#N/A</v>
      </c>
      <c r="H4327" s="44">
        <v>25878</v>
      </c>
      <c r="I4327" s="44">
        <v>0</v>
      </c>
      <c r="J4327" s="44">
        <v>2992</v>
      </c>
      <c r="K4327" s="44">
        <v>0</v>
      </c>
      <c r="L4327" s="44">
        <v>0</v>
      </c>
      <c r="M4327" s="44">
        <v>0</v>
      </c>
      <c r="N4327" s="44">
        <v>0</v>
      </c>
      <c r="O4327" s="44">
        <v>0</v>
      </c>
      <c r="P4327" s="44">
        <v>0</v>
      </c>
      <c r="Q4327" s="44">
        <v>0</v>
      </c>
      <c r="R4327" s="44">
        <v>16.146984</v>
      </c>
      <c r="S4327" s="44">
        <v>15.837384999999999</v>
      </c>
      <c r="T4327" s="44">
        <v>25878</v>
      </c>
      <c r="U4327" s="44">
        <v>2992</v>
      </c>
      <c r="V4327" s="44">
        <v>0</v>
      </c>
      <c r="W4327" s="44">
        <v>0</v>
      </c>
      <c r="X4327" s="44">
        <v>0</v>
      </c>
      <c r="Y4327" s="44">
        <v>26169.526579000001</v>
      </c>
      <c r="Z4327" s="44">
        <v>783.74059999999997</v>
      </c>
      <c r="AA4327" s="44">
        <v>22.725173999999999</v>
      </c>
      <c r="AB4327" s="44">
        <v>1.2167539999999999</v>
      </c>
      <c r="AC4327" s="44">
        <v>0.50063400000000002</v>
      </c>
      <c r="AD4327" s="44">
        <v>5941.4874989999998</v>
      </c>
    </row>
    <row r="4328" spans="1:30" x14ac:dyDescent="0.25">
      <c r="A4328">
        <v>5835</v>
      </c>
      <c r="B4328" t="s">
        <v>101</v>
      </c>
      <c r="C4328" t="s">
        <v>240</v>
      </c>
      <c r="D4328" t="s">
        <v>411</v>
      </c>
      <c r="E4328" t="s">
        <v>412</v>
      </c>
      <c r="F4328" s="48" t="e">
        <f>VLOOKUP(A4328,'TAZ definitions'!$A$1:$E$1902,2,FALSE)</f>
        <v>#N/A</v>
      </c>
      <c r="G4328" s="48" t="e">
        <f>VLOOKUP(A4328,'TAZ definitions'!$A$1:$E$1902,4,FALSE)</f>
        <v>#N/A</v>
      </c>
      <c r="H4328" s="44">
        <v>23537</v>
      </c>
      <c r="I4328" s="44">
        <v>0</v>
      </c>
      <c r="J4328" s="44">
        <v>2463</v>
      </c>
      <c r="K4328" s="44">
        <v>0</v>
      </c>
      <c r="L4328" s="44">
        <v>0</v>
      </c>
      <c r="M4328" s="44">
        <v>0</v>
      </c>
      <c r="N4328" s="44">
        <v>0</v>
      </c>
      <c r="O4328" s="44">
        <v>0</v>
      </c>
      <c r="P4328" s="44">
        <v>0</v>
      </c>
      <c r="Q4328" s="44">
        <v>0</v>
      </c>
      <c r="R4328" s="44">
        <v>15.420057999999999</v>
      </c>
      <c r="S4328" s="44">
        <v>15.11791</v>
      </c>
      <c r="T4328" s="44">
        <v>23537</v>
      </c>
      <c r="U4328" s="44">
        <v>2463</v>
      </c>
      <c r="V4328" s="44">
        <v>0</v>
      </c>
      <c r="W4328" s="44">
        <v>0</v>
      </c>
      <c r="X4328" s="44">
        <v>0</v>
      </c>
      <c r="Y4328" s="44">
        <v>37933.419038</v>
      </c>
      <c r="Z4328" s="44">
        <v>977.06798500000002</v>
      </c>
      <c r="AA4328" s="44">
        <v>31.352512999999998</v>
      </c>
      <c r="AB4328" s="44">
        <v>1.7483930000000001</v>
      </c>
      <c r="AC4328" s="44">
        <v>0.68276300000000001</v>
      </c>
      <c r="AD4328" s="44">
        <v>8060.722777</v>
      </c>
    </row>
    <row r="4329" spans="1:30" x14ac:dyDescent="0.25">
      <c r="A4329">
        <v>5836</v>
      </c>
      <c r="B4329" t="s">
        <v>101</v>
      </c>
      <c r="C4329" t="s">
        <v>240</v>
      </c>
      <c r="D4329" t="s">
        <v>429</v>
      </c>
      <c r="E4329" t="s">
        <v>412</v>
      </c>
      <c r="F4329" s="48" t="e">
        <f>VLOOKUP(A4329,'TAZ definitions'!$A$1:$E$1902,2,FALSE)</f>
        <v>#N/A</v>
      </c>
      <c r="G4329" s="48" t="e">
        <f>VLOOKUP(A4329,'TAZ definitions'!$A$1:$E$1902,4,FALSE)</f>
        <v>#N/A</v>
      </c>
      <c r="H4329" s="44">
        <v>1754</v>
      </c>
      <c r="I4329" s="44">
        <v>0</v>
      </c>
      <c r="J4329" s="44">
        <v>155</v>
      </c>
      <c r="K4329" s="44">
        <v>0</v>
      </c>
      <c r="L4329" s="44">
        <v>0</v>
      </c>
      <c r="M4329" s="44">
        <v>0</v>
      </c>
      <c r="N4329" s="44">
        <v>0</v>
      </c>
      <c r="O4329" s="44">
        <v>0</v>
      </c>
      <c r="P4329" s="44">
        <v>0</v>
      </c>
      <c r="Q4329" s="44">
        <v>0</v>
      </c>
      <c r="R4329" s="44">
        <v>26.054554</v>
      </c>
      <c r="S4329" s="44">
        <v>26.608231</v>
      </c>
      <c r="T4329" s="44">
        <v>1754</v>
      </c>
      <c r="U4329" s="44">
        <v>155</v>
      </c>
      <c r="V4329" s="44">
        <v>0</v>
      </c>
      <c r="W4329" s="44">
        <v>0</v>
      </c>
      <c r="X4329" s="44">
        <v>0</v>
      </c>
      <c r="Y4329" s="44">
        <v>1282.8860649999999</v>
      </c>
      <c r="Z4329" s="44">
        <v>45.996822000000002</v>
      </c>
      <c r="AA4329" s="44">
        <v>1.0928880000000001</v>
      </c>
      <c r="AB4329" s="44">
        <v>4.4990000000000002E-2</v>
      </c>
      <c r="AC4329" s="44">
        <v>2.6301000000000001E-2</v>
      </c>
      <c r="AD4329" s="44">
        <v>298.19003500000002</v>
      </c>
    </row>
    <row r="4330" spans="1:30" x14ac:dyDescent="0.25">
      <c r="A4330">
        <v>5837</v>
      </c>
      <c r="B4330" t="s">
        <v>101</v>
      </c>
      <c r="C4330" t="s">
        <v>240</v>
      </c>
      <c r="D4330" t="s">
        <v>428</v>
      </c>
      <c r="E4330" t="s">
        <v>412</v>
      </c>
      <c r="F4330" s="48" t="e">
        <f>VLOOKUP(A4330,'TAZ definitions'!$A$1:$E$1902,2,FALSE)</f>
        <v>#N/A</v>
      </c>
      <c r="G4330" s="48" t="e">
        <f>VLOOKUP(A4330,'TAZ definitions'!$A$1:$E$1902,4,FALSE)</f>
        <v>#N/A</v>
      </c>
      <c r="H4330" s="44">
        <v>9002</v>
      </c>
      <c r="I4330" s="44">
        <v>0</v>
      </c>
      <c r="J4330" s="44">
        <v>821</v>
      </c>
      <c r="K4330" s="44">
        <v>0</v>
      </c>
      <c r="L4330" s="44">
        <v>0</v>
      </c>
      <c r="M4330" s="44">
        <v>0</v>
      </c>
      <c r="N4330" s="44">
        <v>0</v>
      </c>
      <c r="O4330" s="44">
        <v>0</v>
      </c>
      <c r="P4330" s="44">
        <v>0</v>
      </c>
      <c r="Q4330" s="44">
        <v>0</v>
      </c>
      <c r="R4330" s="44">
        <v>22.927634999999999</v>
      </c>
      <c r="S4330" s="44">
        <v>21.651603999999999</v>
      </c>
      <c r="T4330" s="44">
        <v>9002</v>
      </c>
      <c r="U4330" s="44">
        <v>821</v>
      </c>
      <c r="V4330" s="44">
        <v>0</v>
      </c>
      <c r="W4330" s="44">
        <v>0</v>
      </c>
      <c r="X4330" s="44">
        <v>0</v>
      </c>
      <c r="Y4330" s="44">
        <v>2319.6971960000001</v>
      </c>
      <c r="Z4330" s="44">
        <v>69.348624999999998</v>
      </c>
      <c r="AA4330" s="44">
        <v>1.9020969999999999</v>
      </c>
      <c r="AB4330" s="44">
        <v>9.4772999999999996E-2</v>
      </c>
      <c r="AC4330" s="44">
        <v>4.4408999999999997E-2</v>
      </c>
      <c r="AD4330" s="44">
        <v>507.86202800000001</v>
      </c>
    </row>
    <row r="4331" spans="1:30" x14ac:dyDescent="0.25">
      <c r="A4331">
        <v>5838</v>
      </c>
      <c r="B4331" t="s">
        <v>101</v>
      </c>
      <c r="C4331" t="s">
        <v>240</v>
      </c>
      <c r="D4331" t="s">
        <v>427</v>
      </c>
      <c r="E4331" t="s">
        <v>412</v>
      </c>
      <c r="F4331" s="48" t="e">
        <f>VLOOKUP(A4331,'TAZ definitions'!$A$1:$E$1902,2,FALSE)</f>
        <v>#N/A</v>
      </c>
      <c r="G4331" s="48" t="e">
        <f>VLOOKUP(A4331,'TAZ definitions'!$A$1:$E$1902,4,FALSE)</f>
        <v>#N/A</v>
      </c>
      <c r="H4331" s="44">
        <v>14103</v>
      </c>
      <c r="I4331" s="44">
        <v>0</v>
      </c>
      <c r="J4331" s="44">
        <v>1631</v>
      </c>
      <c r="K4331" s="44">
        <v>0</v>
      </c>
      <c r="L4331" s="44">
        <v>0</v>
      </c>
      <c r="M4331" s="44">
        <v>0</v>
      </c>
      <c r="N4331" s="44">
        <v>0</v>
      </c>
      <c r="O4331" s="44">
        <v>0</v>
      </c>
      <c r="P4331" s="44">
        <v>0</v>
      </c>
      <c r="Q4331" s="44">
        <v>0</v>
      </c>
      <c r="R4331" s="44">
        <v>15.039301999999999</v>
      </c>
      <c r="S4331" s="44">
        <v>14.967947000000001</v>
      </c>
      <c r="T4331" s="44">
        <v>14103</v>
      </c>
      <c r="U4331" s="44">
        <v>1631</v>
      </c>
      <c r="V4331" s="44">
        <v>0</v>
      </c>
      <c r="W4331" s="44">
        <v>0</v>
      </c>
      <c r="X4331" s="44">
        <v>0</v>
      </c>
      <c r="Y4331" s="44">
        <v>15210.803873000001</v>
      </c>
      <c r="Z4331" s="44">
        <v>358.65535699999998</v>
      </c>
      <c r="AA4331" s="44">
        <v>12.052854</v>
      </c>
      <c r="AB4331" s="44">
        <v>0.71120099999999997</v>
      </c>
      <c r="AC4331" s="44">
        <v>0.263409</v>
      </c>
      <c r="AD4331" s="44">
        <v>3128.4418169999999</v>
      </c>
    </row>
    <row r="4332" spans="1:30" x14ac:dyDescent="0.25">
      <c r="A4332">
        <v>5839</v>
      </c>
      <c r="B4332" t="s">
        <v>101</v>
      </c>
      <c r="C4332" t="s">
        <v>240</v>
      </c>
      <c r="D4332" t="s">
        <v>430</v>
      </c>
      <c r="E4332" t="s">
        <v>412</v>
      </c>
      <c r="F4332" s="48" t="e">
        <f>VLOOKUP(A4332,'TAZ definitions'!$A$1:$E$1902,2,FALSE)</f>
        <v>#N/A</v>
      </c>
      <c r="G4332" s="48" t="e">
        <f>VLOOKUP(A4332,'TAZ definitions'!$A$1:$E$1902,4,FALSE)</f>
        <v>#N/A</v>
      </c>
      <c r="H4332" s="44">
        <v>22083</v>
      </c>
      <c r="I4332" s="44">
        <v>0</v>
      </c>
      <c r="J4332" s="44">
        <v>1636</v>
      </c>
      <c r="K4332" s="44">
        <v>0</v>
      </c>
      <c r="L4332" s="44">
        <v>0</v>
      </c>
      <c r="M4332" s="44">
        <v>0</v>
      </c>
      <c r="N4332" s="44">
        <v>0</v>
      </c>
      <c r="O4332" s="44">
        <v>0</v>
      </c>
      <c r="P4332" s="44">
        <v>0</v>
      </c>
      <c r="Q4332" s="44">
        <v>0</v>
      </c>
      <c r="R4332" s="44">
        <v>23.079091999999999</v>
      </c>
      <c r="S4332" s="44">
        <v>22.328215</v>
      </c>
      <c r="T4332" s="44">
        <v>22083</v>
      </c>
      <c r="U4332" s="44">
        <v>1636</v>
      </c>
      <c r="V4332" s="44">
        <v>0</v>
      </c>
      <c r="W4332" s="44">
        <v>0</v>
      </c>
      <c r="X4332" s="44">
        <v>0</v>
      </c>
      <c r="Y4332" s="44">
        <v>1612.423683</v>
      </c>
      <c r="Z4332" s="44">
        <v>48.490907999999997</v>
      </c>
      <c r="AA4332" s="44">
        <v>1.3368230000000001</v>
      </c>
      <c r="AB4332" s="44">
        <v>6.3658999999999993E-2</v>
      </c>
      <c r="AC4332" s="44">
        <v>3.0991999999999999E-2</v>
      </c>
      <c r="AD4332" s="44">
        <v>351.957562</v>
      </c>
    </row>
    <row r="4333" spans="1:30" x14ac:dyDescent="0.25">
      <c r="A4333">
        <v>5840</v>
      </c>
      <c r="B4333" t="s">
        <v>101</v>
      </c>
      <c r="C4333" t="s">
        <v>240</v>
      </c>
      <c r="D4333" t="s">
        <v>417</v>
      </c>
      <c r="E4333" t="s">
        <v>412</v>
      </c>
      <c r="F4333" s="48" t="e">
        <f>VLOOKUP(A4333,'TAZ definitions'!$A$1:$E$1902,2,FALSE)</f>
        <v>#N/A</v>
      </c>
      <c r="G4333" s="48" t="e">
        <f>VLOOKUP(A4333,'TAZ definitions'!$A$1:$E$1902,4,FALSE)</f>
        <v>#N/A</v>
      </c>
      <c r="H4333" s="44">
        <v>7242</v>
      </c>
      <c r="I4333" s="44">
        <v>0</v>
      </c>
      <c r="J4333" s="44">
        <v>627</v>
      </c>
      <c r="K4333" s="44">
        <v>0</v>
      </c>
      <c r="L4333" s="44">
        <v>0</v>
      </c>
      <c r="M4333" s="44">
        <v>0</v>
      </c>
      <c r="N4333" s="44">
        <v>0</v>
      </c>
      <c r="O4333" s="44">
        <v>0</v>
      </c>
      <c r="P4333" s="44">
        <v>0</v>
      </c>
      <c r="Q4333" s="44">
        <v>0</v>
      </c>
      <c r="R4333" s="44">
        <v>16.860723</v>
      </c>
      <c r="S4333" s="44">
        <v>18.263821</v>
      </c>
      <c r="T4333" s="44">
        <v>7242</v>
      </c>
      <c r="U4333" s="44">
        <v>627</v>
      </c>
      <c r="V4333" s="44">
        <v>0</v>
      </c>
      <c r="W4333" s="44">
        <v>0</v>
      </c>
      <c r="X4333" s="44">
        <v>0</v>
      </c>
      <c r="Y4333" s="44">
        <v>4859.6290950000002</v>
      </c>
      <c r="Z4333" s="44">
        <v>139.14702399999999</v>
      </c>
      <c r="AA4333" s="44">
        <v>4.0091210000000004</v>
      </c>
      <c r="AB4333" s="44">
        <v>0.20466699999999999</v>
      </c>
      <c r="AC4333" s="44">
        <v>9.1836000000000001E-2</v>
      </c>
      <c r="AD4333" s="44">
        <v>1056.07242</v>
      </c>
    </row>
    <row r="4334" spans="1:30" x14ac:dyDescent="0.25">
      <c r="A4334">
        <v>5841</v>
      </c>
      <c r="B4334" t="s">
        <v>101</v>
      </c>
      <c r="C4334" t="s">
        <v>240</v>
      </c>
      <c r="D4334" t="s">
        <v>417</v>
      </c>
      <c r="E4334" t="s">
        <v>412</v>
      </c>
      <c r="F4334" s="48" t="e">
        <f>VLOOKUP(A4334,'TAZ definitions'!$A$1:$E$1902,2,FALSE)</f>
        <v>#N/A</v>
      </c>
      <c r="G4334" s="48" t="e">
        <f>VLOOKUP(A4334,'TAZ definitions'!$A$1:$E$1902,4,FALSE)</f>
        <v>#N/A</v>
      </c>
      <c r="H4334" s="44">
        <v>8385</v>
      </c>
      <c r="I4334" s="44">
        <v>0</v>
      </c>
      <c r="J4334" s="44">
        <v>701</v>
      </c>
      <c r="K4334" s="44">
        <v>0</v>
      </c>
      <c r="L4334" s="44">
        <v>0</v>
      </c>
      <c r="M4334" s="44">
        <v>0</v>
      </c>
      <c r="N4334" s="44">
        <v>0</v>
      </c>
      <c r="O4334" s="44">
        <v>0</v>
      </c>
      <c r="P4334" s="44">
        <v>0</v>
      </c>
      <c r="Q4334" s="44">
        <v>0</v>
      </c>
      <c r="R4334" s="44">
        <v>17.998515999999999</v>
      </c>
      <c r="S4334" s="44">
        <v>19.763490999999998</v>
      </c>
      <c r="T4334" s="44">
        <v>8385</v>
      </c>
      <c r="U4334" s="44">
        <v>701</v>
      </c>
      <c r="V4334" s="44">
        <v>0</v>
      </c>
      <c r="W4334" s="44">
        <v>0</v>
      </c>
      <c r="X4334" s="44">
        <v>0</v>
      </c>
      <c r="Y4334" s="44">
        <v>12021.938655</v>
      </c>
      <c r="Z4334" s="44">
        <v>232.71156199999999</v>
      </c>
      <c r="AA4334" s="44">
        <v>13.777438999999999</v>
      </c>
      <c r="AB4334" s="44">
        <v>0.66662600000000005</v>
      </c>
      <c r="AC4334" s="44">
        <v>0.21618899999999999</v>
      </c>
      <c r="AD4334" s="44">
        <v>2472.1795419999999</v>
      </c>
    </row>
    <row r="4335" spans="1:30" x14ac:dyDescent="0.25">
      <c r="A4335">
        <v>5842</v>
      </c>
      <c r="B4335" t="s">
        <v>101</v>
      </c>
      <c r="C4335" t="s">
        <v>240</v>
      </c>
      <c r="D4335" t="s">
        <v>413</v>
      </c>
      <c r="E4335" t="s">
        <v>412</v>
      </c>
      <c r="F4335" s="48" t="e">
        <f>VLOOKUP(A4335,'TAZ definitions'!$A$1:$E$1902,2,FALSE)</f>
        <v>#N/A</v>
      </c>
      <c r="G4335" s="48" t="e">
        <f>VLOOKUP(A4335,'TAZ definitions'!$A$1:$E$1902,4,FALSE)</f>
        <v>#N/A</v>
      </c>
      <c r="H4335" s="44">
        <v>22682</v>
      </c>
      <c r="I4335" s="44">
        <v>0</v>
      </c>
      <c r="J4335" s="44">
        <v>2298</v>
      </c>
      <c r="K4335" s="44">
        <v>0</v>
      </c>
      <c r="L4335" s="44">
        <v>0</v>
      </c>
      <c r="M4335" s="44">
        <v>0</v>
      </c>
      <c r="N4335" s="44">
        <v>0</v>
      </c>
      <c r="O4335" s="44">
        <v>0</v>
      </c>
      <c r="P4335" s="44">
        <v>0</v>
      </c>
      <c r="Q4335" s="44">
        <v>0</v>
      </c>
      <c r="R4335" s="44">
        <v>13.762956000000001</v>
      </c>
      <c r="S4335" s="44">
        <v>13.531593000000001</v>
      </c>
      <c r="T4335" s="44">
        <v>22682</v>
      </c>
      <c r="U4335" s="44">
        <v>2298</v>
      </c>
      <c r="V4335" s="44">
        <v>0</v>
      </c>
      <c r="W4335" s="44">
        <v>0</v>
      </c>
      <c r="X4335" s="44">
        <v>0</v>
      </c>
      <c r="Y4335" s="44">
        <v>9040.0769020000007</v>
      </c>
      <c r="Z4335" s="44">
        <v>260.07023299999997</v>
      </c>
      <c r="AA4335" s="44">
        <v>7.4677319999999998</v>
      </c>
      <c r="AB4335" s="44">
        <v>0.39117099999999999</v>
      </c>
      <c r="AC4335" s="44">
        <v>0.170628</v>
      </c>
      <c r="AD4335" s="44">
        <v>1981.2505510000001</v>
      </c>
    </row>
    <row r="4336" spans="1:30" x14ac:dyDescent="0.25">
      <c r="A4336">
        <v>5843</v>
      </c>
      <c r="B4336" t="s">
        <v>101</v>
      </c>
      <c r="C4336" t="s">
        <v>240</v>
      </c>
      <c r="D4336" t="s">
        <v>431</v>
      </c>
      <c r="E4336" t="s">
        <v>412</v>
      </c>
      <c r="F4336" s="48" t="e">
        <f>VLOOKUP(A4336,'TAZ definitions'!$A$1:$E$1902,2,FALSE)</f>
        <v>#N/A</v>
      </c>
      <c r="G4336" s="48" t="e">
        <f>VLOOKUP(A4336,'TAZ definitions'!$A$1:$E$1902,4,FALSE)</f>
        <v>#N/A</v>
      </c>
      <c r="H4336" s="44">
        <v>52225</v>
      </c>
      <c r="I4336" s="44">
        <v>0</v>
      </c>
      <c r="J4336" s="44">
        <v>4734</v>
      </c>
      <c r="K4336" s="44">
        <v>0</v>
      </c>
      <c r="L4336" s="44">
        <v>0</v>
      </c>
      <c r="M4336" s="44">
        <v>0</v>
      </c>
      <c r="N4336" s="44">
        <v>0</v>
      </c>
      <c r="O4336" s="44">
        <v>0</v>
      </c>
      <c r="P4336" s="44">
        <v>0</v>
      </c>
      <c r="Q4336" s="44">
        <v>0</v>
      </c>
      <c r="R4336" s="44">
        <v>18.625122000000001</v>
      </c>
      <c r="S4336" s="44">
        <v>18.486478999999999</v>
      </c>
      <c r="T4336" s="44">
        <v>52225</v>
      </c>
      <c r="U4336" s="44">
        <v>4734</v>
      </c>
      <c r="V4336" s="44">
        <v>0</v>
      </c>
      <c r="W4336" s="44">
        <v>0</v>
      </c>
      <c r="X4336" s="44">
        <v>380.077245</v>
      </c>
      <c r="Y4336" s="44">
        <v>6931.1751910000003</v>
      </c>
      <c r="Z4336" s="44">
        <v>194.857305</v>
      </c>
      <c r="AA4336" s="44">
        <v>5.6611739999999999</v>
      </c>
      <c r="AB4336" s="44">
        <v>0.31572499999999998</v>
      </c>
      <c r="AC4336" s="44">
        <v>0.128883</v>
      </c>
      <c r="AD4336" s="44">
        <v>1531.8304659999999</v>
      </c>
    </row>
    <row r="4337" spans="1:30" x14ac:dyDescent="0.25">
      <c r="A4337">
        <v>5844</v>
      </c>
      <c r="B4337" t="s">
        <v>101</v>
      </c>
      <c r="C4337" t="s">
        <v>240</v>
      </c>
      <c r="D4337" t="s">
        <v>431</v>
      </c>
      <c r="E4337" t="s">
        <v>412</v>
      </c>
      <c r="F4337" s="48" t="e">
        <f>VLOOKUP(A4337,'TAZ definitions'!$A$1:$E$1902,2,FALSE)</f>
        <v>#N/A</v>
      </c>
      <c r="G4337" s="48" t="e">
        <f>VLOOKUP(A4337,'TAZ definitions'!$A$1:$E$1902,4,FALSE)</f>
        <v>#N/A</v>
      </c>
      <c r="H4337" s="44">
        <v>58282</v>
      </c>
      <c r="I4337" s="44">
        <v>0</v>
      </c>
      <c r="J4337" s="44">
        <v>5873</v>
      </c>
      <c r="K4337" s="44">
        <v>0</v>
      </c>
      <c r="L4337" s="44">
        <v>0</v>
      </c>
      <c r="M4337" s="44">
        <v>0</v>
      </c>
      <c r="N4337" s="44">
        <v>0</v>
      </c>
      <c r="O4337" s="44">
        <v>0</v>
      </c>
      <c r="P4337" s="44">
        <v>93.479950000000002</v>
      </c>
      <c r="Q4337" s="44">
        <v>74.973067999999998</v>
      </c>
      <c r="R4337" s="44">
        <v>16.112476000000001</v>
      </c>
      <c r="S4337" s="44">
        <v>15.899034</v>
      </c>
      <c r="T4337" s="44">
        <v>58104.011719000002</v>
      </c>
      <c r="U4337" s="44">
        <v>5855.064453</v>
      </c>
      <c r="V4337" s="44">
        <v>0</v>
      </c>
      <c r="W4337" s="44">
        <v>0</v>
      </c>
      <c r="X4337" s="44">
        <v>0</v>
      </c>
      <c r="Y4337" s="44">
        <v>2961.0699159999999</v>
      </c>
      <c r="Z4337" s="44">
        <v>84.362819000000002</v>
      </c>
      <c r="AA4337" s="44">
        <v>2.4306260000000002</v>
      </c>
      <c r="AB4337" s="44">
        <v>0.12923299999999999</v>
      </c>
      <c r="AC4337" s="44">
        <v>5.5338999999999999E-2</v>
      </c>
      <c r="AD4337" s="44">
        <v>654.39795400000003</v>
      </c>
    </row>
    <row r="4338" spans="1:30" x14ac:dyDescent="0.25">
      <c r="A4338">
        <v>5845</v>
      </c>
      <c r="B4338" t="s">
        <v>101</v>
      </c>
      <c r="C4338" t="s">
        <v>240</v>
      </c>
      <c r="D4338" t="s">
        <v>431</v>
      </c>
      <c r="E4338" t="s">
        <v>412</v>
      </c>
      <c r="F4338" s="48" t="e">
        <f>VLOOKUP(A4338,'TAZ definitions'!$A$1:$E$1902,2,FALSE)</f>
        <v>#N/A</v>
      </c>
      <c r="G4338" s="48" t="e">
        <f>VLOOKUP(A4338,'TAZ definitions'!$A$1:$E$1902,4,FALSE)</f>
        <v>#N/A</v>
      </c>
      <c r="H4338" s="44">
        <v>61419</v>
      </c>
      <c r="I4338" s="44">
        <v>0</v>
      </c>
      <c r="J4338" s="44">
        <v>6012</v>
      </c>
      <c r="K4338" s="44">
        <v>0</v>
      </c>
      <c r="L4338" s="44">
        <v>0</v>
      </c>
      <c r="M4338" s="44">
        <v>0</v>
      </c>
      <c r="N4338" s="44">
        <v>0</v>
      </c>
      <c r="O4338" s="44">
        <v>0</v>
      </c>
      <c r="P4338" s="44">
        <v>86.617851000000002</v>
      </c>
      <c r="Q4338" s="44">
        <v>83.207779000000002</v>
      </c>
      <c r="R4338" s="44">
        <v>16.727867</v>
      </c>
      <c r="S4338" s="44">
        <v>16.487145999999999</v>
      </c>
      <c r="T4338" s="44">
        <v>61252.320312999997</v>
      </c>
      <c r="U4338" s="44">
        <v>5995.6845700000003</v>
      </c>
      <c r="V4338" s="44">
        <v>0</v>
      </c>
      <c r="W4338" s="44">
        <v>0</v>
      </c>
      <c r="X4338" s="44">
        <v>0</v>
      </c>
      <c r="Y4338" s="44">
        <v>8169.628138</v>
      </c>
      <c r="Z4338" s="44">
        <v>233.79645400000001</v>
      </c>
      <c r="AA4338" s="44">
        <v>6.7402259999999998</v>
      </c>
      <c r="AB4338" s="44">
        <v>0.359512</v>
      </c>
      <c r="AC4338" s="44">
        <v>0.15414</v>
      </c>
      <c r="AD4338" s="44">
        <v>1800.239096</v>
      </c>
    </row>
    <row r="4339" spans="1:30" x14ac:dyDescent="0.25">
      <c r="A4339">
        <v>5846</v>
      </c>
      <c r="B4339" t="s">
        <v>101</v>
      </c>
      <c r="C4339" t="s">
        <v>240</v>
      </c>
      <c r="D4339" t="s">
        <v>432</v>
      </c>
      <c r="E4339" t="s">
        <v>412</v>
      </c>
      <c r="F4339" s="48" t="e">
        <f>VLOOKUP(A4339,'TAZ definitions'!$A$1:$E$1902,2,FALSE)</f>
        <v>#N/A</v>
      </c>
      <c r="G4339" s="48" t="e">
        <f>VLOOKUP(A4339,'TAZ definitions'!$A$1:$E$1902,4,FALSE)</f>
        <v>#N/A</v>
      </c>
      <c r="H4339" s="44">
        <v>10434</v>
      </c>
      <c r="I4339" s="44">
        <v>0</v>
      </c>
      <c r="J4339" s="44">
        <v>948</v>
      </c>
      <c r="K4339" s="44">
        <v>0</v>
      </c>
      <c r="L4339" s="44">
        <v>0</v>
      </c>
      <c r="M4339" s="44">
        <v>0</v>
      </c>
      <c r="N4339" s="44">
        <v>0</v>
      </c>
      <c r="O4339" s="44">
        <v>0</v>
      </c>
      <c r="P4339" s="44">
        <v>0</v>
      </c>
      <c r="Q4339" s="44">
        <v>0</v>
      </c>
      <c r="R4339" s="44">
        <v>23.782522</v>
      </c>
      <c r="S4339" s="44">
        <v>23.469602999999999</v>
      </c>
      <c r="T4339" s="44">
        <v>10434</v>
      </c>
      <c r="U4339" s="44">
        <v>948.00006099999996</v>
      </c>
      <c r="V4339" s="44">
        <v>0</v>
      </c>
      <c r="W4339" s="44">
        <v>0</v>
      </c>
      <c r="X4339" s="44">
        <v>0</v>
      </c>
      <c r="Y4339" s="44">
        <v>659.09087399999999</v>
      </c>
      <c r="Z4339" s="44">
        <v>18.835083999999998</v>
      </c>
      <c r="AA4339" s="44">
        <v>0.54109399999999996</v>
      </c>
      <c r="AB4339" s="44">
        <v>2.7585999999999999E-2</v>
      </c>
      <c r="AC4339" s="44">
        <v>1.2459E-2</v>
      </c>
      <c r="AD4339" s="44">
        <v>142.791957</v>
      </c>
    </row>
    <row r="4340" spans="1:30" x14ac:dyDescent="0.25">
      <c r="A4340">
        <v>5847</v>
      </c>
      <c r="B4340" t="s">
        <v>101</v>
      </c>
      <c r="C4340" t="s">
        <v>240</v>
      </c>
      <c r="D4340" t="s">
        <v>418</v>
      </c>
      <c r="E4340" t="s">
        <v>412</v>
      </c>
      <c r="F4340" s="48" t="e">
        <f>VLOOKUP(A4340,'TAZ definitions'!$A$1:$E$1902,2,FALSE)</f>
        <v>#N/A</v>
      </c>
      <c r="G4340" s="48" t="e">
        <f>VLOOKUP(A4340,'TAZ definitions'!$A$1:$E$1902,4,FALSE)</f>
        <v>#N/A</v>
      </c>
      <c r="H4340" s="44">
        <v>1901</v>
      </c>
      <c r="I4340" s="44">
        <v>0</v>
      </c>
      <c r="J4340" s="44">
        <v>169</v>
      </c>
      <c r="K4340" s="44">
        <v>0</v>
      </c>
      <c r="L4340" s="44">
        <v>0</v>
      </c>
      <c r="M4340" s="44">
        <v>0</v>
      </c>
      <c r="N4340" s="44">
        <v>0</v>
      </c>
      <c r="O4340" s="44">
        <v>0</v>
      </c>
      <c r="P4340" s="44">
        <v>0</v>
      </c>
      <c r="Q4340" s="44">
        <v>0</v>
      </c>
      <c r="R4340" s="44">
        <v>19.572524999999999</v>
      </c>
      <c r="S4340" s="44">
        <v>19.470586999999998</v>
      </c>
      <c r="T4340" s="44">
        <v>1901</v>
      </c>
      <c r="U4340" s="44">
        <v>169</v>
      </c>
      <c r="V4340" s="44">
        <v>0</v>
      </c>
      <c r="W4340" s="44">
        <v>0</v>
      </c>
      <c r="X4340" s="44">
        <v>0</v>
      </c>
      <c r="Y4340" s="44">
        <v>821.01739199999997</v>
      </c>
      <c r="Z4340" s="44">
        <v>23.457882000000001</v>
      </c>
      <c r="AA4340" s="44">
        <v>0.67528500000000002</v>
      </c>
      <c r="AB4340" s="44">
        <v>3.5296000000000001E-2</v>
      </c>
      <c r="AC4340" s="44">
        <v>1.5500999999999999E-2</v>
      </c>
      <c r="AD4340" s="44">
        <v>179.38462799999999</v>
      </c>
    </row>
    <row r="4341" spans="1:30" x14ac:dyDescent="0.25">
      <c r="A4341">
        <v>5848</v>
      </c>
      <c r="B4341" t="s">
        <v>101</v>
      </c>
      <c r="C4341" t="s">
        <v>240</v>
      </c>
      <c r="D4341" t="s">
        <v>433</v>
      </c>
      <c r="E4341" t="s">
        <v>412</v>
      </c>
      <c r="F4341" s="48" t="e">
        <f>VLOOKUP(A4341,'TAZ definitions'!$A$1:$E$1902,2,FALSE)</f>
        <v>#N/A</v>
      </c>
      <c r="G4341" s="48" t="e">
        <f>VLOOKUP(A4341,'TAZ definitions'!$A$1:$E$1902,4,FALSE)</f>
        <v>#N/A</v>
      </c>
      <c r="H4341" s="44">
        <v>27994</v>
      </c>
      <c r="I4341" s="44">
        <v>0</v>
      </c>
      <c r="J4341" s="44">
        <v>2953</v>
      </c>
      <c r="K4341" s="44">
        <v>0</v>
      </c>
      <c r="L4341" s="44">
        <v>0</v>
      </c>
      <c r="M4341" s="44">
        <v>0</v>
      </c>
      <c r="N4341" s="44">
        <v>0</v>
      </c>
      <c r="O4341" s="44">
        <v>0</v>
      </c>
      <c r="P4341" s="44">
        <v>0</v>
      </c>
      <c r="Q4341" s="44">
        <v>0</v>
      </c>
      <c r="R4341" s="44">
        <v>19.475805000000001</v>
      </c>
      <c r="S4341" s="44">
        <v>19.322721000000001</v>
      </c>
      <c r="T4341" s="44">
        <v>27994</v>
      </c>
      <c r="U4341" s="44">
        <v>2953</v>
      </c>
      <c r="V4341" s="44">
        <v>0</v>
      </c>
      <c r="W4341" s="44">
        <v>0</v>
      </c>
      <c r="X4341" s="44">
        <v>0</v>
      </c>
      <c r="Y4341" s="44">
        <v>936.65942500000006</v>
      </c>
      <c r="Z4341" s="44">
        <v>26.777995000000001</v>
      </c>
      <c r="AA4341" s="44">
        <v>0.77191799999999999</v>
      </c>
      <c r="AB4341" s="44">
        <v>3.9314000000000002E-2</v>
      </c>
      <c r="AC4341" s="44">
        <v>1.7703E-2</v>
      </c>
      <c r="AD4341" s="44">
        <v>203.29114100000001</v>
      </c>
    </row>
    <row r="4342" spans="1:30" x14ac:dyDescent="0.25">
      <c r="A4342">
        <v>5849</v>
      </c>
      <c r="B4342" t="s">
        <v>101</v>
      </c>
      <c r="C4342" t="s">
        <v>240</v>
      </c>
      <c r="D4342" t="s">
        <v>413</v>
      </c>
      <c r="E4342" t="s">
        <v>412</v>
      </c>
      <c r="F4342" s="48" t="e">
        <f>VLOOKUP(A4342,'TAZ definitions'!$A$1:$E$1902,2,FALSE)</f>
        <v>#N/A</v>
      </c>
      <c r="G4342" s="48" t="e">
        <f>VLOOKUP(A4342,'TAZ definitions'!$A$1:$E$1902,4,FALSE)</f>
        <v>#N/A</v>
      </c>
      <c r="H4342" s="44">
        <v>22374</v>
      </c>
      <c r="I4342" s="44">
        <v>0</v>
      </c>
      <c r="J4342" s="44">
        <v>2253</v>
      </c>
      <c r="K4342" s="44">
        <v>0</v>
      </c>
      <c r="L4342" s="44">
        <v>0</v>
      </c>
      <c r="M4342" s="44">
        <v>0</v>
      </c>
      <c r="N4342" s="44">
        <v>0</v>
      </c>
      <c r="O4342" s="44">
        <v>0</v>
      </c>
      <c r="P4342" s="44">
        <v>0</v>
      </c>
      <c r="Q4342" s="44">
        <v>0</v>
      </c>
      <c r="R4342" s="44">
        <v>13.049382</v>
      </c>
      <c r="S4342" s="44">
        <v>12.844023999999999</v>
      </c>
      <c r="T4342" s="44">
        <v>22374</v>
      </c>
      <c r="U4342" s="44">
        <v>2253</v>
      </c>
      <c r="V4342" s="44">
        <v>0</v>
      </c>
      <c r="W4342" s="44">
        <v>0</v>
      </c>
      <c r="X4342" s="44">
        <v>0</v>
      </c>
      <c r="Y4342" s="44">
        <v>15675.963237</v>
      </c>
      <c r="Z4342" s="44">
        <v>467.86447399999997</v>
      </c>
      <c r="AA4342" s="44">
        <v>13.059366000000001</v>
      </c>
      <c r="AB4342" s="44">
        <v>0.65170899999999998</v>
      </c>
      <c r="AC4342" s="44">
        <v>0.300284</v>
      </c>
      <c r="AD4342" s="44">
        <v>3472.270563</v>
      </c>
    </row>
    <row r="4343" spans="1:30" x14ac:dyDescent="0.25">
      <c r="A4343">
        <v>5850</v>
      </c>
      <c r="B4343" t="s">
        <v>101</v>
      </c>
      <c r="C4343" t="s">
        <v>240</v>
      </c>
      <c r="D4343" t="s">
        <v>411</v>
      </c>
      <c r="E4343" t="s">
        <v>412</v>
      </c>
      <c r="F4343" s="48" t="e">
        <f>VLOOKUP(A4343,'TAZ definitions'!$A$1:$E$1902,2,FALSE)</f>
        <v>#N/A</v>
      </c>
      <c r="G4343" s="48" t="e">
        <f>VLOOKUP(A4343,'TAZ definitions'!$A$1:$E$1902,4,FALSE)</f>
        <v>#N/A</v>
      </c>
      <c r="H4343" s="44">
        <v>25983</v>
      </c>
      <c r="I4343" s="44">
        <v>0</v>
      </c>
      <c r="J4343" s="44">
        <v>3038</v>
      </c>
      <c r="K4343" s="44">
        <v>0</v>
      </c>
      <c r="L4343" s="44">
        <v>0</v>
      </c>
      <c r="M4343" s="44">
        <v>0</v>
      </c>
      <c r="N4343" s="44">
        <v>0</v>
      </c>
      <c r="O4343" s="44">
        <v>0</v>
      </c>
      <c r="P4343" s="44">
        <v>0</v>
      </c>
      <c r="Q4343" s="44">
        <v>0</v>
      </c>
      <c r="R4343" s="44">
        <v>15.194362</v>
      </c>
      <c r="S4343" s="44">
        <v>14.911941000000001</v>
      </c>
      <c r="T4343" s="44">
        <v>25983</v>
      </c>
      <c r="U4343" s="44">
        <v>3038</v>
      </c>
      <c r="V4343" s="44">
        <v>0</v>
      </c>
      <c r="W4343" s="44">
        <v>0</v>
      </c>
      <c r="X4343" s="44">
        <v>0</v>
      </c>
      <c r="Y4343" s="44">
        <v>5309.0985499999997</v>
      </c>
      <c r="Z4343" s="44">
        <v>129.96898200000001</v>
      </c>
      <c r="AA4343" s="44">
        <v>4.2605190000000004</v>
      </c>
      <c r="AB4343" s="44">
        <v>0.247895</v>
      </c>
      <c r="AC4343" s="44">
        <v>9.2727000000000004E-2</v>
      </c>
      <c r="AD4343" s="44">
        <v>1109.1622110000001</v>
      </c>
    </row>
    <row r="4344" spans="1:30" x14ac:dyDescent="0.25">
      <c r="A4344">
        <v>5851</v>
      </c>
      <c r="B4344" t="s">
        <v>101</v>
      </c>
      <c r="C4344" t="s">
        <v>240</v>
      </c>
      <c r="D4344" t="s">
        <v>411</v>
      </c>
      <c r="E4344" t="s">
        <v>412</v>
      </c>
      <c r="F4344" s="48" t="e">
        <f>VLOOKUP(A4344,'TAZ definitions'!$A$1:$E$1902,2,FALSE)</f>
        <v>#N/A</v>
      </c>
      <c r="G4344" s="48" t="e">
        <f>VLOOKUP(A4344,'TAZ definitions'!$A$1:$E$1902,4,FALSE)</f>
        <v>#N/A</v>
      </c>
      <c r="H4344" s="44">
        <v>29282</v>
      </c>
      <c r="I4344" s="44">
        <v>0</v>
      </c>
      <c r="J4344" s="44">
        <v>3316</v>
      </c>
      <c r="K4344" s="44">
        <v>0</v>
      </c>
      <c r="L4344" s="44">
        <v>0</v>
      </c>
      <c r="M4344" s="44">
        <v>0</v>
      </c>
      <c r="N4344" s="44">
        <v>0</v>
      </c>
      <c r="O4344" s="44">
        <v>0</v>
      </c>
      <c r="P4344" s="44">
        <v>0</v>
      </c>
      <c r="Q4344" s="44">
        <v>0</v>
      </c>
      <c r="R4344" s="44">
        <v>15.852036</v>
      </c>
      <c r="S4344" s="44">
        <v>15.870708</v>
      </c>
      <c r="T4344" s="44">
        <v>29282</v>
      </c>
      <c r="U4344" s="44">
        <v>3316</v>
      </c>
      <c r="V4344" s="44">
        <v>0</v>
      </c>
      <c r="W4344" s="44">
        <v>0</v>
      </c>
      <c r="X4344" s="44">
        <v>0</v>
      </c>
      <c r="Y4344" s="44">
        <v>23008.802750999999</v>
      </c>
      <c r="Z4344" s="44">
        <v>746.56515400000001</v>
      </c>
      <c r="AA4344" s="44">
        <v>19.312068</v>
      </c>
      <c r="AB4344" s="44">
        <v>0.89668499999999995</v>
      </c>
      <c r="AC4344" s="44">
        <v>0.45375100000000002</v>
      </c>
      <c r="AD4344" s="44">
        <v>5225.0332429999999</v>
      </c>
    </row>
    <row r="4345" spans="1:30" x14ac:dyDescent="0.25">
      <c r="A4345">
        <v>5852</v>
      </c>
      <c r="B4345" t="s">
        <v>101</v>
      </c>
      <c r="C4345" t="s">
        <v>240</v>
      </c>
      <c r="D4345" t="s">
        <v>411</v>
      </c>
      <c r="E4345" t="s">
        <v>412</v>
      </c>
      <c r="F4345" s="48" t="e">
        <f>VLOOKUP(A4345,'TAZ definitions'!$A$1:$E$1902,2,FALSE)</f>
        <v>#N/A</v>
      </c>
      <c r="G4345" s="48" t="e">
        <f>VLOOKUP(A4345,'TAZ definitions'!$A$1:$E$1902,4,FALSE)</f>
        <v>#N/A</v>
      </c>
      <c r="H4345" s="44">
        <v>28103</v>
      </c>
      <c r="I4345" s="44">
        <v>0</v>
      </c>
      <c r="J4345" s="44">
        <v>3170</v>
      </c>
      <c r="K4345" s="44">
        <v>0</v>
      </c>
      <c r="L4345" s="44">
        <v>0</v>
      </c>
      <c r="M4345" s="44">
        <v>0</v>
      </c>
      <c r="N4345" s="44">
        <v>0</v>
      </c>
      <c r="O4345" s="44">
        <v>0</v>
      </c>
      <c r="P4345" s="44">
        <v>0</v>
      </c>
      <c r="Q4345" s="44">
        <v>0</v>
      </c>
      <c r="R4345" s="44">
        <v>15.76266</v>
      </c>
      <c r="S4345" s="44">
        <v>15.758259000000001</v>
      </c>
      <c r="T4345" s="44">
        <v>28102.998047000001</v>
      </c>
      <c r="U4345" s="44">
        <v>3170</v>
      </c>
      <c r="V4345" s="44">
        <v>0</v>
      </c>
      <c r="W4345" s="44">
        <v>0</v>
      </c>
      <c r="X4345" s="44">
        <v>0</v>
      </c>
      <c r="Y4345" s="44">
        <v>21587.339831000001</v>
      </c>
      <c r="Z4345" s="44">
        <v>522.54881699999999</v>
      </c>
      <c r="AA4345" s="44">
        <v>17.250209000000002</v>
      </c>
      <c r="AB4345" s="44">
        <v>1.1470279999999999</v>
      </c>
      <c r="AC4345" s="44">
        <v>0.37145899999999998</v>
      </c>
      <c r="AD4345" s="44">
        <v>4732.8883669999996</v>
      </c>
    </row>
    <row r="4346" spans="1:30" x14ac:dyDescent="0.25">
      <c r="A4346">
        <v>5853</v>
      </c>
      <c r="B4346" t="s">
        <v>101</v>
      </c>
      <c r="C4346" t="s">
        <v>240</v>
      </c>
      <c r="D4346" t="s">
        <v>411</v>
      </c>
      <c r="E4346" t="s">
        <v>412</v>
      </c>
      <c r="F4346" s="48" t="e">
        <f>VLOOKUP(A4346,'TAZ definitions'!$A$1:$E$1902,2,FALSE)</f>
        <v>#N/A</v>
      </c>
      <c r="G4346" s="48" t="e">
        <f>VLOOKUP(A4346,'TAZ definitions'!$A$1:$E$1902,4,FALSE)</f>
        <v>#N/A</v>
      </c>
      <c r="H4346" s="44">
        <v>27962</v>
      </c>
      <c r="I4346" s="44">
        <v>0</v>
      </c>
      <c r="J4346" s="44">
        <v>3166</v>
      </c>
      <c r="K4346" s="44">
        <v>0</v>
      </c>
      <c r="L4346" s="44">
        <v>0</v>
      </c>
      <c r="M4346" s="44">
        <v>0</v>
      </c>
      <c r="N4346" s="44">
        <v>0</v>
      </c>
      <c r="O4346" s="44">
        <v>0</v>
      </c>
      <c r="P4346" s="44">
        <v>0</v>
      </c>
      <c r="Q4346" s="44">
        <v>0</v>
      </c>
      <c r="R4346" s="44">
        <v>14.818751000000001</v>
      </c>
      <c r="S4346" s="44">
        <v>14.976150000000001</v>
      </c>
      <c r="T4346" s="44">
        <v>27962</v>
      </c>
      <c r="U4346" s="44">
        <v>3166</v>
      </c>
      <c r="V4346" s="44">
        <v>0</v>
      </c>
      <c r="W4346" s="44">
        <v>0</v>
      </c>
      <c r="X4346" s="44">
        <v>0</v>
      </c>
      <c r="Y4346" s="44">
        <v>1698.391926</v>
      </c>
      <c r="Z4346" s="44">
        <v>56.646607000000003</v>
      </c>
      <c r="AA4346" s="44">
        <v>1.4363969999999999</v>
      </c>
      <c r="AB4346" s="44">
        <v>6.2458E-2</v>
      </c>
      <c r="AC4346" s="44">
        <v>3.3876999999999997E-2</v>
      </c>
      <c r="AD4346" s="44">
        <v>386.51155599999998</v>
      </c>
    </row>
    <row r="4347" spans="1:30" x14ac:dyDescent="0.25">
      <c r="A4347">
        <v>5854</v>
      </c>
      <c r="B4347" t="s">
        <v>101</v>
      </c>
      <c r="C4347" t="s">
        <v>240</v>
      </c>
      <c r="D4347" t="s">
        <v>411</v>
      </c>
      <c r="E4347" t="s">
        <v>412</v>
      </c>
      <c r="F4347" s="48" t="e">
        <f>VLOOKUP(A4347,'TAZ definitions'!$A$1:$E$1902,2,FALSE)</f>
        <v>#N/A</v>
      </c>
      <c r="G4347" s="48" t="e">
        <f>VLOOKUP(A4347,'TAZ definitions'!$A$1:$E$1902,4,FALSE)</f>
        <v>#N/A</v>
      </c>
      <c r="H4347" s="44">
        <v>32418</v>
      </c>
      <c r="I4347" s="44">
        <v>0</v>
      </c>
      <c r="J4347" s="44">
        <v>3375</v>
      </c>
      <c r="K4347" s="44">
        <v>0</v>
      </c>
      <c r="L4347" s="44">
        <v>0</v>
      </c>
      <c r="M4347" s="44">
        <v>0</v>
      </c>
      <c r="N4347" s="44">
        <v>0</v>
      </c>
      <c r="O4347" s="44">
        <v>0</v>
      </c>
      <c r="P4347" s="44">
        <v>0</v>
      </c>
      <c r="Q4347" s="44">
        <v>0</v>
      </c>
      <c r="R4347" s="44">
        <v>14.359349999999999</v>
      </c>
      <c r="S4347" s="44">
        <v>14.40307</v>
      </c>
      <c r="T4347" s="44">
        <v>32417.998047000001</v>
      </c>
      <c r="U4347" s="44">
        <v>3375</v>
      </c>
      <c r="V4347" s="44">
        <v>0</v>
      </c>
      <c r="W4347" s="44">
        <v>0</v>
      </c>
      <c r="X4347" s="44">
        <v>0</v>
      </c>
      <c r="Y4347" s="44">
        <v>14318.389144999999</v>
      </c>
      <c r="Z4347" s="44">
        <v>406.371983</v>
      </c>
      <c r="AA4347" s="44">
        <v>11.675416999999999</v>
      </c>
      <c r="AB4347" s="44">
        <v>0.63050399999999995</v>
      </c>
      <c r="AC4347" s="44">
        <v>0.26444299999999998</v>
      </c>
      <c r="AD4347" s="44">
        <v>3161.2945180000002</v>
      </c>
    </row>
    <row r="4348" spans="1:30" x14ac:dyDescent="0.25">
      <c r="A4348">
        <v>5855</v>
      </c>
      <c r="B4348" t="s">
        <v>101</v>
      </c>
      <c r="C4348" t="s">
        <v>240</v>
      </c>
      <c r="D4348" t="s">
        <v>411</v>
      </c>
      <c r="E4348" t="s">
        <v>412</v>
      </c>
      <c r="F4348" s="48" t="e">
        <f>VLOOKUP(A4348,'TAZ definitions'!$A$1:$E$1902,2,FALSE)</f>
        <v>#N/A</v>
      </c>
      <c r="G4348" s="48" t="e">
        <f>VLOOKUP(A4348,'TAZ definitions'!$A$1:$E$1902,4,FALSE)</f>
        <v>#N/A</v>
      </c>
      <c r="H4348" s="44">
        <v>38990</v>
      </c>
      <c r="I4348" s="44">
        <v>0</v>
      </c>
      <c r="J4348" s="44">
        <v>3982</v>
      </c>
      <c r="K4348" s="44">
        <v>0</v>
      </c>
      <c r="L4348" s="44">
        <v>0</v>
      </c>
      <c r="M4348" s="44">
        <v>0</v>
      </c>
      <c r="N4348" s="44">
        <v>0</v>
      </c>
      <c r="O4348" s="44">
        <v>0</v>
      </c>
      <c r="P4348" s="44">
        <v>0</v>
      </c>
      <c r="Q4348" s="44">
        <v>0</v>
      </c>
      <c r="R4348" s="44">
        <v>15.326798999999999</v>
      </c>
      <c r="S4348" s="44">
        <v>15.362494</v>
      </c>
      <c r="T4348" s="44">
        <v>38990</v>
      </c>
      <c r="U4348" s="44">
        <v>3981.9997560000002</v>
      </c>
      <c r="V4348" s="44">
        <v>0</v>
      </c>
      <c r="W4348" s="44">
        <v>0</v>
      </c>
      <c r="X4348" s="44">
        <v>0</v>
      </c>
      <c r="Y4348" s="44">
        <v>22820.737369999999</v>
      </c>
      <c r="Z4348" s="44">
        <v>572.98969299999999</v>
      </c>
      <c r="AA4348" s="44">
        <v>18.303228000000001</v>
      </c>
      <c r="AB4348" s="44">
        <v>1.0499689999999999</v>
      </c>
      <c r="AC4348" s="44">
        <v>0.403611</v>
      </c>
      <c r="AD4348" s="44">
        <v>4825.9219720000001</v>
      </c>
    </row>
    <row r="4349" spans="1:30" x14ac:dyDescent="0.25">
      <c r="A4349">
        <v>5856</v>
      </c>
      <c r="B4349" t="s">
        <v>101</v>
      </c>
      <c r="C4349" t="s">
        <v>240</v>
      </c>
      <c r="D4349" t="s">
        <v>434</v>
      </c>
      <c r="E4349" t="s">
        <v>412</v>
      </c>
      <c r="F4349" s="48" t="e">
        <f>VLOOKUP(A4349,'TAZ definitions'!$A$1:$E$1902,2,FALSE)</f>
        <v>#N/A</v>
      </c>
      <c r="G4349" s="48" t="e">
        <f>VLOOKUP(A4349,'TAZ definitions'!$A$1:$E$1902,4,FALSE)</f>
        <v>#N/A</v>
      </c>
      <c r="H4349" s="44">
        <v>60290</v>
      </c>
      <c r="I4349" s="44">
        <v>0</v>
      </c>
      <c r="J4349" s="44">
        <v>5331</v>
      </c>
      <c r="K4349" s="44">
        <v>0</v>
      </c>
      <c r="L4349" s="44">
        <v>0</v>
      </c>
      <c r="M4349" s="44">
        <v>0</v>
      </c>
      <c r="N4349" s="44">
        <v>0</v>
      </c>
      <c r="O4349" s="44">
        <v>0</v>
      </c>
      <c r="P4349" s="44">
        <v>0</v>
      </c>
      <c r="Q4349" s="44">
        <v>0</v>
      </c>
      <c r="R4349" s="44">
        <v>19.455100999999999</v>
      </c>
      <c r="S4349" s="44">
        <v>18.977615</v>
      </c>
      <c r="T4349" s="44">
        <v>60290</v>
      </c>
      <c r="U4349" s="44">
        <v>5331</v>
      </c>
      <c r="V4349" s="44">
        <v>0</v>
      </c>
      <c r="W4349" s="44">
        <v>0</v>
      </c>
      <c r="X4349" s="44">
        <v>142.907175</v>
      </c>
      <c r="Y4349" s="44">
        <v>10835.836821000001</v>
      </c>
      <c r="Z4349" s="44">
        <v>213.126205</v>
      </c>
      <c r="AA4349" s="44">
        <v>11.509907</v>
      </c>
      <c r="AB4349" s="44">
        <v>0.72670400000000002</v>
      </c>
      <c r="AC4349" s="44">
        <v>0.19001199999999999</v>
      </c>
      <c r="AD4349" s="44">
        <v>2461.413532</v>
      </c>
    </row>
    <row r="4350" spans="1:30" x14ac:dyDescent="0.25">
      <c r="A4350">
        <v>5857</v>
      </c>
      <c r="B4350" t="s">
        <v>101</v>
      </c>
      <c r="C4350" t="s">
        <v>240</v>
      </c>
      <c r="D4350" t="s">
        <v>417</v>
      </c>
      <c r="E4350" t="s">
        <v>412</v>
      </c>
      <c r="F4350" s="48" t="e">
        <f>VLOOKUP(A4350,'TAZ definitions'!$A$1:$E$1902,2,FALSE)</f>
        <v>#N/A</v>
      </c>
      <c r="G4350" s="48" t="e">
        <f>VLOOKUP(A4350,'TAZ definitions'!$A$1:$E$1902,4,FALSE)</f>
        <v>#N/A</v>
      </c>
      <c r="H4350" s="44">
        <v>6974</v>
      </c>
      <c r="I4350" s="44">
        <v>0</v>
      </c>
      <c r="J4350" s="44">
        <v>610</v>
      </c>
      <c r="K4350" s="44">
        <v>0</v>
      </c>
      <c r="L4350" s="44">
        <v>0</v>
      </c>
      <c r="M4350" s="44">
        <v>0</v>
      </c>
      <c r="N4350" s="44">
        <v>0</v>
      </c>
      <c r="O4350" s="44">
        <v>0</v>
      </c>
      <c r="P4350" s="44">
        <v>0</v>
      </c>
      <c r="Q4350" s="44">
        <v>0</v>
      </c>
      <c r="R4350" s="44">
        <v>16.996055999999999</v>
      </c>
      <c r="S4350" s="44">
        <v>18.438890000000001</v>
      </c>
      <c r="T4350" s="44">
        <v>6974</v>
      </c>
      <c r="U4350" s="44">
        <v>610</v>
      </c>
      <c r="V4350" s="44">
        <v>0</v>
      </c>
      <c r="W4350" s="44">
        <v>0</v>
      </c>
      <c r="X4350" s="44">
        <v>516.29855199999997</v>
      </c>
      <c r="Y4350" s="44">
        <v>12202.344660000001</v>
      </c>
      <c r="Z4350" s="44">
        <v>311.85023899999999</v>
      </c>
      <c r="AA4350" s="44">
        <v>11.88537</v>
      </c>
      <c r="AB4350" s="44">
        <v>0.57281700000000002</v>
      </c>
      <c r="AC4350" s="44">
        <v>0.22875599999999999</v>
      </c>
      <c r="AD4350" s="44">
        <v>2610.6320599999999</v>
      </c>
    </row>
    <row r="4351" spans="1:30" x14ac:dyDescent="0.25">
      <c r="A4351">
        <v>5858</v>
      </c>
      <c r="B4351" t="s">
        <v>101</v>
      </c>
      <c r="C4351" t="s">
        <v>240</v>
      </c>
      <c r="D4351" t="s">
        <v>417</v>
      </c>
      <c r="E4351" t="s">
        <v>412</v>
      </c>
      <c r="F4351" s="48" t="e">
        <f>VLOOKUP(A4351,'TAZ definitions'!$A$1:$E$1902,2,FALSE)</f>
        <v>#N/A</v>
      </c>
      <c r="G4351" s="48" t="e">
        <f>VLOOKUP(A4351,'TAZ definitions'!$A$1:$E$1902,4,FALSE)</f>
        <v>#N/A</v>
      </c>
      <c r="H4351" s="44">
        <v>8763</v>
      </c>
      <c r="I4351" s="44">
        <v>0</v>
      </c>
      <c r="J4351" s="44">
        <v>734</v>
      </c>
      <c r="K4351" s="44">
        <v>0</v>
      </c>
      <c r="L4351" s="44">
        <v>0</v>
      </c>
      <c r="M4351" s="44">
        <v>0</v>
      </c>
      <c r="N4351" s="44">
        <v>0</v>
      </c>
      <c r="O4351" s="44">
        <v>0</v>
      </c>
      <c r="P4351" s="44">
        <v>0</v>
      </c>
      <c r="Q4351" s="44">
        <v>0</v>
      </c>
      <c r="R4351" s="44">
        <v>16.665886</v>
      </c>
      <c r="S4351" s="44">
        <v>17.715654000000001</v>
      </c>
      <c r="T4351" s="44">
        <v>8763</v>
      </c>
      <c r="U4351" s="44">
        <v>734</v>
      </c>
      <c r="V4351" s="44">
        <v>0</v>
      </c>
      <c r="W4351" s="44">
        <v>0</v>
      </c>
      <c r="X4351" s="44">
        <v>0</v>
      </c>
      <c r="Y4351" s="44">
        <v>5228.5635920000004</v>
      </c>
      <c r="Z4351" s="44">
        <v>149.70230799999999</v>
      </c>
      <c r="AA4351" s="44">
        <v>4.2336640000000001</v>
      </c>
      <c r="AB4351" s="44">
        <v>0.20771400000000001</v>
      </c>
      <c r="AC4351" s="44">
        <v>9.9057999999999993E-2</v>
      </c>
      <c r="AD4351" s="44">
        <v>1111.795447</v>
      </c>
    </row>
    <row r="4352" spans="1:30" x14ac:dyDescent="0.25">
      <c r="A4352">
        <v>5859</v>
      </c>
      <c r="B4352" t="s">
        <v>101</v>
      </c>
      <c r="C4352" t="s">
        <v>240</v>
      </c>
      <c r="D4352" t="s">
        <v>421</v>
      </c>
      <c r="E4352" t="s">
        <v>412</v>
      </c>
      <c r="F4352" s="48" t="e">
        <f>VLOOKUP(A4352,'TAZ definitions'!$A$1:$E$1902,2,FALSE)</f>
        <v>#N/A</v>
      </c>
      <c r="G4352" s="48" t="e">
        <f>VLOOKUP(A4352,'TAZ definitions'!$A$1:$E$1902,4,FALSE)</f>
        <v>#N/A</v>
      </c>
      <c r="H4352" s="44">
        <v>5638</v>
      </c>
      <c r="I4352" s="44">
        <v>0</v>
      </c>
      <c r="J4352" s="44">
        <v>593</v>
      </c>
      <c r="K4352" s="44">
        <v>0</v>
      </c>
      <c r="L4352" s="44">
        <v>0</v>
      </c>
      <c r="M4352" s="44">
        <v>0</v>
      </c>
      <c r="N4352" s="44">
        <v>0</v>
      </c>
      <c r="O4352" s="44">
        <v>0</v>
      </c>
      <c r="P4352" s="44">
        <v>0</v>
      </c>
      <c r="Q4352" s="44">
        <v>0</v>
      </c>
      <c r="R4352" s="44">
        <v>16.886918999999999</v>
      </c>
      <c r="S4352" s="44">
        <v>16.822597999999999</v>
      </c>
      <c r="T4352" s="44">
        <v>5638</v>
      </c>
      <c r="U4352" s="44">
        <v>593</v>
      </c>
      <c r="V4352" s="44">
        <v>0</v>
      </c>
      <c r="W4352" s="44">
        <v>0</v>
      </c>
      <c r="X4352" s="44">
        <v>0</v>
      </c>
      <c r="Y4352" s="44">
        <v>1259.141169</v>
      </c>
      <c r="Z4352" s="44">
        <v>34.409472999999998</v>
      </c>
      <c r="AA4352" s="44">
        <v>1.0266379999999999</v>
      </c>
      <c r="AB4352" s="44">
        <v>5.5479000000000001E-2</v>
      </c>
      <c r="AC4352" s="44">
        <v>2.3269000000000001E-2</v>
      </c>
      <c r="AD4352" s="44">
        <v>271.26710800000001</v>
      </c>
    </row>
    <row r="4353" spans="1:30" x14ac:dyDescent="0.25">
      <c r="A4353">
        <v>5860</v>
      </c>
      <c r="B4353" t="s">
        <v>101</v>
      </c>
      <c r="C4353" t="s">
        <v>240</v>
      </c>
      <c r="D4353" t="s">
        <v>417</v>
      </c>
      <c r="E4353" t="s">
        <v>412</v>
      </c>
      <c r="F4353" s="48" t="e">
        <f>VLOOKUP(A4353,'TAZ definitions'!$A$1:$E$1902,2,FALSE)</f>
        <v>#N/A</v>
      </c>
      <c r="G4353" s="48" t="e">
        <f>VLOOKUP(A4353,'TAZ definitions'!$A$1:$E$1902,4,FALSE)</f>
        <v>#N/A</v>
      </c>
      <c r="H4353" s="44">
        <v>5649</v>
      </c>
      <c r="I4353" s="44">
        <v>0</v>
      </c>
      <c r="J4353" s="44">
        <v>564</v>
      </c>
      <c r="K4353" s="44">
        <v>0</v>
      </c>
      <c r="L4353" s="44">
        <v>0</v>
      </c>
      <c r="M4353" s="44">
        <v>0</v>
      </c>
      <c r="N4353" s="44">
        <v>0</v>
      </c>
      <c r="O4353" s="44">
        <v>0</v>
      </c>
      <c r="P4353" s="44">
        <v>0</v>
      </c>
      <c r="Q4353" s="44">
        <v>0</v>
      </c>
      <c r="R4353" s="44">
        <v>17.507435000000001</v>
      </c>
      <c r="S4353" s="44">
        <v>17.550992999999998</v>
      </c>
      <c r="T4353" s="44">
        <v>5649</v>
      </c>
      <c r="U4353" s="44">
        <v>564</v>
      </c>
      <c r="V4353" s="44">
        <v>0</v>
      </c>
      <c r="W4353" s="44">
        <v>0</v>
      </c>
      <c r="X4353" s="44">
        <v>0</v>
      </c>
      <c r="Y4353" s="44">
        <v>3356.1247469999998</v>
      </c>
      <c r="Z4353" s="44">
        <v>89.662794000000005</v>
      </c>
      <c r="AA4353" s="44">
        <v>2.7582330000000002</v>
      </c>
      <c r="AB4353" s="44">
        <v>0.14241000000000001</v>
      </c>
      <c r="AC4353" s="44">
        <v>6.1613000000000001E-2</v>
      </c>
      <c r="AD4353" s="44">
        <v>711.603298</v>
      </c>
    </row>
    <row r="4354" spans="1:30" x14ac:dyDescent="0.25">
      <c r="A4354">
        <v>5861</v>
      </c>
      <c r="B4354" t="s">
        <v>101</v>
      </c>
      <c r="C4354" t="s">
        <v>240</v>
      </c>
      <c r="D4354" t="s">
        <v>423</v>
      </c>
      <c r="E4354" t="s">
        <v>412</v>
      </c>
      <c r="F4354" s="48" t="e">
        <f>VLOOKUP(A4354,'TAZ definitions'!$A$1:$E$1902,2,FALSE)</f>
        <v>#N/A</v>
      </c>
      <c r="G4354" s="48" t="e">
        <f>VLOOKUP(A4354,'TAZ definitions'!$A$1:$E$1902,4,FALSE)</f>
        <v>#N/A</v>
      </c>
      <c r="H4354" s="44">
        <v>57693</v>
      </c>
      <c r="I4354" s="44">
        <v>0</v>
      </c>
      <c r="J4354" s="44">
        <v>5242</v>
      </c>
      <c r="K4354" s="44">
        <v>0</v>
      </c>
      <c r="L4354" s="44">
        <v>0</v>
      </c>
      <c r="M4354" s="44">
        <v>0</v>
      </c>
      <c r="N4354" s="44">
        <v>0</v>
      </c>
      <c r="O4354" s="44">
        <v>0</v>
      </c>
      <c r="P4354" s="44">
        <v>0</v>
      </c>
      <c r="Q4354" s="44">
        <v>0</v>
      </c>
      <c r="R4354" s="44">
        <v>15.993117</v>
      </c>
      <c r="S4354" s="44">
        <v>16.016120999999998</v>
      </c>
      <c r="T4354" s="44">
        <v>57693</v>
      </c>
      <c r="U4354" s="44">
        <v>5242</v>
      </c>
      <c r="V4354" s="44">
        <v>0</v>
      </c>
      <c r="W4354" s="44">
        <v>0</v>
      </c>
      <c r="X4354" s="44">
        <v>603.62933599999997</v>
      </c>
      <c r="Y4354" s="44">
        <v>11598.968051</v>
      </c>
      <c r="Z4354" s="44">
        <v>243.388935</v>
      </c>
      <c r="AA4354" s="44">
        <v>11.910646</v>
      </c>
      <c r="AB4354" s="44">
        <v>0.75832699999999997</v>
      </c>
      <c r="AC4354" s="44">
        <v>0.20570099999999999</v>
      </c>
      <c r="AD4354" s="44">
        <v>2656.691233</v>
      </c>
    </row>
    <row r="4355" spans="1:30" x14ac:dyDescent="0.25">
      <c r="A4355">
        <v>5862</v>
      </c>
      <c r="B4355" t="s">
        <v>101</v>
      </c>
      <c r="C4355" t="s">
        <v>240</v>
      </c>
      <c r="D4355" t="s">
        <v>423</v>
      </c>
      <c r="E4355" t="s">
        <v>412</v>
      </c>
      <c r="F4355" s="48" t="e">
        <f>VLOOKUP(A4355,'TAZ definitions'!$A$1:$E$1902,2,FALSE)</f>
        <v>#N/A</v>
      </c>
      <c r="G4355" s="48" t="e">
        <f>VLOOKUP(A4355,'TAZ definitions'!$A$1:$E$1902,4,FALSE)</f>
        <v>#N/A</v>
      </c>
      <c r="H4355" s="44">
        <v>36567</v>
      </c>
      <c r="I4355" s="44">
        <v>0</v>
      </c>
      <c r="J4355" s="44">
        <v>3993</v>
      </c>
      <c r="K4355" s="44">
        <v>0</v>
      </c>
      <c r="L4355" s="44">
        <v>0</v>
      </c>
      <c r="M4355" s="44">
        <v>0</v>
      </c>
      <c r="N4355" s="44">
        <v>0</v>
      </c>
      <c r="O4355" s="44">
        <v>0</v>
      </c>
      <c r="P4355" s="44">
        <v>0</v>
      </c>
      <c r="Q4355" s="44">
        <v>0</v>
      </c>
      <c r="R4355" s="44">
        <v>16.463775999999999</v>
      </c>
      <c r="S4355" s="44">
        <v>16.951916000000001</v>
      </c>
      <c r="T4355" s="44">
        <v>36567</v>
      </c>
      <c r="U4355" s="44">
        <v>3993</v>
      </c>
      <c r="V4355" s="44">
        <v>0</v>
      </c>
      <c r="W4355" s="44">
        <v>0</v>
      </c>
      <c r="X4355" s="44">
        <v>0</v>
      </c>
      <c r="Y4355" s="44">
        <v>17080.362857</v>
      </c>
      <c r="Z4355" s="44">
        <v>308.24022300000001</v>
      </c>
      <c r="AA4355" s="44">
        <v>18.753181999999999</v>
      </c>
      <c r="AB4355" s="44">
        <v>1.2045729999999999</v>
      </c>
      <c r="AC4355" s="44">
        <v>0.29424899999999998</v>
      </c>
      <c r="AD4355" s="44">
        <v>3875.5087549999998</v>
      </c>
    </row>
    <row r="4356" spans="1:30" x14ac:dyDescent="0.25">
      <c r="A4356">
        <v>6001</v>
      </c>
      <c r="B4356" t="s">
        <v>101</v>
      </c>
      <c r="C4356" t="s">
        <v>435</v>
      </c>
      <c r="D4356" t="s">
        <v>436</v>
      </c>
      <c r="E4356" t="s">
        <v>437</v>
      </c>
      <c r="F4356" s="48" t="e">
        <f>VLOOKUP(A4356,'TAZ definitions'!$A$1:$E$1902,2,FALSE)</f>
        <v>#N/A</v>
      </c>
      <c r="G4356" s="48" t="e">
        <f>VLOOKUP(A4356,'TAZ definitions'!$A$1:$E$1902,4,FALSE)</f>
        <v>#N/A</v>
      </c>
      <c r="H4356" s="44">
        <v>35796</v>
      </c>
      <c r="I4356" s="44">
        <v>0</v>
      </c>
      <c r="J4356" s="44">
        <v>4605</v>
      </c>
      <c r="K4356" s="44">
        <v>0</v>
      </c>
      <c r="L4356" s="44">
        <v>0</v>
      </c>
      <c r="M4356" s="44">
        <v>0</v>
      </c>
      <c r="N4356" s="44">
        <v>0</v>
      </c>
      <c r="O4356" s="44">
        <v>0</v>
      </c>
      <c r="P4356" s="44">
        <v>0</v>
      </c>
      <c r="Q4356" s="44">
        <v>0</v>
      </c>
      <c r="R4356" s="44">
        <v>18.153435000000002</v>
      </c>
      <c r="S4356" s="44">
        <v>18.070385000000002</v>
      </c>
      <c r="T4356" s="44">
        <v>35796</v>
      </c>
      <c r="U4356" s="44">
        <v>4605</v>
      </c>
      <c r="V4356" s="44">
        <v>0</v>
      </c>
      <c r="W4356" s="44">
        <v>0</v>
      </c>
      <c r="X4356" s="44">
        <v>0</v>
      </c>
      <c r="Y4356" s="44">
        <v>10313.029559000001</v>
      </c>
      <c r="Z4356" s="44">
        <v>181.02586500000001</v>
      </c>
      <c r="AA4356" s="44">
        <v>11.244826</v>
      </c>
      <c r="AB4356" s="44">
        <v>0.76694700000000005</v>
      </c>
      <c r="AC4356" s="44">
        <v>0.17510000000000001</v>
      </c>
      <c r="AD4356" s="44">
        <v>2404.935097</v>
      </c>
    </row>
    <row r="4357" spans="1:30" x14ac:dyDescent="0.25">
      <c r="A4357">
        <v>6002</v>
      </c>
      <c r="B4357" t="s">
        <v>101</v>
      </c>
      <c r="C4357" t="s">
        <v>435</v>
      </c>
      <c r="D4357" t="s">
        <v>438</v>
      </c>
      <c r="E4357" t="s">
        <v>437</v>
      </c>
      <c r="F4357" s="48" t="e">
        <f>VLOOKUP(A4357,'TAZ definitions'!$A$1:$E$1902,2,FALSE)</f>
        <v>#N/A</v>
      </c>
      <c r="G4357" s="48" t="e">
        <f>VLOOKUP(A4357,'TAZ definitions'!$A$1:$E$1902,4,FALSE)</f>
        <v>#N/A</v>
      </c>
      <c r="H4357" s="44">
        <v>12031</v>
      </c>
      <c r="I4357" s="44">
        <v>0</v>
      </c>
      <c r="J4357" s="44">
        <v>1242</v>
      </c>
      <c r="K4357" s="44">
        <v>0</v>
      </c>
      <c r="L4357" s="44">
        <v>0</v>
      </c>
      <c r="M4357" s="44">
        <v>0</v>
      </c>
      <c r="N4357" s="44">
        <v>0</v>
      </c>
      <c r="O4357" s="44">
        <v>0</v>
      </c>
      <c r="P4357" s="44">
        <v>0</v>
      </c>
      <c r="Q4357" s="44">
        <v>0</v>
      </c>
      <c r="R4357" s="44">
        <v>11.924343</v>
      </c>
      <c r="S4357" s="44">
        <v>11.794931999999999</v>
      </c>
      <c r="T4357" s="44">
        <v>12031</v>
      </c>
      <c r="U4357" s="44">
        <v>1242</v>
      </c>
      <c r="V4357" s="44">
        <v>0</v>
      </c>
      <c r="W4357" s="44">
        <v>0</v>
      </c>
      <c r="X4357" s="44">
        <v>0</v>
      </c>
      <c r="Y4357" s="44">
        <v>14836.728351</v>
      </c>
      <c r="Z4357" s="44">
        <v>364.20261799999997</v>
      </c>
      <c r="AA4357" s="44">
        <v>11.880368000000001</v>
      </c>
      <c r="AB4357" s="44">
        <v>0.68501199999999995</v>
      </c>
      <c r="AC4357" s="44">
        <v>0.26058900000000002</v>
      </c>
      <c r="AD4357" s="44">
        <v>3098.3307850000001</v>
      </c>
    </row>
    <row r="4358" spans="1:30" x14ac:dyDescent="0.25">
      <c r="A4358">
        <v>6003</v>
      </c>
      <c r="B4358" t="s">
        <v>101</v>
      </c>
      <c r="C4358" t="s">
        <v>435</v>
      </c>
      <c r="D4358" t="s">
        <v>438</v>
      </c>
      <c r="E4358" t="s">
        <v>437</v>
      </c>
      <c r="F4358" s="48" t="e">
        <f>VLOOKUP(A4358,'TAZ definitions'!$A$1:$E$1902,2,FALSE)</f>
        <v>#N/A</v>
      </c>
      <c r="G4358" s="48" t="e">
        <f>VLOOKUP(A4358,'TAZ definitions'!$A$1:$E$1902,4,FALSE)</f>
        <v>#N/A</v>
      </c>
      <c r="H4358" s="44">
        <v>11523</v>
      </c>
      <c r="I4358" s="44">
        <v>0</v>
      </c>
      <c r="J4358" s="44">
        <v>1223</v>
      </c>
      <c r="K4358" s="44">
        <v>0</v>
      </c>
      <c r="L4358" s="44">
        <v>0</v>
      </c>
      <c r="M4358" s="44">
        <v>0</v>
      </c>
      <c r="N4358" s="44">
        <v>0</v>
      </c>
      <c r="O4358" s="44">
        <v>0</v>
      </c>
      <c r="P4358" s="44">
        <v>0</v>
      </c>
      <c r="Q4358" s="44">
        <v>0</v>
      </c>
      <c r="R4358" s="44">
        <v>11.04283</v>
      </c>
      <c r="S4358" s="44">
        <v>11.244082000000001</v>
      </c>
      <c r="T4358" s="44">
        <v>11523</v>
      </c>
      <c r="U4358" s="44">
        <v>1223</v>
      </c>
      <c r="V4358" s="44">
        <v>0</v>
      </c>
      <c r="W4358" s="44">
        <v>0</v>
      </c>
      <c r="X4358" s="44">
        <v>0</v>
      </c>
      <c r="Y4358" s="44">
        <v>11940.582850000001</v>
      </c>
      <c r="Z4358" s="44">
        <v>341.302098</v>
      </c>
      <c r="AA4358" s="44">
        <v>9.8180270000000007</v>
      </c>
      <c r="AB4358" s="44">
        <v>0.50423099999999998</v>
      </c>
      <c r="AC4358" s="44">
        <v>0.22548099999999999</v>
      </c>
      <c r="AD4358" s="44">
        <v>2600.2170620000002</v>
      </c>
    </row>
    <row r="4359" spans="1:30" x14ac:dyDescent="0.25">
      <c r="A4359">
        <v>6004</v>
      </c>
      <c r="B4359" t="s">
        <v>101</v>
      </c>
      <c r="C4359" t="s">
        <v>435</v>
      </c>
      <c r="D4359" t="s">
        <v>438</v>
      </c>
      <c r="E4359" t="s">
        <v>437</v>
      </c>
      <c r="F4359" s="48" t="e">
        <f>VLOOKUP(A4359,'TAZ definitions'!$A$1:$E$1902,2,FALSE)</f>
        <v>#N/A</v>
      </c>
      <c r="G4359" s="48" t="e">
        <f>VLOOKUP(A4359,'TAZ definitions'!$A$1:$E$1902,4,FALSE)</f>
        <v>#N/A</v>
      </c>
      <c r="H4359" s="44">
        <v>11523</v>
      </c>
      <c r="I4359" s="44">
        <v>0</v>
      </c>
      <c r="J4359" s="44">
        <v>1223</v>
      </c>
      <c r="K4359" s="44">
        <v>0</v>
      </c>
      <c r="L4359" s="44">
        <v>0</v>
      </c>
      <c r="M4359" s="44">
        <v>0</v>
      </c>
      <c r="N4359" s="44">
        <v>0</v>
      </c>
      <c r="O4359" s="44">
        <v>0</v>
      </c>
      <c r="P4359" s="44">
        <v>0</v>
      </c>
      <c r="Q4359" s="44">
        <v>0</v>
      </c>
      <c r="R4359" s="44">
        <v>12.827657</v>
      </c>
      <c r="S4359" s="44">
        <v>12.880735</v>
      </c>
      <c r="T4359" s="44">
        <v>11523</v>
      </c>
      <c r="U4359" s="44">
        <v>1223</v>
      </c>
      <c r="V4359" s="44">
        <v>0</v>
      </c>
      <c r="W4359" s="44">
        <v>0</v>
      </c>
      <c r="X4359" s="44">
        <v>0</v>
      </c>
      <c r="Y4359" s="44">
        <v>0</v>
      </c>
      <c r="Z4359" s="44">
        <v>0</v>
      </c>
      <c r="AA4359" s="44">
        <v>0</v>
      </c>
      <c r="AB4359" s="44">
        <v>0</v>
      </c>
      <c r="AC4359" s="44">
        <v>0</v>
      </c>
      <c r="AD4359" s="44">
        <v>0</v>
      </c>
    </row>
    <row r="4360" spans="1:30" x14ac:dyDescent="0.25">
      <c r="A4360">
        <v>6005</v>
      </c>
      <c r="B4360" t="s">
        <v>101</v>
      </c>
      <c r="C4360" t="s">
        <v>435</v>
      </c>
      <c r="D4360" t="s">
        <v>438</v>
      </c>
      <c r="E4360" t="s">
        <v>437</v>
      </c>
      <c r="F4360" s="48" t="e">
        <f>VLOOKUP(A4360,'TAZ definitions'!$A$1:$E$1902,2,FALSE)</f>
        <v>#N/A</v>
      </c>
      <c r="G4360" s="48" t="e">
        <f>VLOOKUP(A4360,'TAZ definitions'!$A$1:$E$1902,4,FALSE)</f>
        <v>#N/A</v>
      </c>
      <c r="H4360" s="44">
        <v>11523</v>
      </c>
      <c r="I4360" s="44">
        <v>0</v>
      </c>
      <c r="J4360" s="44">
        <v>1223</v>
      </c>
      <c r="K4360" s="44">
        <v>0</v>
      </c>
      <c r="L4360" s="44">
        <v>0</v>
      </c>
      <c r="M4360" s="44">
        <v>0</v>
      </c>
      <c r="N4360" s="44">
        <v>0</v>
      </c>
      <c r="O4360" s="44">
        <v>0</v>
      </c>
      <c r="P4360" s="44">
        <v>0</v>
      </c>
      <c r="Q4360" s="44">
        <v>0</v>
      </c>
      <c r="R4360" s="44">
        <v>13.029672</v>
      </c>
      <c r="S4360" s="44">
        <v>12.675801</v>
      </c>
      <c r="T4360" s="44">
        <v>11523</v>
      </c>
      <c r="U4360" s="44">
        <v>1223</v>
      </c>
      <c r="V4360" s="44">
        <v>0</v>
      </c>
      <c r="W4360" s="44">
        <v>0</v>
      </c>
      <c r="X4360" s="44">
        <v>0</v>
      </c>
      <c r="Y4360" s="44">
        <v>6762.5605009999999</v>
      </c>
      <c r="Z4360" s="44">
        <v>201.35249300000001</v>
      </c>
      <c r="AA4360" s="44">
        <v>5.61754</v>
      </c>
      <c r="AB4360" s="44">
        <v>0.28172700000000001</v>
      </c>
      <c r="AC4360" s="44">
        <v>0.129131</v>
      </c>
      <c r="AD4360" s="44">
        <v>1498.3179950000001</v>
      </c>
    </row>
    <row r="4361" spans="1:30" x14ac:dyDescent="0.25">
      <c r="A4361">
        <v>6006</v>
      </c>
      <c r="B4361" t="s">
        <v>101</v>
      </c>
      <c r="C4361" t="s">
        <v>435</v>
      </c>
      <c r="D4361" t="s">
        <v>438</v>
      </c>
      <c r="E4361" t="s">
        <v>437</v>
      </c>
      <c r="F4361" s="48" t="e">
        <f>VLOOKUP(A4361,'TAZ definitions'!$A$1:$E$1902,2,FALSE)</f>
        <v>#N/A</v>
      </c>
      <c r="G4361" s="48" t="e">
        <f>VLOOKUP(A4361,'TAZ definitions'!$A$1:$E$1902,4,FALSE)</f>
        <v>#N/A</v>
      </c>
      <c r="H4361" s="44">
        <v>11523</v>
      </c>
      <c r="I4361" s="44">
        <v>0</v>
      </c>
      <c r="J4361" s="44">
        <v>1223</v>
      </c>
      <c r="K4361" s="44">
        <v>0</v>
      </c>
      <c r="L4361" s="44">
        <v>0</v>
      </c>
      <c r="M4361" s="44">
        <v>0</v>
      </c>
      <c r="N4361" s="44">
        <v>0</v>
      </c>
      <c r="O4361" s="44">
        <v>0</v>
      </c>
      <c r="P4361" s="44">
        <v>0</v>
      </c>
      <c r="Q4361" s="44">
        <v>0</v>
      </c>
      <c r="R4361" s="44">
        <v>13.661809999999999</v>
      </c>
      <c r="S4361" s="44">
        <v>15.594293</v>
      </c>
      <c r="T4361" s="44">
        <v>11523</v>
      </c>
      <c r="U4361" s="44">
        <v>1223</v>
      </c>
      <c r="V4361" s="44">
        <v>0</v>
      </c>
      <c r="W4361" s="44">
        <v>0</v>
      </c>
      <c r="X4361" s="44">
        <v>0</v>
      </c>
      <c r="Y4361" s="44">
        <v>13686.885177</v>
      </c>
      <c r="Z4361" s="44">
        <v>321.70870100000002</v>
      </c>
      <c r="AA4361" s="44">
        <v>10.902952000000001</v>
      </c>
      <c r="AB4361" s="44">
        <v>0.66760699999999995</v>
      </c>
      <c r="AC4361" s="44">
        <v>0.23701800000000001</v>
      </c>
      <c r="AD4361" s="44">
        <v>2873.1080830000001</v>
      </c>
    </row>
    <row r="4362" spans="1:30" x14ac:dyDescent="0.25">
      <c r="A4362">
        <v>6007</v>
      </c>
      <c r="B4362" t="s">
        <v>101</v>
      </c>
      <c r="C4362" t="s">
        <v>435</v>
      </c>
      <c r="D4362" t="s">
        <v>439</v>
      </c>
      <c r="E4362" t="s">
        <v>437</v>
      </c>
      <c r="F4362" s="48" t="e">
        <f>VLOOKUP(A4362,'TAZ definitions'!$A$1:$E$1902,2,FALSE)</f>
        <v>#N/A</v>
      </c>
      <c r="G4362" s="48" t="e">
        <f>VLOOKUP(A4362,'TAZ definitions'!$A$1:$E$1902,4,FALSE)</f>
        <v>#N/A</v>
      </c>
      <c r="H4362" s="44">
        <v>6294</v>
      </c>
      <c r="I4362" s="44">
        <v>0</v>
      </c>
      <c r="J4362" s="44">
        <v>1166</v>
      </c>
      <c r="K4362" s="44">
        <v>0</v>
      </c>
      <c r="L4362" s="44">
        <v>0</v>
      </c>
      <c r="M4362" s="44">
        <v>0</v>
      </c>
      <c r="N4362" s="44">
        <v>0</v>
      </c>
      <c r="O4362" s="44">
        <v>0</v>
      </c>
      <c r="P4362" s="44">
        <v>0</v>
      </c>
      <c r="Q4362" s="44">
        <v>0</v>
      </c>
      <c r="R4362" s="44">
        <v>20.149443000000002</v>
      </c>
      <c r="S4362" s="44">
        <v>20.253138</v>
      </c>
      <c r="T4362" s="44">
        <v>6293.9995120000003</v>
      </c>
      <c r="U4362" s="44">
        <v>1166</v>
      </c>
      <c r="V4362" s="44">
        <v>0</v>
      </c>
      <c r="W4362" s="44">
        <v>0</v>
      </c>
      <c r="X4362" s="44">
        <v>0</v>
      </c>
      <c r="Y4362" s="44">
        <v>1189.779978</v>
      </c>
      <c r="Z4362" s="44">
        <v>30.242090999999999</v>
      </c>
      <c r="AA4362" s="44">
        <v>0.95381899999999997</v>
      </c>
      <c r="AB4362" s="44">
        <v>5.9746E-2</v>
      </c>
      <c r="AC4362" s="44">
        <v>2.112E-2</v>
      </c>
      <c r="AD4362" s="44">
        <v>259.68838899999997</v>
      </c>
    </row>
    <row r="4363" spans="1:30" x14ac:dyDescent="0.25">
      <c r="A4363">
        <v>6008</v>
      </c>
      <c r="B4363" t="s">
        <v>101</v>
      </c>
      <c r="C4363" t="s">
        <v>435</v>
      </c>
      <c r="D4363" t="s">
        <v>440</v>
      </c>
      <c r="E4363" t="s">
        <v>437</v>
      </c>
      <c r="F4363" s="48" t="e">
        <f>VLOOKUP(A4363,'TAZ definitions'!$A$1:$E$1902,2,FALSE)</f>
        <v>#N/A</v>
      </c>
      <c r="G4363" s="48" t="e">
        <f>VLOOKUP(A4363,'TAZ definitions'!$A$1:$E$1902,4,FALSE)</f>
        <v>#N/A</v>
      </c>
      <c r="H4363" s="44">
        <v>10929</v>
      </c>
      <c r="I4363" s="44">
        <v>0</v>
      </c>
      <c r="J4363" s="44">
        <v>1469</v>
      </c>
      <c r="K4363" s="44">
        <v>0</v>
      </c>
      <c r="L4363" s="44">
        <v>0</v>
      </c>
      <c r="M4363" s="44">
        <v>0</v>
      </c>
      <c r="N4363" s="44">
        <v>0</v>
      </c>
      <c r="O4363" s="44">
        <v>0</v>
      </c>
      <c r="P4363" s="44">
        <v>0</v>
      </c>
      <c r="Q4363" s="44">
        <v>0</v>
      </c>
      <c r="R4363" s="44">
        <v>15.747203000000001</v>
      </c>
      <c r="S4363" s="44">
        <v>15.717860999999999</v>
      </c>
      <c r="T4363" s="44">
        <v>10929</v>
      </c>
      <c r="U4363" s="44">
        <v>1469</v>
      </c>
      <c r="V4363" s="44">
        <v>0</v>
      </c>
      <c r="W4363" s="44">
        <v>0</v>
      </c>
      <c r="X4363" s="44">
        <v>0</v>
      </c>
      <c r="Y4363" s="44">
        <v>1237.5142980000001</v>
      </c>
      <c r="Z4363" s="44">
        <v>38.795192999999998</v>
      </c>
      <c r="AA4363" s="44">
        <v>1.0266649999999999</v>
      </c>
      <c r="AB4363" s="44">
        <v>5.2183E-2</v>
      </c>
      <c r="AC4363" s="44">
        <v>2.4022999999999999E-2</v>
      </c>
      <c r="AD4363" s="44">
        <v>280.99632100000002</v>
      </c>
    </row>
    <row r="4364" spans="1:30" x14ac:dyDescent="0.25">
      <c r="A4364">
        <v>6009</v>
      </c>
      <c r="B4364" t="s">
        <v>101</v>
      </c>
      <c r="C4364" t="s">
        <v>435</v>
      </c>
      <c r="D4364" t="s">
        <v>440</v>
      </c>
      <c r="E4364" t="s">
        <v>437</v>
      </c>
      <c r="F4364" s="48" t="e">
        <f>VLOOKUP(A4364,'TAZ definitions'!$A$1:$E$1902,2,FALSE)</f>
        <v>#N/A</v>
      </c>
      <c r="G4364" s="48" t="e">
        <f>VLOOKUP(A4364,'TAZ definitions'!$A$1:$E$1902,4,FALSE)</f>
        <v>#N/A</v>
      </c>
      <c r="H4364" s="44">
        <v>10951</v>
      </c>
      <c r="I4364" s="44">
        <v>0</v>
      </c>
      <c r="J4364" s="44">
        <v>1089</v>
      </c>
      <c r="K4364" s="44">
        <v>0</v>
      </c>
      <c r="L4364" s="44">
        <v>0</v>
      </c>
      <c r="M4364" s="44">
        <v>0</v>
      </c>
      <c r="N4364" s="44">
        <v>0</v>
      </c>
      <c r="O4364" s="44">
        <v>0</v>
      </c>
      <c r="P4364" s="44">
        <v>0</v>
      </c>
      <c r="Q4364" s="44">
        <v>0</v>
      </c>
      <c r="R4364" s="44">
        <v>13.960716</v>
      </c>
      <c r="S4364" s="44">
        <v>13.899376999999999</v>
      </c>
      <c r="T4364" s="44">
        <v>10951</v>
      </c>
      <c r="U4364" s="44">
        <v>1089</v>
      </c>
      <c r="V4364" s="44">
        <v>0</v>
      </c>
      <c r="W4364" s="44">
        <v>0</v>
      </c>
      <c r="X4364" s="44">
        <v>0</v>
      </c>
      <c r="Y4364" s="44">
        <v>3292.5246830000001</v>
      </c>
      <c r="Z4364" s="44">
        <v>88.283844999999999</v>
      </c>
      <c r="AA4364" s="44">
        <v>2.6601129999999999</v>
      </c>
      <c r="AB4364" s="44">
        <v>0.15770700000000001</v>
      </c>
      <c r="AC4364" s="44">
        <v>5.9232E-2</v>
      </c>
      <c r="AD4364" s="44">
        <v>722.36743899999999</v>
      </c>
    </row>
    <row r="4365" spans="1:30" x14ac:dyDescent="0.25">
      <c r="A4365">
        <v>6010</v>
      </c>
      <c r="B4365" t="s">
        <v>101</v>
      </c>
      <c r="C4365" t="s">
        <v>435</v>
      </c>
      <c r="D4365" t="s">
        <v>441</v>
      </c>
      <c r="E4365" t="s">
        <v>437</v>
      </c>
      <c r="F4365" s="48" t="e">
        <f>VLOOKUP(A4365,'TAZ definitions'!$A$1:$E$1902,2,FALSE)</f>
        <v>#N/A</v>
      </c>
      <c r="G4365" s="48" t="e">
        <f>VLOOKUP(A4365,'TAZ definitions'!$A$1:$E$1902,4,FALSE)</f>
        <v>#N/A</v>
      </c>
      <c r="H4365" s="44">
        <v>12847</v>
      </c>
      <c r="I4365" s="44">
        <v>0</v>
      </c>
      <c r="J4365" s="44">
        <v>1716</v>
      </c>
      <c r="K4365" s="44">
        <v>0</v>
      </c>
      <c r="L4365" s="44">
        <v>0</v>
      </c>
      <c r="M4365" s="44">
        <v>0</v>
      </c>
      <c r="N4365" s="44">
        <v>0</v>
      </c>
      <c r="O4365" s="44">
        <v>0</v>
      </c>
      <c r="P4365" s="44">
        <v>0</v>
      </c>
      <c r="Q4365" s="44">
        <v>0</v>
      </c>
      <c r="R4365" s="44">
        <v>11.491116999999999</v>
      </c>
      <c r="S4365" s="44">
        <v>11.481396999999999</v>
      </c>
      <c r="T4365" s="44">
        <v>12847</v>
      </c>
      <c r="U4365" s="44">
        <v>1716.0001219999999</v>
      </c>
      <c r="V4365" s="44">
        <v>0</v>
      </c>
      <c r="W4365" s="44">
        <v>0</v>
      </c>
      <c r="X4365" s="44">
        <v>0</v>
      </c>
      <c r="Y4365" s="44">
        <v>280.68996900000002</v>
      </c>
      <c r="Z4365" s="44">
        <v>9.3564299999999996</v>
      </c>
      <c r="AA4365" s="44">
        <v>0.25070799999999999</v>
      </c>
      <c r="AB4365" s="44">
        <v>8.9820000000000004E-3</v>
      </c>
      <c r="AC4365" s="44">
        <v>5.6140000000000001E-3</v>
      </c>
      <c r="AD4365" s="44">
        <v>62.781520999999998</v>
      </c>
    </row>
    <row r="4366" spans="1:30" x14ac:dyDescent="0.25">
      <c r="A4366">
        <v>6011</v>
      </c>
      <c r="B4366" t="s">
        <v>101</v>
      </c>
      <c r="C4366" t="s">
        <v>435</v>
      </c>
      <c r="D4366" t="s">
        <v>442</v>
      </c>
      <c r="E4366" t="s">
        <v>437</v>
      </c>
      <c r="F4366" s="48" t="e">
        <f>VLOOKUP(A4366,'TAZ definitions'!$A$1:$E$1902,2,FALSE)</f>
        <v>#N/A</v>
      </c>
      <c r="G4366" s="48" t="e">
        <f>VLOOKUP(A4366,'TAZ definitions'!$A$1:$E$1902,4,FALSE)</f>
        <v>#N/A</v>
      </c>
      <c r="H4366" s="44">
        <v>11233</v>
      </c>
      <c r="I4366" s="44">
        <v>0</v>
      </c>
      <c r="J4366" s="44">
        <v>1667</v>
      </c>
      <c r="K4366" s="44">
        <v>0</v>
      </c>
      <c r="L4366" s="44">
        <v>0</v>
      </c>
      <c r="M4366" s="44">
        <v>0</v>
      </c>
      <c r="N4366" s="44">
        <v>0</v>
      </c>
      <c r="O4366" s="44">
        <v>0</v>
      </c>
      <c r="P4366" s="44">
        <v>0</v>
      </c>
      <c r="Q4366" s="44">
        <v>0</v>
      </c>
      <c r="R4366" s="44">
        <v>17.544627999999999</v>
      </c>
      <c r="S4366" s="44">
        <v>17.565933000000001</v>
      </c>
      <c r="T4366" s="44">
        <v>11233</v>
      </c>
      <c r="U4366" s="44">
        <v>1667</v>
      </c>
      <c r="V4366" s="44">
        <v>0</v>
      </c>
      <c r="W4366" s="44">
        <v>0</v>
      </c>
      <c r="X4366" s="44">
        <v>0</v>
      </c>
      <c r="Y4366" s="44">
        <v>877.99515599999995</v>
      </c>
      <c r="Z4366" s="44">
        <v>29.284165999999999</v>
      </c>
      <c r="AA4366" s="44">
        <v>0.73157700000000003</v>
      </c>
      <c r="AB4366" s="44">
        <v>3.5919E-2</v>
      </c>
      <c r="AC4366" s="44">
        <v>1.7472000000000001E-2</v>
      </c>
      <c r="AD4366" s="44">
        <v>204.47584800000001</v>
      </c>
    </row>
    <row r="4367" spans="1:30" x14ac:dyDescent="0.25">
      <c r="A4367">
        <v>6012</v>
      </c>
      <c r="B4367" t="s">
        <v>101</v>
      </c>
      <c r="C4367" t="s">
        <v>435</v>
      </c>
      <c r="D4367" t="s">
        <v>443</v>
      </c>
      <c r="E4367" t="s">
        <v>437</v>
      </c>
      <c r="F4367" s="48" t="e">
        <f>VLOOKUP(A4367,'TAZ definitions'!$A$1:$E$1902,2,FALSE)</f>
        <v>#N/A</v>
      </c>
      <c r="G4367" s="48" t="e">
        <f>VLOOKUP(A4367,'TAZ definitions'!$A$1:$E$1902,4,FALSE)</f>
        <v>#N/A</v>
      </c>
      <c r="H4367" s="44">
        <v>7975</v>
      </c>
      <c r="I4367" s="44">
        <v>0</v>
      </c>
      <c r="J4367" s="44">
        <v>1085</v>
      </c>
      <c r="K4367" s="44">
        <v>0</v>
      </c>
      <c r="L4367" s="44">
        <v>0</v>
      </c>
      <c r="M4367" s="44">
        <v>0</v>
      </c>
      <c r="N4367" s="44">
        <v>0</v>
      </c>
      <c r="O4367" s="44">
        <v>0</v>
      </c>
      <c r="P4367" s="44">
        <v>0</v>
      </c>
      <c r="Q4367" s="44">
        <v>0</v>
      </c>
      <c r="R4367" s="44">
        <v>15.222918999999999</v>
      </c>
      <c r="S4367" s="44">
        <v>15.234304</v>
      </c>
      <c r="T4367" s="44">
        <v>7975</v>
      </c>
      <c r="U4367" s="44">
        <v>1085</v>
      </c>
      <c r="V4367" s="44">
        <v>0</v>
      </c>
      <c r="W4367" s="44">
        <v>0</v>
      </c>
      <c r="X4367" s="44">
        <v>0</v>
      </c>
      <c r="Y4367" s="44">
        <v>1506.425986</v>
      </c>
      <c r="Z4367" s="44">
        <v>43.055107</v>
      </c>
      <c r="AA4367" s="44">
        <v>1.2412879999999999</v>
      </c>
      <c r="AB4367" s="44">
        <v>6.1016000000000001E-2</v>
      </c>
      <c r="AC4367" s="44">
        <v>2.8517000000000001E-2</v>
      </c>
      <c r="AD4367" s="44">
        <v>323.54034300000001</v>
      </c>
    </row>
    <row r="4368" spans="1:30" x14ac:dyDescent="0.25">
      <c r="A4368">
        <v>6013</v>
      </c>
      <c r="B4368" t="s">
        <v>101</v>
      </c>
      <c r="C4368" t="s">
        <v>435</v>
      </c>
      <c r="D4368" t="s">
        <v>444</v>
      </c>
      <c r="E4368" t="s">
        <v>437</v>
      </c>
      <c r="F4368" s="48" t="e">
        <f>VLOOKUP(A4368,'TAZ definitions'!$A$1:$E$1902,2,FALSE)</f>
        <v>#N/A</v>
      </c>
      <c r="G4368" s="48" t="e">
        <f>VLOOKUP(A4368,'TAZ definitions'!$A$1:$E$1902,4,FALSE)</f>
        <v>#N/A</v>
      </c>
      <c r="H4368" s="44">
        <v>13219</v>
      </c>
      <c r="I4368" s="44">
        <v>0</v>
      </c>
      <c r="J4368" s="44">
        <v>1909</v>
      </c>
      <c r="K4368" s="44">
        <v>0</v>
      </c>
      <c r="L4368" s="44">
        <v>0</v>
      </c>
      <c r="M4368" s="44">
        <v>0</v>
      </c>
      <c r="N4368" s="44">
        <v>0</v>
      </c>
      <c r="O4368" s="44">
        <v>0</v>
      </c>
      <c r="P4368" s="44">
        <v>0</v>
      </c>
      <c r="Q4368" s="44">
        <v>0</v>
      </c>
      <c r="R4368" s="44">
        <v>18.495280999999999</v>
      </c>
      <c r="S4368" s="44">
        <v>18.533470000000001</v>
      </c>
      <c r="T4368" s="44">
        <v>13219</v>
      </c>
      <c r="U4368" s="44">
        <v>1909</v>
      </c>
      <c r="V4368" s="44">
        <v>0</v>
      </c>
      <c r="W4368" s="44">
        <v>0</v>
      </c>
      <c r="X4368" s="44">
        <v>0</v>
      </c>
      <c r="Y4368" s="44">
        <v>995.86565299999995</v>
      </c>
      <c r="Z4368" s="44">
        <v>28.459502000000001</v>
      </c>
      <c r="AA4368" s="44">
        <v>0.81795799999999996</v>
      </c>
      <c r="AB4368" s="44">
        <v>4.5260000000000002E-2</v>
      </c>
      <c r="AC4368" s="44">
        <v>1.8752999999999999E-2</v>
      </c>
      <c r="AD4368" s="44">
        <v>221.26373799999999</v>
      </c>
    </row>
    <row r="4369" spans="1:30" x14ac:dyDescent="0.25">
      <c r="A4369">
        <v>6014</v>
      </c>
      <c r="B4369" t="s">
        <v>101</v>
      </c>
      <c r="C4369" t="s">
        <v>435</v>
      </c>
      <c r="D4369" t="s">
        <v>445</v>
      </c>
      <c r="E4369" t="s">
        <v>437</v>
      </c>
      <c r="F4369" s="48" t="e">
        <f>VLOOKUP(A4369,'TAZ definitions'!$A$1:$E$1902,2,FALSE)</f>
        <v>#N/A</v>
      </c>
      <c r="G4369" s="48" t="e">
        <f>VLOOKUP(A4369,'TAZ definitions'!$A$1:$E$1902,4,FALSE)</f>
        <v>#N/A</v>
      </c>
      <c r="H4369" s="44">
        <v>30988</v>
      </c>
      <c r="I4369" s="44">
        <v>0</v>
      </c>
      <c r="J4369" s="44">
        <v>3792</v>
      </c>
      <c r="K4369" s="44">
        <v>0</v>
      </c>
      <c r="L4369" s="44">
        <v>0</v>
      </c>
      <c r="M4369" s="44">
        <v>0</v>
      </c>
      <c r="N4369" s="44">
        <v>0</v>
      </c>
      <c r="O4369" s="44">
        <v>0</v>
      </c>
      <c r="P4369" s="44">
        <v>0</v>
      </c>
      <c r="Q4369" s="44">
        <v>0</v>
      </c>
      <c r="R4369" s="44">
        <v>17.549671</v>
      </c>
      <c r="S4369" s="44">
        <v>17.521456000000001</v>
      </c>
      <c r="T4369" s="44">
        <v>30988</v>
      </c>
      <c r="U4369" s="44">
        <v>3792</v>
      </c>
      <c r="V4369" s="44">
        <v>0</v>
      </c>
      <c r="W4369" s="44">
        <v>0</v>
      </c>
      <c r="X4369" s="44">
        <v>534.20886700000005</v>
      </c>
      <c r="Y4369" s="44">
        <v>9806.5727179999994</v>
      </c>
      <c r="Z4369" s="44">
        <v>248.00476399999999</v>
      </c>
      <c r="AA4369" s="44">
        <v>10.261302000000001</v>
      </c>
      <c r="AB4369" s="44">
        <v>0.64614099999999997</v>
      </c>
      <c r="AC4369" s="44">
        <v>0.19861500000000001</v>
      </c>
      <c r="AD4369" s="44">
        <v>2455.3630090000001</v>
      </c>
    </row>
    <row r="4370" spans="1:30" x14ac:dyDescent="0.25">
      <c r="A4370">
        <v>6015</v>
      </c>
      <c r="B4370" t="s">
        <v>101</v>
      </c>
      <c r="C4370" t="s">
        <v>435</v>
      </c>
      <c r="D4370" t="s">
        <v>446</v>
      </c>
      <c r="E4370" t="s">
        <v>437</v>
      </c>
      <c r="F4370" s="48" t="e">
        <f>VLOOKUP(A4370,'TAZ definitions'!$A$1:$E$1902,2,FALSE)</f>
        <v>#N/A</v>
      </c>
      <c r="G4370" s="48" t="e">
        <f>VLOOKUP(A4370,'TAZ definitions'!$A$1:$E$1902,4,FALSE)</f>
        <v>#N/A</v>
      </c>
      <c r="H4370" s="44">
        <v>38778</v>
      </c>
      <c r="I4370" s="44">
        <v>0</v>
      </c>
      <c r="J4370" s="44">
        <v>4963</v>
      </c>
      <c r="K4370" s="44">
        <v>0</v>
      </c>
      <c r="L4370" s="44">
        <v>0</v>
      </c>
      <c r="M4370" s="44">
        <v>0</v>
      </c>
      <c r="N4370" s="44">
        <v>0</v>
      </c>
      <c r="O4370" s="44">
        <v>0</v>
      </c>
      <c r="P4370" s="44">
        <v>0</v>
      </c>
      <c r="Q4370" s="44">
        <v>0</v>
      </c>
      <c r="R4370" s="44">
        <v>12.427775</v>
      </c>
      <c r="S4370" s="44">
        <v>12.209463</v>
      </c>
      <c r="T4370" s="44">
        <v>38778</v>
      </c>
      <c r="U4370" s="44">
        <v>4963</v>
      </c>
      <c r="V4370" s="44">
        <v>0</v>
      </c>
      <c r="W4370" s="44">
        <v>0</v>
      </c>
      <c r="X4370" s="44">
        <v>0</v>
      </c>
      <c r="Y4370" s="44">
        <v>48763.736552000002</v>
      </c>
      <c r="Z4370" s="44">
        <v>1187.610398</v>
      </c>
      <c r="AA4370" s="44">
        <v>38.856088999999997</v>
      </c>
      <c r="AB4370" s="44">
        <v>2.437322</v>
      </c>
      <c r="AC4370" s="44">
        <v>0.86041599999999996</v>
      </c>
      <c r="AD4370" s="44">
        <v>10536.876355</v>
      </c>
    </row>
    <row r="4371" spans="1:30" x14ac:dyDescent="0.25">
      <c r="A4371">
        <v>6016</v>
      </c>
      <c r="B4371" t="s">
        <v>101</v>
      </c>
      <c r="C4371" t="s">
        <v>435</v>
      </c>
      <c r="D4371" t="s">
        <v>447</v>
      </c>
      <c r="E4371" t="s">
        <v>437</v>
      </c>
      <c r="F4371" s="48" t="e">
        <f>VLOOKUP(A4371,'TAZ definitions'!$A$1:$E$1902,2,FALSE)</f>
        <v>#N/A</v>
      </c>
      <c r="G4371" s="48" t="e">
        <f>VLOOKUP(A4371,'TAZ definitions'!$A$1:$E$1902,4,FALSE)</f>
        <v>#N/A</v>
      </c>
      <c r="H4371" s="44">
        <v>11803</v>
      </c>
      <c r="I4371" s="44">
        <v>0</v>
      </c>
      <c r="J4371" s="44">
        <v>1806</v>
      </c>
      <c r="K4371" s="44">
        <v>0</v>
      </c>
      <c r="L4371" s="44">
        <v>0</v>
      </c>
      <c r="M4371" s="44">
        <v>0</v>
      </c>
      <c r="N4371" s="44">
        <v>0</v>
      </c>
      <c r="O4371" s="44">
        <v>0</v>
      </c>
      <c r="P4371" s="44">
        <v>0</v>
      </c>
      <c r="Q4371" s="44">
        <v>0</v>
      </c>
      <c r="R4371" s="44">
        <v>17.274094000000002</v>
      </c>
      <c r="S4371" s="44">
        <v>17.269703</v>
      </c>
      <c r="T4371" s="44">
        <v>11803</v>
      </c>
      <c r="U4371" s="44">
        <v>1806.0001219999999</v>
      </c>
      <c r="V4371" s="44">
        <v>0</v>
      </c>
      <c r="W4371" s="44">
        <v>0</v>
      </c>
      <c r="X4371" s="44">
        <v>0</v>
      </c>
      <c r="Y4371" s="44">
        <v>998.80602299999998</v>
      </c>
      <c r="Z4371" s="44">
        <v>28.542691999999999</v>
      </c>
      <c r="AA4371" s="44">
        <v>0.82367400000000002</v>
      </c>
      <c r="AB4371" s="44">
        <v>4.0812000000000001E-2</v>
      </c>
      <c r="AC4371" s="44">
        <v>1.89E-2</v>
      </c>
      <c r="AD4371" s="44">
        <v>215.10535100000001</v>
      </c>
    </row>
    <row r="4372" spans="1:30" x14ac:dyDescent="0.25">
      <c r="A4372">
        <v>6017</v>
      </c>
      <c r="B4372" t="s">
        <v>101</v>
      </c>
      <c r="C4372" t="s">
        <v>435</v>
      </c>
      <c r="D4372" t="s">
        <v>448</v>
      </c>
      <c r="E4372" t="s">
        <v>437</v>
      </c>
      <c r="F4372" s="48" t="e">
        <f>VLOOKUP(A4372,'TAZ definitions'!$A$1:$E$1902,2,FALSE)</f>
        <v>#N/A</v>
      </c>
      <c r="G4372" s="48" t="e">
        <f>VLOOKUP(A4372,'TAZ definitions'!$A$1:$E$1902,4,FALSE)</f>
        <v>#N/A</v>
      </c>
      <c r="H4372" s="44">
        <v>4816</v>
      </c>
      <c r="I4372" s="44">
        <v>0</v>
      </c>
      <c r="J4372" s="44">
        <v>516</v>
      </c>
      <c r="K4372" s="44">
        <v>0</v>
      </c>
      <c r="L4372" s="44">
        <v>0</v>
      </c>
      <c r="M4372" s="44">
        <v>0</v>
      </c>
      <c r="N4372" s="44">
        <v>0</v>
      </c>
      <c r="O4372" s="44">
        <v>0</v>
      </c>
      <c r="P4372" s="44">
        <v>0</v>
      </c>
      <c r="Q4372" s="44">
        <v>0</v>
      </c>
      <c r="R4372" s="44">
        <v>16.805938999999999</v>
      </c>
      <c r="S4372" s="44">
        <v>16.776484</v>
      </c>
      <c r="T4372" s="44">
        <v>4816</v>
      </c>
      <c r="U4372" s="44">
        <v>516</v>
      </c>
      <c r="V4372" s="44">
        <v>0</v>
      </c>
      <c r="W4372" s="44">
        <v>0</v>
      </c>
      <c r="X4372" s="44">
        <v>0</v>
      </c>
      <c r="Y4372" s="44">
        <v>725.25186599999995</v>
      </c>
      <c r="Z4372" s="44">
        <v>20.722911</v>
      </c>
      <c r="AA4372" s="44">
        <v>0.595804</v>
      </c>
      <c r="AB4372" s="44">
        <v>3.0811999999999999E-2</v>
      </c>
      <c r="AC4372" s="44">
        <v>1.37E-2</v>
      </c>
      <c r="AD4372" s="44">
        <v>157.85021900000001</v>
      </c>
    </row>
    <row r="4373" spans="1:30" x14ac:dyDescent="0.25">
      <c r="A4373">
        <v>6018</v>
      </c>
      <c r="B4373" t="s">
        <v>101</v>
      </c>
      <c r="C4373" t="s">
        <v>435</v>
      </c>
      <c r="D4373" t="s">
        <v>438</v>
      </c>
      <c r="E4373" t="s">
        <v>437</v>
      </c>
      <c r="F4373" s="48" t="e">
        <f>VLOOKUP(A4373,'TAZ definitions'!$A$1:$E$1902,2,FALSE)</f>
        <v>#N/A</v>
      </c>
      <c r="G4373" s="48" t="e">
        <f>VLOOKUP(A4373,'TAZ definitions'!$A$1:$E$1902,4,FALSE)</f>
        <v>#N/A</v>
      </c>
      <c r="H4373" s="44">
        <v>11346</v>
      </c>
      <c r="I4373" s="44">
        <v>0</v>
      </c>
      <c r="J4373" s="44">
        <v>1173</v>
      </c>
      <c r="K4373" s="44">
        <v>0</v>
      </c>
      <c r="L4373" s="44">
        <v>0</v>
      </c>
      <c r="M4373" s="44">
        <v>0</v>
      </c>
      <c r="N4373" s="44">
        <v>0</v>
      </c>
      <c r="O4373" s="44">
        <v>0</v>
      </c>
      <c r="P4373" s="44">
        <v>0</v>
      </c>
      <c r="Q4373" s="44">
        <v>0</v>
      </c>
      <c r="R4373" s="44">
        <v>12.279609000000001</v>
      </c>
      <c r="S4373" s="44">
        <v>12.302091000000001</v>
      </c>
      <c r="T4373" s="44">
        <v>11346</v>
      </c>
      <c r="U4373" s="44">
        <v>1173</v>
      </c>
      <c r="V4373" s="44">
        <v>0</v>
      </c>
      <c r="W4373" s="44">
        <v>0</v>
      </c>
      <c r="X4373" s="44">
        <v>0</v>
      </c>
      <c r="Y4373" s="44">
        <v>38759.529546999998</v>
      </c>
      <c r="Z4373" s="44">
        <v>974.40425600000003</v>
      </c>
      <c r="AA4373" s="44">
        <v>31.128596999999999</v>
      </c>
      <c r="AB4373" s="44">
        <v>1.81704</v>
      </c>
      <c r="AC4373" s="44">
        <v>0.68878600000000001</v>
      </c>
      <c r="AD4373" s="44">
        <v>8219.122652</v>
      </c>
    </row>
    <row r="4374" spans="1:30" x14ac:dyDescent="0.25">
      <c r="A4374">
        <v>6019</v>
      </c>
      <c r="B4374" t="s">
        <v>101</v>
      </c>
      <c r="C4374" t="s">
        <v>435</v>
      </c>
      <c r="D4374" t="s">
        <v>449</v>
      </c>
      <c r="E4374" t="s">
        <v>437</v>
      </c>
      <c r="F4374" s="48" t="e">
        <f>VLOOKUP(A4374,'TAZ definitions'!$A$1:$E$1902,2,FALSE)</f>
        <v>#N/A</v>
      </c>
      <c r="G4374" s="48" t="e">
        <f>VLOOKUP(A4374,'TAZ definitions'!$A$1:$E$1902,4,FALSE)</f>
        <v>#N/A</v>
      </c>
      <c r="H4374" s="44">
        <v>1159</v>
      </c>
      <c r="I4374" s="44">
        <v>0</v>
      </c>
      <c r="J4374" s="44">
        <v>95</v>
      </c>
      <c r="K4374" s="44">
        <v>0</v>
      </c>
      <c r="L4374" s="44">
        <v>0</v>
      </c>
      <c r="M4374" s="44">
        <v>0</v>
      </c>
      <c r="N4374" s="44">
        <v>0</v>
      </c>
      <c r="O4374" s="44">
        <v>0</v>
      </c>
      <c r="P4374" s="44">
        <v>0</v>
      </c>
      <c r="Q4374" s="44">
        <v>0</v>
      </c>
      <c r="R4374" s="44">
        <v>18.443047</v>
      </c>
      <c r="S4374" s="44">
        <v>18.436154999999999</v>
      </c>
      <c r="T4374" s="44">
        <v>1159</v>
      </c>
      <c r="U4374" s="44">
        <v>95</v>
      </c>
      <c r="V4374" s="44">
        <v>0</v>
      </c>
      <c r="W4374" s="44">
        <v>0</v>
      </c>
      <c r="X4374" s="44">
        <v>0</v>
      </c>
      <c r="Y4374" s="44">
        <v>799.03512000000001</v>
      </c>
      <c r="Z4374" s="44">
        <v>24.199881999999999</v>
      </c>
      <c r="AA4374" s="44">
        <v>0.66104300000000005</v>
      </c>
      <c r="AB4374" s="44">
        <v>3.4518E-2</v>
      </c>
      <c r="AC4374" s="44">
        <v>1.5365E-2</v>
      </c>
      <c r="AD4374" s="44">
        <v>179.93696399999999</v>
      </c>
    </row>
    <row r="4375" spans="1:30" x14ac:dyDescent="0.25">
      <c r="A4375">
        <v>6020</v>
      </c>
      <c r="B4375" t="s">
        <v>101</v>
      </c>
      <c r="C4375" t="s">
        <v>435</v>
      </c>
      <c r="D4375" t="s">
        <v>450</v>
      </c>
      <c r="E4375" t="s">
        <v>437</v>
      </c>
      <c r="F4375" s="48" t="e">
        <f>VLOOKUP(A4375,'TAZ definitions'!$A$1:$E$1902,2,FALSE)</f>
        <v>#N/A</v>
      </c>
      <c r="G4375" s="48" t="e">
        <f>VLOOKUP(A4375,'TAZ definitions'!$A$1:$E$1902,4,FALSE)</f>
        <v>#N/A</v>
      </c>
      <c r="H4375" s="44">
        <v>10254</v>
      </c>
      <c r="I4375" s="44">
        <v>0</v>
      </c>
      <c r="J4375" s="44">
        <v>1089</v>
      </c>
      <c r="K4375" s="44">
        <v>0</v>
      </c>
      <c r="L4375" s="44">
        <v>0</v>
      </c>
      <c r="M4375" s="44">
        <v>0</v>
      </c>
      <c r="N4375" s="44">
        <v>0</v>
      </c>
      <c r="O4375" s="44">
        <v>0</v>
      </c>
      <c r="P4375" s="44">
        <v>0</v>
      </c>
      <c r="Q4375" s="44">
        <v>0</v>
      </c>
      <c r="R4375" s="44">
        <v>17.530692999999999</v>
      </c>
      <c r="S4375" s="44">
        <v>17.530660999999998</v>
      </c>
      <c r="T4375" s="44">
        <v>10254</v>
      </c>
      <c r="U4375" s="44">
        <v>1089</v>
      </c>
      <c r="V4375" s="44">
        <v>0</v>
      </c>
      <c r="W4375" s="44">
        <v>0</v>
      </c>
      <c r="X4375" s="44">
        <v>0</v>
      </c>
      <c r="Y4375" s="44">
        <v>2573.422775</v>
      </c>
      <c r="Z4375" s="44">
        <v>58.804651</v>
      </c>
      <c r="AA4375" s="44">
        <v>2.0320640000000001</v>
      </c>
      <c r="AB4375" s="44">
        <v>0.122526</v>
      </c>
      <c r="AC4375" s="44">
        <v>4.3855999999999999E-2</v>
      </c>
      <c r="AD4375" s="44">
        <v>524.70818399999996</v>
      </c>
    </row>
    <row r="4376" spans="1:30" x14ac:dyDescent="0.25">
      <c r="A4376">
        <v>6021</v>
      </c>
      <c r="B4376" t="s">
        <v>101</v>
      </c>
      <c r="C4376" t="s">
        <v>435</v>
      </c>
      <c r="D4376" t="s">
        <v>445</v>
      </c>
      <c r="E4376" t="s">
        <v>437</v>
      </c>
      <c r="F4376" s="48" t="e">
        <f>VLOOKUP(A4376,'TAZ definitions'!$A$1:$E$1902,2,FALSE)</f>
        <v>#N/A</v>
      </c>
      <c r="G4376" s="48" t="e">
        <f>VLOOKUP(A4376,'TAZ definitions'!$A$1:$E$1902,4,FALSE)</f>
        <v>#N/A</v>
      </c>
      <c r="H4376" s="44">
        <v>36440</v>
      </c>
      <c r="I4376" s="44">
        <v>0</v>
      </c>
      <c r="J4376" s="44">
        <v>4681</v>
      </c>
      <c r="K4376" s="44">
        <v>0</v>
      </c>
      <c r="L4376" s="44">
        <v>0</v>
      </c>
      <c r="M4376" s="44">
        <v>0</v>
      </c>
      <c r="N4376" s="44">
        <v>0</v>
      </c>
      <c r="O4376" s="44">
        <v>0</v>
      </c>
      <c r="P4376" s="44">
        <v>0</v>
      </c>
      <c r="Q4376" s="44">
        <v>0</v>
      </c>
      <c r="R4376" s="44">
        <v>15.283709999999999</v>
      </c>
      <c r="S4376" s="44">
        <v>15.088202000000001</v>
      </c>
      <c r="T4376" s="44">
        <v>36440</v>
      </c>
      <c r="U4376" s="44">
        <v>4681</v>
      </c>
      <c r="V4376" s="44">
        <v>0</v>
      </c>
      <c r="W4376" s="44">
        <v>0</v>
      </c>
      <c r="X4376" s="44">
        <v>3736.975731</v>
      </c>
      <c r="Y4376" s="44">
        <v>32914.565658</v>
      </c>
      <c r="Z4376" s="44">
        <v>620.077946</v>
      </c>
      <c r="AA4376" s="44">
        <v>33.994891000000003</v>
      </c>
      <c r="AB4376" s="44">
        <v>2.3646280000000002</v>
      </c>
      <c r="AC4376" s="44">
        <v>0.56181000000000003</v>
      </c>
      <c r="AD4376" s="44">
        <v>7699.3833100000002</v>
      </c>
    </row>
    <row r="4377" spans="1:30" x14ac:dyDescent="0.25">
      <c r="A4377">
        <v>6022</v>
      </c>
      <c r="B4377" t="s">
        <v>101</v>
      </c>
      <c r="C4377" t="s">
        <v>435</v>
      </c>
      <c r="D4377" t="s">
        <v>445</v>
      </c>
      <c r="E4377" t="s">
        <v>437</v>
      </c>
      <c r="F4377" s="48" t="e">
        <f>VLOOKUP(A4377,'TAZ definitions'!$A$1:$E$1902,2,FALSE)</f>
        <v>#N/A</v>
      </c>
      <c r="G4377" s="48" t="e">
        <f>VLOOKUP(A4377,'TAZ definitions'!$A$1:$E$1902,4,FALSE)</f>
        <v>#N/A</v>
      </c>
      <c r="H4377" s="44">
        <v>35981</v>
      </c>
      <c r="I4377" s="44">
        <v>0</v>
      </c>
      <c r="J4377" s="44">
        <v>4590</v>
      </c>
      <c r="K4377" s="44">
        <v>0</v>
      </c>
      <c r="L4377" s="44">
        <v>0</v>
      </c>
      <c r="M4377" s="44">
        <v>0</v>
      </c>
      <c r="N4377" s="44">
        <v>0</v>
      </c>
      <c r="O4377" s="44">
        <v>0</v>
      </c>
      <c r="P4377" s="44">
        <v>0</v>
      </c>
      <c r="Q4377" s="44">
        <v>0</v>
      </c>
      <c r="R4377" s="44">
        <v>13.730392</v>
      </c>
      <c r="S4377" s="44">
        <v>13.529927000000001</v>
      </c>
      <c r="T4377" s="44">
        <v>35981</v>
      </c>
      <c r="U4377" s="44">
        <v>4590</v>
      </c>
      <c r="V4377" s="44">
        <v>0</v>
      </c>
      <c r="W4377" s="44">
        <v>0</v>
      </c>
      <c r="X4377" s="44">
        <v>30947.347298000001</v>
      </c>
      <c r="Y4377" s="44">
        <v>66744.720283000002</v>
      </c>
      <c r="Z4377" s="44">
        <v>1966.0665819999999</v>
      </c>
      <c r="AA4377" s="44">
        <v>61.697051000000002</v>
      </c>
      <c r="AB4377" s="44">
        <v>4.2995460000000003</v>
      </c>
      <c r="AC4377" s="44">
        <v>1.348525</v>
      </c>
      <c r="AD4377" s="44">
        <v>17644.339131000001</v>
      </c>
    </row>
    <row r="4378" spans="1:30" x14ac:dyDescent="0.25">
      <c r="A4378">
        <v>6023</v>
      </c>
      <c r="B4378" t="s">
        <v>101</v>
      </c>
      <c r="C4378" t="s">
        <v>435</v>
      </c>
      <c r="D4378" t="s">
        <v>438</v>
      </c>
      <c r="E4378" t="s">
        <v>437</v>
      </c>
      <c r="F4378" s="48" t="e">
        <f>VLOOKUP(A4378,'TAZ definitions'!$A$1:$E$1902,2,FALSE)</f>
        <v>#N/A</v>
      </c>
      <c r="G4378" s="48" t="e">
        <f>VLOOKUP(A4378,'TAZ definitions'!$A$1:$E$1902,4,FALSE)</f>
        <v>#N/A</v>
      </c>
      <c r="H4378" s="44">
        <v>11557</v>
      </c>
      <c r="I4378" s="44">
        <v>0</v>
      </c>
      <c r="J4378" s="44">
        <v>1226</v>
      </c>
      <c r="K4378" s="44">
        <v>0</v>
      </c>
      <c r="L4378" s="44">
        <v>0</v>
      </c>
      <c r="M4378" s="44">
        <v>0</v>
      </c>
      <c r="N4378" s="44">
        <v>0</v>
      </c>
      <c r="O4378" s="44">
        <v>0</v>
      </c>
      <c r="P4378" s="44">
        <v>0</v>
      </c>
      <c r="Q4378" s="44">
        <v>0</v>
      </c>
      <c r="R4378" s="44">
        <v>11.130499</v>
      </c>
      <c r="S4378" s="44">
        <v>10.984099000000001</v>
      </c>
      <c r="T4378" s="44">
        <v>11557</v>
      </c>
      <c r="U4378" s="44">
        <v>1225.9998780000001</v>
      </c>
      <c r="V4378" s="44">
        <v>0</v>
      </c>
      <c r="W4378" s="44">
        <v>0</v>
      </c>
      <c r="X4378" s="44">
        <v>153.24198200000001</v>
      </c>
      <c r="Y4378" s="44">
        <v>40030.308439</v>
      </c>
      <c r="Z4378" s="44">
        <v>1085.6587709999999</v>
      </c>
      <c r="AA4378" s="44">
        <v>32.340266</v>
      </c>
      <c r="AB4378" s="44">
        <v>1.8399829999999999</v>
      </c>
      <c r="AC4378" s="44">
        <v>0.72858299999999998</v>
      </c>
      <c r="AD4378" s="44">
        <v>8719.6534080000001</v>
      </c>
    </row>
    <row r="4379" spans="1:30" x14ac:dyDescent="0.25">
      <c r="A4379">
        <v>6024</v>
      </c>
      <c r="B4379" t="s">
        <v>101</v>
      </c>
      <c r="C4379" t="s">
        <v>435</v>
      </c>
      <c r="D4379" t="s">
        <v>438</v>
      </c>
      <c r="E4379" t="s">
        <v>437</v>
      </c>
      <c r="F4379" s="48" t="e">
        <f>VLOOKUP(A4379,'TAZ definitions'!$A$1:$E$1902,2,FALSE)</f>
        <v>#N/A</v>
      </c>
      <c r="G4379" s="48" t="e">
        <f>VLOOKUP(A4379,'TAZ definitions'!$A$1:$E$1902,4,FALSE)</f>
        <v>#N/A</v>
      </c>
      <c r="H4379" s="44">
        <v>11523</v>
      </c>
      <c r="I4379" s="44">
        <v>0</v>
      </c>
      <c r="J4379" s="44">
        <v>1223</v>
      </c>
      <c r="K4379" s="44">
        <v>0</v>
      </c>
      <c r="L4379" s="44">
        <v>0</v>
      </c>
      <c r="M4379" s="44">
        <v>0</v>
      </c>
      <c r="N4379" s="44">
        <v>0</v>
      </c>
      <c r="O4379" s="44">
        <v>0</v>
      </c>
      <c r="P4379" s="44">
        <v>0</v>
      </c>
      <c r="Q4379" s="44">
        <v>0</v>
      </c>
      <c r="R4379" s="44">
        <v>11.961587</v>
      </c>
      <c r="S4379" s="44">
        <v>12.032595000000001</v>
      </c>
      <c r="T4379" s="44">
        <v>11523</v>
      </c>
      <c r="U4379" s="44">
        <v>1223</v>
      </c>
      <c r="V4379" s="44">
        <v>0</v>
      </c>
      <c r="W4379" s="44">
        <v>0</v>
      </c>
      <c r="X4379" s="44">
        <v>1698.150175</v>
      </c>
      <c r="Y4379" s="44">
        <v>7961.1905749999996</v>
      </c>
      <c r="Z4379" s="44">
        <v>204.66980699999999</v>
      </c>
      <c r="AA4379" s="44">
        <v>6.488524</v>
      </c>
      <c r="AB4379" s="44">
        <v>0.356491</v>
      </c>
      <c r="AC4379" s="44">
        <v>0.145648</v>
      </c>
      <c r="AD4379" s="44">
        <v>1709.367941</v>
      </c>
    </row>
    <row r="4380" spans="1:30" x14ac:dyDescent="0.25">
      <c r="A4380">
        <v>6025</v>
      </c>
      <c r="B4380" t="s">
        <v>101</v>
      </c>
      <c r="C4380" t="s">
        <v>435</v>
      </c>
      <c r="D4380" t="s">
        <v>451</v>
      </c>
      <c r="E4380" t="s">
        <v>437</v>
      </c>
      <c r="F4380" s="48" t="e">
        <f>VLOOKUP(A4380,'TAZ definitions'!$A$1:$E$1902,2,FALSE)</f>
        <v>#N/A</v>
      </c>
      <c r="G4380" s="48" t="e">
        <f>VLOOKUP(A4380,'TAZ definitions'!$A$1:$E$1902,4,FALSE)</f>
        <v>#N/A</v>
      </c>
      <c r="H4380" s="44">
        <v>38403</v>
      </c>
      <c r="I4380" s="44">
        <v>0</v>
      </c>
      <c r="J4380" s="44">
        <v>5306</v>
      </c>
      <c r="K4380" s="44">
        <v>0</v>
      </c>
      <c r="L4380" s="44">
        <v>0</v>
      </c>
      <c r="M4380" s="44">
        <v>0</v>
      </c>
      <c r="N4380" s="44">
        <v>0</v>
      </c>
      <c r="O4380" s="44">
        <v>0</v>
      </c>
      <c r="P4380" s="44">
        <v>0</v>
      </c>
      <c r="Q4380" s="44">
        <v>0</v>
      </c>
      <c r="R4380" s="44">
        <v>12.699408999999999</v>
      </c>
      <c r="S4380" s="44">
        <v>12.757569</v>
      </c>
      <c r="T4380" s="44">
        <v>38403</v>
      </c>
      <c r="U4380" s="44">
        <v>5306.0004879999997</v>
      </c>
      <c r="V4380" s="44">
        <v>0</v>
      </c>
      <c r="W4380" s="44">
        <v>0</v>
      </c>
      <c r="X4380" s="44">
        <v>42058.664164000002</v>
      </c>
      <c r="Y4380" s="44">
        <v>101976.162432</v>
      </c>
      <c r="Z4380" s="44">
        <v>2985.234426</v>
      </c>
      <c r="AA4380" s="44">
        <v>83.352537999999996</v>
      </c>
      <c r="AB4380" s="44">
        <v>4.5599749999999997</v>
      </c>
      <c r="AC4380" s="44">
        <v>1.9425079999999999</v>
      </c>
      <c r="AD4380" s="44">
        <v>23068.474641000001</v>
      </c>
    </row>
    <row r="4381" spans="1:30" x14ac:dyDescent="0.25">
      <c r="A4381">
        <v>6026</v>
      </c>
      <c r="B4381" t="s">
        <v>101</v>
      </c>
      <c r="C4381" t="s">
        <v>435</v>
      </c>
      <c r="D4381" t="s">
        <v>451</v>
      </c>
      <c r="E4381" t="s">
        <v>437</v>
      </c>
      <c r="F4381" s="48" t="e">
        <f>VLOOKUP(A4381,'TAZ definitions'!$A$1:$E$1902,2,FALSE)</f>
        <v>#N/A</v>
      </c>
      <c r="G4381" s="48" t="e">
        <f>VLOOKUP(A4381,'TAZ definitions'!$A$1:$E$1902,4,FALSE)</f>
        <v>#N/A</v>
      </c>
      <c r="H4381" s="44">
        <v>36272</v>
      </c>
      <c r="I4381" s="44">
        <v>0</v>
      </c>
      <c r="J4381" s="44">
        <v>4830</v>
      </c>
      <c r="K4381" s="44">
        <v>0</v>
      </c>
      <c r="L4381" s="44">
        <v>0</v>
      </c>
      <c r="M4381" s="44">
        <v>0</v>
      </c>
      <c r="N4381" s="44">
        <v>0</v>
      </c>
      <c r="O4381" s="44">
        <v>0</v>
      </c>
      <c r="P4381" s="44">
        <v>0</v>
      </c>
      <c r="Q4381" s="44">
        <v>0</v>
      </c>
      <c r="R4381" s="44">
        <v>12.348704</v>
      </c>
      <c r="S4381" s="44">
        <v>12.353147999999999</v>
      </c>
      <c r="T4381" s="44">
        <v>36272</v>
      </c>
      <c r="U4381" s="44">
        <v>4830</v>
      </c>
      <c r="V4381" s="44">
        <v>0</v>
      </c>
      <c r="W4381" s="44">
        <v>0</v>
      </c>
      <c r="X4381" s="44">
        <v>0</v>
      </c>
      <c r="Y4381" s="44">
        <v>21840.618237999999</v>
      </c>
      <c r="Z4381" s="44">
        <v>1131.194632</v>
      </c>
      <c r="AA4381" s="44">
        <v>22.981770999999998</v>
      </c>
      <c r="AB4381" s="44">
        <v>0.96419999999999995</v>
      </c>
      <c r="AC4381" s="44">
        <v>0.55458799999999997</v>
      </c>
      <c r="AD4381" s="44">
        <v>6450.2487039999996</v>
      </c>
    </row>
    <row r="4382" spans="1:30" x14ac:dyDescent="0.25">
      <c r="A4382">
        <v>6027</v>
      </c>
      <c r="B4382" t="s">
        <v>101</v>
      </c>
      <c r="C4382" t="s">
        <v>435</v>
      </c>
      <c r="D4382" t="s">
        <v>451</v>
      </c>
      <c r="E4382" t="s">
        <v>437</v>
      </c>
      <c r="F4382" s="48" t="e">
        <f>VLOOKUP(A4382,'TAZ definitions'!$A$1:$E$1902,2,FALSE)</f>
        <v>#N/A</v>
      </c>
      <c r="G4382" s="48" t="e">
        <f>VLOOKUP(A4382,'TAZ definitions'!$A$1:$E$1902,4,FALSE)</f>
        <v>#N/A</v>
      </c>
      <c r="H4382" s="44">
        <v>37478</v>
      </c>
      <c r="I4382" s="44">
        <v>0</v>
      </c>
      <c r="J4382" s="44">
        <v>4960</v>
      </c>
      <c r="K4382" s="44">
        <v>0</v>
      </c>
      <c r="L4382" s="44">
        <v>0</v>
      </c>
      <c r="M4382" s="44">
        <v>0</v>
      </c>
      <c r="N4382" s="44">
        <v>0</v>
      </c>
      <c r="O4382" s="44">
        <v>0</v>
      </c>
      <c r="P4382" s="44">
        <v>0</v>
      </c>
      <c r="Q4382" s="44">
        <v>0</v>
      </c>
      <c r="R4382" s="44">
        <v>11.905438999999999</v>
      </c>
      <c r="S4382" s="44">
        <v>11.880394000000001</v>
      </c>
      <c r="T4382" s="44">
        <v>37478</v>
      </c>
      <c r="U4382" s="44">
        <v>4960</v>
      </c>
      <c r="V4382" s="44">
        <v>0</v>
      </c>
      <c r="W4382" s="44">
        <v>0</v>
      </c>
      <c r="X4382" s="44">
        <v>3501.8391660000002</v>
      </c>
      <c r="Y4382" s="44">
        <v>150683.12732199999</v>
      </c>
      <c r="Z4382" s="44">
        <v>4113.4949370000004</v>
      </c>
      <c r="AA4382" s="44">
        <v>121.46083299999999</v>
      </c>
      <c r="AB4382" s="44">
        <v>6.6772989999999997</v>
      </c>
      <c r="AC4382" s="44">
        <v>2.7907739999999999</v>
      </c>
      <c r="AD4382" s="44">
        <v>32858.268539999997</v>
      </c>
    </row>
    <row r="4383" spans="1:30" x14ac:dyDescent="0.25">
      <c r="A4383">
        <v>6028</v>
      </c>
      <c r="B4383" t="s">
        <v>101</v>
      </c>
      <c r="C4383" t="s">
        <v>435</v>
      </c>
      <c r="D4383" t="s">
        <v>451</v>
      </c>
      <c r="E4383" t="s">
        <v>437</v>
      </c>
      <c r="F4383" s="48" t="e">
        <f>VLOOKUP(A4383,'TAZ definitions'!$A$1:$E$1902,2,FALSE)</f>
        <v>#N/A</v>
      </c>
      <c r="G4383" s="48" t="e">
        <f>VLOOKUP(A4383,'TAZ definitions'!$A$1:$E$1902,4,FALSE)</f>
        <v>#N/A</v>
      </c>
      <c r="H4383" s="44">
        <v>37055</v>
      </c>
      <c r="I4383" s="44">
        <v>0</v>
      </c>
      <c r="J4383" s="44">
        <v>4924</v>
      </c>
      <c r="K4383" s="44">
        <v>0</v>
      </c>
      <c r="L4383" s="44">
        <v>0</v>
      </c>
      <c r="M4383" s="44">
        <v>0</v>
      </c>
      <c r="N4383" s="44">
        <v>0</v>
      </c>
      <c r="O4383" s="44">
        <v>0</v>
      </c>
      <c r="P4383" s="44">
        <v>0</v>
      </c>
      <c r="Q4383" s="44">
        <v>0</v>
      </c>
      <c r="R4383" s="44">
        <v>11.57016</v>
      </c>
      <c r="S4383" s="44">
        <v>11.509145999999999</v>
      </c>
      <c r="T4383" s="44">
        <v>37055</v>
      </c>
      <c r="U4383" s="44">
        <v>4924</v>
      </c>
      <c r="V4383" s="44">
        <v>0</v>
      </c>
      <c r="W4383" s="44">
        <v>0</v>
      </c>
      <c r="X4383" s="44">
        <v>65281.207557000002</v>
      </c>
      <c r="Y4383" s="44">
        <v>99261.560501</v>
      </c>
      <c r="Z4383" s="44">
        <v>2983.9161279999998</v>
      </c>
      <c r="AA4383" s="44">
        <v>82.462813999999995</v>
      </c>
      <c r="AB4383" s="44">
        <v>4.2067370000000004</v>
      </c>
      <c r="AC4383" s="44">
        <v>1.931082</v>
      </c>
      <c r="AD4383" s="44">
        <v>22742.009409999999</v>
      </c>
    </row>
    <row r="4384" spans="1:30" x14ac:dyDescent="0.25">
      <c r="A4384">
        <v>6029</v>
      </c>
      <c r="B4384" t="s">
        <v>101</v>
      </c>
      <c r="C4384" t="s">
        <v>435</v>
      </c>
      <c r="D4384" t="s">
        <v>451</v>
      </c>
      <c r="E4384" t="s">
        <v>437</v>
      </c>
      <c r="F4384" s="48" t="e">
        <f>VLOOKUP(A4384,'TAZ definitions'!$A$1:$E$1902,2,FALSE)</f>
        <v>#N/A</v>
      </c>
      <c r="G4384" s="48" t="e">
        <f>VLOOKUP(A4384,'TAZ definitions'!$A$1:$E$1902,4,FALSE)</f>
        <v>#N/A</v>
      </c>
      <c r="H4384" s="44">
        <v>37050</v>
      </c>
      <c r="I4384" s="44">
        <v>0</v>
      </c>
      <c r="J4384" s="44">
        <v>4927</v>
      </c>
      <c r="K4384" s="44">
        <v>0</v>
      </c>
      <c r="L4384" s="44">
        <v>0</v>
      </c>
      <c r="M4384" s="44">
        <v>0</v>
      </c>
      <c r="N4384" s="44">
        <v>0</v>
      </c>
      <c r="O4384" s="44">
        <v>0</v>
      </c>
      <c r="P4384" s="44">
        <v>0</v>
      </c>
      <c r="Q4384" s="44">
        <v>0</v>
      </c>
      <c r="R4384" s="44">
        <v>11.802607999999999</v>
      </c>
      <c r="S4384" s="44">
        <v>11.746650000000001</v>
      </c>
      <c r="T4384" s="44">
        <v>37050</v>
      </c>
      <c r="U4384" s="44">
        <v>4927</v>
      </c>
      <c r="V4384" s="44">
        <v>0</v>
      </c>
      <c r="W4384" s="44">
        <v>0</v>
      </c>
      <c r="X4384" s="44">
        <v>81981.878922000004</v>
      </c>
      <c r="Y4384" s="44">
        <v>106482.740089</v>
      </c>
      <c r="Z4384" s="44">
        <v>3433.7586219999998</v>
      </c>
      <c r="AA4384" s="44">
        <v>89.977969000000002</v>
      </c>
      <c r="AB4384" s="44">
        <v>4.4442690000000002</v>
      </c>
      <c r="AC4384" s="44">
        <v>2.157232</v>
      </c>
      <c r="AD4384" s="44">
        <v>25314.274429000001</v>
      </c>
    </row>
    <row r="4385" spans="1:30" x14ac:dyDescent="0.25">
      <c r="A4385">
        <v>6030</v>
      </c>
      <c r="B4385" t="s">
        <v>101</v>
      </c>
      <c r="C4385" t="s">
        <v>435</v>
      </c>
      <c r="D4385" t="s">
        <v>451</v>
      </c>
      <c r="E4385" t="s">
        <v>437</v>
      </c>
      <c r="F4385" s="48" t="e">
        <f>VLOOKUP(A4385,'TAZ definitions'!$A$1:$E$1902,2,FALSE)</f>
        <v>#N/A</v>
      </c>
      <c r="G4385" s="48" t="e">
        <f>VLOOKUP(A4385,'TAZ definitions'!$A$1:$E$1902,4,FALSE)</f>
        <v>#N/A</v>
      </c>
      <c r="H4385" s="44">
        <v>37055</v>
      </c>
      <c r="I4385" s="44">
        <v>0</v>
      </c>
      <c r="J4385" s="44">
        <v>4924</v>
      </c>
      <c r="K4385" s="44">
        <v>0</v>
      </c>
      <c r="L4385" s="44">
        <v>0</v>
      </c>
      <c r="M4385" s="44">
        <v>0</v>
      </c>
      <c r="N4385" s="44">
        <v>0</v>
      </c>
      <c r="O4385" s="44">
        <v>0</v>
      </c>
      <c r="P4385" s="44">
        <v>0</v>
      </c>
      <c r="Q4385" s="44">
        <v>0</v>
      </c>
      <c r="R4385" s="44">
        <v>11.900245999999999</v>
      </c>
      <c r="S4385" s="44">
        <v>11.826403000000001</v>
      </c>
      <c r="T4385" s="44">
        <v>37055</v>
      </c>
      <c r="U4385" s="44">
        <v>4924</v>
      </c>
      <c r="V4385" s="44">
        <v>0</v>
      </c>
      <c r="W4385" s="44">
        <v>0</v>
      </c>
      <c r="X4385" s="44">
        <v>0</v>
      </c>
      <c r="Y4385" s="44">
        <v>3891.3796870000001</v>
      </c>
      <c r="Z4385" s="44">
        <v>155.672583</v>
      </c>
      <c r="AA4385" s="44">
        <v>3.4076279999999999</v>
      </c>
      <c r="AB4385" s="44">
        <v>0.14910799999999999</v>
      </c>
      <c r="AC4385" s="44">
        <v>8.5310999999999998E-2</v>
      </c>
      <c r="AD4385" s="44">
        <v>1005.8790320000001</v>
      </c>
    </row>
    <row r="4386" spans="1:30" x14ac:dyDescent="0.25">
      <c r="A4386">
        <v>6031</v>
      </c>
      <c r="B4386" t="s">
        <v>101</v>
      </c>
      <c r="C4386" t="s">
        <v>435</v>
      </c>
      <c r="D4386" t="s">
        <v>451</v>
      </c>
      <c r="E4386" t="s">
        <v>437</v>
      </c>
      <c r="F4386" s="48" t="e">
        <f>VLOOKUP(A4386,'TAZ definitions'!$A$1:$E$1902,2,FALSE)</f>
        <v>#N/A</v>
      </c>
      <c r="G4386" s="48" t="e">
        <f>VLOOKUP(A4386,'TAZ definitions'!$A$1:$E$1902,4,FALSE)</f>
        <v>#N/A</v>
      </c>
      <c r="H4386" s="44">
        <v>35639</v>
      </c>
      <c r="I4386" s="44">
        <v>0</v>
      </c>
      <c r="J4386" s="44">
        <v>4583</v>
      </c>
      <c r="K4386" s="44">
        <v>0</v>
      </c>
      <c r="L4386" s="44">
        <v>0</v>
      </c>
      <c r="M4386" s="44">
        <v>0</v>
      </c>
      <c r="N4386" s="44">
        <v>0</v>
      </c>
      <c r="O4386" s="44">
        <v>0</v>
      </c>
      <c r="P4386" s="44">
        <v>0</v>
      </c>
      <c r="Q4386" s="44">
        <v>0</v>
      </c>
      <c r="R4386" s="44">
        <v>11.625627</v>
      </c>
      <c r="S4386" s="44">
        <v>11.632402000000001</v>
      </c>
      <c r="T4386" s="44">
        <v>35639</v>
      </c>
      <c r="U4386" s="44">
        <v>4583</v>
      </c>
      <c r="V4386" s="44">
        <v>0</v>
      </c>
      <c r="W4386" s="44">
        <v>0</v>
      </c>
      <c r="X4386" s="44">
        <v>28015.779525000002</v>
      </c>
      <c r="Y4386" s="44">
        <v>36800.446000999997</v>
      </c>
      <c r="Z4386" s="44">
        <v>1099.3566780000001</v>
      </c>
      <c r="AA4386" s="44">
        <v>30.324541</v>
      </c>
      <c r="AB4386" s="44">
        <v>1.545077</v>
      </c>
      <c r="AC4386" s="44">
        <v>0.71329100000000001</v>
      </c>
      <c r="AD4386" s="44">
        <v>8352.9757329999993</v>
      </c>
    </row>
    <row r="4387" spans="1:30" x14ac:dyDescent="0.25">
      <c r="A4387">
        <v>6032</v>
      </c>
      <c r="B4387" t="s">
        <v>101</v>
      </c>
      <c r="C4387" t="s">
        <v>435</v>
      </c>
      <c r="D4387" t="s">
        <v>452</v>
      </c>
      <c r="E4387" t="s">
        <v>437</v>
      </c>
      <c r="F4387" s="48" t="e">
        <f>VLOOKUP(A4387,'TAZ definitions'!$A$1:$E$1902,2,FALSE)</f>
        <v>#N/A</v>
      </c>
      <c r="G4387" s="48" t="e">
        <f>VLOOKUP(A4387,'TAZ definitions'!$A$1:$E$1902,4,FALSE)</f>
        <v>#N/A</v>
      </c>
      <c r="H4387" s="44">
        <v>10715</v>
      </c>
      <c r="I4387" s="44">
        <v>0</v>
      </c>
      <c r="J4387" s="44">
        <v>1602</v>
      </c>
      <c r="K4387" s="44">
        <v>0</v>
      </c>
      <c r="L4387" s="44">
        <v>0</v>
      </c>
      <c r="M4387" s="44">
        <v>0</v>
      </c>
      <c r="N4387" s="44">
        <v>0</v>
      </c>
      <c r="O4387" s="44">
        <v>0</v>
      </c>
      <c r="P4387" s="44">
        <v>0</v>
      </c>
      <c r="Q4387" s="44">
        <v>0</v>
      </c>
      <c r="R4387" s="44">
        <v>20.212301</v>
      </c>
      <c r="S4387" s="44">
        <v>20.243386999999998</v>
      </c>
      <c r="T4387" s="44">
        <v>10715</v>
      </c>
      <c r="U4387" s="44">
        <v>1602</v>
      </c>
      <c r="V4387" s="44">
        <v>0</v>
      </c>
      <c r="W4387" s="44">
        <v>0</v>
      </c>
      <c r="X4387" s="44">
        <v>0</v>
      </c>
      <c r="Y4387" s="44">
        <v>942.42230800000004</v>
      </c>
      <c r="Z4387" s="44">
        <v>26.935365999999998</v>
      </c>
      <c r="AA4387" s="44">
        <v>0.77967799999999998</v>
      </c>
      <c r="AB4387" s="44">
        <v>3.8719999999999997E-2</v>
      </c>
      <c r="AC4387" s="44">
        <v>1.7829000000000001E-2</v>
      </c>
      <c r="AD4387" s="44">
        <v>203.44949299999999</v>
      </c>
    </row>
    <row r="4388" spans="1:30" x14ac:dyDescent="0.25">
      <c r="A4388">
        <v>6033</v>
      </c>
      <c r="B4388" t="s">
        <v>101</v>
      </c>
      <c r="C4388" t="s">
        <v>435</v>
      </c>
      <c r="D4388" t="s">
        <v>440</v>
      </c>
      <c r="E4388" t="s">
        <v>437</v>
      </c>
      <c r="F4388" s="48" t="e">
        <f>VLOOKUP(A4388,'TAZ definitions'!$A$1:$E$1902,2,FALSE)</f>
        <v>#N/A</v>
      </c>
      <c r="G4388" s="48" t="e">
        <f>VLOOKUP(A4388,'TAZ definitions'!$A$1:$E$1902,4,FALSE)</f>
        <v>#N/A</v>
      </c>
      <c r="H4388" s="44">
        <v>11330</v>
      </c>
      <c r="I4388" s="44">
        <v>0</v>
      </c>
      <c r="J4388" s="44">
        <v>1168</v>
      </c>
      <c r="K4388" s="44">
        <v>0</v>
      </c>
      <c r="L4388" s="44">
        <v>0</v>
      </c>
      <c r="M4388" s="44">
        <v>0</v>
      </c>
      <c r="N4388" s="44">
        <v>0</v>
      </c>
      <c r="O4388" s="44">
        <v>0</v>
      </c>
      <c r="P4388" s="44">
        <v>0</v>
      </c>
      <c r="Q4388" s="44">
        <v>0</v>
      </c>
      <c r="R4388" s="44">
        <v>13.102917</v>
      </c>
      <c r="S4388" s="44">
        <v>13.138522</v>
      </c>
      <c r="T4388" s="44">
        <v>11330</v>
      </c>
      <c r="U4388" s="44">
        <v>1168</v>
      </c>
      <c r="V4388" s="44">
        <v>0</v>
      </c>
      <c r="W4388" s="44">
        <v>0</v>
      </c>
      <c r="X4388" s="44">
        <v>0</v>
      </c>
      <c r="Y4388" s="44">
        <v>415.74447900000001</v>
      </c>
      <c r="Z4388" s="44">
        <v>13.858267</v>
      </c>
      <c r="AA4388" s="44">
        <v>0.353182</v>
      </c>
      <c r="AB4388" s="44">
        <v>1.7786E-2</v>
      </c>
      <c r="AC4388" s="44">
        <v>8.2649999999999998E-3</v>
      </c>
      <c r="AD4388" s="44">
        <v>98.468475999999995</v>
      </c>
    </row>
    <row r="4389" spans="1:30" x14ac:dyDescent="0.25">
      <c r="A4389">
        <v>6034</v>
      </c>
      <c r="B4389" t="s">
        <v>101</v>
      </c>
      <c r="C4389" t="s">
        <v>435</v>
      </c>
      <c r="D4389" t="s">
        <v>445</v>
      </c>
      <c r="E4389" t="s">
        <v>437</v>
      </c>
      <c r="F4389" s="48" t="e">
        <f>VLOOKUP(A4389,'TAZ definitions'!$A$1:$E$1902,2,FALSE)</f>
        <v>#N/A</v>
      </c>
      <c r="G4389" s="48" t="e">
        <f>VLOOKUP(A4389,'TAZ definitions'!$A$1:$E$1902,4,FALSE)</f>
        <v>#N/A</v>
      </c>
      <c r="H4389" s="44">
        <v>36282</v>
      </c>
      <c r="I4389" s="44">
        <v>0</v>
      </c>
      <c r="J4389" s="44">
        <v>4618</v>
      </c>
      <c r="K4389" s="44">
        <v>0</v>
      </c>
      <c r="L4389" s="44">
        <v>0</v>
      </c>
      <c r="M4389" s="44">
        <v>0</v>
      </c>
      <c r="N4389" s="44">
        <v>0</v>
      </c>
      <c r="O4389" s="44">
        <v>0</v>
      </c>
      <c r="P4389" s="44">
        <v>0</v>
      </c>
      <c r="Q4389" s="44">
        <v>0</v>
      </c>
      <c r="R4389" s="44">
        <v>14.029954</v>
      </c>
      <c r="S4389" s="44">
        <v>13.792605999999999</v>
      </c>
      <c r="T4389" s="44">
        <v>36282</v>
      </c>
      <c r="U4389" s="44">
        <v>4618</v>
      </c>
      <c r="V4389" s="44">
        <v>0</v>
      </c>
      <c r="W4389" s="44">
        <v>0</v>
      </c>
      <c r="X4389" s="44">
        <v>0</v>
      </c>
      <c r="Y4389" s="44">
        <v>4684.728897</v>
      </c>
      <c r="Z4389" s="44">
        <v>157.61471499999999</v>
      </c>
      <c r="AA4389" s="44">
        <v>3.963689</v>
      </c>
      <c r="AB4389" s="44">
        <v>0.21953300000000001</v>
      </c>
      <c r="AC4389" s="44">
        <v>9.3076000000000006E-2</v>
      </c>
      <c r="AD4389" s="44">
        <v>1139.0779319999999</v>
      </c>
    </row>
    <row r="4390" spans="1:30" x14ac:dyDescent="0.25">
      <c r="A4390">
        <v>6035</v>
      </c>
      <c r="B4390" t="s">
        <v>101</v>
      </c>
      <c r="C4390" t="s">
        <v>435</v>
      </c>
      <c r="D4390" t="s">
        <v>446</v>
      </c>
      <c r="E4390" t="s">
        <v>437</v>
      </c>
      <c r="F4390" s="48" t="e">
        <f>VLOOKUP(A4390,'TAZ definitions'!$A$1:$E$1902,2,FALSE)</f>
        <v>#N/A</v>
      </c>
      <c r="G4390" s="48" t="e">
        <f>VLOOKUP(A4390,'TAZ definitions'!$A$1:$E$1902,4,FALSE)</f>
        <v>#N/A</v>
      </c>
      <c r="H4390" s="44">
        <v>38502</v>
      </c>
      <c r="I4390" s="44">
        <v>0</v>
      </c>
      <c r="J4390" s="44">
        <v>4893</v>
      </c>
      <c r="K4390" s="44">
        <v>0</v>
      </c>
      <c r="L4390" s="44">
        <v>0</v>
      </c>
      <c r="M4390" s="44">
        <v>0</v>
      </c>
      <c r="N4390" s="44">
        <v>0</v>
      </c>
      <c r="O4390" s="44">
        <v>0</v>
      </c>
      <c r="P4390" s="44">
        <v>0</v>
      </c>
      <c r="Q4390" s="44">
        <v>0</v>
      </c>
      <c r="R4390" s="44">
        <v>15.429855999999999</v>
      </c>
      <c r="S4390" s="44">
        <v>15.287044</v>
      </c>
      <c r="T4390" s="44">
        <v>38502</v>
      </c>
      <c r="U4390" s="44">
        <v>4893</v>
      </c>
      <c r="V4390" s="44">
        <v>0</v>
      </c>
      <c r="W4390" s="44">
        <v>0</v>
      </c>
      <c r="X4390" s="44">
        <v>0</v>
      </c>
      <c r="Y4390" s="44">
        <v>15934.66798</v>
      </c>
      <c r="Z4390" s="44">
        <v>399.51093200000003</v>
      </c>
      <c r="AA4390" s="44">
        <v>12.734038</v>
      </c>
      <c r="AB4390" s="44">
        <v>0.798485</v>
      </c>
      <c r="AC4390" s="44">
        <v>0.282885</v>
      </c>
      <c r="AD4390" s="44">
        <v>3472.4540590000001</v>
      </c>
    </row>
    <row r="4391" spans="1:30" x14ac:dyDescent="0.25">
      <c r="A4391">
        <v>6036</v>
      </c>
      <c r="B4391" t="s">
        <v>101</v>
      </c>
      <c r="C4391" t="s">
        <v>435</v>
      </c>
      <c r="D4391" t="s">
        <v>446</v>
      </c>
      <c r="E4391" t="s">
        <v>437</v>
      </c>
      <c r="F4391" s="48" t="e">
        <f>VLOOKUP(A4391,'TAZ definitions'!$A$1:$E$1902,2,FALSE)</f>
        <v>#N/A</v>
      </c>
      <c r="G4391" s="48" t="e">
        <f>VLOOKUP(A4391,'TAZ definitions'!$A$1:$E$1902,4,FALSE)</f>
        <v>#N/A</v>
      </c>
      <c r="H4391" s="44">
        <v>37986</v>
      </c>
      <c r="I4391" s="44">
        <v>0</v>
      </c>
      <c r="J4391" s="44">
        <v>4883</v>
      </c>
      <c r="K4391" s="44">
        <v>0</v>
      </c>
      <c r="L4391" s="44">
        <v>0</v>
      </c>
      <c r="M4391" s="44">
        <v>0</v>
      </c>
      <c r="N4391" s="44">
        <v>0</v>
      </c>
      <c r="O4391" s="44">
        <v>0</v>
      </c>
      <c r="P4391" s="44">
        <v>0</v>
      </c>
      <c r="Q4391" s="44">
        <v>0</v>
      </c>
      <c r="R4391" s="44">
        <v>14.010952</v>
      </c>
      <c r="S4391" s="44">
        <v>13.860493</v>
      </c>
      <c r="T4391" s="44">
        <v>37986</v>
      </c>
      <c r="U4391" s="44">
        <v>4883</v>
      </c>
      <c r="V4391" s="44">
        <v>0</v>
      </c>
      <c r="W4391" s="44">
        <v>0</v>
      </c>
      <c r="X4391" s="44">
        <v>0</v>
      </c>
      <c r="Y4391" s="44">
        <v>2144.0194620000002</v>
      </c>
      <c r="Z4391" s="44">
        <v>71.231449999999995</v>
      </c>
      <c r="AA4391" s="44">
        <v>1.8176000000000001</v>
      </c>
      <c r="AB4391" s="44">
        <v>7.8104000000000007E-2</v>
      </c>
      <c r="AC4391" s="44">
        <v>4.2716999999999998E-2</v>
      </c>
      <c r="AD4391" s="44">
        <v>486.11836599999998</v>
      </c>
    </row>
    <row r="4392" spans="1:30" x14ac:dyDescent="0.25">
      <c r="A4392">
        <v>6037</v>
      </c>
      <c r="B4392" t="s">
        <v>101</v>
      </c>
      <c r="C4392" t="s">
        <v>435</v>
      </c>
      <c r="D4392" t="s">
        <v>453</v>
      </c>
      <c r="E4392" t="s">
        <v>437</v>
      </c>
      <c r="F4392" s="48" t="e">
        <f>VLOOKUP(A4392,'TAZ definitions'!$A$1:$E$1902,2,FALSE)</f>
        <v>#N/A</v>
      </c>
      <c r="G4392" s="48" t="e">
        <f>VLOOKUP(A4392,'TAZ definitions'!$A$1:$E$1902,4,FALSE)</f>
        <v>#N/A</v>
      </c>
      <c r="H4392" s="44">
        <v>1570</v>
      </c>
      <c r="I4392" s="44">
        <v>0</v>
      </c>
      <c r="J4392" s="44">
        <v>133</v>
      </c>
      <c r="K4392" s="44">
        <v>0</v>
      </c>
      <c r="L4392" s="44">
        <v>0</v>
      </c>
      <c r="M4392" s="44">
        <v>0</v>
      </c>
      <c r="N4392" s="44">
        <v>0</v>
      </c>
      <c r="O4392" s="44">
        <v>0</v>
      </c>
      <c r="P4392" s="44">
        <v>0</v>
      </c>
      <c r="Q4392" s="44">
        <v>0</v>
      </c>
      <c r="R4392" s="44">
        <v>18.913626000000001</v>
      </c>
      <c r="S4392" s="44">
        <v>18.917282</v>
      </c>
      <c r="T4392" s="44">
        <v>1569.9998780000001</v>
      </c>
      <c r="U4392" s="44">
        <v>133</v>
      </c>
      <c r="V4392" s="44">
        <v>0</v>
      </c>
      <c r="W4392" s="44">
        <v>0</v>
      </c>
      <c r="X4392" s="44">
        <v>0</v>
      </c>
      <c r="Y4392" s="44">
        <v>4135.5470729999997</v>
      </c>
      <c r="Z4392" s="44">
        <v>73.500392000000005</v>
      </c>
      <c r="AA4392" s="44">
        <v>4.5714639999999997</v>
      </c>
      <c r="AB4392" s="44">
        <v>0.27739599999999998</v>
      </c>
      <c r="AC4392" s="44">
        <v>7.3306999999999997E-2</v>
      </c>
      <c r="AD4392" s="44">
        <v>904.80732899999998</v>
      </c>
    </row>
    <row r="4393" spans="1:30" x14ac:dyDescent="0.25">
      <c r="A4393">
        <v>6038</v>
      </c>
      <c r="B4393" t="s">
        <v>101</v>
      </c>
      <c r="C4393" t="s">
        <v>435</v>
      </c>
      <c r="D4393" t="s">
        <v>451</v>
      </c>
      <c r="E4393" t="s">
        <v>437</v>
      </c>
      <c r="F4393" s="48" t="e">
        <f>VLOOKUP(A4393,'TAZ definitions'!$A$1:$E$1902,2,FALSE)</f>
        <v>#N/A</v>
      </c>
      <c r="G4393" s="48" t="e">
        <f>VLOOKUP(A4393,'TAZ definitions'!$A$1:$E$1902,4,FALSE)</f>
        <v>#N/A</v>
      </c>
      <c r="H4393" s="44">
        <v>38468</v>
      </c>
      <c r="I4393" s="44">
        <v>0</v>
      </c>
      <c r="J4393" s="44">
        <v>5279</v>
      </c>
      <c r="K4393" s="44">
        <v>0</v>
      </c>
      <c r="L4393" s="44">
        <v>0</v>
      </c>
      <c r="M4393" s="44">
        <v>0</v>
      </c>
      <c r="N4393" s="44">
        <v>0</v>
      </c>
      <c r="O4393" s="44">
        <v>0</v>
      </c>
      <c r="P4393" s="44">
        <v>0</v>
      </c>
      <c r="Q4393" s="44">
        <v>0</v>
      </c>
      <c r="R4393" s="44">
        <v>12.186591</v>
      </c>
      <c r="S4393" s="44">
        <v>12.191224999999999</v>
      </c>
      <c r="T4393" s="44">
        <v>38468</v>
      </c>
      <c r="U4393" s="44">
        <v>5279</v>
      </c>
      <c r="V4393" s="44">
        <v>0</v>
      </c>
      <c r="W4393" s="44">
        <v>0</v>
      </c>
      <c r="X4393" s="44">
        <v>31333.755194000001</v>
      </c>
      <c r="Y4393" s="44">
        <v>198254.41175599999</v>
      </c>
      <c r="Z4393" s="44">
        <v>6000.7541789999996</v>
      </c>
      <c r="AA4393" s="44">
        <v>163.26475199999999</v>
      </c>
      <c r="AB4393" s="44">
        <v>8.8666060000000009</v>
      </c>
      <c r="AC4393" s="44">
        <v>3.8466130000000001</v>
      </c>
      <c r="AD4393" s="44">
        <v>45667.747139999999</v>
      </c>
    </row>
    <row r="4394" spans="1:30" x14ac:dyDescent="0.25">
      <c r="A4394">
        <v>6039</v>
      </c>
      <c r="B4394" t="s">
        <v>101</v>
      </c>
      <c r="C4394" t="s">
        <v>435</v>
      </c>
      <c r="D4394" t="s">
        <v>451</v>
      </c>
      <c r="E4394" t="s">
        <v>437</v>
      </c>
      <c r="F4394" s="48" t="e">
        <f>VLOOKUP(A4394,'TAZ definitions'!$A$1:$E$1902,2,FALSE)</f>
        <v>#N/A</v>
      </c>
      <c r="G4394" s="48" t="e">
        <f>VLOOKUP(A4394,'TAZ definitions'!$A$1:$E$1902,4,FALSE)</f>
        <v>#N/A</v>
      </c>
      <c r="H4394" s="44">
        <v>36508</v>
      </c>
      <c r="I4394" s="44">
        <v>0</v>
      </c>
      <c r="J4394" s="44">
        <v>4858</v>
      </c>
      <c r="K4394" s="44">
        <v>0</v>
      </c>
      <c r="L4394" s="44">
        <v>0</v>
      </c>
      <c r="M4394" s="44">
        <v>0</v>
      </c>
      <c r="N4394" s="44">
        <v>0</v>
      </c>
      <c r="O4394" s="44">
        <v>0</v>
      </c>
      <c r="P4394" s="44">
        <v>0</v>
      </c>
      <c r="Q4394" s="44">
        <v>0</v>
      </c>
      <c r="R4394" s="44">
        <v>11.798755999999999</v>
      </c>
      <c r="S4394" s="44">
        <v>11.749155</v>
      </c>
      <c r="T4394" s="44">
        <v>36508</v>
      </c>
      <c r="U4394" s="44">
        <v>4858</v>
      </c>
      <c r="V4394" s="44">
        <v>0</v>
      </c>
      <c r="W4394" s="44">
        <v>0</v>
      </c>
      <c r="X4394" s="44">
        <v>5411.0816530000002</v>
      </c>
      <c r="Y4394" s="44">
        <v>104616.75359199999</v>
      </c>
      <c r="Z4394" s="44">
        <v>3093.1290990000002</v>
      </c>
      <c r="AA4394" s="44">
        <v>87.472013000000004</v>
      </c>
      <c r="AB4394" s="44">
        <v>4.7288709999999998</v>
      </c>
      <c r="AC4394" s="44">
        <v>2.0097900000000002</v>
      </c>
      <c r="AD4394" s="44">
        <v>23687.820153000001</v>
      </c>
    </row>
    <row r="4395" spans="1:30" x14ac:dyDescent="0.25">
      <c r="A4395">
        <v>6040</v>
      </c>
      <c r="B4395" t="s">
        <v>101</v>
      </c>
      <c r="C4395" t="s">
        <v>435</v>
      </c>
      <c r="D4395" t="s">
        <v>440</v>
      </c>
      <c r="E4395" t="s">
        <v>437</v>
      </c>
      <c r="F4395" s="48" t="e">
        <f>VLOOKUP(A4395,'TAZ definitions'!$A$1:$E$1902,2,FALSE)</f>
        <v>#N/A</v>
      </c>
      <c r="G4395" s="48" t="e">
        <f>VLOOKUP(A4395,'TAZ definitions'!$A$1:$E$1902,4,FALSE)</f>
        <v>#N/A</v>
      </c>
      <c r="H4395" s="44">
        <v>11453</v>
      </c>
      <c r="I4395" s="44">
        <v>0</v>
      </c>
      <c r="J4395" s="44">
        <v>1129</v>
      </c>
      <c r="K4395" s="44">
        <v>0</v>
      </c>
      <c r="L4395" s="44">
        <v>0</v>
      </c>
      <c r="M4395" s="44">
        <v>0</v>
      </c>
      <c r="N4395" s="44">
        <v>0</v>
      </c>
      <c r="O4395" s="44">
        <v>0</v>
      </c>
      <c r="P4395" s="44">
        <v>0</v>
      </c>
      <c r="Q4395" s="44">
        <v>0</v>
      </c>
      <c r="R4395" s="44">
        <v>12.626296</v>
      </c>
      <c r="S4395" s="44">
        <v>12.71285</v>
      </c>
      <c r="T4395" s="44">
        <v>11453</v>
      </c>
      <c r="U4395" s="44">
        <v>1129</v>
      </c>
      <c r="V4395" s="44">
        <v>0</v>
      </c>
      <c r="W4395" s="44">
        <v>0</v>
      </c>
      <c r="X4395" s="44">
        <v>0</v>
      </c>
      <c r="Y4395" s="44">
        <v>3507.927228</v>
      </c>
      <c r="Z4395" s="44">
        <v>97.087592000000001</v>
      </c>
      <c r="AA4395" s="44">
        <v>2.8748529999999999</v>
      </c>
      <c r="AB4395" s="44">
        <v>0.15080399999999999</v>
      </c>
      <c r="AC4395" s="44">
        <v>6.5218999999999999E-2</v>
      </c>
      <c r="AD4395" s="44">
        <v>754.70503499999995</v>
      </c>
    </row>
    <row r="4396" spans="1:30" x14ac:dyDescent="0.25">
      <c r="A4396">
        <v>6041</v>
      </c>
      <c r="B4396" t="s">
        <v>101</v>
      </c>
      <c r="C4396" t="s">
        <v>435</v>
      </c>
      <c r="D4396" t="s">
        <v>440</v>
      </c>
      <c r="E4396" t="s">
        <v>437</v>
      </c>
      <c r="F4396" s="48" t="e">
        <f>VLOOKUP(A4396,'TAZ definitions'!$A$1:$E$1902,2,FALSE)</f>
        <v>#N/A</v>
      </c>
      <c r="G4396" s="48" t="e">
        <f>VLOOKUP(A4396,'TAZ definitions'!$A$1:$E$1902,4,FALSE)</f>
        <v>#N/A</v>
      </c>
      <c r="H4396" s="44">
        <v>11346</v>
      </c>
      <c r="I4396" s="44">
        <v>0</v>
      </c>
      <c r="J4396" s="44">
        <v>1173</v>
      </c>
      <c r="K4396" s="44">
        <v>0</v>
      </c>
      <c r="L4396" s="44">
        <v>0</v>
      </c>
      <c r="M4396" s="44">
        <v>0</v>
      </c>
      <c r="N4396" s="44">
        <v>0</v>
      </c>
      <c r="O4396" s="44">
        <v>0</v>
      </c>
      <c r="P4396" s="44">
        <v>0</v>
      </c>
      <c r="Q4396" s="44">
        <v>0</v>
      </c>
      <c r="R4396" s="44">
        <v>11.545145</v>
      </c>
      <c r="S4396" s="44">
        <v>11.602167</v>
      </c>
      <c r="T4396" s="44">
        <v>11346</v>
      </c>
      <c r="U4396" s="44">
        <v>1173</v>
      </c>
      <c r="V4396" s="44">
        <v>0</v>
      </c>
      <c r="W4396" s="44">
        <v>0</v>
      </c>
      <c r="X4396" s="44">
        <v>0</v>
      </c>
      <c r="Y4396" s="44">
        <v>33286.886729999998</v>
      </c>
      <c r="Z4396" s="44">
        <v>781.028955</v>
      </c>
      <c r="AA4396" s="44">
        <v>26.562868999999999</v>
      </c>
      <c r="AB4396" s="44">
        <v>1.5984700000000001</v>
      </c>
      <c r="AC4396" s="44">
        <v>0.57129799999999997</v>
      </c>
      <c r="AD4396" s="44">
        <v>6884.52369</v>
      </c>
    </row>
    <row r="4397" spans="1:30" x14ac:dyDescent="0.25">
      <c r="A4397">
        <v>6042</v>
      </c>
      <c r="B4397" t="s">
        <v>101</v>
      </c>
      <c r="C4397" t="s">
        <v>435</v>
      </c>
      <c r="D4397" t="s">
        <v>446</v>
      </c>
      <c r="E4397" t="s">
        <v>437</v>
      </c>
      <c r="F4397" s="48" t="e">
        <f>VLOOKUP(A4397,'TAZ definitions'!$A$1:$E$1902,2,FALSE)</f>
        <v>#N/A</v>
      </c>
      <c r="G4397" s="48" t="e">
        <f>VLOOKUP(A4397,'TAZ definitions'!$A$1:$E$1902,4,FALSE)</f>
        <v>#N/A</v>
      </c>
      <c r="H4397" s="44">
        <v>37588</v>
      </c>
      <c r="I4397" s="44">
        <v>0</v>
      </c>
      <c r="J4397" s="44">
        <v>5142</v>
      </c>
      <c r="K4397" s="44">
        <v>0</v>
      </c>
      <c r="L4397" s="44">
        <v>0</v>
      </c>
      <c r="M4397" s="44">
        <v>0</v>
      </c>
      <c r="N4397" s="44">
        <v>0</v>
      </c>
      <c r="O4397" s="44">
        <v>0</v>
      </c>
      <c r="P4397" s="44">
        <v>0</v>
      </c>
      <c r="Q4397" s="44">
        <v>0</v>
      </c>
      <c r="R4397" s="44">
        <v>15.051918000000001</v>
      </c>
      <c r="S4397" s="44">
        <v>14.832921000000001</v>
      </c>
      <c r="T4397" s="44">
        <v>37588</v>
      </c>
      <c r="U4397" s="44">
        <v>5142</v>
      </c>
      <c r="V4397" s="44">
        <v>0</v>
      </c>
      <c r="W4397" s="44">
        <v>0</v>
      </c>
      <c r="X4397" s="44">
        <v>0</v>
      </c>
      <c r="Y4397" s="44">
        <v>13760.265629</v>
      </c>
      <c r="Z4397" s="44">
        <v>379.676108</v>
      </c>
      <c r="AA4397" s="44">
        <v>11.151983</v>
      </c>
      <c r="AB4397" s="44">
        <v>0.64092300000000002</v>
      </c>
      <c r="AC4397" s="44">
        <v>0.25117</v>
      </c>
      <c r="AD4397" s="44">
        <v>3018.9453600000002</v>
      </c>
    </row>
    <row r="4398" spans="1:30" x14ac:dyDescent="0.25">
      <c r="A4398">
        <v>6043</v>
      </c>
      <c r="B4398" t="s">
        <v>101</v>
      </c>
      <c r="C4398" t="s">
        <v>435</v>
      </c>
      <c r="D4398" t="s">
        <v>446</v>
      </c>
      <c r="E4398" t="s">
        <v>437</v>
      </c>
      <c r="F4398" s="48" t="e">
        <f>VLOOKUP(A4398,'TAZ definitions'!$A$1:$E$1902,2,FALSE)</f>
        <v>#N/A</v>
      </c>
      <c r="G4398" s="48" t="e">
        <f>VLOOKUP(A4398,'TAZ definitions'!$A$1:$E$1902,4,FALSE)</f>
        <v>#N/A</v>
      </c>
      <c r="H4398" s="44">
        <v>38356</v>
      </c>
      <c r="I4398" s="44">
        <v>0</v>
      </c>
      <c r="J4398" s="44">
        <v>4925</v>
      </c>
      <c r="K4398" s="44">
        <v>0</v>
      </c>
      <c r="L4398" s="44">
        <v>0</v>
      </c>
      <c r="M4398" s="44">
        <v>0</v>
      </c>
      <c r="N4398" s="44">
        <v>0</v>
      </c>
      <c r="O4398" s="44">
        <v>0</v>
      </c>
      <c r="P4398" s="44">
        <v>0</v>
      </c>
      <c r="Q4398" s="44">
        <v>0</v>
      </c>
      <c r="R4398" s="44">
        <v>16.567394</v>
      </c>
      <c r="S4398" s="44">
        <v>16.156084</v>
      </c>
      <c r="T4398" s="44">
        <v>38356</v>
      </c>
      <c r="U4398" s="44">
        <v>4925</v>
      </c>
      <c r="V4398" s="44">
        <v>0</v>
      </c>
      <c r="W4398" s="44">
        <v>0</v>
      </c>
      <c r="X4398" s="44">
        <v>0</v>
      </c>
      <c r="Y4398" s="44">
        <v>963.65883399999996</v>
      </c>
      <c r="Z4398" s="44">
        <v>24.678788000000001</v>
      </c>
      <c r="AA4398" s="44">
        <v>0.77528399999999997</v>
      </c>
      <c r="AB4398" s="44">
        <v>4.6181E-2</v>
      </c>
      <c r="AC4398" s="44">
        <v>1.7292999999999999E-2</v>
      </c>
      <c r="AD4398" s="44">
        <v>208.05347599999999</v>
      </c>
    </row>
    <row r="4399" spans="1:30" x14ac:dyDescent="0.25">
      <c r="A4399">
        <v>6044</v>
      </c>
      <c r="B4399" t="s">
        <v>101</v>
      </c>
      <c r="C4399" t="s">
        <v>435</v>
      </c>
      <c r="D4399" t="s">
        <v>446</v>
      </c>
      <c r="E4399" t="s">
        <v>437</v>
      </c>
      <c r="F4399" s="48" t="e">
        <f>VLOOKUP(A4399,'TAZ definitions'!$A$1:$E$1902,2,FALSE)</f>
        <v>#N/A</v>
      </c>
      <c r="G4399" s="48" t="e">
        <f>VLOOKUP(A4399,'TAZ definitions'!$A$1:$E$1902,4,FALSE)</f>
        <v>#N/A</v>
      </c>
      <c r="H4399" s="44">
        <v>38650</v>
      </c>
      <c r="I4399" s="44">
        <v>0</v>
      </c>
      <c r="J4399" s="44">
        <v>4953</v>
      </c>
      <c r="K4399" s="44">
        <v>0</v>
      </c>
      <c r="L4399" s="44">
        <v>0</v>
      </c>
      <c r="M4399" s="44">
        <v>0</v>
      </c>
      <c r="N4399" s="44">
        <v>0</v>
      </c>
      <c r="O4399" s="44">
        <v>0</v>
      </c>
      <c r="P4399" s="44">
        <v>0</v>
      </c>
      <c r="Q4399" s="44">
        <v>0</v>
      </c>
      <c r="R4399" s="44">
        <v>14.243847000000001</v>
      </c>
      <c r="S4399" s="44">
        <v>14.035629999999999</v>
      </c>
      <c r="T4399" s="44">
        <v>38650</v>
      </c>
      <c r="U4399" s="44">
        <v>4953</v>
      </c>
      <c r="V4399" s="44">
        <v>0</v>
      </c>
      <c r="W4399" s="44">
        <v>0</v>
      </c>
      <c r="X4399" s="44">
        <v>0</v>
      </c>
      <c r="Y4399" s="44">
        <v>875.69774199999995</v>
      </c>
      <c r="Z4399" s="44">
        <v>25.020555999999999</v>
      </c>
      <c r="AA4399" s="44">
        <v>0.72353800000000001</v>
      </c>
      <c r="AB4399" s="44">
        <v>3.9362000000000001E-2</v>
      </c>
      <c r="AC4399" s="44">
        <v>1.6499E-2</v>
      </c>
      <c r="AD4399" s="44">
        <v>194.18685099999999</v>
      </c>
    </row>
    <row r="4400" spans="1:30" x14ac:dyDescent="0.25">
      <c r="A4400">
        <v>6045</v>
      </c>
      <c r="B4400" t="s">
        <v>101</v>
      </c>
      <c r="C4400" t="s">
        <v>435</v>
      </c>
      <c r="D4400" t="s">
        <v>438</v>
      </c>
      <c r="E4400" t="s">
        <v>437</v>
      </c>
      <c r="F4400" s="48" t="e">
        <f>VLOOKUP(A4400,'TAZ definitions'!$A$1:$E$1902,2,FALSE)</f>
        <v>#N/A</v>
      </c>
      <c r="G4400" s="48" t="e">
        <f>VLOOKUP(A4400,'TAZ definitions'!$A$1:$E$1902,4,FALSE)</f>
        <v>#N/A</v>
      </c>
      <c r="H4400" s="44">
        <v>11523</v>
      </c>
      <c r="I4400" s="44">
        <v>0</v>
      </c>
      <c r="J4400" s="44">
        <v>1223</v>
      </c>
      <c r="K4400" s="44">
        <v>0</v>
      </c>
      <c r="L4400" s="44">
        <v>0</v>
      </c>
      <c r="M4400" s="44">
        <v>0</v>
      </c>
      <c r="N4400" s="44">
        <v>0</v>
      </c>
      <c r="O4400" s="44">
        <v>0</v>
      </c>
      <c r="P4400" s="44">
        <v>0</v>
      </c>
      <c r="Q4400" s="44">
        <v>0</v>
      </c>
      <c r="R4400" s="44">
        <v>12.652891</v>
      </c>
      <c r="S4400" s="44">
        <v>12.738381</v>
      </c>
      <c r="T4400" s="44">
        <v>11523</v>
      </c>
      <c r="U4400" s="44">
        <v>1223</v>
      </c>
      <c r="V4400" s="44">
        <v>0</v>
      </c>
      <c r="W4400" s="44">
        <v>0</v>
      </c>
      <c r="X4400" s="44">
        <v>0</v>
      </c>
      <c r="Y4400" s="44">
        <v>9588.8574599999993</v>
      </c>
      <c r="Z4400" s="44">
        <v>276.32221700000002</v>
      </c>
      <c r="AA4400" s="44">
        <v>8.0383870000000002</v>
      </c>
      <c r="AB4400" s="44">
        <v>0.40111799999999997</v>
      </c>
      <c r="AC4400" s="44">
        <v>0.18126200000000001</v>
      </c>
      <c r="AD4400" s="44">
        <v>2087.984473</v>
      </c>
    </row>
    <row r="4401" spans="1:30" x14ac:dyDescent="0.25">
      <c r="A4401">
        <v>6046</v>
      </c>
      <c r="B4401" t="s">
        <v>101</v>
      </c>
      <c r="C4401" t="s">
        <v>435</v>
      </c>
      <c r="D4401" t="s">
        <v>438</v>
      </c>
      <c r="E4401" t="s">
        <v>437</v>
      </c>
      <c r="F4401" s="48" t="e">
        <f>VLOOKUP(A4401,'TAZ definitions'!$A$1:$E$1902,2,FALSE)</f>
        <v>#N/A</v>
      </c>
      <c r="G4401" s="48" t="e">
        <f>VLOOKUP(A4401,'TAZ definitions'!$A$1:$E$1902,4,FALSE)</f>
        <v>#N/A</v>
      </c>
      <c r="H4401" s="44">
        <v>11523</v>
      </c>
      <c r="I4401" s="44">
        <v>0</v>
      </c>
      <c r="J4401" s="44">
        <v>1223</v>
      </c>
      <c r="K4401" s="44">
        <v>0</v>
      </c>
      <c r="L4401" s="44">
        <v>0</v>
      </c>
      <c r="M4401" s="44">
        <v>0</v>
      </c>
      <c r="N4401" s="44">
        <v>0</v>
      </c>
      <c r="O4401" s="44">
        <v>0</v>
      </c>
      <c r="P4401" s="44">
        <v>0</v>
      </c>
      <c r="Q4401" s="44">
        <v>0</v>
      </c>
      <c r="R4401" s="44">
        <v>11.106398</v>
      </c>
      <c r="S4401" s="44">
        <v>11.124713</v>
      </c>
      <c r="T4401" s="44">
        <v>11523</v>
      </c>
      <c r="U4401" s="44">
        <v>1223</v>
      </c>
      <c r="V4401" s="44">
        <v>0</v>
      </c>
      <c r="W4401" s="44">
        <v>0</v>
      </c>
      <c r="X4401" s="44">
        <v>0</v>
      </c>
      <c r="Y4401" s="44">
        <v>75384.081619000004</v>
      </c>
      <c r="Z4401" s="44">
        <v>2729.8185840000001</v>
      </c>
      <c r="AA4401" s="44">
        <v>64.083222000000006</v>
      </c>
      <c r="AB4401" s="44">
        <v>3.050646</v>
      </c>
      <c r="AC4401" s="44">
        <v>1.5728850000000001</v>
      </c>
      <c r="AD4401" s="44">
        <v>18493.373266999999</v>
      </c>
    </row>
    <row r="4402" spans="1:30" x14ac:dyDescent="0.25">
      <c r="A4402">
        <v>6047</v>
      </c>
      <c r="B4402" t="s">
        <v>101</v>
      </c>
      <c r="C4402" t="s">
        <v>435</v>
      </c>
      <c r="D4402" t="s">
        <v>438</v>
      </c>
      <c r="E4402" t="s">
        <v>437</v>
      </c>
      <c r="F4402" s="48" t="e">
        <f>VLOOKUP(A4402,'TAZ definitions'!$A$1:$E$1902,2,FALSE)</f>
        <v>#N/A</v>
      </c>
      <c r="G4402" s="48" t="e">
        <f>VLOOKUP(A4402,'TAZ definitions'!$A$1:$E$1902,4,FALSE)</f>
        <v>#N/A</v>
      </c>
      <c r="H4402" s="44">
        <v>12031</v>
      </c>
      <c r="I4402" s="44">
        <v>0</v>
      </c>
      <c r="J4402" s="44">
        <v>1242</v>
      </c>
      <c r="K4402" s="44">
        <v>0</v>
      </c>
      <c r="L4402" s="44">
        <v>0</v>
      </c>
      <c r="M4402" s="44">
        <v>0</v>
      </c>
      <c r="N4402" s="44">
        <v>0</v>
      </c>
      <c r="O4402" s="44">
        <v>0</v>
      </c>
      <c r="P4402" s="44">
        <v>0</v>
      </c>
      <c r="Q4402" s="44">
        <v>0</v>
      </c>
      <c r="R4402" s="44">
        <v>11.383680999999999</v>
      </c>
      <c r="S4402" s="44">
        <v>11.385894</v>
      </c>
      <c r="T4402" s="44">
        <v>12031</v>
      </c>
      <c r="U4402" s="44">
        <v>1242</v>
      </c>
      <c r="V4402" s="44">
        <v>0</v>
      </c>
      <c r="W4402" s="44">
        <v>0</v>
      </c>
      <c r="X4402" s="44">
        <v>1168.2017310000001</v>
      </c>
      <c r="Y4402" s="44">
        <v>12901.771758000001</v>
      </c>
      <c r="Z4402" s="44">
        <v>344.73870799999997</v>
      </c>
      <c r="AA4402" s="44">
        <v>10.513878999999999</v>
      </c>
      <c r="AB4402" s="44">
        <v>0.57601400000000003</v>
      </c>
      <c r="AC4402" s="44">
        <v>0.23694499999999999</v>
      </c>
      <c r="AD4402" s="44">
        <v>2776.7610869999999</v>
      </c>
    </row>
    <row r="4403" spans="1:30" x14ac:dyDescent="0.25">
      <c r="A4403">
        <v>6048</v>
      </c>
      <c r="B4403" t="s">
        <v>101</v>
      </c>
      <c r="C4403" t="s">
        <v>435</v>
      </c>
      <c r="D4403" t="s">
        <v>451</v>
      </c>
      <c r="E4403" t="s">
        <v>437</v>
      </c>
      <c r="F4403" s="48" t="e">
        <f>VLOOKUP(A4403,'TAZ definitions'!$A$1:$E$1902,2,FALSE)</f>
        <v>#N/A</v>
      </c>
      <c r="G4403" s="48" t="e">
        <f>VLOOKUP(A4403,'TAZ definitions'!$A$1:$E$1902,4,FALSE)</f>
        <v>#N/A</v>
      </c>
      <c r="H4403" s="44">
        <v>36686</v>
      </c>
      <c r="I4403" s="44">
        <v>0</v>
      </c>
      <c r="J4403" s="44">
        <v>4881</v>
      </c>
      <c r="K4403" s="44">
        <v>0</v>
      </c>
      <c r="L4403" s="44">
        <v>0</v>
      </c>
      <c r="M4403" s="44">
        <v>0</v>
      </c>
      <c r="N4403" s="44">
        <v>0</v>
      </c>
      <c r="O4403" s="44">
        <v>0</v>
      </c>
      <c r="P4403" s="44">
        <v>0</v>
      </c>
      <c r="Q4403" s="44">
        <v>0</v>
      </c>
      <c r="R4403" s="44">
        <v>12.152754</v>
      </c>
      <c r="S4403" s="44">
        <v>12.065436</v>
      </c>
      <c r="T4403" s="44">
        <v>36686</v>
      </c>
      <c r="U4403" s="44">
        <v>4881</v>
      </c>
      <c r="V4403" s="44">
        <v>0</v>
      </c>
      <c r="W4403" s="44">
        <v>0</v>
      </c>
      <c r="X4403" s="44">
        <v>9972.7612750000008</v>
      </c>
      <c r="Y4403" s="44">
        <v>62218.927735999998</v>
      </c>
      <c r="Z4403" s="44">
        <v>2062.1473000000001</v>
      </c>
      <c r="AA4403" s="44">
        <v>52.115578999999997</v>
      </c>
      <c r="AB4403" s="44">
        <v>2.7382249999999999</v>
      </c>
      <c r="AC4403" s="44">
        <v>1.257145</v>
      </c>
      <c r="AD4403" s="44">
        <v>14900.214665</v>
      </c>
    </row>
    <row r="4404" spans="1:30" x14ac:dyDescent="0.25">
      <c r="A4404">
        <v>6049</v>
      </c>
      <c r="B4404" t="s">
        <v>101</v>
      </c>
      <c r="C4404" t="s">
        <v>435</v>
      </c>
      <c r="D4404" t="s">
        <v>440</v>
      </c>
      <c r="E4404" t="s">
        <v>437</v>
      </c>
      <c r="F4404" s="48" t="e">
        <f>VLOOKUP(A4404,'TAZ definitions'!$A$1:$E$1902,2,FALSE)</f>
        <v>#N/A</v>
      </c>
      <c r="G4404" s="48" t="e">
        <f>VLOOKUP(A4404,'TAZ definitions'!$A$1:$E$1902,4,FALSE)</f>
        <v>#N/A</v>
      </c>
      <c r="H4404" s="44">
        <v>11030</v>
      </c>
      <c r="I4404" s="44">
        <v>0</v>
      </c>
      <c r="J4404" s="44">
        <v>1093</v>
      </c>
      <c r="K4404" s="44">
        <v>0</v>
      </c>
      <c r="L4404" s="44">
        <v>0</v>
      </c>
      <c r="M4404" s="44">
        <v>0</v>
      </c>
      <c r="N4404" s="44">
        <v>0</v>
      </c>
      <c r="O4404" s="44">
        <v>0</v>
      </c>
      <c r="P4404" s="44">
        <v>0</v>
      </c>
      <c r="Q4404" s="44">
        <v>0</v>
      </c>
      <c r="R4404" s="44">
        <v>12.639009</v>
      </c>
      <c r="S4404" s="44">
        <v>12.645315999999999</v>
      </c>
      <c r="T4404" s="44">
        <v>11030</v>
      </c>
      <c r="U4404" s="44">
        <v>1093</v>
      </c>
      <c r="V4404" s="44">
        <v>0</v>
      </c>
      <c r="W4404" s="44">
        <v>0</v>
      </c>
      <c r="X4404" s="44">
        <v>0</v>
      </c>
      <c r="Y4404" s="44">
        <v>7745.3957780000001</v>
      </c>
      <c r="Z4404" s="44">
        <v>207.78197700000001</v>
      </c>
      <c r="AA4404" s="44">
        <v>6.255064</v>
      </c>
      <c r="AB4404" s="44">
        <v>0.38310100000000002</v>
      </c>
      <c r="AC4404" s="44">
        <v>0.14039399999999999</v>
      </c>
      <c r="AD4404" s="44">
        <v>1713.941683</v>
      </c>
    </row>
    <row r="4405" spans="1:30" x14ac:dyDescent="0.25">
      <c r="A4405">
        <v>6050</v>
      </c>
      <c r="B4405" t="s">
        <v>101</v>
      </c>
      <c r="C4405" t="s">
        <v>435</v>
      </c>
      <c r="D4405" t="s">
        <v>445</v>
      </c>
      <c r="E4405" t="s">
        <v>437</v>
      </c>
      <c r="F4405" s="48" t="e">
        <f>VLOOKUP(A4405,'TAZ definitions'!$A$1:$E$1902,2,FALSE)</f>
        <v>#N/A</v>
      </c>
      <c r="G4405" s="48" t="e">
        <f>VLOOKUP(A4405,'TAZ definitions'!$A$1:$E$1902,4,FALSE)</f>
        <v>#N/A</v>
      </c>
      <c r="H4405" s="44">
        <v>21573</v>
      </c>
      <c r="I4405" s="44">
        <v>0</v>
      </c>
      <c r="J4405" s="44">
        <v>2767</v>
      </c>
      <c r="K4405" s="44">
        <v>0</v>
      </c>
      <c r="L4405" s="44">
        <v>0</v>
      </c>
      <c r="M4405" s="44">
        <v>0</v>
      </c>
      <c r="N4405" s="44">
        <v>0</v>
      </c>
      <c r="O4405" s="44">
        <v>0</v>
      </c>
      <c r="P4405" s="44">
        <v>0</v>
      </c>
      <c r="Q4405" s="44">
        <v>0</v>
      </c>
      <c r="R4405" s="44">
        <v>18.994350000000001</v>
      </c>
      <c r="S4405" s="44">
        <v>19.155553999999999</v>
      </c>
      <c r="T4405" s="44">
        <v>21573</v>
      </c>
      <c r="U4405" s="44">
        <v>2767</v>
      </c>
      <c r="V4405" s="44">
        <v>0</v>
      </c>
      <c r="W4405" s="44">
        <v>0</v>
      </c>
      <c r="X4405" s="44">
        <v>1736.341408</v>
      </c>
      <c r="Y4405" s="44">
        <v>25328.561319</v>
      </c>
      <c r="Z4405" s="44">
        <v>701.73123199999998</v>
      </c>
      <c r="AA4405" s="44">
        <v>26.795221999999999</v>
      </c>
      <c r="AB4405" s="44">
        <v>1.733873</v>
      </c>
      <c r="AC4405" s="44">
        <v>0.52025299999999997</v>
      </c>
      <c r="AD4405" s="44">
        <v>6475.7238589999997</v>
      </c>
    </row>
    <row r="4406" spans="1:30" x14ac:dyDescent="0.25">
      <c r="A4406">
        <v>6051</v>
      </c>
      <c r="B4406" t="s">
        <v>101</v>
      </c>
      <c r="C4406" t="s">
        <v>435</v>
      </c>
      <c r="D4406" t="s">
        <v>445</v>
      </c>
      <c r="E4406" t="s">
        <v>437</v>
      </c>
      <c r="F4406" s="48" t="e">
        <f>VLOOKUP(A4406,'TAZ definitions'!$A$1:$E$1902,2,FALSE)</f>
        <v>#N/A</v>
      </c>
      <c r="G4406" s="48" t="e">
        <f>VLOOKUP(A4406,'TAZ definitions'!$A$1:$E$1902,4,FALSE)</f>
        <v>#N/A</v>
      </c>
      <c r="H4406" s="44">
        <v>21059</v>
      </c>
      <c r="I4406" s="44">
        <v>0</v>
      </c>
      <c r="J4406" s="44">
        <v>2711</v>
      </c>
      <c r="K4406" s="44">
        <v>0</v>
      </c>
      <c r="L4406" s="44">
        <v>0</v>
      </c>
      <c r="M4406" s="44">
        <v>0</v>
      </c>
      <c r="N4406" s="44">
        <v>0</v>
      </c>
      <c r="O4406" s="44">
        <v>0</v>
      </c>
      <c r="P4406" s="44">
        <v>0</v>
      </c>
      <c r="Q4406" s="44">
        <v>0</v>
      </c>
      <c r="R4406" s="44">
        <v>17.217459000000002</v>
      </c>
      <c r="S4406" s="44">
        <v>17.063732000000002</v>
      </c>
      <c r="T4406" s="44">
        <v>21059</v>
      </c>
      <c r="U4406" s="44">
        <v>2711</v>
      </c>
      <c r="V4406" s="44">
        <v>0</v>
      </c>
      <c r="W4406" s="44">
        <v>0</v>
      </c>
      <c r="X4406" s="44">
        <v>0</v>
      </c>
      <c r="Y4406" s="44">
        <v>20628.619008999998</v>
      </c>
      <c r="Z4406" s="44">
        <v>378.57796100000002</v>
      </c>
      <c r="AA4406" s="44">
        <v>21.651702</v>
      </c>
      <c r="AB4406" s="44">
        <v>1.4967980000000001</v>
      </c>
      <c r="AC4406" s="44">
        <v>0.35068100000000002</v>
      </c>
      <c r="AD4406" s="44">
        <v>4794.0548600000002</v>
      </c>
    </row>
    <row r="4407" spans="1:30" x14ac:dyDescent="0.25">
      <c r="A4407">
        <v>6052</v>
      </c>
      <c r="B4407" t="s">
        <v>101</v>
      </c>
      <c r="C4407" t="s">
        <v>435</v>
      </c>
      <c r="D4407" t="s">
        <v>454</v>
      </c>
      <c r="E4407" t="s">
        <v>437</v>
      </c>
      <c r="F4407" s="48" t="e">
        <f>VLOOKUP(A4407,'TAZ definitions'!$A$1:$E$1902,2,FALSE)</f>
        <v>#N/A</v>
      </c>
      <c r="G4407" s="48" t="e">
        <f>VLOOKUP(A4407,'TAZ definitions'!$A$1:$E$1902,4,FALSE)</f>
        <v>#N/A</v>
      </c>
      <c r="H4407" s="44">
        <v>11384</v>
      </c>
      <c r="I4407" s="44">
        <v>0</v>
      </c>
      <c r="J4407" s="44">
        <v>1460</v>
      </c>
      <c r="K4407" s="44">
        <v>0</v>
      </c>
      <c r="L4407" s="44">
        <v>0</v>
      </c>
      <c r="M4407" s="44">
        <v>0</v>
      </c>
      <c r="N4407" s="44">
        <v>0</v>
      </c>
      <c r="O4407" s="44">
        <v>0</v>
      </c>
      <c r="P4407" s="44">
        <v>0</v>
      </c>
      <c r="Q4407" s="44">
        <v>0</v>
      </c>
      <c r="R4407" s="44">
        <v>14.080123</v>
      </c>
      <c r="S4407" s="44">
        <v>13.864034999999999</v>
      </c>
      <c r="T4407" s="44">
        <v>11384</v>
      </c>
      <c r="U4407" s="44">
        <v>1460</v>
      </c>
      <c r="V4407" s="44">
        <v>0</v>
      </c>
      <c r="W4407" s="44">
        <v>0</v>
      </c>
      <c r="X4407" s="44">
        <v>0</v>
      </c>
      <c r="Y4407" s="44">
        <v>2479.7017980000001</v>
      </c>
      <c r="Z4407" s="44">
        <v>82.784368999999998</v>
      </c>
      <c r="AA4407" s="44">
        <v>2.094255</v>
      </c>
      <c r="AB4407" s="44">
        <v>9.4031000000000003E-2</v>
      </c>
      <c r="AC4407" s="44">
        <v>4.9430000000000002E-2</v>
      </c>
      <c r="AD4407" s="44">
        <v>568.36783000000003</v>
      </c>
    </row>
    <row r="4408" spans="1:30" x14ac:dyDescent="0.25">
      <c r="A4408">
        <v>6053</v>
      </c>
      <c r="B4408" t="s">
        <v>101</v>
      </c>
      <c r="C4408" t="s">
        <v>435</v>
      </c>
      <c r="D4408" t="s">
        <v>454</v>
      </c>
      <c r="E4408" t="s">
        <v>437</v>
      </c>
      <c r="F4408" s="48" t="e">
        <f>VLOOKUP(A4408,'TAZ definitions'!$A$1:$E$1902,2,FALSE)</f>
        <v>#N/A</v>
      </c>
      <c r="G4408" s="48" t="e">
        <f>VLOOKUP(A4408,'TAZ definitions'!$A$1:$E$1902,4,FALSE)</f>
        <v>#N/A</v>
      </c>
      <c r="H4408" s="44">
        <v>16677</v>
      </c>
      <c r="I4408" s="44">
        <v>0</v>
      </c>
      <c r="J4408" s="44">
        <v>2751</v>
      </c>
      <c r="K4408" s="44">
        <v>0</v>
      </c>
      <c r="L4408" s="44">
        <v>0</v>
      </c>
      <c r="M4408" s="44">
        <v>0</v>
      </c>
      <c r="N4408" s="44">
        <v>0</v>
      </c>
      <c r="O4408" s="44">
        <v>0</v>
      </c>
      <c r="P4408" s="44">
        <v>0</v>
      </c>
      <c r="Q4408" s="44">
        <v>0</v>
      </c>
      <c r="R4408" s="44">
        <v>14.431075999999999</v>
      </c>
      <c r="S4408" s="44">
        <v>14.224879</v>
      </c>
      <c r="T4408" s="44">
        <v>16677</v>
      </c>
      <c r="U4408" s="44">
        <v>2751</v>
      </c>
      <c r="V4408" s="44">
        <v>0</v>
      </c>
      <c r="W4408" s="44">
        <v>0</v>
      </c>
      <c r="X4408" s="44">
        <v>0</v>
      </c>
      <c r="Y4408" s="44">
        <v>1535.920507</v>
      </c>
      <c r="Z4408" s="44">
        <v>42.733834000000002</v>
      </c>
      <c r="AA4408" s="44">
        <v>1.2523880000000001</v>
      </c>
      <c r="AB4408" s="44">
        <v>6.694E-2</v>
      </c>
      <c r="AC4408" s="44">
        <v>2.8438000000000001E-2</v>
      </c>
      <c r="AD4408" s="44">
        <v>332.89646599999998</v>
      </c>
    </row>
    <row r="4409" spans="1:30" x14ac:dyDescent="0.25">
      <c r="A4409">
        <v>6054</v>
      </c>
      <c r="B4409" t="s">
        <v>101</v>
      </c>
      <c r="C4409" t="s">
        <v>435</v>
      </c>
      <c r="D4409" t="s">
        <v>455</v>
      </c>
      <c r="E4409" t="s">
        <v>437</v>
      </c>
      <c r="F4409" s="48" t="e">
        <f>VLOOKUP(A4409,'TAZ definitions'!$A$1:$E$1902,2,FALSE)</f>
        <v>#N/A</v>
      </c>
      <c r="G4409" s="48" t="e">
        <f>VLOOKUP(A4409,'TAZ definitions'!$A$1:$E$1902,4,FALSE)</f>
        <v>#N/A</v>
      </c>
      <c r="H4409" s="44">
        <v>31841</v>
      </c>
      <c r="I4409" s="44">
        <v>0</v>
      </c>
      <c r="J4409" s="44">
        <v>4091</v>
      </c>
      <c r="K4409" s="44">
        <v>0</v>
      </c>
      <c r="L4409" s="44">
        <v>0</v>
      </c>
      <c r="M4409" s="44">
        <v>0</v>
      </c>
      <c r="N4409" s="44">
        <v>0</v>
      </c>
      <c r="O4409" s="44">
        <v>0</v>
      </c>
      <c r="P4409" s="44">
        <v>0</v>
      </c>
      <c r="Q4409" s="44">
        <v>0</v>
      </c>
      <c r="R4409" s="44">
        <v>16.278414000000001</v>
      </c>
      <c r="S4409" s="44">
        <v>16.096513999999999</v>
      </c>
      <c r="T4409" s="44">
        <v>31841</v>
      </c>
      <c r="U4409" s="44">
        <v>4091</v>
      </c>
      <c r="V4409" s="44">
        <v>0</v>
      </c>
      <c r="W4409" s="44">
        <v>0</v>
      </c>
      <c r="X4409" s="44">
        <v>0</v>
      </c>
      <c r="Y4409" s="44">
        <v>5670.9367400000001</v>
      </c>
      <c r="Z4409" s="44">
        <v>163.592814</v>
      </c>
      <c r="AA4409" s="44">
        <v>4.6778599999999999</v>
      </c>
      <c r="AB4409" s="44">
        <v>0.239374</v>
      </c>
      <c r="AC4409" s="44">
        <v>0.106416</v>
      </c>
      <c r="AD4409" s="44">
        <v>1237.519669</v>
      </c>
    </row>
    <row r="4410" spans="1:30" x14ac:dyDescent="0.25">
      <c r="A4410">
        <v>6055</v>
      </c>
      <c r="B4410" t="s">
        <v>101</v>
      </c>
      <c r="C4410" t="s">
        <v>435</v>
      </c>
      <c r="D4410" t="s">
        <v>455</v>
      </c>
      <c r="E4410" t="s">
        <v>437</v>
      </c>
      <c r="F4410" s="48" t="e">
        <f>VLOOKUP(A4410,'TAZ definitions'!$A$1:$E$1902,2,FALSE)</f>
        <v>#N/A</v>
      </c>
      <c r="G4410" s="48" t="e">
        <f>VLOOKUP(A4410,'TAZ definitions'!$A$1:$E$1902,4,FALSE)</f>
        <v>#N/A</v>
      </c>
      <c r="H4410" s="44">
        <v>33936</v>
      </c>
      <c r="I4410" s="44">
        <v>0</v>
      </c>
      <c r="J4410" s="44">
        <v>4317</v>
      </c>
      <c r="K4410" s="44">
        <v>0</v>
      </c>
      <c r="L4410" s="44">
        <v>0</v>
      </c>
      <c r="M4410" s="44">
        <v>0</v>
      </c>
      <c r="N4410" s="44">
        <v>0</v>
      </c>
      <c r="O4410" s="44">
        <v>0</v>
      </c>
      <c r="P4410" s="44">
        <v>0</v>
      </c>
      <c r="Q4410" s="44">
        <v>0</v>
      </c>
      <c r="R4410" s="44">
        <v>11.982874000000001</v>
      </c>
      <c r="S4410" s="44">
        <v>11.706932</v>
      </c>
      <c r="T4410" s="44">
        <v>33936</v>
      </c>
      <c r="U4410" s="44">
        <v>4317</v>
      </c>
      <c r="V4410" s="44">
        <v>0</v>
      </c>
      <c r="W4410" s="44">
        <v>0</v>
      </c>
      <c r="X4410" s="44">
        <v>0</v>
      </c>
      <c r="Y4410" s="44">
        <v>4283.2390850000002</v>
      </c>
      <c r="Z4410" s="44">
        <v>122.810838</v>
      </c>
      <c r="AA4410" s="44">
        <v>3.5510169999999999</v>
      </c>
      <c r="AB4410" s="44">
        <v>0.17912400000000001</v>
      </c>
      <c r="AC4410" s="44">
        <v>8.0968999999999999E-2</v>
      </c>
      <c r="AD4410" s="44">
        <v>930.00912200000005</v>
      </c>
    </row>
    <row r="4411" spans="1:30" x14ac:dyDescent="0.25">
      <c r="A4411">
        <v>6056</v>
      </c>
      <c r="B4411" t="s">
        <v>101</v>
      </c>
      <c r="C4411" t="s">
        <v>435</v>
      </c>
      <c r="D4411" t="s">
        <v>455</v>
      </c>
      <c r="E4411" t="s">
        <v>437</v>
      </c>
      <c r="F4411" s="48" t="e">
        <f>VLOOKUP(A4411,'TAZ definitions'!$A$1:$E$1902,2,FALSE)</f>
        <v>#N/A</v>
      </c>
      <c r="G4411" s="48" t="e">
        <f>VLOOKUP(A4411,'TAZ definitions'!$A$1:$E$1902,4,FALSE)</f>
        <v>#N/A</v>
      </c>
      <c r="H4411" s="44">
        <v>33396</v>
      </c>
      <c r="I4411" s="44">
        <v>0</v>
      </c>
      <c r="J4411" s="44">
        <v>4261</v>
      </c>
      <c r="K4411" s="44">
        <v>0</v>
      </c>
      <c r="L4411" s="44">
        <v>0</v>
      </c>
      <c r="M4411" s="44">
        <v>0</v>
      </c>
      <c r="N4411" s="44">
        <v>0</v>
      </c>
      <c r="O4411" s="44">
        <v>0</v>
      </c>
      <c r="P4411" s="44">
        <v>0</v>
      </c>
      <c r="Q4411" s="44">
        <v>0</v>
      </c>
      <c r="R4411" s="44">
        <v>13.117148</v>
      </c>
      <c r="S4411" s="44">
        <v>12.917476000000001</v>
      </c>
      <c r="T4411" s="44">
        <v>33396</v>
      </c>
      <c r="U4411" s="44">
        <v>4261</v>
      </c>
      <c r="V4411" s="44">
        <v>0</v>
      </c>
      <c r="W4411" s="44">
        <v>0</v>
      </c>
      <c r="X4411" s="44">
        <v>0</v>
      </c>
      <c r="Y4411" s="44">
        <v>1235.1141</v>
      </c>
      <c r="Z4411" s="44">
        <v>41.194214000000002</v>
      </c>
      <c r="AA4411" s="44">
        <v>1.0418559999999999</v>
      </c>
      <c r="AB4411" s="44">
        <v>4.6084E-2</v>
      </c>
      <c r="AC4411" s="44">
        <v>2.4629000000000002E-2</v>
      </c>
      <c r="AD4411" s="44">
        <v>281.88496500000002</v>
      </c>
    </row>
    <row r="4412" spans="1:30" x14ac:dyDescent="0.25">
      <c r="A4412">
        <v>6057</v>
      </c>
      <c r="B4412" t="s">
        <v>101</v>
      </c>
      <c r="C4412" t="s">
        <v>435</v>
      </c>
      <c r="D4412" t="s">
        <v>451</v>
      </c>
      <c r="E4412" t="s">
        <v>437</v>
      </c>
      <c r="F4412" s="48" t="e">
        <f>VLOOKUP(A4412,'TAZ definitions'!$A$1:$E$1902,2,FALSE)</f>
        <v>#N/A</v>
      </c>
      <c r="G4412" s="48" t="e">
        <f>VLOOKUP(A4412,'TAZ definitions'!$A$1:$E$1902,4,FALSE)</f>
        <v>#N/A</v>
      </c>
      <c r="H4412" s="44">
        <v>35443</v>
      </c>
      <c r="I4412" s="44">
        <v>0</v>
      </c>
      <c r="J4412" s="44">
        <v>4561</v>
      </c>
      <c r="K4412" s="44">
        <v>0</v>
      </c>
      <c r="L4412" s="44">
        <v>0</v>
      </c>
      <c r="M4412" s="44">
        <v>0</v>
      </c>
      <c r="N4412" s="44">
        <v>0</v>
      </c>
      <c r="O4412" s="44">
        <v>0</v>
      </c>
      <c r="P4412" s="44">
        <v>0</v>
      </c>
      <c r="Q4412" s="44">
        <v>0</v>
      </c>
      <c r="R4412" s="44">
        <v>11.272308000000001</v>
      </c>
      <c r="S4412" s="44">
        <v>11.233831</v>
      </c>
      <c r="T4412" s="44">
        <v>35443</v>
      </c>
      <c r="U4412" s="44">
        <v>4561</v>
      </c>
      <c r="V4412" s="44">
        <v>0</v>
      </c>
      <c r="W4412" s="44">
        <v>0</v>
      </c>
      <c r="X4412" s="44">
        <v>0</v>
      </c>
      <c r="Y4412" s="44">
        <v>2733.4983860000002</v>
      </c>
      <c r="Z4412" s="44">
        <v>103.290398</v>
      </c>
      <c r="AA4412" s="44">
        <v>2.5441419999999999</v>
      </c>
      <c r="AB4412" s="44">
        <v>9.3086000000000002E-2</v>
      </c>
      <c r="AC4412" s="44">
        <v>5.8472999999999997E-2</v>
      </c>
      <c r="AD4412" s="44">
        <v>657.33468200000004</v>
      </c>
    </row>
    <row r="4413" spans="1:30" x14ac:dyDescent="0.25">
      <c r="A4413">
        <v>6058</v>
      </c>
      <c r="B4413" t="s">
        <v>101</v>
      </c>
      <c r="C4413" t="s">
        <v>435</v>
      </c>
      <c r="D4413" t="s">
        <v>456</v>
      </c>
      <c r="E4413" t="s">
        <v>437</v>
      </c>
      <c r="F4413" s="48" t="e">
        <f>VLOOKUP(A4413,'TAZ definitions'!$A$1:$E$1902,2,FALSE)</f>
        <v>#N/A</v>
      </c>
      <c r="G4413" s="48" t="e">
        <f>VLOOKUP(A4413,'TAZ definitions'!$A$1:$E$1902,4,FALSE)</f>
        <v>#N/A</v>
      </c>
      <c r="H4413" s="44">
        <v>27046</v>
      </c>
      <c r="I4413" s="44">
        <v>0</v>
      </c>
      <c r="J4413" s="44">
        <v>3172</v>
      </c>
      <c r="K4413" s="44">
        <v>0</v>
      </c>
      <c r="L4413" s="44">
        <v>0</v>
      </c>
      <c r="M4413" s="44">
        <v>0</v>
      </c>
      <c r="N4413" s="44">
        <v>0</v>
      </c>
      <c r="O4413" s="44">
        <v>0</v>
      </c>
      <c r="P4413" s="44">
        <v>0</v>
      </c>
      <c r="Q4413" s="44">
        <v>0</v>
      </c>
      <c r="R4413" s="44">
        <v>19.684517</v>
      </c>
      <c r="S4413" s="44">
        <v>19.614585999999999</v>
      </c>
      <c r="T4413" s="44">
        <v>27046</v>
      </c>
      <c r="U4413" s="44">
        <v>3172.0002439999998</v>
      </c>
      <c r="V4413" s="44">
        <v>0</v>
      </c>
      <c r="W4413" s="44">
        <v>0</v>
      </c>
      <c r="X4413" s="44">
        <v>0</v>
      </c>
      <c r="Y4413" s="44">
        <v>533.06958199999997</v>
      </c>
      <c r="Z4413" s="44">
        <v>15.448802000000001</v>
      </c>
      <c r="AA4413" s="44">
        <v>0.44018699999999999</v>
      </c>
      <c r="AB4413" s="44">
        <v>2.1904E-2</v>
      </c>
      <c r="AC4413" s="44">
        <v>1.0129000000000001E-2</v>
      </c>
      <c r="AD4413" s="44">
        <v>115.80000099999999</v>
      </c>
    </row>
    <row r="4414" spans="1:30" x14ac:dyDescent="0.25">
      <c r="A4414">
        <v>6059</v>
      </c>
      <c r="B4414" t="s">
        <v>101</v>
      </c>
      <c r="C4414" t="s">
        <v>435</v>
      </c>
      <c r="D4414" t="s">
        <v>440</v>
      </c>
      <c r="E4414" t="s">
        <v>437</v>
      </c>
      <c r="F4414" s="48" t="e">
        <f>VLOOKUP(A4414,'TAZ definitions'!$A$1:$E$1902,2,FALSE)</f>
        <v>#N/A</v>
      </c>
      <c r="G4414" s="48" t="e">
        <f>VLOOKUP(A4414,'TAZ definitions'!$A$1:$E$1902,4,FALSE)</f>
        <v>#N/A</v>
      </c>
      <c r="H4414" s="44">
        <v>11330</v>
      </c>
      <c r="I4414" s="44">
        <v>0</v>
      </c>
      <c r="J4414" s="44">
        <v>1168</v>
      </c>
      <c r="K4414" s="44">
        <v>0</v>
      </c>
      <c r="L4414" s="44">
        <v>0</v>
      </c>
      <c r="M4414" s="44">
        <v>0</v>
      </c>
      <c r="N4414" s="44">
        <v>0</v>
      </c>
      <c r="O4414" s="44">
        <v>0</v>
      </c>
      <c r="P4414" s="44">
        <v>0</v>
      </c>
      <c r="Q4414" s="44">
        <v>0</v>
      </c>
      <c r="R4414" s="44">
        <v>13.205358</v>
      </c>
      <c r="S4414" s="44">
        <v>13.226729000000001</v>
      </c>
      <c r="T4414" s="44">
        <v>11330</v>
      </c>
      <c r="U4414" s="44">
        <v>1168</v>
      </c>
      <c r="V4414" s="44">
        <v>0</v>
      </c>
      <c r="W4414" s="44">
        <v>0</v>
      </c>
      <c r="X4414" s="44">
        <v>0</v>
      </c>
      <c r="Y4414" s="44">
        <v>5490.1123289999996</v>
      </c>
      <c r="Z4414" s="44">
        <v>123.277317</v>
      </c>
      <c r="AA4414" s="44">
        <v>4.3492769999999998</v>
      </c>
      <c r="AB4414" s="44">
        <v>0.27531800000000001</v>
      </c>
      <c r="AC4414" s="44">
        <v>9.2498999999999998E-2</v>
      </c>
      <c r="AD4414" s="44">
        <v>1136.4282880000001</v>
      </c>
    </row>
    <row r="4415" spans="1:30" x14ac:dyDescent="0.25">
      <c r="A4415">
        <v>6060</v>
      </c>
      <c r="B4415" t="s">
        <v>101</v>
      </c>
      <c r="C4415" t="s">
        <v>435</v>
      </c>
      <c r="D4415" t="s">
        <v>457</v>
      </c>
      <c r="E4415" t="s">
        <v>437</v>
      </c>
      <c r="F4415" s="48" t="e">
        <f>VLOOKUP(A4415,'TAZ definitions'!$A$1:$E$1902,2,FALSE)</f>
        <v>#N/A</v>
      </c>
      <c r="G4415" s="48" t="e">
        <f>VLOOKUP(A4415,'TAZ definitions'!$A$1:$E$1902,4,FALSE)</f>
        <v>#N/A</v>
      </c>
      <c r="H4415" s="44">
        <v>3741</v>
      </c>
      <c r="I4415" s="44">
        <v>0</v>
      </c>
      <c r="J4415" s="44">
        <v>349</v>
      </c>
      <c r="K4415" s="44">
        <v>0</v>
      </c>
      <c r="L4415" s="44">
        <v>0</v>
      </c>
      <c r="M4415" s="44">
        <v>0</v>
      </c>
      <c r="N4415" s="44">
        <v>0</v>
      </c>
      <c r="O4415" s="44">
        <v>0</v>
      </c>
      <c r="P4415" s="44">
        <v>0</v>
      </c>
      <c r="Q4415" s="44">
        <v>0</v>
      </c>
      <c r="R4415" s="44">
        <v>23.412072999999999</v>
      </c>
      <c r="S4415" s="44">
        <v>23.353888999999999</v>
      </c>
      <c r="T4415" s="44">
        <v>3741</v>
      </c>
      <c r="U4415" s="44">
        <v>349</v>
      </c>
      <c r="V4415" s="44">
        <v>0</v>
      </c>
      <c r="W4415" s="44">
        <v>0</v>
      </c>
      <c r="X4415" s="44">
        <v>0</v>
      </c>
      <c r="Y4415" s="44">
        <v>1681.169435</v>
      </c>
      <c r="Z4415" s="44">
        <v>45.656146</v>
      </c>
      <c r="AA4415" s="44">
        <v>1.364676</v>
      </c>
      <c r="AB4415" s="44">
        <v>7.2266999999999998E-2</v>
      </c>
      <c r="AC4415" s="44">
        <v>3.1018E-2</v>
      </c>
      <c r="AD4415" s="44">
        <v>358.01271400000002</v>
      </c>
    </row>
    <row r="4416" spans="1:30" x14ac:dyDescent="0.25">
      <c r="A4416">
        <v>6061</v>
      </c>
      <c r="B4416" t="s">
        <v>101</v>
      </c>
      <c r="C4416" t="s">
        <v>435</v>
      </c>
      <c r="D4416" t="s">
        <v>454</v>
      </c>
      <c r="E4416" t="s">
        <v>437</v>
      </c>
      <c r="F4416" s="48" t="e">
        <f>VLOOKUP(A4416,'TAZ definitions'!$A$1:$E$1902,2,FALSE)</f>
        <v>#N/A</v>
      </c>
      <c r="G4416" s="48" t="e">
        <f>VLOOKUP(A4416,'TAZ definitions'!$A$1:$E$1902,4,FALSE)</f>
        <v>#N/A</v>
      </c>
      <c r="H4416" s="44">
        <v>15685</v>
      </c>
      <c r="I4416" s="44">
        <v>0</v>
      </c>
      <c r="J4416" s="44">
        <v>2702</v>
      </c>
      <c r="K4416" s="44">
        <v>0</v>
      </c>
      <c r="L4416" s="44">
        <v>0</v>
      </c>
      <c r="M4416" s="44">
        <v>0</v>
      </c>
      <c r="N4416" s="44">
        <v>0</v>
      </c>
      <c r="O4416" s="44">
        <v>0</v>
      </c>
      <c r="P4416" s="44">
        <v>0</v>
      </c>
      <c r="Q4416" s="44">
        <v>0</v>
      </c>
      <c r="R4416" s="44">
        <v>14.264018</v>
      </c>
      <c r="S4416" s="44">
        <v>14.081466000000001</v>
      </c>
      <c r="T4416" s="44">
        <v>15685</v>
      </c>
      <c r="U4416" s="44">
        <v>2702</v>
      </c>
      <c r="V4416" s="44">
        <v>0</v>
      </c>
      <c r="W4416" s="44">
        <v>0</v>
      </c>
      <c r="X4416" s="44">
        <v>0</v>
      </c>
      <c r="Y4416" s="44">
        <v>4930.1847090000001</v>
      </c>
      <c r="Z4416" s="44">
        <v>131.03346400000001</v>
      </c>
      <c r="AA4416" s="44">
        <v>3.991196</v>
      </c>
      <c r="AB4416" s="44">
        <v>0.223078</v>
      </c>
      <c r="AC4416" s="44">
        <v>8.8882000000000003E-2</v>
      </c>
      <c r="AD4416" s="44">
        <v>1058.7458260000001</v>
      </c>
    </row>
    <row r="4417" spans="1:30" x14ac:dyDescent="0.25">
      <c r="A4417">
        <v>6062</v>
      </c>
      <c r="B4417" t="s">
        <v>101</v>
      </c>
      <c r="C4417" t="s">
        <v>435</v>
      </c>
      <c r="D4417" t="s">
        <v>454</v>
      </c>
      <c r="E4417" t="s">
        <v>437</v>
      </c>
      <c r="F4417" s="48" t="e">
        <f>VLOOKUP(A4417,'TAZ definitions'!$A$1:$E$1902,2,FALSE)</f>
        <v>#N/A</v>
      </c>
      <c r="G4417" s="48" t="e">
        <f>VLOOKUP(A4417,'TAZ definitions'!$A$1:$E$1902,4,FALSE)</f>
        <v>#N/A</v>
      </c>
      <c r="H4417" s="44">
        <v>18039</v>
      </c>
      <c r="I4417" s="44">
        <v>0</v>
      </c>
      <c r="J4417" s="44">
        <v>2980</v>
      </c>
      <c r="K4417" s="44">
        <v>0</v>
      </c>
      <c r="L4417" s="44">
        <v>0</v>
      </c>
      <c r="M4417" s="44">
        <v>0</v>
      </c>
      <c r="N4417" s="44">
        <v>0</v>
      </c>
      <c r="O4417" s="44">
        <v>0</v>
      </c>
      <c r="P4417" s="44">
        <v>0</v>
      </c>
      <c r="Q4417" s="44">
        <v>0</v>
      </c>
      <c r="R4417" s="44">
        <v>12.759128</v>
      </c>
      <c r="S4417" s="44">
        <v>12.54541</v>
      </c>
      <c r="T4417" s="44">
        <v>18039</v>
      </c>
      <c r="U4417" s="44">
        <v>2980</v>
      </c>
      <c r="V4417" s="44">
        <v>0</v>
      </c>
      <c r="W4417" s="44">
        <v>0</v>
      </c>
      <c r="X4417" s="44">
        <v>0</v>
      </c>
      <c r="Y4417" s="44">
        <v>2374.6964830000002</v>
      </c>
      <c r="Z4417" s="44">
        <v>79.189205000000001</v>
      </c>
      <c r="AA4417" s="44">
        <v>2.0053380000000001</v>
      </c>
      <c r="AB4417" s="44">
        <v>9.1359999999999997E-2</v>
      </c>
      <c r="AC4417" s="44">
        <v>4.7322000000000003E-2</v>
      </c>
      <c r="AD4417" s="44">
        <v>546.25473999999997</v>
      </c>
    </row>
    <row r="4418" spans="1:30" x14ac:dyDescent="0.25">
      <c r="A4418">
        <v>6063</v>
      </c>
      <c r="B4418" t="s">
        <v>101</v>
      </c>
      <c r="C4418" t="s">
        <v>435</v>
      </c>
      <c r="D4418" t="s">
        <v>451</v>
      </c>
      <c r="E4418" t="s">
        <v>437</v>
      </c>
      <c r="F4418" s="48" t="e">
        <f>VLOOKUP(A4418,'TAZ definitions'!$A$1:$E$1902,2,FALSE)</f>
        <v>#N/A</v>
      </c>
      <c r="G4418" s="48" t="e">
        <f>VLOOKUP(A4418,'TAZ definitions'!$A$1:$E$1902,4,FALSE)</f>
        <v>#N/A</v>
      </c>
      <c r="H4418" s="44">
        <v>38051</v>
      </c>
      <c r="I4418" s="44">
        <v>0</v>
      </c>
      <c r="J4418" s="44">
        <v>5219</v>
      </c>
      <c r="K4418" s="44">
        <v>0</v>
      </c>
      <c r="L4418" s="44">
        <v>0</v>
      </c>
      <c r="M4418" s="44">
        <v>0</v>
      </c>
      <c r="N4418" s="44">
        <v>0</v>
      </c>
      <c r="O4418" s="44">
        <v>0</v>
      </c>
      <c r="P4418" s="44">
        <v>0</v>
      </c>
      <c r="Q4418" s="44">
        <v>0</v>
      </c>
      <c r="R4418" s="44">
        <v>15.733186999999999</v>
      </c>
      <c r="S4418" s="44">
        <v>18.410664000000001</v>
      </c>
      <c r="T4418" s="44">
        <v>38051</v>
      </c>
      <c r="U4418" s="44">
        <v>5219</v>
      </c>
      <c r="V4418" s="44">
        <v>0</v>
      </c>
      <c r="W4418" s="44">
        <v>0</v>
      </c>
      <c r="X4418" s="44">
        <v>569.28845699999999</v>
      </c>
      <c r="Y4418" s="44">
        <v>21013.329250999999</v>
      </c>
      <c r="Z4418" s="44">
        <v>572.21141499999999</v>
      </c>
      <c r="AA4418" s="44">
        <v>17.019490999999999</v>
      </c>
      <c r="AB4418" s="44">
        <v>0.98482700000000001</v>
      </c>
      <c r="AC4418" s="44">
        <v>0.38508199999999998</v>
      </c>
      <c r="AD4418" s="44">
        <v>4605.0724060000002</v>
      </c>
    </row>
    <row r="4419" spans="1:30" x14ac:dyDescent="0.25">
      <c r="A4419">
        <v>6064</v>
      </c>
      <c r="B4419" t="s">
        <v>101</v>
      </c>
      <c r="C4419" t="s">
        <v>435</v>
      </c>
      <c r="D4419" t="s">
        <v>451</v>
      </c>
      <c r="E4419" t="s">
        <v>437</v>
      </c>
      <c r="F4419" s="48" t="e">
        <f>VLOOKUP(A4419,'TAZ definitions'!$A$1:$E$1902,2,FALSE)</f>
        <v>#N/A</v>
      </c>
      <c r="G4419" s="48" t="e">
        <f>VLOOKUP(A4419,'TAZ definitions'!$A$1:$E$1902,4,FALSE)</f>
        <v>#N/A</v>
      </c>
      <c r="H4419" s="44">
        <v>34300</v>
      </c>
      <c r="I4419" s="44">
        <v>0</v>
      </c>
      <c r="J4419" s="44">
        <v>4415</v>
      </c>
      <c r="K4419" s="44">
        <v>0</v>
      </c>
      <c r="L4419" s="44">
        <v>0</v>
      </c>
      <c r="M4419" s="44">
        <v>0</v>
      </c>
      <c r="N4419" s="44">
        <v>0</v>
      </c>
      <c r="O4419" s="44">
        <v>0</v>
      </c>
      <c r="P4419" s="44">
        <v>0</v>
      </c>
      <c r="Q4419" s="44">
        <v>0</v>
      </c>
      <c r="R4419" s="44">
        <v>15.453446</v>
      </c>
      <c r="S4419" s="44">
        <v>15.342287000000001</v>
      </c>
      <c r="T4419" s="44">
        <v>34300</v>
      </c>
      <c r="U4419" s="44">
        <v>4415</v>
      </c>
      <c r="V4419" s="44">
        <v>0</v>
      </c>
      <c r="W4419" s="44">
        <v>0</v>
      </c>
      <c r="X4419" s="44">
        <v>0</v>
      </c>
      <c r="Y4419" s="44">
        <v>4362.2880599999999</v>
      </c>
      <c r="Z4419" s="44">
        <v>132.89374100000001</v>
      </c>
      <c r="AA4419" s="44">
        <v>3.6378919999999999</v>
      </c>
      <c r="AB4419" s="44">
        <v>0.17987900000000001</v>
      </c>
      <c r="AC4419" s="44">
        <v>8.4127999999999994E-2</v>
      </c>
      <c r="AD4419" s="44">
        <v>973.32529</v>
      </c>
    </row>
    <row r="4420" spans="1:30" x14ac:dyDescent="0.25">
      <c r="A4420">
        <v>6065</v>
      </c>
      <c r="B4420" t="s">
        <v>101</v>
      </c>
      <c r="C4420" t="s">
        <v>435</v>
      </c>
      <c r="D4420" t="s">
        <v>451</v>
      </c>
      <c r="E4420" t="s">
        <v>437</v>
      </c>
      <c r="F4420" s="48" t="e">
        <f>VLOOKUP(A4420,'TAZ definitions'!$A$1:$E$1902,2,FALSE)</f>
        <v>#N/A</v>
      </c>
      <c r="G4420" s="48" t="e">
        <f>VLOOKUP(A4420,'TAZ definitions'!$A$1:$E$1902,4,FALSE)</f>
        <v>#N/A</v>
      </c>
      <c r="H4420" s="44">
        <v>38186</v>
      </c>
      <c r="I4420" s="44">
        <v>0</v>
      </c>
      <c r="J4420" s="44">
        <v>5243</v>
      </c>
      <c r="K4420" s="44">
        <v>0</v>
      </c>
      <c r="L4420" s="44">
        <v>0</v>
      </c>
      <c r="M4420" s="44">
        <v>0</v>
      </c>
      <c r="N4420" s="44">
        <v>0</v>
      </c>
      <c r="O4420" s="44">
        <v>0</v>
      </c>
      <c r="P4420" s="44">
        <v>0</v>
      </c>
      <c r="Q4420" s="44">
        <v>0</v>
      </c>
      <c r="R4420" s="44">
        <v>11.510372</v>
      </c>
      <c r="S4420" s="44">
        <v>11.348808999999999</v>
      </c>
      <c r="T4420" s="44">
        <v>38186</v>
      </c>
      <c r="U4420" s="44">
        <v>5243</v>
      </c>
      <c r="V4420" s="44">
        <v>0</v>
      </c>
      <c r="W4420" s="44">
        <v>0</v>
      </c>
      <c r="X4420" s="44">
        <v>1021.572004</v>
      </c>
      <c r="Y4420" s="44">
        <v>47914.185414</v>
      </c>
      <c r="Z4420" s="44">
        <v>1765.3527120000001</v>
      </c>
      <c r="AA4420" s="44">
        <v>42.960357999999999</v>
      </c>
      <c r="AB4420" s="44">
        <v>1.9395990000000001</v>
      </c>
      <c r="AC4420" s="44">
        <v>1.023722</v>
      </c>
      <c r="AD4420" s="44">
        <v>11826.395302000001</v>
      </c>
    </row>
    <row r="4421" spans="1:30" x14ac:dyDescent="0.25">
      <c r="A4421">
        <v>6066</v>
      </c>
      <c r="B4421" t="s">
        <v>101</v>
      </c>
      <c r="C4421" t="s">
        <v>435</v>
      </c>
      <c r="D4421" t="s">
        <v>458</v>
      </c>
      <c r="E4421" t="s">
        <v>437</v>
      </c>
      <c r="F4421" s="48" t="e">
        <f>VLOOKUP(A4421,'TAZ definitions'!$A$1:$E$1902,2,FALSE)</f>
        <v>#N/A</v>
      </c>
      <c r="G4421" s="48" t="e">
        <f>VLOOKUP(A4421,'TAZ definitions'!$A$1:$E$1902,4,FALSE)</f>
        <v>#N/A</v>
      </c>
      <c r="H4421" s="44">
        <v>23411</v>
      </c>
      <c r="I4421" s="44">
        <v>0</v>
      </c>
      <c r="J4421" s="44">
        <v>2854</v>
      </c>
      <c r="K4421" s="44">
        <v>0</v>
      </c>
      <c r="L4421" s="44">
        <v>0</v>
      </c>
      <c r="M4421" s="44">
        <v>0</v>
      </c>
      <c r="N4421" s="44">
        <v>0</v>
      </c>
      <c r="O4421" s="44">
        <v>0</v>
      </c>
      <c r="P4421" s="44">
        <v>0</v>
      </c>
      <c r="Q4421" s="44">
        <v>0</v>
      </c>
      <c r="R4421" s="44">
        <v>20.212213999999999</v>
      </c>
      <c r="S4421" s="44">
        <v>18.954176</v>
      </c>
      <c r="T4421" s="44">
        <v>23411</v>
      </c>
      <c r="U4421" s="44">
        <v>2854</v>
      </c>
      <c r="V4421" s="44">
        <v>0</v>
      </c>
      <c r="W4421" s="44">
        <v>0</v>
      </c>
      <c r="X4421" s="44">
        <v>0</v>
      </c>
      <c r="Y4421" s="44">
        <v>1438.916119</v>
      </c>
      <c r="Z4421" s="44">
        <v>34.394106000000001</v>
      </c>
      <c r="AA4421" s="44">
        <v>1.1469990000000001</v>
      </c>
      <c r="AB4421" s="44">
        <v>6.7315E-2</v>
      </c>
      <c r="AC4421" s="44">
        <v>2.5052999999999999E-2</v>
      </c>
      <c r="AD4421" s="44">
        <v>298.14293600000002</v>
      </c>
    </row>
    <row r="4422" spans="1:30" x14ac:dyDescent="0.25">
      <c r="A4422">
        <v>6067</v>
      </c>
      <c r="B4422" t="s">
        <v>101</v>
      </c>
      <c r="C4422" t="s">
        <v>435</v>
      </c>
      <c r="D4422" t="s">
        <v>459</v>
      </c>
      <c r="E4422" t="s">
        <v>437</v>
      </c>
      <c r="F4422" s="48" t="e">
        <f>VLOOKUP(A4422,'TAZ definitions'!$A$1:$E$1902,2,FALSE)</f>
        <v>#N/A</v>
      </c>
      <c r="G4422" s="48" t="e">
        <f>VLOOKUP(A4422,'TAZ definitions'!$A$1:$E$1902,4,FALSE)</f>
        <v>#N/A</v>
      </c>
      <c r="H4422" s="44">
        <v>25898</v>
      </c>
      <c r="I4422" s="44">
        <v>0</v>
      </c>
      <c r="J4422" s="44">
        <v>3546</v>
      </c>
      <c r="K4422" s="44">
        <v>0</v>
      </c>
      <c r="L4422" s="44">
        <v>0</v>
      </c>
      <c r="M4422" s="44">
        <v>0</v>
      </c>
      <c r="N4422" s="44">
        <v>0</v>
      </c>
      <c r="O4422" s="44">
        <v>0</v>
      </c>
      <c r="P4422" s="44">
        <v>0</v>
      </c>
      <c r="Q4422" s="44">
        <v>0</v>
      </c>
      <c r="R4422" s="44">
        <v>15.607533</v>
      </c>
      <c r="S4422" s="44">
        <v>15.52276</v>
      </c>
      <c r="T4422" s="44">
        <v>25898</v>
      </c>
      <c r="U4422" s="44">
        <v>3546</v>
      </c>
      <c r="V4422" s="44">
        <v>0</v>
      </c>
      <c r="W4422" s="44">
        <v>0</v>
      </c>
      <c r="X4422" s="44">
        <v>0</v>
      </c>
      <c r="Y4422" s="44">
        <v>1221.034097</v>
      </c>
      <c r="Z4422" s="44">
        <v>35.993088999999998</v>
      </c>
      <c r="AA4422" s="44">
        <v>1.011601</v>
      </c>
      <c r="AB4422" s="44">
        <v>4.9556000000000003E-2</v>
      </c>
      <c r="AC4422" s="44">
        <v>2.3191E-2</v>
      </c>
      <c r="AD4422" s="44">
        <v>266.96686199999999</v>
      </c>
    </row>
    <row r="4423" spans="1:30" x14ac:dyDescent="0.25">
      <c r="A4423">
        <v>6068</v>
      </c>
      <c r="B4423" t="s">
        <v>101</v>
      </c>
      <c r="C4423" t="s">
        <v>435</v>
      </c>
      <c r="D4423" t="s">
        <v>451</v>
      </c>
      <c r="E4423" t="s">
        <v>437</v>
      </c>
      <c r="F4423" s="48" t="e">
        <f>VLOOKUP(A4423,'TAZ definitions'!$A$1:$E$1902,2,FALSE)</f>
        <v>#N/A</v>
      </c>
      <c r="G4423" s="48" t="e">
        <f>VLOOKUP(A4423,'TAZ definitions'!$A$1:$E$1902,4,FALSE)</f>
        <v>#N/A</v>
      </c>
      <c r="H4423" s="44">
        <v>35866</v>
      </c>
      <c r="I4423" s="44">
        <v>0</v>
      </c>
      <c r="J4423" s="44">
        <v>4597</v>
      </c>
      <c r="K4423" s="44">
        <v>0</v>
      </c>
      <c r="L4423" s="44">
        <v>0</v>
      </c>
      <c r="M4423" s="44">
        <v>0</v>
      </c>
      <c r="N4423" s="44">
        <v>0</v>
      </c>
      <c r="O4423" s="44">
        <v>0</v>
      </c>
      <c r="P4423" s="44">
        <v>0</v>
      </c>
      <c r="Q4423" s="44">
        <v>0</v>
      </c>
      <c r="R4423" s="44">
        <v>10.983027999999999</v>
      </c>
      <c r="S4423" s="44">
        <v>11.199458</v>
      </c>
      <c r="T4423" s="44">
        <v>35866</v>
      </c>
      <c r="U4423" s="44">
        <v>4597</v>
      </c>
      <c r="V4423" s="44">
        <v>0</v>
      </c>
      <c r="W4423" s="44">
        <v>0</v>
      </c>
      <c r="X4423" s="44">
        <v>10399.870045</v>
      </c>
      <c r="Y4423" s="44">
        <v>19608.233774</v>
      </c>
      <c r="Z4423" s="44">
        <v>511.10342000000003</v>
      </c>
      <c r="AA4423" s="44">
        <v>15.911459000000001</v>
      </c>
      <c r="AB4423" s="44">
        <v>0.89508299999999996</v>
      </c>
      <c r="AC4423" s="44">
        <v>0.35644900000000002</v>
      </c>
      <c r="AD4423" s="44">
        <v>4220.3091039999999</v>
      </c>
    </row>
    <row r="4424" spans="1:30" x14ac:dyDescent="0.25">
      <c r="A4424">
        <v>6069</v>
      </c>
      <c r="B4424" t="s">
        <v>101</v>
      </c>
      <c r="C4424" t="s">
        <v>435</v>
      </c>
      <c r="D4424" t="s">
        <v>451</v>
      </c>
      <c r="E4424" t="s">
        <v>437</v>
      </c>
      <c r="F4424" s="48" t="e">
        <f>VLOOKUP(A4424,'TAZ definitions'!$A$1:$E$1902,2,FALSE)</f>
        <v>#N/A</v>
      </c>
      <c r="G4424" s="48" t="e">
        <f>VLOOKUP(A4424,'TAZ definitions'!$A$1:$E$1902,4,FALSE)</f>
        <v>#N/A</v>
      </c>
      <c r="H4424" s="44">
        <v>36850</v>
      </c>
      <c r="I4424" s="44">
        <v>0</v>
      </c>
      <c r="J4424" s="44">
        <v>4885</v>
      </c>
      <c r="K4424" s="44">
        <v>0</v>
      </c>
      <c r="L4424" s="44">
        <v>0</v>
      </c>
      <c r="M4424" s="44">
        <v>0</v>
      </c>
      <c r="N4424" s="44">
        <v>0</v>
      </c>
      <c r="O4424" s="44">
        <v>0</v>
      </c>
      <c r="P4424" s="44">
        <v>0</v>
      </c>
      <c r="Q4424" s="44">
        <v>0</v>
      </c>
      <c r="R4424" s="44">
        <v>10.297891999999999</v>
      </c>
      <c r="S4424" s="44">
        <v>10.354832</v>
      </c>
      <c r="T4424" s="44">
        <v>36850</v>
      </c>
      <c r="U4424" s="44">
        <v>4885</v>
      </c>
      <c r="V4424" s="44">
        <v>0</v>
      </c>
      <c r="W4424" s="44">
        <v>0</v>
      </c>
      <c r="X4424" s="44">
        <v>39090.807956999997</v>
      </c>
      <c r="Y4424" s="44">
        <v>69350.374561999997</v>
      </c>
      <c r="Z4424" s="44">
        <v>2762.2162720000001</v>
      </c>
      <c r="AA4424" s="44">
        <v>66.060205999999994</v>
      </c>
      <c r="AB4424" s="44">
        <v>2.9123999999999999</v>
      </c>
      <c r="AC4424" s="44">
        <v>1.5679730000000001</v>
      </c>
      <c r="AD4424" s="44">
        <v>18165.078144999999</v>
      </c>
    </row>
    <row r="4425" spans="1:30" x14ac:dyDescent="0.25">
      <c r="A4425">
        <v>6070</v>
      </c>
      <c r="B4425" t="s">
        <v>101</v>
      </c>
      <c r="C4425" t="s">
        <v>435</v>
      </c>
      <c r="D4425" t="s">
        <v>460</v>
      </c>
      <c r="E4425" t="s">
        <v>437</v>
      </c>
      <c r="F4425" s="48" t="e">
        <f>VLOOKUP(A4425,'TAZ definitions'!$A$1:$E$1902,2,FALSE)</f>
        <v>#N/A</v>
      </c>
      <c r="G4425" s="48" t="e">
        <f>VLOOKUP(A4425,'TAZ definitions'!$A$1:$E$1902,4,FALSE)</f>
        <v>#N/A</v>
      </c>
      <c r="H4425" s="44">
        <v>3210</v>
      </c>
      <c r="I4425" s="44">
        <v>0</v>
      </c>
      <c r="J4425" s="44">
        <v>332</v>
      </c>
      <c r="K4425" s="44">
        <v>0</v>
      </c>
      <c r="L4425" s="44">
        <v>0</v>
      </c>
      <c r="M4425" s="44">
        <v>0</v>
      </c>
      <c r="N4425" s="44">
        <v>0</v>
      </c>
      <c r="O4425" s="44">
        <v>0</v>
      </c>
      <c r="P4425" s="44">
        <v>0</v>
      </c>
      <c r="Q4425" s="44">
        <v>0</v>
      </c>
      <c r="R4425" s="44">
        <v>15.80125</v>
      </c>
      <c r="S4425" s="44">
        <v>15.777929</v>
      </c>
      <c r="T4425" s="44">
        <v>3210</v>
      </c>
      <c r="U4425" s="44">
        <v>332</v>
      </c>
      <c r="V4425" s="44">
        <v>0</v>
      </c>
      <c r="W4425" s="44">
        <v>0</v>
      </c>
      <c r="X4425" s="44">
        <v>0</v>
      </c>
      <c r="Y4425" s="44">
        <v>957.42499199999997</v>
      </c>
      <c r="Z4425" s="44">
        <v>28.297976999999999</v>
      </c>
      <c r="AA4425" s="44">
        <v>0.78796900000000003</v>
      </c>
      <c r="AB4425" s="44">
        <v>4.1619999999999997E-2</v>
      </c>
      <c r="AC4425" s="44">
        <v>1.8265E-2</v>
      </c>
      <c r="AD4425" s="44">
        <v>213.246182</v>
      </c>
    </row>
    <row r="4426" spans="1:30" x14ac:dyDescent="0.25">
      <c r="A4426">
        <v>6071</v>
      </c>
      <c r="B4426" t="s">
        <v>101</v>
      </c>
      <c r="C4426" t="s">
        <v>435</v>
      </c>
      <c r="D4426" t="s">
        <v>454</v>
      </c>
      <c r="E4426" t="s">
        <v>437</v>
      </c>
      <c r="F4426" s="48" t="e">
        <f>VLOOKUP(A4426,'TAZ definitions'!$A$1:$E$1902,2,FALSE)</f>
        <v>#N/A</v>
      </c>
      <c r="G4426" s="48" t="e">
        <f>VLOOKUP(A4426,'TAZ definitions'!$A$1:$E$1902,4,FALSE)</f>
        <v>#N/A</v>
      </c>
      <c r="H4426" s="44">
        <v>16861</v>
      </c>
      <c r="I4426" s="44">
        <v>0</v>
      </c>
      <c r="J4426" s="44">
        <v>2732</v>
      </c>
      <c r="K4426" s="44">
        <v>0</v>
      </c>
      <c r="L4426" s="44">
        <v>0</v>
      </c>
      <c r="M4426" s="44">
        <v>0</v>
      </c>
      <c r="N4426" s="44">
        <v>0</v>
      </c>
      <c r="O4426" s="44">
        <v>0</v>
      </c>
      <c r="P4426" s="44">
        <v>0</v>
      </c>
      <c r="Q4426" s="44">
        <v>0</v>
      </c>
      <c r="R4426" s="44">
        <v>12.634138999999999</v>
      </c>
      <c r="S4426" s="44">
        <v>12.460614</v>
      </c>
      <c r="T4426" s="44">
        <v>16861</v>
      </c>
      <c r="U4426" s="44">
        <v>2732</v>
      </c>
      <c r="V4426" s="44">
        <v>0</v>
      </c>
      <c r="W4426" s="44">
        <v>0</v>
      </c>
      <c r="X4426" s="44">
        <v>0</v>
      </c>
      <c r="Y4426" s="44">
        <v>5030.7226920000003</v>
      </c>
      <c r="Z4426" s="44">
        <v>157.612774</v>
      </c>
      <c r="AA4426" s="44">
        <v>4.2027780000000003</v>
      </c>
      <c r="AB4426" s="44">
        <v>0.201738</v>
      </c>
      <c r="AC4426" s="44">
        <v>9.8049999999999998E-2</v>
      </c>
      <c r="AD4426" s="44">
        <v>1130.610228</v>
      </c>
    </row>
    <row r="4427" spans="1:30" x14ac:dyDescent="0.25">
      <c r="A4427">
        <v>6072</v>
      </c>
      <c r="B4427" t="s">
        <v>101</v>
      </c>
      <c r="C4427" t="s">
        <v>435</v>
      </c>
      <c r="D4427" t="s">
        <v>454</v>
      </c>
      <c r="E4427" t="s">
        <v>437</v>
      </c>
      <c r="F4427" s="48" t="e">
        <f>VLOOKUP(A4427,'TAZ definitions'!$A$1:$E$1902,2,FALSE)</f>
        <v>#N/A</v>
      </c>
      <c r="G4427" s="48" t="e">
        <f>VLOOKUP(A4427,'TAZ definitions'!$A$1:$E$1902,4,FALSE)</f>
        <v>#N/A</v>
      </c>
      <c r="H4427" s="44">
        <v>19259</v>
      </c>
      <c r="I4427" s="44">
        <v>0</v>
      </c>
      <c r="J4427" s="44">
        <v>3037</v>
      </c>
      <c r="K4427" s="44">
        <v>0</v>
      </c>
      <c r="L4427" s="44">
        <v>0</v>
      </c>
      <c r="M4427" s="44">
        <v>0</v>
      </c>
      <c r="N4427" s="44">
        <v>0</v>
      </c>
      <c r="O4427" s="44">
        <v>0</v>
      </c>
      <c r="P4427" s="44">
        <v>0</v>
      </c>
      <c r="Q4427" s="44">
        <v>0</v>
      </c>
      <c r="R4427" s="44">
        <v>12.496105999999999</v>
      </c>
      <c r="S4427" s="44">
        <v>12.228731</v>
      </c>
      <c r="T4427" s="44">
        <v>19259</v>
      </c>
      <c r="U4427" s="44">
        <v>3037</v>
      </c>
      <c r="V4427" s="44">
        <v>0</v>
      </c>
      <c r="W4427" s="44">
        <v>0</v>
      </c>
      <c r="X4427" s="44">
        <v>0</v>
      </c>
      <c r="Y4427" s="44">
        <v>40646.598588000001</v>
      </c>
      <c r="Z4427" s="44">
        <v>965.34024099999999</v>
      </c>
      <c r="AA4427" s="44">
        <v>32.366660000000003</v>
      </c>
      <c r="AB4427" s="44">
        <v>1.963109</v>
      </c>
      <c r="AC4427" s="44">
        <v>0.70492299999999997</v>
      </c>
      <c r="AD4427" s="44">
        <v>8517.5586760000006</v>
      </c>
    </row>
    <row r="4428" spans="1:30" x14ac:dyDescent="0.25">
      <c r="A4428">
        <v>6073</v>
      </c>
      <c r="B4428" t="s">
        <v>101</v>
      </c>
      <c r="C4428" t="s">
        <v>435</v>
      </c>
      <c r="D4428" t="s">
        <v>454</v>
      </c>
      <c r="E4428" t="s">
        <v>437</v>
      </c>
      <c r="F4428" s="48" t="e">
        <f>VLOOKUP(A4428,'TAZ definitions'!$A$1:$E$1902,2,FALSE)</f>
        <v>#N/A</v>
      </c>
      <c r="G4428" s="48" t="e">
        <f>VLOOKUP(A4428,'TAZ definitions'!$A$1:$E$1902,4,FALSE)</f>
        <v>#N/A</v>
      </c>
      <c r="H4428" s="44">
        <v>16095</v>
      </c>
      <c r="I4428" s="44">
        <v>0</v>
      </c>
      <c r="J4428" s="44">
        <v>2687</v>
      </c>
      <c r="K4428" s="44">
        <v>0</v>
      </c>
      <c r="L4428" s="44">
        <v>0</v>
      </c>
      <c r="M4428" s="44">
        <v>0</v>
      </c>
      <c r="N4428" s="44">
        <v>0</v>
      </c>
      <c r="O4428" s="44">
        <v>0</v>
      </c>
      <c r="P4428" s="44">
        <v>0</v>
      </c>
      <c r="Q4428" s="44">
        <v>0</v>
      </c>
      <c r="R4428" s="44">
        <v>13.101159000000001</v>
      </c>
      <c r="S4428" s="44">
        <v>12.920396999999999</v>
      </c>
      <c r="T4428" s="44">
        <v>16095</v>
      </c>
      <c r="U4428" s="44">
        <v>2687</v>
      </c>
      <c r="V4428" s="44">
        <v>0</v>
      </c>
      <c r="W4428" s="44">
        <v>0</v>
      </c>
      <c r="X4428" s="44">
        <v>0</v>
      </c>
      <c r="Y4428" s="44">
        <v>2950.9232569999999</v>
      </c>
      <c r="Z4428" s="44">
        <v>98.377443</v>
      </c>
      <c r="AA4428" s="44">
        <v>2.4788899999999998</v>
      </c>
      <c r="AB4428" s="44">
        <v>0.11655799999999999</v>
      </c>
      <c r="AC4428" s="44">
        <v>5.8770999999999997E-2</v>
      </c>
      <c r="AD4428" s="44">
        <v>682.466229</v>
      </c>
    </row>
    <row r="4429" spans="1:30" x14ac:dyDescent="0.25">
      <c r="A4429">
        <v>6074</v>
      </c>
      <c r="B4429" t="s">
        <v>101</v>
      </c>
      <c r="C4429" t="s">
        <v>435</v>
      </c>
      <c r="D4429" t="s">
        <v>451</v>
      </c>
      <c r="E4429" t="s">
        <v>437</v>
      </c>
      <c r="F4429" s="48" t="e">
        <f>VLOOKUP(A4429,'TAZ definitions'!$A$1:$E$1902,2,FALSE)</f>
        <v>#N/A</v>
      </c>
      <c r="G4429" s="48" t="e">
        <f>VLOOKUP(A4429,'TAZ definitions'!$A$1:$E$1902,4,FALSE)</f>
        <v>#N/A</v>
      </c>
      <c r="H4429" s="44">
        <v>38186</v>
      </c>
      <c r="I4429" s="44">
        <v>0</v>
      </c>
      <c r="J4429" s="44">
        <v>5243</v>
      </c>
      <c r="K4429" s="44">
        <v>0</v>
      </c>
      <c r="L4429" s="44">
        <v>0</v>
      </c>
      <c r="M4429" s="44">
        <v>0</v>
      </c>
      <c r="N4429" s="44">
        <v>0</v>
      </c>
      <c r="O4429" s="44">
        <v>0</v>
      </c>
      <c r="P4429" s="44">
        <v>0</v>
      </c>
      <c r="Q4429" s="44">
        <v>0</v>
      </c>
      <c r="R4429" s="44">
        <v>14.274307</v>
      </c>
      <c r="S4429" s="44">
        <v>13.984375999999999</v>
      </c>
      <c r="T4429" s="44">
        <v>38186</v>
      </c>
      <c r="U4429" s="44">
        <v>5243</v>
      </c>
      <c r="V4429" s="44">
        <v>0</v>
      </c>
      <c r="W4429" s="44">
        <v>0</v>
      </c>
      <c r="X4429" s="44">
        <v>0</v>
      </c>
      <c r="Y4429" s="44">
        <v>12182.607925</v>
      </c>
      <c r="Z4429" s="44">
        <v>415.962649</v>
      </c>
      <c r="AA4429" s="44">
        <v>10.455125000000001</v>
      </c>
      <c r="AB4429" s="44">
        <v>0.47889700000000002</v>
      </c>
      <c r="AC4429" s="44">
        <v>0.24779000000000001</v>
      </c>
      <c r="AD4429" s="44">
        <v>2858.1568950000001</v>
      </c>
    </row>
    <row r="4430" spans="1:30" x14ac:dyDescent="0.25">
      <c r="A4430">
        <v>6075</v>
      </c>
      <c r="B4430" t="s">
        <v>101</v>
      </c>
      <c r="C4430" t="s">
        <v>435</v>
      </c>
      <c r="D4430" t="s">
        <v>451</v>
      </c>
      <c r="E4430" t="s">
        <v>437</v>
      </c>
      <c r="F4430" s="48" t="e">
        <f>VLOOKUP(A4430,'TAZ definitions'!$A$1:$E$1902,2,FALSE)</f>
        <v>#N/A</v>
      </c>
      <c r="G4430" s="48" t="e">
        <f>VLOOKUP(A4430,'TAZ definitions'!$A$1:$E$1902,4,FALSE)</f>
        <v>#N/A</v>
      </c>
      <c r="H4430" s="44">
        <v>37838</v>
      </c>
      <c r="I4430" s="44">
        <v>0</v>
      </c>
      <c r="J4430" s="44">
        <v>5219</v>
      </c>
      <c r="K4430" s="44">
        <v>0</v>
      </c>
      <c r="L4430" s="44">
        <v>0</v>
      </c>
      <c r="M4430" s="44">
        <v>0</v>
      </c>
      <c r="N4430" s="44">
        <v>0</v>
      </c>
      <c r="O4430" s="44">
        <v>0</v>
      </c>
      <c r="P4430" s="44">
        <v>0</v>
      </c>
      <c r="Q4430" s="44">
        <v>0</v>
      </c>
      <c r="R4430" s="44">
        <v>11.255274999999999</v>
      </c>
      <c r="S4430" s="44">
        <v>10.843533000000001</v>
      </c>
      <c r="T4430" s="44">
        <v>37838</v>
      </c>
      <c r="U4430" s="44">
        <v>5219</v>
      </c>
      <c r="V4430" s="44">
        <v>0</v>
      </c>
      <c r="W4430" s="44">
        <v>0</v>
      </c>
      <c r="X4430" s="44">
        <v>0</v>
      </c>
      <c r="Y4430" s="44">
        <v>53924.936728000001</v>
      </c>
      <c r="Z4430" s="44">
        <v>2314.1667520000001</v>
      </c>
      <c r="AA4430" s="44">
        <v>51.581851</v>
      </c>
      <c r="AB4430" s="44">
        <v>2.1482220000000001</v>
      </c>
      <c r="AC4430" s="44">
        <v>1.2472099999999999</v>
      </c>
      <c r="AD4430" s="44">
        <v>14348.383156</v>
      </c>
    </row>
    <row r="4431" spans="1:30" x14ac:dyDescent="0.25">
      <c r="A4431">
        <v>6076</v>
      </c>
      <c r="B4431" t="s">
        <v>101</v>
      </c>
      <c r="C4431" t="s">
        <v>435</v>
      </c>
      <c r="D4431" t="s">
        <v>451</v>
      </c>
      <c r="E4431" t="s">
        <v>437</v>
      </c>
      <c r="F4431" s="48" t="e">
        <f>VLOOKUP(A4431,'TAZ definitions'!$A$1:$E$1902,2,FALSE)</f>
        <v>#N/A</v>
      </c>
      <c r="G4431" s="48" t="e">
        <f>VLOOKUP(A4431,'TAZ definitions'!$A$1:$E$1902,4,FALSE)</f>
        <v>#N/A</v>
      </c>
      <c r="H4431" s="44">
        <v>34930</v>
      </c>
      <c r="I4431" s="44">
        <v>0</v>
      </c>
      <c r="J4431" s="44">
        <v>4473</v>
      </c>
      <c r="K4431" s="44">
        <v>0</v>
      </c>
      <c r="L4431" s="44">
        <v>0</v>
      </c>
      <c r="M4431" s="44">
        <v>0</v>
      </c>
      <c r="N4431" s="44">
        <v>0</v>
      </c>
      <c r="O4431" s="44">
        <v>0</v>
      </c>
      <c r="P4431" s="44">
        <v>0</v>
      </c>
      <c r="Q4431" s="44">
        <v>0</v>
      </c>
      <c r="R4431" s="44">
        <v>12.231819</v>
      </c>
      <c r="S4431" s="44">
        <v>12.519589</v>
      </c>
      <c r="T4431" s="44">
        <v>34930</v>
      </c>
      <c r="U4431" s="44">
        <v>4473</v>
      </c>
      <c r="V4431" s="44">
        <v>0</v>
      </c>
      <c r="W4431" s="44">
        <v>0</v>
      </c>
      <c r="X4431" s="44">
        <v>91.465906000000004</v>
      </c>
      <c r="Y4431" s="44">
        <v>14198.665145000001</v>
      </c>
      <c r="Z4431" s="44">
        <v>348.544152</v>
      </c>
      <c r="AA4431" s="44">
        <v>11.443783</v>
      </c>
      <c r="AB4431" s="44">
        <v>0.65835699999999997</v>
      </c>
      <c r="AC4431" s="44">
        <v>0.252579</v>
      </c>
      <c r="AD4431" s="44">
        <v>2999.3403640000001</v>
      </c>
    </row>
    <row r="4432" spans="1:30" x14ac:dyDescent="0.25">
      <c r="A4432">
        <v>6077</v>
      </c>
      <c r="B4432" t="s">
        <v>101</v>
      </c>
      <c r="C4432" t="s">
        <v>435</v>
      </c>
      <c r="D4432" t="s">
        <v>461</v>
      </c>
      <c r="E4432" t="s">
        <v>437</v>
      </c>
      <c r="F4432" s="48" t="e">
        <f>VLOOKUP(A4432,'TAZ definitions'!$A$1:$E$1902,2,FALSE)</f>
        <v>#N/A</v>
      </c>
      <c r="G4432" s="48" t="e">
        <f>VLOOKUP(A4432,'TAZ definitions'!$A$1:$E$1902,4,FALSE)</f>
        <v>#N/A</v>
      </c>
      <c r="H4432" s="44">
        <v>35510</v>
      </c>
      <c r="I4432" s="44">
        <v>0</v>
      </c>
      <c r="J4432" s="44">
        <v>4325</v>
      </c>
      <c r="K4432" s="44">
        <v>0</v>
      </c>
      <c r="L4432" s="44">
        <v>0</v>
      </c>
      <c r="M4432" s="44">
        <v>0</v>
      </c>
      <c r="N4432" s="44">
        <v>0</v>
      </c>
      <c r="O4432" s="44">
        <v>0</v>
      </c>
      <c r="P4432" s="44">
        <v>0</v>
      </c>
      <c r="Q4432" s="44">
        <v>0</v>
      </c>
      <c r="R4432" s="44">
        <v>17.537924</v>
      </c>
      <c r="S4432" s="44">
        <v>17.547595999999999</v>
      </c>
      <c r="T4432" s="44">
        <v>35510</v>
      </c>
      <c r="U4432" s="44">
        <v>4325</v>
      </c>
      <c r="V4432" s="44">
        <v>0</v>
      </c>
      <c r="W4432" s="44">
        <v>0</v>
      </c>
      <c r="X4432" s="44">
        <v>0</v>
      </c>
      <c r="Y4432" s="44">
        <v>3859.8817979999999</v>
      </c>
      <c r="Z4432" s="44">
        <v>120.184887</v>
      </c>
      <c r="AA4432" s="44">
        <v>3.218019</v>
      </c>
      <c r="AB4432" s="44">
        <v>0.14802199999999999</v>
      </c>
      <c r="AC4432" s="44">
        <v>7.5089000000000003E-2</v>
      </c>
      <c r="AD4432" s="44">
        <v>852.45152800000005</v>
      </c>
    </row>
    <row r="4433" spans="1:30" x14ac:dyDescent="0.25">
      <c r="A4433">
        <v>6078</v>
      </c>
      <c r="B4433" t="s">
        <v>101</v>
      </c>
      <c r="C4433" t="s">
        <v>435</v>
      </c>
      <c r="D4433" t="s">
        <v>453</v>
      </c>
      <c r="E4433" t="s">
        <v>437</v>
      </c>
      <c r="F4433" s="48" t="e">
        <f>VLOOKUP(A4433,'TAZ definitions'!$A$1:$E$1902,2,FALSE)</f>
        <v>#N/A</v>
      </c>
      <c r="G4433" s="48" t="e">
        <f>VLOOKUP(A4433,'TAZ definitions'!$A$1:$E$1902,4,FALSE)</f>
        <v>#N/A</v>
      </c>
      <c r="H4433" s="44">
        <v>7156</v>
      </c>
      <c r="I4433" s="44">
        <v>0</v>
      </c>
      <c r="J4433" s="44">
        <v>1223</v>
      </c>
      <c r="K4433" s="44">
        <v>0</v>
      </c>
      <c r="L4433" s="44">
        <v>0</v>
      </c>
      <c r="M4433" s="44">
        <v>0</v>
      </c>
      <c r="N4433" s="44">
        <v>0</v>
      </c>
      <c r="O4433" s="44">
        <v>0</v>
      </c>
      <c r="P4433" s="44">
        <v>0</v>
      </c>
      <c r="Q4433" s="44">
        <v>0</v>
      </c>
      <c r="R4433" s="44">
        <v>18.709631000000002</v>
      </c>
      <c r="S4433" s="44">
        <v>18.676034999999999</v>
      </c>
      <c r="T4433" s="44">
        <v>7156</v>
      </c>
      <c r="U4433" s="44">
        <v>1223</v>
      </c>
      <c r="V4433" s="44">
        <v>0</v>
      </c>
      <c r="W4433" s="44">
        <v>0</v>
      </c>
      <c r="X4433" s="44">
        <v>0</v>
      </c>
      <c r="Y4433" s="44">
        <v>1271.6528330000001</v>
      </c>
      <c r="Z4433" s="44">
        <v>37.454911000000003</v>
      </c>
      <c r="AA4433" s="44">
        <v>1.0529310000000001</v>
      </c>
      <c r="AB4433" s="44">
        <v>5.2911E-2</v>
      </c>
      <c r="AC4433" s="44">
        <v>2.4275000000000001E-2</v>
      </c>
      <c r="AD4433" s="44">
        <v>279.56928499999998</v>
      </c>
    </row>
    <row r="4434" spans="1:30" x14ac:dyDescent="0.25">
      <c r="A4434">
        <v>6079</v>
      </c>
      <c r="B4434" t="s">
        <v>101</v>
      </c>
      <c r="C4434" t="s">
        <v>435</v>
      </c>
      <c r="D4434" t="s">
        <v>451</v>
      </c>
      <c r="E4434" t="s">
        <v>437</v>
      </c>
      <c r="F4434" s="48" t="e">
        <f>VLOOKUP(A4434,'TAZ definitions'!$A$1:$E$1902,2,FALSE)</f>
        <v>#N/A</v>
      </c>
      <c r="G4434" s="48" t="e">
        <f>VLOOKUP(A4434,'TAZ definitions'!$A$1:$E$1902,4,FALSE)</f>
        <v>#N/A</v>
      </c>
      <c r="H4434" s="44">
        <v>38186</v>
      </c>
      <c r="I4434" s="44">
        <v>0</v>
      </c>
      <c r="J4434" s="44">
        <v>5243</v>
      </c>
      <c r="K4434" s="44">
        <v>0</v>
      </c>
      <c r="L4434" s="44">
        <v>0</v>
      </c>
      <c r="M4434" s="44">
        <v>0</v>
      </c>
      <c r="N4434" s="44">
        <v>0</v>
      </c>
      <c r="O4434" s="44">
        <v>0</v>
      </c>
      <c r="P4434" s="44">
        <v>0</v>
      </c>
      <c r="Q4434" s="44">
        <v>0</v>
      </c>
      <c r="R4434" s="44">
        <v>11.285375999999999</v>
      </c>
      <c r="S4434" s="44">
        <v>10.965068</v>
      </c>
      <c r="T4434" s="44">
        <v>38186</v>
      </c>
      <c r="U4434" s="44">
        <v>5243</v>
      </c>
      <c r="V4434" s="44">
        <v>0</v>
      </c>
      <c r="W4434" s="44">
        <v>0</v>
      </c>
      <c r="X4434" s="44">
        <v>0</v>
      </c>
      <c r="Y4434" s="44">
        <v>0</v>
      </c>
      <c r="Z4434" s="44">
        <v>0</v>
      </c>
      <c r="AA4434" s="44">
        <v>0</v>
      </c>
      <c r="AB4434" s="44">
        <v>0</v>
      </c>
      <c r="AC4434" s="44">
        <v>0</v>
      </c>
      <c r="AD4434" s="44">
        <v>0</v>
      </c>
    </row>
    <row r="4435" spans="1:30" x14ac:dyDescent="0.25">
      <c r="A4435">
        <v>6080</v>
      </c>
      <c r="B4435" t="s">
        <v>101</v>
      </c>
      <c r="C4435" t="s">
        <v>435</v>
      </c>
      <c r="D4435" t="s">
        <v>454</v>
      </c>
      <c r="E4435" t="s">
        <v>437</v>
      </c>
      <c r="F4435" s="48" t="e">
        <f>VLOOKUP(A4435,'TAZ definitions'!$A$1:$E$1902,2,FALSE)</f>
        <v>#N/A</v>
      </c>
      <c r="G4435" s="48" t="e">
        <f>VLOOKUP(A4435,'TAZ definitions'!$A$1:$E$1902,4,FALSE)</f>
        <v>#N/A</v>
      </c>
      <c r="H4435" s="44">
        <v>14906</v>
      </c>
      <c r="I4435" s="44">
        <v>0</v>
      </c>
      <c r="J4435" s="44">
        <v>2546</v>
      </c>
      <c r="K4435" s="44">
        <v>0</v>
      </c>
      <c r="L4435" s="44">
        <v>0</v>
      </c>
      <c r="M4435" s="44">
        <v>0</v>
      </c>
      <c r="N4435" s="44">
        <v>0</v>
      </c>
      <c r="O4435" s="44">
        <v>0</v>
      </c>
      <c r="P4435" s="44">
        <v>0</v>
      </c>
      <c r="Q4435" s="44">
        <v>0</v>
      </c>
      <c r="R4435" s="44">
        <v>13.201127</v>
      </c>
      <c r="S4435" s="44">
        <v>12.924122000000001</v>
      </c>
      <c r="T4435" s="44">
        <v>14906.000977</v>
      </c>
      <c r="U4435" s="44">
        <v>2546</v>
      </c>
      <c r="V4435" s="44">
        <v>0</v>
      </c>
      <c r="W4435" s="44">
        <v>0</v>
      </c>
      <c r="X4435" s="44">
        <v>0</v>
      </c>
      <c r="Y4435" s="44">
        <v>28608.237111999999</v>
      </c>
      <c r="Z4435" s="44">
        <v>749.77477199999998</v>
      </c>
      <c r="AA4435" s="44">
        <v>23.088183000000001</v>
      </c>
      <c r="AB4435" s="44">
        <v>1.3233839999999999</v>
      </c>
      <c r="AC4435" s="44">
        <v>0.51142500000000002</v>
      </c>
      <c r="AD4435" s="44">
        <v>6133.0511260000003</v>
      </c>
    </row>
    <row r="4436" spans="1:30" x14ac:dyDescent="0.25">
      <c r="A4436">
        <v>6081</v>
      </c>
      <c r="B4436" t="s">
        <v>101</v>
      </c>
      <c r="C4436" t="s">
        <v>435</v>
      </c>
      <c r="D4436" t="s">
        <v>454</v>
      </c>
      <c r="E4436" t="s">
        <v>437</v>
      </c>
      <c r="F4436" s="48" t="e">
        <f>VLOOKUP(A4436,'TAZ definitions'!$A$1:$E$1902,2,FALSE)</f>
        <v>#N/A</v>
      </c>
      <c r="G4436" s="48" t="e">
        <f>VLOOKUP(A4436,'TAZ definitions'!$A$1:$E$1902,4,FALSE)</f>
        <v>#N/A</v>
      </c>
      <c r="H4436" s="44">
        <v>12585</v>
      </c>
      <c r="I4436" s="44">
        <v>0</v>
      </c>
      <c r="J4436" s="44">
        <v>2008</v>
      </c>
      <c r="K4436" s="44">
        <v>0</v>
      </c>
      <c r="L4436" s="44">
        <v>0</v>
      </c>
      <c r="M4436" s="44">
        <v>0</v>
      </c>
      <c r="N4436" s="44">
        <v>0</v>
      </c>
      <c r="O4436" s="44">
        <v>0</v>
      </c>
      <c r="P4436" s="44">
        <v>0</v>
      </c>
      <c r="Q4436" s="44">
        <v>0</v>
      </c>
      <c r="R4436" s="44">
        <v>13.095591000000001</v>
      </c>
      <c r="S4436" s="44">
        <v>12.884414</v>
      </c>
      <c r="T4436" s="44">
        <v>12585</v>
      </c>
      <c r="U4436" s="44">
        <v>2008</v>
      </c>
      <c r="V4436" s="44">
        <v>0</v>
      </c>
      <c r="W4436" s="44">
        <v>0</v>
      </c>
      <c r="X4436" s="44">
        <v>0</v>
      </c>
      <c r="Y4436" s="44">
        <v>0</v>
      </c>
      <c r="Z4436" s="44">
        <v>0</v>
      </c>
      <c r="AA4436" s="44">
        <v>0</v>
      </c>
      <c r="AB4436" s="44">
        <v>0</v>
      </c>
      <c r="AC4436" s="44">
        <v>0</v>
      </c>
      <c r="AD4436" s="44">
        <v>0</v>
      </c>
    </row>
    <row r="4437" spans="1:30" x14ac:dyDescent="0.25">
      <c r="A4437">
        <v>6082</v>
      </c>
      <c r="B4437" t="s">
        <v>101</v>
      </c>
      <c r="C4437" t="s">
        <v>435</v>
      </c>
      <c r="D4437" t="s">
        <v>448</v>
      </c>
      <c r="E4437" t="s">
        <v>437</v>
      </c>
      <c r="F4437" s="48" t="e">
        <f>VLOOKUP(A4437,'TAZ definitions'!$A$1:$E$1902,2,FALSE)</f>
        <v>#N/A</v>
      </c>
      <c r="G4437" s="48" t="e">
        <f>VLOOKUP(A4437,'TAZ definitions'!$A$1:$E$1902,4,FALSE)</f>
        <v>#N/A</v>
      </c>
      <c r="H4437" s="44">
        <v>6558</v>
      </c>
      <c r="I4437" s="44">
        <v>0</v>
      </c>
      <c r="J4437" s="44">
        <v>754</v>
      </c>
      <c r="K4437" s="44">
        <v>0</v>
      </c>
      <c r="L4437" s="44">
        <v>0</v>
      </c>
      <c r="M4437" s="44">
        <v>0</v>
      </c>
      <c r="N4437" s="44">
        <v>0</v>
      </c>
      <c r="O4437" s="44">
        <v>0</v>
      </c>
      <c r="P4437" s="44">
        <v>0</v>
      </c>
      <c r="Q4437" s="44">
        <v>0</v>
      </c>
      <c r="R4437" s="44">
        <v>18.064651000000001</v>
      </c>
      <c r="S4437" s="44">
        <v>17.962804999999999</v>
      </c>
      <c r="T4437" s="44">
        <v>6558</v>
      </c>
      <c r="U4437" s="44">
        <v>754</v>
      </c>
      <c r="V4437" s="44">
        <v>0</v>
      </c>
      <c r="W4437" s="44">
        <v>0</v>
      </c>
      <c r="X4437" s="44">
        <v>0</v>
      </c>
      <c r="Y4437" s="44">
        <v>952.50995</v>
      </c>
      <c r="Z4437" s="44">
        <v>27.214915999999999</v>
      </c>
      <c r="AA4437" s="44">
        <v>0.78217400000000004</v>
      </c>
      <c r="AB4437" s="44">
        <v>4.0370999999999997E-2</v>
      </c>
      <c r="AC4437" s="44">
        <v>1.7995000000000001E-2</v>
      </c>
      <c r="AD4437" s="44">
        <v>207.14100099999999</v>
      </c>
    </row>
    <row r="4438" spans="1:30" x14ac:dyDescent="0.25">
      <c r="A4438">
        <v>6083</v>
      </c>
      <c r="B4438" t="s">
        <v>101</v>
      </c>
      <c r="C4438" t="s">
        <v>435</v>
      </c>
      <c r="D4438" t="s">
        <v>462</v>
      </c>
      <c r="E4438" t="s">
        <v>437</v>
      </c>
      <c r="F4438" s="48" t="e">
        <f>VLOOKUP(A4438,'TAZ definitions'!$A$1:$E$1902,2,FALSE)</f>
        <v>#N/A</v>
      </c>
      <c r="G4438" s="48" t="e">
        <f>VLOOKUP(A4438,'TAZ definitions'!$A$1:$E$1902,4,FALSE)</f>
        <v>#N/A</v>
      </c>
      <c r="H4438" s="44">
        <v>5232</v>
      </c>
      <c r="I4438" s="44">
        <v>0</v>
      </c>
      <c r="J4438" s="44">
        <v>1095</v>
      </c>
      <c r="K4438" s="44">
        <v>0</v>
      </c>
      <c r="L4438" s="44">
        <v>0</v>
      </c>
      <c r="M4438" s="44">
        <v>0</v>
      </c>
      <c r="N4438" s="44">
        <v>0</v>
      </c>
      <c r="O4438" s="44">
        <v>0</v>
      </c>
      <c r="P4438" s="44">
        <v>0</v>
      </c>
      <c r="Q4438" s="44">
        <v>0</v>
      </c>
      <c r="R4438" s="44">
        <v>23.243400999999999</v>
      </c>
      <c r="S4438" s="44">
        <v>23.192495000000001</v>
      </c>
      <c r="T4438" s="44">
        <v>5232</v>
      </c>
      <c r="U4438" s="44">
        <v>1095</v>
      </c>
      <c r="V4438" s="44">
        <v>0</v>
      </c>
      <c r="W4438" s="44">
        <v>0</v>
      </c>
      <c r="X4438" s="44">
        <v>0</v>
      </c>
      <c r="Y4438" s="44">
        <v>1283.1059580000001</v>
      </c>
      <c r="Z4438" s="44">
        <v>40.249232999999997</v>
      </c>
      <c r="AA4438" s="44">
        <v>1.0704279999999999</v>
      </c>
      <c r="AB4438" s="44">
        <v>5.0776000000000002E-2</v>
      </c>
      <c r="AC4438" s="44">
        <v>2.503E-2</v>
      </c>
      <c r="AD4438" s="44">
        <v>287.42942299999999</v>
      </c>
    </row>
    <row r="4439" spans="1:30" x14ac:dyDescent="0.25">
      <c r="A4439">
        <v>6084</v>
      </c>
      <c r="B4439" t="s">
        <v>101</v>
      </c>
      <c r="C4439" t="s">
        <v>435</v>
      </c>
      <c r="D4439" t="s">
        <v>463</v>
      </c>
      <c r="E4439" t="s">
        <v>437</v>
      </c>
      <c r="F4439" s="48" t="e">
        <f>VLOOKUP(A4439,'TAZ definitions'!$A$1:$E$1902,2,FALSE)</f>
        <v>#N/A</v>
      </c>
      <c r="G4439" s="48" t="e">
        <f>VLOOKUP(A4439,'TAZ definitions'!$A$1:$E$1902,4,FALSE)</f>
        <v>#N/A</v>
      </c>
      <c r="H4439" s="44">
        <v>34387</v>
      </c>
      <c r="I4439" s="44">
        <v>0</v>
      </c>
      <c r="J4439" s="44">
        <v>4553</v>
      </c>
      <c r="K4439" s="44">
        <v>0</v>
      </c>
      <c r="L4439" s="44">
        <v>0</v>
      </c>
      <c r="M4439" s="44">
        <v>0</v>
      </c>
      <c r="N4439" s="44">
        <v>0</v>
      </c>
      <c r="O4439" s="44">
        <v>0</v>
      </c>
      <c r="P4439" s="44">
        <v>0</v>
      </c>
      <c r="Q4439" s="44">
        <v>0</v>
      </c>
      <c r="R4439" s="44">
        <v>15.021335000000001</v>
      </c>
      <c r="S4439" s="44">
        <v>14.933168</v>
      </c>
      <c r="T4439" s="44">
        <v>34387</v>
      </c>
      <c r="U4439" s="44">
        <v>4553</v>
      </c>
      <c r="V4439" s="44">
        <v>0</v>
      </c>
      <c r="W4439" s="44">
        <v>0</v>
      </c>
      <c r="X4439" s="44">
        <v>1076.658555</v>
      </c>
      <c r="Y4439" s="44">
        <v>3200.2445980000002</v>
      </c>
      <c r="Z4439" s="44">
        <v>81.383201</v>
      </c>
      <c r="AA4439" s="44">
        <v>2.5833140000000001</v>
      </c>
      <c r="AB4439" s="44">
        <v>0.14428299999999999</v>
      </c>
      <c r="AC4439" s="44">
        <v>5.7570999999999997E-2</v>
      </c>
      <c r="AD4439" s="44">
        <v>676.32675900000004</v>
      </c>
    </row>
    <row r="4440" spans="1:30" x14ac:dyDescent="0.25">
      <c r="A4440">
        <v>6085</v>
      </c>
      <c r="B4440" t="s">
        <v>101</v>
      </c>
      <c r="C4440" t="s">
        <v>435</v>
      </c>
      <c r="D4440" t="s">
        <v>464</v>
      </c>
      <c r="E4440" t="s">
        <v>437</v>
      </c>
      <c r="F4440" s="48" t="e">
        <f>VLOOKUP(A4440,'TAZ definitions'!$A$1:$E$1902,2,FALSE)</f>
        <v>#N/A</v>
      </c>
      <c r="G4440" s="48" t="e">
        <f>VLOOKUP(A4440,'TAZ definitions'!$A$1:$E$1902,4,FALSE)</f>
        <v>#N/A</v>
      </c>
      <c r="H4440" s="44">
        <v>31953</v>
      </c>
      <c r="I4440" s="44">
        <v>0</v>
      </c>
      <c r="J4440" s="44">
        <v>4028</v>
      </c>
      <c r="K4440" s="44">
        <v>0</v>
      </c>
      <c r="L4440" s="44">
        <v>0</v>
      </c>
      <c r="M4440" s="44">
        <v>0</v>
      </c>
      <c r="N4440" s="44">
        <v>0</v>
      </c>
      <c r="O4440" s="44">
        <v>0</v>
      </c>
      <c r="P4440" s="44">
        <v>0</v>
      </c>
      <c r="Q4440" s="44">
        <v>0</v>
      </c>
      <c r="R4440" s="44">
        <v>16.063931</v>
      </c>
      <c r="S4440" s="44">
        <v>16.054383999999999</v>
      </c>
      <c r="T4440" s="44">
        <v>31953</v>
      </c>
      <c r="U4440" s="44">
        <v>4028</v>
      </c>
      <c r="V4440" s="44">
        <v>0</v>
      </c>
      <c r="W4440" s="44">
        <v>0</v>
      </c>
      <c r="X4440" s="44">
        <v>375.32506799999999</v>
      </c>
      <c r="Y4440" s="44">
        <v>3649.136356</v>
      </c>
      <c r="Z4440" s="44">
        <v>109.342298</v>
      </c>
      <c r="AA4440" s="44">
        <v>3.0138569999999998</v>
      </c>
      <c r="AB4440" s="44">
        <v>0.157189</v>
      </c>
      <c r="AC4440" s="44">
        <v>6.9942000000000004E-2</v>
      </c>
      <c r="AD4440" s="44">
        <v>818.99891000000002</v>
      </c>
    </row>
    <row r="4441" spans="1:30" x14ac:dyDescent="0.25">
      <c r="A4441">
        <v>6086</v>
      </c>
      <c r="B4441" t="s">
        <v>101</v>
      </c>
      <c r="C4441" t="s">
        <v>435</v>
      </c>
      <c r="D4441" t="s">
        <v>451</v>
      </c>
      <c r="E4441" t="s">
        <v>437</v>
      </c>
      <c r="F4441" s="48" t="e">
        <f>VLOOKUP(A4441,'TAZ definitions'!$A$1:$E$1902,2,FALSE)</f>
        <v>#N/A</v>
      </c>
      <c r="G4441" s="48" t="e">
        <f>VLOOKUP(A4441,'TAZ definitions'!$A$1:$E$1902,4,FALSE)</f>
        <v>#N/A</v>
      </c>
      <c r="H4441" s="44">
        <v>34344</v>
      </c>
      <c r="I4441" s="44">
        <v>0</v>
      </c>
      <c r="J4441" s="44">
        <v>4428</v>
      </c>
      <c r="K4441" s="44">
        <v>0</v>
      </c>
      <c r="L4441" s="44">
        <v>0</v>
      </c>
      <c r="M4441" s="44">
        <v>0</v>
      </c>
      <c r="N4441" s="44">
        <v>0</v>
      </c>
      <c r="O4441" s="44">
        <v>0</v>
      </c>
      <c r="P4441" s="44">
        <v>0</v>
      </c>
      <c r="Q4441" s="44">
        <v>0</v>
      </c>
      <c r="R4441" s="44">
        <v>12.240347</v>
      </c>
      <c r="S4441" s="44">
        <v>12.332789</v>
      </c>
      <c r="T4441" s="44">
        <v>34344</v>
      </c>
      <c r="U4441" s="44">
        <v>4428</v>
      </c>
      <c r="V4441" s="44">
        <v>0</v>
      </c>
      <c r="W4441" s="44">
        <v>0</v>
      </c>
      <c r="X4441" s="44">
        <v>0</v>
      </c>
      <c r="Y4441" s="44">
        <v>11972.153093999999</v>
      </c>
      <c r="Z4441" s="44">
        <v>418.74822799999998</v>
      </c>
      <c r="AA4441" s="44">
        <v>10.301169</v>
      </c>
      <c r="AB4441" s="44">
        <v>0.46375699999999997</v>
      </c>
      <c r="AC4441" s="44">
        <v>0.24401700000000001</v>
      </c>
      <c r="AD4441" s="44">
        <v>2814.6261770000001</v>
      </c>
    </row>
    <row r="4442" spans="1:30" x14ac:dyDescent="0.25">
      <c r="A4442">
        <v>6087</v>
      </c>
      <c r="B4442" t="s">
        <v>101</v>
      </c>
      <c r="C4442" t="s">
        <v>435</v>
      </c>
      <c r="D4442" t="s">
        <v>451</v>
      </c>
      <c r="E4442" t="s">
        <v>437</v>
      </c>
      <c r="F4442" s="48" t="e">
        <f>VLOOKUP(A4442,'TAZ definitions'!$A$1:$E$1902,2,FALSE)</f>
        <v>#N/A</v>
      </c>
      <c r="G4442" s="48" t="e">
        <f>VLOOKUP(A4442,'TAZ definitions'!$A$1:$E$1902,4,FALSE)</f>
        <v>#N/A</v>
      </c>
      <c r="H4442" s="44">
        <v>32861</v>
      </c>
      <c r="I4442" s="44">
        <v>0</v>
      </c>
      <c r="J4442" s="44">
        <v>4179</v>
      </c>
      <c r="K4442" s="44">
        <v>0</v>
      </c>
      <c r="L4442" s="44">
        <v>0</v>
      </c>
      <c r="M4442" s="44">
        <v>0</v>
      </c>
      <c r="N4442" s="44">
        <v>0</v>
      </c>
      <c r="O4442" s="44">
        <v>0</v>
      </c>
      <c r="P4442" s="44">
        <v>0</v>
      </c>
      <c r="Q4442" s="44">
        <v>0</v>
      </c>
      <c r="R4442" s="44">
        <v>14.420954999999999</v>
      </c>
      <c r="S4442" s="44">
        <v>14.438684</v>
      </c>
      <c r="T4442" s="44">
        <v>32861</v>
      </c>
      <c r="U4442" s="44">
        <v>4179</v>
      </c>
      <c r="V4442" s="44">
        <v>0</v>
      </c>
      <c r="W4442" s="44">
        <v>0</v>
      </c>
      <c r="X4442" s="44">
        <v>0</v>
      </c>
      <c r="Y4442" s="44">
        <v>1658.917338</v>
      </c>
      <c r="Z4442" s="44">
        <v>55.357107999999997</v>
      </c>
      <c r="AA4442" s="44">
        <v>1.3990469999999999</v>
      </c>
      <c r="AB4442" s="44">
        <v>6.3317999999999999E-2</v>
      </c>
      <c r="AC4442" s="44">
        <v>3.3064000000000003E-2</v>
      </c>
      <c r="AD4442" s="44">
        <v>380.71566000000001</v>
      </c>
    </row>
    <row r="4443" spans="1:30" x14ac:dyDescent="0.25">
      <c r="A4443">
        <v>6088</v>
      </c>
      <c r="B4443" t="s">
        <v>101</v>
      </c>
      <c r="C4443" t="s">
        <v>435</v>
      </c>
      <c r="D4443" t="s">
        <v>464</v>
      </c>
      <c r="E4443" t="s">
        <v>437</v>
      </c>
      <c r="F4443" s="48" t="e">
        <f>VLOOKUP(A4443,'TAZ definitions'!$A$1:$E$1902,2,FALSE)</f>
        <v>#N/A</v>
      </c>
      <c r="G4443" s="48" t="e">
        <f>VLOOKUP(A4443,'TAZ definitions'!$A$1:$E$1902,4,FALSE)</f>
        <v>#N/A</v>
      </c>
      <c r="H4443" s="44">
        <v>33518</v>
      </c>
      <c r="I4443" s="44">
        <v>0</v>
      </c>
      <c r="J4443" s="44">
        <v>4266</v>
      </c>
      <c r="K4443" s="44">
        <v>0</v>
      </c>
      <c r="L4443" s="44">
        <v>0</v>
      </c>
      <c r="M4443" s="44">
        <v>0</v>
      </c>
      <c r="N4443" s="44">
        <v>0</v>
      </c>
      <c r="O4443" s="44">
        <v>0</v>
      </c>
      <c r="P4443" s="44">
        <v>0</v>
      </c>
      <c r="Q4443" s="44">
        <v>0</v>
      </c>
      <c r="R4443" s="44">
        <v>14.470039999999999</v>
      </c>
      <c r="S4443" s="44">
        <v>14.597215</v>
      </c>
      <c r="T4443" s="44">
        <v>33518</v>
      </c>
      <c r="U4443" s="44">
        <v>4266</v>
      </c>
      <c r="V4443" s="44">
        <v>0</v>
      </c>
      <c r="W4443" s="44">
        <v>0</v>
      </c>
      <c r="X4443" s="44">
        <v>0</v>
      </c>
      <c r="Y4443" s="44">
        <v>13439.130709999999</v>
      </c>
      <c r="Z4443" s="44">
        <v>348.39729999999997</v>
      </c>
      <c r="AA4443" s="44">
        <v>10.898963</v>
      </c>
      <c r="AB4443" s="44">
        <v>0.60463500000000003</v>
      </c>
      <c r="AC4443" s="44">
        <v>0.24346100000000001</v>
      </c>
      <c r="AD4443" s="44">
        <v>2879.5029239999999</v>
      </c>
    </row>
    <row r="4444" spans="1:30" x14ac:dyDescent="0.25">
      <c r="A4444">
        <v>6089</v>
      </c>
      <c r="B4444" t="s">
        <v>101</v>
      </c>
      <c r="C4444" t="s">
        <v>435</v>
      </c>
      <c r="D4444" t="s">
        <v>463</v>
      </c>
      <c r="E4444" t="s">
        <v>437</v>
      </c>
      <c r="F4444" s="48" t="e">
        <f>VLOOKUP(A4444,'TAZ definitions'!$A$1:$E$1902,2,FALSE)</f>
        <v>#N/A</v>
      </c>
      <c r="G4444" s="48" t="e">
        <f>VLOOKUP(A4444,'TAZ definitions'!$A$1:$E$1902,4,FALSE)</f>
        <v>#N/A</v>
      </c>
      <c r="H4444" s="44">
        <v>33125</v>
      </c>
      <c r="I4444" s="44">
        <v>0</v>
      </c>
      <c r="J4444" s="44">
        <v>4311</v>
      </c>
      <c r="K4444" s="44">
        <v>0</v>
      </c>
      <c r="L4444" s="44">
        <v>0</v>
      </c>
      <c r="M4444" s="44">
        <v>0</v>
      </c>
      <c r="N4444" s="44">
        <v>0</v>
      </c>
      <c r="O4444" s="44">
        <v>0</v>
      </c>
      <c r="P4444" s="44">
        <v>0</v>
      </c>
      <c r="Q4444" s="44">
        <v>0</v>
      </c>
      <c r="R4444" s="44">
        <v>15.773467</v>
      </c>
      <c r="S4444" s="44">
        <v>15.694575</v>
      </c>
      <c r="T4444" s="44">
        <v>33125</v>
      </c>
      <c r="U4444" s="44">
        <v>4311</v>
      </c>
      <c r="V4444" s="44">
        <v>0</v>
      </c>
      <c r="W4444" s="44">
        <v>0</v>
      </c>
      <c r="X4444" s="44">
        <v>31.245425000000001</v>
      </c>
      <c r="Y4444" s="44">
        <v>4735.7659229999999</v>
      </c>
      <c r="Z4444" s="44">
        <v>114.936457</v>
      </c>
      <c r="AA4444" s="44">
        <v>3.7757839999999998</v>
      </c>
      <c r="AB4444" s="44">
        <v>0.22456799999999999</v>
      </c>
      <c r="AC4444" s="44">
        <v>8.2486000000000004E-2</v>
      </c>
      <c r="AD4444" s="44">
        <v>987.75397299999997</v>
      </c>
    </row>
    <row r="4445" spans="1:30" x14ac:dyDescent="0.25">
      <c r="A4445">
        <v>6090</v>
      </c>
      <c r="B4445" t="s">
        <v>101</v>
      </c>
      <c r="C4445" t="s">
        <v>435</v>
      </c>
      <c r="D4445" t="s">
        <v>463</v>
      </c>
      <c r="E4445" t="s">
        <v>437</v>
      </c>
      <c r="F4445" s="48" t="e">
        <f>VLOOKUP(A4445,'TAZ definitions'!$A$1:$E$1902,2,FALSE)</f>
        <v>#N/A</v>
      </c>
      <c r="G4445" s="48" t="e">
        <f>VLOOKUP(A4445,'TAZ definitions'!$A$1:$E$1902,4,FALSE)</f>
        <v>#N/A</v>
      </c>
      <c r="H4445" s="44">
        <v>30410</v>
      </c>
      <c r="I4445" s="44">
        <v>0</v>
      </c>
      <c r="J4445" s="44">
        <v>4271</v>
      </c>
      <c r="K4445" s="44">
        <v>0</v>
      </c>
      <c r="L4445" s="44">
        <v>0</v>
      </c>
      <c r="M4445" s="44">
        <v>0</v>
      </c>
      <c r="N4445" s="44">
        <v>0</v>
      </c>
      <c r="O4445" s="44">
        <v>0</v>
      </c>
      <c r="P4445" s="44">
        <v>0</v>
      </c>
      <c r="Q4445" s="44">
        <v>0</v>
      </c>
      <c r="R4445" s="44">
        <v>14.284841</v>
      </c>
      <c r="S4445" s="44">
        <v>14.173113000000001</v>
      </c>
      <c r="T4445" s="44">
        <v>30410</v>
      </c>
      <c r="U4445" s="44">
        <v>4271</v>
      </c>
      <c r="V4445" s="44">
        <v>0</v>
      </c>
      <c r="W4445" s="44">
        <v>0</v>
      </c>
      <c r="X4445" s="44">
        <v>27.959876999999999</v>
      </c>
      <c r="Y4445" s="44">
        <v>3480.4085869999999</v>
      </c>
      <c r="Z4445" s="44">
        <v>86.544809000000001</v>
      </c>
      <c r="AA4445" s="44">
        <v>2.8018779999999999</v>
      </c>
      <c r="AB4445" s="44">
        <v>0.15967500000000001</v>
      </c>
      <c r="AC4445" s="44">
        <v>6.2073000000000003E-2</v>
      </c>
      <c r="AD4445" s="44">
        <v>734.70815600000003</v>
      </c>
    </row>
    <row r="4446" spans="1:30" x14ac:dyDescent="0.25">
      <c r="A4446">
        <v>6091</v>
      </c>
      <c r="B4446" t="s">
        <v>101</v>
      </c>
      <c r="C4446" t="s">
        <v>435</v>
      </c>
      <c r="D4446" t="s">
        <v>451</v>
      </c>
      <c r="E4446" t="s">
        <v>437</v>
      </c>
      <c r="F4446" s="48" t="e">
        <f>VLOOKUP(A4446,'TAZ definitions'!$A$1:$E$1902,2,FALSE)</f>
        <v>#N/A</v>
      </c>
      <c r="G4446" s="48" t="e">
        <f>VLOOKUP(A4446,'TAZ definitions'!$A$1:$E$1902,4,FALSE)</f>
        <v>#N/A</v>
      </c>
      <c r="H4446" s="44">
        <v>38403</v>
      </c>
      <c r="I4446" s="44">
        <v>0</v>
      </c>
      <c r="J4446" s="44">
        <v>5306</v>
      </c>
      <c r="K4446" s="44">
        <v>0</v>
      </c>
      <c r="L4446" s="44">
        <v>0</v>
      </c>
      <c r="M4446" s="44">
        <v>0</v>
      </c>
      <c r="N4446" s="44">
        <v>0</v>
      </c>
      <c r="O4446" s="44">
        <v>0</v>
      </c>
      <c r="P4446" s="44">
        <v>0</v>
      </c>
      <c r="Q4446" s="44">
        <v>0</v>
      </c>
      <c r="R4446" s="44">
        <v>13.267237</v>
      </c>
      <c r="S4446" s="44">
        <v>13.215322</v>
      </c>
      <c r="T4446" s="44">
        <v>38403</v>
      </c>
      <c r="U4446" s="44">
        <v>5306</v>
      </c>
      <c r="V4446" s="44">
        <v>0</v>
      </c>
      <c r="W4446" s="44">
        <v>0</v>
      </c>
      <c r="X4446" s="44">
        <v>8159.4072459999998</v>
      </c>
      <c r="Y4446" s="44">
        <v>11621.630402000001</v>
      </c>
      <c r="Z4446" s="44">
        <v>393.25464399999998</v>
      </c>
      <c r="AA4446" s="44">
        <v>9.8020160000000001</v>
      </c>
      <c r="AB4446" s="44">
        <v>0.52276100000000003</v>
      </c>
      <c r="AC4446" s="44">
        <v>0.242927</v>
      </c>
      <c r="AD4446" s="44">
        <v>2911.685007</v>
      </c>
    </row>
    <row r="4447" spans="1:30" x14ac:dyDescent="0.25">
      <c r="A4447">
        <v>6092</v>
      </c>
      <c r="B4447" t="s">
        <v>101</v>
      </c>
      <c r="C4447" t="s">
        <v>435</v>
      </c>
      <c r="D4447" t="s">
        <v>451</v>
      </c>
      <c r="E4447" t="s">
        <v>437</v>
      </c>
      <c r="F4447" s="48" t="e">
        <f>VLOOKUP(A4447,'TAZ definitions'!$A$1:$E$1902,2,FALSE)</f>
        <v>#N/A</v>
      </c>
      <c r="G4447" s="48" t="e">
        <f>VLOOKUP(A4447,'TAZ definitions'!$A$1:$E$1902,4,FALSE)</f>
        <v>#N/A</v>
      </c>
      <c r="H4447" s="44">
        <v>37021</v>
      </c>
      <c r="I4447" s="44">
        <v>0</v>
      </c>
      <c r="J4447" s="44">
        <v>4921</v>
      </c>
      <c r="K4447" s="44">
        <v>0</v>
      </c>
      <c r="L4447" s="44">
        <v>0</v>
      </c>
      <c r="M4447" s="44">
        <v>0</v>
      </c>
      <c r="N4447" s="44">
        <v>0</v>
      </c>
      <c r="O4447" s="44">
        <v>0</v>
      </c>
      <c r="P4447" s="44">
        <v>0</v>
      </c>
      <c r="Q4447" s="44">
        <v>0</v>
      </c>
      <c r="R4447" s="44">
        <v>12.753234000000001</v>
      </c>
      <c r="S4447" s="44">
        <v>12.588205</v>
      </c>
      <c r="T4447" s="44">
        <v>37021</v>
      </c>
      <c r="U4447" s="44">
        <v>4921</v>
      </c>
      <c r="V4447" s="44">
        <v>0</v>
      </c>
      <c r="W4447" s="44">
        <v>0</v>
      </c>
      <c r="X4447" s="44">
        <v>0</v>
      </c>
      <c r="Y4447" s="44">
        <v>15041.630023</v>
      </c>
      <c r="Z4447" s="44">
        <v>373.75153299999999</v>
      </c>
      <c r="AA4447" s="44">
        <v>12.026399</v>
      </c>
      <c r="AB4447" s="44">
        <v>0.73299800000000004</v>
      </c>
      <c r="AC4447" s="44">
        <v>0.26369700000000001</v>
      </c>
      <c r="AD4447" s="44">
        <v>3210.9883340000001</v>
      </c>
    </row>
    <row r="4448" spans="1:30" x14ac:dyDescent="0.25">
      <c r="A4448">
        <v>6093</v>
      </c>
      <c r="B4448" t="s">
        <v>101</v>
      </c>
      <c r="C4448" t="s">
        <v>435</v>
      </c>
      <c r="D4448" t="s">
        <v>464</v>
      </c>
      <c r="E4448" t="s">
        <v>437</v>
      </c>
      <c r="F4448" s="48" t="e">
        <f>VLOOKUP(A4448,'TAZ definitions'!$A$1:$E$1902,2,FALSE)</f>
        <v>#N/A</v>
      </c>
      <c r="G4448" s="48" t="e">
        <f>VLOOKUP(A4448,'TAZ definitions'!$A$1:$E$1902,4,FALSE)</f>
        <v>#N/A</v>
      </c>
      <c r="H4448" s="44">
        <v>36558</v>
      </c>
      <c r="I4448" s="44">
        <v>0</v>
      </c>
      <c r="J4448" s="44">
        <v>4536</v>
      </c>
      <c r="K4448" s="44">
        <v>0</v>
      </c>
      <c r="L4448" s="44">
        <v>0</v>
      </c>
      <c r="M4448" s="44">
        <v>0</v>
      </c>
      <c r="N4448" s="44">
        <v>0</v>
      </c>
      <c r="O4448" s="44">
        <v>0</v>
      </c>
      <c r="P4448" s="44">
        <v>0</v>
      </c>
      <c r="Q4448" s="44">
        <v>0</v>
      </c>
      <c r="R4448" s="44">
        <v>13.602874</v>
      </c>
      <c r="S4448" s="44">
        <v>13.661592000000001</v>
      </c>
      <c r="T4448" s="44">
        <v>36558</v>
      </c>
      <c r="U4448" s="44">
        <v>4536</v>
      </c>
      <c r="V4448" s="44">
        <v>0</v>
      </c>
      <c r="W4448" s="44">
        <v>0</v>
      </c>
      <c r="X4448" s="44">
        <v>0</v>
      </c>
      <c r="Y4448" s="44">
        <v>4367.5049749999998</v>
      </c>
      <c r="Z4448" s="44">
        <v>108.618833</v>
      </c>
      <c r="AA4448" s="44">
        <v>3.5256379999999998</v>
      </c>
      <c r="AB4448" s="44">
        <v>0.201048</v>
      </c>
      <c r="AC4448" s="44">
        <v>7.8070000000000001E-2</v>
      </c>
      <c r="AD4448" s="44">
        <v>924.53674100000001</v>
      </c>
    </row>
    <row r="4449" spans="1:30" x14ac:dyDescent="0.25">
      <c r="A4449">
        <v>6094</v>
      </c>
      <c r="B4449" t="s">
        <v>101</v>
      </c>
      <c r="C4449" t="s">
        <v>435</v>
      </c>
      <c r="D4449" t="s">
        <v>451</v>
      </c>
      <c r="E4449" t="s">
        <v>437</v>
      </c>
      <c r="F4449" s="48" t="e">
        <f>VLOOKUP(A4449,'TAZ definitions'!$A$1:$E$1902,2,FALSE)</f>
        <v>#N/A</v>
      </c>
      <c r="G4449" s="48" t="e">
        <f>VLOOKUP(A4449,'TAZ definitions'!$A$1:$E$1902,4,FALSE)</f>
        <v>#N/A</v>
      </c>
      <c r="H4449" s="44">
        <v>34939</v>
      </c>
      <c r="I4449" s="44">
        <v>0</v>
      </c>
      <c r="J4449" s="44">
        <v>4479</v>
      </c>
      <c r="K4449" s="44">
        <v>0</v>
      </c>
      <c r="L4449" s="44">
        <v>0</v>
      </c>
      <c r="M4449" s="44">
        <v>0</v>
      </c>
      <c r="N4449" s="44">
        <v>0</v>
      </c>
      <c r="O4449" s="44">
        <v>0</v>
      </c>
      <c r="P4449" s="44">
        <v>0</v>
      </c>
      <c r="Q4449" s="44">
        <v>0</v>
      </c>
      <c r="R4449" s="44">
        <v>12.37185</v>
      </c>
      <c r="S4449" s="44">
        <v>12.646186999999999</v>
      </c>
      <c r="T4449" s="44">
        <v>34939</v>
      </c>
      <c r="U4449" s="44">
        <v>4479</v>
      </c>
      <c r="V4449" s="44">
        <v>0</v>
      </c>
      <c r="W4449" s="44">
        <v>0</v>
      </c>
      <c r="X4449" s="44">
        <v>0</v>
      </c>
      <c r="Y4449" s="44">
        <v>0</v>
      </c>
      <c r="Z4449" s="44">
        <v>0</v>
      </c>
      <c r="AA4449" s="44">
        <v>0</v>
      </c>
      <c r="AB4449" s="44">
        <v>0</v>
      </c>
      <c r="AC4449" s="44">
        <v>0</v>
      </c>
      <c r="AD4449" s="44">
        <v>0</v>
      </c>
    </row>
    <row r="4450" spans="1:30" x14ac:dyDescent="0.25">
      <c r="A4450">
        <v>6095</v>
      </c>
      <c r="B4450" t="s">
        <v>101</v>
      </c>
      <c r="C4450" t="s">
        <v>435</v>
      </c>
      <c r="D4450" t="s">
        <v>451</v>
      </c>
      <c r="E4450" t="s">
        <v>437</v>
      </c>
      <c r="F4450" s="48" t="e">
        <f>VLOOKUP(A4450,'TAZ definitions'!$A$1:$E$1902,2,FALSE)</f>
        <v>#N/A</v>
      </c>
      <c r="G4450" s="48" t="e">
        <f>VLOOKUP(A4450,'TAZ definitions'!$A$1:$E$1902,4,FALSE)</f>
        <v>#N/A</v>
      </c>
      <c r="H4450" s="44">
        <v>35866</v>
      </c>
      <c r="I4450" s="44">
        <v>0</v>
      </c>
      <c r="J4450" s="44">
        <v>4597</v>
      </c>
      <c r="K4450" s="44">
        <v>0</v>
      </c>
      <c r="L4450" s="44">
        <v>0</v>
      </c>
      <c r="M4450" s="44">
        <v>0</v>
      </c>
      <c r="N4450" s="44">
        <v>0</v>
      </c>
      <c r="O4450" s="44">
        <v>0</v>
      </c>
      <c r="P4450" s="44">
        <v>0</v>
      </c>
      <c r="Q4450" s="44">
        <v>0</v>
      </c>
      <c r="R4450" s="44">
        <v>11.247379</v>
      </c>
      <c r="S4450" s="44">
        <v>11.444103</v>
      </c>
      <c r="T4450" s="44">
        <v>35866</v>
      </c>
      <c r="U4450" s="44">
        <v>4597</v>
      </c>
      <c r="V4450" s="44">
        <v>0</v>
      </c>
      <c r="W4450" s="44">
        <v>0</v>
      </c>
      <c r="X4450" s="44">
        <v>0</v>
      </c>
      <c r="Y4450" s="44">
        <v>0</v>
      </c>
      <c r="Z4450" s="44">
        <v>0</v>
      </c>
      <c r="AA4450" s="44">
        <v>0</v>
      </c>
      <c r="AB4450" s="44">
        <v>0</v>
      </c>
      <c r="AC4450" s="44">
        <v>0</v>
      </c>
      <c r="AD4450" s="44">
        <v>0</v>
      </c>
    </row>
    <row r="4451" spans="1:30" x14ac:dyDescent="0.25">
      <c r="A4451">
        <v>6096</v>
      </c>
      <c r="B4451" t="s">
        <v>101</v>
      </c>
      <c r="C4451" t="s">
        <v>435</v>
      </c>
      <c r="D4451" t="s">
        <v>451</v>
      </c>
      <c r="E4451" t="s">
        <v>437</v>
      </c>
      <c r="F4451" s="48" t="e">
        <f>VLOOKUP(A4451,'TAZ definitions'!$A$1:$E$1902,2,FALSE)</f>
        <v>#N/A</v>
      </c>
      <c r="G4451" s="48" t="e">
        <f>VLOOKUP(A4451,'TAZ definitions'!$A$1:$E$1902,4,FALSE)</f>
        <v>#N/A</v>
      </c>
      <c r="H4451" s="44">
        <v>33046</v>
      </c>
      <c r="I4451" s="44">
        <v>0</v>
      </c>
      <c r="J4451" s="44">
        <v>4230</v>
      </c>
      <c r="K4451" s="44">
        <v>0</v>
      </c>
      <c r="L4451" s="44">
        <v>0</v>
      </c>
      <c r="M4451" s="44">
        <v>0</v>
      </c>
      <c r="N4451" s="44">
        <v>0</v>
      </c>
      <c r="O4451" s="44">
        <v>0</v>
      </c>
      <c r="P4451" s="44">
        <v>0</v>
      </c>
      <c r="Q4451" s="44">
        <v>0</v>
      </c>
      <c r="R4451" s="44">
        <v>15.318530000000001</v>
      </c>
      <c r="S4451" s="44">
        <v>15.35859</v>
      </c>
      <c r="T4451" s="44">
        <v>33046</v>
      </c>
      <c r="U4451" s="44">
        <v>4230</v>
      </c>
      <c r="V4451" s="44">
        <v>0</v>
      </c>
      <c r="W4451" s="44">
        <v>0</v>
      </c>
      <c r="X4451" s="44">
        <v>0</v>
      </c>
      <c r="Y4451" s="44">
        <v>5073.3354520000003</v>
      </c>
      <c r="Z4451" s="44">
        <v>156.637002</v>
      </c>
      <c r="AA4451" s="44">
        <v>4.2349209999999999</v>
      </c>
      <c r="AB4451" s="44">
        <v>0.21895899999999999</v>
      </c>
      <c r="AC4451" s="44">
        <v>9.7504999999999994E-2</v>
      </c>
      <c r="AD4451" s="44">
        <v>1145.9463920000001</v>
      </c>
    </row>
    <row r="4452" spans="1:30" x14ac:dyDescent="0.25">
      <c r="A4452">
        <v>6097</v>
      </c>
      <c r="B4452" t="s">
        <v>101</v>
      </c>
      <c r="C4452" t="s">
        <v>435</v>
      </c>
      <c r="D4452" t="s">
        <v>451</v>
      </c>
      <c r="E4452" t="s">
        <v>437</v>
      </c>
      <c r="F4452" s="48" t="e">
        <f>VLOOKUP(A4452,'TAZ definitions'!$A$1:$E$1902,2,FALSE)</f>
        <v>#N/A</v>
      </c>
      <c r="G4452" s="48" t="e">
        <f>VLOOKUP(A4452,'TAZ definitions'!$A$1:$E$1902,4,FALSE)</f>
        <v>#N/A</v>
      </c>
      <c r="H4452" s="44">
        <v>34509</v>
      </c>
      <c r="I4452" s="44">
        <v>0</v>
      </c>
      <c r="J4452" s="44">
        <v>4440</v>
      </c>
      <c r="K4452" s="44">
        <v>0</v>
      </c>
      <c r="L4452" s="44">
        <v>0</v>
      </c>
      <c r="M4452" s="44">
        <v>0</v>
      </c>
      <c r="N4452" s="44">
        <v>0</v>
      </c>
      <c r="O4452" s="44">
        <v>0</v>
      </c>
      <c r="P4452" s="44">
        <v>0</v>
      </c>
      <c r="Q4452" s="44">
        <v>0</v>
      </c>
      <c r="R4452" s="44">
        <v>12.159122999999999</v>
      </c>
      <c r="S4452" s="44">
        <v>12.214191</v>
      </c>
      <c r="T4452" s="44">
        <v>34509</v>
      </c>
      <c r="U4452" s="44">
        <v>4440</v>
      </c>
      <c r="V4452" s="44">
        <v>0</v>
      </c>
      <c r="W4452" s="44">
        <v>0</v>
      </c>
      <c r="X4452" s="44">
        <v>0</v>
      </c>
      <c r="Y4452" s="44">
        <v>627.84445900000003</v>
      </c>
      <c r="Z4452" s="44">
        <v>24.548045999999999</v>
      </c>
      <c r="AA4452" s="44">
        <v>0.536582</v>
      </c>
      <c r="AB4452" s="44">
        <v>2.5027000000000001E-2</v>
      </c>
      <c r="AC4452" s="44">
        <v>1.3587999999999999E-2</v>
      </c>
      <c r="AD4452" s="44">
        <v>160.31452100000001</v>
      </c>
    </row>
    <row r="4453" spans="1:30" x14ac:dyDescent="0.25">
      <c r="A4453">
        <v>6098</v>
      </c>
      <c r="B4453" t="s">
        <v>101</v>
      </c>
      <c r="C4453" t="s">
        <v>435</v>
      </c>
      <c r="D4453" t="s">
        <v>451</v>
      </c>
      <c r="E4453" t="s">
        <v>437</v>
      </c>
      <c r="F4453" s="48" t="e">
        <f>VLOOKUP(A4453,'TAZ definitions'!$A$1:$E$1902,2,FALSE)</f>
        <v>#N/A</v>
      </c>
      <c r="G4453" s="48" t="e">
        <f>VLOOKUP(A4453,'TAZ definitions'!$A$1:$E$1902,4,FALSE)</f>
        <v>#N/A</v>
      </c>
      <c r="H4453" s="44">
        <v>35956</v>
      </c>
      <c r="I4453" s="44">
        <v>0</v>
      </c>
      <c r="J4453" s="44">
        <v>4791</v>
      </c>
      <c r="K4453" s="44">
        <v>0</v>
      </c>
      <c r="L4453" s="44">
        <v>0</v>
      </c>
      <c r="M4453" s="44">
        <v>0</v>
      </c>
      <c r="N4453" s="44">
        <v>0</v>
      </c>
      <c r="O4453" s="44">
        <v>0</v>
      </c>
      <c r="P4453" s="44">
        <v>0</v>
      </c>
      <c r="Q4453" s="44">
        <v>0</v>
      </c>
      <c r="R4453" s="44">
        <v>10.271784999999999</v>
      </c>
      <c r="S4453" s="44">
        <v>10.631481000000001</v>
      </c>
      <c r="T4453" s="44">
        <v>35956</v>
      </c>
      <c r="U4453" s="44">
        <v>4791</v>
      </c>
      <c r="V4453" s="44">
        <v>0</v>
      </c>
      <c r="W4453" s="44">
        <v>0</v>
      </c>
      <c r="X4453" s="44">
        <v>0</v>
      </c>
      <c r="Y4453" s="44">
        <v>8791.1750919999995</v>
      </c>
      <c r="Z4453" s="44">
        <v>439.570335</v>
      </c>
      <c r="AA4453" s="44">
        <v>9.1791699999999992</v>
      </c>
      <c r="AB4453" s="44">
        <v>0.36159599999999997</v>
      </c>
      <c r="AC4453" s="44">
        <v>0.221386</v>
      </c>
      <c r="AD4453" s="44">
        <v>2539.0818410000002</v>
      </c>
    </row>
    <row r="4454" spans="1:30" x14ac:dyDescent="0.25">
      <c r="A4454">
        <v>6099</v>
      </c>
      <c r="B4454" t="s">
        <v>101</v>
      </c>
      <c r="C4454" t="s">
        <v>435</v>
      </c>
      <c r="D4454" t="s">
        <v>451</v>
      </c>
      <c r="E4454" t="s">
        <v>437</v>
      </c>
      <c r="F4454" s="48" t="e">
        <f>VLOOKUP(A4454,'TAZ definitions'!$A$1:$E$1902,2,FALSE)</f>
        <v>#N/A</v>
      </c>
      <c r="G4454" s="48" t="e">
        <f>VLOOKUP(A4454,'TAZ definitions'!$A$1:$E$1902,4,FALSE)</f>
        <v>#N/A</v>
      </c>
      <c r="H4454" s="44">
        <v>38286</v>
      </c>
      <c r="I4454" s="44">
        <v>0</v>
      </c>
      <c r="J4454" s="44">
        <v>5273</v>
      </c>
      <c r="K4454" s="44">
        <v>0</v>
      </c>
      <c r="L4454" s="44">
        <v>0</v>
      </c>
      <c r="M4454" s="44">
        <v>0</v>
      </c>
      <c r="N4454" s="44">
        <v>0</v>
      </c>
      <c r="O4454" s="44">
        <v>0</v>
      </c>
      <c r="P4454" s="44">
        <v>0</v>
      </c>
      <c r="Q4454" s="44">
        <v>0</v>
      </c>
      <c r="R4454" s="44">
        <v>11.172291</v>
      </c>
      <c r="S4454" s="44">
        <v>11.026759</v>
      </c>
      <c r="T4454" s="44">
        <v>38286</v>
      </c>
      <c r="U4454" s="44">
        <v>5273</v>
      </c>
      <c r="V4454" s="44">
        <v>0</v>
      </c>
      <c r="W4454" s="44">
        <v>0</v>
      </c>
      <c r="X4454" s="44">
        <v>0</v>
      </c>
      <c r="Y4454" s="44">
        <v>15050.868977</v>
      </c>
      <c r="Z4454" s="44">
        <v>694.87738100000001</v>
      </c>
      <c r="AA4454" s="44">
        <v>15.114801</v>
      </c>
      <c r="AB4454" s="44">
        <v>0.55981700000000001</v>
      </c>
      <c r="AC4454" s="44">
        <v>0.35939199999999999</v>
      </c>
      <c r="AD4454" s="44">
        <v>4062.0880120000002</v>
      </c>
    </row>
    <row r="4455" spans="1:30" x14ac:dyDescent="0.25">
      <c r="A4455">
        <v>6100</v>
      </c>
      <c r="B4455" t="s">
        <v>101</v>
      </c>
      <c r="C4455" t="s">
        <v>435</v>
      </c>
      <c r="D4455" t="s">
        <v>465</v>
      </c>
      <c r="E4455" t="s">
        <v>437</v>
      </c>
      <c r="F4455" s="48" t="e">
        <f>VLOOKUP(A4455,'TAZ definitions'!$A$1:$E$1902,2,FALSE)</f>
        <v>#N/A</v>
      </c>
      <c r="G4455" s="48" t="e">
        <f>VLOOKUP(A4455,'TAZ definitions'!$A$1:$E$1902,4,FALSE)</f>
        <v>#N/A</v>
      </c>
      <c r="H4455" s="44">
        <v>11312</v>
      </c>
      <c r="I4455" s="44">
        <v>0</v>
      </c>
      <c r="J4455" s="44">
        <v>1170</v>
      </c>
      <c r="K4455" s="44">
        <v>0</v>
      </c>
      <c r="L4455" s="44">
        <v>0</v>
      </c>
      <c r="M4455" s="44">
        <v>0</v>
      </c>
      <c r="N4455" s="44">
        <v>0</v>
      </c>
      <c r="O4455" s="44">
        <v>0</v>
      </c>
      <c r="P4455" s="44">
        <v>0</v>
      </c>
      <c r="Q4455" s="44">
        <v>0</v>
      </c>
      <c r="R4455" s="44">
        <v>13.694953999999999</v>
      </c>
      <c r="S4455" s="44">
        <v>13.821542000000001</v>
      </c>
      <c r="T4455" s="44">
        <v>11312</v>
      </c>
      <c r="U4455" s="44">
        <v>1170</v>
      </c>
      <c r="V4455" s="44">
        <v>0</v>
      </c>
      <c r="W4455" s="44">
        <v>0</v>
      </c>
      <c r="X4455" s="44">
        <v>0</v>
      </c>
      <c r="Y4455" s="44">
        <v>3664.9343100000001</v>
      </c>
      <c r="Z4455" s="44">
        <v>100.09782300000001</v>
      </c>
      <c r="AA4455" s="44">
        <v>2.9830489999999998</v>
      </c>
      <c r="AB4455" s="44">
        <v>0.1648</v>
      </c>
      <c r="AC4455" s="44">
        <v>6.7572999999999994E-2</v>
      </c>
      <c r="AD4455" s="44">
        <v>793.55674099999999</v>
      </c>
    </row>
    <row r="4456" spans="1:30" x14ac:dyDescent="0.25">
      <c r="A4456">
        <v>6101</v>
      </c>
      <c r="B4456" t="s">
        <v>101</v>
      </c>
      <c r="C4456" t="s">
        <v>435</v>
      </c>
      <c r="D4456" t="s">
        <v>465</v>
      </c>
      <c r="E4456" t="s">
        <v>437</v>
      </c>
      <c r="F4456" s="48" t="e">
        <f>VLOOKUP(A4456,'TAZ definitions'!$A$1:$E$1902,2,FALSE)</f>
        <v>#N/A</v>
      </c>
      <c r="G4456" s="48" t="e">
        <f>VLOOKUP(A4456,'TAZ definitions'!$A$1:$E$1902,4,FALSE)</f>
        <v>#N/A</v>
      </c>
      <c r="H4456" s="44">
        <v>11312</v>
      </c>
      <c r="I4456" s="44">
        <v>0</v>
      </c>
      <c r="J4456" s="44">
        <v>1170</v>
      </c>
      <c r="K4456" s="44">
        <v>0</v>
      </c>
      <c r="L4456" s="44">
        <v>0</v>
      </c>
      <c r="M4456" s="44">
        <v>0</v>
      </c>
      <c r="N4456" s="44">
        <v>0</v>
      </c>
      <c r="O4456" s="44">
        <v>0</v>
      </c>
      <c r="P4456" s="44">
        <v>0</v>
      </c>
      <c r="Q4456" s="44">
        <v>0</v>
      </c>
      <c r="R4456" s="44">
        <v>14.578754</v>
      </c>
      <c r="S4456" s="44">
        <v>14.682356</v>
      </c>
      <c r="T4456" s="44">
        <v>11312</v>
      </c>
      <c r="U4456" s="44">
        <v>1170</v>
      </c>
      <c r="V4456" s="44">
        <v>0</v>
      </c>
      <c r="W4456" s="44">
        <v>0</v>
      </c>
      <c r="X4456" s="44">
        <v>0</v>
      </c>
      <c r="Y4456" s="44">
        <v>224.57821200000001</v>
      </c>
      <c r="Z4456" s="44">
        <v>7.4888009999999996</v>
      </c>
      <c r="AA4456" s="44">
        <v>0.19007099999999999</v>
      </c>
      <c r="AB4456" s="44">
        <v>8.9180000000000006E-3</v>
      </c>
      <c r="AC4456" s="44">
        <v>4.4720000000000003E-3</v>
      </c>
      <c r="AD4456" s="44">
        <v>52.106431999999998</v>
      </c>
    </row>
    <row r="4457" spans="1:30" x14ac:dyDescent="0.25">
      <c r="A4457">
        <v>6102</v>
      </c>
      <c r="B4457" t="s">
        <v>101</v>
      </c>
      <c r="C4457" t="s">
        <v>435</v>
      </c>
      <c r="D4457" t="s">
        <v>455</v>
      </c>
      <c r="E4457" t="s">
        <v>437</v>
      </c>
      <c r="F4457" s="48" t="e">
        <f>VLOOKUP(A4457,'TAZ definitions'!$A$1:$E$1902,2,FALSE)</f>
        <v>#N/A</v>
      </c>
      <c r="G4457" s="48" t="e">
        <f>VLOOKUP(A4457,'TAZ definitions'!$A$1:$E$1902,4,FALSE)</f>
        <v>#N/A</v>
      </c>
      <c r="H4457" s="44">
        <v>26150</v>
      </c>
      <c r="I4457" s="44">
        <v>0</v>
      </c>
      <c r="J4457" s="44">
        <v>3614</v>
      </c>
      <c r="K4457" s="44">
        <v>0</v>
      </c>
      <c r="L4457" s="44">
        <v>0</v>
      </c>
      <c r="M4457" s="44">
        <v>0</v>
      </c>
      <c r="N4457" s="44">
        <v>0</v>
      </c>
      <c r="O4457" s="44">
        <v>0</v>
      </c>
      <c r="P4457" s="44">
        <v>0</v>
      </c>
      <c r="Q4457" s="44">
        <v>0</v>
      </c>
      <c r="R4457" s="44">
        <v>16.782844999999998</v>
      </c>
      <c r="S4457" s="44">
        <v>16.289798999999999</v>
      </c>
      <c r="T4457" s="44">
        <v>26150</v>
      </c>
      <c r="U4457" s="44">
        <v>3614</v>
      </c>
      <c r="V4457" s="44">
        <v>0</v>
      </c>
      <c r="W4457" s="44">
        <v>0</v>
      </c>
      <c r="X4457" s="44">
        <v>0</v>
      </c>
      <c r="Y4457" s="44">
        <v>2096.4605780000002</v>
      </c>
      <c r="Z4457" s="44">
        <v>49.597375</v>
      </c>
      <c r="AA4457" s="44">
        <v>1.6752400000000001</v>
      </c>
      <c r="AB4457" s="44">
        <v>9.9621000000000001E-2</v>
      </c>
      <c r="AC4457" s="44">
        <v>3.6406000000000001E-2</v>
      </c>
      <c r="AD4457" s="44">
        <v>437.47200600000002</v>
      </c>
    </row>
    <row r="4458" spans="1:30" x14ac:dyDescent="0.25">
      <c r="A4458">
        <v>6103</v>
      </c>
      <c r="B4458" t="s">
        <v>101</v>
      </c>
      <c r="C4458" t="s">
        <v>435</v>
      </c>
      <c r="D4458" t="s">
        <v>451</v>
      </c>
      <c r="E4458" t="s">
        <v>437</v>
      </c>
      <c r="F4458" s="48" t="e">
        <f>VLOOKUP(A4458,'TAZ definitions'!$A$1:$E$1902,2,FALSE)</f>
        <v>#N/A</v>
      </c>
      <c r="G4458" s="48" t="e">
        <f>VLOOKUP(A4458,'TAZ definitions'!$A$1:$E$1902,4,FALSE)</f>
        <v>#N/A</v>
      </c>
      <c r="H4458" s="44">
        <v>35956</v>
      </c>
      <c r="I4458" s="44">
        <v>0</v>
      </c>
      <c r="J4458" s="44">
        <v>4791</v>
      </c>
      <c r="K4458" s="44">
        <v>0</v>
      </c>
      <c r="L4458" s="44">
        <v>0</v>
      </c>
      <c r="M4458" s="44">
        <v>0</v>
      </c>
      <c r="N4458" s="44">
        <v>0</v>
      </c>
      <c r="O4458" s="44">
        <v>0</v>
      </c>
      <c r="P4458" s="44">
        <v>0</v>
      </c>
      <c r="Q4458" s="44">
        <v>0</v>
      </c>
      <c r="R4458" s="44">
        <v>12.624222</v>
      </c>
      <c r="S4458" s="44">
        <v>12.496115</v>
      </c>
      <c r="T4458" s="44">
        <v>35956</v>
      </c>
      <c r="U4458" s="44">
        <v>4791</v>
      </c>
      <c r="V4458" s="44">
        <v>0</v>
      </c>
      <c r="W4458" s="44">
        <v>0</v>
      </c>
      <c r="X4458" s="44">
        <v>0</v>
      </c>
      <c r="Y4458" s="44">
        <v>0</v>
      </c>
      <c r="Z4458" s="44">
        <v>0</v>
      </c>
      <c r="AA4458" s="44">
        <v>0</v>
      </c>
      <c r="AB4458" s="44">
        <v>0</v>
      </c>
      <c r="AC4458" s="44">
        <v>0</v>
      </c>
      <c r="AD4458" s="44">
        <v>0</v>
      </c>
    </row>
    <row r="4459" spans="1:30" x14ac:dyDescent="0.25">
      <c r="A4459">
        <v>6104</v>
      </c>
      <c r="B4459" t="s">
        <v>101</v>
      </c>
      <c r="C4459" t="s">
        <v>435</v>
      </c>
      <c r="D4459" t="s">
        <v>451</v>
      </c>
      <c r="E4459" t="s">
        <v>437</v>
      </c>
      <c r="F4459" s="48" t="e">
        <f>VLOOKUP(A4459,'TAZ definitions'!$A$1:$E$1902,2,FALSE)</f>
        <v>#N/A</v>
      </c>
      <c r="G4459" s="48" t="e">
        <f>VLOOKUP(A4459,'TAZ definitions'!$A$1:$E$1902,4,FALSE)</f>
        <v>#N/A</v>
      </c>
      <c r="H4459" s="44">
        <v>35956</v>
      </c>
      <c r="I4459" s="44">
        <v>0</v>
      </c>
      <c r="J4459" s="44">
        <v>4791</v>
      </c>
      <c r="K4459" s="44">
        <v>0</v>
      </c>
      <c r="L4459" s="44">
        <v>0</v>
      </c>
      <c r="M4459" s="44">
        <v>0</v>
      </c>
      <c r="N4459" s="44">
        <v>0</v>
      </c>
      <c r="O4459" s="44">
        <v>0</v>
      </c>
      <c r="P4459" s="44">
        <v>0</v>
      </c>
      <c r="Q4459" s="44">
        <v>0</v>
      </c>
      <c r="R4459" s="44">
        <v>11.320937000000001</v>
      </c>
      <c r="S4459" s="44">
        <v>11.383863</v>
      </c>
      <c r="T4459" s="44">
        <v>35956</v>
      </c>
      <c r="U4459" s="44">
        <v>4791</v>
      </c>
      <c r="V4459" s="44">
        <v>0</v>
      </c>
      <c r="W4459" s="44">
        <v>0</v>
      </c>
      <c r="X4459" s="44">
        <v>0</v>
      </c>
      <c r="Y4459" s="44">
        <v>63728.827925999998</v>
      </c>
      <c r="Z4459" s="44">
        <v>2669.4444629999998</v>
      </c>
      <c r="AA4459" s="44">
        <v>59.495578999999999</v>
      </c>
      <c r="AB4459" s="44">
        <v>2.5905689999999999</v>
      </c>
      <c r="AC4459" s="44">
        <v>1.458515</v>
      </c>
      <c r="AD4459" s="44">
        <v>16930.465648000001</v>
      </c>
    </row>
    <row r="4460" spans="1:30" x14ac:dyDescent="0.25">
      <c r="A4460">
        <v>6105</v>
      </c>
      <c r="B4460" t="s">
        <v>101</v>
      </c>
      <c r="C4460" t="s">
        <v>435</v>
      </c>
      <c r="D4460" t="s">
        <v>451</v>
      </c>
      <c r="E4460" t="s">
        <v>437</v>
      </c>
      <c r="F4460" s="48" t="e">
        <f>VLOOKUP(A4460,'TAZ definitions'!$A$1:$E$1902,2,FALSE)</f>
        <v>#N/A</v>
      </c>
      <c r="G4460" s="48" t="e">
        <f>VLOOKUP(A4460,'TAZ definitions'!$A$1:$E$1902,4,FALSE)</f>
        <v>#N/A</v>
      </c>
      <c r="H4460" s="44">
        <v>36272</v>
      </c>
      <c r="I4460" s="44">
        <v>0</v>
      </c>
      <c r="J4460" s="44">
        <v>4830</v>
      </c>
      <c r="K4460" s="44">
        <v>0</v>
      </c>
      <c r="L4460" s="44">
        <v>0</v>
      </c>
      <c r="M4460" s="44">
        <v>0</v>
      </c>
      <c r="N4460" s="44">
        <v>0</v>
      </c>
      <c r="O4460" s="44">
        <v>0</v>
      </c>
      <c r="P4460" s="44">
        <v>0</v>
      </c>
      <c r="Q4460" s="44">
        <v>0</v>
      </c>
      <c r="R4460" s="44">
        <v>12.02951</v>
      </c>
      <c r="S4460" s="44">
        <v>12.041950999999999</v>
      </c>
      <c r="T4460" s="44">
        <v>36272</v>
      </c>
      <c r="U4460" s="44">
        <v>4830</v>
      </c>
      <c r="V4460" s="44">
        <v>0</v>
      </c>
      <c r="W4460" s="44">
        <v>0</v>
      </c>
      <c r="X4460" s="44">
        <v>0</v>
      </c>
      <c r="Y4460" s="44">
        <v>8270.4782510000005</v>
      </c>
      <c r="Z4460" s="44">
        <v>414.32480500000003</v>
      </c>
      <c r="AA4460" s="44">
        <v>8.6988240000000001</v>
      </c>
      <c r="AB4460" s="44">
        <v>0.339895</v>
      </c>
      <c r="AC4460" s="44">
        <v>0.20838899999999999</v>
      </c>
      <c r="AD4460" s="44">
        <v>2392.9701369999998</v>
      </c>
    </row>
    <row r="4461" spans="1:30" x14ac:dyDescent="0.25">
      <c r="A4461">
        <v>6106</v>
      </c>
      <c r="B4461" t="s">
        <v>101</v>
      </c>
      <c r="C4461" t="s">
        <v>435</v>
      </c>
      <c r="D4461" t="s">
        <v>451</v>
      </c>
      <c r="E4461" t="s">
        <v>437</v>
      </c>
      <c r="F4461" s="48" t="e">
        <f>VLOOKUP(A4461,'TAZ definitions'!$A$1:$E$1902,2,FALSE)</f>
        <v>#N/A</v>
      </c>
      <c r="G4461" s="48" t="e">
        <f>VLOOKUP(A4461,'TAZ definitions'!$A$1:$E$1902,4,FALSE)</f>
        <v>#N/A</v>
      </c>
      <c r="H4461" s="44">
        <v>34344</v>
      </c>
      <c r="I4461" s="44">
        <v>0</v>
      </c>
      <c r="J4461" s="44">
        <v>4428</v>
      </c>
      <c r="K4461" s="44">
        <v>0</v>
      </c>
      <c r="L4461" s="44">
        <v>0</v>
      </c>
      <c r="M4461" s="44">
        <v>0</v>
      </c>
      <c r="N4461" s="44">
        <v>0</v>
      </c>
      <c r="O4461" s="44">
        <v>0</v>
      </c>
      <c r="P4461" s="44">
        <v>0</v>
      </c>
      <c r="Q4461" s="44">
        <v>0</v>
      </c>
      <c r="R4461" s="44">
        <v>12.917935999999999</v>
      </c>
      <c r="S4461" s="44">
        <v>12.956932</v>
      </c>
      <c r="T4461" s="44">
        <v>34344</v>
      </c>
      <c r="U4461" s="44">
        <v>4428</v>
      </c>
      <c r="V4461" s="44">
        <v>0</v>
      </c>
      <c r="W4461" s="44">
        <v>0</v>
      </c>
      <c r="X4461" s="44">
        <v>0</v>
      </c>
      <c r="Y4461" s="44">
        <v>5889.7468150000004</v>
      </c>
      <c r="Z4461" s="44">
        <v>294.84497599999997</v>
      </c>
      <c r="AA4461" s="44">
        <v>6.1797560000000002</v>
      </c>
      <c r="AB4461" s="44">
        <v>0.23933599999999999</v>
      </c>
      <c r="AC4461" s="44">
        <v>0.148392</v>
      </c>
      <c r="AD4461" s="44">
        <v>1699.113689</v>
      </c>
    </row>
    <row r="4462" spans="1:30" x14ac:dyDescent="0.25">
      <c r="A4462">
        <v>6107</v>
      </c>
      <c r="B4462" t="s">
        <v>101</v>
      </c>
      <c r="C4462" t="s">
        <v>435</v>
      </c>
      <c r="D4462" t="s">
        <v>451</v>
      </c>
      <c r="E4462" t="s">
        <v>437</v>
      </c>
      <c r="F4462" s="48" t="e">
        <f>VLOOKUP(A4462,'TAZ definitions'!$A$1:$E$1902,2,FALSE)</f>
        <v>#N/A</v>
      </c>
      <c r="G4462" s="48" t="e">
        <f>VLOOKUP(A4462,'TAZ definitions'!$A$1:$E$1902,4,FALSE)</f>
        <v>#N/A</v>
      </c>
      <c r="H4462" s="44">
        <v>37805</v>
      </c>
      <c r="I4462" s="44">
        <v>0</v>
      </c>
      <c r="J4462" s="44">
        <v>5205</v>
      </c>
      <c r="K4462" s="44">
        <v>0</v>
      </c>
      <c r="L4462" s="44">
        <v>0</v>
      </c>
      <c r="M4462" s="44">
        <v>0</v>
      </c>
      <c r="N4462" s="44">
        <v>0</v>
      </c>
      <c r="O4462" s="44">
        <v>0</v>
      </c>
      <c r="P4462" s="44">
        <v>0</v>
      </c>
      <c r="Q4462" s="44">
        <v>0</v>
      </c>
      <c r="R4462" s="44">
        <v>15.768193</v>
      </c>
      <c r="S4462" s="44">
        <v>15.783738</v>
      </c>
      <c r="T4462" s="44">
        <v>37805</v>
      </c>
      <c r="U4462" s="44">
        <v>5205</v>
      </c>
      <c r="V4462" s="44">
        <v>0</v>
      </c>
      <c r="W4462" s="44">
        <v>0</v>
      </c>
      <c r="X4462" s="44">
        <v>0</v>
      </c>
      <c r="Y4462" s="44">
        <v>11936.657775</v>
      </c>
      <c r="Z4462" s="44">
        <v>319.85042299999998</v>
      </c>
      <c r="AA4462" s="44">
        <v>9.6492229999999992</v>
      </c>
      <c r="AB4462" s="44">
        <v>0.57589100000000004</v>
      </c>
      <c r="AC4462" s="44">
        <v>0.214805</v>
      </c>
      <c r="AD4462" s="44">
        <v>2627.1915319999998</v>
      </c>
    </row>
    <row r="4463" spans="1:30" x14ac:dyDescent="0.25">
      <c r="A4463">
        <v>6108</v>
      </c>
      <c r="B4463" t="s">
        <v>101</v>
      </c>
      <c r="C4463" t="s">
        <v>435</v>
      </c>
      <c r="D4463" t="s">
        <v>451</v>
      </c>
      <c r="E4463" t="s">
        <v>437</v>
      </c>
      <c r="F4463" s="48" t="e">
        <f>VLOOKUP(A4463,'TAZ definitions'!$A$1:$E$1902,2,FALSE)</f>
        <v>#N/A</v>
      </c>
      <c r="G4463" s="48" t="e">
        <f>VLOOKUP(A4463,'TAZ definitions'!$A$1:$E$1902,4,FALSE)</f>
        <v>#N/A</v>
      </c>
      <c r="H4463" s="44">
        <v>36467</v>
      </c>
      <c r="I4463" s="44">
        <v>0</v>
      </c>
      <c r="J4463" s="44">
        <v>4832</v>
      </c>
      <c r="K4463" s="44">
        <v>0</v>
      </c>
      <c r="L4463" s="44">
        <v>0</v>
      </c>
      <c r="M4463" s="44">
        <v>0</v>
      </c>
      <c r="N4463" s="44">
        <v>0</v>
      </c>
      <c r="O4463" s="44">
        <v>0</v>
      </c>
      <c r="P4463" s="44">
        <v>0</v>
      </c>
      <c r="Q4463" s="44">
        <v>0</v>
      </c>
      <c r="R4463" s="44">
        <v>13.639666999999999</v>
      </c>
      <c r="S4463" s="44">
        <v>13.648539</v>
      </c>
      <c r="T4463" s="44">
        <v>36467</v>
      </c>
      <c r="U4463" s="44">
        <v>4832</v>
      </c>
      <c r="V4463" s="44">
        <v>0</v>
      </c>
      <c r="W4463" s="44">
        <v>0</v>
      </c>
      <c r="X4463" s="44">
        <v>0</v>
      </c>
      <c r="Y4463" s="44">
        <v>9441.9967450000004</v>
      </c>
      <c r="Z4463" s="44">
        <v>238.112032</v>
      </c>
      <c r="AA4463" s="44">
        <v>7.6116200000000003</v>
      </c>
      <c r="AB4463" s="44">
        <v>0.47136600000000001</v>
      </c>
      <c r="AC4463" s="44">
        <v>0.16567200000000001</v>
      </c>
      <c r="AD4463" s="44">
        <v>2051.1881109999999</v>
      </c>
    </row>
    <row r="4464" spans="1:30" x14ac:dyDescent="0.25">
      <c r="A4464">
        <v>6109</v>
      </c>
      <c r="B4464" t="s">
        <v>101</v>
      </c>
      <c r="C4464" t="s">
        <v>435</v>
      </c>
      <c r="D4464" t="s">
        <v>451</v>
      </c>
      <c r="E4464" t="s">
        <v>437</v>
      </c>
      <c r="F4464" s="48" t="e">
        <f>VLOOKUP(A4464,'TAZ definitions'!$A$1:$E$1902,2,FALSE)</f>
        <v>#N/A</v>
      </c>
      <c r="G4464" s="48" t="e">
        <f>VLOOKUP(A4464,'TAZ definitions'!$A$1:$E$1902,4,FALSE)</f>
        <v>#N/A</v>
      </c>
      <c r="H4464" s="44">
        <v>38403</v>
      </c>
      <c r="I4464" s="44">
        <v>0</v>
      </c>
      <c r="J4464" s="44">
        <v>5306</v>
      </c>
      <c r="K4464" s="44">
        <v>0</v>
      </c>
      <c r="L4464" s="44">
        <v>0</v>
      </c>
      <c r="M4464" s="44">
        <v>0</v>
      </c>
      <c r="N4464" s="44">
        <v>0</v>
      </c>
      <c r="O4464" s="44">
        <v>0</v>
      </c>
      <c r="P4464" s="44">
        <v>0</v>
      </c>
      <c r="Q4464" s="44">
        <v>0</v>
      </c>
      <c r="R4464" s="44">
        <v>12.400202</v>
      </c>
      <c r="S4464" s="44">
        <v>12.049042999999999</v>
      </c>
      <c r="T4464" s="44">
        <v>38403</v>
      </c>
      <c r="U4464" s="44">
        <v>5305.9995120000003</v>
      </c>
      <c r="V4464" s="44">
        <v>0</v>
      </c>
      <c r="W4464" s="44">
        <v>0</v>
      </c>
      <c r="X4464" s="44">
        <v>15378.787666</v>
      </c>
      <c r="Y4464" s="44">
        <v>36660.875116000003</v>
      </c>
      <c r="Z4464" s="44">
        <v>1344.275392</v>
      </c>
      <c r="AA4464" s="44">
        <v>32.306156999999999</v>
      </c>
      <c r="AB4464" s="44">
        <v>1.64042</v>
      </c>
      <c r="AC4464" s="44">
        <v>0.78553099999999998</v>
      </c>
      <c r="AD4464" s="44">
        <v>9303.6831590000002</v>
      </c>
    </row>
    <row r="4465" spans="1:30" x14ac:dyDescent="0.25">
      <c r="A4465">
        <v>6110</v>
      </c>
      <c r="B4465" t="s">
        <v>101</v>
      </c>
      <c r="C4465" t="s">
        <v>435</v>
      </c>
      <c r="D4465" t="s">
        <v>451</v>
      </c>
      <c r="E4465" t="s">
        <v>437</v>
      </c>
      <c r="F4465" s="48" t="e">
        <f>VLOOKUP(A4465,'TAZ definitions'!$A$1:$E$1902,2,FALSE)</f>
        <v>#N/A</v>
      </c>
      <c r="G4465" s="48" t="e">
        <f>VLOOKUP(A4465,'TAZ definitions'!$A$1:$E$1902,4,FALSE)</f>
        <v>#N/A</v>
      </c>
      <c r="H4465" s="44">
        <v>36088</v>
      </c>
      <c r="I4465" s="44">
        <v>0</v>
      </c>
      <c r="J4465" s="44">
        <v>4794</v>
      </c>
      <c r="K4465" s="44">
        <v>0</v>
      </c>
      <c r="L4465" s="44">
        <v>0</v>
      </c>
      <c r="M4465" s="44">
        <v>0</v>
      </c>
      <c r="N4465" s="44">
        <v>0</v>
      </c>
      <c r="O4465" s="44">
        <v>0</v>
      </c>
      <c r="P4465" s="44">
        <v>0</v>
      </c>
      <c r="Q4465" s="44">
        <v>0</v>
      </c>
      <c r="R4465" s="44">
        <v>14.951344000000001</v>
      </c>
      <c r="S4465" s="44">
        <v>14.8779</v>
      </c>
      <c r="T4465" s="44">
        <v>36088</v>
      </c>
      <c r="U4465" s="44">
        <v>4794</v>
      </c>
      <c r="V4465" s="44">
        <v>0</v>
      </c>
      <c r="W4465" s="44">
        <v>0</v>
      </c>
      <c r="X4465" s="44">
        <v>0</v>
      </c>
      <c r="Y4465" s="44">
        <v>0</v>
      </c>
      <c r="Z4465" s="44">
        <v>0</v>
      </c>
      <c r="AA4465" s="44">
        <v>0</v>
      </c>
      <c r="AB4465" s="44">
        <v>0</v>
      </c>
      <c r="AC4465" s="44">
        <v>0</v>
      </c>
      <c r="AD4465" s="44">
        <v>0</v>
      </c>
    </row>
    <row r="4466" spans="1:30" x14ac:dyDescent="0.25">
      <c r="A4466">
        <v>6111</v>
      </c>
      <c r="B4466" t="s">
        <v>101</v>
      </c>
      <c r="C4466" t="s">
        <v>435</v>
      </c>
      <c r="D4466" t="s">
        <v>451</v>
      </c>
      <c r="E4466" t="s">
        <v>437</v>
      </c>
      <c r="F4466" s="48" t="e">
        <f>VLOOKUP(A4466,'TAZ definitions'!$A$1:$E$1902,2,FALSE)</f>
        <v>#N/A</v>
      </c>
      <c r="G4466" s="48" t="e">
        <f>VLOOKUP(A4466,'TAZ definitions'!$A$1:$E$1902,4,FALSE)</f>
        <v>#N/A</v>
      </c>
      <c r="H4466" s="44">
        <v>35022</v>
      </c>
      <c r="I4466" s="44">
        <v>0</v>
      </c>
      <c r="J4466" s="44">
        <v>4481</v>
      </c>
      <c r="K4466" s="44">
        <v>0</v>
      </c>
      <c r="L4466" s="44">
        <v>0</v>
      </c>
      <c r="M4466" s="44">
        <v>0</v>
      </c>
      <c r="N4466" s="44">
        <v>0</v>
      </c>
      <c r="O4466" s="44">
        <v>0</v>
      </c>
      <c r="P4466" s="44">
        <v>0</v>
      </c>
      <c r="Q4466" s="44">
        <v>0</v>
      </c>
      <c r="R4466" s="44">
        <v>13.652971000000001</v>
      </c>
      <c r="S4466" s="44">
        <v>13.454699</v>
      </c>
      <c r="T4466" s="44">
        <v>35022</v>
      </c>
      <c r="U4466" s="44">
        <v>4481</v>
      </c>
      <c r="V4466" s="44">
        <v>0</v>
      </c>
      <c r="W4466" s="44">
        <v>0</v>
      </c>
      <c r="X4466" s="44">
        <v>4114.0916749999997</v>
      </c>
      <c r="Y4466" s="44">
        <v>16633.705372</v>
      </c>
      <c r="Z4466" s="44">
        <v>491.21821399999999</v>
      </c>
      <c r="AA4466" s="44">
        <v>14.182017</v>
      </c>
      <c r="AB4466" s="44">
        <v>0.74118600000000001</v>
      </c>
      <c r="AC4466" s="44">
        <v>0.32180900000000001</v>
      </c>
      <c r="AD4466" s="44">
        <v>3784.0513510000001</v>
      </c>
    </row>
    <row r="4467" spans="1:30" x14ac:dyDescent="0.25">
      <c r="A4467">
        <v>6112</v>
      </c>
      <c r="B4467" t="s">
        <v>101</v>
      </c>
      <c r="C4467" t="s">
        <v>435</v>
      </c>
      <c r="D4467" t="s">
        <v>455</v>
      </c>
      <c r="E4467" t="s">
        <v>437</v>
      </c>
      <c r="F4467" s="48" t="e">
        <f>VLOOKUP(A4467,'TAZ definitions'!$A$1:$E$1902,2,FALSE)</f>
        <v>#N/A</v>
      </c>
      <c r="G4467" s="48" t="e">
        <f>VLOOKUP(A4467,'TAZ definitions'!$A$1:$E$1902,4,FALSE)</f>
        <v>#N/A</v>
      </c>
      <c r="H4467" s="44">
        <v>33173</v>
      </c>
      <c r="I4467" s="44">
        <v>0</v>
      </c>
      <c r="J4467" s="44">
        <v>4240</v>
      </c>
      <c r="K4467" s="44">
        <v>0</v>
      </c>
      <c r="L4467" s="44">
        <v>0</v>
      </c>
      <c r="M4467" s="44">
        <v>0</v>
      </c>
      <c r="N4467" s="44">
        <v>0</v>
      </c>
      <c r="O4467" s="44">
        <v>0</v>
      </c>
      <c r="P4467" s="44">
        <v>0</v>
      </c>
      <c r="Q4467" s="44">
        <v>0</v>
      </c>
      <c r="R4467" s="44">
        <v>13.204014000000001</v>
      </c>
      <c r="S4467" s="44">
        <v>12.954395</v>
      </c>
      <c r="T4467" s="44">
        <v>33173</v>
      </c>
      <c r="U4467" s="44">
        <v>4240</v>
      </c>
      <c r="V4467" s="44">
        <v>0</v>
      </c>
      <c r="W4467" s="44">
        <v>0</v>
      </c>
      <c r="X4467" s="44">
        <v>8648.1082079999996</v>
      </c>
      <c r="Y4467" s="44">
        <v>50664.001872000001</v>
      </c>
      <c r="Z4467" s="44">
        <v>1454.2904920000001</v>
      </c>
      <c r="AA4467" s="44">
        <v>41.869233000000001</v>
      </c>
      <c r="AB4467" s="44">
        <v>2.1735989999999998</v>
      </c>
      <c r="AC4467" s="44">
        <v>0.95286199999999999</v>
      </c>
      <c r="AD4467" s="44">
        <v>11164.429013000001</v>
      </c>
    </row>
    <row r="4468" spans="1:30" x14ac:dyDescent="0.25">
      <c r="A4468">
        <v>6113</v>
      </c>
      <c r="B4468" t="s">
        <v>101</v>
      </c>
      <c r="C4468" t="s">
        <v>435</v>
      </c>
      <c r="D4468" t="s">
        <v>455</v>
      </c>
      <c r="E4468" t="s">
        <v>437</v>
      </c>
      <c r="F4468" s="48" t="e">
        <f>VLOOKUP(A4468,'TAZ definitions'!$A$1:$E$1902,2,FALSE)</f>
        <v>#N/A</v>
      </c>
      <c r="G4468" s="48" t="e">
        <f>VLOOKUP(A4468,'TAZ definitions'!$A$1:$E$1902,4,FALSE)</f>
        <v>#N/A</v>
      </c>
      <c r="H4468" s="44">
        <v>30326</v>
      </c>
      <c r="I4468" s="44">
        <v>0</v>
      </c>
      <c r="J4468" s="44">
        <v>3939</v>
      </c>
      <c r="K4468" s="44">
        <v>0</v>
      </c>
      <c r="L4468" s="44">
        <v>0</v>
      </c>
      <c r="M4468" s="44">
        <v>0</v>
      </c>
      <c r="N4468" s="44">
        <v>0</v>
      </c>
      <c r="O4468" s="44">
        <v>0</v>
      </c>
      <c r="P4468" s="44">
        <v>0</v>
      </c>
      <c r="Q4468" s="44">
        <v>0</v>
      </c>
      <c r="R4468" s="44">
        <v>14.052144999999999</v>
      </c>
      <c r="S4468" s="44">
        <v>13.683217000000001</v>
      </c>
      <c r="T4468" s="44">
        <v>30326</v>
      </c>
      <c r="U4468" s="44">
        <v>3939</v>
      </c>
      <c r="V4468" s="44">
        <v>0</v>
      </c>
      <c r="W4468" s="44">
        <v>0</v>
      </c>
      <c r="X4468" s="44">
        <v>0</v>
      </c>
      <c r="Y4468" s="44">
        <v>9525.5109479999992</v>
      </c>
      <c r="Z4468" s="44">
        <v>220.55978500000001</v>
      </c>
      <c r="AA4468" s="44">
        <v>7.5991929999999996</v>
      </c>
      <c r="AB4468" s="44">
        <v>0.45452100000000001</v>
      </c>
      <c r="AC4468" s="44">
        <v>0.165019</v>
      </c>
      <c r="AD4468" s="44">
        <v>1980.847244</v>
      </c>
    </row>
    <row r="4469" spans="1:30" x14ac:dyDescent="0.25">
      <c r="A4469">
        <v>6114</v>
      </c>
      <c r="B4469" t="s">
        <v>101</v>
      </c>
      <c r="C4469" t="s">
        <v>435</v>
      </c>
      <c r="D4469" t="s">
        <v>451</v>
      </c>
      <c r="E4469" t="s">
        <v>437</v>
      </c>
      <c r="F4469" s="48" t="e">
        <f>VLOOKUP(A4469,'TAZ definitions'!$A$1:$E$1902,2,FALSE)</f>
        <v>#N/A</v>
      </c>
      <c r="G4469" s="48" t="e">
        <f>VLOOKUP(A4469,'TAZ definitions'!$A$1:$E$1902,4,FALSE)</f>
        <v>#N/A</v>
      </c>
      <c r="H4469" s="44">
        <v>35113</v>
      </c>
      <c r="I4469" s="44">
        <v>0</v>
      </c>
      <c r="J4469" s="44">
        <v>4488</v>
      </c>
      <c r="K4469" s="44">
        <v>0</v>
      </c>
      <c r="L4469" s="44">
        <v>0</v>
      </c>
      <c r="M4469" s="44">
        <v>0</v>
      </c>
      <c r="N4469" s="44">
        <v>0</v>
      </c>
      <c r="O4469" s="44">
        <v>0</v>
      </c>
      <c r="P4469" s="44">
        <v>0</v>
      </c>
      <c r="Q4469" s="44">
        <v>0</v>
      </c>
      <c r="R4469" s="44">
        <v>12.409388999999999</v>
      </c>
      <c r="S4469" s="44">
        <v>12.110620000000001</v>
      </c>
      <c r="T4469" s="44">
        <v>35113</v>
      </c>
      <c r="U4469" s="44">
        <v>4488</v>
      </c>
      <c r="V4469" s="44">
        <v>0</v>
      </c>
      <c r="W4469" s="44">
        <v>0</v>
      </c>
      <c r="X4469" s="44">
        <v>0</v>
      </c>
      <c r="Y4469" s="44">
        <v>0</v>
      </c>
      <c r="Z4469" s="44">
        <v>0</v>
      </c>
      <c r="AA4469" s="44">
        <v>0</v>
      </c>
      <c r="AB4469" s="44">
        <v>0</v>
      </c>
      <c r="AC4469" s="44">
        <v>0</v>
      </c>
      <c r="AD4469" s="44">
        <v>0</v>
      </c>
    </row>
    <row r="4470" spans="1:30" x14ac:dyDescent="0.25">
      <c r="A4470">
        <v>6115</v>
      </c>
      <c r="B4470" t="s">
        <v>101</v>
      </c>
      <c r="C4470" t="s">
        <v>435</v>
      </c>
      <c r="D4470" t="s">
        <v>451</v>
      </c>
      <c r="E4470" t="s">
        <v>437</v>
      </c>
      <c r="F4470" s="48" t="e">
        <f>VLOOKUP(A4470,'TAZ definitions'!$A$1:$E$1902,2,FALSE)</f>
        <v>#N/A</v>
      </c>
      <c r="G4470" s="48" t="e">
        <f>VLOOKUP(A4470,'TAZ definitions'!$A$1:$E$1902,4,FALSE)</f>
        <v>#N/A</v>
      </c>
      <c r="H4470" s="44">
        <v>33952</v>
      </c>
      <c r="I4470" s="44">
        <v>0</v>
      </c>
      <c r="J4470" s="44">
        <v>4320</v>
      </c>
      <c r="K4470" s="44">
        <v>0</v>
      </c>
      <c r="L4470" s="44">
        <v>0</v>
      </c>
      <c r="M4470" s="44">
        <v>0</v>
      </c>
      <c r="N4470" s="44">
        <v>0</v>
      </c>
      <c r="O4470" s="44">
        <v>0</v>
      </c>
      <c r="P4470" s="44">
        <v>0</v>
      </c>
      <c r="Q4470" s="44">
        <v>0</v>
      </c>
      <c r="R4470" s="44">
        <v>13.004516000000001</v>
      </c>
      <c r="S4470" s="44">
        <v>10.942038999999999</v>
      </c>
      <c r="T4470" s="44">
        <v>33952</v>
      </c>
      <c r="U4470" s="44">
        <v>4320</v>
      </c>
      <c r="V4470" s="44">
        <v>0</v>
      </c>
      <c r="W4470" s="44">
        <v>0</v>
      </c>
      <c r="X4470" s="44">
        <v>0</v>
      </c>
      <c r="Y4470" s="44">
        <v>63090.377247999997</v>
      </c>
      <c r="Z4470" s="44">
        <v>1488.388942</v>
      </c>
      <c r="AA4470" s="44">
        <v>50.581926000000003</v>
      </c>
      <c r="AB4470" s="44">
        <v>3.0737679999999998</v>
      </c>
      <c r="AC4470" s="44">
        <v>1.0838559999999999</v>
      </c>
      <c r="AD4470" s="44">
        <v>13168.891358999999</v>
      </c>
    </row>
    <row r="4471" spans="1:30" x14ac:dyDescent="0.25">
      <c r="A4471">
        <v>6116</v>
      </c>
      <c r="B4471" t="s">
        <v>101</v>
      </c>
      <c r="C4471" t="s">
        <v>435</v>
      </c>
      <c r="D4471" t="s">
        <v>451</v>
      </c>
      <c r="E4471" t="s">
        <v>437</v>
      </c>
      <c r="F4471" s="48" t="e">
        <f>VLOOKUP(A4471,'TAZ definitions'!$A$1:$E$1902,2,FALSE)</f>
        <v>#N/A</v>
      </c>
      <c r="G4471" s="48" t="e">
        <f>VLOOKUP(A4471,'TAZ definitions'!$A$1:$E$1902,4,FALSE)</f>
        <v>#N/A</v>
      </c>
      <c r="H4471" s="44">
        <v>35454</v>
      </c>
      <c r="I4471" s="44">
        <v>0</v>
      </c>
      <c r="J4471" s="44">
        <v>4567</v>
      </c>
      <c r="K4471" s="44">
        <v>0</v>
      </c>
      <c r="L4471" s="44">
        <v>0</v>
      </c>
      <c r="M4471" s="44">
        <v>0</v>
      </c>
      <c r="N4471" s="44">
        <v>0</v>
      </c>
      <c r="O4471" s="44">
        <v>0</v>
      </c>
      <c r="P4471" s="44">
        <v>0</v>
      </c>
      <c r="Q4471" s="44">
        <v>0</v>
      </c>
      <c r="R4471" s="44">
        <v>13.523721999999999</v>
      </c>
      <c r="S4471" s="44">
        <v>13.258380000000001</v>
      </c>
      <c r="T4471" s="44">
        <v>35454</v>
      </c>
      <c r="U4471" s="44">
        <v>4567</v>
      </c>
      <c r="V4471" s="44">
        <v>0</v>
      </c>
      <c r="W4471" s="44">
        <v>0</v>
      </c>
      <c r="X4471" s="44">
        <v>7368.7432010000002</v>
      </c>
      <c r="Y4471" s="44">
        <v>51423.386859999999</v>
      </c>
      <c r="Z4471" s="44">
        <v>1404.333901</v>
      </c>
      <c r="AA4471" s="44">
        <v>42.216707999999997</v>
      </c>
      <c r="AB4471" s="44">
        <v>2.3628680000000002</v>
      </c>
      <c r="AC4471" s="44">
        <v>0.94821699999999998</v>
      </c>
      <c r="AD4471" s="44">
        <v>11316.540523</v>
      </c>
    </row>
    <row r="4472" spans="1:30" x14ac:dyDescent="0.25">
      <c r="A4472">
        <v>6117</v>
      </c>
      <c r="B4472" t="s">
        <v>101</v>
      </c>
      <c r="C4472" t="s">
        <v>435</v>
      </c>
      <c r="D4472" t="s">
        <v>451</v>
      </c>
      <c r="E4472" t="s">
        <v>437</v>
      </c>
      <c r="F4472" s="48" t="e">
        <f>VLOOKUP(A4472,'TAZ definitions'!$A$1:$E$1902,2,FALSE)</f>
        <v>#N/A</v>
      </c>
      <c r="G4472" s="48" t="e">
        <f>VLOOKUP(A4472,'TAZ definitions'!$A$1:$E$1902,4,FALSE)</f>
        <v>#N/A</v>
      </c>
      <c r="H4472" s="44">
        <v>36173</v>
      </c>
      <c r="I4472" s="44">
        <v>0</v>
      </c>
      <c r="J4472" s="44">
        <v>4854</v>
      </c>
      <c r="K4472" s="44">
        <v>0</v>
      </c>
      <c r="L4472" s="44">
        <v>0</v>
      </c>
      <c r="M4472" s="44">
        <v>0</v>
      </c>
      <c r="N4472" s="44">
        <v>0</v>
      </c>
      <c r="O4472" s="44">
        <v>0</v>
      </c>
      <c r="P4472" s="44">
        <v>0</v>
      </c>
      <c r="Q4472" s="44">
        <v>0</v>
      </c>
      <c r="R4472" s="44">
        <v>12.075519999999999</v>
      </c>
      <c r="S4472" s="44">
        <v>12.166427000000001</v>
      </c>
      <c r="T4472" s="44">
        <v>36173</v>
      </c>
      <c r="U4472" s="44">
        <v>4854</v>
      </c>
      <c r="V4472" s="44">
        <v>0</v>
      </c>
      <c r="W4472" s="44">
        <v>0</v>
      </c>
      <c r="X4472" s="44">
        <v>0</v>
      </c>
      <c r="Y4472" s="44">
        <v>31006.236430000001</v>
      </c>
      <c r="Z4472" s="44">
        <v>1060.1480039999999</v>
      </c>
      <c r="AA4472" s="44">
        <v>25.683166</v>
      </c>
      <c r="AB4472" s="44">
        <v>1.3159259999999999</v>
      </c>
      <c r="AC4472" s="44">
        <v>0.62666699999999997</v>
      </c>
      <c r="AD4472" s="44">
        <v>7416.1600879999996</v>
      </c>
    </row>
    <row r="4473" spans="1:30" x14ac:dyDescent="0.25">
      <c r="A4473">
        <v>6118</v>
      </c>
      <c r="B4473" t="s">
        <v>101</v>
      </c>
      <c r="C4473" t="s">
        <v>435</v>
      </c>
      <c r="D4473" t="s">
        <v>451</v>
      </c>
      <c r="E4473" t="s">
        <v>437</v>
      </c>
      <c r="F4473" s="48" t="e">
        <f>VLOOKUP(A4473,'TAZ definitions'!$A$1:$E$1902,2,FALSE)</f>
        <v>#N/A</v>
      </c>
      <c r="G4473" s="48" t="e">
        <f>VLOOKUP(A4473,'TAZ definitions'!$A$1:$E$1902,4,FALSE)</f>
        <v>#N/A</v>
      </c>
      <c r="H4473" s="44">
        <v>38186</v>
      </c>
      <c r="I4473" s="44">
        <v>0</v>
      </c>
      <c r="J4473" s="44">
        <v>5243</v>
      </c>
      <c r="K4473" s="44">
        <v>0</v>
      </c>
      <c r="L4473" s="44">
        <v>0</v>
      </c>
      <c r="M4473" s="44">
        <v>0</v>
      </c>
      <c r="N4473" s="44">
        <v>0</v>
      </c>
      <c r="O4473" s="44">
        <v>0</v>
      </c>
      <c r="P4473" s="44">
        <v>0</v>
      </c>
      <c r="Q4473" s="44">
        <v>0</v>
      </c>
      <c r="R4473" s="44">
        <v>12.025812</v>
      </c>
      <c r="S4473" s="44">
        <v>11.710118</v>
      </c>
      <c r="T4473" s="44">
        <v>38186</v>
      </c>
      <c r="U4473" s="44">
        <v>5243</v>
      </c>
      <c r="V4473" s="44">
        <v>0</v>
      </c>
      <c r="W4473" s="44">
        <v>0</v>
      </c>
      <c r="X4473" s="44">
        <v>0</v>
      </c>
      <c r="Y4473" s="44">
        <v>4259.3438820000001</v>
      </c>
      <c r="Z4473" s="44">
        <v>213.31906699999999</v>
      </c>
      <c r="AA4473" s="44">
        <v>4.49688</v>
      </c>
      <c r="AB4473" s="44">
        <v>0.16469200000000001</v>
      </c>
      <c r="AC4473" s="44">
        <v>0.10742</v>
      </c>
      <c r="AD4473" s="44">
        <v>1218.7742499999999</v>
      </c>
    </row>
    <row r="4474" spans="1:30" x14ac:dyDescent="0.25">
      <c r="A4474">
        <v>6119</v>
      </c>
      <c r="B4474" t="s">
        <v>101</v>
      </c>
      <c r="C4474" t="s">
        <v>435</v>
      </c>
      <c r="D4474" t="s">
        <v>451</v>
      </c>
      <c r="E4474" t="s">
        <v>437</v>
      </c>
      <c r="F4474" s="48" t="e">
        <f>VLOOKUP(A4474,'TAZ definitions'!$A$1:$E$1902,2,FALSE)</f>
        <v>#N/A</v>
      </c>
      <c r="G4474" s="48" t="e">
        <f>VLOOKUP(A4474,'TAZ definitions'!$A$1:$E$1902,4,FALSE)</f>
        <v>#N/A</v>
      </c>
      <c r="H4474" s="44">
        <v>37773</v>
      </c>
      <c r="I4474" s="44">
        <v>0</v>
      </c>
      <c r="J4474" s="44">
        <v>5246</v>
      </c>
      <c r="K4474" s="44">
        <v>0</v>
      </c>
      <c r="L4474" s="44">
        <v>0</v>
      </c>
      <c r="M4474" s="44">
        <v>0</v>
      </c>
      <c r="N4474" s="44">
        <v>0</v>
      </c>
      <c r="O4474" s="44">
        <v>0</v>
      </c>
      <c r="P4474" s="44">
        <v>0</v>
      </c>
      <c r="Q4474" s="44">
        <v>0</v>
      </c>
      <c r="R4474" s="44">
        <v>11.251029000000001</v>
      </c>
      <c r="S4474" s="44">
        <v>11.327548</v>
      </c>
      <c r="T4474" s="44">
        <v>37773</v>
      </c>
      <c r="U4474" s="44">
        <v>5246</v>
      </c>
      <c r="V4474" s="44">
        <v>0</v>
      </c>
      <c r="W4474" s="44">
        <v>0</v>
      </c>
      <c r="X4474" s="44">
        <v>1948.867833</v>
      </c>
      <c r="Y4474" s="44">
        <v>11156.904780999999</v>
      </c>
      <c r="Z4474" s="44">
        <v>379.21595100000002</v>
      </c>
      <c r="AA4474" s="44">
        <v>9.2575679999999991</v>
      </c>
      <c r="AB4474" s="44">
        <v>0.47431099999999998</v>
      </c>
      <c r="AC4474" s="44">
        <v>0.2248</v>
      </c>
      <c r="AD4474" s="44">
        <v>2665.646733</v>
      </c>
    </row>
    <row r="4475" spans="1:30" x14ac:dyDescent="0.25">
      <c r="A4475">
        <v>6120</v>
      </c>
      <c r="B4475" t="s">
        <v>101</v>
      </c>
      <c r="C4475" t="s">
        <v>435</v>
      </c>
      <c r="D4475" t="s">
        <v>451</v>
      </c>
      <c r="E4475" t="s">
        <v>437</v>
      </c>
      <c r="F4475" s="48" t="e">
        <f>VLOOKUP(A4475,'TAZ definitions'!$A$1:$E$1902,2,FALSE)</f>
        <v>#N/A</v>
      </c>
      <c r="G4475" s="48" t="e">
        <f>VLOOKUP(A4475,'TAZ definitions'!$A$1:$E$1902,4,FALSE)</f>
        <v>#N/A</v>
      </c>
      <c r="H4475" s="44">
        <v>35438</v>
      </c>
      <c r="I4475" s="44">
        <v>0</v>
      </c>
      <c r="J4475" s="44">
        <v>4564</v>
      </c>
      <c r="K4475" s="44">
        <v>0</v>
      </c>
      <c r="L4475" s="44">
        <v>0</v>
      </c>
      <c r="M4475" s="44">
        <v>0</v>
      </c>
      <c r="N4475" s="44">
        <v>0</v>
      </c>
      <c r="O4475" s="44">
        <v>0</v>
      </c>
      <c r="P4475" s="44">
        <v>0</v>
      </c>
      <c r="Q4475" s="44">
        <v>0</v>
      </c>
      <c r="R4475" s="44">
        <v>11.200383</v>
      </c>
      <c r="S4475" s="44">
        <v>13.410844000000001</v>
      </c>
      <c r="T4475" s="44">
        <v>35438</v>
      </c>
      <c r="U4475" s="44">
        <v>4564</v>
      </c>
      <c r="V4475" s="44">
        <v>0</v>
      </c>
      <c r="W4475" s="44">
        <v>0</v>
      </c>
      <c r="X4475" s="44">
        <v>954.56906400000003</v>
      </c>
      <c r="Y4475" s="44">
        <v>32452.527242</v>
      </c>
      <c r="Z4475" s="44">
        <v>884.07307500000002</v>
      </c>
      <c r="AA4475" s="44">
        <v>26.441013999999999</v>
      </c>
      <c r="AB4475" s="44">
        <v>1.4643200000000001</v>
      </c>
      <c r="AC4475" s="44">
        <v>0.59082500000000004</v>
      </c>
      <c r="AD4475" s="44">
        <v>7027.8756819999999</v>
      </c>
    </row>
    <row r="4476" spans="1:30" x14ac:dyDescent="0.25">
      <c r="A4476">
        <v>6121</v>
      </c>
      <c r="B4476" t="s">
        <v>101</v>
      </c>
      <c r="C4476" t="s">
        <v>435</v>
      </c>
      <c r="D4476" t="s">
        <v>466</v>
      </c>
      <c r="E4476" t="s">
        <v>437</v>
      </c>
      <c r="F4476" s="48" t="e">
        <f>VLOOKUP(A4476,'TAZ definitions'!$A$1:$E$1902,2,FALSE)</f>
        <v>#N/A</v>
      </c>
      <c r="G4476" s="48" t="e">
        <f>VLOOKUP(A4476,'TAZ definitions'!$A$1:$E$1902,4,FALSE)</f>
        <v>#N/A</v>
      </c>
      <c r="H4476" s="44">
        <v>34691</v>
      </c>
      <c r="I4476" s="44">
        <v>0</v>
      </c>
      <c r="J4476" s="44">
        <v>4428</v>
      </c>
      <c r="K4476" s="44">
        <v>0</v>
      </c>
      <c r="L4476" s="44">
        <v>0</v>
      </c>
      <c r="M4476" s="44">
        <v>0</v>
      </c>
      <c r="N4476" s="44">
        <v>0</v>
      </c>
      <c r="O4476" s="44">
        <v>0</v>
      </c>
      <c r="P4476" s="44">
        <v>0</v>
      </c>
      <c r="Q4476" s="44">
        <v>0</v>
      </c>
      <c r="R4476" s="44">
        <v>17.127375000000001</v>
      </c>
      <c r="S4476" s="44">
        <v>17.140514</v>
      </c>
      <c r="T4476" s="44">
        <v>34691</v>
      </c>
      <c r="U4476" s="44">
        <v>4428</v>
      </c>
      <c r="V4476" s="44">
        <v>0</v>
      </c>
      <c r="W4476" s="44">
        <v>0</v>
      </c>
      <c r="X4476" s="44">
        <v>0</v>
      </c>
      <c r="Y4476" s="44">
        <v>3659.6981689999998</v>
      </c>
      <c r="Z4476" s="44">
        <v>107.17974599999999</v>
      </c>
      <c r="AA4476" s="44">
        <v>3.0324949999999999</v>
      </c>
      <c r="AB4476" s="44">
        <v>0.14863199999999999</v>
      </c>
      <c r="AC4476" s="44">
        <v>6.9763000000000006E-2</v>
      </c>
      <c r="AD4476" s="44">
        <v>796.53096900000003</v>
      </c>
    </row>
    <row r="4477" spans="1:30" x14ac:dyDescent="0.25">
      <c r="A4477">
        <v>6122</v>
      </c>
      <c r="B4477" t="s">
        <v>101</v>
      </c>
      <c r="C4477" t="s">
        <v>435</v>
      </c>
      <c r="D4477" t="s">
        <v>467</v>
      </c>
      <c r="E4477" t="s">
        <v>437</v>
      </c>
      <c r="F4477" s="48" t="e">
        <f>VLOOKUP(A4477,'TAZ definitions'!$A$1:$E$1902,2,FALSE)</f>
        <v>#N/A</v>
      </c>
      <c r="G4477" s="48" t="e">
        <f>VLOOKUP(A4477,'TAZ definitions'!$A$1:$E$1902,4,FALSE)</f>
        <v>#N/A</v>
      </c>
      <c r="H4477" s="44">
        <v>8906</v>
      </c>
      <c r="I4477" s="44">
        <v>0</v>
      </c>
      <c r="J4477" s="44">
        <v>1140</v>
      </c>
      <c r="K4477" s="44">
        <v>0</v>
      </c>
      <c r="L4477" s="44">
        <v>0</v>
      </c>
      <c r="M4477" s="44">
        <v>0</v>
      </c>
      <c r="N4477" s="44">
        <v>0</v>
      </c>
      <c r="O4477" s="44">
        <v>0</v>
      </c>
      <c r="P4477" s="44">
        <v>0</v>
      </c>
      <c r="Q4477" s="44">
        <v>0</v>
      </c>
      <c r="R4477" s="44">
        <v>13.867417</v>
      </c>
      <c r="S4477" s="44">
        <v>13.856700999999999</v>
      </c>
      <c r="T4477" s="44">
        <v>8906</v>
      </c>
      <c r="U4477" s="44">
        <v>1140</v>
      </c>
      <c r="V4477" s="44">
        <v>0</v>
      </c>
      <c r="W4477" s="44">
        <v>0</v>
      </c>
      <c r="X4477" s="44">
        <v>0</v>
      </c>
      <c r="Y4477" s="44">
        <v>1669.130097</v>
      </c>
      <c r="Z4477" s="44">
        <v>41.234364999999997</v>
      </c>
      <c r="AA4477" s="44">
        <v>1.331766</v>
      </c>
      <c r="AB4477" s="44">
        <v>8.1345000000000001E-2</v>
      </c>
      <c r="AC4477" s="44">
        <v>2.9263000000000001E-2</v>
      </c>
      <c r="AD4477" s="44">
        <v>354.56797899999998</v>
      </c>
    </row>
    <row r="4478" spans="1:30" x14ac:dyDescent="0.25">
      <c r="A4478">
        <v>6123</v>
      </c>
      <c r="B4478" t="s">
        <v>101</v>
      </c>
      <c r="C4478" t="s">
        <v>435</v>
      </c>
      <c r="D4478" t="s">
        <v>467</v>
      </c>
      <c r="E4478" t="s">
        <v>437</v>
      </c>
      <c r="F4478" s="48" t="e">
        <f>VLOOKUP(A4478,'TAZ definitions'!$A$1:$E$1902,2,FALSE)</f>
        <v>#N/A</v>
      </c>
      <c r="G4478" s="48" t="e">
        <f>VLOOKUP(A4478,'TAZ definitions'!$A$1:$E$1902,4,FALSE)</f>
        <v>#N/A</v>
      </c>
      <c r="H4478" s="44">
        <v>6504</v>
      </c>
      <c r="I4478" s="44">
        <v>0</v>
      </c>
      <c r="J4478" s="44">
        <v>750</v>
      </c>
      <c r="K4478" s="44">
        <v>0</v>
      </c>
      <c r="L4478" s="44">
        <v>0</v>
      </c>
      <c r="M4478" s="44">
        <v>0</v>
      </c>
      <c r="N4478" s="44">
        <v>0</v>
      </c>
      <c r="O4478" s="44">
        <v>0</v>
      </c>
      <c r="P4478" s="44">
        <v>0</v>
      </c>
      <c r="Q4478" s="44">
        <v>0</v>
      </c>
      <c r="R4478" s="44">
        <v>15.285850999999999</v>
      </c>
      <c r="S4478" s="44">
        <v>14.787257</v>
      </c>
      <c r="T4478" s="44">
        <v>6504.0004879999997</v>
      </c>
      <c r="U4478" s="44">
        <v>750</v>
      </c>
      <c r="V4478" s="44">
        <v>0</v>
      </c>
      <c r="W4478" s="44">
        <v>0</v>
      </c>
      <c r="X4478" s="44">
        <v>0</v>
      </c>
      <c r="Y4478" s="44">
        <v>3366.0256380000001</v>
      </c>
      <c r="Z4478" s="44">
        <v>76.871925000000005</v>
      </c>
      <c r="AA4478" s="44">
        <v>2.6467839999999998</v>
      </c>
      <c r="AB4478" s="44">
        <v>0.186143</v>
      </c>
      <c r="AC4478" s="44">
        <v>5.6607999999999999E-2</v>
      </c>
      <c r="AD4478" s="44">
        <v>729.34317099999998</v>
      </c>
    </row>
    <row r="4479" spans="1:30" x14ac:dyDescent="0.25">
      <c r="A4479">
        <v>6124</v>
      </c>
      <c r="B4479" t="s">
        <v>101</v>
      </c>
      <c r="C4479" t="s">
        <v>435</v>
      </c>
      <c r="D4479" t="s">
        <v>438</v>
      </c>
      <c r="E4479" t="s">
        <v>437</v>
      </c>
      <c r="F4479" s="48" t="e">
        <f>VLOOKUP(A4479,'TAZ definitions'!$A$1:$E$1902,2,FALSE)</f>
        <v>#N/A</v>
      </c>
      <c r="G4479" s="48" t="e">
        <f>VLOOKUP(A4479,'TAZ definitions'!$A$1:$E$1902,4,FALSE)</f>
        <v>#N/A</v>
      </c>
      <c r="H4479" s="44">
        <v>11346</v>
      </c>
      <c r="I4479" s="44">
        <v>0</v>
      </c>
      <c r="J4479" s="44">
        <v>1173</v>
      </c>
      <c r="K4479" s="44">
        <v>0</v>
      </c>
      <c r="L4479" s="44">
        <v>0</v>
      </c>
      <c r="M4479" s="44">
        <v>0</v>
      </c>
      <c r="N4479" s="44">
        <v>0</v>
      </c>
      <c r="O4479" s="44">
        <v>0</v>
      </c>
      <c r="P4479" s="44">
        <v>0</v>
      </c>
      <c r="Q4479" s="44">
        <v>0</v>
      </c>
      <c r="R4479" s="44">
        <v>13.208797000000001</v>
      </c>
      <c r="S4479" s="44">
        <v>13.276467</v>
      </c>
      <c r="T4479" s="44">
        <v>11346</v>
      </c>
      <c r="U4479" s="44">
        <v>1173</v>
      </c>
      <c r="V4479" s="44">
        <v>0</v>
      </c>
      <c r="W4479" s="44">
        <v>0</v>
      </c>
      <c r="X4479" s="44">
        <v>0</v>
      </c>
      <c r="Y4479" s="44">
        <v>6.6795010000000001</v>
      </c>
      <c r="Z4479" s="44">
        <v>0.15060999999999999</v>
      </c>
      <c r="AA4479" s="44">
        <v>5.2820000000000002E-3</v>
      </c>
      <c r="AB4479" s="44">
        <v>3.3399999999999999E-4</v>
      </c>
      <c r="AC4479" s="44">
        <v>1.13E-4</v>
      </c>
      <c r="AD4479" s="44">
        <v>1.378846</v>
      </c>
    </row>
    <row r="4480" spans="1:30" x14ac:dyDescent="0.25">
      <c r="A4480">
        <v>6125</v>
      </c>
      <c r="B4480" t="s">
        <v>101</v>
      </c>
      <c r="C4480" t="s">
        <v>435</v>
      </c>
      <c r="D4480" t="s">
        <v>451</v>
      </c>
      <c r="E4480" t="s">
        <v>437</v>
      </c>
      <c r="F4480" s="48" t="e">
        <f>VLOOKUP(A4480,'TAZ definitions'!$A$1:$E$1902,2,FALSE)</f>
        <v>#N/A</v>
      </c>
      <c r="G4480" s="48" t="e">
        <f>VLOOKUP(A4480,'TAZ definitions'!$A$1:$E$1902,4,FALSE)</f>
        <v>#N/A</v>
      </c>
      <c r="H4480" s="44">
        <v>36173</v>
      </c>
      <c r="I4480" s="44">
        <v>0</v>
      </c>
      <c r="J4480" s="44">
        <v>4854</v>
      </c>
      <c r="K4480" s="44">
        <v>0</v>
      </c>
      <c r="L4480" s="44">
        <v>0</v>
      </c>
      <c r="M4480" s="44">
        <v>0</v>
      </c>
      <c r="N4480" s="44">
        <v>0</v>
      </c>
      <c r="O4480" s="44">
        <v>0</v>
      </c>
      <c r="P4480" s="44">
        <v>0</v>
      </c>
      <c r="Q4480" s="44">
        <v>0</v>
      </c>
      <c r="R4480" s="44">
        <v>11.635596</v>
      </c>
      <c r="S4480" s="44">
        <v>11.683305000000001</v>
      </c>
      <c r="T4480" s="44">
        <v>36173</v>
      </c>
      <c r="U4480" s="44">
        <v>4854</v>
      </c>
      <c r="V4480" s="44">
        <v>0</v>
      </c>
      <c r="W4480" s="44">
        <v>0</v>
      </c>
      <c r="X4480" s="44">
        <v>28244.204919</v>
      </c>
      <c r="Y4480" s="44">
        <v>51068.765321999999</v>
      </c>
      <c r="Z4480" s="44">
        <v>1551.4596839999999</v>
      </c>
      <c r="AA4480" s="44">
        <v>42.158507</v>
      </c>
      <c r="AB4480" s="44">
        <v>2.193012</v>
      </c>
      <c r="AC4480" s="44">
        <v>0.98898799999999998</v>
      </c>
      <c r="AD4480" s="44">
        <v>11659.384279</v>
      </c>
    </row>
    <row r="4481" spans="1:30" x14ac:dyDescent="0.25">
      <c r="A4481">
        <v>6126</v>
      </c>
      <c r="B4481" t="s">
        <v>101</v>
      </c>
      <c r="C4481" t="s">
        <v>435</v>
      </c>
      <c r="D4481" t="s">
        <v>451</v>
      </c>
      <c r="E4481" t="s">
        <v>437</v>
      </c>
      <c r="F4481" s="48" t="e">
        <f>VLOOKUP(A4481,'TAZ definitions'!$A$1:$E$1902,2,FALSE)</f>
        <v>#N/A</v>
      </c>
      <c r="G4481" s="48" t="e">
        <f>VLOOKUP(A4481,'TAZ definitions'!$A$1:$E$1902,4,FALSE)</f>
        <v>#N/A</v>
      </c>
      <c r="H4481" s="44">
        <v>37556</v>
      </c>
      <c r="I4481" s="44">
        <v>0</v>
      </c>
      <c r="J4481" s="44">
        <v>5183</v>
      </c>
      <c r="K4481" s="44">
        <v>0</v>
      </c>
      <c r="L4481" s="44">
        <v>0</v>
      </c>
      <c r="M4481" s="44">
        <v>0</v>
      </c>
      <c r="N4481" s="44">
        <v>0</v>
      </c>
      <c r="O4481" s="44">
        <v>0</v>
      </c>
      <c r="P4481" s="44">
        <v>0</v>
      </c>
      <c r="Q4481" s="44">
        <v>0</v>
      </c>
      <c r="R4481" s="44">
        <v>11.461238</v>
      </c>
      <c r="S4481" s="44">
        <v>11.250398000000001</v>
      </c>
      <c r="T4481" s="44">
        <v>37556</v>
      </c>
      <c r="U4481" s="44">
        <v>5183</v>
      </c>
      <c r="V4481" s="44">
        <v>0</v>
      </c>
      <c r="W4481" s="44">
        <v>0</v>
      </c>
      <c r="X4481" s="44">
        <v>0</v>
      </c>
      <c r="Y4481" s="44">
        <v>43850.083485000003</v>
      </c>
      <c r="Z4481" s="44">
        <v>1789.2101500000001</v>
      </c>
      <c r="AA4481" s="44">
        <v>39.526716</v>
      </c>
      <c r="AB4481" s="44">
        <v>1.7152069999999999</v>
      </c>
      <c r="AC4481" s="44">
        <v>0.97648699999999999</v>
      </c>
      <c r="AD4481" s="44">
        <v>11282.868573</v>
      </c>
    </row>
    <row r="4482" spans="1:30" x14ac:dyDescent="0.25">
      <c r="A4482">
        <v>6127</v>
      </c>
      <c r="B4482" t="s">
        <v>101</v>
      </c>
      <c r="C4482" t="s">
        <v>435</v>
      </c>
      <c r="D4482" t="s">
        <v>436</v>
      </c>
      <c r="E4482" t="s">
        <v>437</v>
      </c>
      <c r="F4482" s="48" t="e">
        <f>VLOOKUP(A4482,'TAZ definitions'!$A$1:$E$1902,2,FALSE)</f>
        <v>#N/A</v>
      </c>
      <c r="G4482" s="48" t="e">
        <f>VLOOKUP(A4482,'TAZ definitions'!$A$1:$E$1902,4,FALSE)</f>
        <v>#N/A</v>
      </c>
      <c r="H4482" s="44">
        <v>19331</v>
      </c>
      <c r="I4482" s="44">
        <v>0</v>
      </c>
      <c r="J4482" s="44">
        <v>2563</v>
      </c>
      <c r="K4482" s="44">
        <v>0</v>
      </c>
      <c r="L4482" s="44">
        <v>0</v>
      </c>
      <c r="M4482" s="44">
        <v>0</v>
      </c>
      <c r="N4482" s="44">
        <v>0</v>
      </c>
      <c r="O4482" s="44">
        <v>0</v>
      </c>
      <c r="P4482" s="44">
        <v>0</v>
      </c>
      <c r="Q4482" s="44">
        <v>0</v>
      </c>
      <c r="R4482" s="44">
        <v>17.049282000000002</v>
      </c>
      <c r="S4482" s="44">
        <v>17.016829999999999</v>
      </c>
      <c r="T4482" s="44">
        <v>19331</v>
      </c>
      <c r="U4482" s="44">
        <v>2563</v>
      </c>
      <c r="V4482" s="44">
        <v>0</v>
      </c>
      <c r="W4482" s="44">
        <v>0</v>
      </c>
      <c r="X4482" s="44">
        <v>301.94897800000001</v>
      </c>
      <c r="Y4482" s="44">
        <v>4023.121619</v>
      </c>
      <c r="Z4482" s="44">
        <v>104.010289</v>
      </c>
      <c r="AA4482" s="44">
        <v>3.2399070000000001</v>
      </c>
      <c r="AB4482" s="44">
        <v>0.193689</v>
      </c>
      <c r="AC4482" s="44">
        <v>7.2728000000000001E-2</v>
      </c>
      <c r="AD4482" s="44">
        <v>877.16002300000002</v>
      </c>
    </row>
    <row r="4483" spans="1:30" x14ac:dyDescent="0.25">
      <c r="A4483">
        <v>6128</v>
      </c>
      <c r="B4483" t="s">
        <v>101</v>
      </c>
      <c r="C4483" t="s">
        <v>435</v>
      </c>
      <c r="D4483" t="s">
        <v>454</v>
      </c>
      <c r="E4483" t="s">
        <v>437</v>
      </c>
      <c r="F4483" s="48" t="e">
        <f>VLOOKUP(A4483,'TAZ definitions'!$A$1:$E$1902,2,FALSE)</f>
        <v>#N/A</v>
      </c>
      <c r="G4483" s="48" t="e">
        <f>VLOOKUP(A4483,'TAZ definitions'!$A$1:$E$1902,4,FALSE)</f>
        <v>#N/A</v>
      </c>
      <c r="H4483" s="44">
        <v>11293</v>
      </c>
      <c r="I4483" s="44">
        <v>0</v>
      </c>
      <c r="J4483" s="44">
        <v>1452</v>
      </c>
      <c r="K4483" s="44">
        <v>0</v>
      </c>
      <c r="L4483" s="44">
        <v>0</v>
      </c>
      <c r="M4483" s="44">
        <v>0</v>
      </c>
      <c r="N4483" s="44">
        <v>0</v>
      </c>
      <c r="O4483" s="44">
        <v>0</v>
      </c>
      <c r="P4483" s="44">
        <v>0</v>
      </c>
      <c r="Q4483" s="44">
        <v>0</v>
      </c>
      <c r="R4483" s="44">
        <v>14.63382</v>
      </c>
      <c r="S4483" s="44">
        <v>14.385638</v>
      </c>
      <c r="T4483" s="44">
        <v>11293</v>
      </c>
      <c r="U4483" s="44">
        <v>1452</v>
      </c>
      <c r="V4483" s="44">
        <v>0</v>
      </c>
      <c r="W4483" s="44">
        <v>0</v>
      </c>
      <c r="X4483" s="44">
        <v>240.32093399999999</v>
      </c>
      <c r="Y4483" s="44">
        <v>5302.7772519999999</v>
      </c>
      <c r="Z4483" s="44">
        <v>127.430505</v>
      </c>
      <c r="AA4483" s="44">
        <v>4.2360420000000003</v>
      </c>
      <c r="AB4483" s="44">
        <v>0.25580399999999998</v>
      </c>
      <c r="AC4483" s="44">
        <v>9.2030000000000001E-2</v>
      </c>
      <c r="AD4483" s="44">
        <v>1114.2037</v>
      </c>
    </row>
    <row r="4484" spans="1:30" x14ac:dyDescent="0.25">
      <c r="A4484">
        <v>6129</v>
      </c>
      <c r="B4484" t="s">
        <v>101</v>
      </c>
      <c r="C4484" t="s">
        <v>435</v>
      </c>
      <c r="D4484" t="s">
        <v>467</v>
      </c>
      <c r="E4484" t="s">
        <v>437</v>
      </c>
      <c r="F4484" s="48" t="e">
        <f>VLOOKUP(A4484,'TAZ definitions'!$A$1:$E$1902,2,FALSE)</f>
        <v>#N/A</v>
      </c>
      <c r="G4484" s="48" t="e">
        <f>VLOOKUP(A4484,'TAZ definitions'!$A$1:$E$1902,4,FALSE)</f>
        <v>#N/A</v>
      </c>
      <c r="H4484" s="44">
        <v>6068</v>
      </c>
      <c r="I4484" s="44">
        <v>0</v>
      </c>
      <c r="J4484" s="44">
        <v>680</v>
      </c>
      <c r="K4484" s="44">
        <v>0</v>
      </c>
      <c r="L4484" s="44">
        <v>0</v>
      </c>
      <c r="M4484" s="44">
        <v>0</v>
      </c>
      <c r="N4484" s="44">
        <v>0</v>
      </c>
      <c r="O4484" s="44">
        <v>0</v>
      </c>
      <c r="P4484" s="44">
        <v>0</v>
      </c>
      <c r="Q4484" s="44">
        <v>0</v>
      </c>
      <c r="R4484" s="44">
        <v>15.391223999999999</v>
      </c>
      <c r="S4484" s="44">
        <v>15.721519000000001</v>
      </c>
      <c r="T4484" s="44">
        <v>6068</v>
      </c>
      <c r="U4484" s="44">
        <v>680</v>
      </c>
      <c r="V4484" s="44">
        <v>0</v>
      </c>
      <c r="W4484" s="44">
        <v>0</v>
      </c>
      <c r="X4484" s="44">
        <v>0</v>
      </c>
      <c r="Y4484" s="44">
        <v>384.98588100000001</v>
      </c>
      <c r="Z4484" s="44">
        <v>10.999689</v>
      </c>
      <c r="AA4484" s="44">
        <v>0.314828</v>
      </c>
      <c r="AB4484" s="44">
        <v>1.6993000000000001E-2</v>
      </c>
      <c r="AC4484" s="44">
        <v>7.26E-3</v>
      </c>
      <c r="AD4484" s="44">
        <v>84.675210000000007</v>
      </c>
    </row>
    <row r="4485" spans="1:30" x14ac:dyDescent="0.25">
      <c r="A4485">
        <v>6130</v>
      </c>
      <c r="B4485" t="s">
        <v>101</v>
      </c>
      <c r="C4485" t="s">
        <v>435</v>
      </c>
      <c r="D4485" t="s">
        <v>467</v>
      </c>
      <c r="E4485" t="s">
        <v>437</v>
      </c>
      <c r="F4485" s="48" t="e">
        <f>VLOOKUP(A4485,'TAZ definitions'!$A$1:$E$1902,2,FALSE)</f>
        <v>#N/A</v>
      </c>
      <c r="G4485" s="48" t="e">
        <f>VLOOKUP(A4485,'TAZ definitions'!$A$1:$E$1902,4,FALSE)</f>
        <v>#N/A</v>
      </c>
      <c r="H4485" s="44">
        <v>7706</v>
      </c>
      <c r="I4485" s="44">
        <v>0</v>
      </c>
      <c r="J4485" s="44">
        <v>836</v>
      </c>
      <c r="K4485" s="44">
        <v>0</v>
      </c>
      <c r="L4485" s="44">
        <v>0</v>
      </c>
      <c r="M4485" s="44">
        <v>0</v>
      </c>
      <c r="N4485" s="44">
        <v>0</v>
      </c>
      <c r="O4485" s="44">
        <v>0</v>
      </c>
      <c r="P4485" s="44">
        <v>0</v>
      </c>
      <c r="Q4485" s="44">
        <v>0</v>
      </c>
      <c r="R4485" s="44">
        <v>12.964779</v>
      </c>
      <c r="S4485" s="44">
        <v>12.937467</v>
      </c>
      <c r="T4485" s="44">
        <v>7706</v>
      </c>
      <c r="U4485" s="44">
        <v>836</v>
      </c>
      <c r="V4485" s="44">
        <v>0</v>
      </c>
      <c r="W4485" s="44">
        <v>0</v>
      </c>
      <c r="X4485" s="44">
        <v>0</v>
      </c>
      <c r="Y4485" s="44">
        <v>11143.866173</v>
      </c>
      <c r="Z4485" s="44">
        <v>256.83795400000002</v>
      </c>
      <c r="AA4485" s="44">
        <v>8.7785810000000009</v>
      </c>
      <c r="AB4485" s="44">
        <v>0.58676099999999998</v>
      </c>
      <c r="AC4485" s="44">
        <v>0.188279</v>
      </c>
      <c r="AD4485" s="44">
        <v>2366.1104350000001</v>
      </c>
    </row>
    <row r="4486" spans="1:30" x14ac:dyDescent="0.25">
      <c r="A4486">
        <v>6131</v>
      </c>
      <c r="B4486" t="s">
        <v>101</v>
      </c>
      <c r="C4486" t="s">
        <v>435</v>
      </c>
      <c r="D4486" t="s">
        <v>436</v>
      </c>
      <c r="E4486" t="s">
        <v>437</v>
      </c>
      <c r="F4486" s="48" t="e">
        <f>VLOOKUP(A4486,'TAZ definitions'!$A$1:$E$1902,2,FALSE)</f>
        <v>#N/A</v>
      </c>
      <c r="G4486" s="48" t="e">
        <f>VLOOKUP(A4486,'TAZ definitions'!$A$1:$E$1902,4,FALSE)</f>
        <v>#N/A</v>
      </c>
      <c r="H4486" s="44">
        <v>33942</v>
      </c>
      <c r="I4486" s="44">
        <v>0</v>
      </c>
      <c r="J4486" s="44">
        <v>4098</v>
      </c>
      <c r="K4486" s="44">
        <v>0</v>
      </c>
      <c r="L4486" s="44">
        <v>0</v>
      </c>
      <c r="M4486" s="44">
        <v>0</v>
      </c>
      <c r="N4486" s="44">
        <v>0</v>
      </c>
      <c r="O4486" s="44">
        <v>0</v>
      </c>
      <c r="P4486" s="44">
        <v>0</v>
      </c>
      <c r="Q4486" s="44">
        <v>0</v>
      </c>
      <c r="R4486" s="44">
        <v>14.98596</v>
      </c>
      <c r="S4486" s="44">
        <v>14.894131</v>
      </c>
      <c r="T4486" s="44">
        <v>33942</v>
      </c>
      <c r="U4486" s="44">
        <v>4098</v>
      </c>
      <c r="V4486" s="44">
        <v>0</v>
      </c>
      <c r="W4486" s="44">
        <v>0</v>
      </c>
      <c r="X4486" s="44">
        <v>1741.1274109999999</v>
      </c>
      <c r="Y4486" s="44">
        <v>13344.063185000001</v>
      </c>
      <c r="Z4486" s="44">
        <v>335.67723999999998</v>
      </c>
      <c r="AA4486" s="44">
        <v>10.708513</v>
      </c>
      <c r="AB4486" s="44">
        <v>0.66282600000000003</v>
      </c>
      <c r="AC4486" s="44">
        <v>0.23692199999999999</v>
      </c>
      <c r="AD4486" s="44">
        <v>2900.7474189999998</v>
      </c>
    </row>
    <row r="4487" spans="1:30" x14ac:dyDescent="0.25">
      <c r="A4487">
        <v>6132</v>
      </c>
      <c r="B4487" t="s">
        <v>101</v>
      </c>
      <c r="C4487" t="s">
        <v>435</v>
      </c>
      <c r="D4487" t="s">
        <v>462</v>
      </c>
      <c r="E4487" t="s">
        <v>437</v>
      </c>
      <c r="F4487" s="48" t="e">
        <f>VLOOKUP(A4487,'TAZ definitions'!$A$1:$E$1902,2,FALSE)</f>
        <v>#N/A</v>
      </c>
      <c r="G4487" s="48" t="e">
        <f>VLOOKUP(A4487,'TAZ definitions'!$A$1:$E$1902,4,FALSE)</f>
        <v>#N/A</v>
      </c>
      <c r="H4487" s="44">
        <v>7327</v>
      </c>
      <c r="I4487" s="44">
        <v>0</v>
      </c>
      <c r="J4487" s="44">
        <v>1241</v>
      </c>
      <c r="K4487" s="44">
        <v>0</v>
      </c>
      <c r="L4487" s="44">
        <v>0</v>
      </c>
      <c r="M4487" s="44">
        <v>0</v>
      </c>
      <c r="N4487" s="44">
        <v>0</v>
      </c>
      <c r="O4487" s="44">
        <v>0</v>
      </c>
      <c r="P4487" s="44">
        <v>0</v>
      </c>
      <c r="Q4487" s="44">
        <v>0</v>
      </c>
      <c r="R4487" s="44">
        <v>21.346368999999999</v>
      </c>
      <c r="S4487" s="44">
        <v>21.322882</v>
      </c>
      <c r="T4487" s="44">
        <v>7326.9995120000003</v>
      </c>
      <c r="U4487" s="44">
        <v>1241</v>
      </c>
      <c r="V4487" s="44">
        <v>0</v>
      </c>
      <c r="W4487" s="44">
        <v>0</v>
      </c>
      <c r="X4487" s="44">
        <v>0</v>
      </c>
      <c r="Y4487" s="44">
        <v>9262.5171339999997</v>
      </c>
      <c r="Z4487" s="44">
        <v>153.27452099999999</v>
      </c>
      <c r="AA4487" s="44">
        <v>10.582902000000001</v>
      </c>
      <c r="AB4487" s="44">
        <v>0.65022599999999997</v>
      </c>
      <c r="AC4487" s="44">
        <v>0.16323099999999999</v>
      </c>
      <c r="AD4487" s="44">
        <v>2032.345319</v>
      </c>
    </row>
    <row r="4488" spans="1:30" x14ac:dyDescent="0.25">
      <c r="A4488">
        <v>6133</v>
      </c>
      <c r="B4488" t="s">
        <v>101</v>
      </c>
      <c r="C4488" t="s">
        <v>435</v>
      </c>
      <c r="D4488" t="s">
        <v>459</v>
      </c>
      <c r="E4488" t="s">
        <v>437</v>
      </c>
      <c r="F4488" s="48" t="e">
        <f>VLOOKUP(A4488,'TAZ definitions'!$A$1:$E$1902,2,FALSE)</f>
        <v>#N/A</v>
      </c>
      <c r="G4488" s="48" t="e">
        <f>VLOOKUP(A4488,'TAZ definitions'!$A$1:$E$1902,4,FALSE)</f>
        <v>#N/A</v>
      </c>
      <c r="H4488" s="44">
        <v>28800</v>
      </c>
      <c r="I4488" s="44">
        <v>0</v>
      </c>
      <c r="J4488" s="44">
        <v>3758</v>
      </c>
      <c r="K4488" s="44">
        <v>0</v>
      </c>
      <c r="L4488" s="44">
        <v>0</v>
      </c>
      <c r="M4488" s="44">
        <v>0</v>
      </c>
      <c r="N4488" s="44">
        <v>0</v>
      </c>
      <c r="O4488" s="44">
        <v>0</v>
      </c>
      <c r="P4488" s="44">
        <v>0</v>
      </c>
      <c r="Q4488" s="44">
        <v>0</v>
      </c>
      <c r="R4488" s="44">
        <v>15.432816000000001</v>
      </c>
      <c r="S4488" s="44">
        <v>15.374907</v>
      </c>
      <c r="T4488" s="44">
        <v>28800</v>
      </c>
      <c r="U4488" s="44">
        <v>3758</v>
      </c>
      <c r="V4488" s="44">
        <v>0</v>
      </c>
      <c r="W4488" s="44">
        <v>0</v>
      </c>
      <c r="X4488" s="44">
        <v>0</v>
      </c>
      <c r="Y4488" s="44">
        <v>6461.933172</v>
      </c>
      <c r="Z4488" s="44">
        <v>164.22832600000001</v>
      </c>
      <c r="AA4488" s="44">
        <v>5.2364829999999998</v>
      </c>
      <c r="AB4488" s="44">
        <v>0.28964499999999999</v>
      </c>
      <c r="AC4488" s="44">
        <v>0.115422</v>
      </c>
      <c r="AD4488" s="44">
        <v>1357.6777669999999</v>
      </c>
    </row>
    <row r="4489" spans="1:30" x14ac:dyDescent="0.25">
      <c r="A4489">
        <v>6134</v>
      </c>
      <c r="B4489" t="s">
        <v>101</v>
      </c>
      <c r="C4489" t="s">
        <v>435</v>
      </c>
      <c r="D4489" t="s">
        <v>461</v>
      </c>
      <c r="E4489" t="s">
        <v>437</v>
      </c>
      <c r="F4489" s="48" t="e">
        <f>VLOOKUP(A4489,'TAZ definitions'!$A$1:$E$1902,2,FALSE)</f>
        <v>#N/A</v>
      </c>
      <c r="G4489" s="48" t="e">
        <f>VLOOKUP(A4489,'TAZ definitions'!$A$1:$E$1902,4,FALSE)</f>
        <v>#N/A</v>
      </c>
      <c r="H4489" s="44">
        <v>18312</v>
      </c>
      <c r="I4489" s="44">
        <v>0</v>
      </c>
      <c r="J4489" s="44">
        <v>2476</v>
      </c>
      <c r="K4489" s="44">
        <v>0</v>
      </c>
      <c r="L4489" s="44">
        <v>0</v>
      </c>
      <c r="M4489" s="44">
        <v>0</v>
      </c>
      <c r="N4489" s="44">
        <v>0</v>
      </c>
      <c r="O4489" s="44">
        <v>0</v>
      </c>
      <c r="P4489" s="44">
        <v>0</v>
      </c>
      <c r="Q4489" s="44">
        <v>0</v>
      </c>
      <c r="R4489" s="44">
        <v>16.733267000000001</v>
      </c>
      <c r="S4489" s="44">
        <v>16.744104</v>
      </c>
      <c r="T4489" s="44">
        <v>18312</v>
      </c>
      <c r="U4489" s="44">
        <v>2476</v>
      </c>
      <c r="V4489" s="44">
        <v>0</v>
      </c>
      <c r="W4489" s="44">
        <v>0</v>
      </c>
      <c r="X4489" s="44">
        <v>0</v>
      </c>
      <c r="Y4489" s="44">
        <v>10432.76455</v>
      </c>
      <c r="Z4489" s="44">
        <v>189.30050199999999</v>
      </c>
      <c r="AA4489" s="44">
        <v>11.41652</v>
      </c>
      <c r="AB4489" s="44">
        <v>0.81096699999999999</v>
      </c>
      <c r="AC4489" s="44">
        <v>0.17905399999999999</v>
      </c>
      <c r="AD4489" s="44">
        <v>2493.2171669999998</v>
      </c>
    </row>
    <row r="4490" spans="1:30" x14ac:dyDescent="0.25">
      <c r="A4490">
        <v>6135</v>
      </c>
      <c r="B4490" t="s">
        <v>101</v>
      </c>
      <c r="C4490" t="s">
        <v>435</v>
      </c>
      <c r="D4490" t="s">
        <v>455</v>
      </c>
      <c r="E4490" t="s">
        <v>437</v>
      </c>
      <c r="F4490" s="48" t="e">
        <f>VLOOKUP(A4490,'TAZ definitions'!$A$1:$E$1902,2,FALSE)</f>
        <v>#N/A</v>
      </c>
      <c r="G4490" s="48" t="e">
        <f>VLOOKUP(A4490,'TAZ definitions'!$A$1:$E$1902,4,FALSE)</f>
        <v>#N/A</v>
      </c>
      <c r="H4490" s="44">
        <v>33173</v>
      </c>
      <c r="I4490" s="44">
        <v>0</v>
      </c>
      <c r="J4490" s="44">
        <v>4240</v>
      </c>
      <c r="K4490" s="44">
        <v>0</v>
      </c>
      <c r="L4490" s="44">
        <v>0</v>
      </c>
      <c r="M4490" s="44">
        <v>0</v>
      </c>
      <c r="N4490" s="44">
        <v>0</v>
      </c>
      <c r="O4490" s="44">
        <v>0</v>
      </c>
      <c r="P4490" s="44">
        <v>0</v>
      </c>
      <c r="Q4490" s="44">
        <v>0</v>
      </c>
      <c r="R4490" s="44">
        <v>13.181179</v>
      </c>
      <c r="S4490" s="44">
        <v>12.968610999999999</v>
      </c>
      <c r="T4490" s="44">
        <v>33173</v>
      </c>
      <c r="U4490" s="44">
        <v>4240</v>
      </c>
      <c r="V4490" s="44">
        <v>0</v>
      </c>
      <c r="W4490" s="44">
        <v>0</v>
      </c>
      <c r="X4490" s="44">
        <v>0</v>
      </c>
      <c r="Y4490" s="44">
        <v>1279.5921049999999</v>
      </c>
      <c r="Z4490" s="44">
        <v>42.658352999999998</v>
      </c>
      <c r="AA4490" s="44">
        <v>1.079879</v>
      </c>
      <c r="AB4490" s="44">
        <v>4.7905000000000003E-2</v>
      </c>
      <c r="AC4490" s="44">
        <v>2.5513999999999998E-2</v>
      </c>
      <c r="AD4490" s="44">
        <v>292.31377700000002</v>
      </c>
    </row>
    <row r="4491" spans="1:30" x14ac:dyDescent="0.25">
      <c r="A4491">
        <v>6136</v>
      </c>
      <c r="B4491" t="s">
        <v>101</v>
      </c>
      <c r="C4491" t="s">
        <v>435</v>
      </c>
      <c r="D4491" t="s">
        <v>466</v>
      </c>
      <c r="E4491" t="s">
        <v>437</v>
      </c>
      <c r="F4491" s="48" t="e">
        <f>VLOOKUP(A4491,'TAZ definitions'!$A$1:$E$1902,2,FALSE)</f>
        <v>#N/A</v>
      </c>
      <c r="G4491" s="48" t="e">
        <f>VLOOKUP(A4491,'TAZ definitions'!$A$1:$E$1902,4,FALSE)</f>
        <v>#N/A</v>
      </c>
      <c r="H4491" s="44">
        <v>34498</v>
      </c>
      <c r="I4491" s="44">
        <v>0</v>
      </c>
      <c r="J4491" s="44">
        <v>4399</v>
      </c>
      <c r="K4491" s="44">
        <v>0</v>
      </c>
      <c r="L4491" s="44">
        <v>0</v>
      </c>
      <c r="M4491" s="44">
        <v>0</v>
      </c>
      <c r="N4491" s="44">
        <v>0</v>
      </c>
      <c r="O4491" s="44">
        <v>0</v>
      </c>
      <c r="P4491" s="44">
        <v>0</v>
      </c>
      <c r="Q4491" s="44">
        <v>0</v>
      </c>
      <c r="R4491" s="44">
        <v>15.976839</v>
      </c>
      <c r="S4491" s="44">
        <v>16.016665</v>
      </c>
      <c r="T4491" s="44">
        <v>34498</v>
      </c>
      <c r="U4491" s="44">
        <v>4399</v>
      </c>
      <c r="V4491" s="44">
        <v>0</v>
      </c>
      <c r="W4491" s="44">
        <v>0</v>
      </c>
      <c r="X4491" s="44">
        <v>0</v>
      </c>
      <c r="Y4491" s="44">
        <v>2222.00254</v>
      </c>
      <c r="Z4491" s="44">
        <v>65.318083999999999</v>
      </c>
      <c r="AA4491" s="44">
        <v>1.8400559999999999</v>
      </c>
      <c r="AB4491" s="44">
        <v>9.5570000000000002E-2</v>
      </c>
      <c r="AC4491" s="44">
        <v>4.2306000000000003E-2</v>
      </c>
      <c r="AD4491" s="44">
        <v>492.63904300000002</v>
      </c>
    </row>
    <row r="4492" spans="1:30" x14ac:dyDescent="0.25">
      <c r="A4492">
        <v>6137</v>
      </c>
      <c r="B4492" t="s">
        <v>101</v>
      </c>
      <c r="C4492" t="s">
        <v>435</v>
      </c>
      <c r="D4492" t="s">
        <v>441</v>
      </c>
      <c r="E4492" t="s">
        <v>437</v>
      </c>
      <c r="F4492" s="48" t="e">
        <f>VLOOKUP(A4492,'TAZ definitions'!$A$1:$E$1902,2,FALSE)</f>
        <v>#N/A</v>
      </c>
      <c r="G4492" s="48" t="e">
        <f>VLOOKUP(A4492,'TAZ definitions'!$A$1:$E$1902,4,FALSE)</f>
        <v>#N/A</v>
      </c>
      <c r="H4492" s="44">
        <v>15700</v>
      </c>
      <c r="I4492" s="44">
        <v>0</v>
      </c>
      <c r="J4492" s="44">
        <v>2222</v>
      </c>
      <c r="K4492" s="44">
        <v>0</v>
      </c>
      <c r="L4492" s="44">
        <v>0</v>
      </c>
      <c r="M4492" s="44">
        <v>0</v>
      </c>
      <c r="N4492" s="44">
        <v>0</v>
      </c>
      <c r="O4492" s="44">
        <v>0</v>
      </c>
      <c r="P4492" s="44">
        <v>0</v>
      </c>
      <c r="Q4492" s="44">
        <v>0</v>
      </c>
      <c r="R4492" s="44">
        <v>16.957830000000001</v>
      </c>
      <c r="S4492" s="44">
        <v>16.919720000000002</v>
      </c>
      <c r="T4492" s="44">
        <v>15700</v>
      </c>
      <c r="U4492" s="44">
        <v>2222</v>
      </c>
      <c r="V4492" s="44">
        <v>0</v>
      </c>
      <c r="W4492" s="44">
        <v>0</v>
      </c>
      <c r="X4492" s="44">
        <v>0</v>
      </c>
      <c r="Y4492" s="44">
        <v>2016.7384549999999</v>
      </c>
      <c r="Z4492" s="44">
        <v>54.000501999999997</v>
      </c>
      <c r="AA4492" s="44">
        <v>1.6306430000000001</v>
      </c>
      <c r="AB4492" s="44">
        <v>9.4227000000000005E-2</v>
      </c>
      <c r="AC4492" s="44">
        <v>3.6877E-2</v>
      </c>
      <c r="AD4492" s="44">
        <v>439.17758800000001</v>
      </c>
    </row>
    <row r="4493" spans="1:30" x14ac:dyDescent="0.25">
      <c r="A4493">
        <v>6138</v>
      </c>
      <c r="B4493" t="s">
        <v>101</v>
      </c>
      <c r="C4493" t="s">
        <v>435</v>
      </c>
      <c r="D4493" t="s">
        <v>441</v>
      </c>
      <c r="E4493" t="s">
        <v>437</v>
      </c>
      <c r="F4493" s="48" t="e">
        <f>VLOOKUP(A4493,'TAZ definitions'!$A$1:$E$1902,2,FALSE)</f>
        <v>#N/A</v>
      </c>
      <c r="G4493" s="48" t="e">
        <f>VLOOKUP(A4493,'TAZ definitions'!$A$1:$E$1902,4,FALSE)</f>
        <v>#N/A</v>
      </c>
      <c r="H4493" s="44">
        <v>11959</v>
      </c>
      <c r="I4493" s="44">
        <v>0</v>
      </c>
      <c r="J4493" s="44">
        <v>1630</v>
      </c>
      <c r="K4493" s="44">
        <v>0</v>
      </c>
      <c r="L4493" s="44">
        <v>0</v>
      </c>
      <c r="M4493" s="44">
        <v>0</v>
      </c>
      <c r="N4493" s="44">
        <v>0</v>
      </c>
      <c r="O4493" s="44">
        <v>0</v>
      </c>
      <c r="P4493" s="44">
        <v>0</v>
      </c>
      <c r="Q4493" s="44">
        <v>0</v>
      </c>
      <c r="R4493" s="44">
        <v>12.383048</v>
      </c>
      <c r="S4493" s="44">
        <v>12.383350999999999</v>
      </c>
      <c r="T4493" s="44">
        <v>11959</v>
      </c>
      <c r="U4493" s="44">
        <v>1630</v>
      </c>
      <c r="V4493" s="44">
        <v>0</v>
      </c>
      <c r="W4493" s="44">
        <v>0</v>
      </c>
      <c r="X4493" s="44">
        <v>0</v>
      </c>
      <c r="Y4493" s="44">
        <v>19459.064823000001</v>
      </c>
      <c r="Z4493" s="44">
        <v>512.741175</v>
      </c>
      <c r="AA4493" s="44">
        <v>15.683959</v>
      </c>
      <c r="AB4493" s="44">
        <v>0.91373300000000002</v>
      </c>
      <c r="AC4493" s="44">
        <v>0.34848099999999999</v>
      </c>
      <c r="AD4493" s="44">
        <v>4202.7041849999996</v>
      </c>
    </row>
    <row r="4494" spans="1:30" x14ac:dyDescent="0.25">
      <c r="A4494">
        <v>6139</v>
      </c>
      <c r="B4494" t="s">
        <v>101</v>
      </c>
      <c r="C4494" t="s">
        <v>435</v>
      </c>
      <c r="D4494" t="s">
        <v>441</v>
      </c>
      <c r="E4494" t="s">
        <v>437</v>
      </c>
      <c r="F4494" s="48" t="e">
        <f>VLOOKUP(A4494,'TAZ definitions'!$A$1:$E$1902,2,FALSE)</f>
        <v>#N/A</v>
      </c>
      <c r="G4494" s="48" t="e">
        <f>VLOOKUP(A4494,'TAZ definitions'!$A$1:$E$1902,4,FALSE)</f>
        <v>#N/A</v>
      </c>
      <c r="H4494" s="44">
        <v>10681</v>
      </c>
      <c r="I4494" s="44">
        <v>0</v>
      </c>
      <c r="J4494" s="44">
        <v>1423</v>
      </c>
      <c r="K4494" s="44">
        <v>0</v>
      </c>
      <c r="L4494" s="44">
        <v>0</v>
      </c>
      <c r="M4494" s="44">
        <v>0</v>
      </c>
      <c r="N4494" s="44">
        <v>0</v>
      </c>
      <c r="O4494" s="44">
        <v>0</v>
      </c>
      <c r="P4494" s="44">
        <v>0</v>
      </c>
      <c r="Q4494" s="44">
        <v>0</v>
      </c>
      <c r="R4494" s="44">
        <v>14.952607</v>
      </c>
      <c r="S4494" s="44">
        <v>14.948259</v>
      </c>
      <c r="T4494" s="44">
        <v>10681</v>
      </c>
      <c r="U4494" s="44">
        <v>1423</v>
      </c>
      <c r="V4494" s="44">
        <v>0</v>
      </c>
      <c r="W4494" s="44">
        <v>0</v>
      </c>
      <c r="X4494" s="44">
        <v>349.835353</v>
      </c>
      <c r="Y4494" s="44">
        <v>6265.4537179999998</v>
      </c>
      <c r="Z4494" s="44">
        <v>165.23222799999999</v>
      </c>
      <c r="AA4494" s="44">
        <v>5.0399719999999997</v>
      </c>
      <c r="AB4494" s="44">
        <v>0.29173100000000002</v>
      </c>
      <c r="AC4494" s="44">
        <v>0.112759</v>
      </c>
      <c r="AD4494" s="44">
        <v>1350.8425890000001</v>
      </c>
    </row>
    <row r="4495" spans="1:30" x14ac:dyDescent="0.25">
      <c r="A4495">
        <v>6140</v>
      </c>
      <c r="B4495" t="s">
        <v>101</v>
      </c>
      <c r="C4495" t="s">
        <v>435</v>
      </c>
      <c r="D4495" t="s">
        <v>441</v>
      </c>
      <c r="E4495" t="s">
        <v>437</v>
      </c>
      <c r="F4495" s="48" t="e">
        <f>VLOOKUP(A4495,'TAZ definitions'!$A$1:$E$1902,2,FALSE)</f>
        <v>#N/A</v>
      </c>
      <c r="G4495" s="48" t="e">
        <f>VLOOKUP(A4495,'TAZ definitions'!$A$1:$E$1902,4,FALSE)</f>
        <v>#N/A</v>
      </c>
      <c r="H4495" s="44">
        <v>15180</v>
      </c>
      <c r="I4495" s="44">
        <v>0</v>
      </c>
      <c r="J4495" s="44">
        <v>2175</v>
      </c>
      <c r="K4495" s="44">
        <v>0</v>
      </c>
      <c r="L4495" s="44">
        <v>0</v>
      </c>
      <c r="M4495" s="44">
        <v>0</v>
      </c>
      <c r="N4495" s="44">
        <v>0</v>
      </c>
      <c r="O4495" s="44">
        <v>0</v>
      </c>
      <c r="P4495" s="44">
        <v>0</v>
      </c>
      <c r="Q4495" s="44">
        <v>0</v>
      </c>
      <c r="R4495" s="44">
        <v>15.140618999999999</v>
      </c>
      <c r="S4495" s="44">
        <v>15.151479999999999</v>
      </c>
      <c r="T4495" s="44">
        <v>15180.000977</v>
      </c>
      <c r="U4495" s="44">
        <v>2175</v>
      </c>
      <c r="V4495" s="44">
        <v>0</v>
      </c>
      <c r="W4495" s="44">
        <v>0</v>
      </c>
      <c r="X4495" s="44">
        <v>0</v>
      </c>
      <c r="Y4495" s="44">
        <v>2238.9318560000002</v>
      </c>
      <c r="Z4495" s="44">
        <v>63.975589999999997</v>
      </c>
      <c r="AA4495" s="44">
        <v>1.848652</v>
      </c>
      <c r="AB4495" s="44">
        <v>9.5679E-2</v>
      </c>
      <c r="AC4495" s="44">
        <v>4.2283000000000001E-2</v>
      </c>
      <c r="AD4495" s="44">
        <v>488.78634399999999</v>
      </c>
    </row>
    <row r="4496" spans="1:30" x14ac:dyDescent="0.25">
      <c r="A4496">
        <v>6141</v>
      </c>
      <c r="B4496" t="s">
        <v>101</v>
      </c>
      <c r="C4496" t="s">
        <v>435</v>
      </c>
      <c r="D4496" t="s">
        <v>441</v>
      </c>
      <c r="E4496" t="s">
        <v>437</v>
      </c>
      <c r="F4496" s="48" t="e">
        <f>VLOOKUP(A4496,'TAZ definitions'!$A$1:$E$1902,2,FALSE)</f>
        <v>#N/A</v>
      </c>
      <c r="G4496" s="48" t="e">
        <f>VLOOKUP(A4496,'TAZ definitions'!$A$1:$E$1902,4,FALSE)</f>
        <v>#N/A</v>
      </c>
      <c r="H4496" s="44">
        <v>16214</v>
      </c>
      <c r="I4496" s="44">
        <v>0</v>
      </c>
      <c r="J4496" s="44">
        <v>2272</v>
      </c>
      <c r="K4496" s="44">
        <v>0</v>
      </c>
      <c r="L4496" s="44">
        <v>0</v>
      </c>
      <c r="M4496" s="44">
        <v>0</v>
      </c>
      <c r="N4496" s="44">
        <v>0</v>
      </c>
      <c r="O4496" s="44">
        <v>0</v>
      </c>
      <c r="P4496" s="44">
        <v>0</v>
      </c>
      <c r="Q4496" s="44">
        <v>0</v>
      </c>
      <c r="R4496" s="44">
        <v>13.996383</v>
      </c>
      <c r="S4496" s="44">
        <v>13.989217999999999</v>
      </c>
      <c r="T4496" s="44">
        <v>16213.999023</v>
      </c>
      <c r="U4496" s="44">
        <v>2272</v>
      </c>
      <c r="V4496" s="44">
        <v>0</v>
      </c>
      <c r="W4496" s="44">
        <v>0</v>
      </c>
      <c r="X4496" s="44">
        <v>0</v>
      </c>
      <c r="Y4496" s="44">
        <v>1048.772072</v>
      </c>
      <c r="Z4496" s="44">
        <v>29.965015000000001</v>
      </c>
      <c r="AA4496" s="44">
        <v>0.86889700000000003</v>
      </c>
      <c r="AB4496" s="44">
        <v>4.3538E-2</v>
      </c>
      <c r="AC4496" s="44">
        <v>1.9831999999999999E-2</v>
      </c>
      <c r="AD4496" s="44">
        <v>227.19180499999999</v>
      </c>
    </row>
    <row r="4497" spans="1:30" x14ac:dyDescent="0.25">
      <c r="A4497">
        <v>6142</v>
      </c>
      <c r="B4497" t="s">
        <v>101</v>
      </c>
      <c r="C4497" t="s">
        <v>435</v>
      </c>
      <c r="D4497" t="s">
        <v>441</v>
      </c>
      <c r="E4497" t="s">
        <v>437</v>
      </c>
      <c r="F4497" s="48" t="e">
        <f>VLOOKUP(A4497,'TAZ definitions'!$A$1:$E$1902,2,FALSE)</f>
        <v>#N/A</v>
      </c>
      <c r="G4497" s="48" t="e">
        <f>VLOOKUP(A4497,'TAZ definitions'!$A$1:$E$1902,4,FALSE)</f>
        <v>#N/A</v>
      </c>
      <c r="H4497" s="44">
        <v>12847</v>
      </c>
      <c r="I4497" s="44">
        <v>0</v>
      </c>
      <c r="J4497" s="44">
        <v>1716</v>
      </c>
      <c r="K4497" s="44">
        <v>0</v>
      </c>
      <c r="L4497" s="44">
        <v>0</v>
      </c>
      <c r="M4497" s="44">
        <v>0</v>
      </c>
      <c r="N4497" s="44">
        <v>0</v>
      </c>
      <c r="O4497" s="44">
        <v>0</v>
      </c>
      <c r="P4497" s="44">
        <v>0</v>
      </c>
      <c r="Q4497" s="44">
        <v>0</v>
      </c>
      <c r="R4497" s="44">
        <v>11.600502000000001</v>
      </c>
      <c r="S4497" s="44">
        <v>11.587851000000001</v>
      </c>
      <c r="T4497" s="44">
        <v>12847</v>
      </c>
      <c r="U4497" s="44">
        <v>1716</v>
      </c>
      <c r="V4497" s="44">
        <v>0</v>
      </c>
      <c r="W4497" s="44">
        <v>0</v>
      </c>
      <c r="X4497" s="44">
        <v>1437.84392</v>
      </c>
      <c r="Y4497" s="44">
        <v>16310.937927000001</v>
      </c>
      <c r="Z4497" s="44">
        <v>388.08225900000002</v>
      </c>
      <c r="AA4497" s="44">
        <v>12.98146</v>
      </c>
      <c r="AB4497" s="44">
        <v>0.79689900000000002</v>
      </c>
      <c r="AC4497" s="44">
        <v>0.28335500000000002</v>
      </c>
      <c r="AD4497" s="44">
        <v>3436.4247559999999</v>
      </c>
    </row>
    <row r="4498" spans="1:30" x14ac:dyDescent="0.25">
      <c r="A4498">
        <v>6143</v>
      </c>
      <c r="B4498" t="s">
        <v>101</v>
      </c>
      <c r="C4498" t="s">
        <v>435</v>
      </c>
      <c r="D4498" t="s">
        <v>446</v>
      </c>
      <c r="E4498" t="s">
        <v>437</v>
      </c>
      <c r="F4498" s="48" t="e">
        <f>VLOOKUP(A4498,'TAZ definitions'!$A$1:$E$1902,2,FALSE)</f>
        <v>#N/A</v>
      </c>
      <c r="G4498" s="48" t="e">
        <f>VLOOKUP(A4498,'TAZ definitions'!$A$1:$E$1902,4,FALSE)</f>
        <v>#N/A</v>
      </c>
      <c r="H4498" s="44">
        <v>39702</v>
      </c>
      <c r="I4498" s="44">
        <v>0</v>
      </c>
      <c r="J4498" s="44">
        <v>5089</v>
      </c>
      <c r="K4498" s="44">
        <v>0</v>
      </c>
      <c r="L4498" s="44">
        <v>0</v>
      </c>
      <c r="M4498" s="44">
        <v>0</v>
      </c>
      <c r="N4498" s="44">
        <v>0</v>
      </c>
      <c r="O4498" s="44">
        <v>0</v>
      </c>
      <c r="P4498" s="44">
        <v>0</v>
      </c>
      <c r="Q4498" s="44">
        <v>0</v>
      </c>
      <c r="R4498" s="44">
        <v>14.885384</v>
      </c>
      <c r="S4498" s="44">
        <v>14.846347</v>
      </c>
      <c r="T4498" s="44">
        <v>39702</v>
      </c>
      <c r="U4498" s="44">
        <v>5089</v>
      </c>
      <c r="V4498" s="44">
        <v>0</v>
      </c>
      <c r="W4498" s="44">
        <v>0</v>
      </c>
      <c r="X4498" s="44">
        <v>3073.8850280000001</v>
      </c>
      <c r="Y4498" s="44">
        <v>22586.611062</v>
      </c>
      <c r="Z4498" s="44">
        <v>567.18158300000005</v>
      </c>
      <c r="AA4498" s="44">
        <v>18.062335000000001</v>
      </c>
      <c r="AB4498" s="44">
        <v>1.161891</v>
      </c>
      <c r="AC4498" s="44">
        <v>0.40021699999999999</v>
      </c>
      <c r="AD4498" s="44">
        <v>4967.9162880000003</v>
      </c>
    </row>
    <row r="4499" spans="1:30" x14ac:dyDescent="0.25">
      <c r="A4499">
        <v>207001</v>
      </c>
      <c r="B4499" t="s">
        <v>468</v>
      </c>
      <c r="C4499" t="s">
        <v>469</v>
      </c>
      <c r="D4499" t="s">
        <v>470</v>
      </c>
      <c r="F4499" s="48" t="e">
        <f>VLOOKUP(A4499,'TAZ definitions'!$A$1:$E$1902,2,FALSE)</f>
        <v>#N/A</v>
      </c>
      <c r="G4499" s="48" t="e">
        <f>VLOOKUP(A4499,'TAZ definitions'!$A$1:$E$1902,4,FALSE)</f>
        <v>#N/A</v>
      </c>
      <c r="H4499" s="44">
        <v>64686</v>
      </c>
      <c r="I4499" s="44">
        <v>0</v>
      </c>
      <c r="J4499" s="44">
        <v>15121</v>
      </c>
      <c r="K4499" s="44">
        <v>0</v>
      </c>
      <c r="L4499" s="44">
        <v>0</v>
      </c>
      <c r="M4499" s="44">
        <v>0</v>
      </c>
      <c r="N4499" s="44">
        <v>0</v>
      </c>
      <c r="O4499" s="44">
        <v>0</v>
      </c>
      <c r="P4499" s="44">
        <v>0</v>
      </c>
      <c r="Q4499" s="44">
        <v>0</v>
      </c>
      <c r="R4499" s="44">
        <v>20.056524</v>
      </c>
      <c r="S4499" s="44">
        <v>20.079934999999999</v>
      </c>
      <c r="T4499" s="44">
        <v>64686</v>
      </c>
      <c r="U4499" s="44">
        <v>15120.999023</v>
      </c>
      <c r="V4499" s="44">
        <v>0</v>
      </c>
      <c r="W4499" s="44">
        <v>0</v>
      </c>
      <c r="X4499" s="44">
        <v>0</v>
      </c>
      <c r="Y4499" s="44">
        <v>5294.8409469999997</v>
      </c>
      <c r="Z4499" s="44">
        <v>186.47212200000001</v>
      </c>
      <c r="AA4499" s="44">
        <v>4.467759</v>
      </c>
      <c r="AB4499" s="44">
        <v>0.20005400000000001</v>
      </c>
      <c r="AC4499" s="44">
        <v>0.110002</v>
      </c>
      <c r="AD4499" s="44">
        <v>1271.2415289999999</v>
      </c>
    </row>
    <row r="4500" spans="1:30" x14ac:dyDescent="0.25">
      <c r="A4500">
        <v>207002</v>
      </c>
      <c r="B4500" t="s">
        <v>468</v>
      </c>
      <c r="C4500" t="s">
        <v>469</v>
      </c>
      <c r="D4500" t="s">
        <v>470</v>
      </c>
      <c r="F4500" s="48" t="e">
        <f>VLOOKUP(A4500,'TAZ definitions'!$A$1:$E$1902,2,FALSE)</f>
        <v>#N/A</v>
      </c>
      <c r="G4500" s="48" t="e">
        <f>VLOOKUP(A4500,'TAZ definitions'!$A$1:$E$1902,4,FALSE)</f>
        <v>#N/A</v>
      </c>
      <c r="H4500" s="44">
        <v>87423</v>
      </c>
      <c r="I4500" s="44">
        <v>0</v>
      </c>
      <c r="J4500" s="44">
        <v>17344</v>
      </c>
      <c r="K4500" s="44">
        <v>0</v>
      </c>
      <c r="L4500" s="44">
        <v>0</v>
      </c>
      <c r="M4500" s="44">
        <v>0</v>
      </c>
      <c r="N4500" s="44">
        <v>0</v>
      </c>
      <c r="O4500" s="44">
        <v>0</v>
      </c>
      <c r="P4500" s="44">
        <v>0</v>
      </c>
      <c r="Q4500" s="44">
        <v>0</v>
      </c>
      <c r="R4500" s="44">
        <v>20.447239</v>
      </c>
      <c r="S4500" s="44">
        <v>20.325409000000001</v>
      </c>
      <c r="T4500" s="44">
        <v>87423</v>
      </c>
      <c r="U4500" s="44">
        <v>17344</v>
      </c>
      <c r="V4500" s="44">
        <v>0</v>
      </c>
      <c r="W4500" s="44">
        <v>0</v>
      </c>
      <c r="X4500" s="44">
        <v>3418.7984369999999</v>
      </c>
      <c r="Y4500" s="44">
        <v>44239.702269000001</v>
      </c>
      <c r="Z4500" s="44">
        <v>1109.3796890000001</v>
      </c>
      <c r="AA4500" s="44">
        <v>47.541203000000003</v>
      </c>
      <c r="AB4500" s="44">
        <v>2.4919720000000001</v>
      </c>
      <c r="AC4500" s="44">
        <v>0.84654200000000002</v>
      </c>
      <c r="AD4500" s="44">
        <v>10122.656322999999</v>
      </c>
    </row>
    <row r="4501" spans="1:30" x14ac:dyDescent="0.25">
      <c r="A4501">
        <v>207003</v>
      </c>
      <c r="B4501" t="s">
        <v>468</v>
      </c>
      <c r="C4501" t="s">
        <v>469</v>
      </c>
      <c r="D4501" t="s">
        <v>470</v>
      </c>
      <c r="F4501" s="48" t="e">
        <f>VLOOKUP(A4501,'TAZ definitions'!$A$1:$E$1902,2,FALSE)</f>
        <v>#N/A</v>
      </c>
      <c r="G4501" s="48" t="e">
        <f>VLOOKUP(A4501,'TAZ definitions'!$A$1:$E$1902,4,FALSE)</f>
        <v>#N/A</v>
      </c>
      <c r="H4501" s="44">
        <v>92598</v>
      </c>
      <c r="I4501" s="44">
        <v>0</v>
      </c>
      <c r="J4501" s="44">
        <v>17755</v>
      </c>
      <c r="K4501" s="44">
        <v>0</v>
      </c>
      <c r="L4501" s="44">
        <v>0</v>
      </c>
      <c r="M4501" s="44">
        <v>0</v>
      </c>
      <c r="N4501" s="44">
        <v>0</v>
      </c>
      <c r="O4501" s="44">
        <v>0</v>
      </c>
      <c r="P4501" s="44">
        <v>0</v>
      </c>
      <c r="Q4501" s="44">
        <v>0</v>
      </c>
      <c r="R4501" s="44">
        <v>19.831947</v>
      </c>
      <c r="S4501" s="44">
        <v>19.61084</v>
      </c>
      <c r="T4501" s="44">
        <v>92598</v>
      </c>
      <c r="U4501" s="44">
        <v>17755</v>
      </c>
      <c r="V4501" s="44">
        <v>0</v>
      </c>
      <c r="W4501" s="44">
        <v>0</v>
      </c>
      <c r="X4501" s="44">
        <v>3004.1566320000002</v>
      </c>
      <c r="Y4501" s="44">
        <v>41059.781005999997</v>
      </c>
      <c r="Z4501" s="44">
        <v>976.01727200000005</v>
      </c>
      <c r="AA4501" s="44">
        <v>43.369987999999999</v>
      </c>
      <c r="AB4501" s="44">
        <v>2.283128</v>
      </c>
      <c r="AC4501" s="44">
        <v>0.76714499999999997</v>
      </c>
      <c r="AD4501" s="44">
        <v>9146.7209289999992</v>
      </c>
    </row>
    <row r="4502" spans="1:30" x14ac:dyDescent="0.25">
      <c r="A4502">
        <v>207004</v>
      </c>
      <c r="B4502" t="s">
        <v>468</v>
      </c>
      <c r="C4502" t="s">
        <v>469</v>
      </c>
      <c r="D4502" t="s">
        <v>470</v>
      </c>
      <c r="F4502" s="48" t="e">
        <f>VLOOKUP(A4502,'TAZ definitions'!$A$1:$E$1902,2,FALSE)</f>
        <v>#N/A</v>
      </c>
      <c r="G4502" s="48" t="e">
        <f>VLOOKUP(A4502,'TAZ definitions'!$A$1:$E$1902,4,FALSE)</f>
        <v>#N/A</v>
      </c>
      <c r="H4502" s="44">
        <v>79424</v>
      </c>
      <c r="I4502" s="44">
        <v>0</v>
      </c>
      <c r="J4502" s="44">
        <v>15830</v>
      </c>
      <c r="K4502" s="44">
        <v>0</v>
      </c>
      <c r="L4502" s="44">
        <v>0</v>
      </c>
      <c r="M4502" s="44">
        <v>0</v>
      </c>
      <c r="N4502" s="44">
        <v>0</v>
      </c>
      <c r="O4502" s="44">
        <v>0</v>
      </c>
      <c r="P4502" s="44">
        <v>0</v>
      </c>
      <c r="Q4502" s="44">
        <v>0</v>
      </c>
      <c r="R4502" s="44">
        <v>21.812511000000001</v>
      </c>
      <c r="S4502" s="44">
        <v>21.733582999999999</v>
      </c>
      <c r="T4502" s="44">
        <v>79424</v>
      </c>
      <c r="U4502" s="44">
        <v>15830</v>
      </c>
      <c r="V4502" s="44">
        <v>0</v>
      </c>
      <c r="W4502" s="44">
        <v>0</v>
      </c>
      <c r="X4502" s="44">
        <v>1843.8974350000001</v>
      </c>
      <c r="Y4502" s="44">
        <v>2420.0159119999998</v>
      </c>
      <c r="Z4502" s="44">
        <v>96.974694999999997</v>
      </c>
      <c r="AA4502" s="44">
        <v>2.1620889999999999</v>
      </c>
      <c r="AB4502" s="44">
        <v>9.3153E-2</v>
      </c>
      <c r="AC4502" s="44">
        <v>5.3430999999999999E-2</v>
      </c>
      <c r="AD4502" s="44">
        <v>611.96905500000003</v>
      </c>
    </row>
    <row r="4503" spans="1:30" x14ac:dyDescent="0.25">
      <c r="A4503">
        <v>207005</v>
      </c>
      <c r="B4503" t="s">
        <v>468</v>
      </c>
      <c r="C4503" t="s">
        <v>469</v>
      </c>
      <c r="D4503" t="s">
        <v>471</v>
      </c>
      <c r="F4503" s="48" t="e">
        <f>VLOOKUP(A4503,'TAZ definitions'!$A$1:$E$1902,2,FALSE)</f>
        <v>#N/A</v>
      </c>
      <c r="G4503" s="48" t="e">
        <f>VLOOKUP(A4503,'TAZ definitions'!$A$1:$E$1902,4,FALSE)</f>
        <v>#N/A</v>
      </c>
      <c r="H4503" s="44">
        <v>123756</v>
      </c>
      <c r="I4503" s="44">
        <v>0</v>
      </c>
      <c r="J4503" s="44">
        <v>25549</v>
      </c>
      <c r="K4503" s="44">
        <v>0</v>
      </c>
      <c r="L4503" s="44">
        <v>0</v>
      </c>
      <c r="M4503" s="44">
        <v>0</v>
      </c>
      <c r="N4503" s="44">
        <v>0</v>
      </c>
      <c r="O4503" s="44">
        <v>0</v>
      </c>
      <c r="P4503" s="44">
        <v>0</v>
      </c>
      <c r="Q4503" s="44">
        <v>0</v>
      </c>
      <c r="R4503" s="44">
        <v>19.907276</v>
      </c>
      <c r="S4503" s="44">
        <v>19.739930999999999</v>
      </c>
      <c r="T4503" s="44">
        <v>123756</v>
      </c>
      <c r="U4503" s="44">
        <v>25549</v>
      </c>
      <c r="V4503" s="44">
        <v>0</v>
      </c>
      <c r="W4503" s="44">
        <v>0</v>
      </c>
      <c r="X4503" s="44">
        <v>9563.0432070000006</v>
      </c>
      <c r="Y4503" s="44">
        <v>97589.921568000005</v>
      </c>
      <c r="Z4503" s="44">
        <v>2620.242972</v>
      </c>
      <c r="AA4503" s="44">
        <v>103.02585500000001</v>
      </c>
      <c r="AB4503" s="44">
        <v>5.2469190000000001</v>
      </c>
      <c r="AC4503" s="44">
        <v>1.904296</v>
      </c>
      <c r="AD4503" s="44">
        <v>22562.392883</v>
      </c>
    </row>
    <row r="4504" spans="1:30" x14ac:dyDescent="0.25">
      <c r="A4504">
        <v>207006</v>
      </c>
      <c r="B4504" t="s">
        <v>468</v>
      </c>
      <c r="C4504" t="s">
        <v>469</v>
      </c>
      <c r="D4504" t="s">
        <v>472</v>
      </c>
      <c r="F4504" s="48" t="e">
        <f>VLOOKUP(A4504,'TAZ definitions'!$A$1:$E$1902,2,FALSE)</f>
        <v>#N/A</v>
      </c>
      <c r="G4504" s="48" t="e">
        <f>VLOOKUP(A4504,'TAZ definitions'!$A$1:$E$1902,4,FALSE)</f>
        <v>#N/A</v>
      </c>
      <c r="H4504" s="44">
        <v>73654</v>
      </c>
      <c r="I4504" s="44">
        <v>0</v>
      </c>
      <c r="J4504" s="44">
        <v>17114</v>
      </c>
      <c r="K4504" s="44">
        <v>0</v>
      </c>
      <c r="L4504" s="44">
        <v>0</v>
      </c>
      <c r="M4504" s="44">
        <v>0</v>
      </c>
      <c r="N4504" s="44">
        <v>0</v>
      </c>
      <c r="O4504" s="44">
        <v>0</v>
      </c>
      <c r="P4504" s="44">
        <v>0</v>
      </c>
      <c r="Q4504" s="44">
        <v>0</v>
      </c>
      <c r="R4504" s="44">
        <v>19.335484999999998</v>
      </c>
      <c r="S4504" s="44">
        <v>19.377825000000001</v>
      </c>
      <c r="T4504" s="44">
        <v>73654</v>
      </c>
      <c r="U4504" s="44">
        <v>17114</v>
      </c>
      <c r="V4504" s="44">
        <v>0</v>
      </c>
      <c r="W4504" s="44">
        <v>0</v>
      </c>
      <c r="X4504" s="44">
        <v>654.76393800000005</v>
      </c>
      <c r="Y4504" s="44">
        <v>61018.125973000002</v>
      </c>
      <c r="Z4504" s="44">
        <v>1406.8784840000001</v>
      </c>
      <c r="AA4504" s="44">
        <v>68.028543999999997</v>
      </c>
      <c r="AB4504" s="44">
        <v>3.5408219999999999</v>
      </c>
      <c r="AC4504" s="44">
        <v>1.1432709999999999</v>
      </c>
      <c r="AD4504" s="44">
        <v>13661.460671999999</v>
      </c>
    </row>
    <row r="4505" spans="1:30" x14ac:dyDescent="0.25">
      <c r="A4505">
        <v>207007</v>
      </c>
      <c r="B4505" t="s">
        <v>468</v>
      </c>
      <c r="C4505" t="s">
        <v>469</v>
      </c>
      <c r="D4505" t="s">
        <v>390</v>
      </c>
      <c r="F4505" s="48" t="e">
        <f>VLOOKUP(A4505,'TAZ definitions'!$A$1:$E$1902,2,FALSE)</f>
        <v>#N/A</v>
      </c>
      <c r="G4505" s="48" t="e">
        <f>VLOOKUP(A4505,'TAZ definitions'!$A$1:$E$1902,4,FALSE)</f>
        <v>#N/A</v>
      </c>
      <c r="H4505" s="44">
        <v>44021</v>
      </c>
      <c r="I4505" s="44">
        <v>0</v>
      </c>
      <c r="J4505" s="44">
        <v>8092</v>
      </c>
      <c r="K4505" s="44">
        <v>0</v>
      </c>
      <c r="L4505" s="44">
        <v>0</v>
      </c>
      <c r="M4505" s="44">
        <v>0</v>
      </c>
      <c r="N4505" s="44">
        <v>0</v>
      </c>
      <c r="O4505" s="44">
        <v>0</v>
      </c>
      <c r="P4505" s="44">
        <v>0</v>
      </c>
      <c r="Q4505" s="44">
        <v>0</v>
      </c>
      <c r="R4505" s="44">
        <v>24.576733000000001</v>
      </c>
      <c r="S4505" s="44">
        <v>24.400303000000001</v>
      </c>
      <c r="T4505" s="44">
        <v>44021</v>
      </c>
      <c r="U4505" s="44">
        <v>8092</v>
      </c>
      <c r="V4505" s="44">
        <v>0</v>
      </c>
      <c r="W4505" s="44">
        <v>0</v>
      </c>
      <c r="X4505" s="44">
        <v>0</v>
      </c>
      <c r="Y4505" s="44">
        <v>1747.5188700000001</v>
      </c>
      <c r="Z4505" s="44">
        <v>51.156529999999997</v>
      </c>
      <c r="AA4505" s="44">
        <v>1.4462759999999999</v>
      </c>
      <c r="AB4505" s="44">
        <v>7.1550000000000002E-2</v>
      </c>
      <c r="AC4505" s="44">
        <v>3.3258000000000003E-2</v>
      </c>
      <c r="AD4505" s="44">
        <v>380.57640700000002</v>
      </c>
    </row>
    <row r="4506" spans="1:30" x14ac:dyDescent="0.25">
      <c r="A4506">
        <v>207008</v>
      </c>
      <c r="B4506" t="s">
        <v>468</v>
      </c>
      <c r="C4506" t="s">
        <v>469</v>
      </c>
      <c r="D4506" t="s">
        <v>472</v>
      </c>
      <c r="F4506" s="48" t="e">
        <f>VLOOKUP(A4506,'TAZ definitions'!$A$1:$E$1902,2,FALSE)</f>
        <v>#N/A</v>
      </c>
      <c r="G4506" s="48" t="e">
        <f>VLOOKUP(A4506,'TAZ definitions'!$A$1:$E$1902,4,FALSE)</f>
        <v>#N/A</v>
      </c>
      <c r="H4506" s="44">
        <v>77423</v>
      </c>
      <c r="I4506" s="44">
        <v>0</v>
      </c>
      <c r="J4506" s="44">
        <v>15238</v>
      </c>
      <c r="K4506" s="44">
        <v>0</v>
      </c>
      <c r="L4506" s="44">
        <v>0</v>
      </c>
      <c r="M4506" s="44">
        <v>0</v>
      </c>
      <c r="N4506" s="44">
        <v>0</v>
      </c>
      <c r="O4506" s="44">
        <v>0</v>
      </c>
      <c r="P4506" s="44">
        <v>0</v>
      </c>
      <c r="Q4506" s="44">
        <v>0</v>
      </c>
      <c r="R4506" s="44">
        <v>20.083915999999999</v>
      </c>
      <c r="S4506" s="44">
        <v>19.930529</v>
      </c>
      <c r="T4506" s="44">
        <v>77423</v>
      </c>
      <c r="U4506" s="44">
        <v>15238</v>
      </c>
      <c r="V4506" s="44">
        <v>0</v>
      </c>
      <c r="W4506" s="44">
        <v>0</v>
      </c>
      <c r="X4506" s="44">
        <v>730.39552900000001</v>
      </c>
      <c r="Y4506" s="44">
        <v>11457.616918</v>
      </c>
      <c r="Z4506" s="44">
        <v>351.37126499999999</v>
      </c>
      <c r="AA4506" s="44">
        <v>9.4961610000000007</v>
      </c>
      <c r="AB4506" s="44">
        <v>0.46170299999999997</v>
      </c>
      <c r="AC4506" s="44">
        <v>0.22055</v>
      </c>
      <c r="AD4506" s="44">
        <v>2522.7124629999998</v>
      </c>
    </row>
    <row r="4507" spans="1:30" x14ac:dyDescent="0.25">
      <c r="A4507">
        <v>207009</v>
      </c>
      <c r="B4507" t="s">
        <v>468</v>
      </c>
      <c r="C4507" t="s">
        <v>469</v>
      </c>
      <c r="D4507" t="s">
        <v>472</v>
      </c>
      <c r="F4507" s="48" t="e">
        <f>VLOOKUP(A4507,'TAZ definitions'!$A$1:$E$1902,2,FALSE)</f>
        <v>#N/A</v>
      </c>
      <c r="G4507" s="48" t="e">
        <f>VLOOKUP(A4507,'TAZ definitions'!$A$1:$E$1902,4,FALSE)</f>
        <v>#N/A</v>
      </c>
      <c r="H4507" s="44">
        <v>126051</v>
      </c>
      <c r="I4507" s="44">
        <v>0</v>
      </c>
      <c r="J4507" s="44">
        <v>21070</v>
      </c>
      <c r="K4507" s="44">
        <v>0</v>
      </c>
      <c r="L4507" s="44">
        <v>0</v>
      </c>
      <c r="M4507" s="44">
        <v>0</v>
      </c>
      <c r="N4507" s="44">
        <v>0</v>
      </c>
      <c r="O4507" s="44">
        <v>0</v>
      </c>
      <c r="P4507" s="44">
        <v>0</v>
      </c>
      <c r="Q4507" s="44">
        <v>0</v>
      </c>
      <c r="R4507" s="44">
        <v>21.227779000000002</v>
      </c>
      <c r="S4507" s="44">
        <v>20.914307000000001</v>
      </c>
      <c r="T4507" s="44">
        <v>126051.007813</v>
      </c>
      <c r="U4507" s="44">
        <v>21070</v>
      </c>
      <c r="V4507" s="44">
        <v>0</v>
      </c>
      <c r="W4507" s="44">
        <v>0</v>
      </c>
      <c r="X4507" s="44">
        <v>0</v>
      </c>
      <c r="Y4507" s="44">
        <v>3143.550123</v>
      </c>
      <c r="Z4507" s="44">
        <v>90.946404000000001</v>
      </c>
      <c r="AA4507" s="44">
        <v>2.6113170000000001</v>
      </c>
      <c r="AB4507" s="44">
        <v>0.128193</v>
      </c>
      <c r="AC4507" s="44">
        <v>5.9490000000000001E-2</v>
      </c>
      <c r="AD4507" s="44">
        <v>677.88492699999995</v>
      </c>
    </row>
    <row r="4508" spans="1:30" x14ac:dyDescent="0.25">
      <c r="A4508">
        <v>207010</v>
      </c>
      <c r="B4508" t="s">
        <v>468</v>
      </c>
      <c r="C4508" t="s">
        <v>469</v>
      </c>
      <c r="D4508" t="s">
        <v>472</v>
      </c>
      <c r="F4508" s="48" t="e">
        <f>VLOOKUP(A4508,'TAZ definitions'!$A$1:$E$1902,2,FALSE)</f>
        <v>#N/A</v>
      </c>
      <c r="G4508" s="48" t="e">
        <f>VLOOKUP(A4508,'TAZ definitions'!$A$1:$E$1902,4,FALSE)</f>
        <v>#N/A</v>
      </c>
      <c r="H4508" s="44">
        <v>93076</v>
      </c>
      <c r="I4508" s="44">
        <v>0</v>
      </c>
      <c r="J4508" s="44">
        <v>20031</v>
      </c>
      <c r="K4508" s="44">
        <v>0</v>
      </c>
      <c r="L4508" s="44">
        <v>0</v>
      </c>
      <c r="M4508" s="44">
        <v>0</v>
      </c>
      <c r="N4508" s="44">
        <v>0</v>
      </c>
      <c r="O4508" s="44">
        <v>0</v>
      </c>
      <c r="P4508" s="44">
        <v>0</v>
      </c>
      <c r="Q4508" s="44">
        <v>0</v>
      </c>
      <c r="R4508" s="44">
        <v>18.397895999999999</v>
      </c>
      <c r="S4508" s="44">
        <v>18.317405999999998</v>
      </c>
      <c r="T4508" s="44">
        <v>93076</v>
      </c>
      <c r="U4508" s="44">
        <v>20031</v>
      </c>
      <c r="V4508" s="44">
        <v>0</v>
      </c>
      <c r="W4508" s="44">
        <v>0</v>
      </c>
      <c r="X4508" s="44">
        <v>0</v>
      </c>
      <c r="Y4508" s="44">
        <v>19892.916370999999</v>
      </c>
      <c r="Z4508" s="44">
        <v>638.10510999999997</v>
      </c>
      <c r="AA4508" s="44">
        <v>16.673469999999998</v>
      </c>
      <c r="AB4508" s="44">
        <v>0.75879600000000003</v>
      </c>
      <c r="AC4508" s="44">
        <v>0.39563999999999999</v>
      </c>
      <c r="AD4508" s="44">
        <v>4519.8520630000003</v>
      </c>
    </row>
    <row r="4509" spans="1:30" x14ac:dyDescent="0.25">
      <c r="A4509">
        <v>207011</v>
      </c>
      <c r="B4509" t="s">
        <v>468</v>
      </c>
      <c r="C4509" t="s">
        <v>469</v>
      </c>
      <c r="D4509" t="s">
        <v>472</v>
      </c>
      <c r="F4509" s="48" t="e">
        <f>VLOOKUP(A4509,'TAZ definitions'!$A$1:$E$1902,2,FALSE)</f>
        <v>#N/A</v>
      </c>
      <c r="G4509" s="48" t="e">
        <f>VLOOKUP(A4509,'TAZ definitions'!$A$1:$E$1902,4,FALSE)</f>
        <v>#N/A</v>
      </c>
      <c r="H4509" s="44">
        <v>102325</v>
      </c>
      <c r="I4509" s="44">
        <v>0</v>
      </c>
      <c r="J4509" s="44">
        <v>21586</v>
      </c>
      <c r="K4509" s="44">
        <v>0</v>
      </c>
      <c r="L4509" s="44">
        <v>0</v>
      </c>
      <c r="M4509" s="44">
        <v>0</v>
      </c>
      <c r="N4509" s="44">
        <v>0</v>
      </c>
      <c r="O4509" s="44">
        <v>0</v>
      </c>
      <c r="P4509" s="44">
        <v>0</v>
      </c>
      <c r="Q4509" s="44">
        <v>0</v>
      </c>
      <c r="R4509" s="44">
        <v>17.511398</v>
      </c>
      <c r="S4509" s="44">
        <v>17.395053999999998</v>
      </c>
      <c r="T4509" s="44">
        <v>102325</v>
      </c>
      <c r="U4509" s="44">
        <v>21586</v>
      </c>
      <c r="V4509" s="44">
        <v>0</v>
      </c>
      <c r="W4509" s="44">
        <v>0</v>
      </c>
      <c r="X4509" s="44">
        <v>4265.0480660000003</v>
      </c>
      <c r="Y4509" s="44">
        <v>41398.502285000002</v>
      </c>
      <c r="Z4509" s="44">
        <v>1396.705492</v>
      </c>
      <c r="AA4509" s="44">
        <v>35.136592</v>
      </c>
      <c r="AB4509" s="44">
        <v>1.6296900000000001</v>
      </c>
      <c r="AC4509" s="44">
        <v>0.83783200000000002</v>
      </c>
      <c r="AD4509" s="44">
        <v>9541.7615569999998</v>
      </c>
    </row>
    <row r="4510" spans="1:30" x14ac:dyDescent="0.25">
      <c r="A4510">
        <v>207012</v>
      </c>
      <c r="B4510" t="s">
        <v>468</v>
      </c>
      <c r="C4510" t="s">
        <v>469</v>
      </c>
      <c r="D4510" t="s">
        <v>472</v>
      </c>
      <c r="F4510" s="48" t="e">
        <f>VLOOKUP(A4510,'TAZ definitions'!$A$1:$E$1902,2,FALSE)</f>
        <v>#N/A</v>
      </c>
      <c r="G4510" s="48" t="e">
        <f>VLOOKUP(A4510,'TAZ definitions'!$A$1:$E$1902,4,FALSE)</f>
        <v>#N/A</v>
      </c>
      <c r="H4510" s="44">
        <v>113686</v>
      </c>
      <c r="I4510" s="44">
        <v>0</v>
      </c>
      <c r="J4510" s="44">
        <v>24611</v>
      </c>
      <c r="K4510" s="44">
        <v>0</v>
      </c>
      <c r="L4510" s="44">
        <v>0</v>
      </c>
      <c r="M4510" s="44">
        <v>0</v>
      </c>
      <c r="N4510" s="44">
        <v>0</v>
      </c>
      <c r="O4510" s="44">
        <v>0</v>
      </c>
      <c r="P4510" s="44">
        <v>0</v>
      </c>
      <c r="Q4510" s="44">
        <v>0</v>
      </c>
      <c r="R4510" s="44">
        <v>17.799448000000002</v>
      </c>
      <c r="S4510" s="44">
        <v>17.594809999999999</v>
      </c>
      <c r="T4510" s="44">
        <v>113686</v>
      </c>
      <c r="U4510" s="44">
        <v>24611</v>
      </c>
      <c r="V4510" s="44">
        <v>0</v>
      </c>
      <c r="W4510" s="44">
        <v>0</v>
      </c>
      <c r="X4510" s="44">
        <v>3186.5850129999999</v>
      </c>
      <c r="Y4510" s="44">
        <v>48333.467786000001</v>
      </c>
      <c r="Z4510" s="44">
        <v>1472.488102</v>
      </c>
      <c r="AA4510" s="44">
        <v>40.376272</v>
      </c>
      <c r="AB4510" s="44">
        <v>1.9584429999999999</v>
      </c>
      <c r="AC4510" s="44">
        <v>0.93836600000000003</v>
      </c>
      <c r="AD4510" s="44">
        <v>10752.511570999999</v>
      </c>
    </row>
    <row r="4511" spans="1:30" x14ac:dyDescent="0.25">
      <c r="A4511">
        <v>207013</v>
      </c>
      <c r="B4511" t="s">
        <v>468</v>
      </c>
      <c r="C4511" t="s">
        <v>469</v>
      </c>
      <c r="D4511" t="s">
        <v>472</v>
      </c>
      <c r="F4511" s="48" t="e">
        <f>VLOOKUP(A4511,'TAZ definitions'!$A$1:$E$1902,2,FALSE)</f>
        <v>#N/A</v>
      </c>
      <c r="G4511" s="48" t="e">
        <f>VLOOKUP(A4511,'TAZ definitions'!$A$1:$E$1902,4,FALSE)</f>
        <v>#N/A</v>
      </c>
      <c r="H4511" s="44">
        <v>90656</v>
      </c>
      <c r="I4511" s="44">
        <v>0</v>
      </c>
      <c r="J4511" s="44">
        <v>19432</v>
      </c>
      <c r="K4511" s="44">
        <v>0</v>
      </c>
      <c r="L4511" s="44">
        <v>0</v>
      </c>
      <c r="M4511" s="44">
        <v>0</v>
      </c>
      <c r="N4511" s="44">
        <v>0</v>
      </c>
      <c r="O4511" s="44">
        <v>0</v>
      </c>
      <c r="P4511" s="44">
        <v>0</v>
      </c>
      <c r="Q4511" s="44">
        <v>0</v>
      </c>
      <c r="R4511" s="44">
        <v>18.632227</v>
      </c>
      <c r="S4511" s="44">
        <v>18.552572000000001</v>
      </c>
      <c r="T4511" s="44">
        <v>90656</v>
      </c>
      <c r="U4511" s="44">
        <v>19432</v>
      </c>
      <c r="V4511" s="44">
        <v>0</v>
      </c>
      <c r="W4511" s="44">
        <v>0</v>
      </c>
      <c r="X4511" s="44">
        <v>6178.8291980000004</v>
      </c>
      <c r="Y4511" s="44">
        <v>70586.702688999998</v>
      </c>
      <c r="Z4511" s="44">
        <v>1936.0771769999999</v>
      </c>
      <c r="AA4511" s="44">
        <v>74.357021000000003</v>
      </c>
      <c r="AB4511" s="44">
        <v>3.689902</v>
      </c>
      <c r="AC4511" s="44">
        <v>1.3748910000000001</v>
      </c>
      <c r="AD4511" s="44">
        <v>16158.328417000001</v>
      </c>
    </row>
    <row r="4512" spans="1:30" x14ac:dyDescent="0.25">
      <c r="A4512">
        <v>207014</v>
      </c>
      <c r="B4512" t="s">
        <v>468</v>
      </c>
      <c r="C4512" t="s">
        <v>469</v>
      </c>
      <c r="D4512" t="s">
        <v>472</v>
      </c>
      <c r="F4512" s="48" t="e">
        <f>VLOOKUP(A4512,'TAZ definitions'!$A$1:$E$1902,2,FALSE)</f>
        <v>#N/A</v>
      </c>
      <c r="G4512" s="48" t="e">
        <f>VLOOKUP(A4512,'TAZ definitions'!$A$1:$E$1902,4,FALSE)</f>
        <v>#N/A</v>
      </c>
      <c r="H4512" s="44">
        <v>107437</v>
      </c>
      <c r="I4512" s="44">
        <v>0</v>
      </c>
      <c r="J4512" s="44">
        <v>22437</v>
      </c>
      <c r="K4512" s="44">
        <v>0</v>
      </c>
      <c r="L4512" s="44">
        <v>0</v>
      </c>
      <c r="M4512" s="44">
        <v>0</v>
      </c>
      <c r="N4512" s="44">
        <v>0</v>
      </c>
      <c r="O4512" s="44">
        <v>0</v>
      </c>
      <c r="P4512" s="44">
        <v>0</v>
      </c>
      <c r="Q4512" s="44">
        <v>0</v>
      </c>
      <c r="R4512" s="44">
        <v>17.033621</v>
      </c>
      <c r="S4512" s="44">
        <v>16.969286</v>
      </c>
      <c r="T4512" s="44">
        <v>107437</v>
      </c>
      <c r="U4512" s="44">
        <v>22437</v>
      </c>
      <c r="V4512" s="44">
        <v>0</v>
      </c>
      <c r="W4512" s="44">
        <v>0</v>
      </c>
      <c r="X4512" s="44">
        <v>2771.9446400000002</v>
      </c>
      <c r="Y4512" s="44">
        <v>28072.479478000001</v>
      </c>
      <c r="Z4512" s="44">
        <v>930.98343599999998</v>
      </c>
      <c r="AA4512" s="44">
        <v>23.708783</v>
      </c>
      <c r="AB4512" s="44">
        <v>1.1485259999999999</v>
      </c>
      <c r="AC4512" s="44">
        <v>0.56113999999999997</v>
      </c>
      <c r="AD4512" s="44">
        <v>6441.4536129999997</v>
      </c>
    </row>
    <row r="4513" spans="1:30" x14ac:dyDescent="0.25">
      <c r="A4513">
        <v>207015</v>
      </c>
      <c r="B4513" t="s">
        <v>468</v>
      </c>
      <c r="C4513" t="s">
        <v>469</v>
      </c>
      <c r="D4513" t="s">
        <v>472</v>
      </c>
      <c r="F4513" s="48" t="e">
        <f>VLOOKUP(A4513,'TAZ definitions'!$A$1:$E$1902,2,FALSE)</f>
        <v>#N/A</v>
      </c>
      <c r="G4513" s="48" t="e">
        <f>VLOOKUP(A4513,'TAZ definitions'!$A$1:$E$1902,4,FALSE)</f>
        <v>#N/A</v>
      </c>
      <c r="H4513" s="44">
        <v>123785</v>
      </c>
      <c r="I4513" s="44">
        <v>0</v>
      </c>
      <c r="J4513" s="44">
        <v>26355</v>
      </c>
      <c r="K4513" s="44">
        <v>0</v>
      </c>
      <c r="L4513" s="44">
        <v>0</v>
      </c>
      <c r="M4513" s="44">
        <v>0</v>
      </c>
      <c r="N4513" s="44">
        <v>0</v>
      </c>
      <c r="O4513" s="44">
        <v>0</v>
      </c>
      <c r="P4513" s="44">
        <v>0</v>
      </c>
      <c r="Q4513" s="44">
        <v>0</v>
      </c>
      <c r="R4513" s="44">
        <v>17.609456999999999</v>
      </c>
      <c r="S4513" s="44">
        <v>17.523748000000001</v>
      </c>
      <c r="T4513" s="44">
        <v>123785</v>
      </c>
      <c r="U4513" s="44">
        <v>26355</v>
      </c>
      <c r="V4513" s="44">
        <v>0</v>
      </c>
      <c r="W4513" s="44">
        <v>0</v>
      </c>
      <c r="X4513" s="44">
        <v>6912.008143</v>
      </c>
      <c r="Y4513" s="44">
        <v>32052.758051000001</v>
      </c>
      <c r="Z4513" s="44">
        <v>1021.856357</v>
      </c>
      <c r="AA4513" s="44">
        <v>27.050245</v>
      </c>
      <c r="AB4513" s="44">
        <v>1.2858560000000001</v>
      </c>
      <c r="AC4513" s="44">
        <v>0.63702400000000003</v>
      </c>
      <c r="AD4513" s="44">
        <v>7320.2776110000004</v>
      </c>
    </row>
    <row r="4514" spans="1:30" x14ac:dyDescent="0.25">
      <c r="A4514">
        <v>207016</v>
      </c>
      <c r="B4514" t="s">
        <v>468</v>
      </c>
      <c r="C4514" t="s">
        <v>469</v>
      </c>
      <c r="D4514" t="s">
        <v>472</v>
      </c>
      <c r="F4514" s="48" t="e">
        <f>VLOOKUP(A4514,'TAZ definitions'!$A$1:$E$1902,2,FALSE)</f>
        <v>#N/A</v>
      </c>
      <c r="G4514" s="48" t="e">
        <f>VLOOKUP(A4514,'TAZ definitions'!$A$1:$E$1902,4,FALSE)</f>
        <v>#N/A</v>
      </c>
      <c r="H4514" s="44">
        <v>139306</v>
      </c>
      <c r="I4514" s="44">
        <v>0</v>
      </c>
      <c r="J4514" s="44">
        <v>25122</v>
      </c>
      <c r="K4514" s="44">
        <v>0</v>
      </c>
      <c r="L4514" s="44">
        <v>0</v>
      </c>
      <c r="M4514" s="44">
        <v>0</v>
      </c>
      <c r="N4514" s="44">
        <v>0</v>
      </c>
      <c r="O4514" s="44">
        <v>0</v>
      </c>
      <c r="P4514" s="44">
        <v>0</v>
      </c>
      <c r="Q4514" s="44">
        <v>0</v>
      </c>
      <c r="R4514" s="44">
        <v>19.084016999999999</v>
      </c>
      <c r="S4514" s="44">
        <v>18.813274</v>
      </c>
      <c r="T4514" s="44">
        <v>139306</v>
      </c>
      <c r="U4514" s="44">
        <v>25122</v>
      </c>
      <c r="V4514" s="44">
        <v>0</v>
      </c>
      <c r="W4514" s="44">
        <v>0</v>
      </c>
      <c r="X4514" s="44">
        <v>8544.9639520000001</v>
      </c>
      <c r="Y4514" s="44">
        <v>16904.202712999999</v>
      </c>
      <c r="Z4514" s="44">
        <v>595.52839300000005</v>
      </c>
      <c r="AA4514" s="44">
        <v>14.567245</v>
      </c>
      <c r="AB4514" s="44">
        <v>0.64334000000000002</v>
      </c>
      <c r="AC4514" s="44">
        <v>0.35247600000000001</v>
      </c>
      <c r="AD4514" s="44">
        <v>4043.441065</v>
      </c>
    </row>
    <row r="4515" spans="1:30" x14ac:dyDescent="0.25">
      <c r="A4515">
        <v>207017</v>
      </c>
      <c r="B4515" t="s">
        <v>468</v>
      </c>
      <c r="C4515" t="s">
        <v>469</v>
      </c>
      <c r="D4515" t="s">
        <v>471</v>
      </c>
      <c r="F4515" s="48" t="e">
        <f>VLOOKUP(A4515,'TAZ definitions'!$A$1:$E$1902,2,FALSE)</f>
        <v>#N/A</v>
      </c>
      <c r="G4515" s="48" t="e">
        <f>VLOOKUP(A4515,'TAZ definitions'!$A$1:$E$1902,4,FALSE)</f>
        <v>#N/A</v>
      </c>
      <c r="H4515" s="44">
        <v>158945</v>
      </c>
      <c r="I4515" s="44">
        <v>0</v>
      </c>
      <c r="J4515" s="44">
        <v>27896</v>
      </c>
      <c r="K4515" s="44">
        <v>0</v>
      </c>
      <c r="L4515" s="44">
        <v>0</v>
      </c>
      <c r="M4515" s="44">
        <v>0</v>
      </c>
      <c r="N4515" s="44">
        <v>0</v>
      </c>
      <c r="O4515" s="44">
        <v>0</v>
      </c>
      <c r="P4515" s="44">
        <v>173.09352100000001</v>
      </c>
      <c r="Q4515" s="44">
        <v>136.27177399999999</v>
      </c>
      <c r="R4515" s="44">
        <v>20.993475</v>
      </c>
      <c r="S4515" s="44">
        <v>20.654859999999999</v>
      </c>
      <c r="T4515" s="44">
        <v>158936.28125</v>
      </c>
      <c r="U4515" s="44">
        <v>27894.470702999999</v>
      </c>
      <c r="V4515" s="44">
        <v>0</v>
      </c>
      <c r="W4515" s="44">
        <v>0</v>
      </c>
      <c r="X4515" s="44">
        <v>11206.510673999999</v>
      </c>
      <c r="Y4515" s="44">
        <v>53102.558495999998</v>
      </c>
      <c r="Z4515" s="44">
        <v>1404.1729110000001</v>
      </c>
      <c r="AA4515" s="44">
        <v>56.766626000000002</v>
      </c>
      <c r="AB4515" s="44">
        <v>2.8765670000000001</v>
      </c>
      <c r="AC4515" s="44">
        <v>1.0328459999999999</v>
      </c>
      <c r="AD4515" s="44">
        <v>12271.133599000001</v>
      </c>
    </row>
    <row r="4516" spans="1:30" x14ac:dyDescent="0.25">
      <c r="A4516">
        <v>207018</v>
      </c>
      <c r="B4516" t="s">
        <v>468</v>
      </c>
      <c r="C4516" t="s">
        <v>469</v>
      </c>
      <c r="D4516" t="s">
        <v>472</v>
      </c>
      <c r="F4516" s="48" t="e">
        <f>VLOOKUP(A4516,'TAZ definitions'!$A$1:$E$1902,2,FALSE)</f>
        <v>#N/A</v>
      </c>
      <c r="G4516" s="48" t="e">
        <f>VLOOKUP(A4516,'TAZ definitions'!$A$1:$E$1902,4,FALSE)</f>
        <v>#N/A</v>
      </c>
      <c r="H4516" s="44">
        <v>145209</v>
      </c>
      <c r="I4516" s="44">
        <v>0</v>
      </c>
      <c r="J4516" s="44">
        <v>25939</v>
      </c>
      <c r="K4516" s="44">
        <v>0</v>
      </c>
      <c r="L4516" s="44">
        <v>0</v>
      </c>
      <c r="M4516" s="44">
        <v>0</v>
      </c>
      <c r="N4516" s="44">
        <v>0</v>
      </c>
      <c r="O4516" s="44">
        <v>0</v>
      </c>
      <c r="P4516" s="44">
        <v>0</v>
      </c>
      <c r="Q4516" s="44">
        <v>0</v>
      </c>
      <c r="R4516" s="44">
        <v>19.257384999999999</v>
      </c>
      <c r="S4516" s="44">
        <v>18.963408999999999</v>
      </c>
      <c r="T4516" s="44">
        <v>145209</v>
      </c>
      <c r="U4516" s="44">
        <v>25939</v>
      </c>
      <c r="V4516" s="44">
        <v>0</v>
      </c>
      <c r="W4516" s="44">
        <v>0</v>
      </c>
      <c r="X4516" s="44">
        <v>0</v>
      </c>
      <c r="Y4516" s="44">
        <v>13456.773644000001</v>
      </c>
      <c r="Z4516" s="44">
        <v>422.91119600000002</v>
      </c>
      <c r="AA4516" s="44">
        <v>11.280055000000001</v>
      </c>
      <c r="AB4516" s="44">
        <v>0.521208</v>
      </c>
      <c r="AC4516" s="44">
        <v>0.26267499999999999</v>
      </c>
      <c r="AD4516" s="44">
        <v>2994.7658179999999</v>
      </c>
    </row>
    <row r="4517" spans="1:30" x14ac:dyDescent="0.25">
      <c r="A4517">
        <v>207019</v>
      </c>
      <c r="B4517" t="s">
        <v>468</v>
      </c>
      <c r="C4517" t="s">
        <v>469</v>
      </c>
      <c r="D4517" t="s">
        <v>470</v>
      </c>
      <c r="F4517" s="48" t="e">
        <f>VLOOKUP(A4517,'TAZ definitions'!$A$1:$E$1902,2,FALSE)</f>
        <v>#N/A</v>
      </c>
      <c r="G4517" s="48" t="e">
        <f>VLOOKUP(A4517,'TAZ definitions'!$A$1:$E$1902,4,FALSE)</f>
        <v>#N/A</v>
      </c>
      <c r="H4517" s="44">
        <v>118195</v>
      </c>
      <c r="I4517" s="44">
        <v>0</v>
      </c>
      <c r="J4517" s="44">
        <v>20604</v>
      </c>
      <c r="K4517" s="44">
        <v>0</v>
      </c>
      <c r="L4517" s="44">
        <v>0</v>
      </c>
      <c r="M4517" s="44">
        <v>0</v>
      </c>
      <c r="N4517" s="44">
        <v>0</v>
      </c>
      <c r="O4517" s="44">
        <v>0</v>
      </c>
      <c r="P4517" s="44">
        <v>0</v>
      </c>
      <c r="Q4517" s="44">
        <v>0</v>
      </c>
      <c r="R4517" s="44">
        <v>20.354647</v>
      </c>
      <c r="S4517" s="44">
        <v>19.951359</v>
      </c>
      <c r="T4517" s="44">
        <v>118195</v>
      </c>
      <c r="U4517" s="44">
        <v>20604</v>
      </c>
      <c r="V4517" s="44">
        <v>0</v>
      </c>
      <c r="W4517" s="44">
        <v>0</v>
      </c>
      <c r="X4517" s="44">
        <v>20879.154834000001</v>
      </c>
      <c r="Y4517" s="44">
        <v>99639.320143000004</v>
      </c>
      <c r="Z4517" s="44">
        <v>2570.8094540000002</v>
      </c>
      <c r="AA4517" s="44">
        <v>107.41445299999999</v>
      </c>
      <c r="AB4517" s="44">
        <v>5.5941489999999998</v>
      </c>
      <c r="AC4517" s="44">
        <v>1.94564</v>
      </c>
      <c r="AD4517" s="44">
        <v>23116.412793</v>
      </c>
    </row>
    <row r="4518" spans="1:30" x14ac:dyDescent="0.25">
      <c r="A4518">
        <v>207020</v>
      </c>
      <c r="B4518" t="s">
        <v>468</v>
      </c>
      <c r="C4518" t="s">
        <v>469</v>
      </c>
      <c r="D4518" t="s">
        <v>473</v>
      </c>
      <c r="F4518" s="48" t="e">
        <f>VLOOKUP(A4518,'TAZ definitions'!$A$1:$E$1902,2,FALSE)</f>
        <v>#N/A</v>
      </c>
      <c r="G4518" s="48" t="e">
        <f>VLOOKUP(A4518,'TAZ definitions'!$A$1:$E$1902,4,FALSE)</f>
        <v>#N/A</v>
      </c>
      <c r="H4518" s="44">
        <v>95682</v>
      </c>
      <c r="I4518" s="44">
        <v>0</v>
      </c>
      <c r="J4518" s="44">
        <v>14298</v>
      </c>
      <c r="K4518" s="44">
        <v>0</v>
      </c>
      <c r="L4518" s="44">
        <v>0</v>
      </c>
      <c r="M4518" s="44">
        <v>0</v>
      </c>
      <c r="N4518" s="44">
        <v>0</v>
      </c>
      <c r="O4518" s="44">
        <v>0</v>
      </c>
      <c r="P4518" s="44">
        <v>0</v>
      </c>
      <c r="Q4518" s="44">
        <v>0</v>
      </c>
      <c r="R4518" s="44">
        <v>21.522857999999999</v>
      </c>
      <c r="S4518" s="44">
        <v>21.759685999999999</v>
      </c>
      <c r="T4518" s="44">
        <v>95682.007813000004</v>
      </c>
      <c r="U4518" s="44">
        <v>14298</v>
      </c>
      <c r="V4518" s="44">
        <v>0</v>
      </c>
      <c r="W4518" s="44">
        <v>0</v>
      </c>
      <c r="X4518" s="44">
        <v>3703.594122</v>
      </c>
      <c r="Y4518" s="44">
        <v>10559.728665000001</v>
      </c>
      <c r="Z4518" s="44">
        <v>290.44720799999999</v>
      </c>
      <c r="AA4518" s="44">
        <v>10.178053</v>
      </c>
      <c r="AB4518" s="44">
        <v>0.502135</v>
      </c>
      <c r="AC4518" s="44">
        <v>0.203149</v>
      </c>
      <c r="AD4518" s="44">
        <v>2363.2961529999998</v>
      </c>
    </row>
    <row r="4519" spans="1:30" x14ac:dyDescent="0.25">
      <c r="A4519">
        <v>207021</v>
      </c>
      <c r="B4519" t="s">
        <v>468</v>
      </c>
      <c r="C4519" t="s">
        <v>469</v>
      </c>
      <c r="D4519" t="s">
        <v>262</v>
      </c>
      <c r="F4519" s="48" t="e">
        <f>VLOOKUP(A4519,'TAZ definitions'!$A$1:$E$1902,2,FALSE)</f>
        <v>#N/A</v>
      </c>
      <c r="G4519" s="48" t="e">
        <f>VLOOKUP(A4519,'TAZ definitions'!$A$1:$E$1902,4,FALSE)</f>
        <v>#N/A</v>
      </c>
      <c r="H4519" s="44">
        <v>121913</v>
      </c>
      <c r="I4519" s="44">
        <v>0</v>
      </c>
      <c r="J4519" s="44">
        <v>19267</v>
      </c>
      <c r="K4519" s="44">
        <v>0</v>
      </c>
      <c r="L4519" s="44">
        <v>0</v>
      </c>
      <c r="M4519" s="44">
        <v>0</v>
      </c>
      <c r="N4519" s="44">
        <v>0</v>
      </c>
      <c r="O4519" s="44">
        <v>0</v>
      </c>
      <c r="P4519" s="44">
        <v>0</v>
      </c>
      <c r="Q4519" s="44">
        <v>0</v>
      </c>
      <c r="R4519" s="44">
        <v>20.407988</v>
      </c>
      <c r="S4519" s="44">
        <v>20.251048999999998</v>
      </c>
      <c r="T4519" s="44">
        <v>121913.007813</v>
      </c>
      <c r="U4519" s="44">
        <v>19267</v>
      </c>
      <c r="V4519" s="44">
        <v>0</v>
      </c>
      <c r="W4519" s="44">
        <v>0</v>
      </c>
      <c r="X4519" s="44">
        <v>0</v>
      </c>
      <c r="Y4519" s="44">
        <v>978.00040300000001</v>
      </c>
      <c r="Z4519" s="44">
        <v>28.184809999999999</v>
      </c>
      <c r="AA4519" s="44">
        <v>0.80208299999999999</v>
      </c>
      <c r="AB4519" s="44">
        <v>4.4230999999999999E-2</v>
      </c>
      <c r="AC4519" s="44">
        <v>1.8421E-2</v>
      </c>
      <c r="AD4519" s="44">
        <v>216.88731000000001</v>
      </c>
    </row>
    <row r="4520" spans="1:30" x14ac:dyDescent="0.25">
      <c r="A4520">
        <v>207022</v>
      </c>
      <c r="B4520" t="s">
        <v>468</v>
      </c>
      <c r="C4520" t="s">
        <v>469</v>
      </c>
      <c r="D4520" t="s">
        <v>262</v>
      </c>
      <c r="F4520" s="48" t="e">
        <f>VLOOKUP(A4520,'TAZ definitions'!$A$1:$E$1902,2,FALSE)</f>
        <v>#N/A</v>
      </c>
      <c r="G4520" s="48" t="e">
        <f>VLOOKUP(A4520,'TAZ definitions'!$A$1:$E$1902,4,FALSE)</f>
        <v>#N/A</v>
      </c>
      <c r="H4520" s="44">
        <v>133207</v>
      </c>
      <c r="I4520" s="44">
        <v>0</v>
      </c>
      <c r="J4520" s="44">
        <v>21109</v>
      </c>
      <c r="K4520" s="44">
        <v>0</v>
      </c>
      <c r="L4520" s="44">
        <v>0</v>
      </c>
      <c r="M4520" s="44">
        <v>0</v>
      </c>
      <c r="N4520" s="44">
        <v>0</v>
      </c>
      <c r="O4520" s="44">
        <v>0</v>
      </c>
      <c r="P4520" s="44">
        <v>0</v>
      </c>
      <c r="Q4520" s="44">
        <v>0</v>
      </c>
      <c r="R4520" s="44">
        <v>18.904710999999999</v>
      </c>
      <c r="S4520" s="44">
        <v>18.808358999999999</v>
      </c>
      <c r="T4520" s="44">
        <v>133207</v>
      </c>
      <c r="U4520" s="44">
        <v>21109</v>
      </c>
      <c r="V4520" s="44">
        <v>0</v>
      </c>
      <c r="W4520" s="44">
        <v>0</v>
      </c>
      <c r="X4520" s="44">
        <v>11639.842524</v>
      </c>
      <c r="Y4520" s="44">
        <v>26138.157297999998</v>
      </c>
      <c r="Z4520" s="44">
        <v>722.44501500000001</v>
      </c>
      <c r="AA4520" s="44">
        <v>25.175471000000002</v>
      </c>
      <c r="AB4520" s="44">
        <v>1.2205250000000001</v>
      </c>
      <c r="AC4520" s="44">
        <v>0.50144100000000003</v>
      </c>
      <c r="AD4520" s="44">
        <v>5813.9958059999999</v>
      </c>
    </row>
    <row r="4521" spans="1:30" x14ac:dyDescent="0.25">
      <c r="A4521">
        <v>207023</v>
      </c>
      <c r="B4521" t="s">
        <v>468</v>
      </c>
      <c r="C4521" t="s">
        <v>469</v>
      </c>
      <c r="D4521" t="s">
        <v>262</v>
      </c>
      <c r="F4521" s="48" t="e">
        <f>VLOOKUP(A4521,'TAZ definitions'!$A$1:$E$1902,2,FALSE)</f>
        <v>#N/A</v>
      </c>
      <c r="G4521" s="48" t="e">
        <f>VLOOKUP(A4521,'TAZ definitions'!$A$1:$E$1902,4,FALSE)</f>
        <v>#N/A</v>
      </c>
      <c r="H4521" s="44">
        <v>127044</v>
      </c>
      <c r="I4521" s="44">
        <v>0</v>
      </c>
      <c r="J4521" s="44">
        <v>19074</v>
      </c>
      <c r="K4521" s="44">
        <v>0</v>
      </c>
      <c r="L4521" s="44">
        <v>0</v>
      </c>
      <c r="M4521" s="44">
        <v>0</v>
      </c>
      <c r="N4521" s="44">
        <v>0</v>
      </c>
      <c r="O4521" s="44">
        <v>0</v>
      </c>
      <c r="P4521" s="44">
        <v>0</v>
      </c>
      <c r="Q4521" s="44">
        <v>0</v>
      </c>
      <c r="R4521" s="44">
        <v>20.164391999999999</v>
      </c>
      <c r="S4521" s="44">
        <v>19.945813999999999</v>
      </c>
      <c r="T4521" s="44">
        <v>127043.992188</v>
      </c>
      <c r="U4521" s="44">
        <v>19074</v>
      </c>
      <c r="V4521" s="44">
        <v>0</v>
      </c>
      <c r="W4521" s="44">
        <v>0</v>
      </c>
      <c r="X4521" s="44">
        <v>0</v>
      </c>
      <c r="Y4521" s="44">
        <v>8102.8407360000001</v>
      </c>
      <c r="Z4521" s="44">
        <v>246.76500799999999</v>
      </c>
      <c r="AA4521" s="44">
        <v>6.7684689999999996</v>
      </c>
      <c r="AB4521" s="44">
        <v>0.32433099999999998</v>
      </c>
      <c r="AC4521" s="44">
        <v>0.156004</v>
      </c>
      <c r="AD4521" s="44">
        <v>1784.968327</v>
      </c>
    </row>
    <row r="4522" spans="1:30" x14ac:dyDescent="0.25">
      <c r="A4522">
        <v>207024</v>
      </c>
      <c r="B4522" t="s">
        <v>468</v>
      </c>
      <c r="C4522" t="s">
        <v>469</v>
      </c>
      <c r="D4522" t="s">
        <v>473</v>
      </c>
      <c r="F4522" s="48" t="e">
        <f>VLOOKUP(A4522,'TAZ definitions'!$A$1:$E$1902,2,FALSE)</f>
        <v>#N/A</v>
      </c>
      <c r="G4522" s="48" t="e">
        <f>VLOOKUP(A4522,'TAZ definitions'!$A$1:$E$1902,4,FALSE)</f>
        <v>#N/A</v>
      </c>
      <c r="H4522" s="44">
        <v>24094</v>
      </c>
      <c r="I4522" s="44">
        <v>0</v>
      </c>
      <c r="J4522" s="44">
        <v>3779</v>
      </c>
      <c r="K4522" s="44">
        <v>0</v>
      </c>
      <c r="L4522" s="44">
        <v>0</v>
      </c>
      <c r="M4522" s="44">
        <v>0</v>
      </c>
      <c r="N4522" s="44">
        <v>0</v>
      </c>
      <c r="O4522" s="44">
        <v>0</v>
      </c>
      <c r="P4522" s="44">
        <v>0</v>
      </c>
      <c r="Q4522" s="44">
        <v>0</v>
      </c>
      <c r="R4522" s="44">
        <v>22.741887999999999</v>
      </c>
      <c r="S4522" s="44">
        <v>22.397864999999999</v>
      </c>
      <c r="T4522" s="44">
        <v>24094</v>
      </c>
      <c r="U4522" s="44">
        <v>3779</v>
      </c>
      <c r="V4522" s="44">
        <v>0</v>
      </c>
      <c r="W4522" s="44">
        <v>0</v>
      </c>
      <c r="X4522" s="44">
        <v>8550.1860649999999</v>
      </c>
      <c r="Y4522" s="44">
        <v>25131.872756000001</v>
      </c>
      <c r="Z4522" s="44">
        <v>553.84246299999995</v>
      </c>
      <c r="AA4522" s="44">
        <v>28.077756000000001</v>
      </c>
      <c r="AB4522" s="44">
        <v>1.387391</v>
      </c>
      <c r="AC4522" s="44">
        <v>0.46917999999999999</v>
      </c>
      <c r="AD4522" s="44">
        <v>5437.5674509999999</v>
      </c>
    </row>
    <row r="4523" spans="1:30" x14ac:dyDescent="0.25">
      <c r="A4523">
        <v>207025</v>
      </c>
      <c r="B4523" t="s">
        <v>468</v>
      </c>
      <c r="C4523" t="s">
        <v>469</v>
      </c>
      <c r="D4523" t="s">
        <v>474</v>
      </c>
      <c r="F4523" s="48" t="e">
        <f>VLOOKUP(A4523,'TAZ definitions'!$A$1:$E$1902,2,FALSE)</f>
        <v>#N/A</v>
      </c>
      <c r="G4523" s="48" t="e">
        <f>VLOOKUP(A4523,'TAZ definitions'!$A$1:$E$1902,4,FALSE)</f>
        <v>#N/A</v>
      </c>
      <c r="H4523" s="44">
        <v>16823</v>
      </c>
      <c r="I4523" s="44">
        <v>0</v>
      </c>
      <c r="J4523" s="44">
        <v>2541</v>
      </c>
      <c r="K4523" s="44">
        <v>0</v>
      </c>
      <c r="L4523" s="44">
        <v>0</v>
      </c>
      <c r="M4523" s="44">
        <v>0</v>
      </c>
      <c r="N4523" s="44">
        <v>0</v>
      </c>
      <c r="O4523" s="44">
        <v>0</v>
      </c>
      <c r="P4523" s="44">
        <v>0</v>
      </c>
      <c r="Q4523" s="44">
        <v>0</v>
      </c>
      <c r="R4523" s="44">
        <v>20.581261000000001</v>
      </c>
      <c r="S4523" s="44">
        <v>20.329027</v>
      </c>
      <c r="T4523" s="44">
        <v>16823</v>
      </c>
      <c r="U4523" s="44">
        <v>2541</v>
      </c>
      <c r="V4523" s="44">
        <v>0</v>
      </c>
      <c r="W4523" s="44">
        <v>0</v>
      </c>
      <c r="X4523" s="44">
        <v>0</v>
      </c>
      <c r="Y4523" s="44">
        <v>5567.479542</v>
      </c>
      <c r="Z4523" s="44">
        <v>148.895005</v>
      </c>
      <c r="AA4523" s="44">
        <v>5.2810389999999998</v>
      </c>
      <c r="AB4523" s="44">
        <v>0.27124300000000001</v>
      </c>
      <c r="AC4523" s="44">
        <v>0.10484599999999999</v>
      </c>
      <c r="AD4523" s="44">
        <v>1229.492154</v>
      </c>
    </row>
    <row r="4524" spans="1:30" x14ac:dyDescent="0.25">
      <c r="A4524">
        <v>207026</v>
      </c>
      <c r="B4524" t="s">
        <v>468</v>
      </c>
      <c r="C4524" t="s">
        <v>469</v>
      </c>
      <c r="D4524" t="s">
        <v>470</v>
      </c>
      <c r="F4524" s="48" t="e">
        <f>VLOOKUP(A4524,'TAZ definitions'!$A$1:$E$1902,2,FALSE)</f>
        <v>#N/A</v>
      </c>
      <c r="G4524" s="48" t="e">
        <f>VLOOKUP(A4524,'TAZ definitions'!$A$1:$E$1902,4,FALSE)</f>
        <v>#N/A</v>
      </c>
      <c r="H4524" s="44">
        <v>97467</v>
      </c>
      <c r="I4524" s="44">
        <v>0</v>
      </c>
      <c r="J4524" s="44">
        <v>17325</v>
      </c>
      <c r="K4524" s="44">
        <v>0</v>
      </c>
      <c r="L4524" s="44">
        <v>0</v>
      </c>
      <c r="M4524" s="44">
        <v>0</v>
      </c>
      <c r="N4524" s="44">
        <v>0</v>
      </c>
      <c r="O4524" s="44">
        <v>0</v>
      </c>
      <c r="P4524" s="44">
        <v>0</v>
      </c>
      <c r="Q4524" s="44">
        <v>0</v>
      </c>
      <c r="R4524" s="44">
        <v>21.269506</v>
      </c>
      <c r="S4524" s="44">
        <v>21.13213</v>
      </c>
      <c r="T4524" s="44">
        <v>97467</v>
      </c>
      <c r="U4524" s="44">
        <v>17325</v>
      </c>
      <c r="V4524" s="44">
        <v>0</v>
      </c>
      <c r="W4524" s="44">
        <v>0</v>
      </c>
      <c r="X4524" s="44">
        <v>5046.3670519999996</v>
      </c>
      <c r="Y4524" s="44">
        <v>29522.077325999999</v>
      </c>
      <c r="Z4524" s="44">
        <v>804.71114399999999</v>
      </c>
      <c r="AA4524" s="44">
        <v>30.801331000000001</v>
      </c>
      <c r="AB4524" s="44">
        <v>1.531447</v>
      </c>
      <c r="AC4524" s="44">
        <v>0.57240100000000005</v>
      </c>
      <c r="AD4524" s="44">
        <v>6729.8255200000003</v>
      </c>
    </row>
    <row r="4525" spans="1:30" x14ac:dyDescent="0.25">
      <c r="A4525">
        <v>207027</v>
      </c>
      <c r="B4525" t="s">
        <v>468</v>
      </c>
      <c r="C4525" t="s">
        <v>469</v>
      </c>
      <c r="D4525" t="s">
        <v>470</v>
      </c>
      <c r="F4525" s="48" t="e">
        <f>VLOOKUP(A4525,'TAZ definitions'!$A$1:$E$1902,2,FALSE)</f>
        <v>#N/A</v>
      </c>
      <c r="G4525" s="48" t="e">
        <f>VLOOKUP(A4525,'TAZ definitions'!$A$1:$E$1902,4,FALSE)</f>
        <v>#N/A</v>
      </c>
      <c r="H4525" s="44">
        <v>90955</v>
      </c>
      <c r="I4525" s="44">
        <v>0</v>
      </c>
      <c r="J4525" s="44">
        <v>19543</v>
      </c>
      <c r="K4525" s="44">
        <v>0</v>
      </c>
      <c r="L4525" s="44">
        <v>0</v>
      </c>
      <c r="M4525" s="44">
        <v>0</v>
      </c>
      <c r="N4525" s="44">
        <v>0</v>
      </c>
      <c r="O4525" s="44">
        <v>0</v>
      </c>
      <c r="P4525" s="44">
        <v>0</v>
      </c>
      <c r="Q4525" s="44">
        <v>0</v>
      </c>
      <c r="R4525" s="44">
        <v>21.419765000000002</v>
      </c>
      <c r="S4525" s="44">
        <v>21.453862999999998</v>
      </c>
      <c r="T4525" s="44">
        <v>90955</v>
      </c>
      <c r="U4525" s="44">
        <v>19543</v>
      </c>
      <c r="V4525" s="44">
        <v>0</v>
      </c>
      <c r="W4525" s="44">
        <v>0</v>
      </c>
      <c r="X4525" s="44">
        <v>11025.503629999999</v>
      </c>
      <c r="Y4525" s="44">
        <v>15346.706108</v>
      </c>
      <c r="Z4525" s="44">
        <v>533.27963299999999</v>
      </c>
      <c r="AA4525" s="44">
        <v>13.154292999999999</v>
      </c>
      <c r="AB4525" s="44">
        <v>0.63137200000000004</v>
      </c>
      <c r="AC4525" s="44">
        <v>0.31550099999999998</v>
      </c>
      <c r="AD4525" s="44">
        <v>3687.8090649999999</v>
      </c>
    </row>
    <row r="4526" spans="1:30" x14ac:dyDescent="0.25">
      <c r="A4526">
        <v>207028</v>
      </c>
      <c r="B4526" t="s">
        <v>468</v>
      </c>
      <c r="C4526" t="s">
        <v>469</v>
      </c>
      <c r="D4526" t="s">
        <v>472</v>
      </c>
      <c r="F4526" s="48" t="e">
        <f>VLOOKUP(A4526,'TAZ definitions'!$A$1:$E$1902,2,FALSE)</f>
        <v>#N/A</v>
      </c>
      <c r="G4526" s="48" t="e">
        <f>VLOOKUP(A4526,'TAZ definitions'!$A$1:$E$1902,4,FALSE)</f>
        <v>#N/A</v>
      </c>
      <c r="H4526" s="44">
        <v>95405</v>
      </c>
      <c r="I4526" s="44">
        <v>0</v>
      </c>
      <c r="J4526" s="44">
        <v>20098</v>
      </c>
      <c r="K4526" s="44">
        <v>0</v>
      </c>
      <c r="L4526" s="44">
        <v>0</v>
      </c>
      <c r="M4526" s="44">
        <v>0</v>
      </c>
      <c r="N4526" s="44">
        <v>0</v>
      </c>
      <c r="O4526" s="44">
        <v>0</v>
      </c>
      <c r="P4526" s="44">
        <v>0</v>
      </c>
      <c r="Q4526" s="44">
        <v>0</v>
      </c>
      <c r="R4526" s="44">
        <v>18.348801000000002</v>
      </c>
      <c r="S4526" s="44">
        <v>18.286104000000002</v>
      </c>
      <c r="T4526" s="44">
        <v>95405</v>
      </c>
      <c r="U4526" s="44">
        <v>20098</v>
      </c>
      <c r="V4526" s="44">
        <v>0</v>
      </c>
      <c r="W4526" s="44">
        <v>0</v>
      </c>
      <c r="X4526" s="44">
        <v>0</v>
      </c>
      <c r="Y4526" s="44">
        <v>17475.908499000001</v>
      </c>
      <c r="Z4526" s="44">
        <v>521.48056799999995</v>
      </c>
      <c r="AA4526" s="44">
        <v>14.554634</v>
      </c>
      <c r="AB4526" s="44">
        <v>0.70617600000000003</v>
      </c>
      <c r="AC4526" s="44">
        <v>0.33389200000000002</v>
      </c>
      <c r="AD4526" s="44">
        <v>3818.4965010000001</v>
      </c>
    </row>
    <row r="4527" spans="1:30" x14ac:dyDescent="0.25">
      <c r="A4527">
        <v>207029</v>
      </c>
      <c r="B4527" t="s">
        <v>468</v>
      </c>
      <c r="C4527" t="s">
        <v>469</v>
      </c>
      <c r="D4527" t="s">
        <v>472</v>
      </c>
      <c r="F4527" s="48" t="e">
        <f>VLOOKUP(A4527,'TAZ definitions'!$A$1:$E$1902,2,FALSE)</f>
        <v>#N/A</v>
      </c>
      <c r="G4527" s="48" t="e">
        <f>VLOOKUP(A4527,'TAZ definitions'!$A$1:$E$1902,4,FALSE)</f>
        <v>#N/A</v>
      </c>
      <c r="H4527" s="44">
        <v>82131</v>
      </c>
      <c r="I4527" s="44">
        <v>0</v>
      </c>
      <c r="J4527" s="44">
        <v>18445</v>
      </c>
      <c r="K4527" s="44">
        <v>0</v>
      </c>
      <c r="L4527" s="44">
        <v>0</v>
      </c>
      <c r="M4527" s="44">
        <v>0</v>
      </c>
      <c r="N4527" s="44">
        <v>0</v>
      </c>
      <c r="O4527" s="44">
        <v>0</v>
      </c>
      <c r="P4527" s="44">
        <v>0</v>
      </c>
      <c r="Q4527" s="44">
        <v>0</v>
      </c>
      <c r="R4527" s="44">
        <v>20.738285000000001</v>
      </c>
      <c r="S4527" s="44">
        <v>20.559605000000001</v>
      </c>
      <c r="T4527" s="44">
        <v>82131</v>
      </c>
      <c r="U4527" s="44">
        <v>18445</v>
      </c>
      <c r="V4527" s="44">
        <v>0</v>
      </c>
      <c r="W4527" s="44">
        <v>0</v>
      </c>
      <c r="X4527" s="44">
        <v>0</v>
      </c>
      <c r="Y4527" s="44">
        <v>11999.957139</v>
      </c>
      <c r="Z4527" s="44">
        <v>377.659539</v>
      </c>
      <c r="AA4527" s="44">
        <v>10.021948999999999</v>
      </c>
      <c r="AB4527" s="44">
        <v>0.46050000000000002</v>
      </c>
      <c r="AC4527" s="44">
        <v>0.23583200000000001</v>
      </c>
      <c r="AD4527" s="44">
        <v>2685.1266770000002</v>
      </c>
    </row>
    <row r="4528" spans="1:30" x14ac:dyDescent="0.25">
      <c r="A4528">
        <v>207030</v>
      </c>
      <c r="B4528" t="s">
        <v>468</v>
      </c>
      <c r="C4528" t="s">
        <v>469</v>
      </c>
      <c r="D4528" t="s">
        <v>136</v>
      </c>
      <c r="F4528" s="48" t="e">
        <f>VLOOKUP(A4528,'TAZ definitions'!$A$1:$E$1902,2,FALSE)</f>
        <v>#N/A</v>
      </c>
      <c r="G4528" s="48" t="e">
        <f>VLOOKUP(A4528,'TAZ definitions'!$A$1:$E$1902,4,FALSE)</f>
        <v>#N/A</v>
      </c>
      <c r="H4528" s="44">
        <v>192348</v>
      </c>
      <c r="I4528" s="44">
        <v>0</v>
      </c>
      <c r="J4528" s="44">
        <v>22911</v>
      </c>
      <c r="K4528" s="44">
        <v>0</v>
      </c>
      <c r="L4528" s="44">
        <v>0</v>
      </c>
      <c r="M4528" s="44">
        <v>0</v>
      </c>
      <c r="N4528" s="44">
        <v>252.5</v>
      </c>
      <c r="O4528" s="44">
        <v>0</v>
      </c>
      <c r="P4528" s="44">
        <v>174.282532</v>
      </c>
      <c r="Q4528" s="44">
        <v>165.967941</v>
      </c>
      <c r="R4528" s="44">
        <v>20.163715</v>
      </c>
      <c r="S4528" s="44">
        <v>19.591560000000001</v>
      </c>
      <c r="T4528" s="44">
        <v>192337.328125</v>
      </c>
      <c r="U4528" s="44">
        <v>22909.728515999999</v>
      </c>
      <c r="V4528" s="44">
        <v>0</v>
      </c>
      <c r="W4528" s="44">
        <v>252.48599200000001</v>
      </c>
      <c r="X4528" s="44">
        <v>11232.180447000001</v>
      </c>
      <c r="Y4528" s="44">
        <v>102897.158308</v>
      </c>
      <c r="Z4528" s="44">
        <v>2473.227269</v>
      </c>
      <c r="AA4528" s="44">
        <v>111.92001999999999</v>
      </c>
      <c r="AB4528" s="44">
        <v>5.8943669999999999</v>
      </c>
      <c r="AC4528" s="44">
        <v>1.946734</v>
      </c>
      <c r="AD4528" s="44">
        <v>23355.303484</v>
      </c>
    </row>
    <row r="4529" spans="1:30" x14ac:dyDescent="0.25">
      <c r="A4529">
        <v>207031</v>
      </c>
      <c r="B4529" t="s">
        <v>468</v>
      </c>
      <c r="C4529" t="s">
        <v>469</v>
      </c>
      <c r="D4529" t="s">
        <v>471</v>
      </c>
      <c r="F4529" s="48" t="e">
        <f>VLOOKUP(A4529,'TAZ definitions'!$A$1:$E$1902,2,FALSE)</f>
        <v>#N/A</v>
      </c>
      <c r="G4529" s="48" t="e">
        <f>VLOOKUP(A4529,'TAZ definitions'!$A$1:$E$1902,4,FALSE)</f>
        <v>#N/A</v>
      </c>
      <c r="H4529" s="44">
        <v>80243</v>
      </c>
      <c r="I4529" s="44">
        <v>0</v>
      </c>
      <c r="J4529" s="44">
        <v>15271</v>
      </c>
      <c r="K4529" s="44">
        <v>0</v>
      </c>
      <c r="L4529" s="44">
        <v>0</v>
      </c>
      <c r="M4529" s="44">
        <v>0</v>
      </c>
      <c r="N4529" s="44">
        <v>0</v>
      </c>
      <c r="O4529" s="44">
        <v>0</v>
      </c>
      <c r="P4529" s="44">
        <v>0</v>
      </c>
      <c r="Q4529" s="44">
        <v>0</v>
      </c>
      <c r="R4529" s="44">
        <v>21.224163000000001</v>
      </c>
      <c r="S4529" s="44">
        <v>21.130444000000001</v>
      </c>
      <c r="T4529" s="44">
        <v>80243</v>
      </c>
      <c r="U4529" s="44">
        <v>15271</v>
      </c>
      <c r="V4529" s="44">
        <v>0</v>
      </c>
      <c r="W4529" s="44">
        <v>0</v>
      </c>
      <c r="X4529" s="44">
        <v>0</v>
      </c>
      <c r="Y4529" s="44">
        <v>14485.317290999999</v>
      </c>
      <c r="Z4529" s="44">
        <v>456.08096499999999</v>
      </c>
      <c r="AA4529" s="44">
        <v>12.078355999999999</v>
      </c>
      <c r="AB4529" s="44">
        <v>0.56131200000000003</v>
      </c>
      <c r="AC4529" s="44">
        <v>0.28215099999999999</v>
      </c>
      <c r="AD4529" s="44">
        <v>3213.150525</v>
      </c>
    </row>
    <row r="4530" spans="1:30" x14ac:dyDescent="0.25">
      <c r="A4530">
        <v>207032</v>
      </c>
      <c r="B4530" t="s">
        <v>468</v>
      </c>
      <c r="C4530" t="s">
        <v>469</v>
      </c>
      <c r="D4530" t="s">
        <v>471</v>
      </c>
      <c r="F4530" s="48" t="e">
        <f>VLOOKUP(A4530,'TAZ definitions'!$A$1:$E$1902,2,FALSE)</f>
        <v>#N/A</v>
      </c>
      <c r="G4530" s="48" t="e">
        <f>VLOOKUP(A4530,'TAZ definitions'!$A$1:$E$1902,4,FALSE)</f>
        <v>#N/A</v>
      </c>
      <c r="H4530" s="44">
        <v>164628</v>
      </c>
      <c r="I4530" s="44">
        <v>0</v>
      </c>
      <c r="J4530" s="44">
        <v>29889</v>
      </c>
      <c r="K4530" s="44">
        <v>0</v>
      </c>
      <c r="L4530" s="44">
        <v>0</v>
      </c>
      <c r="M4530" s="44">
        <v>0</v>
      </c>
      <c r="N4530" s="44">
        <v>0</v>
      </c>
      <c r="O4530" s="44">
        <v>0</v>
      </c>
      <c r="P4530" s="44">
        <v>141.723511</v>
      </c>
      <c r="Q4530" s="44">
        <v>117.94506800000001</v>
      </c>
      <c r="R4530" s="44">
        <v>19.017707999999999</v>
      </c>
      <c r="S4530" s="44">
        <v>18.867393</v>
      </c>
      <c r="T4530" s="44">
        <v>164624.703125</v>
      </c>
      <c r="U4530" s="44">
        <v>29888.402343999998</v>
      </c>
      <c r="V4530" s="44">
        <v>0</v>
      </c>
      <c r="W4530" s="44">
        <v>0</v>
      </c>
      <c r="X4530" s="44">
        <v>21573.325433000002</v>
      </c>
      <c r="Y4530" s="44">
        <v>161062.96460400001</v>
      </c>
      <c r="Z4530" s="44">
        <v>3685.1269510000002</v>
      </c>
      <c r="AA4530" s="44">
        <v>185.24127999999999</v>
      </c>
      <c r="AB4530" s="44">
        <v>9.7193430000000003</v>
      </c>
      <c r="AC4530" s="44">
        <v>3.0422959999999999</v>
      </c>
      <c r="AD4530" s="44">
        <v>36512.132084999997</v>
      </c>
    </row>
    <row r="4531" spans="1:30" x14ac:dyDescent="0.25">
      <c r="A4531">
        <v>207033</v>
      </c>
      <c r="B4531" t="s">
        <v>468</v>
      </c>
      <c r="C4531" t="s">
        <v>469</v>
      </c>
      <c r="D4531" t="s">
        <v>471</v>
      </c>
      <c r="F4531" s="48" t="e">
        <f>VLOOKUP(A4531,'TAZ definitions'!$A$1:$E$1902,2,FALSE)</f>
        <v>#N/A</v>
      </c>
      <c r="G4531" s="48" t="e">
        <f>VLOOKUP(A4531,'TAZ definitions'!$A$1:$E$1902,4,FALSE)</f>
        <v>#N/A</v>
      </c>
      <c r="H4531" s="44">
        <v>168680</v>
      </c>
      <c r="I4531" s="44">
        <v>0</v>
      </c>
      <c r="J4531" s="44">
        <v>27930</v>
      </c>
      <c r="K4531" s="44">
        <v>0</v>
      </c>
      <c r="L4531" s="44">
        <v>0</v>
      </c>
      <c r="M4531" s="44">
        <v>0</v>
      </c>
      <c r="N4531" s="44">
        <v>0</v>
      </c>
      <c r="O4531" s="44">
        <v>0</v>
      </c>
      <c r="P4531" s="44">
        <v>0</v>
      </c>
      <c r="Q4531" s="44">
        <v>0</v>
      </c>
      <c r="R4531" s="44">
        <v>21.598364</v>
      </c>
      <c r="S4531" s="44">
        <v>21.692661000000001</v>
      </c>
      <c r="T4531" s="44">
        <v>168680</v>
      </c>
      <c r="U4531" s="44">
        <v>27930</v>
      </c>
      <c r="V4531" s="44">
        <v>0</v>
      </c>
      <c r="W4531" s="44">
        <v>0</v>
      </c>
      <c r="X4531" s="44">
        <v>16498.796397999999</v>
      </c>
      <c r="Y4531" s="44">
        <v>44805.977870000002</v>
      </c>
      <c r="Z4531" s="44">
        <v>1416.918625</v>
      </c>
      <c r="AA4531" s="44">
        <v>45.786059000000002</v>
      </c>
      <c r="AB4531" s="44">
        <v>2.2282730000000002</v>
      </c>
      <c r="AC4531" s="44">
        <v>0.93829200000000001</v>
      </c>
      <c r="AD4531" s="44">
        <v>10968.08245</v>
      </c>
    </row>
    <row r="4532" spans="1:30" x14ac:dyDescent="0.25">
      <c r="A4532">
        <v>207034</v>
      </c>
      <c r="B4532" t="s">
        <v>468</v>
      </c>
      <c r="C4532" t="s">
        <v>469</v>
      </c>
      <c r="D4532" t="s">
        <v>471</v>
      </c>
      <c r="F4532" s="48" t="e">
        <f>VLOOKUP(A4532,'TAZ definitions'!$A$1:$E$1902,2,FALSE)</f>
        <v>#N/A</v>
      </c>
      <c r="G4532" s="48" t="e">
        <f>VLOOKUP(A4532,'TAZ definitions'!$A$1:$E$1902,4,FALSE)</f>
        <v>#N/A</v>
      </c>
      <c r="H4532" s="44">
        <v>177965</v>
      </c>
      <c r="I4532" s="44">
        <v>0</v>
      </c>
      <c r="J4532" s="44">
        <v>28229</v>
      </c>
      <c r="K4532" s="44">
        <v>0</v>
      </c>
      <c r="L4532" s="44">
        <v>0</v>
      </c>
      <c r="M4532" s="44">
        <v>0</v>
      </c>
      <c r="N4532" s="44">
        <v>0</v>
      </c>
      <c r="O4532" s="44">
        <v>0</v>
      </c>
      <c r="P4532" s="44">
        <v>0</v>
      </c>
      <c r="Q4532" s="44">
        <v>0</v>
      </c>
      <c r="R4532" s="44">
        <v>23.326336000000001</v>
      </c>
      <c r="S4532" s="44">
        <v>23.325258000000002</v>
      </c>
      <c r="T4532" s="44">
        <v>177965</v>
      </c>
      <c r="U4532" s="44">
        <v>28229</v>
      </c>
      <c r="V4532" s="44">
        <v>0</v>
      </c>
      <c r="W4532" s="44">
        <v>0</v>
      </c>
      <c r="X4532" s="44">
        <v>0</v>
      </c>
      <c r="Y4532" s="44">
        <v>7087.5463419999996</v>
      </c>
      <c r="Z4532" s="44">
        <v>203.466677</v>
      </c>
      <c r="AA4532" s="44">
        <v>5.8699560000000002</v>
      </c>
      <c r="AB4532" s="44">
        <v>0.31507299999999999</v>
      </c>
      <c r="AC4532" s="44">
        <v>0.133607</v>
      </c>
      <c r="AD4532" s="44">
        <v>1567.2051839999999</v>
      </c>
    </row>
    <row r="4533" spans="1:30" x14ac:dyDescent="0.25">
      <c r="A4533">
        <v>207035</v>
      </c>
      <c r="B4533" t="s">
        <v>468</v>
      </c>
      <c r="C4533" t="s">
        <v>469</v>
      </c>
      <c r="D4533" t="s">
        <v>471</v>
      </c>
      <c r="F4533" s="48" t="e">
        <f>VLOOKUP(A4533,'TAZ definitions'!$A$1:$E$1902,2,FALSE)</f>
        <v>#N/A</v>
      </c>
      <c r="G4533" s="48" t="e">
        <f>VLOOKUP(A4533,'TAZ definitions'!$A$1:$E$1902,4,FALSE)</f>
        <v>#N/A</v>
      </c>
      <c r="H4533" s="44">
        <v>158147</v>
      </c>
      <c r="I4533" s="44">
        <v>0</v>
      </c>
      <c r="J4533" s="44">
        <v>29695</v>
      </c>
      <c r="K4533" s="44">
        <v>0</v>
      </c>
      <c r="L4533" s="44">
        <v>0</v>
      </c>
      <c r="M4533" s="44">
        <v>0</v>
      </c>
      <c r="N4533" s="44">
        <v>0</v>
      </c>
      <c r="O4533" s="44">
        <v>0</v>
      </c>
      <c r="P4533" s="44">
        <v>0</v>
      </c>
      <c r="Q4533" s="44">
        <v>0</v>
      </c>
      <c r="R4533" s="44">
        <v>19.30846</v>
      </c>
      <c r="S4533" s="44">
        <v>19.246286000000001</v>
      </c>
      <c r="T4533" s="44">
        <v>158147</v>
      </c>
      <c r="U4533" s="44">
        <v>29695</v>
      </c>
      <c r="V4533" s="44">
        <v>0</v>
      </c>
      <c r="W4533" s="44">
        <v>0</v>
      </c>
      <c r="X4533" s="44">
        <v>887.40753400000006</v>
      </c>
      <c r="Y4533" s="44">
        <v>13212.130955000001</v>
      </c>
      <c r="Z4533" s="44">
        <v>464.45466699999997</v>
      </c>
      <c r="AA4533" s="44">
        <v>11.385939</v>
      </c>
      <c r="AB4533" s="44">
        <v>0.48333700000000002</v>
      </c>
      <c r="AC4533" s="44">
        <v>0.27266099999999999</v>
      </c>
      <c r="AD4533" s="44">
        <v>3102.6343230000002</v>
      </c>
    </row>
    <row r="4534" spans="1:30" x14ac:dyDescent="0.25">
      <c r="A4534">
        <v>207036</v>
      </c>
      <c r="B4534" t="s">
        <v>468</v>
      </c>
      <c r="C4534" t="s">
        <v>469</v>
      </c>
      <c r="D4534" t="s">
        <v>471</v>
      </c>
      <c r="F4534" s="48" t="e">
        <f>VLOOKUP(A4534,'TAZ definitions'!$A$1:$E$1902,2,FALSE)</f>
        <v>#N/A</v>
      </c>
      <c r="G4534" s="48" t="e">
        <f>VLOOKUP(A4534,'TAZ definitions'!$A$1:$E$1902,4,FALSE)</f>
        <v>#N/A</v>
      </c>
      <c r="H4534" s="44">
        <v>120846</v>
      </c>
      <c r="I4534" s="44">
        <v>0</v>
      </c>
      <c r="J4534" s="44">
        <v>21720</v>
      </c>
      <c r="K4534" s="44">
        <v>0</v>
      </c>
      <c r="L4534" s="44">
        <v>0</v>
      </c>
      <c r="M4534" s="44">
        <v>0</v>
      </c>
      <c r="N4534" s="44">
        <v>0</v>
      </c>
      <c r="O4534" s="44">
        <v>0</v>
      </c>
      <c r="P4534" s="44">
        <v>0</v>
      </c>
      <c r="Q4534" s="44">
        <v>0</v>
      </c>
      <c r="R4534" s="44">
        <v>21.408566</v>
      </c>
      <c r="S4534" s="44">
        <v>21.263159000000002</v>
      </c>
      <c r="T4534" s="44">
        <v>120846</v>
      </c>
      <c r="U4534" s="44">
        <v>21720</v>
      </c>
      <c r="V4534" s="44">
        <v>0</v>
      </c>
      <c r="W4534" s="44">
        <v>0</v>
      </c>
      <c r="X4534" s="44">
        <v>0</v>
      </c>
      <c r="Y4534" s="44">
        <v>10240.007680000001</v>
      </c>
      <c r="Z4534" s="44">
        <v>304.68930599999999</v>
      </c>
      <c r="AA4534" s="44">
        <v>8.5223519999999997</v>
      </c>
      <c r="AB4534" s="44">
        <v>0.39783600000000002</v>
      </c>
      <c r="AC4534" s="44">
        <v>0.19680300000000001</v>
      </c>
      <c r="AD4534" s="44">
        <v>2227.7474269999998</v>
      </c>
    </row>
    <row r="4535" spans="1:30" x14ac:dyDescent="0.25">
      <c r="A4535">
        <v>207037</v>
      </c>
      <c r="B4535" t="s">
        <v>468</v>
      </c>
      <c r="C4535" t="s">
        <v>469</v>
      </c>
      <c r="D4535" t="s">
        <v>471</v>
      </c>
      <c r="F4535" s="48" t="e">
        <f>VLOOKUP(A4535,'TAZ definitions'!$A$1:$E$1902,2,FALSE)</f>
        <v>#N/A</v>
      </c>
      <c r="G4535" s="48" t="e">
        <f>VLOOKUP(A4535,'TAZ definitions'!$A$1:$E$1902,4,FALSE)</f>
        <v>#N/A</v>
      </c>
      <c r="H4535" s="44">
        <v>73252</v>
      </c>
      <c r="I4535" s="44">
        <v>0</v>
      </c>
      <c r="J4535" s="44">
        <v>13930</v>
      </c>
      <c r="K4535" s="44">
        <v>0</v>
      </c>
      <c r="L4535" s="44">
        <v>0</v>
      </c>
      <c r="M4535" s="44">
        <v>0</v>
      </c>
      <c r="N4535" s="44">
        <v>0</v>
      </c>
      <c r="O4535" s="44">
        <v>0</v>
      </c>
      <c r="P4535" s="44">
        <v>0</v>
      </c>
      <c r="Q4535" s="44">
        <v>0</v>
      </c>
      <c r="R4535" s="44">
        <v>21.480906999999998</v>
      </c>
      <c r="S4535" s="44">
        <v>21.333597000000001</v>
      </c>
      <c r="T4535" s="44">
        <v>73252</v>
      </c>
      <c r="U4535" s="44">
        <v>13930</v>
      </c>
      <c r="V4535" s="44">
        <v>0</v>
      </c>
      <c r="W4535" s="44">
        <v>0</v>
      </c>
      <c r="X4535" s="44">
        <v>228.90266099999999</v>
      </c>
      <c r="Y4535" s="44">
        <v>6221.3429400000005</v>
      </c>
      <c r="Z4535" s="44">
        <v>218.99842200000001</v>
      </c>
      <c r="AA4535" s="44">
        <v>5.2940630000000004</v>
      </c>
      <c r="AB4535" s="44">
        <v>0.22773399999999999</v>
      </c>
      <c r="AC4535" s="44">
        <v>0.127447</v>
      </c>
      <c r="AD4535" s="44">
        <v>1456.12156</v>
      </c>
    </row>
    <row r="4536" spans="1:30" x14ac:dyDescent="0.25">
      <c r="A4536">
        <v>207038</v>
      </c>
      <c r="B4536" t="s">
        <v>468</v>
      </c>
      <c r="C4536" t="s">
        <v>469</v>
      </c>
      <c r="D4536" t="s">
        <v>471</v>
      </c>
      <c r="F4536" s="48" t="e">
        <f>VLOOKUP(A4536,'TAZ definitions'!$A$1:$E$1902,2,FALSE)</f>
        <v>#N/A</v>
      </c>
      <c r="G4536" s="48" t="e">
        <f>VLOOKUP(A4536,'TAZ definitions'!$A$1:$E$1902,4,FALSE)</f>
        <v>#N/A</v>
      </c>
      <c r="H4536" s="44">
        <v>127406</v>
      </c>
      <c r="I4536" s="44">
        <v>0</v>
      </c>
      <c r="J4536" s="44">
        <v>22045</v>
      </c>
      <c r="K4536" s="44">
        <v>0</v>
      </c>
      <c r="L4536" s="44">
        <v>0</v>
      </c>
      <c r="M4536" s="44">
        <v>0</v>
      </c>
      <c r="N4536" s="44">
        <v>0</v>
      </c>
      <c r="O4536" s="44">
        <v>0</v>
      </c>
      <c r="P4536" s="44">
        <v>0</v>
      </c>
      <c r="Q4536" s="44">
        <v>0</v>
      </c>
      <c r="R4536" s="44">
        <v>19.476395</v>
      </c>
      <c r="S4536" s="44">
        <v>19.355105999999999</v>
      </c>
      <c r="T4536" s="44">
        <v>127406</v>
      </c>
      <c r="U4536" s="44">
        <v>22045</v>
      </c>
      <c r="V4536" s="44">
        <v>0</v>
      </c>
      <c r="W4536" s="44">
        <v>0</v>
      </c>
      <c r="X4536" s="44">
        <v>0</v>
      </c>
      <c r="Y4536" s="44">
        <v>4331.8672120000001</v>
      </c>
      <c r="Z4536" s="44">
        <v>141.820795</v>
      </c>
      <c r="AA4536" s="44">
        <v>3.6323910000000001</v>
      </c>
      <c r="AB4536" s="44">
        <v>0.16435</v>
      </c>
      <c r="AC4536" s="44">
        <v>8.6336999999999997E-2</v>
      </c>
      <c r="AD4536" s="44">
        <v>984.45491100000004</v>
      </c>
    </row>
    <row r="4537" spans="1:30" x14ac:dyDescent="0.25">
      <c r="A4537">
        <v>207039</v>
      </c>
      <c r="B4537" t="s">
        <v>468</v>
      </c>
      <c r="C4537" t="s">
        <v>469</v>
      </c>
      <c r="D4537" t="s">
        <v>472</v>
      </c>
      <c r="F4537" s="48" t="e">
        <f>VLOOKUP(A4537,'TAZ definitions'!$A$1:$E$1902,2,FALSE)</f>
        <v>#N/A</v>
      </c>
      <c r="G4537" s="48" t="e">
        <f>VLOOKUP(A4537,'TAZ definitions'!$A$1:$E$1902,4,FALSE)</f>
        <v>#N/A</v>
      </c>
      <c r="H4537" s="44">
        <v>122682</v>
      </c>
      <c r="I4537" s="44">
        <v>0</v>
      </c>
      <c r="J4537" s="44">
        <v>25731</v>
      </c>
      <c r="K4537" s="44">
        <v>0</v>
      </c>
      <c r="L4537" s="44">
        <v>0</v>
      </c>
      <c r="M4537" s="44">
        <v>0</v>
      </c>
      <c r="N4537" s="44">
        <v>0</v>
      </c>
      <c r="O4537" s="44">
        <v>0</v>
      </c>
      <c r="P4537" s="44">
        <v>154.55010999999999</v>
      </c>
      <c r="Q4537" s="44">
        <v>130.20373499999999</v>
      </c>
      <c r="R4537" s="44">
        <v>17.846954</v>
      </c>
      <c r="S4537" s="44">
        <v>17.717762</v>
      </c>
      <c r="T4537" s="44">
        <v>122680.90625</v>
      </c>
      <c r="U4537" s="44">
        <v>25730.767577999999</v>
      </c>
      <c r="V4537" s="44">
        <v>0</v>
      </c>
      <c r="W4537" s="44">
        <v>0</v>
      </c>
      <c r="X4537" s="44">
        <v>10463.765423000001</v>
      </c>
      <c r="Y4537" s="44">
        <v>36425.434673999996</v>
      </c>
      <c r="Z4537" s="44">
        <v>1348.3549370000001</v>
      </c>
      <c r="AA4537" s="44">
        <v>32.573265999999997</v>
      </c>
      <c r="AB4537" s="44">
        <v>1.524392</v>
      </c>
      <c r="AC4537" s="44">
        <v>0.78665600000000002</v>
      </c>
      <c r="AD4537" s="44">
        <v>9166.8610570000001</v>
      </c>
    </row>
    <row r="4538" spans="1:30" x14ac:dyDescent="0.25">
      <c r="A4538">
        <v>207040</v>
      </c>
      <c r="B4538" t="s">
        <v>468</v>
      </c>
      <c r="C4538" t="s">
        <v>469</v>
      </c>
      <c r="D4538" t="s">
        <v>472</v>
      </c>
      <c r="F4538" s="48" t="e">
        <f>VLOOKUP(A4538,'TAZ definitions'!$A$1:$E$1902,2,FALSE)</f>
        <v>#N/A</v>
      </c>
      <c r="G4538" s="48" t="e">
        <f>VLOOKUP(A4538,'TAZ definitions'!$A$1:$E$1902,4,FALSE)</f>
        <v>#N/A</v>
      </c>
      <c r="H4538" s="44">
        <v>136266</v>
      </c>
      <c r="I4538" s="44">
        <v>0</v>
      </c>
      <c r="J4538" s="44">
        <v>27691</v>
      </c>
      <c r="K4538" s="44">
        <v>0</v>
      </c>
      <c r="L4538" s="44">
        <v>0</v>
      </c>
      <c r="M4538" s="44">
        <v>0</v>
      </c>
      <c r="N4538" s="44">
        <v>0</v>
      </c>
      <c r="O4538" s="44">
        <v>0</v>
      </c>
      <c r="P4538" s="44">
        <v>157.915741</v>
      </c>
      <c r="Q4538" s="44">
        <v>129.22389200000001</v>
      </c>
      <c r="R4538" s="44">
        <v>18.266500000000001</v>
      </c>
      <c r="S4538" s="44">
        <v>18.047923999999998</v>
      </c>
      <c r="T4538" s="44">
        <v>136265.015625</v>
      </c>
      <c r="U4538" s="44">
        <v>27690.798827999999</v>
      </c>
      <c r="V4538" s="44">
        <v>0</v>
      </c>
      <c r="W4538" s="44">
        <v>0</v>
      </c>
      <c r="X4538" s="44">
        <v>0</v>
      </c>
      <c r="Y4538" s="44">
        <v>47092.972873999999</v>
      </c>
      <c r="Z4538" s="44">
        <v>1545.164135</v>
      </c>
      <c r="AA4538" s="44">
        <v>39.611569000000003</v>
      </c>
      <c r="AB4538" s="44">
        <v>1.8925650000000001</v>
      </c>
      <c r="AC4538" s="44">
        <v>0.92769400000000002</v>
      </c>
      <c r="AD4538" s="44">
        <v>10773.307887000001</v>
      </c>
    </row>
    <row r="4539" spans="1:30" x14ac:dyDescent="0.25">
      <c r="A4539">
        <v>207041</v>
      </c>
      <c r="B4539" t="s">
        <v>468</v>
      </c>
      <c r="C4539" t="s">
        <v>469</v>
      </c>
      <c r="D4539" t="s">
        <v>471</v>
      </c>
      <c r="F4539" s="48" t="e">
        <f>VLOOKUP(A4539,'TAZ definitions'!$A$1:$E$1902,2,FALSE)</f>
        <v>#N/A</v>
      </c>
      <c r="G4539" s="48" t="e">
        <f>VLOOKUP(A4539,'TAZ definitions'!$A$1:$E$1902,4,FALSE)</f>
        <v>#N/A</v>
      </c>
      <c r="H4539" s="44">
        <v>79153</v>
      </c>
      <c r="I4539" s="44">
        <v>0</v>
      </c>
      <c r="J4539" s="44">
        <v>14070</v>
      </c>
      <c r="K4539" s="44">
        <v>0</v>
      </c>
      <c r="L4539" s="44">
        <v>0</v>
      </c>
      <c r="M4539" s="44">
        <v>0</v>
      </c>
      <c r="N4539" s="44">
        <v>0</v>
      </c>
      <c r="O4539" s="44">
        <v>0</v>
      </c>
      <c r="P4539" s="44">
        <v>0</v>
      </c>
      <c r="Q4539" s="44">
        <v>0</v>
      </c>
      <c r="R4539" s="44">
        <v>21.868549000000002</v>
      </c>
      <c r="S4539" s="44">
        <v>21.753218</v>
      </c>
      <c r="T4539" s="44">
        <v>79153</v>
      </c>
      <c r="U4539" s="44">
        <v>14070</v>
      </c>
      <c r="V4539" s="44">
        <v>0</v>
      </c>
      <c r="W4539" s="44">
        <v>0</v>
      </c>
      <c r="X4539" s="44">
        <v>0</v>
      </c>
      <c r="Y4539" s="44">
        <v>15133.173374</v>
      </c>
      <c r="Z4539" s="44">
        <v>469.55273599999998</v>
      </c>
      <c r="AA4539" s="44">
        <v>12.564410000000001</v>
      </c>
      <c r="AB4539" s="44">
        <v>0.60364799999999996</v>
      </c>
      <c r="AC4539" s="44">
        <v>0.29474400000000001</v>
      </c>
      <c r="AD4539" s="44">
        <v>3387.6105790000001</v>
      </c>
    </row>
    <row r="4540" spans="1:30" x14ac:dyDescent="0.25">
      <c r="A4540">
        <v>207042</v>
      </c>
      <c r="B4540" t="s">
        <v>468</v>
      </c>
      <c r="C4540" t="s">
        <v>469</v>
      </c>
      <c r="D4540" t="s">
        <v>471</v>
      </c>
      <c r="F4540" s="48" t="e">
        <f>VLOOKUP(A4540,'TAZ definitions'!$A$1:$E$1902,2,FALSE)</f>
        <v>#N/A</v>
      </c>
      <c r="G4540" s="48" t="e">
        <f>VLOOKUP(A4540,'TAZ definitions'!$A$1:$E$1902,4,FALSE)</f>
        <v>#N/A</v>
      </c>
      <c r="H4540" s="44">
        <v>105200</v>
      </c>
      <c r="I4540" s="44">
        <v>0</v>
      </c>
      <c r="J4540" s="44">
        <v>22779</v>
      </c>
      <c r="K4540" s="44">
        <v>0</v>
      </c>
      <c r="L4540" s="44">
        <v>0</v>
      </c>
      <c r="M4540" s="44">
        <v>0</v>
      </c>
      <c r="N4540" s="44">
        <v>0</v>
      </c>
      <c r="O4540" s="44">
        <v>0</v>
      </c>
      <c r="P4540" s="44">
        <v>0</v>
      </c>
      <c r="Q4540" s="44">
        <v>0</v>
      </c>
      <c r="R4540" s="44">
        <v>21.191120000000002</v>
      </c>
      <c r="S4540" s="44">
        <v>21.084956999999999</v>
      </c>
      <c r="T4540" s="44">
        <v>105200</v>
      </c>
      <c r="U4540" s="44">
        <v>22779</v>
      </c>
      <c r="V4540" s="44">
        <v>0</v>
      </c>
      <c r="W4540" s="44">
        <v>0</v>
      </c>
      <c r="X4540" s="44">
        <v>9064.229953</v>
      </c>
      <c r="Y4540" s="44">
        <v>15236.476446000001</v>
      </c>
      <c r="Z4540" s="44">
        <v>541.44730500000003</v>
      </c>
      <c r="AA4540" s="44">
        <v>12.983231</v>
      </c>
      <c r="AB4540" s="44">
        <v>0.58043800000000001</v>
      </c>
      <c r="AC4540" s="44">
        <v>0.32039600000000001</v>
      </c>
      <c r="AD4540" s="44">
        <v>3693.9471389999999</v>
      </c>
    </row>
    <row r="4541" spans="1:30" x14ac:dyDescent="0.25">
      <c r="A4541">
        <v>207043</v>
      </c>
      <c r="B4541" t="s">
        <v>468</v>
      </c>
      <c r="C4541" t="s">
        <v>469</v>
      </c>
      <c r="D4541" t="s">
        <v>471</v>
      </c>
      <c r="F4541" s="48" t="e">
        <f>VLOOKUP(A4541,'TAZ definitions'!$A$1:$E$1902,2,FALSE)</f>
        <v>#N/A</v>
      </c>
      <c r="G4541" s="48" t="e">
        <f>VLOOKUP(A4541,'TAZ definitions'!$A$1:$E$1902,4,FALSE)</f>
        <v>#N/A</v>
      </c>
      <c r="H4541" s="44">
        <v>80471</v>
      </c>
      <c r="I4541" s="44">
        <v>0</v>
      </c>
      <c r="J4541" s="44">
        <v>15715</v>
      </c>
      <c r="K4541" s="44">
        <v>0</v>
      </c>
      <c r="L4541" s="44">
        <v>0</v>
      </c>
      <c r="M4541" s="44">
        <v>0</v>
      </c>
      <c r="N4541" s="44">
        <v>0</v>
      </c>
      <c r="O4541" s="44">
        <v>0</v>
      </c>
      <c r="P4541" s="44">
        <v>0</v>
      </c>
      <c r="Q4541" s="44">
        <v>0</v>
      </c>
      <c r="R4541" s="44">
        <v>21.019349999999999</v>
      </c>
      <c r="S4541" s="44">
        <v>20.863264000000001</v>
      </c>
      <c r="T4541" s="44">
        <v>80471</v>
      </c>
      <c r="U4541" s="44">
        <v>15715</v>
      </c>
      <c r="V4541" s="44">
        <v>0</v>
      </c>
      <c r="W4541" s="44">
        <v>0</v>
      </c>
      <c r="X4541" s="44">
        <v>4373.6971949999997</v>
      </c>
      <c r="Y4541" s="44">
        <v>39916.666916000002</v>
      </c>
      <c r="Z4541" s="44">
        <v>1303.00855</v>
      </c>
      <c r="AA4541" s="44">
        <v>33.511378000000001</v>
      </c>
      <c r="AB4541" s="44">
        <v>1.540116</v>
      </c>
      <c r="AC4541" s="44">
        <v>0.79049999999999998</v>
      </c>
      <c r="AD4541" s="44">
        <v>9029.3355049999991</v>
      </c>
    </row>
    <row r="4542" spans="1:30" x14ac:dyDescent="0.25">
      <c r="A4542">
        <v>207044</v>
      </c>
      <c r="B4542" t="s">
        <v>468</v>
      </c>
      <c r="C4542" t="s">
        <v>469</v>
      </c>
      <c r="D4542" t="s">
        <v>471</v>
      </c>
      <c r="F4542" s="48" t="e">
        <f>VLOOKUP(A4542,'TAZ definitions'!$A$1:$E$1902,2,FALSE)</f>
        <v>#N/A</v>
      </c>
      <c r="G4542" s="48" t="e">
        <f>VLOOKUP(A4542,'TAZ definitions'!$A$1:$E$1902,4,FALSE)</f>
        <v>#N/A</v>
      </c>
      <c r="H4542" s="44">
        <v>74278</v>
      </c>
      <c r="I4542" s="44">
        <v>0</v>
      </c>
      <c r="J4542" s="44">
        <v>12177</v>
      </c>
      <c r="K4542" s="44">
        <v>0</v>
      </c>
      <c r="L4542" s="44">
        <v>0</v>
      </c>
      <c r="M4542" s="44">
        <v>0</v>
      </c>
      <c r="N4542" s="44">
        <v>0</v>
      </c>
      <c r="O4542" s="44">
        <v>0</v>
      </c>
      <c r="P4542" s="44">
        <v>0</v>
      </c>
      <c r="Q4542" s="44">
        <v>0</v>
      </c>
      <c r="R4542" s="44">
        <v>21.136050999999998</v>
      </c>
      <c r="S4542" s="44">
        <v>21.023299999999999</v>
      </c>
      <c r="T4542" s="44">
        <v>74278</v>
      </c>
      <c r="U4542" s="44">
        <v>12177</v>
      </c>
      <c r="V4542" s="44">
        <v>0</v>
      </c>
      <c r="W4542" s="44">
        <v>0</v>
      </c>
      <c r="X4542" s="44">
        <v>978.98051399999997</v>
      </c>
      <c r="Y4542" s="44">
        <v>10084.629916</v>
      </c>
      <c r="Z4542" s="44">
        <v>336.14322499999997</v>
      </c>
      <c r="AA4542" s="44">
        <v>8.4845629999999996</v>
      </c>
      <c r="AB4542" s="44">
        <v>0.38076500000000002</v>
      </c>
      <c r="AC4542" s="44">
        <v>0.20094400000000001</v>
      </c>
      <c r="AD4542" s="44">
        <v>2302.0907130000001</v>
      </c>
    </row>
    <row r="4543" spans="1:30" x14ac:dyDescent="0.25">
      <c r="A4543">
        <v>207045</v>
      </c>
      <c r="B4543" t="s">
        <v>468</v>
      </c>
      <c r="C4543" t="s">
        <v>469</v>
      </c>
      <c r="D4543" t="s">
        <v>471</v>
      </c>
      <c r="F4543" s="48" t="e">
        <f>VLOOKUP(A4543,'TAZ definitions'!$A$1:$E$1902,2,FALSE)</f>
        <v>#N/A</v>
      </c>
      <c r="G4543" s="48" t="e">
        <f>VLOOKUP(A4543,'TAZ definitions'!$A$1:$E$1902,4,FALSE)</f>
        <v>#N/A</v>
      </c>
      <c r="H4543" s="44">
        <v>161124</v>
      </c>
      <c r="I4543" s="44">
        <v>0</v>
      </c>
      <c r="J4543" s="44">
        <v>28295</v>
      </c>
      <c r="K4543" s="44">
        <v>0</v>
      </c>
      <c r="L4543" s="44">
        <v>0</v>
      </c>
      <c r="M4543" s="44">
        <v>0</v>
      </c>
      <c r="N4543" s="44">
        <v>0</v>
      </c>
      <c r="O4543" s="44">
        <v>0</v>
      </c>
      <c r="P4543" s="44">
        <v>174.03028900000001</v>
      </c>
      <c r="Q4543" s="44">
        <v>134.864868</v>
      </c>
      <c r="R4543" s="44">
        <v>21.232378000000001</v>
      </c>
      <c r="S4543" s="44">
        <v>20.802633</v>
      </c>
      <c r="T4543" s="44">
        <v>161092.4375</v>
      </c>
      <c r="U4543" s="44">
        <v>28289.458984000001</v>
      </c>
      <c r="V4543" s="44">
        <v>0</v>
      </c>
      <c r="W4543" s="44">
        <v>0</v>
      </c>
      <c r="X4543" s="44">
        <v>9406.3111740000004</v>
      </c>
      <c r="Y4543" s="44">
        <v>15422.373862</v>
      </c>
      <c r="Z4543" s="44">
        <v>538.13782500000002</v>
      </c>
      <c r="AA4543" s="44">
        <v>12.848680999999999</v>
      </c>
      <c r="AB4543" s="44">
        <v>0.65886999999999996</v>
      </c>
      <c r="AC4543" s="44">
        <v>0.31896099999999999</v>
      </c>
      <c r="AD4543" s="44">
        <v>3784.9645930000001</v>
      </c>
    </row>
    <row r="4544" spans="1:30" x14ac:dyDescent="0.25">
      <c r="A4544">
        <v>207046</v>
      </c>
      <c r="B4544" t="s">
        <v>468</v>
      </c>
      <c r="C4544" t="s">
        <v>469</v>
      </c>
      <c r="D4544" t="s">
        <v>472</v>
      </c>
      <c r="F4544" s="48" t="e">
        <f>VLOOKUP(A4544,'TAZ definitions'!$A$1:$E$1902,2,FALSE)</f>
        <v>#N/A</v>
      </c>
      <c r="G4544" s="48" t="e">
        <f>VLOOKUP(A4544,'TAZ definitions'!$A$1:$E$1902,4,FALSE)</f>
        <v>#N/A</v>
      </c>
      <c r="H4544" s="44">
        <v>126004</v>
      </c>
      <c r="I4544" s="44">
        <v>0</v>
      </c>
      <c r="J4544" s="44">
        <v>26090</v>
      </c>
      <c r="K4544" s="44">
        <v>0</v>
      </c>
      <c r="L4544" s="44">
        <v>0</v>
      </c>
      <c r="M4544" s="44">
        <v>0</v>
      </c>
      <c r="N4544" s="44">
        <v>0</v>
      </c>
      <c r="O4544" s="44">
        <v>0</v>
      </c>
      <c r="P4544" s="44">
        <v>0</v>
      </c>
      <c r="Q4544" s="44">
        <v>0</v>
      </c>
      <c r="R4544" s="44">
        <v>17.470445999999999</v>
      </c>
      <c r="S4544" s="44">
        <v>17.274533999999999</v>
      </c>
      <c r="T4544" s="44">
        <v>126004</v>
      </c>
      <c r="U4544" s="44">
        <v>26090</v>
      </c>
      <c r="V4544" s="44">
        <v>0</v>
      </c>
      <c r="W4544" s="44">
        <v>0</v>
      </c>
      <c r="X4544" s="44">
        <v>0</v>
      </c>
      <c r="Y4544" s="44">
        <v>6870.1718389999996</v>
      </c>
      <c r="Z4544" s="44">
        <v>243.33180999999999</v>
      </c>
      <c r="AA4544" s="44">
        <v>5.8475999999999999</v>
      </c>
      <c r="AB4544" s="44">
        <v>0.26989999999999997</v>
      </c>
      <c r="AC4544" s="44">
        <v>0.14316799999999999</v>
      </c>
      <c r="AD4544" s="44">
        <v>1677.316511</v>
      </c>
    </row>
    <row r="4545" spans="1:30" x14ac:dyDescent="0.25">
      <c r="A4545">
        <v>207047</v>
      </c>
      <c r="B4545" t="s">
        <v>468</v>
      </c>
      <c r="C4545" t="s">
        <v>469</v>
      </c>
      <c r="D4545" t="s">
        <v>475</v>
      </c>
      <c r="F4545" s="48" t="e">
        <f>VLOOKUP(A4545,'TAZ definitions'!$A$1:$E$1902,2,FALSE)</f>
        <v>#N/A</v>
      </c>
      <c r="G4545" s="48" t="e">
        <f>VLOOKUP(A4545,'TAZ definitions'!$A$1:$E$1902,4,FALSE)</f>
        <v>#N/A</v>
      </c>
      <c r="H4545" s="44">
        <v>25787</v>
      </c>
      <c r="I4545" s="44">
        <v>0</v>
      </c>
      <c r="J4545" s="44">
        <v>5046</v>
      </c>
      <c r="K4545" s="44">
        <v>0</v>
      </c>
      <c r="L4545" s="44">
        <v>0</v>
      </c>
      <c r="M4545" s="44">
        <v>0</v>
      </c>
      <c r="N4545" s="44">
        <v>0</v>
      </c>
      <c r="O4545" s="44">
        <v>0</v>
      </c>
      <c r="P4545" s="44">
        <v>0</v>
      </c>
      <c r="Q4545" s="44">
        <v>0</v>
      </c>
      <c r="R4545" s="44">
        <v>22.738662999999999</v>
      </c>
      <c r="S4545" s="44">
        <v>22.544644999999999</v>
      </c>
      <c r="T4545" s="44">
        <v>25786.998047000001</v>
      </c>
      <c r="U4545" s="44">
        <v>5046</v>
      </c>
      <c r="V4545" s="44">
        <v>0</v>
      </c>
      <c r="W4545" s="44">
        <v>0</v>
      </c>
      <c r="X4545" s="44">
        <v>0</v>
      </c>
      <c r="Y4545" s="44">
        <v>2273.3942780000002</v>
      </c>
      <c r="Z4545" s="44">
        <v>69.264390000000006</v>
      </c>
      <c r="AA4545" s="44">
        <v>1.8699570000000001</v>
      </c>
      <c r="AB4545" s="44">
        <v>9.0888999999999998E-2</v>
      </c>
      <c r="AC4545" s="44">
        <v>4.3730999999999999E-2</v>
      </c>
      <c r="AD4545" s="44">
        <v>498.28172000000001</v>
      </c>
    </row>
    <row r="4546" spans="1:30" x14ac:dyDescent="0.25">
      <c r="A4546">
        <v>207048</v>
      </c>
      <c r="B4546" t="s">
        <v>468</v>
      </c>
      <c r="C4546" t="s">
        <v>469</v>
      </c>
      <c r="D4546" t="s">
        <v>476</v>
      </c>
      <c r="F4546" s="48" t="e">
        <f>VLOOKUP(A4546,'TAZ definitions'!$A$1:$E$1902,2,FALSE)</f>
        <v>#N/A</v>
      </c>
      <c r="G4546" s="48" t="e">
        <f>VLOOKUP(A4546,'TAZ definitions'!$A$1:$E$1902,4,FALSE)</f>
        <v>#N/A</v>
      </c>
      <c r="H4546" s="44">
        <v>42969</v>
      </c>
      <c r="I4546" s="44">
        <v>0</v>
      </c>
      <c r="J4546" s="44">
        <v>8976</v>
      </c>
      <c r="K4546" s="44">
        <v>0</v>
      </c>
      <c r="L4546" s="44">
        <v>0</v>
      </c>
      <c r="M4546" s="44">
        <v>0</v>
      </c>
      <c r="N4546" s="44">
        <v>0</v>
      </c>
      <c r="O4546" s="44">
        <v>0</v>
      </c>
      <c r="P4546" s="44">
        <v>0</v>
      </c>
      <c r="Q4546" s="44">
        <v>0</v>
      </c>
      <c r="R4546" s="44">
        <v>20.41395</v>
      </c>
      <c r="S4546" s="44">
        <v>20.267061000000002</v>
      </c>
      <c r="T4546" s="44">
        <v>42969</v>
      </c>
      <c r="U4546" s="44">
        <v>8976</v>
      </c>
      <c r="V4546" s="44">
        <v>0</v>
      </c>
      <c r="W4546" s="44">
        <v>0</v>
      </c>
      <c r="X4546" s="44">
        <v>1598.1518799999999</v>
      </c>
      <c r="Y4546" s="44">
        <v>12596.186942</v>
      </c>
      <c r="Z4546" s="44">
        <v>355.441732</v>
      </c>
      <c r="AA4546" s="44">
        <v>10.355195999999999</v>
      </c>
      <c r="AB4546" s="44">
        <v>0.53242299999999998</v>
      </c>
      <c r="AC4546" s="44">
        <v>0.236426</v>
      </c>
      <c r="AD4546" s="44">
        <v>2726.5212259999998</v>
      </c>
    </row>
    <row r="4547" spans="1:30" x14ac:dyDescent="0.25">
      <c r="A4547">
        <v>207049</v>
      </c>
      <c r="B4547" t="s">
        <v>468</v>
      </c>
      <c r="C4547" t="s">
        <v>469</v>
      </c>
      <c r="D4547" t="s">
        <v>476</v>
      </c>
      <c r="F4547" s="48" t="e">
        <f>VLOOKUP(A4547,'TAZ definitions'!$A$1:$E$1902,2,FALSE)</f>
        <v>#N/A</v>
      </c>
      <c r="G4547" s="48" t="e">
        <f>VLOOKUP(A4547,'TAZ definitions'!$A$1:$E$1902,4,FALSE)</f>
        <v>#N/A</v>
      </c>
      <c r="H4547" s="44">
        <v>29537</v>
      </c>
      <c r="I4547" s="44">
        <v>0</v>
      </c>
      <c r="J4547" s="44">
        <v>5701</v>
      </c>
      <c r="K4547" s="44">
        <v>0</v>
      </c>
      <c r="L4547" s="44">
        <v>0</v>
      </c>
      <c r="M4547" s="44">
        <v>0</v>
      </c>
      <c r="N4547" s="44">
        <v>0</v>
      </c>
      <c r="O4547" s="44">
        <v>0</v>
      </c>
      <c r="P4547" s="44">
        <v>0</v>
      </c>
      <c r="Q4547" s="44">
        <v>0</v>
      </c>
      <c r="R4547" s="44">
        <v>20.471647000000001</v>
      </c>
      <c r="S4547" s="44">
        <v>19.96818</v>
      </c>
      <c r="T4547" s="44">
        <v>29537</v>
      </c>
      <c r="U4547" s="44">
        <v>5701</v>
      </c>
      <c r="V4547" s="44">
        <v>0</v>
      </c>
      <c r="W4547" s="44">
        <v>0</v>
      </c>
      <c r="X4547" s="44">
        <v>3169.9573129999999</v>
      </c>
      <c r="Y4547" s="44">
        <v>14219.251666</v>
      </c>
      <c r="Z4547" s="44">
        <v>332.40763299999998</v>
      </c>
      <c r="AA4547" s="44">
        <v>14.093361</v>
      </c>
      <c r="AB4547" s="44">
        <v>0.73359200000000002</v>
      </c>
      <c r="AC4547" s="44">
        <v>0.26059399999999999</v>
      </c>
      <c r="AD4547" s="44">
        <v>3041.7676670000001</v>
      </c>
    </row>
    <row r="4548" spans="1:30" x14ac:dyDescent="0.25">
      <c r="A4548">
        <v>207050</v>
      </c>
      <c r="B4548" t="s">
        <v>468</v>
      </c>
      <c r="C4548" t="s">
        <v>469</v>
      </c>
      <c r="D4548" t="s">
        <v>475</v>
      </c>
      <c r="F4548" s="48" t="e">
        <f>VLOOKUP(A4548,'TAZ definitions'!$A$1:$E$1902,2,FALSE)</f>
        <v>#N/A</v>
      </c>
      <c r="G4548" s="48" t="e">
        <f>VLOOKUP(A4548,'TAZ definitions'!$A$1:$E$1902,4,FALSE)</f>
        <v>#N/A</v>
      </c>
      <c r="H4548" s="44">
        <v>31763</v>
      </c>
      <c r="I4548" s="44">
        <v>0</v>
      </c>
      <c r="J4548" s="44">
        <v>6168</v>
      </c>
      <c r="K4548" s="44">
        <v>0</v>
      </c>
      <c r="L4548" s="44">
        <v>0</v>
      </c>
      <c r="M4548" s="44">
        <v>0</v>
      </c>
      <c r="N4548" s="44">
        <v>0</v>
      </c>
      <c r="O4548" s="44">
        <v>0</v>
      </c>
      <c r="P4548" s="44">
        <v>0</v>
      </c>
      <c r="Q4548" s="44">
        <v>0</v>
      </c>
      <c r="R4548" s="44">
        <v>21.878767</v>
      </c>
      <c r="S4548" s="44">
        <v>21.668018</v>
      </c>
      <c r="T4548" s="44">
        <v>31763.001952999999</v>
      </c>
      <c r="U4548" s="44">
        <v>6168</v>
      </c>
      <c r="V4548" s="44">
        <v>0</v>
      </c>
      <c r="W4548" s="44">
        <v>0</v>
      </c>
      <c r="X4548" s="44">
        <v>1408.4468429999999</v>
      </c>
      <c r="Y4548" s="44">
        <v>13798.641674</v>
      </c>
      <c r="Z4548" s="44">
        <v>421.92159700000002</v>
      </c>
      <c r="AA4548" s="44">
        <v>11.508283</v>
      </c>
      <c r="AB4548" s="44">
        <v>0.53459100000000004</v>
      </c>
      <c r="AC4548" s="44">
        <v>0.26765899999999998</v>
      </c>
      <c r="AD4548" s="44">
        <v>3034.4553810000002</v>
      </c>
    </row>
    <row r="4549" spans="1:30" x14ac:dyDescent="0.25">
      <c r="A4549">
        <v>207051</v>
      </c>
      <c r="B4549" t="s">
        <v>468</v>
      </c>
      <c r="C4549" t="s">
        <v>469</v>
      </c>
      <c r="D4549" t="s">
        <v>477</v>
      </c>
      <c r="F4549" s="48" t="e">
        <f>VLOOKUP(A4549,'TAZ definitions'!$A$1:$E$1902,2,FALSE)</f>
        <v>#N/A</v>
      </c>
      <c r="G4549" s="48" t="e">
        <f>VLOOKUP(A4549,'TAZ definitions'!$A$1:$E$1902,4,FALSE)</f>
        <v>#N/A</v>
      </c>
      <c r="H4549" s="44">
        <v>24611</v>
      </c>
      <c r="I4549" s="44">
        <v>0</v>
      </c>
      <c r="J4549" s="44">
        <v>4326</v>
      </c>
      <c r="K4549" s="44">
        <v>0</v>
      </c>
      <c r="L4549" s="44">
        <v>0</v>
      </c>
      <c r="M4549" s="44">
        <v>0</v>
      </c>
      <c r="N4549" s="44">
        <v>0</v>
      </c>
      <c r="O4549" s="44">
        <v>0</v>
      </c>
      <c r="P4549" s="44">
        <v>0</v>
      </c>
      <c r="Q4549" s="44">
        <v>0</v>
      </c>
      <c r="R4549" s="44">
        <v>18.851208</v>
      </c>
      <c r="S4549" s="44">
        <v>19.019341000000001</v>
      </c>
      <c r="T4549" s="44">
        <v>24611</v>
      </c>
      <c r="U4549" s="44">
        <v>4326</v>
      </c>
      <c r="V4549" s="44">
        <v>0</v>
      </c>
      <c r="W4549" s="44">
        <v>0</v>
      </c>
      <c r="X4549" s="44">
        <v>11429.133658999999</v>
      </c>
      <c r="Y4549" s="44">
        <v>31619.462480999999</v>
      </c>
      <c r="Z4549" s="44">
        <v>806.26035200000001</v>
      </c>
      <c r="AA4549" s="44">
        <v>32.556292999999997</v>
      </c>
      <c r="AB4549" s="44">
        <v>1.610263</v>
      </c>
      <c r="AC4549" s="44">
        <v>0.60531699999999999</v>
      </c>
      <c r="AD4549" s="44">
        <v>7029.5686669999996</v>
      </c>
    </row>
    <row r="4550" spans="1:30" x14ac:dyDescent="0.25">
      <c r="A4550">
        <v>207052</v>
      </c>
      <c r="B4550" t="s">
        <v>468</v>
      </c>
      <c r="C4550" t="s">
        <v>469</v>
      </c>
      <c r="D4550" t="s">
        <v>478</v>
      </c>
      <c r="F4550" s="48" t="e">
        <f>VLOOKUP(A4550,'TAZ definitions'!$A$1:$E$1902,2,FALSE)</f>
        <v>#N/A</v>
      </c>
      <c r="G4550" s="48" t="e">
        <f>VLOOKUP(A4550,'TAZ definitions'!$A$1:$E$1902,4,FALSE)</f>
        <v>#N/A</v>
      </c>
      <c r="H4550" s="44">
        <v>32611</v>
      </c>
      <c r="I4550" s="44">
        <v>0</v>
      </c>
      <c r="J4550" s="44">
        <v>6368</v>
      </c>
      <c r="K4550" s="44">
        <v>0</v>
      </c>
      <c r="L4550" s="44">
        <v>0</v>
      </c>
      <c r="M4550" s="44">
        <v>0</v>
      </c>
      <c r="N4550" s="44">
        <v>0</v>
      </c>
      <c r="O4550" s="44">
        <v>0</v>
      </c>
      <c r="P4550" s="44">
        <v>0</v>
      </c>
      <c r="Q4550" s="44">
        <v>0</v>
      </c>
      <c r="R4550" s="44">
        <v>19.158287000000001</v>
      </c>
      <c r="S4550" s="44">
        <v>18.817436000000001</v>
      </c>
      <c r="T4550" s="44">
        <v>32611</v>
      </c>
      <c r="U4550" s="44">
        <v>6368</v>
      </c>
      <c r="V4550" s="44">
        <v>0</v>
      </c>
      <c r="W4550" s="44">
        <v>0</v>
      </c>
      <c r="X4550" s="44">
        <v>3638.1359400000001</v>
      </c>
      <c r="Y4550" s="44">
        <v>26955.670563</v>
      </c>
      <c r="Z4550" s="44">
        <v>692.87002399999994</v>
      </c>
      <c r="AA4550" s="44">
        <v>27.647193999999999</v>
      </c>
      <c r="AB4550" s="44">
        <v>1.3430519999999999</v>
      </c>
      <c r="AC4550" s="44">
        <v>0.51550700000000005</v>
      </c>
      <c r="AD4550" s="44">
        <v>5933.3807720000004</v>
      </c>
    </row>
    <row r="4551" spans="1:30" x14ac:dyDescent="0.25">
      <c r="A4551">
        <v>207053</v>
      </c>
      <c r="B4551" t="s">
        <v>468</v>
      </c>
      <c r="C4551" t="s">
        <v>469</v>
      </c>
      <c r="D4551" t="s">
        <v>479</v>
      </c>
      <c r="F4551" s="48" t="e">
        <f>VLOOKUP(A4551,'TAZ definitions'!$A$1:$E$1902,2,FALSE)</f>
        <v>#N/A</v>
      </c>
      <c r="G4551" s="48" t="e">
        <f>VLOOKUP(A4551,'TAZ definitions'!$A$1:$E$1902,4,FALSE)</f>
        <v>#N/A</v>
      </c>
      <c r="H4551" s="44">
        <v>23446</v>
      </c>
      <c r="I4551" s="44">
        <v>0</v>
      </c>
      <c r="J4551" s="44">
        <v>4400</v>
      </c>
      <c r="K4551" s="44">
        <v>0</v>
      </c>
      <c r="L4551" s="44">
        <v>0</v>
      </c>
      <c r="M4551" s="44">
        <v>0</v>
      </c>
      <c r="N4551" s="44">
        <v>0</v>
      </c>
      <c r="O4551" s="44">
        <v>0</v>
      </c>
      <c r="P4551" s="44">
        <v>0</v>
      </c>
      <c r="Q4551" s="44">
        <v>0</v>
      </c>
      <c r="R4551" s="44">
        <v>21.078436</v>
      </c>
      <c r="S4551" s="44">
        <v>18.520437000000001</v>
      </c>
      <c r="T4551" s="44">
        <v>23446</v>
      </c>
      <c r="U4551" s="44">
        <v>4400</v>
      </c>
      <c r="V4551" s="44">
        <v>0</v>
      </c>
      <c r="W4551" s="44">
        <v>0</v>
      </c>
      <c r="X4551" s="44">
        <v>206.350562</v>
      </c>
      <c r="Y4551" s="44">
        <v>7266.2738589999999</v>
      </c>
      <c r="Z4551" s="44">
        <v>237.66545300000001</v>
      </c>
      <c r="AA4551" s="44">
        <v>6.2189249999999996</v>
      </c>
      <c r="AB4551" s="44">
        <v>0.27990199999999998</v>
      </c>
      <c r="AC4551" s="44">
        <v>0.14444399999999999</v>
      </c>
      <c r="AD4551" s="44">
        <v>1654.7504739999999</v>
      </c>
    </row>
    <row r="4552" spans="1:30" x14ac:dyDescent="0.25">
      <c r="A4552">
        <v>207054</v>
      </c>
      <c r="B4552" t="s">
        <v>468</v>
      </c>
      <c r="C4552" t="s">
        <v>469</v>
      </c>
      <c r="D4552" t="s">
        <v>478</v>
      </c>
      <c r="F4552" s="48" t="e">
        <f>VLOOKUP(A4552,'TAZ definitions'!$A$1:$E$1902,2,FALSE)</f>
        <v>#N/A</v>
      </c>
      <c r="G4552" s="48" t="e">
        <f>VLOOKUP(A4552,'TAZ definitions'!$A$1:$E$1902,4,FALSE)</f>
        <v>#N/A</v>
      </c>
      <c r="H4552" s="44">
        <v>39001</v>
      </c>
      <c r="I4552" s="44">
        <v>0</v>
      </c>
      <c r="J4552" s="44">
        <v>7758</v>
      </c>
      <c r="K4552" s="44">
        <v>0</v>
      </c>
      <c r="L4552" s="44">
        <v>0</v>
      </c>
      <c r="M4552" s="44">
        <v>0</v>
      </c>
      <c r="N4552" s="44">
        <v>0</v>
      </c>
      <c r="O4552" s="44">
        <v>0</v>
      </c>
      <c r="P4552" s="44">
        <v>0</v>
      </c>
      <c r="Q4552" s="44">
        <v>0</v>
      </c>
      <c r="R4552" s="44">
        <v>20.125401</v>
      </c>
      <c r="S4552" s="44">
        <v>19.095127000000002</v>
      </c>
      <c r="T4552" s="44">
        <v>39001</v>
      </c>
      <c r="U4552" s="44">
        <v>7758.0004879999997</v>
      </c>
      <c r="V4552" s="44">
        <v>0</v>
      </c>
      <c r="W4552" s="44">
        <v>0</v>
      </c>
      <c r="X4552" s="44">
        <v>19403.39501</v>
      </c>
      <c r="Y4552" s="44">
        <v>24733.429177999999</v>
      </c>
      <c r="Z4552" s="44">
        <v>1365.036413</v>
      </c>
      <c r="AA4552" s="44">
        <v>24.002406000000001</v>
      </c>
      <c r="AB4552" s="44">
        <v>1.08081</v>
      </c>
      <c r="AC4552" s="44">
        <v>0.68204799999999999</v>
      </c>
      <c r="AD4552" s="44">
        <v>7599.8850050000001</v>
      </c>
    </row>
    <row r="4553" spans="1:30" x14ac:dyDescent="0.25">
      <c r="A4553">
        <v>207055</v>
      </c>
      <c r="B4553" t="s">
        <v>468</v>
      </c>
      <c r="C4553" t="s">
        <v>469</v>
      </c>
      <c r="D4553" t="s">
        <v>480</v>
      </c>
      <c r="F4553" s="48" t="e">
        <f>VLOOKUP(A4553,'TAZ definitions'!$A$1:$E$1902,2,FALSE)</f>
        <v>#N/A</v>
      </c>
      <c r="G4553" s="48" t="e">
        <f>VLOOKUP(A4553,'TAZ definitions'!$A$1:$E$1902,4,FALSE)</f>
        <v>#N/A</v>
      </c>
      <c r="H4553" s="44">
        <v>78838</v>
      </c>
      <c r="I4553" s="44">
        <v>0</v>
      </c>
      <c r="J4553" s="44">
        <v>19611</v>
      </c>
      <c r="K4553" s="44">
        <v>0</v>
      </c>
      <c r="L4553" s="44">
        <v>0</v>
      </c>
      <c r="M4553" s="44">
        <v>0</v>
      </c>
      <c r="N4553" s="44">
        <v>0</v>
      </c>
      <c r="O4553" s="44">
        <v>0</v>
      </c>
      <c r="P4553" s="44">
        <v>0</v>
      </c>
      <c r="Q4553" s="44">
        <v>0</v>
      </c>
      <c r="R4553" s="44">
        <v>18.127748</v>
      </c>
      <c r="S4553" s="44">
        <v>18.493213999999998</v>
      </c>
      <c r="T4553" s="44">
        <v>78838</v>
      </c>
      <c r="U4553" s="44">
        <v>19611</v>
      </c>
      <c r="V4553" s="44">
        <v>0</v>
      </c>
      <c r="W4553" s="44">
        <v>0</v>
      </c>
      <c r="X4553" s="44">
        <v>0</v>
      </c>
      <c r="Y4553" s="44">
        <v>4999.8909160000003</v>
      </c>
      <c r="Z4553" s="44">
        <v>170.581987</v>
      </c>
      <c r="AA4553" s="44">
        <v>4.2895919999999998</v>
      </c>
      <c r="AB4553" s="44">
        <v>0.172625</v>
      </c>
      <c r="AC4553" s="44">
        <v>0.100145</v>
      </c>
      <c r="AD4553" s="44">
        <v>1129.0920040000001</v>
      </c>
    </row>
    <row r="4554" spans="1:30" x14ac:dyDescent="0.25">
      <c r="A4554">
        <v>207056</v>
      </c>
      <c r="B4554" t="s">
        <v>468</v>
      </c>
      <c r="C4554" t="s">
        <v>469</v>
      </c>
      <c r="D4554" t="s">
        <v>480</v>
      </c>
      <c r="F4554" s="48" t="e">
        <f>VLOOKUP(A4554,'TAZ definitions'!$A$1:$E$1902,2,FALSE)</f>
        <v>#N/A</v>
      </c>
      <c r="G4554" s="48" t="e">
        <f>VLOOKUP(A4554,'TAZ definitions'!$A$1:$E$1902,4,FALSE)</f>
        <v>#N/A</v>
      </c>
      <c r="H4554" s="44">
        <v>71074</v>
      </c>
      <c r="I4554" s="44">
        <v>0</v>
      </c>
      <c r="J4554" s="44">
        <v>16858</v>
      </c>
      <c r="K4554" s="44">
        <v>0</v>
      </c>
      <c r="L4554" s="44">
        <v>0</v>
      </c>
      <c r="M4554" s="44">
        <v>0</v>
      </c>
      <c r="N4554" s="44">
        <v>0</v>
      </c>
      <c r="O4554" s="44">
        <v>0</v>
      </c>
      <c r="P4554" s="44">
        <v>0</v>
      </c>
      <c r="Q4554" s="44">
        <v>0</v>
      </c>
      <c r="R4554" s="44">
        <v>18.358613999999999</v>
      </c>
      <c r="S4554" s="44">
        <v>18.771882999999999</v>
      </c>
      <c r="T4554" s="44">
        <v>71074</v>
      </c>
      <c r="U4554" s="44">
        <v>16858</v>
      </c>
      <c r="V4554" s="44">
        <v>0</v>
      </c>
      <c r="W4554" s="44">
        <v>0</v>
      </c>
      <c r="X4554" s="44">
        <v>33196.334588999998</v>
      </c>
      <c r="Y4554" s="44">
        <v>66601.454477000007</v>
      </c>
      <c r="Z4554" s="44">
        <v>2136.4139730000002</v>
      </c>
      <c r="AA4554" s="44">
        <v>66.343855000000005</v>
      </c>
      <c r="AB4554" s="44">
        <v>3.498834</v>
      </c>
      <c r="AC4554" s="44">
        <v>1.3774120000000001</v>
      </c>
      <c r="AD4554" s="44">
        <v>16311.327380000001</v>
      </c>
    </row>
    <row r="4555" spans="1:30" x14ac:dyDescent="0.25">
      <c r="A4555">
        <v>207057</v>
      </c>
      <c r="B4555" t="s">
        <v>468</v>
      </c>
      <c r="C4555" t="s">
        <v>469</v>
      </c>
      <c r="D4555" t="s">
        <v>481</v>
      </c>
      <c r="F4555" s="48" t="e">
        <f>VLOOKUP(A4555,'TAZ definitions'!$A$1:$E$1902,2,FALSE)</f>
        <v>#N/A</v>
      </c>
      <c r="G4555" s="48" t="e">
        <f>VLOOKUP(A4555,'TAZ definitions'!$A$1:$E$1902,4,FALSE)</f>
        <v>#N/A</v>
      </c>
      <c r="H4555" s="44">
        <v>47580</v>
      </c>
      <c r="I4555" s="44">
        <v>0</v>
      </c>
      <c r="J4555" s="44">
        <v>9875</v>
      </c>
      <c r="K4555" s="44">
        <v>0</v>
      </c>
      <c r="L4555" s="44">
        <v>0</v>
      </c>
      <c r="M4555" s="44">
        <v>0</v>
      </c>
      <c r="N4555" s="44">
        <v>0</v>
      </c>
      <c r="O4555" s="44">
        <v>0</v>
      </c>
      <c r="P4555" s="44">
        <v>0</v>
      </c>
      <c r="Q4555" s="44">
        <v>0</v>
      </c>
      <c r="R4555" s="44">
        <v>17.665338999999999</v>
      </c>
      <c r="S4555" s="44">
        <v>18.206102000000001</v>
      </c>
      <c r="T4555" s="44">
        <v>47580</v>
      </c>
      <c r="U4555" s="44">
        <v>9875</v>
      </c>
      <c r="V4555" s="44">
        <v>0</v>
      </c>
      <c r="W4555" s="44">
        <v>0</v>
      </c>
      <c r="X4555" s="44">
        <v>2376.9765200000002</v>
      </c>
      <c r="Y4555" s="44">
        <v>4044.371838</v>
      </c>
      <c r="Z4555" s="44">
        <v>163.24314899999999</v>
      </c>
      <c r="AA4555" s="44">
        <v>3.668094</v>
      </c>
      <c r="AB4555" s="44">
        <v>0.154806</v>
      </c>
      <c r="AC4555" s="44">
        <v>9.1497999999999996E-2</v>
      </c>
      <c r="AD4555" s="44">
        <v>1040.2205959999999</v>
      </c>
    </row>
    <row r="4556" spans="1:30" x14ac:dyDescent="0.25">
      <c r="A4556">
        <v>207058</v>
      </c>
      <c r="B4556" t="s">
        <v>468</v>
      </c>
      <c r="C4556" t="s">
        <v>469</v>
      </c>
      <c r="D4556" t="s">
        <v>481</v>
      </c>
      <c r="F4556" s="48" t="e">
        <f>VLOOKUP(A4556,'TAZ definitions'!$A$1:$E$1902,2,FALSE)</f>
        <v>#N/A</v>
      </c>
      <c r="G4556" s="48" t="e">
        <f>VLOOKUP(A4556,'TAZ definitions'!$A$1:$E$1902,4,FALSE)</f>
        <v>#N/A</v>
      </c>
      <c r="H4556" s="44">
        <v>55965</v>
      </c>
      <c r="I4556" s="44">
        <v>0</v>
      </c>
      <c r="J4556" s="44">
        <v>13431</v>
      </c>
      <c r="K4556" s="44">
        <v>0</v>
      </c>
      <c r="L4556" s="44">
        <v>0</v>
      </c>
      <c r="M4556" s="44">
        <v>0</v>
      </c>
      <c r="N4556" s="44">
        <v>0</v>
      </c>
      <c r="O4556" s="44">
        <v>0</v>
      </c>
      <c r="P4556" s="44">
        <v>0</v>
      </c>
      <c r="Q4556" s="44">
        <v>0</v>
      </c>
      <c r="R4556" s="44">
        <v>18.004341</v>
      </c>
      <c r="S4556" s="44">
        <v>18.599997999999999</v>
      </c>
      <c r="T4556" s="44">
        <v>55965</v>
      </c>
      <c r="U4556" s="44">
        <v>13431</v>
      </c>
      <c r="V4556" s="44">
        <v>0</v>
      </c>
      <c r="W4556" s="44">
        <v>0</v>
      </c>
      <c r="X4556" s="44">
        <v>851.85183900000004</v>
      </c>
      <c r="Y4556" s="44">
        <v>8125.649195</v>
      </c>
      <c r="Z4556" s="44">
        <v>312.269769</v>
      </c>
      <c r="AA4556" s="44">
        <v>7.257002</v>
      </c>
      <c r="AB4556" s="44">
        <v>0.30274699999999999</v>
      </c>
      <c r="AC4556" s="44">
        <v>0.177703</v>
      </c>
      <c r="AD4556" s="44">
        <v>2007.025545</v>
      </c>
    </row>
    <row r="4557" spans="1:30" x14ac:dyDescent="0.25">
      <c r="A4557">
        <v>207059</v>
      </c>
      <c r="B4557" t="s">
        <v>468</v>
      </c>
      <c r="C4557" t="s">
        <v>469</v>
      </c>
      <c r="D4557" t="s">
        <v>481</v>
      </c>
      <c r="F4557" s="48" t="e">
        <f>VLOOKUP(A4557,'TAZ definitions'!$A$1:$E$1902,2,FALSE)</f>
        <v>#N/A</v>
      </c>
      <c r="G4557" s="48" t="e">
        <f>VLOOKUP(A4557,'TAZ definitions'!$A$1:$E$1902,4,FALSE)</f>
        <v>#N/A</v>
      </c>
      <c r="H4557" s="44">
        <v>55913</v>
      </c>
      <c r="I4557" s="44">
        <v>0</v>
      </c>
      <c r="J4557" s="44">
        <v>13271</v>
      </c>
      <c r="K4557" s="44">
        <v>0</v>
      </c>
      <c r="L4557" s="44">
        <v>0</v>
      </c>
      <c r="M4557" s="44">
        <v>0</v>
      </c>
      <c r="N4557" s="44">
        <v>0</v>
      </c>
      <c r="O4557" s="44">
        <v>0</v>
      </c>
      <c r="P4557" s="44">
        <v>0</v>
      </c>
      <c r="Q4557" s="44">
        <v>0</v>
      </c>
      <c r="R4557" s="44">
        <v>18.362226</v>
      </c>
      <c r="S4557" s="44">
        <v>19.256069</v>
      </c>
      <c r="T4557" s="44">
        <v>55913</v>
      </c>
      <c r="U4557" s="44">
        <v>13271</v>
      </c>
      <c r="V4557" s="44">
        <v>0</v>
      </c>
      <c r="W4557" s="44">
        <v>0</v>
      </c>
      <c r="X4557" s="44">
        <v>3334.2482129999999</v>
      </c>
      <c r="Y4557" s="44">
        <v>4560.4215780000004</v>
      </c>
      <c r="Z4557" s="44">
        <v>165.53448</v>
      </c>
      <c r="AA4557" s="44">
        <v>4.015212</v>
      </c>
      <c r="AB4557" s="44">
        <v>0.163887</v>
      </c>
      <c r="AC4557" s="44">
        <v>9.7142000000000006E-2</v>
      </c>
      <c r="AD4557" s="44">
        <v>1089.1262549999999</v>
      </c>
    </row>
    <row r="4558" spans="1:30" x14ac:dyDescent="0.25">
      <c r="A4558">
        <v>207060</v>
      </c>
      <c r="B4558" t="s">
        <v>468</v>
      </c>
      <c r="C4558" t="s">
        <v>469</v>
      </c>
      <c r="D4558" t="s">
        <v>482</v>
      </c>
      <c r="F4558" s="48" t="e">
        <f>VLOOKUP(A4558,'TAZ definitions'!$A$1:$E$1902,2,FALSE)</f>
        <v>#N/A</v>
      </c>
      <c r="G4558" s="48" t="e">
        <f>VLOOKUP(A4558,'TAZ definitions'!$A$1:$E$1902,4,FALSE)</f>
        <v>#N/A</v>
      </c>
      <c r="H4558" s="44">
        <v>75259</v>
      </c>
      <c r="I4558" s="44">
        <v>0</v>
      </c>
      <c r="J4558" s="44">
        <v>19704</v>
      </c>
      <c r="K4558" s="44">
        <v>0</v>
      </c>
      <c r="L4558" s="44">
        <v>0</v>
      </c>
      <c r="M4558" s="44">
        <v>0</v>
      </c>
      <c r="N4558" s="44">
        <v>0</v>
      </c>
      <c r="O4558" s="44">
        <v>0</v>
      </c>
      <c r="P4558" s="44">
        <v>0</v>
      </c>
      <c r="Q4558" s="44">
        <v>0</v>
      </c>
      <c r="R4558" s="44">
        <v>18.004411999999999</v>
      </c>
      <c r="S4558" s="44">
        <v>18.712420999999999</v>
      </c>
      <c r="T4558" s="44">
        <v>75259</v>
      </c>
      <c r="U4558" s="44">
        <v>19704</v>
      </c>
      <c r="V4558" s="44">
        <v>0</v>
      </c>
      <c r="W4558" s="44">
        <v>0</v>
      </c>
      <c r="X4558" s="44">
        <v>82235.558147999996</v>
      </c>
      <c r="Y4558" s="44">
        <v>115635.684801</v>
      </c>
      <c r="Z4558" s="44">
        <v>3377.9611089999999</v>
      </c>
      <c r="AA4558" s="44">
        <v>118.14675699999999</v>
      </c>
      <c r="AB4558" s="44">
        <v>5.7901769999999999</v>
      </c>
      <c r="AC4558" s="44">
        <v>2.2923490000000002</v>
      </c>
      <c r="AD4558" s="44">
        <v>26962.971310000001</v>
      </c>
    </row>
    <row r="4559" spans="1:30" x14ac:dyDescent="0.25">
      <c r="A4559">
        <v>207061</v>
      </c>
      <c r="B4559" t="s">
        <v>468</v>
      </c>
      <c r="C4559" t="s">
        <v>469</v>
      </c>
      <c r="D4559" t="s">
        <v>480</v>
      </c>
      <c r="F4559" s="48" t="e">
        <f>VLOOKUP(A4559,'TAZ definitions'!$A$1:$E$1902,2,FALSE)</f>
        <v>#N/A</v>
      </c>
      <c r="G4559" s="48" t="e">
        <f>VLOOKUP(A4559,'TAZ definitions'!$A$1:$E$1902,4,FALSE)</f>
        <v>#N/A</v>
      </c>
      <c r="H4559" s="44">
        <v>81511</v>
      </c>
      <c r="I4559" s="44">
        <v>0</v>
      </c>
      <c r="J4559" s="44">
        <v>19850</v>
      </c>
      <c r="K4559" s="44">
        <v>0</v>
      </c>
      <c r="L4559" s="44">
        <v>0</v>
      </c>
      <c r="M4559" s="44">
        <v>0</v>
      </c>
      <c r="N4559" s="44">
        <v>0</v>
      </c>
      <c r="O4559" s="44">
        <v>0</v>
      </c>
      <c r="P4559" s="44">
        <v>0</v>
      </c>
      <c r="Q4559" s="44">
        <v>0</v>
      </c>
      <c r="R4559" s="44">
        <v>17.747800999999999</v>
      </c>
      <c r="S4559" s="44">
        <v>18.293413000000001</v>
      </c>
      <c r="T4559" s="44">
        <v>81511</v>
      </c>
      <c r="U4559" s="44">
        <v>19850</v>
      </c>
      <c r="V4559" s="44">
        <v>0</v>
      </c>
      <c r="W4559" s="44">
        <v>0</v>
      </c>
      <c r="X4559" s="44">
        <v>48810.408914</v>
      </c>
      <c r="Y4559" s="44">
        <v>68449.994284999993</v>
      </c>
      <c r="Z4559" s="44">
        <v>1874.4686710000001</v>
      </c>
      <c r="AA4559" s="44">
        <v>68.356722000000005</v>
      </c>
      <c r="AB4559" s="44">
        <v>3.4449320000000001</v>
      </c>
      <c r="AC4559" s="44">
        <v>1.321933</v>
      </c>
      <c r="AD4559" s="44">
        <v>15646.990041999999</v>
      </c>
    </row>
    <row r="4560" spans="1:30" x14ac:dyDescent="0.25">
      <c r="A4560">
        <v>207062</v>
      </c>
      <c r="B4560" t="s">
        <v>468</v>
      </c>
      <c r="C4560" t="s">
        <v>469</v>
      </c>
      <c r="D4560" t="s">
        <v>483</v>
      </c>
      <c r="F4560" s="48" t="e">
        <f>VLOOKUP(A4560,'TAZ definitions'!$A$1:$E$1902,2,FALSE)</f>
        <v>#N/A</v>
      </c>
      <c r="G4560" s="48" t="e">
        <f>VLOOKUP(A4560,'TAZ definitions'!$A$1:$E$1902,4,FALSE)</f>
        <v>#N/A</v>
      </c>
      <c r="H4560" s="44">
        <v>71376</v>
      </c>
      <c r="I4560" s="44">
        <v>0</v>
      </c>
      <c r="J4560" s="44">
        <v>18925</v>
      </c>
      <c r="K4560" s="44">
        <v>0</v>
      </c>
      <c r="L4560" s="44">
        <v>0</v>
      </c>
      <c r="M4560" s="44">
        <v>0</v>
      </c>
      <c r="N4560" s="44">
        <v>0</v>
      </c>
      <c r="O4560" s="44">
        <v>0</v>
      </c>
      <c r="P4560" s="44">
        <v>0</v>
      </c>
      <c r="Q4560" s="44">
        <v>0</v>
      </c>
      <c r="R4560" s="44">
        <v>15.287749</v>
      </c>
      <c r="S4560" s="44">
        <v>15.566535999999999</v>
      </c>
      <c r="T4560" s="44">
        <v>71376</v>
      </c>
      <c r="U4560" s="44">
        <v>18925</v>
      </c>
      <c r="V4560" s="44">
        <v>0</v>
      </c>
      <c r="W4560" s="44">
        <v>0</v>
      </c>
      <c r="X4560" s="44">
        <v>3219.560422</v>
      </c>
      <c r="Y4560" s="44">
        <v>15034.070569</v>
      </c>
      <c r="Z4560" s="44">
        <v>536.00931200000002</v>
      </c>
      <c r="AA4560" s="44">
        <v>13.199401</v>
      </c>
      <c r="AB4560" s="44">
        <v>0.56330800000000003</v>
      </c>
      <c r="AC4560" s="44">
        <v>0.31419999999999998</v>
      </c>
      <c r="AD4560" s="44">
        <v>3572.426054</v>
      </c>
    </row>
    <row r="4561" spans="1:30" x14ac:dyDescent="0.25">
      <c r="A4561">
        <v>207063</v>
      </c>
      <c r="B4561" t="s">
        <v>468</v>
      </c>
      <c r="C4561" t="s">
        <v>469</v>
      </c>
      <c r="D4561" t="s">
        <v>474</v>
      </c>
      <c r="F4561" s="48" t="e">
        <f>VLOOKUP(A4561,'TAZ definitions'!$A$1:$E$1902,2,FALSE)</f>
        <v>#N/A</v>
      </c>
      <c r="G4561" s="48" t="e">
        <f>VLOOKUP(A4561,'TAZ definitions'!$A$1:$E$1902,4,FALSE)</f>
        <v>#N/A</v>
      </c>
      <c r="H4561" s="44">
        <v>31542</v>
      </c>
      <c r="I4561" s="44">
        <v>0</v>
      </c>
      <c r="J4561" s="44">
        <v>5471</v>
      </c>
      <c r="K4561" s="44">
        <v>0</v>
      </c>
      <c r="L4561" s="44">
        <v>0</v>
      </c>
      <c r="M4561" s="44">
        <v>0</v>
      </c>
      <c r="N4561" s="44">
        <v>0</v>
      </c>
      <c r="O4561" s="44">
        <v>0</v>
      </c>
      <c r="P4561" s="44">
        <v>0</v>
      </c>
      <c r="Q4561" s="44">
        <v>0</v>
      </c>
      <c r="R4561" s="44">
        <v>20.909641000000001</v>
      </c>
      <c r="S4561" s="44">
        <v>21.003405000000001</v>
      </c>
      <c r="T4561" s="44">
        <v>31542</v>
      </c>
      <c r="U4561" s="44">
        <v>5471</v>
      </c>
      <c r="V4561" s="44">
        <v>0</v>
      </c>
      <c r="W4561" s="44">
        <v>0</v>
      </c>
      <c r="X4561" s="44">
        <v>8.7925470000000008</v>
      </c>
      <c r="Y4561" s="44">
        <v>7731.089567</v>
      </c>
      <c r="Z4561" s="44">
        <v>250.338808</v>
      </c>
      <c r="AA4561" s="44">
        <v>6.4687530000000004</v>
      </c>
      <c r="AB4561" s="44">
        <v>0.29440499999999997</v>
      </c>
      <c r="AC4561" s="44">
        <v>0.152312</v>
      </c>
      <c r="AD4561" s="44">
        <v>1734.5884370000001</v>
      </c>
    </row>
    <row r="4562" spans="1:30" x14ac:dyDescent="0.25">
      <c r="A4562">
        <v>207064</v>
      </c>
      <c r="B4562" t="s">
        <v>468</v>
      </c>
      <c r="C4562" t="s">
        <v>469</v>
      </c>
      <c r="D4562" t="s">
        <v>477</v>
      </c>
      <c r="F4562" s="48" t="e">
        <f>VLOOKUP(A4562,'TAZ definitions'!$A$1:$E$1902,2,FALSE)</f>
        <v>#N/A</v>
      </c>
      <c r="G4562" s="48" t="e">
        <f>VLOOKUP(A4562,'TAZ definitions'!$A$1:$E$1902,4,FALSE)</f>
        <v>#N/A</v>
      </c>
      <c r="H4562" s="44">
        <v>17572</v>
      </c>
      <c r="I4562" s="44">
        <v>0</v>
      </c>
      <c r="J4562" s="44">
        <v>2903</v>
      </c>
      <c r="K4562" s="44">
        <v>0</v>
      </c>
      <c r="L4562" s="44">
        <v>0</v>
      </c>
      <c r="M4562" s="44">
        <v>0</v>
      </c>
      <c r="N4562" s="44">
        <v>0</v>
      </c>
      <c r="O4562" s="44">
        <v>0</v>
      </c>
      <c r="P4562" s="44">
        <v>0</v>
      </c>
      <c r="Q4562" s="44">
        <v>0</v>
      </c>
      <c r="R4562" s="44">
        <v>20.977530000000002</v>
      </c>
      <c r="S4562" s="44">
        <v>20.735033000000001</v>
      </c>
      <c r="T4562" s="44">
        <v>17572</v>
      </c>
      <c r="U4562" s="44">
        <v>2903</v>
      </c>
      <c r="V4562" s="44">
        <v>0</v>
      </c>
      <c r="W4562" s="44">
        <v>0</v>
      </c>
      <c r="X4562" s="44">
        <v>4375.4324390000002</v>
      </c>
      <c r="Y4562" s="44">
        <v>13031.063979</v>
      </c>
      <c r="Z4562" s="44">
        <v>331.466635</v>
      </c>
      <c r="AA4562" s="44">
        <v>13.656786</v>
      </c>
      <c r="AB4562" s="44">
        <v>0.66587499999999999</v>
      </c>
      <c r="AC4562" s="44">
        <v>0.24983900000000001</v>
      </c>
      <c r="AD4562" s="44">
        <v>2890.017433</v>
      </c>
    </row>
    <row r="4563" spans="1:30" x14ac:dyDescent="0.25">
      <c r="A4563">
        <v>207065</v>
      </c>
      <c r="B4563" t="s">
        <v>468</v>
      </c>
      <c r="C4563" t="s">
        <v>469</v>
      </c>
      <c r="D4563" t="s">
        <v>390</v>
      </c>
      <c r="F4563" s="48" t="e">
        <f>VLOOKUP(A4563,'TAZ definitions'!$A$1:$E$1902,2,FALSE)</f>
        <v>#N/A</v>
      </c>
      <c r="G4563" s="48" t="e">
        <f>VLOOKUP(A4563,'TAZ definitions'!$A$1:$E$1902,4,FALSE)</f>
        <v>#N/A</v>
      </c>
      <c r="H4563" s="44">
        <v>37833</v>
      </c>
      <c r="I4563" s="44">
        <v>0</v>
      </c>
      <c r="J4563" s="44">
        <v>7079</v>
      </c>
      <c r="K4563" s="44">
        <v>0</v>
      </c>
      <c r="L4563" s="44">
        <v>0</v>
      </c>
      <c r="M4563" s="44">
        <v>0</v>
      </c>
      <c r="N4563" s="44">
        <v>0</v>
      </c>
      <c r="O4563" s="44">
        <v>0</v>
      </c>
      <c r="P4563" s="44">
        <v>0</v>
      </c>
      <c r="Q4563" s="44">
        <v>0</v>
      </c>
      <c r="R4563" s="44">
        <v>23.2348</v>
      </c>
      <c r="S4563" s="44">
        <v>23.086147</v>
      </c>
      <c r="T4563" s="44">
        <v>37833</v>
      </c>
      <c r="U4563" s="44">
        <v>7079</v>
      </c>
      <c r="V4563" s="44">
        <v>0</v>
      </c>
      <c r="W4563" s="44">
        <v>0</v>
      </c>
      <c r="X4563" s="44">
        <v>0</v>
      </c>
      <c r="Y4563" s="44">
        <v>9263.6104940000005</v>
      </c>
      <c r="Z4563" s="44">
        <v>272.04325799999998</v>
      </c>
      <c r="AA4563" s="44">
        <v>7.6657529999999996</v>
      </c>
      <c r="AB4563" s="44">
        <v>0.37190299999999998</v>
      </c>
      <c r="AC4563" s="44">
        <v>0.17644699999999999</v>
      </c>
      <c r="AD4563" s="44">
        <v>2005.266408</v>
      </c>
    </row>
    <row r="4564" spans="1:30" x14ac:dyDescent="0.25">
      <c r="A4564">
        <v>207066</v>
      </c>
      <c r="B4564" t="s">
        <v>468</v>
      </c>
      <c r="C4564" t="s">
        <v>469</v>
      </c>
      <c r="D4564" t="s">
        <v>481</v>
      </c>
      <c r="F4564" s="48" t="e">
        <f>VLOOKUP(A4564,'TAZ definitions'!$A$1:$E$1902,2,FALSE)</f>
        <v>#N/A</v>
      </c>
      <c r="G4564" s="48" t="e">
        <f>VLOOKUP(A4564,'TAZ definitions'!$A$1:$E$1902,4,FALSE)</f>
        <v>#N/A</v>
      </c>
      <c r="H4564" s="44">
        <v>47745</v>
      </c>
      <c r="I4564" s="44">
        <v>0</v>
      </c>
      <c r="J4564" s="44">
        <v>11576</v>
      </c>
      <c r="K4564" s="44">
        <v>0</v>
      </c>
      <c r="L4564" s="44">
        <v>0</v>
      </c>
      <c r="M4564" s="44">
        <v>0</v>
      </c>
      <c r="N4564" s="44">
        <v>0</v>
      </c>
      <c r="O4564" s="44">
        <v>0</v>
      </c>
      <c r="P4564" s="44">
        <v>0</v>
      </c>
      <c r="Q4564" s="44">
        <v>0</v>
      </c>
      <c r="R4564" s="44">
        <v>17.839887999999998</v>
      </c>
      <c r="S4564" s="44">
        <v>17.256466</v>
      </c>
      <c r="T4564" s="44">
        <v>47745</v>
      </c>
      <c r="U4564" s="44">
        <v>11576</v>
      </c>
      <c r="V4564" s="44">
        <v>0</v>
      </c>
      <c r="W4564" s="44">
        <v>0</v>
      </c>
      <c r="X4564" s="44">
        <v>11577.395759999999</v>
      </c>
      <c r="Y4564" s="44">
        <v>23002.777202000001</v>
      </c>
      <c r="Z4564" s="44">
        <v>971.96582000000001</v>
      </c>
      <c r="AA4564" s="44">
        <v>21.020890000000001</v>
      </c>
      <c r="AB4564" s="44">
        <v>0.85444399999999998</v>
      </c>
      <c r="AC4564" s="44">
        <v>0.53014099999999997</v>
      </c>
      <c r="AD4564" s="44">
        <v>5927.0171270000001</v>
      </c>
    </row>
    <row r="4565" spans="1:30" x14ac:dyDescent="0.25">
      <c r="A4565">
        <v>207067</v>
      </c>
      <c r="B4565" t="s">
        <v>468</v>
      </c>
      <c r="C4565" t="s">
        <v>469</v>
      </c>
      <c r="D4565" t="s">
        <v>478</v>
      </c>
      <c r="F4565" s="48" t="e">
        <f>VLOOKUP(A4565,'TAZ definitions'!$A$1:$E$1902,2,FALSE)</f>
        <v>#N/A</v>
      </c>
      <c r="G4565" s="48" t="e">
        <f>VLOOKUP(A4565,'TAZ definitions'!$A$1:$E$1902,4,FALSE)</f>
        <v>#N/A</v>
      </c>
      <c r="H4565" s="44">
        <v>54599</v>
      </c>
      <c r="I4565" s="44">
        <v>0</v>
      </c>
      <c r="J4565" s="44">
        <v>11038</v>
      </c>
      <c r="K4565" s="44">
        <v>0</v>
      </c>
      <c r="L4565" s="44">
        <v>0</v>
      </c>
      <c r="M4565" s="44">
        <v>0</v>
      </c>
      <c r="N4565" s="44">
        <v>0</v>
      </c>
      <c r="O4565" s="44">
        <v>0</v>
      </c>
      <c r="P4565" s="44">
        <v>0</v>
      </c>
      <c r="Q4565" s="44">
        <v>0</v>
      </c>
      <c r="R4565" s="44">
        <v>18.876211000000001</v>
      </c>
      <c r="S4565" s="44">
        <v>19.218465999999999</v>
      </c>
      <c r="T4565" s="44">
        <v>54599</v>
      </c>
      <c r="U4565" s="44">
        <v>11038</v>
      </c>
      <c r="V4565" s="44">
        <v>0</v>
      </c>
      <c r="W4565" s="44">
        <v>0</v>
      </c>
      <c r="X4565" s="44">
        <v>11381.028724</v>
      </c>
      <c r="Y4565" s="44">
        <v>24584.933477999999</v>
      </c>
      <c r="Z4565" s="44">
        <v>1121.932738</v>
      </c>
      <c r="AA4565" s="44">
        <v>23.382995000000001</v>
      </c>
      <c r="AB4565" s="44">
        <v>0.97650800000000004</v>
      </c>
      <c r="AC4565" s="44">
        <v>0.58061499999999999</v>
      </c>
      <c r="AD4565" s="44">
        <v>6497.3616320000001</v>
      </c>
    </row>
    <row r="4566" spans="1:30" x14ac:dyDescent="0.25">
      <c r="A4566">
        <v>207068</v>
      </c>
      <c r="B4566" t="s">
        <v>468</v>
      </c>
      <c r="C4566" t="s">
        <v>469</v>
      </c>
      <c r="D4566" t="s">
        <v>478</v>
      </c>
      <c r="F4566" s="48" t="e">
        <f>VLOOKUP(A4566,'TAZ definitions'!$A$1:$E$1902,2,FALSE)</f>
        <v>#N/A</v>
      </c>
      <c r="G4566" s="48" t="e">
        <f>VLOOKUP(A4566,'TAZ definitions'!$A$1:$E$1902,4,FALSE)</f>
        <v>#N/A</v>
      </c>
      <c r="H4566" s="44">
        <v>54344</v>
      </c>
      <c r="I4566" s="44">
        <v>0</v>
      </c>
      <c r="J4566" s="44">
        <v>10500</v>
      </c>
      <c r="K4566" s="44">
        <v>0</v>
      </c>
      <c r="L4566" s="44">
        <v>0</v>
      </c>
      <c r="M4566" s="44">
        <v>0</v>
      </c>
      <c r="N4566" s="44">
        <v>0</v>
      </c>
      <c r="O4566" s="44">
        <v>0</v>
      </c>
      <c r="P4566" s="44">
        <v>0</v>
      </c>
      <c r="Q4566" s="44">
        <v>0</v>
      </c>
      <c r="R4566" s="44">
        <v>17.276015999999998</v>
      </c>
      <c r="S4566" s="44">
        <v>17.310500999999999</v>
      </c>
      <c r="T4566" s="44">
        <v>54344</v>
      </c>
      <c r="U4566" s="44">
        <v>10500</v>
      </c>
      <c r="V4566" s="44">
        <v>0</v>
      </c>
      <c r="W4566" s="44">
        <v>0</v>
      </c>
      <c r="X4566" s="44">
        <v>24949.339210999999</v>
      </c>
      <c r="Y4566" s="44">
        <v>73640.983414000002</v>
      </c>
      <c r="Z4566" s="44">
        <v>3523.8197519999999</v>
      </c>
      <c r="AA4566" s="44">
        <v>69.455558999999994</v>
      </c>
      <c r="AB4566" s="44">
        <v>2.8109690000000001</v>
      </c>
      <c r="AC4566" s="44">
        <v>1.750786</v>
      </c>
      <c r="AD4566" s="44">
        <v>19381.773555</v>
      </c>
    </row>
    <row r="4567" spans="1:30" x14ac:dyDescent="0.25">
      <c r="A4567">
        <v>207069</v>
      </c>
      <c r="B4567" t="s">
        <v>468</v>
      </c>
      <c r="C4567" t="s">
        <v>469</v>
      </c>
      <c r="D4567" t="s">
        <v>474</v>
      </c>
      <c r="F4567" s="48" t="e">
        <f>VLOOKUP(A4567,'TAZ definitions'!$A$1:$E$1902,2,FALSE)</f>
        <v>#N/A</v>
      </c>
      <c r="G4567" s="48" t="e">
        <f>VLOOKUP(A4567,'TAZ definitions'!$A$1:$E$1902,4,FALSE)</f>
        <v>#N/A</v>
      </c>
      <c r="H4567" s="44">
        <v>15345</v>
      </c>
      <c r="I4567" s="44">
        <v>0</v>
      </c>
      <c r="J4567" s="44">
        <v>2329</v>
      </c>
      <c r="K4567" s="44">
        <v>0</v>
      </c>
      <c r="L4567" s="44">
        <v>0</v>
      </c>
      <c r="M4567" s="44">
        <v>0</v>
      </c>
      <c r="N4567" s="44">
        <v>0</v>
      </c>
      <c r="O4567" s="44">
        <v>0</v>
      </c>
      <c r="P4567" s="44">
        <v>0</v>
      </c>
      <c r="Q4567" s="44">
        <v>0</v>
      </c>
      <c r="R4567" s="44">
        <v>20.405828</v>
      </c>
      <c r="S4567" s="44">
        <v>19.786165</v>
      </c>
      <c r="T4567" s="44">
        <v>15345</v>
      </c>
      <c r="U4567" s="44">
        <v>2329</v>
      </c>
      <c r="V4567" s="44">
        <v>0</v>
      </c>
      <c r="W4567" s="44">
        <v>0</v>
      </c>
      <c r="X4567" s="44">
        <v>1876.2123899999999</v>
      </c>
      <c r="Y4567" s="44">
        <v>7512.8411310000001</v>
      </c>
      <c r="Z4567" s="44">
        <v>187.07440500000001</v>
      </c>
      <c r="AA4567" s="44">
        <v>7.989344</v>
      </c>
      <c r="AB4567" s="44">
        <v>0.38323299999999999</v>
      </c>
      <c r="AC4567" s="44">
        <v>0.14227500000000001</v>
      </c>
      <c r="AD4567" s="44">
        <v>1645.2776819999999</v>
      </c>
    </row>
    <row r="4568" spans="1:30" x14ac:dyDescent="0.25">
      <c r="A4568">
        <v>207070</v>
      </c>
      <c r="B4568" t="s">
        <v>468</v>
      </c>
      <c r="C4568" t="s">
        <v>469</v>
      </c>
      <c r="D4568" t="s">
        <v>483</v>
      </c>
      <c r="F4568" s="48" t="e">
        <f>VLOOKUP(A4568,'TAZ definitions'!$A$1:$E$1902,2,FALSE)</f>
        <v>#N/A</v>
      </c>
      <c r="G4568" s="48" t="e">
        <f>VLOOKUP(A4568,'TAZ definitions'!$A$1:$E$1902,4,FALSE)</f>
        <v>#N/A</v>
      </c>
      <c r="H4568" s="44">
        <v>65731</v>
      </c>
      <c r="I4568" s="44">
        <v>0</v>
      </c>
      <c r="J4568" s="44">
        <v>17774</v>
      </c>
      <c r="K4568" s="44">
        <v>0</v>
      </c>
      <c r="L4568" s="44">
        <v>0</v>
      </c>
      <c r="M4568" s="44">
        <v>0</v>
      </c>
      <c r="N4568" s="44">
        <v>0</v>
      </c>
      <c r="O4568" s="44">
        <v>0</v>
      </c>
      <c r="P4568" s="44">
        <v>0</v>
      </c>
      <c r="Q4568" s="44">
        <v>0</v>
      </c>
      <c r="R4568" s="44">
        <v>16.706890000000001</v>
      </c>
      <c r="S4568" s="44">
        <v>16.995708</v>
      </c>
      <c r="T4568" s="44">
        <v>65731</v>
      </c>
      <c r="U4568" s="44">
        <v>17774</v>
      </c>
      <c r="V4568" s="44">
        <v>0</v>
      </c>
      <c r="W4568" s="44">
        <v>0</v>
      </c>
      <c r="X4568" s="44">
        <v>0</v>
      </c>
      <c r="Y4568" s="44">
        <v>8540.3082040000008</v>
      </c>
      <c r="Z4568" s="44">
        <v>293.813852</v>
      </c>
      <c r="AA4568" s="44">
        <v>7.3285989999999996</v>
      </c>
      <c r="AB4568" s="44">
        <v>0.30213200000000001</v>
      </c>
      <c r="AC4568" s="44">
        <v>0.173064</v>
      </c>
      <c r="AD4568" s="44">
        <v>1968.7898700000001</v>
      </c>
    </row>
    <row r="4569" spans="1:30" x14ac:dyDescent="0.25">
      <c r="A4569">
        <v>207071</v>
      </c>
      <c r="B4569" t="s">
        <v>468</v>
      </c>
      <c r="C4569" t="s">
        <v>469</v>
      </c>
      <c r="D4569" t="s">
        <v>484</v>
      </c>
      <c r="F4569" s="48" t="e">
        <f>VLOOKUP(A4569,'TAZ definitions'!$A$1:$E$1902,2,FALSE)</f>
        <v>#N/A</v>
      </c>
      <c r="G4569" s="48" t="e">
        <f>VLOOKUP(A4569,'TAZ definitions'!$A$1:$E$1902,4,FALSE)</f>
        <v>#N/A</v>
      </c>
      <c r="H4569" s="44">
        <v>67791</v>
      </c>
      <c r="I4569" s="44">
        <v>0</v>
      </c>
      <c r="J4569" s="44">
        <v>17528</v>
      </c>
      <c r="K4569" s="44">
        <v>0</v>
      </c>
      <c r="L4569" s="44">
        <v>0</v>
      </c>
      <c r="M4569" s="44">
        <v>0</v>
      </c>
      <c r="N4569" s="44">
        <v>0</v>
      </c>
      <c r="O4569" s="44">
        <v>0</v>
      </c>
      <c r="P4569" s="44">
        <v>0</v>
      </c>
      <c r="Q4569" s="44">
        <v>0</v>
      </c>
      <c r="R4569" s="44">
        <v>20.385370000000002</v>
      </c>
      <c r="S4569" s="44">
        <v>21.126533999999999</v>
      </c>
      <c r="T4569" s="44">
        <v>67791</v>
      </c>
      <c r="U4569" s="44">
        <v>17528</v>
      </c>
      <c r="V4569" s="44">
        <v>0</v>
      </c>
      <c r="W4569" s="44">
        <v>0</v>
      </c>
      <c r="X4569" s="44">
        <v>22763.610815</v>
      </c>
      <c r="Y4569" s="44">
        <v>38101.621742000003</v>
      </c>
      <c r="Z4569" s="44">
        <v>1549.4577939999999</v>
      </c>
      <c r="AA4569" s="44">
        <v>35.613112000000001</v>
      </c>
      <c r="AB4569" s="44">
        <v>1.740092</v>
      </c>
      <c r="AC4569" s="44">
        <v>0.89330600000000004</v>
      </c>
      <c r="AD4569" s="44">
        <v>10400.355621000001</v>
      </c>
    </row>
    <row r="4570" spans="1:30" x14ac:dyDescent="0.25">
      <c r="A4570">
        <v>207072</v>
      </c>
      <c r="B4570" t="s">
        <v>468</v>
      </c>
      <c r="C4570" t="s">
        <v>469</v>
      </c>
      <c r="D4570" t="s">
        <v>483</v>
      </c>
      <c r="F4570" s="48" t="e">
        <f>VLOOKUP(A4570,'TAZ definitions'!$A$1:$E$1902,2,FALSE)</f>
        <v>#N/A</v>
      </c>
      <c r="G4570" s="48" t="e">
        <f>VLOOKUP(A4570,'TAZ definitions'!$A$1:$E$1902,4,FALSE)</f>
        <v>#N/A</v>
      </c>
      <c r="H4570" s="44">
        <v>64011</v>
      </c>
      <c r="I4570" s="44">
        <v>0</v>
      </c>
      <c r="J4570" s="44">
        <v>16834</v>
      </c>
      <c r="K4570" s="44">
        <v>0</v>
      </c>
      <c r="L4570" s="44">
        <v>0</v>
      </c>
      <c r="M4570" s="44">
        <v>0</v>
      </c>
      <c r="N4570" s="44">
        <v>0</v>
      </c>
      <c r="O4570" s="44">
        <v>0</v>
      </c>
      <c r="P4570" s="44">
        <v>0</v>
      </c>
      <c r="Q4570" s="44">
        <v>0</v>
      </c>
      <c r="R4570" s="44">
        <v>14.257427</v>
      </c>
      <c r="S4570" s="44">
        <v>14.583549</v>
      </c>
      <c r="T4570" s="44">
        <v>64011</v>
      </c>
      <c r="U4570" s="44">
        <v>16834</v>
      </c>
      <c r="V4570" s="44">
        <v>0</v>
      </c>
      <c r="W4570" s="44">
        <v>0</v>
      </c>
      <c r="X4570" s="44">
        <v>1419.2776369999999</v>
      </c>
      <c r="Y4570" s="44">
        <v>10691.793376</v>
      </c>
      <c r="Z4570" s="44">
        <v>347.28205500000001</v>
      </c>
      <c r="AA4570" s="44">
        <v>9.3346300000000006</v>
      </c>
      <c r="AB4570" s="44">
        <v>0.398785</v>
      </c>
      <c r="AC4570" s="44">
        <v>0.21437600000000001</v>
      </c>
      <c r="AD4570" s="44">
        <v>2422.8909610000001</v>
      </c>
    </row>
    <row r="4571" spans="1:30" x14ac:dyDescent="0.25">
      <c r="A4571">
        <v>207073</v>
      </c>
      <c r="B4571" t="s">
        <v>468</v>
      </c>
      <c r="C4571" t="s">
        <v>469</v>
      </c>
      <c r="D4571" t="s">
        <v>483</v>
      </c>
      <c r="F4571" s="48" t="e">
        <f>VLOOKUP(A4571,'TAZ definitions'!$A$1:$E$1902,2,FALSE)</f>
        <v>#N/A</v>
      </c>
      <c r="G4571" s="48" t="e">
        <f>VLOOKUP(A4571,'TAZ definitions'!$A$1:$E$1902,4,FALSE)</f>
        <v>#N/A</v>
      </c>
      <c r="H4571" s="44">
        <v>72282</v>
      </c>
      <c r="I4571" s="44">
        <v>0</v>
      </c>
      <c r="J4571" s="44">
        <v>19192</v>
      </c>
      <c r="K4571" s="44">
        <v>0</v>
      </c>
      <c r="L4571" s="44">
        <v>0</v>
      </c>
      <c r="M4571" s="44">
        <v>0</v>
      </c>
      <c r="N4571" s="44">
        <v>0</v>
      </c>
      <c r="O4571" s="44">
        <v>0</v>
      </c>
      <c r="P4571" s="44">
        <v>0</v>
      </c>
      <c r="Q4571" s="44">
        <v>0</v>
      </c>
      <c r="R4571" s="44">
        <v>17.827631</v>
      </c>
      <c r="S4571" s="44">
        <v>18.030021999999999</v>
      </c>
      <c r="T4571" s="44">
        <v>72282</v>
      </c>
      <c r="U4571" s="44">
        <v>19192</v>
      </c>
      <c r="V4571" s="44">
        <v>0</v>
      </c>
      <c r="W4571" s="44">
        <v>0</v>
      </c>
      <c r="X4571" s="44">
        <v>0</v>
      </c>
      <c r="Y4571" s="44">
        <v>12838.884034000001</v>
      </c>
      <c r="Z4571" s="44">
        <v>454.23351000000002</v>
      </c>
      <c r="AA4571" s="44">
        <v>11.119082000000001</v>
      </c>
      <c r="AB4571" s="44">
        <v>0.43122700000000003</v>
      </c>
      <c r="AC4571" s="44">
        <v>0.26540799999999998</v>
      </c>
      <c r="AD4571" s="44">
        <v>2997.2806719999999</v>
      </c>
    </row>
    <row r="4572" spans="1:30" x14ac:dyDescent="0.25">
      <c r="A4572">
        <v>207074</v>
      </c>
      <c r="B4572" t="s">
        <v>468</v>
      </c>
      <c r="C4572" t="s">
        <v>469</v>
      </c>
      <c r="D4572" t="s">
        <v>130</v>
      </c>
      <c r="F4572" s="48" t="e">
        <f>VLOOKUP(A4572,'TAZ definitions'!$A$1:$E$1902,2,FALSE)</f>
        <v>#N/A</v>
      </c>
      <c r="G4572" s="48" t="e">
        <f>VLOOKUP(A4572,'TAZ definitions'!$A$1:$E$1902,4,FALSE)</f>
        <v>#N/A</v>
      </c>
      <c r="H4572" s="44">
        <v>83534</v>
      </c>
      <c r="I4572" s="44">
        <v>0</v>
      </c>
      <c r="J4572" s="44">
        <v>10697</v>
      </c>
      <c r="K4572" s="44">
        <v>0</v>
      </c>
      <c r="L4572" s="44">
        <v>0</v>
      </c>
      <c r="M4572" s="44">
        <v>0</v>
      </c>
      <c r="N4572" s="44">
        <v>60</v>
      </c>
      <c r="O4572" s="44">
        <v>0</v>
      </c>
      <c r="P4572" s="44">
        <v>0</v>
      </c>
      <c r="Q4572" s="44">
        <v>0</v>
      </c>
      <c r="R4572" s="44">
        <v>20.514149</v>
      </c>
      <c r="S4572" s="44">
        <v>20.633026000000001</v>
      </c>
      <c r="T4572" s="44">
        <v>83534</v>
      </c>
      <c r="U4572" s="44">
        <v>10697</v>
      </c>
      <c r="V4572" s="44">
        <v>0</v>
      </c>
      <c r="W4572" s="44">
        <v>60</v>
      </c>
      <c r="X4572" s="44">
        <v>0</v>
      </c>
      <c r="Y4572" s="44">
        <v>8704.3117889999994</v>
      </c>
      <c r="Z4572" s="44">
        <v>282.72235599999999</v>
      </c>
      <c r="AA4572" s="44">
        <v>7.3518970000000001</v>
      </c>
      <c r="AB4572" s="44">
        <v>0.33186599999999999</v>
      </c>
      <c r="AC4572" s="44">
        <v>0.17142299999999999</v>
      </c>
      <c r="AD4572" s="44">
        <v>1962.6391490000001</v>
      </c>
    </row>
    <row r="4573" spans="1:30" x14ac:dyDescent="0.25">
      <c r="A4573">
        <v>207075</v>
      </c>
      <c r="B4573" t="s">
        <v>468</v>
      </c>
      <c r="C4573" t="s">
        <v>469</v>
      </c>
      <c r="D4573" t="s">
        <v>130</v>
      </c>
      <c r="F4573" s="48" t="e">
        <f>VLOOKUP(A4573,'TAZ definitions'!$A$1:$E$1902,2,FALSE)</f>
        <v>#N/A</v>
      </c>
      <c r="G4573" s="48" t="e">
        <f>VLOOKUP(A4573,'TAZ definitions'!$A$1:$E$1902,4,FALSE)</f>
        <v>#N/A</v>
      </c>
      <c r="H4573" s="44">
        <v>67735</v>
      </c>
      <c r="I4573" s="44">
        <v>0</v>
      </c>
      <c r="J4573" s="44">
        <v>7602</v>
      </c>
      <c r="K4573" s="44">
        <v>0</v>
      </c>
      <c r="L4573" s="44">
        <v>0</v>
      </c>
      <c r="M4573" s="44">
        <v>0</v>
      </c>
      <c r="N4573" s="44">
        <v>169</v>
      </c>
      <c r="O4573" s="44">
        <v>0</v>
      </c>
      <c r="P4573" s="44">
        <v>0</v>
      </c>
      <c r="Q4573" s="44">
        <v>0</v>
      </c>
      <c r="R4573" s="44">
        <v>21.318387999999999</v>
      </c>
      <c r="S4573" s="44">
        <v>21.241299000000001</v>
      </c>
      <c r="T4573" s="44">
        <v>67735</v>
      </c>
      <c r="U4573" s="44">
        <v>7602</v>
      </c>
      <c r="V4573" s="44">
        <v>0</v>
      </c>
      <c r="W4573" s="44">
        <v>169</v>
      </c>
      <c r="X4573" s="44">
        <v>0</v>
      </c>
      <c r="Y4573" s="44">
        <v>9920.8170960000007</v>
      </c>
      <c r="Z4573" s="44">
        <v>334.28531400000003</v>
      </c>
      <c r="AA4573" s="44">
        <v>8.4233569999999993</v>
      </c>
      <c r="AB4573" s="44">
        <v>0.36585400000000001</v>
      </c>
      <c r="AC4573" s="44">
        <v>0.19816800000000001</v>
      </c>
      <c r="AD4573" s="44">
        <v>2265.5801449999999</v>
      </c>
    </row>
    <row r="4574" spans="1:30" x14ac:dyDescent="0.25">
      <c r="A4574">
        <v>207076</v>
      </c>
      <c r="B4574" t="s">
        <v>468</v>
      </c>
      <c r="C4574" t="s">
        <v>469</v>
      </c>
      <c r="D4574" t="s">
        <v>136</v>
      </c>
      <c r="F4574" s="48" t="e">
        <f>VLOOKUP(A4574,'TAZ definitions'!$A$1:$E$1902,2,FALSE)</f>
        <v>#N/A</v>
      </c>
      <c r="G4574" s="48" t="e">
        <f>VLOOKUP(A4574,'TAZ definitions'!$A$1:$E$1902,4,FALSE)</f>
        <v>#N/A</v>
      </c>
      <c r="H4574" s="44">
        <v>182712</v>
      </c>
      <c r="I4574" s="44">
        <v>0</v>
      </c>
      <c r="J4574" s="44">
        <v>23794</v>
      </c>
      <c r="K4574" s="44">
        <v>0</v>
      </c>
      <c r="L4574" s="44">
        <v>8373</v>
      </c>
      <c r="M4574" s="44">
        <v>0</v>
      </c>
      <c r="N4574" s="44">
        <v>427.5</v>
      </c>
      <c r="O4574" s="44">
        <v>0</v>
      </c>
      <c r="P4574" s="44">
        <v>0</v>
      </c>
      <c r="Q4574" s="44">
        <v>0</v>
      </c>
      <c r="R4574" s="44">
        <v>17.949099</v>
      </c>
      <c r="S4574" s="44">
        <v>17.324107999999999</v>
      </c>
      <c r="T4574" s="44">
        <v>182712</v>
      </c>
      <c r="U4574" s="44">
        <v>23794</v>
      </c>
      <c r="V4574" s="44">
        <v>8373</v>
      </c>
      <c r="W4574" s="44">
        <v>427.5</v>
      </c>
      <c r="X4574" s="44">
        <v>1507.1284250000001</v>
      </c>
      <c r="Y4574" s="44">
        <v>23756.741571999999</v>
      </c>
      <c r="Z4574" s="44">
        <v>757.48799099999997</v>
      </c>
      <c r="AA4574" s="44">
        <v>20.147652000000001</v>
      </c>
      <c r="AB4574" s="44">
        <v>0.95545400000000003</v>
      </c>
      <c r="AC4574" s="44">
        <v>0.46962799999999999</v>
      </c>
      <c r="AD4574" s="44">
        <v>5415.2493770000001</v>
      </c>
    </row>
    <row r="4575" spans="1:30" x14ac:dyDescent="0.25">
      <c r="A4575">
        <v>207077</v>
      </c>
      <c r="B4575" t="s">
        <v>468</v>
      </c>
      <c r="C4575" t="s">
        <v>469</v>
      </c>
      <c r="D4575" t="s">
        <v>136</v>
      </c>
      <c r="F4575" s="48" t="e">
        <f>VLOOKUP(A4575,'TAZ definitions'!$A$1:$E$1902,2,FALSE)</f>
        <v>#N/A</v>
      </c>
      <c r="G4575" s="48" t="e">
        <f>VLOOKUP(A4575,'TAZ definitions'!$A$1:$E$1902,4,FALSE)</f>
        <v>#N/A</v>
      </c>
      <c r="H4575" s="44">
        <v>198210</v>
      </c>
      <c r="I4575" s="44">
        <v>0</v>
      </c>
      <c r="J4575" s="44">
        <v>23577</v>
      </c>
      <c r="K4575" s="44">
        <v>0</v>
      </c>
      <c r="L4575" s="44">
        <v>8373</v>
      </c>
      <c r="M4575" s="44">
        <v>0</v>
      </c>
      <c r="N4575" s="44">
        <v>427.5</v>
      </c>
      <c r="O4575" s="44">
        <v>0</v>
      </c>
      <c r="P4575" s="44">
        <v>0</v>
      </c>
      <c r="Q4575" s="44">
        <v>0</v>
      </c>
      <c r="R4575" s="44">
        <v>19.184912000000001</v>
      </c>
      <c r="S4575" s="44">
        <v>19.135345000000001</v>
      </c>
      <c r="T4575" s="44">
        <v>198210</v>
      </c>
      <c r="U4575" s="44">
        <v>23577</v>
      </c>
      <c r="V4575" s="44">
        <v>8373</v>
      </c>
      <c r="W4575" s="44">
        <v>427.5</v>
      </c>
      <c r="X4575" s="44">
        <v>12815.805974999999</v>
      </c>
      <c r="Y4575" s="44">
        <v>44895.353381000001</v>
      </c>
      <c r="Z4575" s="44">
        <v>1478.0464830000001</v>
      </c>
      <c r="AA4575" s="44">
        <v>43.626235999999999</v>
      </c>
      <c r="AB4575" s="44">
        <v>2.280681</v>
      </c>
      <c r="AC4575" s="44">
        <v>0.92704900000000001</v>
      </c>
      <c r="AD4575" s="44">
        <v>11107.244221999999</v>
      </c>
    </row>
    <row r="4576" spans="1:30" x14ac:dyDescent="0.25">
      <c r="A4576">
        <v>207078</v>
      </c>
      <c r="B4576" t="s">
        <v>468</v>
      </c>
      <c r="C4576" t="s">
        <v>469</v>
      </c>
      <c r="D4576" t="s">
        <v>261</v>
      </c>
      <c r="F4576" s="48" t="e">
        <f>VLOOKUP(A4576,'TAZ definitions'!$A$1:$E$1902,2,FALSE)</f>
        <v>#N/A</v>
      </c>
      <c r="G4576" s="48" t="e">
        <f>VLOOKUP(A4576,'TAZ definitions'!$A$1:$E$1902,4,FALSE)</f>
        <v>#N/A</v>
      </c>
      <c r="H4576" s="44">
        <v>58691</v>
      </c>
      <c r="I4576" s="44">
        <v>0</v>
      </c>
      <c r="J4576" s="44">
        <v>9914</v>
      </c>
      <c r="K4576" s="44">
        <v>0</v>
      </c>
      <c r="L4576" s="44">
        <v>0</v>
      </c>
      <c r="M4576" s="44">
        <v>0</v>
      </c>
      <c r="N4576" s="44">
        <v>0</v>
      </c>
      <c r="O4576" s="44">
        <v>0</v>
      </c>
      <c r="P4576" s="44">
        <v>0</v>
      </c>
      <c r="Q4576" s="44">
        <v>0</v>
      </c>
      <c r="R4576" s="44">
        <v>19.208891000000001</v>
      </c>
      <c r="S4576" s="44">
        <v>19.154875000000001</v>
      </c>
      <c r="T4576" s="44">
        <v>58691.003905999998</v>
      </c>
      <c r="U4576" s="44">
        <v>9914</v>
      </c>
      <c r="V4576" s="44">
        <v>0</v>
      </c>
      <c r="W4576" s="44">
        <v>0</v>
      </c>
      <c r="X4576" s="44">
        <v>3823.2595270000002</v>
      </c>
      <c r="Y4576" s="44">
        <v>9715.8850590000002</v>
      </c>
      <c r="Z4576" s="44">
        <v>308.298766</v>
      </c>
      <c r="AA4576" s="44">
        <v>8.1901240000000008</v>
      </c>
      <c r="AB4576" s="44">
        <v>0.379998</v>
      </c>
      <c r="AC4576" s="44">
        <v>0.19228000000000001</v>
      </c>
      <c r="AD4576" s="44">
        <v>2217.9539110000001</v>
      </c>
    </row>
    <row r="4577" spans="1:30" x14ac:dyDescent="0.25">
      <c r="A4577">
        <v>207079</v>
      </c>
      <c r="B4577" t="s">
        <v>468</v>
      </c>
      <c r="C4577" t="s">
        <v>469</v>
      </c>
      <c r="D4577" t="s">
        <v>478</v>
      </c>
      <c r="F4577" s="48" t="e">
        <f>VLOOKUP(A4577,'TAZ definitions'!$A$1:$E$1902,2,FALSE)</f>
        <v>#N/A</v>
      </c>
      <c r="G4577" s="48" t="e">
        <f>VLOOKUP(A4577,'TAZ definitions'!$A$1:$E$1902,4,FALSE)</f>
        <v>#N/A</v>
      </c>
      <c r="H4577" s="44">
        <v>51892</v>
      </c>
      <c r="I4577" s="44">
        <v>0</v>
      </c>
      <c r="J4577" s="44">
        <v>9919</v>
      </c>
      <c r="K4577" s="44">
        <v>0</v>
      </c>
      <c r="L4577" s="44">
        <v>0</v>
      </c>
      <c r="M4577" s="44">
        <v>0</v>
      </c>
      <c r="N4577" s="44">
        <v>0</v>
      </c>
      <c r="O4577" s="44">
        <v>0</v>
      </c>
      <c r="P4577" s="44">
        <v>0</v>
      </c>
      <c r="Q4577" s="44">
        <v>0</v>
      </c>
      <c r="R4577" s="44">
        <v>19.591712999999999</v>
      </c>
      <c r="S4577" s="44">
        <v>19.571241000000001</v>
      </c>
      <c r="T4577" s="44">
        <v>51892</v>
      </c>
      <c r="U4577" s="44">
        <v>9919</v>
      </c>
      <c r="V4577" s="44">
        <v>0</v>
      </c>
      <c r="W4577" s="44">
        <v>0</v>
      </c>
      <c r="X4577" s="44">
        <v>0</v>
      </c>
      <c r="Y4577" s="44">
        <v>12079.987257000001</v>
      </c>
      <c r="Z4577" s="44">
        <v>394.078464</v>
      </c>
      <c r="AA4577" s="44">
        <v>10.202423</v>
      </c>
      <c r="AB4577" s="44">
        <v>0.44583899999999999</v>
      </c>
      <c r="AC4577" s="44">
        <v>0.240402</v>
      </c>
      <c r="AD4577" s="44">
        <v>2727.1341200000002</v>
      </c>
    </row>
    <row r="4578" spans="1:30" x14ac:dyDescent="0.25">
      <c r="A4578">
        <v>207080</v>
      </c>
      <c r="B4578" t="s">
        <v>468</v>
      </c>
      <c r="C4578" t="s">
        <v>469</v>
      </c>
      <c r="D4578" t="s">
        <v>485</v>
      </c>
      <c r="F4578" s="48" t="e">
        <f>VLOOKUP(A4578,'TAZ definitions'!$A$1:$E$1902,2,FALSE)</f>
        <v>#N/A</v>
      </c>
      <c r="G4578" s="48" t="e">
        <f>VLOOKUP(A4578,'TAZ definitions'!$A$1:$E$1902,4,FALSE)</f>
        <v>#N/A</v>
      </c>
      <c r="H4578" s="44">
        <v>76380</v>
      </c>
      <c r="I4578" s="44">
        <v>0</v>
      </c>
      <c r="J4578" s="44">
        <v>11913</v>
      </c>
      <c r="K4578" s="44">
        <v>0</v>
      </c>
      <c r="L4578" s="44">
        <v>0</v>
      </c>
      <c r="M4578" s="44">
        <v>0</v>
      </c>
      <c r="N4578" s="44">
        <v>0</v>
      </c>
      <c r="O4578" s="44">
        <v>0</v>
      </c>
      <c r="P4578" s="44">
        <v>0</v>
      </c>
      <c r="Q4578" s="44">
        <v>0</v>
      </c>
      <c r="R4578" s="44">
        <v>20.440080999999999</v>
      </c>
      <c r="S4578" s="44">
        <v>20.494152</v>
      </c>
      <c r="T4578" s="44">
        <v>76380</v>
      </c>
      <c r="U4578" s="44">
        <v>11913</v>
      </c>
      <c r="V4578" s="44">
        <v>0</v>
      </c>
      <c r="W4578" s="44">
        <v>0</v>
      </c>
      <c r="X4578" s="44">
        <v>728.34162600000002</v>
      </c>
      <c r="Y4578" s="44">
        <v>12089.367447000001</v>
      </c>
      <c r="Z4578" s="44">
        <v>365.63851</v>
      </c>
      <c r="AA4578" s="44">
        <v>10.082012000000001</v>
      </c>
      <c r="AB4578" s="44">
        <v>0.47504200000000002</v>
      </c>
      <c r="AC4578" s="44">
        <v>0.233402</v>
      </c>
      <c r="AD4578" s="44">
        <v>2641.0520289999999</v>
      </c>
    </row>
    <row r="4579" spans="1:30" x14ac:dyDescent="0.25">
      <c r="A4579">
        <v>207081</v>
      </c>
      <c r="B4579" t="s">
        <v>468</v>
      </c>
      <c r="C4579" t="s">
        <v>469</v>
      </c>
      <c r="D4579" t="s">
        <v>486</v>
      </c>
      <c r="F4579" s="48" t="e">
        <f>VLOOKUP(A4579,'TAZ definitions'!$A$1:$E$1902,2,FALSE)</f>
        <v>#N/A</v>
      </c>
      <c r="G4579" s="48" t="e">
        <f>VLOOKUP(A4579,'TAZ definitions'!$A$1:$E$1902,4,FALSE)</f>
        <v>#N/A</v>
      </c>
      <c r="H4579" s="44">
        <v>35902</v>
      </c>
      <c r="I4579" s="44">
        <v>0</v>
      </c>
      <c r="J4579" s="44">
        <v>6266</v>
      </c>
      <c r="K4579" s="44">
        <v>0</v>
      </c>
      <c r="L4579" s="44">
        <v>0</v>
      </c>
      <c r="M4579" s="44">
        <v>0</v>
      </c>
      <c r="N4579" s="44">
        <v>0</v>
      </c>
      <c r="O4579" s="44">
        <v>0</v>
      </c>
      <c r="P4579" s="44">
        <v>0</v>
      </c>
      <c r="Q4579" s="44">
        <v>0</v>
      </c>
      <c r="R4579" s="44">
        <v>21.775773999999998</v>
      </c>
      <c r="S4579" s="44">
        <v>21.649168</v>
      </c>
      <c r="T4579" s="44">
        <v>35902</v>
      </c>
      <c r="U4579" s="44">
        <v>6266</v>
      </c>
      <c r="V4579" s="44">
        <v>0</v>
      </c>
      <c r="W4579" s="44">
        <v>0</v>
      </c>
      <c r="X4579" s="44">
        <v>0</v>
      </c>
      <c r="Y4579" s="44">
        <v>5910.3683899999996</v>
      </c>
      <c r="Z4579" s="44">
        <v>179.28940499999999</v>
      </c>
      <c r="AA4579" s="44">
        <v>4.9013730000000004</v>
      </c>
      <c r="AB4579" s="44">
        <v>0.233373</v>
      </c>
      <c r="AC4579" s="44">
        <v>0.11332</v>
      </c>
      <c r="AD4579" s="44">
        <v>1286.165121</v>
      </c>
    </row>
    <row r="4580" spans="1:30" x14ac:dyDescent="0.25">
      <c r="A4580">
        <v>207082</v>
      </c>
      <c r="B4580" t="s">
        <v>468</v>
      </c>
      <c r="C4580" t="s">
        <v>469</v>
      </c>
      <c r="D4580" t="s">
        <v>261</v>
      </c>
      <c r="F4580" s="48" t="e">
        <f>VLOOKUP(A4580,'TAZ definitions'!$A$1:$E$1902,2,FALSE)</f>
        <v>#N/A</v>
      </c>
      <c r="G4580" s="48" t="e">
        <f>VLOOKUP(A4580,'TAZ definitions'!$A$1:$E$1902,4,FALSE)</f>
        <v>#N/A</v>
      </c>
      <c r="H4580" s="44">
        <v>67897</v>
      </c>
      <c r="I4580" s="44">
        <v>0</v>
      </c>
      <c r="J4580" s="44">
        <v>9284</v>
      </c>
      <c r="K4580" s="44">
        <v>0</v>
      </c>
      <c r="L4580" s="44">
        <v>0</v>
      </c>
      <c r="M4580" s="44">
        <v>0</v>
      </c>
      <c r="N4580" s="44">
        <v>0</v>
      </c>
      <c r="O4580" s="44">
        <v>0</v>
      </c>
      <c r="P4580" s="44">
        <v>0</v>
      </c>
      <c r="Q4580" s="44">
        <v>0</v>
      </c>
      <c r="R4580" s="44">
        <v>19.829954000000001</v>
      </c>
      <c r="S4580" s="44">
        <v>19.851897999999998</v>
      </c>
      <c r="T4580" s="44">
        <v>67897</v>
      </c>
      <c r="U4580" s="44">
        <v>9284</v>
      </c>
      <c r="V4580" s="44">
        <v>0</v>
      </c>
      <c r="W4580" s="44">
        <v>0</v>
      </c>
      <c r="X4580" s="44">
        <v>10841.328051</v>
      </c>
      <c r="Y4580" s="44">
        <v>20639.461335</v>
      </c>
      <c r="Z4580" s="44">
        <v>646.07880399999999</v>
      </c>
      <c r="AA4580" s="44">
        <v>17.061067999999999</v>
      </c>
      <c r="AB4580" s="44">
        <v>0.85506700000000002</v>
      </c>
      <c r="AC4580" s="44">
        <v>0.40761399999999998</v>
      </c>
      <c r="AD4580" s="44">
        <v>4755.010593</v>
      </c>
    </row>
    <row r="4581" spans="1:30" x14ac:dyDescent="0.25">
      <c r="A4581">
        <v>207083</v>
      </c>
      <c r="B4581" t="s">
        <v>468</v>
      </c>
      <c r="C4581" t="s">
        <v>469</v>
      </c>
      <c r="D4581" t="s">
        <v>261</v>
      </c>
      <c r="F4581" s="48" t="e">
        <f>VLOOKUP(A4581,'TAZ definitions'!$A$1:$E$1902,2,FALSE)</f>
        <v>#N/A</v>
      </c>
      <c r="G4581" s="48" t="e">
        <f>VLOOKUP(A4581,'TAZ definitions'!$A$1:$E$1902,4,FALSE)</f>
        <v>#N/A</v>
      </c>
      <c r="H4581" s="44">
        <v>61972</v>
      </c>
      <c r="I4581" s="44">
        <v>0</v>
      </c>
      <c r="J4581" s="44">
        <v>8370</v>
      </c>
      <c r="K4581" s="44">
        <v>0</v>
      </c>
      <c r="L4581" s="44">
        <v>0</v>
      </c>
      <c r="M4581" s="44">
        <v>0</v>
      </c>
      <c r="N4581" s="44">
        <v>0</v>
      </c>
      <c r="O4581" s="44">
        <v>0</v>
      </c>
      <c r="P4581" s="44">
        <v>0</v>
      </c>
      <c r="Q4581" s="44">
        <v>0</v>
      </c>
      <c r="R4581" s="44">
        <v>19.023388000000001</v>
      </c>
      <c r="S4581" s="44">
        <v>18.998093000000001</v>
      </c>
      <c r="T4581" s="44">
        <v>61972</v>
      </c>
      <c r="U4581" s="44">
        <v>8370</v>
      </c>
      <c r="V4581" s="44">
        <v>0</v>
      </c>
      <c r="W4581" s="44">
        <v>0</v>
      </c>
      <c r="X4581" s="44">
        <v>4393.1072880000002</v>
      </c>
      <c r="Y4581" s="44">
        <v>18729.015521000001</v>
      </c>
      <c r="Z4581" s="44">
        <v>532.97319500000003</v>
      </c>
      <c r="AA4581" s="44">
        <v>15.308149999999999</v>
      </c>
      <c r="AB4581" s="44">
        <v>0.80430199999999996</v>
      </c>
      <c r="AC4581" s="44">
        <v>0.35209400000000002</v>
      </c>
      <c r="AD4581" s="44">
        <v>4104.8881590000001</v>
      </c>
    </row>
    <row r="4582" spans="1:30" x14ac:dyDescent="0.25">
      <c r="A4582">
        <v>207084</v>
      </c>
      <c r="B4582" t="s">
        <v>468</v>
      </c>
      <c r="C4582" t="s">
        <v>469</v>
      </c>
      <c r="D4582" t="s">
        <v>130</v>
      </c>
      <c r="F4582" s="48" t="e">
        <f>VLOOKUP(A4582,'TAZ definitions'!$A$1:$E$1902,2,FALSE)</f>
        <v>#N/A</v>
      </c>
      <c r="G4582" s="48" t="e">
        <f>VLOOKUP(A4582,'TAZ definitions'!$A$1:$E$1902,4,FALSE)</f>
        <v>#N/A</v>
      </c>
      <c r="H4582" s="44">
        <v>57646</v>
      </c>
      <c r="I4582" s="44">
        <v>0</v>
      </c>
      <c r="J4582" s="44">
        <v>7151</v>
      </c>
      <c r="K4582" s="44">
        <v>0</v>
      </c>
      <c r="L4582" s="44">
        <v>0</v>
      </c>
      <c r="M4582" s="44">
        <v>0</v>
      </c>
      <c r="N4582" s="44">
        <v>60</v>
      </c>
      <c r="O4582" s="44">
        <v>0</v>
      </c>
      <c r="P4582" s="44">
        <v>0</v>
      </c>
      <c r="Q4582" s="44">
        <v>0</v>
      </c>
      <c r="R4582" s="44">
        <v>21.584949000000002</v>
      </c>
      <c r="S4582" s="44">
        <v>21.463991</v>
      </c>
      <c r="T4582" s="44">
        <v>57646</v>
      </c>
      <c r="U4582" s="44">
        <v>7151</v>
      </c>
      <c r="V4582" s="44">
        <v>0</v>
      </c>
      <c r="W4582" s="44">
        <v>59.999996000000003</v>
      </c>
      <c r="X4582" s="44">
        <v>0</v>
      </c>
      <c r="Y4582" s="44">
        <v>0</v>
      </c>
      <c r="Z4582" s="44">
        <v>0</v>
      </c>
      <c r="AA4582" s="44">
        <v>0</v>
      </c>
      <c r="AB4582" s="44">
        <v>0</v>
      </c>
      <c r="AC4582" s="44">
        <v>0</v>
      </c>
      <c r="AD4582" s="44">
        <v>0</v>
      </c>
    </row>
    <row r="4583" spans="1:30" x14ac:dyDescent="0.25">
      <c r="A4583">
        <v>207085</v>
      </c>
      <c r="B4583" t="s">
        <v>468</v>
      </c>
      <c r="C4583" t="s">
        <v>469</v>
      </c>
      <c r="D4583" t="s">
        <v>487</v>
      </c>
      <c r="F4583" s="48" t="e">
        <f>VLOOKUP(A4583,'TAZ definitions'!$A$1:$E$1902,2,FALSE)</f>
        <v>#N/A</v>
      </c>
      <c r="G4583" s="48" t="e">
        <f>VLOOKUP(A4583,'TAZ definitions'!$A$1:$E$1902,4,FALSE)</f>
        <v>#N/A</v>
      </c>
      <c r="H4583" s="44">
        <v>84533</v>
      </c>
      <c r="I4583" s="44">
        <v>0</v>
      </c>
      <c r="J4583" s="44">
        <v>11577</v>
      </c>
      <c r="K4583" s="44">
        <v>0</v>
      </c>
      <c r="L4583" s="44">
        <v>0</v>
      </c>
      <c r="M4583" s="44">
        <v>0</v>
      </c>
      <c r="N4583" s="44">
        <v>0</v>
      </c>
      <c r="O4583" s="44">
        <v>0</v>
      </c>
      <c r="P4583" s="44">
        <v>0</v>
      </c>
      <c r="Q4583" s="44">
        <v>0</v>
      </c>
      <c r="R4583" s="44">
        <v>19.436563</v>
      </c>
      <c r="S4583" s="44">
        <v>19.614267000000002</v>
      </c>
      <c r="T4583" s="44">
        <v>84533</v>
      </c>
      <c r="U4583" s="44">
        <v>11577</v>
      </c>
      <c r="V4583" s="44">
        <v>0</v>
      </c>
      <c r="W4583" s="44">
        <v>0</v>
      </c>
      <c r="X4583" s="44">
        <v>0</v>
      </c>
      <c r="Y4583" s="44">
        <v>5790.7288779999999</v>
      </c>
      <c r="Z4583" s="44">
        <v>172.96005700000001</v>
      </c>
      <c r="AA4583" s="44">
        <v>4.823512</v>
      </c>
      <c r="AB4583" s="44">
        <v>0.22934299999999999</v>
      </c>
      <c r="AC4583" s="44">
        <v>0.110012</v>
      </c>
      <c r="AD4583" s="44">
        <v>1260.0119420000001</v>
      </c>
    </row>
    <row r="4584" spans="1:30" x14ac:dyDescent="0.25">
      <c r="A4584">
        <v>207086</v>
      </c>
      <c r="B4584" t="s">
        <v>468</v>
      </c>
      <c r="C4584" t="s">
        <v>469</v>
      </c>
      <c r="D4584" t="s">
        <v>136</v>
      </c>
      <c r="F4584" s="48" t="e">
        <f>VLOOKUP(A4584,'TAZ definitions'!$A$1:$E$1902,2,FALSE)</f>
        <v>#N/A</v>
      </c>
      <c r="G4584" s="48" t="e">
        <f>VLOOKUP(A4584,'TAZ definitions'!$A$1:$E$1902,4,FALSE)</f>
        <v>#N/A</v>
      </c>
      <c r="H4584" s="44">
        <v>134566</v>
      </c>
      <c r="I4584" s="44">
        <v>0</v>
      </c>
      <c r="J4584" s="44">
        <v>20984</v>
      </c>
      <c r="K4584" s="44">
        <v>0</v>
      </c>
      <c r="L4584" s="44">
        <v>0</v>
      </c>
      <c r="M4584" s="44">
        <v>0</v>
      </c>
      <c r="N4584" s="44">
        <v>252.5</v>
      </c>
      <c r="O4584" s="44">
        <v>0</v>
      </c>
      <c r="P4584" s="44">
        <v>0</v>
      </c>
      <c r="Q4584" s="44">
        <v>0</v>
      </c>
      <c r="R4584" s="44">
        <v>18.991627000000001</v>
      </c>
      <c r="S4584" s="44">
        <v>18.785681</v>
      </c>
      <c r="T4584" s="44">
        <v>134566</v>
      </c>
      <c r="U4584" s="44">
        <v>20984</v>
      </c>
      <c r="V4584" s="44">
        <v>0</v>
      </c>
      <c r="W4584" s="44">
        <v>252.5</v>
      </c>
      <c r="X4584" s="44">
        <v>585.50411399999996</v>
      </c>
      <c r="Y4584" s="44">
        <v>9525.6660840000004</v>
      </c>
      <c r="Z4584" s="44">
        <v>339.26539600000001</v>
      </c>
      <c r="AA4584" s="44">
        <v>8.1590810000000005</v>
      </c>
      <c r="AB4584" s="44">
        <v>0.35359299999999999</v>
      </c>
      <c r="AC4584" s="44">
        <v>0.19633800000000001</v>
      </c>
      <c r="AD4584" s="44">
        <v>2252.2425990000002</v>
      </c>
    </row>
    <row r="4585" spans="1:30" x14ac:dyDescent="0.25">
      <c r="A4585">
        <v>207087</v>
      </c>
      <c r="B4585" t="s">
        <v>468</v>
      </c>
      <c r="C4585" t="s">
        <v>469</v>
      </c>
      <c r="D4585" t="s">
        <v>136</v>
      </c>
      <c r="F4585" s="48" t="e">
        <f>VLOOKUP(A4585,'TAZ definitions'!$A$1:$E$1902,2,FALSE)</f>
        <v>#N/A</v>
      </c>
      <c r="G4585" s="48" t="e">
        <f>VLOOKUP(A4585,'TAZ definitions'!$A$1:$E$1902,4,FALSE)</f>
        <v>#N/A</v>
      </c>
      <c r="H4585" s="44">
        <v>155807</v>
      </c>
      <c r="I4585" s="44">
        <v>0</v>
      </c>
      <c r="J4585" s="44">
        <v>22200</v>
      </c>
      <c r="K4585" s="44">
        <v>0</v>
      </c>
      <c r="L4585" s="44">
        <v>0</v>
      </c>
      <c r="M4585" s="44">
        <v>0</v>
      </c>
      <c r="N4585" s="44">
        <v>252.5</v>
      </c>
      <c r="O4585" s="44">
        <v>0</v>
      </c>
      <c r="P4585" s="44">
        <v>0</v>
      </c>
      <c r="Q4585" s="44">
        <v>0</v>
      </c>
      <c r="R4585" s="44">
        <v>17.674757</v>
      </c>
      <c r="S4585" s="44">
        <v>17.391501999999999</v>
      </c>
      <c r="T4585" s="44">
        <v>155807</v>
      </c>
      <c r="U4585" s="44">
        <v>22200</v>
      </c>
      <c r="V4585" s="44">
        <v>0</v>
      </c>
      <c r="W4585" s="44">
        <v>252.5</v>
      </c>
      <c r="X4585" s="44">
        <v>857.37811599999998</v>
      </c>
      <c r="Y4585" s="44">
        <v>14091.661539999999</v>
      </c>
      <c r="Z4585" s="44">
        <v>501.22357899999997</v>
      </c>
      <c r="AA4585" s="44">
        <v>12.116540000000001</v>
      </c>
      <c r="AB4585" s="44">
        <v>0.50572799999999996</v>
      </c>
      <c r="AC4585" s="44">
        <v>0.29153600000000002</v>
      </c>
      <c r="AD4585" s="44">
        <v>3320.787808</v>
      </c>
    </row>
    <row r="4586" spans="1:30" x14ac:dyDescent="0.25">
      <c r="A4586">
        <v>207088</v>
      </c>
      <c r="B4586" t="s">
        <v>468</v>
      </c>
      <c r="C4586" t="s">
        <v>469</v>
      </c>
      <c r="D4586" t="s">
        <v>136</v>
      </c>
      <c r="F4586" s="48" t="e">
        <f>VLOOKUP(A4586,'TAZ definitions'!$A$1:$E$1902,2,FALSE)</f>
        <v>#N/A</v>
      </c>
      <c r="G4586" s="48" t="e">
        <f>VLOOKUP(A4586,'TAZ definitions'!$A$1:$E$1902,4,FALSE)</f>
        <v>#N/A</v>
      </c>
      <c r="H4586" s="44">
        <v>118584</v>
      </c>
      <c r="I4586" s="44">
        <v>0</v>
      </c>
      <c r="J4586" s="44">
        <v>19482</v>
      </c>
      <c r="K4586" s="44">
        <v>0</v>
      </c>
      <c r="L4586" s="44">
        <v>0</v>
      </c>
      <c r="M4586" s="44">
        <v>0</v>
      </c>
      <c r="N4586" s="44">
        <v>0</v>
      </c>
      <c r="O4586" s="44">
        <v>0</v>
      </c>
      <c r="P4586" s="44">
        <v>0</v>
      </c>
      <c r="Q4586" s="44">
        <v>0</v>
      </c>
      <c r="R4586" s="44">
        <v>19.238914000000001</v>
      </c>
      <c r="S4586" s="44">
        <v>19.001992999999999</v>
      </c>
      <c r="T4586" s="44">
        <v>118584.007813</v>
      </c>
      <c r="U4586" s="44">
        <v>19482</v>
      </c>
      <c r="V4586" s="44">
        <v>0</v>
      </c>
      <c r="W4586" s="44">
        <v>0</v>
      </c>
      <c r="X4586" s="44">
        <v>606.765762</v>
      </c>
      <c r="Y4586" s="44">
        <v>11096.405663</v>
      </c>
      <c r="Z4586" s="44">
        <v>389.26951100000002</v>
      </c>
      <c r="AA4586" s="44">
        <v>9.5054239999999997</v>
      </c>
      <c r="AB4586" s="44">
        <v>0.40359</v>
      </c>
      <c r="AC4586" s="44">
        <v>0.22728599999999999</v>
      </c>
      <c r="AD4586" s="44">
        <v>2592.3635880000002</v>
      </c>
    </row>
    <row r="4587" spans="1:30" x14ac:dyDescent="0.25">
      <c r="A4587">
        <v>207089</v>
      </c>
      <c r="B4587" t="s">
        <v>468</v>
      </c>
      <c r="C4587" t="s">
        <v>469</v>
      </c>
      <c r="D4587" t="s">
        <v>136</v>
      </c>
      <c r="F4587" s="48" t="e">
        <f>VLOOKUP(A4587,'TAZ definitions'!$A$1:$E$1902,2,FALSE)</f>
        <v>#N/A</v>
      </c>
      <c r="G4587" s="48" t="e">
        <f>VLOOKUP(A4587,'TAZ definitions'!$A$1:$E$1902,4,FALSE)</f>
        <v>#N/A</v>
      </c>
      <c r="H4587" s="44">
        <v>112604</v>
      </c>
      <c r="I4587" s="44">
        <v>0</v>
      </c>
      <c r="J4587" s="44">
        <v>19608</v>
      </c>
      <c r="K4587" s="44">
        <v>0</v>
      </c>
      <c r="L4587" s="44">
        <v>0</v>
      </c>
      <c r="M4587" s="44">
        <v>0</v>
      </c>
      <c r="N4587" s="44">
        <v>0</v>
      </c>
      <c r="O4587" s="44">
        <v>0</v>
      </c>
      <c r="P4587" s="44">
        <v>0</v>
      </c>
      <c r="Q4587" s="44">
        <v>0</v>
      </c>
      <c r="R4587" s="44">
        <v>19.452567999999999</v>
      </c>
      <c r="S4587" s="44">
        <v>19.141715999999999</v>
      </c>
      <c r="T4587" s="44">
        <v>112604</v>
      </c>
      <c r="U4587" s="44">
        <v>19607.998047000001</v>
      </c>
      <c r="V4587" s="44">
        <v>0</v>
      </c>
      <c r="W4587" s="44">
        <v>0</v>
      </c>
      <c r="X4587" s="44">
        <v>10702.203535000001</v>
      </c>
      <c r="Y4587" s="44">
        <v>31553.445447999999</v>
      </c>
      <c r="Z4587" s="44">
        <v>996.60902999999996</v>
      </c>
      <c r="AA4587" s="44">
        <v>26.794789999999999</v>
      </c>
      <c r="AB4587" s="44">
        <v>1.3229409999999999</v>
      </c>
      <c r="AC4587" s="44">
        <v>0.62396200000000002</v>
      </c>
      <c r="AD4587" s="44">
        <v>7266.4842410000001</v>
      </c>
    </row>
    <row r="4588" spans="1:30" x14ac:dyDescent="0.25">
      <c r="A4588">
        <v>207090</v>
      </c>
      <c r="B4588" t="s">
        <v>468</v>
      </c>
      <c r="C4588" t="s">
        <v>469</v>
      </c>
      <c r="D4588" t="s">
        <v>488</v>
      </c>
      <c r="F4588" s="48" t="e">
        <f>VLOOKUP(A4588,'TAZ definitions'!$A$1:$E$1902,2,FALSE)</f>
        <v>#N/A</v>
      </c>
      <c r="G4588" s="48" t="e">
        <f>VLOOKUP(A4588,'TAZ definitions'!$A$1:$E$1902,4,FALSE)</f>
        <v>#N/A</v>
      </c>
      <c r="H4588" s="44">
        <v>96720</v>
      </c>
      <c r="I4588" s="44">
        <v>0</v>
      </c>
      <c r="J4588" s="44">
        <v>18447</v>
      </c>
      <c r="K4588" s="44">
        <v>0</v>
      </c>
      <c r="L4588" s="44">
        <v>0</v>
      </c>
      <c r="M4588" s="44">
        <v>0</v>
      </c>
      <c r="N4588" s="44">
        <v>0</v>
      </c>
      <c r="O4588" s="44">
        <v>0</v>
      </c>
      <c r="P4588" s="44">
        <v>0</v>
      </c>
      <c r="Q4588" s="44">
        <v>0</v>
      </c>
      <c r="R4588" s="44">
        <v>18.298269000000001</v>
      </c>
      <c r="S4588" s="44">
        <v>18.236367999999999</v>
      </c>
      <c r="T4588" s="44">
        <v>96720</v>
      </c>
      <c r="U4588" s="44">
        <v>18447</v>
      </c>
      <c r="V4588" s="44">
        <v>0</v>
      </c>
      <c r="W4588" s="44">
        <v>0</v>
      </c>
      <c r="X4588" s="44">
        <v>184.90359000000001</v>
      </c>
      <c r="Y4588" s="44">
        <v>15362.372313</v>
      </c>
      <c r="Z4588" s="44">
        <v>504.19579199999998</v>
      </c>
      <c r="AA4588" s="44">
        <v>12.890909000000001</v>
      </c>
      <c r="AB4588" s="44">
        <v>0.59174700000000002</v>
      </c>
      <c r="AC4588" s="44">
        <v>0.304983</v>
      </c>
      <c r="AD4588" s="44">
        <v>3502.9490989999999</v>
      </c>
    </row>
    <row r="4589" spans="1:30" x14ac:dyDescent="0.25">
      <c r="A4589">
        <v>207091</v>
      </c>
      <c r="B4589" t="s">
        <v>468</v>
      </c>
      <c r="C4589" t="s">
        <v>469</v>
      </c>
      <c r="D4589" t="s">
        <v>489</v>
      </c>
      <c r="F4589" s="48" t="e">
        <f>VLOOKUP(A4589,'TAZ definitions'!$A$1:$E$1902,2,FALSE)</f>
        <v>#N/A</v>
      </c>
      <c r="G4589" s="48" t="e">
        <f>VLOOKUP(A4589,'TAZ definitions'!$A$1:$E$1902,4,FALSE)</f>
        <v>#N/A</v>
      </c>
      <c r="H4589" s="44">
        <v>82551</v>
      </c>
      <c r="I4589" s="44">
        <v>0</v>
      </c>
      <c r="J4589" s="44">
        <v>17211</v>
      </c>
      <c r="K4589" s="44">
        <v>0</v>
      </c>
      <c r="L4589" s="44">
        <v>0</v>
      </c>
      <c r="M4589" s="44">
        <v>0</v>
      </c>
      <c r="N4589" s="44">
        <v>0</v>
      </c>
      <c r="O4589" s="44">
        <v>0</v>
      </c>
      <c r="P4589" s="44">
        <v>0</v>
      </c>
      <c r="Q4589" s="44">
        <v>0</v>
      </c>
      <c r="R4589" s="44">
        <v>18.958856999999998</v>
      </c>
      <c r="S4589" s="44">
        <v>18.973564</v>
      </c>
      <c r="T4589" s="44">
        <v>82551</v>
      </c>
      <c r="U4589" s="44">
        <v>17211</v>
      </c>
      <c r="V4589" s="44">
        <v>0</v>
      </c>
      <c r="W4589" s="44">
        <v>0</v>
      </c>
      <c r="X4589" s="44">
        <v>3932.7939160000001</v>
      </c>
      <c r="Y4589" s="44">
        <v>22029.954214000001</v>
      </c>
      <c r="Z4589" s="44">
        <v>765.481807</v>
      </c>
      <c r="AA4589" s="44">
        <v>18.830763999999999</v>
      </c>
      <c r="AB4589" s="44">
        <v>0.82521299999999997</v>
      </c>
      <c r="AC4589" s="44">
        <v>0.45374199999999998</v>
      </c>
      <c r="AD4589" s="44">
        <v>5189.0533249999999</v>
      </c>
    </row>
    <row r="4590" spans="1:30" x14ac:dyDescent="0.25">
      <c r="A4590">
        <v>207092</v>
      </c>
      <c r="B4590" t="s">
        <v>468</v>
      </c>
      <c r="C4590" t="s">
        <v>469</v>
      </c>
      <c r="D4590" t="s">
        <v>472</v>
      </c>
      <c r="F4590" s="48" t="e">
        <f>VLOOKUP(A4590,'TAZ definitions'!$A$1:$E$1902,2,FALSE)</f>
        <v>#N/A</v>
      </c>
      <c r="G4590" s="48" t="e">
        <f>VLOOKUP(A4590,'TAZ definitions'!$A$1:$E$1902,4,FALSE)</f>
        <v>#N/A</v>
      </c>
      <c r="H4590" s="44">
        <v>47382</v>
      </c>
      <c r="I4590" s="44">
        <v>0</v>
      </c>
      <c r="J4590" s="44">
        <v>11337</v>
      </c>
      <c r="K4590" s="44">
        <v>0</v>
      </c>
      <c r="L4590" s="44">
        <v>0</v>
      </c>
      <c r="M4590" s="44">
        <v>0</v>
      </c>
      <c r="N4590" s="44">
        <v>0</v>
      </c>
      <c r="O4590" s="44">
        <v>0</v>
      </c>
      <c r="P4590" s="44">
        <v>0</v>
      </c>
      <c r="Q4590" s="44">
        <v>0</v>
      </c>
      <c r="R4590" s="44">
        <v>22.346564999999998</v>
      </c>
      <c r="S4590" s="44">
        <v>22.225926999999999</v>
      </c>
      <c r="T4590" s="44">
        <v>47382</v>
      </c>
      <c r="U4590" s="44">
        <v>11337</v>
      </c>
      <c r="V4590" s="44">
        <v>0</v>
      </c>
      <c r="W4590" s="44">
        <v>0</v>
      </c>
      <c r="X4590" s="44">
        <v>0</v>
      </c>
      <c r="Y4590" s="44">
        <v>1920.18202</v>
      </c>
      <c r="Z4590" s="44">
        <v>57.284264</v>
      </c>
      <c r="AA4590" s="44">
        <v>1.595235</v>
      </c>
      <c r="AB4590" s="44">
        <v>7.5053999999999996E-2</v>
      </c>
      <c r="AC4590" s="44">
        <v>3.6873999999999997E-2</v>
      </c>
      <c r="AD4590" s="44">
        <v>417.72746000000001</v>
      </c>
    </row>
    <row r="4591" spans="1:30" x14ac:dyDescent="0.25">
      <c r="A4591">
        <v>207093</v>
      </c>
      <c r="B4591" t="s">
        <v>468</v>
      </c>
      <c r="C4591" t="s">
        <v>469</v>
      </c>
      <c r="D4591" t="s">
        <v>489</v>
      </c>
      <c r="F4591" s="48" t="e">
        <f>VLOOKUP(A4591,'TAZ definitions'!$A$1:$E$1902,2,FALSE)</f>
        <v>#N/A</v>
      </c>
      <c r="G4591" s="48" t="e">
        <f>VLOOKUP(A4591,'TAZ definitions'!$A$1:$E$1902,4,FALSE)</f>
        <v>#N/A</v>
      </c>
      <c r="H4591" s="44">
        <v>76453</v>
      </c>
      <c r="I4591" s="44">
        <v>0</v>
      </c>
      <c r="J4591" s="44">
        <v>17122</v>
      </c>
      <c r="K4591" s="44">
        <v>0</v>
      </c>
      <c r="L4591" s="44">
        <v>0</v>
      </c>
      <c r="M4591" s="44">
        <v>0</v>
      </c>
      <c r="N4591" s="44">
        <v>0</v>
      </c>
      <c r="O4591" s="44">
        <v>0</v>
      </c>
      <c r="P4591" s="44">
        <v>0</v>
      </c>
      <c r="Q4591" s="44">
        <v>0</v>
      </c>
      <c r="R4591" s="44">
        <v>19.955010999999999</v>
      </c>
      <c r="S4591" s="44">
        <v>19.808810999999999</v>
      </c>
      <c r="T4591" s="44">
        <v>76453</v>
      </c>
      <c r="U4591" s="44">
        <v>17122</v>
      </c>
      <c r="V4591" s="44">
        <v>0</v>
      </c>
      <c r="W4591" s="44">
        <v>0</v>
      </c>
      <c r="X4591" s="44">
        <v>0</v>
      </c>
      <c r="Y4591" s="44">
        <v>433.23089499999998</v>
      </c>
      <c r="Z4591" s="44">
        <v>13.341746000000001</v>
      </c>
      <c r="AA4591" s="44">
        <v>0.36205999999999999</v>
      </c>
      <c r="AB4591" s="44">
        <v>1.6795999999999998E-2</v>
      </c>
      <c r="AC4591" s="44">
        <v>8.3899999999999999E-3</v>
      </c>
      <c r="AD4591" s="44">
        <v>95.243352999999999</v>
      </c>
    </row>
    <row r="4592" spans="1:30" x14ac:dyDescent="0.25">
      <c r="A4592">
        <v>207094</v>
      </c>
      <c r="B4592" t="s">
        <v>468</v>
      </c>
      <c r="C4592" t="s">
        <v>469</v>
      </c>
      <c r="D4592" t="s">
        <v>490</v>
      </c>
      <c r="F4592" s="48" t="e">
        <f>VLOOKUP(A4592,'TAZ definitions'!$A$1:$E$1902,2,FALSE)</f>
        <v>#N/A</v>
      </c>
      <c r="G4592" s="48" t="e">
        <f>VLOOKUP(A4592,'TAZ definitions'!$A$1:$E$1902,4,FALSE)</f>
        <v>#N/A</v>
      </c>
      <c r="H4592" s="44">
        <v>30343</v>
      </c>
      <c r="I4592" s="44">
        <v>0</v>
      </c>
      <c r="J4592" s="44">
        <v>6713</v>
      </c>
      <c r="K4592" s="44">
        <v>0</v>
      </c>
      <c r="L4592" s="44">
        <v>0</v>
      </c>
      <c r="M4592" s="44">
        <v>0</v>
      </c>
      <c r="N4592" s="44">
        <v>0</v>
      </c>
      <c r="O4592" s="44">
        <v>0</v>
      </c>
      <c r="P4592" s="44">
        <v>0</v>
      </c>
      <c r="Q4592" s="44">
        <v>0</v>
      </c>
      <c r="R4592" s="44">
        <v>22.519774999999999</v>
      </c>
      <c r="S4592" s="44">
        <v>22.426276999999999</v>
      </c>
      <c r="T4592" s="44">
        <v>30342.998047000001</v>
      </c>
      <c r="U4592" s="44">
        <v>6713</v>
      </c>
      <c r="V4592" s="44">
        <v>0</v>
      </c>
      <c r="W4592" s="44">
        <v>0</v>
      </c>
      <c r="X4592" s="44">
        <v>0</v>
      </c>
      <c r="Y4592" s="44">
        <v>7605.4426899999999</v>
      </c>
      <c r="Z4592" s="44">
        <v>256.01978100000002</v>
      </c>
      <c r="AA4592" s="44">
        <v>6.3932130000000003</v>
      </c>
      <c r="AB4592" s="44">
        <v>0.281246</v>
      </c>
      <c r="AC4592" s="44">
        <v>0.15168400000000001</v>
      </c>
      <c r="AD4592" s="44">
        <v>1729.414548</v>
      </c>
    </row>
    <row r="4593" spans="1:30" x14ac:dyDescent="0.25">
      <c r="A4593">
        <v>207095</v>
      </c>
      <c r="B4593" t="s">
        <v>468</v>
      </c>
      <c r="C4593" t="s">
        <v>469</v>
      </c>
      <c r="D4593" t="s">
        <v>489</v>
      </c>
      <c r="F4593" s="48" t="e">
        <f>VLOOKUP(A4593,'TAZ definitions'!$A$1:$E$1902,2,FALSE)</f>
        <v>#N/A</v>
      </c>
      <c r="G4593" s="48" t="e">
        <f>VLOOKUP(A4593,'TAZ definitions'!$A$1:$E$1902,4,FALSE)</f>
        <v>#N/A</v>
      </c>
      <c r="H4593" s="44">
        <v>81667</v>
      </c>
      <c r="I4593" s="44">
        <v>0</v>
      </c>
      <c r="J4593" s="44">
        <v>17682</v>
      </c>
      <c r="K4593" s="44">
        <v>0</v>
      </c>
      <c r="L4593" s="44">
        <v>0</v>
      </c>
      <c r="M4593" s="44">
        <v>0</v>
      </c>
      <c r="N4593" s="44">
        <v>0</v>
      </c>
      <c r="O4593" s="44">
        <v>0</v>
      </c>
      <c r="P4593" s="44">
        <v>0</v>
      </c>
      <c r="Q4593" s="44">
        <v>0</v>
      </c>
      <c r="R4593" s="44">
        <v>19.694638999999999</v>
      </c>
      <c r="S4593" s="44">
        <v>19.559806999999999</v>
      </c>
      <c r="T4593" s="44">
        <v>81667</v>
      </c>
      <c r="U4593" s="44">
        <v>17682</v>
      </c>
      <c r="V4593" s="44">
        <v>0</v>
      </c>
      <c r="W4593" s="44">
        <v>0</v>
      </c>
      <c r="X4593" s="44">
        <v>372.30837400000001</v>
      </c>
      <c r="Y4593" s="44">
        <v>20813.563814000001</v>
      </c>
      <c r="Z4593" s="44">
        <v>641.03277800000001</v>
      </c>
      <c r="AA4593" s="44">
        <v>17.365221999999999</v>
      </c>
      <c r="AB4593" s="44">
        <v>0.82515899999999998</v>
      </c>
      <c r="AC4593" s="44">
        <v>0.403393</v>
      </c>
      <c r="AD4593" s="44">
        <v>4613.9429550000004</v>
      </c>
    </row>
    <row r="4594" spans="1:30" x14ac:dyDescent="0.25">
      <c r="A4594">
        <v>207096</v>
      </c>
      <c r="B4594" t="s">
        <v>468</v>
      </c>
      <c r="C4594" t="s">
        <v>469</v>
      </c>
      <c r="D4594" t="s">
        <v>490</v>
      </c>
      <c r="F4594" s="48" t="e">
        <f>VLOOKUP(A4594,'TAZ definitions'!$A$1:$E$1902,2,FALSE)</f>
        <v>#N/A</v>
      </c>
      <c r="G4594" s="48" t="e">
        <f>VLOOKUP(A4594,'TAZ definitions'!$A$1:$E$1902,4,FALSE)</f>
        <v>#N/A</v>
      </c>
      <c r="H4594" s="44">
        <v>27813</v>
      </c>
      <c r="I4594" s="44">
        <v>0</v>
      </c>
      <c r="J4594" s="44">
        <v>6076</v>
      </c>
      <c r="K4594" s="44">
        <v>0</v>
      </c>
      <c r="L4594" s="44">
        <v>0</v>
      </c>
      <c r="M4594" s="44">
        <v>0</v>
      </c>
      <c r="N4594" s="44">
        <v>0</v>
      </c>
      <c r="O4594" s="44">
        <v>0</v>
      </c>
      <c r="P4594" s="44">
        <v>0</v>
      </c>
      <c r="Q4594" s="44">
        <v>0</v>
      </c>
      <c r="R4594" s="44">
        <v>22.322855000000001</v>
      </c>
      <c r="S4594" s="44">
        <v>22.190398999999999</v>
      </c>
      <c r="T4594" s="44">
        <v>27813</v>
      </c>
      <c r="U4594" s="44">
        <v>6076</v>
      </c>
      <c r="V4594" s="44">
        <v>0</v>
      </c>
      <c r="W4594" s="44">
        <v>0</v>
      </c>
      <c r="X4594" s="44">
        <v>0</v>
      </c>
      <c r="Y4594" s="44">
        <v>4449.8743610000001</v>
      </c>
      <c r="Z4594" s="44">
        <v>134.91330400000001</v>
      </c>
      <c r="AA4594" s="44">
        <v>3.6952479999999999</v>
      </c>
      <c r="AB4594" s="44">
        <v>0.17521100000000001</v>
      </c>
      <c r="AC4594" s="44">
        <v>8.566E-2</v>
      </c>
      <c r="AD4594" s="44">
        <v>973.96049600000003</v>
      </c>
    </row>
    <row r="4595" spans="1:30" x14ac:dyDescent="0.25">
      <c r="A4595">
        <v>207097</v>
      </c>
      <c r="B4595" t="s">
        <v>468</v>
      </c>
      <c r="C4595" t="s">
        <v>469</v>
      </c>
      <c r="D4595" t="s">
        <v>472</v>
      </c>
      <c r="F4595" s="48" t="e">
        <f>VLOOKUP(A4595,'TAZ definitions'!$A$1:$E$1902,2,FALSE)</f>
        <v>#N/A</v>
      </c>
      <c r="G4595" s="48" t="e">
        <f>VLOOKUP(A4595,'TAZ definitions'!$A$1:$E$1902,4,FALSE)</f>
        <v>#N/A</v>
      </c>
      <c r="H4595" s="44">
        <v>67301</v>
      </c>
      <c r="I4595" s="44">
        <v>0</v>
      </c>
      <c r="J4595" s="44">
        <v>16560</v>
      </c>
      <c r="K4595" s="44">
        <v>0</v>
      </c>
      <c r="L4595" s="44">
        <v>0</v>
      </c>
      <c r="M4595" s="44">
        <v>0</v>
      </c>
      <c r="N4595" s="44">
        <v>0</v>
      </c>
      <c r="O4595" s="44">
        <v>0</v>
      </c>
      <c r="P4595" s="44">
        <v>0</v>
      </c>
      <c r="Q4595" s="44">
        <v>0</v>
      </c>
      <c r="R4595" s="44">
        <v>21.990352999999999</v>
      </c>
      <c r="S4595" s="44">
        <v>21.847507</v>
      </c>
      <c r="T4595" s="44">
        <v>67301</v>
      </c>
      <c r="U4595" s="44">
        <v>16560</v>
      </c>
      <c r="V4595" s="44">
        <v>0</v>
      </c>
      <c r="W4595" s="44">
        <v>0</v>
      </c>
      <c r="X4595" s="44">
        <v>0</v>
      </c>
      <c r="Y4595" s="44">
        <v>5883.742655</v>
      </c>
      <c r="Z4595" s="44">
        <v>171.841554</v>
      </c>
      <c r="AA4595" s="44">
        <v>4.8639619999999999</v>
      </c>
      <c r="AB4595" s="44">
        <v>0.238764</v>
      </c>
      <c r="AC4595" s="44">
        <v>0.11179699999999999</v>
      </c>
      <c r="AD4595" s="44">
        <v>1273.268795</v>
      </c>
    </row>
    <row r="4596" spans="1:30" x14ac:dyDescent="0.25">
      <c r="A4596">
        <v>207098</v>
      </c>
      <c r="B4596" t="s">
        <v>468</v>
      </c>
      <c r="C4596" t="s">
        <v>469</v>
      </c>
      <c r="D4596" t="s">
        <v>490</v>
      </c>
      <c r="F4596" s="48" t="e">
        <f>VLOOKUP(A4596,'TAZ definitions'!$A$1:$E$1902,2,FALSE)</f>
        <v>#N/A</v>
      </c>
      <c r="G4596" s="48" t="e">
        <f>VLOOKUP(A4596,'TAZ definitions'!$A$1:$E$1902,4,FALSE)</f>
        <v>#N/A</v>
      </c>
      <c r="H4596" s="44">
        <v>50297</v>
      </c>
      <c r="I4596" s="44">
        <v>0</v>
      </c>
      <c r="J4596" s="44">
        <v>10343</v>
      </c>
      <c r="K4596" s="44">
        <v>0</v>
      </c>
      <c r="L4596" s="44">
        <v>0</v>
      </c>
      <c r="M4596" s="44">
        <v>0</v>
      </c>
      <c r="N4596" s="44">
        <v>0</v>
      </c>
      <c r="O4596" s="44">
        <v>0</v>
      </c>
      <c r="P4596" s="44">
        <v>0</v>
      </c>
      <c r="Q4596" s="44">
        <v>0</v>
      </c>
      <c r="R4596" s="44">
        <v>21.178698000000001</v>
      </c>
      <c r="S4596" s="44">
        <v>21.062771000000001</v>
      </c>
      <c r="T4596" s="44">
        <v>50297</v>
      </c>
      <c r="U4596" s="44">
        <v>10343</v>
      </c>
      <c r="V4596" s="44">
        <v>0</v>
      </c>
      <c r="W4596" s="44">
        <v>0</v>
      </c>
      <c r="X4596" s="44">
        <v>1195.632842</v>
      </c>
      <c r="Y4596" s="44">
        <v>18800.785956</v>
      </c>
      <c r="Z4596" s="44">
        <v>676.67924100000005</v>
      </c>
      <c r="AA4596" s="44">
        <v>16.121082000000001</v>
      </c>
      <c r="AB4596" s="44">
        <v>0.68449899999999997</v>
      </c>
      <c r="AC4596" s="44">
        <v>0.39169799999999999</v>
      </c>
      <c r="AD4596" s="44">
        <v>4464.0459760000003</v>
      </c>
    </row>
    <row r="4597" spans="1:30" x14ac:dyDescent="0.25">
      <c r="A4597">
        <v>207099</v>
      </c>
      <c r="B4597" t="s">
        <v>468</v>
      </c>
      <c r="C4597" t="s">
        <v>469</v>
      </c>
      <c r="D4597" t="s">
        <v>486</v>
      </c>
      <c r="F4597" s="48" t="e">
        <f>VLOOKUP(A4597,'TAZ definitions'!$A$1:$E$1902,2,FALSE)</f>
        <v>#N/A</v>
      </c>
      <c r="G4597" s="48" t="e">
        <f>VLOOKUP(A4597,'TAZ definitions'!$A$1:$E$1902,4,FALSE)</f>
        <v>#N/A</v>
      </c>
      <c r="H4597" s="44">
        <v>36298</v>
      </c>
      <c r="I4597" s="44">
        <v>0</v>
      </c>
      <c r="J4597" s="44">
        <v>6342</v>
      </c>
      <c r="K4597" s="44">
        <v>0</v>
      </c>
      <c r="L4597" s="44">
        <v>0</v>
      </c>
      <c r="M4597" s="44">
        <v>0</v>
      </c>
      <c r="N4597" s="44">
        <v>0</v>
      </c>
      <c r="O4597" s="44">
        <v>0</v>
      </c>
      <c r="P4597" s="44">
        <v>0</v>
      </c>
      <c r="Q4597" s="44">
        <v>0</v>
      </c>
      <c r="R4597" s="44">
        <v>22.219249999999999</v>
      </c>
      <c r="S4597" s="44">
        <v>22.142937</v>
      </c>
      <c r="T4597" s="44">
        <v>36298</v>
      </c>
      <c r="U4597" s="44">
        <v>6342</v>
      </c>
      <c r="V4597" s="44">
        <v>0</v>
      </c>
      <c r="W4597" s="44">
        <v>0</v>
      </c>
      <c r="X4597" s="44">
        <v>0</v>
      </c>
      <c r="Y4597" s="44">
        <v>4609.0441010000004</v>
      </c>
      <c r="Z4597" s="44">
        <v>150.13534999999999</v>
      </c>
      <c r="AA4597" s="44">
        <v>3.8650190000000002</v>
      </c>
      <c r="AB4597" s="44">
        <v>0.173544</v>
      </c>
      <c r="AC4597" s="44">
        <v>9.0543999999999999E-2</v>
      </c>
      <c r="AD4597" s="44">
        <v>1029.3906910000001</v>
      </c>
    </row>
    <row r="4598" spans="1:30" x14ac:dyDescent="0.25">
      <c r="A4598">
        <v>207100</v>
      </c>
      <c r="B4598" t="s">
        <v>468</v>
      </c>
      <c r="C4598" t="s">
        <v>469</v>
      </c>
      <c r="D4598" t="s">
        <v>472</v>
      </c>
      <c r="F4598" s="48" t="e">
        <f>VLOOKUP(A4598,'TAZ definitions'!$A$1:$E$1902,2,FALSE)</f>
        <v>#N/A</v>
      </c>
      <c r="G4598" s="48" t="e">
        <f>VLOOKUP(A4598,'TAZ definitions'!$A$1:$E$1902,4,FALSE)</f>
        <v>#N/A</v>
      </c>
      <c r="H4598" s="44">
        <v>72560</v>
      </c>
      <c r="I4598" s="44">
        <v>0</v>
      </c>
      <c r="J4598" s="44">
        <v>17220</v>
      </c>
      <c r="K4598" s="44">
        <v>0</v>
      </c>
      <c r="L4598" s="44">
        <v>0</v>
      </c>
      <c r="M4598" s="44">
        <v>0</v>
      </c>
      <c r="N4598" s="44">
        <v>0</v>
      </c>
      <c r="O4598" s="44">
        <v>0</v>
      </c>
      <c r="P4598" s="44">
        <v>0</v>
      </c>
      <c r="Q4598" s="44">
        <v>0</v>
      </c>
      <c r="R4598" s="44">
        <v>21.944071000000001</v>
      </c>
      <c r="S4598" s="44">
        <v>21.811298000000001</v>
      </c>
      <c r="T4598" s="44">
        <v>72560</v>
      </c>
      <c r="U4598" s="44">
        <v>17220</v>
      </c>
      <c r="V4598" s="44">
        <v>0</v>
      </c>
      <c r="W4598" s="44">
        <v>0</v>
      </c>
      <c r="X4598" s="44">
        <v>0</v>
      </c>
      <c r="Y4598" s="44">
        <v>10962.134752</v>
      </c>
      <c r="Z4598" s="44">
        <v>344.59217899999999</v>
      </c>
      <c r="AA4598" s="44">
        <v>9.1485520000000005</v>
      </c>
      <c r="AB4598" s="44">
        <v>0.428535</v>
      </c>
      <c r="AC4598" s="44">
        <v>0.21362900000000001</v>
      </c>
      <c r="AD4598" s="44">
        <v>2443.1001849999998</v>
      </c>
    </row>
    <row r="4599" spans="1:30" x14ac:dyDescent="0.25">
      <c r="A4599">
        <v>207101</v>
      </c>
      <c r="B4599" t="s">
        <v>468</v>
      </c>
      <c r="C4599" t="s">
        <v>469</v>
      </c>
      <c r="D4599" t="s">
        <v>488</v>
      </c>
      <c r="F4599" s="48" t="e">
        <f>VLOOKUP(A4599,'TAZ definitions'!$A$1:$E$1902,2,FALSE)</f>
        <v>#N/A</v>
      </c>
      <c r="G4599" s="48" t="e">
        <f>VLOOKUP(A4599,'TAZ definitions'!$A$1:$E$1902,4,FALSE)</f>
        <v>#N/A</v>
      </c>
      <c r="H4599" s="44">
        <v>103543</v>
      </c>
      <c r="I4599" s="44">
        <v>0</v>
      </c>
      <c r="J4599" s="44">
        <v>18378</v>
      </c>
      <c r="K4599" s="44">
        <v>0</v>
      </c>
      <c r="L4599" s="44">
        <v>0</v>
      </c>
      <c r="M4599" s="44">
        <v>0</v>
      </c>
      <c r="N4599" s="44">
        <v>60</v>
      </c>
      <c r="O4599" s="44">
        <v>0</v>
      </c>
      <c r="P4599" s="44">
        <v>0</v>
      </c>
      <c r="Q4599" s="44">
        <v>0</v>
      </c>
      <c r="R4599" s="44">
        <v>18.015039000000002</v>
      </c>
      <c r="S4599" s="44">
        <v>18.055109000000002</v>
      </c>
      <c r="T4599" s="44">
        <v>103543</v>
      </c>
      <c r="U4599" s="44">
        <v>18378</v>
      </c>
      <c r="V4599" s="44">
        <v>0</v>
      </c>
      <c r="W4599" s="44">
        <v>60</v>
      </c>
      <c r="X4599" s="44">
        <v>0</v>
      </c>
      <c r="Y4599" s="44">
        <v>5164.0003100000004</v>
      </c>
      <c r="Z4599" s="44">
        <v>177.38363699999999</v>
      </c>
      <c r="AA4599" s="44">
        <v>4.370349</v>
      </c>
      <c r="AB4599" s="44">
        <v>0.20110900000000001</v>
      </c>
      <c r="AC4599" s="44">
        <v>0.104587</v>
      </c>
      <c r="AD4599" s="44">
        <v>1215.616702</v>
      </c>
    </row>
    <row r="4600" spans="1:30" x14ac:dyDescent="0.25">
      <c r="A4600">
        <v>207102</v>
      </c>
      <c r="B4600" t="s">
        <v>468</v>
      </c>
      <c r="C4600" t="s">
        <v>469</v>
      </c>
      <c r="D4600" t="s">
        <v>489</v>
      </c>
      <c r="F4600" s="48" t="e">
        <f>VLOOKUP(A4600,'TAZ definitions'!$A$1:$E$1902,2,FALSE)</f>
        <v>#N/A</v>
      </c>
      <c r="G4600" s="48" t="e">
        <f>VLOOKUP(A4600,'TAZ definitions'!$A$1:$E$1902,4,FALSE)</f>
        <v>#N/A</v>
      </c>
      <c r="H4600" s="44">
        <v>85501</v>
      </c>
      <c r="I4600" s="44">
        <v>0</v>
      </c>
      <c r="J4600" s="44">
        <v>17742</v>
      </c>
      <c r="K4600" s="44">
        <v>0</v>
      </c>
      <c r="L4600" s="44">
        <v>0</v>
      </c>
      <c r="M4600" s="44">
        <v>0</v>
      </c>
      <c r="N4600" s="44">
        <v>0</v>
      </c>
      <c r="O4600" s="44">
        <v>0</v>
      </c>
      <c r="P4600" s="44">
        <v>0</v>
      </c>
      <c r="Q4600" s="44">
        <v>0</v>
      </c>
      <c r="R4600" s="44">
        <v>18.675034</v>
      </c>
      <c r="S4600" s="44">
        <v>18.580299</v>
      </c>
      <c r="T4600" s="44">
        <v>85501</v>
      </c>
      <c r="U4600" s="44">
        <v>17742</v>
      </c>
      <c r="V4600" s="44">
        <v>0</v>
      </c>
      <c r="W4600" s="44">
        <v>0</v>
      </c>
      <c r="X4600" s="44">
        <v>821.34293400000001</v>
      </c>
      <c r="Y4600" s="44">
        <v>11882.290913000001</v>
      </c>
      <c r="Z4600" s="44">
        <v>387.84028499999999</v>
      </c>
      <c r="AA4600" s="44">
        <v>9.9430840000000007</v>
      </c>
      <c r="AB4600" s="44">
        <v>0.46424799999999999</v>
      </c>
      <c r="AC4600" s="44">
        <v>0.23621400000000001</v>
      </c>
      <c r="AD4600" s="44">
        <v>2723.207015</v>
      </c>
    </row>
    <row r="4601" spans="1:30" x14ac:dyDescent="0.25">
      <c r="A4601">
        <v>207103</v>
      </c>
      <c r="B4601" t="s">
        <v>468</v>
      </c>
      <c r="C4601" t="s">
        <v>469</v>
      </c>
      <c r="D4601" t="s">
        <v>491</v>
      </c>
      <c r="F4601" s="48" t="e">
        <f>VLOOKUP(A4601,'TAZ definitions'!$A$1:$E$1902,2,FALSE)</f>
        <v>#N/A</v>
      </c>
      <c r="G4601" s="48" t="e">
        <f>VLOOKUP(A4601,'TAZ definitions'!$A$1:$E$1902,4,FALSE)</f>
        <v>#N/A</v>
      </c>
      <c r="H4601" s="44">
        <v>69279</v>
      </c>
      <c r="I4601" s="44">
        <v>0</v>
      </c>
      <c r="J4601" s="44">
        <v>11625</v>
      </c>
      <c r="K4601" s="44">
        <v>0</v>
      </c>
      <c r="L4601" s="44">
        <v>0</v>
      </c>
      <c r="M4601" s="44">
        <v>0</v>
      </c>
      <c r="N4601" s="44">
        <v>60</v>
      </c>
      <c r="O4601" s="44">
        <v>0</v>
      </c>
      <c r="P4601" s="44">
        <v>0</v>
      </c>
      <c r="Q4601" s="44">
        <v>0</v>
      </c>
      <c r="R4601" s="44">
        <v>18.631626000000001</v>
      </c>
      <c r="S4601" s="44">
        <v>18.788021000000001</v>
      </c>
      <c r="T4601" s="44">
        <v>69279</v>
      </c>
      <c r="U4601" s="44">
        <v>11625</v>
      </c>
      <c r="V4601" s="44">
        <v>0</v>
      </c>
      <c r="W4601" s="44">
        <v>60.000003999999997</v>
      </c>
      <c r="X4601" s="44">
        <v>3267.759184</v>
      </c>
      <c r="Y4601" s="44">
        <v>19139.177953999999</v>
      </c>
      <c r="Z4601" s="44">
        <v>567.75617099999999</v>
      </c>
      <c r="AA4601" s="44">
        <v>15.819375000000001</v>
      </c>
      <c r="AB4601" s="44">
        <v>0.80282699999999996</v>
      </c>
      <c r="AC4601" s="44">
        <v>0.36652299999999999</v>
      </c>
      <c r="AD4601" s="44">
        <v>4265.1778539999996</v>
      </c>
    </row>
    <row r="4602" spans="1:30" x14ac:dyDescent="0.25">
      <c r="A4602">
        <v>207104</v>
      </c>
      <c r="B4602" t="s">
        <v>468</v>
      </c>
      <c r="C4602" t="s">
        <v>469</v>
      </c>
      <c r="D4602" t="s">
        <v>136</v>
      </c>
      <c r="F4602" s="48" t="e">
        <f>VLOOKUP(A4602,'TAZ definitions'!$A$1:$E$1902,2,FALSE)</f>
        <v>#N/A</v>
      </c>
      <c r="G4602" s="48" t="e">
        <f>VLOOKUP(A4602,'TAZ definitions'!$A$1:$E$1902,4,FALSE)</f>
        <v>#N/A</v>
      </c>
      <c r="H4602" s="44">
        <v>150471</v>
      </c>
      <c r="I4602" s="44">
        <v>0</v>
      </c>
      <c r="J4602" s="44">
        <v>21698</v>
      </c>
      <c r="K4602" s="44">
        <v>0</v>
      </c>
      <c r="L4602" s="44">
        <v>0</v>
      </c>
      <c r="M4602" s="44">
        <v>0</v>
      </c>
      <c r="N4602" s="44">
        <v>252.5</v>
      </c>
      <c r="O4602" s="44">
        <v>0</v>
      </c>
      <c r="P4602" s="44">
        <v>0</v>
      </c>
      <c r="Q4602" s="44">
        <v>0</v>
      </c>
      <c r="R4602" s="44">
        <v>18.341705000000001</v>
      </c>
      <c r="S4602" s="44">
        <v>18.051323</v>
      </c>
      <c r="T4602" s="44">
        <v>150471</v>
      </c>
      <c r="U4602" s="44">
        <v>21698</v>
      </c>
      <c r="V4602" s="44">
        <v>0</v>
      </c>
      <c r="W4602" s="44">
        <v>252.5</v>
      </c>
      <c r="X4602" s="44">
        <v>0</v>
      </c>
      <c r="Y4602" s="44">
        <v>38201.788817000001</v>
      </c>
      <c r="Z4602" s="44">
        <v>1416.427895</v>
      </c>
      <c r="AA4602" s="44">
        <v>32.448988999999997</v>
      </c>
      <c r="AB4602" s="44">
        <v>1.4821299999999999</v>
      </c>
      <c r="AC4602" s="44">
        <v>0.79472900000000002</v>
      </c>
      <c r="AD4602" s="44">
        <v>9269.3284999999996</v>
      </c>
    </row>
    <row r="4603" spans="1:30" x14ac:dyDescent="0.25">
      <c r="A4603">
        <v>207105</v>
      </c>
      <c r="B4603" t="s">
        <v>468</v>
      </c>
      <c r="C4603" t="s">
        <v>469</v>
      </c>
      <c r="D4603" t="s">
        <v>136</v>
      </c>
      <c r="F4603" s="48" t="e">
        <f>VLOOKUP(A4603,'TAZ definitions'!$A$1:$E$1902,2,FALSE)</f>
        <v>#N/A</v>
      </c>
      <c r="G4603" s="48" t="e">
        <f>VLOOKUP(A4603,'TAZ definitions'!$A$1:$E$1902,4,FALSE)</f>
        <v>#N/A</v>
      </c>
      <c r="H4603" s="44">
        <v>130170</v>
      </c>
      <c r="I4603" s="44">
        <v>0</v>
      </c>
      <c r="J4603" s="44">
        <v>20512</v>
      </c>
      <c r="K4603" s="44">
        <v>0</v>
      </c>
      <c r="L4603" s="44">
        <v>0</v>
      </c>
      <c r="M4603" s="44">
        <v>0</v>
      </c>
      <c r="N4603" s="44">
        <v>0</v>
      </c>
      <c r="O4603" s="44">
        <v>0</v>
      </c>
      <c r="P4603" s="44">
        <v>0</v>
      </c>
      <c r="Q4603" s="44">
        <v>0</v>
      </c>
      <c r="R4603" s="44">
        <v>18.413031</v>
      </c>
      <c r="S4603" s="44">
        <v>18.151432</v>
      </c>
      <c r="T4603" s="44">
        <v>130170.007813</v>
      </c>
      <c r="U4603" s="44">
        <v>20512</v>
      </c>
      <c r="V4603" s="44">
        <v>0</v>
      </c>
      <c r="W4603" s="44">
        <v>0</v>
      </c>
      <c r="X4603" s="44">
        <v>0</v>
      </c>
      <c r="Y4603" s="44">
        <v>3666.998713</v>
      </c>
      <c r="Z4603" s="44">
        <v>122.233971</v>
      </c>
      <c r="AA4603" s="44">
        <v>3.1142409999999998</v>
      </c>
      <c r="AB4603" s="44">
        <v>0.136127</v>
      </c>
      <c r="AC4603" s="44">
        <v>7.3130000000000001E-2</v>
      </c>
      <c r="AD4603" s="44">
        <v>837.31338000000005</v>
      </c>
    </row>
    <row r="4604" spans="1:30" x14ac:dyDescent="0.25">
      <c r="A4604">
        <v>207106</v>
      </c>
      <c r="B4604" t="s">
        <v>468</v>
      </c>
      <c r="C4604" t="s">
        <v>469</v>
      </c>
      <c r="D4604" t="s">
        <v>136</v>
      </c>
      <c r="F4604" s="48" t="e">
        <f>VLOOKUP(A4604,'TAZ definitions'!$A$1:$E$1902,2,FALSE)</f>
        <v>#N/A</v>
      </c>
      <c r="G4604" s="48" t="e">
        <f>VLOOKUP(A4604,'TAZ definitions'!$A$1:$E$1902,4,FALSE)</f>
        <v>#N/A</v>
      </c>
      <c r="H4604" s="44">
        <v>177545</v>
      </c>
      <c r="I4604" s="44">
        <v>0</v>
      </c>
      <c r="J4604" s="44">
        <v>23957</v>
      </c>
      <c r="K4604" s="44">
        <v>0</v>
      </c>
      <c r="L4604" s="44">
        <v>0</v>
      </c>
      <c r="M4604" s="44">
        <v>0</v>
      </c>
      <c r="N4604" s="44">
        <v>252.5</v>
      </c>
      <c r="O4604" s="44">
        <v>0</v>
      </c>
      <c r="P4604" s="44">
        <v>0</v>
      </c>
      <c r="Q4604" s="44">
        <v>0</v>
      </c>
      <c r="R4604" s="44">
        <v>17.344185</v>
      </c>
      <c r="S4604" s="44">
        <v>17.041191000000001</v>
      </c>
      <c r="T4604" s="44">
        <v>177545</v>
      </c>
      <c r="U4604" s="44">
        <v>23957</v>
      </c>
      <c r="V4604" s="44">
        <v>0</v>
      </c>
      <c r="W4604" s="44">
        <v>252.49998500000001</v>
      </c>
      <c r="X4604" s="44">
        <v>9905.9622589999999</v>
      </c>
      <c r="Y4604" s="44">
        <v>39209.370511000001</v>
      </c>
      <c r="Z4604" s="44">
        <v>1238.2988459999999</v>
      </c>
      <c r="AA4604" s="44">
        <v>33.920285</v>
      </c>
      <c r="AB4604" s="44">
        <v>1.778197</v>
      </c>
      <c r="AC4604" s="44">
        <v>0.78574600000000006</v>
      </c>
      <c r="AD4604" s="44">
        <v>9251.0794540000006</v>
      </c>
    </row>
    <row r="4605" spans="1:30" x14ac:dyDescent="0.25">
      <c r="A4605">
        <v>207107</v>
      </c>
      <c r="B4605" t="s">
        <v>468</v>
      </c>
      <c r="C4605" t="s">
        <v>469</v>
      </c>
      <c r="D4605" t="s">
        <v>136</v>
      </c>
      <c r="F4605" s="48" t="e">
        <f>VLOOKUP(A4605,'TAZ definitions'!$A$1:$E$1902,2,FALSE)</f>
        <v>#N/A</v>
      </c>
      <c r="G4605" s="48" t="e">
        <f>VLOOKUP(A4605,'TAZ definitions'!$A$1:$E$1902,4,FALSE)</f>
        <v>#N/A</v>
      </c>
      <c r="H4605" s="44">
        <v>167812</v>
      </c>
      <c r="I4605" s="44">
        <v>0</v>
      </c>
      <c r="J4605" s="44">
        <v>23034</v>
      </c>
      <c r="K4605" s="44">
        <v>0</v>
      </c>
      <c r="L4605" s="44">
        <v>0</v>
      </c>
      <c r="M4605" s="44">
        <v>0</v>
      </c>
      <c r="N4605" s="44">
        <v>252.5</v>
      </c>
      <c r="O4605" s="44">
        <v>0</v>
      </c>
      <c r="P4605" s="44">
        <v>171.05898999999999</v>
      </c>
      <c r="Q4605" s="44">
        <v>161.723389</v>
      </c>
      <c r="R4605" s="44">
        <v>18.43047</v>
      </c>
      <c r="S4605" s="44">
        <v>17.887692999999999</v>
      </c>
      <c r="T4605" s="44">
        <v>167805.265625</v>
      </c>
      <c r="U4605" s="44">
        <v>23033.078125</v>
      </c>
      <c r="V4605" s="44">
        <v>0</v>
      </c>
      <c r="W4605" s="44">
        <v>252.489868</v>
      </c>
      <c r="X4605" s="44">
        <v>8982.948273</v>
      </c>
      <c r="Y4605" s="44">
        <v>20775.700067999998</v>
      </c>
      <c r="Z4605" s="44">
        <v>751.13467900000001</v>
      </c>
      <c r="AA4605" s="44">
        <v>18.559978999999998</v>
      </c>
      <c r="AB4605" s="44">
        <v>0.87539599999999995</v>
      </c>
      <c r="AC4605" s="44">
        <v>0.45076500000000003</v>
      </c>
      <c r="AD4605" s="44">
        <v>5257.2727530000002</v>
      </c>
    </row>
    <row r="4606" spans="1:30" x14ac:dyDescent="0.25">
      <c r="A4606">
        <v>207108</v>
      </c>
      <c r="B4606" t="s">
        <v>468</v>
      </c>
      <c r="C4606" t="s">
        <v>469</v>
      </c>
      <c r="D4606" t="s">
        <v>136</v>
      </c>
      <c r="F4606" s="48" t="e">
        <f>VLOOKUP(A4606,'TAZ definitions'!$A$1:$E$1902,2,FALSE)</f>
        <v>#N/A</v>
      </c>
      <c r="G4606" s="48" t="e">
        <f>VLOOKUP(A4606,'TAZ definitions'!$A$1:$E$1902,4,FALSE)</f>
        <v>#N/A</v>
      </c>
      <c r="H4606" s="44">
        <v>173457</v>
      </c>
      <c r="I4606" s="44">
        <v>0</v>
      </c>
      <c r="J4606" s="44">
        <v>23144</v>
      </c>
      <c r="K4606" s="44">
        <v>0</v>
      </c>
      <c r="L4606" s="44">
        <v>0</v>
      </c>
      <c r="M4606" s="44">
        <v>0</v>
      </c>
      <c r="N4606" s="44">
        <v>252.5</v>
      </c>
      <c r="O4606" s="44">
        <v>0</v>
      </c>
      <c r="P4606" s="44">
        <v>0</v>
      </c>
      <c r="Q4606" s="44">
        <v>0</v>
      </c>
      <c r="R4606" s="44">
        <v>18.13006</v>
      </c>
      <c r="S4606" s="44">
        <v>18.154786999999999</v>
      </c>
      <c r="T4606" s="44">
        <v>173457</v>
      </c>
      <c r="U4606" s="44">
        <v>23144</v>
      </c>
      <c r="V4606" s="44">
        <v>0</v>
      </c>
      <c r="W4606" s="44">
        <v>252.5</v>
      </c>
      <c r="X4606" s="44">
        <v>9176.2465159999992</v>
      </c>
      <c r="Y4606" s="44">
        <v>64141.814218</v>
      </c>
      <c r="Z4606" s="44">
        <v>1848.391648</v>
      </c>
      <c r="AA4606" s="44">
        <v>53.398992999999997</v>
      </c>
      <c r="AB4606" s="44">
        <v>2.8801649999999999</v>
      </c>
      <c r="AC4606" s="44">
        <v>1.219069</v>
      </c>
      <c r="AD4606" s="44">
        <v>14461.938268</v>
      </c>
    </row>
    <row r="4607" spans="1:30" x14ac:dyDescent="0.25">
      <c r="A4607">
        <v>207109</v>
      </c>
      <c r="B4607" t="s">
        <v>468</v>
      </c>
      <c r="C4607" t="s">
        <v>469</v>
      </c>
      <c r="D4607" t="s">
        <v>136</v>
      </c>
      <c r="F4607" s="48" t="e">
        <f>VLOOKUP(A4607,'TAZ definitions'!$A$1:$E$1902,2,FALSE)</f>
        <v>#N/A</v>
      </c>
      <c r="G4607" s="48" t="e">
        <f>VLOOKUP(A4607,'TAZ definitions'!$A$1:$E$1902,4,FALSE)</f>
        <v>#N/A</v>
      </c>
      <c r="H4607" s="44">
        <v>215075</v>
      </c>
      <c r="I4607" s="44">
        <v>0</v>
      </c>
      <c r="J4607" s="44">
        <v>25637</v>
      </c>
      <c r="K4607" s="44">
        <v>0</v>
      </c>
      <c r="L4607" s="44">
        <v>8373</v>
      </c>
      <c r="M4607" s="44">
        <v>0</v>
      </c>
      <c r="N4607" s="44">
        <v>427.5</v>
      </c>
      <c r="O4607" s="44">
        <v>0</v>
      </c>
      <c r="P4607" s="44">
        <v>172.63237000000001</v>
      </c>
      <c r="Q4607" s="44">
        <v>164.058975</v>
      </c>
      <c r="R4607" s="44">
        <v>17.641441</v>
      </c>
      <c r="S4607" s="44">
        <v>17.392489999999999</v>
      </c>
      <c r="T4607" s="44">
        <v>215053.3125</v>
      </c>
      <c r="U4607" s="44">
        <v>25634.416015999999</v>
      </c>
      <c r="V4607" s="44">
        <v>8372.1552730000003</v>
      </c>
      <c r="W4607" s="44">
        <v>427.45687900000001</v>
      </c>
      <c r="X4607" s="44">
        <v>13384.201585999999</v>
      </c>
      <c r="Y4607" s="44">
        <v>83163.990135999993</v>
      </c>
      <c r="Z4607" s="44">
        <v>2084.7590949999999</v>
      </c>
      <c r="AA4607" s="44">
        <v>87.128046999999995</v>
      </c>
      <c r="AB4607" s="44">
        <v>4.4889400000000004</v>
      </c>
      <c r="AC4607" s="44">
        <v>1.585191</v>
      </c>
      <c r="AD4607" s="44">
        <v>18831.713107</v>
      </c>
    </row>
    <row r="4608" spans="1:30" x14ac:dyDescent="0.25">
      <c r="A4608">
        <v>207110</v>
      </c>
      <c r="B4608" t="s">
        <v>468</v>
      </c>
      <c r="C4608" t="s">
        <v>469</v>
      </c>
      <c r="D4608" t="s">
        <v>136</v>
      </c>
      <c r="F4608" s="48" t="e">
        <f>VLOOKUP(A4608,'TAZ definitions'!$A$1:$E$1902,2,FALSE)</f>
        <v>#N/A</v>
      </c>
      <c r="G4608" s="48" t="e">
        <f>VLOOKUP(A4608,'TAZ definitions'!$A$1:$E$1902,4,FALSE)</f>
        <v>#N/A</v>
      </c>
      <c r="H4608" s="44">
        <v>190365</v>
      </c>
      <c r="I4608" s="44">
        <v>0</v>
      </c>
      <c r="J4608" s="44">
        <v>23642</v>
      </c>
      <c r="K4608" s="44">
        <v>0</v>
      </c>
      <c r="L4608" s="44">
        <v>8373</v>
      </c>
      <c r="M4608" s="44">
        <v>0</v>
      </c>
      <c r="N4608" s="44">
        <v>427.5</v>
      </c>
      <c r="O4608" s="44">
        <v>0</v>
      </c>
      <c r="P4608" s="44">
        <v>0</v>
      </c>
      <c r="Q4608" s="44">
        <v>0</v>
      </c>
      <c r="R4608" s="44">
        <v>17.256793999999999</v>
      </c>
      <c r="S4608" s="44">
        <v>16.704214</v>
      </c>
      <c r="T4608" s="44">
        <v>190365</v>
      </c>
      <c r="U4608" s="44">
        <v>23642</v>
      </c>
      <c r="V4608" s="44">
        <v>8373</v>
      </c>
      <c r="W4608" s="44">
        <v>427.5</v>
      </c>
      <c r="X4608" s="44">
        <v>15811.864204</v>
      </c>
      <c r="Y4608" s="44">
        <v>178745.739126</v>
      </c>
      <c r="Z4608" s="44">
        <v>4379.7939070000002</v>
      </c>
      <c r="AA4608" s="44">
        <v>196.76143999999999</v>
      </c>
      <c r="AB4608" s="44">
        <v>10.083565999999999</v>
      </c>
      <c r="AC4608" s="44">
        <v>3.4021669999999999</v>
      </c>
      <c r="AD4608" s="44">
        <v>40664.293827000001</v>
      </c>
    </row>
    <row r="4609" spans="1:30" x14ac:dyDescent="0.25">
      <c r="A4609">
        <v>207111</v>
      </c>
      <c r="B4609" t="s">
        <v>468</v>
      </c>
      <c r="C4609" t="s">
        <v>469</v>
      </c>
      <c r="D4609" t="s">
        <v>136</v>
      </c>
      <c r="F4609" s="48" t="e">
        <f>VLOOKUP(A4609,'TAZ definitions'!$A$1:$E$1902,2,FALSE)</f>
        <v>#N/A</v>
      </c>
      <c r="G4609" s="48" t="e">
        <f>VLOOKUP(A4609,'TAZ definitions'!$A$1:$E$1902,4,FALSE)</f>
        <v>#N/A</v>
      </c>
      <c r="H4609" s="44">
        <v>201426</v>
      </c>
      <c r="I4609" s="44">
        <v>0</v>
      </c>
      <c r="J4609" s="44">
        <v>24901</v>
      </c>
      <c r="K4609" s="44">
        <v>0</v>
      </c>
      <c r="L4609" s="44">
        <v>8373</v>
      </c>
      <c r="M4609" s="44">
        <v>0</v>
      </c>
      <c r="N4609" s="44">
        <v>427.5</v>
      </c>
      <c r="O4609" s="44">
        <v>0</v>
      </c>
      <c r="P4609" s="44">
        <v>0</v>
      </c>
      <c r="Q4609" s="44">
        <v>0</v>
      </c>
      <c r="R4609" s="44">
        <v>16.810268000000001</v>
      </c>
      <c r="S4609" s="44">
        <v>16.346772999999999</v>
      </c>
      <c r="T4609" s="44">
        <v>201426</v>
      </c>
      <c r="U4609" s="44">
        <v>24901</v>
      </c>
      <c r="V4609" s="44">
        <v>8373</v>
      </c>
      <c r="W4609" s="44">
        <v>427.49996900000002</v>
      </c>
      <c r="X4609" s="44">
        <v>3736.3318589999999</v>
      </c>
      <c r="Y4609" s="44">
        <v>37915.796968000002</v>
      </c>
      <c r="Z4609" s="44">
        <v>1202.657878</v>
      </c>
      <c r="AA4609" s="44">
        <v>32.560034000000002</v>
      </c>
      <c r="AB4609" s="44">
        <v>1.5893280000000001</v>
      </c>
      <c r="AC4609" s="44">
        <v>0.75552799999999998</v>
      </c>
      <c r="AD4609" s="44">
        <v>8798.7069640000009</v>
      </c>
    </row>
    <row r="4610" spans="1:30" x14ac:dyDescent="0.25">
      <c r="A4610">
        <v>207112</v>
      </c>
      <c r="B4610" t="s">
        <v>468</v>
      </c>
      <c r="C4610" t="s">
        <v>469</v>
      </c>
      <c r="D4610" t="s">
        <v>136</v>
      </c>
      <c r="F4610" s="48" t="e">
        <f>VLOOKUP(A4610,'TAZ definitions'!$A$1:$E$1902,2,FALSE)</f>
        <v>#N/A</v>
      </c>
      <c r="G4610" s="48" t="e">
        <f>VLOOKUP(A4610,'TAZ definitions'!$A$1:$E$1902,4,FALSE)</f>
        <v>#N/A</v>
      </c>
      <c r="H4610" s="44">
        <v>194709</v>
      </c>
      <c r="I4610" s="44">
        <v>0</v>
      </c>
      <c r="J4610" s="44">
        <v>25097</v>
      </c>
      <c r="K4610" s="44">
        <v>0</v>
      </c>
      <c r="L4610" s="44">
        <v>8373</v>
      </c>
      <c r="M4610" s="44">
        <v>0</v>
      </c>
      <c r="N4610" s="44">
        <v>427.5</v>
      </c>
      <c r="O4610" s="44">
        <v>0</v>
      </c>
      <c r="P4610" s="44">
        <v>0</v>
      </c>
      <c r="Q4610" s="44">
        <v>0</v>
      </c>
      <c r="R4610" s="44">
        <v>16.794457999999999</v>
      </c>
      <c r="S4610" s="44">
        <v>16.265077999999999</v>
      </c>
      <c r="T4610" s="44">
        <v>194709</v>
      </c>
      <c r="U4610" s="44">
        <v>25097</v>
      </c>
      <c r="V4610" s="44">
        <v>8373</v>
      </c>
      <c r="W4610" s="44">
        <v>427.5</v>
      </c>
      <c r="X4610" s="44">
        <v>6843.0177180000001</v>
      </c>
      <c r="Y4610" s="44">
        <v>92356.516161000007</v>
      </c>
      <c r="Z4610" s="44">
        <v>2490.4749579999998</v>
      </c>
      <c r="AA4610" s="44">
        <v>75.533970999999994</v>
      </c>
      <c r="AB4610" s="44">
        <v>4.1772080000000003</v>
      </c>
      <c r="AC4610" s="44">
        <v>1.7013309999999999</v>
      </c>
      <c r="AD4610" s="44">
        <v>20198.340241999998</v>
      </c>
    </row>
    <row r="4611" spans="1:30" x14ac:dyDescent="0.25">
      <c r="A4611">
        <v>207113</v>
      </c>
      <c r="B4611" t="s">
        <v>468</v>
      </c>
      <c r="C4611" t="s">
        <v>469</v>
      </c>
      <c r="D4611" t="s">
        <v>136</v>
      </c>
      <c r="F4611" s="48" t="e">
        <f>VLOOKUP(A4611,'TAZ definitions'!$A$1:$E$1902,2,FALSE)</f>
        <v>#N/A</v>
      </c>
      <c r="G4611" s="48" t="e">
        <f>VLOOKUP(A4611,'TAZ definitions'!$A$1:$E$1902,4,FALSE)</f>
        <v>#N/A</v>
      </c>
      <c r="H4611" s="44">
        <v>177628</v>
      </c>
      <c r="I4611" s="44">
        <v>0</v>
      </c>
      <c r="J4611" s="44">
        <v>23603</v>
      </c>
      <c r="K4611" s="44">
        <v>0</v>
      </c>
      <c r="L4611" s="44">
        <v>0</v>
      </c>
      <c r="M4611" s="44">
        <v>0</v>
      </c>
      <c r="N4611" s="44">
        <v>427.5</v>
      </c>
      <c r="O4611" s="44">
        <v>0</v>
      </c>
      <c r="P4611" s="44">
        <v>0</v>
      </c>
      <c r="Q4611" s="44">
        <v>0</v>
      </c>
      <c r="R4611" s="44">
        <v>15.937275</v>
      </c>
      <c r="S4611" s="44">
        <v>15.565611000000001</v>
      </c>
      <c r="T4611" s="44">
        <v>177628</v>
      </c>
      <c r="U4611" s="44">
        <v>23603</v>
      </c>
      <c r="V4611" s="44">
        <v>0</v>
      </c>
      <c r="W4611" s="44">
        <v>427.5</v>
      </c>
      <c r="X4611" s="44">
        <v>16221.869945</v>
      </c>
      <c r="Y4611" s="44">
        <v>32799.733791999999</v>
      </c>
      <c r="Z4611" s="44">
        <v>1262.9275070000001</v>
      </c>
      <c r="AA4611" s="44">
        <v>29.165443</v>
      </c>
      <c r="AB4611" s="44">
        <v>1.297741</v>
      </c>
      <c r="AC4611" s="44">
        <v>0.72023599999999999</v>
      </c>
      <c r="AD4611" s="44">
        <v>8302.6121839999996</v>
      </c>
    </row>
    <row r="4612" spans="1:30" x14ac:dyDescent="0.25">
      <c r="A4612">
        <v>207114</v>
      </c>
      <c r="B4612" t="s">
        <v>468</v>
      </c>
      <c r="C4612" t="s">
        <v>469</v>
      </c>
      <c r="D4612" t="s">
        <v>136</v>
      </c>
      <c r="F4612" s="48" t="e">
        <f>VLOOKUP(A4612,'TAZ definitions'!$A$1:$E$1902,2,FALSE)</f>
        <v>#N/A</v>
      </c>
      <c r="G4612" s="48" t="e">
        <f>VLOOKUP(A4612,'TAZ definitions'!$A$1:$E$1902,4,FALSE)</f>
        <v>#N/A</v>
      </c>
      <c r="H4612" s="44">
        <v>170098</v>
      </c>
      <c r="I4612" s="44">
        <v>0</v>
      </c>
      <c r="J4612" s="44">
        <v>22954</v>
      </c>
      <c r="K4612" s="44">
        <v>0</v>
      </c>
      <c r="L4612" s="44">
        <v>0</v>
      </c>
      <c r="M4612" s="44">
        <v>0</v>
      </c>
      <c r="N4612" s="44">
        <v>427.5</v>
      </c>
      <c r="O4612" s="44">
        <v>0</v>
      </c>
      <c r="P4612" s="44">
        <v>0</v>
      </c>
      <c r="Q4612" s="44">
        <v>0</v>
      </c>
      <c r="R4612" s="44">
        <v>16.546406000000001</v>
      </c>
      <c r="S4612" s="44">
        <v>16.221664000000001</v>
      </c>
      <c r="T4612" s="44">
        <v>170098</v>
      </c>
      <c r="U4612" s="44">
        <v>22954</v>
      </c>
      <c r="V4612" s="44">
        <v>0</v>
      </c>
      <c r="W4612" s="44">
        <v>427.5</v>
      </c>
      <c r="X4612" s="44">
        <v>11930.914088</v>
      </c>
      <c r="Y4612" s="44">
        <v>34014.329961000003</v>
      </c>
      <c r="Z4612" s="44">
        <v>1199.0988299999999</v>
      </c>
      <c r="AA4612" s="44">
        <v>29.851277</v>
      </c>
      <c r="AB4612" s="44">
        <v>1.3663380000000001</v>
      </c>
      <c r="AC4612" s="44">
        <v>0.71148</v>
      </c>
      <c r="AD4612" s="44">
        <v>8226.0000189999992</v>
      </c>
    </row>
    <row r="4613" spans="1:30" x14ac:dyDescent="0.25">
      <c r="A4613">
        <v>207115</v>
      </c>
      <c r="B4613" t="s">
        <v>468</v>
      </c>
      <c r="C4613" t="s">
        <v>469</v>
      </c>
      <c r="D4613" t="s">
        <v>491</v>
      </c>
      <c r="F4613" s="48" t="e">
        <f>VLOOKUP(A4613,'TAZ definitions'!$A$1:$E$1902,2,FALSE)</f>
        <v>#N/A</v>
      </c>
      <c r="G4613" s="48" t="e">
        <f>VLOOKUP(A4613,'TAZ definitions'!$A$1:$E$1902,4,FALSE)</f>
        <v>#N/A</v>
      </c>
      <c r="H4613" s="44">
        <v>114109</v>
      </c>
      <c r="I4613" s="44">
        <v>0</v>
      </c>
      <c r="J4613" s="44">
        <v>14205</v>
      </c>
      <c r="K4613" s="44">
        <v>0</v>
      </c>
      <c r="L4613" s="44">
        <v>0</v>
      </c>
      <c r="M4613" s="44">
        <v>0</v>
      </c>
      <c r="N4613" s="44">
        <v>169</v>
      </c>
      <c r="O4613" s="44">
        <v>0</v>
      </c>
      <c r="P4613" s="44">
        <v>0</v>
      </c>
      <c r="Q4613" s="44">
        <v>0</v>
      </c>
      <c r="R4613" s="44">
        <v>17.999140000000001</v>
      </c>
      <c r="S4613" s="44">
        <v>18.134108999999999</v>
      </c>
      <c r="T4613" s="44">
        <v>114109</v>
      </c>
      <c r="U4613" s="44">
        <v>14205</v>
      </c>
      <c r="V4613" s="44">
        <v>0</v>
      </c>
      <c r="W4613" s="44">
        <v>169</v>
      </c>
      <c r="X4613" s="44">
        <v>0</v>
      </c>
      <c r="Y4613" s="44">
        <v>7477.6192499999997</v>
      </c>
      <c r="Z4613" s="44">
        <v>236.24051499999999</v>
      </c>
      <c r="AA4613" s="44">
        <v>6.2849870000000001</v>
      </c>
      <c r="AB4613" s="44">
        <v>0.29328700000000002</v>
      </c>
      <c r="AC4613" s="44">
        <v>0.14585699999999999</v>
      </c>
      <c r="AD4613" s="44">
        <v>1673.5997090000001</v>
      </c>
    </row>
    <row r="4614" spans="1:30" x14ac:dyDescent="0.25">
      <c r="A4614">
        <v>207116</v>
      </c>
      <c r="B4614" t="s">
        <v>468</v>
      </c>
      <c r="C4614" t="s">
        <v>469</v>
      </c>
      <c r="D4614" t="s">
        <v>488</v>
      </c>
      <c r="F4614" s="48" t="e">
        <f>VLOOKUP(A4614,'TAZ definitions'!$A$1:$E$1902,2,FALSE)</f>
        <v>#N/A</v>
      </c>
      <c r="G4614" s="48" t="e">
        <f>VLOOKUP(A4614,'TAZ definitions'!$A$1:$E$1902,4,FALSE)</f>
        <v>#N/A</v>
      </c>
      <c r="H4614" s="44">
        <v>134410</v>
      </c>
      <c r="I4614" s="44">
        <v>0</v>
      </c>
      <c r="J4614" s="44">
        <v>20074</v>
      </c>
      <c r="K4614" s="44">
        <v>0</v>
      </c>
      <c r="L4614" s="44">
        <v>0</v>
      </c>
      <c r="M4614" s="44">
        <v>0</v>
      </c>
      <c r="N4614" s="44">
        <v>60</v>
      </c>
      <c r="O4614" s="44">
        <v>0</v>
      </c>
      <c r="P4614" s="44">
        <v>0</v>
      </c>
      <c r="Q4614" s="44">
        <v>0</v>
      </c>
      <c r="R4614" s="44">
        <v>18.187076999999999</v>
      </c>
      <c r="S4614" s="44">
        <v>18.110780999999999</v>
      </c>
      <c r="T4614" s="44">
        <v>134410</v>
      </c>
      <c r="U4614" s="44">
        <v>20074</v>
      </c>
      <c r="V4614" s="44">
        <v>0</v>
      </c>
      <c r="W4614" s="44">
        <v>60</v>
      </c>
      <c r="X4614" s="44">
        <v>616.31624799999997</v>
      </c>
      <c r="Y4614" s="44">
        <v>24313.614032000001</v>
      </c>
      <c r="Z4614" s="44">
        <v>772.54701</v>
      </c>
      <c r="AA4614" s="44">
        <v>20.375886000000001</v>
      </c>
      <c r="AB4614" s="44">
        <v>0.94373700000000005</v>
      </c>
      <c r="AC4614" s="44">
        <v>0.47606199999999999</v>
      </c>
      <c r="AD4614" s="44">
        <v>5446.6253660000002</v>
      </c>
    </row>
    <row r="4615" spans="1:30" x14ac:dyDescent="0.25">
      <c r="A4615">
        <v>207117</v>
      </c>
      <c r="B4615" t="s">
        <v>468</v>
      </c>
      <c r="C4615" t="s">
        <v>469</v>
      </c>
      <c r="D4615" t="s">
        <v>491</v>
      </c>
      <c r="F4615" s="48" t="e">
        <f>VLOOKUP(A4615,'TAZ definitions'!$A$1:$E$1902,2,FALSE)</f>
        <v>#N/A</v>
      </c>
      <c r="G4615" s="48" t="e">
        <f>VLOOKUP(A4615,'TAZ definitions'!$A$1:$E$1902,4,FALSE)</f>
        <v>#N/A</v>
      </c>
      <c r="H4615" s="44">
        <v>140249</v>
      </c>
      <c r="I4615" s="44">
        <v>1171</v>
      </c>
      <c r="J4615" s="44">
        <v>19481</v>
      </c>
      <c r="K4615" s="44">
        <v>40</v>
      </c>
      <c r="L4615" s="44">
        <v>0</v>
      </c>
      <c r="M4615" s="44">
        <v>0</v>
      </c>
      <c r="N4615" s="44">
        <v>169</v>
      </c>
      <c r="O4615" s="44">
        <v>0</v>
      </c>
      <c r="P4615" s="44">
        <v>73.314223999999996</v>
      </c>
      <c r="Q4615" s="44">
        <v>80.787032999999994</v>
      </c>
      <c r="R4615" s="44">
        <v>16.319288</v>
      </c>
      <c r="S4615" s="44">
        <v>16.345773999999999</v>
      </c>
      <c r="T4615" s="44">
        <v>139654.203125</v>
      </c>
      <c r="U4615" s="44">
        <v>19397.855468999998</v>
      </c>
      <c r="V4615" s="44">
        <v>0</v>
      </c>
      <c r="W4615" s="44">
        <v>168.27723700000001</v>
      </c>
      <c r="X4615" s="44">
        <v>12236.227992</v>
      </c>
      <c r="Y4615" s="44">
        <v>65810.867673999994</v>
      </c>
      <c r="Z4615" s="44">
        <v>2167.4420439999999</v>
      </c>
      <c r="AA4615" s="44">
        <v>57.205286999999998</v>
      </c>
      <c r="AB4615" s="44">
        <v>2.9179879999999998</v>
      </c>
      <c r="AC4615" s="44">
        <v>1.329834</v>
      </c>
      <c r="AD4615" s="44">
        <v>15633.900441</v>
      </c>
    </row>
    <row r="4616" spans="1:30" x14ac:dyDescent="0.25">
      <c r="A4616">
        <v>207118</v>
      </c>
      <c r="B4616" t="s">
        <v>468</v>
      </c>
      <c r="C4616" t="s">
        <v>469</v>
      </c>
      <c r="D4616" t="s">
        <v>491</v>
      </c>
      <c r="F4616" s="48" t="e">
        <f>VLOOKUP(A4616,'TAZ definitions'!$A$1:$E$1902,2,FALSE)</f>
        <v>#N/A</v>
      </c>
      <c r="G4616" s="48" t="e">
        <f>VLOOKUP(A4616,'TAZ definitions'!$A$1:$E$1902,4,FALSE)</f>
        <v>#N/A</v>
      </c>
      <c r="H4616" s="44">
        <v>101493</v>
      </c>
      <c r="I4616" s="44">
        <v>0</v>
      </c>
      <c r="J4616" s="44">
        <v>15183</v>
      </c>
      <c r="K4616" s="44">
        <v>0</v>
      </c>
      <c r="L4616" s="44">
        <v>0</v>
      </c>
      <c r="M4616" s="44">
        <v>0</v>
      </c>
      <c r="N4616" s="44">
        <v>169</v>
      </c>
      <c r="O4616" s="44">
        <v>0</v>
      </c>
      <c r="P4616" s="44">
        <v>0</v>
      </c>
      <c r="Q4616" s="44">
        <v>0</v>
      </c>
      <c r="R4616" s="44">
        <v>16.671424999999999</v>
      </c>
      <c r="S4616" s="44">
        <v>16.687190999999999</v>
      </c>
      <c r="T4616" s="44">
        <v>101493</v>
      </c>
      <c r="U4616" s="44">
        <v>15183</v>
      </c>
      <c r="V4616" s="44">
        <v>0</v>
      </c>
      <c r="W4616" s="44">
        <v>169</v>
      </c>
      <c r="X4616" s="44">
        <v>6062.2489050000004</v>
      </c>
      <c r="Y4616" s="44">
        <v>21564.515455000001</v>
      </c>
      <c r="Z4616" s="44">
        <v>635.18776700000001</v>
      </c>
      <c r="AA4616" s="44">
        <v>17.785301</v>
      </c>
      <c r="AB4616" s="44">
        <v>0.92382900000000001</v>
      </c>
      <c r="AC4616" s="44">
        <v>0.41373100000000002</v>
      </c>
      <c r="AD4616" s="44">
        <v>4857.3544739999998</v>
      </c>
    </row>
    <row r="4617" spans="1:30" x14ac:dyDescent="0.25">
      <c r="A4617">
        <v>207119</v>
      </c>
      <c r="B4617" t="s">
        <v>468</v>
      </c>
      <c r="C4617" t="s">
        <v>469</v>
      </c>
      <c r="D4617" t="s">
        <v>261</v>
      </c>
      <c r="F4617" s="48" t="e">
        <f>VLOOKUP(A4617,'TAZ definitions'!$A$1:$E$1902,2,FALSE)</f>
        <v>#N/A</v>
      </c>
      <c r="G4617" s="48" t="e">
        <f>VLOOKUP(A4617,'TAZ definitions'!$A$1:$E$1902,4,FALSE)</f>
        <v>#N/A</v>
      </c>
      <c r="H4617" s="44">
        <v>55036</v>
      </c>
      <c r="I4617" s="44">
        <v>0</v>
      </c>
      <c r="J4617" s="44">
        <v>8015</v>
      </c>
      <c r="K4617" s="44">
        <v>0</v>
      </c>
      <c r="L4617" s="44">
        <v>0</v>
      </c>
      <c r="M4617" s="44">
        <v>0</v>
      </c>
      <c r="N4617" s="44">
        <v>0</v>
      </c>
      <c r="O4617" s="44">
        <v>0</v>
      </c>
      <c r="P4617" s="44">
        <v>0</v>
      </c>
      <c r="Q4617" s="44">
        <v>0</v>
      </c>
      <c r="R4617" s="44">
        <v>20.598576999999999</v>
      </c>
      <c r="S4617" s="44">
        <v>20.614201999999999</v>
      </c>
      <c r="T4617" s="44">
        <v>55036.003905999998</v>
      </c>
      <c r="U4617" s="44">
        <v>8015</v>
      </c>
      <c r="V4617" s="44">
        <v>0</v>
      </c>
      <c r="W4617" s="44">
        <v>0</v>
      </c>
      <c r="X4617" s="44">
        <v>0</v>
      </c>
      <c r="Y4617" s="44">
        <v>1530.8846080000001</v>
      </c>
      <c r="Z4617" s="44">
        <v>53.444524000000001</v>
      </c>
      <c r="AA4617" s="44">
        <v>1.3416969999999999</v>
      </c>
      <c r="AB4617" s="44">
        <v>4.8474999999999997E-2</v>
      </c>
      <c r="AC4617" s="44">
        <v>3.1645E-2</v>
      </c>
      <c r="AD4617" s="44">
        <v>353.58290899999997</v>
      </c>
    </row>
    <row r="4618" spans="1:30" x14ac:dyDescent="0.25">
      <c r="A4618">
        <v>207120</v>
      </c>
      <c r="B4618" t="s">
        <v>468</v>
      </c>
      <c r="C4618" t="s">
        <v>469</v>
      </c>
      <c r="D4618" t="s">
        <v>492</v>
      </c>
      <c r="F4618" s="48" t="e">
        <f>VLOOKUP(A4618,'TAZ definitions'!$A$1:$E$1902,2,FALSE)</f>
        <v>#N/A</v>
      </c>
      <c r="G4618" s="48" t="e">
        <f>VLOOKUP(A4618,'TAZ definitions'!$A$1:$E$1902,4,FALSE)</f>
        <v>#N/A</v>
      </c>
      <c r="H4618" s="44">
        <v>77060</v>
      </c>
      <c r="I4618" s="44">
        <v>0</v>
      </c>
      <c r="J4618" s="44">
        <v>11425</v>
      </c>
      <c r="K4618" s="44">
        <v>0</v>
      </c>
      <c r="L4618" s="44">
        <v>0</v>
      </c>
      <c r="M4618" s="44">
        <v>0</v>
      </c>
      <c r="N4618" s="44">
        <v>151.5</v>
      </c>
      <c r="O4618" s="44">
        <v>0</v>
      </c>
      <c r="P4618" s="44">
        <v>0</v>
      </c>
      <c r="Q4618" s="44">
        <v>0</v>
      </c>
      <c r="R4618" s="44">
        <v>19.415565000000001</v>
      </c>
      <c r="S4618" s="44">
        <v>19.560486000000001</v>
      </c>
      <c r="T4618" s="44">
        <v>77060</v>
      </c>
      <c r="U4618" s="44">
        <v>11425</v>
      </c>
      <c r="V4618" s="44">
        <v>0</v>
      </c>
      <c r="W4618" s="44">
        <v>151.5</v>
      </c>
      <c r="X4618" s="44">
        <v>2025.0082460000001</v>
      </c>
      <c r="Y4618" s="44">
        <v>20996.479350000001</v>
      </c>
      <c r="Z4618" s="44">
        <v>800.18435799999997</v>
      </c>
      <c r="AA4618" s="44">
        <v>18.317913999999998</v>
      </c>
      <c r="AB4618" s="44">
        <v>0.76657399999999998</v>
      </c>
      <c r="AC4618" s="44">
        <v>0.447967</v>
      </c>
      <c r="AD4618" s="44">
        <v>5133.0991370000002</v>
      </c>
    </row>
    <row r="4619" spans="1:30" x14ac:dyDescent="0.25">
      <c r="A4619">
        <v>207121</v>
      </c>
      <c r="B4619" t="s">
        <v>468</v>
      </c>
      <c r="C4619" t="s">
        <v>469</v>
      </c>
      <c r="D4619" t="s">
        <v>492</v>
      </c>
      <c r="F4619" s="48" t="e">
        <f>VLOOKUP(A4619,'TAZ definitions'!$A$1:$E$1902,2,FALSE)</f>
        <v>#N/A</v>
      </c>
      <c r="G4619" s="48" t="e">
        <f>VLOOKUP(A4619,'TAZ definitions'!$A$1:$E$1902,4,FALSE)</f>
        <v>#N/A</v>
      </c>
      <c r="H4619" s="44">
        <v>81228</v>
      </c>
      <c r="I4619" s="44">
        <v>0</v>
      </c>
      <c r="J4619" s="44">
        <v>11793</v>
      </c>
      <c r="K4619" s="44">
        <v>0</v>
      </c>
      <c r="L4619" s="44">
        <v>0</v>
      </c>
      <c r="M4619" s="44">
        <v>0</v>
      </c>
      <c r="N4619" s="44">
        <v>151.5</v>
      </c>
      <c r="O4619" s="44">
        <v>0</v>
      </c>
      <c r="P4619" s="44">
        <v>0</v>
      </c>
      <c r="Q4619" s="44">
        <v>0</v>
      </c>
      <c r="R4619" s="44">
        <v>21.28088</v>
      </c>
      <c r="S4619" s="44">
        <v>21.874462000000001</v>
      </c>
      <c r="T4619" s="44">
        <v>81228</v>
      </c>
      <c r="U4619" s="44">
        <v>11793</v>
      </c>
      <c r="V4619" s="44">
        <v>0</v>
      </c>
      <c r="W4619" s="44">
        <v>151.5</v>
      </c>
      <c r="X4619" s="44">
        <v>12231.192311000001</v>
      </c>
      <c r="Y4619" s="44">
        <v>28812.705452999999</v>
      </c>
      <c r="Z4619" s="44">
        <v>1209.8968910000001</v>
      </c>
      <c r="AA4619" s="44">
        <v>29.823744000000001</v>
      </c>
      <c r="AB4619" s="44">
        <v>1.317958</v>
      </c>
      <c r="AC4619" s="44">
        <v>0.67079999999999995</v>
      </c>
      <c r="AD4619" s="44">
        <v>7702.3239139999996</v>
      </c>
    </row>
    <row r="4620" spans="1:30" x14ac:dyDescent="0.25">
      <c r="A4620">
        <v>207122</v>
      </c>
      <c r="B4620" t="s">
        <v>468</v>
      </c>
      <c r="C4620" t="s">
        <v>469</v>
      </c>
      <c r="D4620" t="s">
        <v>492</v>
      </c>
      <c r="F4620" s="48" t="e">
        <f>VLOOKUP(A4620,'TAZ definitions'!$A$1:$E$1902,2,FALSE)</f>
        <v>#N/A</v>
      </c>
      <c r="G4620" s="48" t="e">
        <f>VLOOKUP(A4620,'TAZ definitions'!$A$1:$E$1902,4,FALSE)</f>
        <v>#N/A</v>
      </c>
      <c r="H4620" s="44">
        <v>91497</v>
      </c>
      <c r="I4620" s="44">
        <v>0</v>
      </c>
      <c r="J4620" s="44">
        <v>13653</v>
      </c>
      <c r="K4620" s="44">
        <v>0</v>
      </c>
      <c r="L4620" s="44">
        <v>0</v>
      </c>
      <c r="M4620" s="44">
        <v>0</v>
      </c>
      <c r="N4620" s="44">
        <v>151.5</v>
      </c>
      <c r="O4620" s="44">
        <v>0</v>
      </c>
      <c r="P4620" s="44">
        <v>0</v>
      </c>
      <c r="Q4620" s="44">
        <v>0</v>
      </c>
      <c r="R4620" s="44">
        <v>19.353434</v>
      </c>
      <c r="S4620" s="44">
        <v>20.518495999999999</v>
      </c>
      <c r="T4620" s="44">
        <v>91497</v>
      </c>
      <c r="U4620" s="44">
        <v>13653.000977</v>
      </c>
      <c r="V4620" s="44">
        <v>0</v>
      </c>
      <c r="W4620" s="44">
        <v>151.5</v>
      </c>
      <c r="X4620" s="44">
        <v>117093.22826600001</v>
      </c>
      <c r="Y4620" s="44">
        <v>186743.50627099999</v>
      </c>
      <c r="Z4620" s="44">
        <v>5099.0541009999997</v>
      </c>
      <c r="AA4620" s="44">
        <v>195.39703800000001</v>
      </c>
      <c r="AB4620" s="44">
        <v>9.9376809999999995</v>
      </c>
      <c r="AC4620" s="44">
        <v>3.6985220000000001</v>
      </c>
      <c r="AD4620" s="44">
        <v>43698.568878999999</v>
      </c>
    </row>
    <row r="4621" spans="1:30" x14ac:dyDescent="0.25">
      <c r="A4621">
        <v>207123</v>
      </c>
      <c r="B4621" t="s">
        <v>468</v>
      </c>
      <c r="C4621" t="s">
        <v>469</v>
      </c>
      <c r="D4621" t="s">
        <v>493</v>
      </c>
      <c r="F4621" s="48" t="e">
        <f>VLOOKUP(A4621,'TAZ definitions'!$A$1:$E$1902,2,FALSE)</f>
        <v>#N/A</v>
      </c>
      <c r="G4621" s="48" t="e">
        <f>VLOOKUP(A4621,'TAZ definitions'!$A$1:$E$1902,4,FALSE)</f>
        <v>#N/A</v>
      </c>
      <c r="H4621" s="44">
        <v>67108</v>
      </c>
      <c r="I4621" s="44">
        <v>0</v>
      </c>
      <c r="J4621" s="44">
        <v>11542</v>
      </c>
      <c r="K4621" s="44">
        <v>0</v>
      </c>
      <c r="L4621" s="44">
        <v>0</v>
      </c>
      <c r="M4621" s="44">
        <v>0</v>
      </c>
      <c r="N4621" s="44">
        <v>0</v>
      </c>
      <c r="O4621" s="44">
        <v>0</v>
      </c>
      <c r="P4621" s="44">
        <v>0</v>
      </c>
      <c r="Q4621" s="44">
        <v>0</v>
      </c>
      <c r="R4621" s="44">
        <v>19.489775000000002</v>
      </c>
      <c r="S4621" s="44">
        <v>19.715634999999999</v>
      </c>
      <c r="T4621" s="44">
        <v>67108</v>
      </c>
      <c r="U4621" s="44">
        <v>11542</v>
      </c>
      <c r="V4621" s="44">
        <v>0</v>
      </c>
      <c r="W4621" s="44">
        <v>0</v>
      </c>
      <c r="X4621" s="44">
        <v>23531.064967999999</v>
      </c>
      <c r="Y4621" s="44">
        <v>38063.178400999997</v>
      </c>
      <c r="Z4621" s="44">
        <v>1040.9913240000001</v>
      </c>
      <c r="AA4621" s="44">
        <v>40.104219000000001</v>
      </c>
      <c r="AB4621" s="44">
        <v>1.9856990000000001</v>
      </c>
      <c r="AC4621" s="44">
        <v>0.75271600000000005</v>
      </c>
      <c r="AD4621" s="44">
        <v>8838.4511860000002</v>
      </c>
    </row>
    <row r="4622" spans="1:30" x14ac:dyDescent="0.25">
      <c r="A4622">
        <v>207124</v>
      </c>
      <c r="B4622" t="s">
        <v>468</v>
      </c>
      <c r="C4622" t="s">
        <v>469</v>
      </c>
      <c r="D4622" t="s">
        <v>494</v>
      </c>
      <c r="F4622" s="48" t="e">
        <f>VLOOKUP(A4622,'TAZ definitions'!$A$1:$E$1902,2,FALSE)</f>
        <v>#N/A</v>
      </c>
      <c r="G4622" s="48" t="e">
        <f>VLOOKUP(A4622,'TAZ definitions'!$A$1:$E$1902,4,FALSE)</f>
        <v>#N/A</v>
      </c>
      <c r="H4622" s="44">
        <v>72402</v>
      </c>
      <c r="I4622" s="44">
        <v>0</v>
      </c>
      <c r="J4622" s="44">
        <v>12975</v>
      </c>
      <c r="K4622" s="44">
        <v>0</v>
      </c>
      <c r="L4622" s="44">
        <v>0</v>
      </c>
      <c r="M4622" s="44">
        <v>0</v>
      </c>
      <c r="N4622" s="44">
        <v>0</v>
      </c>
      <c r="O4622" s="44">
        <v>0</v>
      </c>
      <c r="P4622" s="44">
        <v>0</v>
      </c>
      <c r="Q4622" s="44">
        <v>0</v>
      </c>
      <c r="R4622" s="44">
        <v>17.990376000000001</v>
      </c>
      <c r="S4622" s="44">
        <v>18.318370999999999</v>
      </c>
      <c r="T4622" s="44">
        <v>72402</v>
      </c>
      <c r="U4622" s="44">
        <v>12975</v>
      </c>
      <c r="V4622" s="44">
        <v>0</v>
      </c>
      <c r="W4622" s="44">
        <v>0</v>
      </c>
      <c r="X4622" s="44">
        <v>10279.470377</v>
      </c>
      <c r="Y4622" s="44">
        <v>41560.682311999997</v>
      </c>
      <c r="Z4622" s="44">
        <v>1352.321269</v>
      </c>
      <c r="AA4622" s="44">
        <v>42.319305</v>
      </c>
      <c r="AB4622" s="44">
        <v>1.9912749999999999</v>
      </c>
      <c r="AC4622" s="44">
        <v>0.87714700000000001</v>
      </c>
      <c r="AD4622" s="44">
        <v>10090.060888</v>
      </c>
    </row>
    <row r="4623" spans="1:30" x14ac:dyDescent="0.25">
      <c r="A4623">
        <v>207125</v>
      </c>
      <c r="B4623" t="s">
        <v>468</v>
      </c>
      <c r="C4623" t="s">
        <v>469</v>
      </c>
      <c r="D4623" t="s">
        <v>495</v>
      </c>
      <c r="F4623" s="48" t="e">
        <f>VLOOKUP(A4623,'TAZ definitions'!$A$1:$E$1902,2,FALSE)</f>
        <v>#N/A</v>
      </c>
      <c r="G4623" s="48" t="e">
        <f>VLOOKUP(A4623,'TAZ definitions'!$A$1:$E$1902,4,FALSE)</f>
        <v>#N/A</v>
      </c>
      <c r="H4623" s="44">
        <v>66559</v>
      </c>
      <c r="I4623" s="44">
        <v>0</v>
      </c>
      <c r="J4623" s="44">
        <v>11157</v>
      </c>
      <c r="K4623" s="44">
        <v>0</v>
      </c>
      <c r="L4623" s="44">
        <v>0</v>
      </c>
      <c r="M4623" s="44">
        <v>0</v>
      </c>
      <c r="N4623" s="44">
        <v>0</v>
      </c>
      <c r="O4623" s="44">
        <v>0</v>
      </c>
      <c r="P4623" s="44">
        <v>0</v>
      </c>
      <c r="Q4623" s="44">
        <v>0</v>
      </c>
      <c r="R4623" s="44">
        <v>19.305482999999999</v>
      </c>
      <c r="S4623" s="44">
        <v>19.436395999999998</v>
      </c>
      <c r="T4623" s="44">
        <v>66559</v>
      </c>
      <c r="U4623" s="44">
        <v>11157</v>
      </c>
      <c r="V4623" s="44">
        <v>0</v>
      </c>
      <c r="W4623" s="44">
        <v>0</v>
      </c>
      <c r="X4623" s="44">
        <v>0</v>
      </c>
      <c r="Y4623" s="44">
        <v>11799.230826000001</v>
      </c>
      <c r="Z4623" s="44">
        <v>351.20499799999999</v>
      </c>
      <c r="AA4623" s="44">
        <v>9.8182519999999993</v>
      </c>
      <c r="AB4623" s="44">
        <v>0.47061599999999998</v>
      </c>
      <c r="AC4623" s="44">
        <v>0.22617899999999999</v>
      </c>
      <c r="AD4623" s="44">
        <v>2577.0499370000002</v>
      </c>
    </row>
    <row r="4624" spans="1:30" x14ac:dyDescent="0.25">
      <c r="A4624">
        <v>207126</v>
      </c>
      <c r="B4624" t="s">
        <v>468</v>
      </c>
      <c r="C4624" t="s">
        <v>469</v>
      </c>
      <c r="D4624" t="s">
        <v>478</v>
      </c>
      <c r="F4624" s="48" t="e">
        <f>VLOOKUP(A4624,'TAZ definitions'!$A$1:$E$1902,2,FALSE)</f>
        <v>#N/A</v>
      </c>
      <c r="G4624" s="48" t="e">
        <f>VLOOKUP(A4624,'TAZ definitions'!$A$1:$E$1902,4,FALSE)</f>
        <v>#N/A</v>
      </c>
      <c r="H4624" s="44">
        <v>57533</v>
      </c>
      <c r="I4624" s="44">
        <v>0</v>
      </c>
      <c r="J4624" s="44">
        <v>11370</v>
      </c>
      <c r="K4624" s="44">
        <v>0</v>
      </c>
      <c r="L4624" s="44">
        <v>0</v>
      </c>
      <c r="M4624" s="44">
        <v>0</v>
      </c>
      <c r="N4624" s="44">
        <v>0</v>
      </c>
      <c r="O4624" s="44">
        <v>0</v>
      </c>
      <c r="P4624" s="44">
        <v>0</v>
      </c>
      <c r="Q4624" s="44">
        <v>0</v>
      </c>
      <c r="R4624" s="44">
        <v>19.083288</v>
      </c>
      <c r="S4624" s="44">
        <v>19.652628</v>
      </c>
      <c r="T4624" s="44">
        <v>57533</v>
      </c>
      <c r="U4624" s="44">
        <v>11370</v>
      </c>
      <c r="V4624" s="44">
        <v>0</v>
      </c>
      <c r="W4624" s="44">
        <v>0</v>
      </c>
      <c r="X4624" s="44">
        <v>54633.494351000001</v>
      </c>
      <c r="Y4624" s="44">
        <v>84004.249381999995</v>
      </c>
      <c r="Z4624" s="44">
        <v>2882.6759240000001</v>
      </c>
      <c r="AA4624" s="44">
        <v>80.128867</v>
      </c>
      <c r="AB4624" s="44">
        <v>3.7845089999999999</v>
      </c>
      <c r="AC4624" s="44">
        <v>1.7975989999999999</v>
      </c>
      <c r="AD4624" s="44">
        <v>20839.674235999999</v>
      </c>
    </row>
    <row r="4625" spans="1:30" x14ac:dyDescent="0.25">
      <c r="A4625">
        <v>207127</v>
      </c>
      <c r="B4625" t="s">
        <v>468</v>
      </c>
      <c r="C4625" t="s">
        <v>469</v>
      </c>
      <c r="D4625" t="s">
        <v>494</v>
      </c>
      <c r="F4625" s="48" t="e">
        <f>VLOOKUP(A4625,'TAZ definitions'!$A$1:$E$1902,2,FALSE)</f>
        <v>#N/A</v>
      </c>
      <c r="G4625" s="48" t="e">
        <f>VLOOKUP(A4625,'TAZ definitions'!$A$1:$E$1902,4,FALSE)</f>
        <v>#N/A</v>
      </c>
      <c r="H4625" s="44">
        <v>66563</v>
      </c>
      <c r="I4625" s="44">
        <v>0</v>
      </c>
      <c r="J4625" s="44">
        <v>12617</v>
      </c>
      <c r="K4625" s="44">
        <v>0</v>
      </c>
      <c r="L4625" s="44">
        <v>0</v>
      </c>
      <c r="M4625" s="44">
        <v>0</v>
      </c>
      <c r="N4625" s="44">
        <v>0</v>
      </c>
      <c r="O4625" s="44">
        <v>0</v>
      </c>
      <c r="P4625" s="44">
        <v>0</v>
      </c>
      <c r="Q4625" s="44">
        <v>0</v>
      </c>
      <c r="R4625" s="44">
        <v>18.817464999999999</v>
      </c>
      <c r="S4625" s="44">
        <v>19.420399</v>
      </c>
      <c r="T4625" s="44">
        <v>66563</v>
      </c>
      <c r="U4625" s="44">
        <v>12617</v>
      </c>
      <c r="V4625" s="44">
        <v>0</v>
      </c>
      <c r="W4625" s="44">
        <v>0</v>
      </c>
      <c r="X4625" s="44">
        <v>49604.203221000003</v>
      </c>
      <c r="Y4625" s="44">
        <v>96999.103661999994</v>
      </c>
      <c r="Z4625" s="44">
        <v>2380.0158499999998</v>
      </c>
      <c r="AA4625" s="44">
        <v>103.48472</v>
      </c>
      <c r="AB4625" s="44">
        <v>5.3488990000000003</v>
      </c>
      <c r="AC4625" s="44">
        <v>1.8504560000000001</v>
      </c>
      <c r="AD4625" s="44">
        <v>21975.342648999998</v>
      </c>
    </row>
    <row r="4626" spans="1:30" x14ac:dyDescent="0.25">
      <c r="A4626">
        <v>207128</v>
      </c>
      <c r="B4626" t="s">
        <v>468</v>
      </c>
      <c r="C4626" t="s">
        <v>469</v>
      </c>
      <c r="D4626" t="s">
        <v>478</v>
      </c>
      <c r="F4626" s="48" t="e">
        <f>VLOOKUP(A4626,'TAZ definitions'!$A$1:$E$1902,2,FALSE)</f>
        <v>#N/A</v>
      </c>
      <c r="G4626" s="48" t="e">
        <f>VLOOKUP(A4626,'TAZ definitions'!$A$1:$E$1902,4,FALSE)</f>
        <v>#N/A</v>
      </c>
      <c r="H4626" s="44">
        <v>58636</v>
      </c>
      <c r="I4626" s="44">
        <v>0</v>
      </c>
      <c r="J4626" s="44">
        <v>11096</v>
      </c>
      <c r="K4626" s="44">
        <v>0</v>
      </c>
      <c r="L4626" s="44">
        <v>0</v>
      </c>
      <c r="M4626" s="44">
        <v>0</v>
      </c>
      <c r="N4626" s="44">
        <v>0</v>
      </c>
      <c r="O4626" s="44">
        <v>0</v>
      </c>
      <c r="P4626" s="44">
        <v>0</v>
      </c>
      <c r="Q4626" s="44">
        <v>0</v>
      </c>
      <c r="R4626" s="44">
        <v>20.637695000000001</v>
      </c>
      <c r="S4626" s="44">
        <v>21.099041</v>
      </c>
      <c r="T4626" s="44">
        <v>58636</v>
      </c>
      <c r="U4626" s="44">
        <v>11096.000977</v>
      </c>
      <c r="V4626" s="44">
        <v>0</v>
      </c>
      <c r="W4626" s="44">
        <v>0</v>
      </c>
      <c r="X4626" s="44">
        <v>17774.674059000001</v>
      </c>
      <c r="Y4626" s="44">
        <v>29610.451792</v>
      </c>
      <c r="Z4626" s="44">
        <v>1386.128665</v>
      </c>
      <c r="AA4626" s="44">
        <v>29.633489999999998</v>
      </c>
      <c r="AB4626" s="44">
        <v>1.193341</v>
      </c>
      <c r="AC4626" s="44">
        <v>0.72229600000000005</v>
      </c>
      <c r="AD4626" s="44">
        <v>8143.2046549999995</v>
      </c>
    </row>
    <row r="4627" spans="1:30" x14ac:dyDescent="0.25">
      <c r="A4627">
        <v>207129</v>
      </c>
      <c r="B4627" t="s">
        <v>468</v>
      </c>
      <c r="C4627" t="s">
        <v>469</v>
      </c>
      <c r="D4627" t="s">
        <v>478</v>
      </c>
      <c r="F4627" s="48" t="e">
        <f>VLOOKUP(A4627,'TAZ definitions'!$A$1:$E$1902,2,FALSE)</f>
        <v>#N/A</v>
      </c>
      <c r="G4627" s="48" t="e">
        <f>VLOOKUP(A4627,'TAZ definitions'!$A$1:$E$1902,4,FALSE)</f>
        <v>#N/A</v>
      </c>
      <c r="H4627" s="44">
        <v>52581</v>
      </c>
      <c r="I4627" s="44">
        <v>0</v>
      </c>
      <c r="J4627" s="44">
        <v>10145</v>
      </c>
      <c r="K4627" s="44">
        <v>0</v>
      </c>
      <c r="L4627" s="44">
        <v>0</v>
      </c>
      <c r="M4627" s="44">
        <v>0</v>
      </c>
      <c r="N4627" s="44">
        <v>0</v>
      </c>
      <c r="O4627" s="44">
        <v>0</v>
      </c>
      <c r="P4627" s="44">
        <v>0</v>
      </c>
      <c r="Q4627" s="44">
        <v>0</v>
      </c>
      <c r="R4627" s="44">
        <v>19.577570000000001</v>
      </c>
      <c r="S4627" s="44">
        <v>19.585816999999999</v>
      </c>
      <c r="T4627" s="44">
        <v>52581</v>
      </c>
      <c r="U4627" s="44">
        <v>10145</v>
      </c>
      <c r="V4627" s="44">
        <v>0</v>
      </c>
      <c r="W4627" s="44">
        <v>0</v>
      </c>
      <c r="X4627" s="44">
        <v>0</v>
      </c>
      <c r="Y4627" s="44">
        <v>636.45554600000003</v>
      </c>
      <c r="Z4627" s="44">
        <v>18.312401999999999</v>
      </c>
      <c r="AA4627" s="44">
        <v>0.52546099999999996</v>
      </c>
      <c r="AB4627" s="44">
        <v>2.6089000000000001E-2</v>
      </c>
      <c r="AC4627" s="44">
        <v>1.2042000000000001E-2</v>
      </c>
      <c r="AD4627" s="44">
        <v>137.23992100000001</v>
      </c>
    </row>
    <row r="4628" spans="1:30" x14ac:dyDescent="0.25">
      <c r="A4628">
        <v>207130</v>
      </c>
      <c r="B4628" t="s">
        <v>468</v>
      </c>
      <c r="C4628" t="s">
        <v>469</v>
      </c>
      <c r="D4628" t="s">
        <v>478</v>
      </c>
      <c r="F4628" s="48" t="e">
        <f>VLOOKUP(A4628,'TAZ definitions'!$A$1:$E$1902,2,FALSE)</f>
        <v>#N/A</v>
      </c>
      <c r="G4628" s="48" t="e">
        <f>VLOOKUP(A4628,'TAZ definitions'!$A$1:$E$1902,4,FALSE)</f>
        <v>#N/A</v>
      </c>
      <c r="H4628" s="44">
        <v>53218</v>
      </c>
      <c r="I4628" s="44">
        <v>0</v>
      </c>
      <c r="J4628" s="44">
        <v>10370</v>
      </c>
      <c r="K4628" s="44">
        <v>0</v>
      </c>
      <c r="L4628" s="44">
        <v>0</v>
      </c>
      <c r="M4628" s="44">
        <v>0</v>
      </c>
      <c r="N4628" s="44">
        <v>0</v>
      </c>
      <c r="O4628" s="44">
        <v>0</v>
      </c>
      <c r="P4628" s="44">
        <v>0</v>
      </c>
      <c r="Q4628" s="44">
        <v>0</v>
      </c>
      <c r="R4628" s="44">
        <v>17.464617000000001</v>
      </c>
      <c r="S4628" s="44">
        <v>17.520706000000001</v>
      </c>
      <c r="T4628" s="44">
        <v>53218</v>
      </c>
      <c r="U4628" s="44">
        <v>10370</v>
      </c>
      <c r="V4628" s="44">
        <v>0</v>
      </c>
      <c r="W4628" s="44">
        <v>0</v>
      </c>
      <c r="X4628" s="44">
        <v>20244.809109999998</v>
      </c>
      <c r="Y4628" s="44">
        <v>41658.776418000001</v>
      </c>
      <c r="Z4628" s="44">
        <v>1512.673329</v>
      </c>
      <c r="AA4628" s="44">
        <v>37.076287000000001</v>
      </c>
      <c r="AB4628" s="44">
        <v>1.5296780000000001</v>
      </c>
      <c r="AC4628" s="44">
        <v>0.88217900000000005</v>
      </c>
      <c r="AD4628" s="44">
        <v>9882.0147670000006</v>
      </c>
    </row>
    <row r="4629" spans="1:30" x14ac:dyDescent="0.25">
      <c r="A4629">
        <v>207131</v>
      </c>
      <c r="B4629" t="s">
        <v>468</v>
      </c>
      <c r="C4629" t="s">
        <v>469</v>
      </c>
      <c r="D4629" t="s">
        <v>478</v>
      </c>
      <c r="F4629" s="48" t="e">
        <f>VLOOKUP(A4629,'TAZ definitions'!$A$1:$E$1902,2,FALSE)</f>
        <v>#N/A</v>
      </c>
      <c r="G4629" s="48" t="e">
        <f>VLOOKUP(A4629,'TAZ definitions'!$A$1:$E$1902,4,FALSE)</f>
        <v>#N/A</v>
      </c>
      <c r="H4629" s="44">
        <v>62294</v>
      </c>
      <c r="I4629" s="44">
        <v>0</v>
      </c>
      <c r="J4629" s="44">
        <v>11797</v>
      </c>
      <c r="K4629" s="44">
        <v>0</v>
      </c>
      <c r="L4629" s="44">
        <v>0</v>
      </c>
      <c r="M4629" s="44">
        <v>0</v>
      </c>
      <c r="N4629" s="44">
        <v>0</v>
      </c>
      <c r="O4629" s="44">
        <v>0</v>
      </c>
      <c r="P4629" s="44">
        <v>0</v>
      </c>
      <c r="Q4629" s="44">
        <v>0</v>
      </c>
      <c r="R4629" s="44">
        <v>17.953171000000001</v>
      </c>
      <c r="S4629" s="44">
        <v>18.076307</v>
      </c>
      <c r="T4629" s="44">
        <v>62294</v>
      </c>
      <c r="U4629" s="44">
        <v>11797.000977</v>
      </c>
      <c r="V4629" s="44">
        <v>0</v>
      </c>
      <c r="W4629" s="44">
        <v>0</v>
      </c>
      <c r="X4629" s="44">
        <v>0</v>
      </c>
      <c r="Y4629" s="44">
        <v>9719.5673740000002</v>
      </c>
      <c r="Z4629" s="44">
        <v>298.85868499999998</v>
      </c>
      <c r="AA4629" s="44">
        <v>8.1028389999999995</v>
      </c>
      <c r="AB4629" s="44">
        <v>0.37126700000000001</v>
      </c>
      <c r="AC4629" s="44">
        <v>0.18973100000000001</v>
      </c>
      <c r="AD4629" s="44">
        <v>2156.908492</v>
      </c>
    </row>
    <row r="4630" spans="1:30" x14ac:dyDescent="0.25">
      <c r="A4630">
        <v>207132</v>
      </c>
      <c r="B4630" t="s">
        <v>468</v>
      </c>
      <c r="C4630" t="s">
        <v>469</v>
      </c>
      <c r="D4630" t="s">
        <v>494</v>
      </c>
      <c r="F4630" s="48" t="e">
        <f>VLOOKUP(A4630,'TAZ definitions'!$A$1:$E$1902,2,FALSE)</f>
        <v>#N/A</v>
      </c>
      <c r="G4630" s="48" t="e">
        <f>VLOOKUP(A4630,'TAZ definitions'!$A$1:$E$1902,4,FALSE)</f>
        <v>#N/A</v>
      </c>
      <c r="H4630" s="44">
        <v>68341</v>
      </c>
      <c r="I4630" s="44">
        <v>0</v>
      </c>
      <c r="J4630" s="44">
        <v>12785</v>
      </c>
      <c r="K4630" s="44">
        <v>0</v>
      </c>
      <c r="L4630" s="44">
        <v>0</v>
      </c>
      <c r="M4630" s="44">
        <v>0</v>
      </c>
      <c r="N4630" s="44">
        <v>0</v>
      </c>
      <c r="O4630" s="44">
        <v>0</v>
      </c>
      <c r="P4630" s="44">
        <v>0</v>
      </c>
      <c r="Q4630" s="44">
        <v>0</v>
      </c>
      <c r="R4630" s="44">
        <v>16.946573000000001</v>
      </c>
      <c r="S4630" s="44">
        <v>17.566851</v>
      </c>
      <c r="T4630" s="44">
        <v>68341</v>
      </c>
      <c r="U4630" s="44">
        <v>12785</v>
      </c>
      <c r="V4630" s="44">
        <v>0</v>
      </c>
      <c r="W4630" s="44">
        <v>0</v>
      </c>
      <c r="X4630" s="44">
        <v>14815.270640000001</v>
      </c>
      <c r="Y4630" s="44">
        <v>41836.75028</v>
      </c>
      <c r="Z4630" s="44">
        <v>1176.1832260000001</v>
      </c>
      <c r="AA4630" s="44">
        <v>36.194882999999997</v>
      </c>
      <c r="AB4630" s="44">
        <v>1.843739</v>
      </c>
      <c r="AC4630" s="44">
        <v>0.79253899999999999</v>
      </c>
      <c r="AD4630" s="44">
        <v>9254.4644900000003</v>
      </c>
    </row>
    <row r="4631" spans="1:30" x14ac:dyDescent="0.25">
      <c r="A4631">
        <v>207133</v>
      </c>
      <c r="B4631" t="s">
        <v>468</v>
      </c>
      <c r="C4631" t="s">
        <v>469</v>
      </c>
      <c r="D4631" t="s">
        <v>494</v>
      </c>
      <c r="F4631" s="48" t="e">
        <f>VLOOKUP(A4631,'TAZ definitions'!$A$1:$E$1902,2,FALSE)</f>
        <v>#N/A</v>
      </c>
      <c r="G4631" s="48" t="e">
        <f>VLOOKUP(A4631,'TAZ definitions'!$A$1:$E$1902,4,FALSE)</f>
        <v>#N/A</v>
      </c>
      <c r="H4631" s="44">
        <v>70456</v>
      </c>
      <c r="I4631" s="44">
        <v>0</v>
      </c>
      <c r="J4631" s="44">
        <v>14879</v>
      </c>
      <c r="K4631" s="44">
        <v>0</v>
      </c>
      <c r="L4631" s="44">
        <v>0</v>
      </c>
      <c r="M4631" s="44">
        <v>0</v>
      </c>
      <c r="N4631" s="44">
        <v>0</v>
      </c>
      <c r="O4631" s="44">
        <v>0</v>
      </c>
      <c r="P4631" s="44">
        <v>0</v>
      </c>
      <c r="Q4631" s="44">
        <v>0</v>
      </c>
      <c r="R4631" s="44">
        <v>17.012568000000002</v>
      </c>
      <c r="S4631" s="44">
        <v>17.448549</v>
      </c>
      <c r="T4631" s="44">
        <v>70456</v>
      </c>
      <c r="U4631" s="44">
        <v>14879</v>
      </c>
      <c r="V4631" s="44">
        <v>0</v>
      </c>
      <c r="W4631" s="44">
        <v>0</v>
      </c>
      <c r="X4631" s="44">
        <v>580.90203599999995</v>
      </c>
      <c r="Y4631" s="44">
        <v>9029.9206489999997</v>
      </c>
      <c r="Z4631" s="44">
        <v>305.19762100000003</v>
      </c>
      <c r="AA4631" s="44">
        <v>7.6493659999999997</v>
      </c>
      <c r="AB4631" s="44">
        <v>0.343526</v>
      </c>
      <c r="AC4631" s="44">
        <v>0.18256600000000001</v>
      </c>
      <c r="AD4631" s="44">
        <v>2108.0368410000001</v>
      </c>
    </row>
    <row r="4632" spans="1:30" x14ac:dyDescent="0.25">
      <c r="A4632">
        <v>207134</v>
      </c>
      <c r="B4632" t="s">
        <v>468</v>
      </c>
      <c r="C4632" t="s">
        <v>469</v>
      </c>
      <c r="D4632" t="s">
        <v>494</v>
      </c>
      <c r="F4632" s="48" t="e">
        <f>VLOOKUP(A4632,'TAZ definitions'!$A$1:$E$1902,2,FALSE)</f>
        <v>#N/A</v>
      </c>
      <c r="G4632" s="48" t="e">
        <f>VLOOKUP(A4632,'TAZ definitions'!$A$1:$E$1902,4,FALSE)</f>
        <v>#N/A</v>
      </c>
      <c r="H4632" s="44">
        <v>70437</v>
      </c>
      <c r="I4632" s="44">
        <v>0</v>
      </c>
      <c r="J4632" s="44">
        <v>12870</v>
      </c>
      <c r="K4632" s="44">
        <v>0</v>
      </c>
      <c r="L4632" s="44">
        <v>0</v>
      </c>
      <c r="M4632" s="44">
        <v>0</v>
      </c>
      <c r="N4632" s="44">
        <v>0</v>
      </c>
      <c r="O4632" s="44">
        <v>0</v>
      </c>
      <c r="P4632" s="44">
        <v>0</v>
      </c>
      <c r="Q4632" s="44">
        <v>0</v>
      </c>
      <c r="R4632" s="44">
        <v>16.516876</v>
      </c>
      <c r="S4632" s="44">
        <v>16.877818999999999</v>
      </c>
      <c r="T4632" s="44">
        <v>70437</v>
      </c>
      <c r="U4632" s="44">
        <v>12870</v>
      </c>
      <c r="V4632" s="44">
        <v>0</v>
      </c>
      <c r="W4632" s="44">
        <v>0</v>
      </c>
      <c r="X4632" s="44">
        <v>8983.3154259999992</v>
      </c>
      <c r="Y4632" s="44">
        <v>38547.701178000003</v>
      </c>
      <c r="Z4632" s="44">
        <v>1333.613274</v>
      </c>
      <c r="AA4632" s="44">
        <v>32.237901000000001</v>
      </c>
      <c r="AB4632" s="44">
        <v>1.6075470000000001</v>
      </c>
      <c r="AC4632" s="44">
        <v>0.79537599999999997</v>
      </c>
      <c r="AD4632" s="44">
        <v>9137.8234670000002</v>
      </c>
    </row>
    <row r="4633" spans="1:30" x14ac:dyDescent="0.25">
      <c r="A4633">
        <v>207135</v>
      </c>
      <c r="B4633" t="s">
        <v>468</v>
      </c>
      <c r="C4633" t="s">
        <v>469</v>
      </c>
      <c r="D4633" t="s">
        <v>492</v>
      </c>
      <c r="F4633" s="48" t="e">
        <f>VLOOKUP(A4633,'TAZ definitions'!$A$1:$E$1902,2,FALSE)</f>
        <v>#N/A</v>
      </c>
      <c r="G4633" s="48" t="e">
        <f>VLOOKUP(A4633,'TAZ definitions'!$A$1:$E$1902,4,FALSE)</f>
        <v>#N/A</v>
      </c>
      <c r="H4633" s="44">
        <v>81790</v>
      </c>
      <c r="I4633" s="44">
        <v>0</v>
      </c>
      <c r="J4633" s="44">
        <v>12590</v>
      </c>
      <c r="K4633" s="44">
        <v>0</v>
      </c>
      <c r="L4633" s="44">
        <v>0</v>
      </c>
      <c r="M4633" s="44">
        <v>0</v>
      </c>
      <c r="N4633" s="44">
        <v>151.5</v>
      </c>
      <c r="O4633" s="44">
        <v>0</v>
      </c>
      <c r="P4633" s="44">
        <v>0</v>
      </c>
      <c r="Q4633" s="44">
        <v>0</v>
      </c>
      <c r="R4633" s="44">
        <v>20.986999999999998</v>
      </c>
      <c r="S4633" s="44">
        <v>21.790915999999999</v>
      </c>
      <c r="T4633" s="44">
        <v>81790</v>
      </c>
      <c r="U4633" s="44">
        <v>12590</v>
      </c>
      <c r="V4633" s="44">
        <v>0</v>
      </c>
      <c r="W4633" s="44">
        <v>151.5</v>
      </c>
      <c r="X4633" s="44">
        <v>4528.8796990000001</v>
      </c>
      <c r="Y4633" s="44">
        <v>7461.3123900000001</v>
      </c>
      <c r="Z4633" s="44">
        <v>283.93538599999999</v>
      </c>
      <c r="AA4633" s="44">
        <v>6.6546419999999999</v>
      </c>
      <c r="AB4633" s="44">
        <v>0.31876900000000002</v>
      </c>
      <c r="AC4633" s="44">
        <v>0.16406899999999999</v>
      </c>
      <c r="AD4633" s="44">
        <v>1918.017462</v>
      </c>
    </row>
    <row r="4634" spans="1:30" x14ac:dyDescent="0.25">
      <c r="A4634">
        <v>207136</v>
      </c>
      <c r="B4634" t="s">
        <v>468</v>
      </c>
      <c r="C4634" t="s">
        <v>469</v>
      </c>
      <c r="D4634" t="s">
        <v>494</v>
      </c>
      <c r="F4634" s="48" t="e">
        <f>VLOOKUP(A4634,'TAZ definitions'!$A$1:$E$1902,2,FALSE)</f>
        <v>#N/A</v>
      </c>
      <c r="G4634" s="48" t="e">
        <f>VLOOKUP(A4634,'TAZ definitions'!$A$1:$E$1902,4,FALSE)</f>
        <v>#N/A</v>
      </c>
      <c r="H4634" s="44">
        <v>68081</v>
      </c>
      <c r="I4634" s="44">
        <v>0</v>
      </c>
      <c r="J4634" s="44">
        <v>12678</v>
      </c>
      <c r="K4634" s="44">
        <v>0</v>
      </c>
      <c r="L4634" s="44">
        <v>0</v>
      </c>
      <c r="M4634" s="44">
        <v>0</v>
      </c>
      <c r="N4634" s="44">
        <v>0</v>
      </c>
      <c r="O4634" s="44">
        <v>0</v>
      </c>
      <c r="P4634" s="44">
        <v>0</v>
      </c>
      <c r="Q4634" s="44">
        <v>0</v>
      </c>
      <c r="R4634" s="44">
        <v>17.330183000000002</v>
      </c>
      <c r="S4634" s="44">
        <v>17.366164999999999</v>
      </c>
      <c r="T4634" s="44">
        <v>68081</v>
      </c>
      <c r="U4634" s="44">
        <v>12678</v>
      </c>
      <c r="V4634" s="44">
        <v>0</v>
      </c>
      <c r="W4634" s="44">
        <v>0</v>
      </c>
      <c r="X4634" s="44">
        <v>584.16405699999996</v>
      </c>
      <c r="Y4634" s="44">
        <v>17099.254826</v>
      </c>
      <c r="Z4634" s="44">
        <v>481.449185</v>
      </c>
      <c r="AA4634" s="44">
        <v>14.258724000000001</v>
      </c>
      <c r="AB4634" s="44">
        <v>0.70702200000000004</v>
      </c>
      <c r="AC4634" s="44">
        <v>0.32052000000000003</v>
      </c>
      <c r="AD4634" s="44">
        <v>3677.8622270000001</v>
      </c>
    </row>
    <row r="4635" spans="1:30" x14ac:dyDescent="0.25">
      <c r="A4635">
        <v>207137</v>
      </c>
      <c r="B4635" t="s">
        <v>468</v>
      </c>
      <c r="C4635" t="s">
        <v>469</v>
      </c>
      <c r="D4635" t="s">
        <v>494</v>
      </c>
      <c r="F4635" s="48" t="e">
        <f>VLOOKUP(A4635,'TAZ definitions'!$A$1:$E$1902,2,FALSE)</f>
        <v>#N/A</v>
      </c>
      <c r="G4635" s="48" t="e">
        <f>VLOOKUP(A4635,'TAZ definitions'!$A$1:$E$1902,4,FALSE)</f>
        <v>#N/A</v>
      </c>
      <c r="H4635" s="44">
        <v>77287</v>
      </c>
      <c r="I4635" s="44">
        <v>0</v>
      </c>
      <c r="J4635" s="44">
        <v>14940</v>
      </c>
      <c r="K4635" s="44">
        <v>0</v>
      </c>
      <c r="L4635" s="44">
        <v>0</v>
      </c>
      <c r="M4635" s="44">
        <v>0</v>
      </c>
      <c r="N4635" s="44">
        <v>0</v>
      </c>
      <c r="O4635" s="44">
        <v>0</v>
      </c>
      <c r="P4635" s="44">
        <v>0</v>
      </c>
      <c r="Q4635" s="44">
        <v>0</v>
      </c>
      <c r="R4635" s="44">
        <v>17.550024000000001</v>
      </c>
      <c r="S4635" s="44">
        <v>17.662647</v>
      </c>
      <c r="T4635" s="44">
        <v>77287</v>
      </c>
      <c r="U4635" s="44">
        <v>14940</v>
      </c>
      <c r="V4635" s="44">
        <v>0</v>
      </c>
      <c r="W4635" s="44">
        <v>0</v>
      </c>
      <c r="X4635" s="44">
        <v>0</v>
      </c>
      <c r="Y4635" s="44">
        <v>36023.061062000001</v>
      </c>
      <c r="Z4635" s="44">
        <v>1033.451472</v>
      </c>
      <c r="AA4635" s="44">
        <v>30.188745000000001</v>
      </c>
      <c r="AB4635" s="44">
        <v>1.440423</v>
      </c>
      <c r="AC4635" s="44">
        <v>0.68228699999999998</v>
      </c>
      <c r="AD4635" s="44">
        <v>7741.6578179999997</v>
      </c>
    </row>
    <row r="4636" spans="1:30" x14ac:dyDescent="0.25">
      <c r="A4636">
        <v>207138</v>
      </c>
      <c r="B4636" t="s">
        <v>468</v>
      </c>
      <c r="C4636" t="s">
        <v>469</v>
      </c>
      <c r="D4636" t="s">
        <v>494</v>
      </c>
      <c r="F4636" s="48" t="e">
        <f>VLOOKUP(A4636,'TAZ definitions'!$A$1:$E$1902,2,FALSE)</f>
        <v>#N/A</v>
      </c>
      <c r="G4636" s="48" t="e">
        <f>VLOOKUP(A4636,'TAZ definitions'!$A$1:$E$1902,4,FALSE)</f>
        <v>#N/A</v>
      </c>
      <c r="H4636" s="44">
        <v>68597</v>
      </c>
      <c r="I4636" s="44">
        <v>0</v>
      </c>
      <c r="J4636" s="44">
        <v>12326</v>
      </c>
      <c r="K4636" s="44">
        <v>0</v>
      </c>
      <c r="L4636" s="44">
        <v>0</v>
      </c>
      <c r="M4636" s="44">
        <v>0</v>
      </c>
      <c r="N4636" s="44">
        <v>0</v>
      </c>
      <c r="O4636" s="44">
        <v>0</v>
      </c>
      <c r="P4636" s="44">
        <v>0</v>
      </c>
      <c r="Q4636" s="44">
        <v>0</v>
      </c>
      <c r="R4636" s="44">
        <v>17.354541999999999</v>
      </c>
      <c r="S4636" s="44">
        <v>17.442278000000002</v>
      </c>
      <c r="T4636" s="44">
        <v>68597</v>
      </c>
      <c r="U4636" s="44">
        <v>12326</v>
      </c>
      <c r="V4636" s="44">
        <v>0</v>
      </c>
      <c r="W4636" s="44">
        <v>0</v>
      </c>
      <c r="X4636" s="44">
        <v>0</v>
      </c>
      <c r="Y4636" s="44">
        <v>54121.643289</v>
      </c>
      <c r="Z4636" s="44">
        <v>1555.7197450000001</v>
      </c>
      <c r="AA4636" s="44">
        <v>45.045180999999999</v>
      </c>
      <c r="AB4636" s="44">
        <v>2.21245</v>
      </c>
      <c r="AC4636" s="44">
        <v>1.022089</v>
      </c>
      <c r="AD4636" s="44">
        <v>11690.679501000001</v>
      </c>
    </row>
    <row r="4637" spans="1:30" x14ac:dyDescent="0.25">
      <c r="A4637">
        <v>207139</v>
      </c>
      <c r="B4637" t="s">
        <v>468</v>
      </c>
      <c r="C4637" t="s">
        <v>469</v>
      </c>
      <c r="D4637" t="s">
        <v>494</v>
      </c>
      <c r="F4637" s="48" t="e">
        <f>VLOOKUP(A4637,'TAZ definitions'!$A$1:$E$1902,2,FALSE)</f>
        <v>#N/A</v>
      </c>
      <c r="G4637" s="48" t="e">
        <f>VLOOKUP(A4637,'TAZ definitions'!$A$1:$E$1902,4,FALSE)</f>
        <v>#N/A</v>
      </c>
      <c r="H4637" s="44">
        <v>67065</v>
      </c>
      <c r="I4637" s="44">
        <v>0</v>
      </c>
      <c r="J4637" s="44">
        <v>12153</v>
      </c>
      <c r="K4637" s="44">
        <v>0</v>
      </c>
      <c r="L4637" s="44">
        <v>0</v>
      </c>
      <c r="M4637" s="44">
        <v>0</v>
      </c>
      <c r="N4637" s="44">
        <v>0</v>
      </c>
      <c r="O4637" s="44">
        <v>0</v>
      </c>
      <c r="P4637" s="44">
        <v>0</v>
      </c>
      <c r="Q4637" s="44">
        <v>0</v>
      </c>
      <c r="R4637" s="44">
        <v>19.155752</v>
      </c>
      <c r="S4637" s="44">
        <v>19.395994000000002</v>
      </c>
      <c r="T4637" s="44">
        <v>67065</v>
      </c>
      <c r="U4637" s="44">
        <v>12153</v>
      </c>
      <c r="V4637" s="44">
        <v>0</v>
      </c>
      <c r="W4637" s="44">
        <v>0</v>
      </c>
      <c r="X4637" s="44">
        <v>0</v>
      </c>
      <c r="Y4637" s="44">
        <v>16678.840858</v>
      </c>
      <c r="Z4637" s="44">
        <v>488.11055599999997</v>
      </c>
      <c r="AA4637" s="44">
        <v>13.865925000000001</v>
      </c>
      <c r="AB4637" s="44">
        <v>0.66803800000000002</v>
      </c>
      <c r="AC4637" s="44">
        <v>0.31792900000000002</v>
      </c>
      <c r="AD4637" s="44">
        <v>3616.2811409999999</v>
      </c>
    </row>
    <row r="4638" spans="1:30" x14ac:dyDescent="0.25">
      <c r="A4638">
        <v>207140</v>
      </c>
      <c r="B4638" t="s">
        <v>468</v>
      </c>
      <c r="C4638" t="s">
        <v>469</v>
      </c>
      <c r="D4638" t="s">
        <v>492</v>
      </c>
      <c r="F4638" s="48" t="e">
        <f>VLOOKUP(A4638,'TAZ definitions'!$A$1:$E$1902,2,FALSE)</f>
        <v>#N/A</v>
      </c>
      <c r="G4638" s="48" t="e">
        <f>VLOOKUP(A4638,'TAZ definitions'!$A$1:$E$1902,4,FALSE)</f>
        <v>#N/A</v>
      </c>
      <c r="H4638" s="44">
        <v>62500</v>
      </c>
      <c r="I4638" s="44">
        <v>0</v>
      </c>
      <c r="J4638" s="44">
        <v>10538</v>
      </c>
      <c r="K4638" s="44">
        <v>0</v>
      </c>
      <c r="L4638" s="44">
        <v>0</v>
      </c>
      <c r="M4638" s="44">
        <v>0</v>
      </c>
      <c r="N4638" s="44">
        <v>151.5</v>
      </c>
      <c r="O4638" s="44">
        <v>0</v>
      </c>
      <c r="P4638" s="44">
        <v>39.301537000000003</v>
      </c>
      <c r="Q4638" s="44">
        <v>77.105980000000002</v>
      </c>
      <c r="R4638" s="44">
        <v>19.633011</v>
      </c>
      <c r="S4638" s="44">
        <v>19.781690999999999</v>
      </c>
      <c r="T4638" s="44">
        <v>62461.378905999998</v>
      </c>
      <c r="U4638" s="44">
        <v>10531.487305000001</v>
      </c>
      <c r="V4638" s="44">
        <v>0</v>
      </c>
      <c r="W4638" s="44">
        <v>151.406372</v>
      </c>
      <c r="X4638" s="44">
        <v>0</v>
      </c>
      <c r="Y4638" s="44">
        <v>25941.767238</v>
      </c>
      <c r="Z4638" s="44">
        <v>764.48780399999998</v>
      </c>
      <c r="AA4638" s="44">
        <v>21.819790999999999</v>
      </c>
      <c r="AB4638" s="44">
        <v>1.0283340000000001</v>
      </c>
      <c r="AC4638" s="44">
        <v>0.49687199999999998</v>
      </c>
      <c r="AD4638" s="44">
        <v>5659.1371799999997</v>
      </c>
    </row>
    <row r="4639" spans="1:30" x14ac:dyDescent="0.25">
      <c r="A4639">
        <v>207141</v>
      </c>
      <c r="B4639" t="s">
        <v>468</v>
      </c>
      <c r="C4639" t="s">
        <v>469</v>
      </c>
      <c r="D4639" t="s">
        <v>492</v>
      </c>
      <c r="F4639" s="48" t="e">
        <f>VLOOKUP(A4639,'TAZ definitions'!$A$1:$E$1902,2,FALSE)</f>
        <v>#N/A</v>
      </c>
      <c r="G4639" s="48" t="e">
        <f>VLOOKUP(A4639,'TAZ definitions'!$A$1:$E$1902,4,FALSE)</f>
        <v>#N/A</v>
      </c>
      <c r="H4639" s="44">
        <v>92898</v>
      </c>
      <c r="I4639" s="44">
        <v>0</v>
      </c>
      <c r="J4639" s="44">
        <v>13681</v>
      </c>
      <c r="K4639" s="44">
        <v>0</v>
      </c>
      <c r="L4639" s="44">
        <v>0</v>
      </c>
      <c r="M4639" s="44">
        <v>0</v>
      </c>
      <c r="N4639" s="44">
        <v>151.5</v>
      </c>
      <c r="O4639" s="44">
        <v>0</v>
      </c>
      <c r="P4639" s="44">
        <v>0</v>
      </c>
      <c r="Q4639" s="44">
        <v>0</v>
      </c>
      <c r="R4639" s="44">
        <v>18.275158000000001</v>
      </c>
      <c r="S4639" s="44">
        <v>18.948188999999999</v>
      </c>
      <c r="T4639" s="44">
        <v>92898</v>
      </c>
      <c r="U4639" s="44">
        <v>13681.000977</v>
      </c>
      <c r="V4639" s="44">
        <v>0</v>
      </c>
      <c r="W4639" s="44">
        <v>151.5</v>
      </c>
      <c r="X4639" s="44">
        <v>69.271365000000003</v>
      </c>
      <c r="Y4639" s="44">
        <v>11480.158431</v>
      </c>
      <c r="Z4639" s="44">
        <v>374.634458</v>
      </c>
      <c r="AA4639" s="44">
        <v>9.6769479999999994</v>
      </c>
      <c r="AB4639" s="44">
        <v>0.47061799999999998</v>
      </c>
      <c r="AC4639" s="44">
        <v>0.229847</v>
      </c>
      <c r="AD4639" s="44">
        <v>2665.224757</v>
      </c>
    </row>
    <row r="4640" spans="1:30" x14ac:dyDescent="0.25">
      <c r="A4640">
        <v>207142</v>
      </c>
      <c r="B4640" t="s">
        <v>468</v>
      </c>
      <c r="C4640" t="s">
        <v>469</v>
      </c>
      <c r="D4640" t="s">
        <v>494</v>
      </c>
      <c r="F4640" s="48" t="e">
        <f>VLOOKUP(A4640,'TAZ definitions'!$A$1:$E$1902,2,FALSE)</f>
        <v>#N/A</v>
      </c>
      <c r="G4640" s="48" t="e">
        <f>VLOOKUP(A4640,'TAZ definitions'!$A$1:$E$1902,4,FALSE)</f>
        <v>#N/A</v>
      </c>
      <c r="H4640" s="44">
        <v>64581</v>
      </c>
      <c r="I4640" s="44">
        <v>0</v>
      </c>
      <c r="J4640" s="44">
        <v>13130</v>
      </c>
      <c r="K4640" s="44">
        <v>0</v>
      </c>
      <c r="L4640" s="44">
        <v>0</v>
      </c>
      <c r="M4640" s="44">
        <v>0</v>
      </c>
      <c r="N4640" s="44">
        <v>0</v>
      </c>
      <c r="O4640" s="44">
        <v>0</v>
      </c>
      <c r="P4640" s="44">
        <v>0</v>
      </c>
      <c r="Q4640" s="44">
        <v>0</v>
      </c>
      <c r="R4640" s="44">
        <v>16.518114000000001</v>
      </c>
      <c r="S4640" s="44">
        <v>16.735946999999999</v>
      </c>
      <c r="T4640" s="44">
        <v>64581</v>
      </c>
      <c r="U4640" s="44">
        <v>13130</v>
      </c>
      <c r="V4640" s="44">
        <v>0</v>
      </c>
      <c r="W4640" s="44">
        <v>0</v>
      </c>
      <c r="X4640" s="44">
        <v>0</v>
      </c>
      <c r="Y4640" s="44">
        <v>22026.273666000001</v>
      </c>
      <c r="Z4640" s="44">
        <v>725.91806699999995</v>
      </c>
      <c r="AA4640" s="44">
        <v>18.605222000000001</v>
      </c>
      <c r="AB4640" s="44">
        <v>0.84026299999999998</v>
      </c>
      <c r="AC4640" s="44">
        <v>0.43722</v>
      </c>
      <c r="AD4640" s="44">
        <v>5024.5838190000004</v>
      </c>
    </row>
    <row r="4641" spans="1:30" x14ac:dyDescent="0.25">
      <c r="A4641">
        <v>207143</v>
      </c>
      <c r="B4641" t="s">
        <v>468</v>
      </c>
      <c r="C4641" t="s">
        <v>469</v>
      </c>
      <c r="D4641" t="s">
        <v>494</v>
      </c>
      <c r="F4641" s="48" t="e">
        <f>VLOOKUP(A4641,'TAZ definitions'!$A$1:$E$1902,2,FALSE)</f>
        <v>#N/A</v>
      </c>
      <c r="G4641" s="48" t="e">
        <f>VLOOKUP(A4641,'TAZ definitions'!$A$1:$E$1902,4,FALSE)</f>
        <v>#N/A</v>
      </c>
      <c r="H4641" s="44">
        <v>68444</v>
      </c>
      <c r="I4641" s="44">
        <v>0</v>
      </c>
      <c r="J4641" s="44">
        <v>14317</v>
      </c>
      <c r="K4641" s="44">
        <v>0</v>
      </c>
      <c r="L4641" s="44">
        <v>0</v>
      </c>
      <c r="M4641" s="44">
        <v>0</v>
      </c>
      <c r="N4641" s="44">
        <v>0</v>
      </c>
      <c r="O4641" s="44">
        <v>0</v>
      </c>
      <c r="P4641" s="44">
        <v>0</v>
      </c>
      <c r="Q4641" s="44">
        <v>0</v>
      </c>
      <c r="R4641" s="44">
        <v>16.517733</v>
      </c>
      <c r="S4641" s="44">
        <v>16.790569000000001</v>
      </c>
      <c r="T4641" s="44">
        <v>68444</v>
      </c>
      <c r="U4641" s="44">
        <v>14317</v>
      </c>
      <c r="V4641" s="44">
        <v>0</v>
      </c>
      <c r="W4641" s="44">
        <v>0</v>
      </c>
      <c r="X4641" s="44">
        <v>0</v>
      </c>
      <c r="Y4641" s="44">
        <v>8281.8865470000001</v>
      </c>
      <c r="Z4641" s="44">
        <v>281.52322700000002</v>
      </c>
      <c r="AA4641" s="44">
        <v>7.1175079999999999</v>
      </c>
      <c r="AB4641" s="44">
        <v>0.28243800000000002</v>
      </c>
      <c r="AC4641" s="44">
        <v>0.16544300000000001</v>
      </c>
      <c r="AD4641" s="44">
        <v>1859.2974180000001</v>
      </c>
    </row>
    <row r="4642" spans="1:30" x14ac:dyDescent="0.25">
      <c r="A4642">
        <v>207144</v>
      </c>
      <c r="B4642" t="s">
        <v>468</v>
      </c>
      <c r="C4642" t="s">
        <v>469</v>
      </c>
      <c r="D4642" t="s">
        <v>494</v>
      </c>
      <c r="F4642" s="48" t="e">
        <f>VLOOKUP(A4642,'TAZ definitions'!$A$1:$E$1902,2,FALSE)</f>
        <v>#N/A</v>
      </c>
      <c r="G4642" s="48" t="e">
        <f>VLOOKUP(A4642,'TAZ definitions'!$A$1:$E$1902,4,FALSE)</f>
        <v>#N/A</v>
      </c>
      <c r="H4642" s="44">
        <v>59055</v>
      </c>
      <c r="I4642" s="44">
        <v>0</v>
      </c>
      <c r="J4642" s="44">
        <v>12180</v>
      </c>
      <c r="K4642" s="44">
        <v>0</v>
      </c>
      <c r="L4642" s="44">
        <v>0</v>
      </c>
      <c r="M4642" s="44">
        <v>0</v>
      </c>
      <c r="N4642" s="44">
        <v>0</v>
      </c>
      <c r="O4642" s="44">
        <v>0</v>
      </c>
      <c r="P4642" s="44">
        <v>0</v>
      </c>
      <c r="Q4642" s="44">
        <v>0</v>
      </c>
      <c r="R4642" s="44">
        <v>16.250834999999999</v>
      </c>
      <c r="S4642" s="44">
        <v>16.497340999999999</v>
      </c>
      <c r="T4642" s="44">
        <v>59055.003905999998</v>
      </c>
      <c r="U4642" s="44">
        <v>12180</v>
      </c>
      <c r="V4642" s="44">
        <v>0</v>
      </c>
      <c r="W4642" s="44">
        <v>0</v>
      </c>
      <c r="X4642" s="44">
        <v>0</v>
      </c>
      <c r="Y4642" s="44">
        <v>6007.9270079999997</v>
      </c>
      <c r="Z4642" s="44">
        <v>171.900541</v>
      </c>
      <c r="AA4642" s="44">
        <v>4.9361470000000001</v>
      </c>
      <c r="AB4642" s="44">
        <v>0.251749</v>
      </c>
      <c r="AC4642" s="44">
        <v>0.113584</v>
      </c>
      <c r="AD4642" s="44">
        <v>1302.7173009999999</v>
      </c>
    </row>
    <row r="4643" spans="1:30" x14ac:dyDescent="0.25">
      <c r="A4643">
        <v>207145</v>
      </c>
      <c r="B4643" t="s">
        <v>468</v>
      </c>
      <c r="C4643" t="s">
        <v>469</v>
      </c>
      <c r="D4643" t="s">
        <v>494</v>
      </c>
      <c r="F4643" s="48" t="e">
        <f>VLOOKUP(A4643,'TAZ definitions'!$A$1:$E$1902,2,FALSE)</f>
        <v>#N/A</v>
      </c>
      <c r="G4643" s="48" t="e">
        <f>VLOOKUP(A4643,'TAZ definitions'!$A$1:$E$1902,4,FALSE)</f>
        <v>#N/A</v>
      </c>
      <c r="H4643" s="44">
        <v>70051</v>
      </c>
      <c r="I4643" s="44">
        <v>0</v>
      </c>
      <c r="J4643" s="44">
        <v>12864</v>
      </c>
      <c r="K4643" s="44">
        <v>0</v>
      </c>
      <c r="L4643" s="44">
        <v>0</v>
      </c>
      <c r="M4643" s="44">
        <v>0</v>
      </c>
      <c r="N4643" s="44">
        <v>0</v>
      </c>
      <c r="O4643" s="44">
        <v>0</v>
      </c>
      <c r="P4643" s="44">
        <v>0</v>
      </c>
      <c r="Q4643" s="44">
        <v>0</v>
      </c>
      <c r="R4643" s="44">
        <v>15.878627</v>
      </c>
      <c r="S4643" s="44">
        <v>16.211511999999999</v>
      </c>
      <c r="T4643" s="44">
        <v>70051</v>
      </c>
      <c r="U4643" s="44">
        <v>12863.999023</v>
      </c>
      <c r="V4643" s="44">
        <v>0</v>
      </c>
      <c r="W4643" s="44">
        <v>0</v>
      </c>
      <c r="X4643" s="44">
        <v>0</v>
      </c>
      <c r="Y4643" s="44">
        <v>15172.668718999999</v>
      </c>
      <c r="Z4643" s="44">
        <v>441.77326399999998</v>
      </c>
      <c r="AA4643" s="44">
        <v>12.514279</v>
      </c>
      <c r="AB4643" s="44">
        <v>0.63640799999999997</v>
      </c>
      <c r="AC4643" s="44">
        <v>0.28819400000000001</v>
      </c>
      <c r="AD4643" s="44">
        <v>3318.0984910000002</v>
      </c>
    </row>
    <row r="4644" spans="1:30" x14ac:dyDescent="0.25">
      <c r="A4644">
        <v>207146</v>
      </c>
      <c r="B4644" t="s">
        <v>468</v>
      </c>
      <c r="C4644" t="s">
        <v>469</v>
      </c>
      <c r="D4644" t="s">
        <v>484</v>
      </c>
      <c r="F4644" s="48" t="e">
        <f>VLOOKUP(A4644,'TAZ definitions'!$A$1:$E$1902,2,FALSE)</f>
        <v>#N/A</v>
      </c>
      <c r="G4644" s="48" t="e">
        <f>VLOOKUP(A4644,'TAZ definitions'!$A$1:$E$1902,4,FALSE)</f>
        <v>#N/A</v>
      </c>
      <c r="H4644" s="44">
        <v>55441</v>
      </c>
      <c r="I4644" s="44">
        <v>0</v>
      </c>
      <c r="J4644" s="44">
        <v>14919</v>
      </c>
      <c r="K4644" s="44">
        <v>0</v>
      </c>
      <c r="L4644" s="44">
        <v>0</v>
      </c>
      <c r="M4644" s="44">
        <v>0</v>
      </c>
      <c r="N4644" s="44">
        <v>0</v>
      </c>
      <c r="O4644" s="44">
        <v>0</v>
      </c>
      <c r="P4644" s="44">
        <v>0</v>
      </c>
      <c r="Q4644" s="44">
        <v>0</v>
      </c>
      <c r="R4644" s="44">
        <v>26.994146000000001</v>
      </c>
      <c r="S4644" s="44">
        <v>26.001707</v>
      </c>
      <c r="T4644" s="44">
        <v>55441</v>
      </c>
      <c r="U4644" s="44">
        <v>14919</v>
      </c>
      <c r="V4644" s="44">
        <v>0</v>
      </c>
      <c r="W4644" s="44">
        <v>0</v>
      </c>
      <c r="X4644" s="44">
        <v>192871.90344200001</v>
      </c>
      <c r="Y4644" s="44">
        <v>277581.86571699998</v>
      </c>
      <c r="Z4644" s="44">
        <v>8961.8952590000008</v>
      </c>
      <c r="AA4644" s="44">
        <v>293.14214800000002</v>
      </c>
      <c r="AB4644" s="44">
        <v>21.107333000000001</v>
      </c>
      <c r="AC4644" s="44">
        <v>6.0156669999999997</v>
      </c>
      <c r="AD4644" s="44">
        <v>81636.218523999996</v>
      </c>
    </row>
    <row r="4645" spans="1:30" x14ac:dyDescent="0.25">
      <c r="A4645">
        <v>207147</v>
      </c>
      <c r="B4645" t="s">
        <v>468</v>
      </c>
      <c r="C4645" t="s">
        <v>469</v>
      </c>
      <c r="D4645" t="s">
        <v>496</v>
      </c>
      <c r="F4645" s="48" t="e">
        <f>VLOOKUP(A4645,'TAZ definitions'!$A$1:$E$1902,2,FALSE)</f>
        <v>#N/A</v>
      </c>
      <c r="G4645" s="48" t="e">
        <f>VLOOKUP(A4645,'TAZ definitions'!$A$1:$E$1902,4,FALSE)</f>
        <v>#N/A</v>
      </c>
      <c r="H4645" s="44">
        <v>50516</v>
      </c>
      <c r="I4645" s="44">
        <v>0</v>
      </c>
      <c r="J4645" s="44">
        <v>13415</v>
      </c>
      <c r="K4645" s="44">
        <v>0</v>
      </c>
      <c r="L4645" s="44">
        <v>0</v>
      </c>
      <c r="M4645" s="44">
        <v>0</v>
      </c>
      <c r="N4645" s="44">
        <v>0</v>
      </c>
      <c r="O4645" s="44">
        <v>0</v>
      </c>
      <c r="P4645" s="44">
        <v>0</v>
      </c>
      <c r="Q4645" s="44">
        <v>0</v>
      </c>
      <c r="R4645" s="44">
        <v>39.637630000000001</v>
      </c>
      <c r="S4645" s="44">
        <v>39.984389999999998</v>
      </c>
      <c r="T4645" s="44">
        <v>50516</v>
      </c>
      <c r="U4645" s="44">
        <v>13415</v>
      </c>
      <c r="V4645" s="44">
        <v>0</v>
      </c>
      <c r="W4645" s="44">
        <v>0</v>
      </c>
      <c r="X4645" s="44">
        <v>19374.041265</v>
      </c>
      <c r="Y4645" s="44">
        <v>29641.208574</v>
      </c>
      <c r="Z4645" s="44">
        <v>1087.29015</v>
      </c>
      <c r="AA4645" s="44">
        <v>28.858212999999999</v>
      </c>
      <c r="AB4645" s="44">
        <v>2.026573</v>
      </c>
      <c r="AC4645" s="44">
        <v>0.69143200000000005</v>
      </c>
      <c r="AD4645" s="44">
        <v>8901.6457769999997</v>
      </c>
    </row>
    <row r="4646" spans="1:30" x14ac:dyDescent="0.25">
      <c r="A4646">
        <v>207148</v>
      </c>
      <c r="B4646" t="s">
        <v>468</v>
      </c>
      <c r="C4646" t="s">
        <v>469</v>
      </c>
      <c r="D4646" t="s">
        <v>484</v>
      </c>
      <c r="F4646" s="48" t="e">
        <f>VLOOKUP(A4646,'TAZ definitions'!$A$1:$E$1902,2,FALSE)</f>
        <v>#N/A</v>
      </c>
      <c r="G4646" s="48" t="e">
        <f>VLOOKUP(A4646,'TAZ definitions'!$A$1:$E$1902,4,FALSE)</f>
        <v>#N/A</v>
      </c>
      <c r="H4646" s="44">
        <v>61395</v>
      </c>
      <c r="I4646" s="44">
        <v>0</v>
      </c>
      <c r="J4646" s="44">
        <v>16355</v>
      </c>
      <c r="K4646" s="44">
        <v>0</v>
      </c>
      <c r="L4646" s="44">
        <v>0</v>
      </c>
      <c r="M4646" s="44">
        <v>0</v>
      </c>
      <c r="N4646" s="44">
        <v>0</v>
      </c>
      <c r="O4646" s="44">
        <v>0</v>
      </c>
      <c r="P4646" s="44">
        <v>0</v>
      </c>
      <c r="Q4646" s="44">
        <v>0</v>
      </c>
      <c r="R4646" s="44">
        <v>25.404973999999999</v>
      </c>
      <c r="S4646" s="44">
        <v>23.483854000000001</v>
      </c>
      <c r="T4646" s="44">
        <v>61395</v>
      </c>
      <c r="U4646" s="44">
        <v>16355</v>
      </c>
      <c r="V4646" s="44">
        <v>0</v>
      </c>
      <c r="W4646" s="44">
        <v>0</v>
      </c>
      <c r="X4646" s="44">
        <v>247471.92306299999</v>
      </c>
      <c r="Y4646" s="44">
        <v>459115.80176200002</v>
      </c>
      <c r="Z4646" s="44">
        <v>18982.327886999999</v>
      </c>
      <c r="AA4646" s="44">
        <v>500.73182400000002</v>
      </c>
      <c r="AB4646" s="44">
        <v>30.938824</v>
      </c>
      <c r="AC4646" s="44">
        <v>10.766781999999999</v>
      </c>
      <c r="AD4646" s="44">
        <v>134809.07122400001</v>
      </c>
    </row>
    <row r="4647" spans="1:30" x14ac:dyDescent="0.25">
      <c r="A4647">
        <v>207149</v>
      </c>
      <c r="B4647" t="s">
        <v>468</v>
      </c>
      <c r="C4647" t="s">
        <v>469</v>
      </c>
      <c r="D4647" t="s">
        <v>484</v>
      </c>
      <c r="F4647" s="48" t="e">
        <f>VLOOKUP(A4647,'TAZ definitions'!$A$1:$E$1902,2,FALSE)</f>
        <v>#N/A</v>
      </c>
      <c r="G4647" s="48" t="e">
        <f>VLOOKUP(A4647,'TAZ definitions'!$A$1:$E$1902,4,FALSE)</f>
        <v>#N/A</v>
      </c>
      <c r="H4647" s="44">
        <v>61395</v>
      </c>
      <c r="I4647" s="44">
        <v>0</v>
      </c>
      <c r="J4647" s="44">
        <v>16355</v>
      </c>
      <c r="K4647" s="44">
        <v>0</v>
      </c>
      <c r="L4647" s="44">
        <v>0</v>
      </c>
      <c r="M4647" s="44">
        <v>0</v>
      </c>
      <c r="N4647" s="44">
        <v>0</v>
      </c>
      <c r="O4647" s="44">
        <v>0</v>
      </c>
      <c r="P4647" s="44">
        <v>0</v>
      </c>
      <c r="Q4647" s="44">
        <v>0</v>
      </c>
      <c r="R4647" s="44">
        <v>17.419079</v>
      </c>
      <c r="S4647" s="44">
        <v>17.426558</v>
      </c>
      <c r="T4647" s="44">
        <v>61395</v>
      </c>
      <c r="U4647" s="44">
        <v>16355</v>
      </c>
      <c r="V4647" s="44">
        <v>0</v>
      </c>
      <c r="W4647" s="44">
        <v>0</v>
      </c>
      <c r="X4647" s="44">
        <v>11327.0232</v>
      </c>
      <c r="Y4647" s="44">
        <v>85439.967558000004</v>
      </c>
      <c r="Z4647" s="44">
        <v>2432.8818529999999</v>
      </c>
      <c r="AA4647" s="44">
        <v>85.753540000000001</v>
      </c>
      <c r="AB4647" s="44">
        <v>4.5282879999999999</v>
      </c>
      <c r="AC4647" s="44">
        <v>1.7075130000000001</v>
      </c>
      <c r="AD4647" s="44">
        <v>20289.330978000002</v>
      </c>
    </row>
    <row r="4648" spans="1:30" x14ac:dyDescent="0.25">
      <c r="A4648">
        <v>207150</v>
      </c>
      <c r="B4648" t="s">
        <v>468</v>
      </c>
      <c r="C4648" t="s">
        <v>469</v>
      </c>
      <c r="D4648" t="s">
        <v>484</v>
      </c>
      <c r="F4648" s="48" t="e">
        <f>VLOOKUP(A4648,'TAZ definitions'!$A$1:$E$1902,2,FALSE)</f>
        <v>#N/A</v>
      </c>
      <c r="G4648" s="48" t="e">
        <f>VLOOKUP(A4648,'TAZ definitions'!$A$1:$E$1902,4,FALSE)</f>
        <v>#N/A</v>
      </c>
      <c r="H4648" s="44">
        <v>67604</v>
      </c>
      <c r="I4648" s="44">
        <v>0</v>
      </c>
      <c r="J4648" s="44">
        <v>17601</v>
      </c>
      <c r="K4648" s="44">
        <v>0</v>
      </c>
      <c r="L4648" s="44">
        <v>0</v>
      </c>
      <c r="M4648" s="44">
        <v>0</v>
      </c>
      <c r="N4648" s="44">
        <v>0</v>
      </c>
      <c r="O4648" s="44">
        <v>0</v>
      </c>
      <c r="P4648" s="44">
        <v>0</v>
      </c>
      <c r="Q4648" s="44">
        <v>0</v>
      </c>
      <c r="R4648" s="44">
        <v>25.084419</v>
      </c>
      <c r="S4648" s="44">
        <v>25.365444</v>
      </c>
      <c r="T4648" s="44">
        <v>67604</v>
      </c>
      <c r="U4648" s="44">
        <v>17601</v>
      </c>
      <c r="V4648" s="44">
        <v>0</v>
      </c>
      <c r="W4648" s="44">
        <v>0</v>
      </c>
      <c r="X4648" s="44">
        <v>9843.0222329999997</v>
      </c>
      <c r="Y4648" s="44">
        <v>32288.166963</v>
      </c>
      <c r="Z4648" s="44">
        <v>1243.3269170000001</v>
      </c>
      <c r="AA4648" s="44">
        <v>29.664363000000002</v>
      </c>
      <c r="AB4648" s="44">
        <v>1.3490519999999999</v>
      </c>
      <c r="AC4648" s="44">
        <v>0.71269300000000002</v>
      </c>
      <c r="AD4648" s="44">
        <v>8253.862443</v>
      </c>
    </row>
    <row r="4649" spans="1:30" x14ac:dyDescent="0.25">
      <c r="A4649">
        <v>207151</v>
      </c>
      <c r="B4649" t="s">
        <v>468</v>
      </c>
      <c r="C4649" t="s">
        <v>469</v>
      </c>
      <c r="D4649" t="s">
        <v>484</v>
      </c>
      <c r="F4649" s="48" t="e">
        <f>VLOOKUP(A4649,'TAZ definitions'!$A$1:$E$1902,2,FALSE)</f>
        <v>#N/A</v>
      </c>
      <c r="G4649" s="48" t="e">
        <f>VLOOKUP(A4649,'TAZ definitions'!$A$1:$E$1902,4,FALSE)</f>
        <v>#N/A</v>
      </c>
      <c r="H4649" s="44">
        <v>76661</v>
      </c>
      <c r="I4649" s="44">
        <v>0</v>
      </c>
      <c r="J4649" s="44">
        <v>19898</v>
      </c>
      <c r="K4649" s="44">
        <v>0</v>
      </c>
      <c r="L4649" s="44">
        <v>0</v>
      </c>
      <c r="M4649" s="44">
        <v>0</v>
      </c>
      <c r="N4649" s="44">
        <v>0</v>
      </c>
      <c r="O4649" s="44">
        <v>0</v>
      </c>
      <c r="P4649" s="44">
        <v>173.92567399999999</v>
      </c>
      <c r="Q4649" s="44">
        <v>178.754593</v>
      </c>
      <c r="R4649" s="44">
        <v>27.038419999999999</v>
      </c>
      <c r="S4649" s="44">
        <v>27.081676000000002</v>
      </c>
      <c r="T4649" s="44">
        <v>76655.976563000004</v>
      </c>
      <c r="U4649" s="44">
        <v>19896.697265999999</v>
      </c>
      <c r="V4649" s="44">
        <v>0</v>
      </c>
      <c r="W4649" s="44">
        <v>0</v>
      </c>
      <c r="X4649" s="44">
        <v>86873.824718999997</v>
      </c>
      <c r="Y4649" s="44">
        <v>146641.09303799999</v>
      </c>
      <c r="Z4649" s="44">
        <v>5575.4787399999996</v>
      </c>
      <c r="AA4649" s="44">
        <v>160.31874400000001</v>
      </c>
      <c r="AB4649" s="44">
        <v>8.7005359999999996</v>
      </c>
      <c r="AC4649" s="44">
        <v>3.5199500000000001</v>
      </c>
      <c r="AD4649" s="44">
        <v>41721.143950999998</v>
      </c>
    </row>
    <row r="4650" spans="1:30" x14ac:dyDescent="0.25">
      <c r="A4650">
        <v>207152</v>
      </c>
      <c r="B4650" t="s">
        <v>468</v>
      </c>
      <c r="C4650" t="s">
        <v>469</v>
      </c>
      <c r="D4650" t="s">
        <v>484</v>
      </c>
      <c r="F4650" s="48" t="e">
        <f>VLOOKUP(A4650,'TAZ definitions'!$A$1:$E$1902,2,FALSE)</f>
        <v>#N/A</v>
      </c>
      <c r="G4650" s="48" t="e">
        <f>VLOOKUP(A4650,'TAZ definitions'!$A$1:$E$1902,4,FALSE)</f>
        <v>#N/A</v>
      </c>
      <c r="H4650" s="44">
        <v>72204</v>
      </c>
      <c r="I4650" s="44">
        <v>0</v>
      </c>
      <c r="J4650" s="44">
        <v>18268</v>
      </c>
      <c r="K4650" s="44">
        <v>0</v>
      </c>
      <c r="L4650" s="44">
        <v>0</v>
      </c>
      <c r="M4650" s="44">
        <v>0</v>
      </c>
      <c r="N4650" s="44">
        <v>0</v>
      </c>
      <c r="O4650" s="44">
        <v>0</v>
      </c>
      <c r="P4650" s="44">
        <v>167.878311</v>
      </c>
      <c r="Q4650" s="44">
        <v>172.132721</v>
      </c>
      <c r="R4650" s="44">
        <v>25.758800999999998</v>
      </c>
      <c r="S4650" s="44">
        <v>26.291294000000001</v>
      </c>
      <c r="T4650" s="44">
        <v>72201.273438000004</v>
      </c>
      <c r="U4650" s="44">
        <v>18267.310547000001</v>
      </c>
      <c r="V4650" s="44">
        <v>0</v>
      </c>
      <c r="W4650" s="44">
        <v>0</v>
      </c>
      <c r="X4650" s="44">
        <v>18730.082954000001</v>
      </c>
      <c r="Y4650" s="44">
        <v>33158.665115000003</v>
      </c>
      <c r="Z4650" s="44">
        <v>1592.2146319999999</v>
      </c>
      <c r="AA4650" s="44">
        <v>37.447429</v>
      </c>
      <c r="AB4650" s="44">
        <v>2.1361520000000001</v>
      </c>
      <c r="AC4650" s="44">
        <v>0.89406600000000003</v>
      </c>
      <c r="AD4650" s="44">
        <v>10718.735004</v>
      </c>
    </row>
    <row r="4651" spans="1:30" x14ac:dyDescent="0.25">
      <c r="A4651">
        <v>207153</v>
      </c>
      <c r="B4651" t="s">
        <v>468</v>
      </c>
      <c r="C4651" t="s">
        <v>469</v>
      </c>
      <c r="D4651" t="s">
        <v>484</v>
      </c>
      <c r="F4651" s="48" t="e">
        <f>VLOOKUP(A4651,'TAZ definitions'!$A$1:$E$1902,2,FALSE)</f>
        <v>#N/A</v>
      </c>
      <c r="G4651" s="48" t="e">
        <f>VLOOKUP(A4651,'TAZ definitions'!$A$1:$E$1902,4,FALSE)</f>
        <v>#N/A</v>
      </c>
      <c r="H4651" s="44">
        <v>54268</v>
      </c>
      <c r="I4651" s="44">
        <v>0</v>
      </c>
      <c r="J4651" s="44">
        <v>14655</v>
      </c>
      <c r="K4651" s="44">
        <v>0</v>
      </c>
      <c r="L4651" s="44">
        <v>0</v>
      </c>
      <c r="M4651" s="44">
        <v>0</v>
      </c>
      <c r="N4651" s="44">
        <v>0</v>
      </c>
      <c r="O4651" s="44">
        <v>0</v>
      </c>
      <c r="P4651" s="44">
        <v>0</v>
      </c>
      <c r="Q4651" s="44">
        <v>0</v>
      </c>
      <c r="R4651" s="44">
        <v>27.463453000000001</v>
      </c>
      <c r="S4651" s="44">
        <v>26.783391999999999</v>
      </c>
      <c r="T4651" s="44">
        <v>54268</v>
      </c>
      <c r="U4651" s="44">
        <v>14655</v>
      </c>
      <c r="V4651" s="44">
        <v>0</v>
      </c>
      <c r="W4651" s="44">
        <v>0</v>
      </c>
      <c r="X4651" s="44">
        <v>13761.06619</v>
      </c>
      <c r="Y4651" s="44">
        <v>22437.835285000001</v>
      </c>
      <c r="Z4651" s="44">
        <v>1523.835662</v>
      </c>
      <c r="AA4651" s="44">
        <v>32.819102000000001</v>
      </c>
      <c r="AB4651" s="44">
        <v>4.0223259999999996</v>
      </c>
      <c r="AC4651" s="44">
        <v>1.1568419999999999</v>
      </c>
      <c r="AD4651" s="44">
        <v>15629.748234999999</v>
      </c>
    </row>
    <row r="4652" spans="1:30" x14ac:dyDescent="0.25">
      <c r="A4652">
        <v>207154</v>
      </c>
      <c r="B4652" t="s">
        <v>468</v>
      </c>
      <c r="C4652" t="s">
        <v>469</v>
      </c>
      <c r="D4652" t="s">
        <v>484</v>
      </c>
      <c r="F4652" s="48" t="e">
        <f>VLOOKUP(A4652,'TAZ definitions'!$A$1:$E$1902,2,FALSE)</f>
        <v>#N/A</v>
      </c>
      <c r="G4652" s="48" t="e">
        <f>VLOOKUP(A4652,'TAZ definitions'!$A$1:$E$1902,4,FALSE)</f>
        <v>#N/A</v>
      </c>
      <c r="H4652" s="44">
        <v>54268</v>
      </c>
      <c r="I4652" s="44">
        <v>0</v>
      </c>
      <c r="J4652" s="44">
        <v>14655</v>
      </c>
      <c r="K4652" s="44">
        <v>0</v>
      </c>
      <c r="L4652" s="44">
        <v>0</v>
      </c>
      <c r="M4652" s="44">
        <v>0</v>
      </c>
      <c r="N4652" s="44">
        <v>0</v>
      </c>
      <c r="O4652" s="44">
        <v>0</v>
      </c>
      <c r="P4652" s="44">
        <v>0</v>
      </c>
      <c r="Q4652" s="44">
        <v>0</v>
      </c>
      <c r="R4652" s="44">
        <v>21.376749</v>
      </c>
      <c r="S4652" s="44">
        <v>20.631360999999998</v>
      </c>
      <c r="T4652" s="44">
        <v>54268</v>
      </c>
      <c r="U4652" s="44">
        <v>14655</v>
      </c>
      <c r="V4652" s="44">
        <v>0</v>
      </c>
      <c r="W4652" s="44">
        <v>0</v>
      </c>
      <c r="X4652" s="44">
        <v>94181.636503999995</v>
      </c>
      <c r="Y4652" s="44">
        <v>128539.52939700001</v>
      </c>
      <c r="Z4652" s="44">
        <v>4944.838487</v>
      </c>
      <c r="AA4652" s="44">
        <v>122.298892</v>
      </c>
      <c r="AB4652" s="44">
        <v>6.912954</v>
      </c>
      <c r="AC4652" s="44">
        <v>2.8595079999999999</v>
      </c>
      <c r="AD4652" s="44">
        <v>35069.803512999999</v>
      </c>
    </row>
    <row r="4653" spans="1:30" x14ac:dyDescent="0.25">
      <c r="A4653">
        <v>207155</v>
      </c>
      <c r="B4653" t="s">
        <v>468</v>
      </c>
      <c r="C4653" t="s">
        <v>469</v>
      </c>
      <c r="D4653" t="s">
        <v>484</v>
      </c>
      <c r="F4653" s="48" t="e">
        <f>VLOOKUP(A4653,'TAZ definitions'!$A$1:$E$1902,2,FALSE)</f>
        <v>#N/A</v>
      </c>
      <c r="G4653" s="48" t="e">
        <f>VLOOKUP(A4653,'TAZ definitions'!$A$1:$E$1902,4,FALSE)</f>
        <v>#N/A</v>
      </c>
      <c r="H4653" s="44">
        <v>76244</v>
      </c>
      <c r="I4653" s="44">
        <v>0</v>
      </c>
      <c r="J4653" s="44">
        <v>19902</v>
      </c>
      <c r="K4653" s="44">
        <v>0</v>
      </c>
      <c r="L4653" s="44">
        <v>0</v>
      </c>
      <c r="M4653" s="44">
        <v>0</v>
      </c>
      <c r="N4653" s="44">
        <v>0</v>
      </c>
      <c r="O4653" s="44">
        <v>0</v>
      </c>
      <c r="P4653" s="44">
        <v>0</v>
      </c>
      <c r="Q4653" s="44">
        <v>0</v>
      </c>
      <c r="R4653" s="44">
        <v>21.710785000000001</v>
      </c>
      <c r="S4653" s="44">
        <v>22.780951000000002</v>
      </c>
      <c r="T4653" s="44">
        <v>76244</v>
      </c>
      <c r="U4653" s="44">
        <v>19902</v>
      </c>
      <c r="V4653" s="44">
        <v>0</v>
      </c>
      <c r="W4653" s="44">
        <v>0</v>
      </c>
      <c r="X4653" s="44">
        <v>9033.4990049999997</v>
      </c>
      <c r="Y4653" s="44">
        <v>10110.624927999999</v>
      </c>
      <c r="Z4653" s="44">
        <v>682.35169299999995</v>
      </c>
      <c r="AA4653" s="44">
        <v>12.203405999999999</v>
      </c>
      <c r="AB4653" s="44">
        <v>0.54185300000000003</v>
      </c>
      <c r="AC4653" s="44">
        <v>0.351823</v>
      </c>
      <c r="AD4653" s="44">
        <v>3887.5126310000001</v>
      </c>
    </row>
    <row r="4654" spans="1:30" x14ac:dyDescent="0.25">
      <c r="A4654">
        <v>207156</v>
      </c>
      <c r="B4654" t="s">
        <v>468</v>
      </c>
      <c r="C4654" t="s">
        <v>469</v>
      </c>
      <c r="D4654" t="s">
        <v>484</v>
      </c>
      <c r="F4654" s="48" t="e">
        <f>VLOOKUP(A4654,'TAZ definitions'!$A$1:$E$1902,2,FALSE)</f>
        <v>#N/A</v>
      </c>
      <c r="G4654" s="48" t="e">
        <f>VLOOKUP(A4654,'TAZ definitions'!$A$1:$E$1902,4,FALSE)</f>
        <v>#N/A</v>
      </c>
      <c r="H4654" s="44">
        <v>55200</v>
      </c>
      <c r="I4654" s="44">
        <v>0</v>
      </c>
      <c r="J4654" s="44">
        <v>14780</v>
      </c>
      <c r="K4654" s="44">
        <v>0</v>
      </c>
      <c r="L4654" s="44">
        <v>0</v>
      </c>
      <c r="M4654" s="44">
        <v>0</v>
      </c>
      <c r="N4654" s="44">
        <v>0</v>
      </c>
      <c r="O4654" s="44">
        <v>0</v>
      </c>
      <c r="P4654" s="44">
        <v>0</v>
      </c>
      <c r="Q4654" s="44">
        <v>0</v>
      </c>
      <c r="R4654" s="44">
        <v>19.927047999999999</v>
      </c>
      <c r="S4654" s="44">
        <v>18.081778</v>
      </c>
      <c r="T4654" s="44">
        <v>55200</v>
      </c>
      <c r="U4654" s="44">
        <v>14780</v>
      </c>
      <c r="V4654" s="44">
        <v>0</v>
      </c>
      <c r="W4654" s="44">
        <v>0</v>
      </c>
      <c r="X4654" s="44">
        <v>18416.259827000002</v>
      </c>
      <c r="Y4654" s="44">
        <v>51125.554816000003</v>
      </c>
      <c r="Z4654" s="44">
        <v>1642.670357</v>
      </c>
      <c r="AA4654" s="44">
        <v>45.221026000000002</v>
      </c>
      <c r="AB4654" s="44">
        <v>2.2099060000000001</v>
      </c>
      <c r="AC4654" s="44">
        <v>1.025703</v>
      </c>
      <c r="AD4654" s="44">
        <v>12121.099947000001</v>
      </c>
    </row>
    <row r="4655" spans="1:30" x14ac:dyDescent="0.25">
      <c r="A4655">
        <v>207157</v>
      </c>
      <c r="B4655" t="s">
        <v>468</v>
      </c>
      <c r="C4655" t="s">
        <v>469</v>
      </c>
      <c r="D4655" t="s">
        <v>477</v>
      </c>
      <c r="F4655" s="48" t="e">
        <f>VLOOKUP(A4655,'TAZ definitions'!$A$1:$E$1902,2,FALSE)</f>
        <v>#N/A</v>
      </c>
      <c r="G4655" s="48" t="e">
        <f>VLOOKUP(A4655,'TAZ definitions'!$A$1:$E$1902,4,FALSE)</f>
        <v>#N/A</v>
      </c>
      <c r="H4655" s="44">
        <v>18292</v>
      </c>
      <c r="I4655" s="44">
        <v>0</v>
      </c>
      <c r="J4655" s="44">
        <v>3301</v>
      </c>
      <c r="K4655" s="44">
        <v>0</v>
      </c>
      <c r="L4655" s="44">
        <v>0</v>
      </c>
      <c r="M4655" s="44">
        <v>0</v>
      </c>
      <c r="N4655" s="44">
        <v>0</v>
      </c>
      <c r="O4655" s="44">
        <v>0</v>
      </c>
      <c r="P4655" s="44">
        <v>0</v>
      </c>
      <c r="Q4655" s="44">
        <v>0</v>
      </c>
      <c r="R4655" s="44">
        <v>22.723623</v>
      </c>
      <c r="S4655" s="44">
        <v>21.207348</v>
      </c>
      <c r="T4655" s="44">
        <v>18292</v>
      </c>
      <c r="U4655" s="44">
        <v>3301</v>
      </c>
      <c r="V4655" s="44">
        <v>0</v>
      </c>
      <c r="W4655" s="44">
        <v>0</v>
      </c>
      <c r="X4655" s="44">
        <v>7415.5127400000001</v>
      </c>
      <c r="Y4655" s="44">
        <v>10785.615339</v>
      </c>
      <c r="Z4655" s="44">
        <v>450.55891300000002</v>
      </c>
      <c r="AA4655" s="44">
        <v>10.723068</v>
      </c>
      <c r="AB4655" s="44">
        <v>0.58157999999999999</v>
      </c>
      <c r="AC4655" s="44">
        <v>0.26384099999999999</v>
      </c>
      <c r="AD4655" s="44">
        <v>3189.1709890000002</v>
      </c>
    </row>
    <row r="4656" spans="1:30" x14ac:dyDescent="0.25">
      <c r="A4656">
        <v>207158</v>
      </c>
      <c r="B4656" t="s">
        <v>468</v>
      </c>
      <c r="C4656" t="s">
        <v>469</v>
      </c>
      <c r="D4656" t="s">
        <v>474</v>
      </c>
      <c r="F4656" s="48" t="e">
        <f>VLOOKUP(A4656,'TAZ definitions'!$A$1:$E$1902,2,FALSE)</f>
        <v>#N/A</v>
      </c>
      <c r="G4656" s="48" t="e">
        <f>VLOOKUP(A4656,'TAZ definitions'!$A$1:$E$1902,4,FALSE)</f>
        <v>#N/A</v>
      </c>
      <c r="H4656" s="44">
        <v>24605</v>
      </c>
      <c r="I4656" s="44">
        <v>0</v>
      </c>
      <c r="J4656" s="44">
        <v>3845</v>
      </c>
      <c r="K4656" s="44">
        <v>0</v>
      </c>
      <c r="L4656" s="44">
        <v>0</v>
      </c>
      <c r="M4656" s="44">
        <v>0</v>
      </c>
      <c r="N4656" s="44">
        <v>0</v>
      </c>
      <c r="O4656" s="44">
        <v>0</v>
      </c>
      <c r="P4656" s="44">
        <v>0</v>
      </c>
      <c r="Q4656" s="44">
        <v>0</v>
      </c>
      <c r="R4656" s="44">
        <v>19.628826</v>
      </c>
      <c r="S4656" s="44">
        <v>20.252634</v>
      </c>
      <c r="T4656" s="44">
        <v>24605</v>
      </c>
      <c r="U4656" s="44">
        <v>3845</v>
      </c>
      <c r="V4656" s="44">
        <v>0</v>
      </c>
      <c r="W4656" s="44">
        <v>0</v>
      </c>
      <c r="X4656" s="44">
        <v>3903.3267190000001</v>
      </c>
      <c r="Y4656" s="44">
        <v>29818.086974000002</v>
      </c>
      <c r="Z4656" s="44">
        <v>760.85216800000001</v>
      </c>
      <c r="AA4656" s="44">
        <v>30.999911000000001</v>
      </c>
      <c r="AB4656" s="44">
        <v>1.4859800000000001</v>
      </c>
      <c r="AC4656" s="44">
        <v>0.56862599999999996</v>
      </c>
      <c r="AD4656" s="44">
        <v>6552.3249390000001</v>
      </c>
    </row>
    <row r="4657" spans="1:30" x14ac:dyDescent="0.25">
      <c r="A4657">
        <v>207159</v>
      </c>
      <c r="B4657" t="s">
        <v>468</v>
      </c>
      <c r="C4657" t="s">
        <v>469</v>
      </c>
      <c r="D4657" t="s">
        <v>482</v>
      </c>
      <c r="F4657" s="48" t="e">
        <f>VLOOKUP(A4657,'TAZ definitions'!$A$1:$E$1902,2,FALSE)</f>
        <v>#N/A</v>
      </c>
      <c r="G4657" s="48" t="e">
        <f>VLOOKUP(A4657,'TAZ definitions'!$A$1:$E$1902,4,FALSE)</f>
        <v>#N/A</v>
      </c>
      <c r="H4657" s="44">
        <v>67223</v>
      </c>
      <c r="I4657" s="44">
        <v>0</v>
      </c>
      <c r="J4657" s="44">
        <v>17630</v>
      </c>
      <c r="K4657" s="44">
        <v>0</v>
      </c>
      <c r="L4657" s="44">
        <v>0</v>
      </c>
      <c r="M4657" s="44">
        <v>0</v>
      </c>
      <c r="N4657" s="44">
        <v>0</v>
      </c>
      <c r="O4657" s="44">
        <v>0</v>
      </c>
      <c r="P4657" s="44">
        <v>0</v>
      </c>
      <c r="Q4657" s="44">
        <v>0</v>
      </c>
      <c r="R4657" s="44">
        <v>19.059317</v>
      </c>
      <c r="S4657" s="44">
        <v>20.011074000000001</v>
      </c>
      <c r="T4657" s="44">
        <v>67223</v>
      </c>
      <c r="U4657" s="44">
        <v>17630</v>
      </c>
      <c r="V4657" s="44">
        <v>0</v>
      </c>
      <c r="W4657" s="44">
        <v>0</v>
      </c>
      <c r="X4657" s="44">
        <v>0</v>
      </c>
      <c r="Y4657" s="44">
        <v>0</v>
      </c>
      <c r="Z4657" s="44">
        <v>0</v>
      </c>
      <c r="AA4657" s="44">
        <v>0</v>
      </c>
      <c r="AB4657" s="44">
        <v>0</v>
      </c>
      <c r="AC4657" s="44">
        <v>0</v>
      </c>
      <c r="AD4657" s="44">
        <v>0</v>
      </c>
    </row>
    <row r="4658" spans="1:30" x14ac:dyDescent="0.25">
      <c r="A4658">
        <v>207160</v>
      </c>
      <c r="B4658" t="s">
        <v>468</v>
      </c>
      <c r="C4658" t="s">
        <v>469</v>
      </c>
      <c r="D4658" t="s">
        <v>497</v>
      </c>
      <c r="F4658" s="48" t="e">
        <f>VLOOKUP(A4658,'TAZ definitions'!$A$1:$E$1902,2,FALSE)</f>
        <v>#N/A</v>
      </c>
      <c r="G4658" s="48" t="e">
        <f>VLOOKUP(A4658,'TAZ definitions'!$A$1:$E$1902,4,FALSE)</f>
        <v>#N/A</v>
      </c>
      <c r="H4658" s="44">
        <v>55644</v>
      </c>
      <c r="I4658" s="44">
        <v>0</v>
      </c>
      <c r="J4658" s="44">
        <v>14664</v>
      </c>
      <c r="K4658" s="44">
        <v>0</v>
      </c>
      <c r="L4658" s="44">
        <v>0</v>
      </c>
      <c r="M4658" s="44">
        <v>0</v>
      </c>
      <c r="N4658" s="44">
        <v>0</v>
      </c>
      <c r="O4658" s="44">
        <v>0</v>
      </c>
      <c r="P4658" s="44">
        <v>0</v>
      </c>
      <c r="Q4658" s="44">
        <v>0</v>
      </c>
      <c r="R4658" s="44">
        <v>13.533110000000001</v>
      </c>
      <c r="S4658" s="44">
        <v>13.688995</v>
      </c>
      <c r="T4658" s="44">
        <v>55644</v>
      </c>
      <c r="U4658" s="44">
        <v>14664</v>
      </c>
      <c r="V4658" s="44">
        <v>0</v>
      </c>
      <c r="W4658" s="44">
        <v>0</v>
      </c>
      <c r="X4658" s="44">
        <v>0</v>
      </c>
      <c r="Y4658" s="44">
        <v>4544.3720830000002</v>
      </c>
      <c r="Z4658" s="44">
        <v>129.84606700000001</v>
      </c>
      <c r="AA4658" s="44">
        <v>3.7546430000000002</v>
      </c>
      <c r="AB4658" s="44">
        <v>0.19045699999999999</v>
      </c>
      <c r="AC4658" s="44">
        <v>8.5897000000000001E-2</v>
      </c>
      <c r="AD4658" s="44">
        <v>986.51205700000003</v>
      </c>
    </row>
    <row r="4659" spans="1:30" x14ac:dyDescent="0.25">
      <c r="A4659">
        <v>207161</v>
      </c>
      <c r="B4659" t="s">
        <v>468</v>
      </c>
      <c r="C4659" t="s">
        <v>469</v>
      </c>
      <c r="D4659" t="s">
        <v>484</v>
      </c>
      <c r="F4659" s="48" t="e">
        <f>VLOOKUP(A4659,'TAZ definitions'!$A$1:$E$1902,2,FALSE)</f>
        <v>#N/A</v>
      </c>
      <c r="G4659" s="48" t="e">
        <f>VLOOKUP(A4659,'TAZ definitions'!$A$1:$E$1902,4,FALSE)</f>
        <v>#N/A</v>
      </c>
      <c r="H4659" s="44">
        <v>56804</v>
      </c>
      <c r="I4659" s="44">
        <v>0</v>
      </c>
      <c r="J4659" s="44">
        <v>15062</v>
      </c>
      <c r="K4659" s="44">
        <v>0</v>
      </c>
      <c r="L4659" s="44">
        <v>0</v>
      </c>
      <c r="M4659" s="44">
        <v>0</v>
      </c>
      <c r="N4659" s="44">
        <v>0</v>
      </c>
      <c r="O4659" s="44">
        <v>0</v>
      </c>
      <c r="P4659" s="44">
        <v>0</v>
      </c>
      <c r="Q4659" s="44">
        <v>0</v>
      </c>
      <c r="R4659" s="44">
        <v>18.667124000000001</v>
      </c>
      <c r="S4659" s="44">
        <v>18.971520999999999</v>
      </c>
      <c r="T4659" s="44">
        <v>56804</v>
      </c>
      <c r="U4659" s="44">
        <v>15062</v>
      </c>
      <c r="V4659" s="44">
        <v>0</v>
      </c>
      <c r="W4659" s="44">
        <v>0</v>
      </c>
      <c r="X4659" s="44">
        <v>1427.5375140000001</v>
      </c>
      <c r="Y4659" s="44">
        <v>11375.341895</v>
      </c>
      <c r="Z4659" s="44">
        <v>356.31516299999998</v>
      </c>
      <c r="AA4659" s="44">
        <v>9.6525230000000004</v>
      </c>
      <c r="AB4659" s="44">
        <v>0.46377099999999999</v>
      </c>
      <c r="AC4659" s="44">
        <v>0.22411600000000001</v>
      </c>
      <c r="AD4659" s="44">
        <v>2576.9464929999999</v>
      </c>
    </row>
    <row r="4660" spans="1:30" x14ac:dyDescent="0.25">
      <c r="A4660">
        <v>207162</v>
      </c>
      <c r="B4660" t="s">
        <v>468</v>
      </c>
      <c r="C4660" t="s">
        <v>469</v>
      </c>
      <c r="D4660" t="s">
        <v>484</v>
      </c>
      <c r="F4660" s="48" t="e">
        <f>VLOOKUP(A4660,'TAZ definitions'!$A$1:$E$1902,2,FALSE)</f>
        <v>#N/A</v>
      </c>
      <c r="G4660" s="48" t="e">
        <f>VLOOKUP(A4660,'TAZ definitions'!$A$1:$E$1902,4,FALSE)</f>
        <v>#N/A</v>
      </c>
      <c r="H4660" s="44">
        <v>56804</v>
      </c>
      <c r="I4660" s="44">
        <v>0</v>
      </c>
      <c r="J4660" s="44">
        <v>15062</v>
      </c>
      <c r="K4660" s="44">
        <v>0</v>
      </c>
      <c r="L4660" s="44">
        <v>0</v>
      </c>
      <c r="M4660" s="44">
        <v>0</v>
      </c>
      <c r="N4660" s="44">
        <v>0</v>
      </c>
      <c r="O4660" s="44">
        <v>0</v>
      </c>
      <c r="P4660" s="44">
        <v>0</v>
      </c>
      <c r="Q4660" s="44">
        <v>0</v>
      </c>
      <c r="R4660" s="44">
        <v>23.843814999999999</v>
      </c>
      <c r="S4660" s="44">
        <v>24.223154000000001</v>
      </c>
      <c r="T4660" s="44">
        <v>56804</v>
      </c>
      <c r="U4660" s="44">
        <v>15062</v>
      </c>
      <c r="V4660" s="44">
        <v>0</v>
      </c>
      <c r="W4660" s="44">
        <v>0</v>
      </c>
      <c r="X4660" s="44">
        <v>0</v>
      </c>
      <c r="Y4660" s="44">
        <v>36578.955957999999</v>
      </c>
      <c r="Z4660" s="44">
        <v>1065.663575</v>
      </c>
      <c r="AA4660" s="44">
        <v>29.915251000000001</v>
      </c>
      <c r="AB4660" s="44">
        <v>1.823642</v>
      </c>
      <c r="AC4660" s="44">
        <v>0.68787500000000001</v>
      </c>
      <c r="AD4660" s="44">
        <v>8424.6194350000005</v>
      </c>
    </row>
    <row r="4661" spans="1:30" x14ac:dyDescent="0.25">
      <c r="A4661">
        <v>207163</v>
      </c>
      <c r="B4661" t="s">
        <v>468</v>
      </c>
      <c r="C4661" t="s">
        <v>469</v>
      </c>
      <c r="D4661" t="s">
        <v>483</v>
      </c>
      <c r="F4661" s="48" t="e">
        <f>VLOOKUP(A4661,'TAZ definitions'!$A$1:$E$1902,2,FALSE)</f>
        <v>#N/A</v>
      </c>
      <c r="G4661" s="48" t="e">
        <f>VLOOKUP(A4661,'TAZ definitions'!$A$1:$E$1902,4,FALSE)</f>
        <v>#N/A</v>
      </c>
      <c r="H4661" s="44">
        <v>67463</v>
      </c>
      <c r="I4661" s="44">
        <v>0</v>
      </c>
      <c r="J4661" s="44">
        <v>17630</v>
      </c>
      <c r="K4661" s="44">
        <v>0</v>
      </c>
      <c r="L4661" s="44">
        <v>0</v>
      </c>
      <c r="M4661" s="44">
        <v>0</v>
      </c>
      <c r="N4661" s="44">
        <v>0</v>
      </c>
      <c r="O4661" s="44">
        <v>0</v>
      </c>
      <c r="P4661" s="44">
        <v>0</v>
      </c>
      <c r="Q4661" s="44">
        <v>0</v>
      </c>
      <c r="R4661" s="44">
        <v>14.602297</v>
      </c>
      <c r="S4661" s="44">
        <v>14.895814</v>
      </c>
      <c r="T4661" s="44">
        <v>67463</v>
      </c>
      <c r="U4661" s="44">
        <v>17630</v>
      </c>
      <c r="V4661" s="44">
        <v>0</v>
      </c>
      <c r="W4661" s="44">
        <v>0</v>
      </c>
      <c r="X4661" s="44">
        <v>0</v>
      </c>
      <c r="Y4661" s="44">
        <v>5560.0228690000004</v>
      </c>
      <c r="Z4661" s="44">
        <v>191.502723</v>
      </c>
      <c r="AA4661" s="44">
        <v>4.7910310000000003</v>
      </c>
      <c r="AB4661" s="44">
        <v>0.18904799999999999</v>
      </c>
      <c r="AC4661" s="44">
        <v>0.113137</v>
      </c>
      <c r="AD4661" s="44">
        <v>1277.1852960000001</v>
      </c>
    </row>
    <row r="4662" spans="1:30" x14ac:dyDescent="0.25">
      <c r="A4662">
        <v>207164</v>
      </c>
      <c r="B4662" t="s">
        <v>468</v>
      </c>
      <c r="C4662" t="s">
        <v>469</v>
      </c>
      <c r="D4662" t="s">
        <v>484</v>
      </c>
      <c r="F4662" s="48" t="e">
        <f>VLOOKUP(A4662,'TAZ definitions'!$A$1:$E$1902,2,FALSE)</f>
        <v>#N/A</v>
      </c>
      <c r="G4662" s="48" t="e">
        <f>VLOOKUP(A4662,'TAZ definitions'!$A$1:$E$1902,4,FALSE)</f>
        <v>#N/A</v>
      </c>
      <c r="H4662" s="44">
        <v>63842</v>
      </c>
      <c r="I4662" s="44">
        <v>0</v>
      </c>
      <c r="J4662" s="44">
        <v>16754</v>
      </c>
      <c r="K4662" s="44">
        <v>0</v>
      </c>
      <c r="L4662" s="44">
        <v>0</v>
      </c>
      <c r="M4662" s="44">
        <v>0</v>
      </c>
      <c r="N4662" s="44">
        <v>0</v>
      </c>
      <c r="O4662" s="44">
        <v>0</v>
      </c>
      <c r="P4662" s="44">
        <v>0</v>
      </c>
      <c r="Q4662" s="44">
        <v>0</v>
      </c>
      <c r="R4662" s="44">
        <v>17.686305999999998</v>
      </c>
      <c r="S4662" s="44">
        <v>17.980999000000001</v>
      </c>
      <c r="T4662" s="44">
        <v>63842</v>
      </c>
      <c r="U4662" s="44">
        <v>16754</v>
      </c>
      <c r="V4662" s="44">
        <v>0</v>
      </c>
      <c r="W4662" s="44">
        <v>0</v>
      </c>
      <c r="X4662" s="44">
        <v>0</v>
      </c>
      <c r="Y4662" s="44">
        <v>6151.8827309999997</v>
      </c>
      <c r="Z4662" s="44">
        <v>208.31433200000001</v>
      </c>
      <c r="AA4662" s="44">
        <v>5.227595</v>
      </c>
      <c r="AB4662" s="44">
        <v>0.24546499999999999</v>
      </c>
      <c r="AC4662" s="44">
        <v>0.123322</v>
      </c>
      <c r="AD4662" s="44">
        <v>1442.124493</v>
      </c>
    </row>
    <row r="4663" spans="1:30" x14ac:dyDescent="0.25">
      <c r="A4663">
        <v>207165</v>
      </c>
      <c r="B4663" t="s">
        <v>468</v>
      </c>
      <c r="C4663" t="s">
        <v>469</v>
      </c>
      <c r="D4663" t="s">
        <v>484</v>
      </c>
      <c r="F4663" s="48" t="e">
        <f>VLOOKUP(A4663,'TAZ definitions'!$A$1:$E$1902,2,FALSE)</f>
        <v>#N/A</v>
      </c>
      <c r="G4663" s="48" t="e">
        <f>VLOOKUP(A4663,'TAZ definitions'!$A$1:$E$1902,4,FALSE)</f>
        <v>#N/A</v>
      </c>
      <c r="H4663" s="44">
        <v>55478</v>
      </c>
      <c r="I4663" s="44">
        <v>0</v>
      </c>
      <c r="J4663" s="44">
        <v>14885</v>
      </c>
      <c r="K4663" s="44">
        <v>0</v>
      </c>
      <c r="L4663" s="44">
        <v>0</v>
      </c>
      <c r="M4663" s="44">
        <v>0</v>
      </c>
      <c r="N4663" s="44">
        <v>0</v>
      </c>
      <c r="O4663" s="44">
        <v>0</v>
      </c>
      <c r="P4663" s="44">
        <v>0</v>
      </c>
      <c r="Q4663" s="44">
        <v>0</v>
      </c>
      <c r="R4663" s="44">
        <v>30.377988999999999</v>
      </c>
      <c r="S4663" s="44">
        <v>29.539449999999999</v>
      </c>
      <c r="T4663" s="44">
        <v>55478</v>
      </c>
      <c r="U4663" s="44">
        <v>14885</v>
      </c>
      <c r="V4663" s="44">
        <v>0</v>
      </c>
      <c r="W4663" s="44">
        <v>0</v>
      </c>
      <c r="X4663" s="44">
        <v>174284.762992</v>
      </c>
      <c r="Y4663" s="44">
        <v>370716.98790900002</v>
      </c>
      <c r="Z4663" s="44">
        <v>14383.178760999999</v>
      </c>
      <c r="AA4663" s="44">
        <v>351.78739899999999</v>
      </c>
      <c r="AB4663" s="44">
        <v>20.32837</v>
      </c>
      <c r="AC4663" s="44">
        <v>8.3080149999999993</v>
      </c>
      <c r="AD4663" s="44">
        <v>102208.128301</v>
      </c>
    </row>
    <row r="4664" spans="1:30" x14ac:dyDescent="0.25">
      <c r="A4664">
        <v>207166</v>
      </c>
      <c r="B4664" t="s">
        <v>468</v>
      </c>
      <c r="C4664" t="s">
        <v>469</v>
      </c>
      <c r="D4664" t="s">
        <v>484</v>
      </c>
      <c r="F4664" s="48" t="e">
        <f>VLOOKUP(A4664,'TAZ definitions'!$A$1:$E$1902,2,FALSE)</f>
        <v>#N/A</v>
      </c>
      <c r="G4664" s="48" t="e">
        <f>VLOOKUP(A4664,'TAZ definitions'!$A$1:$E$1902,4,FALSE)</f>
        <v>#N/A</v>
      </c>
      <c r="H4664" s="44">
        <v>56804</v>
      </c>
      <c r="I4664" s="44">
        <v>0</v>
      </c>
      <c r="J4664" s="44">
        <v>15062</v>
      </c>
      <c r="K4664" s="44">
        <v>0</v>
      </c>
      <c r="L4664" s="44">
        <v>0</v>
      </c>
      <c r="M4664" s="44">
        <v>0</v>
      </c>
      <c r="N4664" s="44">
        <v>0</v>
      </c>
      <c r="O4664" s="44">
        <v>0</v>
      </c>
      <c r="P4664" s="44">
        <v>0</v>
      </c>
      <c r="Q4664" s="44">
        <v>0</v>
      </c>
      <c r="R4664" s="44">
        <v>20.912613</v>
      </c>
      <c r="S4664" s="44">
        <v>20.957765999999999</v>
      </c>
      <c r="T4664" s="44">
        <v>56804</v>
      </c>
      <c r="U4664" s="44">
        <v>15062.000977</v>
      </c>
      <c r="V4664" s="44">
        <v>0</v>
      </c>
      <c r="W4664" s="44">
        <v>0</v>
      </c>
      <c r="X4664" s="44">
        <v>17879.843031</v>
      </c>
      <c r="Y4664" s="44">
        <v>36776.486065999998</v>
      </c>
      <c r="Z4664" s="44">
        <v>1275.8079069999999</v>
      </c>
      <c r="AA4664" s="44">
        <v>31.377419</v>
      </c>
      <c r="AB4664" s="44">
        <v>1.6150329999999999</v>
      </c>
      <c r="AC4664" s="44">
        <v>0.75475000000000003</v>
      </c>
      <c r="AD4664" s="44">
        <v>9047.1232710000004</v>
      </c>
    </row>
    <row r="4665" spans="1:30" x14ac:dyDescent="0.25">
      <c r="A4665">
        <v>207167</v>
      </c>
      <c r="B4665" t="s">
        <v>468</v>
      </c>
      <c r="C4665" t="s">
        <v>469</v>
      </c>
      <c r="D4665" t="s">
        <v>484</v>
      </c>
      <c r="F4665" s="48" t="e">
        <f>VLOOKUP(A4665,'TAZ definitions'!$A$1:$E$1902,2,FALSE)</f>
        <v>#N/A</v>
      </c>
      <c r="G4665" s="48" t="e">
        <f>VLOOKUP(A4665,'TAZ definitions'!$A$1:$E$1902,4,FALSE)</f>
        <v>#N/A</v>
      </c>
      <c r="H4665" s="44">
        <v>56804</v>
      </c>
      <c r="I4665" s="44">
        <v>0</v>
      </c>
      <c r="J4665" s="44">
        <v>15062</v>
      </c>
      <c r="K4665" s="44">
        <v>0</v>
      </c>
      <c r="L4665" s="44">
        <v>0</v>
      </c>
      <c r="M4665" s="44">
        <v>0</v>
      </c>
      <c r="N4665" s="44">
        <v>0</v>
      </c>
      <c r="O4665" s="44">
        <v>0</v>
      </c>
      <c r="P4665" s="44">
        <v>0</v>
      </c>
      <c r="Q4665" s="44">
        <v>0</v>
      </c>
      <c r="R4665" s="44">
        <v>25.394644</v>
      </c>
      <c r="S4665" s="44">
        <v>25.242922</v>
      </c>
      <c r="T4665" s="44">
        <v>56804.003905999998</v>
      </c>
      <c r="U4665" s="44">
        <v>15062</v>
      </c>
      <c r="V4665" s="44">
        <v>0</v>
      </c>
      <c r="W4665" s="44">
        <v>0</v>
      </c>
      <c r="X4665" s="44">
        <v>17784.235488999999</v>
      </c>
      <c r="Y4665" s="44">
        <v>102081.869984</v>
      </c>
      <c r="Z4665" s="44">
        <v>3277.1979780000001</v>
      </c>
      <c r="AA4665" s="44">
        <v>88.141551000000007</v>
      </c>
      <c r="AB4665" s="44">
        <v>4.7600490000000004</v>
      </c>
      <c r="AC4665" s="44">
        <v>2.077842</v>
      </c>
      <c r="AD4665" s="44">
        <v>24687.278997000001</v>
      </c>
    </row>
    <row r="4666" spans="1:30" x14ac:dyDescent="0.25">
      <c r="A4666">
        <v>207168</v>
      </c>
      <c r="B4666" t="s">
        <v>468</v>
      </c>
      <c r="C4666" t="s">
        <v>469</v>
      </c>
      <c r="D4666" t="s">
        <v>484</v>
      </c>
      <c r="F4666" s="48" t="e">
        <f>VLOOKUP(A4666,'TAZ definitions'!$A$1:$E$1902,2,FALSE)</f>
        <v>#N/A</v>
      </c>
      <c r="G4666" s="48" t="e">
        <f>VLOOKUP(A4666,'TAZ definitions'!$A$1:$E$1902,4,FALSE)</f>
        <v>#N/A</v>
      </c>
      <c r="H4666" s="44">
        <v>60566</v>
      </c>
      <c r="I4666" s="44">
        <v>0</v>
      </c>
      <c r="J4666" s="44">
        <v>15909</v>
      </c>
      <c r="K4666" s="44">
        <v>0</v>
      </c>
      <c r="L4666" s="44">
        <v>0</v>
      </c>
      <c r="M4666" s="44">
        <v>0</v>
      </c>
      <c r="N4666" s="44">
        <v>0</v>
      </c>
      <c r="O4666" s="44">
        <v>0</v>
      </c>
      <c r="P4666" s="44">
        <v>0</v>
      </c>
      <c r="Q4666" s="44">
        <v>0</v>
      </c>
      <c r="R4666" s="44">
        <v>25.908901</v>
      </c>
      <c r="S4666" s="44">
        <v>25.877056</v>
      </c>
      <c r="T4666" s="44">
        <v>60566.003905999998</v>
      </c>
      <c r="U4666" s="44">
        <v>15909.000977</v>
      </c>
      <c r="V4666" s="44">
        <v>0</v>
      </c>
      <c r="W4666" s="44">
        <v>0</v>
      </c>
      <c r="X4666" s="44">
        <v>35892.246625</v>
      </c>
      <c r="Y4666" s="44">
        <v>62085.835780000001</v>
      </c>
      <c r="Z4666" s="44">
        <v>2254.587368</v>
      </c>
      <c r="AA4666" s="44">
        <v>56.231214000000001</v>
      </c>
      <c r="AB4666" s="44">
        <v>2.5581079999999998</v>
      </c>
      <c r="AC4666" s="44">
        <v>1.3394980000000001</v>
      </c>
      <c r="AD4666" s="44">
        <v>15518.035759</v>
      </c>
    </row>
    <row r="4667" spans="1:30" x14ac:dyDescent="0.25">
      <c r="A4667">
        <v>207169</v>
      </c>
      <c r="B4667" t="s">
        <v>468</v>
      </c>
      <c r="C4667" t="s">
        <v>469</v>
      </c>
      <c r="D4667" t="s">
        <v>484</v>
      </c>
      <c r="F4667" s="48" t="e">
        <f>VLOOKUP(A4667,'TAZ definitions'!$A$1:$E$1902,2,FALSE)</f>
        <v>#N/A</v>
      </c>
      <c r="G4667" s="48" t="e">
        <f>VLOOKUP(A4667,'TAZ definitions'!$A$1:$E$1902,4,FALSE)</f>
        <v>#N/A</v>
      </c>
      <c r="H4667" s="44">
        <v>56804</v>
      </c>
      <c r="I4667" s="44">
        <v>0</v>
      </c>
      <c r="J4667" s="44">
        <v>15062</v>
      </c>
      <c r="K4667" s="44">
        <v>0</v>
      </c>
      <c r="L4667" s="44">
        <v>0</v>
      </c>
      <c r="M4667" s="44">
        <v>0</v>
      </c>
      <c r="N4667" s="44">
        <v>0</v>
      </c>
      <c r="O4667" s="44">
        <v>0</v>
      </c>
      <c r="P4667" s="44">
        <v>0</v>
      </c>
      <c r="Q4667" s="44">
        <v>0</v>
      </c>
      <c r="R4667" s="44">
        <v>18.392451999999999</v>
      </c>
      <c r="S4667" s="44">
        <v>18.319317000000002</v>
      </c>
      <c r="T4667" s="44">
        <v>56804</v>
      </c>
      <c r="U4667" s="44">
        <v>15062</v>
      </c>
      <c r="V4667" s="44">
        <v>0</v>
      </c>
      <c r="W4667" s="44">
        <v>0</v>
      </c>
      <c r="X4667" s="44">
        <v>17064.049561</v>
      </c>
      <c r="Y4667" s="44">
        <v>41219.377275999999</v>
      </c>
      <c r="Z4667" s="44">
        <v>1464.1329169999999</v>
      </c>
      <c r="AA4667" s="44">
        <v>36.417698999999999</v>
      </c>
      <c r="AB4667" s="44">
        <v>1.7406159999999999</v>
      </c>
      <c r="AC4667" s="44">
        <v>0.87282999999999999</v>
      </c>
      <c r="AD4667" s="44">
        <v>10216.471103</v>
      </c>
    </row>
    <row r="4668" spans="1:30" x14ac:dyDescent="0.25">
      <c r="A4668">
        <v>207201</v>
      </c>
      <c r="B4668" t="s">
        <v>468</v>
      </c>
      <c r="C4668" t="s">
        <v>498</v>
      </c>
      <c r="D4668" t="s">
        <v>375</v>
      </c>
      <c r="F4668" s="48" t="e">
        <f>VLOOKUP(A4668,'TAZ definitions'!$A$1:$E$1902,2,FALSE)</f>
        <v>#N/A</v>
      </c>
      <c r="G4668" s="48" t="e">
        <f>VLOOKUP(A4668,'TAZ definitions'!$A$1:$E$1902,4,FALSE)</f>
        <v>#N/A</v>
      </c>
      <c r="H4668" s="44">
        <v>138309</v>
      </c>
      <c r="I4668" s="44">
        <v>0</v>
      </c>
      <c r="J4668" s="44">
        <v>25052</v>
      </c>
      <c r="K4668" s="44">
        <v>0</v>
      </c>
      <c r="L4668" s="44">
        <v>17554</v>
      </c>
      <c r="M4668" s="44">
        <v>0</v>
      </c>
      <c r="N4668" s="44">
        <v>363</v>
      </c>
      <c r="O4668" s="44">
        <v>0</v>
      </c>
      <c r="P4668" s="44">
        <v>0</v>
      </c>
      <c r="Q4668" s="44">
        <v>0</v>
      </c>
      <c r="R4668" s="44">
        <v>18.496165999999999</v>
      </c>
      <c r="S4668" s="44">
        <v>18.568092</v>
      </c>
      <c r="T4668" s="44">
        <v>138309</v>
      </c>
      <c r="U4668" s="44">
        <v>25052</v>
      </c>
      <c r="V4668" s="44">
        <v>17554</v>
      </c>
      <c r="W4668" s="44">
        <v>363</v>
      </c>
      <c r="X4668" s="44">
        <v>5058.4477809999998</v>
      </c>
      <c r="Y4668" s="44">
        <v>6744.809585</v>
      </c>
      <c r="Z4668" s="44">
        <v>296.57891100000001</v>
      </c>
      <c r="AA4668" s="44">
        <v>6.4969270000000003</v>
      </c>
      <c r="AB4668" s="44">
        <v>0.28265200000000001</v>
      </c>
      <c r="AC4668" s="44">
        <v>0.16233400000000001</v>
      </c>
      <c r="AD4668" s="44">
        <v>1890.827792</v>
      </c>
    </row>
    <row r="4669" spans="1:30" x14ac:dyDescent="0.25">
      <c r="A4669">
        <v>207202</v>
      </c>
      <c r="B4669" t="s">
        <v>468</v>
      </c>
      <c r="C4669" t="s">
        <v>498</v>
      </c>
      <c r="D4669" t="s">
        <v>499</v>
      </c>
      <c r="F4669" s="48" t="e">
        <f>VLOOKUP(A4669,'TAZ definitions'!$A$1:$E$1902,2,FALSE)</f>
        <v>#N/A</v>
      </c>
      <c r="G4669" s="48" t="e">
        <f>VLOOKUP(A4669,'TAZ definitions'!$A$1:$E$1902,4,FALSE)</f>
        <v>#N/A</v>
      </c>
      <c r="H4669" s="44">
        <v>144221</v>
      </c>
      <c r="I4669" s="44">
        <v>0</v>
      </c>
      <c r="J4669" s="44">
        <v>23012</v>
      </c>
      <c r="K4669" s="44">
        <v>0</v>
      </c>
      <c r="L4669" s="44">
        <v>0</v>
      </c>
      <c r="M4669" s="44">
        <v>0</v>
      </c>
      <c r="N4669" s="44">
        <v>0</v>
      </c>
      <c r="O4669" s="44">
        <v>0</v>
      </c>
      <c r="P4669" s="44">
        <v>0</v>
      </c>
      <c r="Q4669" s="44">
        <v>0</v>
      </c>
      <c r="R4669" s="44">
        <v>24.230103</v>
      </c>
      <c r="S4669" s="44">
        <v>23.838519999999999</v>
      </c>
      <c r="T4669" s="44">
        <v>144221</v>
      </c>
      <c r="U4669" s="44">
        <v>23012</v>
      </c>
      <c r="V4669" s="44">
        <v>0</v>
      </c>
      <c r="W4669" s="44">
        <v>0</v>
      </c>
      <c r="X4669" s="44">
        <v>16957.185267000001</v>
      </c>
      <c r="Y4669" s="44">
        <v>27301.892523999999</v>
      </c>
      <c r="Z4669" s="44">
        <v>1102.585364</v>
      </c>
      <c r="AA4669" s="44">
        <v>30.414814</v>
      </c>
      <c r="AB4669" s="44">
        <v>1.468437</v>
      </c>
      <c r="AC4669" s="44">
        <v>0.64891600000000005</v>
      </c>
      <c r="AD4669" s="44">
        <v>7552.6078170000001</v>
      </c>
    </row>
    <row r="4670" spans="1:30" x14ac:dyDescent="0.25">
      <c r="A4670">
        <v>207203</v>
      </c>
      <c r="B4670" t="s">
        <v>468</v>
      </c>
      <c r="C4670" t="s">
        <v>498</v>
      </c>
      <c r="D4670" t="s">
        <v>375</v>
      </c>
      <c r="F4670" s="48" t="e">
        <f>VLOOKUP(A4670,'TAZ definitions'!$A$1:$E$1902,2,FALSE)</f>
        <v>#N/A</v>
      </c>
      <c r="G4670" s="48" t="e">
        <f>VLOOKUP(A4670,'TAZ definitions'!$A$1:$E$1902,4,FALSE)</f>
        <v>#N/A</v>
      </c>
      <c r="H4670" s="44">
        <v>170742</v>
      </c>
      <c r="I4670" s="44">
        <v>0</v>
      </c>
      <c r="J4670" s="44">
        <v>27465</v>
      </c>
      <c r="K4670" s="44">
        <v>0</v>
      </c>
      <c r="L4670" s="44">
        <v>17554</v>
      </c>
      <c r="M4670" s="44">
        <v>0</v>
      </c>
      <c r="N4670" s="44">
        <v>363</v>
      </c>
      <c r="O4670" s="44">
        <v>0</v>
      </c>
      <c r="P4670" s="44">
        <v>0</v>
      </c>
      <c r="Q4670" s="44">
        <v>0</v>
      </c>
      <c r="R4670" s="44">
        <v>17.176867000000001</v>
      </c>
      <c r="S4670" s="44">
        <v>17.306743999999998</v>
      </c>
      <c r="T4670" s="44">
        <v>170742</v>
      </c>
      <c r="U4670" s="44">
        <v>27465</v>
      </c>
      <c r="V4670" s="44">
        <v>17554</v>
      </c>
      <c r="W4670" s="44">
        <v>363</v>
      </c>
      <c r="X4670" s="44">
        <v>11020.252281999999</v>
      </c>
      <c r="Y4670" s="44">
        <v>27562.233424999999</v>
      </c>
      <c r="Z4670" s="44">
        <v>939.74832000000004</v>
      </c>
      <c r="AA4670" s="44">
        <v>23.554019</v>
      </c>
      <c r="AB4670" s="44">
        <v>1.0885370000000001</v>
      </c>
      <c r="AC4670" s="44">
        <v>0.562056</v>
      </c>
      <c r="AD4670" s="44">
        <v>6530.8670499999998</v>
      </c>
    </row>
    <row r="4671" spans="1:30" x14ac:dyDescent="0.25">
      <c r="A4671">
        <v>207204</v>
      </c>
      <c r="B4671" t="s">
        <v>468</v>
      </c>
      <c r="C4671" t="s">
        <v>498</v>
      </c>
      <c r="D4671" t="s">
        <v>375</v>
      </c>
      <c r="F4671" s="48" t="e">
        <f>VLOOKUP(A4671,'TAZ definitions'!$A$1:$E$1902,2,FALSE)</f>
        <v>#N/A</v>
      </c>
      <c r="G4671" s="48" t="e">
        <f>VLOOKUP(A4671,'TAZ definitions'!$A$1:$E$1902,4,FALSE)</f>
        <v>#N/A</v>
      </c>
      <c r="H4671" s="44">
        <v>143676</v>
      </c>
      <c r="I4671" s="44">
        <v>0</v>
      </c>
      <c r="J4671" s="44">
        <v>25815</v>
      </c>
      <c r="K4671" s="44">
        <v>0</v>
      </c>
      <c r="L4671" s="44">
        <v>0</v>
      </c>
      <c r="M4671" s="44">
        <v>0</v>
      </c>
      <c r="N4671" s="44">
        <v>0</v>
      </c>
      <c r="O4671" s="44">
        <v>0</v>
      </c>
      <c r="P4671" s="44">
        <v>0</v>
      </c>
      <c r="Q4671" s="44">
        <v>0</v>
      </c>
      <c r="R4671" s="44">
        <v>19.659136</v>
      </c>
      <c r="S4671" s="44">
        <v>19.790825000000002</v>
      </c>
      <c r="T4671" s="44">
        <v>143676</v>
      </c>
      <c r="U4671" s="44">
        <v>25815</v>
      </c>
      <c r="V4671" s="44">
        <v>0</v>
      </c>
      <c r="W4671" s="44">
        <v>0</v>
      </c>
      <c r="X4671" s="44">
        <v>5619.3747910000002</v>
      </c>
      <c r="Y4671" s="44">
        <v>24471.898681999999</v>
      </c>
      <c r="Z4671" s="44">
        <v>866.30204900000001</v>
      </c>
      <c r="AA4671" s="44">
        <v>21.107233000000001</v>
      </c>
      <c r="AB4671" s="44">
        <v>0.93215000000000003</v>
      </c>
      <c r="AC4671" s="44">
        <v>0.50658099999999995</v>
      </c>
      <c r="AD4671" s="44">
        <v>5815.5368420000004</v>
      </c>
    </row>
    <row r="4672" spans="1:30" x14ac:dyDescent="0.25">
      <c r="A4672">
        <v>207205</v>
      </c>
      <c r="B4672" t="s">
        <v>468</v>
      </c>
      <c r="C4672" t="s">
        <v>498</v>
      </c>
      <c r="D4672" t="s">
        <v>375</v>
      </c>
      <c r="F4672" s="48" t="e">
        <f>VLOOKUP(A4672,'TAZ definitions'!$A$1:$E$1902,2,FALSE)</f>
        <v>#N/A</v>
      </c>
      <c r="G4672" s="48" t="e">
        <f>VLOOKUP(A4672,'TAZ definitions'!$A$1:$E$1902,4,FALSE)</f>
        <v>#N/A</v>
      </c>
      <c r="H4672" s="44">
        <v>147378</v>
      </c>
      <c r="I4672" s="44">
        <v>0</v>
      </c>
      <c r="J4672" s="44">
        <v>19245</v>
      </c>
      <c r="K4672" s="44">
        <v>0</v>
      </c>
      <c r="L4672" s="44">
        <v>0</v>
      </c>
      <c r="M4672" s="44">
        <v>0</v>
      </c>
      <c r="N4672" s="44">
        <v>0</v>
      </c>
      <c r="O4672" s="44">
        <v>0</v>
      </c>
      <c r="P4672" s="44">
        <v>0</v>
      </c>
      <c r="Q4672" s="44">
        <v>0</v>
      </c>
      <c r="R4672" s="44">
        <v>20.660734000000001</v>
      </c>
      <c r="S4672" s="44">
        <v>20.727018000000001</v>
      </c>
      <c r="T4672" s="44">
        <v>147378</v>
      </c>
      <c r="U4672" s="44">
        <v>19245</v>
      </c>
      <c r="V4672" s="44">
        <v>0</v>
      </c>
      <c r="W4672" s="44">
        <v>0</v>
      </c>
      <c r="X4672" s="44">
        <v>3962.6671849999998</v>
      </c>
      <c r="Y4672" s="44">
        <v>11786.274778000001</v>
      </c>
      <c r="Z4672" s="44">
        <v>439.84242799999998</v>
      </c>
      <c r="AA4672" s="44">
        <v>10.592228</v>
      </c>
      <c r="AB4672" s="44">
        <v>0.45234799999999997</v>
      </c>
      <c r="AC4672" s="44">
        <v>0.25253399999999998</v>
      </c>
      <c r="AD4672" s="44">
        <v>2878.5641260000002</v>
      </c>
    </row>
    <row r="4673" spans="1:30" x14ac:dyDescent="0.25">
      <c r="A4673">
        <v>207206</v>
      </c>
      <c r="B4673" t="s">
        <v>468</v>
      </c>
      <c r="C4673" t="s">
        <v>498</v>
      </c>
      <c r="D4673" t="s">
        <v>375</v>
      </c>
      <c r="F4673" s="48" t="e">
        <f>VLOOKUP(A4673,'TAZ definitions'!$A$1:$E$1902,2,FALSE)</f>
        <v>#N/A</v>
      </c>
      <c r="G4673" s="48" t="e">
        <f>VLOOKUP(A4673,'TAZ definitions'!$A$1:$E$1902,4,FALSE)</f>
        <v>#N/A</v>
      </c>
      <c r="H4673" s="44">
        <v>146325</v>
      </c>
      <c r="I4673" s="44">
        <v>0</v>
      </c>
      <c r="J4673" s="44">
        <v>26929</v>
      </c>
      <c r="K4673" s="44">
        <v>0</v>
      </c>
      <c r="L4673" s="44">
        <v>0</v>
      </c>
      <c r="M4673" s="44">
        <v>0</v>
      </c>
      <c r="N4673" s="44">
        <v>189</v>
      </c>
      <c r="O4673" s="44">
        <v>0</v>
      </c>
      <c r="P4673" s="44">
        <v>0</v>
      </c>
      <c r="Q4673" s="44">
        <v>0</v>
      </c>
      <c r="R4673" s="44">
        <v>20.209105999999998</v>
      </c>
      <c r="S4673" s="44">
        <v>20.292809999999999</v>
      </c>
      <c r="T4673" s="44">
        <v>146325</v>
      </c>
      <c r="U4673" s="44">
        <v>26929.001952999999</v>
      </c>
      <c r="V4673" s="44">
        <v>0</v>
      </c>
      <c r="W4673" s="44">
        <v>189</v>
      </c>
      <c r="X4673" s="44">
        <v>622.41082500000005</v>
      </c>
      <c r="Y4673" s="44">
        <v>9050.4988420000009</v>
      </c>
      <c r="Z4673" s="44">
        <v>330.36685799999998</v>
      </c>
      <c r="AA4673" s="44">
        <v>7.8094669999999997</v>
      </c>
      <c r="AB4673" s="44">
        <v>0.33687099999999998</v>
      </c>
      <c r="AC4673" s="44">
        <v>0.188469</v>
      </c>
      <c r="AD4673" s="44">
        <v>2165.5380209999998</v>
      </c>
    </row>
    <row r="4674" spans="1:30" x14ac:dyDescent="0.25">
      <c r="A4674">
        <v>207207</v>
      </c>
      <c r="B4674" t="s">
        <v>468</v>
      </c>
      <c r="C4674" t="s">
        <v>498</v>
      </c>
      <c r="D4674" t="s">
        <v>499</v>
      </c>
      <c r="F4674" s="48" t="e">
        <f>VLOOKUP(A4674,'TAZ definitions'!$A$1:$E$1902,2,FALSE)</f>
        <v>#N/A</v>
      </c>
      <c r="G4674" s="48" t="e">
        <f>VLOOKUP(A4674,'TAZ definitions'!$A$1:$E$1902,4,FALSE)</f>
        <v>#N/A</v>
      </c>
      <c r="H4674" s="44">
        <v>148575</v>
      </c>
      <c r="I4674" s="44">
        <v>0</v>
      </c>
      <c r="J4674" s="44">
        <v>23886</v>
      </c>
      <c r="K4674" s="44">
        <v>0</v>
      </c>
      <c r="L4674" s="44">
        <v>0</v>
      </c>
      <c r="M4674" s="44">
        <v>0</v>
      </c>
      <c r="N4674" s="44">
        <v>0</v>
      </c>
      <c r="O4674" s="44">
        <v>0</v>
      </c>
      <c r="P4674" s="44">
        <v>198.46345500000001</v>
      </c>
      <c r="Q4674" s="44">
        <v>235.25740099999999</v>
      </c>
      <c r="R4674" s="44">
        <v>17.172471999999999</v>
      </c>
      <c r="S4674" s="44">
        <v>18.068425999999999</v>
      </c>
      <c r="T4674" s="44">
        <v>148570.046875</v>
      </c>
      <c r="U4674" s="44">
        <v>23885.205077999999</v>
      </c>
      <c r="V4674" s="44">
        <v>0</v>
      </c>
      <c r="W4674" s="44">
        <v>0</v>
      </c>
      <c r="X4674" s="44">
        <v>187632.433552</v>
      </c>
      <c r="Y4674" s="44">
        <v>284944.3518</v>
      </c>
      <c r="Z4674" s="44">
        <v>13815.185232</v>
      </c>
      <c r="AA4674" s="44">
        <v>294.96459900000002</v>
      </c>
      <c r="AB4674" s="44">
        <v>13.148949</v>
      </c>
      <c r="AC4674" s="44">
        <v>7.4587719999999997</v>
      </c>
      <c r="AD4674" s="44">
        <v>86292.848723999996</v>
      </c>
    </row>
    <row r="4675" spans="1:30" x14ac:dyDescent="0.25">
      <c r="A4675">
        <v>207208</v>
      </c>
      <c r="B4675" t="s">
        <v>468</v>
      </c>
      <c r="C4675" t="s">
        <v>498</v>
      </c>
      <c r="D4675" t="s">
        <v>499</v>
      </c>
      <c r="F4675" s="48" t="e">
        <f>VLOOKUP(A4675,'TAZ definitions'!$A$1:$E$1902,2,FALSE)</f>
        <v>#N/A</v>
      </c>
      <c r="G4675" s="48" t="e">
        <f>VLOOKUP(A4675,'TAZ definitions'!$A$1:$E$1902,4,FALSE)</f>
        <v>#N/A</v>
      </c>
      <c r="H4675" s="44">
        <v>148384</v>
      </c>
      <c r="I4675" s="44">
        <v>0</v>
      </c>
      <c r="J4675" s="44">
        <v>23869</v>
      </c>
      <c r="K4675" s="44">
        <v>0</v>
      </c>
      <c r="L4675" s="44">
        <v>0</v>
      </c>
      <c r="M4675" s="44">
        <v>0</v>
      </c>
      <c r="N4675" s="44">
        <v>0</v>
      </c>
      <c r="O4675" s="44">
        <v>0</v>
      </c>
      <c r="P4675" s="44">
        <v>230.09581</v>
      </c>
      <c r="Q4675" s="44">
        <v>256.62655599999999</v>
      </c>
      <c r="R4675" s="44">
        <v>17.099079</v>
      </c>
      <c r="S4675" s="44">
        <v>18.119589000000001</v>
      </c>
      <c r="T4675" s="44">
        <v>148381.1875</v>
      </c>
      <c r="U4675" s="44">
        <v>23868.548827999999</v>
      </c>
      <c r="V4675" s="44">
        <v>0</v>
      </c>
      <c r="W4675" s="44">
        <v>0</v>
      </c>
      <c r="X4675" s="44">
        <v>62170.841125999999</v>
      </c>
      <c r="Y4675" s="44">
        <v>230030.58025299999</v>
      </c>
      <c r="Z4675" s="44">
        <v>9773.0746760000002</v>
      </c>
      <c r="AA4675" s="44">
        <v>220.67106000000001</v>
      </c>
      <c r="AB4675" s="44">
        <v>9.4854289999999999</v>
      </c>
      <c r="AC4675" s="44">
        <v>5.4687380000000001</v>
      </c>
      <c r="AD4675" s="44">
        <v>63385.734417</v>
      </c>
    </row>
    <row r="4676" spans="1:30" x14ac:dyDescent="0.25">
      <c r="A4676">
        <v>207209</v>
      </c>
      <c r="B4676" t="s">
        <v>468</v>
      </c>
      <c r="C4676" t="s">
        <v>498</v>
      </c>
      <c r="D4676" t="s">
        <v>499</v>
      </c>
      <c r="F4676" s="48" t="e">
        <f>VLOOKUP(A4676,'TAZ definitions'!$A$1:$E$1902,2,FALSE)</f>
        <v>#N/A</v>
      </c>
      <c r="G4676" s="48" t="e">
        <f>VLOOKUP(A4676,'TAZ definitions'!$A$1:$E$1902,4,FALSE)</f>
        <v>#N/A</v>
      </c>
      <c r="H4676" s="44">
        <v>148575</v>
      </c>
      <c r="I4676" s="44">
        <v>0</v>
      </c>
      <c r="J4676" s="44">
        <v>23886</v>
      </c>
      <c r="K4676" s="44">
        <v>0</v>
      </c>
      <c r="L4676" s="44">
        <v>0</v>
      </c>
      <c r="M4676" s="44">
        <v>0</v>
      </c>
      <c r="N4676" s="44">
        <v>0</v>
      </c>
      <c r="O4676" s="44">
        <v>0</v>
      </c>
      <c r="P4676" s="44">
        <v>218.38381999999999</v>
      </c>
      <c r="Q4676" s="44">
        <v>246.64572100000001</v>
      </c>
      <c r="R4676" s="44">
        <v>16.731480000000001</v>
      </c>
      <c r="S4676" s="44">
        <v>17.323812</v>
      </c>
      <c r="T4676" s="44">
        <v>148571.578125</v>
      </c>
      <c r="U4676" s="44">
        <v>23885.449218999998</v>
      </c>
      <c r="V4676" s="44">
        <v>0</v>
      </c>
      <c r="W4676" s="44">
        <v>0</v>
      </c>
      <c r="X4676" s="44">
        <v>63411.575361000003</v>
      </c>
      <c r="Y4676" s="44">
        <v>169897.93906800001</v>
      </c>
      <c r="Z4676" s="44">
        <v>6900.7718359999999</v>
      </c>
      <c r="AA4676" s="44">
        <v>157.01245299999999</v>
      </c>
      <c r="AB4676" s="44">
        <v>7.1625079999999999</v>
      </c>
      <c r="AC4676" s="44">
        <v>3.8798189999999999</v>
      </c>
      <c r="AD4676" s="44">
        <v>45360.385435999997</v>
      </c>
    </row>
    <row r="4677" spans="1:30" x14ac:dyDescent="0.25">
      <c r="A4677">
        <v>207210</v>
      </c>
      <c r="B4677" t="s">
        <v>468</v>
      </c>
      <c r="C4677" t="s">
        <v>498</v>
      </c>
      <c r="D4677" t="s">
        <v>499</v>
      </c>
      <c r="F4677" s="48" t="e">
        <f>VLOOKUP(A4677,'TAZ definitions'!$A$1:$E$1902,2,FALSE)</f>
        <v>#N/A</v>
      </c>
      <c r="G4677" s="48" t="e">
        <f>VLOOKUP(A4677,'TAZ definitions'!$A$1:$E$1902,4,FALSE)</f>
        <v>#N/A</v>
      </c>
      <c r="H4677" s="44">
        <v>148289</v>
      </c>
      <c r="I4677" s="44">
        <v>0</v>
      </c>
      <c r="J4677" s="44">
        <v>23924</v>
      </c>
      <c r="K4677" s="44">
        <v>0</v>
      </c>
      <c r="L4677" s="44">
        <v>0</v>
      </c>
      <c r="M4677" s="44">
        <v>0</v>
      </c>
      <c r="N4677" s="44">
        <v>0</v>
      </c>
      <c r="O4677" s="44">
        <v>0</v>
      </c>
      <c r="P4677" s="44">
        <v>0</v>
      </c>
      <c r="Q4677" s="44">
        <v>0</v>
      </c>
      <c r="R4677" s="44">
        <v>15.827616000000001</v>
      </c>
      <c r="S4677" s="44">
        <v>16.331109999999999</v>
      </c>
      <c r="T4677" s="44">
        <v>148289</v>
      </c>
      <c r="U4677" s="44">
        <v>23924</v>
      </c>
      <c r="V4677" s="44">
        <v>0</v>
      </c>
      <c r="W4677" s="44">
        <v>0</v>
      </c>
      <c r="X4677" s="44">
        <v>10366.215618</v>
      </c>
      <c r="Y4677" s="44">
        <v>21161.864149000001</v>
      </c>
      <c r="Z4677" s="44">
        <v>1255.837041</v>
      </c>
      <c r="AA4677" s="44">
        <v>23.798552000000001</v>
      </c>
      <c r="AB4677" s="44">
        <v>0.91862999999999995</v>
      </c>
      <c r="AC4677" s="44">
        <v>0.589117</v>
      </c>
      <c r="AD4677" s="44">
        <v>6697.5672910000003</v>
      </c>
    </row>
    <row r="4678" spans="1:30" x14ac:dyDescent="0.25">
      <c r="A4678">
        <v>207211</v>
      </c>
      <c r="B4678" t="s">
        <v>468</v>
      </c>
      <c r="C4678" t="s">
        <v>498</v>
      </c>
      <c r="D4678" t="s">
        <v>499</v>
      </c>
      <c r="F4678" s="48" t="e">
        <f>VLOOKUP(A4678,'TAZ definitions'!$A$1:$E$1902,2,FALSE)</f>
        <v>#N/A</v>
      </c>
      <c r="G4678" s="48" t="e">
        <f>VLOOKUP(A4678,'TAZ definitions'!$A$1:$E$1902,4,FALSE)</f>
        <v>#N/A</v>
      </c>
      <c r="H4678" s="44">
        <v>150473</v>
      </c>
      <c r="I4678" s="44">
        <v>0</v>
      </c>
      <c r="J4678" s="44">
        <v>24038</v>
      </c>
      <c r="K4678" s="44">
        <v>0</v>
      </c>
      <c r="L4678" s="44">
        <v>0</v>
      </c>
      <c r="M4678" s="44">
        <v>0</v>
      </c>
      <c r="N4678" s="44">
        <v>0</v>
      </c>
      <c r="O4678" s="44">
        <v>0</v>
      </c>
      <c r="P4678" s="44">
        <v>0</v>
      </c>
      <c r="Q4678" s="44">
        <v>0</v>
      </c>
      <c r="R4678" s="44">
        <v>14.660299999999999</v>
      </c>
      <c r="S4678" s="44">
        <v>15.074496</v>
      </c>
      <c r="T4678" s="44">
        <v>150473</v>
      </c>
      <c r="U4678" s="44">
        <v>24038</v>
      </c>
      <c r="V4678" s="44">
        <v>0</v>
      </c>
      <c r="W4678" s="44">
        <v>0</v>
      </c>
      <c r="X4678" s="44">
        <v>142855.834275</v>
      </c>
      <c r="Y4678" s="44">
        <v>280341.88604499999</v>
      </c>
      <c r="Z4678" s="44">
        <v>11673.172796000001</v>
      </c>
      <c r="AA4678" s="44">
        <v>272.77806199999998</v>
      </c>
      <c r="AB4678" s="44">
        <v>12.73232</v>
      </c>
      <c r="AC4678" s="44">
        <v>6.7334339999999999</v>
      </c>
      <c r="AD4678" s="44">
        <v>78621.898543999996</v>
      </c>
    </row>
    <row r="4679" spans="1:30" x14ac:dyDescent="0.25">
      <c r="A4679">
        <v>207212</v>
      </c>
      <c r="B4679" t="s">
        <v>468</v>
      </c>
      <c r="C4679" t="s">
        <v>498</v>
      </c>
      <c r="D4679" t="s">
        <v>499</v>
      </c>
      <c r="F4679" s="48" t="e">
        <f>VLOOKUP(A4679,'TAZ definitions'!$A$1:$E$1902,2,FALSE)</f>
        <v>#N/A</v>
      </c>
      <c r="G4679" s="48" t="e">
        <f>VLOOKUP(A4679,'TAZ definitions'!$A$1:$E$1902,4,FALSE)</f>
        <v>#N/A</v>
      </c>
      <c r="H4679" s="44">
        <v>148102</v>
      </c>
      <c r="I4679" s="44">
        <v>0</v>
      </c>
      <c r="J4679" s="44">
        <v>24020</v>
      </c>
      <c r="K4679" s="44">
        <v>0</v>
      </c>
      <c r="L4679" s="44">
        <v>0</v>
      </c>
      <c r="M4679" s="44">
        <v>0</v>
      </c>
      <c r="N4679" s="44">
        <v>0</v>
      </c>
      <c r="O4679" s="44">
        <v>0</v>
      </c>
      <c r="P4679" s="44">
        <v>214.383408</v>
      </c>
      <c r="Q4679" s="44">
        <v>244.008713</v>
      </c>
      <c r="R4679" s="44">
        <v>15.612575</v>
      </c>
      <c r="S4679" s="44">
        <v>16.000412000000001</v>
      </c>
      <c r="T4679" s="44">
        <v>148098.984375</v>
      </c>
      <c r="U4679" s="44">
        <v>24019.509765999999</v>
      </c>
      <c r="V4679" s="44">
        <v>0</v>
      </c>
      <c r="W4679" s="44">
        <v>0</v>
      </c>
      <c r="X4679" s="44">
        <v>51370.105607999998</v>
      </c>
      <c r="Y4679" s="44">
        <v>117523.298805</v>
      </c>
      <c r="Z4679" s="44">
        <v>4978.2363839999998</v>
      </c>
      <c r="AA4679" s="44">
        <v>113.21767</v>
      </c>
      <c r="AB4679" s="44">
        <v>4.7571589999999997</v>
      </c>
      <c r="AC4679" s="44">
        <v>2.745574</v>
      </c>
      <c r="AD4679" s="44">
        <v>31711.546113</v>
      </c>
    </row>
    <row r="4680" spans="1:30" x14ac:dyDescent="0.25">
      <c r="A4680">
        <v>207213</v>
      </c>
      <c r="B4680" t="s">
        <v>468</v>
      </c>
      <c r="C4680" t="s">
        <v>498</v>
      </c>
      <c r="D4680" t="s">
        <v>499</v>
      </c>
      <c r="F4680" s="48" t="e">
        <f>VLOOKUP(A4680,'TAZ definitions'!$A$1:$E$1902,2,FALSE)</f>
        <v>#N/A</v>
      </c>
      <c r="G4680" s="48" t="e">
        <f>VLOOKUP(A4680,'TAZ definitions'!$A$1:$E$1902,4,FALSE)</f>
        <v>#N/A</v>
      </c>
      <c r="H4680" s="44">
        <v>148966</v>
      </c>
      <c r="I4680" s="44">
        <v>0</v>
      </c>
      <c r="J4680" s="44">
        <v>24228</v>
      </c>
      <c r="K4680" s="44">
        <v>0</v>
      </c>
      <c r="L4680" s="44">
        <v>0</v>
      </c>
      <c r="M4680" s="44">
        <v>0</v>
      </c>
      <c r="N4680" s="44">
        <v>0</v>
      </c>
      <c r="O4680" s="44">
        <v>0</v>
      </c>
      <c r="P4680" s="44">
        <v>209.70495600000001</v>
      </c>
      <c r="Q4680" s="44">
        <v>231.14842200000001</v>
      </c>
      <c r="R4680" s="44">
        <v>20.316016999999999</v>
      </c>
      <c r="S4680" s="44">
        <v>20.796254999999999</v>
      </c>
      <c r="T4680" s="44">
        <v>148957.75</v>
      </c>
      <c r="U4680" s="44">
        <v>24226.65625</v>
      </c>
      <c r="V4680" s="44">
        <v>0</v>
      </c>
      <c r="W4680" s="44">
        <v>0</v>
      </c>
      <c r="X4680" s="44">
        <v>132295.24129500001</v>
      </c>
      <c r="Y4680" s="44">
        <v>214309.40611800001</v>
      </c>
      <c r="Z4680" s="44">
        <v>9237.6137760000001</v>
      </c>
      <c r="AA4680" s="44">
        <v>212.750246</v>
      </c>
      <c r="AB4680" s="44">
        <v>10.747571000000001</v>
      </c>
      <c r="AC4680" s="44">
        <v>5.4801760000000002</v>
      </c>
      <c r="AD4680" s="44">
        <v>64032.684617999999</v>
      </c>
    </row>
    <row r="4681" spans="1:30" x14ac:dyDescent="0.25">
      <c r="A4681">
        <v>207214</v>
      </c>
      <c r="B4681" t="s">
        <v>468</v>
      </c>
      <c r="C4681" t="s">
        <v>498</v>
      </c>
      <c r="D4681" t="s">
        <v>499</v>
      </c>
      <c r="F4681" s="48" t="e">
        <f>VLOOKUP(A4681,'TAZ definitions'!$A$1:$E$1902,2,FALSE)</f>
        <v>#N/A</v>
      </c>
      <c r="G4681" s="48" t="e">
        <f>VLOOKUP(A4681,'TAZ definitions'!$A$1:$E$1902,4,FALSE)</f>
        <v>#N/A</v>
      </c>
      <c r="H4681" s="44">
        <v>148646</v>
      </c>
      <c r="I4681" s="44">
        <v>0</v>
      </c>
      <c r="J4681" s="44">
        <v>24198</v>
      </c>
      <c r="K4681" s="44">
        <v>0</v>
      </c>
      <c r="L4681" s="44">
        <v>0</v>
      </c>
      <c r="M4681" s="44">
        <v>0</v>
      </c>
      <c r="N4681" s="44">
        <v>0</v>
      </c>
      <c r="O4681" s="44">
        <v>0</v>
      </c>
      <c r="P4681" s="44">
        <v>191.20129399999999</v>
      </c>
      <c r="Q4681" s="44">
        <v>239.85115099999999</v>
      </c>
      <c r="R4681" s="44">
        <v>14.141500000000001</v>
      </c>
      <c r="S4681" s="44">
        <v>14.457496000000001</v>
      </c>
      <c r="T4681" s="44">
        <v>148641.859375</v>
      </c>
      <c r="U4681" s="44">
        <v>24197.326172000001</v>
      </c>
      <c r="V4681" s="44">
        <v>0</v>
      </c>
      <c r="W4681" s="44">
        <v>0</v>
      </c>
      <c r="X4681" s="44">
        <v>73037.646718000004</v>
      </c>
      <c r="Y4681" s="44">
        <v>148223.37156500001</v>
      </c>
      <c r="Z4681" s="44">
        <v>5256.7708270000003</v>
      </c>
      <c r="AA4681" s="44">
        <v>132.38287500000001</v>
      </c>
      <c r="AB4681" s="44">
        <v>6.944439</v>
      </c>
      <c r="AC4681" s="44">
        <v>3.1762630000000001</v>
      </c>
      <c r="AD4681" s="44">
        <v>37801.880400000002</v>
      </c>
    </row>
    <row r="4682" spans="1:30" x14ac:dyDescent="0.25">
      <c r="A4682">
        <v>207215</v>
      </c>
      <c r="B4682" t="s">
        <v>468</v>
      </c>
      <c r="C4682" t="s">
        <v>498</v>
      </c>
      <c r="D4682" t="s">
        <v>500</v>
      </c>
      <c r="F4682" s="48" t="e">
        <f>VLOOKUP(A4682,'TAZ definitions'!$A$1:$E$1902,2,FALSE)</f>
        <v>#N/A</v>
      </c>
      <c r="G4682" s="48" t="e">
        <f>VLOOKUP(A4682,'TAZ definitions'!$A$1:$E$1902,4,FALSE)</f>
        <v>#N/A</v>
      </c>
      <c r="H4682" s="44">
        <v>133429</v>
      </c>
      <c r="I4682" s="44">
        <v>0</v>
      </c>
      <c r="J4682" s="44">
        <v>21568</v>
      </c>
      <c r="K4682" s="44">
        <v>0</v>
      </c>
      <c r="L4682" s="44">
        <v>0</v>
      </c>
      <c r="M4682" s="44">
        <v>0</v>
      </c>
      <c r="N4682" s="44">
        <v>0</v>
      </c>
      <c r="O4682" s="44">
        <v>0</v>
      </c>
      <c r="P4682" s="44">
        <v>0</v>
      </c>
      <c r="Q4682" s="44">
        <v>0</v>
      </c>
      <c r="R4682" s="44">
        <v>16.128506000000002</v>
      </c>
      <c r="S4682" s="44">
        <v>16.169336000000001</v>
      </c>
      <c r="T4682" s="44">
        <v>133429</v>
      </c>
      <c r="U4682" s="44">
        <v>21568</v>
      </c>
      <c r="V4682" s="44">
        <v>0</v>
      </c>
      <c r="W4682" s="44">
        <v>0</v>
      </c>
      <c r="X4682" s="44">
        <v>9921.7710139999999</v>
      </c>
      <c r="Y4682" s="44">
        <v>39466.520844999999</v>
      </c>
      <c r="Z4682" s="44">
        <v>1274.4170730000001</v>
      </c>
      <c r="AA4682" s="44">
        <v>33.635834000000003</v>
      </c>
      <c r="AB4682" s="44">
        <v>1.6609499999999999</v>
      </c>
      <c r="AC4682" s="44">
        <v>0.78994200000000003</v>
      </c>
      <c r="AD4682" s="44">
        <v>9127.2615170000008</v>
      </c>
    </row>
    <row r="4683" spans="1:30" x14ac:dyDescent="0.25">
      <c r="A4683">
        <v>207216</v>
      </c>
      <c r="B4683" t="s">
        <v>468</v>
      </c>
      <c r="C4683" t="s">
        <v>498</v>
      </c>
      <c r="D4683" t="s">
        <v>500</v>
      </c>
      <c r="F4683" s="48" t="e">
        <f>VLOOKUP(A4683,'TAZ definitions'!$A$1:$E$1902,2,FALSE)</f>
        <v>#N/A</v>
      </c>
      <c r="G4683" s="48" t="e">
        <f>VLOOKUP(A4683,'TAZ definitions'!$A$1:$E$1902,4,FALSE)</f>
        <v>#N/A</v>
      </c>
      <c r="H4683" s="44">
        <v>135431</v>
      </c>
      <c r="I4683" s="44">
        <v>0</v>
      </c>
      <c r="J4683" s="44">
        <v>21756</v>
      </c>
      <c r="K4683" s="44">
        <v>0</v>
      </c>
      <c r="L4683" s="44">
        <v>0</v>
      </c>
      <c r="M4683" s="44">
        <v>0</v>
      </c>
      <c r="N4683" s="44">
        <v>0</v>
      </c>
      <c r="O4683" s="44">
        <v>0</v>
      </c>
      <c r="P4683" s="44">
        <v>0</v>
      </c>
      <c r="Q4683" s="44">
        <v>0</v>
      </c>
      <c r="R4683" s="44">
        <v>15.612353000000001</v>
      </c>
      <c r="S4683" s="44">
        <v>15.649521999999999</v>
      </c>
      <c r="T4683" s="44">
        <v>135431</v>
      </c>
      <c r="U4683" s="44">
        <v>21756</v>
      </c>
      <c r="V4683" s="44">
        <v>0</v>
      </c>
      <c r="W4683" s="44">
        <v>0</v>
      </c>
      <c r="X4683" s="44">
        <v>11507.48935</v>
      </c>
      <c r="Y4683" s="44">
        <v>22865.072702000001</v>
      </c>
      <c r="Z4683" s="44">
        <v>950.21230400000002</v>
      </c>
      <c r="AA4683" s="44">
        <v>21.638649000000001</v>
      </c>
      <c r="AB4683" s="44">
        <v>0.92302399999999996</v>
      </c>
      <c r="AC4683" s="44">
        <v>0.52530200000000005</v>
      </c>
      <c r="AD4683" s="44">
        <v>6058.1443090000002</v>
      </c>
    </row>
    <row r="4684" spans="1:30" x14ac:dyDescent="0.25">
      <c r="A4684">
        <v>207217</v>
      </c>
      <c r="B4684" t="s">
        <v>468</v>
      </c>
      <c r="C4684" t="s">
        <v>498</v>
      </c>
      <c r="D4684" t="s">
        <v>499</v>
      </c>
      <c r="F4684" s="48" t="e">
        <f>VLOOKUP(A4684,'TAZ definitions'!$A$1:$E$1902,2,FALSE)</f>
        <v>#N/A</v>
      </c>
      <c r="G4684" s="48" t="e">
        <f>VLOOKUP(A4684,'TAZ definitions'!$A$1:$E$1902,4,FALSE)</f>
        <v>#N/A</v>
      </c>
      <c r="H4684" s="44">
        <v>149062</v>
      </c>
      <c r="I4684" s="44">
        <v>0</v>
      </c>
      <c r="J4684" s="44">
        <v>23988</v>
      </c>
      <c r="K4684" s="44">
        <v>0</v>
      </c>
      <c r="L4684" s="44">
        <v>0</v>
      </c>
      <c r="M4684" s="44">
        <v>0</v>
      </c>
      <c r="N4684" s="44">
        <v>0</v>
      </c>
      <c r="O4684" s="44">
        <v>0</v>
      </c>
      <c r="P4684" s="44">
        <v>202.638428</v>
      </c>
      <c r="Q4684" s="44">
        <v>249.021469</v>
      </c>
      <c r="R4684" s="44">
        <v>14.084999</v>
      </c>
      <c r="S4684" s="44">
        <v>14.150396000000001</v>
      </c>
      <c r="T4684" s="44">
        <v>149059.28125</v>
      </c>
      <c r="U4684" s="44">
        <v>23987.5625</v>
      </c>
      <c r="V4684" s="44">
        <v>0</v>
      </c>
      <c r="W4684" s="44">
        <v>0</v>
      </c>
      <c r="X4684" s="44">
        <v>30054.367781000001</v>
      </c>
      <c r="Y4684" s="44">
        <v>43765.06508</v>
      </c>
      <c r="Z4684" s="44">
        <v>1615.690443</v>
      </c>
      <c r="AA4684" s="44">
        <v>40.366047999999999</v>
      </c>
      <c r="AB4684" s="44">
        <v>1.9065460000000001</v>
      </c>
      <c r="AC4684" s="44">
        <v>0.99004800000000004</v>
      </c>
      <c r="AD4684" s="44">
        <v>11508.517481999999</v>
      </c>
    </row>
    <row r="4685" spans="1:30" x14ac:dyDescent="0.25">
      <c r="A4685">
        <v>207218</v>
      </c>
      <c r="B4685" t="s">
        <v>468</v>
      </c>
      <c r="C4685" t="s">
        <v>498</v>
      </c>
      <c r="D4685" t="s">
        <v>499</v>
      </c>
      <c r="F4685" s="48" t="e">
        <f>VLOOKUP(A4685,'TAZ definitions'!$A$1:$E$1902,2,FALSE)</f>
        <v>#N/A</v>
      </c>
      <c r="G4685" s="48" t="e">
        <f>VLOOKUP(A4685,'TAZ definitions'!$A$1:$E$1902,4,FALSE)</f>
        <v>#N/A</v>
      </c>
      <c r="H4685" s="44">
        <v>129494</v>
      </c>
      <c r="I4685" s="44">
        <v>0</v>
      </c>
      <c r="J4685" s="44">
        <v>20418</v>
      </c>
      <c r="K4685" s="44">
        <v>0</v>
      </c>
      <c r="L4685" s="44">
        <v>0</v>
      </c>
      <c r="M4685" s="44">
        <v>0</v>
      </c>
      <c r="N4685" s="44">
        <v>0</v>
      </c>
      <c r="O4685" s="44">
        <v>0</v>
      </c>
      <c r="P4685" s="44">
        <v>227.56474299999999</v>
      </c>
      <c r="Q4685" s="44">
        <v>262.06002799999999</v>
      </c>
      <c r="R4685" s="44">
        <v>19.791433000000001</v>
      </c>
      <c r="S4685" s="44">
        <v>17.234476000000001</v>
      </c>
      <c r="T4685" s="44">
        <v>129491.632813</v>
      </c>
      <c r="U4685" s="44">
        <v>20417.626952999999</v>
      </c>
      <c r="V4685" s="44">
        <v>0</v>
      </c>
      <c r="W4685" s="44">
        <v>0</v>
      </c>
      <c r="X4685" s="44">
        <v>47812.341204999997</v>
      </c>
      <c r="Y4685" s="44">
        <v>172578.59353799999</v>
      </c>
      <c r="Z4685" s="44">
        <v>7253.3508590000001</v>
      </c>
      <c r="AA4685" s="44">
        <v>165.19676100000001</v>
      </c>
      <c r="AB4685" s="44">
        <v>7.1342040000000004</v>
      </c>
      <c r="AC4685" s="44">
        <v>4.0795909999999997</v>
      </c>
      <c r="AD4685" s="44">
        <v>47153.370390999997</v>
      </c>
    </row>
    <row r="4686" spans="1:30" x14ac:dyDescent="0.25">
      <c r="A4686">
        <v>207219</v>
      </c>
      <c r="B4686" t="s">
        <v>468</v>
      </c>
      <c r="C4686" t="s">
        <v>498</v>
      </c>
      <c r="D4686" t="s">
        <v>499</v>
      </c>
      <c r="F4686" s="48" t="e">
        <f>VLOOKUP(A4686,'TAZ definitions'!$A$1:$E$1902,2,FALSE)</f>
        <v>#N/A</v>
      </c>
      <c r="G4686" s="48" t="e">
        <f>VLOOKUP(A4686,'TAZ definitions'!$A$1:$E$1902,4,FALSE)</f>
        <v>#N/A</v>
      </c>
      <c r="H4686" s="44">
        <v>148554</v>
      </c>
      <c r="I4686" s="44">
        <v>0</v>
      </c>
      <c r="J4686" s="44">
        <v>23933</v>
      </c>
      <c r="K4686" s="44">
        <v>0</v>
      </c>
      <c r="L4686" s="44">
        <v>0</v>
      </c>
      <c r="M4686" s="44">
        <v>0</v>
      </c>
      <c r="N4686" s="44">
        <v>0</v>
      </c>
      <c r="O4686" s="44">
        <v>0</v>
      </c>
      <c r="P4686" s="44">
        <v>222.19955400000001</v>
      </c>
      <c r="Q4686" s="44">
        <v>256.990295</v>
      </c>
      <c r="R4686" s="44">
        <v>13.770061</v>
      </c>
      <c r="S4686" s="44">
        <v>14.025653999999999</v>
      </c>
      <c r="T4686" s="44">
        <v>148551.9375</v>
      </c>
      <c r="U4686" s="44">
        <v>23932.667968999998</v>
      </c>
      <c r="V4686" s="44">
        <v>0</v>
      </c>
      <c r="W4686" s="44">
        <v>0</v>
      </c>
      <c r="X4686" s="44">
        <v>91575.782063999999</v>
      </c>
      <c r="Y4686" s="44">
        <v>196264.600638</v>
      </c>
      <c r="Z4686" s="44">
        <v>7293.2634790000002</v>
      </c>
      <c r="AA4686" s="44">
        <v>177.91528700000001</v>
      </c>
      <c r="AB4686" s="44">
        <v>8.4990389999999998</v>
      </c>
      <c r="AC4686" s="44">
        <v>4.3733329999999997</v>
      </c>
      <c r="AD4686" s="44">
        <v>51369.218534</v>
      </c>
    </row>
    <row r="4687" spans="1:30" x14ac:dyDescent="0.25">
      <c r="A4687">
        <v>207220</v>
      </c>
      <c r="B4687" t="s">
        <v>468</v>
      </c>
      <c r="C4687" t="s">
        <v>498</v>
      </c>
      <c r="D4687" t="s">
        <v>501</v>
      </c>
      <c r="F4687" s="48" t="e">
        <f>VLOOKUP(A4687,'TAZ definitions'!$A$1:$E$1902,2,FALSE)</f>
        <v>#N/A</v>
      </c>
      <c r="G4687" s="48" t="e">
        <f>VLOOKUP(A4687,'TAZ definitions'!$A$1:$E$1902,4,FALSE)</f>
        <v>#N/A</v>
      </c>
      <c r="H4687" s="44">
        <v>13370</v>
      </c>
      <c r="I4687" s="44">
        <v>0</v>
      </c>
      <c r="J4687" s="44">
        <v>3062</v>
      </c>
      <c r="K4687" s="44">
        <v>0</v>
      </c>
      <c r="L4687" s="44">
        <v>0</v>
      </c>
      <c r="M4687" s="44">
        <v>0</v>
      </c>
      <c r="N4687" s="44">
        <v>0</v>
      </c>
      <c r="O4687" s="44">
        <v>0</v>
      </c>
      <c r="P4687" s="44">
        <v>0</v>
      </c>
      <c r="Q4687" s="44">
        <v>0</v>
      </c>
      <c r="R4687" s="44">
        <v>22.536991</v>
      </c>
      <c r="S4687" s="44">
        <v>22.571315999999999</v>
      </c>
      <c r="T4687" s="44">
        <v>13370</v>
      </c>
      <c r="U4687" s="44">
        <v>3062</v>
      </c>
      <c r="V4687" s="44">
        <v>0</v>
      </c>
      <c r="W4687" s="44">
        <v>0</v>
      </c>
      <c r="X4687" s="44">
        <v>565.18065300000001</v>
      </c>
      <c r="Y4687" s="44">
        <v>5642.0630419999998</v>
      </c>
      <c r="Z4687" s="44">
        <v>179.30660399999999</v>
      </c>
      <c r="AA4687" s="44">
        <v>4.7798920000000003</v>
      </c>
      <c r="AB4687" s="44">
        <v>0.23286100000000001</v>
      </c>
      <c r="AC4687" s="44">
        <v>0.110696</v>
      </c>
      <c r="AD4687" s="44">
        <v>1277.602018</v>
      </c>
    </row>
    <row r="4688" spans="1:30" x14ac:dyDescent="0.25">
      <c r="A4688">
        <v>207221</v>
      </c>
      <c r="B4688" t="s">
        <v>468</v>
      </c>
      <c r="C4688" t="s">
        <v>498</v>
      </c>
      <c r="D4688" t="s">
        <v>500</v>
      </c>
      <c r="F4688" s="48" t="e">
        <f>VLOOKUP(A4688,'TAZ definitions'!$A$1:$E$1902,2,FALSE)</f>
        <v>#N/A</v>
      </c>
      <c r="G4688" s="48" t="e">
        <f>VLOOKUP(A4688,'TAZ definitions'!$A$1:$E$1902,4,FALSE)</f>
        <v>#N/A</v>
      </c>
      <c r="H4688" s="44">
        <v>74154</v>
      </c>
      <c r="I4688" s="44">
        <v>0</v>
      </c>
      <c r="J4688" s="44">
        <v>10872</v>
      </c>
      <c r="K4688" s="44">
        <v>0</v>
      </c>
      <c r="L4688" s="44">
        <v>0</v>
      </c>
      <c r="M4688" s="44">
        <v>0</v>
      </c>
      <c r="N4688" s="44">
        <v>0</v>
      </c>
      <c r="O4688" s="44">
        <v>0</v>
      </c>
      <c r="P4688" s="44">
        <v>0</v>
      </c>
      <c r="Q4688" s="44">
        <v>0</v>
      </c>
      <c r="R4688" s="44">
        <v>19.536348</v>
      </c>
      <c r="S4688" s="44">
        <v>19.506155</v>
      </c>
      <c r="T4688" s="44">
        <v>74154</v>
      </c>
      <c r="U4688" s="44">
        <v>10872</v>
      </c>
      <c r="V4688" s="44">
        <v>0</v>
      </c>
      <c r="W4688" s="44">
        <v>0</v>
      </c>
      <c r="X4688" s="44">
        <v>2677.938224</v>
      </c>
      <c r="Y4688" s="44">
        <v>7637.1975499999999</v>
      </c>
      <c r="Z4688" s="44">
        <v>228.75443899999999</v>
      </c>
      <c r="AA4688" s="44">
        <v>6.3056660000000004</v>
      </c>
      <c r="AB4688" s="44">
        <v>0.32342300000000002</v>
      </c>
      <c r="AC4688" s="44">
        <v>0.14729700000000001</v>
      </c>
      <c r="AD4688" s="44">
        <v>1710.836049</v>
      </c>
    </row>
    <row r="4689" spans="1:30" x14ac:dyDescent="0.25">
      <c r="A4689">
        <v>207222</v>
      </c>
      <c r="B4689" t="s">
        <v>468</v>
      </c>
      <c r="C4689" t="s">
        <v>498</v>
      </c>
      <c r="D4689" t="s">
        <v>501</v>
      </c>
      <c r="F4689" s="48" t="e">
        <f>VLOOKUP(A4689,'TAZ definitions'!$A$1:$E$1902,2,FALSE)</f>
        <v>#N/A</v>
      </c>
      <c r="G4689" s="48" t="e">
        <f>VLOOKUP(A4689,'TAZ definitions'!$A$1:$E$1902,4,FALSE)</f>
        <v>#N/A</v>
      </c>
      <c r="H4689" s="44">
        <v>9836</v>
      </c>
      <c r="I4689" s="44">
        <v>0</v>
      </c>
      <c r="J4689" s="44">
        <v>1897</v>
      </c>
      <c r="K4689" s="44">
        <v>0</v>
      </c>
      <c r="L4689" s="44">
        <v>0</v>
      </c>
      <c r="M4689" s="44">
        <v>0</v>
      </c>
      <c r="N4689" s="44">
        <v>0</v>
      </c>
      <c r="O4689" s="44">
        <v>0</v>
      </c>
      <c r="P4689" s="44">
        <v>0</v>
      </c>
      <c r="Q4689" s="44">
        <v>0</v>
      </c>
      <c r="R4689" s="44">
        <v>21.377102000000001</v>
      </c>
      <c r="S4689" s="44">
        <v>21.418500999999999</v>
      </c>
      <c r="T4689" s="44">
        <v>9836</v>
      </c>
      <c r="U4689" s="44">
        <v>1897</v>
      </c>
      <c r="V4689" s="44">
        <v>0</v>
      </c>
      <c r="W4689" s="44">
        <v>0</v>
      </c>
      <c r="X4689" s="44">
        <v>1519.2392580000001</v>
      </c>
      <c r="Y4689" s="44">
        <v>6346.8029029999998</v>
      </c>
      <c r="Z4689" s="44">
        <v>202.99560500000001</v>
      </c>
      <c r="AA4689" s="44">
        <v>5.2715439999999996</v>
      </c>
      <c r="AB4689" s="44">
        <v>0.27985500000000002</v>
      </c>
      <c r="AC4689" s="44">
        <v>0.125387</v>
      </c>
      <c r="AD4689" s="44">
        <v>1485.7280410000001</v>
      </c>
    </row>
    <row r="4690" spans="1:30" x14ac:dyDescent="0.25">
      <c r="A4690">
        <v>207223</v>
      </c>
      <c r="B4690" t="s">
        <v>468</v>
      </c>
      <c r="C4690" t="s">
        <v>498</v>
      </c>
      <c r="D4690" t="s">
        <v>500</v>
      </c>
      <c r="F4690" s="48" t="e">
        <f>VLOOKUP(A4690,'TAZ definitions'!$A$1:$E$1902,2,FALSE)</f>
        <v>#N/A</v>
      </c>
      <c r="G4690" s="48" t="e">
        <f>VLOOKUP(A4690,'TAZ definitions'!$A$1:$E$1902,4,FALSE)</f>
        <v>#N/A</v>
      </c>
      <c r="H4690" s="44">
        <v>45703</v>
      </c>
      <c r="I4690" s="44">
        <v>0</v>
      </c>
      <c r="J4690" s="44">
        <v>6368</v>
      </c>
      <c r="K4690" s="44">
        <v>0</v>
      </c>
      <c r="L4690" s="44">
        <v>0</v>
      </c>
      <c r="M4690" s="44">
        <v>0</v>
      </c>
      <c r="N4690" s="44">
        <v>0</v>
      </c>
      <c r="O4690" s="44">
        <v>0</v>
      </c>
      <c r="P4690" s="44">
        <v>0</v>
      </c>
      <c r="Q4690" s="44">
        <v>0</v>
      </c>
      <c r="R4690" s="44">
        <v>20.137632</v>
      </c>
      <c r="S4690" s="44">
        <v>20.037489000000001</v>
      </c>
      <c r="T4690" s="44">
        <v>45703</v>
      </c>
      <c r="U4690" s="44">
        <v>6368</v>
      </c>
      <c r="V4690" s="44">
        <v>0</v>
      </c>
      <c r="W4690" s="44">
        <v>0</v>
      </c>
      <c r="X4690" s="44">
        <v>3768.805265</v>
      </c>
      <c r="Y4690" s="44">
        <v>9935.7561380000006</v>
      </c>
      <c r="Z4690" s="44">
        <v>288.285774</v>
      </c>
      <c r="AA4690" s="44">
        <v>8.1936199999999992</v>
      </c>
      <c r="AB4690" s="44">
        <v>0.44624799999999998</v>
      </c>
      <c r="AC4690" s="44">
        <v>0.18833</v>
      </c>
      <c r="AD4690" s="44">
        <v>2231.0211789999998</v>
      </c>
    </row>
    <row r="4691" spans="1:30" x14ac:dyDescent="0.25">
      <c r="A4691">
        <v>207224</v>
      </c>
      <c r="B4691" t="s">
        <v>468</v>
      </c>
      <c r="C4691" t="s">
        <v>498</v>
      </c>
      <c r="D4691" t="s">
        <v>157</v>
      </c>
      <c r="F4691" s="48" t="e">
        <f>VLOOKUP(A4691,'TAZ definitions'!$A$1:$E$1902,2,FALSE)</f>
        <v>#N/A</v>
      </c>
      <c r="G4691" s="48" t="e">
        <f>VLOOKUP(A4691,'TAZ definitions'!$A$1:$E$1902,4,FALSE)</f>
        <v>#N/A</v>
      </c>
      <c r="H4691" s="44">
        <v>70327</v>
      </c>
      <c r="I4691" s="44">
        <v>0</v>
      </c>
      <c r="J4691" s="44">
        <v>13007</v>
      </c>
      <c r="K4691" s="44">
        <v>0</v>
      </c>
      <c r="L4691" s="44">
        <v>0</v>
      </c>
      <c r="M4691" s="44">
        <v>0</v>
      </c>
      <c r="N4691" s="44">
        <v>0</v>
      </c>
      <c r="O4691" s="44">
        <v>0</v>
      </c>
      <c r="P4691" s="44">
        <v>0</v>
      </c>
      <c r="Q4691" s="44">
        <v>0</v>
      </c>
      <c r="R4691" s="44">
        <v>20.442657000000001</v>
      </c>
      <c r="S4691" s="44">
        <v>19.987803</v>
      </c>
      <c r="T4691" s="44">
        <v>70327</v>
      </c>
      <c r="U4691" s="44">
        <v>13007</v>
      </c>
      <c r="V4691" s="44">
        <v>0</v>
      </c>
      <c r="W4691" s="44">
        <v>0</v>
      </c>
      <c r="X4691" s="44">
        <v>4860.3866639999997</v>
      </c>
      <c r="Y4691" s="44">
        <v>15968.072263</v>
      </c>
      <c r="Z4691" s="44">
        <v>620.75590199999999</v>
      </c>
      <c r="AA4691" s="44">
        <v>14.314954</v>
      </c>
      <c r="AB4691" s="44">
        <v>0.62864399999999998</v>
      </c>
      <c r="AC4691" s="44">
        <v>0.35001500000000002</v>
      </c>
      <c r="AD4691" s="44">
        <v>4005.0417069999999</v>
      </c>
    </row>
    <row r="4692" spans="1:30" x14ac:dyDescent="0.25">
      <c r="A4692">
        <v>207225</v>
      </c>
      <c r="B4692" t="s">
        <v>468</v>
      </c>
      <c r="C4692" t="s">
        <v>498</v>
      </c>
      <c r="D4692" t="s">
        <v>500</v>
      </c>
      <c r="F4692" s="48" t="e">
        <f>VLOOKUP(A4692,'TAZ definitions'!$A$1:$E$1902,2,FALSE)</f>
        <v>#N/A</v>
      </c>
      <c r="G4692" s="48" t="e">
        <f>VLOOKUP(A4692,'TAZ definitions'!$A$1:$E$1902,4,FALSE)</f>
        <v>#N/A</v>
      </c>
      <c r="H4692" s="44">
        <v>132941</v>
      </c>
      <c r="I4692" s="44">
        <v>0</v>
      </c>
      <c r="J4692" s="44">
        <v>21855</v>
      </c>
      <c r="K4692" s="44">
        <v>0</v>
      </c>
      <c r="L4692" s="44">
        <v>0</v>
      </c>
      <c r="M4692" s="44">
        <v>0</v>
      </c>
      <c r="N4692" s="44">
        <v>0</v>
      </c>
      <c r="O4692" s="44">
        <v>0</v>
      </c>
      <c r="P4692" s="44">
        <v>0</v>
      </c>
      <c r="Q4692" s="44">
        <v>0</v>
      </c>
      <c r="R4692" s="44">
        <v>15.728284</v>
      </c>
      <c r="S4692" s="44">
        <v>15.80857</v>
      </c>
      <c r="T4692" s="44">
        <v>132941</v>
      </c>
      <c r="U4692" s="44">
        <v>21855</v>
      </c>
      <c r="V4692" s="44">
        <v>0</v>
      </c>
      <c r="W4692" s="44">
        <v>0</v>
      </c>
      <c r="X4692" s="44">
        <v>0</v>
      </c>
      <c r="Y4692" s="44">
        <v>0</v>
      </c>
      <c r="Z4692" s="44">
        <v>0</v>
      </c>
      <c r="AA4692" s="44">
        <v>0</v>
      </c>
      <c r="AB4692" s="44">
        <v>0</v>
      </c>
      <c r="AC4692" s="44">
        <v>0</v>
      </c>
      <c r="AD4692" s="44">
        <v>0</v>
      </c>
    </row>
    <row r="4693" spans="1:30" x14ac:dyDescent="0.25">
      <c r="A4693">
        <v>207226</v>
      </c>
      <c r="B4693" t="s">
        <v>468</v>
      </c>
      <c r="C4693" t="s">
        <v>498</v>
      </c>
      <c r="D4693" t="s">
        <v>499</v>
      </c>
      <c r="F4693" s="48" t="e">
        <f>VLOOKUP(A4693,'TAZ definitions'!$A$1:$E$1902,2,FALSE)</f>
        <v>#N/A</v>
      </c>
      <c r="G4693" s="48" t="e">
        <f>VLOOKUP(A4693,'TAZ definitions'!$A$1:$E$1902,4,FALSE)</f>
        <v>#N/A</v>
      </c>
      <c r="H4693" s="44">
        <v>151933</v>
      </c>
      <c r="I4693" s="44">
        <v>0</v>
      </c>
      <c r="J4693" s="44">
        <v>24333</v>
      </c>
      <c r="K4693" s="44">
        <v>0</v>
      </c>
      <c r="L4693" s="44">
        <v>0</v>
      </c>
      <c r="M4693" s="44">
        <v>0</v>
      </c>
      <c r="N4693" s="44">
        <v>0</v>
      </c>
      <c r="O4693" s="44">
        <v>0</v>
      </c>
      <c r="P4693" s="44">
        <v>0</v>
      </c>
      <c r="Q4693" s="44">
        <v>0</v>
      </c>
      <c r="R4693" s="44">
        <v>16.474855000000002</v>
      </c>
      <c r="S4693" s="44">
        <v>16.793614999999999</v>
      </c>
      <c r="T4693" s="44">
        <v>151933</v>
      </c>
      <c r="U4693" s="44">
        <v>24333</v>
      </c>
      <c r="V4693" s="44">
        <v>0</v>
      </c>
      <c r="W4693" s="44">
        <v>0</v>
      </c>
      <c r="X4693" s="44">
        <v>50727.795656000002</v>
      </c>
      <c r="Y4693" s="44">
        <v>64851.289164000002</v>
      </c>
      <c r="Z4693" s="44">
        <v>2885.1888920000001</v>
      </c>
      <c r="AA4693" s="44">
        <v>65.164569</v>
      </c>
      <c r="AB4693" s="44">
        <v>3.1227</v>
      </c>
      <c r="AC4693" s="44">
        <v>1.6424449999999999</v>
      </c>
      <c r="AD4693" s="44">
        <v>19116.659284000001</v>
      </c>
    </row>
    <row r="4694" spans="1:30" x14ac:dyDescent="0.25">
      <c r="A4694">
        <v>207227</v>
      </c>
      <c r="B4694" t="s">
        <v>468</v>
      </c>
      <c r="C4694" t="s">
        <v>498</v>
      </c>
      <c r="D4694" t="s">
        <v>499</v>
      </c>
      <c r="F4694" s="48" t="e">
        <f>VLOOKUP(A4694,'TAZ definitions'!$A$1:$E$1902,2,FALSE)</f>
        <v>#N/A</v>
      </c>
      <c r="G4694" s="48" t="e">
        <f>VLOOKUP(A4694,'TAZ definitions'!$A$1:$E$1902,4,FALSE)</f>
        <v>#N/A</v>
      </c>
      <c r="H4694" s="44">
        <v>148217</v>
      </c>
      <c r="I4694" s="44">
        <v>0</v>
      </c>
      <c r="J4694" s="44">
        <v>23938</v>
      </c>
      <c r="K4694" s="44">
        <v>0</v>
      </c>
      <c r="L4694" s="44">
        <v>0</v>
      </c>
      <c r="M4694" s="44">
        <v>0</v>
      </c>
      <c r="N4694" s="44">
        <v>0</v>
      </c>
      <c r="O4694" s="44">
        <v>0</v>
      </c>
      <c r="P4694" s="44">
        <v>0</v>
      </c>
      <c r="Q4694" s="44">
        <v>0</v>
      </c>
      <c r="R4694" s="44">
        <v>16.165918000000001</v>
      </c>
      <c r="S4694" s="44">
        <v>16.419250000000002</v>
      </c>
      <c r="T4694" s="44">
        <v>148217</v>
      </c>
      <c r="U4694" s="44">
        <v>23938</v>
      </c>
      <c r="V4694" s="44">
        <v>0</v>
      </c>
      <c r="W4694" s="44">
        <v>0</v>
      </c>
      <c r="X4694" s="44">
        <v>2068.4523199999999</v>
      </c>
      <c r="Y4694" s="44">
        <v>27419.219448</v>
      </c>
      <c r="Z4694" s="44">
        <v>1227.4378919999999</v>
      </c>
      <c r="AA4694" s="44">
        <v>25.344667999999999</v>
      </c>
      <c r="AB4694" s="44">
        <v>1.0168219999999999</v>
      </c>
      <c r="AC4694" s="44">
        <v>0.63425100000000001</v>
      </c>
      <c r="AD4694" s="44">
        <v>7302.9169380000003</v>
      </c>
    </row>
    <row r="4695" spans="1:30" x14ac:dyDescent="0.25">
      <c r="A4695">
        <v>207228</v>
      </c>
      <c r="B4695" t="s">
        <v>468</v>
      </c>
      <c r="C4695" t="s">
        <v>498</v>
      </c>
      <c r="D4695" t="s">
        <v>499</v>
      </c>
      <c r="F4695" s="48" t="e">
        <f>VLOOKUP(A4695,'TAZ definitions'!$A$1:$E$1902,2,FALSE)</f>
        <v>#N/A</v>
      </c>
      <c r="G4695" s="48" t="e">
        <f>VLOOKUP(A4695,'TAZ definitions'!$A$1:$E$1902,4,FALSE)</f>
        <v>#N/A</v>
      </c>
      <c r="H4695" s="44">
        <v>154307</v>
      </c>
      <c r="I4695" s="44">
        <v>0</v>
      </c>
      <c r="J4695" s="44">
        <v>24960</v>
      </c>
      <c r="K4695" s="44">
        <v>0</v>
      </c>
      <c r="L4695" s="44">
        <v>0</v>
      </c>
      <c r="M4695" s="44">
        <v>0</v>
      </c>
      <c r="N4695" s="44">
        <v>0</v>
      </c>
      <c r="O4695" s="44">
        <v>0</v>
      </c>
      <c r="P4695" s="44">
        <v>0</v>
      </c>
      <c r="Q4695" s="44">
        <v>0</v>
      </c>
      <c r="R4695" s="44">
        <v>15.941580999999999</v>
      </c>
      <c r="S4695" s="44">
        <v>15.920092</v>
      </c>
      <c r="T4695" s="44">
        <v>154307</v>
      </c>
      <c r="U4695" s="44">
        <v>24960</v>
      </c>
      <c r="V4695" s="44">
        <v>0</v>
      </c>
      <c r="W4695" s="44">
        <v>0</v>
      </c>
      <c r="X4695" s="44">
        <v>84132.894769999999</v>
      </c>
      <c r="Y4695" s="44">
        <v>317489.01815999998</v>
      </c>
      <c r="Z4695" s="44">
        <v>8312.4336270000003</v>
      </c>
      <c r="AA4695" s="44">
        <v>343.70538499999998</v>
      </c>
      <c r="AB4695" s="44">
        <v>19.011969000000001</v>
      </c>
      <c r="AC4695" s="44">
        <v>6.1544879999999997</v>
      </c>
      <c r="AD4695" s="44">
        <v>75933.185347999999</v>
      </c>
    </row>
    <row r="4696" spans="1:30" x14ac:dyDescent="0.25">
      <c r="A4696">
        <v>207229</v>
      </c>
      <c r="B4696" t="s">
        <v>468</v>
      </c>
      <c r="C4696" t="s">
        <v>498</v>
      </c>
      <c r="D4696" t="s">
        <v>500</v>
      </c>
      <c r="F4696" s="48" t="e">
        <f>VLOOKUP(A4696,'TAZ definitions'!$A$1:$E$1902,2,FALSE)</f>
        <v>#N/A</v>
      </c>
      <c r="G4696" s="48" t="e">
        <f>VLOOKUP(A4696,'TAZ definitions'!$A$1:$E$1902,4,FALSE)</f>
        <v>#N/A</v>
      </c>
      <c r="H4696" s="44">
        <v>117422</v>
      </c>
      <c r="I4696" s="44">
        <v>0</v>
      </c>
      <c r="J4696" s="44">
        <v>19804</v>
      </c>
      <c r="K4696" s="44">
        <v>0</v>
      </c>
      <c r="L4696" s="44">
        <v>0</v>
      </c>
      <c r="M4696" s="44">
        <v>0</v>
      </c>
      <c r="N4696" s="44">
        <v>0</v>
      </c>
      <c r="O4696" s="44">
        <v>0</v>
      </c>
      <c r="P4696" s="44">
        <v>0</v>
      </c>
      <c r="Q4696" s="44">
        <v>0</v>
      </c>
      <c r="R4696" s="44">
        <v>16.887689999999999</v>
      </c>
      <c r="S4696" s="44">
        <v>16.908446999999999</v>
      </c>
      <c r="T4696" s="44">
        <v>117422</v>
      </c>
      <c r="U4696" s="44">
        <v>19804</v>
      </c>
      <c r="V4696" s="44">
        <v>0</v>
      </c>
      <c r="W4696" s="44">
        <v>0</v>
      </c>
      <c r="X4696" s="44">
        <v>1527.657956</v>
      </c>
      <c r="Y4696" s="44">
        <v>7551.4587810000003</v>
      </c>
      <c r="Z4696" s="44">
        <v>217.33752999999999</v>
      </c>
      <c r="AA4696" s="44">
        <v>6.1954479999999998</v>
      </c>
      <c r="AB4696" s="44">
        <v>0.32741799999999999</v>
      </c>
      <c r="AC4696" s="44">
        <v>0.143206</v>
      </c>
      <c r="AD4696" s="44">
        <v>1671.642556</v>
      </c>
    </row>
    <row r="4697" spans="1:30" x14ac:dyDescent="0.25">
      <c r="A4697">
        <v>207230</v>
      </c>
      <c r="B4697" t="s">
        <v>468</v>
      </c>
      <c r="C4697" t="s">
        <v>498</v>
      </c>
      <c r="D4697" t="s">
        <v>500</v>
      </c>
      <c r="F4697" s="48" t="e">
        <f>VLOOKUP(A4697,'TAZ definitions'!$A$1:$E$1902,2,FALSE)</f>
        <v>#N/A</v>
      </c>
      <c r="G4697" s="48" t="e">
        <f>VLOOKUP(A4697,'TAZ definitions'!$A$1:$E$1902,4,FALSE)</f>
        <v>#N/A</v>
      </c>
      <c r="H4697" s="44">
        <v>126931</v>
      </c>
      <c r="I4697" s="44">
        <v>0</v>
      </c>
      <c r="J4697" s="44">
        <v>20682</v>
      </c>
      <c r="K4697" s="44">
        <v>0</v>
      </c>
      <c r="L4697" s="44">
        <v>0</v>
      </c>
      <c r="M4697" s="44">
        <v>0</v>
      </c>
      <c r="N4697" s="44">
        <v>0</v>
      </c>
      <c r="O4697" s="44">
        <v>0</v>
      </c>
      <c r="P4697" s="44">
        <v>0</v>
      </c>
      <c r="Q4697" s="44">
        <v>0</v>
      </c>
      <c r="R4697" s="44">
        <v>16.004716999999999</v>
      </c>
      <c r="S4697" s="44">
        <v>16.151726</v>
      </c>
      <c r="T4697" s="44">
        <v>126931</v>
      </c>
      <c r="U4697" s="44">
        <v>20682</v>
      </c>
      <c r="V4697" s="44">
        <v>0</v>
      </c>
      <c r="W4697" s="44">
        <v>0</v>
      </c>
      <c r="X4697" s="44">
        <v>25778.27476</v>
      </c>
      <c r="Y4697" s="44">
        <v>57017.947464999997</v>
      </c>
      <c r="Z4697" s="44">
        <v>1894.803758</v>
      </c>
      <c r="AA4697" s="44">
        <v>49.305560999999997</v>
      </c>
      <c r="AB4697" s="44">
        <v>2.4856199999999999</v>
      </c>
      <c r="AC4697" s="44">
        <v>1.1681250000000001</v>
      </c>
      <c r="AD4697" s="44">
        <v>13612.432274999999</v>
      </c>
    </row>
    <row r="4698" spans="1:30" x14ac:dyDescent="0.25">
      <c r="A4698">
        <v>207231</v>
      </c>
      <c r="B4698" t="s">
        <v>468</v>
      </c>
      <c r="C4698" t="s">
        <v>498</v>
      </c>
      <c r="D4698" t="s">
        <v>157</v>
      </c>
      <c r="F4698" s="48" t="e">
        <f>VLOOKUP(A4698,'TAZ definitions'!$A$1:$E$1902,2,FALSE)</f>
        <v>#N/A</v>
      </c>
      <c r="G4698" s="48" t="e">
        <f>VLOOKUP(A4698,'TAZ definitions'!$A$1:$E$1902,4,FALSE)</f>
        <v>#N/A</v>
      </c>
      <c r="H4698" s="44">
        <v>136989</v>
      </c>
      <c r="I4698" s="44">
        <v>0</v>
      </c>
      <c r="J4698" s="44">
        <v>22304</v>
      </c>
      <c r="K4698" s="44">
        <v>0</v>
      </c>
      <c r="L4698" s="44">
        <v>0</v>
      </c>
      <c r="M4698" s="44">
        <v>0</v>
      </c>
      <c r="N4698" s="44">
        <v>0</v>
      </c>
      <c r="O4698" s="44">
        <v>0</v>
      </c>
      <c r="P4698" s="44">
        <v>0</v>
      </c>
      <c r="Q4698" s="44">
        <v>0</v>
      </c>
      <c r="R4698" s="44">
        <v>18.231745</v>
      </c>
      <c r="S4698" s="44">
        <v>18.271944000000001</v>
      </c>
      <c r="T4698" s="44">
        <v>136989</v>
      </c>
      <c r="U4698" s="44">
        <v>22304</v>
      </c>
      <c r="V4698" s="44">
        <v>0</v>
      </c>
      <c r="W4698" s="44">
        <v>0</v>
      </c>
      <c r="X4698" s="44">
        <v>7652.9268519999996</v>
      </c>
      <c r="Y4698" s="44">
        <v>11426.528738999999</v>
      </c>
      <c r="Z4698" s="44">
        <v>340.50211200000001</v>
      </c>
      <c r="AA4698" s="44">
        <v>9.2825030000000002</v>
      </c>
      <c r="AB4698" s="44">
        <v>0.47842800000000002</v>
      </c>
      <c r="AC4698" s="44">
        <v>0.21882599999999999</v>
      </c>
      <c r="AD4698" s="44">
        <v>2548.4837579999999</v>
      </c>
    </row>
    <row r="4699" spans="1:30" x14ac:dyDescent="0.25">
      <c r="A4699">
        <v>207232</v>
      </c>
      <c r="B4699" t="s">
        <v>468</v>
      </c>
      <c r="C4699" t="s">
        <v>498</v>
      </c>
      <c r="D4699" t="s">
        <v>499</v>
      </c>
      <c r="F4699" s="48" t="e">
        <f>VLOOKUP(A4699,'TAZ definitions'!$A$1:$E$1902,2,FALSE)</f>
        <v>#N/A</v>
      </c>
      <c r="G4699" s="48" t="e">
        <f>VLOOKUP(A4699,'TAZ definitions'!$A$1:$E$1902,4,FALSE)</f>
        <v>#N/A</v>
      </c>
      <c r="H4699" s="44">
        <v>135940</v>
      </c>
      <c r="I4699" s="44">
        <v>0</v>
      </c>
      <c r="J4699" s="44">
        <v>21811</v>
      </c>
      <c r="K4699" s="44">
        <v>0</v>
      </c>
      <c r="L4699" s="44">
        <v>0</v>
      </c>
      <c r="M4699" s="44">
        <v>0</v>
      </c>
      <c r="N4699" s="44">
        <v>0</v>
      </c>
      <c r="O4699" s="44">
        <v>0</v>
      </c>
      <c r="P4699" s="44">
        <v>0</v>
      </c>
      <c r="Q4699" s="44">
        <v>0</v>
      </c>
      <c r="R4699" s="44">
        <v>16.217366999999999</v>
      </c>
      <c r="S4699" s="44">
        <v>16.291820999999999</v>
      </c>
      <c r="T4699" s="44">
        <v>135940</v>
      </c>
      <c r="U4699" s="44">
        <v>21811</v>
      </c>
      <c r="V4699" s="44">
        <v>0</v>
      </c>
      <c r="W4699" s="44">
        <v>0</v>
      </c>
      <c r="X4699" s="44">
        <v>16283.590779</v>
      </c>
      <c r="Y4699" s="44">
        <v>31103.312115000001</v>
      </c>
      <c r="Z4699" s="44">
        <v>1082.4239869999999</v>
      </c>
      <c r="AA4699" s="44">
        <v>26.541065</v>
      </c>
      <c r="AB4699" s="44">
        <v>1.2777540000000001</v>
      </c>
      <c r="AC4699" s="44">
        <v>0.64422100000000004</v>
      </c>
      <c r="AD4699" s="44">
        <v>7561.9014829999996</v>
      </c>
    </row>
    <row r="4700" spans="1:30" x14ac:dyDescent="0.25">
      <c r="A4700">
        <v>207233</v>
      </c>
      <c r="B4700" t="s">
        <v>468</v>
      </c>
      <c r="C4700" t="s">
        <v>498</v>
      </c>
      <c r="D4700" t="s">
        <v>499</v>
      </c>
      <c r="F4700" s="48" t="e">
        <f>VLOOKUP(A4700,'TAZ definitions'!$A$1:$E$1902,2,FALSE)</f>
        <v>#N/A</v>
      </c>
      <c r="G4700" s="48" t="e">
        <f>VLOOKUP(A4700,'TAZ definitions'!$A$1:$E$1902,4,FALSE)</f>
        <v>#N/A</v>
      </c>
      <c r="H4700" s="44">
        <v>151379</v>
      </c>
      <c r="I4700" s="44">
        <v>0</v>
      </c>
      <c r="J4700" s="44">
        <v>24626</v>
      </c>
      <c r="K4700" s="44">
        <v>0</v>
      </c>
      <c r="L4700" s="44">
        <v>0</v>
      </c>
      <c r="M4700" s="44">
        <v>0</v>
      </c>
      <c r="N4700" s="44">
        <v>0</v>
      </c>
      <c r="O4700" s="44">
        <v>0</v>
      </c>
      <c r="P4700" s="44">
        <v>0</v>
      </c>
      <c r="Q4700" s="44">
        <v>0</v>
      </c>
      <c r="R4700" s="44">
        <v>20.045534</v>
      </c>
      <c r="S4700" s="44">
        <v>19.678225999999999</v>
      </c>
      <c r="T4700" s="44">
        <v>151379</v>
      </c>
      <c r="U4700" s="44">
        <v>24626</v>
      </c>
      <c r="V4700" s="44">
        <v>0</v>
      </c>
      <c r="W4700" s="44">
        <v>0</v>
      </c>
      <c r="X4700" s="44">
        <v>80280.389374000006</v>
      </c>
      <c r="Y4700" s="44">
        <v>168610.750298</v>
      </c>
      <c r="Z4700" s="44">
        <v>6122.3730450000003</v>
      </c>
      <c r="AA4700" s="44">
        <v>153.330341</v>
      </c>
      <c r="AB4700" s="44">
        <v>7.1878330000000004</v>
      </c>
      <c r="AC4700" s="44">
        <v>3.5541450000000001</v>
      </c>
      <c r="AD4700" s="44">
        <v>41358.094426000003</v>
      </c>
    </row>
    <row r="4701" spans="1:30" x14ac:dyDescent="0.25">
      <c r="A4701">
        <v>207234</v>
      </c>
      <c r="B4701" t="s">
        <v>468</v>
      </c>
      <c r="C4701" t="s">
        <v>498</v>
      </c>
      <c r="D4701" t="s">
        <v>499</v>
      </c>
      <c r="F4701" s="48" t="e">
        <f>VLOOKUP(A4701,'TAZ definitions'!$A$1:$E$1902,2,FALSE)</f>
        <v>#N/A</v>
      </c>
      <c r="G4701" s="48" t="e">
        <f>VLOOKUP(A4701,'TAZ definitions'!$A$1:$E$1902,4,FALSE)</f>
        <v>#N/A</v>
      </c>
      <c r="H4701" s="44">
        <v>148927</v>
      </c>
      <c r="I4701" s="44">
        <v>0</v>
      </c>
      <c r="J4701" s="44">
        <v>23930</v>
      </c>
      <c r="K4701" s="44">
        <v>0</v>
      </c>
      <c r="L4701" s="44">
        <v>0</v>
      </c>
      <c r="M4701" s="44">
        <v>0</v>
      </c>
      <c r="N4701" s="44">
        <v>0</v>
      </c>
      <c r="O4701" s="44">
        <v>0</v>
      </c>
      <c r="P4701" s="44">
        <v>0</v>
      </c>
      <c r="Q4701" s="44">
        <v>0</v>
      </c>
      <c r="R4701" s="44">
        <v>16.034599</v>
      </c>
      <c r="S4701" s="44">
        <v>16.128487</v>
      </c>
      <c r="T4701" s="44">
        <v>148927</v>
      </c>
      <c r="U4701" s="44">
        <v>23930</v>
      </c>
      <c r="V4701" s="44">
        <v>0</v>
      </c>
      <c r="W4701" s="44">
        <v>0</v>
      </c>
      <c r="X4701" s="44">
        <v>421450.97681800002</v>
      </c>
      <c r="Y4701" s="44">
        <v>599391.75286600005</v>
      </c>
      <c r="Z4701" s="44">
        <v>14970.319503000001</v>
      </c>
      <c r="AA4701" s="44">
        <v>639.59927800000003</v>
      </c>
      <c r="AB4701" s="44">
        <v>38.317751999999999</v>
      </c>
      <c r="AC4701" s="44">
        <v>11.407007</v>
      </c>
      <c r="AD4701" s="44">
        <v>146143.84842299999</v>
      </c>
    </row>
    <row r="4702" spans="1:30" x14ac:dyDescent="0.25">
      <c r="A4702">
        <v>207235</v>
      </c>
      <c r="B4702" t="s">
        <v>468</v>
      </c>
      <c r="C4702" t="s">
        <v>498</v>
      </c>
      <c r="D4702" t="s">
        <v>499</v>
      </c>
      <c r="F4702" s="48" t="e">
        <f>VLOOKUP(A4702,'TAZ definitions'!$A$1:$E$1902,2,FALSE)</f>
        <v>#N/A</v>
      </c>
      <c r="G4702" s="48" t="e">
        <f>VLOOKUP(A4702,'TAZ definitions'!$A$1:$E$1902,4,FALSE)</f>
        <v>#N/A</v>
      </c>
      <c r="H4702" s="44">
        <v>147115</v>
      </c>
      <c r="I4702" s="44">
        <v>0</v>
      </c>
      <c r="J4702" s="44">
        <v>23523</v>
      </c>
      <c r="K4702" s="44">
        <v>0</v>
      </c>
      <c r="L4702" s="44">
        <v>0</v>
      </c>
      <c r="M4702" s="44">
        <v>0</v>
      </c>
      <c r="N4702" s="44">
        <v>0</v>
      </c>
      <c r="O4702" s="44">
        <v>0</v>
      </c>
      <c r="P4702" s="44">
        <v>0</v>
      </c>
      <c r="Q4702" s="44">
        <v>0</v>
      </c>
      <c r="R4702" s="44">
        <v>15.707404</v>
      </c>
      <c r="S4702" s="44">
        <v>15.508678</v>
      </c>
      <c r="T4702" s="44">
        <v>147115</v>
      </c>
      <c r="U4702" s="44">
        <v>23523</v>
      </c>
      <c r="V4702" s="44">
        <v>0</v>
      </c>
      <c r="W4702" s="44">
        <v>0</v>
      </c>
      <c r="X4702" s="44">
        <v>3368.0404330000001</v>
      </c>
      <c r="Y4702" s="44">
        <v>18418.942545000002</v>
      </c>
      <c r="Z4702" s="44">
        <v>695.13902700000006</v>
      </c>
      <c r="AA4702" s="44">
        <v>15.871324</v>
      </c>
      <c r="AB4702" s="44">
        <v>0.70679599999999998</v>
      </c>
      <c r="AC4702" s="44">
        <v>0.392567</v>
      </c>
      <c r="AD4702" s="44">
        <v>4498.790191</v>
      </c>
    </row>
    <row r="4703" spans="1:30" x14ac:dyDescent="0.25">
      <c r="A4703">
        <v>207236</v>
      </c>
      <c r="B4703" t="s">
        <v>468</v>
      </c>
      <c r="C4703" t="s">
        <v>498</v>
      </c>
      <c r="D4703" t="s">
        <v>499</v>
      </c>
      <c r="F4703" s="48" t="e">
        <f>VLOOKUP(A4703,'TAZ definitions'!$A$1:$E$1902,2,FALSE)</f>
        <v>#N/A</v>
      </c>
      <c r="G4703" s="48" t="e">
        <f>VLOOKUP(A4703,'TAZ definitions'!$A$1:$E$1902,4,FALSE)</f>
        <v>#N/A</v>
      </c>
      <c r="H4703" s="44">
        <v>137662</v>
      </c>
      <c r="I4703" s="44">
        <v>0</v>
      </c>
      <c r="J4703" s="44">
        <v>22035</v>
      </c>
      <c r="K4703" s="44">
        <v>0</v>
      </c>
      <c r="L4703" s="44">
        <v>0</v>
      </c>
      <c r="M4703" s="44">
        <v>0</v>
      </c>
      <c r="N4703" s="44">
        <v>0</v>
      </c>
      <c r="O4703" s="44">
        <v>0</v>
      </c>
      <c r="P4703" s="44">
        <v>0</v>
      </c>
      <c r="Q4703" s="44">
        <v>0</v>
      </c>
      <c r="R4703" s="44">
        <v>17.158408999999999</v>
      </c>
      <c r="S4703" s="44">
        <v>15.288574000000001</v>
      </c>
      <c r="T4703" s="44">
        <v>137662</v>
      </c>
      <c r="U4703" s="44">
        <v>22035</v>
      </c>
      <c r="V4703" s="44">
        <v>0</v>
      </c>
      <c r="W4703" s="44">
        <v>0</v>
      </c>
      <c r="X4703" s="44">
        <v>5569.185743</v>
      </c>
      <c r="Y4703" s="44">
        <v>36061.980825999999</v>
      </c>
      <c r="Z4703" s="44">
        <v>1509.4289120000001</v>
      </c>
      <c r="AA4703" s="44">
        <v>32.945917999999999</v>
      </c>
      <c r="AB4703" s="44">
        <v>1.4311130000000001</v>
      </c>
      <c r="AC4703" s="44">
        <v>0.81123599999999996</v>
      </c>
      <c r="AD4703" s="44">
        <v>9399.9012309999998</v>
      </c>
    </row>
    <row r="4704" spans="1:30" x14ac:dyDescent="0.25">
      <c r="A4704">
        <v>207237</v>
      </c>
      <c r="B4704" t="s">
        <v>468</v>
      </c>
      <c r="C4704" t="s">
        <v>498</v>
      </c>
      <c r="D4704" t="s">
        <v>499</v>
      </c>
      <c r="F4704" s="48" t="e">
        <f>VLOOKUP(A4704,'TAZ definitions'!$A$1:$E$1902,2,FALSE)</f>
        <v>#N/A</v>
      </c>
      <c r="G4704" s="48" t="e">
        <f>VLOOKUP(A4704,'TAZ definitions'!$A$1:$E$1902,4,FALSE)</f>
        <v>#N/A</v>
      </c>
      <c r="H4704" s="44">
        <v>152603</v>
      </c>
      <c r="I4704" s="44">
        <v>0</v>
      </c>
      <c r="J4704" s="44">
        <v>24620</v>
      </c>
      <c r="K4704" s="44">
        <v>0</v>
      </c>
      <c r="L4704" s="44">
        <v>0</v>
      </c>
      <c r="M4704" s="44">
        <v>0</v>
      </c>
      <c r="N4704" s="44">
        <v>0</v>
      </c>
      <c r="O4704" s="44">
        <v>0</v>
      </c>
      <c r="P4704" s="44">
        <v>0</v>
      </c>
      <c r="Q4704" s="44">
        <v>0</v>
      </c>
      <c r="R4704" s="44">
        <v>18.390433999999999</v>
      </c>
      <c r="S4704" s="44">
        <v>17.87302</v>
      </c>
      <c r="T4704" s="44">
        <v>152603</v>
      </c>
      <c r="U4704" s="44">
        <v>24620</v>
      </c>
      <c r="V4704" s="44">
        <v>0</v>
      </c>
      <c r="W4704" s="44">
        <v>0</v>
      </c>
      <c r="X4704" s="44">
        <v>669.04652999999996</v>
      </c>
      <c r="Y4704" s="44">
        <v>25531.283930000001</v>
      </c>
      <c r="Z4704" s="44">
        <v>1084.232814</v>
      </c>
      <c r="AA4704" s="44">
        <v>23.141031999999999</v>
      </c>
      <c r="AB4704" s="44">
        <v>0.98871699999999996</v>
      </c>
      <c r="AC4704" s="44">
        <v>0.58251799999999998</v>
      </c>
      <c r="AD4704" s="44">
        <v>6775.5499399999999</v>
      </c>
    </row>
    <row r="4705" spans="1:30" x14ac:dyDescent="0.25">
      <c r="A4705">
        <v>207238</v>
      </c>
      <c r="B4705" t="s">
        <v>468</v>
      </c>
      <c r="C4705" t="s">
        <v>498</v>
      </c>
      <c r="D4705" t="s">
        <v>499</v>
      </c>
      <c r="F4705" s="48" t="e">
        <f>VLOOKUP(A4705,'TAZ definitions'!$A$1:$E$1902,2,FALSE)</f>
        <v>#N/A</v>
      </c>
      <c r="G4705" s="48" t="e">
        <f>VLOOKUP(A4705,'TAZ definitions'!$A$1:$E$1902,4,FALSE)</f>
        <v>#N/A</v>
      </c>
      <c r="H4705" s="44">
        <v>138114</v>
      </c>
      <c r="I4705" s="44">
        <v>0</v>
      </c>
      <c r="J4705" s="44">
        <v>21990</v>
      </c>
      <c r="K4705" s="44">
        <v>0</v>
      </c>
      <c r="L4705" s="44">
        <v>0</v>
      </c>
      <c r="M4705" s="44">
        <v>0</v>
      </c>
      <c r="N4705" s="44">
        <v>0</v>
      </c>
      <c r="O4705" s="44">
        <v>0</v>
      </c>
      <c r="P4705" s="44">
        <v>0</v>
      </c>
      <c r="Q4705" s="44">
        <v>0</v>
      </c>
      <c r="R4705" s="44">
        <v>17.653883</v>
      </c>
      <c r="S4705" s="44">
        <v>17.923121999999999</v>
      </c>
      <c r="T4705" s="44">
        <v>138114</v>
      </c>
      <c r="U4705" s="44">
        <v>21990</v>
      </c>
      <c r="V4705" s="44">
        <v>0</v>
      </c>
      <c r="W4705" s="44">
        <v>0</v>
      </c>
      <c r="X4705" s="44">
        <v>27580.396084</v>
      </c>
      <c r="Y4705" s="44">
        <v>126791.622156</v>
      </c>
      <c r="Z4705" s="44">
        <v>3801.2226759999999</v>
      </c>
      <c r="AA4705" s="44">
        <v>142.199028</v>
      </c>
      <c r="AB4705" s="44">
        <v>8.3365220000000004</v>
      </c>
      <c r="AC4705" s="44">
        <v>2.7092369999999999</v>
      </c>
      <c r="AD4705" s="44">
        <v>33861.843819000002</v>
      </c>
    </row>
    <row r="4706" spans="1:30" x14ac:dyDescent="0.25">
      <c r="A4706">
        <v>207239</v>
      </c>
      <c r="B4706" t="s">
        <v>468</v>
      </c>
      <c r="C4706" t="s">
        <v>498</v>
      </c>
      <c r="D4706" t="s">
        <v>499</v>
      </c>
      <c r="F4706" s="48" t="e">
        <f>VLOOKUP(A4706,'TAZ definitions'!$A$1:$E$1902,2,FALSE)</f>
        <v>#N/A</v>
      </c>
      <c r="G4706" s="48" t="e">
        <f>VLOOKUP(A4706,'TAZ definitions'!$A$1:$E$1902,4,FALSE)</f>
        <v>#N/A</v>
      </c>
      <c r="H4706" s="44">
        <v>137108</v>
      </c>
      <c r="I4706" s="44">
        <v>0</v>
      </c>
      <c r="J4706" s="44">
        <v>21873</v>
      </c>
      <c r="K4706" s="44">
        <v>0</v>
      </c>
      <c r="L4706" s="44">
        <v>0</v>
      </c>
      <c r="M4706" s="44">
        <v>0</v>
      </c>
      <c r="N4706" s="44">
        <v>0</v>
      </c>
      <c r="O4706" s="44">
        <v>0</v>
      </c>
      <c r="P4706" s="44">
        <v>0</v>
      </c>
      <c r="Q4706" s="44">
        <v>0</v>
      </c>
      <c r="R4706" s="44">
        <v>15.508215</v>
      </c>
      <c r="S4706" s="44">
        <v>15.678711</v>
      </c>
      <c r="T4706" s="44">
        <v>137108</v>
      </c>
      <c r="U4706" s="44">
        <v>21873</v>
      </c>
      <c r="V4706" s="44">
        <v>0</v>
      </c>
      <c r="W4706" s="44">
        <v>0</v>
      </c>
      <c r="X4706" s="44">
        <v>10419.07501</v>
      </c>
      <c r="Y4706" s="44">
        <v>14765.342290000001</v>
      </c>
      <c r="Z4706" s="44">
        <v>515.52110800000003</v>
      </c>
      <c r="AA4706" s="44">
        <v>12.695297999999999</v>
      </c>
      <c r="AB4706" s="44">
        <v>0.63750099999999998</v>
      </c>
      <c r="AC4706" s="44">
        <v>0.30875599999999997</v>
      </c>
      <c r="AD4706" s="44">
        <v>3655.0519260000001</v>
      </c>
    </row>
    <row r="4707" spans="1:30" x14ac:dyDescent="0.25">
      <c r="A4707">
        <v>207240</v>
      </c>
      <c r="B4707" t="s">
        <v>468</v>
      </c>
      <c r="C4707" t="s">
        <v>498</v>
      </c>
      <c r="D4707" t="s">
        <v>499</v>
      </c>
      <c r="F4707" s="48" t="e">
        <f>VLOOKUP(A4707,'TAZ definitions'!$A$1:$E$1902,2,FALSE)</f>
        <v>#N/A</v>
      </c>
      <c r="G4707" s="48" t="e">
        <f>VLOOKUP(A4707,'TAZ definitions'!$A$1:$E$1902,4,FALSE)</f>
        <v>#N/A</v>
      </c>
      <c r="H4707" s="44">
        <v>139659</v>
      </c>
      <c r="I4707" s="44">
        <v>0</v>
      </c>
      <c r="J4707" s="44">
        <v>22096</v>
      </c>
      <c r="K4707" s="44">
        <v>0</v>
      </c>
      <c r="L4707" s="44">
        <v>0</v>
      </c>
      <c r="M4707" s="44">
        <v>0</v>
      </c>
      <c r="N4707" s="44">
        <v>0</v>
      </c>
      <c r="O4707" s="44">
        <v>0</v>
      </c>
      <c r="P4707" s="44">
        <v>0</v>
      </c>
      <c r="Q4707" s="44">
        <v>0</v>
      </c>
      <c r="R4707" s="44">
        <v>16.410643</v>
      </c>
      <c r="S4707" s="44">
        <v>16.68939</v>
      </c>
      <c r="T4707" s="44">
        <v>139659</v>
      </c>
      <c r="U4707" s="44">
        <v>22096</v>
      </c>
      <c r="V4707" s="44">
        <v>0</v>
      </c>
      <c r="W4707" s="44">
        <v>0</v>
      </c>
      <c r="X4707" s="44">
        <v>0</v>
      </c>
      <c r="Y4707" s="44">
        <v>7920.0137329999998</v>
      </c>
      <c r="Z4707" s="44">
        <v>396.06618500000002</v>
      </c>
      <c r="AA4707" s="44">
        <v>8.2549989999999998</v>
      </c>
      <c r="AB4707" s="44">
        <v>0.32592700000000002</v>
      </c>
      <c r="AC4707" s="44">
        <v>0.19941900000000001</v>
      </c>
      <c r="AD4707" s="44">
        <v>2286.6359539999999</v>
      </c>
    </row>
    <row r="4708" spans="1:30" x14ac:dyDescent="0.25">
      <c r="A4708">
        <v>207241</v>
      </c>
      <c r="B4708" t="s">
        <v>468</v>
      </c>
      <c r="C4708" t="s">
        <v>498</v>
      </c>
      <c r="D4708" t="s">
        <v>499</v>
      </c>
      <c r="F4708" s="48" t="e">
        <f>VLOOKUP(A4708,'TAZ definitions'!$A$1:$E$1902,2,FALSE)</f>
        <v>#N/A</v>
      </c>
      <c r="G4708" s="48" t="e">
        <f>VLOOKUP(A4708,'TAZ definitions'!$A$1:$E$1902,4,FALSE)</f>
        <v>#N/A</v>
      </c>
      <c r="H4708" s="44">
        <v>148237</v>
      </c>
      <c r="I4708" s="44">
        <v>0</v>
      </c>
      <c r="J4708" s="44">
        <v>24169</v>
      </c>
      <c r="K4708" s="44">
        <v>0</v>
      </c>
      <c r="L4708" s="44">
        <v>0</v>
      </c>
      <c r="M4708" s="44">
        <v>0</v>
      </c>
      <c r="N4708" s="44">
        <v>0</v>
      </c>
      <c r="O4708" s="44">
        <v>0</v>
      </c>
      <c r="P4708" s="44">
        <v>219.91757200000001</v>
      </c>
      <c r="Q4708" s="44">
        <v>258.63107300000001</v>
      </c>
      <c r="R4708" s="44">
        <v>15.627613999999999</v>
      </c>
      <c r="S4708" s="44">
        <v>15.695093</v>
      </c>
      <c r="T4708" s="44">
        <v>148235.640625</v>
      </c>
      <c r="U4708" s="44">
        <v>24168.777343999998</v>
      </c>
      <c r="V4708" s="44">
        <v>0</v>
      </c>
      <c r="W4708" s="44">
        <v>0</v>
      </c>
      <c r="X4708" s="44">
        <v>8118.6884520000003</v>
      </c>
      <c r="Y4708" s="44">
        <v>67546.341140000004</v>
      </c>
      <c r="Z4708" s="44">
        <v>3018.6605030000001</v>
      </c>
      <c r="AA4708" s="44">
        <v>63.481065999999998</v>
      </c>
      <c r="AB4708" s="44">
        <v>2.5225770000000001</v>
      </c>
      <c r="AC4708" s="44">
        <v>1.5782499999999999</v>
      </c>
      <c r="AD4708" s="44">
        <v>18118.881684</v>
      </c>
    </row>
    <row r="4709" spans="1:30" x14ac:dyDescent="0.25">
      <c r="A4709">
        <v>207242</v>
      </c>
      <c r="B4709" t="s">
        <v>468</v>
      </c>
      <c r="C4709" t="s">
        <v>498</v>
      </c>
      <c r="D4709" t="s">
        <v>499</v>
      </c>
      <c r="F4709" s="48" t="e">
        <f>VLOOKUP(A4709,'TAZ definitions'!$A$1:$E$1902,2,FALSE)</f>
        <v>#N/A</v>
      </c>
      <c r="G4709" s="48" t="e">
        <f>VLOOKUP(A4709,'TAZ definitions'!$A$1:$E$1902,4,FALSE)</f>
        <v>#N/A</v>
      </c>
      <c r="H4709" s="44">
        <v>148106</v>
      </c>
      <c r="I4709" s="44">
        <v>0</v>
      </c>
      <c r="J4709" s="44">
        <v>24103</v>
      </c>
      <c r="K4709" s="44">
        <v>0</v>
      </c>
      <c r="L4709" s="44">
        <v>0</v>
      </c>
      <c r="M4709" s="44">
        <v>0</v>
      </c>
      <c r="N4709" s="44">
        <v>0</v>
      </c>
      <c r="O4709" s="44">
        <v>0</v>
      </c>
      <c r="P4709" s="44">
        <v>195.25860599999999</v>
      </c>
      <c r="Q4709" s="44">
        <v>244.00943000000001</v>
      </c>
      <c r="R4709" s="44">
        <v>13.746543000000001</v>
      </c>
      <c r="S4709" s="44">
        <v>14.107848000000001</v>
      </c>
      <c r="T4709" s="44">
        <v>148102.5625</v>
      </c>
      <c r="U4709" s="44">
        <v>24102.439452999999</v>
      </c>
      <c r="V4709" s="44">
        <v>0</v>
      </c>
      <c r="W4709" s="44">
        <v>0</v>
      </c>
      <c r="X4709" s="44">
        <v>155057.272696</v>
      </c>
      <c r="Y4709" s="44">
        <v>236467.47268899999</v>
      </c>
      <c r="Z4709" s="44">
        <v>8423.3063920000004</v>
      </c>
      <c r="AA4709" s="44">
        <v>213.56855400000001</v>
      </c>
      <c r="AB4709" s="44">
        <v>12.702183</v>
      </c>
      <c r="AC4709" s="44">
        <v>5.0973470000000001</v>
      </c>
      <c r="AD4709" s="44">
        <v>63900.600284</v>
      </c>
    </row>
    <row r="4710" spans="1:30" x14ac:dyDescent="0.25">
      <c r="A4710">
        <v>207243</v>
      </c>
      <c r="B4710" t="s">
        <v>468</v>
      </c>
      <c r="C4710" t="s">
        <v>498</v>
      </c>
      <c r="D4710" t="s">
        <v>502</v>
      </c>
      <c r="F4710" s="48" t="e">
        <f>VLOOKUP(A4710,'TAZ definitions'!$A$1:$E$1902,2,FALSE)</f>
        <v>#N/A</v>
      </c>
      <c r="G4710" s="48" t="e">
        <f>VLOOKUP(A4710,'TAZ definitions'!$A$1:$E$1902,4,FALSE)</f>
        <v>#N/A</v>
      </c>
      <c r="H4710" s="44">
        <v>13640</v>
      </c>
      <c r="I4710" s="44">
        <v>0</v>
      </c>
      <c r="J4710" s="44">
        <v>2838</v>
      </c>
      <c r="K4710" s="44">
        <v>0</v>
      </c>
      <c r="L4710" s="44">
        <v>0</v>
      </c>
      <c r="M4710" s="44">
        <v>0</v>
      </c>
      <c r="N4710" s="44">
        <v>0</v>
      </c>
      <c r="O4710" s="44">
        <v>0</v>
      </c>
      <c r="P4710" s="44">
        <v>0</v>
      </c>
      <c r="Q4710" s="44">
        <v>0</v>
      </c>
      <c r="R4710" s="44">
        <v>22.521726999999998</v>
      </c>
      <c r="S4710" s="44">
        <v>22.507366000000001</v>
      </c>
      <c r="T4710" s="44">
        <v>13640</v>
      </c>
      <c r="U4710" s="44">
        <v>2838</v>
      </c>
      <c r="V4710" s="44">
        <v>0</v>
      </c>
      <c r="W4710" s="44">
        <v>0</v>
      </c>
      <c r="X4710" s="44">
        <v>0</v>
      </c>
      <c r="Y4710" s="44">
        <v>1549.2396879999999</v>
      </c>
      <c r="Z4710" s="44">
        <v>44.386589999999998</v>
      </c>
      <c r="AA4710" s="44">
        <v>1.273201</v>
      </c>
      <c r="AB4710" s="44">
        <v>7.2276000000000007E-2</v>
      </c>
      <c r="AC4710" s="44">
        <v>2.9135999999999999E-2</v>
      </c>
      <c r="AD4710" s="44">
        <v>347.14228700000001</v>
      </c>
    </row>
    <row r="4711" spans="1:30" x14ac:dyDescent="0.25">
      <c r="A4711">
        <v>207244</v>
      </c>
      <c r="B4711" t="s">
        <v>468</v>
      </c>
      <c r="C4711" t="s">
        <v>498</v>
      </c>
      <c r="D4711" t="s">
        <v>503</v>
      </c>
      <c r="F4711" s="48" t="e">
        <f>VLOOKUP(A4711,'TAZ definitions'!$A$1:$E$1902,2,FALSE)</f>
        <v>#N/A</v>
      </c>
      <c r="G4711" s="48" t="e">
        <f>VLOOKUP(A4711,'TAZ definitions'!$A$1:$E$1902,4,FALSE)</f>
        <v>#N/A</v>
      </c>
      <c r="H4711" s="44">
        <v>5428</v>
      </c>
      <c r="I4711" s="44">
        <v>0</v>
      </c>
      <c r="J4711" s="44">
        <v>271</v>
      </c>
      <c r="K4711" s="44">
        <v>0</v>
      </c>
      <c r="L4711" s="44">
        <v>0</v>
      </c>
      <c r="M4711" s="44">
        <v>0</v>
      </c>
      <c r="N4711" s="44">
        <v>0</v>
      </c>
      <c r="O4711" s="44">
        <v>0</v>
      </c>
      <c r="P4711" s="44">
        <v>0</v>
      </c>
      <c r="Q4711" s="44">
        <v>0</v>
      </c>
      <c r="R4711" s="44">
        <v>22.583879</v>
      </c>
      <c r="S4711" s="44">
        <v>22.458496</v>
      </c>
      <c r="T4711" s="44">
        <v>5428</v>
      </c>
      <c r="U4711" s="44">
        <v>271</v>
      </c>
      <c r="V4711" s="44">
        <v>0</v>
      </c>
      <c r="W4711" s="44">
        <v>0</v>
      </c>
      <c r="X4711" s="44">
        <v>4.2159529999999998</v>
      </c>
      <c r="Y4711" s="44">
        <v>1017.218235</v>
      </c>
      <c r="Z4711" s="44">
        <v>29.473319</v>
      </c>
      <c r="AA4711" s="44">
        <v>0.83768900000000002</v>
      </c>
      <c r="AB4711" s="44">
        <v>4.6191000000000003E-2</v>
      </c>
      <c r="AC4711" s="44">
        <v>1.9189999999999999E-2</v>
      </c>
      <c r="AD4711" s="44">
        <v>226.565955</v>
      </c>
    </row>
    <row r="4712" spans="1:30" x14ac:dyDescent="0.25">
      <c r="A4712">
        <v>207245</v>
      </c>
      <c r="B4712" t="s">
        <v>468</v>
      </c>
      <c r="C4712" t="s">
        <v>498</v>
      </c>
      <c r="D4712" t="s">
        <v>504</v>
      </c>
      <c r="F4712" s="48" t="e">
        <f>VLOOKUP(A4712,'TAZ definitions'!$A$1:$E$1902,2,FALSE)</f>
        <v>#N/A</v>
      </c>
      <c r="G4712" s="48" t="e">
        <f>VLOOKUP(A4712,'TAZ definitions'!$A$1:$E$1902,4,FALSE)</f>
        <v>#N/A</v>
      </c>
      <c r="H4712" s="44">
        <v>3497</v>
      </c>
      <c r="I4712" s="44">
        <v>0</v>
      </c>
      <c r="J4712" s="44">
        <v>175</v>
      </c>
      <c r="K4712" s="44">
        <v>0</v>
      </c>
      <c r="L4712" s="44">
        <v>0</v>
      </c>
      <c r="M4712" s="44">
        <v>0</v>
      </c>
      <c r="N4712" s="44">
        <v>0</v>
      </c>
      <c r="O4712" s="44">
        <v>0</v>
      </c>
      <c r="P4712" s="44">
        <v>0</v>
      </c>
      <c r="Q4712" s="44">
        <v>0</v>
      </c>
      <c r="R4712" s="44">
        <v>29.395596000000001</v>
      </c>
      <c r="S4712" s="44">
        <v>29.042824</v>
      </c>
      <c r="T4712" s="44">
        <v>3496.9997560000002</v>
      </c>
      <c r="U4712" s="44">
        <v>175</v>
      </c>
      <c r="V4712" s="44">
        <v>0</v>
      </c>
      <c r="W4712" s="44">
        <v>0</v>
      </c>
      <c r="X4712" s="44">
        <v>0</v>
      </c>
      <c r="Y4712" s="44">
        <v>3637.5852110000001</v>
      </c>
      <c r="Z4712" s="44">
        <v>99.288606000000001</v>
      </c>
      <c r="AA4712" s="44">
        <v>2.935794</v>
      </c>
      <c r="AB4712" s="44">
        <v>0.18160200000000001</v>
      </c>
      <c r="AC4712" s="44">
        <v>6.6614999999999994E-2</v>
      </c>
      <c r="AD4712" s="44">
        <v>814.39031299999999</v>
      </c>
    </row>
    <row r="4713" spans="1:30" x14ac:dyDescent="0.25">
      <c r="A4713">
        <v>207246</v>
      </c>
      <c r="B4713" t="s">
        <v>468</v>
      </c>
      <c r="C4713" t="s">
        <v>498</v>
      </c>
      <c r="D4713" t="s">
        <v>505</v>
      </c>
      <c r="F4713" s="48" t="e">
        <f>VLOOKUP(A4713,'TAZ definitions'!$A$1:$E$1902,2,FALSE)</f>
        <v>#N/A</v>
      </c>
      <c r="G4713" s="48" t="e">
        <f>VLOOKUP(A4713,'TAZ definitions'!$A$1:$E$1902,4,FALSE)</f>
        <v>#N/A</v>
      </c>
      <c r="H4713" s="44">
        <v>10504</v>
      </c>
      <c r="I4713" s="44">
        <v>0</v>
      </c>
      <c r="J4713" s="44">
        <v>1941</v>
      </c>
      <c r="K4713" s="44">
        <v>0</v>
      </c>
      <c r="L4713" s="44">
        <v>0</v>
      </c>
      <c r="M4713" s="44">
        <v>0</v>
      </c>
      <c r="N4713" s="44">
        <v>0</v>
      </c>
      <c r="O4713" s="44">
        <v>0</v>
      </c>
      <c r="P4713" s="44">
        <v>0</v>
      </c>
      <c r="Q4713" s="44">
        <v>0</v>
      </c>
      <c r="R4713" s="44">
        <v>22.287566999999999</v>
      </c>
      <c r="S4713" s="44">
        <v>22.244484</v>
      </c>
      <c r="T4713" s="44">
        <v>10504</v>
      </c>
      <c r="U4713" s="44">
        <v>1941</v>
      </c>
      <c r="V4713" s="44">
        <v>0</v>
      </c>
      <c r="W4713" s="44">
        <v>0</v>
      </c>
      <c r="X4713" s="44">
        <v>2073.3066469999999</v>
      </c>
      <c r="Y4713" s="44">
        <v>7728.6315020000002</v>
      </c>
      <c r="Z4713" s="44">
        <v>276.11267199999998</v>
      </c>
      <c r="AA4713" s="44">
        <v>6.7931809999999997</v>
      </c>
      <c r="AB4713" s="44">
        <v>0.33969300000000002</v>
      </c>
      <c r="AC4713" s="44">
        <v>0.162551</v>
      </c>
      <c r="AD4713" s="44">
        <v>1879.032598</v>
      </c>
    </row>
    <row r="4714" spans="1:30" x14ac:dyDescent="0.25">
      <c r="A4714">
        <v>207247</v>
      </c>
      <c r="B4714" t="s">
        <v>468</v>
      </c>
      <c r="C4714" t="s">
        <v>498</v>
      </c>
      <c r="D4714" t="s">
        <v>506</v>
      </c>
      <c r="F4714" s="48" t="e">
        <f>VLOOKUP(A4714,'TAZ definitions'!$A$1:$E$1902,2,FALSE)</f>
        <v>#N/A</v>
      </c>
      <c r="G4714" s="48" t="e">
        <f>VLOOKUP(A4714,'TAZ definitions'!$A$1:$E$1902,4,FALSE)</f>
        <v>#N/A</v>
      </c>
      <c r="H4714" s="44">
        <v>10604</v>
      </c>
      <c r="I4714" s="44">
        <v>0</v>
      </c>
      <c r="J4714" s="44">
        <v>810</v>
      </c>
      <c r="K4714" s="44">
        <v>0</v>
      </c>
      <c r="L4714" s="44">
        <v>0</v>
      </c>
      <c r="M4714" s="44">
        <v>0</v>
      </c>
      <c r="N4714" s="44">
        <v>0</v>
      </c>
      <c r="O4714" s="44">
        <v>0</v>
      </c>
      <c r="P4714" s="44">
        <v>0</v>
      </c>
      <c r="Q4714" s="44">
        <v>0</v>
      </c>
      <c r="R4714" s="44">
        <v>22.681107999999998</v>
      </c>
      <c r="S4714" s="44">
        <v>22.691410000000001</v>
      </c>
      <c r="T4714" s="44">
        <v>10604</v>
      </c>
      <c r="U4714" s="44">
        <v>810</v>
      </c>
      <c r="V4714" s="44">
        <v>0</v>
      </c>
      <c r="W4714" s="44">
        <v>0</v>
      </c>
      <c r="X4714" s="44">
        <v>0</v>
      </c>
      <c r="Y4714" s="44">
        <v>12854.434466000001</v>
      </c>
      <c r="Z4714" s="44">
        <v>375.96433100000002</v>
      </c>
      <c r="AA4714" s="44">
        <v>10.577854</v>
      </c>
      <c r="AB4714" s="44">
        <v>0.53023900000000002</v>
      </c>
      <c r="AC4714" s="44">
        <v>0.244118</v>
      </c>
      <c r="AD4714" s="44">
        <v>2792.64084</v>
      </c>
    </row>
    <row r="4715" spans="1:30" x14ac:dyDescent="0.25">
      <c r="A4715">
        <v>207248</v>
      </c>
      <c r="B4715" t="s">
        <v>468</v>
      </c>
      <c r="C4715" t="s">
        <v>498</v>
      </c>
      <c r="D4715" t="s">
        <v>503</v>
      </c>
      <c r="F4715" s="48" t="e">
        <f>VLOOKUP(A4715,'TAZ definitions'!$A$1:$E$1902,2,FALSE)</f>
        <v>#N/A</v>
      </c>
      <c r="G4715" s="48" t="e">
        <f>VLOOKUP(A4715,'TAZ definitions'!$A$1:$E$1902,4,FALSE)</f>
        <v>#N/A</v>
      </c>
      <c r="H4715" s="44">
        <v>9818</v>
      </c>
      <c r="I4715" s="44">
        <v>0</v>
      </c>
      <c r="J4715" s="44">
        <v>583</v>
      </c>
      <c r="K4715" s="44">
        <v>0</v>
      </c>
      <c r="L4715" s="44">
        <v>0</v>
      </c>
      <c r="M4715" s="44">
        <v>0</v>
      </c>
      <c r="N4715" s="44">
        <v>0</v>
      </c>
      <c r="O4715" s="44">
        <v>0</v>
      </c>
      <c r="P4715" s="44">
        <v>0</v>
      </c>
      <c r="Q4715" s="44">
        <v>0</v>
      </c>
      <c r="R4715" s="44">
        <v>22.432903</v>
      </c>
      <c r="S4715" s="44">
        <v>22.251846</v>
      </c>
      <c r="T4715" s="44">
        <v>9818</v>
      </c>
      <c r="U4715" s="44">
        <v>583</v>
      </c>
      <c r="V4715" s="44">
        <v>0</v>
      </c>
      <c r="W4715" s="44">
        <v>0</v>
      </c>
      <c r="X4715" s="44">
        <v>28.818394999999999</v>
      </c>
      <c r="Y4715" s="44">
        <v>9218.0916660000003</v>
      </c>
      <c r="Z4715" s="44">
        <v>271.61968200000001</v>
      </c>
      <c r="AA4715" s="44">
        <v>7.6242650000000003</v>
      </c>
      <c r="AB4715" s="44">
        <v>0.39974100000000001</v>
      </c>
      <c r="AC4715" s="44">
        <v>0.17610400000000001</v>
      </c>
      <c r="AD4715" s="44">
        <v>2058.4753820000001</v>
      </c>
    </row>
    <row r="4716" spans="1:30" x14ac:dyDescent="0.25">
      <c r="A4716">
        <v>207249</v>
      </c>
      <c r="B4716" t="s">
        <v>468</v>
      </c>
      <c r="C4716" t="s">
        <v>498</v>
      </c>
      <c r="D4716" t="s">
        <v>507</v>
      </c>
      <c r="F4716" s="48" t="e">
        <f>VLOOKUP(A4716,'TAZ definitions'!$A$1:$E$1902,2,FALSE)</f>
        <v>#N/A</v>
      </c>
      <c r="G4716" s="48" t="e">
        <f>VLOOKUP(A4716,'TAZ definitions'!$A$1:$E$1902,4,FALSE)</f>
        <v>#N/A</v>
      </c>
      <c r="H4716" s="44">
        <v>145172</v>
      </c>
      <c r="I4716" s="44">
        <v>0</v>
      </c>
      <c r="J4716" s="44">
        <v>23581</v>
      </c>
      <c r="K4716" s="44">
        <v>0</v>
      </c>
      <c r="L4716" s="44">
        <v>0</v>
      </c>
      <c r="M4716" s="44">
        <v>0</v>
      </c>
      <c r="N4716" s="44">
        <v>0</v>
      </c>
      <c r="O4716" s="44">
        <v>0</v>
      </c>
      <c r="P4716" s="44">
        <v>0</v>
      </c>
      <c r="Q4716" s="44">
        <v>0</v>
      </c>
      <c r="R4716" s="44">
        <v>16.744688</v>
      </c>
      <c r="S4716" s="44">
        <v>16.517569000000002</v>
      </c>
      <c r="T4716" s="44">
        <v>145172</v>
      </c>
      <c r="U4716" s="44">
        <v>23581</v>
      </c>
      <c r="V4716" s="44">
        <v>0</v>
      </c>
      <c r="W4716" s="44">
        <v>0</v>
      </c>
      <c r="X4716" s="44">
        <v>0</v>
      </c>
      <c r="Y4716" s="44">
        <v>17398.602863</v>
      </c>
      <c r="Z4716" s="44">
        <v>733.44477099999995</v>
      </c>
      <c r="AA4716" s="44">
        <v>15.678528999999999</v>
      </c>
      <c r="AB4716" s="44">
        <v>0.65702400000000005</v>
      </c>
      <c r="AC4716" s="44">
        <v>0.39488400000000001</v>
      </c>
      <c r="AD4716" s="44">
        <v>4565.5192219999999</v>
      </c>
    </row>
    <row r="4717" spans="1:30" x14ac:dyDescent="0.25">
      <c r="A4717">
        <v>207250</v>
      </c>
      <c r="B4717" t="s">
        <v>468</v>
      </c>
      <c r="C4717" t="s">
        <v>498</v>
      </c>
      <c r="D4717" t="s">
        <v>507</v>
      </c>
      <c r="F4717" s="48" t="e">
        <f>VLOOKUP(A4717,'TAZ definitions'!$A$1:$E$1902,2,FALSE)</f>
        <v>#N/A</v>
      </c>
      <c r="G4717" s="48" t="e">
        <f>VLOOKUP(A4717,'TAZ definitions'!$A$1:$E$1902,4,FALSE)</f>
        <v>#N/A</v>
      </c>
      <c r="H4717" s="44">
        <v>149095</v>
      </c>
      <c r="I4717" s="44">
        <v>0</v>
      </c>
      <c r="J4717" s="44">
        <v>23935</v>
      </c>
      <c r="K4717" s="44">
        <v>0</v>
      </c>
      <c r="L4717" s="44">
        <v>0</v>
      </c>
      <c r="M4717" s="44">
        <v>0</v>
      </c>
      <c r="N4717" s="44">
        <v>0</v>
      </c>
      <c r="O4717" s="44">
        <v>0</v>
      </c>
      <c r="P4717" s="44">
        <v>0</v>
      </c>
      <c r="Q4717" s="44">
        <v>0</v>
      </c>
      <c r="R4717" s="44">
        <v>18.114194999999999</v>
      </c>
      <c r="S4717" s="44">
        <v>17.826096</v>
      </c>
      <c r="T4717" s="44">
        <v>149095</v>
      </c>
      <c r="U4717" s="44">
        <v>23935</v>
      </c>
      <c r="V4717" s="44">
        <v>0</v>
      </c>
      <c r="W4717" s="44">
        <v>0</v>
      </c>
      <c r="X4717" s="44">
        <v>1701.138504</v>
      </c>
      <c r="Y4717" s="44">
        <v>31735.483398</v>
      </c>
      <c r="Z4717" s="44">
        <v>1346.5423949999999</v>
      </c>
      <c r="AA4717" s="44">
        <v>28.720571</v>
      </c>
      <c r="AB4717" s="44">
        <v>1.166323</v>
      </c>
      <c r="AC4717" s="44">
        <v>0.72204999999999997</v>
      </c>
      <c r="AD4717" s="44">
        <v>8315.9027150000002</v>
      </c>
    </row>
    <row r="4718" spans="1:30" x14ac:dyDescent="0.25">
      <c r="A4718">
        <v>207251</v>
      </c>
      <c r="B4718" t="s">
        <v>468</v>
      </c>
      <c r="C4718" t="s">
        <v>498</v>
      </c>
      <c r="D4718" t="s">
        <v>507</v>
      </c>
      <c r="F4718" s="48" t="e">
        <f>VLOOKUP(A4718,'TAZ definitions'!$A$1:$E$1902,2,FALSE)</f>
        <v>#N/A</v>
      </c>
      <c r="G4718" s="48" t="e">
        <f>VLOOKUP(A4718,'TAZ definitions'!$A$1:$E$1902,4,FALSE)</f>
        <v>#N/A</v>
      </c>
      <c r="H4718" s="44">
        <v>183837</v>
      </c>
      <c r="I4718" s="44">
        <v>0</v>
      </c>
      <c r="J4718" s="44">
        <v>25237</v>
      </c>
      <c r="K4718" s="44">
        <v>0</v>
      </c>
      <c r="L4718" s="44">
        <v>0</v>
      </c>
      <c r="M4718" s="44">
        <v>0</v>
      </c>
      <c r="N4718" s="44">
        <v>0</v>
      </c>
      <c r="O4718" s="44">
        <v>0</v>
      </c>
      <c r="P4718" s="44">
        <v>0</v>
      </c>
      <c r="Q4718" s="44">
        <v>0</v>
      </c>
      <c r="R4718" s="44">
        <v>20.024027</v>
      </c>
      <c r="S4718" s="44">
        <v>19.552147000000001</v>
      </c>
      <c r="T4718" s="44">
        <v>183837</v>
      </c>
      <c r="U4718" s="44">
        <v>25237</v>
      </c>
      <c r="V4718" s="44">
        <v>0</v>
      </c>
      <c r="W4718" s="44">
        <v>0</v>
      </c>
      <c r="X4718" s="44">
        <v>36083.221439000001</v>
      </c>
      <c r="Y4718" s="44">
        <v>79032.271712000002</v>
      </c>
      <c r="Z4718" s="44">
        <v>3104.6955250000001</v>
      </c>
      <c r="AA4718" s="44">
        <v>71.171308999999994</v>
      </c>
      <c r="AB4718" s="44">
        <v>3.2178610000000001</v>
      </c>
      <c r="AC4718" s="44">
        <v>1.733867</v>
      </c>
      <c r="AD4718" s="44">
        <v>20096.30358</v>
      </c>
    </row>
    <row r="4719" spans="1:30" x14ac:dyDescent="0.25">
      <c r="A4719">
        <v>207252</v>
      </c>
      <c r="B4719" t="s">
        <v>468</v>
      </c>
      <c r="C4719" t="s">
        <v>498</v>
      </c>
      <c r="D4719" t="s">
        <v>507</v>
      </c>
      <c r="F4719" s="48" t="e">
        <f>VLOOKUP(A4719,'TAZ definitions'!$A$1:$E$1902,2,FALSE)</f>
        <v>#N/A</v>
      </c>
      <c r="G4719" s="48" t="e">
        <f>VLOOKUP(A4719,'TAZ definitions'!$A$1:$E$1902,4,FALSE)</f>
        <v>#N/A</v>
      </c>
      <c r="H4719" s="44">
        <v>146782</v>
      </c>
      <c r="I4719" s="44">
        <v>0</v>
      </c>
      <c r="J4719" s="44">
        <v>23693</v>
      </c>
      <c r="K4719" s="44">
        <v>0</v>
      </c>
      <c r="L4719" s="44">
        <v>0</v>
      </c>
      <c r="M4719" s="44">
        <v>0</v>
      </c>
      <c r="N4719" s="44">
        <v>0</v>
      </c>
      <c r="O4719" s="44">
        <v>0</v>
      </c>
      <c r="P4719" s="44">
        <v>0</v>
      </c>
      <c r="Q4719" s="44">
        <v>0</v>
      </c>
      <c r="R4719" s="44">
        <v>17.940767000000001</v>
      </c>
      <c r="S4719" s="44">
        <v>17.599758000000001</v>
      </c>
      <c r="T4719" s="44">
        <v>146782</v>
      </c>
      <c r="U4719" s="44">
        <v>23693.001952999999</v>
      </c>
      <c r="V4719" s="44">
        <v>0</v>
      </c>
      <c r="W4719" s="44">
        <v>0</v>
      </c>
      <c r="X4719" s="44">
        <v>3002.1084639999999</v>
      </c>
      <c r="Y4719" s="44">
        <v>3933.1660019999999</v>
      </c>
      <c r="Z4719" s="44">
        <v>197.09719100000001</v>
      </c>
      <c r="AA4719" s="44">
        <v>4.0604519999999997</v>
      </c>
      <c r="AB4719" s="44">
        <v>0.157717</v>
      </c>
      <c r="AC4719" s="44">
        <v>9.9586999999999995E-2</v>
      </c>
      <c r="AD4719" s="44">
        <v>1141.993743</v>
      </c>
    </row>
    <row r="4720" spans="1:30" x14ac:dyDescent="0.25">
      <c r="A4720">
        <v>207253</v>
      </c>
      <c r="B4720" t="s">
        <v>468</v>
      </c>
      <c r="C4720" t="s">
        <v>498</v>
      </c>
      <c r="D4720" t="s">
        <v>507</v>
      </c>
      <c r="F4720" s="48" t="e">
        <f>VLOOKUP(A4720,'TAZ definitions'!$A$1:$E$1902,2,FALSE)</f>
        <v>#N/A</v>
      </c>
      <c r="G4720" s="48" t="e">
        <f>VLOOKUP(A4720,'TAZ definitions'!$A$1:$E$1902,4,FALSE)</f>
        <v>#N/A</v>
      </c>
      <c r="H4720" s="44">
        <v>154633</v>
      </c>
      <c r="I4720" s="44">
        <v>0</v>
      </c>
      <c r="J4720" s="44">
        <v>22569</v>
      </c>
      <c r="K4720" s="44">
        <v>0</v>
      </c>
      <c r="L4720" s="44">
        <v>0</v>
      </c>
      <c r="M4720" s="44">
        <v>0</v>
      </c>
      <c r="N4720" s="44">
        <v>0</v>
      </c>
      <c r="O4720" s="44">
        <v>0</v>
      </c>
      <c r="P4720" s="44">
        <v>0</v>
      </c>
      <c r="Q4720" s="44">
        <v>0</v>
      </c>
      <c r="R4720" s="44">
        <v>18.483378999999999</v>
      </c>
      <c r="S4720" s="44">
        <v>18.256133999999999</v>
      </c>
      <c r="T4720" s="44">
        <v>154633</v>
      </c>
      <c r="U4720" s="44">
        <v>22569.001952999999</v>
      </c>
      <c r="V4720" s="44">
        <v>0</v>
      </c>
      <c r="W4720" s="44">
        <v>0</v>
      </c>
      <c r="X4720" s="44">
        <v>6984.3671299999996</v>
      </c>
      <c r="Y4720" s="44">
        <v>23469.170516999999</v>
      </c>
      <c r="Z4720" s="44">
        <v>931.21157000000005</v>
      </c>
      <c r="AA4720" s="44">
        <v>21.893162</v>
      </c>
      <c r="AB4720" s="44">
        <v>0.92627199999999998</v>
      </c>
      <c r="AC4720" s="44">
        <v>0.53160499999999999</v>
      </c>
      <c r="AD4720" s="44">
        <v>6027.6326769999996</v>
      </c>
    </row>
    <row r="4721" spans="1:30" x14ac:dyDescent="0.25">
      <c r="A4721">
        <v>207254</v>
      </c>
      <c r="B4721" t="s">
        <v>468</v>
      </c>
      <c r="C4721" t="s">
        <v>498</v>
      </c>
      <c r="D4721" t="s">
        <v>507</v>
      </c>
      <c r="F4721" s="48" t="e">
        <f>VLOOKUP(A4721,'TAZ definitions'!$A$1:$E$1902,2,FALSE)</f>
        <v>#N/A</v>
      </c>
      <c r="G4721" s="48" t="e">
        <f>VLOOKUP(A4721,'TAZ definitions'!$A$1:$E$1902,4,FALSE)</f>
        <v>#N/A</v>
      </c>
      <c r="H4721" s="44">
        <v>174949</v>
      </c>
      <c r="I4721" s="44">
        <v>0</v>
      </c>
      <c r="J4721" s="44">
        <v>23547</v>
      </c>
      <c r="K4721" s="44">
        <v>0</v>
      </c>
      <c r="L4721" s="44">
        <v>0</v>
      </c>
      <c r="M4721" s="44">
        <v>0</v>
      </c>
      <c r="N4721" s="44">
        <v>0</v>
      </c>
      <c r="O4721" s="44">
        <v>0</v>
      </c>
      <c r="P4721" s="44">
        <v>0</v>
      </c>
      <c r="Q4721" s="44">
        <v>0</v>
      </c>
      <c r="R4721" s="44">
        <v>19.703859000000001</v>
      </c>
      <c r="S4721" s="44">
        <v>19.277035000000001</v>
      </c>
      <c r="T4721" s="44">
        <v>174949</v>
      </c>
      <c r="U4721" s="44">
        <v>23547</v>
      </c>
      <c r="V4721" s="44">
        <v>0</v>
      </c>
      <c r="W4721" s="44">
        <v>0</v>
      </c>
      <c r="X4721" s="44">
        <v>0</v>
      </c>
      <c r="Y4721" s="44">
        <v>0</v>
      </c>
      <c r="Z4721" s="44">
        <v>0</v>
      </c>
      <c r="AA4721" s="44">
        <v>0</v>
      </c>
      <c r="AB4721" s="44">
        <v>0</v>
      </c>
      <c r="AC4721" s="44">
        <v>0</v>
      </c>
      <c r="AD4721" s="44">
        <v>0</v>
      </c>
    </row>
    <row r="4722" spans="1:30" x14ac:dyDescent="0.25">
      <c r="A4722">
        <v>207255</v>
      </c>
      <c r="B4722" t="s">
        <v>468</v>
      </c>
      <c r="C4722" t="s">
        <v>498</v>
      </c>
      <c r="D4722" t="s">
        <v>407</v>
      </c>
      <c r="F4722" s="48" t="e">
        <f>VLOOKUP(A4722,'TAZ definitions'!$A$1:$E$1902,2,FALSE)</f>
        <v>#N/A</v>
      </c>
      <c r="G4722" s="48" t="e">
        <f>VLOOKUP(A4722,'TAZ definitions'!$A$1:$E$1902,4,FALSE)</f>
        <v>#N/A</v>
      </c>
      <c r="H4722" s="44">
        <v>58323</v>
      </c>
      <c r="I4722" s="44">
        <v>0</v>
      </c>
      <c r="J4722" s="44">
        <v>10023</v>
      </c>
      <c r="K4722" s="44">
        <v>0</v>
      </c>
      <c r="L4722" s="44">
        <v>0</v>
      </c>
      <c r="M4722" s="44">
        <v>0</v>
      </c>
      <c r="N4722" s="44">
        <v>0</v>
      </c>
      <c r="O4722" s="44">
        <v>0</v>
      </c>
      <c r="P4722" s="44">
        <v>0</v>
      </c>
      <c r="Q4722" s="44">
        <v>0</v>
      </c>
      <c r="R4722" s="44">
        <v>20.286992999999999</v>
      </c>
      <c r="S4722" s="44">
        <v>20.530756</v>
      </c>
      <c r="T4722" s="44">
        <v>58323</v>
      </c>
      <c r="U4722" s="44">
        <v>10023</v>
      </c>
      <c r="V4722" s="44">
        <v>0</v>
      </c>
      <c r="W4722" s="44">
        <v>0</v>
      </c>
      <c r="X4722" s="44">
        <v>21141.857033</v>
      </c>
      <c r="Y4722" s="44">
        <v>30634.286113999999</v>
      </c>
      <c r="Z4722" s="44">
        <v>1135.0539060000001</v>
      </c>
      <c r="AA4722" s="44">
        <v>27.622236000000001</v>
      </c>
      <c r="AB4722" s="44">
        <v>1.231015</v>
      </c>
      <c r="AC4722" s="44">
        <v>0.66673899999999997</v>
      </c>
      <c r="AD4722" s="44">
        <v>7631.325691</v>
      </c>
    </row>
    <row r="4723" spans="1:30" x14ac:dyDescent="0.25">
      <c r="A4723">
        <v>207256</v>
      </c>
      <c r="B4723" t="s">
        <v>468</v>
      </c>
      <c r="C4723" t="s">
        <v>498</v>
      </c>
      <c r="D4723" t="s">
        <v>157</v>
      </c>
      <c r="F4723" s="48" t="e">
        <f>VLOOKUP(A4723,'TAZ definitions'!$A$1:$E$1902,2,FALSE)</f>
        <v>#N/A</v>
      </c>
      <c r="G4723" s="48" t="e">
        <f>VLOOKUP(A4723,'TAZ definitions'!$A$1:$E$1902,4,FALSE)</f>
        <v>#N/A</v>
      </c>
      <c r="H4723" s="44">
        <v>67668</v>
      </c>
      <c r="I4723" s="44">
        <v>0</v>
      </c>
      <c r="J4723" s="44">
        <v>13377</v>
      </c>
      <c r="K4723" s="44">
        <v>0</v>
      </c>
      <c r="L4723" s="44">
        <v>0</v>
      </c>
      <c r="M4723" s="44">
        <v>0</v>
      </c>
      <c r="N4723" s="44">
        <v>0</v>
      </c>
      <c r="O4723" s="44">
        <v>0</v>
      </c>
      <c r="P4723" s="44">
        <v>0</v>
      </c>
      <c r="Q4723" s="44">
        <v>0</v>
      </c>
      <c r="R4723" s="44">
        <v>21.082564999999999</v>
      </c>
      <c r="S4723" s="44">
        <v>21.098555000000001</v>
      </c>
      <c r="T4723" s="44">
        <v>67668</v>
      </c>
      <c r="U4723" s="44">
        <v>13377</v>
      </c>
      <c r="V4723" s="44">
        <v>0</v>
      </c>
      <c r="W4723" s="44">
        <v>0</v>
      </c>
      <c r="X4723" s="44">
        <v>17355.764168999998</v>
      </c>
      <c r="Y4723" s="44">
        <v>23954.313203000002</v>
      </c>
      <c r="Z4723" s="44">
        <v>962.82252500000004</v>
      </c>
      <c r="AA4723" s="44">
        <v>21.992211000000001</v>
      </c>
      <c r="AB4723" s="44">
        <v>0.95907200000000004</v>
      </c>
      <c r="AC4723" s="44">
        <v>0.53468499999999997</v>
      </c>
      <c r="AD4723" s="44">
        <v>6101.7703170000004</v>
      </c>
    </row>
    <row r="4724" spans="1:30" x14ac:dyDescent="0.25">
      <c r="A4724">
        <v>207257</v>
      </c>
      <c r="B4724" t="s">
        <v>468</v>
      </c>
      <c r="C4724" t="s">
        <v>498</v>
      </c>
      <c r="D4724" t="s">
        <v>157</v>
      </c>
      <c r="F4724" s="48" t="e">
        <f>VLOOKUP(A4724,'TAZ definitions'!$A$1:$E$1902,2,FALSE)</f>
        <v>#N/A</v>
      </c>
      <c r="G4724" s="48" t="e">
        <f>VLOOKUP(A4724,'TAZ definitions'!$A$1:$E$1902,4,FALSE)</f>
        <v>#N/A</v>
      </c>
      <c r="H4724" s="44">
        <v>103937</v>
      </c>
      <c r="I4724" s="44">
        <v>0</v>
      </c>
      <c r="J4724" s="44">
        <v>18343</v>
      </c>
      <c r="K4724" s="44">
        <v>0</v>
      </c>
      <c r="L4724" s="44">
        <v>0</v>
      </c>
      <c r="M4724" s="44">
        <v>0</v>
      </c>
      <c r="N4724" s="44">
        <v>0</v>
      </c>
      <c r="O4724" s="44">
        <v>0</v>
      </c>
      <c r="P4724" s="44">
        <v>0</v>
      </c>
      <c r="Q4724" s="44">
        <v>0</v>
      </c>
      <c r="R4724" s="44">
        <v>19.196095</v>
      </c>
      <c r="S4724" s="44">
        <v>19.985249</v>
      </c>
      <c r="T4724" s="44">
        <v>103937.007813</v>
      </c>
      <c r="U4724" s="44">
        <v>18343</v>
      </c>
      <c r="V4724" s="44">
        <v>0</v>
      </c>
      <c r="W4724" s="44">
        <v>0</v>
      </c>
      <c r="X4724" s="44">
        <v>850.79005400000005</v>
      </c>
      <c r="Y4724" s="44">
        <v>6219.9613600000002</v>
      </c>
      <c r="Z4724" s="44">
        <v>227.69081299999999</v>
      </c>
      <c r="AA4724" s="44">
        <v>5.4437920000000002</v>
      </c>
      <c r="AB4724" s="44">
        <v>0.22261500000000001</v>
      </c>
      <c r="AC4724" s="44">
        <v>0.13006100000000001</v>
      </c>
      <c r="AD4724" s="44">
        <v>1478.301989</v>
      </c>
    </row>
    <row r="4725" spans="1:30" x14ac:dyDescent="0.25">
      <c r="A4725">
        <v>207258</v>
      </c>
      <c r="B4725" t="s">
        <v>468</v>
      </c>
      <c r="C4725" t="s">
        <v>498</v>
      </c>
      <c r="D4725" t="s">
        <v>508</v>
      </c>
      <c r="F4725" s="48" t="e">
        <f>VLOOKUP(A4725,'TAZ definitions'!$A$1:$E$1902,2,FALSE)</f>
        <v>#N/A</v>
      </c>
      <c r="G4725" s="48" t="e">
        <f>VLOOKUP(A4725,'TAZ definitions'!$A$1:$E$1902,4,FALSE)</f>
        <v>#N/A</v>
      </c>
      <c r="H4725" s="44">
        <v>9201</v>
      </c>
      <c r="I4725" s="44">
        <v>0</v>
      </c>
      <c r="J4725" s="44">
        <v>1008</v>
      </c>
      <c r="K4725" s="44">
        <v>0</v>
      </c>
      <c r="L4725" s="44">
        <v>0</v>
      </c>
      <c r="M4725" s="44">
        <v>0</v>
      </c>
      <c r="N4725" s="44">
        <v>0</v>
      </c>
      <c r="O4725" s="44">
        <v>0</v>
      </c>
      <c r="P4725" s="44">
        <v>0</v>
      </c>
      <c r="Q4725" s="44">
        <v>0</v>
      </c>
      <c r="R4725" s="44">
        <v>26.911655</v>
      </c>
      <c r="S4725" s="44">
        <v>26.935934</v>
      </c>
      <c r="T4725" s="44">
        <v>9201</v>
      </c>
      <c r="U4725" s="44">
        <v>1008</v>
      </c>
      <c r="V4725" s="44">
        <v>0</v>
      </c>
      <c r="W4725" s="44">
        <v>0</v>
      </c>
      <c r="X4725" s="44">
        <v>0</v>
      </c>
      <c r="Y4725" s="44">
        <v>3302.8566900000001</v>
      </c>
      <c r="Z4725" s="44">
        <v>96.123948999999996</v>
      </c>
      <c r="AA4725" s="44">
        <v>2.7369460000000001</v>
      </c>
      <c r="AB4725" s="44">
        <v>0.13441900000000001</v>
      </c>
      <c r="AC4725" s="44">
        <v>6.2678999999999999E-2</v>
      </c>
      <c r="AD4725" s="44">
        <v>717.65403400000002</v>
      </c>
    </row>
    <row r="4726" spans="1:30" x14ac:dyDescent="0.25">
      <c r="A4726">
        <v>207259</v>
      </c>
      <c r="B4726" t="s">
        <v>468</v>
      </c>
      <c r="C4726" t="s">
        <v>498</v>
      </c>
      <c r="D4726" t="s">
        <v>507</v>
      </c>
      <c r="F4726" s="48" t="e">
        <f>VLOOKUP(A4726,'TAZ definitions'!$A$1:$E$1902,2,FALSE)</f>
        <v>#N/A</v>
      </c>
      <c r="G4726" s="48" t="e">
        <f>VLOOKUP(A4726,'TAZ definitions'!$A$1:$E$1902,4,FALSE)</f>
        <v>#N/A</v>
      </c>
      <c r="H4726" s="44">
        <v>107538</v>
      </c>
      <c r="I4726" s="44">
        <v>0</v>
      </c>
      <c r="J4726" s="44">
        <v>19628</v>
      </c>
      <c r="K4726" s="44">
        <v>0</v>
      </c>
      <c r="L4726" s="44">
        <v>0</v>
      </c>
      <c r="M4726" s="44">
        <v>0</v>
      </c>
      <c r="N4726" s="44">
        <v>0</v>
      </c>
      <c r="O4726" s="44">
        <v>0</v>
      </c>
      <c r="P4726" s="44">
        <v>0</v>
      </c>
      <c r="Q4726" s="44">
        <v>0</v>
      </c>
      <c r="R4726" s="44">
        <v>20.784185000000001</v>
      </c>
      <c r="S4726" s="44">
        <v>20.264503000000001</v>
      </c>
      <c r="T4726" s="44">
        <v>107537.992188</v>
      </c>
      <c r="U4726" s="44">
        <v>19628</v>
      </c>
      <c r="V4726" s="44">
        <v>0</v>
      </c>
      <c r="W4726" s="44">
        <v>0</v>
      </c>
      <c r="X4726" s="44">
        <v>0</v>
      </c>
      <c r="Y4726" s="44">
        <v>6500.7514119999996</v>
      </c>
      <c r="Z4726" s="44">
        <v>193.020453</v>
      </c>
      <c r="AA4726" s="44">
        <v>5.4365360000000003</v>
      </c>
      <c r="AB4726" s="44">
        <v>0.25701400000000002</v>
      </c>
      <c r="AC4726" s="44">
        <v>0.124101</v>
      </c>
      <c r="AD4726" s="44">
        <v>1408.687968</v>
      </c>
    </row>
    <row r="4727" spans="1:30" x14ac:dyDescent="0.25">
      <c r="A4727">
        <v>207260</v>
      </c>
      <c r="B4727" t="s">
        <v>468</v>
      </c>
      <c r="C4727" t="s">
        <v>498</v>
      </c>
      <c r="D4727" t="s">
        <v>507</v>
      </c>
      <c r="F4727" s="48" t="e">
        <f>VLOOKUP(A4727,'TAZ definitions'!$A$1:$E$1902,2,FALSE)</f>
        <v>#N/A</v>
      </c>
      <c r="G4727" s="48" t="e">
        <f>VLOOKUP(A4727,'TAZ definitions'!$A$1:$E$1902,4,FALSE)</f>
        <v>#N/A</v>
      </c>
      <c r="H4727" s="44">
        <v>107104</v>
      </c>
      <c r="I4727" s="44">
        <v>0</v>
      </c>
      <c r="J4727" s="44">
        <v>19901</v>
      </c>
      <c r="K4727" s="44">
        <v>0</v>
      </c>
      <c r="L4727" s="44">
        <v>0</v>
      </c>
      <c r="M4727" s="44">
        <v>0</v>
      </c>
      <c r="N4727" s="44">
        <v>0</v>
      </c>
      <c r="O4727" s="44">
        <v>0</v>
      </c>
      <c r="P4727" s="44">
        <v>0</v>
      </c>
      <c r="Q4727" s="44">
        <v>0</v>
      </c>
      <c r="R4727" s="44">
        <v>21.779457000000001</v>
      </c>
      <c r="S4727" s="44">
        <v>21.109116</v>
      </c>
      <c r="T4727" s="44">
        <v>107104</v>
      </c>
      <c r="U4727" s="44">
        <v>19901</v>
      </c>
      <c r="V4727" s="44">
        <v>0</v>
      </c>
      <c r="W4727" s="44">
        <v>0</v>
      </c>
      <c r="X4727" s="44">
        <v>8516.6836299999995</v>
      </c>
      <c r="Y4727" s="44">
        <v>17157.306972999999</v>
      </c>
      <c r="Z4727" s="44">
        <v>660.75273400000003</v>
      </c>
      <c r="AA4727" s="44">
        <v>15.558973999999999</v>
      </c>
      <c r="AB4727" s="44">
        <v>0.66311399999999998</v>
      </c>
      <c r="AC4727" s="44">
        <v>0.375531</v>
      </c>
      <c r="AD4727" s="44">
        <v>4283.3980680000004</v>
      </c>
    </row>
    <row r="4728" spans="1:30" x14ac:dyDescent="0.25">
      <c r="A4728">
        <v>207261</v>
      </c>
      <c r="B4728" t="s">
        <v>468</v>
      </c>
      <c r="C4728" t="s">
        <v>498</v>
      </c>
      <c r="D4728" t="s">
        <v>507</v>
      </c>
      <c r="F4728" s="48" t="e">
        <f>VLOOKUP(A4728,'TAZ definitions'!$A$1:$E$1902,2,FALSE)</f>
        <v>#N/A</v>
      </c>
      <c r="G4728" s="48" t="e">
        <f>VLOOKUP(A4728,'TAZ definitions'!$A$1:$E$1902,4,FALSE)</f>
        <v>#N/A</v>
      </c>
      <c r="H4728" s="44">
        <v>129482</v>
      </c>
      <c r="I4728" s="44">
        <v>0</v>
      </c>
      <c r="J4728" s="44">
        <v>20989</v>
      </c>
      <c r="K4728" s="44">
        <v>0</v>
      </c>
      <c r="L4728" s="44">
        <v>0</v>
      </c>
      <c r="M4728" s="44">
        <v>0</v>
      </c>
      <c r="N4728" s="44">
        <v>0</v>
      </c>
      <c r="O4728" s="44">
        <v>0</v>
      </c>
      <c r="P4728" s="44">
        <v>0</v>
      </c>
      <c r="Q4728" s="44">
        <v>0</v>
      </c>
      <c r="R4728" s="44">
        <v>18.310414999999999</v>
      </c>
      <c r="S4728" s="44">
        <v>17.922858999999999</v>
      </c>
      <c r="T4728" s="44">
        <v>129481.992188</v>
      </c>
      <c r="U4728" s="44">
        <v>20989</v>
      </c>
      <c r="V4728" s="44">
        <v>0</v>
      </c>
      <c r="W4728" s="44">
        <v>0</v>
      </c>
      <c r="X4728" s="44">
        <v>0</v>
      </c>
      <c r="Y4728" s="44">
        <v>28382.180482</v>
      </c>
      <c r="Z4728" s="44">
        <v>1188.9496959999999</v>
      </c>
      <c r="AA4728" s="44">
        <v>24.955601999999999</v>
      </c>
      <c r="AB4728" s="44">
        <v>1.058443</v>
      </c>
      <c r="AC4728" s="44">
        <v>0.63438600000000001</v>
      </c>
      <c r="AD4728" s="44">
        <v>7337.8505180000002</v>
      </c>
    </row>
    <row r="4729" spans="1:30" x14ac:dyDescent="0.25">
      <c r="A4729">
        <v>207262</v>
      </c>
      <c r="B4729" t="s">
        <v>468</v>
      </c>
      <c r="C4729" t="s">
        <v>498</v>
      </c>
      <c r="D4729" t="s">
        <v>507</v>
      </c>
      <c r="F4729" s="48" t="e">
        <f>VLOOKUP(A4729,'TAZ definitions'!$A$1:$E$1902,2,FALSE)</f>
        <v>#N/A</v>
      </c>
      <c r="G4729" s="48" t="e">
        <f>VLOOKUP(A4729,'TAZ definitions'!$A$1:$E$1902,4,FALSE)</f>
        <v>#N/A</v>
      </c>
      <c r="H4729" s="44">
        <v>112219</v>
      </c>
      <c r="I4729" s="44">
        <v>0</v>
      </c>
      <c r="J4729" s="44">
        <v>20099</v>
      </c>
      <c r="K4729" s="44">
        <v>0</v>
      </c>
      <c r="L4729" s="44">
        <v>0</v>
      </c>
      <c r="M4729" s="44">
        <v>0</v>
      </c>
      <c r="N4729" s="44">
        <v>0</v>
      </c>
      <c r="O4729" s="44">
        <v>0</v>
      </c>
      <c r="P4729" s="44">
        <v>0</v>
      </c>
      <c r="Q4729" s="44">
        <v>0</v>
      </c>
      <c r="R4729" s="44">
        <v>19.107182000000002</v>
      </c>
      <c r="S4729" s="44">
        <v>18.260296</v>
      </c>
      <c r="T4729" s="44">
        <v>112219</v>
      </c>
      <c r="U4729" s="44">
        <v>20099</v>
      </c>
      <c r="V4729" s="44">
        <v>0</v>
      </c>
      <c r="W4729" s="44">
        <v>0</v>
      </c>
      <c r="X4729" s="44">
        <v>9429.0301259999997</v>
      </c>
      <c r="Y4729" s="44">
        <v>28807.47092</v>
      </c>
      <c r="Z4729" s="44">
        <v>1312.794539</v>
      </c>
      <c r="AA4729" s="44">
        <v>27.112677000000001</v>
      </c>
      <c r="AB4729" s="44">
        <v>1.112296</v>
      </c>
      <c r="AC4729" s="44">
        <v>0.68055900000000003</v>
      </c>
      <c r="AD4729" s="44">
        <v>7835.5048980000001</v>
      </c>
    </row>
    <row r="4730" spans="1:30" x14ac:dyDescent="0.25">
      <c r="A4730">
        <v>207263</v>
      </c>
      <c r="B4730" t="s">
        <v>468</v>
      </c>
      <c r="C4730" t="s">
        <v>498</v>
      </c>
      <c r="D4730" t="s">
        <v>507</v>
      </c>
      <c r="F4730" s="48" t="e">
        <f>VLOOKUP(A4730,'TAZ definitions'!$A$1:$E$1902,2,FALSE)</f>
        <v>#N/A</v>
      </c>
      <c r="G4730" s="48" t="e">
        <f>VLOOKUP(A4730,'TAZ definitions'!$A$1:$E$1902,4,FALSE)</f>
        <v>#N/A</v>
      </c>
      <c r="H4730" s="44">
        <v>141440</v>
      </c>
      <c r="I4730" s="44">
        <v>0</v>
      </c>
      <c r="J4730" s="44">
        <v>23375</v>
      </c>
      <c r="K4730" s="44">
        <v>0</v>
      </c>
      <c r="L4730" s="44">
        <v>0</v>
      </c>
      <c r="M4730" s="44">
        <v>0</v>
      </c>
      <c r="N4730" s="44">
        <v>0</v>
      </c>
      <c r="O4730" s="44">
        <v>0</v>
      </c>
      <c r="P4730" s="44">
        <v>0</v>
      </c>
      <c r="Q4730" s="44">
        <v>0</v>
      </c>
      <c r="R4730" s="44">
        <v>18.302288000000001</v>
      </c>
      <c r="S4730" s="44">
        <v>17.735502</v>
      </c>
      <c r="T4730" s="44">
        <v>141440</v>
      </c>
      <c r="U4730" s="44">
        <v>23374.998047000001</v>
      </c>
      <c r="V4730" s="44">
        <v>0</v>
      </c>
      <c r="W4730" s="44">
        <v>0</v>
      </c>
      <c r="X4730" s="44">
        <v>0</v>
      </c>
      <c r="Y4730" s="44">
        <v>6050.1071750000001</v>
      </c>
      <c r="Z4730" s="44">
        <v>242.71650600000001</v>
      </c>
      <c r="AA4730" s="44">
        <v>5.3030390000000001</v>
      </c>
      <c r="AB4730" s="44">
        <v>0.207011</v>
      </c>
      <c r="AC4730" s="44">
        <v>0.13289799999999999</v>
      </c>
      <c r="AD4730" s="44">
        <v>1527.6477629999999</v>
      </c>
    </row>
    <row r="4731" spans="1:30" x14ac:dyDescent="0.25">
      <c r="A4731">
        <v>207264</v>
      </c>
      <c r="B4731" t="s">
        <v>468</v>
      </c>
      <c r="C4731" t="s">
        <v>498</v>
      </c>
      <c r="D4731" t="s">
        <v>115</v>
      </c>
      <c r="F4731" s="48" t="e">
        <f>VLOOKUP(A4731,'TAZ definitions'!$A$1:$E$1902,2,FALSE)</f>
        <v>#N/A</v>
      </c>
      <c r="G4731" s="48" t="e">
        <f>VLOOKUP(A4731,'TAZ definitions'!$A$1:$E$1902,4,FALSE)</f>
        <v>#N/A</v>
      </c>
      <c r="H4731" s="44">
        <v>19425</v>
      </c>
      <c r="I4731" s="44">
        <v>0</v>
      </c>
      <c r="J4731" s="44">
        <v>3463</v>
      </c>
      <c r="K4731" s="44">
        <v>0</v>
      </c>
      <c r="L4731" s="44">
        <v>0</v>
      </c>
      <c r="M4731" s="44">
        <v>0</v>
      </c>
      <c r="N4731" s="44">
        <v>0</v>
      </c>
      <c r="O4731" s="44">
        <v>0</v>
      </c>
      <c r="P4731" s="44">
        <v>0</v>
      </c>
      <c r="Q4731" s="44">
        <v>0</v>
      </c>
      <c r="R4731" s="44">
        <v>23.853148000000001</v>
      </c>
      <c r="S4731" s="44">
        <v>23.938908000000001</v>
      </c>
      <c r="T4731" s="44">
        <v>19425</v>
      </c>
      <c r="U4731" s="44">
        <v>3463.0002439999998</v>
      </c>
      <c r="V4731" s="44">
        <v>0</v>
      </c>
      <c r="W4731" s="44">
        <v>0</v>
      </c>
      <c r="X4731" s="44">
        <v>0</v>
      </c>
      <c r="Y4731" s="44">
        <v>1914.4550409999999</v>
      </c>
      <c r="Z4731" s="44">
        <v>57.625967000000003</v>
      </c>
      <c r="AA4731" s="44">
        <v>1.6016649999999999</v>
      </c>
      <c r="AB4731" s="44">
        <v>7.1856000000000003E-2</v>
      </c>
      <c r="AC4731" s="44">
        <v>3.6958999999999999E-2</v>
      </c>
      <c r="AD4731" s="44">
        <v>415.44827900000001</v>
      </c>
    </row>
    <row r="4732" spans="1:30" x14ac:dyDescent="0.25">
      <c r="A4732">
        <v>207265</v>
      </c>
      <c r="B4732" t="s">
        <v>468</v>
      </c>
      <c r="C4732" t="s">
        <v>498</v>
      </c>
      <c r="D4732" t="s">
        <v>241</v>
      </c>
      <c r="F4732" s="48" t="e">
        <f>VLOOKUP(A4732,'TAZ definitions'!$A$1:$E$1902,2,FALSE)</f>
        <v>#N/A</v>
      </c>
      <c r="G4732" s="48" t="e">
        <f>VLOOKUP(A4732,'TAZ definitions'!$A$1:$E$1902,4,FALSE)</f>
        <v>#N/A</v>
      </c>
      <c r="H4732" s="44">
        <v>19464</v>
      </c>
      <c r="I4732" s="44">
        <v>0</v>
      </c>
      <c r="J4732" s="44">
        <v>3508</v>
      </c>
      <c r="K4732" s="44">
        <v>0</v>
      </c>
      <c r="L4732" s="44">
        <v>0</v>
      </c>
      <c r="M4732" s="44">
        <v>0</v>
      </c>
      <c r="N4732" s="44">
        <v>0</v>
      </c>
      <c r="O4732" s="44">
        <v>0</v>
      </c>
      <c r="P4732" s="44">
        <v>0</v>
      </c>
      <c r="Q4732" s="44">
        <v>0</v>
      </c>
      <c r="R4732" s="44">
        <v>20.481482</v>
      </c>
      <c r="S4732" s="44">
        <v>20.642838000000001</v>
      </c>
      <c r="T4732" s="44">
        <v>19464</v>
      </c>
      <c r="U4732" s="44">
        <v>3508</v>
      </c>
      <c r="V4732" s="44">
        <v>0</v>
      </c>
      <c r="W4732" s="44">
        <v>0</v>
      </c>
      <c r="X4732" s="44">
        <v>8354.7298329999994</v>
      </c>
      <c r="Y4732" s="44">
        <v>14035.415851</v>
      </c>
      <c r="Z4732" s="44">
        <v>414.32207499999998</v>
      </c>
      <c r="AA4732" s="44">
        <v>14.198471</v>
      </c>
      <c r="AB4732" s="44">
        <v>0.68740800000000002</v>
      </c>
      <c r="AC4732" s="44">
        <v>0.28175699999999998</v>
      </c>
      <c r="AD4732" s="44">
        <v>3275.6886009999998</v>
      </c>
    </row>
    <row r="4733" spans="1:30" x14ac:dyDescent="0.25">
      <c r="A4733">
        <v>207266</v>
      </c>
      <c r="B4733" t="s">
        <v>468</v>
      </c>
      <c r="C4733" t="s">
        <v>498</v>
      </c>
      <c r="D4733" t="s">
        <v>234</v>
      </c>
      <c r="F4733" s="48" t="e">
        <f>VLOOKUP(A4733,'TAZ definitions'!$A$1:$E$1902,2,FALSE)</f>
        <v>#N/A</v>
      </c>
      <c r="G4733" s="48" t="e">
        <f>VLOOKUP(A4733,'TAZ definitions'!$A$1:$E$1902,4,FALSE)</f>
        <v>#N/A</v>
      </c>
      <c r="H4733" s="44">
        <v>124283</v>
      </c>
      <c r="I4733" s="44">
        <v>0</v>
      </c>
      <c r="J4733" s="44">
        <v>21999</v>
      </c>
      <c r="K4733" s="44">
        <v>0</v>
      </c>
      <c r="L4733" s="44">
        <v>0</v>
      </c>
      <c r="M4733" s="44">
        <v>0</v>
      </c>
      <c r="N4733" s="44">
        <v>0</v>
      </c>
      <c r="O4733" s="44">
        <v>0</v>
      </c>
      <c r="P4733" s="44">
        <v>0</v>
      </c>
      <c r="Q4733" s="44">
        <v>0</v>
      </c>
      <c r="R4733" s="44">
        <v>19.081175000000002</v>
      </c>
      <c r="S4733" s="44">
        <v>19.297834000000002</v>
      </c>
      <c r="T4733" s="44">
        <v>124283</v>
      </c>
      <c r="U4733" s="44">
        <v>21999</v>
      </c>
      <c r="V4733" s="44">
        <v>0</v>
      </c>
      <c r="W4733" s="44">
        <v>0</v>
      </c>
      <c r="X4733" s="44">
        <v>13281.172973000001</v>
      </c>
      <c r="Y4733" s="44">
        <v>28821.300612999999</v>
      </c>
      <c r="Z4733" s="44">
        <v>930.72805800000003</v>
      </c>
      <c r="AA4733" s="44">
        <v>24.087126000000001</v>
      </c>
      <c r="AB4733" s="44">
        <v>1.1959139999999999</v>
      </c>
      <c r="AC4733" s="44">
        <v>0.57506400000000002</v>
      </c>
      <c r="AD4733" s="44">
        <v>6710.4960629999996</v>
      </c>
    </row>
    <row r="4734" spans="1:30" x14ac:dyDescent="0.25">
      <c r="A4734">
        <v>207267</v>
      </c>
      <c r="B4734" t="s">
        <v>468</v>
      </c>
      <c r="C4734" t="s">
        <v>498</v>
      </c>
      <c r="D4734" t="s">
        <v>234</v>
      </c>
      <c r="F4734" s="48" t="e">
        <f>VLOOKUP(A4734,'TAZ definitions'!$A$1:$E$1902,2,FALSE)</f>
        <v>#N/A</v>
      </c>
      <c r="G4734" s="48" t="e">
        <f>VLOOKUP(A4734,'TAZ definitions'!$A$1:$E$1902,4,FALSE)</f>
        <v>#N/A</v>
      </c>
      <c r="H4734" s="44">
        <v>142162</v>
      </c>
      <c r="I4734" s="44">
        <v>0</v>
      </c>
      <c r="J4734" s="44">
        <v>20902</v>
      </c>
      <c r="K4734" s="44">
        <v>0</v>
      </c>
      <c r="L4734" s="44">
        <v>0</v>
      </c>
      <c r="M4734" s="44">
        <v>0</v>
      </c>
      <c r="N4734" s="44">
        <v>189</v>
      </c>
      <c r="O4734" s="44">
        <v>0</v>
      </c>
      <c r="P4734" s="44">
        <v>0</v>
      </c>
      <c r="Q4734" s="44">
        <v>0</v>
      </c>
      <c r="R4734" s="44">
        <v>21.227736</v>
      </c>
      <c r="S4734" s="44">
        <v>21.855702999999998</v>
      </c>
      <c r="T4734" s="44">
        <v>142162</v>
      </c>
      <c r="U4734" s="44">
        <v>20902</v>
      </c>
      <c r="V4734" s="44">
        <v>0</v>
      </c>
      <c r="W4734" s="44">
        <v>189</v>
      </c>
      <c r="X4734" s="44">
        <v>718.53283799999997</v>
      </c>
      <c r="Y4734" s="44">
        <v>9556.3749879999996</v>
      </c>
      <c r="Z4734" s="44">
        <v>339.59645</v>
      </c>
      <c r="AA4734" s="44">
        <v>8.2566649999999999</v>
      </c>
      <c r="AB4734" s="44">
        <v>0.36385699999999999</v>
      </c>
      <c r="AC4734" s="44">
        <v>0.19706699999999999</v>
      </c>
      <c r="AD4734" s="44">
        <v>2272.692043</v>
      </c>
    </row>
    <row r="4735" spans="1:30" x14ac:dyDescent="0.25">
      <c r="A4735">
        <v>207268</v>
      </c>
      <c r="B4735" t="s">
        <v>468</v>
      </c>
      <c r="C4735" t="s">
        <v>498</v>
      </c>
      <c r="D4735" t="s">
        <v>234</v>
      </c>
      <c r="F4735" s="48" t="e">
        <f>VLOOKUP(A4735,'TAZ definitions'!$A$1:$E$1902,2,FALSE)</f>
        <v>#N/A</v>
      </c>
      <c r="G4735" s="48" t="e">
        <f>VLOOKUP(A4735,'TAZ definitions'!$A$1:$E$1902,4,FALSE)</f>
        <v>#N/A</v>
      </c>
      <c r="H4735" s="44">
        <v>168170</v>
      </c>
      <c r="I4735" s="44">
        <v>278</v>
      </c>
      <c r="J4735" s="44">
        <v>24182</v>
      </c>
      <c r="K4735" s="44">
        <v>15</v>
      </c>
      <c r="L4735" s="44">
        <v>17554</v>
      </c>
      <c r="M4735" s="44">
        <v>0</v>
      </c>
      <c r="N4735" s="44">
        <v>189</v>
      </c>
      <c r="O4735" s="44">
        <v>0</v>
      </c>
      <c r="P4735" s="44">
        <v>98.179253000000003</v>
      </c>
      <c r="Q4735" s="44">
        <v>99.332642000000007</v>
      </c>
      <c r="R4735" s="44">
        <v>18.960760000000001</v>
      </c>
      <c r="S4735" s="44">
        <v>20.001379</v>
      </c>
      <c r="T4735" s="44">
        <v>168068.21875</v>
      </c>
      <c r="U4735" s="44">
        <v>24167.349609000001</v>
      </c>
      <c r="V4735" s="44">
        <v>17543.359375</v>
      </c>
      <c r="W4735" s="44">
        <v>188.885437</v>
      </c>
      <c r="X4735" s="44">
        <v>12469.664736000001</v>
      </c>
      <c r="Y4735" s="44">
        <v>32622.496944999999</v>
      </c>
      <c r="Z4735" s="44">
        <v>1426.3904259999999</v>
      </c>
      <c r="AA4735" s="44">
        <v>32.592418000000002</v>
      </c>
      <c r="AB4735" s="44">
        <v>1.5030190000000001</v>
      </c>
      <c r="AC4735" s="44">
        <v>0.795601</v>
      </c>
      <c r="AD4735" s="44">
        <v>9021.9419809999999</v>
      </c>
    </row>
    <row r="4736" spans="1:30" x14ac:dyDescent="0.25">
      <c r="A4736">
        <v>207269</v>
      </c>
      <c r="B4736" t="s">
        <v>468</v>
      </c>
      <c r="C4736" t="s">
        <v>498</v>
      </c>
      <c r="D4736" t="s">
        <v>234</v>
      </c>
      <c r="F4736" s="48" t="e">
        <f>VLOOKUP(A4736,'TAZ definitions'!$A$1:$E$1902,2,FALSE)</f>
        <v>#N/A</v>
      </c>
      <c r="G4736" s="48" t="e">
        <f>VLOOKUP(A4736,'TAZ definitions'!$A$1:$E$1902,4,FALSE)</f>
        <v>#N/A</v>
      </c>
      <c r="H4736" s="44">
        <v>117575</v>
      </c>
      <c r="I4736" s="44">
        <v>0</v>
      </c>
      <c r="J4736" s="44">
        <v>19926</v>
      </c>
      <c r="K4736" s="44">
        <v>0</v>
      </c>
      <c r="L4736" s="44">
        <v>0</v>
      </c>
      <c r="M4736" s="44">
        <v>0</v>
      </c>
      <c r="N4736" s="44">
        <v>0</v>
      </c>
      <c r="O4736" s="44">
        <v>0</v>
      </c>
      <c r="P4736" s="44">
        <v>0</v>
      </c>
      <c r="Q4736" s="44">
        <v>0</v>
      </c>
      <c r="R4736" s="44">
        <v>18.636666999999999</v>
      </c>
      <c r="S4736" s="44">
        <v>18.900431000000001</v>
      </c>
      <c r="T4736" s="44">
        <v>117575</v>
      </c>
      <c r="U4736" s="44">
        <v>19926</v>
      </c>
      <c r="V4736" s="44">
        <v>0</v>
      </c>
      <c r="W4736" s="44">
        <v>0</v>
      </c>
      <c r="X4736" s="44">
        <v>28523.634027</v>
      </c>
      <c r="Y4736" s="44">
        <v>50441.843772</v>
      </c>
      <c r="Z4736" s="44">
        <v>2537.763277</v>
      </c>
      <c r="AA4736" s="44">
        <v>50.891922999999998</v>
      </c>
      <c r="AB4736" s="44">
        <v>2.05342</v>
      </c>
      <c r="AC4736" s="44">
        <v>1.2916259999999999</v>
      </c>
      <c r="AD4736" s="44">
        <v>14689.231243</v>
      </c>
    </row>
    <row r="4737" spans="1:30" x14ac:dyDescent="0.25">
      <c r="A4737">
        <v>207270</v>
      </c>
      <c r="B4737" t="s">
        <v>468</v>
      </c>
      <c r="C4737" t="s">
        <v>498</v>
      </c>
      <c r="D4737" t="s">
        <v>506</v>
      </c>
      <c r="F4737" s="48" t="e">
        <f>VLOOKUP(A4737,'TAZ definitions'!$A$1:$E$1902,2,FALSE)</f>
        <v>#N/A</v>
      </c>
      <c r="G4737" s="48" t="e">
        <f>VLOOKUP(A4737,'TAZ definitions'!$A$1:$E$1902,4,FALSE)</f>
        <v>#N/A</v>
      </c>
      <c r="H4737" s="44">
        <v>17580</v>
      </c>
      <c r="I4737" s="44">
        <v>0</v>
      </c>
      <c r="J4737" s="44">
        <v>1463</v>
      </c>
      <c r="K4737" s="44">
        <v>0</v>
      </c>
      <c r="L4737" s="44">
        <v>0</v>
      </c>
      <c r="M4737" s="44">
        <v>0</v>
      </c>
      <c r="N4737" s="44">
        <v>0</v>
      </c>
      <c r="O4737" s="44">
        <v>0</v>
      </c>
      <c r="P4737" s="44">
        <v>0</v>
      </c>
      <c r="Q4737" s="44">
        <v>0</v>
      </c>
      <c r="R4737" s="44">
        <v>23.819165999999999</v>
      </c>
      <c r="S4737" s="44">
        <v>23.765605999999998</v>
      </c>
      <c r="T4737" s="44">
        <v>17580</v>
      </c>
      <c r="U4737" s="44">
        <v>1463</v>
      </c>
      <c r="V4737" s="44">
        <v>0</v>
      </c>
      <c r="W4737" s="44">
        <v>0</v>
      </c>
      <c r="X4737" s="44">
        <v>229.40795800000001</v>
      </c>
      <c r="Y4737" s="44">
        <v>8629.1993249999996</v>
      </c>
      <c r="Z4737" s="44">
        <v>253.02266599999999</v>
      </c>
      <c r="AA4737" s="44">
        <v>7.1305540000000001</v>
      </c>
      <c r="AB4737" s="44">
        <v>0.36447099999999999</v>
      </c>
      <c r="AC4737" s="44">
        <v>0.16428000000000001</v>
      </c>
      <c r="AD4737" s="44">
        <v>1897.331453</v>
      </c>
    </row>
    <row r="4738" spans="1:30" x14ac:dyDescent="0.25">
      <c r="A4738">
        <v>207271</v>
      </c>
      <c r="B4738" t="s">
        <v>468</v>
      </c>
      <c r="C4738" t="s">
        <v>498</v>
      </c>
      <c r="D4738" t="s">
        <v>407</v>
      </c>
      <c r="F4738" s="48" t="e">
        <f>VLOOKUP(A4738,'TAZ definitions'!$A$1:$E$1902,2,FALSE)</f>
        <v>#N/A</v>
      </c>
      <c r="G4738" s="48" t="e">
        <f>VLOOKUP(A4738,'TAZ definitions'!$A$1:$E$1902,4,FALSE)</f>
        <v>#N/A</v>
      </c>
      <c r="H4738" s="44">
        <v>35433</v>
      </c>
      <c r="I4738" s="44">
        <v>0</v>
      </c>
      <c r="J4738" s="44">
        <v>6837</v>
      </c>
      <c r="K4738" s="44">
        <v>0</v>
      </c>
      <c r="L4738" s="44">
        <v>0</v>
      </c>
      <c r="M4738" s="44">
        <v>0</v>
      </c>
      <c r="N4738" s="44">
        <v>0</v>
      </c>
      <c r="O4738" s="44">
        <v>0</v>
      </c>
      <c r="P4738" s="44">
        <v>0</v>
      </c>
      <c r="Q4738" s="44">
        <v>0</v>
      </c>
      <c r="R4738" s="44">
        <v>22.437090000000001</v>
      </c>
      <c r="S4738" s="44">
        <v>22.755984999999999</v>
      </c>
      <c r="T4738" s="44">
        <v>35433</v>
      </c>
      <c r="U4738" s="44">
        <v>6837</v>
      </c>
      <c r="V4738" s="44">
        <v>0</v>
      </c>
      <c r="W4738" s="44">
        <v>0</v>
      </c>
      <c r="X4738" s="44">
        <v>0</v>
      </c>
      <c r="Y4738" s="44">
        <v>2958.6077100000002</v>
      </c>
      <c r="Z4738" s="44">
        <v>85.503647999999998</v>
      </c>
      <c r="AA4738" s="44">
        <v>2.4528120000000002</v>
      </c>
      <c r="AB4738" s="44">
        <v>0.12275</v>
      </c>
      <c r="AC4738" s="44">
        <v>5.5947999999999998E-2</v>
      </c>
      <c r="AD4738" s="44">
        <v>640.89075400000002</v>
      </c>
    </row>
    <row r="4739" spans="1:30" x14ac:dyDescent="0.25">
      <c r="A4739">
        <v>207272</v>
      </c>
      <c r="B4739" t="s">
        <v>468</v>
      </c>
      <c r="C4739" t="s">
        <v>498</v>
      </c>
      <c r="D4739" t="s">
        <v>234</v>
      </c>
      <c r="F4739" s="48" t="e">
        <f>VLOOKUP(A4739,'TAZ definitions'!$A$1:$E$1902,2,FALSE)</f>
        <v>#N/A</v>
      </c>
      <c r="G4739" s="48" t="e">
        <f>VLOOKUP(A4739,'TAZ definitions'!$A$1:$E$1902,4,FALSE)</f>
        <v>#N/A</v>
      </c>
      <c r="H4739" s="44">
        <v>157371</v>
      </c>
      <c r="I4739" s="44">
        <v>0</v>
      </c>
      <c r="J4739" s="44">
        <v>23507</v>
      </c>
      <c r="K4739" s="44">
        <v>0</v>
      </c>
      <c r="L4739" s="44">
        <v>0</v>
      </c>
      <c r="M4739" s="44">
        <v>0</v>
      </c>
      <c r="N4739" s="44">
        <v>189</v>
      </c>
      <c r="O4739" s="44">
        <v>0</v>
      </c>
      <c r="P4739" s="44">
        <v>0</v>
      </c>
      <c r="Q4739" s="44">
        <v>0</v>
      </c>
      <c r="R4739" s="44">
        <v>20.072796</v>
      </c>
      <c r="S4739" s="44">
        <v>21.121203999999999</v>
      </c>
      <c r="T4739" s="44">
        <v>157371</v>
      </c>
      <c r="U4739" s="44">
        <v>23507</v>
      </c>
      <c r="V4739" s="44">
        <v>0</v>
      </c>
      <c r="W4739" s="44">
        <v>189</v>
      </c>
      <c r="X4739" s="44">
        <v>7029.0731470000001</v>
      </c>
      <c r="Y4739" s="44">
        <v>11930.583527000001</v>
      </c>
      <c r="Z4739" s="44">
        <v>480.50646</v>
      </c>
      <c r="AA4739" s="44">
        <v>10.935551999999999</v>
      </c>
      <c r="AB4739" s="44">
        <v>0.502884</v>
      </c>
      <c r="AC4739" s="44">
        <v>0.27004800000000001</v>
      </c>
      <c r="AD4739" s="44">
        <v>3142.5666569999999</v>
      </c>
    </row>
    <row r="4740" spans="1:30" x14ac:dyDescent="0.25">
      <c r="A4740">
        <v>207273</v>
      </c>
      <c r="B4740" t="s">
        <v>468</v>
      </c>
      <c r="C4740" t="s">
        <v>498</v>
      </c>
      <c r="D4740" t="s">
        <v>507</v>
      </c>
      <c r="F4740" s="48" t="e">
        <f>VLOOKUP(A4740,'TAZ definitions'!$A$1:$E$1902,2,FALSE)</f>
        <v>#N/A</v>
      </c>
      <c r="G4740" s="48" t="e">
        <f>VLOOKUP(A4740,'TAZ definitions'!$A$1:$E$1902,4,FALSE)</f>
        <v>#N/A</v>
      </c>
      <c r="H4740" s="44">
        <v>185900</v>
      </c>
      <c r="I4740" s="44">
        <v>0</v>
      </c>
      <c r="J4740" s="44">
        <v>25657</v>
      </c>
      <c r="K4740" s="44">
        <v>0</v>
      </c>
      <c r="L4740" s="44">
        <v>0</v>
      </c>
      <c r="M4740" s="44">
        <v>0</v>
      </c>
      <c r="N4740" s="44">
        <v>0</v>
      </c>
      <c r="O4740" s="44">
        <v>0</v>
      </c>
      <c r="P4740" s="44">
        <v>0</v>
      </c>
      <c r="Q4740" s="44">
        <v>0</v>
      </c>
      <c r="R4740" s="44">
        <v>19.243794999999999</v>
      </c>
      <c r="S4740" s="44">
        <v>18.294495000000001</v>
      </c>
      <c r="T4740" s="44">
        <v>185900</v>
      </c>
      <c r="U4740" s="44">
        <v>25657</v>
      </c>
      <c r="V4740" s="44">
        <v>0</v>
      </c>
      <c r="W4740" s="44">
        <v>0</v>
      </c>
      <c r="X4740" s="44">
        <v>59634.171445</v>
      </c>
      <c r="Y4740" s="44">
        <v>312855.25409599999</v>
      </c>
      <c r="Z4740" s="44">
        <v>10149.768818</v>
      </c>
      <c r="AA4740" s="44">
        <v>303.30505900000003</v>
      </c>
      <c r="AB4740" s="44">
        <v>14.855987000000001</v>
      </c>
      <c r="AC4740" s="44">
        <v>6.4443140000000003</v>
      </c>
      <c r="AD4740" s="44">
        <v>75519.531487</v>
      </c>
    </row>
    <row r="4741" spans="1:30" x14ac:dyDescent="0.25">
      <c r="A4741">
        <v>207274</v>
      </c>
      <c r="B4741" t="s">
        <v>468</v>
      </c>
      <c r="C4741" t="s">
        <v>498</v>
      </c>
      <c r="D4741" t="s">
        <v>241</v>
      </c>
      <c r="F4741" s="48" t="e">
        <f>VLOOKUP(A4741,'TAZ definitions'!$A$1:$E$1902,2,FALSE)</f>
        <v>#N/A</v>
      </c>
      <c r="G4741" s="48" t="e">
        <f>VLOOKUP(A4741,'TAZ definitions'!$A$1:$E$1902,4,FALSE)</f>
        <v>#N/A</v>
      </c>
      <c r="H4741" s="44">
        <v>44723</v>
      </c>
      <c r="I4741" s="44">
        <v>0</v>
      </c>
      <c r="J4741" s="44">
        <v>7826</v>
      </c>
      <c r="K4741" s="44">
        <v>0</v>
      </c>
      <c r="L4741" s="44">
        <v>0</v>
      </c>
      <c r="M4741" s="44">
        <v>0</v>
      </c>
      <c r="N4741" s="44">
        <v>0</v>
      </c>
      <c r="O4741" s="44">
        <v>0</v>
      </c>
      <c r="P4741" s="44">
        <v>0</v>
      </c>
      <c r="Q4741" s="44">
        <v>0</v>
      </c>
      <c r="R4741" s="44">
        <v>20.34984</v>
      </c>
      <c r="S4741" s="44">
        <v>20.632957000000001</v>
      </c>
      <c r="T4741" s="44">
        <v>44723</v>
      </c>
      <c r="U4741" s="44">
        <v>7826.0004879999997</v>
      </c>
      <c r="V4741" s="44">
        <v>0</v>
      </c>
      <c r="W4741" s="44">
        <v>0</v>
      </c>
      <c r="X4741" s="44">
        <v>6874.8497520000001</v>
      </c>
      <c r="Y4741" s="44">
        <v>21126.988352</v>
      </c>
      <c r="Z4741" s="44">
        <v>716.13498400000003</v>
      </c>
      <c r="AA4741" s="44">
        <v>19.689748000000002</v>
      </c>
      <c r="AB4741" s="44">
        <v>0.89613100000000001</v>
      </c>
      <c r="AC4741" s="44">
        <v>0.43986900000000001</v>
      </c>
      <c r="AD4741" s="44">
        <v>5020.3749479999997</v>
      </c>
    </row>
    <row r="4742" spans="1:30" x14ac:dyDescent="0.25">
      <c r="A4742">
        <v>207275</v>
      </c>
      <c r="B4742" t="s">
        <v>468</v>
      </c>
      <c r="C4742" t="s">
        <v>498</v>
      </c>
      <c r="D4742" t="s">
        <v>407</v>
      </c>
      <c r="F4742" s="48" t="e">
        <f>VLOOKUP(A4742,'TAZ definitions'!$A$1:$E$1902,2,FALSE)</f>
        <v>#N/A</v>
      </c>
      <c r="G4742" s="48" t="e">
        <f>VLOOKUP(A4742,'TAZ definitions'!$A$1:$E$1902,4,FALSE)</f>
        <v>#N/A</v>
      </c>
      <c r="H4742" s="44">
        <v>77256</v>
      </c>
      <c r="I4742" s="44">
        <v>0</v>
      </c>
      <c r="J4742" s="44">
        <v>13522</v>
      </c>
      <c r="K4742" s="44">
        <v>0</v>
      </c>
      <c r="L4742" s="44">
        <v>0</v>
      </c>
      <c r="M4742" s="44">
        <v>0</v>
      </c>
      <c r="N4742" s="44">
        <v>0</v>
      </c>
      <c r="O4742" s="44">
        <v>0</v>
      </c>
      <c r="P4742" s="44">
        <v>0</v>
      </c>
      <c r="Q4742" s="44">
        <v>0</v>
      </c>
      <c r="R4742" s="44">
        <v>21.295103000000001</v>
      </c>
      <c r="S4742" s="44">
        <v>19.150006999999999</v>
      </c>
      <c r="T4742" s="44">
        <v>77256</v>
      </c>
      <c r="U4742" s="44">
        <v>13522</v>
      </c>
      <c r="V4742" s="44">
        <v>0</v>
      </c>
      <c r="W4742" s="44">
        <v>0</v>
      </c>
      <c r="X4742" s="44">
        <v>18950.749841000001</v>
      </c>
      <c r="Y4742" s="44">
        <v>38419.166096000001</v>
      </c>
      <c r="Z4742" s="44">
        <v>1196.6528430000001</v>
      </c>
      <c r="AA4742" s="44">
        <v>32.174737</v>
      </c>
      <c r="AB4742" s="44">
        <v>1.683487</v>
      </c>
      <c r="AC4742" s="44">
        <v>0.76009099999999996</v>
      </c>
      <c r="AD4742" s="44">
        <v>8951.4650359999996</v>
      </c>
    </row>
    <row r="4743" spans="1:30" x14ac:dyDescent="0.25">
      <c r="A4743">
        <v>207276</v>
      </c>
      <c r="B4743" t="s">
        <v>468</v>
      </c>
      <c r="C4743" t="s">
        <v>498</v>
      </c>
      <c r="D4743" t="s">
        <v>407</v>
      </c>
      <c r="F4743" s="48" t="e">
        <f>VLOOKUP(A4743,'TAZ definitions'!$A$1:$E$1902,2,FALSE)</f>
        <v>#N/A</v>
      </c>
      <c r="G4743" s="48" t="e">
        <f>VLOOKUP(A4743,'TAZ definitions'!$A$1:$E$1902,4,FALSE)</f>
        <v>#N/A</v>
      </c>
      <c r="H4743" s="44">
        <v>72079</v>
      </c>
      <c r="I4743" s="44">
        <v>0</v>
      </c>
      <c r="J4743" s="44">
        <v>12695</v>
      </c>
      <c r="K4743" s="44">
        <v>0</v>
      </c>
      <c r="L4743" s="44">
        <v>0</v>
      </c>
      <c r="M4743" s="44">
        <v>0</v>
      </c>
      <c r="N4743" s="44">
        <v>0</v>
      </c>
      <c r="O4743" s="44">
        <v>0</v>
      </c>
      <c r="P4743" s="44">
        <v>0</v>
      </c>
      <c r="Q4743" s="44">
        <v>0</v>
      </c>
      <c r="R4743" s="44">
        <v>19.050232000000001</v>
      </c>
      <c r="S4743" s="44">
        <v>19.303577000000001</v>
      </c>
      <c r="T4743" s="44">
        <v>72079</v>
      </c>
      <c r="U4743" s="44">
        <v>12694.999023</v>
      </c>
      <c r="V4743" s="44">
        <v>0</v>
      </c>
      <c r="W4743" s="44">
        <v>0</v>
      </c>
      <c r="X4743" s="44">
        <v>6510.676297</v>
      </c>
      <c r="Y4743" s="44">
        <v>19363.519111000001</v>
      </c>
      <c r="Z4743" s="44">
        <v>590.93137100000001</v>
      </c>
      <c r="AA4743" s="44">
        <v>17.651982</v>
      </c>
      <c r="AB4743" s="44">
        <v>0.83688200000000001</v>
      </c>
      <c r="AC4743" s="44">
        <v>0.38117899999999999</v>
      </c>
      <c r="AD4743" s="44">
        <v>4404.2847430000002</v>
      </c>
    </row>
    <row r="4744" spans="1:30" x14ac:dyDescent="0.25">
      <c r="A4744">
        <v>207277</v>
      </c>
      <c r="B4744" t="s">
        <v>468</v>
      </c>
      <c r="C4744" t="s">
        <v>498</v>
      </c>
      <c r="D4744" t="s">
        <v>509</v>
      </c>
      <c r="F4744" s="48" t="e">
        <f>VLOOKUP(A4744,'TAZ definitions'!$A$1:$E$1902,2,FALSE)</f>
        <v>#N/A</v>
      </c>
      <c r="G4744" s="48" t="e">
        <f>VLOOKUP(A4744,'TAZ definitions'!$A$1:$E$1902,4,FALSE)</f>
        <v>#N/A</v>
      </c>
      <c r="H4744" s="44">
        <v>62041</v>
      </c>
      <c r="I4744" s="44">
        <v>0</v>
      </c>
      <c r="J4744" s="44">
        <v>9913</v>
      </c>
      <c r="K4744" s="44">
        <v>0</v>
      </c>
      <c r="L4744" s="44">
        <v>0</v>
      </c>
      <c r="M4744" s="44">
        <v>0</v>
      </c>
      <c r="N4744" s="44">
        <v>0</v>
      </c>
      <c r="O4744" s="44">
        <v>0</v>
      </c>
      <c r="P4744" s="44">
        <v>0</v>
      </c>
      <c r="Q4744" s="44">
        <v>0</v>
      </c>
      <c r="R4744" s="44">
        <v>20.564437999999999</v>
      </c>
      <c r="S4744" s="44">
        <v>20.739470000000001</v>
      </c>
      <c r="T4744" s="44">
        <v>62041</v>
      </c>
      <c r="U4744" s="44">
        <v>9913</v>
      </c>
      <c r="V4744" s="44">
        <v>0</v>
      </c>
      <c r="W4744" s="44">
        <v>0</v>
      </c>
      <c r="X4744" s="44">
        <v>1276.6140379999999</v>
      </c>
      <c r="Y4744" s="44">
        <v>10200.218467000001</v>
      </c>
      <c r="Z4744" s="44">
        <v>313.59617800000001</v>
      </c>
      <c r="AA4744" s="44">
        <v>8.5282079999999993</v>
      </c>
      <c r="AB4744" s="44">
        <v>0.40364299999999997</v>
      </c>
      <c r="AC4744" s="44">
        <v>0.19983300000000001</v>
      </c>
      <c r="AD4744" s="44">
        <v>2289.230466</v>
      </c>
    </row>
    <row r="4745" spans="1:30" x14ac:dyDescent="0.25">
      <c r="A4745">
        <v>207278</v>
      </c>
      <c r="B4745" t="s">
        <v>468</v>
      </c>
      <c r="C4745" t="s">
        <v>498</v>
      </c>
      <c r="D4745" t="s">
        <v>241</v>
      </c>
      <c r="F4745" s="48" t="e">
        <f>VLOOKUP(A4745,'TAZ definitions'!$A$1:$E$1902,2,FALSE)</f>
        <v>#N/A</v>
      </c>
      <c r="G4745" s="48" t="e">
        <f>VLOOKUP(A4745,'TAZ definitions'!$A$1:$E$1902,4,FALSE)</f>
        <v>#N/A</v>
      </c>
      <c r="H4745" s="44">
        <v>56038</v>
      </c>
      <c r="I4745" s="44">
        <v>0</v>
      </c>
      <c r="J4745" s="44">
        <v>9606</v>
      </c>
      <c r="K4745" s="44">
        <v>0</v>
      </c>
      <c r="L4745" s="44">
        <v>0</v>
      </c>
      <c r="M4745" s="44">
        <v>0</v>
      </c>
      <c r="N4745" s="44">
        <v>0</v>
      </c>
      <c r="O4745" s="44">
        <v>0</v>
      </c>
      <c r="P4745" s="44">
        <v>0</v>
      </c>
      <c r="Q4745" s="44">
        <v>0</v>
      </c>
      <c r="R4745" s="44">
        <v>17.762599999999999</v>
      </c>
      <c r="S4745" s="44">
        <v>17.90044</v>
      </c>
      <c r="T4745" s="44">
        <v>56038</v>
      </c>
      <c r="U4745" s="44">
        <v>9606</v>
      </c>
      <c r="V4745" s="44">
        <v>0</v>
      </c>
      <c r="W4745" s="44">
        <v>0</v>
      </c>
      <c r="X4745" s="44">
        <v>52192.014664000002</v>
      </c>
      <c r="Y4745" s="44">
        <v>92492.279370999997</v>
      </c>
      <c r="Z4745" s="44">
        <v>3262.0577619999999</v>
      </c>
      <c r="AA4745" s="44">
        <v>81.090018999999998</v>
      </c>
      <c r="AB4745" s="44">
        <v>3.6924380000000001</v>
      </c>
      <c r="AC4745" s="44">
        <v>1.947039</v>
      </c>
      <c r="AD4745" s="44">
        <v>22442.866432999999</v>
      </c>
    </row>
    <row r="4746" spans="1:30" x14ac:dyDescent="0.25">
      <c r="A4746">
        <v>207279</v>
      </c>
      <c r="B4746" t="s">
        <v>468</v>
      </c>
      <c r="C4746" t="s">
        <v>498</v>
      </c>
      <c r="D4746" t="s">
        <v>407</v>
      </c>
      <c r="F4746" s="48" t="e">
        <f>VLOOKUP(A4746,'TAZ definitions'!$A$1:$E$1902,2,FALSE)</f>
        <v>#N/A</v>
      </c>
      <c r="G4746" s="48" t="e">
        <f>VLOOKUP(A4746,'TAZ definitions'!$A$1:$E$1902,4,FALSE)</f>
        <v>#N/A</v>
      </c>
      <c r="H4746" s="44">
        <v>47586</v>
      </c>
      <c r="I4746" s="44">
        <v>0</v>
      </c>
      <c r="J4746" s="44">
        <v>9095</v>
      </c>
      <c r="K4746" s="44">
        <v>0</v>
      </c>
      <c r="L4746" s="44">
        <v>0</v>
      </c>
      <c r="M4746" s="44">
        <v>0</v>
      </c>
      <c r="N4746" s="44">
        <v>0</v>
      </c>
      <c r="O4746" s="44">
        <v>0</v>
      </c>
      <c r="P4746" s="44">
        <v>0</v>
      </c>
      <c r="Q4746" s="44">
        <v>0</v>
      </c>
      <c r="R4746" s="44">
        <v>19.277547999999999</v>
      </c>
      <c r="S4746" s="44">
        <v>19.402225000000001</v>
      </c>
      <c r="T4746" s="44">
        <v>47586</v>
      </c>
      <c r="U4746" s="44">
        <v>9095</v>
      </c>
      <c r="V4746" s="44">
        <v>0</v>
      </c>
      <c r="W4746" s="44">
        <v>0</v>
      </c>
      <c r="X4746" s="44">
        <v>1455.0859869999999</v>
      </c>
      <c r="Y4746" s="44">
        <v>12731.182393999999</v>
      </c>
      <c r="Z4746" s="44">
        <v>449.71037000000001</v>
      </c>
      <c r="AA4746" s="44">
        <v>10.918087999999999</v>
      </c>
      <c r="AB4746" s="44">
        <v>0.48633700000000002</v>
      </c>
      <c r="AC4746" s="44">
        <v>0.26289200000000001</v>
      </c>
      <c r="AD4746" s="44">
        <v>3009.1086220000002</v>
      </c>
    </row>
    <row r="4747" spans="1:30" x14ac:dyDescent="0.25">
      <c r="A4747">
        <v>207280</v>
      </c>
      <c r="B4747" t="s">
        <v>468</v>
      </c>
      <c r="C4747" t="s">
        <v>498</v>
      </c>
      <c r="D4747" t="s">
        <v>115</v>
      </c>
      <c r="F4747" s="48" t="e">
        <f>VLOOKUP(A4747,'TAZ definitions'!$A$1:$E$1902,2,FALSE)</f>
        <v>#N/A</v>
      </c>
      <c r="G4747" s="48" t="e">
        <f>VLOOKUP(A4747,'TAZ definitions'!$A$1:$E$1902,4,FALSE)</f>
        <v>#N/A</v>
      </c>
      <c r="H4747" s="44">
        <v>16313</v>
      </c>
      <c r="I4747" s="44">
        <v>0</v>
      </c>
      <c r="J4747" s="44">
        <v>2922</v>
      </c>
      <c r="K4747" s="44">
        <v>0</v>
      </c>
      <c r="L4747" s="44">
        <v>0</v>
      </c>
      <c r="M4747" s="44">
        <v>0</v>
      </c>
      <c r="N4747" s="44">
        <v>0</v>
      </c>
      <c r="O4747" s="44">
        <v>0</v>
      </c>
      <c r="P4747" s="44">
        <v>0</v>
      </c>
      <c r="Q4747" s="44">
        <v>0</v>
      </c>
      <c r="R4747" s="44">
        <v>24.665533</v>
      </c>
      <c r="S4747" s="44">
        <v>24.774865999999999</v>
      </c>
      <c r="T4747" s="44">
        <v>16313</v>
      </c>
      <c r="U4747" s="44">
        <v>2922</v>
      </c>
      <c r="V4747" s="44">
        <v>0</v>
      </c>
      <c r="W4747" s="44">
        <v>0</v>
      </c>
      <c r="X4747" s="44">
        <v>6081.1010640000004</v>
      </c>
      <c r="Y4747" s="44">
        <v>20293.4512</v>
      </c>
      <c r="Z4747" s="44">
        <v>761.09194400000001</v>
      </c>
      <c r="AA4747" s="44">
        <v>17.888992999999999</v>
      </c>
      <c r="AB4747" s="44">
        <v>0.738398</v>
      </c>
      <c r="AC4747" s="44">
        <v>0.43357299999999999</v>
      </c>
      <c r="AD4747" s="44">
        <v>4886.8614559999996</v>
      </c>
    </row>
    <row r="4748" spans="1:30" x14ac:dyDescent="0.25">
      <c r="A4748">
        <v>207281</v>
      </c>
      <c r="B4748" t="s">
        <v>468</v>
      </c>
      <c r="C4748" t="s">
        <v>498</v>
      </c>
      <c r="D4748" t="s">
        <v>510</v>
      </c>
      <c r="F4748" s="48" t="e">
        <f>VLOOKUP(A4748,'TAZ definitions'!$A$1:$E$1902,2,FALSE)</f>
        <v>#N/A</v>
      </c>
      <c r="G4748" s="48" t="e">
        <f>VLOOKUP(A4748,'TAZ definitions'!$A$1:$E$1902,4,FALSE)</f>
        <v>#N/A</v>
      </c>
      <c r="H4748" s="44">
        <v>78244</v>
      </c>
      <c r="I4748" s="44">
        <v>0</v>
      </c>
      <c r="J4748" s="44">
        <v>13597</v>
      </c>
      <c r="K4748" s="44">
        <v>0</v>
      </c>
      <c r="L4748" s="44">
        <v>0</v>
      </c>
      <c r="M4748" s="44">
        <v>0</v>
      </c>
      <c r="N4748" s="44">
        <v>0</v>
      </c>
      <c r="O4748" s="44">
        <v>0</v>
      </c>
      <c r="P4748" s="44">
        <v>0</v>
      </c>
      <c r="Q4748" s="44">
        <v>0</v>
      </c>
      <c r="R4748" s="44">
        <v>19.268429000000001</v>
      </c>
      <c r="S4748" s="44">
        <v>19.464438999999999</v>
      </c>
      <c r="T4748" s="44">
        <v>78244</v>
      </c>
      <c r="U4748" s="44">
        <v>13597.000977</v>
      </c>
      <c r="V4748" s="44">
        <v>0</v>
      </c>
      <c r="W4748" s="44">
        <v>0</v>
      </c>
      <c r="X4748" s="44">
        <v>1230.3100469999999</v>
      </c>
      <c r="Y4748" s="44">
        <v>11222.375636999999</v>
      </c>
      <c r="Z4748" s="44">
        <v>411.11444499999999</v>
      </c>
      <c r="AA4748" s="44">
        <v>9.7270830000000004</v>
      </c>
      <c r="AB4748" s="44">
        <v>0.39419399999999999</v>
      </c>
      <c r="AC4748" s="44">
        <v>0.23583799999999999</v>
      </c>
      <c r="AD4748" s="44">
        <v>2674.4115430000002</v>
      </c>
    </row>
    <row r="4749" spans="1:30" x14ac:dyDescent="0.25">
      <c r="A4749">
        <v>207282</v>
      </c>
      <c r="B4749" t="s">
        <v>468</v>
      </c>
      <c r="C4749" t="s">
        <v>498</v>
      </c>
      <c r="D4749" t="s">
        <v>407</v>
      </c>
      <c r="F4749" s="48" t="e">
        <f>VLOOKUP(A4749,'TAZ definitions'!$A$1:$E$1902,2,FALSE)</f>
        <v>#N/A</v>
      </c>
      <c r="G4749" s="48" t="e">
        <f>VLOOKUP(A4749,'TAZ definitions'!$A$1:$E$1902,4,FALSE)</f>
        <v>#N/A</v>
      </c>
      <c r="H4749" s="44">
        <v>61509</v>
      </c>
      <c r="I4749" s="44">
        <v>0</v>
      </c>
      <c r="J4749" s="44">
        <v>10603</v>
      </c>
      <c r="K4749" s="44">
        <v>0</v>
      </c>
      <c r="L4749" s="44">
        <v>0</v>
      </c>
      <c r="M4749" s="44">
        <v>0</v>
      </c>
      <c r="N4749" s="44">
        <v>0</v>
      </c>
      <c r="O4749" s="44">
        <v>0</v>
      </c>
      <c r="P4749" s="44">
        <v>0</v>
      </c>
      <c r="Q4749" s="44">
        <v>0</v>
      </c>
      <c r="R4749" s="44">
        <v>19.046918999999999</v>
      </c>
      <c r="S4749" s="44">
        <v>19.348586999999998</v>
      </c>
      <c r="T4749" s="44">
        <v>61509.003905999998</v>
      </c>
      <c r="U4749" s="44">
        <v>10603</v>
      </c>
      <c r="V4749" s="44">
        <v>0</v>
      </c>
      <c r="W4749" s="44">
        <v>0</v>
      </c>
      <c r="X4749" s="44">
        <v>4727.9452670000001</v>
      </c>
      <c r="Y4749" s="44">
        <v>20006.133886</v>
      </c>
      <c r="Z4749" s="44">
        <v>524.06678499999998</v>
      </c>
      <c r="AA4749" s="44">
        <v>20.559868999999999</v>
      </c>
      <c r="AB4749" s="44">
        <v>0.95344099999999998</v>
      </c>
      <c r="AC4749" s="44">
        <v>0.38370100000000001</v>
      </c>
      <c r="AD4749" s="44">
        <v>4362.7875430000004</v>
      </c>
    </row>
    <row r="4750" spans="1:30" x14ac:dyDescent="0.25">
      <c r="A4750">
        <v>207283</v>
      </c>
      <c r="B4750" t="s">
        <v>468</v>
      </c>
      <c r="C4750" t="s">
        <v>498</v>
      </c>
      <c r="D4750" t="s">
        <v>510</v>
      </c>
      <c r="F4750" s="48" t="e">
        <f>VLOOKUP(A4750,'TAZ definitions'!$A$1:$E$1902,2,FALSE)</f>
        <v>#N/A</v>
      </c>
      <c r="G4750" s="48" t="e">
        <f>VLOOKUP(A4750,'TAZ definitions'!$A$1:$E$1902,4,FALSE)</f>
        <v>#N/A</v>
      </c>
      <c r="H4750" s="44">
        <v>94949</v>
      </c>
      <c r="I4750" s="44">
        <v>0</v>
      </c>
      <c r="J4750" s="44">
        <v>17195</v>
      </c>
      <c r="K4750" s="44">
        <v>0</v>
      </c>
      <c r="L4750" s="44">
        <v>0</v>
      </c>
      <c r="M4750" s="44">
        <v>0</v>
      </c>
      <c r="N4750" s="44">
        <v>0</v>
      </c>
      <c r="O4750" s="44">
        <v>0</v>
      </c>
      <c r="P4750" s="44">
        <v>0</v>
      </c>
      <c r="Q4750" s="44">
        <v>0</v>
      </c>
      <c r="R4750" s="44">
        <v>19.818332999999999</v>
      </c>
      <c r="S4750" s="44">
        <v>19.957563</v>
      </c>
      <c r="T4750" s="44">
        <v>94949</v>
      </c>
      <c r="U4750" s="44">
        <v>17195</v>
      </c>
      <c r="V4750" s="44">
        <v>0</v>
      </c>
      <c r="W4750" s="44">
        <v>0</v>
      </c>
      <c r="X4750" s="44">
        <v>0</v>
      </c>
      <c r="Y4750" s="44">
        <v>3560.1417219999998</v>
      </c>
      <c r="Z4750" s="44">
        <v>120.552982</v>
      </c>
      <c r="AA4750" s="44">
        <v>3.0206279999999999</v>
      </c>
      <c r="AB4750" s="44">
        <v>0.126808</v>
      </c>
      <c r="AC4750" s="44">
        <v>7.1058999999999997E-2</v>
      </c>
      <c r="AD4750" s="44">
        <v>804.67021499999998</v>
      </c>
    </row>
    <row r="4751" spans="1:30" x14ac:dyDescent="0.25">
      <c r="A4751">
        <v>207284</v>
      </c>
      <c r="B4751" t="s">
        <v>468</v>
      </c>
      <c r="C4751" t="s">
        <v>498</v>
      </c>
      <c r="D4751" t="s">
        <v>157</v>
      </c>
      <c r="F4751" s="48" t="e">
        <f>VLOOKUP(A4751,'TAZ definitions'!$A$1:$E$1902,2,FALSE)</f>
        <v>#N/A</v>
      </c>
      <c r="G4751" s="48" t="e">
        <f>VLOOKUP(A4751,'TAZ definitions'!$A$1:$E$1902,4,FALSE)</f>
        <v>#N/A</v>
      </c>
      <c r="H4751" s="44">
        <v>118763</v>
      </c>
      <c r="I4751" s="44">
        <v>0</v>
      </c>
      <c r="J4751" s="44">
        <v>18922</v>
      </c>
      <c r="K4751" s="44">
        <v>0</v>
      </c>
      <c r="L4751" s="44">
        <v>0</v>
      </c>
      <c r="M4751" s="44">
        <v>0</v>
      </c>
      <c r="N4751" s="44">
        <v>0</v>
      </c>
      <c r="O4751" s="44">
        <v>0</v>
      </c>
      <c r="P4751" s="44">
        <v>0</v>
      </c>
      <c r="Q4751" s="44">
        <v>0</v>
      </c>
      <c r="R4751" s="44">
        <v>19.349668999999999</v>
      </c>
      <c r="S4751" s="44">
        <v>19.356688999999999</v>
      </c>
      <c r="T4751" s="44">
        <v>118763</v>
      </c>
      <c r="U4751" s="44">
        <v>18922</v>
      </c>
      <c r="V4751" s="44">
        <v>0</v>
      </c>
      <c r="W4751" s="44">
        <v>0</v>
      </c>
      <c r="X4751" s="44">
        <v>27016.181462</v>
      </c>
      <c r="Y4751" s="44">
        <v>37144.566094000002</v>
      </c>
      <c r="Z4751" s="44">
        <v>1753.8065079999999</v>
      </c>
      <c r="AA4751" s="44">
        <v>36.607061999999999</v>
      </c>
      <c r="AB4751" s="44">
        <v>1.4573640000000001</v>
      </c>
      <c r="AC4751" s="44">
        <v>0.91781500000000005</v>
      </c>
      <c r="AD4751" s="44">
        <v>10314.245809</v>
      </c>
    </row>
    <row r="4752" spans="1:30" x14ac:dyDescent="0.25">
      <c r="A4752">
        <v>207285</v>
      </c>
      <c r="B4752" t="s">
        <v>468</v>
      </c>
      <c r="C4752" t="s">
        <v>498</v>
      </c>
      <c r="D4752" t="s">
        <v>507</v>
      </c>
      <c r="F4752" s="48" t="e">
        <f>VLOOKUP(A4752,'TAZ definitions'!$A$1:$E$1902,2,FALSE)</f>
        <v>#N/A</v>
      </c>
      <c r="G4752" s="48" t="e">
        <f>VLOOKUP(A4752,'TAZ definitions'!$A$1:$E$1902,4,FALSE)</f>
        <v>#N/A</v>
      </c>
      <c r="H4752" s="44">
        <v>125425</v>
      </c>
      <c r="I4752" s="44">
        <v>0</v>
      </c>
      <c r="J4752" s="44">
        <v>21803</v>
      </c>
      <c r="K4752" s="44">
        <v>0</v>
      </c>
      <c r="L4752" s="44">
        <v>0</v>
      </c>
      <c r="M4752" s="44">
        <v>0</v>
      </c>
      <c r="N4752" s="44">
        <v>0</v>
      </c>
      <c r="O4752" s="44">
        <v>0</v>
      </c>
      <c r="P4752" s="44">
        <v>0</v>
      </c>
      <c r="Q4752" s="44">
        <v>0</v>
      </c>
      <c r="R4752" s="44">
        <v>18.852072</v>
      </c>
      <c r="S4752" s="44">
        <v>17.952261</v>
      </c>
      <c r="T4752" s="44">
        <v>125424.992188</v>
      </c>
      <c r="U4752" s="44">
        <v>21803</v>
      </c>
      <c r="V4752" s="44">
        <v>0</v>
      </c>
      <c r="W4752" s="44">
        <v>0</v>
      </c>
      <c r="X4752" s="44">
        <v>30107.063802000001</v>
      </c>
      <c r="Y4752" s="44">
        <v>105610.875784</v>
      </c>
      <c r="Z4752" s="44">
        <v>3321.78033</v>
      </c>
      <c r="AA4752" s="44">
        <v>107.033888</v>
      </c>
      <c r="AB4752" s="44">
        <v>4.9043710000000003</v>
      </c>
      <c r="AC4752" s="44">
        <v>2.1547360000000002</v>
      </c>
      <c r="AD4752" s="44">
        <v>24811.366238999999</v>
      </c>
    </row>
    <row r="4753" spans="1:30" x14ac:dyDescent="0.25">
      <c r="A4753">
        <v>207286</v>
      </c>
      <c r="B4753" t="s">
        <v>468</v>
      </c>
      <c r="C4753" t="s">
        <v>498</v>
      </c>
      <c r="D4753" t="s">
        <v>507</v>
      </c>
      <c r="F4753" s="48" t="e">
        <f>VLOOKUP(A4753,'TAZ definitions'!$A$1:$E$1902,2,FALSE)</f>
        <v>#N/A</v>
      </c>
      <c r="G4753" s="48" t="e">
        <f>VLOOKUP(A4753,'TAZ definitions'!$A$1:$E$1902,4,FALSE)</f>
        <v>#N/A</v>
      </c>
      <c r="H4753" s="44">
        <v>105015</v>
      </c>
      <c r="I4753" s="44">
        <v>0</v>
      </c>
      <c r="J4753" s="44">
        <v>19671</v>
      </c>
      <c r="K4753" s="44">
        <v>0</v>
      </c>
      <c r="L4753" s="44">
        <v>0</v>
      </c>
      <c r="M4753" s="44">
        <v>0</v>
      </c>
      <c r="N4753" s="44">
        <v>0</v>
      </c>
      <c r="O4753" s="44">
        <v>0</v>
      </c>
      <c r="P4753" s="44">
        <v>0</v>
      </c>
      <c r="Q4753" s="44">
        <v>0</v>
      </c>
      <c r="R4753" s="44">
        <v>21.454810999999999</v>
      </c>
      <c r="S4753" s="44">
        <v>20.942281999999999</v>
      </c>
      <c r="T4753" s="44">
        <v>105015</v>
      </c>
      <c r="U4753" s="44">
        <v>19671</v>
      </c>
      <c r="V4753" s="44">
        <v>0</v>
      </c>
      <c r="W4753" s="44">
        <v>0</v>
      </c>
      <c r="X4753" s="44">
        <v>33949.234965000003</v>
      </c>
      <c r="Y4753" s="44">
        <v>45499.853485</v>
      </c>
      <c r="Z4753" s="44">
        <v>1707.2386879999999</v>
      </c>
      <c r="AA4753" s="44">
        <v>40.392887999999999</v>
      </c>
      <c r="AB4753" s="44">
        <v>1.7267490000000001</v>
      </c>
      <c r="AC4753" s="44">
        <v>0.98846800000000001</v>
      </c>
      <c r="AD4753" s="44">
        <v>11262.104927</v>
      </c>
    </row>
    <row r="4754" spans="1:30" x14ac:dyDescent="0.25">
      <c r="A4754">
        <v>207287</v>
      </c>
      <c r="B4754" t="s">
        <v>468</v>
      </c>
      <c r="C4754" t="s">
        <v>498</v>
      </c>
      <c r="D4754" t="s">
        <v>509</v>
      </c>
      <c r="F4754" s="48" t="e">
        <f>VLOOKUP(A4754,'TAZ definitions'!$A$1:$E$1902,2,FALSE)</f>
        <v>#N/A</v>
      </c>
      <c r="G4754" s="48" t="e">
        <f>VLOOKUP(A4754,'TAZ definitions'!$A$1:$E$1902,4,FALSE)</f>
        <v>#N/A</v>
      </c>
      <c r="H4754" s="44">
        <v>103153</v>
      </c>
      <c r="I4754" s="44">
        <v>0</v>
      </c>
      <c r="J4754" s="44">
        <v>20145</v>
      </c>
      <c r="K4754" s="44">
        <v>0</v>
      </c>
      <c r="L4754" s="44">
        <v>0</v>
      </c>
      <c r="M4754" s="44">
        <v>0</v>
      </c>
      <c r="N4754" s="44">
        <v>0</v>
      </c>
      <c r="O4754" s="44">
        <v>0</v>
      </c>
      <c r="P4754" s="44">
        <v>0</v>
      </c>
      <c r="Q4754" s="44">
        <v>0</v>
      </c>
      <c r="R4754" s="44">
        <v>20.352685999999999</v>
      </c>
      <c r="S4754" s="44">
        <v>20.420717</v>
      </c>
      <c r="T4754" s="44">
        <v>103153</v>
      </c>
      <c r="U4754" s="44">
        <v>20144.998047000001</v>
      </c>
      <c r="V4754" s="44">
        <v>0</v>
      </c>
      <c r="W4754" s="44">
        <v>0</v>
      </c>
      <c r="X4754" s="44">
        <v>2617.2699659999998</v>
      </c>
      <c r="Y4754" s="44">
        <v>10955.188905000001</v>
      </c>
      <c r="Z4754" s="44">
        <v>383.04595499999999</v>
      </c>
      <c r="AA4754" s="44">
        <v>9.4194650000000006</v>
      </c>
      <c r="AB4754" s="44">
        <v>0.40796399999999999</v>
      </c>
      <c r="AC4754" s="44">
        <v>0.225442</v>
      </c>
      <c r="AD4754" s="44">
        <v>2548.578966</v>
      </c>
    </row>
    <row r="4755" spans="1:30" x14ac:dyDescent="0.25">
      <c r="A4755">
        <v>207288</v>
      </c>
      <c r="B4755" t="s">
        <v>468</v>
      </c>
      <c r="C4755" t="s">
        <v>498</v>
      </c>
      <c r="D4755" t="s">
        <v>507</v>
      </c>
      <c r="F4755" s="48" t="e">
        <f>VLOOKUP(A4755,'TAZ definitions'!$A$1:$E$1902,2,FALSE)</f>
        <v>#N/A</v>
      </c>
      <c r="G4755" s="48" t="e">
        <f>VLOOKUP(A4755,'TAZ definitions'!$A$1:$E$1902,4,FALSE)</f>
        <v>#N/A</v>
      </c>
      <c r="H4755" s="44">
        <v>107635</v>
      </c>
      <c r="I4755" s="44">
        <v>0</v>
      </c>
      <c r="J4755" s="44">
        <v>21459</v>
      </c>
      <c r="K4755" s="44">
        <v>0</v>
      </c>
      <c r="L4755" s="44">
        <v>0</v>
      </c>
      <c r="M4755" s="44">
        <v>0</v>
      </c>
      <c r="N4755" s="44">
        <v>0</v>
      </c>
      <c r="O4755" s="44">
        <v>0</v>
      </c>
      <c r="P4755" s="44">
        <v>0</v>
      </c>
      <c r="Q4755" s="44">
        <v>0</v>
      </c>
      <c r="R4755" s="44">
        <v>20.412533</v>
      </c>
      <c r="S4755" s="44">
        <v>20.799599000000001</v>
      </c>
      <c r="T4755" s="44">
        <v>107635</v>
      </c>
      <c r="U4755" s="44">
        <v>21459</v>
      </c>
      <c r="V4755" s="44">
        <v>0</v>
      </c>
      <c r="W4755" s="44">
        <v>0</v>
      </c>
      <c r="X4755" s="44">
        <v>1400.1113780000001</v>
      </c>
      <c r="Y4755" s="44">
        <v>22704.473301000002</v>
      </c>
      <c r="Z4755" s="44">
        <v>1025.641284</v>
      </c>
      <c r="AA4755" s="44">
        <v>21.902795000000001</v>
      </c>
      <c r="AB4755" s="44">
        <v>0.82488099999999998</v>
      </c>
      <c r="AC4755" s="44">
        <v>0.53318299999999996</v>
      </c>
      <c r="AD4755" s="44">
        <v>6008.8504149999999</v>
      </c>
    </row>
    <row r="4756" spans="1:30" x14ac:dyDescent="0.25">
      <c r="A4756">
        <v>207289</v>
      </c>
      <c r="B4756" t="s">
        <v>468</v>
      </c>
      <c r="C4756" t="s">
        <v>498</v>
      </c>
      <c r="D4756" t="s">
        <v>509</v>
      </c>
      <c r="F4756" s="48" t="e">
        <f>VLOOKUP(A4756,'TAZ definitions'!$A$1:$E$1902,2,FALSE)</f>
        <v>#N/A</v>
      </c>
      <c r="G4756" s="48" t="e">
        <f>VLOOKUP(A4756,'TAZ definitions'!$A$1:$E$1902,4,FALSE)</f>
        <v>#N/A</v>
      </c>
      <c r="H4756" s="44">
        <v>52453</v>
      </c>
      <c r="I4756" s="44">
        <v>0</v>
      </c>
      <c r="J4756" s="44">
        <v>8904</v>
      </c>
      <c r="K4756" s="44">
        <v>0</v>
      </c>
      <c r="L4756" s="44">
        <v>0</v>
      </c>
      <c r="M4756" s="44">
        <v>0</v>
      </c>
      <c r="N4756" s="44">
        <v>0</v>
      </c>
      <c r="O4756" s="44">
        <v>0</v>
      </c>
      <c r="P4756" s="44">
        <v>0</v>
      </c>
      <c r="Q4756" s="44">
        <v>0</v>
      </c>
      <c r="R4756" s="44">
        <v>21.590285999999999</v>
      </c>
      <c r="S4756" s="44">
        <v>21.578533</v>
      </c>
      <c r="T4756" s="44">
        <v>52453</v>
      </c>
      <c r="U4756" s="44">
        <v>8904</v>
      </c>
      <c r="V4756" s="44">
        <v>0</v>
      </c>
      <c r="W4756" s="44">
        <v>0</v>
      </c>
      <c r="X4756" s="44">
        <v>1978.79288</v>
      </c>
      <c r="Y4756" s="44">
        <v>7293.1641849999996</v>
      </c>
      <c r="Z4756" s="44">
        <v>233.284402</v>
      </c>
      <c r="AA4756" s="44">
        <v>6.1794370000000001</v>
      </c>
      <c r="AB4756" s="44">
        <v>0.28315699999999999</v>
      </c>
      <c r="AC4756" s="44">
        <v>0.14540400000000001</v>
      </c>
      <c r="AD4756" s="44">
        <v>1657.233686</v>
      </c>
    </row>
    <row r="4757" spans="1:30" x14ac:dyDescent="0.25">
      <c r="A4757">
        <v>207290</v>
      </c>
      <c r="B4757" t="s">
        <v>468</v>
      </c>
      <c r="C4757" t="s">
        <v>498</v>
      </c>
      <c r="D4757" t="s">
        <v>509</v>
      </c>
      <c r="F4757" s="48" t="e">
        <f>VLOOKUP(A4757,'TAZ definitions'!$A$1:$E$1902,2,FALSE)</f>
        <v>#N/A</v>
      </c>
      <c r="G4757" s="48" t="e">
        <f>VLOOKUP(A4757,'TAZ definitions'!$A$1:$E$1902,4,FALSE)</f>
        <v>#N/A</v>
      </c>
      <c r="H4757" s="44">
        <v>62357</v>
      </c>
      <c r="I4757" s="44">
        <v>0</v>
      </c>
      <c r="J4757" s="44">
        <v>9412</v>
      </c>
      <c r="K4757" s="44">
        <v>0</v>
      </c>
      <c r="L4757" s="44">
        <v>0</v>
      </c>
      <c r="M4757" s="44">
        <v>0</v>
      </c>
      <c r="N4757" s="44">
        <v>0</v>
      </c>
      <c r="O4757" s="44">
        <v>0</v>
      </c>
      <c r="P4757" s="44">
        <v>0</v>
      </c>
      <c r="Q4757" s="44">
        <v>0</v>
      </c>
      <c r="R4757" s="44">
        <v>20.801369000000001</v>
      </c>
      <c r="S4757" s="44">
        <v>20.886756999999999</v>
      </c>
      <c r="T4757" s="44">
        <v>62357</v>
      </c>
      <c r="U4757" s="44">
        <v>9412</v>
      </c>
      <c r="V4757" s="44">
        <v>0</v>
      </c>
      <c r="W4757" s="44">
        <v>0</v>
      </c>
      <c r="X4757" s="44">
        <v>8192.8482239999994</v>
      </c>
      <c r="Y4757" s="44">
        <v>17793.619479000001</v>
      </c>
      <c r="Z4757" s="44">
        <v>682.55172100000004</v>
      </c>
      <c r="AA4757" s="44">
        <v>16.071828</v>
      </c>
      <c r="AB4757" s="44">
        <v>0.65799099999999999</v>
      </c>
      <c r="AC4757" s="44">
        <v>0.385575</v>
      </c>
      <c r="AD4757" s="44">
        <v>4364.0570070000003</v>
      </c>
    </row>
    <row r="4758" spans="1:30" x14ac:dyDescent="0.25">
      <c r="A4758">
        <v>207291</v>
      </c>
      <c r="B4758" t="s">
        <v>468</v>
      </c>
      <c r="C4758" t="s">
        <v>498</v>
      </c>
      <c r="D4758" t="s">
        <v>509</v>
      </c>
      <c r="F4758" s="48" t="e">
        <f>VLOOKUP(A4758,'TAZ definitions'!$A$1:$E$1902,2,FALSE)</f>
        <v>#N/A</v>
      </c>
      <c r="G4758" s="48" t="e">
        <f>VLOOKUP(A4758,'TAZ definitions'!$A$1:$E$1902,4,FALSE)</f>
        <v>#N/A</v>
      </c>
      <c r="H4758" s="44">
        <v>99292</v>
      </c>
      <c r="I4758" s="44">
        <v>0</v>
      </c>
      <c r="J4758" s="44">
        <v>20200</v>
      </c>
      <c r="K4758" s="44">
        <v>0</v>
      </c>
      <c r="L4758" s="44">
        <v>0</v>
      </c>
      <c r="M4758" s="44">
        <v>0</v>
      </c>
      <c r="N4758" s="44">
        <v>0</v>
      </c>
      <c r="O4758" s="44">
        <v>0</v>
      </c>
      <c r="P4758" s="44">
        <v>0</v>
      </c>
      <c r="Q4758" s="44">
        <v>0</v>
      </c>
      <c r="R4758" s="44">
        <v>21.632297999999999</v>
      </c>
      <c r="S4758" s="44">
        <v>21.859251</v>
      </c>
      <c r="T4758" s="44">
        <v>99292</v>
      </c>
      <c r="U4758" s="44">
        <v>20199.998047000001</v>
      </c>
      <c r="V4758" s="44">
        <v>0</v>
      </c>
      <c r="W4758" s="44">
        <v>0</v>
      </c>
      <c r="X4758" s="44">
        <v>0</v>
      </c>
      <c r="Y4758" s="44">
        <v>3870.4248379999999</v>
      </c>
      <c r="Z4758" s="44">
        <v>123.830235</v>
      </c>
      <c r="AA4758" s="44">
        <v>3.2633399999999999</v>
      </c>
      <c r="AB4758" s="44">
        <v>0.14357</v>
      </c>
      <c r="AC4758" s="44">
        <v>7.6538999999999996E-2</v>
      </c>
      <c r="AD4758" s="44">
        <v>866.97859700000004</v>
      </c>
    </row>
    <row r="4759" spans="1:30" x14ac:dyDescent="0.25">
      <c r="A4759">
        <v>207292</v>
      </c>
      <c r="B4759" t="s">
        <v>468</v>
      </c>
      <c r="C4759" t="s">
        <v>498</v>
      </c>
      <c r="D4759" t="s">
        <v>507</v>
      </c>
      <c r="F4759" s="48" t="e">
        <f>VLOOKUP(A4759,'TAZ definitions'!$A$1:$E$1902,2,FALSE)</f>
        <v>#N/A</v>
      </c>
      <c r="G4759" s="48" t="e">
        <f>VLOOKUP(A4759,'TAZ definitions'!$A$1:$E$1902,4,FALSE)</f>
        <v>#N/A</v>
      </c>
      <c r="H4759" s="44">
        <v>175387</v>
      </c>
      <c r="I4759" s="44">
        <v>0</v>
      </c>
      <c r="J4759" s="44">
        <v>25857</v>
      </c>
      <c r="K4759" s="44">
        <v>0</v>
      </c>
      <c r="L4759" s="44">
        <v>0</v>
      </c>
      <c r="M4759" s="44">
        <v>0</v>
      </c>
      <c r="N4759" s="44">
        <v>0</v>
      </c>
      <c r="O4759" s="44">
        <v>0</v>
      </c>
      <c r="P4759" s="44">
        <v>0</v>
      </c>
      <c r="Q4759" s="44">
        <v>0</v>
      </c>
      <c r="R4759" s="44">
        <v>18.230329999999999</v>
      </c>
      <c r="S4759" s="44">
        <v>17.203755999999998</v>
      </c>
      <c r="T4759" s="44">
        <v>175386.984375</v>
      </c>
      <c r="U4759" s="44">
        <v>25857</v>
      </c>
      <c r="V4759" s="44">
        <v>0</v>
      </c>
      <c r="W4759" s="44">
        <v>0</v>
      </c>
      <c r="X4759" s="44">
        <v>48487.009539999999</v>
      </c>
      <c r="Y4759" s="44">
        <v>284807.58079199999</v>
      </c>
      <c r="Z4759" s="44">
        <v>9593.8007820000003</v>
      </c>
      <c r="AA4759" s="44">
        <v>273.11786999999998</v>
      </c>
      <c r="AB4759" s="44">
        <v>12.742203999999999</v>
      </c>
      <c r="AC4759" s="44">
        <v>5.8888550000000004</v>
      </c>
      <c r="AD4759" s="44">
        <v>68633.692643999995</v>
      </c>
    </row>
    <row r="4760" spans="1:30" x14ac:dyDescent="0.25">
      <c r="A4760">
        <v>207293</v>
      </c>
      <c r="B4760" t="s">
        <v>468</v>
      </c>
      <c r="C4760" t="s">
        <v>498</v>
      </c>
      <c r="D4760" t="s">
        <v>507</v>
      </c>
      <c r="F4760" s="48" t="e">
        <f>VLOOKUP(A4760,'TAZ definitions'!$A$1:$E$1902,2,FALSE)</f>
        <v>#N/A</v>
      </c>
      <c r="G4760" s="48" t="e">
        <f>VLOOKUP(A4760,'TAZ definitions'!$A$1:$E$1902,4,FALSE)</f>
        <v>#N/A</v>
      </c>
      <c r="H4760" s="44">
        <v>144035</v>
      </c>
      <c r="I4760" s="44">
        <v>0</v>
      </c>
      <c r="J4760" s="44">
        <v>23444</v>
      </c>
      <c r="K4760" s="44">
        <v>0</v>
      </c>
      <c r="L4760" s="44">
        <v>0</v>
      </c>
      <c r="M4760" s="44">
        <v>0</v>
      </c>
      <c r="N4760" s="44">
        <v>0</v>
      </c>
      <c r="O4760" s="44">
        <v>0</v>
      </c>
      <c r="P4760" s="44">
        <v>0</v>
      </c>
      <c r="Q4760" s="44">
        <v>0</v>
      </c>
      <c r="R4760" s="44">
        <v>17.256177999999998</v>
      </c>
      <c r="S4760" s="44">
        <v>17.002058000000002</v>
      </c>
      <c r="T4760" s="44">
        <v>144035</v>
      </c>
      <c r="U4760" s="44">
        <v>23444</v>
      </c>
      <c r="V4760" s="44">
        <v>0</v>
      </c>
      <c r="W4760" s="44">
        <v>0</v>
      </c>
      <c r="X4760" s="44">
        <v>0</v>
      </c>
      <c r="Y4760" s="44">
        <v>0</v>
      </c>
      <c r="Z4760" s="44">
        <v>0</v>
      </c>
      <c r="AA4760" s="44">
        <v>0</v>
      </c>
      <c r="AB4760" s="44">
        <v>0</v>
      </c>
      <c r="AC4760" s="44">
        <v>0</v>
      </c>
      <c r="AD4760" s="44">
        <v>0</v>
      </c>
    </row>
    <row r="4761" spans="1:30" x14ac:dyDescent="0.25">
      <c r="A4761">
        <v>207294</v>
      </c>
      <c r="B4761" t="s">
        <v>468</v>
      </c>
      <c r="C4761" t="s">
        <v>498</v>
      </c>
      <c r="D4761" t="s">
        <v>507</v>
      </c>
      <c r="F4761" s="48" t="e">
        <f>VLOOKUP(A4761,'TAZ definitions'!$A$1:$E$1902,2,FALSE)</f>
        <v>#N/A</v>
      </c>
      <c r="G4761" s="48" t="e">
        <f>VLOOKUP(A4761,'TAZ definitions'!$A$1:$E$1902,4,FALSE)</f>
        <v>#N/A</v>
      </c>
      <c r="H4761" s="44">
        <v>133369</v>
      </c>
      <c r="I4761" s="44">
        <v>0</v>
      </c>
      <c r="J4761" s="44">
        <v>23666</v>
      </c>
      <c r="K4761" s="44">
        <v>0</v>
      </c>
      <c r="L4761" s="44">
        <v>0</v>
      </c>
      <c r="M4761" s="44">
        <v>0</v>
      </c>
      <c r="N4761" s="44">
        <v>0</v>
      </c>
      <c r="O4761" s="44">
        <v>0</v>
      </c>
      <c r="P4761" s="44">
        <v>0</v>
      </c>
      <c r="Q4761" s="44">
        <v>0</v>
      </c>
      <c r="R4761" s="44">
        <v>18.407726</v>
      </c>
      <c r="S4761" s="44">
        <v>18.056764999999999</v>
      </c>
      <c r="T4761" s="44">
        <v>133369</v>
      </c>
      <c r="U4761" s="44">
        <v>23666</v>
      </c>
      <c r="V4761" s="44">
        <v>0</v>
      </c>
      <c r="W4761" s="44">
        <v>0</v>
      </c>
      <c r="X4761" s="44">
        <v>101011.25865</v>
      </c>
      <c r="Y4761" s="44">
        <v>205758.359803</v>
      </c>
      <c r="Z4761" s="44">
        <v>8098.6398630000003</v>
      </c>
      <c r="AA4761" s="44">
        <v>192.80444</v>
      </c>
      <c r="AB4761" s="44">
        <v>9.1543500000000009</v>
      </c>
      <c r="AC4761" s="44">
        <v>4.6843830000000004</v>
      </c>
      <c r="AD4761" s="44">
        <v>54642.366263999997</v>
      </c>
    </row>
    <row r="4762" spans="1:30" x14ac:dyDescent="0.25">
      <c r="A4762">
        <v>207295</v>
      </c>
      <c r="B4762" t="s">
        <v>468</v>
      </c>
      <c r="C4762" t="s">
        <v>498</v>
      </c>
      <c r="D4762" t="s">
        <v>507</v>
      </c>
      <c r="F4762" s="48" t="e">
        <f>VLOOKUP(A4762,'TAZ definitions'!$A$1:$E$1902,2,FALSE)</f>
        <v>#N/A</v>
      </c>
      <c r="G4762" s="48" t="e">
        <f>VLOOKUP(A4762,'TAZ definitions'!$A$1:$E$1902,4,FALSE)</f>
        <v>#N/A</v>
      </c>
      <c r="H4762" s="44">
        <v>122571</v>
      </c>
      <c r="I4762" s="44">
        <v>0</v>
      </c>
      <c r="J4762" s="44">
        <v>22958</v>
      </c>
      <c r="K4762" s="44">
        <v>0</v>
      </c>
      <c r="L4762" s="44">
        <v>0</v>
      </c>
      <c r="M4762" s="44">
        <v>0</v>
      </c>
      <c r="N4762" s="44">
        <v>0</v>
      </c>
      <c r="O4762" s="44">
        <v>0</v>
      </c>
      <c r="P4762" s="44">
        <v>0</v>
      </c>
      <c r="Q4762" s="44">
        <v>0</v>
      </c>
      <c r="R4762" s="44">
        <v>20.432997</v>
      </c>
      <c r="S4762" s="44">
        <v>20.356321000000001</v>
      </c>
      <c r="T4762" s="44">
        <v>122571</v>
      </c>
      <c r="U4762" s="44">
        <v>22958</v>
      </c>
      <c r="V4762" s="44">
        <v>0</v>
      </c>
      <c r="W4762" s="44">
        <v>0</v>
      </c>
      <c r="X4762" s="44">
        <v>40956.924053000002</v>
      </c>
      <c r="Y4762" s="44">
        <v>64318.297740000002</v>
      </c>
      <c r="Z4762" s="44">
        <v>5554.1471949999996</v>
      </c>
      <c r="AA4762" s="44">
        <v>70.995026999999993</v>
      </c>
      <c r="AB4762" s="44">
        <v>2.8806449999999999</v>
      </c>
      <c r="AC4762" s="44">
        <v>1.980035</v>
      </c>
      <c r="AD4762" s="44">
        <v>21927.560560000002</v>
      </c>
    </row>
    <row r="4763" spans="1:30" x14ac:dyDescent="0.25">
      <c r="A4763">
        <v>207296</v>
      </c>
      <c r="B4763" t="s">
        <v>468</v>
      </c>
      <c r="C4763" t="s">
        <v>498</v>
      </c>
      <c r="D4763" t="s">
        <v>157</v>
      </c>
      <c r="F4763" s="48" t="e">
        <f>VLOOKUP(A4763,'TAZ definitions'!$A$1:$E$1902,2,FALSE)</f>
        <v>#N/A</v>
      </c>
      <c r="G4763" s="48" t="e">
        <f>VLOOKUP(A4763,'TAZ definitions'!$A$1:$E$1902,4,FALSE)</f>
        <v>#N/A</v>
      </c>
      <c r="H4763" s="44">
        <v>144688</v>
      </c>
      <c r="I4763" s="44">
        <v>0</v>
      </c>
      <c r="J4763" s="44">
        <v>23783</v>
      </c>
      <c r="K4763" s="44">
        <v>0</v>
      </c>
      <c r="L4763" s="44">
        <v>0</v>
      </c>
      <c r="M4763" s="44">
        <v>0</v>
      </c>
      <c r="N4763" s="44">
        <v>0</v>
      </c>
      <c r="O4763" s="44">
        <v>0</v>
      </c>
      <c r="P4763" s="44">
        <v>0</v>
      </c>
      <c r="Q4763" s="44">
        <v>0</v>
      </c>
      <c r="R4763" s="44">
        <v>19.507282</v>
      </c>
      <c r="S4763" s="44">
        <v>19.505903</v>
      </c>
      <c r="T4763" s="44">
        <v>144688</v>
      </c>
      <c r="U4763" s="44">
        <v>23783</v>
      </c>
      <c r="V4763" s="44">
        <v>0</v>
      </c>
      <c r="W4763" s="44">
        <v>0</v>
      </c>
      <c r="X4763" s="44">
        <v>0</v>
      </c>
      <c r="Y4763" s="44">
        <v>0</v>
      </c>
      <c r="Z4763" s="44">
        <v>0</v>
      </c>
      <c r="AA4763" s="44">
        <v>0</v>
      </c>
      <c r="AB4763" s="44">
        <v>0</v>
      </c>
      <c r="AC4763" s="44">
        <v>0</v>
      </c>
      <c r="AD4763" s="44">
        <v>0</v>
      </c>
    </row>
    <row r="4764" spans="1:30" x14ac:dyDescent="0.25">
      <c r="A4764">
        <v>207297</v>
      </c>
      <c r="B4764" t="s">
        <v>468</v>
      </c>
      <c r="C4764" t="s">
        <v>498</v>
      </c>
      <c r="D4764" t="s">
        <v>511</v>
      </c>
      <c r="F4764" s="48" t="e">
        <f>VLOOKUP(A4764,'TAZ definitions'!$A$1:$E$1902,2,FALSE)</f>
        <v>#N/A</v>
      </c>
      <c r="G4764" s="48" t="e">
        <f>VLOOKUP(A4764,'TAZ definitions'!$A$1:$E$1902,4,FALSE)</f>
        <v>#N/A</v>
      </c>
      <c r="H4764" s="44">
        <v>22894</v>
      </c>
      <c r="I4764" s="44">
        <v>0</v>
      </c>
      <c r="J4764" s="44">
        <v>3744</v>
      </c>
      <c r="K4764" s="44">
        <v>0</v>
      </c>
      <c r="L4764" s="44">
        <v>0</v>
      </c>
      <c r="M4764" s="44">
        <v>0</v>
      </c>
      <c r="N4764" s="44">
        <v>0</v>
      </c>
      <c r="O4764" s="44">
        <v>0</v>
      </c>
      <c r="P4764" s="44">
        <v>0</v>
      </c>
      <c r="Q4764" s="44">
        <v>0</v>
      </c>
      <c r="R4764" s="44">
        <v>22.025780000000001</v>
      </c>
      <c r="S4764" s="44">
        <v>22.092001</v>
      </c>
      <c r="T4764" s="44">
        <v>22894</v>
      </c>
      <c r="U4764" s="44">
        <v>3744</v>
      </c>
      <c r="V4764" s="44">
        <v>0</v>
      </c>
      <c r="W4764" s="44">
        <v>0</v>
      </c>
      <c r="X4764" s="44">
        <v>35.244610999999999</v>
      </c>
      <c r="Y4764" s="44">
        <v>4969.4909619999999</v>
      </c>
      <c r="Z4764" s="44">
        <v>150.37320299999999</v>
      </c>
      <c r="AA4764" s="44">
        <v>4.1288239999999998</v>
      </c>
      <c r="AB4764" s="44">
        <v>0.205817</v>
      </c>
      <c r="AC4764" s="44">
        <v>9.5574999999999993E-2</v>
      </c>
      <c r="AD4764" s="44">
        <v>1102.431028</v>
      </c>
    </row>
    <row r="4765" spans="1:30" x14ac:dyDescent="0.25">
      <c r="A4765">
        <v>207298</v>
      </c>
      <c r="B4765" t="s">
        <v>468</v>
      </c>
      <c r="C4765" t="s">
        <v>498</v>
      </c>
      <c r="D4765" t="s">
        <v>241</v>
      </c>
      <c r="F4765" s="48" t="e">
        <f>VLOOKUP(A4765,'TAZ definitions'!$A$1:$E$1902,2,FALSE)</f>
        <v>#N/A</v>
      </c>
      <c r="G4765" s="48" t="e">
        <f>VLOOKUP(A4765,'TAZ definitions'!$A$1:$E$1902,4,FALSE)</f>
        <v>#N/A</v>
      </c>
      <c r="H4765" s="44">
        <v>34529</v>
      </c>
      <c r="I4765" s="44">
        <v>0</v>
      </c>
      <c r="J4765" s="44">
        <v>6250</v>
      </c>
      <c r="K4765" s="44">
        <v>0</v>
      </c>
      <c r="L4765" s="44">
        <v>0</v>
      </c>
      <c r="M4765" s="44">
        <v>0</v>
      </c>
      <c r="N4765" s="44">
        <v>0</v>
      </c>
      <c r="O4765" s="44">
        <v>0</v>
      </c>
      <c r="P4765" s="44">
        <v>0</v>
      </c>
      <c r="Q4765" s="44">
        <v>0</v>
      </c>
      <c r="R4765" s="44">
        <v>19.298670000000001</v>
      </c>
      <c r="S4765" s="44">
        <v>19.353489</v>
      </c>
      <c r="T4765" s="44">
        <v>34529</v>
      </c>
      <c r="U4765" s="44">
        <v>6250</v>
      </c>
      <c r="V4765" s="44">
        <v>0</v>
      </c>
      <c r="W4765" s="44">
        <v>0</v>
      </c>
      <c r="X4765" s="44">
        <v>291.22471999999999</v>
      </c>
      <c r="Y4765" s="44">
        <v>13458.218427</v>
      </c>
      <c r="Z4765" s="44">
        <v>399.67779899999999</v>
      </c>
      <c r="AA4765" s="44">
        <v>11.237598999999999</v>
      </c>
      <c r="AB4765" s="44">
        <v>0.55651799999999996</v>
      </c>
      <c r="AC4765" s="44">
        <v>0.25792199999999998</v>
      </c>
      <c r="AD4765" s="44">
        <v>2964.0224149999999</v>
      </c>
    </row>
    <row r="4766" spans="1:30" x14ac:dyDescent="0.25">
      <c r="A4766">
        <v>207299</v>
      </c>
      <c r="B4766" t="s">
        <v>468</v>
      </c>
      <c r="C4766" t="s">
        <v>498</v>
      </c>
      <c r="D4766" t="s">
        <v>241</v>
      </c>
      <c r="F4766" s="48" t="e">
        <f>VLOOKUP(A4766,'TAZ definitions'!$A$1:$E$1902,2,FALSE)</f>
        <v>#N/A</v>
      </c>
      <c r="G4766" s="48" t="e">
        <f>VLOOKUP(A4766,'TAZ definitions'!$A$1:$E$1902,4,FALSE)</f>
        <v>#N/A</v>
      </c>
      <c r="H4766" s="44">
        <v>39371</v>
      </c>
      <c r="I4766" s="44">
        <v>0</v>
      </c>
      <c r="J4766" s="44">
        <v>6819</v>
      </c>
      <c r="K4766" s="44">
        <v>0</v>
      </c>
      <c r="L4766" s="44">
        <v>0</v>
      </c>
      <c r="M4766" s="44">
        <v>0</v>
      </c>
      <c r="N4766" s="44">
        <v>0</v>
      </c>
      <c r="O4766" s="44">
        <v>0</v>
      </c>
      <c r="P4766" s="44">
        <v>0</v>
      </c>
      <c r="Q4766" s="44">
        <v>0</v>
      </c>
      <c r="R4766" s="44">
        <v>17.918832999999999</v>
      </c>
      <c r="S4766" s="44">
        <v>18.032349</v>
      </c>
      <c r="T4766" s="44">
        <v>39371</v>
      </c>
      <c r="U4766" s="44">
        <v>6819</v>
      </c>
      <c r="V4766" s="44">
        <v>0</v>
      </c>
      <c r="W4766" s="44">
        <v>0</v>
      </c>
      <c r="X4766" s="44">
        <v>0</v>
      </c>
      <c r="Y4766" s="44">
        <v>4350.9345199999998</v>
      </c>
      <c r="Z4766" s="44">
        <v>152.847453</v>
      </c>
      <c r="AA4766" s="44">
        <v>3.6956570000000002</v>
      </c>
      <c r="AB4766" s="44">
        <v>0.170404</v>
      </c>
      <c r="AC4766" s="44">
        <v>8.9774000000000007E-2</v>
      </c>
      <c r="AD4766" s="44">
        <v>1048.9970559999999</v>
      </c>
    </row>
    <row r="4767" spans="1:30" x14ac:dyDescent="0.25">
      <c r="A4767">
        <v>207300</v>
      </c>
      <c r="B4767" t="s">
        <v>468</v>
      </c>
      <c r="C4767" t="s">
        <v>498</v>
      </c>
      <c r="D4767" t="s">
        <v>241</v>
      </c>
      <c r="F4767" s="48" t="e">
        <f>VLOOKUP(A4767,'TAZ definitions'!$A$1:$E$1902,2,FALSE)</f>
        <v>#N/A</v>
      </c>
      <c r="G4767" s="48" t="e">
        <f>VLOOKUP(A4767,'TAZ definitions'!$A$1:$E$1902,4,FALSE)</f>
        <v>#N/A</v>
      </c>
      <c r="H4767" s="44">
        <v>41622</v>
      </c>
      <c r="I4767" s="44">
        <v>0</v>
      </c>
      <c r="J4767" s="44">
        <v>6969</v>
      </c>
      <c r="K4767" s="44">
        <v>0</v>
      </c>
      <c r="L4767" s="44">
        <v>0</v>
      </c>
      <c r="M4767" s="44">
        <v>0</v>
      </c>
      <c r="N4767" s="44">
        <v>0</v>
      </c>
      <c r="O4767" s="44">
        <v>0</v>
      </c>
      <c r="P4767" s="44">
        <v>0</v>
      </c>
      <c r="Q4767" s="44">
        <v>0</v>
      </c>
      <c r="R4767" s="44">
        <v>17.355791</v>
      </c>
      <c r="S4767" s="44">
        <v>17.567851999999998</v>
      </c>
      <c r="T4767" s="44">
        <v>41622</v>
      </c>
      <c r="U4767" s="44">
        <v>6969</v>
      </c>
      <c r="V4767" s="44">
        <v>0</v>
      </c>
      <c r="W4767" s="44">
        <v>0</v>
      </c>
      <c r="X4767" s="44">
        <v>18837.004744000002</v>
      </c>
      <c r="Y4767" s="44">
        <v>64123.312071</v>
      </c>
      <c r="Z4767" s="44">
        <v>2169.3793270000001</v>
      </c>
      <c r="AA4767" s="44">
        <v>54.886215999999997</v>
      </c>
      <c r="AB4767" s="44">
        <v>2.5578509999999999</v>
      </c>
      <c r="AC4767" s="44">
        <v>1.314262</v>
      </c>
      <c r="AD4767" s="44">
        <v>15086.792895</v>
      </c>
    </row>
    <row r="4768" spans="1:30" x14ac:dyDescent="0.25">
      <c r="A4768">
        <v>207301</v>
      </c>
      <c r="B4768" t="s">
        <v>468</v>
      </c>
      <c r="C4768" t="s">
        <v>498</v>
      </c>
      <c r="D4768" t="s">
        <v>241</v>
      </c>
      <c r="F4768" s="48" t="e">
        <f>VLOOKUP(A4768,'TAZ definitions'!$A$1:$E$1902,2,FALSE)</f>
        <v>#N/A</v>
      </c>
      <c r="G4768" s="48" t="e">
        <f>VLOOKUP(A4768,'TAZ definitions'!$A$1:$E$1902,4,FALSE)</f>
        <v>#N/A</v>
      </c>
      <c r="H4768" s="44">
        <v>43467</v>
      </c>
      <c r="I4768" s="44">
        <v>0</v>
      </c>
      <c r="J4768" s="44">
        <v>7353</v>
      </c>
      <c r="K4768" s="44">
        <v>0</v>
      </c>
      <c r="L4768" s="44">
        <v>0</v>
      </c>
      <c r="M4768" s="44">
        <v>0</v>
      </c>
      <c r="N4768" s="44">
        <v>0</v>
      </c>
      <c r="O4768" s="44">
        <v>0</v>
      </c>
      <c r="P4768" s="44">
        <v>0</v>
      </c>
      <c r="Q4768" s="44">
        <v>0</v>
      </c>
      <c r="R4768" s="44">
        <v>17.271156000000001</v>
      </c>
      <c r="S4768" s="44">
        <v>17.281731000000001</v>
      </c>
      <c r="T4768" s="44">
        <v>43467</v>
      </c>
      <c r="U4768" s="44">
        <v>7353</v>
      </c>
      <c r="V4768" s="44">
        <v>0</v>
      </c>
      <c r="W4768" s="44">
        <v>0</v>
      </c>
      <c r="X4768" s="44">
        <v>2693.6370929999998</v>
      </c>
      <c r="Y4768" s="44">
        <v>41182.501595000002</v>
      </c>
      <c r="Z4768" s="44">
        <v>1439.1172019999999</v>
      </c>
      <c r="AA4768" s="44">
        <v>35.774168000000003</v>
      </c>
      <c r="AB4768" s="44">
        <v>1.649824</v>
      </c>
      <c r="AC4768" s="44">
        <v>0.85452099999999998</v>
      </c>
      <c r="AD4768" s="44">
        <v>9717.9258410000002</v>
      </c>
    </row>
    <row r="4769" spans="1:30" x14ac:dyDescent="0.25">
      <c r="A4769">
        <v>207302</v>
      </c>
      <c r="B4769" t="s">
        <v>468</v>
      </c>
      <c r="C4769" t="s">
        <v>498</v>
      </c>
      <c r="D4769" t="s">
        <v>407</v>
      </c>
      <c r="F4769" s="48" t="e">
        <f>VLOOKUP(A4769,'TAZ definitions'!$A$1:$E$1902,2,FALSE)</f>
        <v>#N/A</v>
      </c>
      <c r="G4769" s="48" t="e">
        <f>VLOOKUP(A4769,'TAZ definitions'!$A$1:$E$1902,4,FALSE)</f>
        <v>#N/A</v>
      </c>
      <c r="H4769" s="44">
        <v>49009</v>
      </c>
      <c r="I4769" s="44">
        <v>0</v>
      </c>
      <c r="J4769" s="44">
        <v>9300</v>
      </c>
      <c r="K4769" s="44">
        <v>0</v>
      </c>
      <c r="L4769" s="44">
        <v>0</v>
      </c>
      <c r="M4769" s="44">
        <v>0</v>
      </c>
      <c r="N4769" s="44">
        <v>0</v>
      </c>
      <c r="O4769" s="44">
        <v>0</v>
      </c>
      <c r="P4769" s="44">
        <v>0</v>
      </c>
      <c r="Q4769" s="44">
        <v>0</v>
      </c>
      <c r="R4769" s="44">
        <v>20.009350000000001</v>
      </c>
      <c r="S4769" s="44">
        <v>20.177690999999999</v>
      </c>
      <c r="T4769" s="44">
        <v>49009</v>
      </c>
      <c r="U4769" s="44">
        <v>9300</v>
      </c>
      <c r="V4769" s="44">
        <v>0</v>
      </c>
      <c r="W4769" s="44">
        <v>0</v>
      </c>
      <c r="X4769" s="44">
        <v>743.01358800000003</v>
      </c>
      <c r="Y4769" s="44">
        <v>5021.6788800000004</v>
      </c>
      <c r="Z4769" s="44">
        <v>181.78615099999999</v>
      </c>
      <c r="AA4769" s="44">
        <v>4.3167920000000004</v>
      </c>
      <c r="AB4769" s="44">
        <v>0.18682399999999999</v>
      </c>
      <c r="AC4769" s="44">
        <v>0.10423399999999999</v>
      </c>
      <c r="AD4769" s="44">
        <v>1186.9034429999999</v>
      </c>
    </row>
    <row r="4770" spans="1:30" x14ac:dyDescent="0.25">
      <c r="A4770">
        <v>207303</v>
      </c>
      <c r="B4770" t="s">
        <v>468</v>
      </c>
      <c r="C4770" t="s">
        <v>498</v>
      </c>
      <c r="D4770" t="s">
        <v>241</v>
      </c>
      <c r="F4770" s="48" t="e">
        <f>VLOOKUP(A4770,'TAZ definitions'!$A$1:$E$1902,2,FALSE)</f>
        <v>#N/A</v>
      </c>
      <c r="G4770" s="48" t="e">
        <f>VLOOKUP(A4770,'TAZ definitions'!$A$1:$E$1902,4,FALSE)</f>
        <v>#N/A</v>
      </c>
      <c r="H4770" s="44">
        <v>48417</v>
      </c>
      <c r="I4770" s="44">
        <v>0</v>
      </c>
      <c r="J4770" s="44">
        <v>8731</v>
      </c>
      <c r="K4770" s="44">
        <v>0</v>
      </c>
      <c r="L4770" s="44">
        <v>0</v>
      </c>
      <c r="M4770" s="44">
        <v>0</v>
      </c>
      <c r="N4770" s="44">
        <v>0</v>
      </c>
      <c r="O4770" s="44">
        <v>0</v>
      </c>
      <c r="P4770" s="44">
        <v>0</v>
      </c>
      <c r="Q4770" s="44">
        <v>0</v>
      </c>
      <c r="R4770" s="44">
        <v>17.755699</v>
      </c>
      <c r="S4770" s="44">
        <v>17.794723999999999</v>
      </c>
      <c r="T4770" s="44">
        <v>48417</v>
      </c>
      <c r="U4770" s="44">
        <v>8731</v>
      </c>
      <c r="V4770" s="44">
        <v>0</v>
      </c>
      <c r="W4770" s="44">
        <v>0</v>
      </c>
      <c r="X4770" s="44">
        <v>7187.1294989999997</v>
      </c>
      <c r="Y4770" s="44">
        <v>14738.980517</v>
      </c>
      <c r="Z4770" s="44">
        <v>600.22333300000003</v>
      </c>
      <c r="AA4770" s="44">
        <v>13.880981999999999</v>
      </c>
      <c r="AB4770" s="44">
        <v>0.55235800000000002</v>
      </c>
      <c r="AC4770" s="44">
        <v>0.33623500000000001</v>
      </c>
      <c r="AD4770" s="44">
        <v>3838.416041</v>
      </c>
    </row>
    <row r="4771" spans="1:30" x14ac:dyDescent="0.25">
      <c r="A4771">
        <v>207304</v>
      </c>
      <c r="B4771" t="s">
        <v>468</v>
      </c>
      <c r="C4771" t="s">
        <v>498</v>
      </c>
      <c r="D4771" t="s">
        <v>505</v>
      </c>
      <c r="F4771" s="48" t="e">
        <f>VLOOKUP(A4771,'TAZ definitions'!$A$1:$E$1902,2,FALSE)</f>
        <v>#N/A</v>
      </c>
      <c r="G4771" s="48" t="e">
        <f>VLOOKUP(A4771,'TAZ definitions'!$A$1:$E$1902,4,FALSE)</f>
        <v>#N/A</v>
      </c>
      <c r="H4771" s="44">
        <v>18203</v>
      </c>
      <c r="I4771" s="44">
        <v>0</v>
      </c>
      <c r="J4771" s="44">
        <v>3341</v>
      </c>
      <c r="K4771" s="44">
        <v>0</v>
      </c>
      <c r="L4771" s="44">
        <v>0</v>
      </c>
      <c r="M4771" s="44">
        <v>0</v>
      </c>
      <c r="N4771" s="44">
        <v>0</v>
      </c>
      <c r="O4771" s="44">
        <v>0</v>
      </c>
      <c r="P4771" s="44">
        <v>0</v>
      </c>
      <c r="Q4771" s="44">
        <v>0</v>
      </c>
      <c r="R4771" s="44">
        <v>21.414387000000001</v>
      </c>
      <c r="S4771" s="44">
        <v>21.458985999999999</v>
      </c>
      <c r="T4771" s="44">
        <v>18203</v>
      </c>
      <c r="U4771" s="44">
        <v>3341</v>
      </c>
      <c r="V4771" s="44">
        <v>0</v>
      </c>
      <c r="W4771" s="44">
        <v>0</v>
      </c>
      <c r="X4771" s="44">
        <v>2751.5619529999999</v>
      </c>
      <c r="Y4771" s="44">
        <v>7713.6199779999997</v>
      </c>
      <c r="Z4771" s="44">
        <v>243.57293799999999</v>
      </c>
      <c r="AA4771" s="44">
        <v>6.5357349999999999</v>
      </c>
      <c r="AB4771" s="44">
        <v>0.347113</v>
      </c>
      <c r="AC4771" s="44">
        <v>0.15307899999999999</v>
      </c>
      <c r="AD4771" s="44">
        <v>1794.2503079999999</v>
      </c>
    </row>
    <row r="4772" spans="1:30" x14ac:dyDescent="0.25">
      <c r="A4772">
        <v>207305</v>
      </c>
      <c r="B4772" t="s">
        <v>468</v>
      </c>
      <c r="C4772" t="s">
        <v>498</v>
      </c>
      <c r="D4772" t="s">
        <v>241</v>
      </c>
      <c r="F4772" s="48" t="e">
        <f>VLOOKUP(A4772,'TAZ definitions'!$A$1:$E$1902,2,FALSE)</f>
        <v>#N/A</v>
      </c>
      <c r="G4772" s="48" t="e">
        <f>VLOOKUP(A4772,'TAZ definitions'!$A$1:$E$1902,4,FALSE)</f>
        <v>#N/A</v>
      </c>
      <c r="H4772" s="44">
        <v>56818</v>
      </c>
      <c r="I4772" s="44">
        <v>0</v>
      </c>
      <c r="J4772" s="44">
        <v>9653</v>
      </c>
      <c r="K4772" s="44">
        <v>0</v>
      </c>
      <c r="L4772" s="44">
        <v>0</v>
      </c>
      <c r="M4772" s="44">
        <v>0</v>
      </c>
      <c r="N4772" s="44">
        <v>0</v>
      </c>
      <c r="O4772" s="44">
        <v>0</v>
      </c>
      <c r="P4772" s="44">
        <v>0</v>
      </c>
      <c r="Q4772" s="44">
        <v>0</v>
      </c>
      <c r="R4772" s="44">
        <v>17.713045000000001</v>
      </c>
      <c r="S4772" s="44">
        <v>17.801387999999999</v>
      </c>
      <c r="T4772" s="44">
        <v>56818</v>
      </c>
      <c r="U4772" s="44">
        <v>9653</v>
      </c>
      <c r="V4772" s="44">
        <v>0</v>
      </c>
      <c r="W4772" s="44">
        <v>0</v>
      </c>
      <c r="X4772" s="44">
        <v>1398.5225109999999</v>
      </c>
      <c r="Y4772" s="44">
        <v>7093.2038730000004</v>
      </c>
      <c r="Z4772" s="44">
        <v>234.65105700000001</v>
      </c>
      <c r="AA4772" s="44">
        <v>5.9909860000000004</v>
      </c>
      <c r="AB4772" s="44">
        <v>0.27801199999999998</v>
      </c>
      <c r="AC4772" s="44">
        <v>0.14279800000000001</v>
      </c>
      <c r="AD4772" s="44">
        <v>1648.9029399999999</v>
      </c>
    </row>
    <row r="4773" spans="1:30" x14ac:dyDescent="0.25">
      <c r="A4773">
        <v>207306</v>
      </c>
      <c r="B4773" t="s">
        <v>468</v>
      </c>
      <c r="C4773" t="s">
        <v>498</v>
      </c>
      <c r="D4773" t="s">
        <v>507</v>
      </c>
      <c r="F4773" s="48" t="e">
        <f>VLOOKUP(A4773,'TAZ definitions'!$A$1:$E$1902,2,FALSE)</f>
        <v>#N/A</v>
      </c>
      <c r="G4773" s="48" t="e">
        <f>VLOOKUP(A4773,'TAZ definitions'!$A$1:$E$1902,4,FALSE)</f>
        <v>#N/A</v>
      </c>
      <c r="H4773" s="44">
        <v>188468</v>
      </c>
      <c r="I4773" s="44">
        <v>1265</v>
      </c>
      <c r="J4773" s="44">
        <v>25788</v>
      </c>
      <c r="K4773" s="44">
        <v>261</v>
      </c>
      <c r="L4773" s="44">
        <v>17554</v>
      </c>
      <c r="M4773" s="44">
        <v>0</v>
      </c>
      <c r="N4773" s="44">
        <v>189</v>
      </c>
      <c r="O4773" s="44">
        <v>0</v>
      </c>
      <c r="P4773" s="44">
        <v>96.688332000000003</v>
      </c>
      <c r="Q4773" s="44">
        <v>92.893105000000006</v>
      </c>
      <c r="R4773" s="44">
        <v>20.416143000000002</v>
      </c>
      <c r="S4773" s="44">
        <v>19.712240000000001</v>
      </c>
      <c r="T4773" s="44">
        <v>188147.34375</v>
      </c>
      <c r="U4773" s="44">
        <v>25744.275390999999</v>
      </c>
      <c r="V4773" s="44">
        <v>17523.933593999998</v>
      </c>
      <c r="W4773" s="44">
        <v>188.67626999999999</v>
      </c>
      <c r="X4773" s="44">
        <v>4252.9752939999998</v>
      </c>
      <c r="Y4773" s="44">
        <v>29413.30199</v>
      </c>
      <c r="Z4773" s="44">
        <v>947.69669699999997</v>
      </c>
      <c r="AA4773" s="44">
        <v>24.264676999999999</v>
      </c>
      <c r="AB4773" s="44">
        <v>1.2563500000000001</v>
      </c>
      <c r="AC4773" s="44">
        <v>0.58432899999999999</v>
      </c>
      <c r="AD4773" s="44">
        <v>6844.4011650000002</v>
      </c>
    </row>
    <row r="4774" spans="1:30" x14ac:dyDescent="0.25">
      <c r="A4774">
        <v>207307</v>
      </c>
      <c r="B4774" t="s">
        <v>468</v>
      </c>
      <c r="C4774" t="s">
        <v>498</v>
      </c>
      <c r="D4774" t="s">
        <v>507</v>
      </c>
      <c r="F4774" s="48" t="e">
        <f>VLOOKUP(A4774,'TAZ definitions'!$A$1:$E$1902,2,FALSE)</f>
        <v>#N/A</v>
      </c>
      <c r="G4774" s="48" t="e">
        <f>VLOOKUP(A4774,'TAZ definitions'!$A$1:$E$1902,4,FALSE)</f>
        <v>#N/A</v>
      </c>
      <c r="H4774" s="44">
        <v>130505</v>
      </c>
      <c r="I4774" s="44">
        <v>0</v>
      </c>
      <c r="J4774" s="44">
        <v>22184</v>
      </c>
      <c r="K4774" s="44">
        <v>0</v>
      </c>
      <c r="L4774" s="44">
        <v>0</v>
      </c>
      <c r="M4774" s="44">
        <v>0</v>
      </c>
      <c r="N4774" s="44">
        <v>0</v>
      </c>
      <c r="O4774" s="44">
        <v>0</v>
      </c>
      <c r="P4774" s="44">
        <v>0</v>
      </c>
      <c r="Q4774" s="44">
        <v>0</v>
      </c>
      <c r="R4774" s="44">
        <v>17.888054</v>
      </c>
      <c r="S4774" s="44">
        <v>17.545155999999999</v>
      </c>
      <c r="T4774" s="44">
        <v>130505.007813</v>
      </c>
      <c r="U4774" s="44">
        <v>22184</v>
      </c>
      <c r="V4774" s="44">
        <v>0</v>
      </c>
      <c r="W4774" s="44">
        <v>0</v>
      </c>
      <c r="X4774" s="44">
        <v>0</v>
      </c>
      <c r="Y4774" s="44">
        <v>0</v>
      </c>
      <c r="Z4774" s="44">
        <v>0</v>
      </c>
      <c r="AA4774" s="44">
        <v>0</v>
      </c>
      <c r="AB4774" s="44">
        <v>0</v>
      </c>
      <c r="AC4774" s="44">
        <v>0</v>
      </c>
      <c r="AD4774" s="44">
        <v>0</v>
      </c>
    </row>
    <row r="4775" spans="1:30" x14ac:dyDescent="0.25">
      <c r="A4775">
        <v>207308</v>
      </c>
      <c r="B4775" t="s">
        <v>468</v>
      </c>
      <c r="C4775" t="s">
        <v>498</v>
      </c>
      <c r="D4775" t="s">
        <v>507</v>
      </c>
      <c r="F4775" s="48" t="e">
        <f>VLOOKUP(A4775,'TAZ definitions'!$A$1:$E$1902,2,FALSE)</f>
        <v>#N/A</v>
      </c>
      <c r="G4775" s="48" t="e">
        <f>VLOOKUP(A4775,'TAZ definitions'!$A$1:$E$1902,4,FALSE)</f>
        <v>#N/A</v>
      </c>
      <c r="H4775" s="44">
        <v>184226</v>
      </c>
      <c r="I4775" s="44">
        <v>0</v>
      </c>
      <c r="J4775" s="44">
        <v>25305</v>
      </c>
      <c r="K4775" s="44">
        <v>0</v>
      </c>
      <c r="L4775" s="44">
        <v>0</v>
      </c>
      <c r="M4775" s="44">
        <v>0</v>
      </c>
      <c r="N4775" s="44">
        <v>0</v>
      </c>
      <c r="O4775" s="44">
        <v>0</v>
      </c>
      <c r="P4775" s="44">
        <v>0</v>
      </c>
      <c r="Q4775" s="44">
        <v>0</v>
      </c>
      <c r="R4775" s="44">
        <v>18.130628999999999</v>
      </c>
      <c r="S4775" s="44">
        <v>17.582457000000002</v>
      </c>
      <c r="T4775" s="44">
        <v>184226</v>
      </c>
      <c r="U4775" s="44">
        <v>25305</v>
      </c>
      <c r="V4775" s="44">
        <v>0</v>
      </c>
      <c r="W4775" s="44">
        <v>0</v>
      </c>
      <c r="X4775" s="44">
        <v>39236.930198000002</v>
      </c>
      <c r="Y4775" s="44">
        <v>56749.740489999996</v>
      </c>
      <c r="Z4775" s="44">
        <v>2259.354081</v>
      </c>
      <c r="AA4775" s="44">
        <v>47.398901000000002</v>
      </c>
      <c r="AB4775" s="44">
        <v>2.4223889999999999</v>
      </c>
      <c r="AC4775" s="44">
        <v>1.257371</v>
      </c>
      <c r="AD4775" s="44">
        <v>14969.122606999999</v>
      </c>
    </row>
    <row r="4776" spans="1:30" x14ac:dyDescent="0.25">
      <c r="A4776">
        <v>207309</v>
      </c>
      <c r="B4776" t="s">
        <v>468</v>
      </c>
      <c r="C4776" t="s">
        <v>498</v>
      </c>
      <c r="D4776" t="s">
        <v>375</v>
      </c>
      <c r="F4776" s="48" t="e">
        <f>VLOOKUP(A4776,'TAZ definitions'!$A$1:$E$1902,2,FALSE)</f>
        <v>#N/A</v>
      </c>
      <c r="G4776" s="48" t="e">
        <f>VLOOKUP(A4776,'TAZ definitions'!$A$1:$E$1902,4,FALSE)</f>
        <v>#N/A</v>
      </c>
      <c r="H4776" s="44">
        <v>162094</v>
      </c>
      <c r="I4776" s="44">
        <v>0</v>
      </c>
      <c r="J4776" s="44">
        <v>27146</v>
      </c>
      <c r="K4776" s="44">
        <v>0</v>
      </c>
      <c r="L4776" s="44">
        <v>17554</v>
      </c>
      <c r="M4776" s="44">
        <v>0</v>
      </c>
      <c r="N4776" s="44">
        <v>363</v>
      </c>
      <c r="O4776" s="44">
        <v>0</v>
      </c>
      <c r="P4776" s="44">
        <v>0</v>
      </c>
      <c r="Q4776" s="44">
        <v>0</v>
      </c>
      <c r="R4776" s="44">
        <v>19.216840999999999</v>
      </c>
      <c r="S4776" s="44">
        <v>19.492180000000001</v>
      </c>
      <c r="T4776" s="44">
        <v>162094</v>
      </c>
      <c r="U4776" s="44">
        <v>27146</v>
      </c>
      <c r="V4776" s="44">
        <v>17554</v>
      </c>
      <c r="W4776" s="44">
        <v>363</v>
      </c>
      <c r="X4776" s="44">
        <v>0</v>
      </c>
      <c r="Y4776" s="44">
        <v>3709.9262869999998</v>
      </c>
      <c r="Z4776" s="44">
        <v>127.565254</v>
      </c>
      <c r="AA4776" s="44">
        <v>3.1243150000000002</v>
      </c>
      <c r="AB4776" s="44">
        <v>0.14188500000000001</v>
      </c>
      <c r="AC4776" s="44">
        <v>7.3940000000000006E-2</v>
      </c>
      <c r="AD4776" s="44">
        <v>851.53179599999999</v>
      </c>
    </row>
    <row r="4777" spans="1:30" x14ac:dyDescent="0.25">
      <c r="A4777">
        <v>207310</v>
      </c>
      <c r="B4777" t="s">
        <v>468</v>
      </c>
      <c r="C4777" t="s">
        <v>498</v>
      </c>
      <c r="D4777" t="s">
        <v>499</v>
      </c>
      <c r="F4777" s="48" t="e">
        <f>VLOOKUP(A4777,'TAZ definitions'!$A$1:$E$1902,2,FALSE)</f>
        <v>#N/A</v>
      </c>
      <c r="G4777" s="48" t="e">
        <f>VLOOKUP(A4777,'TAZ definitions'!$A$1:$E$1902,4,FALSE)</f>
        <v>#N/A</v>
      </c>
      <c r="H4777" s="44">
        <v>168230</v>
      </c>
      <c r="I4777" s="44">
        <v>0</v>
      </c>
      <c r="J4777" s="44">
        <v>26505</v>
      </c>
      <c r="K4777" s="44">
        <v>0</v>
      </c>
      <c r="L4777" s="44">
        <v>0</v>
      </c>
      <c r="M4777" s="44">
        <v>0</v>
      </c>
      <c r="N4777" s="44">
        <v>0</v>
      </c>
      <c r="O4777" s="44">
        <v>0</v>
      </c>
      <c r="P4777" s="44">
        <v>0</v>
      </c>
      <c r="Q4777" s="44">
        <v>0</v>
      </c>
      <c r="R4777" s="44">
        <v>18.666473</v>
      </c>
      <c r="S4777" s="44">
        <v>18.600926999999999</v>
      </c>
      <c r="T4777" s="44">
        <v>168230</v>
      </c>
      <c r="U4777" s="44">
        <v>26505</v>
      </c>
      <c r="V4777" s="44">
        <v>0</v>
      </c>
      <c r="W4777" s="44">
        <v>0</v>
      </c>
      <c r="X4777" s="44">
        <v>29178.374811000002</v>
      </c>
      <c r="Y4777" s="44">
        <v>88191.436958000006</v>
      </c>
      <c r="Z4777" s="44">
        <v>2944.2652950000002</v>
      </c>
      <c r="AA4777" s="44">
        <v>76.412456000000006</v>
      </c>
      <c r="AB4777" s="44">
        <v>3.5831580000000001</v>
      </c>
      <c r="AC4777" s="44">
        <v>1.7973749999999999</v>
      </c>
      <c r="AD4777" s="44">
        <v>20729.126254999999</v>
      </c>
    </row>
    <row r="4778" spans="1:30" x14ac:dyDescent="0.25">
      <c r="A4778">
        <v>207311</v>
      </c>
      <c r="B4778" t="s">
        <v>468</v>
      </c>
      <c r="C4778" t="s">
        <v>498</v>
      </c>
      <c r="D4778" t="s">
        <v>499</v>
      </c>
      <c r="F4778" s="48" t="e">
        <f>VLOOKUP(A4778,'TAZ definitions'!$A$1:$E$1902,2,FALSE)</f>
        <v>#N/A</v>
      </c>
      <c r="G4778" s="48" t="e">
        <f>VLOOKUP(A4778,'TAZ definitions'!$A$1:$E$1902,4,FALSE)</f>
        <v>#N/A</v>
      </c>
      <c r="H4778" s="44">
        <v>147653</v>
      </c>
      <c r="I4778" s="44">
        <v>0</v>
      </c>
      <c r="J4778" s="44">
        <v>23933</v>
      </c>
      <c r="K4778" s="44">
        <v>0</v>
      </c>
      <c r="L4778" s="44">
        <v>0</v>
      </c>
      <c r="M4778" s="44">
        <v>0</v>
      </c>
      <c r="N4778" s="44">
        <v>0</v>
      </c>
      <c r="O4778" s="44">
        <v>0</v>
      </c>
      <c r="P4778" s="44">
        <v>0</v>
      </c>
      <c r="Q4778" s="44">
        <v>0</v>
      </c>
      <c r="R4778" s="44">
        <v>19.797604</v>
      </c>
      <c r="S4778" s="44">
        <v>18.695929</v>
      </c>
      <c r="T4778" s="44">
        <v>147653</v>
      </c>
      <c r="U4778" s="44">
        <v>23933</v>
      </c>
      <c r="V4778" s="44">
        <v>0</v>
      </c>
      <c r="W4778" s="44">
        <v>0</v>
      </c>
      <c r="X4778" s="44">
        <v>48171.624089999998</v>
      </c>
      <c r="Y4778" s="44">
        <v>159907.414448</v>
      </c>
      <c r="Z4778" s="44">
        <v>4124.9617920000001</v>
      </c>
      <c r="AA4778" s="44">
        <v>181.772121</v>
      </c>
      <c r="AB4778" s="44">
        <v>9.2408760000000001</v>
      </c>
      <c r="AC4778" s="44">
        <v>3.1327600000000002</v>
      </c>
      <c r="AD4778" s="44">
        <v>37404.038100999998</v>
      </c>
    </row>
    <row r="4779" spans="1:30" x14ac:dyDescent="0.25">
      <c r="A4779">
        <v>207312</v>
      </c>
      <c r="B4779" t="s">
        <v>468</v>
      </c>
      <c r="C4779" t="s">
        <v>498</v>
      </c>
      <c r="D4779" t="s">
        <v>499</v>
      </c>
      <c r="F4779" s="48" t="e">
        <f>VLOOKUP(A4779,'TAZ definitions'!$A$1:$E$1902,2,FALSE)</f>
        <v>#N/A</v>
      </c>
      <c r="G4779" s="48" t="e">
        <f>VLOOKUP(A4779,'TAZ definitions'!$A$1:$E$1902,4,FALSE)</f>
        <v>#N/A</v>
      </c>
      <c r="H4779" s="44">
        <v>157044</v>
      </c>
      <c r="I4779" s="44">
        <v>0</v>
      </c>
      <c r="J4779" s="44">
        <v>25838</v>
      </c>
      <c r="K4779" s="44">
        <v>0</v>
      </c>
      <c r="L4779" s="44">
        <v>0</v>
      </c>
      <c r="M4779" s="44">
        <v>0</v>
      </c>
      <c r="N4779" s="44">
        <v>0</v>
      </c>
      <c r="O4779" s="44">
        <v>0</v>
      </c>
      <c r="P4779" s="44">
        <v>0</v>
      </c>
      <c r="Q4779" s="44">
        <v>0</v>
      </c>
      <c r="R4779" s="44">
        <v>18.015768000000001</v>
      </c>
      <c r="S4779" s="44">
        <v>17.744902</v>
      </c>
      <c r="T4779" s="44">
        <v>157044</v>
      </c>
      <c r="U4779" s="44">
        <v>25838</v>
      </c>
      <c r="V4779" s="44">
        <v>0</v>
      </c>
      <c r="W4779" s="44">
        <v>0</v>
      </c>
      <c r="X4779" s="44">
        <v>11821.5918</v>
      </c>
      <c r="Y4779" s="44">
        <v>198036.62031</v>
      </c>
      <c r="Z4779" s="44">
        <v>5193.7314720000004</v>
      </c>
      <c r="AA4779" s="44">
        <v>222.408255</v>
      </c>
      <c r="AB4779" s="44">
        <v>10.232182</v>
      </c>
      <c r="AC4779" s="44">
        <v>3.9041929999999998</v>
      </c>
      <c r="AD4779" s="44">
        <v>44735.791315000002</v>
      </c>
    </row>
    <row r="4780" spans="1:30" x14ac:dyDescent="0.25">
      <c r="A4780">
        <v>207313</v>
      </c>
      <c r="B4780" t="s">
        <v>468</v>
      </c>
      <c r="C4780" t="s">
        <v>498</v>
      </c>
      <c r="D4780" t="s">
        <v>512</v>
      </c>
      <c r="F4780" s="48" t="e">
        <f>VLOOKUP(A4780,'TAZ definitions'!$A$1:$E$1902,2,FALSE)</f>
        <v>#N/A</v>
      </c>
      <c r="G4780" s="48" t="e">
        <f>VLOOKUP(A4780,'TAZ definitions'!$A$1:$E$1902,4,FALSE)</f>
        <v>#N/A</v>
      </c>
      <c r="H4780" s="44">
        <v>105104</v>
      </c>
      <c r="I4780" s="44">
        <v>0</v>
      </c>
      <c r="J4780" s="44">
        <v>18536</v>
      </c>
      <c r="K4780" s="44">
        <v>0</v>
      </c>
      <c r="L4780" s="44">
        <v>0</v>
      </c>
      <c r="M4780" s="44">
        <v>0</v>
      </c>
      <c r="N4780" s="44">
        <v>0</v>
      </c>
      <c r="O4780" s="44">
        <v>0</v>
      </c>
      <c r="P4780" s="44">
        <v>0</v>
      </c>
      <c r="Q4780" s="44">
        <v>0</v>
      </c>
      <c r="R4780" s="44">
        <v>19.764872</v>
      </c>
      <c r="S4780" s="44">
        <v>19.855881</v>
      </c>
      <c r="T4780" s="44">
        <v>105104</v>
      </c>
      <c r="U4780" s="44">
        <v>18536</v>
      </c>
      <c r="V4780" s="44">
        <v>0</v>
      </c>
      <c r="W4780" s="44">
        <v>0</v>
      </c>
      <c r="X4780" s="44">
        <v>2649.4562599999999</v>
      </c>
      <c r="Y4780" s="44">
        <v>13743.149989</v>
      </c>
      <c r="Z4780" s="44">
        <v>454.62431199999997</v>
      </c>
      <c r="AA4780" s="44">
        <v>11.841673</v>
      </c>
      <c r="AB4780" s="44">
        <v>0.51960600000000001</v>
      </c>
      <c r="AC4780" s="44">
        <v>0.27658700000000003</v>
      </c>
      <c r="AD4780" s="44">
        <v>3118.379328</v>
      </c>
    </row>
    <row r="4781" spans="1:30" x14ac:dyDescent="0.25">
      <c r="A4781">
        <v>207314</v>
      </c>
      <c r="B4781" t="s">
        <v>468</v>
      </c>
      <c r="C4781" t="s">
        <v>498</v>
      </c>
      <c r="D4781" t="s">
        <v>512</v>
      </c>
      <c r="F4781" s="48" t="e">
        <f>VLOOKUP(A4781,'TAZ definitions'!$A$1:$E$1902,2,FALSE)</f>
        <v>#N/A</v>
      </c>
      <c r="G4781" s="48" t="e">
        <f>VLOOKUP(A4781,'TAZ definitions'!$A$1:$E$1902,4,FALSE)</f>
        <v>#N/A</v>
      </c>
      <c r="H4781" s="44">
        <v>53405</v>
      </c>
      <c r="I4781" s="44">
        <v>0</v>
      </c>
      <c r="J4781" s="44">
        <v>7787</v>
      </c>
      <c r="K4781" s="44">
        <v>0</v>
      </c>
      <c r="L4781" s="44">
        <v>0</v>
      </c>
      <c r="M4781" s="44">
        <v>0</v>
      </c>
      <c r="N4781" s="44">
        <v>0</v>
      </c>
      <c r="O4781" s="44">
        <v>0</v>
      </c>
      <c r="P4781" s="44">
        <v>0</v>
      </c>
      <c r="Q4781" s="44">
        <v>0</v>
      </c>
      <c r="R4781" s="44">
        <v>19.961203000000001</v>
      </c>
      <c r="S4781" s="44">
        <v>19.993538000000001</v>
      </c>
      <c r="T4781" s="44">
        <v>53405</v>
      </c>
      <c r="U4781" s="44">
        <v>7787</v>
      </c>
      <c r="V4781" s="44">
        <v>0</v>
      </c>
      <c r="W4781" s="44">
        <v>0</v>
      </c>
      <c r="X4781" s="44">
        <v>0</v>
      </c>
      <c r="Y4781" s="44">
        <v>5856.378248</v>
      </c>
      <c r="Z4781" s="44">
        <v>179.68665100000001</v>
      </c>
      <c r="AA4781" s="44">
        <v>4.878609</v>
      </c>
      <c r="AB4781" s="44">
        <v>0.224192</v>
      </c>
      <c r="AC4781" s="44">
        <v>0.11322599999999999</v>
      </c>
      <c r="AD4781" s="44">
        <v>1279.4492479999999</v>
      </c>
    </row>
    <row r="4782" spans="1:30" x14ac:dyDescent="0.25">
      <c r="A4782">
        <v>207315</v>
      </c>
      <c r="B4782" t="s">
        <v>468</v>
      </c>
      <c r="C4782" t="s">
        <v>498</v>
      </c>
      <c r="D4782" t="s">
        <v>510</v>
      </c>
      <c r="F4782" s="48" t="e">
        <f>VLOOKUP(A4782,'TAZ definitions'!$A$1:$E$1902,2,FALSE)</f>
        <v>#N/A</v>
      </c>
      <c r="G4782" s="48" t="e">
        <f>VLOOKUP(A4782,'TAZ definitions'!$A$1:$E$1902,4,FALSE)</f>
        <v>#N/A</v>
      </c>
      <c r="H4782" s="44">
        <v>126193</v>
      </c>
      <c r="I4782" s="44">
        <v>0</v>
      </c>
      <c r="J4782" s="44">
        <v>23981</v>
      </c>
      <c r="K4782" s="44">
        <v>0</v>
      </c>
      <c r="L4782" s="44">
        <v>0</v>
      </c>
      <c r="M4782" s="44">
        <v>0</v>
      </c>
      <c r="N4782" s="44">
        <v>0</v>
      </c>
      <c r="O4782" s="44">
        <v>0</v>
      </c>
      <c r="P4782" s="44">
        <v>0</v>
      </c>
      <c r="Q4782" s="44">
        <v>0</v>
      </c>
      <c r="R4782" s="44">
        <v>24.604156</v>
      </c>
      <c r="S4782" s="44">
        <v>24.618556999999999</v>
      </c>
      <c r="T4782" s="44">
        <v>126193</v>
      </c>
      <c r="U4782" s="44">
        <v>23981</v>
      </c>
      <c r="V4782" s="44">
        <v>0</v>
      </c>
      <c r="W4782" s="44">
        <v>0</v>
      </c>
      <c r="X4782" s="44">
        <v>19369.662663999999</v>
      </c>
      <c r="Y4782" s="44">
        <v>47246.450705000003</v>
      </c>
      <c r="Z4782" s="44">
        <v>1382.6648190000001</v>
      </c>
      <c r="AA4782" s="44">
        <v>41.184547000000002</v>
      </c>
      <c r="AB4782" s="44">
        <v>2.104911</v>
      </c>
      <c r="AC4782" s="44">
        <v>0.91396200000000005</v>
      </c>
      <c r="AD4782" s="44">
        <v>10681.394941</v>
      </c>
    </row>
    <row r="4783" spans="1:30" x14ac:dyDescent="0.25">
      <c r="A4783">
        <v>207316</v>
      </c>
      <c r="B4783" t="s">
        <v>468</v>
      </c>
      <c r="C4783" t="s">
        <v>498</v>
      </c>
      <c r="D4783" t="s">
        <v>234</v>
      </c>
      <c r="F4783" s="48" t="e">
        <f>VLOOKUP(A4783,'TAZ definitions'!$A$1:$E$1902,2,FALSE)</f>
        <v>#N/A</v>
      </c>
      <c r="G4783" s="48" t="e">
        <f>VLOOKUP(A4783,'TAZ definitions'!$A$1:$E$1902,4,FALSE)</f>
        <v>#N/A</v>
      </c>
      <c r="H4783" s="44">
        <v>123116</v>
      </c>
      <c r="I4783" s="44">
        <v>0</v>
      </c>
      <c r="J4783" s="44">
        <v>23754</v>
      </c>
      <c r="K4783" s="44">
        <v>0</v>
      </c>
      <c r="L4783" s="44">
        <v>0</v>
      </c>
      <c r="M4783" s="44">
        <v>0</v>
      </c>
      <c r="N4783" s="44">
        <v>0</v>
      </c>
      <c r="O4783" s="44">
        <v>0</v>
      </c>
      <c r="P4783" s="44">
        <v>0</v>
      </c>
      <c r="Q4783" s="44">
        <v>0</v>
      </c>
      <c r="R4783" s="44">
        <v>18.421417000000002</v>
      </c>
      <c r="S4783" s="44">
        <v>18.353580000000001</v>
      </c>
      <c r="T4783" s="44">
        <v>123116</v>
      </c>
      <c r="U4783" s="44">
        <v>23754</v>
      </c>
      <c r="V4783" s="44">
        <v>0</v>
      </c>
      <c r="W4783" s="44">
        <v>0</v>
      </c>
      <c r="X4783" s="44">
        <v>5312.8316409999998</v>
      </c>
      <c r="Y4783" s="44">
        <v>24556.085176000001</v>
      </c>
      <c r="Z4783" s="44">
        <v>1234.3239349999999</v>
      </c>
      <c r="AA4783" s="44">
        <v>24.734096999999998</v>
      </c>
      <c r="AB4783" s="44">
        <v>0.97907500000000003</v>
      </c>
      <c r="AC4783" s="44">
        <v>0.625892</v>
      </c>
      <c r="AD4783" s="44">
        <v>7119.6579519999996</v>
      </c>
    </row>
    <row r="4784" spans="1:30" x14ac:dyDescent="0.25">
      <c r="A4784">
        <v>207317</v>
      </c>
      <c r="B4784" t="s">
        <v>468</v>
      </c>
      <c r="C4784" t="s">
        <v>498</v>
      </c>
      <c r="D4784" t="s">
        <v>499</v>
      </c>
      <c r="F4784" s="48" t="e">
        <f>VLOOKUP(A4784,'TAZ definitions'!$A$1:$E$1902,2,FALSE)</f>
        <v>#N/A</v>
      </c>
      <c r="G4784" s="48" t="e">
        <f>VLOOKUP(A4784,'TAZ definitions'!$A$1:$E$1902,4,FALSE)</f>
        <v>#N/A</v>
      </c>
      <c r="H4784" s="44">
        <v>153885</v>
      </c>
      <c r="I4784" s="44">
        <v>0</v>
      </c>
      <c r="J4784" s="44">
        <v>24982</v>
      </c>
      <c r="K4784" s="44">
        <v>0</v>
      </c>
      <c r="L4784" s="44">
        <v>0</v>
      </c>
      <c r="M4784" s="44">
        <v>0</v>
      </c>
      <c r="N4784" s="44">
        <v>0</v>
      </c>
      <c r="O4784" s="44">
        <v>0</v>
      </c>
      <c r="P4784" s="44">
        <v>0</v>
      </c>
      <c r="Q4784" s="44">
        <v>0</v>
      </c>
      <c r="R4784" s="44">
        <v>20.634475999999999</v>
      </c>
      <c r="S4784" s="44">
        <v>20.404278000000001</v>
      </c>
      <c r="T4784" s="44">
        <v>153885</v>
      </c>
      <c r="U4784" s="44">
        <v>24982</v>
      </c>
      <c r="V4784" s="44">
        <v>0</v>
      </c>
      <c r="W4784" s="44">
        <v>0</v>
      </c>
      <c r="X4784" s="44">
        <v>845.20230500000002</v>
      </c>
      <c r="Y4784" s="44">
        <v>11727.950961</v>
      </c>
      <c r="Z4784" s="44">
        <v>564.88261699999998</v>
      </c>
      <c r="AA4784" s="44">
        <v>11.713284</v>
      </c>
      <c r="AB4784" s="44">
        <v>0.43013699999999999</v>
      </c>
      <c r="AC4784" s="44">
        <v>0.286825</v>
      </c>
      <c r="AD4784" s="44">
        <v>3251.5493959999999</v>
      </c>
    </row>
    <row r="4785" spans="1:30" x14ac:dyDescent="0.25">
      <c r="A4785">
        <v>207318</v>
      </c>
      <c r="B4785" t="s">
        <v>468</v>
      </c>
      <c r="C4785" t="s">
        <v>498</v>
      </c>
      <c r="D4785" t="s">
        <v>510</v>
      </c>
      <c r="F4785" s="48" t="e">
        <f>VLOOKUP(A4785,'TAZ definitions'!$A$1:$E$1902,2,FALSE)</f>
        <v>#N/A</v>
      </c>
      <c r="G4785" s="48" t="e">
        <f>VLOOKUP(A4785,'TAZ definitions'!$A$1:$E$1902,4,FALSE)</f>
        <v>#N/A</v>
      </c>
      <c r="H4785" s="44">
        <v>114251</v>
      </c>
      <c r="I4785" s="44">
        <v>0</v>
      </c>
      <c r="J4785" s="44">
        <v>22641</v>
      </c>
      <c r="K4785" s="44">
        <v>0</v>
      </c>
      <c r="L4785" s="44">
        <v>0</v>
      </c>
      <c r="M4785" s="44">
        <v>0</v>
      </c>
      <c r="N4785" s="44">
        <v>0</v>
      </c>
      <c r="O4785" s="44">
        <v>0</v>
      </c>
      <c r="P4785" s="44">
        <v>0</v>
      </c>
      <c r="Q4785" s="44">
        <v>0</v>
      </c>
      <c r="R4785" s="44">
        <v>24.477032000000001</v>
      </c>
      <c r="S4785" s="44">
        <v>24.795339999999999</v>
      </c>
      <c r="T4785" s="44">
        <v>114251</v>
      </c>
      <c r="U4785" s="44">
        <v>22641</v>
      </c>
      <c r="V4785" s="44">
        <v>0</v>
      </c>
      <c r="W4785" s="44">
        <v>0</v>
      </c>
      <c r="X4785" s="44">
        <v>785.57602499999996</v>
      </c>
      <c r="Y4785" s="44">
        <v>15575.734189999999</v>
      </c>
      <c r="Z4785" s="44">
        <v>564.69408399999998</v>
      </c>
      <c r="AA4785" s="44">
        <v>13.474551</v>
      </c>
      <c r="AB4785" s="44">
        <v>0.63007599999999997</v>
      </c>
      <c r="AC4785" s="44">
        <v>0.32394699999999998</v>
      </c>
      <c r="AD4785" s="44">
        <v>3792.6701410000001</v>
      </c>
    </row>
    <row r="4786" spans="1:30" x14ac:dyDescent="0.25">
      <c r="A4786">
        <v>207319</v>
      </c>
      <c r="B4786" t="s">
        <v>468</v>
      </c>
      <c r="C4786" t="s">
        <v>498</v>
      </c>
      <c r="D4786" t="s">
        <v>510</v>
      </c>
      <c r="F4786" s="48" t="e">
        <f>VLOOKUP(A4786,'TAZ definitions'!$A$1:$E$1902,2,FALSE)</f>
        <v>#N/A</v>
      </c>
      <c r="G4786" s="48" t="e">
        <f>VLOOKUP(A4786,'TAZ definitions'!$A$1:$E$1902,4,FALSE)</f>
        <v>#N/A</v>
      </c>
      <c r="H4786" s="44">
        <v>120608</v>
      </c>
      <c r="I4786" s="44">
        <v>0</v>
      </c>
      <c r="J4786" s="44">
        <v>23391</v>
      </c>
      <c r="K4786" s="44">
        <v>0</v>
      </c>
      <c r="L4786" s="44">
        <v>0</v>
      </c>
      <c r="M4786" s="44">
        <v>0</v>
      </c>
      <c r="N4786" s="44">
        <v>0</v>
      </c>
      <c r="O4786" s="44">
        <v>0</v>
      </c>
      <c r="P4786" s="44">
        <v>0</v>
      </c>
      <c r="Q4786" s="44">
        <v>0</v>
      </c>
      <c r="R4786" s="44">
        <v>19.405343999999999</v>
      </c>
      <c r="S4786" s="44">
        <v>19.668092999999999</v>
      </c>
      <c r="T4786" s="44">
        <v>120607.992188</v>
      </c>
      <c r="U4786" s="44">
        <v>23391</v>
      </c>
      <c r="V4786" s="44">
        <v>0</v>
      </c>
      <c r="W4786" s="44">
        <v>0</v>
      </c>
      <c r="X4786" s="44">
        <v>8313.4622889999991</v>
      </c>
      <c r="Y4786" s="44">
        <v>28254.328588</v>
      </c>
      <c r="Z4786" s="44">
        <v>1101.712485</v>
      </c>
      <c r="AA4786" s="44">
        <v>25.582749</v>
      </c>
      <c r="AB4786" s="44">
        <v>1.0903080000000001</v>
      </c>
      <c r="AC4786" s="44">
        <v>0.621618</v>
      </c>
      <c r="AD4786" s="44">
        <v>7154.66428</v>
      </c>
    </row>
    <row r="4787" spans="1:30" x14ac:dyDescent="0.25">
      <c r="A4787">
        <v>207320</v>
      </c>
      <c r="B4787" t="s">
        <v>468</v>
      </c>
      <c r="C4787" t="s">
        <v>498</v>
      </c>
      <c r="D4787" t="s">
        <v>507</v>
      </c>
      <c r="F4787" s="48" t="e">
        <f>VLOOKUP(A4787,'TAZ definitions'!$A$1:$E$1902,2,FALSE)</f>
        <v>#N/A</v>
      </c>
      <c r="G4787" s="48" t="e">
        <f>VLOOKUP(A4787,'TAZ definitions'!$A$1:$E$1902,4,FALSE)</f>
        <v>#N/A</v>
      </c>
      <c r="H4787" s="44">
        <v>123298</v>
      </c>
      <c r="I4787" s="44">
        <v>0</v>
      </c>
      <c r="J4787" s="44">
        <v>23069</v>
      </c>
      <c r="K4787" s="44">
        <v>0</v>
      </c>
      <c r="L4787" s="44">
        <v>0</v>
      </c>
      <c r="M4787" s="44">
        <v>0</v>
      </c>
      <c r="N4787" s="44">
        <v>0</v>
      </c>
      <c r="O4787" s="44">
        <v>0</v>
      </c>
      <c r="P4787" s="44">
        <v>0</v>
      </c>
      <c r="Q4787" s="44">
        <v>0</v>
      </c>
      <c r="R4787" s="44">
        <v>16.883768</v>
      </c>
      <c r="S4787" s="44">
        <v>16.751073999999999</v>
      </c>
      <c r="T4787" s="44">
        <v>123298</v>
      </c>
      <c r="U4787" s="44">
        <v>23069</v>
      </c>
      <c r="V4787" s="44">
        <v>0</v>
      </c>
      <c r="W4787" s="44">
        <v>0</v>
      </c>
      <c r="X4787" s="44">
        <v>0</v>
      </c>
      <c r="Y4787" s="44">
        <v>0</v>
      </c>
      <c r="Z4787" s="44">
        <v>0</v>
      </c>
      <c r="AA4787" s="44">
        <v>0</v>
      </c>
      <c r="AB4787" s="44">
        <v>0</v>
      </c>
      <c r="AC4787" s="44">
        <v>0</v>
      </c>
      <c r="AD4787" s="44">
        <v>0</v>
      </c>
    </row>
    <row r="4788" spans="1:30" x14ac:dyDescent="0.25">
      <c r="A4788">
        <v>207321</v>
      </c>
      <c r="B4788" t="s">
        <v>468</v>
      </c>
      <c r="C4788" t="s">
        <v>498</v>
      </c>
      <c r="D4788" t="s">
        <v>234</v>
      </c>
      <c r="F4788" s="48" t="e">
        <f>VLOOKUP(A4788,'TAZ definitions'!$A$1:$E$1902,2,FALSE)</f>
        <v>#N/A</v>
      </c>
      <c r="G4788" s="48" t="e">
        <f>VLOOKUP(A4788,'TAZ definitions'!$A$1:$E$1902,4,FALSE)</f>
        <v>#N/A</v>
      </c>
      <c r="H4788" s="44">
        <v>104207</v>
      </c>
      <c r="I4788" s="44">
        <v>0</v>
      </c>
      <c r="J4788" s="44">
        <v>19555</v>
      </c>
      <c r="K4788" s="44">
        <v>0</v>
      </c>
      <c r="L4788" s="44">
        <v>0</v>
      </c>
      <c r="M4788" s="44">
        <v>0</v>
      </c>
      <c r="N4788" s="44">
        <v>0</v>
      </c>
      <c r="O4788" s="44">
        <v>0</v>
      </c>
      <c r="P4788" s="44">
        <v>0</v>
      </c>
      <c r="Q4788" s="44">
        <v>0</v>
      </c>
      <c r="R4788" s="44">
        <v>18.924721000000002</v>
      </c>
      <c r="S4788" s="44">
        <v>18.895617999999999</v>
      </c>
      <c r="T4788" s="44">
        <v>104207</v>
      </c>
      <c r="U4788" s="44">
        <v>19555</v>
      </c>
      <c r="V4788" s="44">
        <v>0</v>
      </c>
      <c r="W4788" s="44">
        <v>0</v>
      </c>
      <c r="X4788" s="44">
        <v>7311.5273479999996</v>
      </c>
      <c r="Y4788" s="44">
        <v>22933.171676999998</v>
      </c>
      <c r="Z4788" s="44">
        <v>683.69514000000004</v>
      </c>
      <c r="AA4788" s="44">
        <v>19.040227000000002</v>
      </c>
      <c r="AB4788" s="44">
        <v>0.93263399999999996</v>
      </c>
      <c r="AC4788" s="44">
        <v>0.44087799999999999</v>
      </c>
      <c r="AD4788" s="44">
        <v>5072.7724550000003</v>
      </c>
    </row>
    <row r="4789" spans="1:30" x14ac:dyDescent="0.25">
      <c r="A4789">
        <v>207322</v>
      </c>
      <c r="B4789" t="s">
        <v>468</v>
      </c>
      <c r="C4789" t="s">
        <v>498</v>
      </c>
      <c r="D4789" t="s">
        <v>512</v>
      </c>
      <c r="F4789" s="48" t="e">
        <f>VLOOKUP(A4789,'TAZ definitions'!$A$1:$E$1902,2,FALSE)</f>
        <v>#N/A</v>
      </c>
      <c r="G4789" s="48" t="e">
        <f>VLOOKUP(A4789,'TAZ definitions'!$A$1:$E$1902,4,FALSE)</f>
        <v>#N/A</v>
      </c>
      <c r="H4789" s="44">
        <v>70298</v>
      </c>
      <c r="I4789" s="44">
        <v>0</v>
      </c>
      <c r="J4789" s="44">
        <v>11887</v>
      </c>
      <c r="K4789" s="44">
        <v>0</v>
      </c>
      <c r="L4789" s="44">
        <v>0</v>
      </c>
      <c r="M4789" s="44">
        <v>0</v>
      </c>
      <c r="N4789" s="44">
        <v>0</v>
      </c>
      <c r="O4789" s="44">
        <v>0</v>
      </c>
      <c r="P4789" s="44">
        <v>0</v>
      </c>
      <c r="Q4789" s="44">
        <v>0</v>
      </c>
      <c r="R4789" s="44">
        <v>18.866181999999998</v>
      </c>
      <c r="S4789" s="44">
        <v>18.89781</v>
      </c>
      <c r="T4789" s="44">
        <v>70298</v>
      </c>
      <c r="U4789" s="44">
        <v>11887</v>
      </c>
      <c r="V4789" s="44">
        <v>0</v>
      </c>
      <c r="W4789" s="44">
        <v>0</v>
      </c>
      <c r="X4789" s="44">
        <v>1418.0518070000001</v>
      </c>
      <c r="Y4789" s="44">
        <v>7175.5157820000004</v>
      </c>
      <c r="Z4789" s="44">
        <v>239.00606199999999</v>
      </c>
      <c r="AA4789" s="44">
        <v>6.0748610000000003</v>
      </c>
      <c r="AB4789" s="44">
        <v>0.27023000000000003</v>
      </c>
      <c r="AC4789" s="44">
        <v>0.144871</v>
      </c>
      <c r="AD4789" s="44">
        <v>1653.192489</v>
      </c>
    </row>
    <row r="4790" spans="1:30" x14ac:dyDescent="0.25">
      <c r="A4790">
        <v>207323</v>
      </c>
      <c r="B4790" t="s">
        <v>468</v>
      </c>
      <c r="C4790" t="s">
        <v>498</v>
      </c>
      <c r="D4790" t="s">
        <v>507</v>
      </c>
      <c r="F4790" s="48" t="e">
        <f>VLOOKUP(A4790,'TAZ definitions'!$A$1:$E$1902,2,FALSE)</f>
        <v>#N/A</v>
      </c>
      <c r="G4790" s="48" t="e">
        <f>VLOOKUP(A4790,'TAZ definitions'!$A$1:$E$1902,4,FALSE)</f>
        <v>#N/A</v>
      </c>
      <c r="H4790" s="44">
        <v>122670</v>
      </c>
      <c r="I4790" s="44">
        <v>0</v>
      </c>
      <c r="J4790" s="44">
        <v>22614</v>
      </c>
      <c r="K4790" s="44">
        <v>0</v>
      </c>
      <c r="L4790" s="44">
        <v>0</v>
      </c>
      <c r="M4790" s="44">
        <v>0</v>
      </c>
      <c r="N4790" s="44">
        <v>0</v>
      </c>
      <c r="O4790" s="44">
        <v>0</v>
      </c>
      <c r="P4790" s="44">
        <v>0</v>
      </c>
      <c r="Q4790" s="44">
        <v>0</v>
      </c>
      <c r="R4790" s="44">
        <v>18.539211000000002</v>
      </c>
      <c r="S4790" s="44">
        <v>18.637032000000001</v>
      </c>
      <c r="T4790" s="44">
        <v>122670</v>
      </c>
      <c r="U4790" s="44">
        <v>22614</v>
      </c>
      <c r="V4790" s="44">
        <v>0</v>
      </c>
      <c r="W4790" s="44">
        <v>0</v>
      </c>
      <c r="X4790" s="44">
        <v>28719.361520999999</v>
      </c>
      <c r="Y4790" s="44">
        <v>38013.458380999997</v>
      </c>
      <c r="Z4790" s="44">
        <v>1335.033212</v>
      </c>
      <c r="AA4790" s="44">
        <v>32.831403000000002</v>
      </c>
      <c r="AB4790" s="44">
        <v>1.541156</v>
      </c>
      <c r="AC4790" s="44">
        <v>0.81470500000000001</v>
      </c>
      <c r="AD4790" s="44">
        <v>9549.0175739999995</v>
      </c>
    </row>
    <row r="4791" spans="1:30" x14ac:dyDescent="0.25">
      <c r="A4791">
        <v>207324</v>
      </c>
      <c r="B4791" t="s">
        <v>468</v>
      </c>
      <c r="C4791" t="s">
        <v>498</v>
      </c>
      <c r="D4791" t="s">
        <v>512</v>
      </c>
      <c r="F4791" s="48" t="e">
        <f>VLOOKUP(A4791,'TAZ definitions'!$A$1:$E$1902,2,FALSE)</f>
        <v>#N/A</v>
      </c>
      <c r="G4791" s="48" t="e">
        <f>VLOOKUP(A4791,'TAZ definitions'!$A$1:$E$1902,4,FALSE)</f>
        <v>#N/A</v>
      </c>
      <c r="H4791" s="44">
        <v>68711</v>
      </c>
      <c r="I4791" s="44">
        <v>0</v>
      </c>
      <c r="J4791" s="44">
        <v>11571</v>
      </c>
      <c r="K4791" s="44">
        <v>0</v>
      </c>
      <c r="L4791" s="44">
        <v>0</v>
      </c>
      <c r="M4791" s="44">
        <v>0</v>
      </c>
      <c r="N4791" s="44">
        <v>0</v>
      </c>
      <c r="O4791" s="44">
        <v>0</v>
      </c>
      <c r="P4791" s="44">
        <v>0</v>
      </c>
      <c r="Q4791" s="44">
        <v>0</v>
      </c>
      <c r="R4791" s="44">
        <v>19.539905999999998</v>
      </c>
      <c r="S4791" s="44">
        <v>19.589285</v>
      </c>
      <c r="T4791" s="44">
        <v>68711</v>
      </c>
      <c r="U4791" s="44">
        <v>11571</v>
      </c>
      <c r="V4791" s="44">
        <v>0</v>
      </c>
      <c r="W4791" s="44">
        <v>0</v>
      </c>
      <c r="X4791" s="44">
        <v>0</v>
      </c>
      <c r="Y4791" s="44">
        <v>4303.075664</v>
      </c>
      <c r="Z4791" s="44">
        <v>141.620767</v>
      </c>
      <c r="AA4791" s="44">
        <v>3.6189360000000002</v>
      </c>
      <c r="AB4791" s="44">
        <v>0.158586</v>
      </c>
      <c r="AC4791" s="44">
        <v>8.5403999999999994E-2</v>
      </c>
      <c r="AD4791" s="44">
        <v>970.89806299999998</v>
      </c>
    </row>
    <row r="4792" spans="1:30" x14ac:dyDescent="0.25">
      <c r="A4792">
        <v>207325</v>
      </c>
      <c r="B4792" t="s">
        <v>468</v>
      </c>
      <c r="C4792" t="s">
        <v>498</v>
      </c>
      <c r="D4792" t="s">
        <v>510</v>
      </c>
      <c r="F4792" s="48" t="e">
        <f>VLOOKUP(A4792,'TAZ definitions'!$A$1:$E$1902,2,FALSE)</f>
        <v>#N/A</v>
      </c>
      <c r="G4792" s="48" t="e">
        <f>VLOOKUP(A4792,'TAZ definitions'!$A$1:$E$1902,4,FALSE)</f>
        <v>#N/A</v>
      </c>
      <c r="H4792" s="44">
        <v>136806</v>
      </c>
      <c r="I4792" s="44">
        <v>0</v>
      </c>
      <c r="J4792" s="44">
        <v>27725</v>
      </c>
      <c r="K4792" s="44">
        <v>0</v>
      </c>
      <c r="L4792" s="44">
        <v>0</v>
      </c>
      <c r="M4792" s="44">
        <v>0</v>
      </c>
      <c r="N4792" s="44">
        <v>0</v>
      </c>
      <c r="O4792" s="44">
        <v>0</v>
      </c>
      <c r="P4792" s="44">
        <v>0</v>
      </c>
      <c r="Q4792" s="44">
        <v>0</v>
      </c>
      <c r="R4792" s="44">
        <v>19.521457999999999</v>
      </c>
      <c r="S4792" s="44">
        <v>19.884830000000001</v>
      </c>
      <c r="T4792" s="44">
        <v>136806</v>
      </c>
      <c r="U4792" s="44">
        <v>27725</v>
      </c>
      <c r="V4792" s="44">
        <v>0</v>
      </c>
      <c r="W4792" s="44">
        <v>0</v>
      </c>
      <c r="X4792" s="44">
        <v>87918.052358000001</v>
      </c>
      <c r="Y4792" s="44">
        <v>126149.633174</v>
      </c>
      <c r="Z4792" s="44">
        <v>4760.1610449999998</v>
      </c>
      <c r="AA4792" s="44">
        <v>111.856004</v>
      </c>
      <c r="AB4792" s="44">
        <v>5.258375</v>
      </c>
      <c r="AC4792" s="44">
        <v>2.6980279999999999</v>
      </c>
      <c r="AD4792" s="44">
        <v>31630.547567000001</v>
      </c>
    </row>
    <row r="4793" spans="1:30" x14ac:dyDescent="0.25">
      <c r="A4793">
        <v>207326</v>
      </c>
      <c r="B4793" t="s">
        <v>468</v>
      </c>
      <c r="C4793" t="s">
        <v>498</v>
      </c>
      <c r="D4793" t="s">
        <v>510</v>
      </c>
      <c r="F4793" s="48" t="e">
        <f>VLOOKUP(A4793,'TAZ definitions'!$A$1:$E$1902,2,FALSE)</f>
        <v>#N/A</v>
      </c>
      <c r="G4793" s="48" t="e">
        <f>VLOOKUP(A4793,'TAZ definitions'!$A$1:$E$1902,4,FALSE)</f>
        <v>#N/A</v>
      </c>
      <c r="H4793" s="44">
        <v>158078</v>
      </c>
      <c r="I4793" s="44">
        <v>0</v>
      </c>
      <c r="J4793" s="44">
        <v>27278</v>
      </c>
      <c r="K4793" s="44">
        <v>0</v>
      </c>
      <c r="L4793" s="44">
        <v>0</v>
      </c>
      <c r="M4793" s="44">
        <v>0</v>
      </c>
      <c r="N4793" s="44">
        <v>0</v>
      </c>
      <c r="O4793" s="44">
        <v>0</v>
      </c>
      <c r="P4793" s="44">
        <v>0</v>
      </c>
      <c r="Q4793" s="44">
        <v>0</v>
      </c>
      <c r="R4793" s="44">
        <v>18.80818</v>
      </c>
      <c r="S4793" s="44">
        <v>19.204901</v>
      </c>
      <c r="T4793" s="44">
        <v>158078</v>
      </c>
      <c r="U4793" s="44">
        <v>27278</v>
      </c>
      <c r="V4793" s="44">
        <v>0</v>
      </c>
      <c r="W4793" s="44">
        <v>0</v>
      </c>
      <c r="X4793" s="44">
        <v>54069.062889000001</v>
      </c>
      <c r="Y4793" s="44">
        <v>89289.450823000006</v>
      </c>
      <c r="Z4793" s="44">
        <v>3203.9739380000001</v>
      </c>
      <c r="AA4793" s="44">
        <v>80.406677000000002</v>
      </c>
      <c r="AB4793" s="44">
        <v>3.7124250000000001</v>
      </c>
      <c r="AC4793" s="44">
        <v>1.928545</v>
      </c>
      <c r="AD4793" s="44">
        <v>22200.185691999999</v>
      </c>
    </row>
    <row r="4794" spans="1:30" x14ac:dyDescent="0.25">
      <c r="A4794">
        <v>207327</v>
      </c>
      <c r="B4794" t="s">
        <v>468</v>
      </c>
      <c r="C4794" t="s">
        <v>498</v>
      </c>
      <c r="D4794" t="s">
        <v>510</v>
      </c>
      <c r="F4794" s="48" t="e">
        <f>VLOOKUP(A4794,'TAZ definitions'!$A$1:$E$1902,2,FALSE)</f>
        <v>#N/A</v>
      </c>
      <c r="G4794" s="48" t="e">
        <f>VLOOKUP(A4794,'TAZ definitions'!$A$1:$E$1902,4,FALSE)</f>
        <v>#N/A</v>
      </c>
      <c r="H4794" s="44">
        <v>200231</v>
      </c>
      <c r="I4794" s="44">
        <v>0</v>
      </c>
      <c r="J4794" s="44">
        <v>32757</v>
      </c>
      <c r="K4794" s="44">
        <v>0</v>
      </c>
      <c r="L4794" s="44">
        <v>0</v>
      </c>
      <c r="M4794" s="44">
        <v>0</v>
      </c>
      <c r="N4794" s="44">
        <v>0</v>
      </c>
      <c r="O4794" s="44">
        <v>0</v>
      </c>
      <c r="P4794" s="44">
        <v>0</v>
      </c>
      <c r="Q4794" s="44">
        <v>0</v>
      </c>
      <c r="R4794" s="44">
        <v>18.963009</v>
      </c>
      <c r="S4794" s="44">
        <v>19.437006</v>
      </c>
      <c r="T4794" s="44">
        <v>200231</v>
      </c>
      <c r="U4794" s="44">
        <v>32757</v>
      </c>
      <c r="V4794" s="44">
        <v>0</v>
      </c>
      <c r="W4794" s="44">
        <v>0</v>
      </c>
      <c r="X4794" s="44">
        <v>38068.560528000002</v>
      </c>
      <c r="Y4794" s="44">
        <v>52240.144949000001</v>
      </c>
      <c r="Z4794" s="44">
        <v>2374.5900849999998</v>
      </c>
      <c r="AA4794" s="44">
        <v>52.326047000000003</v>
      </c>
      <c r="AB4794" s="44">
        <v>2.1330360000000002</v>
      </c>
      <c r="AC4794" s="44">
        <v>1.2958080000000001</v>
      </c>
      <c r="AD4794" s="44">
        <v>14628.986715999999</v>
      </c>
    </row>
    <row r="4795" spans="1:30" x14ac:dyDescent="0.25">
      <c r="A4795">
        <v>207328</v>
      </c>
      <c r="B4795" t="s">
        <v>468</v>
      </c>
      <c r="C4795" t="s">
        <v>498</v>
      </c>
      <c r="D4795" t="s">
        <v>157</v>
      </c>
      <c r="F4795" s="48" t="e">
        <f>VLOOKUP(A4795,'TAZ definitions'!$A$1:$E$1902,2,FALSE)</f>
        <v>#N/A</v>
      </c>
      <c r="G4795" s="48" t="e">
        <f>VLOOKUP(A4795,'TAZ definitions'!$A$1:$E$1902,4,FALSE)</f>
        <v>#N/A</v>
      </c>
      <c r="H4795" s="44">
        <v>169214</v>
      </c>
      <c r="I4795" s="44">
        <v>0</v>
      </c>
      <c r="J4795" s="44">
        <v>26959</v>
      </c>
      <c r="K4795" s="44">
        <v>0</v>
      </c>
      <c r="L4795" s="44">
        <v>0</v>
      </c>
      <c r="M4795" s="44">
        <v>0</v>
      </c>
      <c r="N4795" s="44">
        <v>0</v>
      </c>
      <c r="O4795" s="44">
        <v>0</v>
      </c>
      <c r="P4795" s="44">
        <v>0</v>
      </c>
      <c r="Q4795" s="44">
        <v>0</v>
      </c>
      <c r="R4795" s="44">
        <v>18.042104999999999</v>
      </c>
      <c r="S4795" s="44">
        <v>17.661987</v>
      </c>
      <c r="T4795" s="44">
        <v>169214</v>
      </c>
      <c r="U4795" s="44">
        <v>26959</v>
      </c>
      <c r="V4795" s="44">
        <v>0</v>
      </c>
      <c r="W4795" s="44">
        <v>0</v>
      </c>
      <c r="X4795" s="44">
        <v>26035.633502000001</v>
      </c>
      <c r="Y4795" s="44">
        <v>105562.459697</v>
      </c>
      <c r="Z4795" s="44">
        <v>3448.3415570000002</v>
      </c>
      <c r="AA4795" s="44">
        <v>100.44021499999999</v>
      </c>
      <c r="AB4795" s="44">
        <v>4.7240310000000001</v>
      </c>
      <c r="AC4795" s="44">
        <v>2.1718950000000001</v>
      </c>
      <c r="AD4795" s="44">
        <v>24980.847473000002</v>
      </c>
    </row>
    <row r="4796" spans="1:30" x14ac:dyDescent="0.25">
      <c r="A4796">
        <v>207329</v>
      </c>
      <c r="B4796" t="s">
        <v>468</v>
      </c>
      <c r="C4796" t="s">
        <v>498</v>
      </c>
      <c r="D4796" t="s">
        <v>499</v>
      </c>
      <c r="F4796" s="48" t="e">
        <f>VLOOKUP(A4796,'TAZ definitions'!$A$1:$E$1902,2,FALSE)</f>
        <v>#N/A</v>
      </c>
      <c r="G4796" s="48" t="e">
        <f>VLOOKUP(A4796,'TAZ definitions'!$A$1:$E$1902,4,FALSE)</f>
        <v>#N/A</v>
      </c>
      <c r="H4796" s="44">
        <v>152657</v>
      </c>
      <c r="I4796" s="44">
        <v>0</v>
      </c>
      <c r="J4796" s="44">
        <v>24806</v>
      </c>
      <c r="K4796" s="44">
        <v>0</v>
      </c>
      <c r="L4796" s="44">
        <v>0</v>
      </c>
      <c r="M4796" s="44">
        <v>0</v>
      </c>
      <c r="N4796" s="44">
        <v>0</v>
      </c>
      <c r="O4796" s="44">
        <v>0</v>
      </c>
      <c r="P4796" s="44">
        <v>0</v>
      </c>
      <c r="Q4796" s="44">
        <v>0</v>
      </c>
      <c r="R4796" s="44">
        <v>16.683800000000002</v>
      </c>
      <c r="S4796" s="44">
        <v>16.733308999999998</v>
      </c>
      <c r="T4796" s="44">
        <v>152657</v>
      </c>
      <c r="U4796" s="44">
        <v>24805.998047000001</v>
      </c>
      <c r="V4796" s="44">
        <v>0</v>
      </c>
      <c r="W4796" s="44">
        <v>0</v>
      </c>
      <c r="X4796" s="44">
        <v>6789.0419949999996</v>
      </c>
      <c r="Y4796" s="44">
        <v>51104.726145000001</v>
      </c>
      <c r="Z4796" s="44">
        <v>2494.1543620000002</v>
      </c>
      <c r="AA4796" s="44">
        <v>50.370694</v>
      </c>
      <c r="AB4796" s="44">
        <v>2.0065909999999998</v>
      </c>
      <c r="AC4796" s="44">
        <v>1.279652</v>
      </c>
      <c r="AD4796" s="44">
        <v>14597.325794</v>
      </c>
    </row>
    <row r="4797" spans="1:30" x14ac:dyDescent="0.25">
      <c r="A4797">
        <v>207330</v>
      </c>
      <c r="B4797" t="s">
        <v>468</v>
      </c>
      <c r="C4797" t="s">
        <v>498</v>
      </c>
      <c r="D4797" t="s">
        <v>499</v>
      </c>
      <c r="F4797" s="48" t="e">
        <f>VLOOKUP(A4797,'TAZ definitions'!$A$1:$E$1902,2,FALSE)</f>
        <v>#N/A</v>
      </c>
      <c r="G4797" s="48" t="e">
        <f>VLOOKUP(A4797,'TAZ definitions'!$A$1:$E$1902,4,FALSE)</f>
        <v>#N/A</v>
      </c>
      <c r="H4797" s="44">
        <v>150466</v>
      </c>
      <c r="I4797" s="44">
        <v>0</v>
      </c>
      <c r="J4797" s="44">
        <v>24071</v>
      </c>
      <c r="K4797" s="44">
        <v>0</v>
      </c>
      <c r="L4797" s="44">
        <v>0</v>
      </c>
      <c r="M4797" s="44">
        <v>0</v>
      </c>
      <c r="N4797" s="44">
        <v>0</v>
      </c>
      <c r="O4797" s="44">
        <v>0</v>
      </c>
      <c r="P4797" s="44">
        <v>0</v>
      </c>
      <c r="Q4797" s="44">
        <v>0</v>
      </c>
      <c r="R4797" s="44">
        <v>15.362118000000001</v>
      </c>
      <c r="S4797" s="44">
        <v>15.481723000000001</v>
      </c>
      <c r="T4797" s="44">
        <v>150466</v>
      </c>
      <c r="U4797" s="44">
        <v>24071</v>
      </c>
      <c r="V4797" s="44">
        <v>0</v>
      </c>
      <c r="W4797" s="44">
        <v>0</v>
      </c>
      <c r="X4797" s="44">
        <v>39430.986921999996</v>
      </c>
      <c r="Y4797" s="44">
        <v>97164.923022000003</v>
      </c>
      <c r="Z4797" s="44">
        <v>4834.7793339999998</v>
      </c>
      <c r="AA4797" s="44">
        <v>99.502617999999998</v>
      </c>
      <c r="AB4797" s="44">
        <v>3.941039</v>
      </c>
      <c r="AC4797" s="44">
        <v>2.4118970000000002</v>
      </c>
      <c r="AD4797" s="44">
        <v>27689.177661000002</v>
      </c>
    </row>
    <row r="4798" spans="1:30" x14ac:dyDescent="0.25">
      <c r="A4798">
        <v>207331</v>
      </c>
      <c r="B4798" t="s">
        <v>468</v>
      </c>
      <c r="C4798" t="s">
        <v>498</v>
      </c>
      <c r="D4798" t="s">
        <v>499</v>
      </c>
      <c r="F4798" s="48" t="e">
        <f>VLOOKUP(A4798,'TAZ definitions'!$A$1:$E$1902,2,FALSE)</f>
        <v>#N/A</v>
      </c>
      <c r="G4798" s="48" t="e">
        <f>VLOOKUP(A4798,'TAZ definitions'!$A$1:$E$1902,4,FALSE)</f>
        <v>#N/A</v>
      </c>
      <c r="H4798" s="44">
        <v>150778</v>
      </c>
      <c r="I4798" s="44">
        <v>0</v>
      </c>
      <c r="J4798" s="44">
        <v>24236</v>
      </c>
      <c r="K4798" s="44">
        <v>0</v>
      </c>
      <c r="L4798" s="44">
        <v>0</v>
      </c>
      <c r="M4798" s="44">
        <v>0</v>
      </c>
      <c r="N4798" s="44">
        <v>0</v>
      </c>
      <c r="O4798" s="44">
        <v>0</v>
      </c>
      <c r="P4798" s="44">
        <v>0</v>
      </c>
      <c r="Q4798" s="44">
        <v>0</v>
      </c>
      <c r="R4798" s="44">
        <v>16.16667</v>
      </c>
      <c r="S4798" s="44">
        <v>16.122845000000002</v>
      </c>
      <c r="T4798" s="44">
        <v>150778</v>
      </c>
      <c r="U4798" s="44">
        <v>24236</v>
      </c>
      <c r="V4798" s="44">
        <v>0</v>
      </c>
      <c r="W4798" s="44">
        <v>0</v>
      </c>
      <c r="X4798" s="44">
        <v>12270.716484</v>
      </c>
      <c r="Y4798" s="44">
        <v>46291.939644999999</v>
      </c>
      <c r="Z4798" s="44">
        <v>2082.5635520000001</v>
      </c>
      <c r="AA4798" s="44">
        <v>43.424961000000003</v>
      </c>
      <c r="AB4798" s="44">
        <v>1.8548560000000001</v>
      </c>
      <c r="AC4798" s="44">
        <v>1.0849169999999999</v>
      </c>
      <c r="AD4798" s="44">
        <v>12615.119294</v>
      </c>
    </row>
    <row r="4799" spans="1:30" x14ac:dyDescent="0.25">
      <c r="A4799">
        <v>207332</v>
      </c>
      <c r="B4799" t="s">
        <v>468</v>
      </c>
      <c r="C4799" t="s">
        <v>498</v>
      </c>
      <c r="D4799" t="s">
        <v>499</v>
      </c>
      <c r="F4799" s="48" t="e">
        <f>VLOOKUP(A4799,'TAZ definitions'!$A$1:$E$1902,2,FALSE)</f>
        <v>#N/A</v>
      </c>
      <c r="G4799" s="48" t="e">
        <f>VLOOKUP(A4799,'TAZ definitions'!$A$1:$E$1902,4,FALSE)</f>
        <v>#N/A</v>
      </c>
      <c r="H4799" s="44">
        <v>150299</v>
      </c>
      <c r="I4799" s="44">
        <v>0</v>
      </c>
      <c r="J4799" s="44">
        <v>24066</v>
      </c>
      <c r="K4799" s="44">
        <v>0</v>
      </c>
      <c r="L4799" s="44">
        <v>0</v>
      </c>
      <c r="M4799" s="44">
        <v>0</v>
      </c>
      <c r="N4799" s="44">
        <v>0</v>
      </c>
      <c r="O4799" s="44">
        <v>0</v>
      </c>
      <c r="P4799" s="44">
        <v>0</v>
      </c>
      <c r="Q4799" s="44">
        <v>0</v>
      </c>
      <c r="R4799" s="44">
        <v>15.13428</v>
      </c>
      <c r="S4799" s="44">
        <v>15.246055</v>
      </c>
      <c r="T4799" s="44">
        <v>150299</v>
      </c>
      <c r="U4799" s="44">
        <v>24066</v>
      </c>
      <c r="V4799" s="44">
        <v>0</v>
      </c>
      <c r="W4799" s="44">
        <v>0</v>
      </c>
      <c r="X4799" s="44">
        <v>0</v>
      </c>
      <c r="Y4799" s="44">
        <v>36253.389187000001</v>
      </c>
      <c r="Z4799" s="44">
        <v>1735.0553090000001</v>
      </c>
      <c r="AA4799" s="44">
        <v>36.050249999999998</v>
      </c>
      <c r="AB4799" s="44">
        <v>1.4134800000000001</v>
      </c>
      <c r="AC4799" s="44">
        <v>0.87917800000000002</v>
      </c>
      <c r="AD4799" s="44">
        <v>10078.681226999999</v>
      </c>
    </row>
    <row r="4800" spans="1:30" x14ac:dyDescent="0.25">
      <c r="A4800">
        <v>207333</v>
      </c>
      <c r="B4800" t="s">
        <v>468</v>
      </c>
      <c r="C4800" t="s">
        <v>498</v>
      </c>
      <c r="D4800" t="s">
        <v>499</v>
      </c>
      <c r="F4800" s="48" t="e">
        <f>VLOOKUP(A4800,'TAZ definitions'!$A$1:$E$1902,2,FALSE)</f>
        <v>#N/A</v>
      </c>
      <c r="G4800" s="48" t="e">
        <f>VLOOKUP(A4800,'TAZ definitions'!$A$1:$E$1902,4,FALSE)</f>
        <v>#N/A</v>
      </c>
      <c r="H4800" s="44">
        <v>149573</v>
      </c>
      <c r="I4800" s="44">
        <v>0</v>
      </c>
      <c r="J4800" s="44">
        <v>24035</v>
      </c>
      <c r="K4800" s="44">
        <v>0</v>
      </c>
      <c r="L4800" s="44">
        <v>0</v>
      </c>
      <c r="M4800" s="44">
        <v>0</v>
      </c>
      <c r="N4800" s="44">
        <v>0</v>
      </c>
      <c r="O4800" s="44">
        <v>0</v>
      </c>
      <c r="P4800" s="44">
        <v>0</v>
      </c>
      <c r="Q4800" s="44">
        <v>0</v>
      </c>
      <c r="R4800" s="44">
        <v>13.836311</v>
      </c>
      <c r="S4800" s="44">
        <v>14.173873</v>
      </c>
      <c r="T4800" s="44">
        <v>149573</v>
      </c>
      <c r="U4800" s="44">
        <v>24035</v>
      </c>
      <c r="V4800" s="44">
        <v>0</v>
      </c>
      <c r="W4800" s="44">
        <v>0</v>
      </c>
      <c r="X4800" s="44">
        <v>0</v>
      </c>
      <c r="Y4800" s="44">
        <v>27014.040391999999</v>
      </c>
      <c r="Z4800" s="44">
        <v>1094.4645210000001</v>
      </c>
      <c r="AA4800" s="44">
        <v>23.180633</v>
      </c>
      <c r="AB4800" s="44">
        <v>1.0004200000000001</v>
      </c>
      <c r="AC4800" s="44">
        <v>0.59259300000000004</v>
      </c>
      <c r="AD4800" s="44">
        <v>6893.906054</v>
      </c>
    </row>
    <row r="4801" spans="1:30" x14ac:dyDescent="0.25">
      <c r="A4801">
        <v>207334</v>
      </c>
      <c r="B4801" t="s">
        <v>468</v>
      </c>
      <c r="C4801" t="s">
        <v>498</v>
      </c>
      <c r="D4801" t="s">
        <v>499</v>
      </c>
      <c r="F4801" s="48" t="e">
        <f>VLOOKUP(A4801,'TAZ definitions'!$A$1:$E$1902,2,FALSE)</f>
        <v>#N/A</v>
      </c>
      <c r="G4801" s="48" t="e">
        <f>VLOOKUP(A4801,'TAZ definitions'!$A$1:$E$1902,4,FALSE)</f>
        <v>#N/A</v>
      </c>
      <c r="H4801" s="44">
        <v>149656</v>
      </c>
      <c r="I4801" s="44">
        <v>0</v>
      </c>
      <c r="J4801" s="44">
        <v>23998</v>
      </c>
      <c r="K4801" s="44">
        <v>0</v>
      </c>
      <c r="L4801" s="44">
        <v>0</v>
      </c>
      <c r="M4801" s="44">
        <v>0</v>
      </c>
      <c r="N4801" s="44">
        <v>0</v>
      </c>
      <c r="O4801" s="44">
        <v>0</v>
      </c>
      <c r="P4801" s="44">
        <v>0</v>
      </c>
      <c r="Q4801" s="44">
        <v>0</v>
      </c>
      <c r="R4801" s="44">
        <v>16.112686</v>
      </c>
      <c r="S4801" s="44">
        <v>16.640089</v>
      </c>
      <c r="T4801" s="44">
        <v>149656</v>
      </c>
      <c r="U4801" s="44">
        <v>23998</v>
      </c>
      <c r="V4801" s="44">
        <v>0</v>
      </c>
      <c r="W4801" s="44">
        <v>0</v>
      </c>
      <c r="X4801" s="44">
        <v>23441.42022</v>
      </c>
      <c r="Y4801" s="44">
        <v>90339.622214999996</v>
      </c>
      <c r="Z4801" s="44">
        <v>4161.2900739999995</v>
      </c>
      <c r="AA4801" s="44">
        <v>87.975555</v>
      </c>
      <c r="AB4801" s="44">
        <v>3.6475219999999999</v>
      </c>
      <c r="AC4801" s="44">
        <v>2.176885</v>
      </c>
      <c r="AD4801" s="44">
        <v>25185.641854000001</v>
      </c>
    </row>
    <row r="4802" spans="1:30" x14ac:dyDescent="0.25">
      <c r="A4802">
        <v>207335</v>
      </c>
      <c r="B4802" t="s">
        <v>468</v>
      </c>
      <c r="C4802" t="s">
        <v>498</v>
      </c>
      <c r="D4802" t="s">
        <v>499</v>
      </c>
      <c r="F4802" s="48" t="e">
        <f>VLOOKUP(A4802,'TAZ definitions'!$A$1:$E$1902,2,FALSE)</f>
        <v>#N/A</v>
      </c>
      <c r="G4802" s="48" t="e">
        <f>VLOOKUP(A4802,'TAZ definitions'!$A$1:$E$1902,4,FALSE)</f>
        <v>#N/A</v>
      </c>
      <c r="H4802" s="44">
        <v>150784</v>
      </c>
      <c r="I4802" s="44">
        <v>0</v>
      </c>
      <c r="J4802" s="44">
        <v>24258</v>
      </c>
      <c r="K4802" s="44">
        <v>0</v>
      </c>
      <c r="L4802" s="44">
        <v>0</v>
      </c>
      <c r="M4802" s="44">
        <v>0</v>
      </c>
      <c r="N4802" s="44">
        <v>0</v>
      </c>
      <c r="O4802" s="44">
        <v>0</v>
      </c>
      <c r="P4802" s="44">
        <v>0</v>
      </c>
      <c r="Q4802" s="44">
        <v>0</v>
      </c>
      <c r="R4802" s="44">
        <v>15.010702</v>
      </c>
      <c r="S4802" s="44">
        <v>15.087725000000001</v>
      </c>
      <c r="T4802" s="44">
        <v>150784</v>
      </c>
      <c r="U4802" s="44">
        <v>24258</v>
      </c>
      <c r="V4802" s="44">
        <v>0</v>
      </c>
      <c r="W4802" s="44">
        <v>0</v>
      </c>
      <c r="X4802" s="44">
        <v>4996.5471500000003</v>
      </c>
      <c r="Y4802" s="44">
        <v>10620.616522</v>
      </c>
      <c r="Z4802" s="44">
        <v>573.42493100000002</v>
      </c>
      <c r="AA4802" s="44">
        <v>11.225388000000001</v>
      </c>
      <c r="AB4802" s="44">
        <v>0.484902</v>
      </c>
      <c r="AC4802" s="44">
        <v>0.28766900000000001</v>
      </c>
      <c r="AD4802" s="44">
        <v>3315.4780730000002</v>
      </c>
    </row>
    <row r="4803" spans="1:30" x14ac:dyDescent="0.25">
      <c r="A4803">
        <v>207336</v>
      </c>
      <c r="B4803" t="s">
        <v>468</v>
      </c>
      <c r="C4803" t="s">
        <v>498</v>
      </c>
      <c r="D4803" t="s">
        <v>499</v>
      </c>
      <c r="F4803" s="48" t="e">
        <f>VLOOKUP(A4803,'TAZ definitions'!$A$1:$E$1902,2,FALSE)</f>
        <v>#N/A</v>
      </c>
      <c r="G4803" s="48" t="e">
        <f>VLOOKUP(A4803,'TAZ definitions'!$A$1:$E$1902,4,FALSE)</f>
        <v>#N/A</v>
      </c>
      <c r="H4803" s="44">
        <v>150011</v>
      </c>
      <c r="I4803" s="44">
        <v>0</v>
      </c>
      <c r="J4803" s="44">
        <v>24125</v>
      </c>
      <c r="K4803" s="44">
        <v>0</v>
      </c>
      <c r="L4803" s="44">
        <v>0</v>
      </c>
      <c r="M4803" s="44">
        <v>0</v>
      </c>
      <c r="N4803" s="44">
        <v>0</v>
      </c>
      <c r="O4803" s="44">
        <v>0</v>
      </c>
      <c r="P4803" s="44">
        <v>0</v>
      </c>
      <c r="Q4803" s="44">
        <v>0</v>
      </c>
      <c r="R4803" s="44">
        <v>14.879142999999999</v>
      </c>
      <c r="S4803" s="44">
        <v>15.212922000000001</v>
      </c>
      <c r="T4803" s="44">
        <v>150011</v>
      </c>
      <c r="U4803" s="44">
        <v>24125</v>
      </c>
      <c r="V4803" s="44">
        <v>0</v>
      </c>
      <c r="W4803" s="44">
        <v>0</v>
      </c>
      <c r="X4803" s="44">
        <v>48983.460647</v>
      </c>
      <c r="Y4803" s="44">
        <v>139856.50752499999</v>
      </c>
      <c r="Z4803" s="44">
        <v>5397.4010250000001</v>
      </c>
      <c r="AA4803" s="44">
        <v>129.204995</v>
      </c>
      <c r="AB4803" s="44">
        <v>6.1192989999999998</v>
      </c>
      <c r="AC4803" s="44">
        <v>3.0954660000000001</v>
      </c>
      <c r="AD4803" s="44">
        <v>36170.523577</v>
      </c>
    </row>
    <row r="4804" spans="1:30" x14ac:dyDescent="0.25">
      <c r="A4804">
        <v>207337</v>
      </c>
      <c r="B4804" t="s">
        <v>468</v>
      </c>
      <c r="C4804" t="s">
        <v>498</v>
      </c>
      <c r="D4804" t="s">
        <v>499</v>
      </c>
      <c r="F4804" s="48" t="e">
        <f>VLOOKUP(A4804,'TAZ definitions'!$A$1:$E$1902,2,FALSE)</f>
        <v>#N/A</v>
      </c>
      <c r="G4804" s="48" t="e">
        <f>VLOOKUP(A4804,'TAZ definitions'!$A$1:$E$1902,4,FALSE)</f>
        <v>#N/A</v>
      </c>
      <c r="H4804" s="44">
        <v>152509</v>
      </c>
      <c r="I4804" s="44">
        <v>0</v>
      </c>
      <c r="J4804" s="44">
        <v>24571</v>
      </c>
      <c r="K4804" s="44">
        <v>0</v>
      </c>
      <c r="L4804" s="44">
        <v>0</v>
      </c>
      <c r="M4804" s="44">
        <v>0</v>
      </c>
      <c r="N4804" s="44">
        <v>0</v>
      </c>
      <c r="O4804" s="44">
        <v>0</v>
      </c>
      <c r="P4804" s="44">
        <v>0</v>
      </c>
      <c r="Q4804" s="44">
        <v>0</v>
      </c>
      <c r="R4804" s="44">
        <v>15.307712</v>
      </c>
      <c r="S4804" s="44">
        <v>15.291496</v>
      </c>
      <c r="T4804" s="44">
        <v>152509</v>
      </c>
      <c r="U4804" s="44">
        <v>24571</v>
      </c>
      <c r="V4804" s="44">
        <v>0</v>
      </c>
      <c r="W4804" s="44">
        <v>0</v>
      </c>
      <c r="X4804" s="44">
        <v>52069.046602000002</v>
      </c>
      <c r="Y4804" s="44">
        <v>116201.20606900001</v>
      </c>
      <c r="Z4804" s="44">
        <v>4299.7254549999998</v>
      </c>
      <c r="AA4804" s="44">
        <v>101.74547099999999</v>
      </c>
      <c r="AB4804" s="44">
        <v>5.2130190000000001</v>
      </c>
      <c r="AC4804" s="44">
        <v>2.5170119999999998</v>
      </c>
      <c r="AD4804" s="44">
        <v>29999.471572999999</v>
      </c>
    </row>
    <row r="4805" spans="1:30" x14ac:dyDescent="0.25">
      <c r="A4805">
        <v>207338</v>
      </c>
      <c r="B4805" t="s">
        <v>468</v>
      </c>
      <c r="C4805" t="s">
        <v>498</v>
      </c>
      <c r="D4805" t="s">
        <v>499</v>
      </c>
      <c r="F4805" s="48" t="e">
        <f>VLOOKUP(A4805,'TAZ definitions'!$A$1:$E$1902,2,FALSE)</f>
        <v>#N/A</v>
      </c>
      <c r="G4805" s="48" t="e">
        <f>VLOOKUP(A4805,'TAZ definitions'!$A$1:$E$1902,4,FALSE)</f>
        <v>#N/A</v>
      </c>
      <c r="H4805" s="44">
        <v>150732</v>
      </c>
      <c r="I4805" s="44">
        <v>0</v>
      </c>
      <c r="J4805" s="44">
        <v>24551</v>
      </c>
      <c r="K4805" s="44">
        <v>0</v>
      </c>
      <c r="L4805" s="44">
        <v>0</v>
      </c>
      <c r="M4805" s="44">
        <v>0</v>
      </c>
      <c r="N4805" s="44">
        <v>0</v>
      </c>
      <c r="O4805" s="44">
        <v>0</v>
      </c>
      <c r="P4805" s="44">
        <v>0</v>
      </c>
      <c r="Q4805" s="44">
        <v>0</v>
      </c>
      <c r="R4805" s="44">
        <v>20.294304</v>
      </c>
      <c r="S4805" s="44">
        <v>19.395042</v>
      </c>
      <c r="T4805" s="44">
        <v>150732</v>
      </c>
      <c r="U4805" s="44">
        <v>24551</v>
      </c>
      <c r="V4805" s="44">
        <v>0</v>
      </c>
      <c r="W4805" s="44">
        <v>0</v>
      </c>
      <c r="X4805" s="44">
        <v>68916.826656000005</v>
      </c>
      <c r="Y4805" s="44">
        <v>154173.386035</v>
      </c>
      <c r="Z4805" s="44">
        <v>5289.3895979999998</v>
      </c>
      <c r="AA4805" s="44">
        <v>144.71327500000001</v>
      </c>
      <c r="AB4805" s="44">
        <v>7.388293</v>
      </c>
      <c r="AC4805" s="44">
        <v>3.2274620000000001</v>
      </c>
      <c r="AD4805" s="44">
        <v>38452.853052999999</v>
      </c>
    </row>
    <row r="4806" spans="1:30" x14ac:dyDescent="0.25">
      <c r="A4806">
        <v>207339</v>
      </c>
      <c r="B4806" t="s">
        <v>468</v>
      </c>
      <c r="C4806" t="s">
        <v>498</v>
      </c>
      <c r="D4806" t="s">
        <v>499</v>
      </c>
      <c r="F4806" s="48" t="e">
        <f>VLOOKUP(A4806,'TAZ definitions'!$A$1:$E$1902,2,FALSE)</f>
        <v>#N/A</v>
      </c>
      <c r="G4806" s="48" t="e">
        <f>VLOOKUP(A4806,'TAZ definitions'!$A$1:$E$1902,4,FALSE)</f>
        <v>#N/A</v>
      </c>
      <c r="H4806" s="44">
        <v>150571</v>
      </c>
      <c r="I4806" s="44">
        <v>0</v>
      </c>
      <c r="J4806" s="44">
        <v>24159</v>
      </c>
      <c r="K4806" s="44">
        <v>0</v>
      </c>
      <c r="L4806" s="44">
        <v>0</v>
      </c>
      <c r="M4806" s="44">
        <v>0</v>
      </c>
      <c r="N4806" s="44">
        <v>0</v>
      </c>
      <c r="O4806" s="44">
        <v>0</v>
      </c>
      <c r="P4806" s="44">
        <v>0</v>
      </c>
      <c r="Q4806" s="44">
        <v>0</v>
      </c>
      <c r="R4806" s="44">
        <v>17.010504000000001</v>
      </c>
      <c r="S4806" s="44">
        <v>16.848718999999999</v>
      </c>
      <c r="T4806" s="44">
        <v>150571</v>
      </c>
      <c r="U4806" s="44">
        <v>24158.998047000001</v>
      </c>
      <c r="V4806" s="44">
        <v>0</v>
      </c>
      <c r="W4806" s="44">
        <v>0</v>
      </c>
      <c r="X4806" s="44">
        <v>52853.483370000002</v>
      </c>
      <c r="Y4806" s="44">
        <v>204692.98509599999</v>
      </c>
      <c r="Z4806" s="44">
        <v>5540.0351769999997</v>
      </c>
      <c r="AA4806" s="44">
        <v>232.084183</v>
      </c>
      <c r="AB4806" s="44">
        <v>11.855826</v>
      </c>
      <c r="AC4806" s="44">
        <v>4.1015309999999996</v>
      </c>
      <c r="AD4806" s="44">
        <v>48822.646002000001</v>
      </c>
    </row>
    <row r="4807" spans="1:30" x14ac:dyDescent="0.25">
      <c r="A4807">
        <v>207340</v>
      </c>
      <c r="B4807" t="s">
        <v>468</v>
      </c>
      <c r="C4807" t="s">
        <v>498</v>
      </c>
      <c r="D4807" t="s">
        <v>499</v>
      </c>
      <c r="F4807" s="48" t="e">
        <f>VLOOKUP(A4807,'TAZ definitions'!$A$1:$E$1902,2,FALSE)</f>
        <v>#N/A</v>
      </c>
      <c r="G4807" s="48" t="e">
        <f>VLOOKUP(A4807,'TAZ definitions'!$A$1:$E$1902,4,FALSE)</f>
        <v>#N/A</v>
      </c>
      <c r="H4807" s="44">
        <v>133184</v>
      </c>
      <c r="I4807" s="44">
        <v>0</v>
      </c>
      <c r="J4807" s="44">
        <v>20845</v>
      </c>
      <c r="K4807" s="44">
        <v>0</v>
      </c>
      <c r="L4807" s="44">
        <v>0</v>
      </c>
      <c r="M4807" s="44">
        <v>0</v>
      </c>
      <c r="N4807" s="44">
        <v>0</v>
      </c>
      <c r="O4807" s="44">
        <v>0</v>
      </c>
      <c r="P4807" s="44">
        <v>0</v>
      </c>
      <c r="Q4807" s="44">
        <v>0</v>
      </c>
      <c r="R4807" s="44">
        <v>18.245152999999998</v>
      </c>
      <c r="S4807" s="44">
        <v>17.875668000000001</v>
      </c>
      <c r="T4807" s="44">
        <v>133184</v>
      </c>
      <c r="U4807" s="44">
        <v>20845</v>
      </c>
      <c r="V4807" s="44">
        <v>0</v>
      </c>
      <c r="W4807" s="44">
        <v>0</v>
      </c>
      <c r="X4807" s="44">
        <v>528.63393900000005</v>
      </c>
      <c r="Y4807" s="44">
        <v>11262.340206000001</v>
      </c>
      <c r="Z4807" s="44">
        <v>425.64449300000001</v>
      </c>
      <c r="AA4807" s="44">
        <v>10.054736999999999</v>
      </c>
      <c r="AB4807" s="44">
        <v>0.397283</v>
      </c>
      <c r="AC4807" s="44">
        <v>0.24041499999999999</v>
      </c>
      <c r="AD4807" s="44">
        <v>2718.675217</v>
      </c>
    </row>
    <row r="4808" spans="1:30" x14ac:dyDescent="0.25">
      <c r="A4808">
        <v>207341</v>
      </c>
      <c r="B4808" t="s">
        <v>468</v>
      </c>
      <c r="C4808" t="s">
        <v>498</v>
      </c>
      <c r="D4808" t="s">
        <v>510</v>
      </c>
      <c r="F4808" s="48" t="e">
        <f>VLOOKUP(A4808,'TAZ definitions'!$A$1:$E$1902,2,FALSE)</f>
        <v>#N/A</v>
      </c>
      <c r="G4808" s="48" t="e">
        <f>VLOOKUP(A4808,'TAZ definitions'!$A$1:$E$1902,4,FALSE)</f>
        <v>#N/A</v>
      </c>
      <c r="H4808" s="44">
        <v>117478</v>
      </c>
      <c r="I4808" s="44">
        <v>0</v>
      </c>
      <c r="J4808" s="44">
        <v>21430</v>
      </c>
      <c r="K4808" s="44">
        <v>0</v>
      </c>
      <c r="L4808" s="44">
        <v>0</v>
      </c>
      <c r="M4808" s="44">
        <v>0</v>
      </c>
      <c r="N4808" s="44">
        <v>0</v>
      </c>
      <c r="O4808" s="44">
        <v>0</v>
      </c>
      <c r="P4808" s="44">
        <v>0</v>
      </c>
      <c r="Q4808" s="44">
        <v>0</v>
      </c>
      <c r="R4808" s="44">
        <v>18.818256000000002</v>
      </c>
      <c r="S4808" s="44">
        <v>19.023907000000001</v>
      </c>
      <c r="T4808" s="44">
        <v>117478</v>
      </c>
      <c r="U4808" s="44">
        <v>21430</v>
      </c>
      <c r="V4808" s="44">
        <v>0</v>
      </c>
      <c r="W4808" s="44">
        <v>0</v>
      </c>
      <c r="X4808" s="44">
        <v>0</v>
      </c>
      <c r="Y4808" s="44">
        <v>18288.585343999999</v>
      </c>
      <c r="Z4808" s="44">
        <v>633.49741600000004</v>
      </c>
      <c r="AA4808" s="44">
        <v>15.536733999999999</v>
      </c>
      <c r="AB4808" s="44">
        <v>0.65959999999999996</v>
      </c>
      <c r="AC4808" s="44">
        <v>0.36967699999999998</v>
      </c>
      <c r="AD4808" s="44">
        <v>4212.5275339999998</v>
      </c>
    </row>
    <row r="4809" spans="1:30" x14ac:dyDescent="0.25">
      <c r="A4809">
        <v>207342</v>
      </c>
      <c r="B4809" t="s">
        <v>468</v>
      </c>
      <c r="C4809" t="s">
        <v>498</v>
      </c>
      <c r="D4809" t="s">
        <v>510</v>
      </c>
      <c r="F4809" s="48" t="e">
        <f>VLOOKUP(A4809,'TAZ definitions'!$A$1:$E$1902,2,FALSE)</f>
        <v>#N/A</v>
      </c>
      <c r="G4809" s="48" t="e">
        <f>VLOOKUP(A4809,'TAZ definitions'!$A$1:$E$1902,4,FALSE)</f>
        <v>#N/A</v>
      </c>
      <c r="H4809" s="44">
        <v>110472</v>
      </c>
      <c r="I4809" s="44">
        <v>0</v>
      </c>
      <c r="J4809" s="44">
        <v>19717</v>
      </c>
      <c r="K4809" s="44">
        <v>0</v>
      </c>
      <c r="L4809" s="44">
        <v>0</v>
      </c>
      <c r="M4809" s="44">
        <v>0</v>
      </c>
      <c r="N4809" s="44">
        <v>0</v>
      </c>
      <c r="O4809" s="44">
        <v>0</v>
      </c>
      <c r="P4809" s="44">
        <v>0</v>
      </c>
      <c r="Q4809" s="44">
        <v>0</v>
      </c>
      <c r="R4809" s="44">
        <v>18.019439999999999</v>
      </c>
      <c r="S4809" s="44">
        <v>18.215510999999999</v>
      </c>
      <c r="T4809" s="44">
        <v>110471.992188</v>
      </c>
      <c r="U4809" s="44">
        <v>19717</v>
      </c>
      <c r="V4809" s="44">
        <v>0</v>
      </c>
      <c r="W4809" s="44">
        <v>0</v>
      </c>
      <c r="X4809" s="44">
        <v>0</v>
      </c>
      <c r="Y4809" s="44">
        <v>5033.5487720000001</v>
      </c>
      <c r="Z4809" s="44">
        <v>174.08353700000001</v>
      </c>
      <c r="AA4809" s="44">
        <v>4.2752980000000003</v>
      </c>
      <c r="AB4809" s="44">
        <v>0.17888000000000001</v>
      </c>
      <c r="AC4809" s="44">
        <v>0.101623</v>
      </c>
      <c r="AD4809" s="44">
        <v>1153.532995</v>
      </c>
    </row>
    <row r="4810" spans="1:30" x14ac:dyDescent="0.25">
      <c r="A4810">
        <v>207343</v>
      </c>
      <c r="B4810" t="s">
        <v>468</v>
      </c>
      <c r="C4810" t="s">
        <v>498</v>
      </c>
      <c r="D4810" t="s">
        <v>234</v>
      </c>
      <c r="F4810" s="48" t="e">
        <f>VLOOKUP(A4810,'TAZ definitions'!$A$1:$E$1902,2,FALSE)</f>
        <v>#N/A</v>
      </c>
      <c r="G4810" s="48" t="e">
        <f>VLOOKUP(A4810,'TAZ definitions'!$A$1:$E$1902,4,FALSE)</f>
        <v>#N/A</v>
      </c>
      <c r="H4810" s="44">
        <v>106442</v>
      </c>
      <c r="I4810" s="44">
        <v>0</v>
      </c>
      <c r="J4810" s="44">
        <v>21714</v>
      </c>
      <c r="K4810" s="44">
        <v>0</v>
      </c>
      <c r="L4810" s="44">
        <v>0</v>
      </c>
      <c r="M4810" s="44">
        <v>0</v>
      </c>
      <c r="N4810" s="44">
        <v>0</v>
      </c>
      <c r="O4810" s="44">
        <v>0</v>
      </c>
      <c r="P4810" s="44">
        <v>0</v>
      </c>
      <c r="Q4810" s="44">
        <v>0</v>
      </c>
      <c r="R4810" s="44">
        <v>18.676960000000001</v>
      </c>
      <c r="S4810" s="44">
        <v>18.687404999999998</v>
      </c>
      <c r="T4810" s="44">
        <v>106442</v>
      </c>
      <c r="U4810" s="44">
        <v>21714</v>
      </c>
      <c r="V4810" s="44">
        <v>0</v>
      </c>
      <c r="W4810" s="44">
        <v>0</v>
      </c>
      <c r="X4810" s="44">
        <v>19716.912560000001</v>
      </c>
      <c r="Y4810" s="44">
        <v>36969.023531999999</v>
      </c>
      <c r="Z4810" s="44">
        <v>1768.5540779999999</v>
      </c>
      <c r="AA4810" s="44">
        <v>37.626331</v>
      </c>
      <c r="AB4810" s="44">
        <v>1.4980450000000001</v>
      </c>
      <c r="AC4810" s="44">
        <v>0.92514300000000005</v>
      </c>
      <c r="AD4810" s="44">
        <v>10442.95685</v>
      </c>
    </row>
    <row r="4811" spans="1:30" x14ac:dyDescent="0.25">
      <c r="A4811">
        <v>207344</v>
      </c>
      <c r="B4811" t="s">
        <v>468</v>
      </c>
      <c r="C4811" t="s">
        <v>498</v>
      </c>
      <c r="D4811" t="s">
        <v>234</v>
      </c>
      <c r="F4811" s="48" t="e">
        <f>VLOOKUP(A4811,'TAZ definitions'!$A$1:$E$1902,2,FALSE)</f>
        <v>#N/A</v>
      </c>
      <c r="G4811" s="48" t="e">
        <f>VLOOKUP(A4811,'TAZ definitions'!$A$1:$E$1902,4,FALSE)</f>
        <v>#N/A</v>
      </c>
      <c r="H4811" s="44">
        <v>92318</v>
      </c>
      <c r="I4811" s="44">
        <v>0</v>
      </c>
      <c r="J4811" s="44">
        <v>18613</v>
      </c>
      <c r="K4811" s="44">
        <v>0</v>
      </c>
      <c r="L4811" s="44">
        <v>0</v>
      </c>
      <c r="M4811" s="44">
        <v>0</v>
      </c>
      <c r="N4811" s="44">
        <v>0</v>
      </c>
      <c r="O4811" s="44">
        <v>0</v>
      </c>
      <c r="P4811" s="44">
        <v>0</v>
      </c>
      <c r="Q4811" s="44">
        <v>0</v>
      </c>
      <c r="R4811" s="44">
        <v>19.880828999999999</v>
      </c>
      <c r="S4811" s="44">
        <v>19.883618999999999</v>
      </c>
      <c r="T4811" s="44">
        <v>92318</v>
      </c>
      <c r="U4811" s="44">
        <v>18613</v>
      </c>
      <c r="V4811" s="44">
        <v>0</v>
      </c>
      <c r="W4811" s="44">
        <v>0</v>
      </c>
      <c r="X4811" s="44">
        <v>2063.4174149999999</v>
      </c>
      <c r="Y4811" s="44">
        <v>16073.740093</v>
      </c>
      <c r="Z4811" s="44">
        <v>598.41857300000004</v>
      </c>
      <c r="AA4811" s="44">
        <v>14.416129</v>
      </c>
      <c r="AB4811" s="44">
        <v>0.60981099999999999</v>
      </c>
      <c r="AC4811" s="44">
        <v>0.34172400000000003</v>
      </c>
      <c r="AD4811" s="44">
        <v>3904.8280399999999</v>
      </c>
    </row>
    <row r="4812" spans="1:30" x14ac:dyDescent="0.25">
      <c r="A4812">
        <v>207345</v>
      </c>
      <c r="B4812" t="s">
        <v>468</v>
      </c>
      <c r="C4812" t="s">
        <v>498</v>
      </c>
      <c r="D4812" t="s">
        <v>234</v>
      </c>
      <c r="F4812" s="48" t="e">
        <f>VLOOKUP(A4812,'TAZ definitions'!$A$1:$E$1902,2,FALSE)</f>
        <v>#N/A</v>
      </c>
      <c r="G4812" s="48" t="e">
        <f>VLOOKUP(A4812,'TAZ definitions'!$A$1:$E$1902,4,FALSE)</f>
        <v>#N/A</v>
      </c>
      <c r="H4812" s="44">
        <v>120893</v>
      </c>
      <c r="I4812" s="44">
        <v>0</v>
      </c>
      <c r="J4812" s="44">
        <v>22678</v>
      </c>
      <c r="K4812" s="44">
        <v>0</v>
      </c>
      <c r="L4812" s="44">
        <v>0</v>
      </c>
      <c r="M4812" s="44">
        <v>0</v>
      </c>
      <c r="N4812" s="44">
        <v>0</v>
      </c>
      <c r="O4812" s="44">
        <v>0</v>
      </c>
      <c r="P4812" s="44">
        <v>0</v>
      </c>
      <c r="Q4812" s="44">
        <v>0</v>
      </c>
      <c r="R4812" s="44">
        <v>18.264991999999999</v>
      </c>
      <c r="S4812" s="44">
        <v>18.296144000000002</v>
      </c>
      <c r="T4812" s="44">
        <v>120893</v>
      </c>
      <c r="U4812" s="44">
        <v>22678</v>
      </c>
      <c r="V4812" s="44">
        <v>0</v>
      </c>
      <c r="W4812" s="44">
        <v>0</v>
      </c>
      <c r="X4812" s="44">
        <v>15335.081193</v>
      </c>
      <c r="Y4812" s="44">
        <v>17257.40798</v>
      </c>
      <c r="Z4812" s="44">
        <v>1960.8834469999999</v>
      </c>
      <c r="AA4812" s="44">
        <v>24.307829000000002</v>
      </c>
      <c r="AB4812" s="44">
        <v>0.88455499999999998</v>
      </c>
      <c r="AC4812" s="44">
        <v>0.78922099999999995</v>
      </c>
      <c r="AD4812" s="44">
        <v>8216.6780299999991</v>
      </c>
    </row>
    <row r="4813" spans="1:30" x14ac:dyDescent="0.25">
      <c r="A4813">
        <v>207346</v>
      </c>
      <c r="B4813" t="s">
        <v>468</v>
      </c>
      <c r="C4813" t="s">
        <v>498</v>
      </c>
      <c r="D4813" t="s">
        <v>499</v>
      </c>
      <c r="F4813" s="48" t="e">
        <f>VLOOKUP(A4813,'TAZ definitions'!$A$1:$E$1902,2,FALSE)</f>
        <v>#N/A</v>
      </c>
      <c r="G4813" s="48" t="e">
        <f>VLOOKUP(A4813,'TAZ definitions'!$A$1:$E$1902,4,FALSE)</f>
        <v>#N/A</v>
      </c>
      <c r="H4813" s="44">
        <v>153702</v>
      </c>
      <c r="I4813" s="44">
        <v>0</v>
      </c>
      <c r="J4813" s="44">
        <v>25215</v>
      </c>
      <c r="K4813" s="44">
        <v>0</v>
      </c>
      <c r="L4813" s="44">
        <v>0</v>
      </c>
      <c r="M4813" s="44">
        <v>0</v>
      </c>
      <c r="N4813" s="44">
        <v>0</v>
      </c>
      <c r="O4813" s="44">
        <v>0</v>
      </c>
      <c r="P4813" s="44">
        <v>0</v>
      </c>
      <c r="Q4813" s="44">
        <v>0</v>
      </c>
      <c r="R4813" s="44">
        <v>18.001401999999999</v>
      </c>
      <c r="S4813" s="44">
        <v>19.429205</v>
      </c>
      <c r="T4813" s="44">
        <v>153702</v>
      </c>
      <c r="U4813" s="44">
        <v>25215</v>
      </c>
      <c r="V4813" s="44">
        <v>0</v>
      </c>
      <c r="W4813" s="44">
        <v>0</v>
      </c>
      <c r="X4813" s="44">
        <v>40075.762362000001</v>
      </c>
      <c r="Y4813" s="44">
        <v>92170.654372999998</v>
      </c>
      <c r="Z4813" s="44">
        <v>3303.3860669999999</v>
      </c>
      <c r="AA4813" s="44">
        <v>81.647845000000004</v>
      </c>
      <c r="AB4813" s="44">
        <v>3.927108</v>
      </c>
      <c r="AC4813" s="44">
        <v>1.963214</v>
      </c>
      <c r="AD4813" s="44">
        <v>22830.316755</v>
      </c>
    </row>
    <row r="4814" spans="1:30" x14ac:dyDescent="0.25">
      <c r="A4814">
        <v>207347</v>
      </c>
      <c r="B4814" t="s">
        <v>468</v>
      </c>
      <c r="C4814" t="s">
        <v>498</v>
      </c>
      <c r="D4814" t="s">
        <v>499</v>
      </c>
      <c r="F4814" s="48" t="e">
        <f>VLOOKUP(A4814,'TAZ definitions'!$A$1:$E$1902,2,FALSE)</f>
        <v>#N/A</v>
      </c>
      <c r="G4814" s="48" t="e">
        <f>VLOOKUP(A4814,'TAZ definitions'!$A$1:$E$1902,4,FALSE)</f>
        <v>#N/A</v>
      </c>
      <c r="H4814" s="44">
        <v>150275</v>
      </c>
      <c r="I4814" s="44">
        <v>0</v>
      </c>
      <c r="J4814" s="44">
        <v>24597</v>
      </c>
      <c r="K4814" s="44">
        <v>0</v>
      </c>
      <c r="L4814" s="44">
        <v>0</v>
      </c>
      <c r="M4814" s="44">
        <v>0</v>
      </c>
      <c r="N4814" s="44">
        <v>0</v>
      </c>
      <c r="O4814" s="44">
        <v>0</v>
      </c>
      <c r="P4814" s="44">
        <v>248.118942</v>
      </c>
      <c r="Q4814" s="44">
        <v>270.94415300000003</v>
      </c>
      <c r="R4814" s="44">
        <v>18.529986999999998</v>
      </c>
      <c r="S4814" s="44">
        <v>18.326923000000001</v>
      </c>
      <c r="T4814" s="44">
        <v>150273.125</v>
      </c>
      <c r="U4814" s="44">
        <v>24596.693359000001</v>
      </c>
      <c r="V4814" s="44">
        <v>0</v>
      </c>
      <c r="W4814" s="44">
        <v>0</v>
      </c>
      <c r="X4814" s="44">
        <v>111058.458032</v>
      </c>
      <c r="Y4814" s="44">
        <v>169403.86254199999</v>
      </c>
      <c r="Z4814" s="44">
        <v>6335.200425</v>
      </c>
      <c r="AA4814" s="44">
        <v>155.30320800000001</v>
      </c>
      <c r="AB4814" s="44">
        <v>7.335896</v>
      </c>
      <c r="AC4814" s="44">
        <v>3.760043</v>
      </c>
      <c r="AD4814" s="44">
        <v>44250.64374</v>
      </c>
    </row>
    <row r="4815" spans="1:30" x14ac:dyDescent="0.25">
      <c r="A4815">
        <v>207348</v>
      </c>
      <c r="B4815" t="s">
        <v>468</v>
      </c>
      <c r="C4815" t="s">
        <v>498</v>
      </c>
      <c r="D4815" t="s">
        <v>510</v>
      </c>
      <c r="F4815" s="48" t="e">
        <f>VLOOKUP(A4815,'TAZ definitions'!$A$1:$E$1902,2,FALSE)</f>
        <v>#N/A</v>
      </c>
      <c r="G4815" s="48" t="e">
        <f>VLOOKUP(A4815,'TAZ definitions'!$A$1:$E$1902,4,FALSE)</f>
        <v>#N/A</v>
      </c>
      <c r="H4815" s="44">
        <v>148431</v>
      </c>
      <c r="I4815" s="44">
        <v>0</v>
      </c>
      <c r="J4815" s="44">
        <v>25718</v>
      </c>
      <c r="K4815" s="44">
        <v>0</v>
      </c>
      <c r="L4815" s="44">
        <v>0</v>
      </c>
      <c r="M4815" s="44">
        <v>0</v>
      </c>
      <c r="N4815" s="44">
        <v>0</v>
      </c>
      <c r="O4815" s="44">
        <v>0</v>
      </c>
      <c r="P4815" s="44">
        <v>0</v>
      </c>
      <c r="Q4815" s="44">
        <v>0</v>
      </c>
      <c r="R4815" s="44">
        <v>19.323978</v>
      </c>
      <c r="S4815" s="44">
        <v>19.711601000000002</v>
      </c>
      <c r="T4815" s="44">
        <v>148431</v>
      </c>
      <c r="U4815" s="44">
        <v>25718</v>
      </c>
      <c r="V4815" s="44">
        <v>0</v>
      </c>
      <c r="W4815" s="44">
        <v>0</v>
      </c>
      <c r="X4815" s="44">
        <v>58090.371598999998</v>
      </c>
      <c r="Y4815" s="44">
        <v>106610.840037</v>
      </c>
      <c r="Z4815" s="44">
        <v>3314.6048559999999</v>
      </c>
      <c r="AA4815" s="44">
        <v>98.226950000000002</v>
      </c>
      <c r="AB4815" s="44">
        <v>4.8254229999999998</v>
      </c>
      <c r="AC4815" s="44">
        <v>2.1199050000000002</v>
      </c>
      <c r="AD4815" s="44">
        <v>24501.892478000002</v>
      </c>
    </row>
    <row r="4816" spans="1:30" x14ac:dyDescent="0.25">
      <c r="A4816">
        <v>207349</v>
      </c>
      <c r="B4816" t="s">
        <v>468</v>
      </c>
      <c r="C4816" t="s">
        <v>498</v>
      </c>
      <c r="D4816" t="s">
        <v>510</v>
      </c>
      <c r="F4816" s="48" t="e">
        <f>VLOOKUP(A4816,'TAZ definitions'!$A$1:$E$1902,2,FALSE)</f>
        <v>#N/A</v>
      </c>
      <c r="G4816" s="48" t="e">
        <f>VLOOKUP(A4816,'TAZ definitions'!$A$1:$E$1902,4,FALSE)</f>
        <v>#N/A</v>
      </c>
      <c r="H4816" s="44">
        <v>123336</v>
      </c>
      <c r="I4816" s="44">
        <v>0</v>
      </c>
      <c r="J4816" s="44">
        <v>23980</v>
      </c>
      <c r="K4816" s="44">
        <v>0</v>
      </c>
      <c r="L4816" s="44">
        <v>0</v>
      </c>
      <c r="M4816" s="44">
        <v>0</v>
      </c>
      <c r="N4816" s="44">
        <v>0</v>
      </c>
      <c r="O4816" s="44">
        <v>0</v>
      </c>
      <c r="P4816" s="44">
        <v>0</v>
      </c>
      <c r="Q4816" s="44">
        <v>0</v>
      </c>
      <c r="R4816" s="44">
        <v>23.093855000000001</v>
      </c>
      <c r="S4816" s="44">
        <v>23.520244999999999</v>
      </c>
      <c r="T4816" s="44">
        <v>123336</v>
      </c>
      <c r="U4816" s="44">
        <v>23980</v>
      </c>
      <c r="V4816" s="44">
        <v>0</v>
      </c>
      <c r="W4816" s="44">
        <v>0</v>
      </c>
      <c r="X4816" s="44">
        <v>51691.784727999999</v>
      </c>
      <c r="Y4816" s="44">
        <v>102296.65548</v>
      </c>
      <c r="Z4816" s="44">
        <v>3317.1861410000001</v>
      </c>
      <c r="AA4816" s="44">
        <v>97.868686999999994</v>
      </c>
      <c r="AB4816" s="44">
        <v>4.7424879999999998</v>
      </c>
      <c r="AC4816" s="44">
        <v>2.110249</v>
      </c>
      <c r="AD4816" s="44">
        <v>24760.232480999999</v>
      </c>
    </row>
    <row r="4817" spans="1:30" x14ac:dyDescent="0.25">
      <c r="A4817">
        <v>207350</v>
      </c>
      <c r="B4817" t="s">
        <v>468</v>
      </c>
      <c r="C4817" t="s">
        <v>498</v>
      </c>
      <c r="D4817" t="s">
        <v>234</v>
      </c>
      <c r="F4817" s="48" t="e">
        <f>VLOOKUP(A4817,'TAZ definitions'!$A$1:$E$1902,2,FALSE)</f>
        <v>#N/A</v>
      </c>
      <c r="G4817" s="48" t="e">
        <f>VLOOKUP(A4817,'TAZ definitions'!$A$1:$E$1902,4,FALSE)</f>
        <v>#N/A</v>
      </c>
      <c r="H4817" s="44">
        <v>121957</v>
      </c>
      <c r="I4817" s="44">
        <v>0</v>
      </c>
      <c r="J4817" s="44">
        <v>23947</v>
      </c>
      <c r="K4817" s="44">
        <v>0</v>
      </c>
      <c r="L4817" s="44">
        <v>0</v>
      </c>
      <c r="M4817" s="44">
        <v>0</v>
      </c>
      <c r="N4817" s="44">
        <v>0</v>
      </c>
      <c r="O4817" s="44">
        <v>0</v>
      </c>
      <c r="P4817" s="44">
        <v>0</v>
      </c>
      <c r="Q4817" s="44">
        <v>0</v>
      </c>
      <c r="R4817" s="44">
        <v>18.228919999999999</v>
      </c>
      <c r="S4817" s="44">
        <v>18.252367</v>
      </c>
      <c r="T4817" s="44">
        <v>121957.007813</v>
      </c>
      <c r="U4817" s="44">
        <v>23947</v>
      </c>
      <c r="V4817" s="44">
        <v>0</v>
      </c>
      <c r="W4817" s="44">
        <v>0</v>
      </c>
      <c r="X4817" s="44">
        <v>20397.883164999999</v>
      </c>
      <c r="Y4817" s="44">
        <v>59971.287916000001</v>
      </c>
      <c r="Z4817" s="44">
        <v>1844.0126479999999</v>
      </c>
      <c r="AA4817" s="44">
        <v>49.281646000000002</v>
      </c>
      <c r="AB4817" s="44">
        <v>2.5152739999999998</v>
      </c>
      <c r="AC4817" s="44">
        <v>1.166374</v>
      </c>
      <c r="AD4817" s="44">
        <v>13565.507955999999</v>
      </c>
    </row>
    <row r="4818" spans="1:30" x14ac:dyDescent="0.25">
      <c r="A4818">
        <v>207351</v>
      </c>
      <c r="B4818" t="s">
        <v>468</v>
      </c>
      <c r="C4818" t="s">
        <v>498</v>
      </c>
      <c r="D4818" t="s">
        <v>507</v>
      </c>
      <c r="F4818" s="48" t="e">
        <f>VLOOKUP(A4818,'TAZ definitions'!$A$1:$E$1902,2,FALSE)</f>
        <v>#N/A</v>
      </c>
      <c r="G4818" s="48" t="e">
        <f>VLOOKUP(A4818,'TAZ definitions'!$A$1:$E$1902,4,FALSE)</f>
        <v>#N/A</v>
      </c>
      <c r="H4818" s="44">
        <v>115120</v>
      </c>
      <c r="I4818" s="44">
        <v>0</v>
      </c>
      <c r="J4818" s="44">
        <v>20389</v>
      </c>
      <c r="K4818" s="44">
        <v>0</v>
      </c>
      <c r="L4818" s="44">
        <v>0</v>
      </c>
      <c r="M4818" s="44">
        <v>0</v>
      </c>
      <c r="N4818" s="44">
        <v>0</v>
      </c>
      <c r="O4818" s="44">
        <v>0</v>
      </c>
      <c r="P4818" s="44">
        <v>0</v>
      </c>
      <c r="Q4818" s="44">
        <v>0</v>
      </c>
      <c r="R4818" s="44">
        <v>19.787037000000002</v>
      </c>
      <c r="S4818" s="44">
        <v>18.831807999999999</v>
      </c>
      <c r="T4818" s="44">
        <v>115120.007813</v>
      </c>
      <c r="U4818" s="44">
        <v>20389</v>
      </c>
      <c r="V4818" s="44">
        <v>0</v>
      </c>
      <c r="W4818" s="44">
        <v>0</v>
      </c>
      <c r="X4818" s="44">
        <v>8465.2374220000002</v>
      </c>
      <c r="Y4818" s="44">
        <v>12579.100691</v>
      </c>
      <c r="Z4818" s="44">
        <v>661.26356099999998</v>
      </c>
      <c r="AA4818" s="44">
        <v>13.299543999999999</v>
      </c>
      <c r="AB4818" s="44">
        <v>0.49488199999999999</v>
      </c>
      <c r="AC4818" s="44">
        <v>0.33862199999999998</v>
      </c>
      <c r="AD4818" s="44">
        <v>3796.202671</v>
      </c>
    </row>
    <row r="4819" spans="1:30" x14ac:dyDescent="0.25">
      <c r="A4819">
        <v>207352</v>
      </c>
      <c r="B4819" t="s">
        <v>468</v>
      </c>
      <c r="C4819" t="s">
        <v>498</v>
      </c>
      <c r="D4819" t="s">
        <v>507</v>
      </c>
      <c r="F4819" s="48" t="e">
        <f>VLOOKUP(A4819,'TAZ definitions'!$A$1:$E$1902,2,FALSE)</f>
        <v>#N/A</v>
      </c>
      <c r="G4819" s="48" t="e">
        <f>VLOOKUP(A4819,'TAZ definitions'!$A$1:$E$1902,4,FALSE)</f>
        <v>#N/A</v>
      </c>
      <c r="H4819" s="44">
        <v>118174</v>
      </c>
      <c r="I4819" s="44">
        <v>0</v>
      </c>
      <c r="J4819" s="44">
        <v>23128</v>
      </c>
      <c r="K4819" s="44">
        <v>0</v>
      </c>
      <c r="L4819" s="44">
        <v>0</v>
      </c>
      <c r="M4819" s="44">
        <v>0</v>
      </c>
      <c r="N4819" s="44">
        <v>0</v>
      </c>
      <c r="O4819" s="44">
        <v>0</v>
      </c>
      <c r="P4819" s="44">
        <v>0</v>
      </c>
      <c r="Q4819" s="44">
        <v>0</v>
      </c>
      <c r="R4819" s="44">
        <v>21.425059999999998</v>
      </c>
      <c r="S4819" s="44">
        <v>21.845465000000001</v>
      </c>
      <c r="T4819" s="44">
        <v>118174</v>
      </c>
      <c r="U4819" s="44">
        <v>23128</v>
      </c>
      <c r="V4819" s="44">
        <v>0</v>
      </c>
      <c r="W4819" s="44">
        <v>0</v>
      </c>
      <c r="X4819" s="44">
        <v>37639.945302</v>
      </c>
      <c r="Y4819" s="44">
        <v>57666.396221000003</v>
      </c>
      <c r="Z4819" s="44">
        <v>2130.8769699999998</v>
      </c>
      <c r="AA4819" s="44">
        <v>54.579324999999997</v>
      </c>
      <c r="AB4819" s="44">
        <v>2.7011430000000001</v>
      </c>
      <c r="AC4819" s="44">
        <v>1.2811870000000001</v>
      </c>
      <c r="AD4819" s="44">
        <v>15008.089795</v>
      </c>
    </row>
    <row r="4820" spans="1:30" x14ac:dyDescent="0.25">
      <c r="A4820">
        <v>207353</v>
      </c>
      <c r="B4820" t="s">
        <v>468</v>
      </c>
      <c r="C4820" t="s">
        <v>498</v>
      </c>
      <c r="D4820" t="s">
        <v>510</v>
      </c>
      <c r="F4820" s="48" t="e">
        <f>VLOOKUP(A4820,'TAZ definitions'!$A$1:$E$1902,2,FALSE)</f>
        <v>#N/A</v>
      </c>
      <c r="G4820" s="48" t="e">
        <f>VLOOKUP(A4820,'TAZ definitions'!$A$1:$E$1902,4,FALSE)</f>
        <v>#N/A</v>
      </c>
      <c r="H4820" s="44">
        <v>97802</v>
      </c>
      <c r="I4820" s="44">
        <v>0</v>
      </c>
      <c r="J4820" s="44">
        <v>17852</v>
      </c>
      <c r="K4820" s="44">
        <v>0</v>
      </c>
      <c r="L4820" s="44">
        <v>0</v>
      </c>
      <c r="M4820" s="44">
        <v>0</v>
      </c>
      <c r="N4820" s="44">
        <v>0</v>
      </c>
      <c r="O4820" s="44">
        <v>0</v>
      </c>
      <c r="P4820" s="44">
        <v>0</v>
      </c>
      <c r="Q4820" s="44">
        <v>0</v>
      </c>
      <c r="R4820" s="44">
        <v>23.243497999999999</v>
      </c>
      <c r="S4820" s="44">
        <v>23.214290999999999</v>
      </c>
      <c r="T4820" s="44">
        <v>97802</v>
      </c>
      <c r="U4820" s="44">
        <v>17852</v>
      </c>
      <c r="V4820" s="44">
        <v>0</v>
      </c>
      <c r="W4820" s="44">
        <v>0</v>
      </c>
      <c r="X4820" s="44">
        <v>20041.523942</v>
      </c>
      <c r="Y4820" s="44">
        <v>28943.793322000001</v>
      </c>
      <c r="Z4820" s="44">
        <v>1383.0686700000001</v>
      </c>
      <c r="AA4820" s="44">
        <v>29.338829</v>
      </c>
      <c r="AB4820" s="44">
        <v>1.2847170000000001</v>
      </c>
      <c r="AC4820" s="44">
        <v>0.73250599999999999</v>
      </c>
      <c r="AD4820" s="44">
        <v>8367.0630720000008</v>
      </c>
    </row>
    <row r="4821" spans="1:30" x14ac:dyDescent="0.25">
      <c r="A4821">
        <v>207354</v>
      </c>
      <c r="B4821" t="s">
        <v>468</v>
      </c>
      <c r="C4821" t="s">
        <v>498</v>
      </c>
      <c r="D4821" t="s">
        <v>507</v>
      </c>
      <c r="F4821" s="48" t="e">
        <f>VLOOKUP(A4821,'TAZ definitions'!$A$1:$E$1902,2,FALSE)</f>
        <v>#N/A</v>
      </c>
      <c r="G4821" s="48" t="e">
        <f>VLOOKUP(A4821,'TAZ definitions'!$A$1:$E$1902,4,FALSE)</f>
        <v>#N/A</v>
      </c>
      <c r="H4821" s="44">
        <v>125043</v>
      </c>
      <c r="I4821" s="44">
        <v>0</v>
      </c>
      <c r="J4821" s="44">
        <v>23455</v>
      </c>
      <c r="K4821" s="44">
        <v>0</v>
      </c>
      <c r="L4821" s="44">
        <v>0</v>
      </c>
      <c r="M4821" s="44">
        <v>0</v>
      </c>
      <c r="N4821" s="44">
        <v>0</v>
      </c>
      <c r="O4821" s="44">
        <v>0</v>
      </c>
      <c r="P4821" s="44">
        <v>213.084778</v>
      </c>
      <c r="Q4821" s="44">
        <v>209.72859199999999</v>
      </c>
      <c r="R4821" s="44">
        <v>18.318273999999999</v>
      </c>
      <c r="S4821" s="44">
        <v>19.154323999999999</v>
      </c>
      <c r="T4821" s="44">
        <v>125034.335938</v>
      </c>
      <c r="U4821" s="44">
        <v>23453.376952999999</v>
      </c>
      <c r="V4821" s="44">
        <v>0</v>
      </c>
      <c r="W4821" s="44">
        <v>0</v>
      </c>
      <c r="X4821" s="44">
        <v>40348.275977999998</v>
      </c>
      <c r="Y4821" s="44">
        <v>114208.52005399999</v>
      </c>
      <c r="Z4821" s="44">
        <v>3075.429502</v>
      </c>
      <c r="AA4821" s="44">
        <v>115.26236900000001</v>
      </c>
      <c r="AB4821" s="44">
        <v>5.4703710000000001</v>
      </c>
      <c r="AC4821" s="44">
        <v>2.2068880000000002</v>
      </c>
      <c r="AD4821" s="44">
        <v>25415.208269999999</v>
      </c>
    </row>
    <row r="4822" spans="1:30" x14ac:dyDescent="0.25">
      <c r="A4822">
        <v>207355</v>
      </c>
      <c r="B4822" t="s">
        <v>468</v>
      </c>
      <c r="C4822" t="s">
        <v>498</v>
      </c>
      <c r="D4822" t="s">
        <v>507</v>
      </c>
      <c r="F4822" s="48" t="e">
        <f>VLOOKUP(A4822,'TAZ definitions'!$A$1:$E$1902,2,FALSE)</f>
        <v>#N/A</v>
      </c>
      <c r="G4822" s="48" t="e">
        <f>VLOOKUP(A4822,'TAZ definitions'!$A$1:$E$1902,4,FALSE)</f>
        <v>#N/A</v>
      </c>
      <c r="H4822" s="44">
        <v>126447</v>
      </c>
      <c r="I4822" s="44">
        <v>0</v>
      </c>
      <c r="J4822" s="44">
        <v>23624</v>
      </c>
      <c r="K4822" s="44">
        <v>0</v>
      </c>
      <c r="L4822" s="44">
        <v>0</v>
      </c>
      <c r="M4822" s="44">
        <v>0</v>
      </c>
      <c r="N4822" s="44">
        <v>0</v>
      </c>
      <c r="O4822" s="44">
        <v>0</v>
      </c>
      <c r="P4822" s="44">
        <v>0</v>
      </c>
      <c r="Q4822" s="44">
        <v>0</v>
      </c>
      <c r="R4822" s="44">
        <v>16.336668</v>
      </c>
      <c r="S4822" s="44">
        <v>16.178288999999999</v>
      </c>
      <c r="T4822" s="44">
        <v>126447</v>
      </c>
      <c r="U4822" s="44">
        <v>23624</v>
      </c>
      <c r="V4822" s="44">
        <v>0</v>
      </c>
      <c r="W4822" s="44">
        <v>0</v>
      </c>
      <c r="X4822" s="44">
        <v>5509.828845</v>
      </c>
      <c r="Y4822" s="44">
        <v>60015.107527</v>
      </c>
      <c r="Z4822" s="44">
        <v>1736.9125839999999</v>
      </c>
      <c r="AA4822" s="44">
        <v>54.938533</v>
      </c>
      <c r="AB4822" s="44">
        <v>2.6017100000000002</v>
      </c>
      <c r="AC4822" s="44">
        <v>1.1507149999999999</v>
      </c>
      <c r="AD4822" s="44">
        <v>13271.567668</v>
      </c>
    </row>
    <row r="4823" spans="1:30" x14ac:dyDescent="0.25">
      <c r="A4823">
        <v>207356</v>
      </c>
      <c r="B4823" t="s">
        <v>468</v>
      </c>
      <c r="C4823" t="s">
        <v>498</v>
      </c>
      <c r="D4823" t="s">
        <v>507</v>
      </c>
      <c r="F4823" s="48" t="e">
        <f>VLOOKUP(A4823,'TAZ definitions'!$A$1:$E$1902,2,FALSE)</f>
        <v>#N/A</v>
      </c>
      <c r="G4823" s="48" t="e">
        <f>VLOOKUP(A4823,'TAZ definitions'!$A$1:$E$1902,4,FALSE)</f>
        <v>#N/A</v>
      </c>
      <c r="H4823" s="44">
        <v>126989</v>
      </c>
      <c r="I4823" s="44">
        <v>0</v>
      </c>
      <c r="J4823" s="44">
        <v>23642</v>
      </c>
      <c r="K4823" s="44">
        <v>0</v>
      </c>
      <c r="L4823" s="44">
        <v>0</v>
      </c>
      <c r="M4823" s="44">
        <v>0</v>
      </c>
      <c r="N4823" s="44">
        <v>0</v>
      </c>
      <c r="O4823" s="44">
        <v>0</v>
      </c>
      <c r="P4823" s="44">
        <v>0</v>
      </c>
      <c r="Q4823" s="44">
        <v>0</v>
      </c>
      <c r="R4823" s="44">
        <v>16.01107</v>
      </c>
      <c r="S4823" s="44">
        <v>15.813936</v>
      </c>
      <c r="T4823" s="44">
        <v>126989</v>
      </c>
      <c r="U4823" s="44">
        <v>23642</v>
      </c>
      <c r="V4823" s="44">
        <v>0</v>
      </c>
      <c r="W4823" s="44">
        <v>0</v>
      </c>
      <c r="X4823" s="44">
        <v>23296.064419999999</v>
      </c>
      <c r="Y4823" s="44">
        <v>53047.915105</v>
      </c>
      <c r="Z4823" s="44">
        <v>1943.301119</v>
      </c>
      <c r="AA4823" s="44">
        <v>47.346024</v>
      </c>
      <c r="AB4823" s="44">
        <v>2.1127289999999999</v>
      </c>
      <c r="AC4823" s="44">
        <v>1.140522</v>
      </c>
      <c r="AD4823" s="44">
        <v>13208.585665000001</v>
      </c>
    </row>
    <row r="4824" spans="1:30" x14ac:dyDescent="0.25">
      <c r="A4824">
        <v>207357</v>
      </c>
      <c r="B4824" t="s">
        <v>468</v>
      </c>
      <c r="C4824" t="s">
        <v>498</v>
      </c>
      <c r="D4824" t="s">
        <v>510</v>
      </c>
      <c r="F4824" s="48" t="e">
        <f>VLOOKUP(A4824,'TAZ definitions'!$A$1:$E$1902,2,FALSE)</f>
        <v>#N/A</v>
      </c>
      <c r="G4824" s="48" t="e">
        <f>VLOOKUP(A4824,'TAZ definitions'!$A$1:$E$1902,4,FALSE)</f>
        <v>#N/A</v>
      </c>
      <c r="H4824" s="44">
        <v>115334</v>
      </c>
      <c r="I4824" s="44">
        <v>0</v>
      </c>
      <c r="J4824" s="44">
        <v>22846</v>
      </c>
      <c r="K4824" s="44">
        <v>0</v>
      </c>
      <c r="L4824" s="44">
        <v>0</v>
      </c>
      <c r="M4824" s="44">
        <v>0</v>
      </c>
      <c r="N4824" s="44">
        <v>0</v>
      </c>
      <c r="O4824" s="44">
        <v>0</v>
      </c>
      <c r="P4824" s="44">
        <v>0</v>
      </c>
      <c r="Q4824" s="44">
        <v>0</v>
      </c>
      <c r="R4824" s="44">
        <v>23.946891999999998</v>
      </c>
      <c r="S4824" s="44">
        <v>24.189675999999999</v>
      </c>
      <c r="T4824" s="44">
        <v>115334.007813</v>
      </c>
      <c r="U4824" s="44">
        <v>22846</v>
      </c>
      <c r="V4824" s="44">
        <v>0</v>
      </c>
      <c r="W4824" s="44">
        <v>0</v>
      </c>
      <c r="X4824" s="44">
        <v>1758.8318220000001</v>
      </c>
      <c r="Y4824" s="44">
        <v>15843.839952</v>
      </c>
      <c r="Z4824" s="44">
        <v>515.78873899999996</v>
      </c>
      <c r="AA4824" s="44">
        <v>13.51549</v>
      </c>
      <c r="AB4824" s="44">
        <v>0.673489</v>
      </c>
      <c r="AC4824" s="44">
        <v>0.31792300000000001</v>
      </c>
      <c r="AD4824" s="44">
        <v>3697.9793220000001</v>
      </c>
    </row>
    <row r="4825" spans="1:30" x14ac:dyDescent="0.25">
      <c r="A4825">
        <v>207358</v>
      </c>
      <c r="B4825" t="s">
        <v>468</v>
      </c>
      <c r="C4825" t="s">
        <v>498</v>
      </c>
      <c r="D4825" t="s">
        <v>507</v>
      </c>
      <c r="F4825" s="48" t="e">
        <f>VLOOKUP(A4825,'TAZ definitions'!$A$1:$E$1902,2,FALSE)</f>
        <v>#N/A</v>
      </c>
      <c r="G4825" s="48" t="e">
        <f>VLOOKUP(A4825,'TAZ definitions'!$A$1:$E$1902,4,FALSE)</f>
        <v>#N/A</v>
      </c>
      <c r="H4825" s="44">
        <v>114799</v>
      </c>
      <c r="I4825" s="44">
        <v>0</v>
      </c>
      <c r="J4825" s="44">
        <v>22933</v>
      </c>
      <c r="K4825" s="44">
        <v>0</v>
      </c>
      <c r="L4825" s="44">
        <v>0</v>
      </c>
      <c r="M4825" s="44">
        <v>0</v>
      </c>
      <c r="N4825" s="44">
        <v>0</v>
      </c>
      <c r="O4825" s="44">
        <v>0</v>
      </c>
      <c r="P4825" s="44">
        <v>0</v>
      </c>
      <c r="Q4825" s="44">
        <v>0</v>
      </c>
      <c r="R4825" s="44">
        <v>19.662828000000001</v>
      </c>
      <c r="S4825" s="44">
        <v>19.788350999999999</v>
      </c>
      <c r="T4825" s="44">
        <v>114799</v>
      </c>
      <c r="U4825" s="44">
        <v>22933</v>
      </c>
      <c r="V4825" s="44">
        <v>0</v>
      </c>
      <c r="W4825" s="44">
        <v>0</v>
      </c>
      <c r="X4825" s="44">
        <v>2311.0011089999998</v>
      </c>
      <c r="Y4825" s="44">
        <v>2979.1685579999998</v>
      </c>
      <c r="Z4825" s="44">
        <v>141.30148800000001</v>
      </c>
      <c r="AA4825" s="44">
        <v>3.2710110000000001</v>
      </c>
      <c r="AB4825" s="44">
        <v>0.15509300000000001</v>
      </c>
      <c r="AC4825" s="44">
        <v>8.1404000000000004E-2</v>
      </c>
      <c r="AD4825" s="44">
        <v>960.12173099999995</v>
      </c>
    </row>
    <row r="4826" spans="1:30" x14ac:dyDescent="0.25">
      <c r="A4826">
        <v>207359</v>
      </c>
      <c r="B4826" t="s">
        <v>468</v>
      </c>
      <c r="C4826" t="s">
        <v>498</v>
      </c>
      <c r="D4826" t="s">
        <v>507</v>
      </c>
      <c r="F4826" s="48" t="e">
        <f>VLOOKUP(A4826,'TAZ definitions'!$A$1:$E$1902,2,FALSE)</f>
        <v>#N/A</v>
      </c>
      <c r="G4826" s="48" t="e">
        <f>VLOOKUP(A4826,'TAZ definitions'!$A$1:$E$1902,4,FALSE)</f>
        <v>#N/A</v>
      </c>
      <c r="H4826" s="44">
        <v>114378</v>
      </c>
      <c r="I4826" s="44">
        <v>0</v>
      </c>
      <c r="J4826" s="44">
        <v>21377</v>
      </c>
      <c r="K4826" s="44">
        <v>0</v>
      </c>
      <c r="L4826" s="44">
        <v>0</v>
      </c>
      <c r="M4826" s="44">
        <v>0</v>
      </c>
      <c r="N4826" s="44">
        <v>0</v>
      </c>
      <c r="O4826" s="44">
        <v>0</v>
      </c>
      <c r="P4826" s="44">
        <v>0</v>
      </c>
      <c r="Q4826" s="44">
        <v>0</v>
      </c>
      <c r="R4826" s="44">
        <v>20.002946999999999</v>
      </c>
      <c r="S4826" s="44">
        <v>19.576754000000001</v>
      </c>
      <c r="T4826" s="44">
        <v>114378</v>
      </c>
      <c r="U4826" s="44">
        <v>21377</v>
      </c>
      <c r="V4826" s="44">
        <v>0</v>
      </c>
      <c r="W4826" s="44">
        <v>0</v>
      </c>
      <c r="X4826" s="44">
        <v>10685.557574</v>
      </c>
      <c r="Y4826" s="44">
        <v>29734.499112000001</v>
      </c>
      <c r="Z4826" s="44">
        <v>1952.0669620000001</v>
      </c>
      <c r="AA4826" s="44">
        <v>32.342258999999999</v>
      </c>
      <c r="AB4826" s="44">
        <v>1.2290080000000001</v>
      </c>
      <c r="AC4826" s="44">
        <v>0.93285499999999999</v>
      </c>
      <c r="AD4826" s="44">
        <v>10162.152195999999</v>
      </c>
    </row>
    <row r="4827" spans="1:30" x14ac:dyDescent="0.25">
      <c r="A4827">
        <v>207360</v>
      </c>
      <c r="B4827" t="s">
        <v>468</v>
      </c>
      <c r="C4827" t="s">
        <v>498</v>
      </c>
      <c r="D4827" t="s">
        <v>507</v>
      </c>
      <c r="F4827" s="48" t="e">
        <f>VLOOKUP(A4827,'TAZ definitions'!$A$1:$E$1902,2,FALSE)</f>
        <v>#N/A</v>
      </c>
      <c r="G4827" s="48" t="e">
        <f>VLOOKUP(A4827,'TAZ definitions'!$A$1:$E$1902,4,FALSE)</f>
        <v>#N/A</v>
      </c>
      <c r="H4827" s="44">
        <v>112554</v>
      </c>
      <c r="I4827" s="44">
        <v>0</v>
      </c>
      <c r="J4827" s="44">
        <v>21815</v>
      </c>
      <c r="K4827" s="44">
        <v>0</v>
      </c>
      <c r="L4827" s="44">
        <v>0</v>
      </c>
      <c r="M4827" s="44">
        <v>0</v>
      </c>
      <c r="N4827" s="44">
        <v>0</v>
      </c>
      <c r="O4827" s="44">
        <v>0</v>
      </c>
      <c r="P4827" s="44">
        <v>0</v>
      </c>
      <c r="Q4827" s="44">
        <v>0</v>
      </c>
      <c r="R4827" s="44">
        <v>18.761680999999999</v>
      </c>
      <c r="S4827" s="44">
        <v>19.31542</v>
      </c>
      <c r="T4827" s="44">
        <v>112554</v>
      </c>
      <c r="U4827" s="44">
        <v>21815</v>
      </c>
      <c r="V4827" s="44">
        <v>0</v>
      </c>
      <c r="W4827" s="44">
        <v>0</v>
      </c>
      <c r="X4827" s="44">
        <v>0</v>
      </c>
      <c r="Y4827" s="44">
        <v>22067.947038999999</v>
      </c>
      <c r="Z4827" s="44">
        <v>1007.384495</v>
      </c>
      <c r="AA4827" s="44">
        <v>20.990010999999999</v>
      </c>
      <c r="AB4827" s="44">
        <v>0.83697299999999997</v>
      </c>
      <c r="AC4827" s="44">
        <v>0.521679</v>
      </c>
      <c r="AD4827" s="44">
        <v>5967.9157859999996</v>
      </c>
    </row>
    <row r="4828" spans="1:30" x14ac:dyDescent="0.25">
      <c r="A4828">
        <v>207361</v>
      </c>
      <c r="B4828" t="s">
        <v>468</v>
      </c>
      <c r="C4828" t="s">
        <v>498</v>
      </c>
      <c r="D4828" t="s">
        <v>507</v>
      </c>
      <c r="F4828" s="48" t="e">
        <f>VLOOKUP(A4828,'TAZ definitions'!$A$1:$E$1902,2,FALSE)</f>
        <v>#N/A</v>
      </c>
      <c r="G4828" s="48" t="e">
        <f>VLOOKUP(A4828,'TAZ definitions'!$A$1:$E$1902,4,FALSE)</f>
        <v>#N/A</v>
      </c>
      <c r="H4828" s="44">
        <v>124894</v>
      </c>
      <c r="I4828" s="44">
        <v>0</v>
      </c>
      <c r="J4828" s="44">
        <v>23326</v>
      </c>
      <c r="K4828" s="44">
        <v>0</v>
      </c>
      <c r="L4828" s="44">
        <v>0</v>
      </c>
      <c r="M4828" s="44">
        <v>0</v>
      </c>
      <c r="N4828" s="44">
        <v>0</v>
      </c>
      <c r="O4828" s="44">
        <v>0</v>
      </c>
      <c r="P4828" s="44">
        <v>0</v>
      </c>
      <c r="Q4828" s="44">
        <v>0</v>
      </c>
      <c r="R4828" s="44">
        <v>16.670556999999999</v>
      </c>
      <c r="S4828" s="44">
        <v>16.791505999999998</v>
      </c>
      <c r="T4828" s="44">
        <v>124894</v>
      </c>
      <c r="U4828" s="44">
        <v>23326</v>
      </c>
      <c r="V4828" s="44">
        <v>0</v>
      </c>
      <c r="W4828" s="44">
        <v>0</v>
      </c>
      <c r="X4828" s="44">
        <v>64782.266044000004</v>
      </c>
      <c r="Y4828" s="44">
        <v>95313.583589999995</v>
      </c>
      <c r="Z4828" s="44">
        <v>4454.0158879999999</v>
      </c>
      <c r="AA4828" s="44">
        <v>96.135553000000002</v>
      </c>
      <c r="AB4828" s="44">
        <v>3.9874209999999999</v>
      </c>
      <c r="AC4828" s="44">
        <v>2.4043399999999999</v>
      </c>
      <c r="AD4828" s="44">
        <v>26916.913957000001</v>
      </c>
    </row>
    <row r="4829" spans="1:30" x14ac:dyDescent="0.25">
      <c r="A4829">
        <v>207362</v>
      </c>
      <c r="B4829" t="s">
        <v>468</v>
      </c>
      <c r="C4829" t="s">
        <v>498</v>
      </c>
      <c r="D4829" t="s">
        <v>507</v>
      </c>
      <c r="F4829" s="48" t="e">
        <f>VLOOKUP(A4829,'TAZ definitions'!$A$1:$E$1902,2,FALSE)</f>
        <v>#N/A</v>
      </c>
      <c r="G4829" s="48" t="e">
        <f>VLOOKUP(A4829,'TAZ definitions'!$A$1:$E$1902,4,FALSE)</f>
        <v>#N/A</v>
      </c>
      <c r="H4829" s="44">
        <v>131222</v>
      </c>
      <c r="I4829" s="44">
        <v>0</v>
      </c>
      <c r="J4829" s="44">
        <v>23410</v>
      </c>
      <c r="K4829" s="44">
        <v>0</v>
      </c>
      <c r="L4829" s="44">
        <v>0</v>
      </c>
      <c r="M4829" s="44">
        <v>0</v>
      </c>
      <c r="N4829" s="44">
        <v>0</v>
      </c>
      <c r="O4829" s="44">
        <v>0</v>
      </c>
      <c r="P4829" s="44">
        <v>0</v>
      </c>
      <c r="Q4829" s="44">
        <v>0</v>
      </c>
      <c r="R4829" s="44">
        <v>17.061337999999999</v>
      </c>
      <c r="S4829" s="44">
        <v>17.887051</v>
      </c>
      <c r="T4829" s="44">
        <v>131222</v>
      </c>
      <c r="U4829" s="44">
        <v>23410</v>
      </c>
      <c r="V4829" s="44">
        <v>0</v>
      </c>
      <c r="W4829" s="44">
        <v>0</v>
      </c>
      <c r="X4829" s="44">
        <v>6241.5799390000002</v>
      </c>
      <c r="Y4829" s="44">
        <v>41886.127667000001</v>
      </c>
      <c r="Z4829" s="44">
        <v>1859.691646</v>
      </c>
      <c r="AA4829" s="44">
        <v>36.94276</v>
      </c>
      <c r="AB4829" s="44">
        <v>1.6278220000000001</v>
      </c>
      <c r="AC4829" s="44">
        <v>0.97380699999999998</v>
      </c>
      <c r="AD4829" s="44">
        <v>11298.732451</v>
      </c>
    </row>
    <row r="4830" spans="1:30" x14ac:dyDescent="0.25">
      <c r="A4830">
        <v>207363</v>
      </c>
      <c r="B4830" t="s">
        <v>468</v>
      </c>
      <c r="C4830" t="s">
        <v>498</v>
      </c>
      <c r="D4830" t="s">
        <v>507</v>
      </c>
      <c r="F4830" s="48" t="e">
        <f>VLOOKUP(A4830,'TAZ definitions'!$A$1:$E$1902,2,FALSE)</f>
        <v>#N/A</v>
      </c>
      <c r="G4830" s="48" t="e">
        <f>VLOOKUP(A4830,'TAZ definitions'!$A$1:$E$1902,4,FALSE)</f>
        <v>#N/A</v>
      </c>
      <c r="H4830" s="44">
        <v>123285</v>
      </c>
      <c r="I4830" s="44">
        <v>0</v>
      </c>
      <c r="J4830" s="44">
        <v>23129</v>
      </c>
      <c r="K4830" s="44">
        <v>0</v>
      </c>
      <c r="L4830" s="44">
        <v>0</v>
      </c>
      <c r="M4830" s="44">
        <v>0</v>
      </c>
      <c r="N4830" s="44">
        <v>0</v>
      </c>
      <c r="O4830" s="44">
        <v>0</v>
      </c>
      <c r="P4830" s="44">
        <v>0</v>
      </c>
      <c r="Q4830" s="44">
        <v>0</v>
      </c>
      <c r="R4830" s="44">
        <v>17.368385</v>
      </c>
      <c r="S4830" s="44">
        <v>16.585353999999999</v>
      </c>
      <c r="T4830" s="44">
        <v>123285</v>
      </c>
      <c r="U4830" s="44">
        <v>23129</v>
      </c>
      <c r="V4830" s="44">
        <v>0</v>
      </c>
      <c r="W4830" s="44">
        <v>0</v>
      </c>
      <c r="X4830" s="44">
        <v>46295.848108999999</v>
      </c>
      <c r="Y4830" s="44">
        <v>71638.247134999998</v>
      </c>
      <c r="Z4830" s="44">
        <v>2370.9848430000002</v>
      </c>
      <c r="AA4830" s="44">
        <v>59.1068</v>
      </c>
      <c r="AB4830" s="44">
        <v>3.2727659999999998</v>
      </c>
      <c r="AC4830" s="44">
        <v>1.463886</v>
      </c>
      <c r="AD4830" s="44">
        <v>17551.657626</v>
      </c>
    </row>
    <row r="4831" spans="1:30" x14ac:dyDescent="0.25">
      <c r="A4831">
        <v>207364</v>
      </c>
      <c r="B4831" t="s">
        <v>468</v>
      </c>
      <c r="C4831" t="s">
        <v>498</v>
      </c>
      <c r="D4831" t="s">
        <v>507</v>
      </c>
      <c r="F4831" s="48" t="e">
        <f>VLOOKUP(A4831,'TAZ definitions'!$A$1:$E$1902,2,FALSE)</f>
        <v>#N/A</v>
      </c>
      <c r="G4831" s="48" t="e">
        <f>VLOOKUP(A4831,'TAZ definitions'!$A$1:$E$1902,4,FALSE)</f>
        <v>#N/A</v>
      </c>
      <c r="H4831" s="44">
        <v>133973</v>
      </c>
      <c r="I4831" s="44">
        <v>0</v>
      </c>
      <c r="J4831" s="44">
        <v>22987</v>
      </c>
      <c r="K4831" s="44">
        <v>0</v>
      </c>
      <c r="L4831" s="44">
        <v>0</v>
      </c>
      <c r="M4831" s="44">
        <v>0</v>
      </c>
      <c r="N4831" s="44">
        <v>0</v>
      </c>
      <c r="O4831" s="44">
        <v>0</v>
      </c>
      <c r="P4831" s="44">
        <v>0</v>
      </c>
      <c r="Q4831" s="44">
        <v>0</v>
      </c>
      <c r="R4831" s="44">
        <v>18.099224</v>
      </c>
      <c r="S4831" s="44">
        <v>17.199503</v>
      </c>
      <c r="T4831" s="44">
        <v>133973</v>
      </c>
      <c r="U4831" s="44">
        <v>22987</v>
      </c>
      <c r="V4831" s="44">
        <v>0</v>
      </c>
      <c r="W4831" s="44">
        <v>0</v>
      </c>
      <c r="X4831" s="44">
        <v>35235.446691999998</v>
      </c>
      <c r="Y4831" s="44">
        <v>169055.85170100001</v>
      </c>
      <c r="Z4831" s="44">
        <v>7308.2069959999999</v>
      </c>
      <c r="AA4831" s="44">
        <v>170.168362</v>
      </c>
      <c r="AB4831" s="44">
        <v>7.4893010000000002</v>
      </c>
      <c r="AC4831" s="44">
        <v>3.935711</v>
      </c>
      <c r="AD4831" s="44">
        <v>44723.119257999999</v>
      </c>
    </row>
    <row r="4832" spans="1:30" x14ac:dyDescent="0.25">
      <c r="A4832">
        <v>207365</v>
      </c>
      <c r="B4832" t="s">
        <v>468</v>
      </c>
      <c r="C4832" t="s">
        <v>498</v>
      </c>
      <c r="D4832" t="s">
        <v>507</v>
      </c>
      <c r="F4832" s="48" t="e">
        <f>VLOOKUP(A4832,'TAZ definitions'!$A$1:$E$1902,2,FALSE)</f>
        <v>#N/A</v>
      </c>
      <c r="G4832" s="48" t="e">
        <f>VLOOKUP(A4832,'TAZ definitions'!$A$1:$E$1902,4,FALSE)</f>
        <v>#N/A</v>
      </c>
      <c r="H4832" s="44">
        <v>147685</v>
      </c>
      <c r="I4832" s="44">
        <v>0</v>
      </c>
      <c r="J4832" s="44">
        <v>23928</v>
      </c>
      <c r="K4832" s="44">
        <v>0</v>
      </c>
      <c r="L4832" s="44">
        <v>0</v>
      </c>
      <c r="M4832" s="44">
        <v>0</v>
      </c>
      <c r="N4832" s="44">
        <v>0</v>
      </c>
      <c r="O4832" s="44">
        <v>0</v>
      </c>
      <c r="P4832" s="44">
        <v>0</v>
      </c>
      <c r="Q4832" s="44">
        <v>0</v>
      </c>
      <c r="R4832" s="44">
        <v>16.287468000000001</v>
      </c>
      <c r="S4832" s="44">
        <v>16.419965999999999</v>
      </c>
      <c r="T4832" s="44">
        <v>147685</v>
      </c>
      <c r="U4832" s="44">
        <v>23928</v>
      </c>
      <c r="V4832" s="44">
        <v>0</v>
      </c>
      <c r="W4832" s="44">
        <v>0</v>
      </c>
      <c r="X4832" s="44">
        <v>838.19381599999997</v>
      </c>
      <c r="Y4832" s="44">
        <v>24295.502219999998</v>
      </c>
      <c r="Z4832" s="44">
        <v>993.55461700000001</v>
      </c>
      <c r="AA4832" s="44">
        <v>20.154256</v>
      </c>
      <c r="AB4832" s="44">
        <v>0.81827300000000003</v>
      </c>
      <c r="AC4832" s="44">
        <v>0.52512099999999995</v>
      </c>
      <c r="AD4832" s="44">
        <v>6006.8942980000002</v>
      </c>
    </row>
    <row r="4833" spans="1:30" x14ac:dyDescent="0.25">
      <c r="A4833">
        <v>207366</v>
      </c>
      <c r="B4833" t="s">
        <v>468</v>
      </c>
      <c r="C4833" t="s">
        <v>498</v>
      </c>
      <c r="D4833" t="s">
        <v>507</v>
      </c>
      <c r="F4833" s="48" t="e">
        <f>VLOOKUP(A4833,'TAZ definitions'!$A$1:$E$1902,2,FALSE)</f>
        <v>#N/A</v>
      </c>
      <c r="G4833" s="48" t="e">
        <f>VLOOKUP(A4833,'TAZ definitions'!$A$1:$E$1902,4,FALSE)</f>
        <v>#N/A</v>
      </c>
      <c r="H4833" s="44">
        <v>122037</v>
      </c>
      <c r="I4833" s="44">
        <v>0</v>
      </c>
      <c r="J4833" s="44">
        <v>22064</v>
      </c>
      <c r="K4833" s="44">
        <v>0</v>
      </c>
      <c r="L4833" s="44">
        <v>0</v>
      </c>
      <c r="M4833" s="44">
        <v>0</v>
      </c>
      <c r="N4833" s="44">
        <v>0</v>
      </c>
      <c r="O4833" s="44">
        <v>0</v>
      </c>
      <c r="P4833" s="44">
        <v>0</v>
      </c>
      <c r="Q4833" s="44">
        <v>0</v>
      </c>
      <c r="R4833" s="44">
        <v>23.683841999999999</v>
      </c>
      <c r="S4833" s="44">
        <v>22.132888999999999</v>
      </c>
      <c r="T4833" s="44">
        <v>122037.007813</v>
      </c>
      <c r="U4833" s="44">
        <v>22064</v>
      </c>
      <c r="V4833" s="44">
        <v>0</v>
      </c>
      <c r="W4833" s="44">
        <v>0</v>
      </c>
      <c r="X4833" s="44">
        <v>82988.218062999993</v>
      </c>
      <c r="Y4833" s="44">
        <v>205616.86655000001</v>
      </c>
      <c r="Z4833" s="44">
        <v>8419.9772690000009</v>
      </c>
      <c r="AA4833" s="44">
        <v>212.84688399999999</v>
      </c>
      <c r="AB4833" s="44">
        <v>9.6535299999999999</v>
      </c>
      <c r="AC4833" s="44">
        <v>4.6958659999999997</v>
      </c>
      <c r="AD4833" s="44">
        <v>53591.840123000002</v>
      </c>
    </row>
    <row r="4834" spans="1:30" x14ac:dyDescent="0.25">
      <c r="A4834">
        <v>207367</v>
      </c>
      <c r="B4834" t="s">
        <v>468</v>
      </c>
      <c r="C4834" t="s">
        <v>498</v>
      </c>
      <c r="D4834" t="s">
        <v>507</v>
      </c>
      <c r="F4834" s="48" t="e">
        <f>VLOOKUP(A4834,'TAZ definitions'!$A$1:$E$1902,2,FALSE)</f>
        <v>#N/A</v>
      </c>
      <c r="G4834" s="48" t="e">
        <f>VLOOKUP(A4834,'TAZ definitions'!$A$1:$E$1902,4,FALSE)</f>
        <v>#N/A</v>
      </c>
      <c r="H4834" s="44">
        <v>132852</v>
      </c>
      <c r="I4834" s="44">
        <v>0</v>
      </c>
      <c r="J4834" s="44">
        <v>23680</v>
      </c>
      <c r="K4834" s="44">
        <v>0</v>
      </c>
      <c r="L4834" s="44">
        <v>0</v>
      </c>
      <c r="M4834" s="44">
        <v>0</v>
      </c>
      <c r="N4834" s="44">
        <v>0</v>
      </c>
      <c r="O4834" s="44">
        <v>0</v>
      </c>
      <c r="P4834" s="44">
        <v>0</v>
      </c>
      <c r="Q4834" s="44">
        <v>0</v>
      </c>
      <c r="R4834" s="44">
        <v>18.556598999999999</v>
      </c>
      <c r="S4834" s="44">
        <v>18.517502</v>
      </c>
      <c r="T4834" s="44">
        <v>132852</v>
      </c>
      <c r="U4834" s="44">
        <v>23680</v>
      </c>
      <c r="V4834" s="44">
        <v>0</v>
      </c>
      <c r="W4834" s="44">
        <v>0</v>
      </c>
      <c r="X4834" s="44">
        <v>65378.1875</v>
      </c>
      <c r="Y4834" s="44">
        <v>147834.818023</v>
      </c>
      <c r="Z4834" s="44">
        <v>6634.6999880000003</v>
      </c>
      <c r="AA4834" s="44">
        <v>146.85701800000001</v>
      </c>
      <c r="AB4834" s="44">
        <v>6.4475800000000003</v>
      </c>
      <c r="AC4834" s="44">
        <v>3.5543550000000002</v>
      </c>
      <c r="AD4834" s="44">
        <v>41090.811761999998</v>
      </c>
    </row>
    <row r="4835" spans="1:30" x14ac:dyDescent="0.25">
      <c r="A4835">
        <v>207368</v>
      </c>
      <c r="B4835" t="s">
        <v>468</v>
      </c>
      <c r="C4835" t="s">
        <v>498</v>
      </c>
      <c r="D4835" t="s">
        <v>507</v>
      </c>
      <c r="F4835" s="48" t="e">
        <f>VLOOKUP(A4835,'TAZ definitions'!$A$1:$E$1902,2,FALSE)</f>
        <v>#N/A</v>
      </c>
      <c r="G4835" s="48" t="e">
        <f>VLOOKUP(A4835,'TAZ definitions'!$A$1:$E$1902,4,FALSE)</f>
        <v>#N/A</v>
      </c>
      <c r="H4835" s="44">
        <v>130822</v>
      </c>
      <c r="I4835" s="44">
        <v>0</v>
      </c>
      <c r="J4835" s="44">
        <v>23054</v>
      </c>
      <c r="K4835" s="44">
        <v>0</v>
      </c>
      <c r="L4835" s="44">
        <v>0</v>
      </c>
      <c r="M4835" s="44">
        <v>0</v>
      </c>
      <c r="N4835" s="44">
        <v>0</v>
      </c>
      <c r="O4835" s="44">
        <v>0</v>
      </c>
      <c r="P4835" s="44">
        <v>0</v>
      </c>
      <c r="Q4835" s="44">
        <v>0</v>
      </c>
      <c r="R4835" s="44">
        <v>17.539266999999999</v>
      </c>
      <c r="S4835" s="44">
        <v>18.281739999999999</v>
      </c>
      <c r="T4835" s="44">
        <v>130822</v>
      </c>
      <c r="U4835" s="44">
        <v>23054</v>
      </c>
      <c r="V4835" s="44">
        <v>0</v>
      </c>
      <c r="W4835" s="44">
        <v>0</v>
      </c>
      <c r="X4835" s="44">
        <v>0</v>
      </c>
      <c r="Y4835" s="44">
        <v>82618.028090000007</v>
      </c>
      <c r="Z4835" s="44">
        <v>3710.2839450000001</v>
      </c>
      <c r="AA4835" s="44">
        <v>78.163764</v>
      </c>
      <c r="AB4835" s="44">
        <v>3.2878690000000002</v>
      </c>
      <c r="AC4835" s="44">
        <v>1.933813</v>
      </c>
      <c r="AD4835" s="44">
        <v>22475.270181</v>
      </c>
    </row>
    <row r="4836" spans="1:30" x14ac:dyDescent="0.25">
      <c r="A4836">
        <v>207369</v>
      </c>
      <c r="B4836" t="s">
        <v>468</v>
      </c>
      <c r="C4836" t="s">
        <v>498</v>
      </c>
      <c r="D4836" t="s">
        <v>507</v>
      </c>
      <c r="F4836" s="48" t="e">
        <f>VLOOKUP(A4836,'TAZ definitions'!$A$1:$E$1902,2,FALSE)</f>
        <v>#N/A</v>
      </c>
      <c r="G4836" s="48" t="e">
        <f>VLOOKUP(A4836,'TAZ definitions'!$A$1:$E$1902,4,FALSE)</f>
        <v>#N/A</v>
      </c>
      <c r="H4836" s="44">
        <v>125872</v>
      </c>
      <c r="I4836" s="44">
        <v>0</v>
      </c>
      <c r="J4836" s="44">
        <v>23593</v>
      </c>
      <c r="K4836" s="44">
        <v>0</v>
      </c>
      <c r="L4836" s="44">
        <v>0</v>
      </c>
      <c r="M4836" s="44">
        <v>0</v>
      </c>
      <c r="N4836" s="44">
        <v>0</v>
      </c>
      <c r="O4836" s="44">
        <v>0</v>
      </c>
      <c r="P4836" s="44">
        <v>0</v>
      </c>
      <c r="Q4836" s="44">
        <v>0</v>
      </c>
      <c r="R4836" s="44">
        <v>15.357699999999999</v>
      </c>
      <c r="S4836" s="44">
        <v>15.195926</v>
      </c>
      <c r="T4836" s="44">
        <v>125872</v>
      </c>
      <c r="U4836" s="44">
        <v>23593.001952999999</v>
      </c>
      <c r="V4836" s="44">
        <v>0</v>
      </c>
      <c r="W4836" s="44">
        <v>0</v>
      </c>
      <c r="X4836" s="44">
        <v>0</v>
      </c>
      <c r="Y4836" s="44">
        <v>0</v>
      </c>
      <c r="Z4836" s="44">
        <v>0</v>
      </c>
      <c r="AA4836" s="44">
        <v>0</v>
      </c>
      <c r="AB4836" s="44">
        <v>0</v>
      </c>
      <c r="AC4836" s="44">
        <v>0</v>
      </c>
      <c r="AD4836" s="44">
        <v>0</v>
      </c>
    </row>
    <row r="4837" spans="1:30" x14ac:dyDescent="0.25">
      <c r="A4837">
        <v>207370</v>
      </c>
      <c r="B4837" t="s">
        <v>468</v>
      </c>
      <c r="C4837" t="s">
        <v>498</v>
      </c>
      <c r="D4837" t="s">
        <v>507</v>
      </c>
      <c r="F4837" s="48" t="e">
        <f>VLOOKUP(A4837,'TAZ definitions'!$A$1:$E$1902,2,FALSE)</f>
        <v>#N/A</v>
      </c>
      <c r="G4837" s="48" t="e">
        <f>VLOOKUP(A4837,'TAZ definitions'!$A$1:$E$1902,4,FALSE)</f>
        <v>#N/A</v>
      </c>
      <c r="H4837" s="44">
        <v>130075</v>
      </c>
      <c r="I4837" s="44">
        <v>0</v>
      </c>
      <c r="J4837" s="44">
        <v>22930</v>
      </c>
      <c r="K4837" s="44">
        <v>0</v>
      </c>
      <c r="L4837" s="44">
        <v>0</v>
      </c>
      <c r="M4837" s="44">
        <v>0</v>
      </c>
      <c r="N4837" s="44">
        <v>0</v>
      </c>
      <c r="O4837" s="44">
        <v>0</v>
      </c>
      <c r="P4837" s="44">
        <v>0</v>
      </c>
      <c r="Q4837" s="44">
        <v>0</v>
      </c>
      <c r="R4837" s="44">
        <v>15.839729999999999</v>
      </c>
      <c r="S4837" s="44">
        <v>15.670419000000001</v>
      </c>
      <c r="T4837" s="44">
        <v>130075</v>
      </c>
      <c r="U4837" s="44">
        <v>22929.998047000001</v>
      </c>
      <c r="V4837" s="44">
        <v>0</v>
      </c>
      <c r="W4837" s="44">
        <v>0</v>
      </c>
      <c r="X4837" s="44">
        <v>3689.6056520000002</v>
      </c>
      <c r="Y4837" s="44">
        <v>34443.202301999998</v>
      </c>
      <c r="Z4837" s="44">
        <v>1903.078039</v>
      </c>
      <c r="AA4837" s="44">
        <v>38.033946999999998</v>
      </c>
      <c r="AB4837" s="44">
        <v>1.483573</v>
      </c>
      <c r="AC4837" s="44">
        <v>0.93339000000000005</v>
      </c>
      <c r="AD4837" s="44">
        <v>10666.833881</v>
      </c>
    </row>
    <row r="4838" spans="1:30" x14ac:dyDescent="0.25">
      <c r="A4838">
        <v>207371</v>
      </c>
      <c r="B4838" t="s">
        <v>468</v>
      </c>
      <c r="C4838" t="s">
        <v>498</v>
      </c>
      <c r="D4838" t="s">
        <v>507</v>
      </c>
      <c r="F4838" s="48" t="e">
        <f>VLOOKUP(A4838,'TAZ definitions'!$A$1:$E$1902,2,FALSE)</f>
        <v>#N/A</v>
      </c>
      <c r="G4838" s="48" t="e">
        <f>VLOOKUP(A4838,'TAZ definitions'!$A$1:$E$1902,4,FALSE)</f>
        <v>#N/A</v>
      </c>
      <c r="H4838" s="44">
        <v>143552</v>
      </c>
      <c r="I4838" s="44">
        <v>0</v>
      </c>
      <c r="J4838" s="44">
        <v>23566</v>
      </c>
      <c r="K4838" s="44">
        <v>0</v>
      </c>
      <c r="L4838" s="44">
        <v>0</v>
      </c>
      <c r="M4838" s="44">
        <v>0</v>
      </c>
      <c r="N4838" s="44">
        <v>0</v>
      </c>
      <c r="O4838" s="44">
        <v>0</v>
      </c>
      <c r="P4838" s="44">
        <v>0</v>
      </c>
      <c r="Q4838" s="44">
        <v>0</v>
      </c>
      <c r="R4838" s="44">
        <v>17.027896999999999</v>
      </c>
      <c r="S4838" s="44">
        <v>16.634958000000001</v>
      </c>
      <c r="T4838" s="44">
        <v>143552</v>
      </c>
      <c r="U4838" s="44">
        <v>23566</v>
      </c>
      <c r="V4838" s="44">
        <v>0</v>
      </c>
      <c r="W4838" s="44">
        <v>0</v>
      </c>
      <c r="X4838" s="44">
        <v>0</v>
      </c>
      <c r="Y4838" s="44">
        <v>95668.267787000004</v>
      </c>
      <c r="Z4838" s="44">
        <v>3237.893165</v>
      </c>
      <c r="AA4838" s="44">
        <v>94.318247</v>
      </c>
      <c r="AB4838" s="44">
        <v>4.2446229999999998</v>
      </c>
      <c r="AC4838" s="44">
        <v>1.9770810000000001</v>
      </c>
      <c r="AD4838" s="44">
        <v>22907.600103000001</v>
      </c>
    </row>
    <row r="4839" spans="1:30" x14ac:dyDescent="0.25">
      <c r="A4839">
        <v>207372</v>
      </c>
      <c r="B4839" t="s">
        <v>468</v>
      </c>
      <c r="C4839" t="s">
        <v>498</v>
      </c>
      <c r="D4839" t="s">
        <v>507</v>
      </c>
      <c r="F4839" s="48" t="e">
        <f>VLOOKUP(A4839,'TAZ definitions'!$A$1:$E$1902,2,FALSE)</f>
        <v>#N/A</v>
      </c>
      <c r="G4839" s="48" t="e">
        <f>VLOOKUP(A4839,'TAZ definitions'!$A$1:$E$1902,4,FALSE)</f>
        <v>#N/A</v>
      </c>
      <c r="H4839" s="44">
        <v>126094</v>
      </c>
      <c r="I4839" s="44">
        <v>0</v>
      </c>
      <c r="J4839" s="44">
        <v>22233</v>
      </c>
      <c r="K4839" s="44">
        <v>0</v>
      </c>
      <c r="L4839" s="44">
        <v>0</v>
      </c>
      <c r="M4839" s="44">
        <v>0</v>
      </c>
      <c r="N4839" s="44">
        <v>0</v>
      </c>
      <c r="O4839" s="44">
        <v>0</v>
      </c>
      <c r="P4839" s="44">
        <v>0</v>
      </c>
      <c r="Q4839" s="44">
        <v>0</v>
      </c>
      <c r="R4839" s="44">
        <v>18.47438</v>
      </c>
      <c r="S4839" s="44">
        <v>17.995214000000001</v>
      </c>
      <c r="T4839" s="44">
        <v>126094</v>
      </c>
      <c r="U4839" s="44">
        <v>22233</v>
      </c>
      <c r="V4839" s="44">
        <v>0</v>
      </c>
      <c r="W4839" s="44">
        <v>0</v>
      </c>
      <c r="X4839" s="44">
        <v>0</v>
      </c>
      <c r="Y4839" s="44">
        <v>49482.777927000003</v>
      </c>
      <c r="Z4839" s="44">
        <v>2235.8668240000002</v>
      </c>
      <c r="AA4839" s="44">
        <v>46.292827000000003</v>
      </c>
      <c r="AB4839" s="44">
        <v>1.949009</v>
      </c>
      <c r="AC4839" s="44">
        <v>1.1608160000000001</v>
      </c>
      <c r="AD4839" s="44">
        <v>13446.377909000001</v>
      </c>
    </row>
    <row r="4840" spans="1:30" x14ac:dyDescent="0.25">
      <c r="A4840">
        <v>207373</v>
      </c>
      <c r="B4840" t="s">
        <v>468</v>
      </c>
      <c r="C4840" t="s">
        <v>498</v>
      </c>
      <c r="D4840" t="s">
        <v>507</v>
      </c>
      <c r="F4840" s="48" t="e">
        <f>VLOOKUP(A4840,'TAZ definitions'!$A$1:$E$1902,2,FALSE)</f>
        <v>#N/A</v>
      </c>
      <c r="G4840" s="48" t="e">
        <f>VLOOKUP(A4840,'TAZ definitions'!$A$1:$E$1902,4,FALSE)</f>
        <v>#N/A</v>
      </c>
      <c r="H4840" s="44">
        <v>130883</v>
      </c>
      <c r="I4840" s="44">
        <v>0</v>
      </c>
      <c r="J4840" s="44">
        <v>23128</v>
      </c>
      <c r="K4840" s="44">
        <v>0</v>
      </c>
      <c r="L4840" s="44">
        <v>0</v>
      </c>
      <c r="M4840" s="44">
        <v>0</v>
      </c>
      <c r="N4840" s="44">
        <v>0</v>
      </c>
      <c r="O4840" s="44">
        <v>0</v>
      </c>
      <c r="P4840" s="44">
        <v>0</v>
      </c>
      <c r="Q4840" s="44">
        <v>0</v>
      </c>
      <c r="R4840" s="44">
        <v>16.868824</v>
      </c>
      <c r="S4840" s="44">
        <v>16.658570999999998</v>
      </c>
      <c r="T4840" s="44">
        <v>130883</v>
      </c>
      <c r="U4840" s="44">
        <v>23128</v>
      </c>
      <c r="V4840" s="44">
        <v>0</v>
      </c>
      <c r="W4840" s="44">
        <v>0</v>
      </c>
      <c r="X4840" s="44">
        <v>6437.4624210000002</v>
      </c>
      <c r="Y4840" s="44">
        <v>134932.12102799999</v>
      </c>
      <c r="Z4840" s="44">
        <v>6201.7780140000004</v>
      </c>
      <c r="AA4840" s="44">
        <v>128.193938</v>
      </c>
      <c r="AB4840" s="44">
        <v>5.5195449999999999</v>
      </c>
      <c r="AC4840" s="44">
        <v>3.2088860000000001</v>
      </c>
      <c r="AD4840" s="44">
        <v>37313.915892999998</v>
      </c>
    </row>
    <row r="4841" spans="1:30" x14ac:dyDescent="0.25">
      <c r="A4841">
        <v>207374</v>
      </c>
      <c r="B4841" t="s">
        <v>468</v>
      </c>
      <c r="C4841" t="s">
        <v>498</v>
      </c>
      <c r="D4841" t="s">
        <v>507</v>
      </c>
      <c r="F4841" s="48" t="e">
        <f>VLOOKUP(A4841,'TAZ definitions'!$A$1:$E$1902,2,FALSE)</f>
        <v>#N/A</v>
      </c>
      <c r="G4841" s="48" t="e">
        <f>VLOOKUP(A4841,'TAZ definitions'!$A$1:$E$1902,4,FALSE)</f>
        <v>#N/A</v>
      </c>
      <c r="H4841" s="44">
        <v>132433</v>
      </c>
      <c r="I4841" s="44">
        <v>0</v>
      </c>
      <c r="J4841" s="44">
        <v>23196</v>
      </c>
      <c r="K4841" s="44">
        <v>0</v>
      </c>
      <c r="L4841" s="44">
        <v>0</v>
      </c>
      <c r="M4841" s="44">
        <v>0</v>
      </c>
      <c r="N4841" s="44">
        <v>0</v>
      </c>
      <c r="O4841" s="44">
        <v>0</v>
      </c>
      <c r="P4841" s="44">
        <v>0</v>
      </c>
      <c r="Q4841" s="44">
        <v>0</v>
      </c>
      <c r="R4841" s="44">
        <v>19.722194999999999</v>
      </c>
      <c r="S4841" s="44">
        <v>19.688091</v>
      </c>
      <c r="T4841" s="44">
        <v>132433</v>
      </c>
      <c r="U4841" s="44">
        <v>23196</v>
      </c>
      <c r="V4841" s="44">
        <v>0</v>
      </c>
      <c r="W4841" s="44">
        <v>0</v>
      </c>
      <c r="X4841" s="44">
        <v>25386.557107000001</v>
      </c>
      <c r="Y4841" s="44">
        <v>144896.93486199999</v>
      </c>
      <c r="Z4841" s="44">
        <v>7432.4653790000002</v>
      </c>
      <c r="AA4841" s="44">
        <v>139.50651999999999</v>
      </c>
      <c r="AB4841" s="44">
        <v>5.8794279999999999</v>
      </c>
      <c r="AC4841" s="44">
        <v>3.8952849999999999</v>
      </c>
      <c r="AD4841" s="44">
        <v>43973.267444999998</v>
      </c>
    </row>
    <row r="4842" spans="1:30" x14ac:dyDescent="0.25">
      <c r="A4842">
        <v>207375</v>
      </c>
      <c r="B4842" t="s">
        <v>468</v>
      </c>
      <c r="C4842" t="s">
        <v>498</v>
      </c>
      <c r="D4842" t="s">
        <v>507</v>
      </c>
      <c r="F4842" s="48" t="e">
        <f>VLOOKUP(A4842,'TAZ definitions'!$A$1:$E$1902,2,FALSE)</f>
        <v>#N/A</v>
      </c>
      <c r="G4842" s="48" t="e">
        <f>VLOOKUP(A4842,'TAZ definitions'!$A$1:$E$1902,4,FALSE)</f>
        <v>#N/A</v>
      </c>
      <c r="H4842" s="44">
        <v>129286</v>
      </c>
      <c r="I4842" s="44">
        <v>0</v>
      </c>
      <c r="J4842" s="44">
        <v>22508</v>
      </c>
      <c r="K4842" s="44">
        <v>0</v>
      </c>
      <c r="L4842" s="44">
        <v>0</v>
      </c>
      <c r="M4842" s="44">
        <v>0</v>
      </c>
      <c r="N4842" s="44">
        <v>0</v>
      </c>
      <c r="O4842" s="44">
        <v>0</v>
      </c>
      <c r="P4842" s="44">
        <v>0</v>
      </c>
      <c r="Q4842" s="44">
        <v>0</v>
      </c>
      <c r="R4842" s="44">
        <v>18.032948999999999</v>
      </c>
      <c r="S4842" s="44">
        <v>18.074204999999999</v>
      </c>
      <c r="T4842" s="44">
        <v>129286.007813</v>
      </c>
      <c r="U4842" s="44">
        <v>22508</v>
      </c>
      <c r="V4842" s="44">
        <v>0</v>
      </c>
      <c r="W4842" s="44">
        <v>0</v>
      </c>
      <c r="X4842" s="44">
        <v>0</v>
      </c>
      <c r="Y4842" s="44">
        <v>31865.551576999998</v>
      </c>
      <c r="Z4842" s="44">
        <v>1441.801641</v>
      </c>
      <c r="AA4842" s="44">
        <v>30.360931000000001</v>
      </c>
      <c r="AB4842" s="44">
        <v>1.2452650000000001</v>
      </c>
      <c r="AC4842" s="44">
        <v>0.74529000000000001</v>
      </c>
      <c r="AD4842" s="44">
        <v>8648.5602889999991</v>
      </c>
    </row>
    <row r="4843" spans="1:30" x14ac:dyDescent="0.25">
      <c r="A4843">
        <v>207376</v>
      </c>
      <c r="B4843" t="s">
        <v>468</v>
      </c>
      <c r="C4843" t="s">
        <v>498</v>
      </c>
      <c r="D4843" t="s">
        <v>507</v>
      </c>
      <c r="F4843" s="48" t="e">
        <f>VLOOKUP(A4843,'TAZ definitions'!$A$1:$E$1902,2,FALSE)</f>
        <v>#N/A</v>
      </c>
      <c r="G4843" s="48" t="e">
        <f>VLOOKUP(A4843,'TAZ definitions'!$A$1:$E$1902,4,FALSE)</f>
        <v>#N/A</v>
      </c>
      <c r="H4843" s="44">
        <v>132459</v>
      </c>
      <c r="I4843" s="44">
        <v>0</v>
      </c>
      <c r="J4843" s="44">
        <v>23909</v>
      </c>
      <c r="K4843" s="44">
        <v>0</v>
      </c>
      <c r="L4843" s="44">
        <v>0</v>
      </c>
      <c r="M4843" s="44">
        <v>0</v>
      </c>
      <c r="N4843" s="44">
        <v>0</v>
      </c>
      <c r="O4843" s="44">
        <v>0</v>
      </c>
      <c r="P4843" s="44">
        <v>0</v>
      </c>
      <c r="Q4843" s="44">
        <v>0</v>
      </c>
      <c r="R4843" s="44">
        <v>17.453671</v>
      </c>
      <c r="S4843" s="44">
        <v>17.26248</v>
      </c>
      <c r="T4843" s="44">
        <v>132459</v>
      </c>
      <c r="U4843" s="44">
        <v>23909</v>
      </c>
      <c r="V4843" s="44">
        <v>0</v>
      </c>
      <c r="W4843" s="44">
        <v>0</v>
      </c>
      <c r="X4843" s="44">
        <v>40794.797510999997</v>
      </c>
      <c r="Y4843" s="44">
        <v>90241.381313000005</v>
      </c>
      <c r="Z4843" s="44">
        <v>3771.2909089999998</v>
      </c>
      <c r="AA4843" s="44">
        <v>85.524088000000006</v>
      </c>
      <c r="AB4843" s="44">
        <v>3.7655699999999999</v>
      </c>
      <c r="AC4843" s="44">
        <v>2.104514</v>
      </c>
      <c r="AD4843" s="44">
        <v>24468.336028999998</v>
      </c>
    </row>
    <row r="4844" spans="1:30" x14ac:dyDescent="0.25">
      <c r="A4844">
        <v>207377</v>
      </c>
      <c r="B4844" t="s">
        <v>468</v>
      </c>
      <c r="C4844" t="s">
        <v>498</v>
      </c>
      <c r="D4844" t="s">
        <v>507</v>
      </c>
      <c r="F4844" s="48" t="e">
        <f>VLOOKUP(A4844,'TAZ definitions'!$A$1:$E$1902,2,FALSE)</f>
        <v>#N/A</v>
      </c>
      <c r="G4844" s="48" t="e">
        <f>VLOOKUP(A4844,'TAZ definitions'!$A$1:$E$1902,4,FALSE)</f>
        <v>#N/A</v>
      </c>
      <c r="H4844" s="44">
        <v>127737</v>
      </c>
      <c r="I4844" s="44">
        <v>0</v>
      </c>
      <c r="J4844" s="44">
        <v>23506</v>
      </c>
      <c r="K4844" s="44">
        <v>0</v>
      </c>
      <c r="L4844" s="44">
        <v>0</v>
      </c>
      <c r="M4844" s="44">
        <v>0</v>
      </c>
      <c r="N4844" s="44">
        <v>0</v>
      </c>
      <c r="O4844" s="44">
        <v>0</v>
      </c>
      <c r="P4844" s="44">
        <v>0</v>
      </c>
      <c r="Q4844" s="44">
        <v>0</v>
      </c>
      <c r="R4844" s="44">
        <v>18.155104000000001</v>
      </c>
      <c r="S4844" s="44">
        <v>18.059601000000001</v>
      </c>
      <c r="T4844" s="44">
        <v>127736.992188</v>
      </c>
      <c r="U4844" s="44">
        <v>23506</v>
      </c>
      <c r="V4844" s="44">
        <v>0</v>
      </c>
      <c r="W4844" s="44">
        <v>0</v>
      </c>
      <c r="X4844" s="44">
        <v>68623.625023999994</v>
      </c>
      <c r="Y4844" s="44">
        <v>106664.73602700001</v>
      </c>
      <c r="Z4844" s="44">
        <v>8276.8611369999999</v>
      </c>
      <c r="AA4844" s="44">
        <v>120.276577</v>
      </c>
      <c r="AB4844" s="44">
        <v>4.9490350000000003</v>
      </c>
      <c r="AC4844" s="44">
        <v>3.4285139999999998</v>
      </c>
      <c r="AD4844" s="44">
        <v>37417.467510000002</v>
      </c>
    </row>
    <row r="4845" spans="1:30" x14ac:dyDescent="0.25">
      <c r="A4845">
        <v>207378</v>
      </c>
      <c r="B4845" t="s">
        <v>468</v>
      </c>
      <c r="C4845" t="s">
        <v>498</v>
      </c>
      <c r="D4845" t="s">
        <v>507</v>
      </c>
      <c r="F4845" s="48" t="e">
        <f>VLOOKUP(A4845,'TAZ definitions'!$A$1:$E$1902,2,FALSE)</f>
        <v>#N/A</v>
      </c>
      <c r="G4845" s="48" t="e">
        <f>VLOOKUP(A4845,'TAZ definitions'!$A$1:$E$1902,4,FALSE)</f>
        <v>#N/A</v>
      </c>
      <c r="H4845" s="44">
        <v>131779</v>
      </c>
      <c r="I4845" s="44">
        <v>0</v>
      </c>
      <c r="J4845" s="44">
        <v>23573</v>
      </c>
      <c r="K4845" s="44">
        <v>0</v>
      </c>
      <c r="L4845" s="44">
        <v>0</v>
      </c>
      <c r="M4845" s="44">
        <v>0</v>
      </c>
      <c r="N4845" s="44">
        <v>0</v>
      </c>
      <c r="O4845" s="44">
        <v>0</v>
      </c>
      <c r="P4845" s="44">
        <v>0</v>
      </c>
      <c r="Q4845" s="44">
        <v>0</v>
      </c>
      <c r="R4845" s="44">
        <v>16.461281</v>
      </c>
      <c r="S4845" s="44">
        <v>16.54496</v>
      </c>
      <c r="T4845" s="44">
        <v>131779</v>
      </c>
      <c r="U4845" s="44">
        <v>23573</v>
      </c>
      <c r="V4845" s="44">
        <v>0</v>
      </c>
      <c r="W4845" s="44">
        <v>0</v>
      </c>
      <c r="X4845" s="44">
        <v>85277.604623000007</v>
      </c>
      <c r="Y4845" s="44">
        <v>136344.678935</v>
      </c>
      <c r="Z4845" s="44">
        <v>4992.9711399999997</v>
      </c>
      <c r="AA4845" s="44">
        <v>121.753128</v>
      </c>
      <c r="AB4845" s="44">
        <v>5.7789910000000004</v>
      </c>
      <c r="AC4845" s="44">
        <v>2.9663249999999999</v>
      </c>
      <c r="AD4845" s="44">
        <v>34538.528113</v>
      </c>
    </row>
    <row r="4846" spans="1:30" x14ac:dyDescent="0.25">
      <c r="A4846">
        <v>207379</v>
      </c>
      <c r="B4846" t="s">
        <v>468</v>
      </c>
      <c r="C4846" t="s">
        <v>498</v>
      </c>
      <c r="D4846" t="s">
        <v>507</v>
      </c>
      <c r="F4846" s="48" t="e">
        <f>VLOOKUP(A4846,'TAZ definitions'!$A$1:$E$1902,2,FALSE)</f>
        <v>#N/A</v>
      </c>
      <c r="G4846" s="48" t="e">
        <f>VLOOKUP(A4846,'TAZ definitions'!$A$1:$E$1902,4,FALSE)</f>
        <v>#N/A</v>
      </c>
      <c r="H4846" s="44">
        <v>127153</v>
      </c>
      <c r="I4846" s="44">
        <v>0</v>
      </c>
      <c r="J4846" s="44">
        <v>23084</v>
      </c>
      <c r="K4846" s="44">
        <v>0</v>
      </c>
      <c r="L4846" s="44">
        <v>0</v>
      </c>
      <c r="M4846" s="44">
        <v>0</v>
      </c>
      <c r="N4846" s="44">
        <v>0</v>
      </c>
      <c r="O4846" s="44">
        <v>0</v>
      </c>
      <c r="P4846" s="44">
        <v>0</v>
      </c>
      <c r="Q4846" s="44">
        <v>0</v>
      </c>
      <c r="R4846" s="44">
        <v>16.493964999999999</v>
      </c>
      <c r="S4846" s="44">
        <v>16.548822000000001</v>
      </c>
      <c r="T4846" s="44">
        <v>127152.992188</v>
      </c>
      <c r="U4846" s="44">
        <v>23084.001952999999</v>
      </c>
      <c r="V4846" s="44">
        <v>0</v>
      </c>
      <c r="W4846" s="44">
        <v>0</v>
      </c>
      <c r="X4846" s="44">
        <v>0</v>
      </c>
      <c r="Y4846" s="44">
        <v>118091.179825</v>
      </c>
      <c r="Z4846" s="44">
        <v>3759.8798569999999</v>
      </c>
      <c r="AA4846" s="44">
        <v>98.522531999999998</v>
      </c>
      <c r="AB4846" s="44">
        <v>4.9539780000000002</v>
      </c>
      <c r="AC4846" s="44">
        <v>2.33046</v>
      </c>
      <c r="AD4846" s="44">
        <v>27170.454138000001</v>
      </c>
    </row>
    <row r="4847" spans="1:30" x14ac:dyDescent="0.25">
      <c r="A4847">
        <v>207380</v>
      </c>
      <c r="B4847" t="s">
        <v>468</v>
      </c>
      <c r="C4847" t="s">
        <v>498</v>
      </c>
      <c r="D4847" t="s">
        <v>507</v>
      </c>
      <c r="F4847" s="48" t="e">
        <f>VLOOKUP(A4847,'TAZ definitions'!$A$1:$E$1902,2,FALSE)</f>
        <v>#N/A</v>
      </c>
      <c r="G4847" s="48" t="e">
        <f>VLOOKUP(A4847,'TAZ definitions'!$A$1:$E$1902,4,FALSE)</f>
        <v>#N/A</v>
      </c>
      <c r="H4847" s="44">
        <v>124938</v>
      </c>
      <c r="I4847" s="44">
        <v>0</v>
      </c>
      <c r="J4847" s="44">
        <v>22770</v>
      </c>
      <c r="K4847" s="44">
        <v>0</v>
      </c>
      <c r="L4847" s="44">
        <v>0</v>
      </c>
      <c r="M4847" s="44">
        <v>0</v>
      </c>
      <c r="N4847" s="44">
        <v>0</v>
      </c>
      <c r="O4847" s="44">
        <v>0</v>
      </c>
      <c r="P4847" s="44">
        <v>0</v>
      </c>
      <c r="Q4847" s="44">
        <v>0</v>
      </c>
      <c r="R4847" s="44">
        <v>16.353058000000001</v>
      </c>
      <c r="S4847" s="44">
        <v>16.389976999999998</v>
      </c>
      <c r="T4847" s="44">
        <v>124937.992188</v>
      </c>
      <c r="U4847" s="44">
        <v>22770</v>
      </c>
      <c r="V4847" s="44">
        <v>0</v>
      </c>
      <c r="W4847" s="44">
        <v>0</v>
      </c>
      <c r="X4847" s="44">
        <v>0</v>
      </c>
      <c r="Y4847" s="44">
        <v>14272.834425999999</v>
      </c>
      <c r="Z4847" s="44">
        <v>368.96803</v>
      </c>
      <c r="AA4847" s="44">
        <v>11.322061</v>
      </c>
      <c r="AB4847" s="44">
        <v>0.65075000000000005</v>
      </c>
      <c r="AC4847" s="44">
        <v>0.256131</v>
      </c>
      <c r="AD4847" s="44">
        <v>3028.5911409999999</v>
      </c>
    </row>
    <row r="4848" spans="1:30" x14ac:dyDescent="0.25">
      <c r="A4848">
        <v>207381</v>
      </c>
      <c r="B4848" t="s">
        <v>468</v>
      </c>
      <c r="C4848" t="s">
        <v>498</v>
      </c>
      <c r="D4848" t="s">
        <v>507</v>
      </c>
      <c r="F4848" s="48" t="e">
        <f>VLOOKUP(A4848,'TAZ definitions'!$A$1:$E$1902,2,FALSE)</f>
        <v>#N/A</v>
      </c>
      <c r="G4848" s="48" t="e">
        <f>VLOOKUP(A4848,'TAZ definitions'!$A$1:$E$1902,4,FALSE)</f>
        <v>#N/A</v>
      </c>
      <c r="H4848" s="44">
        <v>125624</v>
      </c>
      <c r="I4848" s="44">
        <v>0</v>
      </c>
      <c r="J4848" s="44">
        <v>22983</v>
      </c>
      <c r="K4848" s="44">
        <v>0</v>
      </c>
      <c r="L4848" s="44">
        <v>0</v>
      </c>
      <c r="M4848" s="44">
        <v>0</v>
      </c>
      <c r="N4848" s="44">
        <v>0</v>
      </c>
      <c r="O4848" s="44">
        <v>0</v>
      </c>
      <c r="P4848" s="44">
        <v>0</v>
      </c>
      <c r="Q4848" s="44">
        <v>0</v>
      </c>
      <c r="R4848" s="44">
        <v>18.279354000000001</v>
      </c>
      <c r="S4848" s="44">
        <v>18.355906000000001</v>
      </c>
      <c r="T4848" s="44">
        <v>125624.007813</v>
      </c>
      <c r="U4848" s="44">
        <v>22983</v>
      </c>
      <c r="V4848" s="44">
        <v>0</v>
      </c>
      <c r="W4848" s="44">
        <v>0</v>
      </c>
      <c r="X4848" s="44">
        <v>57298.69442</v>
      </c>
      <c r="Y4848" s="44">
        <v>146145.12258900001</v>
      </c>
      <c r="Z4848" s="44">
        <v>6066.3881689999998</v>
      </c>
      <c r="AA4848" s="44">
        <v>137.835894</v>
      </c>
      <c r="AB4848" s="44">
        <v>6.5639050000000001</v>
      </c>
      <c r="AC4848" s="44">
        <v>3.4342450000000002</v>
      </c>
      <c r="AD4848" s="44">
        <v>39401.865617000003</v>
      </c>
    </row>
    <row r="4849" spans="1:30" x14ac:dyDescent="0.25">
      <c r="A4849">
        <v>207382</v>
      </c>
      <c r="B4849" t="s">
        <v>468</v>
      </c>
      <c r="C4849" t="s">
        <v>498</v>
      </c>
      <c r="D4849" t="s">
        <v>507</v>
      </c>
      <c r="F4849" s="48" t="e">
        <f>VLOOKUP(A4849,'TAZ definitions'!$A$1:$E$1902,2,FALSE)</f>
        <v>#N/A</v>
      </c>
      <c r="G4849" s="48" t="e">
        <f>VLOOKUP(A4849,'TAZ definitions'!$A$1:$E$1902,4,FALSE)</f>
        <v>#N/A</v>
      </c>
      <c r="H4849" s="44">
        <v>123137</v>
      </c>
      <c r="I4849" s="44">
        <v>0</v>
      </c>
      <c r="J4849" s="44">
        <v>22835</v>
      </c>
      <c r="K4849" s="44">
        <v>0</v>
      </c>
      <c r="L4849" s="44">
        <v>0</v>
      </c>
      <c r="M4849" s="44">
        <v>0</v>
      </c>
      <c r="N4849" s="44">
        <v>0</v>
      </c>
      <c r="O4849" s="44">
        <v>0</v>
      </c>
      <c r="P4849" s="44">
        <v>0</v>
      </c>
      <c r="Q4849" s="44">
        <v>0</v>
      </c>
      <c r="R4849" s="44">
        <v>16.642340000000001</v>
      </c>
      <c r="S4849" s="44">
        <v>16.718886999999999</v>
      </c>
      <c r="T4849" s="44">
        <v>123137</v>
      </c>
      <c r="U4849" s="44">
        <v>22835</v>
      </c>
      <c r="V4849" s="44">
        <v>0</v>
      </c>
      <c r="W4849" s="44">
        <v>0</v>
      </c>
      <c r="X4849" s="44">
        <v>0</v>
      </c>
      <c r="Y4849" s="44">
        <v>12970.447721</v>
      </c>
      <c r="Z4849" s="44">
        <v>648.52347899999995</v>
      </c>
      <c r="AA4849" s="44">
        <v>13.570320000000001</v>
      </c>
      <c r="AB4849" s="44">
        <v>0.53297899999999998</v>
      </c>
      <c r="AC4849" s="44">
        <v>0.32668700000000001</v>
      </c>
      <c r="AD4849" s="44">
        <v>3747.4231949999999</v>
      </c>
    </row>
    <row r="4850" spans="1:30" x14ac:dyDescent="0.25">
      <c r="A4850">
        <v>207383</v>
      </c>
      <c r="B4850" t="s">
        <v>468</v>
      </c>
      <c r="C4850" t="s">
        <v>498</v>
      </c>
      <c r="D4850" t="s">
        <v>507</v>
      </c>
      <c r="F4850" s="48" t="e">
        <f>VLOOKUP(A4850,'TAZ definitions'!$A$1:$E$1902,2,FALSE)</f>
        <v>#N/A</v>
      </c>
      <c r="G4850" s="48" t="e">
        <f>VLOOKUP(A4850,'TAZ definitions'!$A$1:$E$1902,4,FALSE)</f>
        <v>#N/A</v>
      </c>
      <c r="H4850" s="44">
        <v>123777</v>
      </c>
      <c r="I4850" s="44">
        <v>0</v>
      </c>
      <c r="J4850" s="44">
        <v>22983</v>
      </c>
      <c r="K4850" s="44">
        <v>0</v>
      </c>
      <c r="L4850" s="44">
        <v>0</v>
      </c>
      <c r="M4850" s="44">
        <v>0</v>
      </c>
      <c r="N4850" s="44">
        <v>0</v>
      </c>
      <c r="O4850" s="44">
        <v>0</v>
      </c>
      <c r="P4850" s="44">
        <v>0</v>
      </c>
      <c r="Q4850" s="44">
        <v>0</v>
      </c>
      <c r="R4850" s="44">
        <v>15.483751</v>
      </c>
      <c r="S4850" s="44">
        <v>15.556164000000001</v>
      </c>
      <c r="T4850" s="44">
        <v>123777</v>
      </c>
      <c r="U4850" s="44">
        <v>22983</v>
      </c>
      <c r="V4850" s="44">
        <v>0</v>
      </c>
      <c r="W4850" s="44">
        <v>0</v>
      </c>
      <c r="X4850" s="44">
        <v>0</v>
      </c>
      <c r="Y4850" s="44">
        <v>30187.585197</v>
      </c>
      <c r="Z4850" s="44">
        <v>1303.427647</v>
      </c>
      <c r="AA4850" s="44">
        <v>27.977049000000001</v>
      </c>
      <c r="AB4850" s="44">
        <v>0.98924000000000001</v>
      </c>
      <c r="AC4850" s="44">
        <v>0.68954000000000004</v>
      </c>
      <c r="AD4850" s="44">
        <v>7761.3969699999998</v>
      </c>
    </row>
    <row r="4851" spans="1:30" x14ac:dyDescent="0.25">
      <c r="A4851">
        <v>207384</v>
      </c>
      <c r="B4851" t="s">
        <v>468</v>
      </c>
      <c r="C4851" t="s">
        <v>498</v>
      </c>
      <c r="D4851" t="s">
        <v>507</v>
      </c>
      <c r="F4851" s="48" t="e">
        <f>VLOOKUP(A4851,'TAZ definitions'!$A$1:$E$1902,2,FALSE)</f>
        <v>#N/A</v>
      </c>
      <c r="G4851" s="48" t="e">
        <f>VLOOKUP(A4851,'TAZ definitions'!$A$1:$E$1902,4,FALSE)</f>
        <v>#N/A</v>
      </c>
      <c r="H4851" s="44">
        <v>122498</v>
      </c>
      <c r="I4851" s="44">
        <v>0</v>
      </c>
      <c r="J4851" s="44">
        <v>22888</v>
      </c>
      <c r="K4851" s="44">
        <v>0</v>
      </c>
      <c r="L4851" s="44">
        <v>0</v>
      </c>
      <c r="M4851" s="44">
        <v>0</v>
      </c>
      <c r="N4851" s="44">
        <v>0</v>
      </c>
      <c r="O4851" s="44">
        <v>0</v>
      </c>
      <c r="P4851" s="44">
        <v>0</v>
      </c>
      <c r="Q4851" s="44">
        <v>0</v>
      </c>
      <c r="R4851" s="44">
        <v>16.566614000000001</v>
      </c>
      <c r="S4851" s="44">
        <v>16.429099999999998</v>
      </c>
      <c r="T4851" s="44">
        <v>122498</v>
      </c>
      <c r="U4851" s="44">
        <v>22887.998047000001</v>
      </c>
      <c r="V4851" s="44">
        <v>0</v>
      </c>
      <c r="W4851" s="44">
        <v>0</v>
      </c>
      <c r="X4851" s="44">
        <v>1551.191562</v>
      </c>
      <c r="Y4851" s="44">
        <v>1551.191562</v>
      </c>
      <c r="Z4851" s="44">
        <v>56.033715999999998</v>
      </c>
      <c r="AA4851" s="44">
        <v>1.3174189999999999</v>
      </c>
      <c r="AB4851" s="44">
        <v>6.9589999999999999E-2</v>
      </c>
      <c r="AC4851" s="44">
        <v>3.3535000000000002E-2</v>
      </c>
      <c r="AD4851" s="44">
        <v>401.40611699999999</v>
      </c>
    </row>
    <row r="4852" spans="1:30" x14ac:dyDescent="0.25">
      <c r="A4852">
        <v>207385</v>
      </c>
      <c r="B4852" t="s">
        <v>468</v>
      </c>
      <c r="C4852" t="s">
        <v>498</v>
      </c>
      <c r="D4852" t="s">
        <v>507</v>
      </c>
      <c r="F4852" s="48" t="e">
        <f>VLOOKUP(A4852,'TAZ definitions'!$A$1:$E$1902,2,FALSE)</f>
        <v>#N/A</v>
      </c>
      <c r="G4852" s="48" t="e">
        <f>VLOOKUP(A4852,'TAZ definitions'!$A$1:$E$1902,4,FALSE)</f>
        <v>#N/A</v>
      </c>
      <c r="H4852" s="44">
        <v>117880</v>
      </c>
      <c r="I4852" s="44">
        <v>0</v>
      </c>
      <c r="J4852" s="44">
        <v>21470</v>
      </c>
      <c r="K4852" s="44">
        <v>0</v>
      </c>
      <c r="L4852" s="44">
        <v>0</v>
      </c>
      <c r="M4852" s="44">
        <v>0</v>
      </c>
      <c r="N4852" s="44">
        <v>0</v>
      </c>
      <c r="O4852" s="44">
        <v>0</v>
      </c>
      <c r="P4852" s="44">
        <v>0</v>
      </c>
      <c r="Q4852" s="44">
        <v>0</v>
      </c>
      <c r="R4852" s="44">
        <v>19.569382000000001</v>
      </c>
      <c r="S4852" s="44">
        <v>18.365442000000002</v>
      </c>
      <c r="T4852" s="44">
        <v>117880</v>
      </c>
      <c r="U4852" s="44">
        <v>21470</v>
      </c>
      <c r="V4852" s="44">
        <v>0</v>
      </c>
      <c r="W4852" s="44">
        <v>0</v>
      </c>
      <c r="X4852" s="44">
        <v>23204.050606000001</v>
      </c>
      <c r="Y4852" s="44">
        <v>36500.709404000001</v>
      </c>
      <c r="Z4852" s="44">
        <v>2158.8887199999999</v>
      </c>
      <c r="AA4852" s="44">
        <v>41.534753000000002</v>
      </c>
      <c r="AB4852" s="44">
        <v>1.729614</v>
      </c>
      <c r="AC4852" s="44">
        <v>1.0403070000000001</v>
      </c>
      <c r="AD4852" s="44">
        <v>11963.466570000001</v>
      </c>
    </row>
    <row r="4853" spans="1:30" x14ac:dyDescent="0.25">
      <c r="A4853">
        <v>207386</v>
      </c>
      <c r="B4853" t="s">
        <v>468</v>
      </c>
      <c r="C4853" t="s">
        <v>498</v>
      </c>
      <c r="D4853" t="s">
        <v>507</v>
      </c>
      <c r="F4853" s="48" t="e">
        <f>VLOOKUP(A4853,'TAZ definitions'!$A$1:$E$1902,2,FALSE)</f>
        <v>#N/A</v>
      </c>
      <c r="G4853" s="48" t="e">
        <f>VLOOKUP(A4853,'TAZ definitions'!$A$1:$E$1902,4,FALSE)</f>
        <v>#N/A</v>
      </c>
      <c r="H4853" s="44">
        <v>137596</v>
      </c>
      <c r="I4853" s="44">
        <v>0</v>
      </c>
      <c r="J4853" s="44">
        <v>23107</v>
      </c>
      <c r="K4853" s="44">
        <v>0</v>
      </c>
      <c r="L4853" s="44">
        <v>0</v>
      </c>
      <c r="M4853" s="44">
        <v>0</v>
      </c>
      <c r="N4853" s="44">
        <v>0</v>
      </c>
      <c r="O4853" s="44">
        <v>0</v>
      </c>
      <c r="P4853" s="44">
        <v>0</v>
      </c>
      <c r="Q4853" s="44">
        <v>0</v>
      </c>
      <c r="R4853" s="44">
        <v>17.629245999999998</v>
      </c>
      <c r="S4853" s="44">
        <v>16.572626</v>
      </c>
      <c r="T4853" s="44">
        <v>137596</v>
      </c>
      <c r="U4853" s="44">
        <v>23107</v>
      </c>
      <c r="V4853" s="44">
        <v>0</v>
      </c>
      <c r="W4853" s="44">
        <v>0</v>
      </c>
      <c r="X4853" s="44">
        <v>42624.382150999998</v>
      </c>
      <c r="Y4853" s="44">
        <v>77083.541224000001</v>
      </c>
      <c r="Z4853" s="44">
        <v>2520.452299</v>
      </c>
      <c r="AA4853" s="44">
        <v>70.295591000000002</v>
      </c>
      <c r="AB4853" s="44">
        <v>3.2774619999999999</v>
      </c>
      <c r="AC4853" s="44">
        <v>1.5665199999999999</v>
      </c>
      <c r="AD4853" s="44">
        <v>18078.649990000002</v>
      </c>
    </row>
    <row r="4854" spans="1:30" x14ac:dyDescent="0.25">
      <c r="A4854">
        <v>207387</v>
      </c>
      <c r="B4854" t="s">
        <v>468</v>
      </c>
      <c r="C4854" t="s">
        <v>498</v>
      </c>
      <c r="D4854" t="s">
        <v>507</v>
      </c>
      <c r="F4854" s="48" t="e">
        <f>VLOOKUP(A4854,'TAZ definitions'!$A$1:$E$1902,2,FALSE)</f>
        <v>#N/A</v>
      </c>
      <c r="G4854" s="48" t="e">
        <f>VLOOKUP(A4854,'TAZ definitions'!$A$1:$E$1902,4,FALSE)</f>
        <v>#N/A</v>
      </c>
      <c r="H4854" s="44">
        <v>135267</v>
      </c>
      <c r="I4854" s="44">
        <v>0</v>
      </c>
      <c r="J4854" s="44">
        <v>23045</v>
      </c>
      <c r="K4854" s="44">
        <v>0</v>
      </c>
      <c r="L4854" s="44">
        <v>0</v>
      </c>
      <c r="M4854" s="44">
        <v>0</v>
      </c>
      <c r="N4854" s="44">
        <v>0</v>
      </c>
      <c r="O4854" s="44">
        <v>0</v>
      </c>
      <c r="P4854" s="44">
        <v>0</v>
      </c>
      <c r="Q4854" s="44">
        <v>0</v>
      </c>
      <c r="R4854" s="44">
        <v>16.905038999999999</v>
      </c>
      <c r="S4854" s="44">
        <v>16.358438</v>
      </c>
      <c r="T4854" s="44">
        <v>135267</v>
      </c>
      <c r="U4854" s="44">
        <v>23045</v>
      </c>
      <c r="V4854" s="44">
        <v>0</v>
      </c>
      <c r="W4854" s="44">
        <v>0</v>
      </c>
      <c r="X4854" s="44">
        <v>0</v>
      </c>
      <c r="Y4854" s="44">
        <v>28014.449226000001</v>
      </c>
      <c r="Z4854" s="44">
        <v>1416.511006</v>
      </c>
      <c r="AA4854" s="44">
        <v>29.762832</v>
      </c>
      <c r="AB4854" s="44">
        <v>1.0570809999999999</v>
      </c>
      <c r="AC4854" s="44">
        <v>0.70686499999999997</v>
      </c>
      <c r="AD4854" s="44">
        <v>7992.2661799999996</v>
      </c>
    </row>
    <row r="4855" spans="1:30" x14ac:dyDescent="0.25">
      <c r="A4855">
        <v>207388</v>
      </c>
      <c r="B4855" t="s">
        <v>468</v>
      </c>
      <c r="C4855" t="s">
        <v>498</v>
      </c>
      <c r="D4855" t="s">
        <v>507</v>
      </c>
      <c r="F4855" s="48" t="e">
        <f>VLOOKUP(A4855,'TAZ definitions'!$A$1:$E$1902,2,FALSE)</f>
        <v>#N/A</v>
      </c>
      <c r="G4855" s="48" t="e">
        <f>VLOOKUP(A4855,'TAZ definitions'!$A$1:$E$1902,4,FALSE)</f>
        <v>#N/A</v>
      </c>
      <c r="H4855" s="44">
        <v>151817</v>
      </c>
      <c r="I4855" s="44">
        <v>0</v>
      </c>
      <c r="J4855" s="44">
        <v>23911</v>
      </c>
      <c r="K4855" s="44">
        <v>0</v>
      </c>
      <c r="L4855" s="44">
        <v>0</v>
      </c>
      <c r="M4855" s="44">
        <v>0</v>
      </c>
      <c r="N4855" s="44">
        <v>0</v>
      </c>
      <c r="O4855" s="44">
        <v>0</v>
      </c>
      <c r="P4855" s="44">
        <v>0</v>
      </c>
      <c r="Q4855" s="44">
        <v>0</v>
      </c>
      <c r="R4855" s="44">
        <v>16.609463000000002</v>
      </c>
      <c r="S4855" s="44">
        <v>16.90156</v>
      </c>
      <c r="T4855" s="44">
        <v>151817</v>
      </c>
      <c r="U4855" s="44">
        <v>23911</v>
      </c>
      <c r="V4855" s="44">
        <v>0</v>
      </c>
      <c r="W4855" s="44">
        <v>0</v>
      </c>
      <c r="X4855" s="44">
        <v>63655.707272</v>
      </c>
      <c r="Y4855" s="44">
        <v>98323.087916999997</v>
      </c>
      <c r="Z4855" s="44">
        <v>4327.3623230000003</v>
      </c>
      <c r="AA4855" s="44">
        <v>98.252532000000002</v>
      </c>
      <c r="AB4855" s="44">
        <v>4.4238470000000003</v>
      </c>
      <c r="AC4855" s="44">
        <v>2.44672</v>
      </c>
      <c r="AD4855" s="44">
        <v>28206.529371000001</v>
      </c>
    </row>
    <row r="4856" spans="1:30" x14ac:dyDescent="0.25">
      <c r="A4856">
        <v>207389</v>
      </c>
      <c r="B4856" t="s">
        <v>468</v>
      </c>
      <c r="C4856" t="s">
        <v>498</v>
      </c>
      <c r="D4856" t="s">
        <v>507</v>
      </c>
      <c r="F4856" s="48" t="e">
        <f>VLOOKUP(A4856,'TAZ definitions'!$A$1:$E$1902,2,FALSE)</f>
        <v>#N/A</v>
      </c>
      <c r="G4856" s="48" t="e">
        <f>VLOOKUP(A4856,'TAZ definitions'!$A$1:$E$1902,4,FALSE)</f>
        <v>#N/A</v>
      </c>
      <c r="H4856" s="44">
        <v>128876</v>
      </c>
      <c r="I4856" s="44">
        <v>0</v>
      </c>
      <c r="J4856" s="44">
        <v>23506</v>
      </c>
      <c r="K4856" s="44">
        <v>0</v>
      </c>
      <c r="L4856" s="44">
        <v>0</v>
      </c>
      <c r="M4856" s="44">
        <v>0</v>
      </c>
      <c r="N4856" s="44">
        <v>0</v>
      </c>
      <c r="O4856" s="44">
        <v>0</v>
      </c>
      <c r="P4856" s="44">
        <v>0</v>
      </c>
      <c r="Q4856" s="44">
        <v>0</v>
      </c>
      <c r="R4856" s="44">
        <v>17.760121999999999</v>
      </c>
      <c r="S4856" s="44">
        <v>17.505269999999999</v>
      </c>
      <c r="T4856" s="44">
        <v>128876</v>
      </c>
      <c r="U4856" s="44">
        <v>23506</v>
      </c>
      <c r="V4856" s="44">
        <v>0</v>
      </c>
      <c r="W4856" s="44">
        <v>0</v>
      </c>
      <c r="X4856" s="44">
        <v>0</v>
      </c>
      <c r="Y4856" s="44">
        <v>26775.655239</v>
      </c>
      <c r="Z4856" s="44">
        <v>1222.919416</v>
      </c>
      <c r="AA4856" s="44">
        <v>25.425591000000001</v>
      </c>
      <c r="AB4856" s="44">
        <v>1.1055870000000001</v>
      </c>
      <c r="AC4856" s="44">
        <v>0.62984600000000002</v>
      </c>
      <c r="AD4856" s="44">
        <v>7363.7499449999996</v>
      </c>
    </row>
    <row r="4857" spans="1:30" x14ac:dyDescent="0.25">
      <c r="A4857">
        <v>207390</v>
      </c>
      <c r="B4857" t="s">
        <v>468</v>
      </c>
      <c r="C4857" t="s">
        <v>498</v>
      </c>
      <c r="D4857" t="s">
        <v>507</v>
      </c>
      <c r="F4857" s="48" t="e">
        <f>VLOOKUP(A4857,'TAZ definitions'!$A$1:$E$1902,2,FALSE)</f>
        <v>#N/A</v>
      </c>
      <c r="G4857" s="48" t="e">
        <f>VLOOKUP(A4857,'TAZ definitions'!$A$1:$E$1902,4,FALSE)</f>
        <v>#N/A</v>
      </c>
      <c r="H4857" s="44">
        <v>128856</v>
      </c>
      <c r="I4857" s="44">
        <v>0</v>
      </c>
      <c r="J4857" s="44">
        <v>23904</v>
      </c>
      <c r="K4857" s="44">
        <v>0</v>
      </c>
      <c r="L4857" s="44">
        <v>0</v>
      </c>
      <c r="M4857" s="44">
        <v>0</v>
      </c>
      <c r="N4857" s="44">
        <v>0</v>
      </c>
      <c r="O4857" s="44">
        <v>0</v>
      </c>
      <c r="P4857" s="44">
        <v>0</v>
      </c>
      <c r="Q4857" s="44">
        <v>0</v>
      </c>
      <c r="R4857" s="44">
        <v>18.126814</v>
      </c>
      <c r="S4857" s="44">
        <v>18.224703000000002</v>
      </c>
      <c r="T4857" s="44">
        <v>128856</v>
      </c>
      <c r="U4857" s="44">
        <v>23904</v>
      </c>
      <c r="V4857" s="44">
        <v>0</v>
      </c>
      <c r="W4857" s="44">
        <v>0</v>
      </c>
      <c r="X4857" s="44">
        <v>33907.327929999999</v>
      </c>
      <c r="Y4857" s="44">
        <v>55442.090609999999</v>
      </c>
      <c r="Z4857" s="44">
        <v>2445.0791859999999</v>
      </c>
      <c r="AA4857" s="44">
        <v>55.088470999999998</v>
      </c>
      <c r="AB4857" s="44">
        <v>2.3312560000000002</v>
      </c>
      <c r="AC4857" s="44">
        <v>1.327439</v>
      </c>
      <c r="AD4857" s="44">
        <v>15258.480998999999</v>
      </c>
    </row>
    <row r="4858" spans="1:30" x14ac:dyDescent="0.25">
      <c r="A4858">
        <v>207391</v>
      </c>
      <c r="B4858" t="s">
        <v>468</v>
      </c>
      <c r="C4858" t="s">
        <v>498</v>
      </c>
      <c r="D4858" t="s">
        <v>157</v>
      </c>
      <c r="F4858" s="48" t="e">
        <f>VLOOKUP(A4858,'TAZ definitions'!$A$1:$E$1902,2,FALSE)</f>
        <v>#N/A</v>
      </c>
      <c r="G4858" s="48" t="e">
        <f>VLOOKUP(A4858,'TAZ definitions'!$A$1:$E$1902,4,FALSE)</f>
        <v>#N/A</v>
      </c>
      <c r="H4858" s="44">
        <v>120502</v>
      </c>
      <c r="I4858" s="44">
        <v>0</v>
      </c>
      <c r="J4858" s="44">
        <v>19052</v>
      </c>
      <c r="K4858" s="44">
        <v>0</v>
      </c>
      <c r="L4858" s="44">
        <v>0</v>
      </c>
      <c r="M4858" s="44">
        <v>0</v>
      </c>
      <c r="N4858" s="44">
        <v>0</v>
      </c>
      <c r="O4858" s="44">
        <v>0</v>
      </c>
      <c r="P4858" s="44">
        <v>0</v>
      </c>
      <c r="Q4858" s="44">
        <v>0</v>
      </c>
      <c r="R4858" s="44">
        <v>19.094151</v>
      </c>
      <c r="S4858" s="44">
        <v>19.138884999999998</v>
      </c>
      <c r="T4858" s="44">
        <v>120502</v>
      </c>
      <c r="U4858" s="44">
        <v>19052</v>
      </c>
      <c r="V4858" s="44">
        <v>0</v>
      </c>
      <c r="W4858" s="44">
        <v>0</v>
      </c>
      <c r="X4858" s="44">
        <v>18398.318607000001</v>
      </c>
      <c r="Y4858" s="44">
        <v>28531.753994999999</v>
      </c>
      <c r="Z4858" s="44">
        <v>1160.975066</v>
      </c>
      <c r="AA4858" s="44">
        <v>26.282028</v>
      </c>
      <c r="AB4858" s="44">
        <v>1.097683</v>
      </c>
      <c r="AC4858" s="44">
        <v>0.64063700000000001</v>
      </c>
      <c r="AD4858" s="44">
        <v>7273.8194569999996</v>
      </c>
    </row>
    <row r="4859" spans="1:30" x14ac:dyDescent="0.25">
      <c r="A4859">
        <v>207392</v>
      </c>
      <c r="B4859" t="s">
        <v>468</v>
      </c>
      <c r="C4859" t="s">
        <v>498</v>
      </c>
      <c r="D4859" t="s">
        <v>157</v>
      </c>
      <c r="F4859" s="48" t="e">
        <f>VLOOKUP(A4859,'TAZ definitions'!$A$1:$E$1902,2,FALSE)</f>
        <v>#N/A</v>
      </c>
      <c r="G4859" s="48" t="e">
        <f>VLOOKUP(A4859,'TAZ definitions'!$A$1:$E$1902,4,FALSE)</f>
        <v>#N/A</v>
      </c>
      <c r="H4859" s="44">
        <v>149918</v>
      </c>
      <c r="I4859" s="44">
        <v>0</v>
      </c>
      <c r="J4859" s="44">
        <v>24365</v>
      </c>
      <c r="K4859" s="44">
        <v>0</v>
      </c>
      <c r="L4859" s="44">
        <v>0</v>
      </c>
      <c r="M4859" s="44">
        <v>0</v>
      </c>
      <c r="N4859" s="44">
        <v>0</v>
      </c>
      <c r="O4859" s="44">
        <v>0</v>
      </c>
      <c r="P4859" s="44">
        <v>0</v>
      </c>
      <c r="Q4859" s="44">
        <v>0</v>
      </c>
      <c r="R4859" s="44">
        <v>22.377915999999999</v>
      </c>
      <c r="S4859" s="44">
        <v>22.584773999999999</v>
      </c>
      <c r="T4859" s="44">
        <v>149918</v>
      </c>
      <c r="U4859" s="44">
        <v>24365</v>
      </c>
      <c r="V4859" s="44">
        <v>0</v>
      </c>
      <c r="W4859" s="44">
        <v>0</v>
      </c>
      <c r="X4859" s="44">
        <v>69091.928012999997</v>
      </c>
      <c r="Y4859" s="44">
        <v>95624.426877999998</v>
      </c>
      <c r="Z4859" s="44">
        <v>5569.3790920000001</v>
      </c>
      <c r="AA4859" s="44">
        <v>97.527941999999996</v>
      </c>
      <c r="AB4859" s="44">
        <v>4.2880630000000002</v>
      </c>
      <c r="AC4859" s="44">
        <v>2.6765460000000001</v>
      </c>
      <c r="AD4859" s="44">
        <v>29975.236370999999</v>
      </c>
    </row>
    <row r="4860" spans="1:30" x14ac:dyDescent="0.25">
      <c r="A4860">
        <v>207393</v>
      </c>
      <c r="B4860" t="s">
        <v>468</v>
      </c>
      <c r="C4860" t="s">
        <v>498</v>
      </c>
      <c r="D4860" t="s">
        <v>157</v>
      </c>
      <c r="F4860" s="48" t="e">
        <f>VLOOKUP(A4860,'TAZ definitions'!$A$1:$E$1902,2,FALSE)</f>
        <v>#N/A</v>
      </c>
      <c r="G4860" s="48" t="e">
        <f>VLOOKUP(A4860,'TAZ definitions'!$A$1:$E$1902,4,FALSE)</f>
        <v>#N/A</v>
      </c>
      <c r="H4860" s="44">
        <v>164054</v>
      </c>
      <c r="I4860" s="44">
        <v>0</v>
      </c>
      <c r="J4860" s="44">
        <v>26112</v>
      </c>
      <c r="K4860" s="44">
        <v>0</v>
      </c>
      <c r="L4860" s="44">
        <v>0</v>
      </c>
      <c r="M4860" s="44">
        <v>0</v>
      </c>
      <c r="N4860" s="44">
        <v>0</v>
      </c>
      <c r="O4860" s="44">
        <v>0</v>
      </c>
      <c r="P4860" s="44">
        <v>0</v>
      </c>
      <c r="Q4860" s="44">
        <v>0</v>
      </c>
      <c r="R4860" s="44">
        <v>17.682210999999999</v>
      </c>
      <c r="S4860" s="44">
        <v>17.839205</v>
      </c>
      <c r="T4860" s="44">
        <v>164054</v>
      </c>
      <c r="U4860" s="44">
        <v>26112</v>
      </c>
      <c r="V4860" s="44">
        <v>0</v>
      </c>
      <c r="W4860" s="44">
        <v>0</v>
      </c>
      <c r="X4860" s="44">
        <v>58040.261953000001</v>
      </c>
      <c r="Y4860" s="44">
        <v>108486.396884</v>
      </c>
      <c r="Z4860" s="44">
        <v>3309.2954559999998</v>
      </c>
      <c r="AA4860" s="44">
        <v>105.55288299999999</v>
      </c>
      <c r="AB4860" s="44">
        <v>5.3398909999999997</v>
      </c>
      <c r="AC4860" s="44">
        <v>2.1862870000000001</v>
      </c>
      <c r="AD4860" s="44">
        <v>25886.445701000001</v>
      </c>
    </row>
    <row r="4861" spans="1:30" x14ac:dyDescent="0.25">
      <c r="A4861">
        <v>207394</v>
      </c>
      <c r="B4861" t="s">
        <v>468</v>
      </c>
      <c r="C4861" t="s">
        <v>498</v>
      </c>
      <c r="D4861" t="s">
        <v>157</v>
      </c>
      <c r="F4861" s="48" t="e">
        <f>VLOOKUP(A4861,'TAZ definitions'!$A$1:$E$1902,2,FALSE)</f>
        <v>#N/A</v>
      </c>
      <c r="G4861" s="48" t="e">
        <f>VLOOKUP(A4861,'TAZ definitions'!$A$1:$E$1902,4,FALSE)</f>
        <v>#N/A</v>
      </c>
      <c r="H4861" s="44">
        <v>151171</v>
      </c>
      <c r="I4861" s="44">
        <v>0</v>
      </c>
      <c r="J4861" s="44">
        <v>24180</v>
      </c>
      <c r="K4861" s="44">
        <v>0</v>
      </c>
      <c r="L4861" s="44">
        <v>0</v>
      </c>
      <c r="M4861" s="44">
        <v>0</v>
      </c>
      <c r="N4861" s="44">
        <v>0</v>
      </c>
      <c r="O4861" s="44">
        <v>0</v>
      </c>
      <c r="P4861" s="44">
        <v>0</v>
      </c>
      <c r="Q4861" s="44">
        <v>0</v>
      </c>
      <c r="R4861" s="44">
        <v>19.717281</v>
      </c>
      <c r="S4861" s="44">
        <v>19.518598999999998</v>
      </c>
      <c r="T4861" s="44">
        <v>151171</v>
      </c>
      <c r="U4861" s="44">
        <v>24180</v>
      </c>
      <c r="V4861" s="44">
        <v>0</v>
      </c>
      <c r="W4861" s="44">
        <v>0</v>
      </c>
      <c r="X4861" s="44">
        <v>19111.968161000001</v>
      </c>
      <c r="Y4861" s="44">
        <v>33207.891981000001</v>
      </c>
      <c r="Z4861" s="44">
        <v>1111.895636</v>
      </c>
      <c r="AA4861" s="44">
        <v>31.466190000000001</v>
      </c>
      <c r="AB4861" s="44">
        <v>1.6758029999999999</v>
      </c>
      <c r="AC4861" s="44">
        <v>0.70461300000000004</v>
      </c>
      <c r="AD4861" s="44">
        <v>8488.5330880000001</v>
      </c>
    </row>
    <row r="4862" spans="1:30" x14ac:dyDescent="0.25">
      <c r="A4862">
        <v>207395</v>
      </c>
      <c r="B4862" t="s">
        <v>468</v>
      </c>
      <c r="C4862" t="s">
        <v>498</v>
      </c>
      <c r="D4862" t="s">
        <v>510</v>
      </c>
      <c r="F4862" s="48" t="e">
        <f>VLOOKUP(A4862,'TAZ definitions'!$A$1:$E$1902,2,FALSE)</f>
        <v>#N/A</v>
      </c>
      <c r="G4862" s="48" t="e">
        <f>VLOOKUP(A4862,'TAZ definitions'!$A$1:$E$1902,4,FALSE)</f>
        <v>#N/A</v>
      </c>
      <c r="H4862" s="44">
        <v>137687</v>
      </c>
      <c r="I4862" s="44">
        <v>0</v>
      </c>
      <c r="J4862" s="44">
        <v>23274</v>
      </c>
      <c r="K4862" s="44">
        <v>0</v>
      </c>
      <c r="L4862" s="44">
        <v>0</v>
      </c>
      <c r="M4862" s="44">
        <v>0</v>
      </c>
      <c r="N4862" s="44">
        <v>0</v>
      </c>
      <c r="O4862" s="44">
        <v>0</v>
      </c>
      <c r="P4862" s="44">
        <v>0</v>
      </c>
      <c r="Q4862" s="44">
        <v>0</v>
      </c>
      <c r="R4862" s="44">
        <v>20.952867999999999</v>
      </c>
      <c r="S4862" s="44">
        <v>21.419687</v>
      </c>
      <c r="T4862" s="44">
        <v>137687</v>
      </c>
      <c r="U4862" s="44">
        <v>23274</v>
      </c>
      <c r="V4862" s="44">
        <v>0</v>
      </c>
      <c r="W4862" s="44">
        <v>0</v>
      </c>
      <c r="X4862" s="44">
        <v>411.59078399999999</v>
      </c>
      <c r="Y4862" s="44">
        <v>5075.7838869999996</v>
      </c>
      <c r="Z4862" s="44">
        <v>163.63350399999999</v>
      </c>
      <c r="AA4862" s="44">
        <v>4.7792079999999997</v>
      </c>
      <c r="AB4862" s="44">
        <v>0.218663</v>
      </c>
      <c r="AC4862" s="44">
        <v>0.10116600000000001</v>
      </c>
      <c r="AD4862" s="44">
        <v>1171.786431</v>
      </c>
    </row>
    <row r="4863" spans="1:30" x14ac:dyDescent="0.25">
      <c r="A4863">
        <v>207396</v>
      </c>
      <c r="B4863" t="s">
        <v>468</v>
      </c>
      <c r="C4863" t="s">
        <v>498</v>
      </c>
      <c r="D4863" t="s">
        <v>499</v>
      </c>
      <c r="F4863" s="48" t="e">
        <f>VLOOKUP(A4863,'TAZ definitions'!$A$1:$E$1902,2,FALSE)</f>
        <v>#N/A</v>
      </c>
      <c r="G4863" s="48" t="e">
        <f>VLOOKUP(A4863,'TAZ definitions'!$A$1:$E$1902,4,FALSE)</f>
        <v>#N/A</v>
      </c>
      <c r="H4863" s="44">
        <v>153260</v>
      </c>
      <c r="I4863" s="44">
        <v>0</v>
      </c>
      <c r="J4863" s="44">
        <v>25064</v>
      </c>
      <c r="K4863" s="44">
        <v>0</v>
      </c>
      <c r="L4863" s="44">
        <v>0</v>
      </c>
      <c r="M4863" s="44">
        <v>0</v>
      </c>
      <c r="N4863" s="44">
        <v>0</v>
      </c>
      <c r="O4863" s="44">
        <v>0</v>
      </c>
      <c r="P4863" s="44">
        <v>0</v>
      </c>
      <c r="Q4863" s="44">
        <v>0</v>
      </c>
      <c r="R4863" s="44">
        <v>15.818769</v>
      </c>
      <c r="S4863" s="44">
        <v>15.561866999999999</v>
      </c>
      <c r="T4863" s="44">
        <v>153260</v>
      </c>
      <c r="U4863" s="44">
        <v>25064</v>
      </c>
      <c r="V4863" s="44">
        <v>0</v>
      </c>
      <c r="W4863" s="44">
        <v>0</v>
      </c>
      <c r="X4863" s="44">
        <v>0</v>
      </c>
      <c r="Y4863" s="44">
        <v>23118.450229999999</v>
      </c>
      <c r="Z4863" s="44">
        <v>1175.29838</v>
      </c>
      <c r="AA4863" s="44">
        <v>24.219238000000001</v>
      </c>
      <c r="AB4863" s="44">
        <v>0.89491699999999996</v>
      </c>
      <c r="AC4863" s="44">
        <v>0.582507</v>
      </c>
      <c r="AD4863" s="44">
        <v>6602.7191810000004</v>
      </c>
    </row>
    <row r="4864" spans="1:30" x14ac:dyDescent="0.25">
      <c r="A4864">
        <v>207397</v>
      </c>
      <c r="B4864" t="s">
        <v>468</v>
      </c>
      <c r="C4864" t="s">
        <v>498</v>
      </c>
      <c r="D4864" t="s">
        <v>499</v>
      </c>
      <c r="F4864" s="48" t="e">
        <f>VLOOKUP(A4864,'TAZ definitions'!$A$1:$E$1902,2,FALSE)</f>
        <v>#N/A</v>
      </c>
      <c r="G4864" s="48" t="e">
        <f>VLOOKUP(A4864,'TAZ definitions'!$A$1:$E$1902,4,FALSE)</f>
        <v>#N/A</v>
      </c>
      <c r="H4864" s="44">
        <v>153792</v>
      </c>
      <c r="I4864" s="44">
        <v>0</v>
      </c>
      <c r="J4864" s="44">
        <v>25131</v>
      </c>
      <c r="K4864" s="44">
        <v>0</v>
      </c>
      <c r="L4864" s="44">
        <v>0</v>
      </c>
      <c r="M4864" s="44">
        <v>0</v>
      </c>
      <c r="N4864" s="44">
        <v>0</v>
      </c>
      <c r="O4864" s="44">
        <v>0</v>
      </c>
      <c r="P4864" s="44">
        <v>0</v>
      </c>
      <c r="Q4864" s="44">
        <v>0</v>
      </c>
      <c r="R4864" s="44">
        <v>16.92099</v>
      </c>
      <c r="S4864" s="44">
        <v>16.604921000000001</v>
      </c>
      <c r="T4864" s="44">
        <v>153792</v>
      </c>
      <c r="U4864" s="44">
        <v>25131</v>
      </c>
      <c r="V4864" s="44">
        <v>0</v>
      </c>
      <c r="W4864" s="44">
        <v>0</v>
      </c>
      <c r="X4864" s="44">
        <v>10310.790771</v>
      </c>
      <c r="Y4864" s="44">
        <v>30675.648648999999</v>
      </c>
      <c r="Z4864" s="44">
        <v>1818.6206400000001</v>
      </c>
      <c r="AA4864" s="44">
        <v>34.124631000000001</v>
      </c>
      <c r="AB4864" s="44">
        <v>1.2477929999999999</v>
      </c>
      <c r="AC4864" s="44">
        <v>0.87185100000000004</v>
      </c>
      <c r="AD4864" s="44">
        <v>9688.7131869999994</v>
      </c>
    </row>
    <row r="4865" spans="1:30" x14ac:dyDescent="0.25">
      <c r="A4865">
        <v>207398</v>
      </c>
      <c r="B4865" t="s">
        <v>468</v>
      </c>
      <c r="C4865" t="s">
        <v>498</v>
      </c>
      <c r="D4865" t="s">
        <v>499</v>
      </c>
      <c r="F4865" s="48" t="e">
        <f>VLOOKUP(A4865,'TAZ definitions'!$A$1:$E$1902,2,FALSE)</f>
        <v>#N/A</v>
      </c>
      <c r="G4865" s="48" t="e">
        <f>VLOOKUP(A4865,'TAZ definitions'!$A$1:$E$1902,4,FALSE)</f>
        <v>#N/A</v>
      </c>
      <c r="H4865" s="44">
        <v>153702</v>
      </c>
      <c r="I4865" s="44">
        <v>0</v>
      </c>
      <c r="J4865" s="44">
        <v>25215</v>
      </c>
      <c r="K4865" s="44">
        <v>0</v>
      </c>
      <c r="L4865" s="44">
        <v>0</v>
      </c>
      <c r="M4865" s="44">
        <v>0</v>
      </c>
      <c r="N4865" s="44">
        <v>0</v>
      </c>
      <c r="O4865" s="44">
        <v>0</v>
      </c>
      <c r="P4865" s="44">
        <v>0</v>
      </c>
      <c r="Q4865" s="44">
        <v>0</v>
      </c>
      <c r="R4865" s="44">
        <v>16.312381999999999</v>
      </c>
      <c r="S4865" s="44">
        <v>16.097216</v>
      </c>
      <c r="T4865" s="44">
        <v>153702</v>
      </c>
      <c r="U4865" s="44">
        <v>25215</v>
      </c>
      <c r="V4865" s="44">
        <v>0</v>
      </c>
      <c r="W4865" s="44">
        <v>0</v>
      </c>
      <c r="X4865" s="44">
        <v>0</v>
      </c>
      <c r="Y4865" s="44">
        <v>22358.718175999998</v>
      </c>
      <c r="Z4865" s="44">
        <v>966.30501100000004</v>
      </c>
      <c r="AA4865" s="44">
        <v>20.269563999999999</v>
      </c>
      <c r="AB4865" s="44">
        <v>0.82548600000000005</v>
      </c>
      <c r="AC4865" s="44">
        <v>0.50900400000000001</v>
      </c>
      <c r="AD4865" s="44">
        <v>5851.1013419999999</v>
      </c>
    </row>
    <row r="4866" spans="1:30" x14ac:dyDescent="0.25">
      <c r="A4866">
        <v>207399</v>
      </c>
      <c r="B4866" t="s">
        <v>468</v>
      </c>
      <c r="C4866" t="s">
        <v>498</v>
      </c>
      <c r="D4866" t="s">
        <v>499</v>
      </c>
      <c r="F4866" s="48" t="e">
        <f>VLOOKUP(A4866,'TAZ definitions'!$A$1:$E$1902,2,FALSE)</f>
        <v>#N/A</v>
      </c>
      <c r="G4866" s="48" t="e">
        <f>VLOOKUP(A4866,'TAZ definitions'!$A$1:$E$1902,4,FALSE)</f>
        <v>#N/A</v>
      </c>
      <c r="H4866" s="44">
        <v>152382</v>
      </c>
      <c r="I4866" s="44">
        <v>0</v>
      </c>
      <c r="J4866" s="44">
        <v>24908</v>
      </c>
      <c r="K4866" s="44">
        <v>0</v>
      </c>
      <c r="L4866" s="44">
        <v>0</v>
      </c>
      <c r="M4866" s="44">
        <v>0</v>
      </c>
      <c r="N4866" s="44">
        <v>0</v>
      </c>
      <c r="O4866" s="44">
        <v>0</v>
      </c>
      <c r="P4866" s="44">
        <v>0</v>
      </c>
      <c r="Q4866" s="44">
        <v>0</v>
      </c>
      <c r="R4866" s="44">
        <v>15.265834</v>
      </c>
      <c r="S4866" s="44">
        <v>15.065234999999999</v>
      </c>
      <c r="T4866" s="44">
        <v>152382</v>
      </c>
      <c r="U4866" s="44">
        <v>24908</v>
      </c>
      <c r="V4866" s="44">
        <v>0</v>
      </c>
      <c r="W4866" s="44">
        <v>0</v>
      </c>
      <c r="X4866" s="44">
        <v>0</v>
      </c>
      <c r="Y4866" s="44">
        <v>38948.455816000002</v>
      </c>
      <c r="Z4866" s="44">
        <v>1928.789667</v>
      </c>
      <c r="AA4866" s="44">
        <v>40.297243000000002</v>
      </c>
      <c r="AB4866" s="44">
        <v>1.545185</v>
      </c>
      <c r="AC4866" s="44">
        <v>0.976105</v>
      </c>
      <c r="AD4866" s="44">
        <v>11141.652317</v>
      </c>
    </row>
    <row r="4867" spans="1:30" x14ac:dyDescent="0.25">
      <c r="A4867">
        <v>207400</v>
      </c>
      <c r="B4867" t="s">
        <v>468</v>
      </c>
      <c r="C4867" t="s">
        <v>498</v>
      </c>
      <c r="D4867" t="s">
        <v>499</v>
      </c>
      <c r="F4867" s="48" t="e">
        <f>VLOOKUP(A4867,'TAZ definitions'!$A$1:$E$1902,2,FALSE)</f>
        <v>#N/A</v>
      </c>
      <c r="G4867" s="48" t="e">
        <f>VLOOKUP(A4867,'TAZ definitions'!$A$1:$E$1902,4,FALSE)</f>
        <v>#N/A</v>
      </c>
      <c r="H4867" s="44">
        <v>153283</v>
      </c>
      <c r="I4867" s="44">
        <v>0</v>
      </c>
      <c r="J4867" s="44">
        <v>25137</v>
      </c>
      <c r="K4867" s="44">
        <v>0</v>
      </c>
      <c r="L4867" s="44">
        <v>0</v>
      </c>
      <c r="M4867" s="44">
        <v>0</v>
      </c>
      <c r="N4867" s="44">
        <v>0</v>
      </c>
      <c r="O4867" s="44">
        <v>0</v>
      </c>
      <c r="P4867" s="44">
        <v>0</v>
      </c>
      <c r="Q4867" s="44">
        <v>0</v>
      </c>
      <c r="R4867" s="44">
        <v>17.054535000000001</v>
      </c>
      <c r="S4867" s="44">
        <v>16.975666</v>
      </c>
      <c r="T4867" s="44">
        <v>153283</v>
      </c>
      <c r="U4867" s="44">
        <v>25137</v>
      </c>
      <c r="V4867" s="44">
        <v>0</v>
      </c>
      <c r="W4867" s="44">
        <v>0</v>
      </c>
      <c r="X4867" s="44">
        <v>917.11836000000005</v>
      </c>
      <c r="Y4867" s="44">
        <v>18300.401727</v>
      </c>
      <c r="Z4867" s="44">
        <v>799.27228600000001</v>
      </c>
      <c r="AA4867" s="44">
        <v>17.024591000000001</v>
      </c>
      <c r="AB4867" s="44">
        <v>0.70986099999999996</v>
      </c>
      <c r="AC4867" s="44">
        <v>0.42483900000000002</v>
      </c>
      <c r="AD4867" s="44">
        <v>4916.1250849999997</v>
      </c>
    </row>
    <row r="4868" spans="1:30" x14ac:dyDescent="0.25">
      <c r="A4868">
        <v>207401</v>
      </c>
      <c r="B4868" t="s">
        <v>468</v>
      </c>
      <c r="C4868" t="s">
        <v>498</v>
      </c>
      <c r="D4868" t="s">
        <v>499</v>
      </c>
      <c r="F4868" s="48" t="e">
        <f>VLOOKUP(A4868,'TAZ definitions'!$A$1:$E$1902,2,FALSE)</f>
        <v>#N/A</v>
      </c>
      <c r="G4868" s="48" t="e">
        <f>VLOOKUP(A4868,'TAZ definitions'!$A$1:$E$1902,4,FALSE)</f>
        <v>#N/A</v>
      </c>
      <c r="H4868" s="44">
        <v>152557</v>
      </c>
      <c r="I4868" s="44">
        <v>0</v>
      </c>
      <c r="J4868" s="44">
        <v>25131</v>
      </c>
      <c r="K4868" s="44">
        <v>0</v>
      </c>
      <c r="L4868" s="44">
        <v>0</v>
      </c>
      <c r="M4868" s="44">
        <v>0</v>
      </c>
      <c r="N4868" s="44">
        <v>0</v>
      </c>
      <c r="O4868" s="44">
        <v>0</v>
      </c>
      <c r="P4868" s="44">
        <v>253.96958900000001</v>
      </c>
      <c r="Q4868" s="44">
        <v>286.61337300000002</v>
      </c>
      <c r="R4868" s="44">
        <v>15.165333</v>
      </c>
      <c r="S4868" s="44">
        <v>14.468622999999999</v>
      </c>
      <c r="T4868" s="44">
        <v>152556.546875</v>
      </c>
      <c r="U4868" s="44">
        <v>25130.923827999999</v>
      </c>
      <c r="V4868" s="44">
        <v>0</v>
      </c>
      <c r="W4868" s="44">
        <v>0</v>
      </c>
      <c r="X4868" s="44">
        <v>168280.15473000001</v>
      </c>
      <c r="Y4868" s="44">
        <v>318718.87262899999</v>
      </c>
      <c r="Z4868" s="44">
        <v>10322.854703999999</v>
      </c>
      <c r="AA4868" s="44">
        <v>320.70246700000001</v>
      </c>
      <c r="AB4868" s="44">
        <v>16.840907999999999</v>
      </c>
      <c r="AC4868" s="44">
        <v>6.7960310000000002</v>
      </c>
      <c r="AD4868" s="44">
        <v>81339.650898000007</v>
      </c>
    </row>
    <row r="4869" spans="1:30" x14ac:dyDescent="0.25">
      <c r="A4869">
        <v>207402</v>
      </c>
      <c r="B4869" t="s">
        <v>468</v>
      </c>
      <c r="C4869" t="s">
        <v>498</v>
      </c>
      <c r="D4869" t="s">
        <v>499</v>
      </c>
      <c r="F4869" s="48" t="e">
        <f>VLOOKUP(A4869,'TAZ definitions'!$A$1:$E$1902,2,FALSE)</f>
        <v>#N/A</v>
      </c>
      <c r="G4869" s="48" t="e">
        <f>VLOOKUP(A4869,'TAZ definitions'!$A$1:$E$1902,4,FALSE)</f>
        <v>#N/A</v>
      </c>
      <c r="H4869" s="44">
        <v>151918</v>
      </c>
      <c r="I4869" s="44">
        <v>0</v>
      </c>
      <c r="J4869" s="44">
        <v>25037</v>
      </c>
      <c r="K4869" s="44">
        <v>0</v>
      </c>
      <c r="L4869" s="44">
        <v>0</v>
      </c>
      <c r="M4869" s="44">
        <v>0</v>
      </c>
      <c r="N4869" s="44">
        <v>0</v>
      </c>
      <c r="O4869" s="44">
        <v>0</v>
      </c>
      <c r="P4869" s="44">
        <v>210.24406400000001</v>
      </c>
      <c r="Q4869" s="44">
        <v>243.53881799999999</v>
      </c>
      <c r="R4869" s="44">
        <v>14.87731</v>
      </c>
      <c r="S4869" s="44">
        <v>15.131695000000001</v>
      </c>
      <c r="T4869" s="44">
        <v>151915.1875</v>
      </c>
      <c r="U4869" s="44">
        <v>25036.535156000002</v>
      </c>
      <c r="V4869" s="44">
        <v>0</v>
      </c>
      <c r="W4869" s="44">
        <v>0</v>
      </c>
      <c r="X4869" s="44">
        <v>135790.521465</v>
      </c>
      <c r="Y4869" s="44">
        <v>198943.00163000001</v>
      </c>
      <c r="Z4869" s="44">
        <v>8867.6127730000007</v>
      </c>
      <c r="AA4869" s="44">
        <v>187.74680799999999</v>
      </c>
      <c r="AB4869" s="44">
        <v>8.6988389999999995</v>
      </c>
      <c r="AC4869" s="44">
        <v>4.85581</v>
      </c>
      <c r="AD4869" s="44">
        <v>55728.210343999999</v>
      </c>
    </row>
    <row r="4870" spans="1:30" x14ac:dyDescent="0.25">
      <c r="A4870">
        <v>207403</v>
      </c>
      <c r="B4870" t="s">
        <v>468</v>
      </c>
      <c r="C4870" t="s">
        <v>498</v>
      </c>
      <c r="D4870" t="s">
        <v>499</v>
      </c>
      <c r="F4870" s="48" t="e">
        <f>VLOOKUP(A4870,'TAZ definitions'!$A$1:$E$1902,2,FALSE)</f>
        <v>#N/A</v>
      </c>
      <c r="G4870" s="48" t="e">
        <f>VLOOKUP(A4870,'TAZ definitions'!$A$1:$E$1902,4,FALSE)</f>
        <v>#N/A</v>
      </c>
      <c r="H4870" s="44">
        <v>133617</v>
      </c>
      <c r="I4870" s="44">
        <v>0</v>
      </c>
      <c r="J4870" s="44">
        <v>21499</v>
      </c>
      <c r="K4870" s="44">
        <v>0</v>
      </c>
      <c r="L4870" s="44">
        <v>0</v>
      </c>
      <c r="M4870" s="44">
        <v>0</v>
      </c>
      <c r="N4870" s="44">
        <v>0</v>
      </c>
      <c r="O4870" s="44">
        <v>0</v>
      </c>
      <c r="P4870" s="44">
        <v>0</v>
      </c>
      <c r="Q4870" s="44">
        <v>0</v>
      </c>
      <c r="R4870" s="44">
        <v>16.866928000000001</v>
      </c>
      <c r="S4870" s="44">
        <v>16.859020000000001</v>
      </c>
      <c r="T4870" s="44">
        <v>133617</v>
      </c>
      <c r="U4870" s="44">
        <v>21499</v>
      </c>
      <c r="V4870" s="44">
        <v>0</v>
      </c>
      <c r="W4870" s="44">
        <v>0</v>
      </c>
      <c r="X4870" s="44">
        <v>0</v>
      </c>
      <c r="Y4870" s="44">
        <v>80141.798045999996</v>
      </c>
      <c r="Z4870" s="44">
        <v>3733.3531790000002</v>
      </c>
      <c r="AA4870" s="44">
        <v>78.698967999999994</v>
      </c>
      <c r="AB4870" s="44">
        <v>3.0413329999999998</v>
      </c>
      <c r="AC4870" s="44">
        <v>1.928204</v>
      </c>
      <c r="AD4870" s="44">
        <v>22013.383339</v>
      </c>
    </row>
    <row r="4871" spans="1:30" x14ac:dyDescent="0.25">
      <c r="A4871">
        <v>207404</v>
      </c>
      <c r="B4871" t="s">
        <v>468</v>
      </c>
      <c r="C4871" t="s">
        <v>498</v>
      </c>
      <c r="D4871" t="s">
        <v>499</v>
      </c>
      <c r="F4871" s="48" t="e">
        <f>VLOOKUP(A4871,'TAZ definitions'!$A$1:$E$1902,2,FALSE)</f>
        <v>#N/A</v>
      </c>
      <c r="G4871" s="48" t="e">
        <f>VLOOKUP(A4871,'TAZ definitions'!$A$1:$E$1902,4,FALSE)</f>
        <v>#N/A</v>
      </c>
      <c r="H4871" s="44">
        <v>149364</v>
      </c>
      <c r="I4871" s="44">
        <v>0</v>
      </c>
      <c r="J4871" s="44">
        <v>24296</v>
      </c>
      <c r="K4871" s="44">
        <v>0</v>
      </c>
      <c r="L4871" s="44">
        <v>0</v>
      </c>
      <c r="M4871" s="44">
        <v>0</v>
      </c>
      <c r="N4871" s="44">
        <v>0</v>
      </c>
      <c r="O4871" s="44">
        <v>0</v>
      </c>
      <c r="P4871" s="44">
        <v>271.79284699999999</v>
      </c>
      <c r="Q4871" s="44">
        <v>308.65408300000001</v>
      </c>
      <c r="R4871" s="44">
        <v>15.671021</v>
      </c>
      <c r="S4871" s="44">
        <v>15.507319000000001</v>
      </c>
      <c r="T4871" s="44">
        <v>149363.8125</v>
      </c>
      <c r="U4871" s="44">
        <v>24295.970702999999</v>
      </c>
      <c r="V4871" s="44">
        <v>0</v>
      </c>
      <c r="W4871" s="44">
        <v>0</v>
      </c>
      <c r="X4871" s="44">
        <v>76662.499102999995</v>
      </c>
      <c r="Y4871" s="44">
        <v>99505.166958000002</v>
      </c>
      <c r="Z4871" s="44">
        <v>5989.2431020000004</v>
      </c>
      <c r="AA4871" s="44">
        <v>111.57079400000001</v>
      </c>
      <c r="AB4871" s="44">
        <v>4.1877389999999997</v>
      </c>
      <c r="AC4871" s="44">
        <v>2.9205019999999999</v>
      </c>
      <c r="AD4871" s="44">
        <v>32536.870613999999</v>
      </c>
    </row>
    <row r="4872" spans="1:30" x14ac:dyDescent="0.25">
      <c r="A4872">
        <v>207405</v>
      </c>
      <c r="B4872" t="s">
        <v>468</v>
      </c>
      <c r="C4872" t="s">
        <v>498</v>
      </c>
      <c r="D4872" t="s">
        <v>499</v>
      </c>
      <c r="F4872" s="48" t="e">
        <f>VLOOKUP(A4872,'TAZ definitions'!$A$1:$E$1902,2,FALSE)</f>
        <v>#N/A</v>
      </c>
      <c r="G4872" s="48" t="e">
        <f>VLOOKUP(A4872,'TAZ definitions'!$A$1:$E$1902,4,FALSE)</f>
        <v>#N/A</v>
      </c>
      <c r="H4872" s="44">
        <v>156860</v>
      </c>
      <c r="I4872" s="44">
        <v>0</v>
      </c>
      <c r="J4872" s="44">
        <v>25300</v>
      </c>
      <c r="K4872" s="44">
        <v>0</v>
      </c>
      <c r="L4872" s="44">
        <v>0</v>
      </c>
      <c r="M4872" s="44">
        <v>0</v>
      </c>
      <c r="N4872" s="44">
        <v>0</v>
      </c>
      <c r="O4872" s="44">
        <v>0</v>
      </c>
      <c r="P4872" s="44">
        <v>0</v>
      </c>
      <c r="Q4872" s="44">
        <v>0</v>
      </c>
      <c r="R4872" s="44">
        <v>16.233422999999998</v>
      </c>
      <c r="S4872" s="44">
        <v>16.277335999999998</v>
      </c>
      <c r="T4872" s="44">
        <v>156860</v>
      </c>
      <c r="U4872" s="44">
        <v>25300</v>
      </c>
      <c r="V4872" s="44">
        <v>0</v>
      </c>
      <c r="W4872" s="44">
        <v>0</v>
      </c>
      <c r="X4872" s="44">
        <v>51577.164611</v>
      </c>
      <c r="Y4872" s="44">
        <v>67545.668693</v>
      </c>
      <c r="Z4872" s="44">
        <v>3482.9299970000002</v>
      </c>
      <c r="AA4872" s="44">
        <v>70.744290000000007</v>
      </c>
      <c r="AB4872" s="44">
        <v>2.6264370000000001</v>
      </c>
      <c r="AC4872" s="44">
        <v>1.7565500000000001</v>
      </c>
      <c r="AD4872" s="44">
        <v>19813.511566000001</v>
      </c>
    </row>
    <row r="4873" spans="1:30" x14ac:dyDescent="0.25">
      <c r="A4873">
        <v>207406</v>
      </c>
      <c r="B4873" t="s">
        <v>468</v>
      </c>
      <c r="C4873" t="s">
        <v>498</v>
      </c>
      <c r="D4873" t="s">
        <v>499</v>
      </c>
      <c r="F4873" s="48" t="e">
        <f>VLOOKUP(A4873,'TAZ definitions'!$A$1:$E$1902,2,FALSE)</f>
        <v>#N/A</v>
      </c>
      <c r="G4873" s="48" t="e">
        <f>VLOOKUP(A4873,'TAZ definitions'!$A$1:$E$1902,4,FALSE)</f>
        <v>#N/A</v>
      </c>
      <c r="H4873" s="44">
        <v>145837</v>
      </c>
      <c r="I4873" s="44">
        <v>0</v>
      </c>
      <c r="J4873" s="44">
        <v>23913</v>
      </c>
      <c r="K4873" s="44">
        <v>0</v>
      </c>
      <c r="L4873" s="44">
        <v>0</v>
      </c>
      <c r="M4873" s="44">
        <v>0</v>
      </c>
      <c r="N4873" s="44">
        <v>0</v>
      </c>
      <c r="O4873" s="44">
        <v>0</v>
      </c>
      <c r="P4873" s="44">
        <v>0</v>
      </c>
      <c r="Q4873" s="44">
        <v>0</v>
      </c>
      <c r="R4873" s="44">
        <v>16.262629</v>
      </c>
      <c r="S4873" s="44">
        <v>16.155169000000001</v>
      </c>
      <c r="T4873" s="44">
        <v>145837</v>
      </c>
      <c r="U4873" s="44">
        <v>23913</v>
      </c>
      <c r="V4873" s="44">
        <v>0</v>
      </c>
      <c r="W4873" s="44">
        <v>0</v>
      </c>
      <c r="X4873" s="44">
        <v>0</v>
      </c>
      <c r="Y4873" s="44">
        <v>8181.5483919999997</v>
      </c>
      <c r="Z4873" s="44">
        <v>380.34722399999998</v>
      </c>
      <c r="AA4873" s="44">
        <v>7.7085790000000003</v>
      </c>
      <c r="AB4873" s="44">
        <v>0.31176799999999999</v>
      </c>
      <c r="AC4873" s="44">
        <v>0.19184100000000001</v>
      </c>
      <c r="AD4873" s="44">
        <v>2211.5752710000002</v>
      </c>
    </row>
    <row r="4874" spans="1:30" x14ac:dyDescent="0.25">
      <c r="A4874">
        <v>207407</v>
      </c>
      <c r="B4874" t="s">
        <v>468</v>
      </c>
      <c r="C4874" t="s">
        <v>498</v>
      </c>
      <c r="D4874" t="s">
        <v>499</v>
      </c>
      <c r="F4874" s="48" t="e">
        <f>VLOOKUP(A4874,'TAZ definitions'!$A$1:$E$1902,2,FALSE)</f>
        <v>#N/A</v>
      </c>
      <c r="G4874" s="48" t="e">
        <f>VLOOKUP(A4874,'TAZ definitions'!$A$1:$E$1902,4,FALSE)</f>
        <v>#N/A</v>
      </c>
      <c r="H4874" s="44">
        <v>144124</v>
      </c>
      <c r="I4874" s="44">
        <v>0</v>
      </c>
      <c r="J4874" s="44">
        <v>23606</v>
      </c>
      <c r="K4874" s="44">
        <v>0</v>
      </c>
      <c r="L4874" s="44">
        <v>0</v>
      </c>
      <c r="M4874" s="44">
        <v>0</v>
      </c>
      <c r="N4874" s="44">
        <v>0</v>
      </c>
      <c r="O4874" s="44">
        <v>0</v>
      </c>
      <c r="P4874" s="44">
        <v>0</v>
      </c>
      <c r="Q4874" s="44">
        <v>0</v>
      </c>
      <c r="R4874" s="44">
        <v>16.065947000000001</v>
      </c>
      <c r="S4874" s="44">
        <v>16.174458999999999</v>
      </c>
      <c r="T4874" s="44">
        <v>144124</v>
      </c>
      <c r="U4874" s="44">
        <v>23606</v>
      </c>
      <c r="V4874" s="44">
        <v>0</v>
      </c>
      <c r="W4874" s="44">
        <v>0</v>
      </c>
      <c r="X4874" s="44">
        <v>0</v>
      </c>
      <c r="Y4874" s="44">
        <v>19017.788486000001</v>
      </c>
      <c r="Z4874" s="44">
        <v>993.96620199999995</v>
      </c>
      <c r="AA4874" s="44">
        <v>20.104351000000001</v>
      </c>
      <c r="AB4874" s="44">
        <v>0.74472300000000002</v>
      </c>
      <c r="AC4874" s="44">
        <v>0.48380400000000001</v>
      </c>
      <c r="AD4874" s="44">
        <v>5497.149907</v>
      </c>
    </row>
    <row r="4875" spans="1:30" x14ac:dyDescent="0.25">
      <c r="A4875">
        <v>207408</v>
      </c>
      <c r="B4875" t="s">
        <v>468</v>
      </c>
      <c r="C4875" t="s">
        <v>498</v>
      </c>
      <c r="D4875" t="s">
        <v>499</v>
      </c>
      <c r="F4875" s="48" t="e">
        <f>VLOOKUP(A4875,'TAZ definitions'!$A$1:$E$1902,2,FALSE)</f>
        <v>#N/A</v>
      </c>
      <c r="G4875" s="48" t="e">
        <f>VLOOKUP(A4875,'TAZ definitions'!$A$1:$E$1902,4,FALSE)</f>
        <v>#N/A</v>
      </c>
      <c r="H4875" s="44">
        <v>147697</v>
      </c>
      <c r="I4875" s="44">
        <v>0</v>
      </c>
      <c r="J4875" s="44">
        <v>24074</v>
      </c>
      <c r="K4875" s="44">
        <v>0</v>
      </c>
      <c r="L4875" s="44">
        <v>0</v>
      </c>
      <c r="M4875" s="44">
        <v>0</v>
      </c>
      <c r="N4875" s="44">
        <v>0</v>
      </c>
      <c r="O4875" s="44">
        <v>0</v>
      </c>
      <c r="P4875" s="44">
        <v>194.017639</v>
      </c>
      <c r="Q4875" s="44">
        <v>241.64565999999999</v>
      </c>
      <c r="R4875" s="44">
        <v>14.004611000000001</v>
      </c>
      <c r="S4875" s="44">
        <v>14.260168</v>
      </c>
      <c r="T4875" s="44">
        <v>147693.6875</v>
      </c>
      <c r="U4875" s="44">
        <v>24073.460938</v>
      </c>
      <c r="V4875" s="44">
        <v>0</v>
      </c>
      <c r="W4875" s="44">
        <v>0</v>
      </c>
      <c r="X4875" s="44">
        <v>0</v>
      </c>
      <c r="Y4875" s="44">
        <v>10268.345101999999</v>
      </c>
      <c r="Z4875" s="44">
        <v>542.87191800000005</v>
      </c>
      <c r="AA4875" s="44">
        <v>10.832858999999999</v>
      </c>
      <c r="AB4875" s="44">
        <v>0.412383</v>
      </c>
      <c r="AC4875" s="44">
        <v>0.26151200000000002</v>
      </c>
      <c r="AD4875" s="44">
        <v>2984.6688840000002</v>
      </c>
    </row>
    <row r="4876" spans="1:30" x14ac:dyDescent="0.25">
      <c r="A4876">
        <v>207409</v>
      </c>
      <c r="B4876" t="s">
        <v>468</v>
      </c>
      <c r="C4876" t="s">
        <v>498</v>
      </c>
      <c r="D4876" t="s">
        <v>499</v>
      </c>
      <c r="F4876" s="48" t="e">
        <f>VLOOKUP(A4876,'TAZ definitions'!$A$1:$E$1902,2,FALSE)</f>
        <v>#N/A</v>
      </c>
      <c r="G4876" s="48" t="e">
        <f>VLOOKUP(A4876,'TAZ definitions'!$A$1:$E$1902,4,FALSE)</f>
        <v>#N/A</v>
      </c>
      <c r="H4876" s="44">
        <v>147697</v>
      </c>
      <c r="I4876" s="44">
        <v>0</v>
      </c>
      <c r="J4876" s="44">
        <v>24074</v>
      </c>
      <c r="K4876" s="44">
        <v>0</v>
      </c>
      <c r="L4876" s="44">
        <v>0</v>
      </c>
      <c r="M4876" s="44">
        <v>0</v>
      </c>
      <c r="N4876" s="44">
        <v>0</v>
      </c>
      <c r="O4876" s="44">
        <v>0</v>
      </c>
      <c r="P4876" s="44">
        <v>189.45536799999999</v>
      </c>
      <c r="Q4876" s="44">
        <v>238.23262</v>
      </c>
      <c r="R4876" s="44">
        <v>14.855751</v>
      </c>
      <c r="S4876" s="44">
        <v>15.182283</v>
      </c>
      <c r="T4876" s="44">
        <v>147693.25</v>
      </c>
      <c r="U4876" s="44">
        <v>24073.390625</v>
      </c>
      <c r="V4876" s="44">
        <v>0</v>
      </c>
      <c r="W4876" s="44">
        <v>0</v>
      </c>
      <c r="X4876" s="44">
        <v>0</v>
      </c>
      <c r="Y4876" s="44">
        <v>5295.2921880000004</v>
      </c>
      <c r="Z4876" s="44">
        <v>270.22722199999998</v>
      </c>
      <c r="AA4876" s="44">
        <v>5.538316</v>
      </c>
      <c r="AB4876" s="44">
        <v>0.200906</v>
      </c>
      <c r="AC4876" s="44">
        <v>0.13342399999999999</v>
      </c>
      <c r="AD4876" s="44">
        <v>1505.8209770000001</v>
      </c>
    </row>
    <row r="4877" spans="1:30" x14ac:dyDescent="0.25">
      <c r="A4877">
        <v>207410</v>
      </c>
      <c r="B4877" t="s">
        <v>468</v>
      </c>
      <c r="C4877" t="s">
        <v>498</v>
      </c>
      <c r="D4877" t="s">
        <v>499</v>
      </c>
      <c r="F4877" s="48" t="e">
        <f>VLOOKUP(A4877,'TAZ definitions'!$A$1:$E$1902,2,FALSE)</f>
        <v>#N/A</v>
      </c>
      <c r="G4877" s="48" t="e">
        <f>VLOOKUP(A4877,'TAZ definitions'!$A$1:$E$1902,4,FALSE)</f>
        <v>#N/A</v>
      </c>
      <c r="H4877" s="44">
        <v>150317</v>
      </c>
      <c r="I4877" s="44">
        <v>0</v>
      </c>
      <c r="J4877" s="44">
        <v>24167</v>
      </c>
      <c r="K4877" s="44">
        <v>0</v>
      </c>
      <c r="L4877" s="44">
        <v>0</v>
      </c>
      <c r="M4877" s="44">
        <v>0</v>
      </c>
      <c r="N4877" s="44">
        <v>0</v>
      </c>
      <c r="O4877" s="44">
        <v>0</v>
      </c>
      <c r="P4877" s="44">
        <v>0</v>
      </c>
      <c r="Q4877" s="44">
        <v>0</v>
      </c>
      <c r="R4877" s="44">
        <v>15.889196</v>
      </c>
      <c r="S4877" s="44">
        <v>16.932179999999999</v>
      </c>
      <c r="T4877" s="44">
        <v>150317</v>
      </c>
      <c r="U4877" s="44">
        <v>24167</v>
      </c>
      <c r="V4877" s="44">
        <v>0</v>
      </c>
      <c r="W4877" s="44">
        <v>0</v>
      </c>
      <c r="X4877" s="44">
        <v>11420.348861</v>
      </c>
      <c r="Y4877" s="44">
        <v>38785.644484999997</v>
      </c>
      <c r="Z4877" s="44">
        <v>1523.7766329999999</v>
      </c>
      <c r="AA4877" s="44">
        <v>35.01755</v>
      </c>
      <c r="AB4877" s="44">
        <v>1.541499</v>
      </c>
      <c r="AC4877" s="44">
        <v>0.85558100000000004</v>
      </c>
      <c r="AD4877" s="44">
        <v>9906.0030210000004</v>
      </c>
    </row>
    <row r="4878" spans="1:30" x14ac:dyDescent="0.25">
      <c r="A4878">
        <v>207411</v>
      </c>
      <c r="B4878" t="s">
        <v>468</v>
      </c>
      <c r="C4878" t="s">
        <v>498</v>
      </c>
      <c r="D4878" t="s">
        <v>499</v>
      </c>
      <c r="F4878" s="48" t="e">
        <f>VLOOKUP(A4878,'TAZ definitions'!$A$1:$E$1902,2,FALSE)</f>
        <v>#N/A</v>
      </c>
      <c r="G4878" s="48" t="e">
        <f>VLOOKUP(A4878,'TAZ definitions'!$A$1:$E$1902,4,FALSE)</f>
        <v>#N/A</v>
      </c>
      <c r="H4878" s="44">
        <v>147785</v>
      </c>
      <c r="I4878" s="44">
        <v>0</v>
      </c>
      <c r="J4878" s="44">
        <v>23833</v>
      </c>
      <c r="K4878" s="44">
        <v>0</v>
      </c>
      <c r="L4878" s="44">
        <v>0</v>
      </c>
      <c r="M4878" s="44">
        <v>0</v>
      </c>
      <c r="N4878" s="44">
        <v>0</v>
      </c>
      <c r="O4878" s="44">
        <v>0</v>
      </c>
      <c r="P4878" s="44">
        <v>238.563828</v>
      </c>
      <c r="Q4878" s="44">
        <v>274.28463699999998</v>
      </c>
      <c r="R4878" s="44">
        <v>16.051212</v>
      </c>
      <c r="S4878" s="44">
        <v>16.025105</v>
      </c>
      <c r="T4878" s="44">
        <v>147783.890625</v>
      </c>
      <c r="U4878" s="44">
        <v>23832.820313</v>
      </c>
      <c r="V4878" s="44">
        <v>0</v>
      </c>
      <c r="W4878" s="44">
        <v>0</v>
      </c>
      <c r="X4878" s="44">
        <v>10256.979407999999</v>
      </c>
      <c r="Y4878" s="44">
        <v>89908.947411000001</v>
      </c>
      <c r="Z4878" s="44">
        <v>4046.4797530000001</v>
      </c>
      <c r="AA4878" s="44">
        <v>83.844829000000004</v>
      </c>
      <c r="AB4878" s="44">
        <v>3.5007990000000002</v>
      </c>
      <c r="AC4878" s="44">
        <v>2.0999119999999998</v>
      </c>
      <c r="AD4878" s="44">
        <v>24331.262009999999</v>
      </c>
    </row>
    <row r="4879" spans="1:30" x14ac:dyDescent="0.25">
      <c r="A4879">
        <v>207412</v>
      </c>
      <c r="B4879" t="s">
        <v>468</v>
      </c>
      <c r="C4879" t="s">
        <v>498</v>
      </c>
      <c r="D4879" t="s">
        <v>499</v>
      </c>
      <c r="F4879" s="48" t="e">
        <f>VLOOKUP(A4879,'TAZ definitions'!$A$1:$E$1902,2,FALSE)</f>
        <v>#N/A</v>
      </c>
      <c r="G4879" s="48" t="e">
        <f>VLOOKUP(A4879,'TAZ definitions'!$A$1:$E$1902,4,FALSE)</f>
        <v>#N/A</v>
      </c>
      <c r="H4879" s="44">
        <v>150518</v>
      </c>
      <c r="I4879" s="44">
        <v>0</v>
      </c>
      <c r="J4879" s="44">
        <v>24202</v>
      </c>
      <c r="K4879" s="44">
        <v>0</v>
      </c>
      <c r="L4879" s="44">
        <v>0</v>
      </c>
      <c r="M4879" s="44">
        <v>0</v>
      </c>
      <c r="N4879" s="44">
        <v>0</v>
      </c>
      <c r="O4879" s="44">
        <v>0</v>
      </c>
      <c r="P4879" s="44">
        <v>0</v>
      </c>
      <c r="Q4879" s="44">
        <v>0</v>
      </c>
      <c r="R4879" s="44">
        <v>15.345421</v>
      </c>
      <c r="S4879" s="44">
        <v>16.022386999999998</v>
      </c>
      <c r="T4879" s="44">
        <v>150518</v>
      </c>
      <c r="U4879" s="44">
        <v>24202</v>
      </c>
      <c r="V4879" s="44">
        <v>0</v>
      </c>
      <c r="W4879" s="44">
        <v>0</v>
      </c>
      <c r="X4879" s="44">
        <v>0</v>
      </c>
      <c r="Y4879" s="44">
        <v>42121.66964</v>
      </c>
      <c r="Z4879" s="44">
        <v>1916.1432990000001</v>
      </c>
      <c r="AA4879" s="44">
        <v>40.193589000000003</v>
      </c>
      <c r="AB4879" s="44">
        <v>1.5385519999999999</v>
      </c>
      <c r="AC4879" s="44">
        <v>0.990097</v>
      </c>
      <c r="AD4879" s="44">
        <v>11297.657868</v>
      </c>
    </row>
    <row r="4880" spans="1:30" x14ac:dyDescent="0.25">
      <c r="A4880">
        <v>207413</v>
      </c>
      <c r="B4880" t="s">
        <v>468</v>
      </c>
      <c r="C4880" t="s">
        <v>498</v>
      </c>
      <c r="D4880" t="s">
        <v>499</v>
      </c>
      <c r="F4880" s="48" t="e">
        <f>VLOOKUP(A4880,'TAZ definitions'!$A$1:$E$1902,2,FALSE)</f>
        <v>#N/A</v>
      </c>
      <c r="G4880" s="48" t="e">
        <f>VLOOKUP(A4880,'TAZ definitions'!$A$1:$E$1902,4,FALSE)</f>
        <v>#N/A</v>
      </c>
      <c r="H4880" s="44">
        <v>146254</v>
      </c>
      <c r="I4880" s="44">
        <v>0</v>
      </c>
      <c r="J4880" s="44">
        <v>23447</v>
      </c>
      <c r="K4880" s="44">
        <v>0</v>
      </c>
      <c r="L4880" s="44">
        <v>0</v>
      </c>
      <c r="M4880" s="44">
        <v>0</v>
      </c>
      <c r="N4880" s="44">
        <v>0</v>
      </c>
      <c r="O4880" s="44">
        <v>0</v>
      </c>
      <c r="P4880" s="44">
        <v>0</v>
      </c>
      <c r="Q4880" s="44">
        <v>0</v>
      </c>
      <c r="R4880" s="44">
        <v>14.410693</v>
      </c>
      <c r="S4880" s="44">
        <v>14.468406999999999</v>
      </c>
      <c r="T4880" s="44">
        <v>146254</v>
      </c>
      <c r="U4880" s="44">
        <v>23447</v>
      </c>
      <c r="V4880" s="44">
        <v>0</v>
      </c>
      <c r="W4880" s="44">
        <v>0</v>
      </c>
      <c r="X4880" s="44">
        <v>3692.5946330000002</v>
      </c>
      <c r="Y4880" s="44">
        <v>42965.104737000001</v>
      </c>
      <c r="Z4880" s="44">
        <v>1804.1303909999999</v>
      </c>
      <c r="AA4880" s="44">
        <v>37.949351999999998</v>
      </c>
      <c r="AB4880" s="44">
        <v>1.6383319999999999</v>
      </c>
      <c r="AC4880" s="44">
        <v>0.96528199999999997</v>
      </c>
      <c r="AD4880" s="44">
        <v>11245.617217999999</v>
      </c>
    </row>
    <row r="4881" spans="1:30" x14ac:dyDescent="0.25">
      <c r="A4881">
        <v>207414</v>
      </c>
      <c r="B4881" t="s">
        <v>468</v>
      </c>
      <c r="C4881" t="s">
        <v>498</v>
      </c>
      <c r="D4881" t="s">
        <v>499</v>
      </c>
      <c r="F4881" s="48" t="e">
        <f>VLOOKUP(A4881,'TAZ definitions'!$A$1:$E$1902,2,FALSE)</f>
        <v>#N/A</v>
      </c>
      <c r="G4881" s="48" t="e">
        <f>VLOOKUP(A4881,'TAZ definitions'!$A$1:$E$1902,4,FALSE)</f>
        <v>#N/A</v>
      </c>
      <c r="H4881" s="44">
        <v>149385</v>
      </c>
      <c r="I4881" s="44">
        <v>0</v>
      </c>
      <c r="J4881" s="44">
        <v>24022</v>
      </c>
      <c r="K4881" s="44">
        <v>0</v>
      </c>
      <c r="L4881" s="44">
        <v>0</v>
      </c>
      <c r="M4881" s="44">
        <v>0</v>
      </c>
      <c r="N4881" s="44">
        <v>0</v>
      </c>
      <c r="O4881" s="44">
        <v>0</v>
      </c>
      <c r="P4881" s="44">
        <v>0</v>
      </c>
      <c r="Q4881" s="44">
        <v>0</v>
      </c>
      <c r="R4881" s="44">
        <v>14.395910000000001</v>
      </c>
      <c r="S4881" s="44">
        <v>14.747465999999999</v>
      </c>
      <c r="T4881" s="44">
        <v>149385</v>
      </c>
      <c r="U4881" s="44">
        <v>24022</v>
      </c>
      <c r="V4881" s="44">
        <v>0</v>
      </c>
      <c r="W4881" s="44">
        <v>0</v>
      </c>
      <c r="X4881" s="44">
        <v>0</v>
      </c>
      <c r="Y4881" s="44">
        <v>28560.092958000001</v>
      </c>
      <c r="Z4881" s="44">
        <v>1428.0203590000001</v>
      </c>
      <c r="AA4881" s="44">
        <v>29.852779999999999</v>
      </c>
      <c r="AB4881" s="44">
        <v>1.1157060000000001</v>
      </c>
      <c r="AC4881" s="44">
        <v>0.71943299999999999</v>
      </c>
      <c r="AD4881" s="44">
        <v>8166.4435110000004</v>
      </c>
    </row>
    <row r="4882" spans="1:30" x14ac:dyDescent="0.25">
      <c r="A4882">
        <v>207415</v>
      </c>
      <c r="B4882" t="s">
        <v>468</v>
      </c>
      <c r="C4882" t="s">
        <v>498</v>
      </c>
      <c r="D4882" t="s">
        <v>499</v>
      </c>
      <c r="F4882" s="48" t="e">
        <f>VLOOKUP(A4882,'TAZ definitions'!$A$1:$E$1902,2,FALSE)</f>
        <v>#N/A</v>
      </c>
      <c r="G4882" s="48" t="e">
        <f>VLOOKUP(A4882,'TAZ definitions'!$A$1:$E$1902,4,FALSE)</f>
        <v>#N/A</v>
      </c>
      <c r="H4882" s="44">
        <v>148551</v>
      </c>
      <c r="I4882" s="44">
        <v>0</v>
      </c>
      <c r="J4882" s="44">
        <v>23894</v>
      </c>
      <c r="K4882" s="44">
        <v>0</v>
      </c>
      <c r="L4882" s="44">
        <v>0</v>
      </c>
      <c r="M4882" s="44">
        <v>0</v>
      </c>
      <c r="N4882" s="44">
        <v>0</v>
      </c>
      <c r="O4882" s="44">
        <v>0</v>
      </c>
      <c r="P4882" s="44">
        <v>0</v>
      </c>
      <c r="Q4882" s="44">
        <v>0</v>
      </c>
      <c r="R4882" s="44">
        <v>14.012790000000001</v>
      </c>
      <c r="S4882" s="44">
        <v>14.398588</v>
      </c>
      <c r="T4882" s="44">
        <v>148551</v>
      </c>
      <c r="U4882" s="44">
        <v>23894</v>
      </c>
      <c r="V4882" s="44">
        <v>0</v>
      </c>
      <c r="W4882" s="44">
        <v>0</v>
      </c>
      <c r="X4882" s="44">
        <v>0</v>
      </c>
      <c r="Y4882" s="44">
        <v>36064.922129999999</v>
      </c>
      <c r="Z4882" s="44">
        <v>1803.2916869999999</v>
      </c>
      <c r="AA4882" s="44">
        <v>37.604317999999999</v>
      </c>
      <c r="AB4882" s="44">
        <v>1.4475629999999999</v>
      </c>
      <c r="AC4882" s="44">
        <v>0.90815500000000005</v>
      </c>
      <c r="AD4882" s="44">
        <v>10361.034152</v>
      </c>
    </row>
    <row r="4883" spans="1:30" x14ac:dyDescent="0.25">
      <c r="A4883">
        <v>207416</v>
      </c>
      <c r="B4883" t="s">
        <v>468</v>
      </c>
      <c r="C4883" t="s">
        <v>498</v>
      </c>
      <c r="D4883" t="s">
        <v>499</v>
      </c>
      <c r="F4883" s="48" t="e">
        <f>VLOOKUP(A4883,'TAZ definitions'!$A$1:$E$1902,2,FALSE)</f>
        <v>#N/A</v>
      </c>
      <c r="G4883" s="48" t="e">
        <f>VLOOKUP(A4883,'TAZ definitions'!$A$1:$E$1902,4,FALSE)</f>
        <v>#N/A</v>
      </c>
      <c r="H4883" s="44">
        <v>149323</v>
      </c>
      <c r="I4883" s="44">
        <v>0</v>
      </c>
      <c r="J4883" s="44">
        <v>23998</v>
      </c>
      <c r="K4883" s="44">
        <v>0</v>
      </c>
      <c r="L4883" s="44">
        <v>0</v>
      </c>
      <c r="M4883" s="44">
        <v>0</v>
      </c>
      <c r="N4883" s="44">
        <v>0</v>
      </c>
      <c r="O4883" s="44">
        <v>0</v>
      </c>
      <c r="P4883" s="44">
        <v>226.147919</v>
      </c>
      <c r="Q4883" s="44">
        <v>260.92034899999999</v>
      </c>
      <c r="R4883" s="44">
        <v>14.583119999999999</v>
      </c>
      <c r="S4883" s="44">
        <v>15.312253</v>
      </c>
      <c r="T4883" s="44">
        <v>149321.6875</v>
      </c>
      <c r="U4883" s="44">
        <v>23997.789063</v>
      </c>
      <c r="V4883" s="44">
        <v>0</v>
      </c>
      <c r="W4883" s="44">
        <v>0</v>
      </c>
      <c r="X4883" s="44">
        <v>5368.5643840000002</v>
      </c>
      <c r="Y4883" s="44">
        <v>53342.931403000002</v>
      </c>
      <c r="Z4883" s="44">
        <v>2290.0975579999999</v>
      </c>
      <c r="AA4883" s="44">
        <v>48.652768000000002</v>
      </c>
      <c r="AB4883" s="44">
        <v>1.9294560000000001</v>
      </c>
      <c r="AC4883" s="44">
        <v>1.227187</v>
      </c>
      <c r="AD4883" s="44">
        <v>14053.418919</v>
      </c>
    </row>
    <row r="4884" spans="1:30" x14ac:dyDescent="0.25">
      <c r="A4884">
        <v>207417</v>
      </c>
      <c r="B4884" t="s">
        <v>468</v>
      </c>
      <c r="C4884" t="s">
        <v>498</v>
      </c>
      <c r="D4884" t="s">
        <v>499</v>
      </c>
      <c r="F4884" s="48" t="e">
        <f>VLOOKUP(A4884,'TAZ definitions'!$A$1:$E$1902,2,FALSE)</f>
        <v>#N/A</v>
      </c>
      <c r="G4884" s="48" t="e">
        <f>VLOOKUP(A4884,'TAZ definitions'!$A$1:$E$1902,4,FALSE)</f>
        <v>#N/A</v>
      </c>
      <c r="H4884" s="44">
        <v>149382</v>
      </c>
      <c r="I4884" s="44">
        <v>0</v>
      </c>
      <c r="J4884" s="44">
        <v>24018</v>
      </c>
      <c r="K4884" s="44">
        <v>0</v>
      </c>
      <c r="L4884" s="44">
        <v>0</v>
      </c>
      <c r="M4884" s="44">
        <v>0</v>
      </c>
      <c r="N4884" s="44">
        <v>0</v>
      </c>
      <c r="O4884" s="44">
        <v>0</v>
      </c>
      <c r="P4884" s="44">
        <v>209.576447</v>
      </c>
      <c r="Q4884" s="44">
        <v>253.160156</v>
      </c>
      <c r="R4884" s="44">
        <v>14.421030999999999</v>
      </c>
      <c r="S4884" s="44">
        <v>13.944426999999999</v>
      </c>
      <c r="T4884" s="44">
        <v>149380.484375</v>
      </c>
      <c r="U4884" s="44">
        <v>24017.753906000002</v>
      </c>
      <c r="V4884" s="44">
        <v>0</v>
      </c>
      <c r="W4884" s="44">
        <v>0</v>
      </c>
      <c r="X4884" s="44">
        <v>0</v>
      </c>
      <c r="Y4884" s="44">
        <v>194270.07068800001</v>
      </c>
      <c r="Z4884" s="44">
        <v>7890.9364990000004</v>
      </c>
      <c r="AA4884" s="44">
        <v>170.55035699999999</v>
      </c>
      <c r="AB4884" s="44">
        <v>6.8842210000000001</v>
      </c>
      <c r="AC4884" s="44">
        <v>4.3013870000000001</v>
      </c>
      <c r="AD4884" s="44">
        <v>49567.278977000002</v>
      </c>
    </row>
    <row r="4885" spans="1:30" x14ac:dyDescent="0.25">
      <c r="A4885">
        <v>207418</v>
      </c>
      <c r="B4885" t="s">
        <v>468</v>
      </c>
      <c r="C4885" t="s">
        <v>498</v>
      </c>
      <c r="D4885" t="s">
        <v>499</v>
      </c>
      <c r="F4885" s="48" t="e">
        <f>VLOOKUP(A4885,'TAZ definitions'!$A$1:$E$1902,2,FALSE)</f>
        <v>#N/A</v>
      </c>
      <c r="G4885" s="48" t="e">
        <f>VLOOKUP(A4885,'TAZ definitions'!$A$1:$E$1902,4,FALSE)</f>
        <v>#N/A</v>
      </c>
      <c r="H4885" s="44">
        <v>149382</v>
      </c>
      <c r="I4885" s="44">
        <v>0</v>
      </c>
      <c r="J4885" s="44">
        <v>24018</v>
      </c>
      <c r="K4885" s="44">
        <v>0</v>
      </c>
      <c r="L4885" s="44">
        <v>0</v>
      </c>
      <c r="M4885" s="44">
        <v>0</v>
      </c>
      <c r="N4885" s="44">
        <v>0</v>
      </c>
      <c r="O4885" s="44">
        <v>0</v>
      </c>
      <c r="P4885" s="44">
        <v>191.213348</v>
      </c>
      <c r="Q4885" s="44">
        <v>244.49417099999999</v>
      </c>
      <c r="R4885" s="44">
        <v>14.433158000000001</v>
      </c>
      <c r="S4885" s="44">
        <v>14.770149</v>
      </c>
      <c r="T4885" s="44">
        <v>149380.46875</v>
      </c>
      <c r="U4885" s="44">
        <v>24017.753906000002</v>
      </c>
      <c r="V4885" s="44">
        <v>0</v>
      </c>
      <c r="W4885" s="44">
        <v>0</v>
      </c>
      <c r="X4885" s="44">
        <v>0</v>
      </c>
      <c r="Y4885" s="44">
        <v>28050.729079000001</v>
      </c>
      <c r="Z4885" s="44">
        <v>1409.5322900000001</v>
      </c>
      <c r="AA4885" s="44">
        <v>29.8843</v>
      </c>
      <c r="AB4885" s="44">
        <v>1.0290779999999999</v>
      </c>
      <c r="AC4885" s="44">
        <v>0.70828999999999998</v>
      </c>
      <c r="AD4885" s="44">
        <v>7966.556681</v>
      </c>
    </row>
    <row r="4886" spans="1:30" x14ac:dyDescent="0.25">
      <c r="A4886">
        <v>207419</v>
      </c>
      <c r="B4886" t="s">
        <v>468</v>
      </c>
      <c r="C4886" t="s">
        <v>498</v>
      </c>
      <c r="D4886" t="s">
        <v>499</v>
      </c>
      <c r="F4886" s="48" t="e">
        <f>VLOOKUP(A4886,'TAZ definitions'!$A$1:$E$1902,2,FALSE)</f>
        <v>#N/A</v>
      </c>
      <c r="G4886" s="48" t="e">
        <f>VLOOKUP(A4886,'TAZ definitions'!$A$1:$E$1902,4,FALSE)</f>
        <v>#N/A</v>
      </c>
      <c r="H4886" s="44">
        <v>148296</v>
      </c>
      <c r="I4886" s="44">
        <v>0</v>
      </c>
      <c r="J4886" s="44">
        <v>23927</v>
      </c>
      <c r="K4886" s="44">
        <v>0</v>
      </c>
      <c r="L4886" s="44">
        <v>0</v>
      </c>
      <c r="M4886" s="44">
        <v>0</v>
      </c>
      <c r="N4886" s="44">
        <v>0</v>
      </c>
      <c r="O4886" s="44">
        <v>0</v>
      </c>
      <c r="P4886" s="44">
        <v>177.18472299999999</v>
      </c>
      <c r="Q4886" s="44">
        <v>232.17150899999999</v>
      </c>
      <c r="R4886" s="44">
        <v>13.890604</v>
      </c>
      <c r="S4886" s="44">
        <v>14.21762</v>
      </c>
      <c r="T4886" s="44">
        <v>148289.71875</v>
      </c>
      <c r="U4886" s="44">
        <v>23925.986327999999</v>
      </c>
      <c r="V4886" s="44">
        <v>0</v>
      </c>
      <c r="W4886" s="44">
        <v>0</v>
      </c>
      <c r="X4886" s="44">
        <v>0</v>
      </c>
      <c r="Y4886" s="44">
        <v>0</v>
      </c>
      <c r="Z4886" s="44">
        <v>0</v>
      </c>
      <c r="AA4886" s="44">
        <v>0</v>
      </c>
      <c r="AB4886" s="44">
        <v>0</v>
      </c>
      <c r="AC4886" s="44">
        <v>0</v>
      </c>
      <c r="AD4886" s="44">
        <v>0</v>
      </c>
    </row>
    <row r="4887" spans="1:30" x14ac:dyDescent="0.25">
      <c r="A4887">
        <v>207420</v>
      </c>
      <c r="B4887" t="s">
        <v>468</v>
      </c>
      <c r="C4887" t="s">
        <v>498</v>
      </c>
      <c r="D4887" t="s">
        <v>499</v>
      </c>
      <c r="F4887" s="48" t="e">
        <f>VLOOKUP(A4887,'TAZ definitions'!$A$1:$E$1902,2,FALSE)</f>
        <v>#N/A</v>
      </c>
      <c r="G4887" s="48" t="e">
        <f>VLOOKUP(A4887,'TAZ definitions'!$A$1:$E$1902,4,FALSE)</f>
        <v>#N/A</v>
      </c>
      <c r="H4887" s="44">
        <v>146067</v>
      </c>
      <c r="I4887" s="44">
        <v>0</v>
      </c>
      <c r="J4887" s="44">
        <v>23435</v>
      </c>
      <c r="K4887" s="44">
        <v>0</v>
      </c>
      <c r="L4887" s="44">
        <v>0</v>
      </c>
      <c r="M4887" s="44">
        <v>0</v>
      </c>
      <c r="N4887" s="44">
        <v>0</v>
      </c>
      <c r="O4887" s="44">
        <v>0</v>
      </c>
      <c r="P4887" s="44">
        <v>208.99890099999999</v>
      </c>
      <c r="Q4887" s="44">
        <v>246.10635400000001</v>
      </c>
      <c r="R4887" s="44">
        <v>16.262668999999999</v>
      </c>
      <c r="S4887" s="44">
        <v>16.271149000000001</v>
      </c>
      <c r="T4887" s="44">
        <v>146063.78125</v>
      </c>
      <c r="U4887" s="44">
        <v>23434.486327999999</v>
      </c>
      <c r="V4887" s="44">
        <v>0</v>
      </c>
      <c r="W4887" s="44">
        <v>0</v>
      </c>
      <c r="X4887" s="44">
        <v>24018.924754</v>
      </c>
      <c r="Y4887" s="44">
        <v>104658.73298</v>
      </c>
      <c r="Z4887" s="44">
        <v>4694.0611950000002</v>
      </c>
      <c r="AA4887" s="44">
        <v>97.881035999999995</v>
      </c>
      <c r="AB4887" s="44">
        <v>3.953236</v>
      </c>
      <c r="AC4887" s="44">
        <v>2.4446279999999998</v>
      </c>
      <c r="AD4887" s="44">
        <v>28242.561460000001</v>
      </c>
    </row>
    <row r="4888" spans="1:30" x14ac:dyDescent="0.25">
      <c r="A4888">
        <v>207421</v>
      </c>
      <c r="B4888" t="s">
        <v>468</v>
      </c>
      <c r="C4888" t="s">
        <v>498</v>
      </c>
      <c r="D4888" t="s">
        <v>499</v>
      </c>
      <c r="F4888" s="48" t="e">
        <f>VLOOKUP(A4888,'TAZ definitions'!$A$1:$E$1902,2,FALSE)</f>
        <v>#N/A</v>
      </c>
      <c r="G4888" s="48" t="e">
        <f>VLOOKUP(A4888,'TAZ definitions'!$A$1:$E$1902,4,FALSE)</f>
        <v>#N/A</v>
      </c>
      <c r="H4888" s="44">
        <v>151777</v>
      </c>
      <c r="I4888" s="44">
        <v>0</v>
      </c>
      <c r="J4888" s="44">
        <v>24810</v>
      </c>
      <c r="K4888" s="44">
        <v>0</v>
      </c>
      <c r="L4888" s="44">
        <v>0</v>
      </c>
      <c r="M4888" s="44">
        <v>0</v>
      </c>
      <c r="N4888" s="44">
        <v>0</v>
      </c>
      <c r="O4888" s="44">
        <v>0</v>
      </c>
      <c r="P4888" s="44">
        <v>0</v>
      </c>
      <c r="Q4888" s="44">
        <v>0</v>
      </c>
      <c r="R4888" s="44">
        <v>15.358781</v>
      </c>
      <c r="S4888" s="44">
        <v>15.475398</v>
      </c>
      <c r="T4888" s="44">
        <v>151777</v>
      </c>
      <c r="U4888" s="44">
        <v>24810</v>
      </c>
      <c r="V4888" s="44">
        <v>0</v>
      </c>
      <c r="W4888" s="44">
        <v>0</v>
      </c>
      <c r="X4888" s="44">
        <v>0</v>
      </c>
      <c r="Y4888" s="44">
        <v>29996.53269</v>
      </c>
      <c r="Z4888" s="44">
        <v>1271.1459560000001</v>
      </c>
      <c r="AA4888" s="44">
        <v>27.056014000000001</v>
      </c>
      <c r="AB4888" s="44">
        <v>1.2357020000000001</v>
      </c>
      <c r="AC4888" s="44">
        <v>0.67957800000000002</v>
      </c>
      <c r="AD4888" s="44">
        <v>8031.4058859999996</v>
      </c>
    </row>
    <row r="4889" spans="1:30" x14ac:dyDescent="0.25">
      <c r="A4889">
        <v>207422</v>
      </c>
      <c r="B4889" t="s">
        <v>468</v>
      </c>
      <c r="C4889" t="s">
        <v>498</v>
      </c>
      <c r="D4889" t="s">
        <v>499</v>
      </c>
      <c r="F4889" s="48" t="e">
        <f>VLOOKUP(A4889,'TAZ definitions'!$A$1:$E$1902,2,FALSE)</f>
        <v>#N/A</v>
      </c>
      <c r="G4889" s="48" t="e">
        <f>VLOOKUP(A4889,'TAZ definitions'!$A$1:$E$1902,4,FALSE)</f>
        <v>#N/A</v>
      </c>
      <c r="H4889" s="44">
        <v>146669</v>
      </c>
      <c r="I4889" s="44">
        <v>0</v>
      </c>
      <c r="J4889" s="44">
        <v>23475</v>
      </c>
      <c r="K4889" s="44">
        <v>0</v>
      </c>
      <c r="L4889" s="44">
        <v>0</v>
      </c>
      <c r="M4889" s="44">
        <v>0</v>
      </c>
      <c r="N4889" s="44">
        <v>0</v>
      </c>
      <c r="O4889" s="44">
        <v>0</v>
      </c>
      <c r="P4889" s="44">
        <v>192.899475</v>
      </c>
      <c r="Q4889" s="44">
        <v>236.671448</v>
      </c>
      <c r="R4889" s="44">
        <v>14.368554</v>
      </c>
      <c r="S4889" s="44">
        <v>14.636035</v>
      </c>
      <c r="T4889" s="44">
        <v>146665.546875</v>
      </c>
      <c r="U4889" s="44">
        <v>23474.447265999999</v>
      </c>
      <c r="V4889" s="44">
        <v>0</v>
      </c>
      <c r="W4889" s="44">
        <v>0</v>
      </c>
      <c r="X4889" s="44">
        <v>0</v>
      </c>
      <c r="Y4889" s="44">
        <v>0</v>
      </c>
      <c r="Z4889" s="44">
        <v>0</v>
      </c>
      <c r="AA4889" s="44">
        <v>0</v>
      </c>
      <c r="AB4889" s="44">
        <v>0</v>
      </c>
      <c r="AC4889" s="44">
        <v>0</v>
      </c>
      <c r="AD4889" s="44">
        <v>0</v>
      </c>
    </row>
    <row r="4890" spans="1:30" x14ac:dyDescent="0.25">
      <c r="A4890">
        <v>207423</v>
      </c>
      <c r="B4890" t="s">
        <v>468</v>
      </c>
      <c r="C4890" t="s">
        <v>498</v>
      </c>
      <c r="D4890" t="s">
        <v>499</v>
      </c>
      <c r="F4890" s="48" t="e">
        <f>VLOOKUP(A4890,'TAZ definitions'!$A$1:$E$1902,2,FALSE)</f>
        <v>#N/A</v>
      </c>
      <c r="G4890" s="48" t="e">
        <f>VLOOKUP(A4890,'TAZ definitions'!$A$1:$E$1902,4,FALSE)</f>
        <v>#N/A</v>
      </c>
      <c r="H4890" s="44">
        <v>149573</v>
      </c>
      <c r="I4890" s="44">
        <v>0</v>
      </c>
      <c r="J4890" s="44">
        <v>24035</v>
      </c>
      <c r="K4890" s="44">
        <v>0</v>
      </c>
      <c r="L4890" s="44">
        <v>0</v>
      </c>
      <c r="M4890" s="44">
        <v>0</v>
      </c>
      <c r="N4890" s="44">
        <v>0</v>
      </c>
      <c r="O4890" s="44">
        <v>0</v>
      </c>
      <c r="P4890" s="44">
        <v>408.93676799999997</v>
      </c>
      <c r="Q4890" s="44">
        <v>438.16757200000001</v>
      </c>
      <c r="R4890" s="44">
        <v>14.435941</v>
      </c>
      <c r="S4890" s="44">
        <v>14.482691000000001</v>
      </c>
      <c r="T4890" s="44">
        <v>149572.90625</v>
      </c>
      <c r="U4890" s="44">
        <v>24034.984375</v>
      </c>
      <c r="V4890" s="44">
        <v>0</v>
      </c>
      <c r="W4890" s="44">
        <v>0</v>
      </c>
      <c r="X4890" s="44">
        <v>0</v>
      </c>
      <c r="Y4890" s="44">
        <v>78556.387665000002</v>
      </c>
      <c r="Z4890" s="44">
        <v>3455.9676589999999</v>
      </c>
      <c r="AA4890" s="44">
        <v>73.851316999999995</v>
      </c>
      <c r="AB4890" s="44">
        <v>2.861164</v>
      </c>
      <c r="AC4890" s="44">
        <v>1.8253429999999999</v>
      </c>
      <c r="AD4890" s="44">
        <v>20875.685656000001</v>
      </c>
    </row>
    <row r="4891" spans="1:30" x14ac:dyDescent="0.25">
      <c r="A4891">
        <v>207424</v>
      </c>
      <c r="B4891" t="s">
        <v>468</v>
      </c>
      <c r="C4891" t="s">
        <v>498</v>
      </c>
      <c r="D4891" t="s">
        <v>234</v>
      </c>
      <c r="F4891" s="48" t="e">
        <f>VLOOKUP(A4891,'TAZ definitions'!$A$1:$E$1902,2,FALSE)</f>
        <v>#N/A</v>
      </c>
      <c r="G4891" s="48" t="e">
        <f>VLOOKUP(A4891,'TAZ definitions'!$A$1:$E$1902,4,FALSE)</f>
        <v>#N/A</v>
      </c>
      <c r="H4891" s="44">
        <v>94170</v>
      </c>
      <c r="I4891" s="44">
        <v>0</v>
      </c>
      <c r="J4891" s="44">
        <v>20248</v>
      </c>
      <c r="K4891" s="44">
        <v>0</v>
      </c>
      <c r="L4891" s="44">
        <v>0</v>
      </c>
      <c r="M4891" s="44">
        <v>0</v>
      </c>
      <c r="N4891" s="44">
        <v>0</v>
      </c>
      <c r="O4891" s="44">
        <v>0</v>
      </c>
      <c r="P4891" s="44">
        <v>0</v>
      </c>
      <c r="Q4891" s="44">
        <v>0</v>
      </c>
      <c r="R4891" s="44">
        <v>21.975069000000001</v>
      </c>
      <c r="S4891" s="44">
        <v>21.996974999999999</v>
      </c>
      <c r="T4891" s="44">
        <v>94170</v>
      </c>
      <c r="U4891" s="44">
        <v>20248</v>
      </c>
      <c r="V4891" s="44">
        <v>0</v>
      </c>
      <c r="W4891" s="44">
        <v>0</v>
      </c>
      <c r="X4891" s="44">
        <v>219.96478099999999</v>
      </c>
      <c r="Y4891" s="44">
        <v>8021.4918820000003</v>
      </c>
      <c r="Z4891" s="44">
        <v>253.87173899999999</v>
      </c>
      <c r="AA4891" s="44">
        <v>6.6977539999999998</v>
      </c>
      <c r="AB4891" s="44">
        <v>0.31428699999999998</v>
      </c>
      <c r="AC4891" s="44">
        <v>0.157721</v>
      </c>
      <c r="AD4891" s="44">
        <v>1815.1218550000001</v>
      </c>
    </row>
    <row r="4892" spans="1:30" x14ac:dyDescent="0.25">
      <c r="A4892">
        <v>207425</v>
      </c>
      <c r="B4892" t="s">
        <v>468</v>
      </c>
      <c r="C4892" t="s">
        <v>498</v>
      </c>
      <c r="D4892" t="s">
        <v>234</v>
      </c>
      <c r="F4892" s="48" t="e">
        <f>VLOOKUP(A4892,'TAZ definitions'!$A$1:$E$1902,2,FALSE)</f>
        <v>#N/A</v>
      </c>
      <c r="G4892" s="48" t="e">
        <f>VLOOKUP(A4892,'TAZ definitions'!$A$1:$E$1902,4,FALSE)</f>
        <v>#N/A</v>
      </c>
      <c r="H4892" s="44">
        <v>82690</v>
      </c>
      <c r="I4892" s="44">
        <v>0</v>
      </c>
      <c r="J4892" s="44">
        <v>17233</v>
      </c>
      <c r="K4892" s="44">
        <v>0</v>
      </c>
      <c r="L4892" s="44">
        <v>0</v>
      </c>
      <c r="M4892" s="44">
        <v>0</v>
      </c>
      <c r="N4892" s="44">
        <v>0</v>
      </c>
      <c r="O4892" s="44">
        <v>0</v>
      </c>
      <c r="P4892" s="44">
        <v>0</v>
      </c>
      <c r="Q4892" s="44">
        <v>0</v>
      </c>
      <c r="R4892" s="44">
        <v>20.875679000000002</v>
      </c>
      <c r="S4892" s="44">
        <v>20.883441999999999</v>
      </c>
      <c r="T4892" s="44">
        <v>82690</v>
      </c>
      <c r="U4892" s="44">
        <v>17233</v>
      </c>
      <c r="V4892" s="44">
        <v>0</v>
      </c>
      <c r="W4892" s="44">
        <v>0</v>
      </c>
      <c r="X4892" s="44">
        <v>0</v>
      </c>
      <c r="Y4892" s="44">
        <v>2397.8576389999998</v>
      </c>
      <c r="Z4892" s="44">
        <v>76.778874000000002</v>
      </c>
      <c r="AA4892" s="44">
        <v>2.0172249999999998</v>
      </c>
      <c r="AB4892" s="44">
        <v>9.0914999999999996E-2</v>
      </c>
      <c r="AC4892" s="44">
        <v>4.7413999999999998E-2</v>
      </c>
      <c r="AD4892" s="44">
        <v>542.53439900000001</v>
      </c>
    </row>
    <row r="4893" spans="1:30" x14ac:dyDescent="0.25">
      <c r="A4893">
        <v>207426</v>
      </c>
      <c r="B4893" t="s">
        <v>468</v>
      </c>
      <c r="C4893" t="s">
        <v>498</v>
      </c>
      <c r="D4893" t="s">
        <v>500</v>
      </c>
      <c r="F4893" s="48" t="e">
        <f>VLOOKUP(A4893,'TAZ definitions'!$A$1:$E$1902,2,FALSE)</f>
        <v>#N/A</v>
      </c>
      <c r="G4893" s="48" t="e">
        <f>VLOOKUP(A4893,'TAZ definitions'!$A$1:$E$1902,4,FALSE)</f>
        <v>#N/A</v>
      </c>
      <c r="H4893" s="44">
        <v>89775</v>
      </c>
      <c r="I4893" s="44">
        <v>0</v>
      </c>
      <c r="J4893" s="44">
        <v>14420</v>
      </c>
      <c r="K4893" s="44">
        <v>0</v>
      </c>
      <c r="L4893" s="44">
        <v>0</v>
      </c>
      <c r="M4893" s="44">
        <v>0</v>
      </c>
      <c r="N4893" s="44">
        <v>0</v>
      </c>
      <c r="O4893" s="44">
        <v>0</v>
      </c>
      <c r="P4893" s="44">
        <v>0</v>
      </c>
      <c r="Q4893" s="44">
        <v>0</v>
      </c>
      <c r="R4893" s="44">
        <v>19.031770999999999</v>
      </c>
      <c r="S4893" s="44">
        <v>19.028331999999999</v>
      </c>
      <c r="T4893" s="44">
        <v>89775</v>
      </c>
      <c r="U4893" s="44">
        <v>14420</v>
      </c>
      <c r="V4893" s="44">
        <v>0</v>
      </c>
      <c r="W4893" s="44">
        <v>0</v>
      </c>
      <c r="X4893" s="44">
        <v>223.47702699999999</v>
      </c>
      <c r="Y4893" s="44">
        <v>3572.4354069999999</v>
      </c>
      <c r="Z4893" s="44">
        <v>112.06931299999999</v>
      </c>
      <c r="AA4893" s="44">
        <v>3.020464</v>
      </c>
      <c r="AB4893" s="44">
        <v>0.14064299999999999</v>
      </c>
      <c r="AC4893" s="44">
        <v>6.9514000000000006E-2</v>
      </c>
      <c r="AD4893" s="44">
        <v>793.71404099999995</v>
      </c>
    </row>
    <row r="4894" spans="1:30" x14ac:dyDescent="0.25">
      <c r="A4894">
        <v>207427</v>
      </c>
      <c r="B4894" t="s">
        <v>468</v>
      </c>
      <c r="C4894" t="s">
        <v>498</v>
      </c>
      <c r="D4894" t="s">
        <v>500</v>
      </c>
      <c r="F4894" s="48" t="e">
        <f>VLOOKUP(A4894,'TAZ definitions'!$A$1:$E$1902,2,FALSE)</f>
        <v>#N/A</v>
      </c>
      <c r="G4894" s="48" t="e">
        <f>VLOOKUP(A4894,'TAZ definitions'!$A$1:$E$1902,4,FALSE)</f>
        <v>#N/A</v>
      </c>
      <c r="H4894" s="44">
        <v>76317</v>
      </c>
      <c r="I4894" s="44">
        <v>0</v>
      </c>
      <c r="J4894" s="44">
        <v>11367</v>
      </c>
      <c r="K4894" s="44">
        <v>0</v>
      </c>
      <c r="L4894" s="44">
        <v>0</v>
      </c>
      <c r="M4894" s="44">
        <v>0</v>
      </c>
      <c r="N4894" s="44">
        <v>0</v>
      </c>
      <c r="O4894" s="44">
        <v>0</v>
      </c>
      <c r="P4894" s="44">
        <v>0</v>
      </c>
      <c r="Q4894" s="44">
        <v>0</v>
      </c>
      <c r="R4894" s="44">
        <v>19.384018000000001</v>
      </c>
      <c r="S4894" s="44">
        <v>19.38693</v>
      </c>
      <c r="T4894" s="44">
        <v>76317</v>
      </c>
      <c r="U4894" s="44">
        <v>11367</v>
      </c>
      <c r="V4894" s="44">
        <v>0</v>
      </c>
      <c r="W4894" s="44">
        <v>0</v>
      </c>
      <c r="X4894" s="44">
        <v>0</v>
      </c>
      <c r="Y4894" s="44">
        <v>6499.0886630000005</v>
      </c>
      <c r="Z4894" s="44">
        <v>197.44849400000001</v>
      </c>
      <c r="AA4894" s="44">
        <v>5.4226390000000002</v>
      </c>
      <c r="AB4894" s="44">
        <v>0.26911299999999999</v>
      </c>
      <c r="AC4894" s="44">
        <v>0.124484</v>
      </c>
      <c r="AD4894" s="44">
        <v>1438.3652199999999</v>
      </c>
    </row>
    <row r="4895" spans="1:30" x14ac:dyDescent="0.25">
      <c r="A4895">
        <v>207428</v>
      </c>
      <c r="B4895" t="s">
        <v>468</v>
      </c>
      <c r="C4895" t="s">
        <v>498</v>
      </c>
      <c r="D4895" t="s">
        <v>500</v>
      </c>
      <c r="F4895" s="48" t="e">
        <f>VLOOKUP(A4895,'TAZ definitions'!$A$1:$E$1902,2,FALSE)</f>
        <v>#N/A</v>
      </c>
      <c r="G4895" s="48" t="e">
        <f>VLOOKUP(A4895,'TAZ definitions'!$A$1:$E$1902,4,FALSE)</f>
        <v>#N/A</v>
      </c>
      <c r="H4895" s="44">
        <v>106542</v>
      </c>
      <c r="I4895" s="44">
        <v>0</v>
      </c>
      <c r="J4895" s="44">
        <v>17669</v>
      </c>
      <c r="K4895" s="44">
        <v>0</v>
      </c>
      <c r="L4895" s="44">
        <v>0</v>
      </c>
      <c r="M4895" s="44">
        <v>0</v>
      </c>
      <c r="N4895" s="44">
        <v>0</v>
      </c>
      <c r="O4895" s="44">
        <v>0</v>
      </c>
      <c r="P4895" s="44">
        <v>0</v>
      </c>
      <c r="Q4895" s="44">
        <v>0</v>
      </c>
      <c r="R4895" s="44">
        <v>17.524982000000001</v>
      </c>
      <c r="S4895" s="44">
        <v>17.510401000000002</v>
      </c>
      <c r="T4895" s="44">
        <v>106542</v>
      </c>
      <c r="U4895" s="44">
        <v>17669</v>
      </c>
      <c r="V4895" s="44">
        <v>0</v>
      </c>
      <c r="W4895" s="44">
        <v>0</v>
      </c>
      <c r="X4895" s="44">
        <v>952.79051700000002</v>
      </c>
      <c r="Y4895" s="44">
        <v>11211.276486999999</v>
      </c>
      <c r="Z4895" s="44">
        <v>391.31394899999998</v>
      </c>
      <c r="AA4895" s="44">
        <v>9.7928829999999998</v>
      </c>
      <c r="AB4895" s="44">
        <v>0.44664300000000001</v>
      </c>
      <c r="AC4895" s="44">
        <v>0.23083100000000001</v>
      </c>
      <c r="AD4895" s="44">
        <v>2660.582817</v>
      </c>
    </row>
    <row r="4896" spans="1:30" x14ac:dyDescent="0.25">
      <c r="A4896">
        <v>207429</v>
      </c>
      <c r="B4896" t="s">
        <v>468</v>
      </c>
      <c r="C4896" t="s">
        <v>498</v>
      </c>
      <c r="D4896" t="s">
        <v>499</v>
      </c>
      <c r="F4896" s="48" t="e">
        <f>VLOOKUP(A4896,'TAZ definitions'!$A$1:$E$1902,2,FALSE)</f>
        <v>#N/A</v>
      </c>
      <c r="G4896" s="48" t="e">
        <f>VLOOKUP(A4896,'TAZ definitions'!$A$1:$E$1902,4,FALSE)</f>
        <v>#N/A</v>
      </c>
      <c r="H4896" s="44">
        <v>126112</v>
      </c>
      <c r="I4896" s="44">
        <v>0</v>
      </c>
      <c r="J4896" s="44">
        <v>19548</v>
      </c>
      <c r="K4896" s="44">
        <v>0</v>
      </c>
      <c r="L4896" s="44">
        <v>0</v>
      </c>
      <c r="M4896" s="44">
        <v>0</v>
      </c>
      <c r="N4896" s="44">
        <v>0</v>
      </c>
      <c r="O4896" s="44">
        <v>0</v>
      </c>
      <c r="P4896" s="44">
        <v>0</v>
      </c>
      <c r="Q4896" s="44">
        <v>0</v>
      </c>
      <c r="R4896" s="44">
        <v>17.042090999999999</v>
      </c>
      <c r="S4896" s="44">
        <v>17.190048000000001</v>
      </c>
      <c r="T4896" s="44">
        <v>126112</v>
      </c>
      <c r="U4896" s="44">
        <v>19548</v>
      </c>
      <c r="V4896" s="44">
        <v>0</v>
      </c>
      <c r="W4896" s="44">
        <v>0</v>
      </c>
      <c r="X4896" s="44">
        <v>5318.7469039999996</v>
      </c>
      <c r="Y4896" s="44">
        <v>36627.048303000003</v>
      </c>
      <c r="Z4896" s="44">
        <v>1531.147839</v>
      </c>
      <c r="AA4896" s="44">
        <v>32.706631000000002</v>
      </c>
      <c r="AB4896" s="44">
        <v>1.3923989999999999</v>
      </c>
      <c r="AC4896" s="44">
        <v>0.82416500000000004</v>
      </c>
      <c r="AD4896" s="44">
        <v>9593.2954499999996</v>
      </c>
    </row>
    <row r="4897" spans="1:30" x14ac:dyDescent="0.25">
      <c r="A4897">
        <v>207430</v>
      </c>
      <c r="B4897" t="s">
        <v>468</v>
      </c>
      <c r="C4897" t="s">
        <v>498</v>
      </c>
      <c r="D4897" t="s">
        <v>499</v>
      </c>
      <c r="F4897" s="48" t="e">
        <f>VLOOKUP(A4897,'TAZ definitions'!$A$1:$E$1902,2,FALSE)</f>
        <v>#N/A</v>
      </c>
      <c r="G4897" s="48" t="e">
        <f>VLOOKUP(A4897,'TAZ definitions'!$A$1:$E$1902,4,FALSE)</f>
        <v>#N/A</v>
      </c>
      <c r="H4897" s="44">
        <v>135095</v>
      </c>
      <c r="I4897" s="44">
        <v>0</v>
      </c>
      <c r="J4897" s="44">
        <v>21464</v>
      </c>
      <c r="K4897" s="44">
        <v>0</v>
      </c>
      <c r="L4897" s="44">
        <v>0</v>
      </c>
      <c r="M4897" s="44">
        <v>0</v>
      </c>
      <c r="N4897" s="44">
        <v>0</v>
      </c>
      <c r="O4897" s="44">
        <v>0</v>
      </c>
      <c r="P4897" s="44">
        <v>0</v>
      </c>
      <c r="Q4897" s="44">
        <v>0</v>
      </c>
      <c r="R4897" s="44">
        <v>17.027704</v>
      </c>
      <c r="S4897" s="44">
        <v>17.315842</v>
      </c>
      <c r="T4897" s="44">
        <v>135095</v>
      </c>
      <c r="U4897" s="44">
        <v>21464</v>
      </c>
      <c r="V4897" s="44">
        <v>0</v>
      </c>
      <c r="W4897" s="44">
        <v>0</v>
      </c>
      <c r="X4897" s="44">
        <v>49840.636565000001</v>
      </c>
      <c r="Y4897" s="44">
        <v>85881.405280999999</v>
      </c>
      <c r="Z4897" s="44">
        <v>3201.3746329999999</v>
      </c>
      <c r="AA4897" s="44">
        <v>86.430325999999994</v>
      </c>
      <c r="AB4897" s="44">
        <v>4.5561590000000001</v>
      </c>
      <c r="AC4897" s="44">
        <v>1.9204049999999999</v>
      </c>
      <c r="AD4897" s="44">
        <v>23167.946811000002</v>
      </c>
    </row>
    <row r="4898" spans="1:30" x14ac:dyDescent="0.25">
      <c r="A4898">
        <v>207431</v>
      </c>
      <c r="B4898" t="s">
        <v>468</v>
      </c>
      <c r="C4898" t="s">
        <v>498</v>
      </c>
      <c r="D4898" t="s">
        <v>499</v>
      </c>
      <c r="F4898" s="48" t="e">
        <f>VLOOKUP(A4898,'TAZ definitions'!$A$1:$E$1902,2,FALSE)</f>
        <v>#N/A</v>
      </c>
      <c r="G4898" s="48" t="e">
        <f>VLOOKUP(A4898,'TAZ definitions'!$A$1:$E$1902,4,FALSE)</f>
        <v>#N/A</v>
      </c>
      <c r="H4898" s="44">
        <v>143403</v>
      </c>
      <c r="I4898" s="44">
        <v>0</v>
      </c>
      <c r="J4898" s="44">
        <v>23037</v>
      </c>
      <c r="K4898" s="44">
        <v>0</v>
      </c>
      <c r="L4898" s="44">
        <v>0</v>
      </c>
      <c r="M4898" s="44">
        <v>0</v>
      </c>
      <c r="N4898" s="44">
        <v>0</v>
      </c>
      <c r="O4898" s="44">
        <v>0</v>
      </c>
      <c r="P4898" s="44">
        <v>0</v>
      </c>
      <c r="Q4898" s="44">
        <v>0</v>
      </c>
      <c r="R4898" s="44">
        <v>17.422514</v>
      </c>
      <c r="S4898" s="44">
        <v>17.66873</v>
      </c>
      <c r="T4898" s="44">
        <v>143403</v>
      </c>
      <c r="U4898" s="44">
        <v>23037</v>
      </c>
      <c r="V4898" s="44">
        <v>0</v>
      </c>
      <c r="W4898" s="44">
        <v>0</v>
      </c>
      <c r="X4898" s="44">
        <v>4639.455575</v>
      </c>
      <c r="Y4898" s="44">
        <v>15780.609521</v>
      </c>
      <c r="Z4898" s="44">
        <v>743.45964200000003</v>
      </c>
      <c r="AA4898" s="44">
        <v>15.613113</v>
      </c>
      <c r="AB4898" s="44">
        <v>0.62822</v>
      </c>
      <c r="AC4898" s="44">
        <v>0.38539699999999999</v>
      </c>
      <c r="AD4898" s="44">
        <v>4439.5022399999998</v>
      </c>
    </row>
    <row r="4899" spans="1:30" x14ac:dyDescent="0.25">
      <c r="A4899">
        <v>207432</v>
      </c>
      <c r="B4899" t="s">
        <v>468</v>
      </c>
      <c r="C4899" t="s">
        <v>498</v>
      </c>
      <c r="D4899" t="s">
        <v>499</v>
      </c>
      <c r="F4899" s="48" t="e">
        <f>VLOOKUP(A4899,'TAZ definitions'!$A$1:$E$1902,2,FALSE)</f>
        <v>#N/A</v>
      </c>
      <c r="G4899" s="48" t="e">
        <f>VLOOKUP(A4899,'TAZ definitions'!$A$1:$E$1902,4,FALSE)</f>
        <v>#N/A</v>
      </c>
      <c r="H4899" s="44">
        <v>139642</v>
      </c>
      <c r="I4899" s="44">
        <v>0</v>
      </c>
      <c r="J4899" s="44">
        <v>22351</v>
      </c>
      <c r="K4899" s="44">
        <v>0</v>
      </c>
      <c r="L4899" s="44">
        <v>0</v>
      </c>
      <c r="M4899" s="44">
        <v>0</v>
      </c>
      <c r="N4899" s="44">
        <v>0</v>
      </c>
      <c r="O4899" s="44">
        <v>0</v>
      </c>
      <c r="P4899" s="44">
        <v>0</v>
      </c>
      <c r="Q4899" s="44">
        <v>0</v>
      </c>
      <c r="R4899" s="44">
        <v>16.026043000000001</v>
      </c>
      <c r="S4899" s="44">
        <v>15.984083</v>
      </c>
      <c r="T4899" s="44">
        <v>139642</v>
      </c>
      <c r="U4899" s="44">
        <v>22351</v>
      </c>
      <c r="V4899" s="44">
        <v>0</v>
      </c>
      <c r="W4899" s="44">
        <v>0</v>
      </c>
      <c r="X4899" s="44">
        <v>887.36250199999995</v>
      </c>
      <c r="Y4899" s="44">
        <v>3111.5025529999998</v>
      </c>
      <c r="Z4899" s="44">
        <v>163.56287699999999</v>
      </c>
      <c r="AA4899" s="44">
        <v>3.2098979999999999</v>
      </c>
      <c r="AB4899" s="44">
        <v>0.113371</v>
      </c>
      <c r="AC4899" s="44">
        <v>7.9947000000000004E-2</v>
      </c>
      <c r="AD4899" s="44">
        <v>894.39594299999999</v>
      </c>
    </row>
    <row r="4900" spans="1:30" x14ac:dyDescent="0.25">
      <c r="A4900">
        <v>207433</v>
      </c>
      <c r="B4900" t="s">
        <v>468</v>
      </c>
      <c r="C4900" t="s">
        <v>498</v>
      </c>
      <c r="D4900" t="s">
        <v>499</v>
      </c>
      <c r="F4900" s="48" t="e">
        <f>VLOOKUP(A4900,'TAZ definitions'!$A$1:$E$1902,2,FALSE)</f>
        <v>#N/A</v>
      </c>
      <c r="G4900" s="48" t="e">
        <f>VLOOKUP(A4900,'TAZ definitions'!$A$1:$E$1902,4,FALSE)</f>
        <v>#N/A</v>
      </c>
      <c r="H4900" s="44">
        <v>138636</v>
      </c>
      <c r="I4900" s="44">
        <v>0</v>
      </c>
      <c r="J4900" s="44">
        <v>22234</v>
      </c>
      <c r="K4900" s="44">
        <v>0</v>
      </c>
      <c r="L4900" s="44">
        <v>0</v>
      </c>
      <c r="M4900" s="44">
        <v>0</v>
      </c>
      <c r="N4900" s="44">
        <v>0</v>
      </c>
      <c r="O4900" s="44">
        <v>0</v>
      </c>
      <c r="P4900" s="44">
        <v>0</v>
      </c>
      <c r="Q4900" s="44">
        <v>0</v>
      </c>
      <c r="R4900" s="44">
        <v>16.384077000000001</v>
      </c>
      <c r="S4900" s="44">
        <v>16.455734</v>
      </c>
      <c r="T4900" s="44">
        <v>138636</v>
      </c>
      <c r="U4900" s="44">
        <v>22234</v>
      </c>
      <c r="V4900" s="44">
        <v>0</v>
      </c>
      <c r="W4900" s="44">
        <v>0</v>
      </c>
      <c r="X4900" s="44">
        <v>2271.5554769999999</v>
      </c>
      <c r="Y4900" s="44">
        <v>10334.049965</v>
      </c>
      <c r="Z4900" s="44">
        <v>596.77922799999999</v>
      </c>
      <c r="AA4900" s="44">
        <v>11.380447999999999</v>
      </c>
      <c r="AB4900" s="44">
        <v>0.40223900000000001</v>
      </c>
      <c r="AC4900" s="44">
        <v>0.28183900000000001</v>
      </c>
      <c r="AD4900" s="44">
        <v>3145.00038</v>
      </c>
    </row>
    <row r="4901" spans="1:30" x14ac:dyDescent="0.25">
      <c r="A4901">
        <v>207434</v>
      </c>
      <c r="B4901" t="s">
        <v>468</v>
      </c>
      <c r="C4901" t="s">
        <v>498</v>
      </c>
      <c r="D4901" t="s">
        <v>499</v>
      </c>
      <c r="F4901" s="48" t="e">
        <f>VLOOKUP(A4901,'TAZ definitions'!$A$1:$E$1902,2,FALSE)</f>
        <v>#N/A</v>
      </c>
      <c r="G4901" s="48" t="e">
        <f>VLOOKUP(A4901,'TAZ definitions'!$A$1:$E$1902,4,FALSE)</f>
        <v>#N/A</v>
      </c>
      <c r="H4901" s="44">
        <v>121749</v>
      </c>
      <c r="I4901" s="44">
        <v>0</v>
      </c>
      <c r="J4901" s="44">
        <v>18737</v>
      </c>
      <c r="K4901" s="44">
        <v>0</v>
      </c>
      <c r="L4901" s="44">
        <v>0</v>
      </c>
      <c r="M4901" s="44">
        <v>0</v>
      </c>
      <c r="N4901" s="44">
        <v>0</v>
      </c>
      <c r="O4901" s="44">
        <v>0</v>
      </c>
      <c r="P4901" s="44">
        <v>0</v>
      </c>
      <c r="Q4901" s="44">
        <v>0</v>
      </c>
      <c r="R4901" s="44">
        <v>19.933700999999999</v>
      </c>
      <c r="S4901" s="44">
        <v>18.444227000000001</v>
      </c>
      <c r="T4901" s="44">
        <v>121749</v>
      </c>
      <c r="U4901" s="44">
        <v>18737</v>
      </c>
      <c r="V4901" s="44">
        <v>0</v>
      </c>
      <c r="W4901" s="44">
        <v>0</v>
      </c>
      <c r="X4901" s="44">
        <v>2555.7538450000002</v>
      </c>
      <c r="Y4901" s="44">
        <v>11545.327042999999</v>
      </c>
      <c r="Z4901" s="44">
        <v>527.93679199999997</v>
      </c>
      <c r="AA4901" s="44">
        <v>10.953291999999999</v>
      </c>
      <c r="AB4901" s="44">
        <v>0.47372700000000001</v>
      </c>
      <c r="AC4901" s="44">
        <v>0.275758</v>
      </c>
      <c r="AD4901" s="44">
        <v>3219.6766480000001</v>
      </c>
    </row>
    <row r="4902" spans="1:30" x14ac:dyDescent="0.25">
      <c r="A4902">
        <v>207435</v>
      </c>
      <c r="B4902" t="s">
        <v>468</v>
      </c>
      <c r="C4902" t="s">
        <v>498</v>
      </c>
      <c r="D4902" t="s">
        <v>499</v>
      </c>
      <c r="F4902" s="48" t="e">
        <f>VLOOKUP(A4902,'TAZ definitions'!$A$1:$E$1902,2,FALSE)</f>
        <v>#N/A</v>
      </c>
      <c r="G4902" s="48" t="e">
        <f>VLOOKUP(A4902,'TAZ definitions'!$A$1:$E$1902,4,FALSE)</f>
        <v>#N/A</v>
      </c>
      <c r="H4902" s="44">
        <v>140782</v>
      </c>
      <c r="I4902" s="44">
        <v>0</v>
      </c>
      <c r="J4902" s="44">
        <v>22163</v>
      </c>
      <c r="K4902" s="44">
        <v>0</v>
      </c>
      <c r="L4902" s="44">
        <v>0</v>
      </c>
      <c r="M4902" s="44">
        <v>0</v>
      </c>
      <c r="N4902" s="44">
        <v>0</v>
      </c>
      <c r="O4902" s="44">
        <v>0</v>
      </c>
      <c r="P4902" s="44">
        <v>0</v>
      </c>
      <c r="Q4902" s="44">
        <v>0</v>
      </c>
      <c r="R4902" s="44">
        <v>16.000585999999998</v>
      </c>
      <c r="S4902" s="44">
        <v>15.928172</v>
      </c>
      <c r="T4902" s="44">
        <v>140782</v>
      </c>
      <c r="U4902" s="44">
        <v>22163</v>
      </c>
      <c r="V4902" s="44">
        <v>0</v>
      </c>
      <c r="W4902" s="44">
        <v>0</v>
      </c>
      <c r="X4902" s="44">
        <v>0</v>
      </c>
      <c r="Y4902" s="44">
        <v>38346.139188000001</v>
      </c>
      <c r="Z4902" s="44">
        <v>1603.9104010000001</v>
      </c>
      <c r="AA4902" s="44">
        <v>34.154026000000002</v>
      </c>
      <c r="AB4902" s="44">
        <v>1.3951819999999999</v>
      </c>
      <c r="AC4902" s="44">
        <v>0.86205600000000004</v>
      </c>
      <c r="AD4902" s="44">
        <v>9918.2561769999993</v>
      </c>
    </row>
    <row r="4903" spans="1:30" x14ac:dyDescent="0.25">
      <c r="A4903">
        <v>207436</v>
      </c>
      <c r="B4903" t="s">
        <v>468</v>
      </c>
      <c r="C4903" t="s">
        <v>498</v>
      </c>
      <c r="D4903" t="s">
        <v>499</v>
      </c>
      <c r="F4903" s="48" t="e">
        <f>VLOOKUP(A4903,'TAZ definitions'!$A$1:$E$1902,2,FALSE)</f>
        <v>#N/A</v>
      </c>
      <c r="G4903" s="48" t="e">
        <f>VLOOKUP(A4903,'TAZ definitions'!$A$1:$E$1902,4,FALSE)</f>
        <v>#N/A</v>
      </c>
      <c r="H4903" s="44">
        <v>141895</v>
      </c>
      <c r="I4903" s="44">
        <v>0</v>
      </c>
      <c r="J4903" s="44">
        <v>22564</v>
      </c>
      <c r="K4903" s="44">
        <v>0</v>
      </c>
      <c r="L4903" s="44">
        <v>0</v>
      </c>
      <c r="M4903" s="44">
        <v>0</v>
      </c>
      <c r="N4903" s="44">
        <v>0</v>
      </c>
      <c r="O4903" s="44">
        <v>0</v>
      </c>
      <c r="P4903" s="44">
        <v>235.46121199999999</v>
      </c>
      <c r="Q4903" s="44">
        <v>256.06320199999999</v>
      </c>
      <c r="R4903" s="44">
        <v>20.845707000000001</v>
      </c>
      <c r="S4903" s="44">
        <v>21.051821</v>
      </c>
      <c r="T4903" s="44">
        <v>141891.71875</v>
      </c>
      <c r="U4903" s="44">
        <v>22563.478515999999</v>
      </c>
      <c r="V4903" s="44">
        <v>0</v>
      </c>
      <c r="W4903" s="44">
        <v>0</v>
      </c>
      <c r="X4903" s="44">
        <v>55676.27936</v>
      </c>
      <c r="Y4903" s="44">
        <v>155623.10073199999</v>
      </c>
      <c r="Z4903" s="44">
        <v>6393.2294499999998</v>
      </c>
      <c r="AA4903" s="44">
        <v>147.72336899999999</v>
      </c>
      <c r="AB4903" s="44">
        <v>6.9977650000000002</v>
      </c>
      <c r="AC4903" s="44">
        <v>3.616187</v>
      </c>
      <c r="AD4903" s="44">
        <v>42017.718101999999</v>
      </c>
    </row>
    <row r="4904" spans="1:30" x14ac:dyDescent="0.25">
      <c r="A4904">
        <v>207437</v>
      </c>
      <c r="B4904" t="s">
        <v>468</v>
      </c>
      <c r="C4904" t="s">
        <v>498</v>
      </c>
      <c r="D4904" t="s">
        <v>499</v>
      </c>
      <c r="F4904" s="48" t="e">
        <f>VLOOKUP(A4904,'TAZ definitions'!$A$1:$E$1902,2,FALSE)</f>
        <v>#N/A</v>
      </c>
      <c r="G4904" s="48" t="e">
        <f>VLOOKUP(A4904,'TAZ definitions'!$A$1:$E$1902,4,FALSE)</f>
        <v>#N/A</v>
      </c>
      <c r="H4904" s="44">
        <v>123498</v>
      </c>
      <c r="I4904" s="44">
        <v>0</v>
      </c>
      <c r="J4904" s="44">
        <v>19143</v>
      </c>
      <c r="K4904" s="44">
        <v>0</v>
      </c>
      <c r="L4904" s="44">
        <v>0</v>
      </c>
      <c r="M4904" s="44">
        <v>0</v>
      </c>
      <c r="N4904" s="44">
        <v>0</v>
      </c>
      <c r="O4904" s="44">
        <v>0</v>
      </c>
      <c r="P4904" s="44">
        <v>0</v>
      </c>
      <c r="Q4904" s="44">
        <v>0</v>
      </c>
      <c r="R4904" s="44">
        <v>21.374628000000001</v>
      </c>
      <c r="S4904" s="44">
        <v>17.811109999999999</v>
      </c>
      <c r="T4904" s="44">
        <v>123498</v>
      </c>
      <c r="U4904" s="44">
        <v>19143</v>
      </c>
      <c r="V4904" s="44">
        <v>0</v>
      </c>
      <c r="W4904" s="44">
        <v>0</v>
      </c>
      <c r="X4904" s="44">
        <v>536.060428</v>
      </c>
      <c r="Y4904" s="44">
        <v>2239.2453439999999</v>
      </c>
      <c r="Z4904" s="44">
        <v>101.349695</v>
      </c>
      <c r="AA4904" s="44">
        <v>1.7365569999999999</v>
      </c>
      <c r="AB4904" s="44">
        <v>7.2020000000000001E-2</v>
      </c>
      <c r="AC4904" s="44">
        <v>4.9799000000000003E-2</v>
      </c>
      <c r="AD4904" s="44">
        <v>569.91990199999998</v>
      </c>
    </row>
    <row r="4905" spans="1:30" x14ac:dyDescent="0.25">
      <c r="A4905">
        <v>207438</v>
      </c>
      <c r="B4905" t="s">
        <v>468</v>
      </c>
      <c r="C4905" t="s">
        <v>498</v>
      </c>
      <c r="D4905" t="s">
        <v>499</v>
      </c>
      <c r="F4905" s="48" t="e">
        <f>VLOOKUP(A4905,'TAZ definitions'!$A$1:$E$1902,2,FALSE)</f>
        <v>#N/A</v>
      </c>
      <c r="G4905" s="48" t="e">
        <f>VLOOKUP(A4905,'TAZ definitions'!$A$1:$E$1902,4,FALSE)</f>
        <v>#N/A</v>
      </c>
      <c r="H4905" s="44">
        <v>130133</v>
      </c>
      <c r="I4905" s="44">
        <v>0</v>
      </c>
      <c r="J4905" s="44">
        <v>20546</v>
      </c>
      <c r="K4905" s="44">
        <v>0</v>
      </c>
      <c r="L4905" s="44">
        <v>0</v>
      </c>
      <c r="M4905" s="44">
        <v>0</v>
      </c>
      <c r="N4905" s="44">
        <v>0</v>
      </c>
      <c r="O4905" s="44">
        <v>0</v>
      </c>
      <c r="P4905" s="44">
        <v>0</v>
      </c>
      <c r="Q4905" s="44">
        <v>0</v>
      </c>
      <c r="R4905" s="44">
        <v>18.676196999999998</v>
      </c>
      <c r="S4905" s="44">
        <v>18.701567000000001</v>
      </c>
      <c r="T4905" s="44">
        <v>130133</v>
      </c>
      <c r="U4905" s="44">
        <v>20546</v>
      </c>
      <c r="V4905" s="44">
        <v>0</v>
      </c>
      <c r="W4905" s="44">
        <v>0</v>
      </c>
      <c r="X4905" s="44">
        <v>54316.253223</v>
      </c>
      <c r="Y4905" s="44">
        <v>145930.89113</v>
      </c>
      <c r="Z4905" s="44">
        <v>4315.2998639999996</v>
      </c>
      <c r="AA4905" s="44">
        <v>153.676242</v>
      </c>
      <c r="AB4905" s="44">
        <v>9.7842500000000001</v>
      </c>
      <c r="AC4905" s="44">
        <v>3.0467909999999998</v>
      </c>
      <c r="AD4905" s="44">
        <v>39742.064263</v>
      </c>
    </row>
    <row r="4906" spans="1:30" x14ac:dyDescent="0.25">
      <c r="A4906">
        <v>207439</v>
      </c>
      <c r="B4906" t="s">
        <v>468</v>
      </c>
      <c r="C4906" t="s">
        <v>498</v>
      </c>
      <c r="D4906" t="s">
        <v>499</v>
      </c>
      <c r="F4906" s="48" t="e">
        <f>VLOOKUP(A4906,'TAZ definitions'!$A$1:$E$1902,2,FALSE)</f>
        <v>#N/A</v>
      </c>
      <c r="G4906" s="48" t="e">
        <f>VLOOKUP(A4906,'TAZ definitions'!$A$1:$E$1902,4,FALSE)</f>
        <v>#N/A</v>
      </c>
      <c r="H4906" s="44">
        <v>146414</v>
      </c>
      <c r="I4906" s="44">
        <v>0</v>
      </c>
      <c r="J4906" s="44">
        <v>23637</v>
      </c>
      <c r="K4906" s="44">
        <v>0</v>
      </c>
      <c r="L4906" s="44">
        <v>0</v>
      </c>
      <c r="M4906" s="44">
        <v>0</v>
      </c>
      <c r="N4906" s="44">
        <v>0</v>
      </c>
      <c r="O4906" s="44">
        <v>0</v>
      </c>
      <c r="P4906" s="44">
        <v>289.05029300000001</v>
      </c>
      <c r="Q4906" s="44">
        <v>318.64437900000001</v>
      </c>
      <c r="R4906" s="44">
        <v>15.470326999999999</v>
      </c>
      <c r="S4906" s="44">
        <v>15.710217</v>
      </c>
      <c r="T4906" s="44">
        <v>146413.625</v>
      </c>
      <c r="U4906" s="44">
        <v>23636.941406000002</v>
      </c>
      <c r="V4906" s="44">
        <v>0</v>
      </c>
      <c r="W4906" s="44">
        <v>0</v>
      </c>
      <c r="X4906" s="44">
        <v>74246.775066999995</v>
      </c>
      <c r="Y4906" s="44">
        <v>196157.22088400001</v>
      </c>
      <c r="Z4906" s="44">
        <v>8241.3939090000003</v>
      </c>
      <c r="AA4906" s="44">
        <v>185.00988899999999</v>
      </c>
      <c r="AB4906" s="44">
        <v>8.5374490000000005</v>
      </c>
      <c r="AC4906" s="44">
        <v>4.571955</v>
      </c>
      <c r="AD4906" s="44">
        <v>53277.924859999999</v>
      </c>
    </row>
    <row r="4907" spans="1:30" x14ac:dyDescent="0.25">
      <c r="A4907">
        <v>207440</v>
      </c>
      <c r="B4907" t="s">
        <v>468</v>
      </c>
      <c r="C4907" t="s">
        <v>498</v>
      </c>
      <c r="D4907" t="s">
        <v>499</v>
      </c>
      <c r="F4907" s="48" t="e">
        <f>VLOOKUP(A4907,'TAZ definitions'!$A$1:$E$1902,2,FALSE)</f>
        <v>#N/A</v>
      </c>
      <c r="G4907" s="48" t="e">
        <f>VLOOKUP(A4907,'TAZ definitions'!$A$1:$E$1902,4,FALSE)</f>
        <v>#N/A</v>
      </c>
      <c r="H4907" s="44">
        <v>136995</v>
      </c>
      <c r="I4907" s="44">
        <v>0</v>
      </c>
      <c r="J4907" s="44">
        <v>21662</v>
      </c>
      <c r="K4907" s="44">
        <v>0</v>
      </c>
      <c r="L4907" s="44">
        <v>0</v>
      </c>
      <c r="M4907" s="44">
        <v>0</v>
      </c>
      <c r="N4907" s="44">
        <v>0</v>
      </c>
      <c r="O4907" s="44">
        <v>0</v>
      </c>
      <c r="P4907" s="44">
        <v>230.841385</v>
      </c>
      <c r="Q4907" s="44">
        <v>258.87063599999999</v>
      </c>
      <c r="R4907" s="44">
        <v>19.437849</v>
      </c>
      <c r="S4907" s="44">
        <v>17.135057</v>
      </c>
      <c r="T4907" s="44">
        <v>136992.359375</v>
      </c>
      <c r="U4907" s="44">
        <v>21661.582031000002</v>
      </c>
      <c r="V4907" s="44">
        <v>0</v>
      </c>
      <c r="W4907" s="44">
        <v>0</v>
      </c>
      <c r="X4907" s="44">
        <v>29726.682602000001</v>
      </c>
      <c r="Y4907" s="44">
        <v>66338.080247999998</v>
      </c>
      <c r="Z4907" s="44">
        <v>3810.7909410000002</v>
      </c>
      <c r="AA4907" s="44">
        <v>72.590128000000007</v>
      </c>
      <c r="AB4907" s="44">
        <v>2.9455339999999999</v>
      </c>
      <c r="AC4907" s="44">
        <v>1.8344560000000001</v>
      </c>
      <c r="AD4907" s="44">
        <v>21043.610869</v>
      </c>
    </row>
    <row r="4908" spans="1:30" x14ac:dyDescent="0.25">
      <c r="A4908">
        <v>207441</v>
      </c>
      <c r="B4908" t="s">
        <v>468</v>
      </c>
      <c r="C4908" t="s">
        <v>498</v>
      </c>
      <c r="D4908" t="s">
        <v>499</v>
      </c>
      <c r="F4908" s="48" t="e">
        <f>VLOOKUP(A4908,'TAZ definitions'!$A$1:$E$1902,2,FALSE)</f>
        <v>#N/A</v>
      </c>
      <c r="G4908" s="48" t="e">
        <f>VLOOKUP(A4908,'TAZ definitions'!$A$1:$E$1902,4,FALSE)</f>
        <v>#N/A</v>
      </c>
      <c r="H4908" s="44">
        <v>146899</v>
      </c>
      <c r="I4908" s="44">
        <v>0</v>
      </c>
      <c r="J4908" s="44">
        <v>23759</v>
      </c>
      <c r="K4908" s="44">
        <v>0</v>
      </c>
      <c r="L4908" s="44">
        <v>0</v>
      </c>
      <c r="M4908" s="44">
        <v>0</v>
      </c>
      <c r="N4908" s="44">
        <v>0</v>
      </c>
      <c r="O4908" s="44">
        <v>0</v>
      </c>
      <c r="P4908" s="44">
        <v>0</v>
      </c>
      <c r="Q4908" s="44">
        <v>0</v>
      </c>
      <c r="R4908" s="44">
        <v>16.765588999999999</v>
      </c>
      <c r="S4908" s="44">
        <v>17.669347999999999</v>
      </c>
      <c r="T4908" s="44">
        <v>146899</v>
      </c>
      <c r="U4908" s="44">
        <v>23759</v>
      </c>
      <c r="V4908" s="44">
        <v>0</v>
      </c>
      <c r="W4908" s="44">
        <v>0</v>
      </c>
      <c r="X4908" s="44">
        <v>0</v>
      </c>
      <c r="Y4908" s="44">
        <v>24744.201752000001</v>
      </c>
      <c r="Z4908" s="44">
        <v>1148.841807</v>
      </c>
      <c r="AA4908" s="44">
        <v>24.043413999999999</v>
      </c>
      <c r="AB4908" s="44">
        <v>1.0893980000000001</v>
      </c>
      <c r="AC4908" s="44">
        <v>0.60104100000000005</v>
      </c>
      <c r="AD4908" s="44">
        <v>7078.8517259999999</v>
      </c>
    </row>
    <row r="4909" spans="1:30" x14ac:dyDescent="0.25">
      <c r="A4909">
        <v>207442</v>
      </c>
      <c r="B4909" t="s">
        <v>468</v>
      </c>
      <c r="C4909" t="s">
        <v>498</v>
      </c>
      <c r="D4909" t="s">
        <v>499</v>
      </c>
      <c r="F4909" s="48" t="e">
        <f>VLOOKUP(A4909,'TAZ definitions'!$A$1:$E$1902,2,FALSE)</f>
        <v>#N/A</v>
      </c>
      <c r="G4909" s="48" t="e">
        <f>VLOOKUP(A4909,'TAZ definitions'!$A$1:$E$1902,4,FALSE)</f>
        <v>#N/A</v>
      </c>
      <c r="H4909" s="44">
        <v>138114</v>
      </c>
      <c r="I4909" s="44">
        <v>0</v>
      </c>
      <c r="J4909" s="44">
        <v>21990</v>
      </c>
      <c r="K4909" s="44">
        <v>0</v>
      </c>
      <c r="L4909" s="44">
        <v>0</v>
      </c>
      <c r="M4909" s="44">
        <v>0</v>
      </c>
      <c r="N4909" s="44">
        <v>0</v>
      </c>
      <c r="O4909" s="44">
        <v>0</v>
      </c>
      <c r="P4909" s="44">
        <v>0</v>
      </c>
      <c r="Q4909" s="44">
        <v>0</v>
      </c>
      <c r="R4909" s="44">
        <v>14.601375000000001</v>
      </c>
      <c r="S4909" s="44">
        <v>14.830899</v>
      </c>
      <c r="T4909" s="44">
        <v>138114</v>
      </c>
      <c r="U4909" s="44">
        <v>21990</v>
      </c>
      <c r="V4909" s="44">
        <v>0</v>
      </c>
      <c r="W4909" s="44">
        <v>0</v>
      </c>
      <c r="X4909" s="44">
        <v>65637.477073999995</v>
      </c>
      <c r="Y4909" s="44">
        <v>112422.47284</v>
      </c>
      <c r="Z4909" s="44">
        <v>4936.2815629999996</v>
      </c>
      <c r="AA4909" s="44">
        <v>110.06729900000001</v>
      </c>
      <c r="AB4909" s="44">
        <v>4.8335600000000003</v>
      </c>
      <c r="AC4909" s="44">
        <v>2.6805859999999999</v>
      </c>
      <c r="AD4909" s="44">
        <v>31068.790516000001</v>
      </c>
    </row>
    <row r="4910" spans="1:30" x14ac:dyDescent="0.25">
      <c r="A4910">
        <v>207443</v>
      </c>
      <c r="B4910" t="s">
        <v>468</v>
      </c>
      <c r="C4910" t="s">
        <v>498</v>
      </c>
      <c r="D4910" t="s">
        <v>499</v>
      </c>
      <c r="F4910" s="48" t="e">
        <f>VLOOKUP(A4910,'TAZ definitions'!$A$1:$E$1902,2,FALSE)</f>
        <v>#N/A</v>
      </c>
      <c r="G4910" s="48" t="e">
        <f>VLOOKUP(A4910,'TAZ definitions'!$A$1:$E$1902,4,FALSE)</f>
        <v>#N/A</v>
      </c>
      <c r="H4910" s="44">
        <v>141249</v>
      </c>
      <c r="I4910" s="44">
        <v>0</v>
      </c>
      <c r="J4910" s="44">
        <v>22465</v>
      </c>
      <c r="K4910" s="44">
        <v>0</v>
      </c>
      <c r="L4910" s="44">
        <v>0</v>
      </c>
      <c r="M4910" s="44">
        <v>0</v>
      </c>
      <c r="N4910" s="44">
        <v>0</v>
      </c>
      <c r="O4910" s="44">
        <v>0</v>
      </c>
      <c r="P4910" s="44">
        <v>219.63226299999999</v>
      </c>
      <c r="Q4910" s="44">
        <v>260.38946499999997</v>
      </c>
      <c r="R4910" s="44">
        <v>13.764465</v>
      </c>
      <c r="S4910" s="44">
        <v>14.012487</v>
      </c>
      <c r="T4910" s="44">
        <v>141247.359375</v>
      </c>
      <c r="U4910" s="44">
        <v>22464.740234000001</v>
      </c>
      <c r="V4910" s="44">
        <v>0</v>
      </c>
      <c r="W4910" s="44">
        <v>0</v>
      </c>
      <c r="X4910" s="44">
        <v>93477.402639000007</v>
      </c>
      <c r="Y4910" s="44">
        <v>134430.24221999999</v>
      </c>
      <c r="Z4910" s="44">
        <v>5507.7273830000004</v>
      </c>
      <c r="AA4910" s="44">
        <v>130.86024800000001</v>
      </c>
      <c r="AB4910" s="44">
        <v>6.22804</v>
      </c>
      <c r="AC4910" s="44">
        <v>3.1850869999999998</v>
      </c>
      <c r="AD4910" s="44">
        <v>37337.840403000002</v>
      </c>
    </row>
    <row r="4911" spans="1:30" x14ac:dyDescent="0.25">
      <c r="A4911">
        <v>207444</v>
      </c>
      <c r="B4911" t="s">
        <v>468</v>
      </c>
      <c r="C4911" t="s">
        <v>498</v>
      </c>
      <c r="D4911" t="s">
        <v>499</v>
      </c>
      <c r="F4911" s="48" t="e">
        <f>VLOOKUP(A4911,'TAZ definitions'!$A$1:$E$1902,2,FALSE)</f>
        <v>#N/A</v>
      </c>
      <c r="G4911" s="48" t="e">
        <f>VLOOKUP(A4911,'TAZ definitions'!$A$1:$E$1902,4,FALSE)</f>
        <v>#N/A</v>
      </c>
      <c r="H4911" s="44">
        <v>141929</v>
      </c>
      <c r="I4911" s="44">
        <v>0</v>
      </c>
      <c r="J4911" s="44">
        <v>22680</v>
      </c>
      <c r="K4911" s="44">
        <v>0</v>
      </c>
      <c r="L4911" s="44">
        <v>0</v>
      </c>
      <c r="M4911" s="44">
        <v>0</v>
      </c>
      <c r="N4911" s="44">
        <v>0</v>
      </c>
      <c r="O4911" s="44">
        <v>0</v>
      </c>
      <c r="P4911" s="44">
        <v>245.71122700000001</v>
      </c>
      <c r="Q4911" s="44">
        <v>280.22830199999999</v>
      </c>
      <c r="R4911" s="44">
        <v>14.259494999999999</v>
      </c>
      <c r="S4911" s="44">
        <v>14.516665</v>
      </c>
      <c r="T4911" s="44">
        <v>141928.515625</v>
      </c>
      <c r="U4911" s="44">
        <v>22679.923827999999</v>
      </c>
      <c r="V4911" s="44">
        <v>0</v>
      </c>
      <c r="W4911" s="44">
        <v>0</v>
      </c>
      <c r="X4911" s="44">
        <v>0</v>
      </c>
      <c r="Y4911" s="44">
        <v>19984.236524</v>
      </c>
      <c r="Z4911" s="44">
        <v>1000.456799</v>
      </c>
      <c r="AA4911" s="44">
        <v>21.665296999999999</v>
      </c>
      <c r="AB4911" s="44">
        <v>0.66254900000000005</v>
      </c>
      <c r="AC4911" s="44">
        <v>0.50587700000000002</v>
      </c>
      <c r="AD4911" s="44">
        <v>5601.9306130000004</v>
      </c>
    </row>
    <row r="4912" spans="1:30" x14ac:dyDescent="0.25">
      <c r="A4912">
        <v>207445</v>
      </c>
      <c r="B4912" t="s">
        <v>468</v>
      </c>
      <c r="C4912" t="s">
        <v>498</v>
      </c>
      <c r="D4912" t="s">
        <v>499</v>
      </c>
      <c r="F4912" s="48" t="e">
        <f>VLOOKUP(A4912,'TAZ definitions'!$A$1:$E$1902,2,FALSE)</f>
        <v>#N/A</v>
      </c>
      <c r="G4912" s="48" t="e">
        <f>VLOOKUP(A4912,'TAZ definitions'!$A$1:$E$1902,4,FALSE)</f>
        <v>#N/A</v>
      </c>
      <c r="H4912" s="44">
        <v>144474</v>
      </c>
      <c r="I4912" s="44">
        <v>0</v>
      </c>
      <c r="J4912" s="44">
        <v>23250</v>
      </c>
      <c r="K4912" s="44">
        <v>0</v>
      </c>
      <c r="L4912" s="44">
        <v>0</v>
      </c>
      <c r="M4912" s="44">
        <v>0</v>
      </c>
      <c r="N4912" s="44">
        <v>0</v>
      </c>
      <c r="O4912" s="44">
        <v>0</v>
      </c>
      <c r="P4912" s="44">
        <v>0</v>
      </c>
      <c r="Q4912" s="44">
        <v>0</v>
      </c>
      <c r="R4912" s="44">
        <v>15.814339</v>
      </c>
      <c r="S4912" s="44">
        <v>15.907121</v>
      </c>
      <c r="T4912" s="44">
        <v>144474</v>
      </c>
      <c r="U4912" s="44">
        <v>23250</v>
      </c>
      <c r="V4912" s="44">
        <v>0</v>
      </c>
      <c r="W4912" s="44">
        <v>0</v>
      </c>
      <c r="X4912" s="44">
        <v>0</v>
      </c>
      <c r="Y4912" s="44">
        <v>84084.481463000004</v>
      </c>
      <c r="Z4912" s="44">
        <v>3755.63202</v>
      </c>
      <c r="AA4912" s="44">
        <v>83.460880000000003</v>
      </c>
      <c r="AB4912" s="44">
        <v>3.3765320000000001</v>
      </c>
      <c r="AC4912" s="44">
        <v>2.0336539999999999</v>
      </c>
      <c r="AD4912" s="44">
        <v>23459.726998999999</v>
      </c>
    </row>
    <row r="4913" spans="1:30" x14ac:dyDescent="0.25">
      <c r="A4913">
        <v>207446</v>
      </c>
      <c r="B4913" t="s">
        <v>468</v>
      </c>
      <c r="C4913" t="s">
        <v>498</v>
      </c>
      <c r="D4913" t="s">
        <v>499</v>
      </c>
      <c r="F4913" s="48" t="e">
        <f>VLOOKUP(A4913,'TAZ definitions'!$A$1:$E$1902,2,FALSE)</f>
        <v>#N/A</v>
      </c>
      <c r="G4913" s="48" t="e">
        <f>VLOOKUP(A4913,'TAZ definitions'!$A$1:$E$1902,4,FALSE)</f>
        <v>#N/A</v>
      </c>
      <c r="H4913" s="44">
        <v>147200</v>
      </c>
      <c r="I4913" s="44">
        <v>0</v>
      </c>
      <c r="J4913" s="44">
        <v>23732</v>
      </c>
      <c r="K4913" s="44">
        <v>0</v>
      </c>
      <c r="L4913" s="44">
        <v>0</v>
      </c>
      <c r="M4913" s="44">
        <v>0</v>
      </c>
      <c r="N4913" s="44">
        <v>0</v>
      </c>
      <c r="O4913" s="44">
        <v>0</v>
      </c>
      <c r="P4913" s="44">
        <v>0</v>
      </c>
      <c r="Q4913" s="44">
        <v>0</v>
      </c>
      <c r="R4913" s="44">
        <v>15.978408999999999</v>
      </c>
      <c r="S4913" s="44">
        <v>16.125852999999999</v>
      </c>
      <c r="T4913" s="44">
        <v>147200</v>
      </c>
      <c r="U4913" s="44">
        <v>23732</v>
      </c>
      <c r="V4913" s="44">
        <v>0</v>
      </c>
      <c r="W4913" s="44">
        <v>0</v>
      </c>
      <c r="X4913" s="44">
        <v>36017.439673000001</v>
      </c>
      <c r="Y4913" s="44">
        <v>106089.522387</v>
      </c>
      <c r="Z4913" s="44">
        <v>4696.4598820000001</v>
      </c>
      <c r="AA4913" s="44">
        <v>103.209337</v>
      </c>
      <c r="AB4913" s="44">
        <v>4.5279780000000001</v>
      </c>
      <c r="AC4913" s="44">
        <v>2.5550299999999999</v>
      </c>
      <c r="AD4913" s="44">
        <v>29600.478087</v>
      </c>
    </row>
    <row r="4914" spans="1:30" x14ac:dyDescent="0.25">
      <c r="A4914">
        <v>207447</v>
      </c>
      <c r="B4914" t="s">
        <v>468</v>
      </c>
      <c r="C4914" t="s">
        <v>498</v>
      </c>
      <c r="D4914" t="s">
        <v>499</v>
      </c>
      <c r="F4914" s="48" t="e">
        <f>VLOOKUP(A4914,'TAZ definitions'!$A$1:$E$1902,2,FALSE)</f>
        <v>#N/A</v>
      </c>
      <c r="G4914" s="48" t="e">
        <f>VLOOKUP(A4914,'TAZ definitions'!$A$1:$E$1902,4,FALSE)</f>
        <v>#N/A</v>
      </c>
      <c r="H4914" s="44">
        <v>146899</v>
      </c>
      <c r="I4914" s="44">
        <v>0</v>
      </c>
      <c r="J4914" s="44">
        <v>23759</v>
      </c>
      <c r="K4914" s="44">
        <v>0</v>
      </c>
      <c r="L4914" s="44">
        <v>0</v>
      </c>
      <c r="M4914" s="44">
        <v>0</v>
      </c>
      <c r="N4914" s="44">
        <v>0</v>
      </c>
      <c r="O4914" s="44">
        <v>0</v>
      </c>
      <c r="P4914" s="44">
        <v>0</v>
      </c>
      <c r="Q4914" s="44">
        <v>0</v>
      </c>
      <c r="R4914" s="44">
        <v>15.841597</v>
      </c>
      <c r="S4914" s="44">
        <v>15.699070000000001</v>
      </c>
      <c r="T4914" s="44">
        <v>146899</v>
      </c>
      <c r="U4914" s="44">
        <v>23758.998047000001</v>
      </c>
      <c r="V4914" s="44">
        <v>0</v>
      </c>
      <c r="W4914" s="44">
        <v>0</v>
      </c>
      <c r="X4914" s="44">
        <v>0</v>
      </c>
      <c r="Y4914" s="44">
        <v>27956.995763999999</v>
      </c>
      <c r="Z4914" s="44">
        <v>1304.0544279999999</v>
      </c>
      <c r="AA4914" s="44">
        <v>28.496769</v>
      </c>
      <c r="AB4914" s="44">
        <v>1.0840449999999999</v>
      </c>
      <c r="AC4914" s="44">
        <v>0.68718299999999999</v>
      </c>
      <c r="AD4914" s="44">
        <v>7848.0282090000001</v>
      </c>
    </row>
    <row r="4915" spans="1:30" x14ac:dyDescent="0.25">
      <c r="A4915">
        <v>207448</v>
      </c>
      <c r="B4915" t="s">
        <v>468</v>
      </c>
      <c r="C4915" t="s">
        <v>498</v>
      </c>
      <c r="D4915" t="s">
        <v>499</v>
      </c>
      <c r="F4915" s="48" t="e">
        <f>VLOOKUP(A4915,'TAZ definitions'!$A$1:$E$1902,2,FALSE)</f>
        <v>#N/A</v>
      </c>
      <c r="G4915" s="48" t="e">
        <f>VLOOKUP(A4915,'TAZ definitions'!$A$1:$E$1902,4,FALSE)</f>
        <v>#N/A</v>
      </c>
      <c r="H4915" s="44">
        <v>133273</v>
      </c>
      <c r="I4915" s="44">
        <v>0</v>
      </c>
      <c r="J4915" s="44">
        <v>20975</v>
      </c>
      <c r="K4915" s="44">
        <v>0</v>
      </c>
      <c r="L4915" s="44">
        <v>0</v>
      </c>
      <c r="M4915" s="44">
        <v>0</v>
      </c>
      <c r="N4915" s="44">
        <v>0</v>
      </c>
      <c r="O4915" s="44">
        <v>0</v>
      </c>
      <c r="P4915" s="44">
        <v>0</v>
      </c>
      <c r="Q4915" s="44">
        <v>0</v>
      </c>
      <c r="R4915" s="44">
        <v>18.402062999999998</v>
      </c>
      <c r="S4915" s="44">
        <v>17.247623000000001</v>
      </c>
      <c r="T4915" s="44">
        <v>133273</v>
      </c>
      <c r="U4915" s="44">
        <v>20975</v>
      </c>
      <c r="V4915" s="44">
        <v>0</v>
      </c>
      <c r="W4915" s="44">
        <v>0</v>
      </c>
      <c r="X4915" s="44">
        <v>21676.242055999999</v>
      </c>
      <c r="Y4915" s="44">
        <v>30237.643466000001</v>
      </c>
      <c r="Z4915" s="44">
        <v>1285.3878090000001</v>
      </c>
      <c r="AA4915" s="44">
        <v>30.824684999999999</v>
      </c>
      <c r="AB4915" s="44">
        <v>1.481994</v>
      </c>
      <c r="AC4915" s="44">
        <v>0.761853</v>
      </c>
      <c r="AD4915" s="44">
        <v>8902.8590729999996</v>
      </c>
    </row>
    <row r="4916" spans="1:30" x14ac:dyDescent="0.25">
      <c r="A4916">
        <v>207449</v>
      </c>
      <c r="B4916" t="s">
        <v>468</v>
      </c>
      <c r="C4916" t="s">
        <v>498</v>
      </c>
      <c r="D4916" t="s">
        <v>499</v>
      </c>
      <c r="F4916" s="48" t="e">
        <f>VLOOKUP(A4916,'TAZ definitions'!$A$1:$E$1902,2,FALSE)</f>
        <v>#N/A</v>
      </c>
      <c r="G4916" s="48" t="e">
        <f>VLOOKUP(A4916,'TAZ definitions'!$A$1:$E$1902,4,FALSE)</f>
        <v>#N/A</v>
      </c>
      <c r="H4916" s="44">
        <v>141179</v>
      </c>
      <c r="I4916" s="44">
        <v>0</v>
      </c>
      <c r="J4916" s="44">
        <v>22681</v>
      </c>
      <c r="K4916" s="44">
        <v>0</v>
      </c>
      <c r="L4916" s="44">
        <v>0</v>
      </c>
      <c r="M4916" s="44">
        <v>0</v>
      </c>
      <c r="N4916" s="44">
        <v>0</v>
      </c>
      <c r="O4916" s="44">
        <v>0</v>
      </c>
      <c r="P4916" s="44">
        <v>266.10791</v>
      </c>
      <c r="Q4916" s="44">
        <v>291.301331</v>
      </c>
      <c r="R4916" s="44">
        <v>17.957139999999999</v>
      </c>
      <c r="S4916" s="44">
        <v>16.247240000000001</v>
      </c>
      <c r="T4916" s="44">
        <v>141178.1875</v>
      </c>
      <c r="U4916" s="44">
        <v>22680.871093999998</v>
      </c>
      <c r="V4916" s="44">
        <v>0</v>
      </c>
      <c r="W4916" s="44">
        <v>0</v>
      </c>
      <c r="X4916" s="44">
        <v>0</v>
      </c>
      <c r="Y4916" s="44">
        <v>89817.781149000002</v>
      </c>
      <c r="Z4916" s="44">
        <v>4004.6734799999999</v>
      </c>
      <c r="AA4916" s="44">
        <v>89.366364000000004</v>
      </c>
      <c r="AB4916" s="44">
        <v>3.5926490000000002</v>
      </c>
      <c r="AC4916" s="44">
        <v>2.1774100000000001</v>
      </c>
      <c r="AD4916" s="44">
        <v>25074.799481999999</v>
      </c>
    </row>
    <row r="4917" spans="1:30" x14ac:dyDescent="0.25">
      <c r="A4917">
        <v>207450</v>
      </c>
      <c r="B4917" t="s">
        <v>468</v>
      </c>
      <c r="C4917" t="s">
        <v>498</v>
      </c>
      <c r="D4917" t="s">
        <v>499</v>
      </c>
      <c r="F4917" s="48" t="e">
        <f>VLOOKUP(A4917,'TAZ definitions'!$A$1:$E$1902,2,FALSE)</f>
        <v>#N/A</v>
      </c>
      <c r="G4917" s="48" t="e">
        <f>VLOOKUP(A4917,'TAZ definitions'!$A$1:$E$1902,4,FALSE)</f>
        <v>#N/A</v>
      </c>
      <c r="H4917" s="44">
        <v>137031</v>
      </c>
      <c r="I4917" s="44">
        <v>0</v>
      </c>
      <c r="J4917" s="44">
        <v>21736</v>
      </c>
      <c r="K4917" s="44">
        <v>0</v>
      </c>
      <c r="L4917" s="44">
        <v>0</v>
      </c>
      <c r="M4917" s="44">
        <v>0</v>
      </c>
      <c r="N4917" s="44">
        <v>0</v>
      </c>
      <c r="O4917" s="44">
        <v>0</v>
      </c>
      <c r="P4917" s="44">
        <v>0</v>
      </c>
      <c r="Q4917" s="44">
        <v>0</v>
      </c>
      <c r="R4917" s="44">
        <v>16.859417000000001</v>
      </c>
      <c r="S4917" s="44">
        <v>16.372885</v>
      </c>
      <c r="T4917" s="44">
        <v>137031</v>
      </c>
      <c r="U4917" s="44">
        <v>21736</v>
      </c>
      <c r="V4917" s="44">
        <v>0</v>
      </c>
      <c r="W4917" s="44">
        <v>0</v>
      </c>
      <c r="X4917" s="44">
        <v>0</v>
      </c>
      <c r="Y4917" s="44">
        <v>0</v>
      </c>
      <c r="Z4917" s="44">
        <v>0</v>
      </c>
      <c r="AA4917" s="44">
        <v>0</v>
      </c>
      <c r="AB4917" s="44">
        <v>0</v>
      </c>
      <c r="AC4917" s="44">
        <v>0</v>
      </c>
      <c r="AD4917" s="44">
        <v>0</v>
      </c>
    </row>
    <row r="4918" spans="1:30" x14ac:dyDescent="0.25">
      <c r="A4918">
        <v>207501</v>
      </c>
      <c r="B4918" t="s">
        <v>468</v>
      </c>
      <c r="C4918" t="s">
        <v>463</v>
      </c>
      <c r="D4918" t="s">
        <v>513</v>
      </c>
      <c r="F4918" s="48" t="e">
        <f>VLOOKUP(A4918,'TAZ definitions'!$A$1:$E$1902,2,FALSE)</f>
        <v>#N/A</v>
      </c>
      <c r="G4918" s="48" t="e">
        <f>VLOOKUP(A4918,'TAZ definitions'!$A$1:$E$1902,4,FALSE)</f>
        <v>#N/A</v>
      </c>
      <c r="H4918" s="44">
        <v>3219</v>
      </c>
      <c r="I4918" s="44">
        <v>0</v>
      </c>
      <c r="J4918" s="44">
        <v>322</v>
      </c>
      <c r="K4918" s="44">
        <v>0</v>
      </c>
      <c r="L4918" s="44">
        <v>0</v>
      </c>
      <c r="M4918" s="44">
        <v>0</v>
      </c>
      <c r="N4918" s="44">
        <v>0</v>
      </c>
      <c r="O4918" s="44">
        <v>0</v>
      </c>
      <c r="P4918" s="44">
        <v>0</v>
      </c>
      <c r="Q4918" s="44">
        <v>0</v>
      </c>
      <c r="R4918" s="44">
        <v>28.469608000000001</v>
      </c>
      <c r="S4918" s="44">
        <v>27.931819999999998</v>
      </c>
      <c r="T4918" s="44">
        <v>3219</v>
      </c>
      <c r="U4918" s="44">
        <v>322</v>
      </c>
      <c r="V4918" s="44">
        <v>0</v>
      </c>
      <c r="W4918" s="44">
        <v>0</v>
      </c>
      <c r="X4918" s="44">
        <v>1091.019579</v>
      </c>
      <c r="Y4918" s="44">
        <v>4180.8194270000004</v>
      </c>
      <c r="Z4918" s="44">
        <v>168.482258</v>
      </c>
      <c r="AA4918" s="44">
        <v>3.7365840000000001</v>
      </c>
      <c r="AB4918" s="44">
        <v>0.164991</v>
      </c>
      <c r="AC4918" s="44">
        <v>9.4183000000000003E-2</v>
      </c>
      <c r="AD4918" s="44">
        <v>1095.1596420000001</v>
      </c>
    </row>
    <row r="4919" spans="1:30" x14ac:dyDescent="0.25">
      <c r="A4919">
        <v>207502</v>
      </c>
      <c r="B4919" t="s">
        <v>468</v>
      </c>
      <c r="C4919" t="s">
        <v>463</v>
      </c>
      <c r="D4919" t="s">
        <v>513</v>
      </c>
      <c r="F4919" s="48" t="e">
        <f>VLOOKUP(A4919,'TAZ definitions'!$A$1:$E$1902,2,FALSE)</f>
        <v>#N/A</v>
      </c>
      <c r="G4919" s="48" t="e">
        <f>VLOOKUP(A4919,'TAZ definitions'!$A$1:$E$1902,4,FALSE)</f>
        <v>#N/A</v>
      </c>
      <c r="H4919" s="44">
        <v>9839</v>
      </c>
      <c r="I4919" s="44">
        <v>0</v>
      </c>
      <c r="J4919" s="44">
        <v>801</v>
      </c>
      <c r="K4919" s="44">
        <v>0</v>
      </c>
      <c r="L4919" s="44">
        <v>0</v>
      </c>
      <c r="M4919" s="44">
        <v>0</v>
      </c>
      <c r="N4919" s="44">
        <v>0</v>
      </c>
      <c r="O4919" s="44">
        <v>0</v>
      </c>
      <c r="P4919" s="44">
        <v>0</v>
      </c>
      <c r="Q4919" s="44">
        <v>0</v>
      </c>
      <c r="R4919" s="44">
        <v>25.89406</v>
      </c>
      <c r="S4919" s="44">
        <v>25.562940999999999</v>
      </c>
      <c r="T4919" s="44">
        <v>9839</v>
      </c>
      <c r="U4919" s="44">
        <v>801</v>
      </c>
      <c r="V4919" s="44">
        <v>0</v>
      </c>
      <c r="W4919" s="44">
        <v>0</v>
      </c>
      <c r="X4919" s="44">
        <v>2190.2032370000002</v>
      </c>
      <c r="Y4919" s="44">
        <v>7863.1128349999999</v>
      </c>
      <c r="Z4919" s="44">
        <v>297.68488600000001</v>
      </c>
      <c r="AA4919" s="44">
        <v>6.9554410000000004</v>
      </c>
      <c r="AB4919" s="44">
        <v>0.29673699999999997</v>
      </c>
      <c r="AC4919" s="44">
        <v>0.169905</v>
      </c>
      <c r="AD4919" s="44">
        <v>1946.9101029999999</v>
      </c>
    </row>
    <row r="4920" spans="1:30" x14ac:dyDescent="0.25">
      <c r="A4920">
        <v>207503</v>
      </c>
      <c r="B4920" t="s">
        <v>468</v>
      </c>
      <c r="C4920" t="s">
        <v>463</v>
      </c>
      <c r="D4920" t="s">
        <v>513</v>
      </c>
      <c r="F4920" s="48" t="e">
        <f>VLOOKUP(A4920,'TAZ definitions'!$A$1:$E$1902,2,FALSE)</f>
        <v>#N/A</v>
      </c>
      <c r="G4920" s="48" t="e">
        <f>VLOOKUP(A4920,'TAZ definitions'!$A$1:$E$1902,4,FALSE)</f>
        <v>#N/A</v>
      </c>
      <c r="H4920" s="44">
        <v>5494</v>
      </c>
      <c r="I4920" s="44">
        <v>0</v>
      </c>
      <c r="J4920" s="44">
        <v>496</v>
      </c>
      <c r="K4920" s="44">
        <v>0</v>
      </c>
      <c r="L4920" s="44">
        <v>0</v>
      </c>
      <c r="M4920" s="44">
        <v>0</v>
      </c>
      <c r="N4920" s="44">
        <v>0</v>
      </c>
      <c r="O4920" s="44">
        <v>0</v>
      </c>
      <c r="P4920" s="44">
        <v>0</v>
      </c>
      <c r="Q4920" s="44">
        <v>0</v>
      </c>
      <c r="R4920" s="44">
        <v>28.770320999999999</v>
      </c>
      <c r="S4920" s="44">
        <v>28.235309999999998</v>
      </c>
      <c r="T4920" s="44">
        <v>5494</v>
      </c>
      <c r="U4920" s="44">
        <v>496</v>
      </c>
      <c r="V4920" s="44">
        <v>0</v>
      </c>
      <c r="W4920" s="44">
        <v>0</v>
      </c>
      <c r="X4920" s="44">
        <v>500.83158200000003</v>
      </c>
      <c r="Y4920" s="44">
        <v>7317.212595</v>
      </c>
      <c r="Z4920" s="44">
        <v>231.406139</v>
      </c>
      <c r="AA4920" s="44">
        <v>6.0623659999999999</v>
      </c>
      <c r="AB4920" s="44">
        <v>0.31146699999999999</v>
      </c>
      <c r="AC4920" s="44">
        <v>0.14433199999999999</v>
      </c>
      <c r="AD4920" s="44">
        <v>1693.5430269999999</v>
      </c>
    </row>
    <row r="4921" spans="1:30" x14ac:dyDescent="0.25">
      <c r="A4921">
        <v>207601</v>
      </c>
      <c r="B4921" t="s">
        <v>468</v>
      </c>
      <c r="C4921" t="s">
        <v>510</v>
      </c>
      <c r="D4921" t="s">
        <v>514</v>
      </c>
      <c r="F4921" s="48" t="e">
        <f>VLOOKUP(A4921,'TAZ definitions'!$A$1:$E$1902,2,FALSE)</f>
        <v>#N/A</v>
      </c>
      <c r="G4921" s="48" t="e">
        <f>VLOOKUP(A4921,'TAZ definitions'!$A$1:$E$1902,4,FALSE)</f>
        <v>#N/A</v>
      </c>
      <c r="H4921" s="44">
        <v>96022</v>
      </c>
      <c r="I4921" s="44">
        <v>0</v>
      </c>
      <c r="J4921" s="44">
        <v>14831</v>
      </c>
      <c r="K4921" s="44">
        <v>0</v>
      </c>
      <c r="L4921" s="44">
        <v>0</v>
      </c>
      <c r="M4921" s="44">
        <v>0</v>
      </c>
      <c r="N4921" s="44">
        <v>0</v>
      </c>
      <c r="O4921" s="44">
        <v>0</v>
      </c>
      <c r="P4921" s="44">
        <v>0</v>
      </c>
      <c r="Q4921" s="44">
        <v>0</v>
      </c>
      <c r="R4921" s="44">
        <v>21.105008999999999</v>
      </c>
      <c r="S4921" s="44">
        <v>21.109940000000002</v>
      </c>
      <c r="T4921" s="44">
        <v>96022</v>
      </c>
      <c r="U4921" s="44">
        <v>14831</v>
      </c>
      <c r="V4921" s="44">
        <v>0</v>
      </c>
      <c r="W4921" s="44">
        <v>0</v>
      </c>
      <c r="X4921" s="44">
        <v>2127.8356979999999</v>
      </c>
      <c r="Y4921" s="44">
        <v>4139.8449460000002</v>
      </c>
      <c r="Z4921" s="44">
        <v>195.566745</v>
      </c>
      <c r="AA4921" s="44">
        <v>4.2064979999999998</v>
      </c>
      <c r="AB4921" s="44">
        <v>0.20289199999999999</v>
      </c>
      <c r="AC4921" s="44">
        <v>0.10727</v>
      </c>
      <c r="AD4921" s="44">
        <v>1235.0556489999999</v>
      </c>
    </row>
    <row r="4922" spans="1:30" x14ac:dyDescent="0.25">
      <c r="A4922">
        <v>207602</v>
      </c>
      <c r="B4922" t="s">
        <v>468</v>
      </c>
      <c r="C4922" t="s">
        <v>510</v>
      </c>
      <c r="D4922" t="s">
        <v>514</v>
      </c>
      <c r="F4922" s="48" t="e">
        <f>VLOOKUP(A4922,'TAZ definitions'!$A$1:$E$1902,2,FALSE)</f>
        <v>#N/A</v>
      </c>
      <c r="G4922" s="48" t="e">
        <f>VLOOKUP(A4922,'TAZ definitions'!$A$1:$E$1902,4,FALSE)</f>
        <v>#N/A</v>
      </c>
      <c r="H4922" s="44">
        <v>120707</v>
      </c>
      <c r="I4922" s="44">
        <v>0</v>
      </c>
      <c r="J4922" s="44">
        <v>19309</v>
      </c>
      <c r="K4922" s="44">
        <v>0</v>
      </c>
      <c r="L4922" s="44">
        <v>0</v>
      </c>
      <c r="M4922" s="44">
        <v>0</v>
      </c>
      <c r="N4922" s="44">
        <v>0</v>
      </c>
      <c r="O4922" s="44">
        <v>0</v>
      </c>
      <c r="P4922" s="44">
        <v>0</v>
      </c>
      <c r="Q4922" s="44">
        <v>0</v>
      </c>
      <c r="R4922" s="44">
        <v>19.137501</v>
      </c>
      <c r="S4922" s="44">
        <v>19.257162000000001</v>
      </c>
      <c r="T4922" s="44">
        <v>120707</v>
      </c>
      <c r="U4922" s="44">
        <v>19309</v>
      </c>
      <c r="V4922" s="44">
        <v>0</v>
      </c>
      <c r="W4922" s="44">
        <v>0</v>
      </c>
      <c r="X4922" s="44">
        <v>1250.9895449999999</v>
      </c>
      <c r="Y4922" s="44">
        <v>12348.790739</v>
      </c>
      <c r="Z4922" s="44">
        <v>408.46460400000001</v>
      </c>
      <c r="AA4922" s="44">
        <v>10.461399</v>
      </c>
      <c r="AB4922" s="44">
        <v>0.503409</v>
      </c>
      <c r="AC4922" s="44">
        <v>0.24835699999999999</v>
      </c>
      <c r="AD4922" s="44">
        <v>2883.9263660000001</v>
      </c>
    </row>
    <row r="4923" spans="1:30" x14ac:dyDescent="0.25">
      <c r="A4923">
        <v>207603</v>
      </c>
      <c r="B4923" t="s">
        <v>468</v>
      </c>
      <c r="C4923" t="s">
        <v>510</v>
      </c>
      <c r="D4923" t="s">
        <v>514</v>
      </c>
      <c r="F4923" s="48" t="e">
        <f>VLOOKUP(A4923,'TAZ definitions'!$A$1:$E$1902,2,FALSE)</f>
        <v>#N/A</v>
      </c>
      <c r="G4923" s="48" t="e">
        <f>VLOOKUP(A4923,'TAZ definitions'!$A$1:$E$1902,4,FALSE)</f>
        <v>#N/A</v>
      </c>
      <c r="H4923" s="44">
        <v>101935</v>
      </c>
      <c r="I4923" s="44">
        <v>0</v>
      </c>
      <c r="J4923" s="44">
        <v>16079</v>
      </c>
      <c r="K4923" s="44">
        <v>0</v>
      </c>
      <c r="L4923" s="44">
        <v>0</v>
      </c>
      <c r="M4923" s="44">
        <v>0</v>
      </c>
      <c r="N4923" s="44">
        <v>0</v>
      </c>
      <c r="O4923" s="44">
        <v>0</v>
      </c>
      <c r="P4923" s="44">
        <v>0</v>
      </c>
      <c r="Q4923" s="44">
        <v>0</v>
      </c>
      <c r="R4923" s="44">
        <v>20.273602</v>
      </c>
      <c r="S4923" s="44">
        <v>19.970542999999999</v>
      </c>
      <c r="T4923" s="44">
        <v>101935</v>
      </c>
      <c r="U4923" s="44">
        <v>16078.999023</v>
      </c>
      <c r="V4923" s="44">
        <v>0</v>
      </c>
      <c r="W4923" s="44">
        <v>0</v>
      </c>
      <c r="X4923" s="44">
        <v>23134.392017999999</v>
      </c>
      <c r="Y4923" s="44">
        <v>37662.189071000001</v>
      </c>
      <c r="Z4923" s="44">
        <v>1648.6279549999999</v>
      </c>
      <c r="AA4923" s="44">
        <v>36.796658000000001</v>
      </c>
      <c r="AB4923" s="44">
        <v>1.887947</v>
      </c>
      <c r="AC4923" s="44">
        <v>0.90800800000000004</v>
      </c>
      <c r="AD4923" s="44">
        <v>10686.917219000001</v>
      </c>
    </row>
    <row r="4924" spans="1:30" x14ac:dyDescent="0.25">
      <c r="A4924">
        <v>207604</v>
      </c>
      <c r="B4924" t="s">
        <v>468</v>
      </c>
      <c r="C4924" t="s">
        <v>510</v>
      </c>
      <c r="D4924" t="s">
        <v>514</v>
      </c>
      <c r="F4924" s="48" t="e">
        <f>VLOOKUP(A4924,'TAZ definitions'!$A$1:$E$1902,2,FALSE)</f>
        <v>#N/A</v>
      </c>
      <c r="G4924" s="48" t="e">
        <f>VLOOKUP(A4924,'TAZ definitions'!$A$1:$E$1902,4,FALSE)</f>
        <v>#N/A</v>
      </c>
      <c r="H4924" s="44">
        <v>135686</v>
      </c>
      <c r="I4924" s="44">
        <v>0</v>
      </c>
      <c r="J4924" s="44">
        <v>21436</v>
      </c>
      <c r="K4924" s="44">
        <v>0</v>
      </c>
      <c r="L4924" s="44">
        <v>0</v>
      </c>
      <c r="M4924" s="44">
        <v>0</v>
      </c>
      <c r="N4924" s="44">
        <v>0</v>
      </c>
      <c r="O4924" s="44">
        <v>0</v>
      </c>
      <c r="P4924" s="44">
        <v>0</v>
      </c>
      <c r="Q4924" s="44">
        <v>0</v>
      </c>
      <c r="R4924" s="44">
        <v>16.646899999999999</v>
      </c>
      <c r="S4924" s="44">
        <v>16.662188</v>
      </c>
      <c r="T4924" s="44">
        <v>135686</v>
      </c>
      <c r="U4924" s="44">
        <v>21436</v>
      </c>
      <c r="V4924" s="44">
        <v>0</v>
      </c>
      <c r="W4924" s="44">
        <v>0</v>
      </c>
      <c r="X4924" s="44">
        <v>459.55139800000001</v>
      </c>
      <c r="Y4924" s="44">
        <v>10995.810702999999</v>
      </c>
      <c r="Z4924" s="44">
        <v>449.65998400000001</v>
      </c>
      <c r="AA4924" s="44">
        <v>9.742623</v>
      </c>
      <c r="AB4924" s="44">
        <v>0.40910800000000003</v>
      </c>
      <c r="AC4924" s="44">
        <v>0.24513699999999999</v>
      </c>
      <c r="AD4924" s="44">
        <v>2839.8604270000001</v>
      </c>
    </row>
    <row r="4925" spans="1:30" x14ac:dyDescent="0.25">
      <c r="A4925">
        <v>207605</v>
      </c>
      <c r="B4925" t="s">
        <v>468</v>
      </c>
      <c r="C4925" t="s">
        <v>510</v>
      </c>
      <c r="D4925" t="s">
        <v>514</v>
      </c>
      <c r="F4925" s="48" t="e">
        <f>VLOOKUP(A4925,'TAZ definitions'!$A$1:$E$1902,2,FALSE)</f>
        <v>#N/A</v>
      </c>
      <c r="G4925" s="48" t="e">
        <f>VLOOKUP(A4925,'TAZ definitions'!$A$1:$E$1902,4,FALSE)</f>
        <v>#N/A</v>
      </c>
      <c r="H4925" s="44">
        <v>131664</v>
      </c>
      <c r="I4925" s="44">
        <v>0</v>
      </c>
      <c r="J4925" s="44">
        <v>20586</v>
      </c>
      <c r="K4925" s="44">
        <v>0</v>
      </c>
      <c r="L4925" s="44">
        <v>0</v>
      </c>
      <c r="M4925" s="44">
        <v>0</v>
      </c>
      <c r="N4925" s="44">
        <v>0</v>
      </c>
      <c r="O4925" s="44">
        <v>0</v>
      </c>
      <c r="P4925" s="44">
        <v>0</v>
      </c>
      <c r="Q4925" s="44">
        <v>0</v>
      </c>
      <c r="R4925" s="44">
        <v>16.753761000000001</v>
      </c>
      <c r="S4925" s="44">
        <v>16.436253000000001</v>
      </c>
      <c r="T4925" s="44">
        <v>131664</v>
      </c>
      <c r="U4925" s="44">
        <v>20586</v>
      </c>
      <c r="V4925" s="44">
        <v>0</v>
      </c>
      <c r="W4925" s="44">
        <v>0</v>
      </c>
      <c r="X4925" s="44">
        <v>45578.434048000003</v>
      </c>
      <c r="Y4925" s="44">
        <v>131437.62876699999</v>
      </c>
      <c r="Z4925" s="44">
        <v>3611.4538120000002</v>
      </c>
      <c r="AA4925" s="44">
        <v>136.46239299999999</v>
      </c>
      <c r="AB4925" s="44">
        <v>8.2323050000000002</v>
      </c>
      <c r="AC4925" s="44">
        <v>2.5632429999999999</v>
      </c>
      <c r="AD4925" s="44">
        <v>32816.467360000002</v>
      </c>
    </row>
    <row r="4926" spans="1:30" x14ac:dyDescent="0.25">
      <c r="A4926">
        <v>207606</v>
      </c>
      <c r="B4926" t="s">
        <v>468</v>
      </c>
      <c r="C4926" t="s">
        <v>510</v>
      </c>
      <c r="D4926" t="s">
        <v>514</v>
      </c>
      <c r="F4926" s="48" t="e">
        <f>VLOOKUP(A4926,'TAZ definitions'!$A$1:$E$1902,2,FALSE)</f>
        <v>#N/A</v>
      </c>
      <c r="G4926" s="48" t="e">
        <f>VLOOKUP(A4926,'TAZ definitions'!$A$1:$E$1902,4,FALSE)</f>
        <v>#N/A</v>
      </c>
      <c r="H4926" s="44">
        <v>64067</v>
      </c>
      <c r="I4926" s="44">
        <v>0</v>
      </c>
      <c r="J4926" s="44">
        <v>10020</v>
      </c>
      <c r="K4926" s="44">
        <v>0</v>
      </c>
      <c r="L4926" s="44">
        <v>0</v>
      </c>
      <c r="M4926" s="44">
        <v>0</v>
      </c>
      <c r="N4926" s="44">
        <v>0</v>
      </c>
      <c r="O4926" s="44">
        <v>0</v>
      </c>
      <c r="P4926" s="44">
        <v>0</v>
      </c>
      <c r="Q4926" s="44">
        <v>0</v>
      </c>
      <c r="R4926" s="44">
        <v>21.403123999999998</v>
      </c>
      <c r="S4926" s="44">
        <v>20.718737000000001</v>
      </c>
      <c r="T4926" s="44">
        <v>64067</v>
      </c>
      <c r="U4926" s="44">
        <v>10020</v>
      </c>
      <c r="V4926" s="44">
        <v>0</v>
      </c>
      <c r="W4926" s="44">
        <v>0</v>
      </c>
      <c r="X4926" s="44">
        <v>84082.943683999998</v>
      </c>
      <c r="Y4926" s="44">
        <v>169382.909541</v>
      </c>
      <c r="Z4926" s="44">
        <v>5400.4998150000001</v>
      </c>
      <c r="AA4926" s="44">
        <v>178.04254800000001</v>
      </c>
      <c r="AB4926" s="44">
        <v>17.479737</v>
      </c>
      <c r="AC4926" s="44">
        <v>4.3007150000000003</v>
      </c>
      <c r="AD4926" s="44">
        <v>60408.343319</v>
      </c>
    </row>
    <row r="4927" spans="1:30" x14ac:dyDescent="0.25">
      <c r="A4927">
        <v>207607</v>
      </c>
      <c r="B4927" t="s">
        <v>468</v>
      </c>
      <c r="C4927" t="s">
        <v>510</v>
      </c>
      <c r="D4927" t="s">
        <v>514</v>
      </c>
      <c r="F4927" s="48" t="e">
        <f>VLOOKUP(A4927,'TAZ definitions'!$A$1:$E$1902,2,FALSE)</f>
        <v>#N/A</v>
      </c>
      <c r="G4927" s="48" t="e">
        <f>VLOOKUP(A4927,'TAZ definitions'!$A$1:$E$1902,4,FALSE)</f>
        <v>#N/A</v>
      </c>
      <c r="H4927" s="44">
        <v>105152</v>
      </c>
      <c r="I4927" s="44">
        <v>0</v>
      </c>
      <c r="J4927" s="44">
        <v>17101</v>
      </c>
      <c r="K4927" s="44">
        <v>0</v>
      </c>
      <c r="L4927" s="44">
        <v>0</v>
      </c>
      <c r="M4927" s="44">
        <v>0</v>
      </c>
      <c r="N4927" s="44">
        <v>0</v>
      </c>
      <c r="O4927" s="44">
        <v>0</v>
      </c>
      <c r="P4927" s="44">
        <v>0</v>
      </c>
      <c r="Q4927" s="44">
        <v>0</v>
      </c>
      <c r="R4927" s="44">
        <v>20.783055999999998</v>
      </c>
      <c r="S4927" s="44">
        <v>19.970499</v>
      </c>
      <c r="T4927" s="44">
        <v>105152</v>
      </c>
      <c r="U4927" s="44">
        <v>17101</v>
      </c>
      <c r="V4927" s="44">
        <v>0</v>
      </c>
      <c r="W4927" s="44">
        <v>0</v>
      </c>
      <c r="X4927" s="44">
        <v>39621.370218999997</v>
      </c>
      <c r="Y4927" s="44">
        <v>85699.723597999997</v>
      </c>
      <c r="Z4927" s="44">
        <v>2272.0222939999999</v>
      </c>
      <c r="AA4927" s="44">
        <v>87.129347999999993</v>
      </c>
      <c r="AB4927" s="44">
        <v>7.5741139999999998</v>
      </c>
      <c r="AC4927" s="44">
        <v>1.810656</v>
      </c>
      <c r="AD4927" s="44">
        <v>26101.599714</v>
      </c>
    </row>
    <row r="4928" spans="1:30" x14ac:dyDescent="0.25">
      <c r="A4928">
        <v>207609</v>
      </c>
      <c r="B4928" t="s">
        <v>468</v>
      </c>
      <c r="C4928" t="s">
        <v>510</v>
      </c>
      <c r="D4928" t="s">
        <v>514</v>
      </c>
      <c r="F4928" s="48" t="e">
        <f>VLOOKUP(A4928,'TAZ definitions'!$A$1:$E$1902,2,FALSE)</f>
        <v>#N/A</v>
      </c>
      <c r="G4928" s="48" t="e">
        <f>VLOOKUP(A4928,'TAZ definitions'!$A$1:$E$1902,4,FALSE)</f>
        <v>#N/A</v>
      </c>
      <c r="H4928" s="44">
        <v>15888</v>
      </c>
      <c r="I4928" s="44">
        <v>0</v>
      </c>
      <c r="J4928" s="44">
        <v>2847</v>
      </c>
      <c r="K4928" s="44">
        <v>0</v>
      </c>
      <c r="L4928" s="44">
        <v>0</v>
      </c>
      <c r="M4928" s="44">
        <v>0</v>
      </c>
      <c r="N4928" s="44">
        <v>0</v>
      </c>
      <c r="O4928" s="44">
        <v>0</v>
      </c>
      <c r="P4928" s="44">
        <v>0</v>
      </c>
      <c r="Q4928" s="44">
        <v>0</v>
      </c>
      <c r="R4928" s="44">
        <v>22.825566999999999</v>
      </c>
      <c r="S4928" s="44">
        <v>22.369731999999999</v>
      </c>
      <c r="T4928" s="44">
        <v>15887.999023</v>
      </c>
      <c r="U4928" s="44">
        <v>2847</v>
      </c>
      <c r="V4928" s="44">
        <v>0</v>
      </c>
      <c r="W4928" s="44">
        <v>0</v>
      </c>
      <c r="X4928" s="44">
        <v>5848.1455349999997</v>
      </c>
      <c r="Y4928" s="44">
        <v>7488.4125899999999</v>
      </c>
      <c r="Z4928" s="44">
        <v>347.44018299999999</v>
      </c>
      <c r="AA4928" s="44">
        <v>8.0818549999999991</v>
      </c>
      <c r="AB4928" s="44">
        <v>0.43497599999999997</v>
      </c>
      <c r="AC4928" s="44">
        <v>0.199712</v>
      </c>
      <c r="AD4928" s="44">
        <v>2404.0160919999998</v>
      </c>
    </row>
    <row r="4929" spans="1:30" x14ac:dyDescent="0.25">
      <c r="A4929">
        <v>207901</v>
      </c>
      <c r="B4929" t="s">
        <v>515</v>
      </c>
      <c r="C4929" t="s">
        <v>516</v>
      </c>
      <c r="D4929" t="s">
        <v>516</v>
      </c>
      <c r="F4929" s="48" t="e">
        <f>VLOOKUP(A4929,'TAZ definitions'!$A$1:$E$1902,2,FALSE)</f>
        <v>#N/A</v>
      </c>
      <c r="G4929" s="48" t="e">
        <f>VLOOKUP(A4929,'TAZ definitions'!$A$1:$E$1902,4,FALSE)</f>
        <v>#N/A</v>
      </c>
      <c r="H4929" s="44">
        <v>58923</v>
      </c>
      <c r="I4929" s="44">
        <v>0</v>
      </c>
      <c r="J4929" s="44">
        <v>6084</v>
      </c>
      <c r="K4929" s="44">
        <v>0</v>
      </c>
      <c r="L4929" s="44">
        <v>0</v>
      </c>
      <c r="M4929" s="44">
        <v>0</v>
      </c>
      <c r="N4929" s="44">
        <v>0</v>
      </c>
      <c r="O4929" s="44">
        <v>0</v>
      </c>
      <c r="P4929" s="44">
        <v>167.16452000000001</v>
      </c>
      <c r="Q4929" s="44">
        <v>115.65289300000001</v>
      </c>
      <c r="R4929" s="44">
        <v>15.604810000000001</v>
      </c>
      <c r="S4929" s="44">
        <v>15.987289000000001</v>
      </c>
      <c r="T4929" s="44">
        <v>58916.960937999997</v>
      </c>
      <c r="U4929" s="44">
        <v>6083.3759769999997</v>
      </c>
      <c r="V4929" s="44">
        <v>0</v>
      </c>
      <c r="W4929" s="44">
        <v>0</v>
      </c>
      <c r="X4929" s="44">
        <v>0</v>
      </c>
      <c r="Y4929" s="44">
        <v>18557.907520000001</v>
      </c>
      <c r="Z4929" s="44">
        <v>598.71535600000004</v>
      </c>
      <c r="AA4929" s="44">
        <v>15.594011</v>
      </c>
      <c r="AB4929" s="44">
        <v>0.83513300000000001</v>
      </c>
      <c r="AC4929" s="44">
        <v>0.36389199999999999</v>
      </c>
      <c r="AD4929" s="44">
        <v>4370.7503969999998</v>
      </c>
    </row>
    <row r="4930" spans="1:30" x14ac:dyDescent="0.25">
      <c r="A4930">
        <v>207902</v>
      </c>
      <c r="B4930" t="s">
        <v>515</v>
      </c>
      <c r="C4930" t="s">
        <v>516</v>
      </c>
      <c r="D4930" t="s">
        <v>516</v>
      </c>
      <c r="F4930" s="48" t="e">
        <f>VLOOKUP(A4930,'TAZ definitions'!$A$1:$E$1902,2,FALSE)</f>
        <v>#N/A</v>
      </c>
      <c r="G4930" s="48" t="e">
        <f>VLOOKUP(A4930,'TAZ definitions'!$A$1:$E$1902,4,FALSE)</f>
        <v>#N/A</v>
      </c>
      <c r="H4930" s="44">
        <v>62984</v>
      </c>
      <c r="I4930" s="44">
        <v>0</v>
      </c>
      <c r="J4930" s="44">
        <v>6694</v>
      </c>
      <c r="K4930" s="44">
        <v>0</v>
      </c>
      <c r="L4930" s="44">
        <v>0</v>
      </c>
      <c r="M4930" s="44">
        <v>0</v>
      </c>
      <c r="N4930" s="44">
        <v>0</v>
      </c>
      <c r="O4930" s="44">
        <v>0</v>
      </c>
      <c r="P4930" s="44">
        <v>134.80839499999999</v>
      </c>
      <c r="Q4930" s="44">
        <v>81.620979000000005</v>
      </c>
      <c r="R4930" s="44">
        <v>16.381813000000001</v>
      </c>
      <c r="S4930" s="44">
        <v>16.308903000000001</v>
      </c>
      <c r="T4930" s="44">
        <v>62951.648437999997</v>
      </c>
      <c r="U4930" s="44">
        <v>6690.5615230000003</v>
      </c>
      <c r="V4930" s="44">
        <v>0</v>
      </c>
      <c r="W4930" s="44">
        <v>0</v>
      </c>
      <c r="X4930" s="44">
        <v>0</v>
      </c>
      <c r="Y4930" s="44">
        <v>91906.263621999999</v>
      </c>
      <c r="Z4930" s="44">
        <v>2297.0546890000001</v>
      </c>
      <c r="AA4930" s="44">
        <v>73.683554999999998</v>
      </c>
      <c r="AB4930" s="44">
        <v>4.4089090000000004</v>
      </c>
      <c r="AC4930" s="44">
        <v>1.6122449999999999</v>
      </c>
      <c r="AD4930" s="44">
        <v>19682.499485</v>
      </c>
    </row>
    <row r="4931" spans="1:30" x14ac:dyDescent="0.25">
      <c r="A4931">
        <v>207903</v>
      </c>
      <c r="B4931" t="s">
        <v>515</v>
      </c>
      <c r="C4931" t="s">
        <v>516</v>
      </c>
      <c r="D4931" t="s">
        <v>516</v>
      </c>
      <c r="F4931" s="48" t="e">
        <f>VLOOKUP(A4931,'TAZ definitions'!$A$1:$E$1902,2,FALSE)</f>
        <v>#N/A</v>
      </c>
      <c r="G4931" s="48" t="e">
        <f>VLOOKUP(A4931,'TAZ definitions'!$A$1:$E$1902,4,FALSE)</f>
        <v>#N/A</v>
      </c>
      <c r="H4931" s="44">
        <v>65515</v>
      </c>
      <c r="I4931" s="44">
        <v>0</v>
      </c>
      <c r="J4931" s="44">
        <v>6751</v>
      </c>
      <c r="K4931" s="44">
        <v>0</v>
      </c>
      <c r="L4931" s="44">
        <v>0</v>
      </c>
      <c r="M4931" s="44">
        <v>0</v>
      </c>
      <c r="N4931" s="44">
        <v>0</v>
      </c>
      <c r="O4931" s="44">
        <v>0</v>
      </c>
      <c r="P4931" s="44">
        <v>125.954369</v>
      </c>
      <c r="Q4931" s="44">
        <v>86.438179000000005</v>
      </c>
      <c r="R4931" s="44">
        <v>13.768511</v>
      </c>
      <c r="S4931" s="44">
        <v>13.283016</v>
      </c>
      <c r="T4931" s="44">
        <v>65486.179687999997</v>
      </c>
      <c r="U4931" s="44">
        <v>6748.0302730000003</v>
      </c>
      <c r="V4931" s="44">
        <v>0</v>
      </c>
      <c r="W4931" s="44">
        <v>0</v>
      </c>
      <c r="X4931" s="44">
        <v>298356.65416699997</v>
      </c>
      <c r="Y4931" s="44">
        <v>465606.04785799998</v>
      </c>
      <c r="Z4931" s="44">
        <v>39693.641979</v>
      </c>
      <c r="AA4931" s="44">
        <v>544.99637299999995</v>
      </c>
      <c r="AB4931" s="44">
        <v>21.949845</v>
      </c>
      <c r="AC4931" s="44">
        <v>15.634404</v>
      </c>
      <c r="AD4931" s="44">
        <v>169353.84689700001</v>
      </c>
    </row>
    <row r="4932" spans="1:30" x14ac:dyDescent="0.25">
      <c r="A4932">
        <v>207904</v>
      </c>
      <c r="B4932" t="s">
        <v>515</v>
      </c>
      <c r="C4932" t="s">
        <v>516</v>
      </c>
      <c r="D4932" t="s">
        <v>516</v>
      </c>
      <c r="F4932" s="48" t="e">
        <f>VLOOKUP(A4932,'TAZ definitions'!$A$1:$E$1902,2,FALSE)</f>
        <v>#N/A</v>
      </c>
      <c r="G4932" s="48" t="e">
        <f>VLOOKUP(A4932,'TAZ definitions'!$A$1:$E$1902,4,FALSE)</f>
        <v>#N/A</v>
      </c>
      <c r="H4932" s="44">
        <v>64868</v>
      </c>
      <c r="I4932" s="44">
        <v>0</v>
      </c>
      <c r="J4932" s="44">
        <v>6718</v>
      </c>
      <c r="K4932" s="44">
        <v>0</v>
      </c>
      <c r="L4932" s="44">
        <v>0</v>
      </c>
      <c r="M4932" s="44">
        <v>0</v>
      </c>
      <c r="N4932" s="44">
        <v>0</v>
      </c>
      <c r="O4932" s="44">
        <v>0</v>
      </c>
      <c r="P4932" s="44">
        <v>0</v>
      </c>
      <c r="Q4932" s="44">
        <v>0</v>
      </c>
      <c r="R4932" s="44">
        <v>16.320043999999999</v>
      </c>
      <c r="S4932" s="44">
        <v>16.29805</v>
      </c>
      <c r="T4932" s="44">
        <v>64868</v>
      </c>
      <c r="U4932" s="44">
        <v>6718</v>
      </c>
      <c r="V4932" s="44">
        <v>0</v>
      </c>
      <c r="W4932" s="44">
        <v>0</v>
      </c>
      <c r="X4932" s="44">
        <v>31167.51613</v>
      </c>
      <c r="Y4932" s="44">
        <v>110654.660854</v>
      </c>
      <c r="Z4932" s="44">
        <v>2971.8577369999998</v>
      </c>
      <c r="AA4932" s="44">
        <v>90.3887</v>
      </c>
      <c r="AB4932" s="44">
        <v>5.2505819999999996</v>
      </c>
      <c r="AC4932" s="44">
        <v>2.0330650000000001</v>
      </c>
      <c r="AD4932" s="44">
        <v>24510.515458999998</v>
      </c>
    </row>
    <row r="4933" spans="1:30" x14ac:dyDescent="0.25">
      <c r="A4933">
        <v>207905</v>
      </c>
      <c r="B4933" t="s">
        <v>515</v>
      </c>
      <c r="C4933" t="s">
        <v>516</v>
      </c>
      <c r="D4933" t="s">
        <v>516</v>
      </c>
      <c r="F4933" s="48" t="e">
        <f>VLOOKUP(A4933,'TAZ definitions'!$A$1:$E$1902,2,FALSE)</f>
        <v>#N/A</v>
      </c>
      <c r="G4933" s="48" t="e">
        <f>VLOOKUP(A4933,'TAZ definitions'!$A$1:$E$1902,4,FALSE)</f>
        <v>#N/A</v>
      </c>
      <c r="H4933" s="44">
        <v>65515</v>
      </c>
      <c r="I4933" s="44">
        <v>0</v>
      </c>
      <c r="J4933" s="44">
        <v>6751</v>
      </c>
      <c r="K4933" s="44">
        <v>0</v>
      </c>
      <c r="L4933" s="44">
        <v>0</v>
      </c>
      <c r="M4933" s="44">
        <v>0</v>
      </c>
      <c r="N4933" s="44">
        <v>0</v>
      </c>
      <c r="O4933" s="44">
        <v>0</v>
      </c>
      <c r="P4933" s="44">
        <v>121.89872699999999</v>
      </c>
      <c r="Q4933" s="44">
        <v>105.374184</v>
      </c>
      <c r="R4933" s="44">
        <v>11.416069999999999</v>
      </c>
      <c r="S4933" s="44">
        <v>11.072354000000001</v>
      </c>
      <c r="T4933" s="44">
        <v>65495.464844000002</v>
      </c>
      <c r="U4933" s="44">
        <v>6748.9868159999996</v>
      </c>
      <c r="V4933" s="44">
        <v>0</v>
      </c>
      <c r="W4933" s="44">
        <v>0</v>
      </c>
      <c r="X4933" s="44">
        <v>13200.071255999999</v>
      </c>
      <c r="Y4933" s="44">
        <v>79305.771938999998</v>
      </c>
      <c r="Z4933" s="44">
        <v>2024.6872000000001</v>
      </c>
      <c r="AA4933" s="44">
        <v>63.908054</v>
      </c>
      <c r="AB4933" s="44">
        <v>3.8241320000000001</v>
      </c>
      <c r="AC4933" s="44">
        <v>1.428779</v>
      </c>
      <c r="AD4933" s="44">
        <v>17299.084673000001</v>
      </c>
    </row>
    <row r="4934" spans="1:30" x14ac:dyDescent="0.25">
      <c r="A4934">
        <v>207906</v>
      </c>
      <c r="B4934" t="s">
        <v>515</v>
      </c>
      <c r="C4934" t="s">
        <v>516</v>
      </c>
      <c r="D4934" t="s">
        <v>516</v>
      </c>
      <c r="F4934" s="48" t="e">
        <f>VLOOKUP(A4934,'TAZ definitions'!$A$1:$E$1902,2,FALSE)</f>
        <v>#N/A</v>
      </c>
      <c r="G4934" s="48" t="e">
        <f>VLOOKUP(A4934,'TAZ definitions'!$A$1:$E$1902,4,FALSE)</f>
        <v>#N/A</v>
      </c>
      <c r="H4934" s="44">
        <v>61210</v>
      </c>
      <c r="I4934" s="44">
        <v>0</v>
      </c>
      <c r="J4934" s="44">
        <v>6502</v>
      </c>
      <c r="K4934" s="44">
        <v>0</v>
      </c>
      <c r="L4934" s="44">
        <v>0</v>
      </c>
      <c r="M4934" s="44">
        <v>0</v>
      </c>
      <c r="N4934" s="44">
        <v>0</v>
      </c>
      <c r="O4934" s="44">
        <v>0</v>
      </c>
      <c r="P4934" s="44">
        <v>140.874008</v>
      </c>
      <c r="Q4934" s="44">
        <v>118.63249999999999</v>
      </c>
      <c r="R4934" s="44">
        <v>11.544036999999999</v>
      </c>
      <c r="S4934" s="44">
        <v>11.44197</v>
      </c>
      <c r="T4934" s="44">
        <v>61196.933594000002</v>
      </c>
      <c r="U4934" s="44">
        <v>6500.6118159999996</v>
      </c>
      <c r="V4934" s="44">
        <v>0</v>
      </c>
      <c r="W4934" s="44">
        <v>0</v>
      </c>
      <c r="X4934" s="44">
        <v>0</v>
      </c>
      <c r="Y4934" s="44">
        <v>17268.039675</v>
      </c>
      <c r="Z4934" s="44">
        <v>454.69173899999998</v>
      </c>
      <c r="AA4934" s="44">
        <v>14.081465</v>
      </c>
      <c r="AB4934" s="44">
        <v>0.822515</v>
      </c>
      <c r="AC4934" s="44">
        <v>0.310807</v>
      </c>
      <c r="AD4934" s="44">
        <v>3771.4220890000001</v>
      </c>
    </row>
    <row r="4935" spans="1:30" x14ac:dyDescent="0.25">
      <c r="A4935">
        <v>207907</v>
      </c>
      <c r="B4935" t="s">
        <v>515</v>
      </c>
      <c r="C4935" t="s">
        <v>516</v>
      </c>
      <c r="D4935" t="s">
        <v>516</v>
      </c>
      <c r="F4935" s="48" t="e">
        <f>VLOOKUP(A4935,'TAZ definitions'!$A$1:$E$1902,2,FALSE)</f>
        <v>#N/A</v>
      </c>
      <c r="G4935" s="48" t="e">
        <f>VLOOKUP(A4935,'TAZ definitions'!$A$1:$E$1902,4,FALSE)</f>
        <v>#N/A</v>
      </c>
      <c r="H4935" s="44">
        <v>63138</v>
      </c>
      <c r="I4935" s="44">
        <v>0</v>
      </c>
      <c r="J4935" s="44">
        <v>6661</v>
      </c>
      <c r="K4935" s="44">
        <v>0</v>
      </c>
      <c r="L4935" s="44">
        <v>0</v>
      </c>
      <c r="M4935" s="44">
        <v>0</v>
      </c>
      <c r="N4935" s="44">
        <v>0</v>
      </c>
      <c r="O4935" s="44">
        <v>0</v>
      </c>
      <c r="P4935" s="44">
        <v>0</v>
      </c>
      <c r="Q4935" s="44">
        <v>0</v>
      </c>
      <c r="R4935" s="44">
        <v>11.033761999999999</v>
      </c>
      <c r="S4935" s="44">
        <v>10.897537</v>
      </c>
      <c r="T4935" s="44">
        <v>63138</v>
      </c>
      <c r="U4935" s="44">
        <v>6661</v>
      </c>
      <c r="V4935" s="44">
        <v>0</v>
      </c>
      <c r="W4935" s="44">
        <v>0</v>
      </c>
      <c r="X4935" s="44">
        <v>0</v>
      </c>
      <c r="Y4935" s="44">
        <v>26448.476317000001</v>
      </c>
      <c r="Z4935" s="44">
        <v>882.38070300000004</v>
      </c>
      <c r="AA4935" s="44">
        <v>22.396933000000001</v>
      </c>
      <c r="AB4935" s="44">
        <v>1.0785260000000001</v>
      </c>
      <c r="AC4935" s="44">
        <v>0.52637500000000004</v>
      </c>
      <c r="AD4935" s="44">
        <v>6179.9004379999997</v>
      </c>
    </row>
    <row r="4936" spans="1:30" x14ac:dyDescent="0.25">
      <c r="A4936">
        <v>207908</v>
      </c>
      <c r="B4936" t="s">
        <v>515</v>
      </c>
      <c r="C4936" t="s">
        <v>516</v>
      </c>
      <c r="D4936" t="s">
        <v>517</v>
      </c>
      <c r="F4936" s="48" t="e">
        <f>VLOOKUP(A4936,'TAZ definitions'!$A$1:$E$1902,2,FALSE)</f>
        <v>#N/A</v>
      </c>
      <c r="G4936" s="48" t="e">
        <f>VLOOKUP(A4936,'TAZ definitions'!$A$1:$E$1902,4,FALSE)</f>
        <v>#N/A</v>
      </c>
      <c r="H4936" s="44">
        <v>69289</v>
      </c>
      <c r="I4936" s="44">
        <v>0</v>
      </c>
      <c r="J4936" s="44">
        <v>7541</v>
      </c>
      <c r="K4936" s="44">
        <v>0</v>
      </c>
      <c r="L4936" s="44">
        <v>0</v>
      </c>
      <c r="M4936" s="44">
        <v>0</v>
      </c>
      <c r="N4936" s="44">
        <v>0</v>
      </c>
      <c r="O4936" s="44">
        <v>0</v>
      </c>
      <c r="P4936" s="44">
        <v>83.769965999999997</v>
      </c>
      <c r="Q4936" s="44">
        <v>104.377968</v>
      </c>
      <c r="R4936" s="44">
        <v>11.921756</v>
      </c>
      <c r="S4936" s="44">
        <v>11.8645</v>
      </c>
      <c r="T4936" s="44">
        <v>69255.125</v>
      </c>
      <c r="U4936" s="44">
        <v>7537.3129879999997</v>
      </c>
      <c r="V4936" s="44">
        <v>0</v>
      </c>
      <c r="W4936" s="44">
        <v>0</v>
      </c>
      <c r="X4936" s="44">
        <v>31480.451841999999</v>
      </c>
      <c r="Y4936" s="44">
        <v>86670.933445000002</v>
      </c>
      <c r="Z4936" s="44">
        <v>2408.9620340000001</v>
      </c>
      <c r="AA4936" s="44">
        <v>71.086793</v>
      </c>
      <c r="AB4936" s="44">
        <v>3.919502</v>
      </c>
      <c r="AC4936" s="44">
        <v>1.6140110000000001</v>
      </c>
      <c r="AD4936" s="44">
        <v>19210.65367</v>
      </c>
    </row>
    <row r="4937" spans="1:30" x14ac:dyDescent="0.25">
      <c r="A4937">
        <v>207909</v>
      </c>
      <c r="B4937" t="s">
        <v>515</v>
      </c>
      <c r="C4937" t="s">
        <v>516</v>
      </c>
      <c r="D4937" t="s">
        <v>517</v>
      </c>
      <c r="F4937" s="48" t="e">
        <f>VLOOKUP(A4937,'TAZ definitions'!$A$1:$E$1902,2,FALSE)</f>
        <v>#N/A</v>
      </c>
      <c r="G4937" s="48" t="e">
        <f>VLOOKUP(A4937,'TAZ definitions'!$A$1:$E$1902,4,FALSE)</f>
        <v>#N/A</v>
      </c>
      <c r="H4937" s="44">
        <v>58469</v>
      </c>
      <c r="I4937" s="44">
        <v>0</v>
      </c>
      <c r="J4937" s="44">
        <v>5509</v>
      </c>
      <c r="K4937" s="44">
        <v>0</v>
      </c>
      <c r="L4937" s="44">
        <v>0</v>
      </c>
      <c r="M4937" s="44">
        <v>0</v>
      </c>
      <c r="N4937" s="44">
        <v>0</v>
      </c>
      <c r="O4937" s="44">
        <v>0</v>
      </c>
      <c r="P4937" s="44">
        <v>0</v>
      </c>
      <c r="Q4937" s="44">
        <v>0</v>
      </c>
      <c r="R4937" s="44">
        <v>16.200201</v>
      </c>
      <c r="S4937" s="44">
        <v>16.139467</v>
      </c>
      <c r="T4937" s="44">
        <v>58469</v>
      </c>
      <c r="U4937" s="44">
        <v>5509</v>
      </c>
      <c r="V4937" s="44">
        <v>0</v>
      </c>
      <c r="W4937" s="44">
        <v>0</v>
      </c>
      <c r="X4937" s="44">
        <v>14017.104792</v>
      </c>
      <c r="Y4937" s="44">
        <v>85496.565096000006</v>
      </c>
      <c r="Z4937" s="44">
        <v>2187.7253599999999</v>
      </c>
      <c r="AA4937" s="44">
        <v>69.186483999999993</v>
      </c>
      <c r="AB4937" s="44">
        <v>4.0885759999999998</v>
      </c>
      <c r="AC4937" s="44">
        <v>1.5307569999999999</v>
      </c>
      <c r="AD4937" s="44">
        <v>18577.217700000001</v>
      </c>
    </row>
    <row r="4938" spans="1:30" x14ac:dyDescent="0.25">
      <c r="A4938">
        <v>207910</v>
      </c>
      <c r="B4938" t="s">
        <v>515</v>
      </c>
      <c r="C4938" t="s">
        <v>516</v>
      </c>
      <c r="D4938" t="s">
        <v>516</v>
      </c>
      <c r="F4938" s="48" t="e">
        <f>VLOOKUP(A4938,'TAZ definitions'!$A$1:$E$1902,2,FALSE)</f>
        <v>#N/A</v>
      </c>
      <c r="G4938" s="48" t="e">
        <f>VLOOKUP(A4938,'TAZ definitions'!$A$1:$E$1902,4,FALSE)</f>
        <v>#N/A</v>
      </c>
      <c r="H4938" s="44">
        <v>67624</v>
      </c>
      <c r="I4938" s="44">
        <v>0</v>
      </c>
      <c r="J4938" s="44">
        <v>7122</v>
      </c>
      <c r="K4938" s="44">
        <v>0</v>
      </c>
      <c r="L4938" s="44">
        <v>0</v>
      </c>
      <c r="M4938" s="44">
        <v>0</v>
      </c>
      <c r="N4938" s="44">
        <v>0</v>
      </c>
      <c r="O4938" s="44">
        <v>0</v>
      </c>
      <c r="P4938" s="44">
        <v>69.793625000000006</v>
      </c>
      <c r="Q4938" s="44">
        <v>101.643227</v>
      </c>
      <c r="R4938" s="44">
        <v>15.083988</v>
      </c>
      <c r="S4938" s="44">
        <v>15.111523999999999</v>
      </c>
      <c r="T4938" s="44">
        <v>67546.367188000004</v>
      </c>
      <c r="U4938" s="44">
        <v>7113.8242190000001</v>
      </c>
      <c r="V4938" s="44">
        <v>0</v>
      </c>
      <c r="W4938" s="44">
        <v>0</v>
      </c>
      <c r="X4938" s="44">
        <v>177.42998800000001</v>
      </c>
      <c r="Y4938" s="44">
        <v>41201.738495999998</v>
      </c>
      <c r="Z4938" s="44">
        <v>1147.6968850000001</v>
      </c>
      <c r="AA4938" s="44">
        <v>33.504984999999998</v>
      </c>
      <c r="AB4938" s="44">
        <v>1.9159619999999999</v>
      </c>
      <c r="AC4938" s="44">
        <v>0.75959399999999999</v>
      </c>
      <c r="AD4938" s="44">
        <v>9184.5289190000003</v>
      </c>
    </row>
    <row r="4939" spans="1:30" x14ac:dyDescent="0.25">
      <c r="A4939">
        <v>207911</v>
      </c>
      <c r="B4939" t="s">
        <v>515</v>
      </c>
      <c r="C4939" t="s">
        <v>516</v>
      </c>
      <c r="D4939" t="s">
        <v>517</v>
      </c>
      <c r="F4939" s="48" t="e">
        <f>VLOOKUP(A4939,'TAZ definitions'!$A$1:$E$1902,2,FALSE)</f>
        <v>#N/A</v>
      </c>
      <c r="G4939" s="48" t="e">
        <f>VLOOKUP(A4939,'TAZ definitions'!$A$1:$E$1902,4,FALSE)</f>
        <v>#N/A</v>
      </c>
      <c r="H4939" s="44">
        <v>65453</v>
      </c>
      <c r="I4939" s="44">
        <v>0</v>
      </c>
      <c r="J4939" s="44">
        <v>7096</v>
      </c>
      <c r="K4939" s="44">
        <v>0</v>
      </c>
      <c r="L4939" s="44">
        <v>0</v>
      </c>
      <c r="M4939" s="44">
        <v>0</v>
      </c>
      <c r="N4939" s="44">
        <v>0</v>
      </c>
      <c r="O4939" s="44">
        <v>0</v>
      </c>
      <c r="P4939" s="44">
        <v>0</v>
      </c>
      <c r="Q4939" s="44">
        <v>0</v>
      </c>
      <c r="R4939" s="44">
        <v>28.579908</v>
      </c>
      <c r="S4939" s="44">
        <v>28.957011999999999</v>
      </c>
      <c r="T4939" s="44">
        <v>65452.996094000002</v>
      </c>
      <c r="U4939" s="44">
        <v>7096</v>
      </c>
      <c r="V4939" s="44">
        <v>0</v>
      </c>
      <c r="W4939" s="44">
        <v>0</v>
      </c>
      <c r="X4939" s="44">
        <v>0</v>
      </c>
      <c r="Y4939" s="44">
        <v>30083.401607</v>
      </c>
      <c r="Z4939" s="44">
        <v>963.69351300000005</v>
      </c>
      <c r="AA4939" s="44">
        <v>25.090515</v>
      </c>
      <c r="AB4939" s="44">
        <v>1.355531</v>
      </c>
      <c r="AC4939" s="44">
        <v>0.58265199999999995</v>
      </c>
      <c r="AD4939" s="44">
        <v>7014.0709969999998</v>
      </c>
    </row>
    <row r="4940" spans="1:30" x14ac:dyDescent="0.25">
      <c r="A4940">
        <v>207912</v>
      </c>
      <c r="B4940" t="s">
        <v>515</v>
      </c>
      <c r="C4940" t="s">
        <v>516</v>
      </c>
      <c r="D4940" t="s">
        <v>516</v>
      </c>
      <c r="F4940" s="48" t="e">
        <f>VLOOKUP(A4940,'TAZ definitions'!$A$1:$E$1902,2,FALSE)</f>
        <v>#N/A</v>
      </c>
      <c r="G4940" s="48" t="e">
        <f>VLOOKUP(A4940,'TAZ definitions'!$A$1:$E$1902,4,FALSE)</f>
        <v>#N/A</v>
      </c>
      <c r="H4940" s="44">
        <v>56892</v>
      </c>
      <c r="I4940" s="44">
        <v>0</v>
      </c>
      <c r="J4940" s="44">
        <v>6251</v>
      </c>
      <c r="K4940" s="44">
        <v>0</v>
      </c>
      <c r="L4940" s="44">
        <v>0</v>
      </c>
      <c r="M4940" s="44">
        <v>0</v>
      </c>
      <c r="N4940" s="44">
        <v>0</v>
      </c>
      <c r="O4940" s="44">
        <v>0</v>
      </c>
      <c r="P4940" s="44">
        <v>0</v>
      </c>
      <c r="Q4940" s="44">
        <v>0</v>
      </c>
      <c r="R4940" s="44">
        <v>25.615086000000002</v>
      </c>
      <c r="S4940" s="44">
        <v>23.205732000000001</v>
      </c>
      <c r="T4940" s="44">
        <v>56892</v>
      </c>
      <c r="U4940" s="44">
        <v>6250.9995120000003</v>
      </c>
      <c r="V4940" s="44">
        <v>0</v>
      </c>
      <c r="W4940" s="44">
        <v>0</v>
      </c>
      <c r="X4940" s="44">
        <v>6290.337047</v>
      </c>
      <c r="Y4940" s="44">
        <v>10400.853458</v>
      </c>
      <c r="Z4940" s="44">
        <v>433.607868</v>
      </c>
      <c r="AA4940" s="44">
        <v>10.134499999999999</v>
      </c>
      <c r="AB4940" s="44">
        <v>0.48017199999999999</v>
      </c>
      <c r="AC4940" s="44">
        <v>0.241812</v>
      </c>
      <c r="AD4940" s="44">
        <v>2891.162965</v>
      </c>
    </row>
    <row r="4941" spans="1:30" x14ac:dyDescent="0.25">
      <c r="A4941">
        <v>207913</v>
      </c>
      <c r="B4941" t="s">
        <v>515</v>
      </c>
      <c r="C4941" t="s">
        <v>516</v>
      </c>
      <c r="D4941" t="s">
        <v>516</v>
      </c>
      <c r="F4941" s="48" t="e">
        <f>VLOOKUP(A4941,'TAZ definitions'!$A$1:$E$1902,2,FALSE)</f>
        <v>#N/A</v>
      </c>
      <c r="G4941" s="48" t="e">
        <f>VLOOKUP(A4941,'TAZ definitions'!$A$1:$E$1902,4,FALSE)</f>
        <v>#N/A</v>
      </c>
      <c r="H4941" s="44">
        <v>67052</v>
      </c>
      <c r="I4941" s="44">
        <v>0</v>
      </c>
      <c r="J4941" s="44">
        <v>7118</v>
      </c>
      <c r="K4941" s="44">
        <v>0</v>
      </c>
      <c r="L4941" s="44">
        <v>0</v>
      </c>
      <c r="M4941" s="44">
        <v>0</v>
      </c>
      <c r="N4941" s="44">
        <v>0</v>
      </c>
      <c r="O4941" s="44">
        <v>0</v>
      </c>
      <c r="P4941" s="44">
        <v>86.566704000000001</v>
      </c>
      <c r="Q4941" s="44">
        <v>104.86303700000001</v>
      </c>
      <c r="R4941" s="44">
        <v>14.401486</v>
      </c>
      <c r="S4941" s="44">
        <v>14.390062</v>
      </c>
      <c r="T4941" s="44">
        <v>67016.203125</v>
      </c>
      <c r="U4941" s="44">
        <v>7114.2001950000003</v>
      </c>
      <c r="V4941" s="44">
        <v>0</v>
      </c>
      <c r="W4941" s="44">
        <v>0</v>
      </c>
      <c r="X4941" s="44">
        <v>0</v>
      </c>
      <c r="Y4941" s="44">
        <v>70969.832282999996</v>
      </c>
      <c r="Z4941" s="44">
        <v>1669.829348</v>
      </c>
      <c r="AA4941" s="44">
        <v>56.151701000000003</v>
      </c>
      <c r="AB4941" s="44">
        <v>3.3603000000000001</v>
      </c>
      <c r="AC4941" s="44">
        <v>1.228915</v>
      </c>
      <c r="AD4941" s="44">
        <v>14876.77187</v>
      </c>
    </row>
    <row r="4942" spans="1:30" x14ac:dyDescent="0.25">
      <c r="A4942">
        <v>207914</v>
      </c>
      <c r="B4942" t="s">
        <v>515</v>
      </c>
      <c r="C4942" t="s">
        <v>516</v>
      </c>
      <c r="D4942" t="s">
        <v>516</v>
      </c>
      <c r="F4942" s="48" t="e">
        <f>VLOOKUP(A4942,'TAZ definitions'!$A$1:$E$1902,2,FALSE)</f>
        <v>#N/A</v>
      </c>
      <c r="G4942" s="48" t="e">
        <f>VLOOKUP(A4942,'TAZ definitions'!$A$1:$E$1902,4,FALSE)</f>
        <v>#N/A</v>
      </c>
      <c r="H4942" s="44">
        <v>64296</v>
      </c>
      <c r="I4942" s="44">
        <v>0</v>
      </c>
      <c r="J4942" s="44">
        <v>6714</v>
      </c>
      <c r="K4942" s="44">
        <v>0</v>
      </c>
      <c r="L4942" s="44">
        <v>0</v>
      </c>
      <c r="M4942" s="44">
        <v>0</v>
      </c>
      <c r="N4942" s="44">
        <v>0</v>
      </c>
      <c r="O4942" s="44">
        <v>0</v>
      </c>
      <c r="P4942" s="44">
        <v>157.23135400000001</v>
      </c>
      <c r="Q4942" s="44">
        <v>70.190749999999994</v>
      </c>
      <c r="R4942" s="44">
        <v>21.234027999999999</v>
      </c>
      <c r="S4942" s="44">
        <v>21.3095</v>
      </c>
      <c r="T4942" s="44">
        <v>64265.445312999997</v>
      </c>
      <c r="U4942" s="44">
        <v>6710.8095700000003</v>
      </c>
      <c r="V4942" s="44">
        <v>0</v>
      </c>
      <c r="W4942" s="44">
        <v>0</v>
      </c>
      <c r="X4942" s="44">
        <v>0</v>
      </c>
      <c r="Y4942" s="44">
        <v>93243.621908000001</v>
      </c>
      <c r="Z4942" s="44">
        <v>2343.5062090000001</v>
      </c>
      <c r="AA4942" s="44">
        <v>74.832809999999995</v>
      </c>
      <c r="AB4942" s="44">
        <v>4.3464999999999998</v>
      </c>
      <c r="AC4942" s="44">
        <v>1.63992</v>
      </c>
      <c r="AD4942" s="44">
        <v>19856.469816000001</v>
      </c>
    </row>
    <row r="4943" spans="1:30" x14ac:dyDescent="0.25">
      <c r="A4943">
        <v>207915</v>
      </c>
      <c r="B4943" t="s">
        <v>515</v>
      </c>
      <c r="C4943" t="s">
        <v>516</v>
      </c>
      <c r="D4943" t="s">
        <v>516</v>
      </c>
      <c r="F4943" s="48" t="e">
        <f>VLOOKUP(A4943,'TAZ definitions'!$A$1:$E$1902,2,FALSE)</f>
        <v>#N/A</v>
      </c>
      <c r="G4943" s="48" t="e">
        <f>VLOOKUP(A4943,'TAZ definitions'!$A$1:$E$1902,4,FALSE)</f>
        <v>#N/A</v>
      </c>
      <c r="H4943" s="44">
        <v>63702</v>
      </c>
      <c r="I4943" s="44">
        <v>0</v>
      </c>
      <c r="J4943" s="44">
        <v>6707</v>
      </c>
      <c r="K4943" s="44">
        <v>0</v>
      </c>
      <c r="L4943" s="44">
        <v>0</v>
      </c>
      <c r="M4943" s="44">
        <v>0</v>
      </c>
      <c r="N4943" s="44">
        <v>0</v>
      </c>
      <c r="O4943" s="44">
        <v>0</v>
      </c>
      <c r="P4943" s="44">
        <v>122.985313</v>
      </c>
      <c r="Q4943" s="44">
        <v>102.58073400000001</v>
      </c>
      <c r="R4943" s="44">
        <v>11.541919999999999</v>
      </c>
      <c r="S4943" s="44">
        <v>11.296756</v>
      </c>
      <c r="T4943" s="44">
        <v>63676.53125</v>
      </c>
      <c r="U4943" s="44">
        <v>6704.3183589999999</v>
      </c>
      <c r="V4943" s="44">
        <v>0</v>
      </c>
      <c r="W4943" s="44">
        <v>0</v>
      </c>
      <c r="X4943" s="44">
        <v>0</v>
      </c>
      <c r="Y4943" s="44">
        <v>28609.669320000001</v>
      </c>
      <c r="Z4943" s="44">
        <v>709.10505799999999</v>
      </c>
      <c r="AA4943" s="44">
        <v>22.954181999999999</v>
      </c>
      <c r="AB4943" s="44">
        <v>1.3348059999999999</v>
      </c>
      <c r="AC4943" s="44">
        <v>0.50133000000000005</v>
      </c>
      <c r="AD4943" s="44">
        <v>6062.401871</v>
      </c>
    </row>
    <row r="4944" spans="1:30" x14ac:dyDescent="0.25">
      <c r="A4944">
        <v>207916</v>
      </c>
      <c r="B4944" t="s">
        <v>515</v>
      </c>
      <c r="C4944" t="s">
        <v>516</v>
      </c>
      <c r="D4944" t="s">
        <v>517</v>
      </c>
      <c r="F4944" s="48" t="e">
        <f>VLOOKUP(A4944,'TAZ definitions'!$A$1:$E$1902,2,FALSE)</f>
        <v>#N/A</v>
      </c>
      <c r="G4944" s="48" t="e">
        <f>VLOOKUP(A4944,'TAZ definitions'!$A$1:$E$1902,4,FALSE)</f>
        <v>#N/A</v>
      </c>
      <c r="H4944" s="44">
        <v>83149</v>
      </c>
      <c r="I4944" s="44">
        <v>0</v>
      </c>
      <c r="J4944" s="44">
        <v>8328</v>
      </c>
      <c r="K4944" s="44">
        <v>0</v>
      </c>
      <c r="L4944" s="44">
        <v>0</v>
      </c>
      <c r="M4944" s="44">
        <v>0</v>
      </c>
      <c r="N4944" s="44">
        <v>0</v>
      </c>
      <c r="O4944" s="44">
        <v>0</v>
      </c>
      <c r="P4944" s="44">
        <v>0</v>
      </c>
      <c r="Q4944" s="44">
        <v>0</v>
      </c>
      <c r="R4944" s="44">
        <v>16.922519999999999</v>
      </c>
      <c r="S4944" s="44">
        <v>16.773271999999999</v>
      </c>
      <c r="T4944" s="44">
        <v>83149</v>
      </c>
      <c r="U4944" s="44">
        <v>8328</v>
      </c>
      <c r="V4944" s="44">
        <v>0</v>
      </c>
      <c r="W4944" s="44">
        <v>0</v>
      </c>
      <c r="X4944" s="44">
        <v>0</v>
      </c>
      <c r="Y4944" s="44">
        <v>17789.707528999999</v>
      </c>
      <c r="Z4944" s="44">
        <v>598.04525699999999</v>
      </c>
      <c r="AA4944" s="44">
        <v>14.928604</v>
      </c>
      <c r="AB4944" s="44">
        <v>0.68610300000000002</v>
      </c>
      <c r="AC4944" s="44">
        <v>0.354489</v>
      </c>
      <c r="AD4944" s="44">
        <v>4088.08311</v>
      </c>
    </row>
    <row r="4945" spans="1:30" x14ac:dyDescent="0.25">
      <c r="A4945">
        <v>207917</v>
      </c>
      <c r="B4945" t="s">
        <v>515</v>
      </c>
      <c r="C4945" t="s">
        <v>516</v>
      </c>
      <c r="D4945" t="s">
        <v>517</v>
      </c>
      <c r="F4945" s="48" t="e">
        <f>VLOOKUP(A4945,'TAZ definitions'!$A$1:$E$1902,2,FALSE)</f>
        <v>#N/A</v>
      </c>
      <c r="G4945" s="48" t="e">
        <f>VLOOKUP(A4945,'TAZ definitions'!$A$1:$E$1902,4,FALSE)</f>
        <v>#N/A</v>
      </c>
      <c r="H4945" s="44">
        <v>75504</v>
      </c>
      <c r="I4945" s="44">
        <v>0</v>
      </c>
      <c r="J4945" s="44">
        <v>8622</v>
      </c>
      <c r="K4945" s="44">
        <v>0</v>
      </c>
      <c r="L4945" s="44">
        <v>0</v>
      </c>
      <c r="M4945" s="44">
        <v>0</v>
      </c>
      <c r="N4945" s="44">
        <v>0</v>
      </c>
      <c r="O4945" s="44">
        <v>0</v>
      </c>
      <c r="P4945" s="44">
        <v>61.578186000000002</v>
      </c>
      <c r="Q4945" s="44">
        <v>101.988388</v>
      </c>
      <c r="R4945" s="44">
        <v>10.885175</v>
      </c>
      <c r="S4945" s="44">
        <v>10.88618</v>
      </c>
      <c r="T4945" s="44">
        <v>75444.859375</v>
      </c>
      <c r="U4945" s="44">
        <v>8615.2460940000001</v>
      </c>
      <c r="V4945" s="44">
        <v>0</v>
      </c>
      <c r="W4945" s="44">
        <v>0</v>
      </c>
      <c r="X4945" s="44">
        <v>23208.072028999999</v>
      </c>
      <c r="Y4945" s="44">
        <v>126513.87757900001</v>
      </c>
      <c r="Z4945" s="44">
        <v>3237.4067970000001</v>
      </c>
      <c r="AA4945" s="44">
        <v>102.451987</v>
      </c>
      <c r="AB4945" s="44">
        <v>6.093343</v>
      </c>
      <c r="AC4945" s="44">
        <v>2.2884000000000002</v>
      </c>
      <c r="AD4945" s="44">
        <v>27668.657128999999</v>
      </c>
    </row>
    <row r="4946" spans="1:30" x14ac:dyDescent="0.25">
      <c r="A4946">
        <v>207918</v>
      </c>
      <c r="B4946" t="s">
        <v>515</v>
      </c>
      <c r="C4946" t="s">
        <v>516</v>
      </c>
      <c r="D4946" t="s">
        <v>484</v>
      </c>
      <c r="F4946" s="48" t="e">
        <f>VLOOKUP(A4946,'TAZ definitions'!$A$1:$E$1902,2,FALSE)</f>
        <v>#N/A</v>
      </c>
      <c r="G4946" s="48" t="e">
        <f>VLOOKUP(A4946,'TAZ definitions'!$A$1:$E$1902,4,FALSE)</f>
        <v>#N/A</v>
      </c>
      <c r="H4946" s="44">
        <v>32721</v>
      </c>
      <c r="I4946" s="44">
        <v>0</v>
      </c>
      <c r="J4946" s="44">
        <v>3492</v>
      </c>
      <c r="K4946" s="44">
        <v>0</v>
      </c>
      <c r="L4946" s="44">
        <v>0</v>
      </c>
      <c r="M4946" s="44">
        <v>0</v>
      </c>
      <c r="N4946" s="44">
        <v>0</v>
      </c>
      <c r="O4946" s="44">
        <v>0</v>
      </c>
      <c r="P4946" s="44">
        <v>0</v>
      </c>
      <c r="Q4946" s="44">
        <v>0</v>
      </c>
      <c r="R4946" s="44">
        <v>27.855768000000001</v>
      </c>
      <c r="S4946" s="44">
        <v>27.537372999999999</v>
      </c>
      <c r="T4946" s="44">
        <v>32721</v>
      </c>
      <c r="U4946" s="44">
        <v>3492</v>
      </c>
      <c r="V4946" s="44">
        <v>0</v>
      </c>
      <c r="W4946" s="44">
        <v>0</v>
      </c>
      <c r="X4946" s="44">
        <v>0</v>
      </c>
      <c r="Y4946" s="44">
        <v>0</v>
      </c>
      <c r="Z4946" s="44">
        <v>0</v>
      </c>
      <c r="AA4946" s="44">
        <v>0</v>
      </c>
      <c r="AB4946" s="44">
        <v>0</v>
      </c>
      <c r="AC4946" s="44">
        <v>0</v>
      </c>
      <c r="AD4946" s="44">
        <v>0</v>
      </c>
    </row>
    <row r="4947" spans="1:30" x14ac:dyDescent="0.25">
      <c r="A4947">
        <v>207919</v>
      </c>
      <c r="B4947" t="s">
        <v>515</v>
      </c>
      <c r="C4947" t="s">
        <v>516</v>
      </c>
      <c r="D4947" t="s">
        <v>517</v>
      </c>
      <c r="F4947" s="48" t="e">
        <f>VLOOKUP(A4947,'TAZ definitions'!$A$1:$E$1902,2,FALSE)</f>
        <v>#N/A</v>
      </c>
      <c r="G4947" s="48" t="e">
        <f>VLOOKUP(A4947,'TAZ definitions'!$A$1:$E$1902,4,FALSE)</f>
        <v>#N/A</v>
      </c>
      <c r="H4947" s="44">
        <v>58619</v>
      </c>
      <c r="I4947" s="44">
        <v>0</v>
      </c>
      <c r="J4947" s="44">
        <v>5524</v>
      </c>
      <c r="K4947" s="44">
        <v>0</v>
      </c>
      <c r="L4947" s="44">
        <v>0</v>
      </c>
      <c r="M4947" s="44">
        <v>0</v>
      </c>
      <c r="N4947" s="44">
        <v>0</v>
      </c>
      <c r="O4947" s="44">
        <v>0</v>
      </c>
      <c r="P4947" s="44">
        <v>0</v>
      </c>
      <c r="Q4947" s="44">
        <v>0</v>
      </c>
      <c r="R4947" s="44">
        <v>17.250724999999999</v>
      </c>
      <c r="S4947" s="44">
        <v>17.427485999999998</v>
      </c>
      <c r="T4947" s="44">
        <v>58619</v>
      </c>
      <c r="U4947" s="44">
        <v>5524</v>
      </c>
      <c r="V4947" s="44">
        <v>0</v>
      </c>
      <c r="W4947" s="44">
        <v>0</v>
      </c>
      <c r="X4947" s="44">
        <v>0</v>
      </c>
      <c r="Y4947" s="44">
        <v>14248.975023000001</v>
      </c>
      <c r="Z4947" s="44">
        <v>411.70000800000003</v>
      </c>
      <c r="AA4947" s="44">
        <v>11.787219</v>
      </c>
      <c r="AB4947" s="44">
        <v>0.64421099999999998</v>
      </c>
      <c r="AC4947" s="44">
        <v>0.26536700000000002</v>
      </c>
      <c r="AD4947" s="44">
        <v>3182.4991150000001</v>
      </c>
    </row>
    <row r="4948" spans="1:30" x14ac:dyDescent="0.25">
      <c r="A4948">
        <v>207920</v>
      </c>
      <c r="B4948" t="s">
        <v>515</v>
      </c>
      <c r="C4948" t="s">
        <v>516</v>
      </c>
      <c r="D4948" t="s">
        <v>517</v>
      </c>
      <c r="F4948" s="48" t="e">
        <f>VLOOKUP(A4948,'TAZ definitions'!$A$1:$E$1902,2,FALSE)</f>
        <v>#N/A</v>
      </c>
      <c r="G4948" s="48" t="e">
        <f>VLOOKUP(A4948,'TAZ definitions'!$A$1:$E$1902,4,FALSE)</f>
        <v>#N/A</v>
      </c>
      <c r="H4948" s="44">
        <v>87094</v>
      </c>
      <c r="I4948" s="44">
        <v>0</v>
      </c>
      <c r="J4948" s="44">
        <v>8457</v>
      </c>
      <c r="K4948" s="44">
        <v>0</v>
      </c>
      <c r="L4948" s="44">
        <v>0</v>
      </c>
      <c r="M4948" s="44">
        <v>0</v>
      </c>
      <c r="N4948" s="44">
        <v>0</v>
      </c>
      <c r="O4948" s="44">
        <v>0</v>
      </c>
      <c r="P4948" s="44">
        <v>0</v>
      </c>
      <c r="Q4948" s="44">
        <v>0</v>
      </c>
      <c r="R4948" s="44">
        <v>17.175781000000001</v>
      </c>
      <c r="S4948" s="44">
        <v>17.239201999999999</v>
      </c>
      <c r="T4948" s="44">
        <v>87094</v>
      </c>
      <c r="U4948" s="44">
        <v>8457</v>
      </c>
      <c r="V4948" s="44">
        <v>0</v>
      </c>
      <c r="W4948" s="44">
        <v>0</v>
      </c>
      <c r="X4948" s="44">
        <v>17484.626855999999</v>
      </c>
      <c r="Y4948" s="44">
        <v>25807.281018999998</v>
      </c>
      <c r="Z4948" s="44">
        <v>792.36936900000001</v>
      </c>
      <c r="AA4948" s="44">
        <v>21.619817000000001</v>
      </c>
      <c r="AB4948" s="44">
        <v>1.1522810000000001</v>
      </c>
      <c r="AC4948" s="44">
        <v>0.50830200000000003</v>
      </c>
      <c r="AD4948" s="44">
        <v>6062.341101</v>
      </c>
    </row>
    <row r="4949" spans="1:30" x14ac:dyDescent="0.25">
      <c r="A4949">
        <v>207921</v>
      </c>
      <c r="B4949" t="s">
        <v>515</v>
      </c>
      <c r="C4949" t="s">
        <v>516</v>
      </c>
      <c r="D4949" t="s">
        <v>516</v>
      </c>
      <c r="F4949" s="48" t="e">
        <f>VLOOKUP(A4949,'TAZ definitions'!$A$1:$E$1902,2,FALSE)</f>
        <v>#N/A</v>
      </c>
      <c r="G4949" s="48" t="e">
        <f>VLOOKUP(A4949,'TAZ definitions'!$A$1:$E$1902,4,FALSE)</f>
        <v>#N/A</v>
      </c>
      <c r="H4949" s="44">
        <v>51619</v>
      </c>
      <c r="I4949" s="44">
        <v>0</v>
      </c>
      <c r="J4949" s="44">
        <v>5053</v>
      </c>
      <c r="K4949" s="44">
        <v>0</v>
      </c>
      <c r="L4949" s="44">
        <v>0</v>
      </c>
      <c r="M4949" s="44">
        <v>0</v>
      </c>
      <c r="N4949" s="44">
        <v>0</v>
      </c>
      <c r="O4949" s="44">
        <v>0</v>
      </c>
      <c r="P4949" s="44">
        <v>0</v>
      </c>
      <c r="Q4949" s="44">
        <v>0</v>
      </c>
      <c r="R4949" s="44">
        <v>23.589812999999999</v>
      </c>
      <c r="S4949" s="44">
        <v>23.926058000000001</v>
      </c>
      <c r="T4949" s="44">
        <v>51619</v>
      </c>
      <c r="U4949" s="44">
        <v>5053</v>
      </c>
      <c r="V4949" s="44">
        <v>0</v>
      </c>
      <c r="W4949" s="44">
        <v>0</v>
      </c>
      <c r="X4949" s="44">
        <v>0</v>
      </c>
      <c r="Y4949" s="44">
        <v>1172.9865259999999</v>
      </c>
      <c r="Z4949" s="44">
        <v>39.177121</v>
      </c>
      <c r="AA4949" s="44">
        <v>0.990259</v>
      </c>
      <c r="AB4949" s="44">
        <v>5.3969999999999997E-2</v>
      </c>
      <c r="AC4949" s="44">
        <v>2.3276000000000002E-2</v>
      </c>
      <c r="AD4949" s="44">
        <v>283.07795099999998</v>
      </c>
    </row>
    <row r="4950" spans="1:30" x14ac:dyDescent="0.25">
      <c r="A4950">
        <v>207922</v>
      </c>
      <c r="B4950" t="s">
        <v>515</v>
      </c>
      <c r="C4950" t="s">
        <v>516</v>
      </c>
      <c r="D4950" t="s">
        <v>516</v>
      </c>
      <c r="F4950" s="48" t="e">
        <f>VLOOKUP(A4950,'TAZ definitions'!$A$1:$E$1902,2,FALSE)</f>
        <v>#N/A</v>
      </c>
      <c r="G4950" s="48" t="e">
        <f>VLOOKUP(A4950,'TAZ definitions'!$A$1:$E$1902,4,FALSE)</f>
        <v>#N/A</v>
      </c>
      <c r="H4950" s="44">
        <v>51713</v>
      </c>
      <c r="I4950" s="44">
        <v>0</v>
      </c>
      <c r="J4950" s="44">
        <v>5053</v>
      </c>
      <c r="K4950" s="44">
        <v>0</v>
      </c>
      <c r="L4950" s="44">
        <v>0</v>
      </c>
      <c r="M4950" s="44">
        <v>0</v>
      </c>
      <c r="N4950" s="44">
        <v>0</v>
      </c>
      <c r="O4950" s="44">
        <v>0</v>
      </c>
      <c r="P4950" s="44">
        <v>0</v>
      </c>
      <c r="Q4950" s="44">
        <v>0</v>
      </c>
      <c r="R4950" s="44">
        <v>25.499995999999999</v>
      </c>
      <c r="S4950" s="44">
        <v>26.344591000000001</v>
      </c>
      <c r="T4950" s="44">
        <v>51713</v>
      </c>
      <c r="U4950" s="44">
        <v>5053</v>
      </c>
      <c r="V4950" s="44">
        <v>0</v>
      </c>
      <c r="W4950" s="44">
        <v>0</v>
      </c>
      <c r="X4950" s="44">
        <v>0</v>
      </c>
      <c r="Y4950" s="44">
        <v>5860.0757990000002</v>
      </c>
      <c r="Z4950" s="44">
        <v>195.70241999999999</v>
      </c>
      <c r="AA4950" s="44">
        <v>4.9497770000000001</v>
      </c>
      <c r="AB4950" s="44">
        <v>0.27168300000000001</v>
      </c>
      <c r="AC4950" s="44">
        <v>0.116261</v>
      </c>
      <c r="AD4950" s="44">
        <v>1417.4904590000001</v>
      </c>
    </row>
    <row r="4951" spans="1:30" x14ac:dyDescent="0.25">
      <c r="A4951">
        <v>207923</v>
      </c>
      <c r="B4951" t="s">
        <v>515</v>
      </c>
      <c r="C4951" t="s">
        <v>516</v>
      </c>
      <c r="D4951" t="s">
        <v>516</v>
      </c>
      <c r="F4951" s="48" t="e">
        <f>VLOOKUP(A4951,'TAZ definitions'!$A$1:$E$1902,2,FALSE)</f>
        <v>#N/A</v>
      </c>
      <c r="G4951" s="48" t="e">
        <f>VLOOKUP(A4951,'TAZ definitions'!$A$1:$E$1902,4,FALSE)</f>
        <v>#N/A</v>
      </c>
      <c r="H4951" s="44">
        <v>50730</v>
      </c>
      <c r="I4951" s="44">
        <v>0</v>
      </c>
      <c r="J4951" s="44">
        <v>5007</v>
      </c>
      <c r="K4951" s="44">
        <v>0</v>
      </c>
      <c r="L4951" s="44">
        <v>0</v>
      </c>
      <c r="M4951" s="44">
        <v>0</v>
      </c>
      <c r="N4951" s="44">
        <v>0</v>
      </c>
      <c r="O4951" s="44">
        <v>0</v>
      </c>
      <c r="P4951" s="44">
        <v>0</v>
      </c>
      <c r="Q4951" s="44">
        <v>0</v>
      </c>
      <c r="R4951" s="44">
        <v>17.623733999999999</v>
      </c>
      <c r="S4951" s="44">
        <v>17.683178000000002</v>
      </c>
      <c r="T4951" s="44">
        <v>50730</v>
      </c>
      <c r="U4951" s="44">
        <v>5007</v>
      </c>
      <c r="V4951" s="44">
        <v>0</v>
      </c>
      <c r="W4951" s="44">
        <v>0</v>
      </c>
      <c r="X4951" s="44">
        <v>0</v>
      </c>
      <c r="Y4951" s="44">
        <v>3272.012107</v>
      </c>
      <c r="Z4951" s="44">
        <v>110.930874</v>
      </c>
      <c r="AA4951" s="44">
        <v>2.7665130000000002</v>
      </c>
      <c r="AB4951" s="44">
        <v>0.13623499999999999</v>
      </c>
      <c r="AC4951" s="44">
        <v>6.5087999999999993E-2</v>
      </c>
      <c r="AD4951" s="44">
        <v>768.44228199999998</v>
      </c>
    </row>
    <row r="4952" spans="1:30" x14ac:dyDescent="0.25">
      <c r="A4952">
        <v>207924</v>
      </c>
      <c r="B4952" t="s">
        <v>515</v>
      </c>
      <c r="C4952" t="s">
        <v>516</v>
      </c>
      <c r="D4952" t="s">
        <v>517</v>
      </c>
      <c r="F4952" s="48" t="e">
        <f>VLOOKUP(A4952,'TAZ definitions'!$A$1:$E$1902,2,FALSE)</f>
        <v>#N/A</v>
      </c>
      <c r="G4952" s="48" t="e">
        <f>VLOOKUP(A4952,'TAZ definitions'!$A$1:$E$1902,4,FALSE)</f>
        <v>#N/A</v>
      </c>
      <c r="H4952" s="44">
        <v>71941</v>
      </c>
      <c r="I4952" s="44">
        <v>0</v>
      </c>
      <c r="J4952" s="44">
        <v>8390</v>
      </c>
      <c r="K4952" s="44">
        <v>0</v>
      </c>
      <c r="L4952" s="44">
        <v>0</v>
      </c>
      <c r="M4952" s="44">
        <v>0</v>
      </c>
      <c r="N4952" s="44">
        <v>0</v>
      </c>
      <c r="O4952" s="44">
        <v>0</v>
      </c>
      <c r="P4952" s="44">
        <v>0</v>
      </c>
      <c r="Q4952" s="44">
        <v>0</v>
      </c>
      <c r="R4952" s="44">
        <v>20.455850999999999</v>
      </c>
      <c r="S4952" s="44">
        <v>20.819258000000001</v>
      </c>
      <c r="T4952" s="44">
        <v>71941</v>
      </c>
      <c r="U4952" s="44">
        <v>8390</v>
      </c>
      <c r="V4952" s="44">
        <v>0</v>
      </c>
      <c r="W4952" s="44">
        <v>0</v>
      </c>
      <c r="X4952" s="44">
        <v>5802.4530610000002</v>
      </c>
      <c r="Y4952" s="44">
        <v>35433.555414000002</v>
      </c>
      <c r="Z4952" s="44">
        <v>995.21437600000002</v>
      </c>
      <c r="AA4952" s="44">
        <v>29.645430999999999</v>
      </c>
      <c r="AB4952" s="44">
        <v>1.6017459999999999</v>
      </c>
      <c r="AC4952" s="44">
        <v>0.66421600000000003</v>
      </c>
      <c r="AD4952" s="44">
        <v>7870.7075679999998</v>
      </c>
    </row>
    <row r="4953" spans="1:30" x14ac:dyDescent="0.25">
      <c r="A4953">
        <v>207925</v>
      </c>
      <c r="B4953" t="s">
        <v>515</v>
      </c>
      <c r="C4953" t="s">
        <v>516</v>
      </c>
      <c r="D4953" t="s">
        <v>518</v>
      </c>
      <c r="F4953" s="48" t="e">
        <f>VLOOKUP(A4953,'TAZ definitions'!$A$1:$E$1902,2,FALSE)</f>
        <v>#N/A</v>
      </c>
      <c r="G4953" s="48" t="e">
        <f>VLOOKUP(A4953,'TAZ definitions'!$A$1:$E$1902,4,FALSE)</f>
        <v>#N/A</v>
      </c>
      <c r="H4953" s="44">
        <v>48064</v>
      </c>
      <c r="I4953" s="44">
        <v>0</v>
      </c>
      <c r="J4953" s="44">
        <v>5489</v>
      </c>
      <c r="K4953" s="44">
        <v>0</v>
      </c>
      <c r="L4953" s="44">
        <v>0</v>
      </c>
      <c r="M4953" s="44">
        <v>0</v>
      </c>
      <c r="N4953" s="44">
        <v>0</v>
      </c>
      <c r="O4953" s="44">
        <v>0</v>
      </c>
      <c r="P4953" s="44">
        <v>0</v>
      </c>
      <c r="Q4953" s="44">
        <v>0</v>
      </c>
      <c r="R4953" s="44">
        <v>20.631367000000001</v>
      </c>
      <c r="S4953" s="44">
        <v>21.649994</v>
      </c>
      <c r="T4953" s="44">
        <v>48064</v>
      </c>
      <c r="U4953" s="44">
        <v>5489.0004879999997</v>
      </c>
      <c r="V4953" s="44">
        <v>0</v>
      </c>
      <c r="W4953" s="44">
        <v>0</v>
      </c>
      <c r="X4953" s="44">
        <v>0</v>
      </c>
      <c r="Y4953" s="44">
        <v>4547.4195849999996</v>
      </c>
      <c r="Z4953" s="44">
        <v>130.89024000000001</v>
      </c>
      <c r="AA4953" s="44">
        <v>3.7795709999999998</v>
      </c>
      <c r="AB4953" s="44">
        <v>0.18252099999999999</v>
      </c>
      <c r="AC4953" s="44">
        <v>8.6294999999999997E-2</v>
      </c>
      <c r="AD4953" s="44">
        <v>979.57017299999995</v>
      </c>
    </row>
    <row r="4954" spans="1:30" x14ac:dyDescent="0.25">
      <c r="A4954">
        <v>207926</v>
      </c>
      <c r="B4954" t="s">
        <v>515</v>
      </c>
      <c r="C4954" t="s">
        <v>516</v>
      </c>
      <c r="D4954" t="s">
        <v>518</v>
      </c>
      <c r="F4954" s="48" t="e">
        <f>VLOOKUP(A4954,'TAZ definitions'!$A$1:$E$1902,2,FALSE)</f>
        <v>#N/A</v>
      </c>
      <c r="G4954" s="48" t="e">
        <f>VLOOKUP(A4954,'TAZ definitions'!$A$1:$E$1902,4,FALSE)</f>
        <v>#N/A</v>
      </c>
      <c r="H4954" s="44">
        <v>75465</v>
      </c>
      <c r="I4954" s="44">
        <v>0</v>
      </c>
      <c r="J4954" s="44">
        <v>8235</v>
      </c>
      <c r="K4954" s="44">
        <v>0</v>
      </c>
      <c r="L4954" s="44">
        <v>0</v>
      </c>
      <c r="M4954" s="44">
        <v>0</v>
      </c>
      <c r="N4954" s="44">
        <v>0</v>
      </c>
      <c r="O4954" s="44">
        <v>0</v>
      </c>
      <c r="P4954" s="44">
        <v>0</v>
      </c>
      <c r="Q4954" s="44">
        <v>0</v>
      </c>
      <c r="R4954" s="44">
        <v>19.220161000000001</v>
      </c>
      <c r="S4954" s="44">
        <v>20.191841</v>
      </c>
      <c r="T4954" s="44">
        <v>75465</v>
      </c>
      <c r="U4954" s="44">
        <v>8235</v>
      </c>
      <c r="V4954" s="44">
        <v>0</v>
      </c>
      <c r="W4954" s="44">
        <v>0</v>
      </c>
      <c r="X4954" s="44">
        <v>14575.670668000001</v>
      </c>
      <c r="Y4954" s="44">
        <v>50492.632087999998</v>
      </c>
      <c r="Z4954" s="44">
        <v>2055.3941799999998</v>
      </c>
      <c r="AA4954" s="44">
        <v>55.107948</v>
      </c>
      <c r="AB4954" s="44">
        <v>2.6403500000000002</v>
      </c>
      <c r="AC4954" s="44">
        <v>1.132361</v>
      </c>
      <c r="AD4954" s="44">
        <v>12822.944305000001</v>
      </c>
    </row>
    <row r="4955" spans="1:30" x14ac:dyDescent="0.25">
      <c r="A4955">
        <v>207927</v>
      </c>
      <c r="B4955" t="s">
        <v>515</v>
      </c>
      <c r="C4955" t="s">
        <v>516</v>
      </c>
      <c r="D4955" t="s">
        <v>518</v>
      </c>
      <c r="F4955" s="48" t="e">
        <f>VLOOKUP(A4955,'TAZ definitions'!$A$1:$E$1902,2,FALSE)</f>
        <v>#N/A</v>
      </c>
      <c r="G4955" s="48" t="e">
        <f>VLOOKUP(A4955,'TAZ definitions'!$A$1:$E$1902,4,FALSE)</f>
        <v>#N/A</v>
      </c>
      <c r="H4955" s="44">
        <v>49134</v>
      </c>
      <c r="I4955" s="44">
        <v>0</v>
      </c>
      <c r="J4955" s="44">
        <v>5546</v>
      </c>
      <c r="K4955" s="44">
        <v>0</v>
      </c>
      <c r="L4955" s="44">
        <v>0</v>
      </c>
      <c r="M4955" s="44">
        <v>0</v>
      </c>
      <c r="N4955" s="44">
        <v>0</v>
      </c>
      <c r="O4955" s="44">
        <v>0</v>
      </c>
      <c r="P4955" s="44">
        <v>0</v>
      </c>
      <c r="Q4955" s="44">
        <v>0</v>
      </c>
      <c r="R4955" s="44">
        <v>23.909282999999999</v>
      </c>
      <c r="S4955" s="44">
        <v>21.809505000000001</v>
      </c>
      <c r="T4955" s="44">
        <v>49134</v>
      </c>
      <c r="U4955" s="44">
        <v>5546</v>
      </c>
      <c r="V4955" s="44">
        <v>0</v>
      </c>
      <c r="W4955" s="44">
        <v>0</v>
      </c>
      <c r="X4955" s="44">
        <v>0</v>
      </c>
      <c r="Y4955" s="44">
        <v>3355.4970269999999</v>
      </c>
      <c r="Z4955" s="44">
        <v>97.527719000000005</v>
      </c>
      <c r="AA4955" s="44">
        <v>2.7824080000000002</v>
      </c>
      <c r="AB4955" s="44">
        <v>0.13545299999999999</v>
      </c>
      <c r="AC4955" s="44">
        <v>6.3847000000000001E-2</v>
      </c>
      <c r="AD4955" s="44">
        <v>726.89959799999997</v>
      </c>
    </row>
    <row r="4956" spans="1:30" x14ac:dyDescent="0.25">
      <c r="A4956">
        <v>207928</v>
      </c>
      <c r="B4956" t="s">
        <v>515</v>
      </c>
      <c r="C4956" t="s">
        <v>516</v>
      </c>
      <c r="D4956" t="s">
        <v>518</v>
      </c>
      <c r="F4956" s="48" t="e">
        <f>VLOOKUP(A4956,'TAZ definitions'!$A$1:$E$1902,2,FALSE)</f>
        <v>#N/A</v>
      </c>
      <c r="G4956" s="48" t="e">
        <f>VLOOKUP(A4956,'TAZ definitions'!$A$1:$E$1902,4,FALSE)</f>
        <v>#N/A</v>
      </c>
      <c r="H4956" s="44">
        <v>58773</v>
      </c>
      <c r="I4956" s="44">
        <v>0</v>
      </c>
      <c r="J4956" s="44">
        <v>7069</v>
      </c>
      <c r="K4956" s="44">
        <v>0</v>
      </c>
      <c r="L4956" s="44">
        <v>0</v>
      </c>
      <c r="M4956" s="44">
        <v>0</v>
      </c>
      <c r="N4956" s="44">
        <v>0</v>
      </c>
      <c r="O4956" s="44">
        <v>0</v>
      </c>
      <c r="P4956" s="44">
        <v>0</v>
      </c>
      <c r="Q4956" s="44">
        <v>0</v>
      </c>
      <c r="R4956" s="44">
        <v>20.41695</v>
      </c>
      <c r="S4956" s="44">
        <v>20.747074000000001</v>
      </c>
      <c r="T4956" s="44">
        <v>58773</v>
      </c>
      <c r="U4956" s="44">
        <v>7069</v>
      </c>
      <c r="V4956" s="44">
        <v>0</v>
      </c>
      <c r="W4956" s="44">
        <v>0</v>
      </c>
      <c r="X4956" s="44">
        <v>21283.437399999999</v>
      </c>
      <c r="Y4956" s="44">
        <v>93551.694455999997</v>
      </c>
      <c r="Z4956" s="44">
        <v>2482.0164060000002</v>
      </c>
      <c r="AA4956" s="44">
        <v>83.355423000000002</v>
      </c>
      <c r="AB4956" s="44">
        <v>4.4093999999999998</v>
      </c>
      <c r="AC4956" s="44">
        <v>1.7479370000000001</v>
      </c>
      <c r="AD4956" s="44">
        <v>20592.933784000001</v>
      </c>
    </row>
    <row r="4957" spans="1:30" x14ac:dyDescent="0.25">
      <c r="A4957">
        <v>207929</v>
      </c>
      <c r="B4957" t="s">
        <v>515</v>
      </c>
      <c r="C4957" t="s">
        <v>516</v>
      </c>
      <c r="D4957" t="s">
        <v>518</v>
      </c>
      <c r="F4957" s="48" t="e">
        <f>VLOOKUP(A4957,'TAZ definitions'!$A$1:$E$1902,2,FALSE)</f>
        <v>#N/A</v>
      </c>
      <c r="G4957" s="48" t="e">
        <f>VLOOKUP(A4957,'TAZ definitions'!$A$1:$E$1902,4,FALSE)</f>
        <v>#N/A</v>
      </c>
      <c r="H4957" s="44">
        <v>41256</v>
      </c>
      <c r="I4957" s="44">
        <v>0</v>
      </c>
      <c r="J4957" s="44">
        <v>5277</v>
      </c>
      <c r="K4957" s="44">
        <v>0</v>
      </c>
      <c r="L4957" s="44">
        <v>0</v>
      </c>
      <c r="M4957" s="44">
        <v>0</v>
      </c>
      <c r="N4957" s="44">
        <v>0</v>
      </c>
      <c r="O4957" s="44">
        <v>0</v>
      </c>
      <c r="P4957" s="44">
        <v>0</v>
      </c>
      <c r="Q4957" s="44">
        <v>0</v>
      </c>
      <c r="R4957" s="44">
        <v>19.100227</v>
      </c>
      <c r="S4957" s="44">
        <v>19.487781999999999</v>
      </c>
      <c r="T4957" s="44">
        <v>41256</v>
      </c>
      <c r="U4957" s="44">
        <v>5277</v>
      </c>
      <c r="V4957" s="44">
        <v>0</v>
      </c>
      <c r="W4957" s="44">
        <v>0</v>
      </c>
      <c r="X4957" s="44">
        <v>0</v>
      </c>
      <c r="Y4957" s="44">
        <v>212.77513099999999</v>
      </c>
      <c r="Z4957" s="44">
        <v>7.2184720000000002</v>
      </c>
      <c r="AA4957" s="44">
        <v>0.179393</v>
      </c>
      <c r="AB4957" s="44">
        <v>8.4030000000000007E-3</v>
      </c>
      <c r="AC4957" s="44">
        <v>4.2379999999999996E-3</v>
      </c>
      <c r="AD4957" s="44">
        <v>49.250154999999999</v>
      </c>
    </row>
    <row r="4958" spans="1:30" x14ac:dyDescent="0.25">
      <c r="A4958">
        <v>207930</v>
      </c>
      <c r="B4958" t="s">
        <v>515</v>
      </c>
      <c r="C4958" t="s">
        <v>516</v>
      </c>
      <c r="D4958" t="s">
        <v>516</v>
      </c>
      <c r="F4958" s="48" t="e">
        <f>VLOOKUP(A4958,'TAZ definitions'!$A$1:$E$1902,2,FALSE)</f>
        <v>#N/A</v>
      </c>
      <c r="G4958" s="48" t="e">
        <f>VLOOKUP(A4958,'TAZ definitions'!$A$1:$E$1902,4,FALSE)</f>
        <v>#N/A</v>
      </c>
      <c r="H4958" s="44">
        <v>60697</v>
      </c>
      <c r="I4958" s="44">
        <v>0</v>
      </c>
      <c r="J4958" s="44">
        <v>6276</v>
      </c>
      <c r="K4958" s="44">
        <v>0</v>
      </c>
      <c r="L4958" s="44">
        <v>0</v>
      </c>
      <c r="M4958" s="44">
        <v>0</v>
      </c>
      <c r="N4958" s="44">
        <v>0</v>
      </c>
      <c r="O4958" s="44">
        <v>0</v>
      </c>
      <c r="P4958" s="44">
        <v>130.55392499999999</v>
      </c>
      <c r="Q4958" s="44">
        <v>71.564301</v>
      </c>
      <c r="R4958" s="44">
        <v>15.604087</v>
      </c>
      <c r="S4958" s="44">
        <v>15.612223999999999</v>
      </c>
      <c r="T4958" s="44">
        <v>60664.847655999998</v>
      </c>
      <c r="U4958" s="44">
        <v>6272.6757809999999</v>
      </c>
      <c r="V4958" s="44">
        <v>0</v>
      </c>
      <c r="W4958" s="44">
        <v>0</v>
      </c>
      <c r="X4958" s="44">
        <v>0</v>
      </c>
      <c r="Y4958" s="44">
        <v>38608.416555999996</v>
      </c>
      <c r="Z4958" s="44">
        <v>1049.5237830000001</v>
      </c>
      <c r="AA4958" s="44">
        <v>31.626465</v>
      </c>
      <c r="AB4958" s="44">
        <v>1.841485</v>
      </c>
      <c r="AC4958" s="44">
        <v>0.70515399999999995</v>
      </c>
      <c r="AD4958" s="44">
        <v>8533.4144969999998</v>
      </c>
    </row>
    <row r="4959" spans="1:30" x14ac:dyDescent="0.25">
      <c r="A4959">
        <v>207931</v>
      </c>
      <c r="B4959" t="s">
        <v>515</v>
      </c>
      <c r="C4959" t="s">
        <v>516</v>
      </c>
      <c r="D4959" t="s">
        <v>516</v>
      </c>
      <c r="F4959" s="48" t="e">
        <f>VLOOKUP(A4959,'TAZ definitions'!$A$1:$E$1902,2,FALSE)</f>
        <v>#N/A</v>
      </c>
      <c r="G4959" s="48" t="e">
        <f>VLOOKUP(A4959,'TAZ definitions'!$A$1:$E$1902,4,FALSE)</f>
        <v>#N/A</v>
      </c>
      <c r="H4959" s="44">
        <v>51659</v>
      </c>
      <c r="I4959" s="44">
        <v>0</v>
      </c>
      <c r="J4959" s="44">
        <v>5053</v>
      </c>
      <c r="K4959" s="44">
        <v>0</v>
      </c>
      <c r="L4959" s="44">
        <v>0</v>
      </c>
      <c r="M4959" s="44">
        <v>0</v>
      </c>
      <c r="N4959" s="44">
        <v>0</v>
      </c>
      <c r="O4959" s="44">
        <v>0</v>
      </c>
      <c r="P4959" s="44">
        <v>203.773605</v>
      </c>
      <c r="Q4959" s="44">
        <v>184.166504</v>
      </c>
      <c r="R4959" s="44">
        <v>13.055329</v>
      </c>
      <c r="S4959" s="44">
        <v>13.057587</v>
      </c>
      <c r="T4959" s="44">
        <v>51656.664062999997</v>
      </c>
      <c r="U4959" s="44">
        <v>5052.7719729999999</v>
      </c>
      <c r="V4959" s="44">
        <v>0</v>
      </c>
      <c r="W4959" s="44">
        <v>0</v>
      </c>
      <c r="X4959" s="44">
        <v>0</v>
      </c>
      <c r="Y4959" s="44">
        <v>8703.6542100000006</v>
      </c>
      <c r="Z4959" s="44">
        <v>290.34808800000002</v>
      </c>
      <c r="AA4959" s="44">
        <v>7.4013619999999998</v>
      </c>
      <c r="AB4959" s="44">
        <v>0.36305599999999999</v>
      </c>
      <c r="AC4959" s="44">
        <v>0.17312900000000001</v>
      </c>
      <c r="AD4959" s="44">
        <v>2047.9913200000001</v>
      </c>
    </row>
    <row r="4960" spans="1:30" x14ac:dyDescent="0.25">
      <c r="A4960">
        <v>207932</v>
      </c>
      <c r="B4960" t="s">
        <v>515</v>
      </c>
      <c r="C4960" t="s">
        <v>516</v>
      </c>
      <c r="D4960" t="s">
        <v>516</v>
      </c>
      <c r="F4960" s="48" t="e">
        <f>VLOOKUP(A4960,'TAZ definitions'!$A$1:$E$1902,2,FALSE)</f>
        <v>#N/A</v>
      </c>
      <c r="G4960" s="48" t="e">
        <f>VLOOKUP(A4960,'TAZ definitions'!$A$1:$E$1902,4,FALSE)</f>
        <v>#N/A</v>
      </c>
      <c r="H4960" s="44">
        <v>56328</v>
      </c>
      <c r="I4960" s="44">
        <v>0</v>
      </c>
      <c r="J4960" s="44">
        <v>6205</v>
      </c>
      <c r="K4960" s="44">
        <v>0</v>
      </c>
      <c r="L4960" s="44">
        <v>0</v>
      </c>
      <c r="M4960" s="44">
        <v>0</v>
      </c>
      <c r="N4960" s="44">
        <v>0</v>
      </c>
      <c r="O4960" s="44">
        <v>0</v>
      </c>
      <c r="P4960" s="44">
        <v>132.98371900000001</v>
      </c>
      <c r="Q4960" s="44">
        <v>70.996932999999999</v>
      </c>
      <c r="R4960" s="44">
        <v>15.772383</v>
      </c>
      <c r="S4960" s="44">
        <v>15.790079</v>
      </c>
      <c r="T4960" s="44">
        <v>56302.867187999997</v>
      </c>
      <c r="U4960" s="44">
        <v>6202.2314450000003</v>
      </c>
      <c r="V4960" s="44">
        <v>0</v>
      </c>
      <c r="W4960" s="44">
        <v>0</v>
      </c>
      <c r="X4960" s="44">
        <v>0</v>
      </c>
      <c r="Y4960" s="44">
        <v>79118.956357999996</v>
      </c>
      <c r="Z4960" s="44">
        <v>2486.6480729999998</v>
      </c>
      <c r="AA4960" s="44">
        <v>65.742063000000002</v>
      </c>
      <c r="AB4960" s="44">
        <v>3.3446980000000002</v>
      </c>
      <c r="AC4960" s="44">
        <v>1.541644</v>
      </c>
      <c r="AD4960" s="44">
        <v>18106.412261000001</v>
      </c>
    </row>
    <row r="4961" spans="1:30" x14ac:dyDescent="0.25">
      <c r="A4961">
        <v>207933</v>
      </c>
      <c r="B4961" t="s">
        <v>515</v>
      </c>
      <c r="C4961" t="s">
        <v>516</v>
      </c>
      <c r="D4961" t="s">
        <v>516</v>
      </c>
      <c r="F4961" s="48" t="e">
        <f>VLOOKUP(A4961,'TAZ definitions'!$A$1:$E$1902,2,FALSE)</f>
        <v>#N/A</v>
      </c>
      <c r="G4961" s="48" t="e">
        <f>VLOOKUP(A4961,'TAZ definitions'!$A$1:$E$1902,4,FALSE)</f>
        <v>#N/A</v>
      </c>
      <c r="H4961" s="44">
        <v>61291</v>
      </c>
      <c r="I4961" s="44">
        <v>0</v>
      </c>
      <c r="J4961" s="44">
        <v>6283</v>
      </c>
      <c r="K4961" s="44">
        <v>0</v>
      </c>
      <c r="L4961" s="44">
        <v>0</v>
      </c>
      <c r="M4961" s="44">
        <v>0</v>
      </c>
      <c r="N4961" s="44">
        <v>0</v>
      </c>
      <c r="O4961" s="44">
        <v>0</v>
      </c>
      <c r="P4961" s="44">
        <v>123.12499200000001</v>
      </c>
      <c r="Q4961" s="44">
        <v>50.608761000000001</v>
      </c>
      <c r="R4961" s="44">
        <v>22.349525</v>
      </c>
      <c r="S4961" s="44">
        <v>22.593146999999998</v>
      </c>
      <c r="T4961" s="44">
        <v>61203.421875</v>
      </c>
      <c r="U4961" s="44">
        <v>6274.0224609999996</v>
      </c>
      <c r="V4961" s="44">
        <v>0</v>
      </c>
      <c r="W4961" s="44">
        <v>0</v>
      </c>
      <c r="X4961" s="44">
        <v>2440.727179</v>
      </c>
      <c r="Y4961" s="44">
        <v>141076.723604</v>
      </c>
      <c r="Z4961" s="44">
        <v>3514.8095760000001</v>
      </c>
      <c r="AA4961" s="44">
        <v>112.169229</v>
      </c>
      <c r="AB4961" s="44">
        <v>6.8702199999999998</v>
      </c>
      <c r="AC4961" s="44">
        <v>2.4816660000000001</v>
      </c>
      <c r="AD4961" s="44">
        <v>30417.935012000002</v>
      </c>
    </row>
    <row r="4962" spans="1:30" x14ac:dyDescent="0.25">
      <c r="A4962">
        <v>207934</v>
      </c>
      <c r="B4962" t="s">
        <v>515</v>
      </c>
      <c r="C4962" t="s">
        <v>516</v>
      </c>
      <c r="D4962" t="s">
        <v>516</v>
      </c>
      <c r="F4962" s="48" t="e">
        <f>VLOOKUP(A4962,'TAZ definitions'!$A$1:$E$1902,2,FALSE)</f>
        <v>#N/A</v>
      </c>
      <c r="G4962" s="48" t="e">
        <f>VLOOKUP(A4962,'TAZ definitions'!$A$1:$E$1902,4,FALSE)</f>
        <v>#N/A</v>
      </c>
      <c r="H4962" s="44">
        <v>57072</v>
      </c>
      <c r="I4962" s="44">
        <v>0</v>
      </c>
      <c r="J4962" s="44">
        <v>6253</v>
      </c>
      <c r="K4962" s="44">
        <v>0</v>
      </c>
      <c r="L4962" s="44">
        <v>0</v>
      </c>
      <c r="M4962" s="44">
        <v>0</v>
      </c>
      <c r="N4962" s="44">
        <v>0</v>
      </c>
      <c r="O4962" s="44">
        <v>0</v>
      </c>
      <c r="P4962" s="44">
        <v>135.078644</v>
      </c>
      <c r="Q4962" s="44">
        <v>49.491881999999997</v>
      </c>
      <c r="R4962" s="44">
        <v>24.198238</v>
      </c>
      <c r="S4962" s="44">
        <v>24.355022000000002</v>
      </c>
      <c r="T4962" s="44">
        <v>57027.429687999997</v>
      </c>
      <c r="U4962" s="44">
        <v>6248.1166990000002</v>
      </c>
      <c r="V4962" s="44">
        <v>0</v>
      </c>
      <c r="W4962" s="44">
        <v>0</v>
      </c>
      <c r="X4962" s="44">
        <v>0</v>
      </c>
      <c r="Y4962" s="44">
        <v>1001.13858</v>
      </c>
      <c r="Z4962" s="44">
        <v>33.422936</v>
      </c>
      <c r="AA4962" s="44">
        <v>0.84565199999999996</v>
      </c>
      <c r="AB4962" s="44">
        <v>4.5899000000000002E-2</v>
      </c>
      <c r="AC4962" s="44">
        <v>1.9868E-2</v>
      </c>
      <c r="AD4962" s="44">
        <v>241.39295799999999</v>
      </c>
    </row>
    <row r="4963" spans="1:30" x14ac:dyDescent="0.25">
      <c r="A4963">
        <v>207935</v>
      </c>
      <c r="B4963" t="s">
        <v>515</v>
      </c>
      <c r="C4963" t="s">
        <v>516</v>
      </c>
      <c r="D4963" t="s">
        <v>516</v>
      </c>
      <c r="F4963" s="48" t="e">
        <f>VLOOKUP(A4963,'TAZ definitions'!$A$1:$E$1902,2,FALSE)</f>
        <v>#N/A</v>
      </c>
      <c r="G4963" s="48" t="e">
        <f>VLOOKUP(A4963,'TAZ definitions'!$A$1:$E$1902,4,FALSE)</f>
        <v>#N/A</v>
      </c>
      <c r="H4963" s="44">
        <v>62985</v>
      </c>
      <c r="I4963" s="44">
        <v>0</v>
      </c>
      <c r="J4963" s="44">
        <v>6691</v>
      </c>
      <c r="K4963" s="44">
        <v>0</v>
      </c>
      <c r="L4963" s="44">
        <v>0</v>
      </c>
      <c r="M4963" s="44">
        <v>0</v>
      </c>
      <c r="N4963" s="44">
        <v>0</v>
      </c>
      <c r="O4963" s="44">
        <v>0</v>
      </c>
      <c r="P4963" s="44">
        <v>125.16815200000001</v>
      </c>
      <c r="Q4963" s="44">
        <v>54.636299000000001</v>
      </c>
      <c r="R4963" s="44">
        <v>18.585304000000001</v>
      </c>
      <c r="S4963" s="44">
        <v>18.440052000000001</v>
      </c>
      <c r="T4963" s="44">
        <v>62925.226562999997</v>
      </c>
      <c r="U4963" s="44">
        <v>6684.6503910000001</v>
      </c>
      <c r="V4963" s="44">
        <v>0</v>
      </c>
      <c r="W4963" s="44">
        <v>0</v>
      </c>
      <c r="X4963" s="44">
        <v>0</v>
      </c>
      <c r="Y4963" s="44">
        <v>110123.950595</v>
      </c>
      <c r="Z4963" s="44">
        <v>2741.3165669999998</v>
      </c>
      <c r="AA4963" s="44">
        <v>86.864311000000001</v>
      </c>
      <c r="AB4963" s="44">
        <v>5.3759730000000001</v>
      </c>
      <c r="AC4963" s="44">
        <v>1.945794</v>
      </c>
      <c r="AD4963" s="44">
        <v>23821.776257000001</v>
      </c>
    </row>
    <row r="4964" spans="1:30" x14ac:dyDescent="0.25">
      <c r="A4964">
        <v>207936</v>
      </c>
      <c r="B4964" t="s">
        <v>515</v>
      </c>
      <c r="C4964" t="s">
        <v>516</v>
      </c>
      <c r="D4964" t="s">
        <v>516</v>
      </c>
      <c r="F4964" s="48" t="e">
        <f>VLOOKUP(A4964,'TAZ definitions'!$A$1:$E$1902,2,FALSE)</f>
        <v>#N/A</v>
      </c>
      <c r="G4964" s="48" t="e">
        <f>VLOOKUP(A4964,'TAZ definitions'!$A$1:$E$1902,4,FALSE)</f>
        <v>#N/A</v>
      </c>
      <c r="H4964" s="44">
        <v>61769</v>
      </c>
      <c r="I4964" s="44">
        <v>0</v>
      </c>
      <c r="J4964" s="44">
        <v>6664</v>
      </c>
      <c r="K4964" s="44">
        <v>0</v>
      </c>
      <c r="L4964" s="44">
        <v>0</v>
      </c>
      <c r="M4964" s="44">
        <v>0</v>
      </c>
      <c r="N4964" s="44">
        <v>0</v>
      </c>
      <c r="O4964" s="44">
        <v>0</v>
      </c>
      <c r="P4964" s="44">
        <v>139.60307299999999</v>
      </c>
      <c r="Q4964" s="44">
        <v>58.012501</v>
      </c>
      <c r="R4964" s="44">
        <v>20.398520999999999</v>
      </c>
      <c r="S4964" s="44">
        <v>20.489146999999999</v>
      </c>
      <c r="T4964" s="44">
        <v>61725.160155999998</v>
      </c>
      <c r="U4964" s="44">
        <v>6659.2700199999999</v>
      </c>
      <c r="V4964" s="44">
        <v>0</v>
      </c>
      <c r="W4964" s="44">
        <v>0</v>
      </c>
      <c r="X4964" s="44">
        <v>0</v>
      </c>
      <c r="Y4964" s="44">
        <v>4170.6782899999998</v>
      </c>
      <c r="Z4964" s="44">
        <v>132.49103199999999</v>
      </c>
      <c r="AA4964" s="44">
        <v>3.5075989999999999</v>
      </c>
      <c r="AB4964" s="44">
        <v>0.18793399999999999</v>
      </c>
      <c r="AC4964" s="44">
        <v>8.1309000000000006E-2</v>
      </c>
      <c r="AD4964" s="44">
        <v>978.55539599999997</v>
      </c>
    </row>
    <row r="4965" spans="1:30" x14ac:dyDescent="0.25">
      <c r="A4965">
        <v>207937</v>
      </c>
      <c r="B4965" t="s">
        <v>515</v>
      </c>
      <c r="C4965" t="s">
        <v>516</v>
      </c>
      <c r="D4965" t="s">
        <v>516</v>
      </c>
      <c r="F4965" s="48" t="e">
        <f>VLOOKUP(A4965,'TAZ definitions'!$A$1:$E$1902,2,FALSE)</f>
        <v>#N/A</v>
      </c>
      <c r="G4965" s="48" t="e">
        <f>VLOOKUP(A4965,'TAZ definitions'!$A$1:$E$1902,4,FALSE)</f>
        <v>#N/A</v>
      </c>
      <c r="H4965" s="44">
        <v>64008</v>
      </c>
      <c r="I4965" s="44">
        <v>0</v>
      </c>
      <c r="J4965" s="44">
        <v>6702</v>
      </c>
      <c r="K4965" s="44">
        <v>0</v>
      </c>
      <c r="L4965" s="44">
        <v>0</v>
      </c>
      <c r="M4965" s="44">
        <v>0</v>
      </c>
      <c r="N4965" s="44">
        <v>0</v>
      </c>
      <c r="O4965" s="44">
        <v>0</v>
      </c>
      <c r="P4965" s="44">
        <v>110.96444700000001</v>
      </c>
      <c r="Q4965" s="44">
        <v>88.537932999999995</v>
      </c>
      <c r="R4965" s="44">
        <v>15.592881</v>
      </c>
      <c r="S4965" s="44">
        <v>15.438542</v>
      </c>
      <c r="T4965" s="44">
        <v>63931.851562999997</v>
      </c>
      <c r="U4965" s="44">
        <v>6694.0268550000001</v>
      </c>
      <c r="V4965" s="44">
        <v>0</v>
      </c>
      <c r="W4965" s="44">
        <v>0</v>
      </c>
      <c r="X4965" s="44">
        <v>0</v>
      </c>
      <c r="Y4965" s="44">
        <v>46561.714513999999</v>
      </c>
      <c r="Z4965" s="44">
        <v>1218.533134</v>
      </c>
      <c r="AA4965" s="44">
        <v>37.716622000000001</v>
      </c>
      <c r="AB4965" s="44">
        <v>2.1454369999999998</v>
      </c>
      <c r="AC4965" s="44">
        <v>0.83590500000000001</v>
      </c>
      <c r="AD4965" s="44">
        <v>10072.029123</v>
      </c>
    </row>
    <row r="4966" spans="1:30" x14ac:dyDescent="0.25">
      <c r="A4966">
        <v>207938</v>
      </c>
      <c r="B4966" t="s">
        <v>515</v>
      </c>
      <c r="C4966" t="s">
        <v>516</v>
      </c>
      <c r="D4966" t="s">
        <v>519</v>
      </c>
      <c r="F4966" s="48" t="e">
        <f>VLOOKUP(A4966,'TAZ definitions'!$A$1:$E$1902,2,FALSE)</f>
        <v>#N/A</v>
      </c>
      <c r="G4966" s="48" t="e">
        <f>VLOOKUP(A4966,'TAZ definitions'!$A$1:$E$1902,4,FALSE)</f>
        <v>#N/A</v>
      </c>
      <c r="H4966" s="44">
        <v>114417</v>
      </c>
      <c r="I4966" s="44">
        <v>5764</v>
      </c>
      <c r="J4966" s="44">
        <v>12912</v>
      </c>
      <c r="K4966" s="44">
        <v>291</v>
      </c>
      <c r="L4966" s="44">
        <v>0</v>
      </c>
      <c r="M4966" s="44">
        <v>0</v>
      </c>
      <c r="N4966" s="44">
        <v>0</v>
      </c>
      <c r="O4966" s="44">
        <v>0</v>
      </c>
      <c r="P4966" s="44">
        <v>64.624923999999993</v>
      </c>
      <c r="Q4966" s="44">
        <v>63.791370000000001</v>
      </c>
      <c r="R4966" s="44">
        <v>16.559887</v>
      </c>
      <c r="S4966" s="44">
        <v>16.771647999999999</v>
      </c>
      <c r="T4966" s="44">
        <v>112868.820313</v>
      </c>
      <c r="U4966" s="44">
        <v>12732.166015999999</v>
      </c>
      <c r="V4966" s="44">
        <v>0</v>
      </c>
      <c r="W4966" s="44">
        <v>0</v>
      </c>
      <c r="X4966" s="44">
        <v>0</v>
      </c>
      <c r="Y4966" s="44">
        <v>11478.174816000001</v>
      </c>
      <c r="Z4966" s="44">
        <v>328.21581700000002</v>
      </c>
      <c r="AA4966" s="44">
        <v>9.568206</v>
      </c>
      <c r="AB4966" s="44">
        <v>0.48398000000000002</v>
      </c>
      <c r="AC4966" s="44">
        <v>0.21690000000000001</v>
      </c>
      <c r="AD4966" s="44">
        <v>2501.8277929999999</v>
      </c>
    </row>
    <row r="4967" spans="1:30" x14ac:dyDescent="0.25">
      <c r="A4967">
        <v>207939</v>
      </c>
      <c r="B4967" t="s">
        <v>515</v>
      </c>
      <c r="C4967" t="s">
        <v>516</v>
      </c>
      <c r="D4967" t="s">
        <v>519</v>
      </c>
      <c r="F4967" s="48" t="e">
        <f>VLOOKUP(A4967,'TAZ definitions'!$A$1:$E$1902,2,FALSE)</f>
        <v>#N/A</v>
      </c>
      <c r="G4967" s="48" t="e">
        <f>VLOOKUP(A4967,'TAZ definitions'!$A$1:$E$1902,4,FALSE)</f>
        <v>#N/A</v>
      </c>
      <c r="H4967" s="44">
        <v>106204</v>
      </c>
      <c r="I4967" s="44">
        <v>5004</v>
      </c>
      <c r="J4967" s="44">
        <v>11824</v>
      </c>
      <c r="K4967" s="44">
        <v>202</v>
      </c>
      <c r="L4967" s="44">
        <v>0</v>
      </c>
      <c r="M4967" s="44">
        <v>0</v>
      </c>
      <c r="N4967" s="44">
        <v>0</v>
      </c>
      <c r="O4967" s="44">
        <v>0</v>
      </c>
      <c r="P4967" s="44">
        <v>64.095344999999995</v>
      </c>
      <c r="Q4967" s="44">
        <v>64.869652000000002</v>
      </c>
      <c r="R4967" s="44">
        <v>16.896027</v>
      </c>
      <c r="S4967" s="44">
        <v>17.141307999999999</v>
      </c>
      <c r="T4967" s="44">
        <v>105268.4375</v>
      </c>
      <c r="U4967" s="44">
        <v>11716.558594</v>
      </c>
      <c r="V4967" s="44">
        <v>0</v>
      </c>
      <c r="W4967" s="44">
        <v>0</v>
      </c>
      <c r="X4967" s="44">
        <v>0</v>
      </c>
      <c r="Y4967" s="44">
        <v>24252.603546999999</v>
      </c>
      <c r="Z4967" s="44">
        <v>703.11524799999995</v>
      </c>
      <c r="AA4967" s="44">
        <v>20.061537000000001</v>
      </c>
      <c r="AB4967" s="44">
        <v>1.0265899999999999</v>
      </c>
      <c r="AC4967" s="44">
        <v>0.45821499999999998</v>
      </c>
      <c r="AD4967" s="44">
        <v>5281.9855090000001</v>
      </c>
    </row>
    <row r="4968" spans="1:30" x14ac:dyDescent="0.25">
      <c r="A4968">
        <v>207940</v>
      </c>
      <c r="B4968" t="s">
        <v>515</v>
      </c>
      <c r="C4968" t="s">
        <v>516</v>
      </c>
      <c r="D4968" t="s">
        <v>520</v>
      </c>
      <c r="F4968" s="48" t="e">
        <f>VLOOKUP(A4968,'TAZ definitions'!$A$1:$E$1902,2,FALSE)</f>
        <v>#N/A</v>
      </c>
      <c r="G4968" s="48" t="e">
        <f>VLOOKUP(A4968,'TAZ definitions'!$A$1:$E$1902,4,FALSE)</f>
        <v>#N/A</v>
      </c>
      <c r="H4968" s="44">
        <v>21246</v>
      </c>
      <c r="I4968" s="44">
        <v>0</v>
      </c>
      <c r="J4968" s="44">
        <v>3295</v>
      </c>
      <c r="K4968" s="44">
        <v>0</v>
      </c>
      <c r="L4968" s="44">
        <v>0</v>
      </c>
      <c r="M4968" s="44">
        <v>0</v>
      </c>
      <c r="N4968" s="44">
        <v>0</v>
      </c>
      <c r="O4968" s="44">
        <v>0</v>
      </c>
      <c r="P4968" s="44">
        <v>0</v>
      </c>
      <c r="Q4968" s="44">
        <v>0</v>
      </c>
      <c r="R4968" s="44">
        <v>18.377227999999999</v>
      </c>
      <c r="S4968" s="44">
        <v>18.431334</v>
      </c>
      <c r="T4968" s="44">
        <v>21246</v>
      </c>
      <c r="U4968" s="44">
        <v>3294.9997560000002</v>
      </c>
      <c r="V4968" s="44">
        <v>0</v>
      </c>
      <c r="W4968" s="44">
        <v>0</v>
      </c>
      <c r="X4968" s="44">
        <v>0</v>
      </c>
      <c r="Y4968" s="44">
        <v>3492.5069250000001</v>
      </c>
      <c r="Z4968" s="44">
        <v>100.716419</v>
      </c>
      <c r="AA4968" s="44">
        <v>2.8799579999999998</v>
      </c>
      <c r="AB4968" s="44">
        <v>0.14783099999999999</v>
      </c>
      <c r="AC4968" s="44">
        <v>6.6101999999999994E-2</v>
      </c>
      <c r="AD4968" s="44">
        <v>762.53418999999997</v>
      </c>
    </row>
    <row r="4969" spans="1:30" x14ac:dyDescent="0.25">
      <c r="A4969">
        <v>207941</v>
      </c>
      <c r="B4969" t="s">
        <v>515</v>
      </c>
      <c r="C4969" t="s">
        <v>516</v>
      </c>
      <c r="D4969" t="s">
        <v>519</v>
      </c>
      <c r="F4969" s="48" t="e">
        <f>VLOOKUP(A4969,'TAZ definitions'!$A$1:$E$1902,2,FALSE)</f>
        <v>#N/A</v>
      </c>
      <c r="G4969" s="48" t="e">
        <f>VLOOKUP(A4969,'TAZ definitions'!$A$1:$E$1902,4,FALSE)</f>
        <v>#N/A</v>
      </c>
      <c r="H4969" s="44">
        <v>45483</v>
      </c>
      <c r="I4969" s="44">
        <v>0</v>
      </c>
      <c r="J4969" s="44">
        <v>4529</v>
      </c>
      <c r="K4969" s="44">
        <v>0</v>
      </c>
      <c r="L4969" s="44">
        <v>0</v>
      </c>
      <c r="M4969" s="44">
        <v>0</v>
      </c>
      <c r="N4969" s="44">
        <v>0</v>
      </c>
      <c r="O4969" s="44">
        <v>0</v>
      </c>
      <c r="P4969" s="44">
        <v>0</v>
      </c>
      <c r="Q4969" s="44">
        <v>0</v>
      </c>
      <c r="R4969" s="44">
        <v>22.005815999999999</v>
      </c>
      <c r="S4969" s="44">
        <v>22.187062999999998</v>
      </c>
      <c r="T4969" s="44">
        <v>45482.996094000002</v>
      </c>
      <c r="U4969" s="44">
        <v>4529</v>
      </c>
      <c r="V4969" s="44">
        <v>0</v>
      </c>
      <c r="W4969" s="44">
        <v>0</v>
      </c>
      <c r="X4969" s="44">
        <v>0</v>
      </c>
      <c r="Y4969" s="44">
        <v>10803.12898</v>
      </c>
      <c r="Z4969" s="44">
        <v>312.648121</v>
      </c>
      <c r="AA4969" s="44">
        <v>8.8827890000000007</v>
      </c>
      <c r="AB4969" s="44">
        <v>0.44128400000000001</v>
      </c>
      <c r="AC4969" s="44">
        <v>0.204428</v>
      </c>
      <c r="AD4969" s="44">
        <v>2324.6588900000002</v>
      </c>
    </row>
    <row r="4970" spans="1:30" x14ac:dyDescent="0.25">
      <c r="A4970">
        <v>207942</v>
      </c>
      <c r="B4970" t="s">
        <v>515</v>
      </c>
      <c r="C4970" t="s">
        <v>516</v>
      </c>
      <c r="D4970" t="s">
        <v>519</v>
      </c>
      <c r="F4970" s="48" t="e">
        <f>VLOOKUP(A4970,'TAZ definitions'!$A$1:$E$1902,2,FALSE)</f>
        <v>#N/A</v>
      </c>
      <c r="G4970" s="48" t="e">
        <f>VLOOKUP(A4970,'TAZ definitions'!$A$1:$E$1902,4,FALSE)</f>
        <v>#N/A</v>
      </c>
      <c r="H4970" s="44">
        <v>98060</v>
      </c>
      <c r="I4970" s="44">
        <v>0</v>
      </c>
      <c r="J4970" s="44">
        <v>10463</v>
      </c>
      <c r="K4970" s="44">
        <v>0</v>
      </c>
      <c r="L4970" s="44">
        <v>0</v>
      </c>
      <c r="M4970" s="44">
        <v>0</v>
      </c>
      <c r="N4970" s="44">
        <v>0</v>
      </c>
      <c r="O4970" s="44">
        <v>0</v>
      </c>
      <c r="P4970" s="44">
        <v>0</v>
      </c>
      <c r="Q4970" s="44">
        <v>0</v>
      </c>
      <c r="R4970" s="44">
        <v>18.920055000000001</v>
      </c>
      <c r="S4970" s="44">
        <v>19.293354000000001</v>
      </c>
      <c r="T4970" s="44">
        <v>98060</v>
      </c>
      <c r="U4970" s="44">
        <v>10463</v>
      </c>
      <c r="V4970" s="44">
        <v>0</v>
      </c>
      <c r="W4970" s="44">
        <v>0</v>
      </c>
      <c r="X4970" s="44">
        <v>6514.1947639999999</v>
      </c>
      <c r="Y4970" s="44">
        <v>20810.078386000001</v>
      </c>
      <c r="Z4970" s="44">
        <v>519.95219599999996</v>
      </c>
      <c r="AA4970" s="44">
        <v>21.497686999999999</v>
      </c>
      <c r="AB4970" s="44">
        <v>1.0639320000000001</v>
      </c>
      <c r="AC4970" s="44">
        <v>0.39328200000000002</v>
      </c>
      <c r="AD4970" s="44">
        <v>4596.1541070000003</v>
      </c>
    </row>
    <row r="4971" spans="1:30" x14ac:dyDescent="0.25">
      <c r="A4971">
        <v>207943</v>
      </c>
      <c r="B4971" t="s">
        <v>515</v>
      </c>
      <c r="C4971" t="s">
        <v>516</v>
      </c>
      <c r="D4971" t="s">
        <v>519</v>
      </c>
      <c r="F4971" s="48" t="e">
        <f>VLOOKUP(A4971,'TAZ definitions'!$A$1:$E$1902,2,FALSE)</f>
        <v>#N/A</v>
      </c>
      <c r="G4971" s="48" t="e">
        <f>VLOOKUP(A4971,'TAZ definitions'!$A$1:$E$1902,4,FALSE)</f>
        <v>#N/A</v>
      </c>
      <c r="H4971" s="44">
        <v>97029</v>
      </c>
      <c r="I4971" s="44">
        <v>0</v>
      </c>
      <c r="J4971" s="44">
        <v>10106</v>
      </c>
      <c r="K4971" s="44">
        <v>0</v>
      </c>
      <c r="L4971" s="44">
        <v>0</v>
      </c>
      <c r="M4971" s="44">
        <v>0</v>
      </c>
      <c r="N4971" s="44">
        <v>0</v>
      </c>
      <c r="O4971" s="44">
        <v>0</v>
      </c>
      <c r="P4971" s="44">
        <v>0</v>
      </c>
      <c r="Q4971" s="44">
        <v>0</v>
      </c>
      <c r="R4971" s="44">
        <v>19.364304000000001</v>
      </c>
      <c r="S4971" s="44">
        <v>19.678747000000001</v>
      </c>
      <c r="T4971" s="44">
        <v>97029</v>
      </c>
      <c r="U4971" s="44">
        <v>10106</v>
      </c>
      <c r="V4971" s="44">
        <v>0</v>
      </c>
      <c r="W4971" s="44">
        <v>0</v>
      </c>
      <c r="X4971" s="44">
        <v>0</v>
      </c>
      <c r="Y4971" s="44">
        <v>19623.280160999999</v>
      </c>
      <c r="Z4971" s="44">
        <v>585.63229999999999</v>
      </c>
      <c r="AA4971" s="44">
        <v>16.236207</v>
      </c>
      <c r="AB4971" s="44">
        <v>0.79335500000000003</v>
      </c>
      <c r="AC4971" s="44">
        <v>0.37501099999999998</v>
      </c>
      <c r="AD4971" s="44">
        <v>4279.1508899999999</v>
      </c>
    </row>
    <row r="4972" spans="1:30" x14ac:dyDescent="0.25">
      <c r="A4972">
        <v>207944</v>
      </c>
      <c r="B4972" t="s">
        <v>515</v>
      </c>
      <c r="C4972" t="s">
        <v>516</v>
      </c>
      <c r="D4972" t="s">
        <v>519</v>
      </c>
      <c r="F4972" s="48" t="e">
        <f>VLOOKUP(A4972,'TAZ definitions'!$A$1:$E$1902,2,FALSE)</f>
        <v>#N/A</v>
      </c>
      <c r="G4972" s="48" t="e">
        <f>VLOOKUP(A4972,'TAZ definitions'!$A$1:$E$1902,4,FALSE)</f>
        <v>#N/A</v>
      </c>
      <c r="H4972" s="44">
        <v>92661</v>
      </c>
      <c r="I4972" s="44">
        <v>0</v>
      </c>
      <c r="J4972" s="44">
        <v>9726</v>
      </c>
      <c r="K4972" s="44">
        <v>0</v>
      </c>
      <c r="L4972" s="44">
        <v>0</v>
      </c>
      <c r="M4972" s="44">
        <v>0</v>
      </c>
      <c r="N4972" s="44">
        <v>0</v>
      </c>
      <c r="O4972" s="44">
        <v>0</v>
      </c>
      <c r="P4972" s="44">
        <v>0</v>
      </c>
      <c r="Q4972" s="44">
        <v>0</v>
      </c>
      <c r="R4972" s="44">
        <v>17.535191999999999</v>
      </c>
      <c r="S4972" s="44">
        <v>17.817923</v>
      </c>
      <c r="T4972" s="44">
        <v>92661</v>
      </c>
      <c r="U4972" s="44">
        <v>9726</v>
      </c>
      <c r="V4972" s="44">
        <v>0</v>
      </c>
      <c r="W4972" s="44">
        <v>0</v>
      </c>
      <c r="X4972" s="44">
        <v>15894.358274</v>
      </c>
      <c r="Y4972" s="44">
        <v>63120.025761999997</v>
      </c>
      <c r="Z4972" s="44">
        <v>2756.6603789999999</v>
      </c>
      <c r="AA4972" s="44">
        <v>68.283028999999999</v>
      </c>
      <c r="AB4972" s="44">
        <v>3.2284510000000002</v>
      </c>
      <c r="AC4972" s="44">
        <v>1.355283</v>
      </c>
      <c r="AD4972" s="44">
        <v>15423.473738000001</v>
      </c>
    </row>
    <row r="4973" spans="1:30" x14ac:dyDescent="0.25">
      <c r="A4973">
        <v>207945</v>
      </c>
      <c r="B4973" t="s">
        <v>515</v>
      </c>
      <c r="C4973" t="s">
        <v>516</v>
      </c>
      <c r="D4973" t="s">
        <v>519</v>
      </c>
      <c r="F4973" s="48" t="e">
        <f>VLOOKUP(A4973,'TAZ definitions'!$A$1:$E$1902,2,FALSE)</f>
        <v>#N/A</v>
      </c>
      <c r="G4973" s="48" t="e">
        <f>VLOOKUP(A4973,'TAZ definitions'!$A$1:$E$1902,4,FALSE)</f>
        <v>#N/A</v>
      </c>
      <c r="H4973" s="44">
        <v>72940</v>
      </c>
      <c r="I4973" s="44">
        <v>0</v>
      </c>
      <c r="J4973" s="44">
        <v>8480</v>
      </c>
      <c r="K4973" s="44">
        <v>0</v>
      </c>
      <c r="L4973" s="44">
        <v>0</v>
      </c>
      <c r="M4973" s="44">
        <v>0</v>
      </c>
      <c r="N4973" s="44">
        <v>0</v>
      </c>
      <c r="O4973" s="44">
        <v>0</v>
      </c>
      <c r="P4973" s="44">
        <v>0</v>
      </c>
      <c r="Q4973" s="44">
        <v>0</v>
      </c>
      <c r="R4973" s="44">
        <v>21.099117</v>
      </c>
      <c r="S4973" s="44">
        <v>21.409693000000001</v>
      </c>
      <c r="T4973" s="44">
        <v>72940</v>
      </c>
      <c r="U4973" s="44">
        <v>8480</v>
      </c>
      <c r="V4973" s="44">
        <v>0</v>
      </c>
      <c r="W4973" s="44">
        <v>0</v>
      </c>
      <c r="X4973" s="44">
        <v>0</v>
      </c>
      <c r="Y4973" s="44">
        <v>2560.1881739999999</v>
      </c>
      <c r="Z4973" s="44">
        <v>73.485290000000006</v>
      </c>
      <c r="AA4973" s="44">
        <v>2.0997699999999999</v>
      </c>
      <c r="AB4973" s="44">
        <v>0.108129</v>
      </c>
      <c r="AC4973" s="44">
        <v>4.8376000000000002E-2</v>
      </c>
      <c r="AD4973" s="44">
        <v>556.00653399999999</v>
      </c>
    </row>
    <row r="4974" spans="1:30" x14ac:dyDescent="0.25">
      <c r="A4974">
        <v>207946</v>
      </c>
      <c r="B4974" t="s">
        <v>515</v>
      </c>
      <c r="C4974" t="s">
        <v>516</v>
      </c>
      <c r="D4974" t="s">
        <v>519</v>
      </c>
      <c r="F4974" s="48" t="e">
        <f>VLOOKUP(A4974,'TAZ definitions'!$A$1:$E$1902,2,FALSE)</f>
        <v>#N/A</v>
      </c>
      <c r="G4974" s="48" t="e">
        <f>VLOOKUP(A4974,'TAZ definitions'!$A$1:$E$1902,4,FALSE)</f>
        <v>#N/A</v>
      </c>
      <c r="H4974" s="44">
        <v>48406</v>
      </c>
      <c r="I4974" s="44">
        <v>0</v>
      </c>
      <c r="J4974" s="44">
        <v>5293</v>
      </c>
      <c r="K4974" s="44">
        <v>0</v>
      </c>
      <c r="L4974" s="44">
        <v>0</v>
      </c>
      <c r="M4974" s="44">
        <v>0</v>
      </c>
      <c r="N4974" s="44">
        <v>0</v>
      </c>
      <c r="O4974" s="44">
        <v>0</v>
      </c>
      <c r="P4974" s="44">
        <v>0</v>
      </c>
      <c r="Q4974" s="44">
        <v>0</v>
      </c>
      <c r="R4974" s="44">
        <v>21.107890999999999</v>
      </c>
      <c r="S4974" s="44">
        <v>21.363340000000001</v>
      </c>
      <c r="T4974" s="44">
        <v>48406</v>
      </c>
      <c r="U4974" s="44">
        <v>5293</v>
      </c>
      <c r="V4974" s="44">
        <v>0</v>
      </c>
      <c r="W4974" s="44">
        <v>0</v>
      </c>
      <c r="X4974" s="44">
        <v>0</v>
      </c>
      <c r="Y4974" s="44">
        <v>2385.6547770000002</v>
      </c>
      <c r="Z4974" s="44">
        <v>68.338545999999994</v>
      </c>
      <c r="AA4974" s="44">
        <v>1.9623029999999999</v>
      </c>
      <c r="AB4974" s="44">
        <v>0.10016600000000001</v>
      </c>
      <c r="AC4974" s="44">
        <v>4.5089999999999998E-2</v>
      </c>
      <c r="AD4974" s="44">
        <v>517.57565199999999</v>
      </c>
    </row>
    <row r="4975" spans="1:30" x14ac:dyDescent="0.25">
      <c r="A4975">
        <v>207947</v>
      </c>
      <c r="B4975" t="s">
        <v>515</v>
      </c>
      <c r="C4975" t="s">
        <v>516</v>
      </c>
      <c r="D4975" t="s">
        <v>484</v>
      </c>
      <c r="F4975" s="48" t="e">
        <f>VLOOKUP(A4975,'TAZ definitions'!$A$1:$E$1902,2,FALSE)</f>
        <v>#N/A</v>
      </c>
      <c r="G4975" s="48" t="e">
        <f>VLOOKUP(A4975,'TAZ definitions'!$A$1:$E$1902,4,FALSE)</f>
        <v>#N/A</v>
      </c>
      <c r="H4975" s="44">
        <v>92556</v>
      </c>
      <c r="I4975" s="44">
        <v>0</v>
      </c>
      <c r="J4975" s="44">
        <v>8638</v>
      </c>
      <c r="K4975" s="44">
        <v>0</v>
      </c>
      <c r="L4975" s="44">
        <v>0</v>
      </c>
      <c r="M4975" s="44">
        <v>0</v>
      </c>
      <c r="N4975" s="44">
        <v>0</v>
      </c>
      <c r="O4975" s="44">
        <v>0</v>
      </c>
      <c r="P4975" s="44">
        <v>0</v>
      </c>
      <c r="Q4975" s="44">
        <v>0</v>
      </c>
      <c r="R4975" s="44">
        <v>19.477463</v>
      </c>
      <c r="S4975" s="44">
        <v>19.531590000000001</v>
      </c>
      <c r="T4975" s="44">
        <v>92556</v>
      </c>
      <c r="U4975" s="44">
        <v>8638</v>
      </c>
      <c r="V4975" s="44">
        <v>0</v>
      </c>
      <c r="W4975" s="44">
        <v>0</v>
      </c>
      <c r="X4975" s="44">
        <v>11407.173742000001</v>
      </c>
      <c r="Y4975" s="44">
        <v>34487.123978000003</v>
      </c>
      <c r="Z4975" s="44">
        <v>911.94795499999998</v>
      </c>
      <c r="AA4975" s="44">
        <v>27.732171999999998</v>
      </c>
      <c r="AB4975" s="44">
        <v>1.5659799999999999</v>
      </c>
      <c r="AC4975" s="44">
        <v>0.62451400000000001</v>
      </c>
      <c r="AD4975" s="44">
        <v>7374.3744459999998</v>
      </c>
    </row>
    <row r="4976" spans="1:30" x14ac:dyDescent="0.25">
      <c r="A4976">
        <v>207948</v>
      </c>
      <c r="B4976" t="s">
        <v>515</v>
      </c>
      <c r="C4976" t="s">
        <v>516</v>
      </c>
      <c r="D4976" t="s">
        <v>484</v>
      </c>
      <c r="F4976" s="48" t="e">
        <f>VLOOKUP(A4976,'TAZ definitions'!$A$1:$E$1902,2,FALSE)</f>
        <v>#N/A</v>
      </c>
      <c r="G4976" s="48" t="e">
        <f>VLOOKUP(A4976,'TAZ definitions'!$A$1:$E$1902,4,FALSE)</f>
        <v>#N/A</v>
      </c>
      <c r="H4976" s="44">
        <v>94928</v>
      </c>
      <c r="I4976" s="44">
        <v>0</v>
      </c>
      <c r="J4976" s="44">
        <v>8836</v>
      </c>
      <c r="K4976" s="44">
        <v>0</v>
      </c>
      <c r="L4976" s="44">
        <v>0</v>
      </c>
      <c r="M4976" s="44">
        <v>0</v>
      </c>
      <c r="N4976" s="44">
        <v>0</v>
      </c>
      <c r="O4976" s="44">
        <v>0</v>
      </c>
      <c r="P4976" s="44">
        <v>0</v>
      </c>
      <c r="Q4976" s="44">
        <v>0</v>
      </c>
      <c r="R4976" s="44">
        <v>20.952079999999999</v>
      </c>
      <c r="S4976" s="44">
        <v>20.791129999999999</v>
      </c>
      <c r="T4976" s="44">
        <v>94928</v>
      </c>
      <c r="U4976" s="44">
        <v>8836</v>
      </c>
      <c r="V4976" s="44">
        <v>0</v>
      </c>
      <c r="W4976" s="44">
        <v>0</v>
      </c>
      <c r="X4976" s="44">
        <v>17151.479329999998</v>
      </c>
      <c r="Y4976" s="44">
        <v>37524.772514999997</v>
      </c>
      <c r="Z4976" s="44">
        <v>1158.1340230000001</v>
      </c>
      <c r="AA4976" s="44">
        <v>31.298027000000001</v>
      </c>
      <c r="AB4976" s="44">
        <v>1.5966370000000001</v>
      </c>
      <c r="AC4976" s="44">
        <v>0.73377199999999998</v>
      </c>
      <c r="AD4976" s="44">
        <v>8578.0186880000001</v>
      </c>
    </row>
    <row r="4977" spans="1:30" x14ac:dyDescent="0.25">
      <c r="A4977">
        <v>207949</v>
      </c>
      <c r="B4977" t="s">
        <v>515</v>
      </c>
      <c r="C4977" t="s">
        <v>516</v>
      </c>
      <c r="D4977" t="s">
        <v>484</v>
      </c>
      <c r="F4977" s="48" t="e">
        <f>VLOOKUP(A4977,'TAZ definitions'!$A$1:$E$1902,2,FALSE)</f>
        <v>#N/A</v>
      </c>
      <c r="G4977" s="48" t="e">
        <f>VLOOKUP(A4977,'TAZ definitions'!$A$1:$E$1902,4,FALSE)</f>
        <v>#N/A</v>
      </c>
      <c r="H4977" s="44">
        <v>94526</v>
      </c>
      <c r="I4977" s="44">
        <v>0</v>
      </c>
      <c r="J4977" s="44">
        <v>8784</v>
      </c>
      <c r="K4977" s="44">
        <v>0</v>
      </c>
      <c r="L4977" s="44">
        <v>0</v>
      </c>
      <c r="M4977" s="44">
        <v>0</v>
      </c>
      <c r="N4977" s="44">
        <v>0</v>
      </c>
      <c r="O4977" s="44">
        <v>0</v>
      </c>
      <c r="P4977" s="44">
        <v>0</v>
      </c>
      <c r="Q4977" s="44">
        <v>0</v>
      </c>
      <c r="R4977" s="44">
        <v>14.510415999999999</v>
      </c>
      <c r="S4977" s="44">
        <v>14.520218</v>
      </c>
      <c r="T4977" s="44">
        <v>94526.007813000004</v>
      </c>
      <c r="U4977" s="44">
        <v>8784</v>
      </c>
      <c r="V4977" s="44">
        <v>0</v>
      </c>
      <c r="W4977" s="44">
        <v>0</v>
      </c>
      <c r="X4977" s="44">
        <v>13012.759812</v>
      </c>
      <c r="Y4977" s="44">
        <v>28435.072243999999</v>
      </c>
      <c r="Z4977" s="44">
        <v>763.94765700000005</v>
      </c>
      <c r="AA4977" s="44">
        <v>23.418313999999999</v>
      </c>
      <c r="AB4977" s="44">
        <v>1.2113719999999999</v>
      </c>
      <c r="AC4977" s="44">
        <v>0.52256999999999998</v>
      </c>
      <c r="AD4977" s="44">
        <v>6105.2215980000001</v>
      </c>
    </row>
    <row r="4978" spans="1:30" x14ac:dyDescent="0.25">
      <c r="A4978">
        <v>207950</v>
      </c>
      <c r="B4978" t="s">
        <v>515</v>
      </c>
      <c r="C4978" t="s">
        <v>516</v>
      </c>
      <c r="D4978" t="s">
        <v>484</v>
      </c>
      <c r="F4978" s="48" t="e">
        <f>VLOOKUP(A4978,'TAZ definitions'!$A$1:$E$1902,2,FALSE)</f>
        <v>#N/A</v>
      </c>
      <c r="G4978" s="48" t="e">
        <f>VLOOKUP(A4978,'TAZ definitions'!$A$1:$E$1902,4,FALSE)</f>
        <v>#N/A</v>
      </c>
      <c r="H4978" s="44">
        <v>79272</v>
      </c>
      <c r="I4978" s="44">
        <v>0</v>
      </c>
      <c r="J4978" s="44">
        <v>8044</v>
      </c>
      <c r="K4978" s="44">
        <v>0</v>
      </c>
      <c r="L4978" s="44">
        <v>0</v>
      </c>
      <c r="M4978" s="44">
        <v>0</v>
      </c>
      <c r="N4978" s="44">
        <v>0</v>
      </c>
      <c r="O4978" s="44">
        <v>0</v>
      </c>
      <c r="P4978" s="44">
        <v>0</v>
      </c>
      <c r="Q4978" s="44">
        <v>0</v>
      </c>
      <c r="R4978" s="44">
        <v>13.905752</v>
      </c>
      <c r="S4978" s="44">
        <v>13.936627</v>
      </c>
      <c r="T4978" s="44">
        <v>79272</v>
      </c>
      <c r="U4978" s="44">
        <v>8044</v>
      </c>
      <c r="V4978" s="44">
        <v>0</v>
      </c>
      <c r="W4978" s="44">
        <v>0</v>
      </c>
      <c r="X4978" s="44">
        <v>4736.0779259999999</v>
      </c>
      <c r="Y4978" s="44">
        <v>14247.076663</v>
      </c>
      <c r="Z4978" s="44">
        <v>411.86197800000002</v>
      </c>
      <c r="AA4978" s="44">
        <v>11.820707000000001</v>
      </c>
      <c r="AB4978" s="44">
        <v>0.58035300000000001</v>
      </c>
      <c r="AC4978" s="44">
        <v>0.27014100000000002</v>
      </c>
      <c r="AD4978" s="44">
        <v>3132.7139980000002</v>
      </c>
    </row>
    <row r="4979" spans="1:30" x14ac:dyDescent="0.25">
      <c r="A4979">
        <v>207951</v>
      </c>
      <c r="B4979" t="s">
        <v>515</v>
      </c>
      <c r="C4979" t="s">
        <v>516</v>
      </c>
      <c r="D4979" t="s">
        <v>520</v>
      </c>
      <c r="F4979" s="48" t="e">
        <f>VLOOKUP(A4979,'TAZ definitions'!$A$1:$E$1902,2,FALSE)</f>
        <v>#N/A</v>
      </c>
      <c r="G4979" s="48" t="e">
        <f>VLOOKUP(A4979,'TAZ definitions'!$A$1:$E$1902,4,FALSE)</f>
        <v>#N/A</v>
      </c>
      <c r="H4979" s="44">
        <v>3545</v>
      </c>
      <c r="I4979" s="44">
        <v>0</v>
      </c>
      <c r="J4979" s="44">
        <v>555</v>
      </c>
      <c r="K4979" s="44">
        <v>0</v>
      </c>
      <c r="L4979" s="44">
        <v>0</v>
      </c>
      <c r="M4979" s="44">
        <v>0</v>
      </c>
      <c r="N4979" s="44">
        <v>0</v>
      </c>
      <c r="O4979" s="44">
        <v>0</v>
      </c>
      <c r="P4979" s="44">
        <v>0</v>
      </c>
      <c r="Q4979" s="44">
        <v>0</v>
      </c>
      <c r="R4979" s="44">
        <v>20.465821999999999</v>
      </c>
      <c r="S4979" s="44">
        <v>20.581831000000001</v>
      </c>
      <c r="T4979" s="44">
        <v>3545</v>
      </c>
      <c r="U4979" s="44">
        <v>555</v>
      </c>
      <c r="V4979" s="44">
        <v>0</v>
      </c>
      <c r="W4979" s="44">
        <v>0</v>
      </c>
      <c r="X4979" s="44">
        <v>0</v>
      </c>
      <c r="Y4979" s="44">
        <v>589.85241599999995</v>
      </c>
      <c r="Z4979" s="44">
        <v>16.857524000000002</v>
      </c>
      <c r="AA4979" s="44">
        <v>0.48609799999999997</v>
      </c>
      <c r="AB4979" s="44">
        <v>2.5597000000000002E-2</v>
      </c>
      <c r="AC4979" s="44">
        <v>1.1132E-2</v>
      </c>
      <c r="AD4979" s="44">
        <v>129.307861</v>
      </c>
    </row>
    <row r="4980" spans="1:30" x14ac:dyDescent="0.25">
      <c r="A4980">
        <v>207952</v>
      </c>
      <c r="B4980" t="s">
        <v>515</v>
      </c>
      <c r="C4980" t="s">
        <v>516</v>
      </c>
      <c r="D4980" t="s">
        <v>517</v>
      </c>
      <c r="F4980" s="48" t="e">
        <f>VLOOKUP(A4980,'TAZ definitions'!$A$1:$E$1902,2,FALSE)</f>
        <v>#N/A</v>
      </c>
      <c r="G4980" s="48" t="e">
        <f>VLOOKUP(A4980,'TAZ definitions'!$A$1:$E$1902,4,FALSE)</f>
        <v>#N/A</v>
      </c>
      <c r="H4980" s="44">
        <v>83005</v>
      </c>
      <c r="I4980" s="44">
        <v>0</v>
      </c>
      <c r="J4980" s="44">
        <v>8185</v>
      </c>
      <c r="K4980" s="44">
        <v>0</v>
      </c>
      <c r="L4980" s="44">
        <v>0</v>
      </c>
      <c r="M4980" s="44">
        <v>0</v>
      </c>
      <c r="N4980" s="44">
        <v>0</v>
      </c>
      <c r="O4980" s="44">
        <v>0</v>
      </c>
      <c r="P4980" s="44">
        <v>0</v>
      </c>
      <c r="Q4980" s="44">
        <v>0</v>
      </c>
      <c r="R4980" s="44">
        <v>16.245259999999998</v>
      </c>
      <c r="S4980" s="44">
        <v>16.321321000000001</v>
      </c>
      <c r="T4980" s="44">
        <v>83005</v>
      </c>
      <c r="U4980" s="44">
        <v>8184.9995120000003</v>
      </c>
      <c r="V4980" s="44">
        <v>0</v>
      </c>
      <c r="W4980" s="44">
        <v>0</v>
      </c>
      <c r="X4980" s="44">
        <v>25836.022753000001</v>
      </c>
      <c r="Y4980" s="44">
        <v>41862.586597000001</v>
      </c>
      <c r="Z4980" s="44">
        <v>1240.797386</v>
      </c>
      <c r="AA4980" s="44">
        <v>34.482376000000002</v>
      </c>
      <c r="AB4980" s="44">
        <v>1.824951</v>
      </c>
      <c r="AC4980" s="44">
        <v>0.80144800000000005</v>
      </c>
      <c r="AD4980" s="44">
        <v>9469.9289879999997</v>
      </c>
    </row>
    <row r="4981" spans="1:30" x14ac:dyDescent="0.25">
      <c r="A4981">
        <v>207953</v>
      </c>
      <c r="B4981" t="s">
        <v>515</v>
      </c>
      <c r="C4981" t="s">
        <v>516</v>
      </c>
      <c r="D4981" t="s">
        <v>517</v>
      </c>
      <c r="F4981" s="48" t="e">
        <f>VLOOKUP(A4981,'TAZ definitions'!$A$1:$E$1902,2,FALSE)</f>
        <v>#N/A</v>
      </c>
      <c r="G4981" s="48" t="e">
        <f>VLOOKUP(A4981,'TAZ definitions'!$A$1:$E$1902,4,FALSE)</f>
        <v>#N/A</v>
      </c>
      <c r="H4981" s="44">
        <v>67017</v>
      </c>
      <c r="I4981" s="44">
        <v>0</v>
      </c>
      <c r="J4981" s="44">
        <v>7322</v>
      </c>
      <c r="K4981" s="44">
        <v>0</v>
      </c>
      <c r="L4981" s="44">
        <v>0</v>
      </c>
      <c r="M4981" s="44">
        <v>0</v>
      </c>
      <c r="N4981" s="44">
        <v>0</v>
      </c>
      <c r="O4981" s="44">
        <v>0</v>
      </c>
      <c r="P4981" s="44">
        <v>0</v>
      </c>
      <c r="Q4981" s="44">
        <v>0</v>
      </c>
      <c r="R4981" s="44">
        <v>14.177692</v>
      </c>
      <c r="S4981" s="44">
        <v>14.206612</v>
      </c>
      <c r="T4981" s="44">
        <v>67017</v>
      </c>
      <c r="U4981" s="44">
        <v>7322</v>
      </c>
      <c r="V4981" s="44">
        <v>0</v>
      </c>
      <c r="W4981" s="44">
        <v>0</v>
      </c>
      <c r="X4981" s="44">
        <v>2777.9487989999998</v>
      </c>
      <c r="Y4981" s="44">
        <v>8913.4631539999991</v>
      </c>
      <c r="Z4981" s="44">
        <v>265.50919900000002</v>
      </c>
      <c r="AA4981" s="44">
        <v>7.4201769999999998</v>
      </c>
      <c r="AB4981" s="44">
        <v>0.364033</v>
      </c>
      <c r="AC4981" s="44">
        <v>0.17128299999999999</v>
      </c>
      <c r="AD4981" s="44">
        <v>1990.9155020000001</v>
      </c>
    </row>
    <row r="4982" spans="1:30" x14ac:dyDescent="0.25">
      <c r="A4982">
        <v>207954</v>
      </c>
      <c r="B4982" t="s">
        <v>515</v>
      </c>
      <c r="C4982" t="s">
        <v>516</v>
      </c>
      <c r="D4982" t="s">
        <v>517</v>
      </c>
      <c r="F4982" s="48" t="e">
        <f>VLOOKUP(A4982,'TAZ definitions'!$A$1:$E$1902,2,FALSE)</f>
        <v>#N/A</v>
      </c>
      <c r="G4982" s="48" t="e">
        <f>VLOOKUP(A4982,'TAZ definitions'!$A$1:$E$1902,4,FALSE)</f>
        <v>#N/A</v>
      </c>
      <c r="H4982" s="44">
        <v>76632</v>
      </c>
      <c r="I4982" s="44">
        <v>0</v>
      </c>
      <c r="J4982" s="44">
        <v>8659</v>
      </c>
      <c r="K4982" s="44">
        <v>0</v>
      </c>
      <c r="L4982" s="44">
        <v>0</v>
      </c>
      <c r="M4982" s="44">
        <v>0</v>
      </c>
      <c r="N4982" s="44">
        <v>0</v>
      </c>
      <c r="O4982" s="44">
        <v>0</v>
      </c>
      <c r="P4982" s="44">
        <v>96.758064000000005</v>
      </c>
      <c r="Q4982" s="44">
        <v>86.104843000000002</v>
      </c>
      <c r="R4982" s="44">
        <v>20.203903</v>
      </c>
      <c r="S4982" s="44">
        <v>20.519535000000001</v>
      </c>
      <c r="T4982" s="44">
        <v>76512.53125</v>
      </c>
      <c r="U4982" s="44">
        <v>8645.5</v>
      </c>
      <c r="V4982" s="44">
        <v>0</v>
      </c>
      <c r="W4982" s="44">
        <v>0</v>
      </c>
      <c r="X4982" s="44">
        <v>0</v>
      </c>
      <c r="Y4982" s="44">
        <v>13784.595861</v>
      </c>
      <c r="Z4982" s="44">
        <v>313.93133799999998</v>
      </c>
      <c r="AA4982" s="44">
        <v>10.933244999999999</v>
      </c>
      <c r="AB4982" s="44">
        <v>0.69997200000000004</v>
      </c>
      <c r="AC4982" s="44">
        <v>0.232595</v>
      </c>
      <c r="AD4982" s="44">
        <v>2875.7630009999998</v>
      </c>
    </row>
    <row r="4983" spans="1:30" x14ac:dyDescent="0.25">
      <c r="A4983">
        <v>207955</v>
      </c>
      <c r="B4983" t="s">
        <v>515</v>
      </c>
      <c r="C4983" t="s">
        <v>516</v>
      </c>
      <c r="D4983" t="s">
        <v>484</v>
      </c>
      <c r="F4983" s="48" t="e">
        <f>VLOOKUP(A4983,'TAZ definitions'!$A$1:$E$1902,2,FALSE)</f>
        <v>#N/A</v>
      </c>
      <c r="G4983" s="48" t="e">
        <f>VLOOKUP(A4983,'TAZ definitions'!$A$1:$E$1902,4,FALSE)</f>
        <v>#N/A</v>
      </c>
      <c r="H4983" s="44">
        <v>102351</v>
      </c>
      <c r="I4983" s="44">
        <v>0</v>
      </c>
      <c r="J4983" s="44">
        <v>12108</v>
      </c>
      <c r="K4983" s="44">
        <v>0</v>
      </c>
      <c r="L4983" s="44">
        <v>0</v>
      </c>
      <c r="M4983" s="44">
        <v>0</v>
      </c>
      <c r="N4983" s="44">
        <v>0</v>
      </c>
      <c r="O4983" s="44">
        <v>0</v>
      </c>
      <c r="P4983" s="44">
        <v>0</v>
      </c>
      <c r="Q4983" s="44">
        <v>0</v>
      </c>
      <c r="R4983" s="44">
        <v>19.059346999999999</v>
      </c>
      <c r="S4983" s="44">
        <v>19.419816999999998</v>
      </c>
      <c r="T4983" s="44">
        <v>102351</v>
      </c>
      <c r="U4983" s="44">
        <v>12108</v>
      </c>
      <c r="V4983" s="44">
        <v>0</v>
      </c>
      <c r="W4983" s="44">
        <v>0</v>
      </c>
      <c r="X4983" s="44">
        <v>24143.295355999999</v>
      </c>
      <c r="Y4983" s="44">
        <v>56116.153552000003</v>
      </c>
      <c r="Z4983" s="44">
        <v>1558.917976</v>
      </c>
      <c r="AA4983" s="44">
        <v>54.996217000000001</v>
      </c>
      <c r="AB4983" s="44">
        <v>2.676288</v>
      </c>
      <c r="AC4983" s="44">
        <v>1.085861</v>
      </c>
      <c r="AD4983" s="44">
        <v>12530.390273999999</v>
      </c>
    </row>
    <row r="4984" spans="1:30" x14ac:dyDescent="0.25">
      <c r="A4984">
        <v>207956</v>
      </c>
      <c r="B4984" t="s">
        <v>515</v>
      </c>
      <c r="C4984" t="s">
        <v>516</v>
      </c>
      <c r="D4984" t="s">
        <v>484</v>
      </c>
      <c r="F4984" s="48" t="e">
        <f>VLOOKUP(A4984,'TAZ definitions'!$A$1:$E$1902,2,FALSE)</f>
        <v>#N/A</v>
      </c>
      <c r="G4984" s="48" t="e">
        <f>VLOOKUP(A4984,'TAZ definitions'!$A$1:$E$1902,4,FALSE)</f>
        <v>#N/A</v>
      </c>
      <c r="H4984" s="44">
        <v>108772</v>
      </c>
      <c r="I4984" s="44">
        <v>0</v>
      </c>
      <c r="J4984" s="44">
        <v>12296</v>
      </c>
      <c r="K4984" s="44">
        <v>0</v>
      </c>
      <c r="L4984" s="44">
        <v>0</v>
      </c>
      <c r="M4984" s="44">
        <v>0</v>
      </c>
      <c r="N4984" s="44">
        <v>0</v>
      </c>
      <c r="O4984" s="44">
        <v>0</v>
      </c>
      <c r="P4984" s="44">
        <v>0</v>
      </c>
      <c r="Q4984" s="44">
        <v>0</v>
      </c>
      <c r="R4984" s="44">
        <v>18.321083000000002</v>
      </c>
      <c r="S4984" s="44">
        <v>18.466857999999998</v>
      </c>
      <c r="T4984" s="44">
        <v>108772</v>
      </c>
      <c r="U4984" s="44">
        <v>12296</v>
      </c>
      <c r="V4984" s="44">
        <v>0</v>
      </c>
      <c r="W4984" s="44">
        <v>0</v>
      </c>
      <c r="X4984" s="44">
        <v>17583.467704999999</v>
      </c>
      <c r="Y4984" s="44">
        <v>42820.552480999999</v>
      </c>
      <c r="Z4984" s="44">
        <v>1262.6046710000001</v>
      </c>
      <c r="AA4984" s="44">
        <v>37.775306999999998</v>
      </c>
      <c r="AB4984" s="44">
        <v>1.970062</v>
      </c>
      <c r="AC4984" s="44">
        <v>0.82658399999999999</v>
      </c>
      <c r="AD4984" s="44">
        <v>9638.7688259999995</v>
      </c>
    </row>
    <row r="4985" spans="1:30" x14ac:dyDescent="0.25">
      <c r="A4985">
        <v>207957</v>
      </c>
      <c r="B4985" t="s">
        <v>515</v>
      </c>
      <c r="C4985" t="s">
        <v>516</v>
      </c>
      <c r="D4985" t="s">
        <v>484</v>
      </c>
      <c r="F4985" s="48" t="e">
        <f>VLOOKUP(A4985,'TAZ definitions'!$A$1:$E$1902,2,FALSE)</f>
        <v>#N/A</v>
      </c>
      <c r="G4985" s="48" t="e">
        <f>VLOOKUP(A4985,'TAZ definitions'!$A$1:$E$1902,4,FALSE)</f>
        <v>#N/A</v>
      </c>
      <c r="H4985" s="44">
        <v>130779</v>
      </c>
      <c r="I4985" s="44">
        <v>0</v>
      </c>
      <c r="J4985" s="44">
        <v>14683</v>
      </c>
      <c r="K4985" s="44">
        <v>0</v>
      </c>
      <c r="L4985" s="44">
        <v>0</v>
      </c>
      <c r="M4985" s="44">
        <v>0</v>
      </c>
      <c r="N4985" s="44">
        <v>0</v>
      </c>
      <c r="O4985" s="44">
        <v>0</v>
      </c>
      <c r="P4985" s="44">
        <v>111.520088</v>
      </c>
      <c r="Q4985" s="44">
        <v>118.628372</v>
      </c>
      <c r="R4985" s="44">
        <v>16.983060999999999</v>
      </c>
      <c r="S4985" s="44">
        <v>17.028679</v>
      </c>
      <c r="T4985" s="44">
        <v>130628.578125</v>
      </c>
      <c r="U4985" s="44">
        <v>14666.112305000001</v>
      </c>
      <c r="V4985" s="44">
        <v>0</v>
      </c>
      <c r="W4985" s="44">
        <v>0</v>
      </c>
      <c r="X4985" s="44">
        <v>0</v>
      </c>
      <c r="Y4985" s="44">
        <v>8362.952507</v>
      </c>
      <c r="Z4985" s="44">
        <v>232.32226700000001</v>
      </c>
      <c r="AA4985" s="44">
        <v>6.8003619999999998</v>
      </c>
      <c r="AB4985" s="44">
        <v>0.37981599999999999</v>
      </c>
      <c r="AC4985" s="44">
        <v>0.15486800000000001</v>
      </c>
      <c r="AD4985" s="44">
        <v>1845.437913</v>
      </c>
    </row>
    <row r="4986" spans="1:30" x14ac:dyDescent="0.25">
      <c r="A4986">
        <v>207958</v>
      </c>
      <c r="B4986" t="s">
        <v>515</v>
      </c>
      <c r="C4986" t="s">
        <v>516</v>
      </c>
      <c r="D4986" t="s">
        <v>484</v>
      </c>
      <c r="F4986" s="48" t="e">
        <f>VLOOKUP(A4986,'TAZ definitions'!$A$1:$E$1902,2,FALSE)</f>
        <v>#N/A</v>
      </c>
      <c r="G4986" s="48" t="e">
        <f>VLOOKUP(A4986,'TAZ definitions'!$A$1:$E$1902,4,FALSE)</f>
        <v>#N/A</v>
      </c>
      <c r="H4986" s="44">
        <v>115064</v>
      </c>
      <c r="I4986" s="44">
        <v>0</v>
      </c>
      <c r="J4986" s="44">
        <v>13478</v>
      </c>
      <c r="K4986" s="44">
        <v>0</v>
      </c>
      <c r="L4986" s="44">
        <v>0</v>
      </c>
      <c r="M4986" s="44">
        <v>0</v>
      </c>
      <c r="N4986" s="44">
        <v>0</v>
      </c>
      <c r="O4986" s="44">
        <v>0</v>
      </c>
      <c r="P4986" s="44">
        <v>132.046021</v>
      </c>
      <c r="Q4986" s="44">
        <v>137.83698999999999</v>
      </c>
      <c r="R4986" s="44">
        <v>18.482330000000001</v>
      </c>
      <c r="S4986" s="44">
        <v>18.753298000000001</v>
      </c>
      <c r="T4986" s="44">
        <v>114929.265625</v>
      </c>
      <c r="U4986" s="44">
        <v>13462.217773</v>
      </c>
      <c r="V4986" s="44">
        <v>0</v>
      </c>
      <c r="W4986" s="44">
        <v>0</v>
      </c>
      <c r="X4986" s="44">
        <v>35338.151886</v>
      </c>
      <c r="Y4986" s="44">
        <v>83465.232000000004</v>
      </c>
      <c r="Z4986" s="44">
        <v>2121.709163</v>
      </c>
      <c r="AA4986" s="44">
        <v>87.089720999999997</v>
      </c>
      <c r="AB4986" s="44">
        <v>4.1966060000000001</v>
      </c>
      <c r="AC4986" s="44">
        <v>1.588473</v>
      </c>
      <c r="AD4986" s="44">
        <v>18452.920717000001</v>
      </c>
    </row>
    <row r="4987" spans="1:30" x14ac:dyDescent="0.25">
      <c r="A4987">
        <v>207959</v>
      </c>
      <c r="B4987" t="s">
        <v>515</v>
      </c>
      <c r="C4987" t="s">
        <v>516</v>
      </c>
      <c r="D4987" t="s">
        <v>484</v>
      </c>
      <c r="F4987" s="48" t="e">
        <f>VLOOKUP(A4987,'TAZ definitions'!$A$1:$E$1902,2,FALSE)</f>
        <v>#N/A</v>
      </c>
      <c r="G4987" s="48" t="e">
        <f>VLOOKUP(A4987,'TAZ definitions'!$A$1:$E$1902,4,FALSE)</f>
        <v>#N/A</v>
      </c>
      <c r="H4987" s="44">
        <v>109300</v>
      </c>
      <c r="I4987" s="44">
        <v>0</v>
      </c>
      <c r="J4987" s="44">
        <v>12295</v>
      </c>
      <c r="K4987" s="44">
        <v>0</v>
      </c>
      <c r="L4987" s="44">
        <v>0</v>
      </c>
      <c r="M4987" s="44">
        <v>0</v>
      </c>
      <c r="N4987" s="44">
        <v>0</v>
      </c>
      <c r="O4987" s="44">
        <v>0</v>
      </c>
      <c r="P4987" s="44">
        <v>0</v>
      </c>
      <c r="Q4987" s="44">
        <v>0</v>
      </c>
      <c r="R4987" s="44">
        <v>17.040792</v>
      </c>
      <c r="S4987" s="44">
        <v>17.124154999999998</v>
      </c>
      <c r="T4987" s="44">
        <v>109300</v>
      </c>
      <c r="U4987" s="44">
        <v>12295</v>
      </c>
      <c r="V4987" s="44">
        <v>0</v>
      </c>
      <c r="W4987" s="44">
        <v>0</v>
      </c>
      <c r="X4987" s="44">
        <v>38916.726243999998</v>
      </c>
      <c r="Y4987" s="44">
        <v>96120.418934999994</v>
      </c>
      <c r="Z4987" s="44">
        <v>2416.5080280000002</v>
      </c>
      <c r="AA4987" s="44">
        <v>94.012262000000007</v>
      </c>
      <c r="AB4987" s="44">
        <v>4.6490400000000003</v>
      </c>
      <c r="AC4987" s="44">
        <v>1.798943</v>
      </c>
      <c r="AD4987" s="44">
        <v>20770.115602000002</v>
      </c>
    </row>
    <row r="4988" spans="1:30" x14ac:dyDescent="0.25">
      <c r="A4988">
        <v>207960</v>
      </c>
      <c r="B4988" t="s">
        <v>515</v>
      </c>
      <c r="C4988" t="s">
        <v>516</v>
      </c>
      <c r="D4988" t="s">
        <v>484</v>
      </c>
      <c r="F4988" s="48" t="e">
        <f>VLOOKUP(A4988,'TAZ definitions'!$A$1:$E$1902,2,FALSE)</f>
        <v>#N/A</v>
      </c>
      <c r="G4988" s="48" t="e">
        <f>VLOOKUP(A4988,'TAZ definitions'!$A$1:$E$1902,4,FALSE)</f>
        <v>#N/A</v>
      </c>
      <c r="H4988" s="44">
        <v>94526</v>
      </c>
      <c r="I4988" s="44">
        <v>0</v>
      </c>
      <c r="J4988" s="44">
        <v>8784</v>
      </c>
      <c r="K4988" s="44">
        <v>0</v>
      </c>
      <c r="L4988" s="44">
        <v>0</v>
      </c>
      <c r="M4988" s="44">
        <v>0</v>
      </c>
      <c r="N4988" s="44">
        <v>0</v>
      </c>
      <c r="O4988" s="44">
        <v>0</v>
      </c>
      <c r="P4988" s="44">
        <v>0</v>
      </c>
      <c r="Q4988" s="44">
        <v>0</v>
      </c>
      <c r="R4988" s="44">
        <v>17.074064</v>
      </c>
      <c r="S4988" s="44">
        <v>17.086369000000001</v>
      </c>
      <c r="T4988" s="44">
        <v>94526</v>
      </c>
      <c r="U4988" s="44">
        <v>8784</v>
      </c>
      <c r="V4988" s="44">
        <v>0</v>
      </c>
      <c r="W4988" s="44">
        <v>0</v>
      </c>
      <c r="X4988" s="44">
        <v>1833.7412380000001</v>
      </c>
      <c r="Y4988" s="44">
        <v>13259.029585</v>
      </c>
      <c r="Z4988" s="44">
        <v>426.048607</v>
      </c>
      <c r="AA4988" s="44">
        <v>11.147439</v>
      </c>
      <c r="AB4988" s="44">
        <v>0.52730999999999995</v>
      </c>
      <c r="AC4988" s="44">
        <v>0.26053999999999999</v>
      </c>
      <c r="AD4988" s="44">
        <v>3025.0790710000001</v>
      </c>
    </row>
    <row r="4989" spans="1:30" x14ac:dyDescent="0.25">
      <c r="A4989">
        <v>207961</v>
      </c>
      <c r="B4989" t="s">
        <v>515</v>
      </c>
      <c r="C4989" t="s">
        <v>516</v>
      </c>
      <c r="D4989" t="s">
        <v>484</v>
      </c>
      <c r="F4989" s="48" t="e">
        <f>VLOOKUP(A4989,'TAZ definitions'!$A$1:$E$1902,2,FALSE)</f>
        <v>#N/A</v>
      </c>
      <c r="G4989" s="48" t="e">
        <f>VLOOKUP(A4989,'TAZ definitions'!$A$1:$E$1902,4,FALSE)</f>
        <v>#N/A</v>
      </c>
      <c r="H4989" s="44">
        <v>55803</v>
      </c>
      <c r="I4989" s="44">
        <v>0</v>
      </c>
      <c r="J4989" s="44">
        <v>6759</v>
      </c>
      <c r="K4989" s="44">
        <v>0</v>
      </c>
      <c r="L4989" s="44">
        <v>0</v>
      </c>
      <c r="M4989" s="44">
        <v>0</v>
      </c>
      <c r="N4989" s="44">
        <v>0</v>
      </c>
      <c r="O4989" s="44">
        <v>0</v>
      </c>
      <c r="P4989" s="44">
        <v>0</v>
      </c>
      <c r="Q4989" s="44">
        <v>0</v>
      </c>
      <c r="R4989" s="44">
        <v>14.844575000000001</v>
      </c>
      <c r="S4989" s="44">
        <v>14.949553</v>
      </c>
      <c r="T4989" s="44">
        <v>55803</v>
      </c>
      <c r="U4989" s="44">
        <v>6759</v>
      </c>
      <c r="V4989" s="44">
        <v>0</v>
      </c>
      <c r="W4989" s="44">
        <v>0</v>
      </c>
      <c r="X4989" s="44">
        <v>0</v>
      </c>
      <c r="Y4989" s="44">
        <v>0</v>
      </c>
      <c r="Z4989" s="44">
        <v>0</v>
      </c>
      <c r="AA4989" s="44">
        <v>0</v>
      </c>
      <c r="AB4989" s="44">
        <v>0</v>
      </c>
      <c r="AC4989" s="44">
        <v>0</v>
      </c>
      <c r="AD4989" s="44">
        <v>0</v>
      </c>
    </row>
    <row r="4990" spans="1:30" x14ac:dyDescent="0.25">
      <c r="A4990">
        <v>208001</v>
      </c>
      <c r="B4990" t="s">
        <v>515</v>
      </c>
      <c r="C4990" t="s">
        <v>521</v>
      </c>
      <c r="D4990" t="s">
        <v>156</v>
      </c>
      <c r="F4990" s="48" t="e">
        <f>VLOOKUP(A4990,'TAZ definitions'!$A$1:$E$1902,2,FALSE)</f>
        <v>#N/A</v>
      </c>
      <c r="G4990" s="48" t="e">
        <f>VLOOKUP(A4990,'TAZ definitions'!$A$1:$E$1902,4,FALSE)</f>
        <v>#N/A</v>
      </c>
      <c r="H4990" s="44">
        <v>221286</v>
      </c>
      <c r="I4990" s="44">
        <v>0</v>
      </c>
      <c r="J4990" s="44">
        <v>25808</v>
      </c>
      <c r="K4990" s="44">
        <v>0</v>
      </c>
      <c r="L4990" s="44">
        <v>0</v>
      </c>
      <c r="M4990" s="44">
        <v>0</v>
      </c>
      <c r="N4990" s="44">
        <v>0</v>
      </c>
      <c r="O4990" s="44">
        <v>0</v>
      </c>
      <c r="P4990" s="44">
        <v>0</v>
      </c>
      <c r="Q4990" s="44">
        <v>0</v>
      </c>
      <c r="R4990" s="44">
        <v>18.830522999999999</v>
      </c>
      <c r="S4990" s="44">
        <v>19.091829000000001</v>
      </c>
      <c r="T4990" s="44">
        <v>221286</v>
      </c>
      <c r="U4990" s="44">
        <v>25808</v>
      </c>
      <c r="V4990" s="44">
        <v>0</v>
      </c>
      <c r="W4990" s="44">
        <v>0</v>
      </c>
      <c r="X4990" s="44">
        <v>62382.277165</v>
      </c>
      <c r="Y4990" s="44">
        <v>169792.21377100001</v>
      </c>
      <c r="Z4990" s="44">
        <v>4397.7118680000003</v>
      </c>
      <c r="AA4990" s="44">
        <v>184.28248300000001</v>
      </c>
      <c r="AB4990" s="44">
        <v>9.3845709999999993</v>
      </c>
      <c r="AC4990" s="44">
        <v>3.3238629999999998</v>
      </c>
      <c r="AD4990" s="44">
        <v>38797.46817</v>
      </c>
    </row>
    <row r="4991" spans="1:30" x14ac:dyDescent="0.25">
      <c r="A4991">
        <v>208002</v>
      </c>
      <c r="B4991" t="s">
        <v>515</v>
      </c>
      <c r="C4991" t="s">
        <v>521</v>
      </c>
      <c r="D4991" t="s">
        <v>522</v>
      </c>
      <c r="F4991" s="48" t="e">
        <f>VLOOKUP(A4991,'TAZ definitions'!$A$1:$E$1902,2,FALSE)</f>
        <v>#N/A</v>
      </c>
      <c r="G4991" s="48" t="e">
        <f>VLOOKUP(A4991,'TAZ definitions'!$A$1:$E$1902,4,FALSE)</f>
        <v>#N/A</v>
      </c>
      <c r="H4991" s="44">
        <v>218597</v>
      </c>
      <c r="I4991" s="44">
        <v>0</v>
      </c>
      <c r="J4991" s="44">
        <v>26155</v>
      </c>
      <c r="K4991" s="44">
        <v>0</v>
      </c>
      <c r="L4991" s="44">
        <v>0</v>
      </c>
      <c r="M4991" s="44">
        <v>0</v>
      </c>
      <c r="N4991" s="44">
        <v>0</v>
      </c>
      <c r="O4991" s="44">
        <v>0</v>
      </c>
      <c r="P4991" s="44">
        <v>0</v>
      </c>
      <c r="Q4991" s="44">
        <v>0</v>
      </c>
      <c r="R4991" s="44">
        <v>17.113457</v>
      </c>
      <c r="S4991" s="44">
        <v>17.041784</v>
      </c>
      <c r="T4991" s="44">
        <v>218597</v>
      </c>
      <c r="U4991" s="44">
        <v>26155</v>
      </c>
      <c r="V4991" s="44">
        <v>0</v>
      </c>
      <c r="W4991" s="44">
        <v>0</v>
      </c>
      <c r="X4991" s="44">
        <v>6897.4653989999997</v>
      </c>
      <c r="Y4991" s="44">
        <v>73549.695976000003</v>
      </c>
      <c r="Z4991" s="44">
        <v>1816.972612</v>
      </c>
      <c r="AA4991" s="44">
        <v>63.731257999999997</v>
      </c>
      <c r="AB4991" s="44">
        <v>3.5265200000000001</v>
      </c>
      <c r="AC4991" s="44">
        <v>1.3176760000000001</v>
      </c>
      <c r="AD4991" s="44">
        <v>15671.877417</v>
      </c>
    </row>
    <row r="4992" spans="1:30" x14ac:dyDescent="0.25">
      <c r="A4992">
        <v>208003</v>
      </c>
      <c r="B4992" t="s">
        <v>515</v>
      </c>
      <c r="C4992" t="s">
        <v>521</v>
      </c>
      <c r="D4992" t="s">
        <v>522</v>
      </c>
      <c r="F4992" s="48" t="e">
        <f>VLOOKUP(A4992,'TAZ definitions'!$A$1:$E$1902,2,FALSE)</f>
        <v>#N/A</v>
      </c>
      <c r="G4992" s="48" t="e">
        <f>VLOOKUP(A4992,'TAZ definitions'!$A$1:$E$1902,4,FALSE)</f>
        <v>#N/A</v>
      </c>
      <c r="H4992" s="44">
        <v>286116</v>
      </c>
      <c r="I4992" s="44">
        <v>0</v>
      </c>
      <c r="J4992" s="44">
        <v>28476</v>
      </c>
      <c r="K4992" s="44">
        <v>0</v>
      </c>
      <c r="L4992" s="44">
        <v>0</v>
      </c>
      <c r="M4992" s="44">
        <v>0</v>
      </c>
      <c r="N4992" s="44">
        <v>0</v>
      </c>
      <c r="O4992" s="44">
        <v>0</v>
      </c>
      <c r="P4992" s="44">
        <v>0</v>
      </c>
      <c r="Q4992" s="44">
        <v>0</v>
      </c>
      <c r="R4992" s="44">
        <v>16.338674999999999</v>
      </c>
      <c r="S4992" s="44">
        <v>16.269779</v>
      </c>
      <c r="T4992" s="44">
        <v>286116</v>
      </c>
      <c r="U4992" s="44">
        <v>28476</v>
      </c>
      <c r="V4992" s="44">
        <v>0</v>
      </c>
      <c r="W4992" s="44">
        <v>0</v>
      </c>
      <c r="X4992" s="44">
        <v>32399.500246</v>
      </c>
      <c r="Y4992" s="44">
        <v>112637.94048200001</v>
      </c>
      <c r="Z4992" s="44">
        <v>3499.3391489999999</v>
      </c>
      <c r="AA4992" s="44">
        <v>94.363331000000002</v>
      </c>
      <c r="AB4992" s="44">
        <v>4.5361079999999996</v>
      </c>
      <c r="AC4992" s="44">
        <v>2.227417</v>
      </c>
      <c r="AD4992" s="44">
        <v>25723.46831</v>
      </c>
    </row>
    <row r="4993" spans="1:30" x14ac:dyDescent="0.25">
      <c r="A4993">
        <v>208004</v>
      </c>
      <c r="B4993" t="s">
        <v>515</v>
      </c>
      <c r="C4993" t="s">
        <v>521</v>
      </c>
      <c r="D4993" t="s">
        <v>522</v>
      </c>
      <c r="F4993" s="48" t="e">
        <f>VLOOKUP(A4993,'TAZ definitions'!$A$1:$E$1902,2,FALSE)</f>
        <v>#N/A</v>
      </c>
      <c r="G4993" s="48" t="e">
        <f>VLOOKUP(A4993,'TAZ definitions'!$A$1:$E$1902,4,FALSE)</f>
        <v>#N/A</v>
      </c>
      <c r="H4993" s="44">
        <v>230934</v>
      </c>
      <c r="I4993" s="44">
        <v>0</v>
      </c>
      <c r="J4993" s="44">
        <v>27066</v>
      </c>
      <c r="K4993" s="44">
        <v>0</v>
      </c>
      <c r="L4993" s="44">
        <v>0</v>
      </c>
      <c r="M4993" s="44">
        <v>0</v>
      </c>
      <c r="N4993" s="44">
        <v>0</v>
      </c>
      <c r="O4993" s="44">
        <v>0</v>
      </c>
      <c r="P4993" s="44">
        <v>0</v>
      </c>
      <c r="Q4993" s="44">
        <v>0</v>
      </c>
      <c r="R4993" s="44">
        <v>17.513988000000001</v>
      </c>
      <c r="S4993" s="44">
        <v>17.410488000000001</v>
      </c>
      <c r="T4993" s="44">
        <v>230934.015625</v>
      </c>
      <c r="U4993" s="44">
        <v>27066</v>
      </c>
      <c r="V4993" s="44">
        <v>0</v>
      </c>
      <c r="W4993" s="44">
        <v>0</v>
      </c>
      <c r="X4993" s="44">
        <v>5204.4975709999999</v>
      </c>
      <c r="Y4993" s="44">
        <v>30865.943029999999</v>
      </c>
      <c r="Z4993" s="44">
        <v>794.92121799999995</v>
      </c>
      <c r="AA4993" s="44">
        <v>27.096091999999999</v>
      </c>
      <c r="AB4993" s="44">
        <v>1.461219</v>
      </c>
      <c r="AC4993" s="44">
        <v>0.56805700000000003</v>
      </c>
      <c r="AD4993" s="44">
        <v>6708.1431199999997</v>
      </c>
    </row>
    <row r="4994" spans="1:30" x14ac:dyDescent="0.25">
      <c r="A4994">
        <v>208005</v>
      </c>
      <c r="B4994" t="s">
        <v>515</v>
      </c>
      <c r="C4994" t="s">
        <v>521</v>
      </c>
      <c r="D4994" t="s">
        <v>522</v>
      </c>
      <c r="F4994" s="48" t="e">
        <f>VLOOKUP(A4994,'TAZ definitions'!$A$1:$E$1902,2,FALSE)</f>
        <v>#N/A</v>
      </c>
      <c r="G4994" s="48" t="e">
        <f>VLOOKUP(A4994,'TAZ definitions'!$A$1:$E$1902,4,FALSE)</f>
        <v>#N/A</v>
      </c>
      <c r="H4994" s="44">
        <v>196418</v>
      </c>
      <c r="I4994" s="44">
        <v>0</v>
      </c>
      <c r="J4994" s="44">
        <v>24193</v>
      </c>
      <c r="K4994" s="44">
        <v>0</v>
      </c>
      <c r="L4994" s="44">
        <v>0</v>
      </c>
      <c r="M4994" s="44">
        <v>0</v>
      </c>
      <c r="N4994" s="44">
        <v>0</v>
      </c>
      <c r="O4994" s="44">
        <v>0</v>
      </c>
      <c r="P4994" s="44">
        <v>0</v>
      </c>
      <c r="Q4994" s="44">
        <v>0</v>
      </c>
      <c r="R4994" s="44">
        <v>17.862179000000001</v>
      </c>
      <c r="S4994" s="44">
        <v>17.842383999999999</v>
      </c>
      <c r="T4994" s="44">
        <v>196417.984375</v>
      </c>
      <c r="U4994" s="44">
        <v>24193</v>
      </c>
      <c r="V4994" s="44">
        <v>0</v>
      </c>
      <c r="W4994" s="44">
        <v>0</v>
      </c>
      <c r="X4994" s="44">
        <v>0</v>
      </c>
      <c r="Y4994" s="44">
        <v>20747.486622</v>
      </c>
      <c r="Z4994" s="44">
        <v>569.158141</v>
      </c>
      <c r="AA4994" s="44">
        <v>17.128588000000001</v>
      </c>
      <c r="AB4994" s="44">
        <v>0.88969600000000004</v>
      </c>
      <c r="AC4994" s="44">
        <v>0.38404899999999997</v>
      </c>
      <c r="AD4994" s="44">
        <v>4475.7113230000004</v>
      </c>
    </row>
    <row r="4995" spans="1:30" x14ac:dyDescent="0.25">
      <c r="A4995">
        <v>208006</v>
      </c>
      <c r="B4995" t="s">
        <v>515</v>
      </c>
      <c r="C4995" t="s">
        <v>521</v>
      </c>
      <c r="D4995" t="s">
        <v>522</v>
      </c>
      <c r="F4995" s="48" t="e">
        <f>VLOOKUP(A4995,'TAZ definitions'!$A$1:$E$1902,2,FALSE)</f>
        <v>#N/A</v>
      </c>
      <c r="G4995" s="48" t="e">
        <f>VLOOKUP(A4995,'TAZ definitions'!$A$1:$E$1902,4,FALSE)</f>
        <v>#N/A</v>
      </c>
      <c r="H4995" s="44">
        <v>189744</v>
      </c>
      <c r="I4995" s="44">
        <v>0</v>
      </c>
      <c r="J4995" s="44">
        <v>22937</v>
      </c>
      <c r="K4995" s="44">
        <v>0</v>
      </c>
      <c r="L4995" s="44">
        <v>0</v>
      </c>
      <c r="M4995" s="44">
        <v>0</v>
      </c>
      <c r="N4995" s="44">
        <v>0</v>
      </c>
      <c r="O4995" s="44">
        <v>0</v>
      </c>
      <c r="P4995" s="44">
        <v>0</v>
      </c>
      <c r="Q4995" s="44">
        <v>0</v>
      </c>
      <c r="R4995" s="44">
        <v>19.029662999999999</v>
      </c>
      <c r="S4995" s="44">
        <v>19.069872</v>
      </c>
      <c r="T4995" s="44">
        <v>189744</v>
      </c>
      <c r="U4995" s="44">
        <v>22937</v>
      </c>
      <c r="V4995" s="44">
        <v>0</v>
      </c>
      <c r="W4995" s="44">
        <v>0</v>
      </c>
      <c r="X4995" s="44">
        <v>0</v>
      </c>
      <c r="Y4995" s="44">
        <v>32704.335159999999</v>
      </c>
      <c r="Z4995" s="44">
        <v>787.68439599999999</v>
      </c>
      <c r="AA4995" s="44">
        <v>31.880797999999999</v>
      </c>
      <c r="AB4995" s="44">
        <v>1.6629290000000001</v>
      </c>
      <c r="AC4995" s="44">
        <v>0.601823</v>
      </c>
      <c r="AD4995" s="44">
        <v>7093.221262</v>
      </c>
    </row>
    <row r="4996" spans="1:30" x14ac:dyDescent="0.25">
      <c r="A4996">
        <v>208007</v>
      </c>
      <c r="B4996" t="s">
        <v>515</v>
      </c>
      <c r="C4996" t="s">
        <v>521</v>
      </c>
      <c r="D4996" t="s">
        <v>522</v>
      </c>
      <c r="F4996" s="48" t="e">
        <f>VLOOKUP(A4996,'TAZ definitions'!$A$1:$E$1902,2,FALSE)</f>
        <v>#N/A</v>
      </c>
      <c r="G4996" s="48" t="e">
        <f>VLOOKUP(A4996,'TAZ definitions'!$A$1:$E$1902,4,FALSE)</f>
        <v>#N/A</v>
      </c>
      <c r="H4996" s="44">
        <v>223622</v>
      </c>
      <c r="I4996" s="44">
        <v>0</v>
      </c>
      <c r="J4996" s="44">
        <v>27129</v>
      </c>
      <c r="K4996" s="44">
        <v>0</v>
      </c>
      <c r="L4996" s="44">
        <v>0</v>
      </c>
      <c r="M4996" s="44">
        <v>0</v>
      </c>
      <c r="N4996" s="44">
        <v>0</v>
      </c>
      <c r="O4996" s="44">
        <v>0</v>
      </c>
      <c r="P4996" s="44">
        <v>0</v>
      </c>
      <c r="Q4996" s="44">
        <v>0</v>
      </c>
      <c r="R4996" s="44">
        <v>18.932383000000002</v>
      </c>
      <c r="S4996" s="44">
        <v>18.935305</v>
      </c>
      <c r="T4996" s="44">
        <v>223622.015625</v>
      </c>
      <c r="U4996" s="44">
        <v>27129.001952999999</v>
      </c>
      <c r="V4996" s="44">
        <v>0</v>
      </c>
      <c r="W4996" s="44">
        <v>0</v>
      </c>
      <c r="X4996" s="44">
        <v>29004.704839999999</v>
      </c>
      <c r="Y4996" s="44">
        <v>40069.360477000002</v>
      </c>
      <c r="Z4996" s="44">
        <v>912.37076500000001</v>
      </c>
      <c r="AA4996" s="44">
        <v>46.258366000000002</v>
      </c>
      <c r="AB4996" s="44">
        <v>2.2565819999999999</v>
      </c>
      <c r="AC4996" s="44">
        <v>0.76798599999999995</v>
      </c>
      <c r="AD4996" s="44">
        <v>8922.1287159999993</v>
      </c>
    </row>
    <row r="4997" spans="1:30" x14ac:dyDescent="0.25">
      <c r="A4997">
        <v>208008</v>
      </c>
      <c r="B4997" t="s">
        <v>515</v>
      </c>
      <c r="C4997" t="s">
        <v>521</v>
      </c>
      <c r="D4997" t="s">
        <v>522</v>
      </c>
      <c r="F4997" s="48" t="e">
        <f>VLOOKUP(A4997,'TAZ definitions'!$A$1:$E$1902,2,FALSE)</f>
        <v>#N/A</v>
      </c>
      <c r="G4997" s="48" t="e">
        <f>VLOOKUP(A4997,'TAZ definitions'!$A$1:$E$1902,4,FALSE)</f>
        <v>#N/A</v>
      </c>
      <c r="H4997" s="44">
        <v>271363</v>
      </c>
      <c r="I4997" s="44">
        <v>0</v>
      </c>
      <c r="J4997" s="44">
        <v>28769</v>
      </c>
      <c r="K4997" s="44">
        <v>0</v>
      </c>
      <c r="L4997" s="44">
        <v>0</v>
      </c>
      <c r="M4997" s="44">
        <v>0</v>
      </c>
      <c r="N4997" s="44">
        <v>0</v>
      </c>
      <c r="O4997" s="44">
        <v>0</v>
      </c>
      <c r="P4997" s="44">
        <v>0</v>
      </c>
      <c r="Q4997" s="44">
        <v>0</v>
      </c>
      <c r="R4997" s="44">
        <v>16.847290000000001</v>
      </c>
      <c r="S4997" s="44">
        <v>16.772698999999999</v>
      </c>
      <c r="T4997" s="44">
        <v>271363</v>
      </c>
      <c r="U4997" s="44">
        <v>28769</v>
      </c>
      <c r="V4997" s="44">
        <v>0</v>
      </c>
      <c r="W4997" s="44">
        <v>0</v>
      </c>
      <c r="X4997" s="44">
        <v>22118.574654</v>
      </c>
      <c r="Y4997" s="44">
        <v>123824.41302599999</v>
      </c>
      <c r="Z4997" s="44">
        <v>2832.8841280000001</v>
      </c>
      <c r="AA4997" s="44">
        <v>136.084507</v>
      </c>
      <c r="AB4997" s="44">
        <v>6.9412960000000004</v>
      </c>
      <c r="AC4997" s="44">
        <v>2.3225419999999999</v>
      </c>
      <c r="AD4997" s="44">
        <v>27246.842169</v>
      </c>
    </row>
    <row r="4998" spans="1:30" x14ac:dyDescent="0.25">
      <c r="A4998">
        <v>208009</v>
      </c>
      <c r="B4998" t="s">
        <v>515</v>
      </c>
      <c r="C4998" t="s">
        <v>521</v>
      </c>
      <c r="D4998" t="s">
        <v>523</v>
      </c>
      <c r="F4998" s="48" t="e">
        <f>VLOOKUP(A4998,'TAZ definitions'!$A$1:$E$1902,2,FALSE)</f>
        <v>#N/A</v>
      </c>
      <c r="G4998" s="48" t="e">
        <f>VLOOKUP(A4998,'TAZ definitions'!$A$1:$E$1902,4,FALSE)</f>
        <v>#N/A</v>
      </c>
      <c r="H4998" s="44">
        <v>44908</v>
      </c>
      <c r="I4998" s="44">
        <v>0</v>
      </c>
      <c r="J4998" s="44">
        <v>5816</v>
      </c>
      <c r="K4998" s="44">
        <v>0</v>
      </c>
      <c r="L4998" s="44">
        <v>0</v>
      </c>
      <c r="M4998" s="44">
        <v>0</v>
      </c>
      <c r="N4998" s="44">
        <v>0</v>
      </c>
      <c r="O4998" s="44">
        <v>0</v>
      </c>
      <c r="P4998" s="44">
        <v>0</v>
      </c>
      <c r="Q4998" s="44">
        <v>0</v>
      </c>
      <c r="R4998" s="44">
        <v>20.345299000000001</v>
      </c>
      <c r="S4998" s="44">
        <v>20.396246000000001</v>
      </c>
      <c r="T4998" s="44">
        <v>44908</v>
      </c>
      <c r="U4998" s="44">
        <v>5816</v>
      </c>
      <c r="V4998" s="44">
        <v>0</v>
      </c>
      <c r="W4998" s="44">
        <v>0</v>
      </c>
      <c r="X4998" s="44">
        <v>0</v>
      </c>
      <c r="Y4998" s="44">
        <v>5379.2000360000002</v>
      </c>
      <c r="Z4998" s="44">
        <v>172.30328900000001</v>
      </c>
      <c r="AA4998" s="44">
        <v>4.4933839999999998</v>
      </c>
      <c r="AB4998" s="44">
        <v>0.221168</v>
      </c>
      <c r="AC4998" s="44">
        <v>0.10542</v>
      </c>
      <c r="AD4998" s="44">
        <v>1228.09998</v>
      </c>
    </row>
    <row r="4999" spans="1:30" x14ac:dyDescent="0.25">
      <c r="A4999">
        <v>208010</v>
      </c>
      <c r="B4999" t="s">
        <v>515</v>
      </c>
      <c r="C4999" t="s">
        <v>521</v>
      </c>
      <c r="D4999" t="s">
        <v>524</v>
      </c>
      <c r="F4999" s="48" t="e">
        <f>VLOOKUP(A4999,'TAZ definitions'!$A$1:$E$1902,2,FALSE)</f>
        <v>#N/A</v>
      </c>
      <c r="G4999" s="48" t="e">
        <f>VLOOKUP(A4999,'TAZ definitions'!$A$1:$E$1902,4,FALSE)</f>
        <v>#N/A</v>
      </c>
      <c r="H4999" s="44">
        <v>56720</v>
      </c>
      <c r="I4999" s="44">
        <v>0</v>
      </c>
      <c r="J4999" s="44">
        <v>6346</v>
      </c>
      <c r="K4999" s="44">
        <v>0</v>
      </c>
      <c r="L4999" s="44">
        <v>0</v>
      </c>
      <c r="M4999" s="44">
        <v>0</v>
      </c>
      <c r="N4999" s="44">
        <v>0</v>
      </c>
      <c r="O4999" s="44">
        <v>0</v>
      </c>
      <c r="P4999" s="44">
        <v>0</v>
      </c>
      <c r="Q4999" s="44">
        <v>0</v>
      </c>
      <c r="R4999" s="44">
        <v>18.078783000000001</v>
      </c>
      <c r="S4999" s="44">
        <v>18.021975000000001</v>
      </c>
      <c r="T4999" s="44">
        <v>56720</v>
      </c>
      <c r="U4999" s="44">
        <v>6346</v>
      </c>
      <c r="V4999" s="44">
        <v>0</v>
      </c>
      <c r="W4999" s="44">
        <v>0</v>
      </c>
      <c r="X4999" s="44">
        <v>0</v>
      </c>
      <c r="Y4999" s="44">
        <v>7121.9889919999996</v>
      </c>
      <c r="Z4999" s="44">
        <v>216.359273</v>
      </c>
      <c r="AA4999" s="44">
        <v>5.9259130000000004</v>
      </c>
      <c r="AB4999" s="44">
        <v>0.29329699999999997</v>
      </c>
      <c r="AC4999" s="44">
        <v>0.13721</v>
      </c>
      <c r="AD4999" s="44">
        <v>1584.7227580000001</v>
      </c>
    </row>
    <row r="5000" spans="1:30" x14ac:dyDescent="0.25">
      <c r="A5000">
        <v>208011</v>
      </c>
      <c r="B5000" t="s">
        <v>515</v>
      </c>
      <c r="C5000" t="s">
        <v>521</v>
      </c>
      <c r="D5000" t="s">
        <v>524</v>
      </c>
      <c r="F5000" s="48" t="e">
        <f>VLOOKUP(A5000,'TAZ definitions'!$A$1:$E$1902,2,FALSE)</f>
        <v>#N/A</v>
      </c>
      <c r="G5000" s="48" t="e">
        <f>VLOOKUP(A5000,'TAZ definitions'!$A$1:$E$1902,4,FALSE)</f>
        <v>#N/A</v>
      </c>
      <c r="H5000" s="44">
        <v>35300</v>
      </c>
      <c r="I5000" s="44">
        <v>0</v>
      </c>
      <c r="J5000" s="44">
        <v>4931</v>
      </c>
      <c r="K5000" s="44">
        <v>0</v>
      </c>
      <c r="L5000" s="44">
        <v>0</v>
      </c>
      <c r="M5000" s="44">
        <v>0</v>
      </c>
      <c r="N5000" s="44">
        <v>0</v>
      </c>
      <c r="O5000" s="44">
        <v>0</v>
      </c>
      <c r="P5000" s="44">
        <v>0</v>
      </c>
      <c r="Q5000" s="44">
        <v>0</v>
      </c>
      <c r="R5000" s="44">
        <v>18.679736999999999</v>
      </c>
      <c r="S5000" s="44">
        <v>18.667840999999999</v>
      </c>
      <c r="T5000" s="44">
        <v>35300</v>
      </c>
      <c r="U5000" s="44">
        <v>4931</v>
      </c>
      <c r="V5000" s="44">
        <v>0</v>
      </c>
      <c r="W5000" s="44">
        <v>0</v>
      </c>
      <c r="X5000" s="44">
        <v>0</v>
      </c>
      <c r="Y5000" s="44">
        <v>14492.031471</v>
      </c>
      <c r="Z5000" s="44">
        <v>421.669804</v>
      </c>
      <c r="AA5000" s="44">
        <v>11.964869999999999</v>
      </c>
      <c r="AB5000" s="44">
        <v>0.59725399999999995</v>
      </c>
      <c r="AC5000" s="44">
        <v>0.27473999999999998</v>
      </c>
      <c r="AD5000" s="44">
        <v>3140.8764470000001</v>
      </c>
    </row>
    <row r="5001" spans="1:30" x14ac:dyDescent="0.25">
      <c r="A5001">
        <v>208012</v>
      </c>
      <c r="B5001" t="s">
        <v>515</v>
      </c>
      <c r="C5001" t="s">
        <v>521</v>
      </c>
      <c r="D5001" t="s">
        <v>524</v>
      </c>
      <c r="F5001" s="48" t="e">
        <f>VLOOKUP(A5001,'TAZ definitions'!$A$1:$E$1902,2,FALSE)</f>
        <v>#N/A</v>
      </c>
      <c r="G5001" s="48" t="e">
        <f>VLOOKUP(A5001,'TAZ definitions'!$A$1:$E$1902,4,FALSE)</f>
        <v>#N/A</v>
      </c>
      <c r="H5001" s="44">
        <v>87059</v>
      </c>
      <c r="I5001" s="44">
        <v>0</v>
      </c>
      <c r="J5001" s="44">
        <v>10359</v>
      </c>
      <c r="K5001" s="44">
        <v>0</v>
      </c>
      <c r="L5001" s="44">
        <v>0</v>
      </c>
      <c r="M5001" s="44">
        <v>0</v>
      </c>
      <c r="N5001" s="44">
        <v>0</v>
      </c>
      <c r="O5001" s="44">
        <v>0</v>
      </c>
      <c r="P5001" s="44">
        <v>0</v>
      </c>
      <c r="Q5001" s="44">
        <v>0</v>
      </c>
      <c r="R5001" s="44">
        <v>19.926748</v>
      </c>
      <c r="S5001" s="44">
        <v>20.012871000000001</v>
      </c>
      <c r="T5001" s="44">
        <v>87059</v>
      </c>
      <c r="U5001" s="44">
        <v>10359</v>
      </c>
      <c r="V5001" s="44">
        <v>0</v>
      </c>
      <c r="W5001" s="44">
        <v>0</v>
      </c>
      <c r="X5001" s="44">
        <v>0</v>
      </c>
      <c r="Y5001" s="44">
        <v>10734.908821000001</v>
      </c>
      <c r="Z5001" s="44">
        <v>308.02311700000001</v>
      </c>
      <c r="AA5001" s="44">
        <v>8.8400110000000005</v>
      </c>
      <c r="AB5001" s="44">
        <v>0.45758700000000002</v>
      </c>
      <c r="AC5001" s="44">
        <v>0.20025000000000001</v>
      </c>
      <c r="AD5001" s="44">
        <v>2350.4598700000001</v>
      </c>
    </row>
    <row r="5002" spans="1:30" x14ac:dyDescent="0.25">
      <c r="A5002">
        <v>208013</v>
      </c>
      <c r="B5002" t="s">
        <v>515</v>
      </c>
      <c r="C5002" t="s">
        <v>521</v>
      </c>
      <c r="D5002" t="s">
        <v>524</v>
      </c>
      <c r="F5002" s="48" t="e">
        <f>VLOOKUP(A5002,'TAZ definitions'!$A$1:$E$1902,2,FALSE)</f>
        <v>#N/A</v>
      </c>
      <c r="G5002" s="48" t="e">
        <f>VLOOKUP(A5002,'TAZ definitions'!$A$1:$E$1902,4,FALSE)</f>
        <v>#N/A</v>
      </c>
      <c r="H5002" s="44">
        <v>9361</v>
      </c>
      <c r="I5002" s="44">
        <v>0</v>
      </c>
      <c r="J5002" s="44">
        <v>801</v>
      </c>
      <c r="K5002" s="44">
        <v>0</v>
      </c>
      <c r="L5002" s="44">
        <v>0</v>
      </c>
      <c r="M5002" s="44">
        <v>0</v>
      </c>
      <c r="N5002" s="44">
        <v>0</v>
      </c>
      <c r="O5002" s="44">
        <v>0</v>
      </c>
      <c r="P5002" s="44">
        <v>0</v>
      </c>
      <c r="Q5002" s="44">
        <v>0</v>
      </c>
      <c r="R5002" s="44">
        <v>22.765132999999999</v>
      </c>
      <c r="S5002" s="44">
        <v>22.783905000000001</v>
      </c>
      <c r="T5002" s="44">
        <v>9361</v>
      </c>
      <c r="U5002" s="44">
        <v>801</v>
      </c>
      <c r="V5002" s="44">
        <v>0</v>
      </c>
      <c r="W5002" s="44">
        <v>0</v>
      </c>
      <c r="X5002" s="44">
        <v>0</v>
      </c>
      <c r="Y5002" s="44">
        <v>1181.8670930000001</v>
      </c>
      <c r="Z5002" s="44">
        <v>33.92398</v>
      </c>
      <c r="AA5002" s="44">
        <v>0.97239699999999996</v>
      </c>
      <c r="AB5002" s="44">
        <v>4.9112000000000003E-2</v>
      </c>
      <c r="AC5002" s="44">
        <v>2.2348E-2</v>
      </c>
      <c r="AD5002" s="44">
        <v>255.64306500000001</v>
      </c>
    </row>
    <row r="5003" spans="1:30" x14ac:dyDescent="0.25">
      <c r="A5003">
        <v>208014</v>
      </c>
      <c r="B5003" t="s">
        <v>515</v>
      </c>
      <c r="C5003" t="s">
        <v>521</v>
      </c>
      <c r="D5003" t="s">
        <v>525</v>
      </c>
      <c r="F5003" s="48" t="e">
        <f>VLOOKUP(A5003,'TAZ definitions'!$A$1:$E$1902,2,FALSE)</f>
        <v>#N/A</v>
      </c>
      <c r="G5003" s="48" t="e">
        <f>VLOOKUP(A5003,'TAZ definitions'!$A$1:$E$1902,4,FALSE)</f>
        <v>#N/A</v>
      </c>
      <c r="H5003" s="44">
        <v>146510</v>
      </c>
      <c r="I5003" s="44">
        <v>0</v>
      </c>
      <c r="J5003" s="44">
        <v>17609</v>
      </c>
      <c r="K5003" s="44">
        <v>0</v>
      </c>
      <c r="L5003" s="44">
        <v>0</v>
      </c>
      <c r="M5003" s="44">
        <v>0</v>
      </c>
      <c r="N5003" s="44">
        <v>0</v>
      </c>
      <c r="O5003" s="44">
        <v>0</v>
      </c>
      <c r="P5003" s="44">
        <v>0</v>
      </c>
      <c r="Q5003" s="44">
        <v>0</v>
      </c>
      <c r="R5003" s="44">
        <v>18.212326000000001</v>
      </c>
      <c r="S5003" s="44">
        <v>18.298767000000002</v>
      </c>
      <c r="T5003" s="44">
        <v>146510</v>
      </c>
      <c r="U5003" s="44">
        <v>17609</v>
      </c>
      <c r="V5003" s="44">
        <v>0</v>
      </c>
      <c r="W5003" s="44">
        <v>0</v>
      </c>
      <c r="X5003" s="44">
        <v>674.54532200000006</v>
      </c>
      <c r="Y5003" s="44">
        <v>15482.017026</v>
      </c>
      <c r="Z5003" s="44">
        <v>426.301311</v>
      </c>
      <c r="AA5003" s="44">
        <v>12.724328</v>
      </c>
      <c r="AB5003" s="44">
        <v>0.66674599999999995</v>
      </c>
      <c r="AC5003" s="44">
        <v>0.28589900000000001</v>
      </c>
      <c r="AD5003" s="44">
        <v>3345.432358</v>
      </c>
    </row>
    <row r="5004" spans="1:30" x14ac:dyDescent="0.25">
      <c r="A5004">
        <v>208015</v>
      </c>
      <c r="B5004" t="s">
        <v>515</v>
      </c>
      <c r="C5004" t="s">
        <v>521</v>
      </c>
      <c r="D5004" t="s">
        <v>524</v>
      </c>
      <c r="F5004" s="48" t="e">
        <f>VLOOKUP(A5004,'TAZ definitions'!$A$1:$E$1902,2,FALSE)</f>
        <v>#N/A</v>
      </c>
      <c r="G5004" s="48" t="e">
        <f>VLOOKUP(A5004,'TAZ definitions'!$A$1:$E$1902,4,FALSE)</f>
        <v>#N/A</v>
      </c>
      <c r="H5004" s="44">
        <v>94062</v>
      </c>
      <c r="I5004" s="44">
        <v>0</v>
      </c>
      <c r="J5004" s="44">
        <v>10886</v>
      </c>
      <c r="K5004" s="44">
        <v>0</v>
      </c>
      <c r="L5004" s="44">
        <v>0</v>
      </c>
      <c r="M5004" s="44">
        <v>0</v>
      </c>
      <c r="N5004" s="44">
        <v>0</v>
      </c>
      <c r="O5004" s="44">
        <v>0</v>
      </c>
      <c r="P5004" s="44">
        <v>0</v>
      </c>
      <c r="Q5004" s="44">
        <v>0</v>
      </c>
      <c r="R5004" s="44">
        <v>19.007045999999999</v>
      </c>
      <c r="S5004" s="44">
        <v>19.108501</v>
      </c>
      <c r="T5004" s="44">
        <v>94062</v>
      </c>
      <c r="U5004" s="44">
        <v>10886</v>
      </c>
      <c r="V5004" s="44">
        <v>0</v>
      </c>
      <c r="W5004" s="44">
        <v>0</v>
      </c>
      <c r="X5004" s="44">
        <v>169.45644999999999</v>
      </c>
      <c r="Y5004" s="44">
        <v>15089.952538</v>
      </c>
      <c r="Z5004" s="44">
        <v>390.46654799999999</v>
      </c>
      <c r="AA5004" s="44">
        <v>12.251113999999999</v>
      </c>
      <c r="AB5004" s="44">
        <v>0.67996199999999996</v>
      </c>
      <c r="AC5004" s="44">
        <v>0.272341</v>
      </c>
      <c r="AD5004" s="44">
        <v>3218.1697220000001</v>
      </c>
    </row>
    <row r="5005" spans="1:30" x14ac:dyDescent="0.25">
      <c r="A5005">
        <v>208016</v>
      </c>
      <c r="B5005" t="s">
        <v>515</v>
      </c>
      <c r="C5005" t="s">
        <v>521</v>
      </c>
      <c r="D5005" t="s">
        <v>526</v>
      </c>
      <c r="F5005" s="48" t="e">
        <f>VLOOKUP(A5005,'TAZ definitions'!$A$1:$E$1902,2,FALSE)</f>
        <v>#N/A</v>
      </c>
      <c r="G5005" s="48" t="e">
        <f>VLOOKUP(A5005,'TAZ definitions'!$A$1:$E$1902,4,FALSE)</f>
        <v>#N/A</v>
      </c>
      <c r="H5005" s="44">
        <v>151217</v>
      </c>
      <c r="I5005" s="44">
        <v>0</v>
      </c>
      <c r="J5005" s="44">
        <v>18327</v>
      </c>
      <c r="K5005" s="44">
        <v>0</v>
      </c>
      <c r="L5005" s="44">
        <v>0</v>
      </c>
      <c r="M5005" s="44">
        <v>0</v>
      </c>
      <c r="N5005" s="44">
        <v>0</v>
      </c>
      <c r="O5005" s="44">
        <v>0</v>
      </c>
      <c r="P5005" s="44">
        <v>0</v>
      </c>
      <c r="Q5005" s="44">
        <v>0</v>
      </c>
      <c r="R5005" s="44">
        <v>20.492401000000001</v>
      </c>
      <c r="S5005" s="44">
        <v>20.532841000000001</v>
      </c>
      <c r="T5005" s="44">
        <v>151216.984375</v>
      </c>
      <c r="U5005" s="44">
        <v>18327</v>
      </c>
      <c r="V5005" s="44">
        <v>0</v>
      </c>
      <c r="W5005" s="44">
        <v>0</v>
      </c>
      <c r="X5005" s="44">
        <v>10.159530999999999</v>
      </c>
      <c r="Y5005" s="44">
        <v>5078.4430700000003</v>
      </c>
      <c r="Z5005" s="44">
        <v>179.40007</v>
      </c>
      <c r="AA5005" s="44">
        <v>4.5434020000000004</v>
      </c>
      <c r="AB5005" s="44">
        <v>0.19244</v>
      </c>
      <c r="AC5005" s="44">
        <v>0.10549500000000001</v>
      </c>
      <c r="AD5005" s="44">
        <v>1196.147414</v>
      </c>
    </row>
    <row r="5006" spans="1:30" x14ac:dyDescent="0.25">
      <c r="A5006">
        <v>208017</v>
      </c>
      <c r="B5006" t="s">
        <v>515</v>
      </c>
      <c r="C5006" t="s">
        <v>521</v>
      </c>
      <c r="D5006" t="s">
        <v>523</v>
      </c>
      <c r="F5006" s="48" t="e">
        <f>VLOOKUP(A5006,'TAZ definitions'!$A$1:$E$1902,2,FALSE)</f>
        <v>#N/A</v>
      </c>
      <c r="G5006" s="48" t="e">
        <f>VLOOKUP(A5006,'TAZ definitions'!$A$1:$E$1902,4,FALSE)</f>
        <v>#N/A</v>
      </c>
      <c r="H5006" s="44">
        <v>63385</v>
      </c>
      <c r="I5006" s="44">
        <v>0</v>
      </c>
      <c r="J5006" s="44">
        <v>7930</v>
      </c>
      <c r="K5006" s="44">
        <v>0</v>
      </c>
      <c r="L5006" s="44">
        <v>0</v>
      </c>
      <c r="M5006" s="44">
        <v>0</v>
      </c>
      <c r="N5006" s="44">
        <v>0</v>
      </c>
      <c r="O5006" s="44">
        <v>0</v>
      </c>
      <c r="P5006" s="44">
        <v>0</v>
      </c>
      <c r="Q5006" s="44">
        <v>0</v>
      </c>
      <c r="R5006" s="44">
        <v>20.434767000000001</v>
      </c>
      <c r="S5006" s="44">
        <v>20.453258999999999</v>
      </c>
      <c r="T5006" s="44">
        <v>63385</v>
      </c>
      <c r="U5006" s="44">
        <v>7930</v>
      </c>
      <c r="V5006" s="44">
        <v>0</v>
      </c>
      <c r="W5006" s="44">
        <v>0</v>
      </c>
      <c r="X5006" s="44">
        <v>0</v>
      </c>
      <c r="Y5006" s="44">
        <v>8764.9908169999999</v>
      </c>
      <c r="Z5006" s="44">
        <v>234.06715</v>
      </c>
      <c r="AA5006" s="44">
        <v>7.1396360000000003</v>
      </c>
      <c r="AB5006" s="44">
        <v>0.388046</v>
      </c>
      <c r="AC5006" s="44">
        <v>0.15812300000000001</v>
      </c>
      <c r="AD5006" s="44">
        <v>1866.8702740000001</v>
      </c>
    </row>
    <row r="5007" spans="1:30" x14ac:dyDescent="0.25">
      <c r="A5007">
        <v>208018</v>
      </c>
      <c r="B5007" t="s">
        <v>515</v>
      </c>
      <c r="C5007" t="s">
        <v>521</v>
      </c>
      <c r="D5007" t="s">
        <v>526</v>
      </c>
      <c r="F5007" s="48" t="e">
        <f>VLOOKUP(A5007,'TAZ definitions'!$A$1:$E$1902,2,FALSE)</f>
        <v>#N/A</v>
      </c>
      <c r="G5007" s="48" t="e">
        <f>VLOOKUP(A5007,'TAZ definitions'!$A$1:$E$1902,4,FALSE)</f>
        <v>#N/A</v>
      </c>
      <c r="H5007" s="44">
        <v>209549</v>
      </c>
      <c r="I5007" s="44">
        <v>0</v>
      </c>
      <c r="J5007" s="44">
        <v>23829</v>
      </c>
      <c r="K5007" s="44">
        <v>0</v>
      </c>
      <c r="L5007" s="44">
        <v>0</v>
      </c>
      <c r="M5007" s="44">
        <v>0</v>
      </c>
      <c r="N5007" s="44">
        <v>0</v>
      </c>
      <c r="O5007" s="44">
        <v>0</v>
      </c>
      <c r="P5007" s="44">
        <v>0</v>
      </c>
      <c r="Q5007" s="44">
        <v>0</v>
      </c>
      <c r="R5007" s="44">
        <v>22.528884999999999</v>
      </c>
      <c r="S5007" s="44">
        <v>22.615984000000001</v>
      </c>
      <c r="T5007" s="44">
        <v>209549</v>
      </c>
      <c r="U5007" s="44">
        <v>23829</v>
      </c>
      <c r="V5007" s="44">
        <v>0</v>
      </c>
      <c r="W5007" s="44">
        <v>0</v>
      </c>
      <c r="X5007" s="44">
        <v>39998.730199999998</v>
      </c>
      <c r="Y5007" s="44">
        <v>73454.577569000001</v>
      </c>
      <c r="Z5007" s="44">
        <v>1859.5131690000001</v>
      </c>
      <c r="AA5007" s="44">
        <v>76.476656000000006</v>
      </c>
      <c r="AB5007" s="44">
        <v>3.8509639999999998</v>
      </c>
      <c r="AC5007" s="44">
        <v>1.4174910000000001</v>
      </c>
      <c r="AD5007" s="44">
        <v>16537.993041999998</v>
      </c>
    </row>
    <row r="5008" spans="1:30" x14ac:dyDescent="0.25">
      <c r="A5008">
        <v>208019</v>
      </c>
      <c r="B5008" t="s">
        <v>515</v>
      </c>
      <c r="C5008" t="s">
        <v>521</v>
      </c>
      <c r="D5008" t="s">
        <v>522</v>
      </c>
      <c r="F5008" s="48" t="e">
        <f>VLOOKUP(A5008,'TAZ definitions'!$A$1:$E$1902,2,FALSE)</f>
        <v>#N/A</v>
      </c>
      <c r="G5008" s="48" t="e">
        <f>VLOOKUP(A5008,'TAZ definitions'!$A$1:$E$1902,4,FALSE)</f>
        <v>#N/A</v>
      </c>
      <c r="H5008" s="44">
        <v>285045</v>
      </c>
      <c r="I5008" s="44">
        <v>0</v>
      </c>
      <c r="J5008" s="44">
        <v>27470</v>
      </c>
      <c r="K5008" s="44">
        <v>0</v>
      </c>
      <c r="L5008" s="44">
        <v>0</v>
      </c>
      <c r="M5008" s="44">
        <v>0</v>
      </c>
      <c r="N5008" s="44">
        <v>0</v>
      </c>
      <c r="O5008" s="44">
        <v>0</v>
      </c>
      <c r="P5008" s="44">
        <v>0</v>
      </c>
      <c r="Q5008" s="44">
        <v>0</v>
      </c>
      <c r="R5008" s="44">
        <v>15.63002</v>
      </c>
      <c r="S5008" s="44">
        <v>15.782277000000001</v>
      </c>
      <c r="T5008" s="44">
        <v>285045</v>
      </c>
      <c r="U5008" s="44">
        <v>27470</v>
      </c>
      <c r="V5008" s="44">
        <v>0</v>
      </c>
      <c r="W5008" s="44">
        <v>0</v>
      </c>
      <c r="X5008" s="44">
        <v>0</v>
      </c>
      <c r="Y5008" s="44">
        <v>84960.578066999995</v>
      </c>
      <c r="Z5008" s="44">
        <v>2329.4603830000001</v>
      </c>
      <c r="AA5008" s="44">
        <v>68.823677000000004</v>
      </c>
      <c r="AB5008" s="44">
        <v>3.8031190000000001</v>
      </c>
      <c r="AC5008" s="44">
        <v>1.5675699999999999</v>
      </c>
      <c r="AD5008" s="44">
        <v>18390.512977999999</v>
      </c>
    </row>
    <row r="5009" spans="1:30" x14ac:dyDescent="0.25">
      <c r="A5009">
        <v>208020</v>
      </c>
      <c r="B5009" t="s">
        <v>515</v>
      </c>
      <c r="C5009" t="s">
        <v>521</v>
      </c>
      <c r="D5009" t="s">
        <v>522</v>
      </c>
      <c r="F5009" s="48" t="e">
        <f>VLOOKUP(A5009,'TAZ definitions'!$A$1:$E$1902,2,FALSE)</f>
        <v>#N/A</v>
      </c>
      <c r="G5009" s="48" t="e">
        <f>VLOOKUP(A5009,'TAZ definitions'!$A$1:$E$1902,4,FALSE)</f>
        <v>#N/A</v>
      </c>
      <c r="H5009" s="44">
        <v>225971</v>
      </c>
      <c r="I5009" s="44">
        <v>0</v>
      </c>
      <c r="J5009" s="44">
        <v>25126</v>
      </c>
      <c r="K5009" s="44">
        <v>0</v>
      </c>
      <c r="L5009" s="44">
        <v>0</v>
      </c>
      <c r="M5009" s="44">
        <v>0</v>
      </c>
      <c r="N5009" s="44">
        <v>0</v>
      </c>
      <c r="O5009" s="44">
        <v>0</v>
      </c>
      <c r="P5009" s="44">
        <v>0</v>
      </c>
      <c r="Q5009" s="44">
        <v>0</v>
      </c>
      <c r="R5009" s="44">
        <v>18.402559</v>
      </c>
      <c r="S5009" s="44">
        <v>18.398619</v>
      </c>
      <c r="T5009" s="44">
        <v>225971</v>
      </c>
      <c r="U5009" s="44">
        <v>25126</v>
      </c>
      <c r="V5009" s="44">
        <v>0</v>
      </c>
      <c r="W5009" s="44">
        <v>0</v>
      </c>
      <c r="X5009" s="44">
        <v>0</v>
      </c>
      <c r="Y5009" s="44">
        <v>3422.2819730000001</v>
      </c>
      <c r="Z5009" s="44">
        <v>171.39154199999999</v>
      </c>
      <c r="AA5009" s="44">
        <v>3.5656680000000001</v>
      </c>
      <c r="AB5009" s="44">
        <v>0.129556</v>
      </c>
      <c r="AC5009" s="44">
        <v>8.6209999999999995E-2</v>
      </c>
      <c r="AD5009" s="44">
        <v>971.77283299999999</v>
      </c>
    </row>
    <row r="5010" spans="1:30" x14ac:dyDescent="0.25">
      <c r="A5010">
        <v>208021</v>
      </c>
      <c r="B5010" t="s">
        <v>515</v>
      </c>
      <c r="C5010" t="s">
        <v>521</v>
      </c>
      <c r="D5010" t="s">
        <v>522</v>
      </c>
      <c r="F5010" s="48" t="e">
        <f>VLOOKUP(A5010,'TAZ definitions'!$A$1:$E$1902,2,FALSE)</f>
        <v>#N/A</v>
      </c>
      <c r="G5010" s="48" t="e">
        <f>VLOOKUP(A5010,'TAZ definitions'!$A$1:$E$1902,4,FALSE)</f>
        <v>#N/A</v>
      </c>
      <c r="H5010" s="44">
        <v>211643</v>
      </c>
      <c r="I5010" s="44">
        <v>0</v>
      </c>
      <c r="J5010" s="44">
        <v>25245</v>
      </c>
      <c r="K5010" s="44">
        <v>0</v>
      </c>
      <c r="L5010" s="44">
        <v>0</v>
      </c>
      <c r="M5010" s="44">
        <v>0</v>
      </c>
      <c r="N5010" s="44">
        <v>0</v>
      </c>
      <c r="O5010" s="44">
        <v>0</v>
      </c>
      <c r="P5010" s="44">
        <v>0</v>
      </c>
      <c r="Q5010" s="44">
        <v>0</v>
      </c>
      <c r="R5010" s="44">
        <v>17.885919999999999</v>
      </c>
      <c r="S5010" s="44">
        <v>17.942582999999999</v>
      </c>
      <c r="T5010" s="44">
        <v>211643</v>
      </c>
      <c r="U5010" s="44">
        <v>25245</v>
      </c>
      <c r="V5010" s="44">
        <v>0</v>
      </c>
      <c r="W5010" s="44">
        <v>0</v>
      </c>
      <c r="X5010" s="44">
        <v>7185.1444279999996</v>
      </c>
      <c r="Y5010" s="44">
        <v>51522.204879999998</v>
      </c>
      <c r="Z5010" s="44">
        <v>1147.393133</v>
      </c>
      <c r="AA5010" s="44">
        <v>54.381712999999998</v>
      </c>
      <c r="AB5010" s="44">
        <v>2.7715100000000001</v>
      </c>
      <c r="AC5010" s="44">
        <v>0.94060299999999997</v>
      </c>
      <c r="AD5010" s="44">
        <v>11091.481202999999</v>
      </c>
    </row>
    <row r="5011" spans="1:30" x14ac:dyDescent="0.25">
      <c r="A5011">
        <v>208022</v>
      </c>
      <c r="B5011" t="s">
        <v>515</v>
      </c>
      <c r="C5011" t="s">
        <v>521</v>
      </c>
      <c r="D5011" t="s">
        <v>522</v>
      </c>
      <c r="F5011" s="48" t="e">
        <f>VLOOKUP(A5011,'TAZ definitions'!$A$1:$E$1902,2,FALSE)</f>
        <v>#N/A</v>
      </c>
      <c r="G5011" s="48" t="e">
        <f>VLOOKUP(A5011,'TAZ definitions'!$A$1:$E$1902,4,FALSE)</f>
        <v>#N/A</v>
      </c>
      <c r="H5011" s="44">
        <v>287327</v>
      </c>
      <c r="I5011" s="44">
        <v>0</v>
      </c>
      <c r="J5011" s="44">
        <v>30509</v>
      </c>
      <c r="K5011" s="44">
        <v>0</v>
      </c>
      <c r="L5011" s="44">
        <v>0</v>
      </c>
      <c r="M5011" s="44">
        <v>0</v>
      </c>
      <c r="N5011" s="44">
        <v>0</v>
      </c>
      <c r="O5011" s="44">
        <v>0</v>
      </c>
      <c r="P5011" s="44">
        <v>0</v>
      </c>
      <c r="Q5011" s="44">
        <v>0</v>
      </c>
      <c r="R5011" s="44">
        <v>16.858957</v>
      </c>
      <c r="S5011" s="44">
        <v>16.863074999999998</v>
      </c>
      <c r="T5011" s="44">
        <v>287327</v>
      </c>
      <c r="U5011" s="44">
        <v>30509</v>
      </c>
      <c r="V5011" s="44">
        <v>0</v>
      </c>
      <c r="W5011" s="44">
        <v>0</v>
      </c>
      <c r="X5011" s="44">
        <v>0</v>
      </c>
      <c r="Y5011" s="44">
        <v>0</v>
      </c>
      <c r="Z5011" s="44">
        <v>0</v>
      </c>
      <c r="AA5011" s="44">
        <v>0</v>
      </c>
      <c r="AB5011" s="44">
        <v>0</v>
      </c>
      <c r="AC5011" s="44">
        <v>0</v>
      </c>
      <c r="AD5011" s="44">
        <v>0</v>
      </c>
    </row>
    <row r="5012" spans="1:30" x14ac:dyDescent="0.25">
      <c r="A5012">
        <v>208023</v>
      </c>
      <c r="B5012" t="s">
        <v>515</v>
      </c>
      <c r="C5012" t="s">
        <v>521</v>
      </c>
      <c r="D5012" t="s">
        <v>526</v>
      </c>
      <c r="F5012" s="48" t="e">
        <f>VLOOKUP(A5012,'TAZ definitions'!$A$1:$E$1902,2,FALSE)</f>
        <v>#N/A</v>
      </c>
      <c r="G5012" s="48" t="e">
        <f>VLOOKUP(A5012,'TAZ definitions'!$A$1:$E$1902,4,FALSE)</f>
        <v>#N/A</v>
      </c>
      <c r="H5012" s="44">
        <v>198493</v>
      </c>
      <c r="I5012" s="44">
        <v>0</v>
      </c>
      <c r="J5012" s="44">
        <v>22900</v>
      </c>
      <c r="K5012" s="44">
        <v>0</v>
      </c>
      <c r="L5012" s="44">
        <v>0</v>
      </c>
      <c r="M5012" s="44">
        <v>0</v>
      </c>
      <c r="N5012" s="44">
        <v>0</v>
      </c>
      <c r="O5012" s="44">
        <v>0</v>
      </c>
      <c r="P5012" s="44">
        <v>0</v>
      </c>
      <c r="Q5012" s="44">
        <v>0</v>
      </c>
      <c r="R5012" s="44">
        <v>18.719263000000002</v>
      </c>
      <c r="S5012" s="44">
        <v>18.583704000000001</v>
      </c>
      <c r="T5012" s="44">
        <v>198493.015625</v>
      </c>
      <c r="U5012" s="44">
        <v>22900</v>
      </c>
      <c r="V5012" s="44">
        <v>0</v>
      </c>
      <c r="W5012" s="44">
        <v>0</v>
      </c>
      <c r="X5012" s="44">
        <v>0</v>
      </c>
      <c r="Y5012" s="44">
        <v>20922.121732</v>
      </c>
      <c r="Z5012" s="44">
        <v>869.21445900000003</v>
      </c>
      <c r="AA5012" s="44">
        <v>18.444583999999999</v>
      </c>
      <c r="AB5012" s="44">
        <v>0.76783199999999996</v>
      </c>
      <c r="AC5012" s="44">
        <v>0.46663500000000002</v>
      </c>
      <c r="AD5012" s="44">
        <v>5396.9676470000004</v>
      </c>
    </row>
    <row r="5013" spans="1:30" x14ac:dyDescent="0.25">
      <c r="A5013">
        <v>208024</v>
      </c>
      <c r="B5013" t="s">
        <v>515</v>
      </c>
      <c r="C5013" t="s">
        <v>521</v>
      </c>
      <c r="D5013" t="s">
        <v>522</v>
      </c>
      <c r="F5013" s="48" t="e">
        <f>VLOOKUP(A5013,'TAZ definitions'!$A$1:$E$1902,2,FALSE)</f>
        <v>#N/A</v>
      </c>
      <c r="G5013" s="48" t="e">
        <f>VLOOKUP(A5013,'TAZ definitions'!$A$1:$E$1902,4,FALSE)</f>
        <v>#N/A</v>
      </c>
      <c r="H5013" s="44">
        <v>265418</v>
      </c>
      <c r="I5013" s="44">
        <v>0</v>
      </c>
      <c r="J5013" s="44">
        <v>27628</v>
      </c>
      <c r="K5013" s="44">
        <v>0</v>
      </c>
      <c r="L5013" s="44">
        <v>0</v>
      </c>
      <c r="M5013" s="44">
        <v>0</v>
      </c>
      <c r="N5013" s="44">
        <v>0</v>
      </c>
      <c r="O5013" s="44">
        <v>0</v>
      </c>
      <c r="P5013" s="44">
        <v>0</v>
      </c>
      <c r="Q5013" s="44">
        <v>0</v>
      </c>
      <c r="R5013" s="44">
        <v>17.504946</v>
      </c>
      <c r="S5013" s="44">
        <v>17.508396000000001</v>
      </c>
      <c r="T5013" s="44">
        <v>265418</v>
      </c>
      <c r="U5013" s="44">
        <v>27628</v>
      </c>
      <c r="V5013" s="44">
        <v>0</v>
      </c>
      <c r="W5013" s="44">
        <v>0</v>
      </c>
      <c r="X5013" s="44">
        <v>0</v>
      </c>
      <c r="Y5013" s="44">
        <v>18521.439337</v>
      </c>
      <c r="Z5013" s="44">
        <v>514.31394299999999</v>
      </c>
      <c r="AA5013" s="44">
        <v>15.078611</v>
      </c>
      <c r="AB5013" s="44">
        <v>0.80627700000000002</v>
      </c>
      <c r="AC5013" s="44">
        <v>0.343914</v>
      </c>
      <c r="AD5013" s="44">
        <v>4006.3095239999998</v>
      </c>
    </row>
    <row r="5014" spans="1:30" x14ac:dyDescent="0.25">
      <c r="A5014">
        <v>208025</v>
      </c>
      <c r="B5014" t="s">
        <v>515</v>
      </c>
      <c r="C5014" t="s">
        <v>521</v>
      </c>
      <c r="D5014" t="s">
        <v>522</v>
      </c>
      <c r="F5014" s="48" t="e">
        <f>VLOOKUP(A5014,'TAZ definitions'!$A$1:$E$1902,2,FALSE)</f>
        <v>#N/A</v>
      </c>
      <c r="G5014" s="48" t="e">
        <f>VLOOKUP(A5014,'TAZ definitions'!$A$1:$E$1902,4,FALSE)</f>
        <v>#N/A</v>
      </c>
      <c r="H5014" s="44">
        <v>287831</v>
      </c>
      <c r="I5014" s="44">
        <v>0</v>
      </c>
      <c r="J5014" s="44">
        <v>28491</v>
      </c>
      <c r="K5014" s="44">
        <v>0</v>
      </c>
      <c r="L5014" s="44">
        <v>0</v>
      </c>
      <c r="M5014" s="44">
        <v>0</v>
      </c>
      <c r="N5014" s="44">
        <v>0</v>
      </c>
      <c r="O5014" s="44">
        <v>0</v>
      </c>
      <c r="P5014" s="44">
        <v>0</v>
      </c>
      <c r="Q5014" s="44">
        <v>0</v>
      </c>
      <c r="R5014" s="44">
        <v>16.092421000000002</v>
      </c>
      <c r="S5014" s="44">
        <v>16.07836</v>
      </c>
      <c r="T5014" s="44">
        <v>287831</v>
      </c>
      <c r="U5014" s="44">
        <v>28491</v>
      </c>
      <c r="V5014" s="44">
        <v>0</v>
      </c>
      <c r="W5014" s="44">
        <v>0</v>
      </c>
      <c r="X5014" s="44">
        <v>0</v>
      </c>
      <c r="Y5014" s="44">
        <v>68905.640312000003</v>
      </c>
      <c r="Z5014" s="44">
        <v>2084.4068200000002</v>
      </c>
      <c r="AA5014" s="44">
        <v>56.454075000000003</v>
      </c>
      <c r="AB5014" s="44">
        <v>2.9167290000000001</v>
      </c>
      <c r="AC5014" s="44">
        <v>1.3193170000000001</v>
      </c>
      <c r="AD5014" s="44">
        <v>15377.669376</v>
      </c>
    </row>
    <row r="5015" spans="1:30" x14ac:dyDescent="0.25">
      <c r="A5015">
        <v>208026</v>
      </c>
      <c r="B5015" t="s">
        <v>515</v>
      </c>
      <c r="C5015" t="s">
        <v>521</v>
      </c>
      <c r="D5015" t="s">
        <v>523</v>
      </c>
      <c r="F5015" s="48" t="e">
        <f>VLOOKUP(A5015,'TAZ definitions'!$A$1:$E$1902,2,FALSE)</f>
        <v>#N/A</v>
      </c>
      <c r="G5015" s="48" t="e">
        <f>VLOOKUP(A5015,'TAZ definitions'!$A$1:$E$1902,4,FALSE)</f>
        <v>#N/A</v>
      </c>
      <c r="H5015" s="44">
        <v>7177</v>
      </c>
      <c r="I5015" s="44">
        <v>0</v>
      </c>
      <c r="J5015" s="44">
        <v>594</v>
      </c>
      <c r="K5015" s="44">
        <v>0</v>
      </c>
      <c r="L5015" s="44">
        <v>0</v>
      </c>
      <c r="M5015" s="44">
        <v>0</v>
      </c>
      <c r="N5015" s="44">
        <v>0</v>
      </c>
      <c r="O5015" s="44">
        <v>0</v>
      </c>
      <c r="P5015" s="44">
        <v>0</v>
      </c>
      <c r="Q5015" s="44">
        <v>0</v>
      </c>
      <c r="R5015" s="44">
        <v>24.774694</v>
      </c>
      <c r="S5015" s="44">
        <v>24.743397000000002</v>
      </c>
      <c r="T5015" s="44">
        <v>7177</v>
      </c>
      <c r="U5015" s="44">
        <v>594</v>
      </c>
      <c r="V5015" s="44">
        <v>0</v>
      </c>
      <c r="W5015" s="44">
        <v>0</v>
      </c>
      <c r="X5015" s="44">
        <v>0</v>
      </c>
      <c r="Y5015" s="44">
        <v>1785.9433389999999</v>
      </c>
      <c r="Z5015" s="44">
        <v>53.958660999999999</v>
      </c>
      <c r="AA5015" s="44">
        <v>1.4784109999999999</v>
      </c>
      <c r="AB5015" s="44">
        <v>8.1782999999999995E-2</v>
      </c>
      <c r="AC5015" s="44">
        <v>3.4266999999999999E-2</v>
      </c>
      <c r="AD5015" s="44">
        <v>408.67575199999999</v>
      </c>
    </row>
    <row r="5016" spans="1:30" x14ac:dyDescent="0.25">
      <c r="A5016">
        <v>208027</v>
      </c>
      <c r="B5016" t="s">
        <v>515</v>
      </c>
      <c r="C5016" t="s">
        <v>521</v>
      </c>
      <c r="D5016" t="s">
        <v>527</v>
      </c>
      <c r="F5016" s="48" t="e">
        <f>VLOOKUP(A5016,'TAZ definitions'!$A$1:$E$1902,2,FALSE)</f>
        <v>#N/A</v>
      </c>
      <c r="G5016" s="48" t="e">
        <f>VLOOKUP(A5016,'TAZ definitions'!$A$1:$E$1902,4,FALSE)</f>
        <v>#N/A</v>
      </c>
      <c r="H5016" s="44">
        <v>263571</v>
      </c>
      <c r="I5016" s="44">
        <v>0</v>
      </c>
      <c r="J5016" s="44">
        <v>23134</v>
      </c>
      <c r="K5016" s="44">
        <v>0</v>
      </c>
      <c r="L5016" s="44">
        <v>0</v>
      </c>
      <c r="M5016" s="44">
        <v>0</v>
      </c>
      <c r="N5016" s="44">
        <v>0</v>
      </c>
      <c r="O5016" s="44">
        <v>0</v>
      </c>
      <c r="P5016" s="44">
        <v>0</v>
      </c>
      <c r="Q5016" s="44">
        <v>0</v>
      </c>
      <c r="R5016" s="44">
        <v>16.010522999999999</v>
      </c>
      <c r="S5016" s="44">
        <v>16.372924999999999</v>
      </c>
      <c r="T5016" s="44">
        <v>263571</v>
      </c>
      <c r="U5016" s="44">
        <v>23134</v>
      </c>
      <c r="V5016" s="44">
        <v>0</v>
      </c>
      <c r="W5016" s="44">
        <v>0</v>
      </c>
      <c r="X5016" s="44">
        <v>0</v>
      </c>
      <c r="Y5016" s="44">
        <v>8832.4716800000006</v>
      </c>
      <c r="Z5016" s="44">
        <v>367.18248499999999</v>
      </c>
      <c r="AA5016" s="44">
        <v>7.5031670000000004</v>
      </c>
      <c r="AB5016" s="44">
        <v>0.33981800000000001</v>
      </c>
      <c r="AC5016" s="44">
        <v>0.19392400000000001</v>
      </c>
      <c r="AD5016" s="44">
        <v>2267.6625650000001</v>
      </c>
    </row>
    <row r="5017" spans="1:30" x14ac:dyDescent="0.25">
      <c r="A5017">
        <v>208028</v>
      </c>
      <c r="B5017" t="s">
        <v>515</v>
      </c>
      <c r="C5017" t="s">
        <v>521</v>
      </c>
      <c r="D5017" t="s">
        <v>527</v>
      </c>
      <c r="F5017" s="48" t="e">
        <f>VLOOKUP(A5017,'TAZ definitions'!$A$1:$E$1902,2,FALSE)</f>
        <v>#N/A</v>
      </c>
      <c r="G5017" s="48" t="e">
        <f>VLOOKUP(A5017,'TAZ definitions'!$A$1:$E$1902,4,FALSE)</f>
        <v>#N/A</v>
      </c>
      <c r="H5017" s="44">
        <v>233396</v>
      </c>
      <c r="I5017" s="44">
        <v>0</v>
      </c>
      <c r="J5017" s="44">
        <v>20934</v>
      </c>
      <c r="K5017" s="44">
        <v>0</v>
      </c>
      <c r="L5017" s="44">
        <v>0</v>
      </c>
      <c r="M5017" s="44">
        <v>0</v>
      </c>
      <c r="N5017" s="44">
        <v>0</v>
      </c>
      <c r="O5017" s="44">
        <v>0</v>
      </c>
      <c r="P5017" s="44">
        <v>0</v>
      </c>
      <c r="Q5017" s="44">
        <v>0</v>
      </c>
      <c r="R5017" s="44">
        <v>17.372395999999998</v>
      </c>
      <c r="S5017" s="44">
        <v>17.527159000000001</v>
      </c>
      <c r="T5017" s="44">
        <v>233396</v>
      </c>
      <c r="U5017" s="44">
        <v>20934</v>
      </c>
      <c r="V5017" s="44">
        <v>0</v>
      </c>
      <c r="W5017" s="44">
        <v>0</v>
      </c>
      <c r="X5017" s="44">
        <v>28007.648080999999</v>
      </c>
      <c r="Y5017" s="44">
        <v>62438.562407999998</v>
      </c>
      <c r="Z5017" s="44">
        <v>2585.899437</v>
      </c>
      <c r="AA5017" s="44">
        <v>58.209963000000002</v>
      </c>
      <c r="AB5017" s="44">
        <v>2.4105560000000001</v>
      </c>
      <c r="AC5017" s="44">
        <v>1.4307080000000001</v>
      </c>
      <c r="AD5017" s="44">
        <v>16418.942082000001</v>
      </c>
    </row>
    <row r="5018" spans="1:30" x14ac:dyDescent="0.25">
      <c r="A5018">
        <v>208029</v>
      </c>
      <c r="B5018" t="s">
        <v>515</v>
      </c>
      <c r="C5018" t="s">
        <v>521</v>
      </c>
      <c r="D5018" t="s">
        <v>527</v>
      </c>
      <c r="F5018" s="48" t="e">
        <f>VLOOKUP(A5018,'TAZ definitions'!$A$1:$E$1902,2,FALSE)</f>
        <v>#N/A</v>
      </c>
      <c r="G5018" s="48" t="e">
        <f>VLOOKUP(A5018,'TAZ definitions'!$A$1:$E$1902,4,FALSE)</f>
        <v>#N/A</v>
      </c>
      <c r="H5018" s="44">
        <v>206459</v>
      </c>
      <c r="I5018" s="44">
        <v>0</v>
      </c>
      <c r="J5018" s="44">
        <v>17755</v>
      </c>
      <c r="K5018" s="44">
        <v>0</v>
      </c>
      <c r="L5018" s="44">
        <v>0</v>
      </c>
      <c r="M5018" s="44">
        <v>0</v>
      </c>
      <c r="N5018" s="44">
        <v>0</v>
      </c>
      <c r="O5018" s="44">
        <v>0</v>
      </c>
      <c r="P5018" s="44">
        <v>0</v>
      </c>
      <c r="Q5018" s="44">
        <v>0</v>
      </c>
      <c r="R5018" s="44">
        <v>17.791018999999999</v>
      </c>
      <c r="S5018" s="44">
        <v>19.731752</v>
      </c>
      <c r="T5018" s="44">
        <v>206459</v>
      </c>
      <c r="U5018" s="44">
        <v>17755</v>
      </c>
      <c r="V5018" s="44">
        <v>0</v>
      </c>
      <c r="W5018" s="44">
        <v>0</v>
      </c>
      <c r="X5018" s="44">
        <v>0</v>
      </c>
      <c r="Y5018" s="44">
        <v>67178.990065000005</v>
      </c>
      <c r="Z5018" s="44">
        <v>1836.2920810000001</v>
      </c>
      <c r="AA5018" s="44">
        <v>70.797607999999997</v>
      </c>
      <c r="AB5018" s="44">
        <v>3.3268879999999998</v>
      </c>
      <c r="AC5018" s="44">
        <v>1.301069</v>
      </c>
      <c r="AD5018" s="44">
        <v>15076.427713999999</v>
      </c>
    </row>
    <row r="5019" spans="1:30" x14ac:dyDescent="0.25">
      <c r="A5019">
        <v>208030</v>
      </c>
      <c r="B5019" t="s">
        <v>515</v>
      </c>
      <c r="C5019" t="s">
        <v>521</v>
      </c>
      <c r="D5019" t="s">
        <v>527</v>
      </c>
      <c r="F5019" s="48" t="e">
        <f>VLOOKUP(A5019,'TAZ definitions'!$A$1:$E$1902,2,FALSE)</f>
        <v>#N/A</v>
      </c>
      <c r="G5019" s="48" t="e">
        <f>VLOOKUP(A5019,'TAZ definitions'!$A$1:$E$1902,4,FALSE)</f>
        <v>#N/A</v>
      </c>
      <c r="H5019" s="44">
        <v>248170</v>
      </c>
      <c r="I5019" s="44">
        <v>0</v>
      </c>
      <c r="J5019" s="44">
        <v>21157</v>
      </c>
      <c r="K5019" s="44">
        <v>0</v>
      </c>
      <c r="L5019" s="44">
        <v>0</v>
      </c>
      <c r="M5019" s="44">
        <v>0</v>
      </c>
      <c r="N5019" s="44">
        <v>0</v>
      </c>
      <c r="O5019" s="44">
        <v>0</v>
      </c>
      <c r="P5019" s="44">
        <v>0</v>
      </c>
      <c r="Q5019" s="44">
        <v>0</v>
      </c>
      <c r="R5019" s="44">
        <v>19.625375999999999</v>
      </c>
      <c r="S5019" s="44">
        <v>20.601171000000001</v>
      </c>
      <c r="T5019" s="44">
        <v>248170</v>
      </c>
      <c r="U5019" s="44">
        <v>21157</v>
      </c>
      <c r="V5019" s="44">
        <v>0</v>
      </c>
      <c r="W5019" s="44">
        <v>0</v>
      </c>
      <c r="X5019" s="44">
        <v>10514.946857000001</v>
      </c>
      <c r="Y5019" s="44">
        <v>123286.261014</v>
      </c>
      <c r="Z5019" s="44">
        <v>3291.0111099999999</v>
      </c>
      <c r="AA5019" s="44">
        <v>137.155134</v>
      </c>
      <c r="AB5019" s="44">
        <v>6.904846</v>
      </c>
      <c r="AC5019" s="44">
        <v>2.444995</v>
      </c>
      <c r="AD5019" s="44">
        <v>28711.800483999999</v>
      </c>
    </row>
    <row r="5020" spans="1:30" x14ac:dyDescent="0.25">
      <c r="A5020">
        <v>208031</v>
      </c>
      <c r="B5020" t="s">
        <v>515</v>
      </c>
      <c r="C5020" t="s">
        <v>521</v>
      </c>
      <c r="D5020" t="s">
        <v>197</v>
      </c>
      <c r="F5020" s="48" t="e">
        <f>VLOOKUP(A5020,'TAZ definitions'!$A$1:$E$1902,2,FALSE)</f>
        <v>#N/A</v>
      </c>
      <c r="G5020" s="48" t="e">
        <f>VLOOKUP(A5020,'TAZ definitions'!$A$1:$E$1902,4,FALSE)</f>
        <v>#N/A</v>
      </c>
      <c r="H5020" s="44">
        <v>143594</v>
      </c>
      <c r="I5020" s="44">
        <v>0</v>
      </c>
      <c r="J5020" s="44">
        <v>18446</v>
      </c>
      <c r="K5020" s="44">
        <v>0</v>
      </c>
      <c r="L5020" s="44">
        <v>0</v>
      </c>
      <c r="M5020" s="44">
        <v>0</v>
      </c>
      <c r="N5020" s="44">
        <v>0</v>
      </c>
      <c r="O5020" s="44">
        <v>0</v>
      </c>
      <c r="P5020" s="44">
        <v>0</v>
      </c>
      <c r="Q5020" s="44">
        <v>0</v>
      </c>
      <c r="R5020" s="44">
        <v>20.340647000000001</v>
      </c>
      <c r="S5020" s="44">
        <v>20.304068000000001</v>
      </c>
      <c r="T5020" s="44">
        <v>143594</v>
      </c>
      <c r="U5020" s="44">
        <v>18446</v>
      </c>
      <c r="V5020" s="44">
        <v>0</v>
      </c>
      <c r="W5020" s="44">
        <v>0</v>
      </c>
      <c r="X5020" s="44">
        <v>0</v>
      </c>
      <c r="Y5020" s="44">
        <v>15914.827384</v>
      </c>
      <c r="Z5020" s="44">
        <v>415.001643</v>
      </c>
      <c r="AA5020" s="44">
        <v>12.856839000000001</v>
      </c>
      <c r="AB5020" s="44">
        <v>0.73341000000000001</v>
      </c>
      <c r="AC5020" s="44">
        <v>0.284694</v>
      </c>
      <c r="AD5020" s="44">
        <v>3402.5703050000002</v>
      </c>
    </row>
    <row r="5021" spans="1:30" x14ac:dyDescent="0.25">
      <c r="A5021">
        <v>208032</v>
      </c>
      <c r="B5021" t="s">
        <v>515</v>
      </c>
      <c r="C5021" t="s">
        <v>521</v>
      </c>
      <c r="D5021" t="s">
        <v>528</v>
      </c>
      <c r="F5021" s="48" t="e">
        <f>VLOOKUP(A5021,'TAZ definitions'!$A$1:$E$1902,2,FALSE)</f>
        <v>#N/A</v>
      </c>
      <c r="G5021" s="48" t="e">
        <f>VLOOKUP(A5021,'TAZ definitions'!$A$1:$E$1902,4,FALSE)</f>
        <v>#N/A</v>
      </c>
      <c r="H5021" s="44">
        <v>146335</v>
      </c>
      <c r="I5021" s="44">
        <v>0</v>
      </c>
      <c r="J5021" s="44">
        <v>15271</v>
      </c>
      <c r="K5021" s="44">
        <v>0</v>
      </c>
      <c r="L5021" s="44">
        <v>0</v>
      </c>
      <c r="M5021" s="44">
        <v>0</v>
      </c>
      <c r="N5021" s="44">
        <v>0</v>
      </c>
      <c r="O5021" s="44">
        <v>0</v>
      </c>
      <c r="P5021" s="44">
        <v>0</v>
      </c>
      <c r="Q5021" s="44">
        <v>0</v>
      </c>
      <c r="R5021" s="44">
        <v>20.413734000000002</v>
      </c>
      <c r="S5021" s="44">
        <v>20.596281000000001</v>
      </c>
      <c r="T5021" s="44">
        <v>146335</v>
      </c>
      <c r="U5021" s="44">
        <v>15271</v>
      </c>
      <c r="V5021" s="44">
        <v>0</v>
      </c>
      <c r="W5021" s="44">
        <v>0</v>
      </c>
      <c r="X5021" s="44">
        <v>0</v>
      </c>
      <c r="Y5021" s="44">
        <v>3558.9572010000002</v>
      </c>
      <c r="Z5021" s="44">
        <v>180.123256</v>
      </c>
      <c r="AA5021" s="44">
        <v>3.7039819999999999</v>
      </c>
      <c r="AB5021" s="44">
        <v>0.13600899999999999</v>
      </c>
      <c r="AC5021" s="44">
        <v>8.9641999999999999E-2</v>
      </c>
      <c r="AD5021" s="44">
        <v>1012.110532</v>
      </c>
    </row>
    <row r="5022" spans="1:30" x14ac:dyDescent="0.25">
      <c r="A5022">
        <v>208033</v>
      </c>
      <c r="B5022" t="s">
        <v>515</v>
      </c>
      <c r="C5022" t="s">
        <v>521</v>
      </c>
      <c r="D5022" t="s">
        <v>528</v>
      </c>
      <c r="F5022" s="48" t="e">
        <f>VLOOKUP(A5022,'TAZ definitions'!$A$1:$E$1902,2,FALSE)</f>
        <v>#N/A</v>
      </c>
      <c r="G5022" s="48" t="e">
        <f>VLOOKUP(A5022,'TAZ definitions'!$A$1:$E$1902,4,FALSE)</f>
        <v>#N/A</v>
      </c>
      <c r="H5022" s="44">
        <v>257042</v>
      </c>
      <c r="I5022" s="44">
        <v>0</v>
      </c>
      <c r="J5022" s="44">
        <v>28254</v>
      </c>
      <c r="K5022" s="44">
        <v>0</v>
      </c>
      <c r="L5022" s="44">
        <v>0</v>
      </c>
      <c r="M5022" s="44">
        <v>0</v>
      </c>
      <c r="N5022" s="44">
        <v>0</v>
      </c>
      <c r="O5022" s="44">
        <v>0</v>
      </c>
      <c r="P5022" s="44">
        <v>0</v>
      </c>
      <c r="Q5022" s="44">
        <v>0</v>
      </c>
      <c r="R5022" s="44">
        <v>22.329129999999999</v>
      </c>
      <c r="S5022" s="44">
        <v>22.458570000000002</v>
      </c>
      <c r="T5022" s="44">
        <v>257042</v>
      </c>
      <c r="U5022" s="44">
        <v>28254</v>
      </c>
      <c r="V5022" s="44">
        <v>0</v>
      </c>
      <c r="W5022" s="44">
        <v>0</v>
      </c>
      <c r="X5022" s="44">
        <v>17232.124116999999</v>
      </c>
      <c r="Y5022" s="44">
        <v>34333.257197999999</v>
      </c>
      <c r="Z5022" s="44">
        <v>1001.853382</v>
      </c>
      <c r="AA5022" s="44">
        <v>34.788412999999998</v>
      </c>
      <c r="AB5022" s="44">
        <v>1.6783140000000001</v>
      </c>
      <c r="AC5022" s="44">
        <v>0.68537199999999998</v>
      </c>
      <c r="AD5022" s="44">
        <v>7940.4010230000004</v>
      </c>
    </row>
    <row r="5023" spans="1:30" x14ac:dyDescent="0.25">
      <c r="A5023">
        <v>208034</v>
      </c>
      <c r="B5023" t="s">
        <v>515</v>
      </c>
      <c r="C5023" t="s">
        <v>521</v>
      </c>
      <c r="D5023" t="s">
        <v>523</v>
      </c>
      <c r="F5023" s="48" t="e">
        <f>VLOOKUP(A5023,'TAZ definitions'!$A$1:$E$1902,2,FALSE)</f>
        <v>#N/A</v>
      </c>
      <c r="G5023" s="48" t="e">
        <f>VLOOKUP(A5023,'TAZ definitions'!$A$1:$E$1902,4,FALSE)</f>
        <v>#N/A</v>
      </c>
      <c r="H5023" s="44">
        <v>97544</v>
      </c>
      <c r="I5023" s="44">
        <v>0</v>
      </c>
      <c r="J5023" s="44">
        <v>11126</v>
      </c>
      <c r="K5023" s="44">
        <v>0</v>
      </c>
      <c r="L5023" s="44">
        <v>0</v>
      </c>
      <c r="M5023" s="44">
        <v>0</v>
      </c>
      <c r="N5023" s="44">
        <v>0</v>
      </c>
      <c r="O5023" s="44">
        <v>0</v>
      </c>
      <c r="P5023" s="44">
        <v>0</v>
      </c>
      <c r="Q5023" s="44">
        <v>0</v>
      </c>
      <c r="R5023" s="44">
        <v>18.716653999999998</v>
      </c>
      <c r="S5023" s="44">
        <v>18.755692</v>
      </c>
      <c r="T5023" s="44">
        <v>97544</v>
      </c>
      <c r="U5023" s="44">
        <v>11126</v>
      </c>
      <c r="V5023" s="44">
        <v>0</v>
      </c>
      <c r="W5023" s="44">
        <v>0</v>
      </c>
      <c r="X5023" s="44">
        <v>0</v>
      </c>
      <c r="Y5023" s="44">
        <v>13173.018407</v>
      </c>
      <c r="Z5023" s="44">
        <v>354.91849400000001</v>
      </c>
      <c r="AA5023" s="44">
        <v>10.729347000000001</v>
      </c>
      <c r="AB5023" s="44">
        <v>0.58414100000000002</v>
      </c>
      <c r="AC5023" s="44">
        <v>0.23942099999999999</v>
      </c>
      <c r="AD5023" s="44">
        <v>2822.780448</v>
      </c>
    </row>
    <row r="5024" spans="1:30" x14ac:dyDescent="0.25">
      <c r="A5024">
        <v>208035</v>
      </c>
      <c r="B5024" t="s">
        <v>515</v>
      </c>
      <c r="C5024" t="s">
        <v>521</v>
      </c>
      <c r="D5024" t="s">
        <v>526</v>
      </c>
      <c r="F5024" s="48" t="e">
        <f>VLOOKUP(A5024,'TAZ definitions'!$A$1:$E$1902,2,FALSE)</f>
        <v>#N/A</v>
      </c>
      <c r="G5024" s="48" t="e">
        <f>VLOOKUP(A5024,'TAZ definitions'!$A$1:$E$1902,4,FALSE)</f>
        <v>#N/A</v>
      </c>
      <c r="H5024" s="44">
        <v>179985</v>
      </c>
      <c r="I5024" s="44">
        <v>0</v>
      </c>
      <c r="J5024" s="44">
        <v>19073</v>
      </c>
      <c r="K5024" s="44">
        <v>0</v>
      </c>
      <c r="L5024" s="44">
        <v>0</v>
      </c>
      <c r="M5024" s="44">
        <v>0</v>
      </c>
      <c r="N5024" s="44">
        <v>0</v>
      </c>
      <c r="O5024" s="44">
        <v>0</v>
      </c>
      <c r="P5024" s="44">
        <v>0</v>
      </c>
      <c r="Q5024" s="44">
        <v>0</v>
      </c>
      <c r="R5024" s="44">
        <v>18.959403999999999</v>
      </c>
      <c r="S5024" s="44">
        <v>18.830549000000001</v>
      </c>
      <c r="T5024" s="44">
        <v>179985</v>
      </c>
      <c r="U5024" s="44">
        <v>19073</v>
      </c>
      <c r="V5024" s="44">
        <v>0</v>
      </c>
      <c r="W5024" s="44">
        <v>0</v>
      </c>
      <c r="X5024" s="44">
        <v>44061.804282999998</v>
      </c>
      <c r="Y5024" s="44">
        <v>93243.520887999999</v>
      </c>
      <c r="Z5024" s="44">
        <v>3166.9272850000002</v>
      </c>
      <c r="AA5024" s="44">
        <v>80.677334000000002</v>
      </c>
      <c r="AB5024" s="44">
        <v>3.9174180000000001</v>
      </c>
      <c r="AC5024" s="44">
        <v>1.9321680000000001</v>
      </c>
      <c r="AD5024" s="44">
        <v>22392.939608000001</v>
      </c>
    </row>
    <row r="5025" spans="1:30" x14ac:dyDescent="0.25">
      <c r="A5025">
        <v>208036</v>
      </c>
      <c r="B5025" t="s">
        <v>515</v>
      </c>
      <c r="C5025" t="s">
        <v>521</v>
      </c>
      <c r="D5025" t="s">
        <v>528</v>
      </c>
      <c r="F5025" s="48" t="e">
        <f>VLOOKUP(A5025,'TAZ definitions'!$A$1:$E$1902,2,FALSE)</f>
        <v>#N/A</v>
      </c>
      <c r="G5025" s="48" t="e">
        <f>VLOOKUP(A5025,'TAZ definitions'!$A$1:$E$1902,4,FALSE)</f>
        <v>#N/A</v>
      </c>
      <c r="H5025" s="44">
        <v>220872</v>
      </c>
      <c r="I5025" s="44">
        <v>0</v>
      </c>
      <c r="J5025" s="44">
        <v>22526</v>
      </c>
      <c r="K5025" s="44">
        <v>0</v>
      </c>
      <c r="L5025" s="44">
        <v>0</v>
      </c>
      <c r="M5025" s="44">
        <v>0</v>
      </c>
      <c r="N5025" s="44">
        <v>0</v>
      </c>
      <c r="O5025" s="44">
        <v>0</v>
      </c>
      <c r="P5025" s="44">
        <v>0</v>
      </c>
      <c r="Q5025" s="44">
        <v>0</v>
      </c>
      <c r="R5025" s="44">
        <v>19.989481000000001</v>
      </c>
      <c r="S5025" s="44">
        <v>20.139234999999999</v>
      </c>
      <c r="T5025" s="44">
        <v>220872</v>
      </c>
      <c r="U5025" s="44">
        <v>22526</v>
      </c>
      <c r="V5025" s="44">
        <v>0</v>
      </c>
      <c r="W5025" s="44">
        <v>0</v>
      </c>
      <c r="X5025" s="44">
        <v>25653.118527999999</v>
      </c>
      <c r="Y5025" s="44">
        <v>73385.787591999993</v>
      </c>
      <c r="Z5025" s="44">
        <v>1902.487104</v>
      </c>
      <c r="AA5025" s="44">
        <v>75.269161999999994</v>
      </c>
      <c r="AB5025" s="44">
        <v>3.740971</v>
      </c>
      <c r="AC5025" s="44">
        <v>1.4145540000000001</v>
      </c>
      <c r="AD5025" s="44">
        <v>16353.04286</v>
      </c>
    </row>
    <row r="5026" spans="1:30" x14ac:dyDescent="0.25">
      <c r="A5026">
        <v>208037</v>
      </c>
      <c r="B5026" t="s">
        <v>515</v>
      </c>
      <c r="C5026" t="s">
        <v>521</v>
      </c>
      <c r="D5026" t="s">
        <v>526</v>
      </c>
      <c r="F5026" s="48" t="e">
        <f>VLOOKUP(A5026,'TAZ definitions'!$A$1:$E$1902,2,FALSE)</f>
        <v>#N/A</v>
      </c>
      <c r="G5026" s="48" t="e">
        <f>VLOOKUP(A5026,'TAZ definitions'!$A$1:$E$1902,4,FALSE)</f>
        <v>#N/A</v>
      </c>
      <c r="H5026" s="44">
        <v>150696</v>
      </c>
      <c r="I5026" s="44">
        <v>0</v>
      </c>
      <c r="J5026" s="44">
        <v>17763</v>
      </c>
      <c r="K5026" s="44">
        <v>0</v>
      </c>
      <c r="L5026" s="44">
        <v>0</v>
      </c>
      <c r="M5026" s="44">
        <v>0</v>
      </c>
      <c r="N5026" s="44">
        <v>0</v>
      </c>
      <c r="O5026" s="44">
        <v>0</v>
      </c>
      <c r="P5026" s="44">
        <v>0</v>
      </c>
      <c r="Q5026" s="44">
        <v>0</v>
      </c>
      <c r="R5026" s="44">
        <v>18.152269</v>
      </c>
      <c r="S5026" s="44">
        <v>18.153403999999998</v>
      </c>
      <c r="T5026" s="44">
        <v>150696</v>
      </c>
      <c r="U5026" s="44">
        <v>17763</v>
      </c>
      <c r="V5026" s="44">
        <v>0</v>
      </c>
      <c r="W5026" s="44">
        <v>0</v>
      </c>
      <c r="X5026" s="44">
        <v>0</v>
      </c>
      <c r="Y5026" s="44">
        <v>632.94425799999999</v>
      </c>
      <c r="Z5026" s="44">
        <v>25.317779999999999</v>
      </c>
      <c r="AA5026" s="44">
        <v>0.545794</v>
      </c>
      <c r="AB5026" s="44">
        <v>2.3258000000000001E-2</v>
      </c>
      <c r="AC5026" s="44">
        <v>1.3886000000000001E-2</v>
      </c>
      <c r="AD5026" s="44">
        <v>161.469133</v>
      </c>
    </row>
    <row r="5027" spans="1:30" x14ac:dyDescent="0.25">
      <c r="A5027">
        <v>208038</v>
      </c>
      <c r="B5027" t="s">
        <v>515</v>
      </c>
      <c r="C5027" t="s">
        <v>521</v>
      </c>
      <c r="D5027" t="s">
        <v>197</v>
      </c>
      <c r="F5027" s="48" t="e">
        <f>VLOOKUP(A5027,'TAZ definitions'!$A$1:$E$1902,2,FALSE)</f>
        <v>#N/A</v>
      </c>
      <c r="G5027" s="48" t="e">
        <f>VLOOKUP(A5027,'TAZ definitions'!$A$1:$E$1902,4,FALSE)</f>
        <v>#N/A</v>
      </c>
      <c r="H5027" s="44">
        <v>191343</v>
      </c>
      <c r="I5027" s="44">
        <v>0</v>
      </c>
      <c r="J5027" s="44">
        <v>22486</v>
      </c>
      <c r="K5027" s="44">
        <v>0</v>
      </c>
      <c r="L5027" s="44">
        <v>0</v>
      </c>
      <c r="M5027" s="44">
        <v>0</v>
      </c>
      <c r="N5027" s="44">
        <v>0</v>
      </c>
      <c r="O5027" s="44">
        <v>0</v>
      </c>
      <c r="P5027" s="44">
        <v>0</v>
      </c>
      <c r="Q5027" s="44">
        <v>0</v>
      </c>
      <c r="R5027" s="44">
        <v>18.174724999999999</v>
      </c>
      <c r="S5027" s="44">
        <v>18.138604999999998</v>
      </c>
      <c r="T5027" s="44">
        <v>191343</v>
      </c>
      <c r="U5027" s="44">
        <v>22486</v>
      </c>
      <c r="V5027" s="44">
        <v>0</v>
      </c>
      <c r="W5027" s="44">
        <v>0</v>
      </c>
      <c r="X5027" s="44">
        <v>0</v>
      </c>
      <c r="Y5027" s="44">
        <v>11737.71679</v>
      </c>
      <c r="Z5027" s="44">
        <v>342.39297499999998</v>
      </c>
      <c r="AA5027" s="44">
        <v>9.7373480000000008</v>
      </c>
      <c r="AB5027" s="44">
        <v>0.49478699999999998</v>
      </c>
      <c r="AC5027" s="44">
        <v>0.22100900000000001</v>
      </c>
      <c r="AD5027" s="44">
        <v>2576.4201739999999</v>
      </c>
    </row>
    <row r="5028" spans="1:30" x14ac:dyDescent="0.25">
      <c r="A5028">
        <v>208039</v>
      </c>
      <c r="B5028" t="s">
        <v>515</v>
      </c>
      <c r="C5028" t="s">
        <v>521</v>
      </c>
      <c r="D5028" t="s">
        <v>197</v>
      </c>
      <c r="F5028" s="48" t="e">
        <f>VLOOKUP(A5028,'TAZ definitions'!$A$1:$E$1902,2,FALSE)</f>
        <v>#N/A</v>
      </c>
      <c r="G5028" s="48" t="e">
        <f>VLOOKUP(A5028,'TAZ definitions'!$A$1:$E$1902,4,FALSE)</f>
        <v>#N/A</v>
      </c>
      <c r="H5028" s="44">
        <v>77473</v>
      </c>
      <c r="I5028" s="44">
        <v>0</v>
      </c>
      <c r="J5028" s="44">
        <v>10192</v>
      </c>
      <c r="K5028" s="44">
        <v>0</v>
      </c>
      <c r="L5028" s="44">
        <v>0</v>
      </c>
      <c r="M5028" s="44">
        <v>0</v>
      </c>
      <c r="N5028" s="44">
        <v>0</v>
      </c>
      <c r="O5028" s="44">
        <v>0</v>
      </c>
      <c r="P5028" s="44">
        <v>0</v>
      </c>
      <c r="Q5028" s="44">
        <v>0</v>
      </c>
      <c r="R5028" s="44">
        <v>21.024622000000001</v>
      </c>
      <c r="S5028" s="44">
        <v>21.058176</v>
      </c>
      <c r="T5028" s="44">
        <v>77473</v>
      </c>
      <c r="U5028" s="44">
        <v>10192</v>
      </c>
      <c r="V5028" s="44">
        <v>0</v>
      </c>
      <c r="W5028" s="44">
        <v>0</v>
      </c>
      <c r="X5028" s="44">
        <v>43.664898000000001</v>
      </c>
      <c r="Y5028" s="44">
        <v>7070.3035099999997</v>
      </c>
      <c r="Z5028" s="44">
        <v>178.528975</v>
      </c>
      <c r="AA5028" s="44">
        <v>5.7394049999999996</v>
      </c>
      <c r="AB5028" s="44">
        <v>0.32038699999999998</v>
      </c>
      <c r="AC5028" s="44">
        <v>0.12578700000000001</v>
      </c>
      <c r="AD5028" s="44">
        <v>1483.524316</v>
      </c>
    </row>
    <row r="5029" spans="1:30" x14ac:dyDescent="0.25">
      <c r="A5029">
        <v>208040</v>
      </c>
      <c r="B5029" t="s">
        <v>515</v>
      </c>
      <c r="C5029" t="s">
        <v>521</v>
      </c>
      <c r="D5029" t="s">
        <v>197</v>
      </c>
      <c r="F5029" s="48" t="e">
        <f>VLOOKUP(A5029,'TAZ definitions'!$A$1:$E$1902,2,FALSE)</f>
        <v>#N/A</v>
      </c>
      <c r="G5029" s="48" t="e">
        <f>VLOOKUP(A5029,'TAZ definitions'!$A$1:$E$1902,4,FALSE)</f>
        <v>#N/A</v>
      </c>
      <c r="H5029" s="44">
        <v>63491</v>
      </c>
      <c r="I5029" s="44">
        <v>0</v>
      </c>
      <c r="J5029" s="44">
        <v>7325</v>
      </c>
      <c r="K5029" s="44">
        <v>0</v>
      </c>
      <c r="L5029" s="44">
        <v>0</v>
      </c>
      <c r="M5029" s="44">
        <v>0</v>
      </c>
      <c r="N5029" s="44">
        <v>0</v>
      </c>
      <c r="O5029" s="44">
        <v>0</v>
      </c>
      <c r="P5029" s="44">
        <v>0</v>
      </c>
      <c r="Q5029" s="44">
        <v>0</v>
      </c>
      <c r="R5029" s="44">
        <v>21.109583000000001</v>
      </c>
      <c r="S5029" s="44">
        <v>21.188717</v>
      </c>
      <c r="T5029" s="44">
        <v>63490.996094000002</v>
      </c>
      <c r="U5029" s="44">
        <v>7324.9995120000003</v>
      </c>
      <c r="V5029" s="44">
        <v>0</v>
      </c>
      <c r="W5029" s="44">
        <v>0</v>
      </c>
      <c r="X5029" s="44">
        <v>22.825997999999998</v>
      </c>
      <c r="Y5029" s="44">
        <v>13663.979213000001</v>
      </c>
      <c r="Z5029" s="44">
        <v>331.88975099999999</v>
      </c>
      <c r="AA5029" s="44">
        <v>10.912521</v>
      </c>
      <c r="AB5029" s="44">
        <v>0.65592600000000001</v>
      </c>
      <c r="AC5029" s="44">
        <v>0.23711499999999999</v>
      </c>
      <c r="AD5029" s="44">
        <v>2870.6089499999998</v>
      </c>
    </row>
    <row r="5030" spans="1:30" x14ac:dyDescent="0.25">
      <c r="A5030">
        <v>208041</v>
      </c>
      <c r="B5030" t="s">
        <v>515</v>
      </c>
      <c r="C5030" t="s">
        <v>521</v>
      </c>
      <c r="D5030" t="s">
        <v>197</v>
      </c>
      <c r="F5030" s="48" t="e">
        <f>VLOOKUP(A5030,'TAZ definitions'!$A$1:$E$1902,2,FALSE)</f>
        <v>#N/A</v>
      </c>
      <c r="G5030" s="48" t="e">
        <f>VLOOKUP(A5030,'TAZ definitions'!$A$1:$E$1902,4,FALSE)</f>
        <v>#N/A</v>
      </c>
      <c r="H5030" s="44">
        <v>127876</v>
      </c>
      <c r="I5030" s="44">
        <v>0</v>
      </c>
      <c r="J5030" s="44">
        <v>17315</v>
      </c>
      <c r="K5030" s="44">
        <v>0</v>
      </c>
      <c r="L5030" s="44">
        <v>0</v>
      </c>
      <c r="M5030" s="44">
        <v>0</v>
      </c>
      <c r="N5030" s="44">
        <v>0</v>
      </c>
      <c r="O5030" s="44">
        <v>0</v>
      </c>
      <c r="P5030" s="44">
        <v>0</v>
      </c>
      <c r="Q5030" s="44">
        <v>0</v>
      </c>
      <c r="R5030" s="44">
        <v>19.419696999999999</v>
      </c>
      <c r="S5030" s="44">
        <v>19.298399</v>
      </c>
      <c r="T5030" s="44">
        <v>127876</v>
      </c>
      <c r="U5030" s="44">
        <v>17315</v>
      </c>
      <c r="V5030" s="44">
        <v>0</v>
      </c>
      <c r="W5030" s="44">
        <v>0</v>
      </c>
      <c r="X5030" s="44">
        <v>0</v>
      </c>
      <c r="Y5030" s="44">
        <v>32236.694068000001</v>
      </c>
      <c r="Z5030" s="44">
        <v>885.51747399999999</v>
      </c>
      <c r="AA5030" s="44">
        <v>26.402449000000001</v>
      </c>
      <c r="AB5030" s="44">
        <v>1.3810709999999999</v>
      </c>
      <c r="AC5030" s="44">
        <v>0.59034600000000004</v>
      </c>
      <c r="AD5030" s="44">
        <v>6909.132627</v>
      </c>
    </row>
    <row r="5031" spans="1:30" x14ac:dyDescent="0.25">
      <c r="A5031">
        <v>208042</v>
      </c>
      <c r="B5031" t="s">
        <v>515</v>
      </c>
      <c r="C5031" t="s">
        <v>521</v>
      </c>
      <c r="D5031" t="s">
        <v>197</v>
      </c>
      <c r="F5031" s="48" t="e">
        <f>VLOOKUP(A5031,'TAZ definitions'!$A$1:$E$1902,2,FALSE)</f>
        <v>#N/A</v>
      </c>
      <c r="G5031" s="48" t="e">
        <f>VLOOKUP(A5031,'TAZ definitions'!$A$1:$E$1902,4,FALSE)</f>
        <v>#N/A</v>
      </c>
      <c r="H5031" s="44">
        <v>86153</v>
      </c>
      <c r="I5031" s="44">
        <v>0</v>
      </c>
      <c r="J5031" s="44">
        <v>13267</v>
      </c>
      <c r="K5031" s="44">
        <v>0</v>
      </c>
      <c r="L5031" s="44">
        <v>0</v>
      </c>
      <c r="M5031" s="44">
        <v>0</v>
      </c>
      <c r="N5031" s="44">
        <v>0</v>
      </c>
      <c r="O5031" s="44">
        <v>0</v>
      </c>
      <c r="P5031" s="44">
        <v>0</v>
      </c>
      <c r="Q5031" s="44">
        <v>0</v>
      </c>
      <c r="R5031" s="44">
        <v>21.747917000000001</v>
      </c>
      <c r="S5031" s="44">
        <v>21.702209</v>
      </c>
      <c r="T5031" s="44">
        <v>86153</v>
      </c>
      <c r="U5031" s="44">
        <v>13267</v>
      </c>
      <c r="V5031" s="44">
        <v>0</v>
      </c>
      <c r="W5031" s="44">
        <v>0</v>
      </c>
      <c r="X5031" s="44">
        <v>0</v>
      </c>
      <c r="Y5031" s="44">
        <v>3485.4303749999999</v>
      </c>
      <c r="Z5031" s="44">
        <v>94.161389</v>
      </c>
      <c r="AA5031" s="44">
        <v>2.8607990000000001</v>
      </c>
      <c r="AB5031" s="44">
        <v>0.148367</v>
      </c>
      <c r="AC5031" s="44">
        <v>6.3837000000000005E-2</v>
      </c>
      <c r="AD5031" s="44">
        <v>739.60898999999995</v>
      </c>
    </row>
    <row r="5032" spans="1:30" x14ac:dyDescent="0.25">
      <c r="A5032">
        <v>208043</v>
      </c>
      <c r="B5032" t="s">
        <v>515</v>
      </c>
      <c r="C5032" t="s">
        <v>521</v>
      </c>
      <c r="D5032" t="s">
        <v>197</v>
      </c>
      <c r="F5032" s="48" t="e">
        <f>VLOOKUP(A5032,'TAZ definitions'!$A$1:$E$1902,2,FALSE)</f>
        <v>#N/A</v>
      </c>
      <c r="G5032" s="48" t="e">
        <f>VLOOKUP(A5032,'TAZ definitions'!$A$1:$E$1902,4,FALSE)</f>
        <v>#N/A</v>
      </c>
      <c r="H5032" s="44">
        <v>169989</v>
      </c>
      <c r="I5032" s="44">
        <v>0</v>
      </c>
      <c r="J5032" s="44">
        <v>19615</v>
      </c>
      <c r="K5032" s="44">
        <v>0</v>
      </c>
      <c r="L5032" s="44">
        <v>0</v>
      </c>
      <c r="M5032" s="44">
        <v>0</v>
      </c>
      <c r="N5032" s="44">
        <v>0</v>
      </c>
      <c r="O5032" s="44">
        <v>0</v>
      </c>
      <c r="P5032" s="44">
        <v>0</v>
      </c>
      <c r="Q5032" s="44">
        <v>0</v>
      </c>
      <c r="R5032" s="44">
        <v>18.092075000000001</v>
      </c>
      <c r="S5032" s="44">
        <v>18.257577999999999</v>
      </c>
      <c r="T5032" s="44">
        <v>169989</v>
      </c>
      <c r="U5032" s="44">
        <v>19615</v>
      </c>
      <c r="V5032" s="44">
        <v>0</v>
      </c>
      <c r="W5032" s="44">
        <v>0</v>
      </c>
      <c r="X5032" s="44">
        <v>0</v>
      </c>
      <c r="Y5032" s="44">
        <v>7052.7384700000002</v>
      </c>
      <c r="Z5032" s="44">
        <v>161.27732</v>
      </c>
      <c r="AA5032" s="44">
        <v>5.6442880000000004</v>
      </c>
      <c r="AB5032" s="44">
        <v>0.33943600000000002</v>
      </c>
      <c r="AC5032" s="44">
        <v>0.11998300000000001</v>
      </c>
      <c r="AD5032" s="44">
        <v>1450.1933240000001</v>
      </c>
    </row>
    <row r="5033" spans="1:30" x14ac:dyDescent="0.25">
      <c r="A5033">
        <v>208044</v>
      </c>
      <c r="B5033" t="s">
        <v>515</v>
      </c>
      <c r="C5033" t="s">
        <v>521</v>
      </c>
      <c r="D5033" t="s">
        <v>526</v>
      </c>
      <c r="F5033" s="48" t="e">
        <f>VLOOKUP(A5033,'TAZ definitions'!$A$1:$E$1902,2,FALSE)</f>
        <v>#N/A</v>
      </c>
      <c r="G5033" s="48" t="e">
        <f>VLOOKUP(A5033,'TAZ definitions'!$A$1:$E$1902,4,FALSE)</f>
        <v>#N/A</v>
      </c>
      <c r="H5033" s="44">
        <v>126229</v>
      </c>
      <c r="I5033" s="44">
        <v>0</v>
      </c>
      <c r="J5033" s="44">
        <v>15495</v>
      </c>
      <c r="K5033" s="44">
        <v>0</v>
      </c>
      <c r="L5033" s="44">
        <v>0</v>
      </c>
      <c r="M5033" s="44">
        <v>0</v>
      </c>
      <c r="N5033" s="44">
        <v>0</v>
      </c>
      <c r="O5033" s="44">
        <v>0</v>
      </c>
      <c r="P5033" s="44">
        <v>0</v>
      </c>
      <c r="Q5033" s="44">
        <v>0</v>
      </c>
      <c r="R5033" s="44">
        <v>20.819835999999999</v>
      </c>
      <c r="S5033" s="44">
        <v>20.792757000000002</v>
      </c>
      <c r="T5033" s="44">
        <v>126229</v>
      </c>
      <c r="U5033" s="44">
        <v>15495</v>
      </c>
      <c r="V5033" s="44">
        <v>0</v>
      </c>
      <c r="W5033" s="44">
        <v>0</v>
      </c>
      <c r="X5033" s="44">
        <v>6367.8410039999999</v>
      </c>
      <c r="Y5033" s="44">
        <v>28889.873299999999</v>
      </c>
      <c r="Z5033" s="44">
        <v>1128.7870419999999</v>
      </c>
      <c r="AA5033" s="44">
        <v>26.455224000000001</v>
      </c>
      <c r="AB5033" s="44">
        <v>1.2493540000000001</v>
      </c>
      <c r="AC5033" s="44">
        <v>0.64652799999999999</v>
      </c>
      <c r="AD5033" s="44">
        <v>7407.4875529999999</v>
      </c>
    </row>
    <row r="5034" spans="1:30" x14ac:dyDescent="0.25">
      <c r="A5034">
        <v>208045</v>
      </c>
      <c r="B5034" t="s">
        <v>515</v>
      </c>
      <c r="C5034" t="s">
        <v>521</v>
      </c>
      <c r="D5034" t="s">
        <v>529</v>
      </c>
      <c r="F5034" s="48" t="e">
        <f>VLOOKUP(A5034,'TAZ definitions'!$A$1:$E$1902,2,FALSE)</f>
        <v>#N/A</v>
      </c>
      <c r="G5034" s="48" t="e">
        <f>VLOOKUP(A5034,'TAZ definitions'!$A$1:$E$1902,4,FALSE)</f>
        <v>#N/A</v>
      </c>
      <c r="H5034" s="44">
        <v>183511</v>
      </c>
      <c r="I5034" s="44">
        <v>0</v>
      </c>
      <c r="J5034" s="44">
        <v>21684</v>
      </c>
      <c r="K5034" s="44">
        <v>0</v>
      </c>
      <c r="L5034" s="44">
        <v>0</v>
      </c>
      <c r="M5034" s="44">
        <v>0</v>
      </c>
      <c r="N5034" s="44">
        <v>0</v>
      </c>
      <c r="O5034" s="44">
        <v>0</v>
      </c>
      <c r="P5034" s="44">
        <v>0</v>
      </c>
      <c r="Q5034" s="44">
        <v>0</v>
      </c>
      <c r="R5034" s="44">
        <v>21.375585999999998</v>
      </c>
      <c r="S5034" s="44">
        <v>21.134633999999998</v>
      </c>
      <c r="T5034" s="44">
        <v>183511</v>
      </c>
      <c r="U5034" s="44">
        <v>21684</v>
      </c>
      <c r="V5034" s="44">
        <v>0</v>
      </c>
      <c r="W5034" s="44">
        <v>0</v>
      </c>
      <c r="X5034" s="44">
        <v>25231.659398</v>
      </c>
      <c r="Y5034" s="44">
        <v>46039.329062999997</v>
      </c>
      <c r="Z5034" s="44">
        <v>1309.406829</v>
      </c>
      <c r="AA5034" s="44">
        <v>48.597833999999999</v>
      </c>
      <c r="AB5034" s="44">
        <v>2.368779</v>
      </c>
      <c r="AC5034" s="44">
        <v>0.93383000000000005</v>
      </c>
      <c r="AD5034" s="44">
        <v>10746.69601</v>
      </c>
    </row>
    <row r="5035" spans="1:30" x14ac:dyDescent="0.25">
      <c r="A5035">
        <v>208046</v>
      </c>
      <c r="B5035" t="s">
        <v>515</v>
      </c>
      <c r="C5035" t="s">
        <v>521</v>
      </c>
      <c r="D5035" t="s">
        <v>523</v>
      </c>
      <c r="F5035" s="48" t="e">
        <f>VLOOKUP(A5035,'TAZ definitions'!$A$1:$E$1902,2,FALSE)</f>
        <v>#N/A</v>
      </c>
      <c r="G5035" s="48" t="e">
        <f>VLOOKUP(A5035,'TAZ definitions'!$A$1:$E$1902,4,FALSE)</f>
        <v>#N/A</v>
      </c>
      <c r="H5035" s="44">
        <v>31618</v>
      </c>
      <c r="I5035" s="44">
        <v>0</v>
      </c>
      <c r="J5035" s="44">
        <v>3991</v>
      </c>
      <c r="K5035" s="44">
        <v>0</v>
      </c>
      <c r="L5035" s="44">
        <v>0</v>
      </c>
      <c r="M5035" s="44">
        <v>0</v>
      </c>
      <c r="N5035" s="44">
        <v>0</v>
      </c>
      <c r="O5035" s="44">
        <v>0</v>
      </c>
      <c r="P5035" s="44">
        <v>0</v>
      </c>
      <c r="Q5035" s="44">
        <v>0</v>
      </c>
      <c r="R5035" s="44">
        <v>21.40934</v>
      </c>
      <c r="S5035" s="44">
        <v>21.498909000000001</v>
      </c>
      <c r="T5035" s="44">
        <v>31617.998047000001</v>
      </c>
      <c r="U5035" s="44">
        <v>3991</v>
      </c>
      <c r="V5035" s="44">
        <v>0</v>
      </c>
      <c r="W5035" s="44">
        <v>0</v>
      </c>
      <c r="X5035" s="44">
        <v>0</v>
      </c>
      <c r="Y5035" s="44">
        <v>4069.2052619999999</v>
      </c>
      <c r="Z5035" s="44">
        <v>104.384692</v>
      </c>
      <c r="AA5035" s="44">
        <v>3.2988240000000002</v>
      </c>
      <c r="AB5035" s="44">
        <v>0.18446899999999999</v>
      </c>
      <c r="AC5035" s="44">
        <v>7.2642999999999999E-2</v>
      </c>
      <c r="AD5035" s="44">
        <v>857.27271900000005</v>
      </c>
    </row>
    <row r="5036" spans="1:30" x14ac:dyDescent="0.25">
      <c r="A5036">
        <v>208047</v>
      </c>
      <c r="B5036" t="s">
        <v>515</v>
      </c>
      <c r="C5036" t="s">
        <v>521</v>
      </c>
      <c r="D5036" t="s">
        <v>530</v>
      </c>
      <c r="F5036" s="48" t="e">
        <f>VLOOKUP(A5036,'TAZ definitions'!$A$1:$E$1902,2,FALSE)</f>
        <v>#N/A</v>
      </c>
      <c r="G5036" s="48" t="e">
        <f>VLOOKUP(A5036,'TAZ definitions'!$A$1:$E$1902,4,FALSE)</f>
        <v>#N/A</v>
      </c>
      <c r="H5036" s="44">
        <v>35878</v>
      </c>
      <c r="I5036" s="44">
        <v>0</v>
      </c>
      <c r="J5036" s="44">
        <v>5496</v>
      </c>
      <c r="K5036" s="44">
        <v>0</v>
      </c>
      <c r="L5036" s="44">
        <v>0</v>
      </c>
      <c r="M5036" s="44">
        <v>0</v>
      </c>
      <c r="N5036" s="44">
        <v>0</v>
      </c>
      <c r="O5036" s="44">
        <v>0</v>
      </c>
      <c r="P5036" s="44">
        <v>0</v>
      </c>
      <c r="Q5036" s="44">
        <v>0</v>
      </c>
      <c r="R5036" s="44">
        <v>21.207820999999999</v>
      </c>
      <c r="S5036" s="44">
        <v>21.126505000000002</v>
      </c>
      <c r="T5036" s="44">
        <v>35878</v>
      </c>
      <c r="U5036" s="44">
        <v>5496</v>
      </c>
      <c r="V5036" s="44">
        <v>0</v>
      </c>
      <c r="W5036" s="44">
        <v>0</v>
      </c>
      <c r="X5036" s="44">
        <v>0</v>
      </c>
      <c r="Y5036" s="44">
        <v>7443.1962100000001</v>
      </c>
      <c r="Z5036" s="44">
        <v>189.394644</v>
      </c>
      <c r="AA5036" s="44">
        <v>5.9588070000000002</v>
      </c>
      <c r="AB5036" s="44">
        <v>0.36397299999999999</v>
      </c>
      <c r="AC5036" s="44">
        <v>0.13173899999999999</v>
      </c>
      <c r="AD5036" s="44">
        <v>1605.7560530000001</v>
      </c>
    </row>
    <row r="5037" spans="1:30" x14ac:dyDescent="0.25">
      <c r="A5037">
        <v>208048</v>
      </c>
      <c r="B5037" t="s">
        <v>515</v>
      </c>
      <c r="C5037" t="s">
        <v>521</v>
      </c>
      <c r="D5037" t="s">
        <v>530</v>
      </c>
      <c r="F5037" s="48" t="e">
        <f>VLOOKUP(A5037,'TAZ definitions'!$A$1:$E$1902,2,FALSE)</f>
        <v>#N/A</v>
      </c>
      <c r="G5037" s="48" t="e">
        <f>VLOOKUP(A5037,'TAZ definitions'!$A$1:$E$1902,4,FALSE)</f>
        <v>#N/A</v>
      </c>
      <c r="H5037" s="44">
        <v>38563</v>
      </c>
      <c r="I5037" s="44">
        <v>0</v>
      </c>
      <c r="J5037" s="44">
        <v>5878</v>
      </c>
      <c r="K5037" s="44">
        <v>0</v>
      </c>
      <c r="L5037" s="44">
        <v>0</v>
      </c>
      <c r="M5037" s="44">
        <v>0</v>
      </c>
      <c r="N5037" s="44">
        <v>0</v>
      </c>
      <c r="O5037" s="44">
        <v>0</v>
      </c>
      <c r="P5037" s="44">
        <v>0</v>
      </c>
      <c r="Q5037" s="44">
        <v>0</v>
      </c>
      <c r="R5037" s="44">
        <v>22.311378000000001</v>
      </c>
      <c r="S5037" s="44">
        <v>22.308852999999999</v>
      </c>
      <c r="T5037" s="44">
        <v>38563</v>
      </c>
      <c r="U5037" s="44">
        <v>5878</v>
      </c>
      <c r="V5037" s="44">
        <v>0</v>
      </c>
      <c r="W5037" s="44">
        <v>0</v>
      </c>
      <c r="X5037" s="44">
        <v>0</v>
      </c>
      <c r="Y5037" s="44">
        <v>5914.2778609999996</v>
      </c>
      <c r="Z5037" s="44">
        <v>140.28440000000001</v>
      </c>
      <c r="AA5037" s="44">
        <v>4.7649590000000002</v>
      </c>
      <c r="AB5037" s="44">
        <v>0.27599699999999999</v>
      </c>
      <c r="AC5037" s="44">
        <v>0.102148</v>
      </c>
      <c r="AD5037" s="44">
        <v>1219.4507329999999</v>
      </c>
    </row>
    <row r="5038" spans="1:30" x14ac:dyDescent="0.25">
      <c r="A5038">
        <v>208049</v>
      </c>
      <c r="B5038" t="s">
        <v>515</v>
      </c>
      <c r="C5038" t="s">
        <v>521</v>
      </c>
      <c r="D5038" t="s">
        <v>530</v>
      </c>
      <c r="F5038" s="48" t="e">
        <f>VLOOKUP(A5038,'TAZ definitions'!$A$1:$E$1902,2,FALSE)</f>
        <v>#N/A</v>
      </c>
      <c r="G5038" s="48" t="e">
        <f>VLOOKUP(A5038,'TAZ definitions'!$A$1:$E$1902,4,FALSE)</f>
        <v>#N/A</v>
      </c>
      <c r="H5038" s="44">
        <v>9652</v>
      </c>
      <c r="I5038" s="44">
        <v>0</v>
      </c>
      <c r="J5038" s="44">
        <v>1206</v>
      </c>
      <c r="K5038" s="44">
        <v>0</v>
      </c>
      <c r="L5038" s="44">
        <v>0</v>
      </c>
      <c r="M5038" s="44">
        <v>0</v>
      </c>
      <c r="N5038" s="44">
        <v>0</v>
      </c>
      <c r="O5038" s="44">
        <v>0</v>
      </c>
      <c r="P5038" s="44">
        <v>0</v>
      </c>
      <c r="Q5038" s="44">
        <v>0</v>
      </c>
      <c r="R5038" s="44">
        <v>24.427664</v>
      </c>
      <c r="S5038" s="44">
        <v>24.335289</v>
      </c>
      <c r="T5038" s="44">
        <v>9652</v>
      </c>
      <c r="U5038" s="44">
        <v>1206</v>
      </c>
      <c r="V5038" s="44">
        <v>0</v>
      </c>
      <c r="W5038" s="44">
        <v>0</v>
      </c>
      <c r="X5038" s="44">
        <v>0</v>
      </c>
      <c r="Y5038" s="44">
        <v>1269.0285759999999</v>
      </c>
      <c r="Z5038" s="44">
        <v>36.267713999999998</v>
      </c>
      <c r="AA5038" s="44">
        <v>1.042986</v>
      </c>
      <c r="AB5038" s="44">
        <v>5.8652999999999997E-2</v>
      </c>
      <c r="AC5038" s="44">
        <v>2.3878E-2</v>
      </c>
      <c r="AD5038" s="44">
        <v>283.51166999999998</v>
      </c>
    </row>
    <row r="5039" spans="1:30" x14ac:dyDescent="0.25">
      <c r="A5039">
        <v>208050</v>
      </c>
      <c r="B5039" t="s">
        <v>515</v>
      </c>
      <c r="C5039" t="s">
        <v>521</v>
      </c>
      <c r="D5039" t="s">
        <v>530</v>
      </c>
      <c r="F5039" s="48" t="e">
        <f>VLOOKUP(A5039,'TAZ definitions'!$A$1:$E$1902,2,FALSE)</f>
        <v>#N/A</v>
      </c>
      <c r="G5039" s="48" t="e">
        <f>VLOOKUP(A5039,'TAZ definitions'!$A$1:$E$1902,4,FALSE)</f>
        <v>#N/A</v>
      </c>
      <c r="H5039" s="44">
        <v>23477</v>
      </c>
      <c r="I5039" s="44">
        <v>0</v>
      </c>
      <c r="J5039" s="44">
        <v>4624</v>
      </c>
      <c r="K5039" s="44">
        <v>0</v>
      </c>
      <c r="L5039" s="44">
        <v>0</v>
      </c>
      <c r="M5039" s="44">
        <v>0</v>
      </c>
      <c r="N5039" s="44">
        <v>0</v>
      </c>
      <c r="O5039" s="44">
        <v>0</v>
      </c>
      <c r="P5039" s="44">
        <v>0</v>
      </c>
      <c r="Q5039" s="44">
        <v>0</v>
      </c>
      <c r="R5039" s="44">
        <v>22.381665999999999</v>
      </c>
      <c r="S5039" s="44">
        <v>22.280366999999998</v>
      </c>
      <c r="T5039" s="44">
        <v>23477</v>
      </c>
      <c r="U5039" s="44">
        <v>4624</v>
      </c>
      <c r="V5039" s="44">
        <v>0</v>
      </c>
      <c r="W5039" s="44">
        <v>0</v>
      </c>
      <c r="X5039" s="44">
        <v>0</v>
      </c>
      <c r="Y5039" s="44">
        <v>3635.5836570000001</v>
      </c>
      <c r="Z5039" s="44">
        <v>90.752970000000005</v>
      </c>
      <c r="AA5039" s="44">
        <v>2.8946890000000001</v>
      </c>
      <c r="AB5039" s="44">
        <v>0.19204499999999999</v>
      </c>
      <c r="AC5039" s="44">
        <v>6.3394000000000006E-2</v>
      </c>
      <c r="AD5039" s="44">
        <v>802.403367</v>
      </c>
    </row>
    <row r="5040" spans="1:30" x14ac:dyDescent="0.25">
      <c r="A5040">
        <v>208051</v>
      </c>
      <c r="B5040" t="s">
        <v>515</v>
      </c>
      <c r="C5040" t="s">
        <v>521</v>
      </c>
      <c r="D5040" t="s">
        <v>523</v>
      </c>
      <c r="F5040" s="48" t="e">
        <f>VLOOKUP(A5040,'TAZ definitions'!$A$1:$E$1902,2,FALSE)</f>
        <v>#N/A</v>
      </c>
      <c r="G5040" s="48" t="e">
        <f>VLOOKUP(A5040,'TAZ definitions'!$A$1:$E$1902,4,FALSE)</f>
        <v>#N/A</v>
      </c>
      <c r="H5040" s="44">
        <v>58984</v>
      </c>
      <c r="I5040" s="44">
        <v>0</v>
      </c>
      <c r="J5040" s="44">
        <v>7459</v>
      </c>
      <c r="K5040" s="44">
        <v>0</v>
      </c>
      <c r="L5040" s="44">
        <v>0</v>
      </c>
      <c r="M5040" s="44">
        <v>0</v>
      </c>
      <c r="N5040" s="44">
        <v>0</v>
      </c>
      <c r="O5040" s="44">
        <v>0</v>
      </c>
      <c r="P5040" s="44">
        <v>0</v>
      </c>
      <c r="Q5040" s="44">
        <v>0</v>
      </c>
      <c r="R5040" s="44">
        <v>19.697317000000002</v>
      </c>
      <c r="S5040" s="44">
        <v>19.765366</v>
      </c>
      <c r="T5040" s="44">
        <v>58984</v>
      </c>
      <c r="U5040" s="44">
        <v>7458.9995120000003</v>
      </c>
      <c r="V5040" s="44">
        <v>0</v>
      </c>
      <c r="W5040" s="44">
        <v>0</v>
      </c>
      <c r="X5040" s="44">
        <v>0</v>
      </c>
      <c r="Y5040" s="44">
        <v>7061.647336</v>
      </c>
      <c r="Z5040" s="44">
        <v>189.23663400000001</v>
      </c>
      <c r="AA5040" s="44">
        <v>5.7623709999999999</v>
      </c>
      <c r="AB5040" s="44">
        <v>0.30843199999999998</v>
      </c>
      <c r="AC5040" s="44">
        <v>0.12831300000000001</v>
      </c>
      <c r="AD5040" s="44">
        <v>1502.9275809999999</v>
      </c>
    </row>
    <row r="5041" spans="1:30" x14ac:dyDescent="0.25">
      <c r="A5041">
        <v>208052</v>
      </c>
      <c r="B5041" t="s">
        <v>515</v>
      </c>
      <c r="C5041" t="s">
        <v>521</v>
      </c>
      <c r="D5041" t="s">
        <v>521</v>
      </c>
      <c r="F5041" s="48" t="e">
        <f>VLOOKUP(A5041,'TAZ definitions'!$A$1:$E$1902,2,FALSE)</f>
        <v>#N/A</v>
      </c>
      <c r="G5041" s="48" t="e">
        <f>VLOOKUP(A5041,'TAZ definitions'!$A$1:$E$1902,4,FALSE)</f>
        <v>#N/A</v>
      </c>
      <c r="H5041" s="44">
        <v>310033</v>
      </c>
      <c r="I5041" s="44">
        <v>0</v>
      </c>
      <c r="J5041" s="44">
        <v>32325</v>
      </c>
      <c r="K5041" s="44">
        <v>0</v>
      </c>
      <c r="L5041" s="44">
        <v>0</v>
      </c>
      <c r="M5041" s="44">
        <v>0</v>
      </c>
      <c r="N5041" s="44">
        <v>0</v>
      </c>
      <c r="O5041" s="44">
        <v>0</v>
      </c>
      <c r="P5041" s="44">
        <v>0</v>
      </c>
      <c r="Q5041" s="44">
        <v>0</v>
      </c>
      <c r="R5041" s="44">
        <v>14.593569</v>
      </c>
      <c r="S5041" s="44">
        <v>14.067909</v>
      </c>
      <c r="T5041" s="44">
        <v>310033</v>
      </c>
      <c r="U5041" s="44">
        <v>32325</v>
      </c>
      <c r="V5041" s="44">
        <v>0</v>
      </c>
      <c r="W5041" s="44">
        <v>0</v>
      </c>
      <c r="X5041" s="44">
        <v>307681.36055099999</v>
      </c>
      <c r="Y5041" s="44">
        <v>534648.29965399997</v>
      </c>
      <c r="Z5041" s="44">
        <v>15802.047462</v>
      </c>
      <c r="AA5041" s="44">
        <v>485.78073899999998</v>
      </c>
      <c r="AB5041" s="44">
        <v>25.805259</v>
      </c>
      <c r="AC5041" s="44">
        <v>10.671433</v>
      </c>
      <c r="AD5041" s="44">
        <v>126382.946157</v>
      </c>
    </row>
    <row r="5042" spans="1:30" x14ac:dyDescent="0.25">
      <c r="A5042">
        <v>208053</v>
      </c>
      <c r="B5042" t="s">
        <v>515</v>
      </c>
      <c r="C5042" t="s">
        <v>521</v>
      </c>
      <c r="D5042" t="s">
        <v>529</v>
      </c>
      <c r="F5042" s="48" t="e">
        <f>VLOOKUP(A5042,'TAZ definitions'!$A$1:$E$1902,2,FALSE)</f>
        <v>#N/A</v>
      </c>
      <c r="G5042" s="48" t="e">
        <f>VLOOKUP(A5042,'TAZ definitions'!$A$1:$E$1902,4,FALSE)</f>
        <v>#N/A</v>
      </c>
      <c r="H5042" s="44">
        <v>299976</v>
      </c>
      <c r="I5042" s="44">
        <v>0</v>
      </c>
      <c r="J5042" s="44">
        <v>31554</v>
      </c>
      <c r="K5042" s="44">
        <v>0</v>
      </c>
      <c r="L5042" s="44">
        <v>0</v>
      </c>
      <c r="M5042" s="44">
        <v>0</v>
      </c>
      <c r="N5042" s="44">
        <v>0</v>
      </c>
      <c r="O5042" s="44">
        <v>0</v>
      </c>
      <c r="P5042" s="44">
        <v>0</v>
      </c>
      <c r="Q5042" s="44">
        <v>0</v>
      </c>
      <c r="R5042" s="44">
        <v>16.522724</v>
      </c>
      <c r="S5042" s="44">
        <v>16.431941999999999</v>
      </c>
      <c r="T5042" s="44">
        <v>299976</v>
      </c>
      <c r="U5042" s="44">
        <v>31554</v>
      </c>
      <c r="V5042" s="44">
        <v>0</v>
      </c>
      <c r="W5042" s="44">
        <v>0</v>
      </c>
      <c r="X5042" s="44">
        <v>460081.86530100001</v>
      </c>
      <c r="Y5042" s="44">
        <v>728934.772184</v>
      </c>
      <c r="Z5042" s="44">
        <v>23737.786452</v>
      </c>
      <c r="AA5042" s="44">
        <v>639.17600600000003</v>
      </c>
      <c r="AB5042" s="44">
        <v>32.910271000000002</v>
      </c>
      <c r="AC5042" s="44">
        <v>15.043903999999999</v>
      </c>
      <c r="AD5042" s="44">
        <v>178068.59929400001</v>
      </c>
    </row>
    <row r="5043" spans="1:30" x14ac:dyDescent="0.25">
      <c r="A5043">
        <v>208054</v>
      </c>
      <c r="B5043" t="s">
        <v>515</v>
      </c>
      <c r="C5043" t="s">
        <v>521</v>
      </c>
      <c r="D5043" t="s">
        <v>529</v>
      </c>
      <c r="F5043" s="48" t="e">
        <f>VLOOKUP(A5043,'TAZ definitions'!$A$1:$E$1902,2,FALSE)</f>
        <v>#N/A</v>
      </c>
      <c r="G5043" s="48" t="e">
        <f>VLOOKUP(A5043,'TAZ definitions'!$A$1:$E$1902,4,FALSE)</f>
        <v>#N/A</v>
      </c>
      <c r="H5043" s="44">
        <v>299650</v>
      </c>
      <c r="I5043" s="44">
        <v>0</v>
      </c>
      <c r="J5043" s="44">
        <v>31321</v>
      </c>
      <c r="K5043" s="44">
        <v>0</v>
      </c>
      <c r="L5043" s="44">
        <v>0</v>
      </c>
      <c r="M5043" s="44">
        <v>0</v>
      </c>
      <c r="N5043" s="44">
        <v>0</v>
      </c>
      <c r="O5043" s="44">
        <v>0</v>
      </c>
      <c r="P5043" s="44">
        <v>0</v>
      </c>
      <c r="Q5043" s="44">
        <v>0</v>
      </c>
      <c r="R5043" s="44">
        <v>16.093675999999999</v>
      </c>
      <c r="S5043" s="44">
        <v>15.974856000000001</v>
      </c>
      <c r="T5043" s="44">
        <v>299650</v>
      </c>
      <c r="U5043" s="44">
        <v>31321.001952999999</v>
      </c>
      <c r="V5043" s="44">
        <v>0</v>
      </c>
      <c r="W5043" s="44">
        <v>0</v>
      </c>
      <c r="X5043" s="44">
        <v>23653.907072000002</v>
      </c>
      <c r="Y5043" s="44">
        <v>94751.784572000004</v>
      </c>
      <c r="Z5043" s="44">
        <v>2648.209985</v>
      </c>
      <c r="AA5043" s="44">
        <v>78.594438999999994</v>
      </c>
      <c r="AB5043" s="44">
        <v>4.0029029999999999</v>
      </c>
      <c r="AC5043" s="44">
        <v>1.7903169999999999</v>
      </c>
      <c r="AD5043" s="44">
        <v>20814.562199</v>
      </c>
    </row>
    <row r="5044" spans="1:30" x14ac:dyDescent="0.25">
      <c r="A5044">
        <v>208055</v>
      </c>
      <c r="B5044" t="s">
        <v>515</v>
      </c>
      <c r="C5044" t="s">
        <v>521</v>
      </c>
      <c r="D5044" t="s">
        <v>529</v>
      </c>
      <c r="F5044" s="48" t="e">
        <f>VLOOKUP(A5044,'TAZ definitions'!$A$1:$E$1902,2,FALSE)</f>
        <v>#N/A</v>
      </c>
      <c r="G5044" s="48" t="e">
        <f>VLOOKUP(A5044,'TAZ definitions'!$A$1:$E$1902,4,FALSE)</f>
        <v>#N/A</v>
      </c>
      <c r="H5044" s="44">
        <v>300178</v>
      </c>
      <c r="I5044" s="44">
        <v>0</v>
      </c>
      <c r="J5044" s="44">
        <v>31229</v>
      </c>
      <c r="K5044" s="44">
        <v>0</v>
      </c>
      <c r="L5044" s="44">
        <v>0</v>
      </c>
      <c r="M5044" s="44">
        <v>0</v>
      </c>
      <c r="N5044" s="44">
        <v>0</v>
      </c>
      <c r="O5044" s="44">
        <v>0</v>
      </c>
      <c r="P5044" s="44">
        <v>0</v>
      </c>
      <c r="Q5044" s="44">
        <v>0</v>
      </c>
      <c r="R5044" s="44">
        <v>15.00062</v>
      </c>
      <c r="S5044" s="44">
        <v>14.677993000000001</v>
      </c>
      <c r="T5044" s="44">
        <v>300178</v>
      </c>
      <c r="U5044" s="44">
        <v>31228.998047000001</v>
      </c>
      <c r="V5044" s="44">
        <v>0</v>
      </c>
      <c r="W5044" s="44">
        <v>0</v>
      </c>
      <c r="X5044" s="44">
        <v>32544.972973</v>
      </c>
      <c r="Y5044" s="44">
        <v>199748.20654300001</v>
      </c>
      <c r="Z5044" s="44">
        <v>8107.2323779999997</v>
      </c>
      <c r="AA5044" s="44">
        <v>193.545638</v>
      </c>
      <c r="AB5044" s="44">
        <v>9.0871099999999991</v>
      </c>
      <c r="AC5044" s="44">
        <v>4.628393</v>
      </c>
      <c r="AD5044" s="44">
        <v>53517.645664999996</v>
      </c>
    </row>
    <row r="5045" spans="1:30" x14ac:dyDescent="0.25">
      <c r="A5045">
        <v>208056</v>
      </c>
      <c r="B5045" t="s">
        <v>515</v>
      </c>
      <c r="C5045" t="s">
        <v>521</v>
      </c>
      <c r="D5045" t="s">
        <v>521</v>
      </c>
      <c r="F5045" s="48" t="e">
        <f>VLOOKUP(A5045,'TAZ definitions'!$A$1:$E$1902,2,FALSE)</f>
        <v>#N/A</v>
      </c>
      <c r="G5045" s="48" t="e">
        <f>VLOOKUP(A5045,'TAZ definitions'!$A$1:$E$1902,4,FALSE)</f>
        <v>#N/A</v>
      </c>
      <c r="H5045" s="44">
        <v>307521</v>
      </c>
      <c r="I5045" s="44">
        <v>0</v>
      </c>
      <c r="J5045" s="44">
        <v>32900</v>
      </c>
      <c r="K5045" s="44">
        <v>0</v>
      </c>
      <c r="L5045" s="44">
        <v>0</v>
      </c>
      <c r="M5045" s="44">
        <v>0</v>
      </c>
      <c r="N5045" s="44">
        <v>0</v>
      </c>
      <c r="O5045" s="44">
        <v>0</v>
      </c>
      <c r="P5045" s="44">
        <v>0</v>
      </c>
      <c r="Q5045" s="44">
        <v>0</v>
      </c>
      <c r="R5045" s="44">
        <v>15.493321999999999</v>
      </c>
      <c r="S5045" s="44">
        <v>15.229806999999999</v>
      </c>
      <c r="T5045" s="44">
        <v>307521</v>
      </c>
      <c r="U5045" s="44">
        <v>32900</v>
      </c>
      <c r="V5045" s="44">
        <v>0</v>
      </c>
      <c r="W5045" s="44">
        <v>0</v>
      </c>
      <c r="X5045" s="44">
        <v>2308.6158380000002</v>
      </c>
      <c r="Y5045" s="44">
        <v>110958.920492</v>
      </c>
      <c r="Z5045" s="44">
        <v>5508.770407</v>
      </c>
      <c r="AA5045" s="44">
        <v>109.455721</v>
      </c>
      <c r="AB5045" s="44">
        <v>4.0303469999999999</v>
      </c>
      <c r="AC5045" s="44">
        <v>2.743598</v>
      </c>
      <c r="AD5045" s="44">
        <v>31005.675225999999</v>
      </c>
    </row>
    <row r="5046" spans="1:30" x14ac:dyDescent="0.25">
      <c r="A5046">
        <v>208057</v>
      </c>
      <c r="B5046" t="s">
        <v>515</v>
      </c>
      <c r="C5046" t="s">
        <v>521</v>
      </c>
      <c r="D5046" t="s">
        <v>521</v>
      </c>
      <c r="F5046" s="48" t="e">
        <f>VLOOKUP(A5046,'TAZ definitions'!$A$1:$E$1902,2,FALSE)</f>
        <v>#N/A</v>
      </c>
      <c r="G5046" s="48" t="e">
        <f>VLOOKUP(A5046,'TAZ definitions'!$A$1:$E$1902,4,FALSE)</f>
        <v>#N/A</v>
      </c>
      <c r="H5046" s="44">
        <v>309294</v>
      </c>
      <c r="I5046" s="44">
        <v>0</v>
      </c>
      <c r="J5046" s="44">
        <v>32460</v>
      </c>
      <c r="K5046" s="44">
        <v>0</v>
      </c>
      <c r="L5046" s="44">
        <v>0</v>
      </c>
      <c r="M5046" s="44">
        <v>0</v>
      </c>
      <c r="N5046" s="44">
        <v>0</v>
      </c>
      <c r="O5046" s="44">
        <v>0</v>
      </c>
      <c r="P5046" s="44">
        <v>0</v>
      </c>
      <c r="Q5046" s="44">
        <v>0</v>
      </c>
      <c r="R5046" s="44">
        <v>14.571059</v>
      </c>
      <c r="S5046" s="44">
        <v>14.263</v>
      </c>
      <c r="T5046" s="44">
        <v>309294</v>
      </c>
      <c r="U5046" s="44">
        <v>32460</v>
      </c>
      <c r="V5046" s="44">
        <v>0</v>
      </c>
      <c r="W5046" s="44">
        <v>0</v>
      </c>
      <c r="X5046" s="44">
        <v>20741.282973000001</v>
      </c>
      <c r="Y5046" s="44">
        <v>36579.927173999997</v>
      </c>
      <c r="Z5046" s="44">
        <v>2188.1671919999999</v>
      </c>
      <c r="AA5046" s="44">
        <v>41.13411</v>
      </c>
      <c r="AB5046" s="44">
        <v>1.428936</v>
      </c>
      <c r="AC5046" s="44">
        <v>1.017433</v>
      </c>
      <c r="AD5046" s="44">
        <v>11332.372034</v>
      </c>
    </row>
    <row r="5047" spans="1:30" x14ac:dyDescent="0.25">
      <c r="A5047">
        <v>208058</v>
      </c>
      <c r="B5047" t="s">
        <v>515</v>
      </c>
      <c r="C5047" t="s">
        <v>521</v>
      </c>
      <c r="D5047" t="s">
        <v>521</v>
      </c>
      <c r="F5047" s="48" t="e">
        <f>VLOOKUP(A5047,'TAZ definitions'!$A$1:$E$1902,2,FALSE)</f>
        <v>#N/A</v>
      </c>
      <c r="G5047" s="48" t="e">
        <f>VLOOKUP(A5047,'TAZ definitions'!$A$1:$E$1902,4,FALSE)</f>
        <v>#N/A</v>
      </c>
      <c r="H5047" s="44">
        <v>307341</v>
      </c>
      <c r="I5047" s="44">
        <v>0</v>
      </c>
      <c r="J5047" s="44">
        <v>32505</v>
      </c>
      <c r="K5047" s="44">
        <v>0</v>
      </c>
      <c r="L5047" s="44">
        <v>0</v>
      </c>
      <c r="M5047" s="44">
        <v>0</v>
      </c>
      <c r="N5047" s="44">
        <v>0</v>
      </c>
      <c r="O5047" s="44">
        <v>0</v>
      </c>
      <c r="P5047" s="44">
        <v>0</v>
      </c>
      <c r="Q5047" s="44">
        <v>0</v>
      </c>
      <c r="R5047" s="44">
        <v>14.951584</v>
      </c>
      <c r="S5047" s="44">
        <v>14.647326</v>
      </c>
      <c r="T5047" s="44">
        <v>307341</v>
      </c>
      <c r="U5047" s="44">
        <v>32505</v>
      </c>
      <c r="V5047" s="44">
        <v>0</v>
      </c>
      <c r="W5047" s="44">
        <v>0</v>
      </c>
      <c r="X5047" s="44">
        <v>30401.823155999999</v>
      </c>
      <c r="Y5047" s="44">
        <v>159782.01452299999</v>
      </c>
      <c r="Z5047" s="44">
        <v>9607.6075249999994</v>
      </c>
      <c r="AA5047" s="44">
        <v>182.803471</v>
      </c>
      <c r="AB5047" s="44">
        <v>6.36036</v>
      </c>
      <c r="AC5047" s="44">
        <v>4.572184</v>
      </c>
      <c r="AD5047" s="44">
        <v>50779.064483000002</v>
      </c>
    </row>
    <row r="5048" spans="1:30" x14ac:dyDescent="0.25">
      <c r="A5048">
        <v>208059</v>
      </c>
      <c r="B5048" t="s">
        <v>515</v>
      </c>
      <c r="C5048" t="s">
        <v>521</v>
      </c>
      <c r="D5048" t="s">
        <v>521</v>
      </c>
      <c r="F5048" s="48" t="e">
        <f>VLOOKUP(A5048,'TAZ definitions'!$A$1:$E$1902,2,FALSE)</f>
        <v>#N/A</v>
      </c>
      <c r="G5048" s="48" t="e">
        <f>VLOOKUP(A5048,'TAZ definitions'!$A$1:$E$1902,4,FALSE)</f>
        <v>#N/A</v>
      </c>
      <c r="H5048" s="44">
        <v>331248</v>
      </c>
      <c r="I5048" s="44">
        <v>3723</v>
      </c>
      <c r="J5048" s="44">
        <v>33673</v>
      </c>
      <c r="K5048" s="44">
        <v>346</v>
      </c>
      <c r="L5048" s="44">
        <v>0</v>
      </c>
      <c r="M5048" s="44">
        <v>0</v>
      </c>
      <c r="N5048" s="44">
        <v>0</v>
      </c>
      <c r="O5048" s="44">
        <v>0</v>
      </c>
      <c r="P5048" s="44">
        <v>99.300781000000001</v>
      </c>
      <c r="Q5048" s="44">
        <v>98.426665999999997</v>
      </c>
      <c r="R5048" s="44">
        <v>17.871687000000001</v>
      </c>
      <c r="S5048" s="44">
        <v>17.649328000000001</v>
      </c>
      <c r="T5048" s="44">
        <v>330799.71875</v>
      </c>
      <c r="U5048" s="44">
        <v>33627.382812999997</v>
      </c>
      <c r="V5048" s="44">
        <v>0</v>
      </c>
      <c r="W5048" s="44">
        <v>0</v>
      </c>
      <c r="X5048" s="44">
        <v>51428.672073000002</v>
      </c>
      <c r="Y5048" s="44">
        <v>170565.96254000001</v>
      </c>
      <c r="Z5048" s="44">
        <v>9989.0004700000009</v>
      </c>
      <c r="AA5048" s="44">
        <v>187.74589399999999</v>
      </c>
      <c r="AB5048" s="44">
        <v>7.2547199999999998</v>
      </c>
      <c r="AC5048" s="44">
        <v>4.7650880000000004</v>
      </c>
      <c r="AD5048" s="44">
        <v>53609.799086999999</v>
      </c>
    </row>
    <row r="5049" spans="1:30" x14ac:dyDescent="0.25">
      <c r="A5049">
        <v>208060</v>
      </c>
      <c r="B5049" t="s">
        <v>515</v>
      </c>
      <c r="C5049" t="s">
        <v>521</v>
      </c>
      <c r="D5049" t="s">
        <v>521</v>
      </c>
      <c r="F5049" s="48" t="e">
        <f>VLOOKUP(A5049,'TAZ definitions'!$A$1:$E$1902,2,FALSE)</f>
        <v>#N/A</v>
      </c>
      <c r="G5049" s="48" t="e">
        <f>VLOOKUP(A5049,'TAZ definitions'!$A$1:$E$1902,4,FALSE)</f>
        <v>#N/A</v>
      </c>
      <c r="H5049" s="44">
        <v>331008</v>
      </c>
      <c r="I5049" s="44">
        <v>2161</v>
      </c>
      <c r="J5049" s="44">
        <v>32679</v>
      </c>
      <c r="K5049" s="44">
        <v>278</v>
      </c>
      <c r="L5049" s="44">
        <v>0</v>
      </c>
      <c r="M5049" s="44">
        <v>0</v>
      </c>
      <c r="N5049" s="44">
        <v>0</v>
      </c>
      <c r="O5049" s="44">
        <v>0</v>
      </c>
      <c r="P5049" s="44">
        <v>100.23336</v>
      </c>
      <c r="Q5049" s="44">
        <v>100.192032</v>
      </c>
      <c r="R5049" s="44">
        <v>17.423742000000001</v>
      </c>
      <c r="S5049" s="44">
        <v>17.243424999999998</v>
      </c>
      <c r="T5049" s="44">
        <v>330815.125</v>
      </c>
      <c r="U5049" s="44">
        <v>32659.996093999998</v>
      </c>
      <c r="V5049" s="44">
        <v>0</v>
      </c>
      <c r="W5049" s="44">
        <v>0</v>
      </c>
      <c r="X5049" s="44">
        <v>29368.421587000001</v>
      </c>
      <c r="Y5049" s="44">
        <v>143907.25231800001</v>
      </c>
      <c r="Z5049" s="44">
        <v>6791.6604139999999</v>
      </c>
      <c r="AA5049" s="44">
        <v>140.67580599999999</v>
      </c>
      <c r="AB5049" s="44">
        <v>5.4397409999999997</v>
      </c>
      <c r="AC5049" s="44">
        <v>3.502491</v>
      </c>
      <c r="AD5049" s="44">
        <v>39910.796234000001</v>
      </c>
    </row>
    <row r="5050" spans="1:30" x14ac:dyDescent="0.25">
      <c r="A5050">
        <v>208061</v>
      </c>
      <c r="B5050" t="s">
        <v>515</v>
      </c>
      <c r="C5050" t="s">
        <v>521</v>
      </c>
      <c r="D5050" t="s">
        <v>521</v>
      </c>
      <c r="F5050" s="48" t="e">
        <f>VLOOKUP(A5050,'TAZ definitions'!$A$1:$E$1902,2,FALSE)</f>
        <v>#N/A</v>
      </c>
      <c r="G5050" s="48" t="e">
        <f>VLOOKUP(A5050,'TAZ definitions'!$A$1:$E$1902,4,FALSE)</f>
        <v>#N/A</v>
      </c>
      <c r="H5050" s="44">
        <v>328608</v>
      </c>
      <c r="I5050" s="44">
        <v>4427</v>
      </c>
      <c r="J5050" s="44">
        <v>32834</v>
      </c>
      <c r="K5050" s="44">
        <v>375</v>
      </c>
      <c r="L5050" s="44">
        <v>0</v>
      </c>
      <c r="M5050" s="44">
        <v>0</v>
      </c>
      <c r="N5050" s="44">
        <v>0</v>
      </c>
      <c r="O5050" s="44">
        <v>0</v>
      </c>
      <c r="P5050" s="44">
        <v>98.00779</v>
      </c>
      <c r="Q5050" s="44">
        <v>102.326492</v>
      </c>
      <c r="R5050" s="44">
        <v>13.917873</v>
      </c>
      <c r="S5050" s="44">
        <v>13.633741000000001</v>
      </c>
      <c r="T5050" s="44">
        <v>328158.46875</v>
      </c>
      <c r="U5050" s="44">
        <v>32788.992187999997</v>
      </c>
      <c r="V5050" s="44">
        <v>0</v>
      </c>
      <c r="W5050" s="44">
        <v>0</v>
      </c>
      <c r="X5050" s="44">
        <v>26526.81394</v>
      </c>
      <c r="Y5050" s="44">
        <v>186645.59318500001</v>
      </c>
      <c r="Z5050" s="44">
        <v>8848.8944090000005</v>
      </c>
      <c r="AA5050" s="44">
        <v>186.99441899999999</v>
      </c>
      <c r="AB5050" s="44">
        <v>7.694178</v>
      </c>
      <c r="AC5050" s="44">
        <v>4.6034769999999998</v>
      </c>
      <c r="AD5050" s="44">
        <v>53200.097152000002</v>
      </c>
    </row>
    <row r="5051" spans="1:30" x14ac:dyDescent="0.25">
      <c r="A5051">
        <v>208062</v>
      </c>
      <c r="B5051" t="s">
        <v>515</v>
      </c>
      <c r="C5051" t="s">
        <v>521</v>
      </c>
      <c r="D5051" t="s">
        <v>521</v>
      </c>
      <c r="F5051" s="48" t="e">
        <f>VLOOKUP(A5051,'TAZ definitions'!$A$1:$E$1902,2,FALSE)</f>
        <v>#N/A</v>
      </c>
      <c r="G5051" s="48" t="e">
        <f>VLOOKUP(A5051,'TAZ definitions'!$A$1:$E$1902,4,FALSE)</f>
        <v>#N/A</v>
      </c>
      <c r="H5051" s="44">
        <v>326803</v>
      </c>
      <c r="I5051" s="44">
        <v>0</v>
      </c>
      <c r="J5051" s="44">
        <v>33274</v>
      </c>
      <c r="K5051" s="44">
        <v>0</v>
      </c>
      <c r="L5051" s="44">
        <v>0</v>
      </c>
      <c r="M5051" s="44">
        <v>0</v>
      </c>
      <c r="N5051" s="44">
        <v>0</v>
      </c>
      <c r="O5051" s="44">
        <v>0</v>
      </c>
      <c r="P5051" s="44">
        <v>0</v>
      </c>
      <c r="Q5051" s="44">
        <v>0</v>
      </c>
      <c r="R5051" s="44">
        <v>14.853242</v>
      </c>
      <c r="S5051" s="44">
        <v>14.800731000000001</v>
      </c>
      <c r="T5051" s="44">
        <v>326803</v>
      </c>
      <c r="U5051" s="44">
        <v>33274</v>
      </c>
      <c r="V5051" s="44">
        <v>0</v>
      </c>
      <c r="W5051" s="44">
        <v>0</v>
      </c>
      <c r="X5051" s="44">
        <v>52896.084820999997</v>
      </c>
      <c r="Y5051" s="44">
        <v>297080.21077200002</v>
      </c>
      <c r="Z5051" s="44">
        <v>16638.608505</v>
      </c>
      <c r="AA5051" s="44">
        <v>324.19035600000001</v>
      </c>
      <c r="AB5051" s="44">
        <v>11.470753999999999</v>
      </c>
      <c r="AC5051" s="44">
        <v>8.0336350000000003</v>
      </c>
      <c r="AD5051" s="44">
        <v>89764.694153000004</v>
      </c>
    </row>
    <row r="5052" spans="1:30" x14ac:dyDescent="0.25">
      <c r="A5052">
        <v>208063</v>
      </c>
      <c r="B5052" t="s">
        <v>515</v>
      </c>
      <c r="C5052" t="s">
        <v>521</v>
      </c>
      <c r="D5052" t="s">
        <v>521</v>
      </c>
      <c r="F5052" s="48" t="e">
        <f>VLOOKUP(A5052,'TAZ definitions'!$A$1:$E$1902,2,FALSE)</f>
        <v>#N/A</v>
      </c>
      <c r="G5052" s="48" t="e">
        <f>VLOOKUP(A5052,'TAZ definitions'!$A$1:$E$1902,4,FALSE)</f>
        <v>#N/A</v>
      </c>
      <c r="H5052" s="44">
        <v>320320</v>
      </c>
      <c r="I5052" s="44">
        <v>0</v>
      </c>
      <c r="J5052" s="44">
        <v>32875</v>
      </c>
      <c r="K5052" s="44">
        <v>0</v>
      </c>
      <c r="L5052" s="44">
        <v>0</v>
      </c>
      <c r="M5052" s="44">
        <v>0</v>
      </c>
      <c r="N5052" s="44">
        <v>0</v>
      </c>
      <c r="O5052" s="44">
        <v>0</v>
      </c>
      <c r="P5052" s="44">
        <v>0</v>
      </c>
      <c r="Q5052" s="44">
        <v>0</v>
      </c>
      <c r="R5052" s="44">
        <v>15.251746000000001</v>
      </c>
      <c r="S5052" s="44">
        <v>15.142277</v>
      </c>
      <c r="T5052" s="44">
        <v>320320.03125</v>
      </c>
      <c r="U5052" s="44">
        <v>32875</v>
      </c>
      <c r="V5052" s="44">
        <v>0</v>
      </c>
      <c r="W5052" s="44">
        <v>0</v>
      </c>
      <c r="X5052" s="44">
        <v>27126.507651</v>
      </c>
      <c r="Y5052" s="44">
        <v>79660.839632000003</v>
      </c>
      <c r="Z5052" s="44">
        <v>4137.2216230000004</v>
      </c>
      <c r="AA5052" s="44">
        <v>83.413747999999998</v>
      </c>
      <c r="AB5052" s="44">
        <v>3.2051630000000002</v>
      </c>
      <c r="AC5052" s="44">
        <v>2.1128849999999999</v>
      </c>
      <c r="AD5052" s="44">
        <v>23894.875812999999</v>
      </c>
    </row>
    <row r="5053" spans="1:30" x14ac:dyDescent="0.25">
      <c r="A5053">
        <v>208064</v>
      </c>
      <c r="B5053" t="s">
        <v>515</v>
      </c>
      <c r="C5053" t="s">
        <v>521</v>
      </c>
      <c r="D5053" t="s">
        <v>531</v>
      </c>
      <c r="F5053" s="48" t="e">
        <f>VLOOKUP(A5053,'TAZ definitions'!$A$1:$E$1902,2,FALSE)</f>
        <v>#N/A</v>
      </c>
      <c r="G5053" s="48" t="e">
        <f>VLOOKUP(A5053,'TAZ definitions'!$A$1:$E$1902,4,FALSE)</f>
        <v>#N/A</v>
      </c>
      <c r="H5053" s="44">
        <v>312368</v>
      </c>
      <c r="I5053" s="44">
        <v>0</v>
      </c>
      <c r="J5053" s="44">
        <v>29387</v>
      </c>
      <c r="K5053" s="44">
        <v>0</v>
      </c>
      <c r="L5053" s="44">
        <v>0</v>
      </c>
      <c r="M5053" s="44">
        <v>0</v>
      </c>
      <c r="N5053" s="44">
        <v>0</v>
      </c>
      <c r="O5053" s="44">
        <v>0</v>
      </c>
      <c r="P5053" s="44">
        <v>0</v>
      </c>
      <c r="Q5053" s="44">
        <v>0</v>
      </c>
      <c r="R5053" s="44">
        <v>15.942556</v>
      </c>
      <c r="S5053" s="44">
        <v>16.072226000000001</v>
      </c>
      <c r="T5053" s="44">
        <v>312368</v>
      </c>
      <c r="U5053" s="44">
        <v>29387</v>
      </c>
      <c r="V5053" s="44">
        <v>0</v>
      </c>
      <c r="W5053" s="44">
        <v>0</v>
      </c>
      <c r="X5053" s="44">
        <v>139446.77929999999</v>
      </c>
      <c r="Y5053" s="44">
        <v>329095.07533399999</v>
      </c>
      <c r="Z5053" s="44">
        <v>10510.384561000001</v>
      </c>
      <c r="AA5053" s="44">
        <v>305.836859</v>
      </c>
      <c r="AB5053" s="44">
        <v>14.709408</v>
      </c>
      <c r="AC5053" s="44">
        <v>6.6818479999999996</v>
      </c>
      <c r="AD5053" s="44">
        <v>77810.878473999997</v>
      </c>
    </row>
    <row r="5054" spans="1:30" x14ac:dyDescent="0.25">
      <c r="A5054">
        <v>208065</v>
      </c>
      <c r="B5054" t="s">
        <v>515</v>
      </c>
      <c r="C5054" t="s">
        <v>521</v>
      </c>
      <c r="D5054" t="s">
        <v>531</v>
      </c>
      <c r="F5054" s="48" t="e">
        <f>VLOOKUP(A5054,'TAZ definitions'!$A$1:$E$1902,2,FALSE)</f>
        <v>#N/A</v>
      </c>
      <c r="G5054" s="48" t="e">
        <f>VLOOKUP(A5054,'TAZ definitions'!$A$1:$E$1902,4,FALSE)</f>
        <v>#N/A</v>
      </c>
      <c r="H5054" s="44">
        <v>315436</v>
      </c>
      <c r="I5054" s="44">
        <v>0</v>
      </c>
      <c r="J5054" s="44">
        <v>30159</v>
      </c>
      <c r="K5054" s="44">
        <v>0</v>
      </c>
      <c r="L5054" s="44">
        <v>0</v>
      </c>
      <c r="M5054" s="44">
        <v>0</v>
      </c>
      <c r="N5054" s="44">
        <v>0</v>
      </c>
      <c r="O5054" s="44">
        <v>0</v>
      </c>
      <c r="P5054" s="44">
        <v>0</v>
      </c>
      <c r="Q5054" s="44">
        <v>0</v>
      </c>
      <c r="R5054" s="44">
        <v>15.869204</v>
      </c>
      <c r="S5054" s="44">
        <v>15.599909999999999</v>
      </c>
      <c r="T5054" s="44">
        <v>315436</v>
      </c>
      <c r="U5054" s="44">
        <v>30159</v>
      </c>
      <c r="V5054" s="44">
        <v>0</v>
      </c>
      <c r="W5054" s="44">
        <v>0</v>
      </c>
      <c r="X5054" s="44">
        <v>63660.655385999999</v>
      </c>
      <c r="Y5054" s="44">
        <v>115360.19706999999</v>
      </c>
      <c r="Z5054" s="44">
        <v>3628.0944380000001</v>
      </c>
      <c r="AA5054" s="44">
        <v>97.038400999999993</v>
      </c>
      <c r="AB5054" s="44">
        <v>4.5819890000000001</v>
      </c>
      <c r="AC5054" s="44">
        <v>2.2694459999999999</v>
      </c>
      <c r="AD5054" s="44">
        <v>26134.543291000002</v>
      </c>
    </row>
    <row r="5055" spans="1:30" x14ac:dyDescent="0.25">
      <c r="A5055">
        <v>208066</v>
      </c>
      <c r="B5055" t="s">
        <v>515</v>
      </c>
      <c r="C5055" t="s">
        <v>521</v>
      </c>
      <c r="D5055" t="s">
        <v>521</v>
      </c>
      <c r="F5055" s="48" t="e">
        <f>VLOOKUP(A5055,'TAZ definitions'!$A$1:$E$1902,2,FALSE)</f>
        <v>#N/A</v>
      </c>
      <c r="G5055" s="48" t="e">
        <f>VLOOKUP(A5055,'TAZ definitions'!$A$1:$E$1902,4,FALSE)</f>
        <v>#N/A</v>
      </c>
      <c r="H5055" s="44">
        <v>316671</v>
      </c>
      <c r="I5055" s="44">
        <v>0</v>
      </c>
      <c r="J5055" s="44">
        <v>30390</v>
      </c>
      <c r="K5055" s="44">
        <v>0</v>
      </c>
      <c r="L5055" s="44">
        <v>0</v>
      </c>
      <c r="M5055" s="44">
        <v>0</v>
      </c>
      <c r="N5055" s="44">
        <v>0</v>
      </c>
      <c r="O5055" s="44">
        <v>0</v>
      </c>
      <c r="P5055" s="44">
        <v>0</v>
      </c>
      <c r="Q5055" s="44">
        <v>0</v>
      </c>
      <c r="R5055" s="44">
        <v>16.078156</v>
      </c>
      <c r="S5055" s="44">
        <v>16.218283</v>
      </c>
      <c r="T5055" s="44">
        <v>316671</v>
      </c>
      <c r="U5055" s="44">
        <v>30390</v>
      </c>
      <c r="V5055" s="44">
        <v>0</v>
      </c>
      <c r="W5055" s="44">
        <v>0</v>
      </c>
      <c r="X5055" s="44">
        <v>49691.888717000002</v>
      </c>
      <c r="Y5055" s="44">
        <v>137498.81993900001</v>
      </c>
      <c r="Z5055" s="44">
        <v>5067.7596389999999</v>
      </c>
      <c r="AA5055" s="44">
        <v>123.333647</v>
      </c>
      <c r="AB5055" s="44">
        <v>5.8391890000000002</v>
      </c>
      <c r="AC5055" s="44">
        <v>2.9387599999999998</v>
      </c>
      <c r="AD5055" s="44">
        <v>34168.851432000003</v>
      </c>
    </row>
    <row r="5056" spans="1:30" x14ac:dyDescent="0.25">
      <c r="A5056">
        <v>208067</v>
      </c>
      <c r="B5056" t="s">
        <v>515</v>
      </c>
      <c r="C5056" t="s">
        <v>521</v>
      </c>
      <c r="D5056" t="s">
        <v>531</v>
      </c>
      <c r="F5056" s="48" t="e">
        <f>VLOOKUP(A5056,'TAZ definitions'!$A$1:$E$1902,2,FALSE)</f>
        <v>#N/A</v>
      </c>
      <c r="G5056" s="48" t="e">
        <f>VLOOKUP(A5056,'TAZ definitions'!$A$1:$E$1902,4,FALSE)</f>
        <v>#N/A</v>
      </c>
      <c r="H5056" s="44">
        <v>301486</v>
      </c>
      <c r="I5056" s="44">
        <v>0</v>
      </c>
      <c r="J5056" s="44">
        <v>28456</v>
      </c>
      <c r="K5056" s="44">
        <v>0</v>
      </c>
      <c r="L5056" s="44">
        <v>0</v>
      </c>
      <c r="M5056" s="44">
        <v>0</v>
      </c>
      <c r="N5056" s="44">
        <v>0</v>
      </c>
      <c r="O5056" s="44">
        <v>0</v>
      </c>
      <c r="P5056" s="44">
        <v>0</v>
      </c>
      <c r="Q5056" s="44">
        <v>0</v>
      </c>
      <c r="R5056" s="44">
        <v>16.156760999999999</v>
      </c>
      <c r="S5056" s="44">
        <v>16.698955999999999</v>
      </c>
      <c r="T5056" s="44">
        <v>301486</v>
      </c>
      <c r="U5056" s="44">
        <v>28456</v>
      </c>
      <c r="V5056" s="44">
        <v>0</v>
      </c>
      <c r="W5056" s="44">
        <v>0</v>
      </c>
      <c r="X5056" s="44">
        <v>1038.6696810000001</v>
      </c>
      <c r="Y5056" s="44">
        <v>20508.697135999999</v>
      </c>
      <c r="Z5056" s="44">
        <v>962.36496899999997</v>
      </c>
      <c r="AA5056" s="44">
        <v>20.399747000000001</v>
      </c>
      <c r="AB5056" s="44">
        <v>0.81214399999999998</v>
      </c>
      <c r="AC5056" s="44">
        <v>0.49605100000000002</v>
      </c>
      <c r="AD5056" s="44">
        <v>5682.1909299999998</v>
      </c>
    </row>
    <row r="5057" spans="1:30" x14ac:dyDescent="0.25">
      <c r="A5057">
        <v>208068</v>
      </c>
      <c r="B5057" t="s">
        <v>515</v>
      </c>
      <c r="C5057" t="s">
        <v>521</v>
      </c>
      <c r="D5057" t="s">
        <v>527</v>
      </c>
      <c r="F5057" s="48" t="e">
        <f>VLOOKUP(A5057,'TAZ definitions'!$A$1:$E$1902,2,FALSE)</f>
        <v>#N/A</v>
      </c>
      <c r="G5057" s="48" t="e">
        <f>VLOOKUP(A5057,'TAZ definitions'!$A$1:$E$1902,4,FALSE)</f>
        <v>#N/A</v>
      </c>
      <c r="H5057" s="44">
        <v>245725</v>
      </c>
      <c r="I5057" s="44">
        <v>0</v>
      </c>
      <c r="J5057" s="44">
        <v>21246</v>
      </c>
      <c r="K5057" s="44">
        <v>0</v>
      </c>
      <c r="L5057" s="44">
        <v>0</v>
      </c>
      <c r="M5057" s="44">
        <v>0</v>
      </c>
      <c r="N5057" s="44">
        <v>0</v>
      </c>
      <c r="O5057" s="44">
        <v>0</v>
      </c>
      <c r="P5057" s="44">
        <v>0</v>
      </c>
      <c r="Q5057" s="44">
        <v>0</v>
      </c>
      <c r="R5057" s="44">
        <v>17.569075000000002</v>
      </c>
      <c r="S5057" s="44">
        <v>18.375779999999999</v>
      </c>
      <c r="T5057" s="44">
        <v>245725</v>
      </c>
      <c r="U5057" s="44">
        <v>21246</v>
      </c>
      <c r="V5057" s="44">
        <v>0</v>
      </c>
      <c r="W5057" s="44">
        <v>0</v>
      </c>
      <c r="X5057" s="44">
        <v>372.61628300000001</v>
      </c>
      <c r="Y5057" s="44">
        <v>44318.848696000001</v>
      </c>
      <c r="Z5057" s="44">
        <v>1373.188617</v>
      </c>
      <c r="AA5057" s="44">
        <v>36.068837000000002</v>
      </c>
      <c r="AB5057" s="44">
        <v>1.8740619999999999</v>
      </c>
      <c r="AC5057" s="44">
        <v>0.86334299999999997</v>
      </c>
      <c r="AD5057" s="44">
        <v>10050.172909999999</v>
      </c>
    </row>
    <row r="5058" spans="1:30" x14ac:dyDescent="0.25">
      <c r="A5058">
        <v>208069</v>
      </c>
      <c r="B5058" t="s">
        <v>515</v>
      </c>
      <c r="C5058" t="s">
        <v>521</v>
      </c>
      <c r="D5058" t="s">
        <v>527</v>
      </c>
      <c r="F5058" s="48" t="e">
        <f>VLOOKUP(A5058,'TAZ definitions'!$A$1:$E$1902,2,FALSE)</f>
        <v>#N/A</v>
      </c>
      <c r="G5058" s="48" t="e">
        <f>VLOOKUP(A5058,'TAZ definitions'!$A$1:$E$1902,4,FALSE)</f>
        <v>#N/A</v>
      </c>
      <c r="H5058" s="44">
        <v>279177</v>
      </c>
      <c r="I5058" s="44">
        <v>0</v>
      </c>
      <c r="J5058" s="44">
        <v>24521</v>
      </c>
      <c r="K5058" s="44">
        <v>0</v>
      </c>
      <c r="L5058" s="44">
        <v>0</v>
      </c>
      <c r="M5058" s="44">
        <v>0</v>
      </c>
      <c r="N5058" s="44">
        <v>0</v>
      </c>
      <c r="O5058" s="44">
        <v>0</v>
      </c>
      <c r="P5058" s="44">
        <v>0</v>
      </c>
      <c r="Q5058" s="44">
        <v>0</v>
      </c>
      <c r="R5058" s="44">
        <v>16.688846999999999</v>
      </c>
      <c r="S5058" s="44">
        <v>17.748562</v>
      </c>
      <c r="T5058" s="44">
        <v>279177</v>
      </c>
      <c r="U5058" s="44">
        <v>24521</v>
      </c>
      <c r="V5058" s="44">
        <v>0</v>
      </c>
      <c r="W5058" s="44">
        <v>0</v>
      </c>
      <c r="X5058" s="44">
        <v>32189.585337</v>
      </c>
      <c r="Y5058" s="44">
        <v>283222.27450900001</v>
      </c>
      <c r="Z5058" s="44">
        <v>9723.5907439999992</v>
      </c>
      <c r="AA5058" s="44">
        <v>316.83869299999998</v>
      </c>
      <c r="AB5058" s="44">
        <v>15.591331</v>
      </c>
      <c r="AC5058" s="44">
        <v>6.1103019999999999</v>
      </c>
      <c r="AD5058" s="44">
        <v>71179.305433000001</v>
      </c>
    </row>
    <row r="5059" spans="1:30" x14ac:dyDescent="0.25">
      <c r="A5059">
        <v>208070</v>
      </c>
      <c r="B5059" t="s">
        <v>515</v>
      </c>
      <c r="C5059" t="s">
        <v>521</v>
      </c>
      <c r="D5059" t="s">
        <v>527</v>
      </c>
      <c r="F5059" s="48" t="e">
        <f>VLOOKUP(A5059,'TAZ definitions'!$A$1:$E$1902,2,FALSE)</f>
        <v>#N/A</v>
      </c>
      <c r="G5059" s="48" t="e">
        <f>VLOOKUP(A5059,'TAZ definitions'!$A$1:$E$1902,4,FALSE)</f>
        <v>#N/A</v>
      </c>
      <c r="H5059" s="44">
        <v>269767</v>
      </c>
      <c r="I5059" s="44">
        <v>0</v>
      </c>
      <c r="J5059" s="44">
        <v>23655</v>
      </c>
      <c r="K5059" s="44">
        <v>0</v>
      </c>
      <c r="L5059" s="44">
        <v>0</v>
      </c>
      <c r="M5059" s="44">
        <v>0</v>
      </c>
      <c r="N5059" s="44">
        <v>0</v>
      </c>
      <c r="O5059" s="44">
        <v>0</v>
      </c>
      <c r="P5059" s="44">
        <v>0</v>
      </c>
      <c r="Q5059" s="44">
        <v>0</v>
      </c>
      <c r="R5059" s="44">
        <v>16.043911000000001</v>
      </c>
      <c r="S5059" s="44">
        <v>16.995638</v>
      </c>
      <c r="T5059" s="44">
        <v>269767</v>
      </c>
      <c r="U5059" s="44">
        <v>23655</v>
      </c>
      <c r="V5059" s="44">
        <v>0</v>
      </c>
      <c r="W5059" s="44">
        <v>0</v>
      </c>
      <c r="X5059" s="44">
        <v>8488.5511009999991</v>
      </c>
      <c r="Y5059" s="44">
        <v>101175.113169</v>
      </c>
      <c r="Z5059" s="44">
        <v>3089.1639329999998</v>
      </c>
      <c r="AA5059" s="44">
        <v>84.852735999999993</v>
      </c>
      <c r="AB5059" s="44">
        <v>4.3010099999999998</v>
      </c>
      <c r="AC5059" s="44">
        <v>1.9756990000000001</v>
      </c>
      <c r="AD5059" s="44">
        <v>23029.601792000001</v>
      </c>
    </row>
    <row r="5060" spans="1:30" x14ac:dyDescent="0.25">
      <c r="A5060">
        <v>208071</v>
      </c>
      <c r="B5060" t="s">
        <v>515</v>
      </c>
      <c r="C5060" t="s">
        <v>521</v>
      </c>
      <c r="D5060" t="s">
        <v>527</v>
      </c>
      <c r="F5060" s="48" t="e">
        <f>VLOOKUP(A5060,'TAZ definitions'!$A$1:$E$1902,2,FALSE)</f>
        <v>#N/A</v>
      </c>
      <c r="G5060" s="48" t="e">
        <f>VLOOKUP(A5060,'TAZ definitions'!$A$1:$E$1902,4,FALSE)</f>
        <v>#N/A</v>
      </c>
      <c r="H5060" s="44">
        <v>263880</v>
      </c>
      <c r="I5060" s="44">
        <v>0</v>
      </c>
      <c r="J5060" s="44">
        <v>23258</v>
      </c>
      <c r="K5060" s="44">
        <v>0</v>
      </c>
      <c r="L5060" s="44">
        <v>0</v>
      </c>
      <c r="M5060" s="44">
        <v>0</v>
      </c>
      <c r="N5060" s="44">
        <v>0</v>
      </c>
      <c r="O5060" s="44">
        <v>0</v>
      </c>
      <c r="P5060" s="44">
        <v>0</v>
      </c>
      <c r="Q5060" s="44">
        <v>0</v>
      </c>
      <c r="R5060" s="44">
        <v>16.891745</v>
      </c>
      <c r="S5060" s="44">
        <v>17.841170999999999</v>
      </c>
      <c r="T5060" s="44">
        <v>263880</v>
      </c>
      <c r="U5060" s="44">
        <v>23258</v>
      </c>
      <c r="V5060" s="44">
        <v>0</v>
      </c>
      <c r="W5060" s="44">
        <v>0</v>
      </c>
      <c r="X5060" s="44">
        <v>0</v>
      </c>
      <c r="Y5060" s="44">
        <v>0</v>
      </c>
      <c r="Z5060" s="44">
        <v>0</v>
      </c>
      <c r="AA5060" s="44">
        <v>0</v>
      </c>
      <c r="AB5060" s="44">
        <v>0</v>
      </c>
      <c r="AC5060" s="44">
        <v>0</v>
      </c>
      <c r="AD5060" s="44">
        <v>0</v>
      </c>
    </row>
    <row r="5061" spans="1:30" x14ac:dyDescent="0.25">
      <c r="A5061">
        <v>208072</v>
      </c>
      <c r="B5061" t="s">
        <v>515</v>
      </c>
      <c r="C5061" t="s">
        <v>521</v>
      </c>
      <c r="D5061" t="s">
        <v>521</v>
      </c>
      <c r="F5061" s="48" t="e">
        <f>VLOOKUP(A5061,'TAZ definitions'!$A$1:$E$1902,2,FALSE)</f>
        <v>#N/A</v>
      </c>
      <c r="G5061" s="48" t="e">
        <f>VLOOKUP(A5061,'TAZ definitions'!$A$1:$E$1902,4,FALSE)</f>
        <v>#N/A</v>
      </c>
      <c r="H5061" s="44">
        <v>324730</v>
      </c>
      <c r="I5061" s="44">
        <v>0</v>
      </c>
      <c r="J5061" s="44">
        <v>31851</v>
      </c>
      <c r="K5061" s="44">
        <v>0</v>
      </c>
      <c r="L5061" s="44">
        <v>0</v>
      </c>
      <c r="M5061" s="44">
        <v>0</v>
      </c>
      <c r="N5061" s="44">
        <v>0</v>
      </c>
      <c r="O5061" s="44">
        <v>0</v>
      </c>
      <c r="P5061" s="44">
        <v>0</v>
      </c>
      <c r="Q5061" s="44">
        <v>0</v>
      </c>
      <c r="R5061" s="44">
        <v>14.403108</v>
      </c>
      <c r="S5061" s="44">
        <v>14.356076</v>
      </c>
      <c r="T5061" s="44">
        <v>324730</v>
      </c>
      <c r="U5061" s="44">
        <v>31851</v>
      </c>
      <c r="V5061" s="44">
        <v>0</v>
      </c>
      <c r="W5061" s="44">
        <v>0</v>
      </c>
      <c r="X5061" s="44">
        <v>0</v>
      </c>
      <c r="Y5061" s="44">
        <v>38995.642255999999</v>
      </c>
      <c r="Z5061" s="44">
        <v>2114.52171</v>
      </c>
      <c r="AA5061" s="44">
        <v>41.562865000000002</v>
      </c>
      <c r="AB5061" s="44">
        <v>1.381367</v>
      </c>
      <c r="AC5061" s="44">
        <v>1.014977</v>
      </c>
      <c r="AD5061" s="44">
        <v>11276.025146</v>
      </c>
    </row>
    <row r="5062" spans="1:30" x14ac:dyDescent="0.25">
      <c r="A5062">
        <v>208073</v>
      </c>
      <c r="B5062" t="s">
        <v>515</v>
      </c>
      <c r="C5062" t="s">
        <v>521</v>
      </c>
      <c r="D5062" t="s">
        <v>156</v>
      </c>
      <c r="F5062" s="48" t="e">
        <f>VLOOKUP(A5062,'TAZ definitions'!$A$1:$E$1902,2,FALSE)</f>
        <v>#N/A</v>
      </c>
      <c r="G5062" s="48" t="e">
        <f>VLOOKUP(A5062,'TAZ definitions'!$A$1:$E$1902,4,FALSE)</f>
        <v>#N/A</v>
      </c>
      <c r="H5062" s="44">
        <v>274297</v>
      </c>
      <c r="I5062" s="44">
        <v>0</v>
      </c>
      <c r="J5062" s="44">
        <v>24864</v>
      </c>
      <c r="K5062" s="44">
        <v>0</v>
      </c>
      <c r="L5062" s="44">
        <v>0</v>
      </c>
      <c r="M5062" s="44">
        <v>0</v>
      </c>
      <c r="N5062" s="44">
        <v>0</v>
      </c>
      <c r="O5062" s="44">
        <v>0</v>
      </c>
      <c r="P5062" s="44">
        <v>0</v>
      </c>
      <c r="Q5062" s="44">
        <v>0</v>
      </c>
      <c r="R5062" s="44">
        <v>19.023066</v>
      </c>
      <c r="S5062" s="44">
        <v>19.019826999999999</v>
      </c>
      <c r="T5062" s="44">
        <v>274297</v>
      </c>
      <c r="U5062" s="44">
        <v>24864.001952999999</v>
      </c>
      <c r="V5062" s="44">
        <v>0</v>
      </c>
      <c r="W5062" s="44">
        <v>0</v>
      </c>
      <c r="X5062" s="44">
        <v>0</v>
      </c>
      <c r="Y5062" s="44">
        <v>19618.199911</v>
      </c>
      <c r="Z5062" s="44">
        <v>769.32901700000002</v>
      </c>
      <c r="AA5062" s="44">
        <v>17.626104000000002</v>
      </c>
      <c r="AB5062" s="44">
        <v>0.78485000000000005</v>
      </c>
      <c r="AC5062" s="44">
        <v>0.42823699999999998</v>
      </c>
      <c r="AD5062" s="44">
        <v>4967.9079970000003</v>
      </c>
    </row>
    <row r="5063" spans="1:30" x14ac:dyDescent="0.25">
      <c r="A5063">
        <v>208074</v>
      </c>
      <c r="B5063" t="s">
        <v>515</v>
      </c>
      <c r="C5063" t="s">
        <v>521</v>
      </c>
      <c r="D5063" t="s">
        <v>521</v>
      </c>
      <c r="F5063" s="48" t="e">
        <f>VLOOKUP(A5063,'TAZ definitions'!$A$1:$E$1902,2,FALSE)</f>
        <v>#N/A</v>
      </c>
      <c r="G5063" s="48" t="e">
        <f>VLOOKUP(A5063,'TAZ definitions'!$A$1:$E$1902,4,FALSE)</f>
        <v>#N/A</v>
      </c>
      <c r="H5063" s="44">
        <v>340184</v>
      </c>
      <c r="I5063" s="44">
        <v>3723</v>
      </c>
      <c r="J5063" s="44">
        <v>36395</v>
      </c>
      <c r="K5063" s="44">
        <v>346</v>
      </c>
      <c r="L5063" s="44">
        <v>0</v>
      </c>
      <c r="M5063" s="44">
        <v>0</v>
      </c>
      <c r="N5063" s="44">
        <v>0</v>
      </c>
      <c r="O5063" s="44">
        <v>0</v>
      </c>
      <c r="P5063" s="44">
        <v>100.41922</v>
      </c>
      <c r="Q5063" s="44">
        <v>104.081474</v>
      </c>
      <c r="R5063" s="44">
        <v>15.450082999999999</v>
      </c>
      <c r="S5063" s="44">
        <v>15.051375</v>
      </c>
      <c r="T5063" s="44">
        <v>339446.96875</v>
      </c>
      <c r="U5063" s="44">
        <v>36316.03125</v>
      </c>
      <c r="V5063" s="44">
        <v>0</v>
      </c>
      <c r="W5063" s="44">
        <v>0</v>
      </c>
      <c r="X5063" s="44">
        <v>0</v>
      </c>
      <c r="Y5063" s="44">
        <v>65154.056958000001</v>
      </c>
      <c r="Z5063" s="44">
        <v>3758.3501940000001</v>
      </c>
      <c r="AA5063" s="44">
        <v>72.045007999999996</v>
      </c>
      <c r="AB5063" s="44">
        <v>2.5138379999999998</v>
      </c>
      <c r="AC5063" s="44">
        <v>1.7665919999999999</v>
      </c>
      <c r="AD5063" s="44">
        <v>19756.243618</v>
      </c>
    </row>
    <row r="5064" spans="1:30" x14ac:dyDescent="0.25">
      <c r="A5064">
        <v>208075</v>
      </c>
      <c r="B5064" t="s">
        <v>515</v>
      </c>
      <c r="C5064" t="s">
        <v>521</v>
      </c>
      <c r="D5064" t="s">
        <v>521</v>
      </c>
      <c r="F5064" s="48" t="e">
        <f>VLOOKUP(A5064,'TAZ definitions'!$A$1:$E$1902,2,FALSE)</f>
        <v>#N/A</v>
      </c>
      <c r="G5064" s="48" t="e">
        <f>VLOOKUP(A5064,'TAZ definitions'!$A$1:$E$1902,4,FALSE)</f>
        <v>#N/A</v>
      </c>
      <c r="H5064" s="44">
        <v>332231</v>
      </c>
      <c r="I5064" s="44">
        <v>822</v>
      </c>
      <c r="J5064" s="44">
        <v>34660</v>
      </c>
      <c r="K5064" s="44">
        <v>207</v>
      </c>
      <c r="L5064" s="44">
        <v>0</v>
      </c>
      <c r="M5064" s="44">
        <v>0</v>
      </c>
      <c r="N5064" s="44">
        <v>0</v>
      </c>
      <c r="O5064" s="44">
        <v>0</v>
      </c>
      <c r="P5064" s="44">
        <v>106.027641</v>
      </c>
      <c r="Q5064" s="44">
        <v>110.080536</v>
      </c>
      <c r="R5064" s="44">
        <v>15.348584000000001</v>
      </c>
      <c r="S5064" s="44">
        <v>15.015737</v>
      </c>
      <c r="T5064" s="44">
        <v>332230.34375</v>
      </c>
      <c r="U5064" s="44">
        <v>34659.933594000002</v>
      </c>
      <c r="V5064" s="44">
        <v>0</v>
      </c>
      <c r="W5064" s="44">
        <v>0</v>
      </c>
      <c r="X5064" s="44">
        <v>0</v>
      </c>
      <c r="Y5064" s="44">
        <v>40753.888258999999</v>
      </c>
      <c r="Z5064" s="44">
        <v>2216.128455</v>
      </c>
      <c r="AA5064" s="44">
        <v>43.573298000000001</v>
      </c>
      <c r="AB5064" s="44">
        <v>1.5514680000000001</v>
      </c>
      <c r="AC5064" s="44">
        <v>1.058829</v>
      </c>
      <c r="AD5064" s="44">
        <v>11898.421741</v>
      </c>
    </row>
    <row r="5065" spans="1:30" x14ac:dyDescent="0.25">
      <c r="A5065">
        <v>208076</v>
      </c>
      <c r="B5065" t="s">
        <v>515</v>
      </c>
      <c r="C5065" t="s">
        <v>521</v>
      </c>
      <c r="D5065" t="s">
        <v>521</v>
      </c>
      <c r="F5065" s="48" t="e">
        <f>VLOOKUP(A5065,'TAZ definitions'!$A$1:$E$1902,2,FALSE)</f>
        <v>#N/A</v>
      </c>
      <c r="G5065" s="48" t="e">
        <f>VLOOKUP(A5065,'TAZ definitions'!$A$1:$E$1902,4,FALSE)</f>
        <v>#N/A</v>
      </c>
      <c r="H5065" s="44">
        <v>345850</v>
      </c>
      <c r="I5065" s="44">
        <v>3723</v>
      </c>
      <c r="J5065" s="44">
        <v>37236</v>
      </c>
      <c r="K5065" s="44">
        <v>346</v>
      </c>
      <c r="L5065" s="44">
        <v>0</v>
      </c>
      <c r="M5065" s="44">
        <v>0</v>
      </c>
      <c r="N5065" s="44">
        <v>0</v>
      </c>
      <c r="O5065" s="44">
        <v>0</v>
      </c>
      <c r="P5065" s="44">
        <v>98.942307</v>
      </c>
      <c r="Q5065" s="44">
        <v>97.428307000000004</v>
      </c>
      <c r="R5065" s="44">
        <v>18.34798</v>
      </c>
      <c r="S5065" s="44">
        <v>18.160971</v>
      </c>
      <c r="T5065" s="44">
        <v>345273.09375</v>
      </c>
      <c r="U5065" s="44">
        <v>37173.796875</v>
      </c>
      <c r="V5065" s="44">
        <v>0</v>
      </c>
      <c r="W5065" s="44">
        <v>0</v>
      </c>
      <c r="X5065" s="44">
        <v>15258.880477999999</v>
      </c>
      <c r="Y5065" s="44">
        <v>108862.60251</v>
      </c>
      <c r="Z5065" s="44">
        <v>6186.1261530000002</v>
      </c>
      <c r="AA5065" s="44">
        <v>115.437397</v>
      </c>
      <c r="AB5065" s="44">
        <v>4.5578320000000003</v>
      </c>
      <c r="AC5065" s="44">
        <v>2.9673620000000001</v>
      </c>
      <c r="AD5065" s="44">
        <v>33545.201105</v>
      </c>
    </row>
    <row r="5066" spans="1:30" x14ac:dyDescent="0.25">
      <c r="A5066">
        <v>208077</v>
      </c>
      <c r="B5066" t="s">
        <v>515</v>
      </c>
      <c r="C5066" t="s">
        <v>521</v>
      </c>
      <c r="D5066" t="s">
        <v>521</v>
      </c>
      <c r="F5066" s="48" t="e">
        <f>VLOOKUP(A5066,'TAZ definitions'!$A$1:$E$1902,2,FALSE)</f>
        <v>#N/A</v>
      </c>
      <c r="G5066" s="48" t="e">
        <f>VLOOKUP(A5066,'TAZ definitions'!$A$1:$E$1902,4,FALSE)</f>
        <v>#N/A</v>
      </c>
      <c r="H5066" s="44">
        <v>328245</v>
      </c>
      <c r="I5066" s="44">
        <v>0</v>
      </c>
      <c r="J5066" s="44">
        <v>33653</v>
      </c>
      <c r="K5066" s="44">
        <v>0</v>
      </c>
      <c r="L5066" s="44">
        <v>0</v>
      </c>
      <c r="M5066" s="44">
        <v>0</v>
      </c>
      <c r="N5066" s="44">
        <v>0</v>
      </c>
      <c r="O5066" s="44">
        <v>0</v>
      </c>
      <c r="P5066" s="44">
        <v>119.524506</v>
      </c>
      <c r="Q5066" s="44">
        <v>117.864891</v>
      </c>
      <c r="R5066" s="44">
        <v>14.845834999999999</v>
      </c>
      <c r="S5066" s="44">
        <v>14.671117000000001</v>
      </c>
      <c r="T5066" s="44">
        <v>328245</v>
      </c>
      <c r="U5066" s="44">
        <v>33653</v>
      </c>
      <c r="V5066" s="44">
        <v>0</v>
      </c>
      <c r="W5066" s="44">
        <v>0</v>
      </c>
      <c r="X5066" s="44">
        <v>295338.21309099998</v>
      </c>
      <c r="Y5066" s="44">
        <v>486547.88587599999</v>
      </c>
      <c r="Z5066" s="44">
        <v>22101.169398999999</v>
      </c>
      <c r="AA5066" s="44">
        <v>438.64965899999999</v>
      </c>
      <c r="AB5066" s="44">
        <v>20.391197999999999</v>
      </c>
      <c r="AC5066" s="44">
        <v>11.815517</v>
      </c>
      <c r="AD5066" s="44">
        <v>137860.89505600001</v>
      </c>
    </row>
    <row r="5067" spans="1:30" x14ac:dyDescent="0.25">
      <c r="A5067">
        <v>208078</v>
      </c>
      <c r="B5067" t="s">
        <v>515</v>
      </c>
      <c r="C5067" t="s">
        <v>521</v>
      </c>
      <c r="D5067" t="s">
        <v>521</v>
      </c>
      <c r="F5067" s="48" t="e">
        <f>VLOOKUP(A5067,'TAZ definitions'!$A$1:$E$1902,2,FALSE)</f>
        <v>#N/A</v>
      </c>
      <c r="G5067" s="48" t="e">
        <f>VLOOKUP(A5067,'TAZ definitions'!$A$1:$E$1902,4,FALSE)</f>
        <v>#N/A</v>
      </c>
      <c r="H5067" s="44">
        <v>329238</v>
      </c>
      <c r="I5067" s="44">
        <v>2161</v>
      </c>
      <c r="J5067" s="44">
        <v>33143</v>
      </c>
      <c r="K5067" s="44">
        <v>278</v>
      </c>
      <c r="L5067" s="44">
        <v>0</v>
      </c>
      <c r="M5067" s="44">
        <v>0</v>
      </c>
      <c r="N5067" s="44">
        <v>0</v>
      </c>
      <c r="O5067" s="44">
        <v>0</v>
      </c>
      <c r="P5067" s="44">
        <v>102.938377</v>
      </c>
      <c r="Q5067" s="44">
        <v>106.656654</v>
      </c>
      <c r="R5067" s="44">
        <v>14.807817</v>
      </c>
      <c r="S5067" s="44">
        <v>14.450434</v>
      </c>
      <c r="T5067" s="44">
        <v>328917.15625</v>
      </c>
      <c r="U5067" s="44">
        <v>33110.761719000002</v>
      </c>
      <c r="V5067" s="44">
        <v>0</v>
      </c>
      <c r="W5067" s="44">
        <v>0</v>
      </c>
      <c r="X5067" s="44">
        <v>0</v>
      </c>
      <c r="Y5067" s="44">
        <v>20631.309384</v>
      </c>
      <c r="Z5067" s="44">
        <v>1402.440237</v>
      </c>
      <c r="AA5067" s="44">
        <v>24.976706</v>
      </c>
      <c r="AB5067" s="44">
        <v>0.75611799999999996</v>
      </c>
      <c r="AC5067" s="44">
        <v>0.61893900000000002</v>
      </c>
      <c r="AD5067" s="44">
        <v>6759.110095</v>
      </c>
    </row>
    <row r="5068" spans="1:30" x14ac:dyDescent="0.25">
      <c r="A5068">
        <v>208079</v>
      </c>
      <c r="B5068" t="s">
        <v>515</v>
      </c>
      <c r="C5068" t="s">
        <v>521</v>
      </c>
      <c r="D5068" t="s">
        <v>521</v>
      </c>
      <c r="F5068" s="48" t="e">
        <f>VLOOKUP(A5068,'TAZ definitions'!$A$1:$E$1902,2,FALSE)</f>
        <v>#N/A</v>
      </c>
      <c r="G5068" s="48" t="e">
        <f>VLOOKUP(A5068,'TAZ definitions'!$A$1:$E$1902,4,FALSE)</f>
        <v>#N/A</v>
      </c>
      <c r="H5068" s="44">
        <v>311555</v>
      </c>
      <c r="I5068" s="44">
        <v>0</v>
      </c>
      <c r="J5068" s="44">
        <v>31556</v>
      </c>
      <c r="K5068" s="44">
        <v>0</v>
      </c>
      <c r="L5068" s="44">
        <v>0</v>
      </c>
      <c r="M5068" s="44">
        <v>0</v>
      </c>
      <c r="N5068" s="44">
        <v>0</v>
      </c>
      <c r="O5068" s="44">
        <v>0</v>
      </c>
      <c r="P5068" s="44">
        <v>0</v>
      </c>
      <c r="Q5068" s="44">
        <v>0</v>
      </c>
      <c r="R5068" s="44">
        <v>15.421063999999999</v>
      </c>
      <c r="S5068" s="44">
        <v>16.452290999999999</v>
      </c>
      <c r="T5068" s="44">
        <v>311554.96875</v>
      </c>
      <c r="U5068" s="44">
        <v>31556.001952999999</v>
      </c>
      <c r="V5068" s="44">
        <v>0</v>
      </c>
      <c r="W5068" s="44">
        <v>0</v>
      </c>
      <c r="X5068" s="44">
        <v>67390.259112999993</v>
      </c>
      <c r="Y5068" s="44">
        <v>276921.98313100002</v>
      </c>
      <c r="Z5068" s="44">
        <v>13602.897138</v>
      </c>
      <c r="AA5068" s="44">
        <v>295.44096200000001</v>
      </c>
      <c r="AB5068" s="44">
        <v>12.502447999999999</v>
      </c>
      <c r="AC5068" s="44">
        <v>7.0384289999999998</v>
      </c>
      <c r="AD5068" s="44">
        <v>79839.769086999993</v>
      </c>
    </row>
    <row r="5069" spans="1:30" x14ac:dyDescent="0.25">
      <c r="A5069">
        <v>208080</v>
      </c>
      <c r="B5069" t="s">
        <v>515</v>
      </c>
      <c r="C5069" t="s">
        <v>521</v>
      </c>
      <c r="D5069" t="s">
        <v>521</v>
      </c>
      <c r="F5069" s="48" t="e">
        <f>VLOOKUP(A5069,'TAZ definitions'!$A$1:$E$1902,2,FALSE)</f>
        <v>#N/A</v>
      </c>
      <c r="G5069" s="48" t="e">
        <f>VLOOKUP(A5069,'TAZ definitions'!$A$1:$E$1902,4,FALSE)</f>
        <v>#N/A</v>
      </c>
      <c r="H5069" s="44">
        <v>311758</v>
      </c>
      <c r="I5069" s="44">
        <v>0</v>
      </c>
      <c r="J5069" s="44">
        <v>31934</v>
      </c>
      <c r="K5069" s="44">
        <v>0</v>
      </c>
      <c r="L5069" s="44">
        <v>0</v>
      </c>
      <c r="M5069" s="44">
        <v>0</v>
      </c>
      <c r="N5069" s="44">
        <v>0</v>
      </c>
      <c r="O5069" s="44">
        <v>0</v>
      </c>
      <c r="P5069" s="44">
        <v>0</v>
      </c>
      <c r="Q5069" s="44">
        <v>0</v>
      </c>
      <c r="R5069" s="44">
        <v>14.507726</v>
      </c>
      <c r="S5069" s="44">
        <v>14.438084</v>
      </c>
      <c r="T5069" s="44">
        <v>311758</v>
      </c>
      <c r="U5069" s="44">
        <v>31934</v>
      </c>
      <c r="V5069" s="44">
        <v>0</v>
      </c>
      <c r="W5069" s="44">
        <v>0</v>
      </c>
      <c r="X5069" s="44">
        <v>1965.2176850000001</v>
      </c>
      <c r="Y5069" s="44">
        <v>150802.35227999999</v>
      </c>
      <c r="Z5069" s="44">
        <v>6700.6307269999998</v>
      </c>
      <c r="AA5069" s="44">
        <v>145.635401</v>
      </c>
      <c r="AB5069" s="44">
        <v>6.438434</v>
      </c>
      <c r="AC5069" s="44">
        <v>3.5298600000000002</v>
      </c>
      <c r="AD5069" s="44">
        <v>40151.451247999998</v>
      </c>
    </row>
    <row r="5070" spans="1:30" x14ac:dyDescent="0.25">
      <c r="A5070">
        <v>208081</v>
      </c>
      <c r="B5070" t="s">
        <v>515</v>
      </c>
      <c r="C5070" t="s">
        <v>521</v>
      </c>
      <c r="D5070" t="s">
        <v>521</v>
      </c>
      <c r="F5070" s="48" t="e">
        <f>VLOOKUP(A5070,'TAZ definitions'!$A$1:$E$1902,2,FALSE)</f>
        <v>#N/A</v>
      </c>
      <c r="G5070" s="48" t="e">
        <f>VLOOKUP(A5070,'TAZ definitions'!$A$1:$E$1902,4,FALSE)</f>
        <v>#N/A</v>
      </c>
      <c r="H5070" s="44">
        <v>312119</v>
      </c>
      <c r="I5070" s="44">
        <v>0</v>
      </c>
      <c r="J5070" s="44">
        <v>31967</v>
      </c>
      <c r="K5070" s="44">
        <v>0</v>
      </c>
      <c r="L5070" s="44">
        <v>0</v>
      </c>
      <c r="M5070" s="44">
        <v>0</v>
      </c>
      <c r="N5070" s="44">
        <v>0</v>
      </c>
      <c r="O5070" s="44">
        <v>0</v>
      </c>
      <c r="P5070" s="44">
        <v>0</v>
      </c>
      <c r="Q5070" s="44">
        <v>0</v>
      </c>
      <c r="R5070" s="44">
        <v>14.54472</v>
      </c>
      <c r="S5070" s="44">
        <v>14.558902</v>
      </c>
      <c r="T5070" s="44">
        <v>312119</v>
      </c>
      <c r="U5070" s="44">
        <v>31967</v>
      </c>
      <c r="V5070" s="44">
        <v>0</v>
      </c>
      <c r="W5070" s="44">
        <v>0</v>
      </c>
      <c r="X5070" s="44">
        <v>36480.766516999996</v>
      </c>
      <c r="Y5070" s="44">
        <v>92649.536070999995</v>
      </c>
      <c r="Z5070" s="44">
        <v>3364.1815630000001</v>
      </c>
      <c r="AA5070" s="44">
        <v>83.912435000000002</v>
      </c>
      <c r="AB5070" s="44">
        <v>3.684469</v>
      </c>
      <c r="AC5070" s="44">
        <v>1.9619599999999999</v>
      </c>
      <c r="AD5070" s="44">
        <v>22484.281229</v>
      </c>
    </row>
    <row r="5071" spans="1:30" x14ac:dyDescent="0.25">
      <c r="A5071">
        <v>208082</v>
      </c>
      <c r="B5071" t="s">
        <v>515</v>
      </c>
      <c r="C5071" t="s">
        <v>521</v>
      </c>
      <c r="D5071" t="s">
        <v>527</v>
      </c>
      <c r="F5071" s="48" t="e">
        <f>VLOOKUP(A5071,'TAZ definitions'!$A$1:$E$1902,2,FALSE)</f>
        <v>#N/A</v>
      </c>
      <c r="G5071" s="48" t="e">
        <f>VLOOKUP(A5071,'TAZ definitions'!$A$1:$E$1902,4,FALSE)</f>
        <v>#N/A</v>
      </c>
      <c r="H5071" s="44">
        <v>281538</v>
      </c>
      <c r="I5071" s="44">
        <v>0</v>
      </c>
      <c r="J5071" s="44">
        <v>25345</v>
      </c>
      <c r="K5071" s="44">
        <v>0</v>
      </c>
      <c r="L5071" s="44">
        <v>0</v>
      </c>
      <c r="M5071" s="44">
        <v>0</v>
      </c>
      <c r="N5071" s="44">
        <v>0</v>
      </c>
      <c r="O5071" s="44">
        <v>0</v>
      </c>
      <c r="P5071" s="44">
        <v>0</v>
      </c>
      <c r="Q5071" s="44">
        <v>0</v>
      </c>
      <c r="R5071" s="44">
        <v>17.181312999999999</v>
      </c>
      <c r="S5071" s="44">
        <v>17.481812000000001</v>
      </c>
      <c r="T5071" s="44">
        <v>281538</v>
      </c>
      <c r="U5071" s="44">
        <v>25345</v>
      </c>
      <c r="V5071" s="44">
        <v>0</v>
      </c>
      <c r="W5071" s="44">
        <v>0</v>
      </c>
      <c r="X5071" s="44">
        <v>6960.5814300000002</v>
      </c>
      <c r="Y5071" s="44">
        <v>52767.649812000003</v>
      </c>
      <c r="Z5071" s="44">
        <v>2315.8567670000002</v>
      </c>
      <c r="AA5071" s="44">
        <v>49.617570000000001</v>
      </c>
      <c r="AB5071" s="44">
        <v>2.0472320000000002</v>
      </c>
      <c r="AC5071" s="44">
        <v>1.2287490000000001</v>
      </c>
      <c r="AD5071" s="44">
        <v>13894.420869</v>
      </c>
    </row>
    <row r="5072" spans="1:30" x14ac:dyDescent="0.25">
      <c r="A5072">
        <v>208083</v>
      </c>
      <c r="B5072" t="s">
        <v>515</v>
      </c>
      <c r="C5072" t="s">
        <v>521</v>
      </c>
      <c r="D5072" t="s">
        <v>527</v>
      </c>
      <c r="F5072" s="48" t="e">
        <f>VLOOKUP(A5072,'TAZ definitions'!$A$1:$E$1902,2,FALSE)</f>
        <v>#N/A</v>
      </c>
      <c r="G5072" s="48" t="e">
        <f>VLOOKUP(A5072,'TAZ definitions'!$A$1:$E$1902,4,FALSE)</f>
        <v>#N/A</v>
      </c>
      <c r="H5072" s="44">
        <v>280748</v>
      </c>
      <c r="I5072" s="44">
        <v>0</v>
      </c>
      <c r="J5072" s="44">
        <v>25884</v>
      </c>
      <c r="K5072" s="44">
        <v>0</v>
      </c>
      <c r="L5072" s="44">
        <v>0</v>
      </c>
      <c r="M5072" s="44">
        <v>0</v>
      </c>
      <c r="N5072" s="44">
        <v>0</v>
      </c>
      <c r="O5072" s="44">
        <v>0</v>
      </c>
      <c r="P5072" s="44">
        <v>0</v>
      </c>
      <c r="Q5072" s="44">
        <v>0</v>
      </c>
      <c r="R5072" s="44">
        <v>17.874533</v>
      </c>
      <c r="S5072" s="44">
        <v>18.696693</v>
      </c>
      <c r="T5072" s="44">
        <v>280748</v>
      </c>
      <c r="U5072" s="44">
        <v>25884</v>
      </c>
      <c r="V5072" s="44">
        <v>0</v>
      </c>
      <c r="W5072" s="44">
        <v>0</v>
      </c>
      <c r="X5072" s="44">
        <v>28587.700483000001</v>
      </c>
      <c r="Y5072" s="44">
        <v>57786.547756</v>
      </c>
      <c r="Z5072" s="44">
        <v>2139.4750130000002</v>
      </c>
      <c r="AA5072" s="44">
        <v>51.870154999999997</v>
      </c>
      <c r="AB5072" s="44">
        <v>2.3579979999999998</v>
      </c>
      <c r="AC5072" s="44">
        <v>1.256634</v>
      </c>
      <c r="AD5072" s="44">
        <v>14565.176998000001</v>
      </c>
    </row>
    <row r="5073" spans="1:30" x14ac:dyDescent="0.25">
      <c r="A5073">
        <v>208084</v>
      </c>
      <c r="B5073" t="s">
        <v>515</v>
      </c>
      <c r="C5073" t="s">
        <v>521</v>
      </c>
      <c r="D5073" t="s">
        <v>527</v>
      </c>
      <c r="F5073" s="48" t="e">
        <f>VLOOKUP(A5073,'TAZ definitions'!$A$1:$E$1902,2,FALSE)</f>
        <v>#N/A</v>
      </c>
      <c r="G5073" s="48" t="e">
        <f>VLOOKUP(A5073,'TAZ definitions'!$A$1:$E$1902,4,FALSE)</f>
        <v>#N/A</v>
      </c>
      <c r="H5073" s="44">
        <v>279404</v>
      </c>
      <c r="I5073" s="44">
        <v>0</v>
      </c>
      <c r="J5073" s="44">
        <v>25650</v>
      </c>
      <c r="K5073" s="44">
        <v>0</v>
      </c>
      <c r="L5073" s="44">
        <v>0</v>
      </c>
      <c r="M5073" s="44">
        <v>0</v>
      </c>
      <c r="N5073" s="44">
        <v>0</v>
      </c>
      <c r="O5073" s="44">
        <v>0</v>
      </c>
      <c r="P5073" s="44">
        <v>0</v>
      </c>
      <c r="Q5073" s="44">
        <v>0</v>
      </c>
      <c r="R5073" s="44">
        <v>15.803134</v>
      </c>
      <c r="S5073" s="44">
        <v>15.898720000000001</v>
      </c>
      <c r="T5073" s="44">
        <v>279404</v>
      </c>
      <c r="U5073" s="44">
        <v>25650</v>
      </c>
      <c r="V5073" s="44">
        <v>0</v>
      </c>
      <c r="W5073" s="44">
        <v>0</v>
      </c>
      <c r="X5073" s="44">
        <v>0</v>
      </c>
      <c r="Y5073" s="44">
        <v>1209.1254759999999</v>
      </c>
      <c r="Z5073" s="44">
        <v>60.501305000000002</v>
      </c>
      <c r="AA5073" s="44">
        <v>1.2896080000000001</v>
      </c>
      <c r="AB5073" s="44">
        <v>4.1864999999999999E-2</v>
      </c>
      <c r="AC5073" s="44">
        <v>3.0529000000000001E-2</v>
      </c>
      <c r="AD5073" s="44">
        <v>339.92887200000001</v>
      </c>
    </row>
    <row r="5074" spans="1:30" x14ac:dyDescent="0.25">
      <c r="A5074">
        <v>208085</v>
      </c>
      <c r="B5074" t="s">
        <v>515</v>
      </c>
      <c r="C5074" t="s">
        <v>521</v>
      </c>
      <c r="D5074" t="s">
        <v>521</v>
      </c>
      <c r="F5074" s="48" t="e">
        <f>VLOOKUP(A5074,'TAZ definitions'!$A$1:$E$1902,2,FALSE)</f>
        <v>#N/A</v>
      </c>
      <c r="G5074" s="48" t="e">
        <f>VLOOKUP(A5074,'TAZ definitions'!$A$1:$E$1902,4,FALSE)</f>
        <v>#N/A</v>
      </c>
      <c r="H5074" s="44">
        <v>300287</v>
      </c>
      <c r="I5074" s="44">
        <v>0</v>
      </c>
      <c r="J5074" s="44">
        <v>31581</v>
      </c>
      <c r="K5074" s="44">
        <v>0</v>
      </c>
      <c r="L5074" s="44">
        <v>0</v>
      </c>
      <c r="M5074" s="44">
        <v>0</v>
      </c>
      <c r="N5074" s="44">
        <v>0</v>
      </c>
      <c r="O5074" s="44">
        <v>0</v>
      </c>
      <c r="P5074" s="44">
        <v>0</v>
      </c>
      <c r="Q5074" s="44">
        <v>0</v>
      </c>
      <c r="R5074" s="44">
        <v>18.316246</v>
      </c>
      <c r="S5074" s="44">
        <v>19.026299000000002</v>
      </c>
      <c r="T5074" s="44">
        <v>300287</v>
      </c>
      <c r="U5074" s="44">
        <v>31581</v>
      </c>
      <c r="V5074" s="44">
        <v>0</v>
      </c>
      <c r="W5074" s="44">
        <v>0</v>
      </c>
      <c r="X5074" s="44">
        <v>79423.319829999993</v>
      </c>
      <c r="Y5074" s="44">
        <v>145834.58702599999</v>
      </c>
      <c r="Z5074" s="44">
        <v>5783.8676070000001</v>
      </c>
      <c r="AA5074" s="44">
        <v>136.17649900000001</v>
      </c>
      <c r="AB5074" s="44">
        <v>6.1441549999999996</v>
      </c>
      <c r="AC5074" s="44">
        <v>3.2599900000000002</v>
      </c>
      <c r="AD5074" s="44">
        <v>37715.423271</v>
      </c>
    </row>
    <row r="5075" spans="1:30" x14ac:dyDescent="0.25">
      <c r="A5075">
        <v>208086</v>
      </c>
      <c r="B5075" t="s">
        <v>515</v>
      </c>
      <c r="C5075" t="s">
        <v>521</v>
      </c>
      <c r="D5075" t="s">
        <v>529</v>
      </c>
      <c r="F5075" s="48" t="e">
        <f>VLOOKUP(A5075,'TAZ definitions'!$A$1:$E$1902,2,FALSE)</f>
        <v>#N/A</v>
      </c>
      <c r="G5075" s="48" t="e">
        <f>VLOOKUP(A5075,'TAZ definitions'!$A$1:$E$1902,4,FALSE)</f>
        <v>#N/A</v>
      </c>
      <c r="H5075" s="44">
        <v>297851</v>
      </c>
      <c r="I5075" s="44">
        <v>0</v>
      </c>
      <c r="J5075" s="44">
        <v>31143</v>
      </c>
      <c r="K5075" s="44">
        <v>0</v>
      </c>
      <c r="L5075" s="44">
        <v>0</v>
      </c>
      <c r="M5075" s="44">
        <v>0</v>
      </c>
      <c r="N5075" s="44">
        <v>0</v>
      </c>
      <c r="O5075" s="44">
        <v>0</v>
      </c>
      <c r="P5075" s="44">
        <v>0</v>
      </c>
      <c r="Q5075" s="44">
        <v>0</v>
      </c>
      <c r="R5075" s="44">
        <v>16.262098000000002</v>
      </c>
      <c r="S5075" s="44">
        <v>16.769311999999999</v>
      </c>
      <c r="T5075" s="44">
        <v>297851</v>
      </c>
      <c r="U5075" s="44">
        <v>31143</v>
      </c>
      <c r="V5075" s="44">
        <v>0</v>
      </c>
      <c r="W5075" s="44">
        <v>0</v>
      </c>
      <c r="X5075" s="44">
        <v>35587.362703999999</v>
      </c>
      <c r="Y5075" s="44">
        <v>55400.665371000003</v>
      </c>
      <c r="Z5075" s="44">
        <v>2296.5575100000001</v>
      </c>
      <c r="AA5075" s="44">
        <v>51.199328999999999</v>
      </c>
      <c r="AB5075" s="44">
        <v>2.2060230000000001</v>
      </c>
      <c r="AC5075" s="44">
        <v>1.2522279999999999</v>
      </c>
      <c r="AD5075" s="44">
        <v>14390.617818000001</v>
      </c>
    </row>
    <row r="5076" spans="1:30" x14ac:dyDescent="0.25">
      <c r="A5076">
        <v>208087</v>
      </c>
      <c r="B5076" t="s">
        <v>515</v>
      </c>
      <c r="C5076" t="s">
        <v>521</v>
      </c>
      <c r="D5076" t="s">
        <v>529</v>
      </c>
      <c r="F5076" s="48" t="e">
        <f>VLOOKUP(A5076,'TAZ definitions'!$A$1:$E$1902,2,FALSE)</f>
        <v>#N/A</v>
      </c>
      <c r="G5076" s="48" t="e">
        <f>VLOOKUP(A5076,'TAZ definitions'!$A$1:$E$1902,4,FALSE)</f>
        <v>#N/A</v>
      </c>
      <c r="H5076" s="44">
        <v>298506</v>
      </c>
      <c r="I5076" s="44">
        <v>0</v>
      </c>
      <c r="J5076" s="44">
        <v>31112</v>
      </c>
      <c r="K5076" s="44">
        <v>0</v>
      </c>
      <c r="L5076" s="44">
        <v>0</v>
      </c>
      <c r="M5076" s="44">
        <v>0</v>
      </c>
      <c r="N5076" s="44">
        <v>0</v>
      </c>
      <c r="O5076" s="44">
        <v>0</v>
      </c>
      <c r="P5076" s="44">
        <v>0</v>
      </c>
      <c r="Q5076" s="44">
        <v>0</v>
      </c>
      <c r="R5076" s="44">
        <v>16.984511999999999</v>
      </c>
      <c r="S5076" s="44">
        <v>17.100683</v>
      </c>
      <c r="T5076" s="44">
        <v>298506</v>
      </c>
      <c r="U5076" s="44">
        <v>31112.001952999999</v>
      </c>
      <c r="V5076" s="44">
        <v>0</v>
      </c>
      <c r="W5076" s="44">
        <v>0</v>
      </c>
      <c r="X5076" s="44">
        <v>21640.755834</v>
      </c>
      <c r="Y5076" s="44">
        <v>97206.931500999999</v>
      </c>
      <c r="Z5076" s="44">
        <v>3626.55116</v>
      </c>
      <c r="AA5076" s="44">
        <v>98.360150000000004</v>
      </c>
      <c r="AB5076" s="44">
        <v>4.624898</v>
      </c>
      <c r="AC5076" s="44">
        <v>2.1817739999999999</v>
      </c>
      <c r="AD5076" s="44">
        <v>25190.271928999999</v>
      </c>
    </row>
    <row r="5077" spans="1:30" x14ac:dyDescent="0.25">
      <c r="A5077">
        <v>208088</v>
      </c>
      <c r="B5077" t="s">
        <v>515</v>
      </c>
      <c r="C5077" t="s">
        <v>521</v>
      </c>
      <c r="D5077" t="s">
        <v>529</v>
      </c>
      <c r="F5077" s="48" t="e">
        <f>VLOOKUP(A5077,'TAZ definitions'!$A$1:$E$1902,2,FALSE)</f>
        <v>#N/A</v>
      </c>
      <c r="G5077" s="48" t="e">
        <f>VLOOKUP(A5077,'TAZ definitions'!$A$1:$E$1902,4,FALSE)</f>
        <v>#N/A</v>
      </c>
      <c r="H5077" s="44">
        <v>299965</v>
      </c>
      <c r="I5077" s="44">
        <v>0</v>
      </c>
      <c r="J5077" s="44">
        <v>31434</v>
      </c>
      <c r="K5077" s="44">
        <v>0</v>
      </c>
      <c r="L5077" s="44">
        <v>0</v>
      </c>
      <c r="M5077" s="44">
        <v>0</v>
      </c>
      <c r="N5077" s="44">
        <v>0</v>
      </c>
      <c r="O5077" s="44">
        <v>0</v>
      </c>
      <c r="P5077" s="44">
        <v>0</v>
      </c>
      <c r="Q5077" s="44">
        <v>0</v>
      </c>
      <c r="R5077" s="44">
        <v>17.423586</v>
      </c>
      <c r="S5077" s="44">
        <v>17.600597</v>
      </c>
      <c r="T5077" s="44">
        <v>299965</v>
      </c>
      <c r="U5077" s="44">
        <v>31434</v>
      </c>
      <c r="V5077" s="44">
        <v>0</v>
      </c>
      <c r="W5077" s="44">
        <v>0</v>
      </c>
      <c r="X5077" s="44">
        <v>42113.510456999997</v>
      </c>
      <c r="Y5077" s="44">
        <v>138273.43546000001</v>
      </c>
      <c r="Z5077" s="44">
        <v>5661.7001419999997</v>
      </c>
      <c r="AA5077" s="44">
        <v>134.44391999999999</v>
      </c>
      <c r="AB5077" s="44">
        <v>5.8992009999999997</v>
      </c>
      <c r="AC5077" s="44">
        <v>3.1624270000000001</v>
      </c>
      <c r="AD5077" s="44">
        <v>36350.555554999999</v>
      </c>
    </row>
    <row r="5078" spans="1:30" x14ac:dyDescent="0.25">
      <c r="A5078">
        <v>208089</v>
      </c>
      <c r="B5078" t="s">
        <v>515</v>
      </c>
      <c r="C5078" t="s">
        <v>521</v>
      </c>
      <c r="D5078" t="s">
        <v>156</v>
      </c>
      <c r="F5078" s="48" t="e">
        <f>VLOOKUP(A5078,'TAZ definitions'!$A$1:$E$1902,2,FALSE)</f>
        <v>#N/A</v>
      </c>
      <c r="G5078" s="48" t="e">
        <f>VLOOKUP(A5078,'TAZ definitions'!$A$1:$E$1902,4,FALSE)</f>
        <v>#N/A</v>
      </c>
      <c r="H5078" s="44">
        <v>254311</v>
      </c>
      <c r="I5078" s="44">
        <v>0</v>
      </c>
      <c r="J5078" s="44">
        <v>24835</v>
      </c>
      <c r="K5078" s="44">
        <v>0</v>
      </c>
      <c r="L5078" s="44">
        <v>0</v>
      </c>
      <c r="M5078" s="44">
        <v>0</v>
      </c>
      <c r="N5078" s="44">
        <v>0</v>
      </c>
      <c r="O5078" s="44">
        <v>0</v>
      </c>
      <c r="P5078" s="44">
        <v>0</v>
      </c>
      <c r="Q5078" s="44">
        <v>0</v>
      </c>
      <c r="R5078" s="44">
        <v>18.884739</v>
      </c>
      <c r="S5078" s="44">
        <v>18.801583999999998</v>
      </c>
      <c r="T5078" s="44">
        <v>254311</v>
      </c>
      <c r="U5078" s="44">
        <v>24835</v>
      </c>
      <c r="V5078" s="44">
        <v>0</v>
      </c>
      <c r="W5078" s="44">
        <v>0</v>
      </c>
      <c r="X5078" s="44">
        <v>3135.4524190000002</v>
      </c>
      <c r="Y5078" s="44">
        <v>21637.247689</v>
      </c>
      <c r="Z5078" s="44">
        <v>919.09000100000003</v>
      </c>
      <c r="AA5078" s="44">
        <v>21.152664999999999</v>
      </c>
      <c r="AB5078" s="44">
        <v>0.87613099999999999</v>
      </c>
      <c r="AC5078" s="44">
        <v>0.49615199999999998</v>
      </c>
      <c r="AD5078" s="44">
        <v>5708.0403189999997</v>
      </c>
    </row>
    <row r="5079" spans="1:30" x14ac:dyDescent="0.25">
      <c r="A5079">
        <v>208090</v>
      </c>
      <c r="B5079" t="s">
        <v>515</v>
      </c>
      <c r="C5079" t="s">
        <v>521</v>
      </c>
      <c r="D5079" t="s">
        <v>156</v>
      </c>
      <c r="F5079" s="48" t="e">
        <f>VLOOKUP(A5079,'TAZ definitions'!$A$1:$E$1902,2,FALSE)</f>
        <v>#N/A</v>
      </c>
      <c r="G5079" s="48" t="e">
        <f>VLOOKUP(A5079,'TAZ definitions'!$A$1:$E$1902,4,FALSE)</f>
        <v>#N/A</v>
      </c>
      <c r="H5079" s="44">
        <v>269162</v>
      </c>
      <c r="I5079" s="44">
        <v>0</v>
      </c>
      <c r="J5079" s="44">
        <v>24645</v>
      </c>
      <c r="K5079" s="44">
        <v>0</v>
      </c>
      <c r="L5079" s="44">
        <v>0</v>
      </c>
      <c r="M5079" s="44">
        <v>0</v>
      </c>
      <c r="N5079" s="44">
        <v>0</v>
      </c>
      <c r="O5079" s="44">
        <v>0</v>
      </c>
      <c r="P5079" s="44">
        <v>0</v>
      </c>
      <c r="Q5079" s="44">
        <v>0</v>
      </c>
      <c r="R5079" s="44">
        <v>17.084885</v>
      </c>
      <c r="S5079" s="44">
        <v>17.253768999999998</v>
      </c>
      <c r="T5079" s="44">
        <v>269162</v>
      </c>
      <c r="U5079" s="44">
        <v>24645</v>
      </c>
      <c r="V5079" s="44">
        <v>0</v>
      </c>
      <c r="W5079" s="44">
        <v>0</v>
      </c>
      <c r="X5079" s="44">
        <v>747.793182</v>
      </c>
      <c r="Y5079" s="44">
        <v>42968.560932</v>
      </c>
      <c r="Z5079" s="44">
        <v>1578.197459</v>
      </c>
      <c r="AA5079" s="44">
        <v>37.495123999999997</v>
      </c>
      <c r="AB5079" s="44">
        <v>1.686232</v>
      </c>
      <c r="AC5079" s="44">
        <v>0.90863499999999997</v>
      </c>
      <c r="AD5079" s="44">
        <v>10480.746937</v>
      </c>
    </row>
    <row r="5080" spans="1:30" x14ac:dyDescent="0.25">
      <c r="A5080">
        <v>208091</v>
      </c>
      <c r="B5080" t="s">
        <v>515</v>
      </c>
      <c r="C5080" t="s">
        <v>521</v>
      </c>
      <c r="D5080" t="s">
        <v>521</v>
      </c>
      <c r="F5080" s="48" t="e">
        <f>VLOOKUP(A5080,'TAZ definitions'!$A$1:$E$1902,2,FALSE)</f>
        <v>#N/A</v>
      </c>
      <c r="G5080" s="48" t="e">
        <f>VLOOKUP(A5080,'TAZ definitions'!$A$1:$E$1902,4,FALSE)</f>
        <v>#N/A</v>
      </c>
      <c r="H5080" s="44">
        <v>305942</v>
      </c>
      <c r="I5080" s="44">
        <v>0</v>
      </c>
      <c r="J5080" s="44">
        <v>32134</v>
      </c>
      <c r="K5080" s="44">
        <v>0</v>
      </c>
      <c r="L5080" s="44">
        <v>0</v>
      </c>
      <c r="M5080" s="44">
        <v>0</v>
      </c>
      <c r="N5080" s="44">
        <v>0</v>
      </c>
      <c r="O5080" s="44">
        <v>0</v>
      </c>
      <c r="P5080" s="44">
        <v>0</v>
      </c>
      <c r="Q5080" s="44">
        <v>0</v>
      </c>
      <c r="R5080" s="44">
        <v>15.088843000000001</v>
      </c>
      <c r="S5080" s="44">
        <v>14.542842</v>
      </c>
      <c r="T5080" s="44">
        <v>305942</v>
      </c>
      <c r="U5080" s="44">
        <v>32134</v>
      </c>
      <c r="V5080" s="44">
        <v>0</v>
      </c>
      <c r="W5080" s="44">
        <v>0</v>
      </c>
      <c r="X5080" s="44">
        <v>498597.61647000001</v>
      </c>
      <c r="Y5080" s="44">
        <v>802895.15665300004</v>
      </c>
      <c r="Z5080" s="44">
        <v>49752.687880999998</v>
      </c>
      <c r="AA5080" s="44">
        <v>879.09616800000003</v>
      </c>
      <c r="AB5080" s="44">
        <v>39.696320999999998</v>
      </c>
      <c r="AC5080" s="44">
        <v>24.612639000000001</v>
      </c>
      <c r="AD5080" s="44">
        <v>272551.17688799999</v>
      </c>
    </row>
    <row r="5081" spans="1:30" x14ac:dyDescent="0.25">
      <c r="A5081">
        <v>208092</v>
      </c>
      <c r="B5081" t="s">
        <v>515</v>
      </c>
      <c r="C5081" t="s">
        <v>521</v>
      </c>
      <c r="D5081" t="s">
        <v>521</v>
      </c>
      <c r="F5081" s="48" t="e">
        <f>VLOOKUP(A5081,'TAZ definitions'!$A$1:$E$1902,2,FALSE)</f>
        <v>#N/A</v>
      </c>
      <c r="G5081" s="48" t="e">
        <f>VLOOKUP(A5081,'TAZ definitions'!$A$1:$E$1902,4,FALSE)</f>
        <v>#N/A</v>
      </c>
      <c r="H5081" s="44">
        <v>313020</v>
      </c>
      <c r="I5081" s="44">
        <v>0</v>
      </c>
      <c r="J5081" s="44">
        <v>33036</v>
      </c>
      <c r="K5081" s="44">
        <v>0</v>
      </c>
      <c r="L5081" s="44">
        <v>0</v>
      </c>
      <c r="M5081" s="44">
        <v>0</v>
      </c>
      <c r="N5081" s="44">
        <v>0</v>
      </c>
      <c r="O5081" s="44">
        <v>0</v>
      </c>
      <c r="P5081" s="44">
        <v>0</v>
      </c>
      <c r="Q5081" s="44">
        <v>0</v>
      </c>
      <c r="R5081" s="44">
        <v>14.378436000000001</v>
      </c>
      <c r="S5081" s="44">
        <v>13.668858999999999</v>
      </c>
      <c r="T5081" s="44">
        <v>313020</v>
      </c>
      <c r="U5081" s="44">
        <v>33036</v>
      </c>
      <c r="V5081" s="44">
        <v>0</v>
      </c>
      <c r="W5081" s="44">
        <v>0</v>
      </c>
      <c r="X5081" s="44">
        <v>0</v>
      </c>
      <c r="Y5081" s="44">
        <v>69440.020696000007</v>
      </c>
      <c r="Z5081" s="44">
        <v>3888.288294</v>
      </c>
      <c r="AA5081" s="44">
        <v>76.513270000000006</v>
      </c>
      <c r="AB5081" s="44">
        <v>2.6290290000000001</v>
      </c>
      <c r="AC5081" s="44">
        <v>1.864762</v>
      </c>
      <c r="AD5081" s="44">
        <v>20830.071402000001</v>
      </c>
    </row>
    <row r="5082" spans="1:30" x14ac:dyDescent="0.25">
      <c r="A5082">
        <v>208093</v>
      </c>
      <c r="B5082" t="s">
        <v>515</v>
      </c>
      <c r="C5082" t="s">
        <v>521</v>
      </c>
      <c r="D5082" t="s">
        <v>521</v>
      </c>
      <c r="F5082" s="48" t="e">
        <f>VLOOKUP(A5082,'TAZ definitions'!$A$1:$E$1902,2,FALSE)</f>
        <v>#N/A</v>
      </c>
      <c r="G5082" s="48" t="e">
        <f>VLOOKUP(A5082,'TAZ definitions'!$A$1:$E$1902,4,FALSE)</f>
        <v>#N/A</v>
      </c>
      <c r="H5082" s="44">
        <v>310064</v>
      </c>
      <c r="I5082" s="44">
        <v>0</v>
      </c>
      <c r="J5082" s="44">
        <v>32982</v>
      </c>
      <c r="K5082" s="44">
        <v>0</v>
      </c>
      <c r="L5082" s="44">
        <v>0</v>
      </c>
      <c r="M5082" s="44">
        <v>0</v>
      </c>
      <c r="N5082" s="44">
        <v>0</v>
      </c>
      <c r="O5082" s="44">
        <v>0</v>
      </c>
      <c r="P5082" s="44">
        <v>0</v>
      </c>
      <c r="Q5082" s="44">
        <v>0</v>
      </c>
      <c r="R5082" s="44">
        <v>14.444381</v>
      </c>
      <c r="S5082" s="44">
        <v>14.74166</v>
      </c>
      <c r="T5082" s="44">
        <v>310064</v>
      </c>
      <c r="U5082" s="44">
        <v>32982</v>
      </c>
      <c r="V5082" s="44">
        <v>0</v>
      </c>
      <c r="W5082" s="44">
        <v>0</v>
      </c>
      <c r="X5082" s="44">
        <v>63730.315044000003</v>
      </c>
      <c r="Y5082" s="44">
        <v>130091.280554</v>
      </c>
      <c r="Z5082" s="44">
        <v>6428.8221430000003</v>
      </c>
      <c r="AA5082" s="44">
        <v>127.11210199999999</v>
      </c>
      <c r="AB5082" s="44">
        <v>5.2043049999999997</v>
      </c>
      <c r="AC5082" s="44">
        <v>3.3115350000000001</v>
      </c>
      <c r="AD5082" s="44">
        <v>37470.643345999997</v>
      </c>
    </row>
    <row r="5083" spans="1:30" x14ac:dyDescent="0.25">
      <c r="A5083">
        <v>208094</v>
      </c>
      <c r="B5083" t="s">
        <v>515</v>
      </c>
      <c r="C5083" t="s">
        <v>521</v>
      </c>
      <c r="D5083" t="s">
        <v>527</v>
      </c>
      <c r="F5083" s="48" t="e">
        <f>VLOOKUP(A5083,'TAZ definitions'!$A$1:$E$1902,2,FALSE)</f>
        <v>#N/A</v>
      </c>
      <c r="G5083" s="48" t="e">
        <f>VLOOKUP(A5083,'TAZ definitions'!$A$1:$E$1902,4,FALSE)</f>
        <v>#N/A</v>
      </c>
      <c r="H5083" s="44">
        <v>277657</v>
      </c>
      <c r="I5083" s="44">
        <v>0</v>
      </c>
      <c r="J5083" s="44">
        <v>24488</v>
      </c>
      <c r="K5083" s="44">
        <v>0</v>
      </c>
      <c r="L5083" s="44">
        <v>0</v>
      </c>
      <c r="M5083" s="44">
        <v>0</v>
      </c>
      <c r="N5083" s="44">
        <v>0</v>
      </c>
      <c r="O5083" s="44">
        <v>0</v>
      </c>
      <c r="P5083" s="44">
        <v>0</v>
      </c>
      <c r="Q5083" s="44">
        <v>0</v>
      </c>
      <c r="R5083" s="44">
        <v>17.036543000000002</v>
      </c>
      <c r="S5083" s="44">
        <v>18.052557</v>
      </c>
      <c r="T5083" s="44">
        <v>277657</v>
      </c>
      <c r="U5083" s="44">
        <v>24488</v>
      </c>
      <c r="V5083" s="44">
        <v>0</v>
      </c>
      <c r="W5083" s="44">
        <v>0</v>
      </c>
      <c r="X5083" s="44">
        <v>12124.971243</v>
      </c>
      <c r="Y5083" s="44">
        <v>62856.955869999998</v>
      </c>
      <c r="Z5083" s="44">
        <v>3119.7071190000001</v>
      </c>
      <c r="AA5083" s="44">
        <v>62.815261999999997</v>
      </c>
      <c r="AB5083" s="44">
        <v>2.5407829999999998</v>
      </c>
      <c r="AC5083" s="44">
        <v>1.62778</v>
      </c>
      <c r="AD5083" s="44">
        <v>18510.053465000001</v>
      </c>
    </row>
    <row r="5084" spans="1:30" x14ac:dyDescent="0.25">
      <c r="A5084">
        <v>208095</v>
      </c>
      <c r="B5084" t="s">
        <v>515</v>
      </c>
      <c r="C5084" t="s">
        <v>521</v>
      </c>
      <c r="D5084" t="s">
        <v>521</v>
      </c>
      <c r="F5084" s="48" t="e">
        <f>VLOOKUP(A5084,'TAZ definitions'!$A$1:$E$1902,2,FALSE)</f>
        <v>#N/A</v>
      </c>
      <c r="G5084" s="48" t="e">
        <f>VLOOKUP(A5084,'TAZ definitions'!$A$1:$E$1902,4,FALSE)</f>
        <v>#N/A</v>
      </c>
      <c r="H5084" s="44">
        <v>308188</v>
      </c>
      <c r="I5084" s="44">
        <v>0</v>
      </c>
      <c r="J5084" s="44">
        <v>32853</v>
      </c>
      <c r="K5084" s="44">
        <v>0</v>
      </c>
      <c r="L5084" s="44">
        <v>0</v>
      </c>
      <c r="M5084" s="44">
        <v>0</v>
      </c>
      <c r="N5084" s="44">
        <v>0</v>
      </c>
      <c r="O5084" s="44">
        <v>0</v>
      </c>
      <c r="P5084" s="44">
        <v>0</v>
      </c>
      <c r="Q5084" s="44">
        <v>0</v>
      </c>
      <c r="R5084" s="44">
        <v>14.903427000000001</v>
      </c>
      <c r="S5084" s="44">
        <v>14.368574000000001</v>
      </c>
      <c r="T5084" s="44">
        <v>308188</v>
      </c>
      <c r="U5084" s="44">
        <v>32853</v>
      </c>
      <c r="V5084" s="44">
        <v>0</v>
      </c>
      <c r="W5084" s="44">
        <v>0</v>
      </c>
      <c r="X5084" s="44">
        <v>17388.341745000002</v>
      </c>
      <c r="Y5084" s="44">
        <v>23340.057335000001</v>
      </c>
      <c r="Z5084" s="44">
        <v>1428.7625459999999</v>
      </c>
      <c r="AA5084" s="44">
        <v>25.822179999999999</v>
      </c>
      <c r="AB5084" s="44">
        <v>0.97367099999999995</v>
      </c>
      <c r="AC5084" s="44">
        <v>0.68425499999999995</v>
      </c>
      <c r="AD5084" s="44">
        <v>7600.2232169999997</v>
      </c>
    </row>
    <row r="5085" spans="1:30" x14ac:dyDescent="0.25">
      <c r="A5085">
        <v>208096</v>
      </c>
      <c r="B5085" t="s">
        <v>515</v>
      </c>
      <c r="C5085" t="s">
        <v>521</v>
      </c>
      <c r="D5085" t="s">
        <v>521</v>
      </c>
      <c r="F5085" s="48" t="e">
        <f>VLOOKUP(A5085,'TAZ definitions'!$A$1:$E$1902,2,FALSE)</f>
        <v>#N/A</v>
      </c>
      <c r="G5085" s="48" t="e">
        <f>VLOOKUP(A5085,'TAZ definitions'!$A$1:$E$1902,4,FALSE)</f>
        <v>#N/A</v>
      </c>
      <c r="H5085" s="44">
        <v>303325</v>
      </c>
      <c r="I5085" s="44">
        <v>0</v>
      </c>
      <c r="J5085" s="44">
        <v>31856</v>
      </c>
      <c r="K5085" s="44">
        <v>0</v>
      </c>
      <c r="L5085" s="44">
        <v>0</v>
      </c>
      <c r="M5085" s="44">
        <v>0</v>
      </c>
      <c r="N5085" s="44">
        <v>0</v>
      </c>
      <c r="O5085" s="44">
        <v>0</v>
      </c>
      <c r="P5085" s="44">
        <v>0</v>
      </c>
      <c r="Q5085" s="44">
        <v>0</v>
      </c>
      <c r="R5085" s="44">
        <v>14.487667999999999</v>
      </c>
      <c r="S5085" s="44">
        <v>14.407342999999999</v>
      </c>
      <c r="T5085" s="44">
        <v>303325</v>
      </c>
      <c r="U5085" s="44">
        <v>31855.998047000001</v>
      </c>
      <c r="V5085" s="44">
        <v>0</v>
      </c>
      <c r="W5085" s="44">
        <v>0</v>
      </c>
      <c r="X5085" s="44">
        <v>77221.183885000006</v>
      </c>
      <c r="Y5085" s="44">
        <v>188379.74773999999</v>
      </c>
      <c r="Z5085" s="44">
        <v>10038.275648999999</v>
      </c>
      <c r="AA5085" s="44">
        <v>196.706298</v>
      </c>
      <c r="AB5085" s="44">
        <v>7.3934069999999998</v>
      </c>
      <c r="AC5085" s="44">
        <v>4.928998</v>
      </c>
      <c r="AD5085" s="44">
        <v>55661.953589999997</v>
      </c>
    </row>
    <row r="5086" spans="1:30" x14ac:dyDescent="0.25">
      <c r="A5086">
        <v>208097</v>
      </c>
      <c r="B5086" t="s">
        <v>515</v>
      </c>
      <c r="C5086" t="s">
        <v>521</v>
      </c>
      <c r="D5086" t="s">
        <v>521</v>
      </c>
      <c r="F5086" s="48" t="e">
        <f>VLOOKUP(A5086,'TAZ definitions'!$A$1:$E$1902,2,FALSE)</f>
        <v>#N/A</v>
      </c>
      <c r="G5086" s="48" t="e">
        <f>VLOOKUP(A5086,'TAZ definitions'!$A$1:$E$1902,4,FALSE)</f>
        <v>#N/A</v>
      </c>
      <c r="H5086" s="44">
        <v>328386</v>
      </c>
      <c r="I5086" s="44">
        <v>2161</v>
      </c>
      <c r="J5086" s="44">
        <v>36017</v>
      </c>
      <c r="K5086" s="44">
        <v>278</v>
      </c>
      <c r="L5086" s="44">
        <v>0</v>
      </c>
      <c r="M5086" s="44">
        <v>0</v>
      </c>
      <c r="N5086" s="44">
        <v>0</v>
      </c>
      <c r="O5086" s="44">
        <v>0</v>
      </c>
      <c r="P5086" s="44">
        <v>104.00859800000001</v>
      </c>
      <c r="Q5086" s="44">
        <v>105.887283</v>
      </c>
      <c r="R5086" s="44">
        <v>15.649386</v>
      </c>
      <c r="S5086" s="44">
        <v>15.453837</v>
      </c>
      <c r="T5086" s="44">
        <v>328056.09375</v>
      </c>
      <c r="U5086" s="44">
        <v>35980.863280999998</v>
      </c>
      <c r="V5086" s="44">
        <v>0</v>
      </c>
      <c r="W5086" s="44">
        <v>0</v>
      </c>
      <c r="X5086" s="44">
        <v>26569.925664999999</v>
      </c>
      <c r="Y5086" s="44">
        <v>79345.391889000006</v>
      </c>
      <c r="Z5086" s="44">
        <v>4845.9822670000003</v>
      </c>
      <c r="AA5086" s="44">
        <v>90.698956999999993</v>
      </c>
      <c r="AB5086" s="44">
        <v>3.314187</v>
      </c>
      <c r="AC5086" s="44">
        <v>2.2905980000000001</v>
      </c>
      <c r="AD5086" s="44">
        <v>25596.843846</v>
      </c>
    </row>
    <row r="5087" spans="1:30" x14ac:dyDescent="0.25">
      <c r="A5087">
        <v>208098</v>
      </c>
      <c r="B5087" t="s">
        <v>515</v>
      </c>
      <c r="C5087" t="s">
        <v>521</v>
      </c>
      <c r="D5087" t="s">
        <v>521</v>
      </c>
      <c r="F5087" s="48" t="e">
        <f>VLOOKUP(A5087,'TAZ definitions'!$A$1:$E$1902,2,FALSE)</f>
        <v>#N/A</v>
      </c>
      <c r="G5087" s="48" t="e">
        <f>VLOOKUP(A5087,'TAZ definitions'!$A$1:$E$1902,4,FALSE)</f>
        <v>#N/A</v>
      </c>
      <c r="H5087" s="44">
        <v>311400</v>
      </c>
      <c r="I5087" s="44">
        <v>0</v>
      </c>
      <c r="J5087" s="44">
        <v>33956</v>
      </c>
      <c r="K5087" s="44">
        <v>0</v>
      </c>
      <c r="L5087" s="44">
        <v>0</v>
      </c>
      <c r="M5087" s="44">
        <v>0</v>
      </c>
      <c r="N5087" s="44">
        <v>0</v>
      </c>
      <c r="O5087" s="44">
        <v>0</v>
      </c>
      <c r="P5087" s="44">
        <v>119.155548</v>
      </c>
      <c r="Q5087" s="44">
        <v>118.094261</v>
      </c>
      <c r="R5087" s="44">
        <v>15.07161</v>
      </c>
      <c r="S5087" s="44">
        <v>14.18573</v>
      </c>
      <c r="T5087" s="44">
        <v>311398.125</v>
      </c>
      <c r="U5087" s="44">
        <v>33955.796875</v>
      </c>
      <c r="V5087" s="44">
        <v>0</v>
      </c>
      <c r="W5087" s="44">
        <v>0</v>
      </c>
      <c r="X5087" s="44">
        <v>0</v>
      </c>
      <c r="Y5087" s="44">
        <v>60331.957853</v>
      </c>
      <c r="Z5087" s="44">
        <v>2990.985936</v>
      </c>
      <c r="AA5087" s="44">
        <v>59.670484000000002</v>
      </c>
      <c r="AB5087" s="44">
        <v>2.069191</v>
      </c>
      <c r="AC5087" s="44">
        <v>1.469649</v>
      </c>
      <c r="AD5087" s="44">
        <v>16587.496432</v>
      </c>
    </row>
    <row r="5088" spans="1:30" x14ac:dyDescent="0.25">
      <c r="A5088">
        <v>208099</v>
      </c>
      <c r="B5088" t="s">
        <v>515</v>
      </c>
      <c r="C5088" t="s">
        <v>521</v>
      </c>
      <c r="D5088" t="s">
        <v>521</v>
      </c>
      <c r="F5088" s="48" t="e">
        <f>VLOOKUP(A5088,'TAZ definitions'!$A$1:$E$1902,2,FALSE)</f>
        <v>#N/A</v>
      </c>
      <c r="G5088" s="48" t="e">
        <f>VLOOKUP(A5088,'TAZ definitions'!$A$1:$E$1902,4,FALSE)</f>
        <v>#N/A</v>
      </c>
      <c r="H5088" s="44">
        <v>323949</v>
      </c>
      <c r="I5088" s="44">
        <v>0</v>
      </c>
      <c r="J5088" s="44">
        <v>35249</v>
      </c>
      <c r="K5088" s="44">
        <v>0</v>
      </c>
      <c r="L5088" s="44">
        <v>0</v>
      </c>
      <c r="M5088" s="44">
        <v>0</v>
      </c>
      <c r="N5088" s="44">
        <v>0</v>
      </c>
      <c r="O5088" s="44">
        <v>0</v>
      </c>
      <c r="P5088" s="44">
        <v>130.95433</v>
      </c>
      <c r="Q5088" s="44">
        <v>126.54872899999999</v>
      </c>
      <c r="R5088" s="44">
        <v>17.244959000000001</v>
      </c>
      <c r="S5088" s="44">
        <v>17.148147999999999</v>
      </c>
      <c r="T5088" s="44">
        <v>323947.78125</v>
      </c>
      <c r="U5088" s="44">
        <v>35248.867187999997</v>
      </c>
      <c r="V5088" s="44">
        <v>0</v>
      </c>
      <c r="W5088" s="44">
        <v>0</v>
      </c>
      <c r="X5088" s="44">
        <v>0</v>
      </c>
      <c r="Y5088" s="44">
        <v>1567.1140210000001</v>
      </c>
      <c r="Z5088" s="44">
        <v>62.874906000000003</v>
      </c>
      <c r="AA5088" s="44">
        <v>1.38056</v>
      </c>
      <c r="AB5088" s="44">
        <v>5.5731000000000003E-2</v>
      </c>
      <c r="AC5088" s="44">
        <v>3.4401000000000001E-2</v>
      </c>
      <c r="AD5088" s="44">
        <v>399.36087600000002</v>
      </c>
    </row>
    <row r="5089" spans="1:30" x14ac:dyDescent="0.25">
      <c r="A5089">
        <v>208100</v>
      </c>
      <c r="B5089" t="s">
        <v>515</v>
      </c>
      <c r="C5089" t="s">
        <v>521</v>
      </c>
      <c r="D5089" t="s">
        <v>521</v>
      </c>
      <c r="F5089" s="48" t="e">
        <f>VLOOKUP(A5089,'TAZ definitions'!$A$1:$E$1902,2,FALSE)</f>
        <v>#N/A</v>
      </c>
      <c r="G5089" s="48" t="e">
        <f>VLOOKUP(A5089,'TAZ definitions'!$A$1:$E$1902,4,FALSE)</f>
        <v>#N/A</v>
      </c>
      <c r="H5089" s="44">
        <v>323196</v>
      </c>
      <c r="I5089" s="44">
        <v>0</v>
      </c>
      <c r="J5089" s="44">
        <v>34392</v>
      </c>
      <c r="K5089" s="44">
        <v>0</v>
      </c>
      <c r="L5089" s="44">
        <v>0</v>
      </c>
      <c r="M5089" s="44">
        <v>0</v>
      </c>
      <c r="N5089" s="44">
        <v>0</v>
      </c>
      <c r="O5089" s="44">
        <v>0</v>
      </c>
      <c r="P5089" s="44">
        <v>114.88904599999999</v>
      </c>
      <c r="Q5089" s="44">
        <v>112.690926</v>
      </c>
      <c r="R5089" s="44">
        <v>14.96842</v>
      </c>
      <c r="S5089" s="44">
        <v>14.58033</v>
      </c>
      <c r="T5089" s="44">
        <v>323194.25</v>
      </c>
      <c r="U5089" s="44">
        <v>34391.816405999998</v>
      </c>
      <c r="V5089" s="44">
        <v>0</v>
      </c>
      <c r="W5089" s="44">
        <v>0</v>
      </c>
      <c r="X5089" s="44">
        <v>35231.200771999997</v>
      </c>
      <c r="Y5089" s="44">
        <v>125776.658274</v>
      </c>
      <c r="Z5089" s="44">
        <v>7735.5284579999998</v>
      </c>
      <c r="AA5089" s="44">
        <v>144.214234</v>
      </c>
      <c r="AB5089" s="44">
        <v>5.0111160000000003</v>
      </c>
      <c r="AC5089" s="44">
        <v>3.5917110000000001</v>
      </c>
      <c r="AD5089" s="44">
        <v>39983.832517000003</v>
      </c>
    </row>
    <row r="5090" spans="1:30" x14ac:dyDescent="0.25">
      <c r="A5090">
        <v>208101</v>
      </c>
      <c r="B5090" t="s">
        <v>515</v>
      </c>
      <c r="C5090" t="s">
        <v>521</v>
      </c>
      <c r="D5090" t="s">
        <v>527</v>
      </c>
      <c r="F5090" s="48" t="e">
        <f>VLOOKUP(A5090,'TAZ definitions'!$A$1:$E$1902,2,FALSE)</f>
        <v>#N/A</v>
      </c>
      <c r="G5090" s="48" t="e">
        <f>VLOOKUP(A5090,'TAZ definitions'!$A$1:$E$1902,4,FALSE)</f>
        <v>#N/A</v>
      </c>
      <c r="H5090" s="44">
        <v>283417</v>
      </c>
      <c r="I5090" s="44">
        <v>0</v>
      </c>
      <c r="J5090" s="44">
        <v>26095</v>
      </c>
      <c r="K5090" s="44">
        <v>0</v>
      </c>
      <c r="L5090" s="44">
        <v>0</v>
      </c>
      <c r="M5090" s="44">
        <v>0</v>
      </c>
      <c r="N5090" s="44">
        <v>0</v>
      </c>
      <c r="O5090" s="44">
        <v>0</v>
      </c>
      <c r="P5090" s="44">
        <v>0</v>
      </c>
      <c r="Q5090" s="44">
        <v>0</v>
      </c>
      <c r="R5090" s="44">
        <v>17.712945999999999</v>
      </c>
      <c r="S5090" s="44">
        <v>19.095617000000001</v>
      </c>
      <c r="T5090" s="44">
        <v>283417</v>
      </c>
      <c r="U5090" s="44">
        <v>26095</v>
      </c>
      <c r="V5090" s="44">
        <v>0</v>
      </c>
      <c r="W5090" s="44">
        <v>0</v>
      </c>
      <c r="X5090" s="44">
        <v>62316.020858999997</v>
      </c>
      <c r="Y5090" s="44">
        <v>105926.367407</v>
      </c>
      <c r="Z5090" s="44">
        <v>2877.7355200000002</v>
      </c>
      <c r="AA5090" s="44">
        <v>112.808767</v>
      </c>
      <c r="AB5090" s="44">
        <v>5.8754010000000001</v>
      </c>
      <c r="AC5090" s="44">
        <v>2.091218</v>
      </c>
      <c r="AD5090" s="44">
        <v>24971.516341999999</v>
      </c>
    </row>
    <row r="5091" spans="1:30" x14ac:dyDescent="0.25">
      <c r="A5091">
        <v>208102</v>
      </c>
      <c r="B5091" t="s">
        <v>515</v>
      </c>
      <c r="C5091" t="s">
        <v>521</v>
      </c>
      <c r="D5091" t="s">
        <v>527</v>
      </c>
      <c r="F5091" s="48" t="e">
        <f>VLOOKUP(A5091,'TAZ definitions'!$A$1:$E$1902,2,FALSE)</f>
        <v>#N/A</v>
      </c>
      <c r="G5091" s="48" t="e">
        <f>VLOOKUP(A5091,'TAZ definitions'!$A$1:$E$1902,4,FALSE)</f>
        <v>#N/A</v>
      </c>
      <c r="H5091" s="44">
        <v>262791</v>
      </c>
      <c r="I5091" s="44">
        <v>0</v>
      </c>
      <c r="J5091" s="44">
        <v>22717</v>
      </c>
      <c r="K5091" s="44">
        <v>0</v>
      </c>
      <c r="L5091" s="44">
        <v>0</v>
      </c>
      <c r="M5091" s="44">
        <v>0</v>
      </c>
      <c r="N5091" s="44">
        <v>0</v>
      </c>
      <c r="O5091" s="44">
        <v>0</v>
      </c>
      <c r="P5091" s="44">
        <v>0</v>
      </c>
      <c r="Q5091" s="44">
        <v>0</v>
      </c>
      <c r="R5091" s="44">
        <v>17.209841000000001</v>
      </c>
      <c r="S5091" s="44">
        <v>18.223386999999999</v>
      </c>
      <c r="T5091" s="44">
        <v>262791</v>
      </c>
      <c r="U5091" s="44">
        <v>22717</v>
      </c>
      <c r="V5091" s="44">
        <v>0</v>
      </c>
      <c r="W5091" s="44">
        <v>0</v>
      </c>
      <c r="X5091" s="44">
        <v>0</v>
      </c>
      <c r="Y5091" s="44">
        <v>11893.347473</v>
      </c>
      <c r="Z5091" s="44">
        <v>322.73379499999999</v>
      </c>
      <c r="AA5091" s="44">
        <v>9.7008880000000008</v>
      </c>
      <c r="AB5091" s="44">
        <v>0.51132599999999995</v>
      </c>
      <c r="AC5091" s="44">
        <v>0.221973</v>
      </c>
      <c r="AD5091" s="44">
        <v>2583.5651859999998</v>
      </c>
    </row>
    <row r="5092" spans="1:30" x14ac:dyDescent="0.25">
      <c r="A5092">
        <v>208103</v>
      </c>
      <c r="B5092" t="s">
        <v>515</v>
      </c>
      <c r="C5092" t="s">
        <v>521</v>
      </c>
      <c r="D5092" t="s">
        <v>527</v>
      </c>
      <c r="F5092" s="48" t="e">
        <f>VLOOKUP(A5092,'TAZ definitions'!$A$1:$E$1902,2,FALSE)</f>
        <v>#N/A</v>
      </c>
      <c r="G5092" s="48" t="e">
        <f>VLOOKUP(A5092,'TAZ definitions'!$A$1:$E$1902,4,FALSE)</f>
        <v>#N/A</v>
      </c>
      <c r="H5092" s="44">
        <v>251881</v>
      </c>
      <c r="I5092" s="44">
        <v>0</v>
      </c>
      <c r="J5092" s="44">
        <v>21765</v>
      </c>
      <c r="K5092" s="44">
        <v>0</v>
      </c>
      <c r="L5092" s="44">
        <v>0</v>
      </c>
      <c r="M5092" s="44">
        <v>0</v>
      </c>
      <c r="N5092" s="44">
        <v>0</v>
      </c>
      <c r="O5092" s="44">
        <v>0</v>
      </c>
      <c r="P5092" s="44">
        <v>0</v>
      </c>
      <c r="Q5092" s="44">
        <v>0</v>
      </c>
      <c r="R5092" s="44">
        <v>15.697334</v>
      </c>
      <c r="S5092" s="44">
        <v>16.563556999999999</v>
      </c>
      <c r="T5092" s="44">
        <v>251881</v>
      </c>
      <c r="U5092" s="44">
        <v>21765</v>
      </c>
      <c r="V5092" s="44">
        <v>0</v>
      </c>
      <c r="W5092" s="44">
        <v>0</v>
      </c>
      <c r="X5092" s="44">
        <v>0</v>
      </c>
      <c r="Y5092" s="44">
        <v>0</v>
      </c>
      <c r="Z5092" s="44">
        <v>0</v>
      </c>
      <c r="AA5092" s="44">
        <v>0</v>
      </c>
      <c r="AB5092" s="44">
        <v>0</v>
      </c>
      <c r="AC5092" s="44">
        <v>0</v>
      </c>
      <c r="AD5092" s="44">
        <v>0</v>
      </c>
    </row>
    <row r="5093" spans="1:30" x14ac:dyDescent="0.25">
      <c r="A5093">
        <v>208104</v>
      </c>
      <c r="B5093" t="s">
        <v>515</v>
      </c>
      <c r="C5093" t="s">
        <v>521</v>
      </c>
      <c r="D5093" t="s">
        <v>529</v>
      </c>
      <c r="F5093" s="48" t="e">
        <f>VLOOKUP(A5093,'TAZ definitions'!$A$1:$E$1902,2,FALSE)</f>
        <v>#N/A</v>
      </c>
      <c r="G5093" s="48" t="e">
        <f>VLOOKUP(A5093,'TAZ definitions'!$A$1:$E$1902,4,FALSE)</f>
        <v>#N/A</v>
      </c>
      <c r="H5093" s="44">
        <v>275634</v>
      </c>
      <c r="I5093" s="44">
        <v>0</v>
      </c>
      <c r="J5093" s="44">
        <v>28525</v>
      </c>
      <c r="K5093" s="44">
        <v>0</v>
      </c>
      <c r="L5093" s="44">
        <v>0</v>
      </c>
      <c r="M5093" s="44">
        <v>0</v>
      </c>
      <c r="N5093" s="44">
        <v>0</v>
      </c>
      <c r="O5093" s="44">
        <v>0</v>
      </c>
      <c r="P5093" s="44">
        <v>0</v>
      </c>
      <c r="Q5093" s="44">
        <v>0</v>
      </c>
      <c r="R5093" s="44">
        <v>15.637969</v>
      </c>
      <c r="S5093" s="44">
        <v>15.489715</v>
      </c>
      <c r="T5093" s="44">
        <v>275634</v>
      </c>
      <c r="U5093" s="44">
        <v>28525</v>
      </c>
      <c r="V5093" s="44">
        <v>0</v>
      </c>
      <c r="W5093" s="44">
        <v>0</v>
      </c>
      <c r="X5093" s="44">
        <v>275142.66752000002</v>
      </c>
      <c r="Y5093" s="44">
        <v>421333.09704800003</v>
      </c>
      <c r="Z5093" s="44">
        <v>12054.356421</v>
      </c>
      <c r="AA5093" s="44">
        <v>371.62670900000001</v>
      </c>
      <c r="AB5093" s="44">
        <v>19.865832000000001</v>
      </c>
      <c r="AC5093" s="44">
        <v>8.3710039999999992</v>
      </c>
      <c r="AD5093" s="44">
        <v>99834.264358</v>
      </c>
    </row>
    <row r="5094" spans="1:30" x14ac:dyDescent="0.25">
      <c r="A5094">
        <v>208105</v>
      </c>
      <c r="B5094" t="s">
        <v>515</v>
      </c>
      <c r="C5094" t="s">
        <v>521</v>
      </c>
      <c r="D5094" t="s">
        <v>529</v>
      </c>
      <c r="F5094" s="48" t="e">
        <f>VLOOKUP(A5094,'TAZ definitions'!$A$1:$E$1902,2,FALSE)</f>
        <v>#N/A</v>
      </c>
      <c r="G5094" s="48" t="e">
        <f>VLOOKUP(A5094,'TAZ definitions'!$A$1:$E$1902,4,FALSE)</f>
        <v>#N/A</v>
      </c>
      <c r="H5094" s="44">
        <v>303126</v>
      </c>
      <c r="I5094" s="44">
        <v>0</v>
      </c>
      <c r="J5094" s="44">
        <v>31802</v>
      </c>
      <c r="K5094" s="44">
        <v>0</v>
      </c>
      <c r="L5094" s="44">
        <v>0</v>
      </c>
      <c r="M5094" s="44">
        <v>0</v>
      </c>
      <c r="N5094" s="44">
        <v>0</v>
      </c>
      <c r="O5094" s="44">
        <v>0</v>
      </c>
      <c r="P5094" s="44">
        <v>0</v>
      </c>
      <c r="Q5094" s="44">
        <v>0</v>
      </c>
      <c r="R5094" s="44">
        <v>16.242704</v>
      </c>
      <c r="S5094" s="44">
        <v>16.109991000000001</v>
      </c>
      <c r="T5094" s="44">
        <v>303126</v>
      </c>
      <c r="U5094" s="44">
        <v>31802</v>
      </c>
      <c r="V5094" s="44">
        <v>0</v>
      </c>
      <c r="W5094" s="44">
        <v>0</v>
      </c>
      <c r="X5094" s="44">
        <v>0</v>
      </c>
      <c r="Y5094" s="44">
        <v>30631.265103999998</v>
      </c>
      <c r="Z5094" s="44">
        <v>840.49269200000003</v>
      </c>
      <c r="AA5094" s="44">
        <v>25.141071</v>
      </c>
      <c r="AB5094" s="44">
        <v>1.298395</v>
      </c>
      <c r="AC5094" s="44">
        <v>0.57023000000000001</v>
      </c>
      <c r="AD5094" s="44">
        <v>6594.5828039999997</v>
      </c>
    </row>
    <row r="5095" spans="1:30" x14ac:dyDescent="0.25">
      <c r="A5095">
        <v>208106</v>
      </c>
      <c r="B5095" t="s">
        <v>515</v>
      </c>
      <c r="C5095" t="s">
        <v>521</v>
      </c>
      <c r="D5095" t="s">
        <v>529</v>
      </c>
      <c r="F5095" s="48" t="e">
        <f>VLOOKUP(A5095,'TAZ definitions'!$A$1:$E$1902,2,FALSE)</f>
        <v>#N/A</v>
      </c>
      <c r="G5095" s="48" t="e">
        <f>VLOOKUP(A5095,'TAZ definitions'!$A$1:$E$1902,4,FALSE)</f>
        <v>#N/A</v>
      </c>
      <c r="H5095" s="44">
        <v>298728</v>
      </c>
      <c r="I5095" s="44">
        <v>0</v>
      </c>
      <c r="J5095" s="44">
        <v>31097</v>
      </c>
      <c r="K5095" s="44">
        <v>0</v>
      </c>
      <c r="L5095" s="44">
        <v>0</v>
      </c>
      <c r="M5095" s="44">
        <v>0</v>
      </c>
      <c r="N5095" s="44">
        <v>0</v>
      </c>
      <c r="O5095" s="44">
        <v>0</v>
      </c>
      <c r="P5095" s="44">
        <v>0</v>
      </c>
      <c r="Q5095" s="44">
        <v>0</v>
      </c>
      <c r="R5095" s="44">
        <v>15.915804</v>
      </c>
      <c r="S5095" s="44">
        <v>15.837799</v>
      </c>
      <c r="T5095" s="44">
        <v>298728</v>
      </c>
      <c r="U5095" s="44">
        <v>31097</v>
      </c>
      <c r="V5095" s="44">
        <v>0</v>
      </c>
      <c r="W5095" s="44">
        <v>0</v>
      </c>
      <c r="X5095" s="44">
        <v>271425.15075099998</v>
      </c>
      <c r="Y5095" s="44">
        <v>398810.73439599999</v>
      </c>
      <c r="Z5095" s="44">
        <v>11045.076951999999</v>
      </c>
      <c r="AA5095" s="44">
        <v>352.69857300000001</v>
      </c>
      <c r="AB5095" s="44">
        <v>19.144673000000001</v>
      </c>
      <c r="AC5095" s="44">
        <v>7.9096409999999997</v>
      </c>
      <c r="AD5095" s="44">
        <v>94216.973429999998</v>
      </c>
    </row>
    <row r="5096" spans="1:30" x14ac:dyDescent="0.25">
      <c r="A5096">
        <v>208107</v>
      </c>
      <c r="B5096" t="s">
        <v>515</v>
      </c>
      <c r="C5096" t="s">
        <v>521</v>
      </c>
      <c r="D5096" t="s">
        <v>156</v>
      </c>
      <c r="F5096" s="48" t="e">
        <f>VLOOKUP(A5096,'TAZ definitions'!$A$1:$E$1902,2,FALSE)</f>
        <v>#N/A</v>
      </c>
      <c r="G5096" s="48" t="e">
        <f>VLOOKUP(A5096,'TAZ definitions'!$A$1:$E$1902,4,FALSE)</f>
        <v>#N/A</v>
      </c>
      <c r="H5096" s="44">
        <v>311765</v>
      </c>
      <c r="I5096" s="44">
        <v>0</v>
      </c>
      <c r="J5096" s="44">
        <v>28359</v>
      </c>
      <c r="K5096" s="44">
        <v>0</v>
      </c>
      <c r="L5096" s="44">
        <v>0</v>
      </c>
      <c r="M5096" s="44">
        <v>0</v>
      </c>
      <c r="N5096" s="44">
        <v>0</v>
      </c>
      <c r="O5096" s="44">
        <v>0</v>
      </c>
      <c r="P5096" s="44">
        <v>0</v>
      </c>
      <c r="Q5096" s="44">
        <v>0</v>
      </c>
      <c r="R5096" s="44">
        <v>16.125005999999999</v>
      </c>
      <c r="S5096" s="44">
        <v>16.495377999999999</v>
      </c>
      <c r="T5096" s="44">
        <v>311765</v>
      </c>
      <c r="U5096" s="44">
        <v>28359</v>
      </c>
      <c r="V5096" s="44">
        <v>0</v>
      </c>
      <c r="W5096" s="44">
        <v>0</v>
      </c>
      <c r="X5096" s="44">
        <v>0</v>
      </c>
      <c r="Y5096" s="44">
        <v>69175.933709000004</v>
      </c>
      <c r="Z5096" s="44">
        <v>2186.0095540000002</v>
      </c>
      <c r="AA5096" s="44">
        <v>58.541615999999998</v>
      </c>
      <c r="AB5096" s="44">
        <v>2.8128340000000001</v>
      </c>
      <c r="AC5096" s="44">
        <v>1.357356</v>
      </c>
      <c r="AD5096" s="44">
        <v>15642.195356</v>
      </c>
    </row>
    <row r="5097" spans="1:30" x14ac:dyDescent="0.25">
      <c r="A5097">
        <v>208108</v>
      </c>
      <c r="B5097" t="s">
        <v>515</v>
      </c>
      <c r="C5097" t="s">
        <v>521</v>
      </c>
      <c r="D5097" t="s">
        <v>156</v>
      </c>
      <c r="F5097" s="48" t="e">
        <f>VLOOKUP(A5097,'TAZ definitions'!$A$1:$E$1902,2,FALSE)</f>
        <v>#N/A</v>
      </c>
      <c r="G5097" s="48" t="e">
        <f>VLOOKUP(A5097,'TAZ definitions'!$A$1:$E$1902,4,FALSE)</f>
        <v>#N/A</v>
      </c>
      <c r="H5097" s="44">
        <v>303722</v>
      </c>
      <c r="I5097" s="44">
        <v>0</v>
      </c>
      <c r="J5097" s="44">
        <v>27340</v>
      </c>
      <c r="K5097" s="44">
        <v>0</v>
      </c>
      <c r="L5097" s="44">
        <v>0</v>
      </c>
      <c r="M5097" s="44">
        <v>0</v>
      </c>
      <c r="N5097" s="44">
        <v>0</v>
      </c>
      <c r="O5097" s="44">
        <v>0</v>
      </c>
      <c r="P5097" s="44">
        <v>0</v>
      </c>
      <c r="Q5097" s="44">
        <v>0</v>
      </c>
      <c r="R5097" s="44">
        <v>16.739864000000001</v>
      </c>
      <c r="S5097" s="44">
        <v>16.967784999999999</v>
      </c>
      <c r="T5097" s="44">
        <v>303722</v>
      </c>
      <c r="U5097" s="44">
        <v>27340.001952999999</v>
      </c>
      <c r="V5097" s="44">
        <v>0</v>
      </c>
      <c r="W5097" s="44">
        <v>0</v>
      </c>
      <c r="X5097" s="44">
        <v>74987.727832999997</v>
      </c>
      <c r="Y5097" s="44">
        <v>124444.036958</v>
      </c>
      <c r="Z5097" s="44">
        <v>4193.7883089999996</v>
      </c>
      <c r="AA5097" s="44">
        <v>112.013024</v>
      </c>
      <c r="AB5097" s="44">
        <v>5.4179190000000004</v>
      </c>
      <c r="AC5097" s="44">
        <v>2.5505260000000001</v>
      </c>
      <c r="AD5097" s="44">
        <v>29726.598432999999</v>
      </c>
    </row>
    <row r="5098" spans="1:30" x14ac:dyDescent="0.25">
      <c r="A5098">
        <v>208109</v>
      </c>
      <c r="B5098" t="s">
        <v>515</v>
      </c>
      <c r="C5098" t="s">
        <v>521</v>
      </c>
      <c r="D5098" t="s">
        <v>156</v>
      </c>
      <c r="F5098" s="48" t="e">
        <f>VLOOKUP(A5098,'TAZ definitions'!$A$1:$E$1902,2,FALSE)</f>
        <v>#N/A</v>
      </c>
      <c r="G5098" s="48" t="e">
        <f>VLOOKUP(A5098,'TAZ definitions'!$A$1:$E$1902,4,FALSE)</f>
        <v>#N/A</v>
      </c>
      <c r="H5098" s="44">
        <v>282437</v>
      </c>
      <c r="I5098" s="44">
        <v>0</v>
      </c>
      <c r="J5098" s="44">
        <v>25833</v>
      </c>
      <c r="K5098" s="44">
        <v>0</v>
      </c>
      <c r="L5098" s="44">
        <v>0</v>
      </c>
      <c r="M5098" s="44">
        <v>0</v>
      </c>
      <c r="N5098" s="44">
        <v>0</v>
      </c>
      <c r="O5098" s="44">
        <v>0</v>
      </c>
      <c r="P5098" s="44">
        <v>0</v>
      </c>
      <c r="Q5098" s="44">
        <v>0</v>
      </c>
      <c r="R5098" s="44">
        <v>17.140616999999999</v>
      </c>
      <c r="S5098" s="44">
        <v>17.349318</v>
      </c>
      <c r="T5098" s="44">
        <v>282437</v>
      </c>
      <c r="U5098" s="44">
        <v>25833</v>
      </c>
      <c r="V5098" s="44">
        <v>0</v>
      </c>
      <c r="W5098" s="44">
        <v>0</v>
      </c>
      <c r="X5098" s="44">
        <v>10955.986854999999</v>
      </c>
      <c r="Y5098" s="44">
        <v>34267.064350000001</v>
      </c>
      <c r="Z5098" s="44">
        <v>1279.7005380000001</v>
      </c>
      <c r="AA5098" s="44">
        <v>31.07694</v>
      </c>
      <c r="AB5098" s="44">
        <v>1.4083030000000001</v>
      </c>
      <c r="AC5098" s="44">
        <v>0.73568900000000004</v>
      </c>
      <c r="AD5098" s="44">
        <v>8539.151527</v>
      </c>
    </row>
    <row r="5099" spans="1:30" x14ac:dyDescent="0.25">
      <c r="A5099">
        <v>208110</v>
      </c>
      <c r="B5099" t="s">
        <v>515</v>
      </c>
      <c r="C5099" t="s">
        <v>521</v>
      </c>
      <c r="D5099" t="s">
        <v>521</v>
      </c>
      <c r="F5099" s="48" t="e">
        <f>VLOOKUP(A5099,'TAZ definitions'!$A$1:$E$1902,2,FALSE)</f>
        <v>#N/A</v>
      </c>
      <c r="G5099" s="48" t="e">
        <f>VLOOKUP(A5099,'TAZ definitions'!$A$1:$E$1902,4,FALSE)</f>
        <v>#N/A</v>
      </c>
      <c r="H5099" s="44">
        <v>301192</v>
      </c>
      <c r="I5099" s="44">
        <v>0</v>
      </c>
      <c r="J5099" s="44">
        <v>31744</v>
      </c>
      <c r="K5099" s="44">
        <v>0</v>
      </c>
      <c r="L5099" s="44">
        <v>0</v>
      </c>
      <c r="M5099" s="44">
        <v>0</v>
      </c>
      <c r="N5099" s="44">
        <v>0</v>
      </c>
      <c r="O5099" s="44">
        <v>0</v>
      </c>
      <c r="P5099" s="44">
        <v>0</v>
      </c>
      <c r="Q5099" s="44">
        <v>0</v>
      </c>
      <c r="R5099" s="44">
        <v>15.212062</v>
      </c>
      <c r="S5099" s="44">
        <v>15.167740999999999</v>
      </c>
      <c r="T5099" s="44">
        <v>301192</v>
      </c>
      <c r="U5099" s="44">
        <v>31744</v>
      </c>
      <c r="V5099" s="44">
        <v>0</v>
      </c>
      <c r="W5099" s="44">
        <v>0</v>
      </c>
      <c r="X5099" s="44">
        <v>15993.80586</v>
      </c>
      <c r="Y5099" s="44">
        <v>121692.053614</v>
      </c>
      <c r="Z5099" s="44">
        <v>7174.3438509999996</v>
      </c>
      <c r="AA5099" s="44">
        <v>135.34094200000001</v>
      </c>
      <c r="AB5099" s="44">
        <v>4.9982449999999998</v>
      </c>
      <c r="AC5099" s="44">
        <v>3.400217</v>
      </c>
      <c r="AD5099" s="44">
        <v>38045.598585</v>
      </c>
    </row>
    <row r="5100" spans="1:30" x14ac:dyDescent="0.25">
      <c r="A5100">
        <v>208111</v>
      </c>
      <c r="B5100" t="s">
        <v>515</v>
      </c>
      <c r="C5100" t="s">
        <v>521</v>
      </c>
      <c r="D5100" t="s">
        <v>521</v>
      </c>
      <c r="F5100" s="48" t="e">
        <f>VLOOKUP(A5100,'TAZ definitions'!$A$1:$E$1902,2,FALSE)</f>
        <v>#N/A</v>
      </c>
      <c r="G5100" s="48" t="e">
        <f>VLOOKUP(A5100,'TAZ definitions'!$A$1:$E$1902,4,FALSE)</f>
        <v>#N/A</v>
      </c>
      <c r="H5100" s="44">
        <v>310847</v>
      </c>
      <c r="I5100" s="44">
        <v>0</v>
      </c>
      <c r="J5100" s="44">
        <v>32905</v>
      </c>
      <c r="K5100" s="44">
        <v>0</v>
      </c>
      <c r="L5100" s="44">
        <v>0</v>
      </c>
      <c r="M5100" s="44">
        <v>0</v>
      </c>
      <c r="N5100" s="44">
        <v>0</v>
      </c>
      <c r="O5100" s="44">
        <v>0</v>
      </c>
      <c r="P5100" s="44">
        <v>0</v>
      </c>
      <c r="Q5100" s="44">
        <v>0</v>
      </c>
      <c r="R5100" s="44">
        <v>15.208838</v>
      </c>
      <c r="S5100" s="44">
        <v>14.925658</v>
      </c>
      <c r="T5100" s="44">
        <v>310847</v>
      </c>
      <c r="U5100" s="44">
        <v>32905</v>
      </c>
      <c r="V5100" s="44">
        <v>0</v>
      </c>
      <c r="W5100" s="44">
        <v>0</v>
      </c>
      <c r="X5100" s="44">
        <v>112596.76532799999</v>
      </c>
      <c r="Y5100" s="44">
        <v>225646.546447</v>
      </c>
      <c r="Z5100" s="44">
        <v>11531.306471</v>
      </c>
      <c r="AA5100" s="44">
        <v>231.28736900000001</v>
      </c>
      <c r="AB5100" s="44">
        <v>8.3990539999999996</v>
      </c>
      <c r="AC5100" s="44">
        <v>5.675014</v>
      </c>
      <c r="AD5100" s="44">
        <v>64075.357313</v>
      </c>
    </row>
    <row r="5101" spans="1:30" x14ac:dyDescent="0.25">
      <c r="A5101">
        <v>208112</v>
      </c>
      <c r="B5101" t="s">
        <v>515</v>
      </c>
      <c r="C5101" t="s">
        <v>521</v>
      </c>
      <c r="D5101" t="s">
        <v>521</v>
      </c>
      <c r="F5101" s="48" t="e">
        <f>VLOOKUP(A5101,'TAZ definitions'!$A$1:$E$1902,2,FALSE)</f>
        <v>#N/A</v>
      </c>
      <c r="G5101" s="48" t="e">
        <f>VLOOKUP(A5101,'TAZ definitions'!$A$1:$E$1902,4,FALSE)</f>
        <v>#N/A</v>
      </c>
      <c r="H5101" s="44">
        <v>300840</v>
      </c>
      <c r="I5101" s="44">
        <v>0</v>
      </c>
      <c r="J5101" s="44">
        <v>31247</v>
      </c>
      <c r="K5101" s="44">
        <v>0</v>
      </c>
      <c r="L5101" s="44">
        <v>0</v>
      </c>
      <c r="M5101" s="44">
        <v>0</v>
      </c>
      <c r="N5101" s="44">
        <v>0</v>
      </c>
      <c r="O5101" s="44">
        <v>0</v>
      </c>
      <c r="P5101" s="44">
        <v>0</v>
      </c>
      <c r="Q5101" s="44">
        <v>0</v>
      </c>
      <c r="R5101" s="44">
        <v>14.836525999999999</v>
      </c>
      <c r="S5101" s="44">
        <v>14.093643999999999</v>
      </c>
      <c r="T5101" s="44">
        <v>300840</v>
      </c>
      <c r="U5101" s="44">
        <v>31247</v>
      </c>
      <c r="V5101" s="44">
        <v>0</v>
      </c>
      <c r="W5101" s="44">
        <v>0</v>
      </c>
      <c r="X5101" s="44">
        <v>0</v>
      </c>
      <c r="Y5101" s="44">
        <v>136955.523414</v>
      </c>
      <c r="Z5101" s="44">
        <v>4180.8177999999998</v>
      </c>
      <c r="AA5101" s="44">
        <v>115.215417</v>
      </c>
      <c r="AB5101" s="44">
        <v>5.8680560000000002</v>
      </c>
      <c r="AC5101" s="44">
        <v>2.6643810000000001</v>
      </c>
      <c r="AD5101" s="44">
        <v>31086.002087000001</v>
      </c>
    </row>
    <row r="5102" spans="1:30" x14ac:dyDescent="0.25">
      <c r="A5102">
        <v>208113</v>
      </c>
      <c r="B5102" t="s">
        <v>515</v>
      </c>
      <c r="C5102" t="s">
        <v>521</v>
      </c>
      <c r="D5102" t="s">
        <v>521</v>
      </c>
      <c r="F5102" s="48" t="e">
        <f>VLOOKUP(A5102,'TAZ definitions'!$A$1:$E$1902,2,FALSE)</f>
        <v>#N/A</v>
      </c>
      <c r="G5102" s="48" t="e">
        <f>VLOOKUP(A5102,'TAZ definitions'!$A$1:$E$1902,4,FALSE)</f>
        <v>#N/A</v>
      </c>
      <c r="H5102" s="44">
        <v>294220</v>
      </c>
      <c r="I5102" s="44">
        <v>0</v>
      </c>
      <c r="J5102" s="44">
        <v>29358</v>
      </c>
      <c r="K5102" s="44">
        <v>0</v>
      </c>
      <c r="L5102" s="44">
        <v>0</v>
      </c>
      <c r="M5102" s="44">
        <v>0</v>
      </c>
      <c r="N5102" s="44">
        <v>0</v>
      </c>
      <c r="O5102" s="44">
        <v>0</v>
      </c>
      <c r="P5102" s="44">
        <v>0</v>
      </c>
      <c r="Q5102" s="44">
        <v>0</v>
      </c>
      <c r="R5102" s="44">
        <v>16.816053</v>
      </c>
      <c r="S5102" s="44">
        <v>15.920021</v>
      </c>
      <c r="T5102" s="44">
        <v>294220</v>
      </c>
      <c r="U5102" s="44">
        <v>29358</v>
      </c>
      <c r="V5102" s="44">
        <v>0</v>
      </c>
      <c r="W5102" s="44">
        <v>0</v>
      </c>
      <c r="X5102" s="44">
        <v>918485.85686699999</v>
      </c>
      <c r="Y5102" s="44">
        <v>1383655.3643169999</v>
      </c>
      <c r="Z5102" s="44">
        <v>31693.487331</v>
      </c>
      <c r="AA5102" s="44">
        <v>1539.782375</v>
      </c>
      <c r="AB5102" s="44">
        <v>79.769092000000001</v>
      </c>
      <c r="AC5102" s="44">
        <v>25.792344</v>
      </c>
      <c r="AD5102" s="44">
        <v>309724.55222499999</v>
      </c>
    </row>
    <row r="5103" spans="1:30" x14ac:dyDescent="0.25">
      <c r="A5103">
        <v>208114</v>
      </c>
      <c r="B5103" t="s">
        <v>515</v>
      </c>
      <c r="C5103" t="s">
        <v>521</v>
      </c>
      <c r="D5103" t="s">
        <v>521</v>
      </c>
      <c r="F5103" s="48" t="e">
        <f>VLOOKUP(A5103,'TAZ definitions'!$A$1:$E$1902,2,FALSE)</f>
        <v>#N/A</v>
      </c>
      <c r="G5103" s="48" t="e">
        <f>VLOOKUP(A5103,'TAZ definitions'!$A$1:$E$1902,4,FALSE)</f>
        <v>#N/A</v>
      </c>
      <c r="H5103" s="44">
        <v>327469</v>
      </c>
      <c r="I5103" s="44">
        <v>0</v>
      </c>
      <c r="J5103" s="44">
        <v>32064</v>
      </c>
      <c r="K5103" s="44">
        <v>0</v>
      </c>
      <c r="L5103" s="44">
        <v>0</v>
      </c>
      <c r="M5103" s="44">
        <v>0</v>
      </c>
      <c r="N5103" s="44">
        <v>0</v>
      </c>
      <c r="O5103" s="44">
        <v>0</v>
      </c>
      <c r="P5103" s="44">
        <v>0</v>
      </c>
      <c r="Q5103" s="44">
        <v>0</v>
      </c>
      <c r="R5103" s="44">
        <v>14.982862000000001</v>
      </c>
      <c r="S5103" s="44">
        <v>15.213459</v>
      </c>
      <c r="T5103" s="44">
        <v>327469</v>
      </c>
      <c r="U5103" s="44">
        <v>32063.998047000001</v>
      </c>
      <c r="V5103" s="44">
        <v>0</v>
      </c>
      <c r="W5103" s="44">
        <v>0</v>
      </c>
      <c r="X5103" s="44">
        <v>33332.346228000002</v>
      </c>
      <c r="Y5103" s="44">
        <v>65714.643276000003</v>
      </c>
      <c r="Z5103" s="44">
        <v>2630.8879449999999</v>
      </c>
      <c r="AA5103" s="44">
        <v>64.612442000000001</v>
      </c>
      <c r="AB5103" s="44">
        <v>2.8704809999999998</v>
      </c>
      <c r="AC5103" s="44">
        <v>1.4951099999999999</v>
      </c>
      <c r="AD5103" s="44">
        <v>17068.430913</v>
      </c>
    </row>
    <row r="5104" spans="1:30" x14ac:dyDescent="0.25">
      <c r="A5104">
        <v>208115</v>
      </c>
      <c r="B5104" t="s">
        <v>515</v>
      </c>
      <c r="C5104" t="s">
        <v>521</v>
      </c>
      <c r="D5104" t="s">
        <v>521</v>
      </c>
      <c r="F5104" s="48" t="e">
        <f>VLOOKUP(A5104,'TAZ definitions'!$A$1:$E$1902,2,FALSE)</f>
        <v>#N/A</v>
      </c>
      <c r="G5104" s="48" t="e">
        <f>VLOOKUP(A5104,'TAZ definitions'!$A$1:$E$1902,4,FALSE)</f>
        <v>#N/A</v>
      </c>
      <c r="H5104" s="44">
        <v>308647</v>
      </c>
      <c r="I5104" s="44">
        <v>0</v>
      </c>
      <c r="J5104" s="44">
        <v>32480</v>
      </c>
      <c r="K5104" s="44">
        <v>0</v>
      </c>
      <c r="L5104" s="44">
        <v>0</v>
      </c>
      <c r="M5104" s="44">
        <v>0</v>
      </c>
      <c r="N5104" s="44">
        <v>0</v>
      </c>
      <c r="O5104" s="44">
        <v>0</v>
      </c>
      <c r="P5104" s="44">
        <v>0</v>
      </c>
      <c r="Q5104" s="44">
        <v>0</v>
      </c>
      <c r="R5104" s="44">
        <v>14.956535000000001</v>
      </c>
      <c r="S5104" s="44">
        <v>14.531617000000001</v>
      </c>
      <c r="T5104" s="44">
        <v>308647</v>
      </c>
      <c r="U5104" s="44">
        <v>32480</v>
      </c>
      <c r="V5104" s="44">
        <v>0</v>
      </c>
      <c r="W5104" s="44">
        <v>0</v>
      </c>
      <c r="X5104" s="44">
        <v>0</v>
      </c>
      <c r="Y5104" s="44">
        <v>0</v>
      </c>
      <c r="Z5104" s="44">
        <v>0</v>
      </c>
      <c r="AA5104" s="44">
        <v>0</v>
      </c>
      <c r="AB5104" s="44">
        <v>0</v>
      </c>
      <c r="AC5104" s="44">
        <v>0</v>
      </c>
      <c r="AD5104" s="44">
        <v>0</v>
      </c>
    </row>
    <row r="5105" spans="1:30" x14ac:dyDescent="0.25">
      <c r="A5105">
        <v>208116</v>
      </c>
      <c r="B5105" t="s">
        <v>515</v>
      </c>
      <c r="C5105" t="s">
        <v>521</v>
      </c>
      <c r="D5105" t="s">
        <v>521</v>
      </c>
      <c r="F5105" s="48" t="e">
        <f>VLOOKUP(A5105,'TAZ definitions'!$A$1:$E$1902,2,FALSE)</f>
        <v>#N/A</v>
      </c>
      <c r="G5105" s="48" t="e">
        <f>VLOOKUP(A5105,'TAZ definitions'!$A$1:$E$1902,4,FALSE)</f>
        <v>#N/A</v>
      </c>
      <c r="H5105" s="44">
        <v>308785</v>
      </c>
      <c r="I5105" s="44">
        <v>0</v>
      </c>
      <c r="J5105" s="44">
        <v>32440</v>
      </c>
      <c r="K5105" s="44">
        <v>0</v>
      </c>
      <c r="L5105" s="44">
        <v>0</v>
      </c>
      <c r="M5105" s="44">
        <v>0</v>
      </c>
      <c r="N5105" s="44">
        <v>0</v>
      </c>
      <c r="O5105" s="44">
        <v>0</v>
      </c>
      <c r="P5105" s="44">
        <v>0</v>
      </c>
      <c r="Q5105" s="44">
        <v>0</v>
      </c>
      <c r="R5105" s="44">
        <v>15.226615000000001</v>
      </c>
      <c r="S5105" s="44">
        <v>14.816321</v>
      </c>
      <c r="T5105" s="44">
        <v>308785</v>
      </c>
      <c r="U5105" s="44">
        <v>32440</v>
      </c>
      <c r="V5105" s="44">
        <v>0</v>
      </c>
      <c r="W5105" s="44">
        <v>0</v>
      </c>
      <c r="X5105" s="44">
        <v>16204.415102000001</v>
      </c>
      <c r="Y5105" s="44">
        <v>130166.308504</v>
      </c>
      <c r="Z5105" s="44">
        <v>7957.9657589999997</v>
      </c>
      <c r="AA5105" s="44">
        <v>147.632589</v>
      </c>
      <c r="AB5105" s="44">
        <v>5.1600460000000004</v>
      </c>
      <c r="AC5105" s="44">
        <v>3.6705950000000001</v>
      </c>
      <c r="AD5105" s="44">
        <v>40893.186749</v>
      </c>
    </row>
    <row r="5106" spans="1:30" x14ac:dyDescent="0.25">
      <c r="A5106">
        <v>208117</v>
      </c>
      <c r="B5106" t="s">
        <v>515</v>
      </c>
      <c r="C5106" t="s">
        <v>521</v>
      </c>
      <c r="D5106" t="s">
        <v>521</v>
      </c>
      <c r="F5106" s="48" t="e">
        <f>VLOOKUP(A5106,'TAZ definitions'!$A$1:$E$1902,2,FALSE)</f>
        <v>#N/A</v>
      </c>
      <c r="G5106" s="48" t="e">
        <f>VLOOKUP(A5106,'TAZ definitions'!$A$1:$E$1902,4,FALSE)</f>
        <v>#N/A</v>
      </c>
      <c r="H5106" s="44">
        <v>310979</v>
      </c>
      <c r="I5106" s="44">
        <v>0</v>
      </c>
      <c r="J5106" s="44">
        <v>32942</v>
      </c>
      <c r="K5106" s="44">
        <v>0</v>
      </c>
      <c r="L5106" s="44">
        <v>0</v>
      </c>
      <c r="M5106" s="44">
        <v>0</v>
      </c>
      <c r="N5106" s="44">
        <v>0</v>
      </c>
      <c r="O5106" s="44">
        <v>0</v>
      </c>
      <c r="P5106" s="44">
        <v>0</v>
      </c>
      <c r="Q5106" s="44">
        <v>0</v>
      </c>
      <c r="R5106" s="44">
        <v>14.029405000000001</v>
      </c>
      <c r="S5106" s="44">
        <v>13.400556999999999</v>
      </c>
      <c r="T5106" s="44">
        <v>310978.96875</v>
      </c>
      <c r="U5106" s="44">
        <v>32942</v>
      </c>
      <c r="V5106" s="44">
        <v>0</v>
      </c>
      <c r="W5106" s="44">
        <v>0</v>
      </c>
      <c r="X5106" s="44">
        <v>0</v>
      </c>
      <c r="Y5106" s="44">
        <v>0</v>
      </c>
      <c r="Z5106" s="44">
        <v>0</v>
      </c>
      <c r="AA5106" s="44">
        <v>0</v>
      </c>
      <c r="AB5106" s="44">
        <v>0</v>
      </c>
      <c r="AC5106" s="44">
        <v>0</v>
      </c>
      <c r="AD5106" s="44">
        <v>0</v>
      </c>
    </row>
    <row r="5107" spans="1:30" x14ac:dyDescent="0.25">
      <c r="A5107">
        <v>208118</v>
      </c>
      <c r="B5107" t="s">
        <v>515</v>
      </c>
      <c r="C5107" t="s">
        <v>521</v>
      </c>
      <c r="D5107" t="s">
        <v>521</v>
      </c>
      <c r="F5107" s="48" t="e">
        <f>VLOOKUP(A5107,'TAZ definitions'!$A$1:$E$1902,2,FALSE)</f>
        <v>#N/A</v>
      </c>
      <c r="G5107" s="48" t="e">
        <f>VLOOKUP(A5107,'TAZ definitions'!$A$1:$E$1902,4,FALSE)</f>
        <v>#N/A</v>
      </c>
      <c r="H5107" s="44">
        <v>299885</v>
      </c>
      <c r="I5107" s="44">
        <v>0</v>
      </c>
      <c r="J5107" s="44">
        <v>30788</v>
      </c>
      <c r="K5107" s="44">
        <v>0</v>
      </c>
      <c r="L5107" s="44">
        <v>0</v>
      </c>
      <c r="M5107" s="44">
        <v>0</v>
      </c>
      <c r="N5107" s="44">
        <v>0</v>
      </c>
      <c r="O5107" s="44">
        <v>0</v>
      </c>
      <c r="P5107" s="44">
        <v>139.06958</v>
      </c>
      <c r="Q5107" s="44">
        <v>132.18901099999999</v>
      </c>
      <c r="R5107" s="44">
        <v>24.537185999999998</v>
      </c>
      <c r="S5107" s="44">
        <v>21.229569999999999</v>
      </c>
      <c r="T5107" s="44">
        <v>299870.25</v>
      </c>
      <c r="U5107" s="44">
        <v>30786.488281000002</v>
      </c>
      <c r="V5107" s="44">
        <v>0</v>
      </c>
      <c r="W5107" s="44">
        <v>0</v>
      </c>
      <c r="X5107" s="44">
        <v>432631.26745699998</v>
      </c>
      <c r="Y5107" s="44">
        <v>620633.45322999998</v>
      </c>
      <c r="Z5107" s="44">
        <v>33789.622901000002</v>
      </c>
      <c r="AA5107" s="44">
        <v>664.91966500000001</v>
      </c>
      <c r="AB5107" s="44">
        <v>33.599742999999997</v>
      </c>
      <c r="AC5107" s="44">
        <v>16.532416000000001</v>
      </c>
      <c r="AD5107" s="44">
        <v>190198.050774</v>
      </c>
    </row>
    <row r="5108" spans="1:30" x14ac:dyDescent="0.25">
      <c r="A5108">
        <v>208119</v>
      </c>
      <c r="B5108" t="s">
        <v>515</v>
      </c>
      <c r="C5108" t="s">
        <v>521</v>
      </c>
      <c r="D5108" t="s">
        <v>521</v>
      </c>
      <c r="F5108" s="48" t="e">
        <f>VLOOKUP(A5108,'TAZ definitions'!$A$1:$E$1902,2,FALSE)</f>
        <v>#N/A</v>
      </c>
      <c r="G5108" s="48" t="e">
        <f>VLOOKUP(A5108,'TAZ definitions'!$A$1:$E$1902,4,FALSE)</f>
        <v>#N/A</v>
      </c>
      <c r="H5108" s="44">
        <v>344204</v>
      </c>
      <c r="I5108" s="44">
        <v>7939</v>
      </c>
      <c r="J5108" s="44">
        <v>37522</v>
      </c>
      <c r="K5108" s="44">
        <v>759</v>
      </c>
      <c r="L5108" s="44">
        <v>0</v>
      </c>
      <c r="M5108" s="44">
        <v>0</v>
      </c>
      <c r="N5108" s="44">
        <v>0</v>
      </c>
      <c r="O5108" s="44">
        <v>0</v>
      </c>
      <c r="P5108" s="44">
        <v>90.277657000000005</v>
      </c>
      <c r="Q5108" s="44">
        <v>84.932418999999996</v>
      </c>
      <c r="R5108" s="44">
        <v>20.864149000000001</v>
      </c>
      <c r="S5108" s="44">
        <v>21.110579999999999</v>
      </c>
      <c r="T5108" s="44">
        <v>343370.5</v>
      </c>
      <c r="U5108" s="44">
        <v>37430.875</v>
      </c>
      <c r="V5108" s="44">
        <v>0</v>
      </c>
      <c r="W5108" s="44">
        <v>0</v>
      </c>
      <c r="X5108" s="44">
        <v>70989.193752000006</v>
      </c>
      <c r="Y5108" s="44">
        <v>246591.843142</v>
      </c>
      <c r="Z5108" s="44">
        <v>14105.400796</v>
      </c>
      <c r="AA5108" s="44">
        <v>267.53414600000002</v>
      </c>
      <c r="AB5108" s="44">
        <v>11.857654999999999</v>
      </c>
      <c r="AC5108" s="44">
        <v>7.1384850000000002</v>
      </c>
      <c r="AD5108" s="44">
        <v>81603.007966999998</v>
      </c>
    </row>
    <row r="5109" spans="1:30" x14ac:dyDescent="0.25">
      <c r="A5109">
        <v>208120</v>
      </c>
      <c r="B5109" t="s">
        <v>515</v>
      </c>
      <c r="C5109" t="s">
        <v>521</v>
      </c>
      <c r="D5109" t="s">
        <v>529</v>
      </c>
      <c r="F5109" s="48" t="e">
        <f>VLOOKUP(A5109,'TAZ definitions'!$A$1:$E$1902,2,FALSE)</f>
        <v>#N/A</v>
      </c>
      <c r="G5109" s="48" t="e">
        <f>VLOOKUP(A5109,'TAZ definitions'!$A$1:$E$1902,4,FALSE)</f>
        <v>#N/A</v>
      </c>
      <c r="H5109" s="44">
        <v>300791</v>
      </c>
      <c r="I5109" s="44">
        <v>0</v>
      </c>
      <c r="J5109" s="44">
        <v>31393</v>
      </c>
      <c r="K5109" s="44">
        <v>0</v>
      </c>
      <c r="L5109" s="44">
        <v>0</v>
      </c>
      <c r="M5109" s="44">
        <v>0</v>
      </c>
      <c r="N5109" s="44">
        <v>0</v>
      </c>
      <c r="O5109" s="44">
        <v>0</v>
      </c>
      <c r="P5109" s="44">
        <v>0</v>
      </c>
      <c r="Q5109" s="44">
        <v>0</v>
      </c>
      <c r="R5109" s="44">
        <v>14.625518</v>
      </c>
      <c r="S5109" s="44">
        <v>14.564949</v>
      </c>
      <c r="T5109" s="44">
        <v>300791</v>
      </c>
      <c r="U5109" s="44">
        <v>31393</v>
      </c>
      <c r="V5109" s="44">
        <v>0</v>
      </c>
      <c r="W5109" s="44">
        <v>0</v>
      </c>
      <c r="X5109" s="44">
        <v>0</v>
      </c>
      <c r="Y5109" s="44">
        <v>0</v>
      </c>
      <c r="Z5109" s="44">
        <v>0</v>
      </c>
      <c r="AA5109" s="44">
        <v>0</v>
      </c>
      <c r="AB5109" s="44">
        <v>0</v>
      </c>
      <c r="AC5109" s="44">
        <v>0</v>
      </c>
      <c r="AD5109" s="44">
        <v>0</v>
      </c>
    </row>
    <row r="5110" spans="1:30" x14ac:dyDescent="0.25">
      <c r="A5110">
        <v>208121</v>
      </c>
      <c r="B5110" t="s">
        <v>515</v>
      </c>
      <c r="C5110" t="s">
        <v>521</v>
      </c>
      <c r="D5110" t="s">
        <v>529</v>
      </c>
      <c r="F5110" s="48" t="e">
        <f>VLOOKUP(A5110,'TAZ definitions'!$A$1:$E$1902,2,FALSE)</f>
        <v>#N/A</v>
      </c>
      <c r="G5110" s="48" t="e">
        <f>VLOOKUP(A5110,'TAZ definitions'!$A$1:$E$1902,4,FALSE)</f>
        <v>#N/A</v>
      </c>
      <c r="H5110" s="44">
        <v>305206</v>
      </c>
      <c r="I5110" s="44">
        <v>0</v>
      </c>
      <c r="J5110" s="44">
        <v>32447</v>
      </c>
      <c r="K5110" s="44">
        <v>0</v>
      </c>
      <c r="L5110" s="44">
        <v>0</v>
      </c>
      <c r="M5110" s="44">
        <v>0</v>
      </c>
      <c r="N5110" s="44">
        <v>0</v>
      </c>
      <c r="O5110" s="44">
        <v>0</v>
      </c>
      <c r="P5110" s="44">
        <v>0</v>
      </c>
      <c r="Q5110" s="44">
        <v>0</v>
      </c>
      <c r="R5110" s="44">
        <v>14.252205999999999</v>
      </c>
      <c r="S5110" s="44">
        <v>14.077144000000001</v>
      </c>
      <c r="T5110" s="44">
        <v>305206</v>
      </c>
      <c r="U5110" s="44">
        <v>32447</v>
      </c>
      <c r="V5110" s="44">
        <v>0</v>
      </c>
      <c r="W5110" s="44">
        <v>0</v>
      </c>
      <c r="X5110" s="44">
        <v>82929.827250000002</v>
      </c>
      <c r="Y5110" s="44">
        <v>192511.31955700001</v>
      </c>
      <c r="Z5110" s="44">
        <v>6103.7938880000002</v>
      </c>
      <c r="AA5110" s="44">
        <v>163.175431</v>
      </c>
      <c r="AB5110" s="44">
        <v>7.694502</v>
      </c>
      <c r="AC5110" s="44">
        <v>3.8498519999999998</v>
      </c>
      <c r="AD5110" s="44">
        <v>44472.954668999999</v>
      </c>
    </row>
    <row r="5111" spans="1:30" x14ac:dyDescent="0.25">
      <c r="A5111">
        <v>208122</v>
      </c>
      <c r="B5111" t="s">
        <v>515</v>
      </c>
      <c r="C5111" t="s">
        <v>521</v>
      </c>
      <c r="D5111" t="s">
        <v>521</v>
      </c>
      <c r="F5111" s="48" t="e">
        <f>VLOOKUP(A5111,'TAZ definitions'!$A$1:$E$1902,2,FALSE)</f>
        <v>#N/A</v>
      </c>
      <c r="G5111" s="48" t="e">
        <f>VLOOKUP(A5111,'TAZ definitions'!$A$1:$E$1902,4,FALSE)</f>
        <v>#N/A</v>
      </c>
      <c r="H5111" s="44">
        <v>306398</v>
      </c>
      <c r="I5111" s="44">
        <v>0</v>
      </c>
      <c r="J5111" s="44">
        <v>31136</v>
      </c>
      <c r="K5111" s="44">
        <v>0</v>
      </c>
      <c r="L5111" s="44">
        <v>0</v>
      </c>
      <c r="M5111" s="44">
        <v>0</v>
      </c>
      <c r="N5111" s="44">
        <v>0</v>
      </c>
      <c r="O5111" s="44">
        <v>0</v>
      </c>
      <c r="P5111" s="44">
        <v>0</v>
      </c>
      <c r="Q5111" s="44">
        <v>0</v>
      </c>
      <c r="R5111" s="44">
        <v>13.990688</v>
      </c>
      <c r="S5111" s="44">
        <v>13.893993999999999</v>
      </c>
      <c r="T5111" s="44">
        <v>306398</v>
      </c>
      <c r="U5111" s="44">
        <v>31136</v>
      </c>
      <c r="V5111" s="44">
        <v>0</v>
      </c>
      <c r="W5111" s="44">
        <v>0</v>
      </c>
      <c r="X5111" s="44">
        <v>33260.604024</v>
      </c>
      <c r="Y5111" s="44">
        <v>170477.35899199999</v>
      </c>
      <c r="Z5111" s="44">
        <v>5838.846802</v>
      </c>
      <c r="AA5111" s="44">
        <v>148.26149599999999</v>
      </c>
      <c r="AB5111" s="44">
        <v>6.9093850000000003</v>
      </c>
      <c r="AC5111" s="44">
        <v>3.4856280000000002</v>
      </c>
      <c r="AD5111" s="44">
        <v>40123.214936999997</v>
      </c>
    </row>
    <row r="5112" spans="1:30" x14ac:dyDescent="0.25">
      <c r="A5112">
        <v>208123</v>
      </c>
      <c r="B5112" t="s">
        <v>515</v>
      </c>
      <c r="C5112" t="s">
        <v>521</v>
      </c>
      <c r="D5112" t="s">
        <v>521</v>
      </c>
      <c r="F5112" s="48" t="e">
        <f>VLOOKUP(A5112,'TAZ definitions'!$A$1:$E$1902,2,FALSE)</f>
        <v>#N/A</v>
      </c>
      <c r="G5112" s="48" t="e">
        <f>VLOOKUP(A5112,'TAZ definitions'!$A$1:$E$1902,4,FALSE)</f>
        <v>#N/A</v>
      </c>
      <c r="H5112" s="44">
        <v>307096</v>
      </c>
      <c r="I5112" s="44">
        <v>0</v>
      </c>
      <c r="J5112" s="44">
        <v>31406</v>
      </c>
      <c r="K5112" s="44">
        <v>0</v>
      </c>
      <c r="L5112" s="44">
        <v>0</v>
      </c>
      <c r="M5112" s="44">
        <v>0</v>
      </c>
      <c r="N5112" s="44">
        <v>0</v>
      </c>
      <c r="O5112" s="44">
        <v>0</v>
      </c>
      <c r="P5112" s="44">
        <v>0</v>
      </c>
      <c r="Q5112" s="44">
        <v>0</v>
      </c>
      <c r="R5112" s="44">
        <v>14.332663999999999</v>
      </c>
      <c r="S5112" s="44">
        <v>14.424875</v>
      </c>
      <c r="T5112" s="44">
        <v>307096</v>
      </c>
      <c r="U5112" s="44">
        <v>31406</v>
      </c>
      <c r="V5112" s="44">
        <v>0</v>
      </c>
      <c r="W5112" s="44">
        <v>0</v>
      </c>
      <c r="X5112" s="44">
        <v>0</v>
      </c>
      <c r="Y5112" s="44">
        <v>44570.833866000001</v>
      </c>
      <c r="Z5112" s="44">
        <v>1931.3144299999999</v>
      </c>
      <c r="AA5112" s="44">
        <v>40.983328</v>
      </c>
      <c r="AB5112" s="44">
        <v>1.7313540000000001</v>
      </c>
      <c r="AC5112" s="44">
        <v>1.0222450000000001</v>
      </c>
      <c r="AD5112" s="44">
        <v>11886.871832000001</v>
      </c>
    </row>
    <row r="5113" spans="1:30" x14ac:dyDescent="0.25">
      <c r="A5113">
        <v>208124</v>
      </c>
      <c r="B5113" t="s">
        <v>515</v>
      </c>
      <c r="C5113" t="s">
        <v>521</v>
      </c>
      <c r="D5113" t="s">
        <v>528</v>
      </c>
      <c r="F5113" s="48" t="e">
        <f>VLOOKUP(A5113,'TAZ definitions'!$A$1:$E$1902,2,FALSE)</f>
        <v>#N/A</v>
      </c>
      <c r="G5113" s="48" t="e">
        <f>VLOOKUP(A5113,'TAZ definitions'!$A$1:$E$1902,4,FALSE)</f>
        <v>#N/A</v>
      </c>
      <c r="H5113" s="44">
        <v>296805</v>
      </c>
      <c r="I5113" s="44">
        <v>0</v>
      </c>
      <c r="J5113" s="44">
        <v>29170</v>
      </c>
      <c r="K5113" s="44">
        <v>0</v>
      </c>
      <c r="L5113" s="44">
        <v>0</v>
      </c>
      <c r="M5113" s="44">
        <v>0</v>
      </c>
      <c r="N5113" s="44">
        <v>0</v>
      </c>
      <c r="O5113" s="44">
        <v>0</v>
      </c>
      <c r="P5113" s="44">
        <v>0</v>
      </c>
      <c r="Q5113" s="44">
        <v>0</v>
      </c>
      <c r="R5113" s="44">
        <v>17.221782999999999</v>
      </c>
      <c r="S5113" s="44">
        <v>17.238350000000001</v>
      </c>
      <c r="T5113" s="44">
        <v>296805</v>
      </c>
      <c r="U5113" s="44">
        <v>29170</v>
      </c>
      <c r="V5113" s="44">
        <v>0</v>
      </c>
      <c r="W5113" s="44">
        <v>0</v>
      </c>
      <c r="X5113" s="44">
        <v>3123.6386900000002</v>
      </c>
      <c r="Y5113" s="44">
        <v>49809.998703999998</v>
      </c>
      <c r="Z5113" s="44">
        <v>1498.272508</v>
      </c>
      <c r="AA5113" s="44">
        <v>46.436456999999997</v>
      </c>
      <c r="AB5113" s="44">
        <v>2.2122069999999998</v>
      </c>
      <c r="AC5113" s="44">
        <v>0.98188500000000001</v>
      </c>
      <c r="AD5113" s="44">
        <v>11353.109586</v>
      </c>
    </row>
    <row r="5114" spans="1:30" x14ac:dyDescent="0.25">
      <c r="A5114">
        <v>208125</v>
      </c>
      <c r="B5114" t="s">
        <v>515</v>
      </c>
      <c r="C5114" t="s">
        <v>521</v>
      </c>
      <c r="D5114" t="s">
        <v>528</v>
      </c>
      <c r="F5114" s="48" t="e">
        <f>VLOOKUP(A5114,'TAZ definitions'!$A$1:$E$1902,2,FALSE)</f>
        <v>#N/A</v>
      </c>
      <c r="G5114" s="48" t="e">
        <f>VLOOKUP(A5114,'TAZ definitions'!$A$1:$E$1902,4,FALSE)</f>
        <v>#N/A</v>
      </c>
      <c r="H5114" s="44">
        <v>301159</v>
      </c>
      <c r="I5114" s="44">
        <v>0</v>
      </c>
      <c r="J5114" s="44">
        <v>31371</v>
      </c>
      <c r="K5114" s="44">
        <v>0</v>
      </c>
      <c r="L5114" s="44">
        <v>0</v>
      </c>
      <c r="M5114" s="44">
        <v>0</v>
      </c>
      <c r="N5114" s="44">
        <v>0</v>
      </c>
      <c r="O5114" s="44">
        <v>0</v>
      </c>
      <c r="P5114" s="44">
        <v>0</v>
      </c>
      <c r="Q5114" s="44">
        <v>0</v>
      </c>
      <c r="R5114" s="44">
        <v>19.239037</v>
      </c>
      <c r="S5114" s="44">
        <v>19.506985</v>
      </c>
      <c r="T5114" s="44">
        <v>301159</v>
      </c>
      <c r="U5114" s="44">
        <v>31371</v>
      </c>
      <c r="V5114" s="44">
        <v>0</v>
      </c>
      <c r="W5114" s="44">
        <v>0</v>
      </c>
      <c r="X5114" s="44">
        <v>13821.046977</v>
      </c>
      <c r="Y5114" s="44">
        <v>36809.581561999999</v>
      </c>
      <c r="Z5114" s="44">
        <v>965.94111899999996</v>
      </c>
      <c r="AA5114" s="44">
        <v>36.165616</v>
      </c>
      <c r="AB5114" s="44">
        <v>1.8149120000000001</v>
      </c>
      <c r="AC5114" s="44">
        <v>0.70189599999999996</v>
      </c>
      <c r="AD5114" s="44">
        <v>8139.9805999999999</v>
      </c>
    </row>
    <row r="5115" spans="1:30" x14ac:dyDescent="0.25">
      <c r="A5115">
        <v>208126</v>
      </c>
      <c r="B5115" t="s">
        <v>515</v>
      </c>
      <c r="C5115" t="s">
        <v>521</v>
      </c>
      <c r="D5115" t="s">
        <v>521</v>
      </c>
      <c r="F5115" s="48" t="e">
        <f>VLOOKUP(A5115,'TAZ definitions'!$A$1:$E$1902,2,FALSE)</f>
        <v>#N/A</v>
      </c>
      <c r="G5115" s="48" t="e">
        <f>VLOOKUP(A5115,'TAZ definitions'!$A$1:$E$1902,4,FALSE)</f>
        <v>#N/A</v>
      </c>
      <c r="H5115" s="44">
        <v>337597</v>
      </c>
      <c r="I5115" s="44">
        <v>3584</v>
      </c>
      <c r="J5115" s="44">
        <v>37543</v>
      </c>
      <c r="K5115" s="44">
        <v>340</v>
      </c>
      <c r="L5115" s="44">
        <v>0</v>
      </c>
      <c r="M5115" s="44">
        <v>0</v>
      </c>
      <c r="N5115" s="44">
        <v>0</v>
      </c>
      <c r="O5115" s="44">
        <v>0</v>
      </c>
      <c r="P5115" s="44">
        <v>98.077422999999996</v>
      </c>
      <c r="Q5115" s="44">
        <v>97.800376999999997</v>
      </c>
      <c r="R5115" s="44">
        <v>16.508327000000001</v>
      </c>
      <c r="S5115" s="44">
        <v>16.534182000000001</v>
      </c>
      <c r="T5115" s="44">
        <v>337128.84375</v>
      </c>
      <c r="U5115" s="44">
        <v>37490.855469000002</v>
      </c>
      <c r="V5115" s="44">
        <v>0</v>
      </c>
      <c r="W5115" s="44">
        <v>0</v>
      </c>
      <c r="X5115" s="44">
        <v>104851.52975099999</v>
      </c>
      <c r="Y5115" s="44">
        <v>309648.01428100001</v>
      </c>
      <c r="Z5115" s="44">
        <v>16695.931472</v>
      </c>
      <c r="AA5115" s="44">
        <v>324.64976300000001</v>
      </c>
      <c r="AB5115" s="44">
        <v>12.655896</v>
      </c>
      <c r="AC5115" s="44">
        <v>8.2509300000000003</v>
      </c>
      <c r="AD5115" s="44">
        <v>93419.342132999998</v>
      </c>
    </row>
    <row r="5116" spans="1:30" x14ac:dyDescent="0.25">
      <c r="A5116">
        <v>208127</v>
      </c>
      <c r="B5116" t="s">
        <v>515</v>
      </c>
      <c r="C5116" t="s">
        <v>521</v>
      </c>
      <c r="D5116" t="s">
        <v>521</v>
      </c>
      <c r="F5116" s="48" t="e">
        <f>VLOOKUP(A5116,'TAZ definitions'!$A$1:$E$1902,2,FALSE)</f>
        <v>#N/A</v>
      </c>
      <c r="G5116" s="48" t="e">
        <f>VLOOKUP(A5116,'TAZ definitions'!$A$1:$E$1902,4,FALSE)</f>
        <v>#N/A</v>
      </c>
      <c r="H5116" s="44">
        <v>330941</v>
      </c>
      <c r="I5116" s="44">
        <v>0</v>
      </c>
      <c r="J5116" s="44">
        <v>36955</v>
      </c>
      <c r="K5116" s="44">
        <v>0</v>
      </c>
      <c r="L5116" s="44">
        <v>0</v>
      </c>
      <c r="M5116" s="44">
        <v>0</v>
      </c>
      <c r="N5116" s="44">
        <v>0</v>
      </c>
      <c r="O5116" s="44">
        <v>0</v>
      </c>
      <c r="P5116" s="44">
        <v>133.014847</v>
      </c>
      <c r="Q5116" s="44">
        <v>125.86855300000001</v>
      </c>
      <c r="R5116" s="44">
        <v>19.155598000000001</v>
      </c>
      <c r="S5116" s="44">
        <v>19.165697000000002</v>
      </c>
      <c r="T5116" s="44">
        <v>330906.5</v>
      </c>
      <c r="U5116" s="44">
        <v>36951.148437999997</v>
      </c>
      <c r="V5116" s="44">
        <v>0</v>
      </c>
      <c r="W5116" s="44">
        <v>0</v>
      </c>
      <c r="X5116" s="44">
        <v>60189.116667000002</v>
      </c>
      <c r="Y5116" s="44">
        <v>154868.28243200001</v>
      </c>
      <c r="Z5116" s="44">
        <v>10649.492933</v>
      </c>
      <c r="AA5116" s="44">
        <v>185.58618000000001</v>
      </c>
      <c r="AB5116" s="44">
        <v>7.0228510000000002</v>
      </c>
      <c r="AC5116" s="44">
        <v>4.9424109999999999</v>
      </c>
      <c r="AD5116" s="44">
        <v>54815.623039999999</v>
      </c>
    </row>
    <row r="5117" spans="1:30" x14ac:dyDescent="0.25">
      <c r="A5117">
        <v>208128</v>
      </c>
      <c r="B5117" t="s">
        <v>515</v>
      </c>
      <c r="C5117" t="s">
        <v>521</v>
      </c>
      <c r="D5117" t="s">
        <v>156</v>
      </c>
      <c r="F5117" s="48" t="e">
        <f>VLOOKUP(A5117,'TAZ definitions'!$A$1:$E$1902,2,FALSE)</f>
        <v>#N/A</v>
      </c>
      <c r="G5117" s="48" t="e">
        <f>VLOOKUP(A5117,'TAZ definitions'!$A$1:$E$1902,4,FALSE)</f>
        <v>#N/A</v>
      </c>
      <c r="H5117" s="44">
        <v>305635</v>
      </c>
      <c r="I5117" s="44">
        <v>0</v>
      </c>
      <c r="J5117" s="44">
        <v>29479</v>
      </c>
      <c r="K5117" s="44">
        <v>0</v>
      </c>
      <c r="L5117" s="44">
        <v>0</v>
      </c>
      <c r="M5117" s="44">
        <v>0</v>
      </c>
      <c r="N5117" s="44">
        <v>0</v>
      </c>
      <c r="O5117" s="44">
        <v>0</v>
      </c>
      <c r="P5117" s="44">
        <v>0</v>
      </c>
      <c r="Q5117" s="44">
        <v>0</v>
      </c>
      <c r="R5117" s="44">
        <v>15.453044</v>
      </c>
      <c r="S5117" s="44">
        <v>15.729804</v>
      </c>
      <c r="T5117" s="44">
        <v>305635</v>
      </c>
      <c r="U5117" s="44">
        <v>29479</v>
      </c>
      <c r="V5117" s="44">
        <v>0</v>
      </c>
      <c r="W5117" s="44">
        <v>0</v>
      </c>
      <c r="X5117" s="44">
        <v>9972.8269110000001</v>
      </c>
      <c r="Y5117" s="44">
        <v>48345.070088</v>
      </c>
      <c r="Z5117" s="44">
        <v>1399.0298519999999</v>
      </c>
      <c r="AA5117" s="44">
        <v>39.849623000000001</v>
      </c>
      <c r="AB5117" s="44">
        <v>1.9617599999999999</v>
      </c>
      <c r="AC5117" s="44">
        <v>0.92169699999999999</v>
      </c>
      <c r="AD5117" s="44">
        <v>10634.503574</v>
      </c>
    </row>
    <row r="5118" spans="1:30" x14ac:dyDescent="0.25">
      <c r="A5118">
        <v>208129</v>
      </c>
      <c r="B5118" t="s">
        <v>515</v>
      </c>
      <c r="C5118" t="s">
        <v>521</v>
      </c>
      <c r="D5118" t="s">
        <v>529</v>
      </c>
      <c r="F5118" s="48" t="e">
        <f>VLOOKUP(A5118,'TAZ definitions'!$A$1:$E$1902,2,FALSE)</f>
        <v>#N/A</v>
      </c>
      <c r="G5118" s="48" t="e">
        <f>VLOOKUP(A5118,'TAZ definitions'!$A$1:$E$1902,4,FALSE)</f>
        <v>#N/A</v>
      </c>
      <c r="H5118" s="44">
        <v>263949</v>
      </c>
      <c r="I5118" s="44">
        <v>0</v>
      </c>
      <c r="J5118" s="44">
        <v>26870</v>
      </c>
      <c r="K5118" s="44">
        <v>0</v>
      </c>
      <c r="L5118" s="44">
        <v>0</v>
      </c>
      <c r="M5118" s="44">
        <v>0</v>
      </c>
      <c r="N5118" s="44">
        <v>0</v>
      </c>
      <c r="O5118" s="44">
        <v>0</v>
      </c>
      <c r="P5118" s="44">
        <v>0</v>
      </c>
      <c r="Q5118" s="44">
        <v>0</v>
      </c>
      <c r="R5118" s="44">
        <v>16.378336000000001</v>
      </c>
      <c r="S5118" s="44">
        <v>16.380925999999999</v>
      </c>
      <c r="T5118" s="44">
        <v>263949</v>
      </c>
      <c r="U5118" s="44">
        <v>26870</v>
      </c>
      <c r="V5118" s="44">
        <v>0</v>
      </c>
      <c r="W5118" s="44">
        <v>0</v>
      </c>
      <c r="X5118" s="44">
        <v>0</v>
      </c>
      <c r="Y5118" s="44">
        <v>0</v>
      </c>
      <c r="Z5118" s="44">
        <v>0</v>
      </c>
      <c r="AA5118" s="44">
        <v>0</v>
      </c>
      <c r="AB5118" s="44">
        <v>0</v>
      </c>
      <c r="AC5118" s="44">
        <v>0</v>
      </c>
      <c r="AD5118" s="44">
        <v>0</v>
      </c>
    </row>
    <row r="5119" spans="1:30" x14ac:dyDescent="0.25">
      <c r="A5119">
        <v>208130</v>
      </c>
      <c r="B5119" t="s">
        <v>515</v>
      </c>
      <c r="C5119" t="s">
        <v>521</v>
      </c>
      <c r="D5119" t="s">
        <v>521</v>
      </c>
      <c r="F5119" s="48" t="e">
        <f>VLOOKUP(A5119,'TAZ definitions'!$A$1:$E$1902,2,FALSE)</f>
        <v>#N/A</v>
      </c>
      <c r="G5119" s="48" t="e">
        <f>VLOOKUP(A5119,'TAZ definitions'!$A$1:$E$1902,4,FALSE)</f>
        <v>#N/A</v>
      </c>
      <c r="H5119" s="44">
        <v>336554</v>
      </c>
      <c r="I5119" s="44">
        <v>3723</v>
      </c>
      <c r="J5119" s="44">
        <v>34375</v>
      </c>
      <c r="K5119" s="44">
        <v>346</v>
      </c>
      <c r="L5119" s="44">
        <v>0</v>
      </c>
      <c r="M5119" s="44">
        <v>0</v>
      </c>
      <c r="N5119" s="44">
        <v>0</v>
      </c>
      <c r="O5119" s="44">
        <v>0</v>
      </c>
      <c r="P5119" s="44">
        <v>96.637542999999994</v>
      </c>
      <c r="Q5119" s="44">
        <v>98.144492999999997</v>
      </c>
      <c r="R5119" s="44">
        <v>16.938828999999998</v>
      </c>
      <c r="S5119" s="44">
        <v>16.385935</v>
      </c>
      <c r="T5119" s="44">
        <v>335774.15625</v>
      </c>
      <c r="U5119" s="44">
        <v>34295.265625</v>
      </c>
      <c r="V5119" s="44">
        <v>0</v>
      </c>
      <c r="W5119" s="44">
        <v>0</v>
      </c>
      <c r="X5119" s="44">
        <v>94984.080109000002</v>
      </c>
      <c r="Y5119" s="44">
        <v>213365.24241199999</v>
      </c>
      <c r="Z5119" s="44">
        <v>12583.926823</v>
      </c>
      <c r="AA5119" s="44">
        <v>218.74948000000001</v>
      </c>
      <c r="AB5119" s="44">
        <v>10.232606000000001</v>
      </c>
      <c r="AC5119" s="44">
        <v>6.0433009999999996</v>
      </c>
      <c r="AD5119" s="44">
        <v>69442.727239</v>
      </c>
    </row>
    <row r="5120" spans="1:30" x14ac:dyDescent="0.25">
      <c r="A5120">
        <v>208131</v>
      </c>
      <c r="B5120" t="s">
        <v>515</v>
      </c>
      <c r="C5120" t="s">
        <v>521</v>
      </c>
      <c r="D5120" t="s">
        <v>521</v>
      </c>
      <c r="F5120" s="48" t="e">
        <f>VLOOKUP(A5120,'TAZ definitions'!$A$1:$E$1902,2,FALSE)</f>
        <v>#N/A</v>
      </c>
      <c r="G5120" s="48" t="e">
        <f>VLOOKUP(A5120,'TAZ definitions'!$A$1:$E$1902,4,FALSE)</f>
        <v>#N/A</v>
      </c>
      <c r="H5120" s="44">
        <v>328130</v>
      </c>
      <c r="I5120" s="44">
        <v>0</v>
      </c>
      <c r="J5120" s="44">
        <v>36043</v>
      </c>
      <c r="K5120" s="44">
        <v>0</v>
      </c>
      <c r="L5120" s="44">
        <v>0</v>
      </c>
      <c r="M5120" s="44">
        <v>0</v>
      </c>
      <c r="N5120" s="44">
        <v>0</v>
      </c>
      <c r="O5120" s="44">
        <v>0</v>
      </c>
      <c r="P5120" s="44">
        <v>118.08905</v>
      </c>
      <c r="Q5120" s="44">
        <v>115.179367</v>
      </c>
      <c r="R5120" s="44">
        <v>15.341898</v>
      </c>
      <c r="S5120" s="44">
        <v>15.221871</v>
      </c>
      <c r="T5120" s="44">
        <v>328084.6875</v>
      </c>
      <c r="U5120" s="44">
        <v>36038.019530999998</v>
      </c>
      <c r="V5120" s="44">
        <v>0</v>
      </c>
      <c r="W5120" s="44">
        <v>0</v>
      </c>
      <c r="X5120" s="44">
        <v>25051.780456</v>
      </c>
      <c r="Y5120" s="44">
        <v>34654.799156000001</v>
      </c>
      <c r="Z5120" s="44">
        <v>2435.8681080000001</v>
      </c>
      <c r="AA5120" s="44">
        <v>41.097168000000003</v>
      </c>
      <c r="AB5120" s="44">
        <v>1.520062</v>
      </c>
      <c r="AC5120" s="44">
        <v>1.0868599999999999</v>
      </c>
      <c r="AD5120" s="44">
        <v>12031.266949000001</v>
      </c>
    </row>
    <row r="5121" spans="1:30" x14ac:dyDescent="0.25">
      <c r="A5121">
        <v>208132</v>
      </c>
      <c r="B5121" t="s">
        <v>515</v>
      </c>
      <c r="C5121" t="s">
        <v>521</v>
      </c>
      <c r="D5121" t="s">
        <v>528</v>
      </c>
      <c r="F5121" s="48" t="e">
        <f>VLOOKUP(A5121,'TAZ definitions'!$A$1:$E$1902,2,FALSE)</f>
        <v>#N/A</v>
      </c>
      <c r="G5121" s="48" t="e">
        <f>VLOOKUP(A5121,'TAZ definitions'!$A$1:$E$1902,4,FALSE)</f>
        <v>#N/A</v>
      </c>
      <c r="H5121" s="44">
        <v>292134</v>
      </c>
      <c r="I5121" s="44">
        <v>0</v>
      </c>
      <c r="J5121" s="44">
        <v>28688</v>
      </c>
      <c r="K5121" s="44">
        <v>0</v>
      </c>
      <c r="L5121" s="44">
        <v>0</v>
      </c>
      <c r="M5121" s="44">
        <v>0</v>
      </c>
      <c r="N5121" s="44">
        <v>0</v>
      </c>
      <c r="O5121" s="44">
        <v>0</v>
      </c>
      <c r="P5121" s="44">
        <v>0</v>
      </c>
      <c r="Q5121" s="44">
        <v>0</v>
      </c>
      <c r="R5121" s="44">
        <v>17.034395</v>
      </c>
      <c r="S5121" s="44">
        <v>16.952874999999999</v>
      </c>
      <c r="T5121" s="44">
        <v>292134</v>
      </c>
      <c r="U5121" s="44">
        <v>28688</v>
      </c>
      <c r="V5121" s="44">
        <v>0</v>
      </c>
      <c r="W5121" s="44">
        <v>0</v>
      </c>
      <c r="X5121" s="44">
        <v>3143.607829</v>
      </c>
      <c r="Y5121" s="44">
        <v>39777.648566999997</v>
      </c>
      <c r="Z5121" s="44">
        <v>1390.3509389999999</v>
      </c>
      <c r="AA5121" s="44">
        <v>34.352553999999998</v>
      </c>
      <c r="AB5121" s="44">
        <v>1.6387050000000001</v>
      </c>
      <c r="AC5121" s="44">
        <v>0.82019900000000001</v>
      </c>
      <c r="AD5121" s="44">
        <v>9553.7174990000003</v>
      </c>
    </row>
    <row r="5122" spans="1:30" x14ac:dyDescent="0.25">
      <c r="A5122">
        <v>208133</v>
      </c>
      <c r="B5122" t="s">
        <v>515</v>
      </c>
      <c r="C5122" t="s">
        <v>521</v>
      </c>
      <c r="D5122" t="s">
        <v>528</v>
      </c>
      <c r="F5122" s="48" t="e">
        <f>VLOOKUP(A5122,'TAZ definitions'!$A$1:$E$1902,2,FALSE)</f>
        <v>#N/A</v>
      </c>
      <c r="G5122" s="48" t="e">
        <f>VLOOKUP(A5122,'TAZ definitions'!$A$1:$E$1902,4,FALSE)</f>
        <v>#N/A</v>
      </c>
      <c r="H5122" s="44">
        <v>298179</v>
      </c>
      <c r="I5122" s="44">
        <v>0</v>
      </c>
      <c r="J5122" s="44">
        <v>31029</v>
      </c>
      <c r="K5122" s="44">
        <v>0</v>
      </c>
      <c r="L5122" s="44">
        <v>0</v>
      </c>
      <c r="M5122" s="44">
        <v>0</v>
      </c>
      <c r="N5122" s="44">
        <v>0</v>
      </c>
      <c r="O5122" s="44">
        <v>0</v>
      </c>
      <c r="P5122" s="44">
        <v>0</v>
      </c>
      <c r="Q5122" s="44">
        <v>0</v>
      </c>
      <c r="R5122" s="44">
        <v>16.214706</v>
      </c>
      <c r="S5122" s="44">
        <v>16.091183000000001</v>
      </c>
      <c r="T5122" s="44">
        <v>298179</v>
      </c>
      <c r="U5122" s="44">
        <v>31029</v>
      </c>
      <c r="V5122" s="44">
        <v>0</v>
      </c>
      <c r="W5122" s="44">
        <v>0</v>
      </c>
      <c r="X5122" s="44">
        <v>0</v>
      </c>
      <c r="Y5122" s="44">
        <v>28975.640495</v>
      </c>
      <c r="Z5122" s="44">
        <v>779.43285400000002</v>
      </c>
      <c r="AA5122" s="44">
        <v>23.462782000000001</v>
      </c>
      <c r="AB5122" s="44">
        <v>1.2276130000000001</v>
      </c>
      <c r="AC5122" s="44">
        <v>0.53201399999999999</v>
      </c>
      <c r="AD5122" s="44">
        <v>6146.923256</v>
      </c>
    </row>
    <row r="5123" spans="1:30" x14ac:dyDescent="0.25">
      <c r="A5123">
        <v>208134</v>
      </c>
      <c r="B5123" t="s">
        <v>515</v>
      </c>
      <c r="C5123" t="s">
        <v>521</v>
      </c>
      <c r="D5123" t="s">
        <v>528</v>
      </c>
      <c r="F5123" s="48" t="e">
        <f>VLOOKUP(A5123,'TAZ definitions'!$A$1:$E$1902,2,FALSE)</f>
        <v>#N/A</v>
      </c>
      <c r="G5123" s="48" t="e">
        <f>VLOOKUP(A5123,'TAZ definitions'!$A$1:$E$1902,4,FALSE)</f>
        <v>#N/A</v>
      </c>
      <c r="H5123" s="44">
        <v>292974</v>
      </c>
      <c r="I5123" s="44">
        <v>0</v>
      </c>
      <c r="J5123" s="44">
        <v>29061</v>
      </c>
      <c r="K5123" s="44">
        <v>0</v>
      </c>
      <c r="L5123" s="44">
        <v>0</v>
      </c>
      <c r="M5123" s="44">
        <v>0</v>
      </c>
      <c r="N5123" s="44">
        <v>0</v>
      </c>
      <c r="O5123" s="44">
        <v>0</v>
      </c>
      <c r="P5123" s="44">
        <v>0</v>
      </c>
      <c r="Q5123" s="44">
        <v>0</v>
      </c>
      <c r="R5123" s="44">
        <v>17.504044</v>
      </c>
      <c r="S5123" s="44">
        <v>16.745653000000001</v>
      </c>
      <c r="T5123" s="44">
        <v>292974</v>
      </c>
      <c r="U5123" s="44">
        <v>29061</v>
      </c>
      <c r="V5123" s="44">
        <v>0</v>
      </c>
      <c r="W5123" s="44">
        <v>0</v>
      </c>
      <c r="X5123" s="44">
        <v>3641.1583759999999</v>
      </c>
      <c r="Y5123" s="44">
        <v>51047.149685999997</v>
      </c>
      <c r="Z5123" s="44">
        <v>1695.1434839999999</v>
      </c>
      <c r="AA5123" s="44">
        <v>53.484825000000001</v>
      </c>
      <c r="AB5123" s="44">
        <v>2.4643449999999998</v>
      </c>
      <c r="AC5123" s="44">
        <v>1.0697669999999999</v>
      </c>
      <c r="AD5123" s="44">
        <v>12434.363089</v>
      </c>
    </row>
    <row r="5124" spans="1:30" x14ac:dyDescent="0.25">
      <c r="A5124">
        <v>208135</v>
      </c>
      <c r="B5124" t="s">
        <v>515</v>
      </c>
      <c r="C5124" t="s">
        <v>521</v>
      </c>
      <c r="D5124" t="s">
        <v>521</v>
      </c>
      <c r="F5124" s="48" t="e">
        <f>VLOOKUP(A5124,'TAZ definitions'!$A$1:$E$1902,2,FALSE)</f>
        <v>#N/A</v>
      </c>
      <c r="G5124" s="48" t="e">
        <f>VLOOKUP(A5124,'TAZ definitions'!$A$1:$E$1902,4,FALSE)</f>
        <v>#N/A</v>
      </c>
      <c r="H5124" s="44">
        <v>299670</v>
      </c>
      <c r="I5124" s="44">
        <v>0</v>
      </c>
      <c r="J5124" s="44">
        <v>29982</v>
      </c>
      <c r="K5124" s="44">
        <v>0</v>
      </c>
      <c r="L5124" s="44">
        <v>0</v>
      </c>
      <c r="M5124" s="44">
        <v>0</v>
      </c>
      <c r="N5124" s="44">
        <v>0</v>
      </c>
      <c r="O5124" s="44">
        <v>0</v>
      </c>
      <c r="P5124" s="44">
        <v>0</v>
      </c>
      <c r="Q5124" s="44">
        <v>0</v>
      </c>
      <c r="R5124" s="44">
        <v>14.299453</v>
      </c>
      <c r="S5124" s="44">
        <v>14.388451999999999</v>
      </c>
      <c r="T5124" s="44">
        <v>299670</v>
      </c>
      <c r="U5124" s="44">
        <v>29982</v>
      </c>
      <c r="V5124" s="44">
        <v>0</v>
      </c>
      <c r="W5124" s="44">
        <v>0</v>
      </c>
      <c r="X5124" s="44">
        <v>35500.91519</v>
      </c>
      <c r="Y5124" s="44">
        <v>300930.990758</v>
      </c>
      <c r="Z5124" s="44">
        <v>10885.643971</v>
      </c>
      <c r="AA5124" s="44">
        <v>319.09694200000001</v>
      </c>
      <c r="AB5124" s="44">
        <v>14.15709</v>
      </c>
      <c r="AC5124" s="44">
        <v>6.5119340000000001</v>
      </c>
      <c r="AD5124" s="44">
        <v>75498.811512999993</v>
      </c>
    </row>
    <row r="5125" spans="1:30" x14ac:dyDescent="0.25">
      <c r="A5125">
        <v>208136</v>
      </c>
      <c r="B5125" t="s">
        <v>515</v>
      </c>
      <c r="C5125" t="s">
        <v>521</v>
      </c>
      <c r="D5125" t="s">
        <v>521</v>
      </c>
      <c r="F5125" s="48" t="e">
        <f>VLOOKUP(A5125,'TAZ definitions'!$A$1:$E$1902,2,FALSE)</f>
        <v>#N/A</v>
      </c>
      <c r="G5125" s="48" t="e">
        <f>VLOOKUP(A5125,'TAZ definitions'!$A$1:$E$1902,4,FALSE)</f>
        <v>#N/A</v>
      </c>
      <c r="H5125" s="44">
        <v>340630</v>
      </c>
      <c r="I5125" s="44">
        <v>5382</v>
      </c>
      <c r="J5125" s="44">
        <v>37666</v>
      </c>
      <c r="K5125" s="44">
        <v>432</v>
      </c>
      <c r="L5125" s="44">
        <v>0</v>
      </c>
      <c r="M5125" s="44">
        <v>0</v>
      </c>
      <c r="N5125" s="44">
        <v>0</v>
      </c>
      <c r="O5125" s="44">
        <v>0</v>
      </c>
      <c r="P5125" s="44">
        <v>94.022819999999996</v>
      </c>
      <c r="Q5125" s="44">
        <v>90.221451000000002</v>
      </c>
      <c r="R5125" s="44">
        <v>20.084956999999999</v>
      </c>
      <c r="S5125" s="44">
        <v>20.270243000000001</v>
      </c>
      <c r="T5125" s="44">
        <v>339947.96875</v>
      </c>
      <c r="U5125" s="44">
        <v>37590.25</v>
      </c>
      <c r="V5125" s="44">
        <v>0</v>
      </c>
      <c r="W5125" s="44">
        <v>0</v>
      </c>
      <c r="X5125" s="44">
        <v>587795.27227399999</v>
      </c>
      <c r="Y5125" s="44">
        <v>969652.93674899999</v>
      </c>
      <c r="Z5125" s="44">
        <v>29725.850718999998</v>
      </c>
      <c r="AA5125" s="44">
        <v>938.82296499999995</v>
      </c>
      <c r="AB5125" s="44">
        <v>50.073321</v>
      </c>
      <c r="AC5125" s="44">
        <v>19.820326000000001</v>
      </c>
      <c r="AD5125" s="44">
        <v>237725.12014700001</v>
      </c>
    </row>
    <row r="5126" spans="1:30" x14ac:dyDescent="0.25">
      <c r="A5126">
        <v>208137</v>
      </c>
      <c r="B5126" t="s">
        <v>515</v>
      </c>
      <c r="C5126" t="s">
        <v>521</v>
      </c>
      <c r="D5126" t="s">
        <v>521</v>
      </c>
      <c r="F5126" s="48" t="e">
        <f>VLOOKUP(A5126,'TAZ definitions'!$A$1:$E$1902,2,FALSE)</f>
        <v>#N/A</v>
      </c>
      <c r="G5126" s="48" t="e">
        <f>VLOOKUP(A5126,'TAZ definitions'!$A$1:$E$1902,4,FALSE)</f>
        <v>#N/A</v>
      </c>
      <c r="H5126" s="44">
        <v>322649</v>
      </c>
      <c r="I5126" s="44">
        <v>822</v>
      </c>
      <c r="J5126" s="44">
        <v>32364</v>
      </c>
      <c r="K5126" s="44">
        <v>207</v>
      </c>
      <c r="L5126" s="44">
        <v>0</v>
      </c>
      <c r="M5126" s="44">
        <v>0</v>
      </c>
      <c r="N5126" s="44">
        <v>0</v>
      </c>
      <c r="O5126" s="44">
        <v>0</v>
      </c>
      <c r="P5126" s="44">
        <v>102.752533</v>
      </c>
      <c r="Q5126" s="44">
        <v>105.397293</v>
      </c>
      <c r="R5126" s="44">
        <v>16.557354</v>
      </c>
      <c r="S5126" s="44">
        <v>16.501657000000002</v>
      </c>
      <c r="T5126" s="44">
        <v>322619</v>
      </c>
      <c r="U5126" s="44">
        <v>32361.003906000002</v>
      </c>
      <c r="V5126" s="44">
        <v>0</v>
      </c>
      <c r="W5126" s="44">
        <v>0</v>
      </c>
      <c r="X5126" s="44">
        <v>32393.185232</v>
      </c>
      <c r="Y5126" s="44">
        <v>126314.866838</v>
      </c>
      <c r="Z5126" s="44">
        <v>3952.355513</v>
      </c>
      <c r="AA5126" s="44">
        <v>106.991041</v>
      </c>
      <c r="AB5126" s="44">
        <v>5.3425690000000001</v>
      </c>
      <c r="AC5126" s="44">
        <v>2.4947949999999999</v>
      </c>
      <c r="AD5126" s="44">
        <v>29077.817665999999</v>
      </c>
    </row>
    <row r="5127" spans="1:30" x14ac:dyDescent="0.25">
      <c r="A5127">
        <v>208138</v>
      </c>
      <c r="B5127" t="s">
        <v>515</v>
      </c>
      <c r="C5127" t="s">
        <v>521</v>
      </c>
      <c r="D5127" t="s">
        <v>521</v>
      </c>
      <c r="F5127" s="48" t="e">
        <f>VLOOKUP(A5127,'TAZ definitions'!$A$1:$E$1902,2,FALSE)</f>
        <v>#N/A</v>
      </c>
      <c r="G5127" s="48" t="e">
        <f>VLOOKUP(A5127,'TAZ definitions'!$A$1:$E$1902,4,FALSE)</f>
        <v>#N/A</v>
      </c>
      <c r="H5127" s="44">
        <v>330848</v>
      </c>
      <c r="I5127" s="44">
        <v>2161</v>
      </c>
      <c r="J5127" s="44">
        <v>32977</v>
      </c>
      <c r="K5127" s="44">
        <v>278</v>
      </c>
      <c r="L5127" s="44">
        <v>0</v>
      </c>
      <c r="M5127" s="44">
        <v>0</v>
      </c>
      <c r="N5127" s="44">
        <v>0</v>
      </c>
      <c r="O5127" s="44">
        <v>0</v>
      </c>
      <c r="P5127" s="44">
        <v>104.87005600000001</v>
      </c>
      <c r="Q5127" s="44">
        <v>110.226624</v>
      </c>
      <c r="R5127" s="44">
        <v>14.185981</v>
      </c>
      <c r="S5127" s="44">
        <v>14.060197000000001</v>
      </c>
      <c r="T5127" s="44">
        <v>330847.84375</v>
      </c>
      <c r="U5127" s="44">
        <v>32976.984375</v>
      </c>
      <c r="V5127" s="44">
        <v>0</v>
      </c>
      <c r="W5127" s="44">
        <v>0</v>
      </c>
      <c r="X5127" s="44">
        <v>0</v>
      </c>
      <c r="Y5127" s="44">
        <v>9475.8415239999995</v>
      </c>
      <c r="Z5127" s="44">
        <v>474.00030299999997</v>
      </c>
      <c r="AA5127" s="44">
        <v>10.072651</v>
      </c>
      <c r="AB5127" s="44">
        <v>0.37790299999999999</v>
      </c>
      <c r="AC5127" s="44">
        <v>0.23894499999999999</v>
      </c>
      <c r="AD5127" s="44">
        <v>2732.9132909999998</v>
      </c>
    </row>
    <row r="5128" spans="1:30" x14ac:dyDescent="0.25">
      <c r="A5128">
        <v>208139</v>
      </c>
      <c r="B5128" t="s">
        <v>515</v>
      </c>
      <c r="C5128" t="s">
        <v>521</v>
      </c>
      <c r="D5128" t="s">
        <v>521</v>
      </c>
      <c r="F5128" s="48" t="e">
        <f>VLOOKUP(A5128,'TAZ definitions'!$A$1:$E$1902,2,FALSE)</f>
        <v>#N/A</v>
      </c>
      <c r="G5128" s="48" t="e">
        <f>VLOOKUP(A5128,'TAZ definitions'!$A$1:$E$1902,4,FALSE)</f>
        <v>#N/A</v>
      </c>
      <c r="H5128" s="44">
        <v>299245</v>
      </c>
      <c r="I5128" s="44">
        <v>0</v>
      </c>
      <c r="J5128" s="44">
        <v>30574</v>
      </c>
      <c r="K5128" s="44">
        <v>0</v>
      </c>
      <c r="L5128" s="44">
        <v>0</v>
      </c>
      <c r="M5128" s="44">
        <v>0</v>
      </c>
      <c r="N5128" s="44">
        <v>0</v>
      </c>
      <c r="O5128" s="44">
        <v>0</v>
      </c>
      <c r="P5128" s="44">
        <v>0</v>
      </c>
      <c r="Q5128" s="44">
        <v>0</v>
      </c>
      <c r="R5128" s="44">
        <v>15.128327000000001</v>
      </c>
      <c r="S5128" s="44">
        <v>15.070921</v>
      </c>
      <c r="T5128" s="44">
        <v>299245</v>
      </c>
      <c r="U5128" s="44">
        <v>30573.998047000001</v>
      </c>
      <c r="V5128" s="44">
        <v>0</v>
      </c>
      <c r="W5128" s="44">
        <v>0</v>
      </c>
      <c r="X5128" s="44">
        <v>5088.5743400000001</v>
      </c>
      <c r="Y5128" s="44">
        <v>77649.263099000003</v>
      </c>
      <c r="Z5128" s="44">
        <v>2701.5324190000001</v>
      </c>
      <c r="AA5128" s="44">
        <v>66.533432000000005</v>
      </c>
      <c r="AB5128" s="44">
        <v>3.0885310000000001</v>
      </c>
      <c r="AC5128" s="44">
        <v>1.603909</v>
      </c>
      <c r="AD5128" s="44">
        <v>18572.943689</v>
      </c>
    </row>
    <row r="5129" spans="1:30" x14ac:dyDescent="0.25">
      <c r="A5129">
        <v>208140</v>
      </c>
      <c r="B5129" t="s">
        <v>515</v>
      </c>
      <c r="C5129" t="s">
        <v>521</v>
      </c>
      <c r="D5129" t="s">
        <v>521</v>
      </c>
      <c r="F5129" s="48" t="e">
        <f>VLOOKUP(A5129,'TAZ definitions'!$A$1:$E$1902,2,FALSE)</f>
        <v>#N/A</v>
      </c>
      <c r="G5129" s="48" t="e">
        <f>VLOOKUP(A5129,'TAZ definitions'!$A$1:$E$1902,4,FALSE)</f>
        <v>#N/A</v>
      </c>
      <c r="H5129" s="44">
        <v>302153</v>
      </c>
      <c r="I5129" s="44">
        <v>0</v>
      </c>
      <c r="J5129" s="44">
        <v>29872</v>
      </c>
      <c r="K5129" s="44">
        <v>0</v>
      </c>
      <c r="L5129" s="44">
        <v>0</v>
      </c>
      <c r="M5129" s="44">
        <v>0</v>
      </c>
      <c r="N5129" s="44">
        <v>0</v>
      </c>
      <c r="O5129" s="44">
        <v>0</v>
      </c>
      <c r="P5129" s="44">
        <v>0</v>
      </c>
      <c r="Q5129" s="44">
        <v>0</v>
      </c>
      <c r="R5129" s="44">
        <v>16.116066</v>
      </c>
      <c r="S5129" s="44">
        <v>16.137848000000002</v>
      </c>
      <c r="T5129" s="44">
        <v>302153</v>
      </c>
      <c r="U5129" s="44">
        <v>29872</v>
      </c>
      <c r="V5129" s="44">
        <v>0</v>
      </c>
      <c r="W5129" s="44">
        <v>0</v>
      </c>
      <c r="X5129" s="44">
        <v>0</v>
      </c>
      <c r="Y5129" s="44">
        <v>23729.356233999999</v>
      </c>
      <c r="Z5129" s="44">
        <v>1081.6453730000001</v>
      </c>
      <c r="AA5129" s="44">
        <v>22.459676999999999</v>
      </c>
      <c r="AB5129" s="44">
        <v>0.97666399999999998</v>
      </c>
      <c r="AC5129" s="44">
        <v>0.55892799999999998</v>
      </c>
      <c r="AD5129" s="44">
        <v>6517.3933539999998</v>
      </c>
    </row>
    <row r="5130" spans="1:30" x14ac:dyDescent="0.25">
      <c r="A5130">
        <v>208141</v>
      </c>
      <c r="B5130" t="s">
        <v>515</v>
      </c>
      <c r="C5130" t="s">
        <v>521</v>
      </c>
      <c r="D5130" t="s">
        <v>521</v>
      </c>
      <c r="F5130" s="48" t="e">
        <f>VLOOKUP(A5130,'TAZ definitions'!$A$1:$E$1902,2,FALSE)</f>
        <v>#N/A</v>
      </c>
      <c r="G5130" s="48" t="e">
        <f>VLOOKUP(A5130,'TAZ definitions'!$A$1:$E$1902,4,FALSE)</f>
        <v>#N/A</v>
      </c>
      <c r="H5130" s="44">
        <v>296327</v>
      </c>
      <c r="I5130" s="44">
        <v>0</v>
      </c>
      <c r="J5130" s="44">
        <v>29946</v>
      </c>
      <c r="K5130" s="44">
        <v>0</v>
      </c>
      <c r="L5130" s="44">
        <v>0</v>
      </c>
      <c r="M5130" s="44">
        <v>0</v>
      </c>
      <c r="N5130" s="44">
        <v>0</v>
      </c>
      <c r="O5130" s="44">
        <v>0</v>
      </c>
      <c r="P5130" s="44">
        <v>0</v>
      </c>
      <c r="Q5130" s="44">
        <v>0</v>
      </c>
      <c r="R5130" s="44">
        <v>14.555159</v>
      </c>
      <c r="S5130" s="44">
        <v>14.458748</v>
      </c>
      <c r="T5130" s="44">
        <v>296327</v>
      </c>
      <c r="U5130" s="44">
        <v>29946</v>
      </c>
      <c r="V5130" s="44">
        <v>0</v>
      </c>
      <c r="W5130" s="44">
        <v>0</v>
      </c>
      <c r="X5130" s="44">
        <v>33145.650584000003</v>
      </c>
      <c r="Y5130" s="44">
        <v>51095.072003000001</v>
      </c>
      <c r="Z5130" s="44">
        <v>3322.8873530000001</v>
      </c>
      <c r="AA5130" s="44">
        <v>60.226720999999998</v>
      </c>
      <c r="AB5130" s="44">
        <v>2.0659689999999999</v>
      </c>
      <c r="AC5130" s="44">
        <v>1.54949</v>
      </c>
      <c r="AD5130" s="44">
        <v>17051.675609999998</v>
      </c>
    </row>
    <row r="5131" spans="1:30" x14ac:dyDescent="0.25">
      <c r="A5131">
        <v>208142</v>
      </c>
      <c r="B5131" t="s">
        <v>515</v>
      </c>
      <c r="C5131" t="s">
        <v>521</v>
      </c>
      <c r="D5131" t="s">
        <v>156</v>
      </c>
      <c r="F5131" s="48" t="e">
        <f>VLOOKUP(A5131,'TAZ definitions'!$A$1:$E$1902,2,FALSE)</f>
        <v>#N/A</v>
      </c>
      <c r="G5131" s="48" t="e">
        <f>VLOOKUP(A5131,'TAZ definitions'!$A$1:$E$1902,4,FALSE)</f>
        <v>#N/A</v>
      </c>
      <c r="H5131" s="44">
        <v>256004</v>
      </c>
      <c r="I5131" s="44">
        <v>0</v>
      </c>
      <c r="J5131" s="44">
        <v>22990</v>
      </c>
      <c r="K5131" s="44">
        <v>0</v>
      </c>
      <c r="L5131" s="44">
        <v>0</v>
      </c>
      <c r="M5131" s="44">
        <v>0</v>
      </c>
      <c r="N5131" s="44">
        <v>0</v>
      </c>
      <c r="O5131" s="44">
        <v>0</v>
      </c>
      <c r="P5131" s="44">
        <v>0</v>
      </c>
      <c r="Q5131" s="44">
        <v>0</v>
      </c>
      <c r="R5131" s="44">
        <v>19.328742999999999</v>
      </c>
      <c r="S5131" s="44">
        <v>19.090420000000002</v>
      </c>
      <c r="T5131" s="44">
        <v>256004</v>
      </c>
      <c r="U5131" s="44">
        <v>22990</v>
      </c>
      <c r="V5131" s="44">
        <v>0</v>
      </c>
      <c r="W5131" s="44">
        <v>0</v>
      </c>
      <c r="X5131" s="44">
        <v>0</v>
      </c>
      <c r="Y5131" s="44">
        <v>2637.186987</v>
      </c>
      <c r="Z5131" s="44">
        <v>132.09808899999999</v>
      </c>
      <c r="AA5131" s="44">
        <v>2.7603930000000001</v>
      </c>
      <c r="AB5131" s="44">
        <v>0.102816</v>
      </c>
      <c r="AC5131" s="44">
        <v>6.6447999999999993E-2</v>
      </c>
      <c r="AD5131" s="44">
        <v>754.05292899999995</v>
      </c>
    </row>
    <row r="5132" spans="1:30" x14ac:dyDescent="0.25">
      <c r="A5132">
        <v>208143</v>
      </c>
      <c r="B5132" t="s">
        <v>515</v>
      </c>
      <c r="C5132" t="s">
        <v>521</v>
      </c>
      <c r="D5132" t="s">
        <v>529</v>
      </c>
      <c r="F5132" s="48" t="e">
        <f>VLOOKUP(A5132,'TAZ definitions'!$A$1:$E$1902,2,FALSE)</f>
        <v>#N/A</v>
      </c>
      <c r="G5132" s="48" t="e">
        <f>VLOOKUP(A5132,'TAZ definitions'!$A$1:$E$1902,4,FALSE)</f>
        <v>#N/A</v>
      </c>
      <c r="H5132" s="44">
        <v>265912</v>
      </c>
      <c r="I5132" s="44">
        <v>0</v>
      </c>
      <c r="J5132" s="44">
        <v>29102</v>
      </c>
      <c r="K5132" s="44">
        <v>0</v>
      </c>
      <c r="L5132" s="44">
        <v>0</v>
      </c>
      <c r="M5132" s="44">
        <v>0</v>
      </c>
      <c r="N5132" s="44">
        <v>0</v>
      </c>
      <c r="O5132" s="44">
        <v>0</v>
      </c>
      <c r="P5132" s="44">
        <v>0</v>
      </c>
      <c r="Q5132" s="44">
        <v>0</v>
      </c>
      <c r="R5132" s="44">
        <v>15.935551999999999</v>
      </c>
      <c r="S5132" s="44">
        <v>15.933730000000001</v>
      </c>
      <c r="T5132" s="44">
        <v>265912</v>
      </c>
      <c r="U5132" s="44">
        <v>29102</v>
      </c>
      <c r="V5132" s="44">
        <v>0</v>
      </c>
      <c r="W5132" s="44">
        <v>0</v>
      </c>
      <c r="X5132" s="44">
        <v>0</v>
      </c>
      <c r="Y5132" s="44">
        <v>34334.730732999997</v>
      </c>
      <c r="Z5132" s="44">
        <v>1448.1590610000001</v>
      </c>
      <c r="AA5132" s="44">
        <v>30.386184</v>
      </c>
      <c r="AB5132" s="44">
        <v>1.303938</v>
      </c>
      <c r="AC5132" s="44">
        <v>0.76787300000000003</v>
      </c>
      <c r="AD5132" s="44">
        <v>8941.4873800000005</v>
      </c>
    </row>
    <row r="5133" spans="1:30" x14ac:dyDescent="0.25">
      <c r="A5133">
        <v>208144</v>
      </c>
      <c r="B5133" t="s">
        <v>515</v>
      </c>
      <c r="C5133" t="s">
        <v>521</v>
      </c>
      <c r="D5133" t="s">
        <v>156</v>
      </c>
      <c r="F5133" s="48" t="e">
        <f>VLOOKUP(A5133,'TAZ definitions'!$A$1:$E$1902,2,FALSE)</f>
        <v>#N/A</v>
      </c>
      <c r="G5133" s="48" t="e">
        <f>VLOOKUP(A5133,'TAZ definitions'!$A$1:$E$1902,4,FALSE)</f>
        <v>#N/A</v>
      </c>
      <c r="H5133" s="44">
        <v>237692</v>
      </c>
      <c r="I5133" s="44">
        <v>0</v>
      </c>
      <c r="J5133" s="44">
        <v>22816</v>
      </c>
      <c r="K5133" s="44">
        <v>0</v>
      </c>
      <c r="L5133" s="44">
        <v>0</v>
      </c>
      <c r="M5133" s="44">
        <v>0</v>
      </c>
      <c r="N5133" s="44">
        <v>0</v>
      </c>
      <c r="O5133" s="44">
        <v>0</v>
      </c>
      <c r="P5133" s="44">
        <v>0</v>
      </c>
      <c r="Q5133" s="44">
        <v>0</v>
      </c>
      <c r="R5133" s="44">
        <v>21.783714</v>
      </c>
      <c r="S5133" s="44">
        <v>21.211452000000001</v>
      </c>
      <c r="T5133" s="44">
        <v>237692.015625</v>
      </c>
      <c r="U5133" s="44">
        <v>22816</v>
      </c>
      <c r="V5133" s="44">
        <v>0</v>
      </c>
      <c r="W5133" s="44">
        <v>0</v>
      </c>
      <c r="X5133" s="44">
        <v>20259.527699999999</v>
      </c>
      <c r="Y5133" s="44">
        <v>41761.417570999998</v>
      </c>
      <c r="Z5133" s="44">
        <v>1596.599467</v>
      </c>
      <c r="AA5133" s="44">
        <v>40.164588999999999</v>
      </c>
      <c r="AB5133" s="44">
        <v>1.8677820000000001</v>
      </c>
      <c r="AC5133" s="44">
        <v>0.92101200000000005</v>
      </c>
      <c r="AD5133" s="44">
        <v>10609.109646999999</v>
      </c>
    </row>
    <row r="5134" spans="1:30" x14ac:dyDescent="0.25">
      <c r="A5134">
        <v>208145</v>
      </c>
      <c r="B5134" t="s">
        <v>515</v>
      </c>
      <c r="C5134" t="s">
        <v>521</v>
      </c>
      <c r="D5134" t="s">
        <v>521</v>
      </c>
      <c r="F5134" s="48" t="e">
        <f>VLOOKUP(A5134,'TAZ definitions'!$A$1:$E$1902,2,FALSE)</f>
        <v>#N/A</v>
      </c>
      <c r="G5134" s="48" t="e">
        <f>VLOOKUP(A5134,'TAZ definitions'!$A$1:$E$1902,4,FALSE)</f>
        <v>#N/A</v>
      </c>
      <c r="H5134" s="44">
        <v>327653</v>
      </c>
      <c r="I5134" s="44">
        <v>7205</v>
      </c>
      <c r="J5134" s="44">
        <v>32775</v>
      </c>
      <c r="K5134" s="44">
        <v>652</v>
      </c>
      <c r="L5134" s="44">
        <v>0</v>
      </c>
      <c r="M5134" s="44">
        <v>0</v>
      </c>
      <c r="N5134" s="44">
        <v>0</v>
      </c>
      <c r="O5134" s="44">
        <v>0</v>
      </c>
      <c r="P5134" s="44">
        <v>88.002814999999998</v>
      </c>
      <c r="Q5134" s="44">
        <v>91.664306999999994</v>
      </c>
      <c r="R5134" s="44">
        <v>14.362664000000001</v>
      </c>
      <c r="S5134" s="44">
        <v>14.0725</v>
      </c>
      <c r="T5134" s="44">
        <v>327006.78125</v>
      </c>
      <c r="U5134" s="44">
        <v>32710.222656000002</v>
      </c>
      <c r="V5134" s="44">
        <v>0</v>
      </c>
      <c r="W5134" s="44">
        <v>0</v>
      </c>
      <c r="X5134" s="44">
        <v>539183.16679000005</v>
      </c>
      <c r="Y5134" s="44">
        <v>975523.00485699996</v>
      </c>
      <c r="Z5134" s="44">
        <v>38749.973812999997</v>
      </c>
      <c r="AA5134" s="44">
        <v>921.93927299999996</v>
      </c>
      <c r="AB5134" s="44">
        <v>47.676461000000003</v>
      </c>
      <c r="AC5134" s="44">
        <v>22.135966</v>
      </c>
      <c r="AD5134" s="44">
        <v>259765.707505</v>
      </c>
    </row>
    <row r="5135" spans="1:30" x14ac:dyDescent="0.25">
      <c r="A5135">
        <v>208146</v>
      </c>
      <c r="B5135" t="s">
        <v>515</v>
      </c>
      <c r="C5135" t="s">
        <v>521</v>
      </c>
      <c r="D5135" t="s">
        <v>521</v>
      </c>
      <c r="F5135" s="48" t="e">
        <f>VLOOKUP(A5135,'TAZ definitions'!$A$1:$E$1902,2,FALSE)</f>
        <v>#N/A</v>
      </c>
      <c r="G5135" s="48" t="e">
        <f>VLOOKUP(A5135,'TAZ definitions'!$A$1:$E$1902,4,FALSE)</f>
        <v>#N/A</v>
      </c>
      <c r="H5135" s="44">
        <v>348162</v>
      </c>
      <c r="I5135" s="44">
        <v>12169</v>
      </c>
      <c r="J5135" s="44">
        <v>36217</v>
      </c>
      <c r="K5135" s="44">
        <v>1236</v>
      </c>
      <c r="L5135" s="44">
        <v>0</v>
      </c>
      <c r="M5135" s="44">
        <v>0</v>
      </c>
      <c r="N5135" s="44">
        <v>0</v>
      </c>
      <c r="O5135" s="44">
        <v>0</v>
      </c>
      <c r="P5135" s="44">
        <v>79.897109999999998</v>
      </c>
      <c r="Q5135" s="44">
        <v>75.196556000000001</v>
      </c>
      <c r="R5135" s="44">
        <v>18.283488999999999</v>
      </c>
      <c r="S5135" s="44">
        <v>18.113951</v>
      </c>
      <c r="T5135" s="44">
        <v>347374.53125</v>
      </c>
      <c r="U5135" s="44">
        <v>36135.015625</v>
      </c>
      <c r="V5135" s="44">
        <v>0</v>
      </c>
      <c r="W5135" s="44">
        <v>0</v>
      </c>
      <c r="X5135" s="44">
        <v>718979.291601</v>
      </c>
      <c r="Y5135" s="44">
        <v>1041423.709116</v>
      </c>
      <c r="Z5135" s="44">
        <v>49196.963169000002</v>
      </c>
      <c r="AA5135" s="44">
        <v>1098.066814</v>
      </c>
      <c r="AB5135" s="44">
        <v>55.304786999999997</v>
      </c>
      <c r="AC5135" s="44">
        <v>27.107536</v>
      </c>
      <c r="AD5135" s="44">
        <v>313162.50715999998</v>
      </c>
    </row>
    <row r="5136" spans="1:30" x14ac:dyDescent="0.25">
      <c r="A5136">
        <v>208147</v>
      </c>
      <c r="B5136" t="s">
        <v>515</v>
      </c>
      <c r="C5136" t="s">
        <v>521</v>
      </c>
      <c r="D5136" t="s">
        <v>521</v>
      </c>
      <c r="F5136" s="48" t="e">
        <f>VLOOKUP(A5136,'TAZ definitions'!$A$1:$E$1902,2,FALSE)</f>
        <v>#N/A</v>
      </c>
      <c r="G5136" s="48" t="e">
        <f>VLOOKUP(A5136,'TAZ definitions'!$A$1:$E$1902,4,FALSE)</f>
        <v>#N/A</v>
      </c>
      <c r="H5136" s="44">
        <v>327302</v>
      </c>
      <c r="I5136" s="44">
        <v>0</v>
      </c>
      <c r="J5136" s="44">
        <v>32853</v>
      </c>
      <c r="K5136" s="44">
        <v>0</v>
      </c>
      <c r="L5136" s="44">
        <v>0</v>
      </c>
      <c r="M5136" s="44">
        <v>0</v>
      </c>
      <c r="N5136" s="44">
        <v>0</v>
      </c>
      <c r="O5136" s="44">
        <v>0</v>
      </c>
      <c r="P5136" s="44">
        <v>0</v>
      </c>
      <c r="Q5136" s="44">
        <v>0</v>
      </c>
      <c r="R5136" s="44">
        <v>15.353045</v>
      </c>
      <c r="S5136" s="44">
        <v>15.239763999999999</v>
      </c>
      <c r="T5136" s="44">
        <v>327302</v>
      </c>
      <c r="U5136" s="44">
        <v>32853</v>
      </c>
      <c r="V5136" s="44">
        <v>0</v>
      </c>
      <c r="W5136" s="44">
        <v>0</v>
      </c>
      <c r="X5136" s="44">
        <v>4734.4870250000004</v>
      </c>
      <c r="Y5136" s="44">
        <v>79603.368197000003</v>
      </c>
      <c r="Z5136" s="44">
        <v>3038.872938</v>
      </c>
      <c r="AA5136" s="44">
        <v>73.663207999999997</v>
      </c>
      <c r="AB5136" s="44">
        <v>3.2181760000000001</v>
      </c>
      <c r="AC5136" s="44">
        <v>1.731641</v>
      </c>
      <c r="AD5136" s="44">
        <v>19849.025280999998</v>
      </c>
    </row>
    <row r="5137" spans="1:30" x14ac:dyDescent="0.25">
      <c r="A5137">
        <v>208148</v>
      </c>
      <c r="B5137" t="s">
        <v>515</v>
      </c>
      <c r="C5137" t="s">
        <v>521</v>
      </c>
      <c r="D5137" t="s">
        <v>521</v>
      </c>
      <c r="F5137" s="48" t="e">
        <f>VLOOKUP(A5137,'TAZ definitions'!$A$1:$E$1902,2,FALSE)</f>
        <v>#N/A</v>
      </c>
      <c r="G5137" s="48" t="e">
        <f>VLOOKUP(A5137,'TAZ definitions'!$A$1:$E$1902,4,FALSE)</f>
        <v>#N/A</v>
      </c>
      <c r="H5137" s="44">
        <v>314820</v>
      </c>
      <c r="I5137" s="44">
        <v>0</v>
      </c>
      <c r="J5137" s="44">
        <v>30914</v>
      </c>
      <c r="K5137" s="44">
        <v>0</v>
      </c>
      <c r="L5137" s="44">
        <v>0</v>
      </c>
      <c r="M5137" s="44">
        <v>0</v>
      </c>
      <c r="N5137" s="44">
        <v>0</v>
      </c>
      <c r="O5137" s="44">
        <v>0</v>
      </c>
      <c r="P5137" s="44">
        <v>0</v>
      </c>
      <c r="Q5137" s="44">
        <v>0</v>
      </c>
      <c r="R5137" s="44">
        <v>17.586039</v>
      </c>
      <c r="S5137" s="44">
        <v>17.454740999999999</v>
      </c>
      <c r="T5137" s="44">
        <v>314820</v>
      </c>
      <c r="U5137" s="44">
        <v>30914</v>
      </c>
      <c r="V5137" s="44">
        <v>0</v>
      </c>
      <c r="W5137" s="44">
        <v>0</v>
      </c>
      <c r="X5137" s="44">
        <v>0</v>
      </c>
      <c r="Y5137" s="44">
        <v>52056.879284000002</v>
      </c>
      <c r="Z5137" s="44">
        <v>2331.880228</v>
      </c>
      <c r="AA5137" s="44">
        <v>50.934559999999998</v>
      </c>
      <c r="AB5137" s="44">
        <v>1.995851</v>
      </c>
      <c r="AC5137" s="44">
        <v>1.247989</v>
      </c>
      <c r="AD5137" s="44">
        <v>14282.669968</v>
      </c>
    </row>
    <row r="5138" spans="1:30" x14ac:dyDescent="0.25">
      <c r="A5138">
        <v>208149</v>
      </c>
      <c r="B5138" t="s">
        <v>515</v>
      </c>
      <c r="C5138" t="s">
        <v>521</v>
      </c>
      <c r="D5138" t="s">
        <v>521</v>
      </c>
      <c r="F5138" s="48" t="e">
        <f>VLOOKUP(A5138,'TAZ definitions'!$A$1:$E$1902,2,FALSE)</f>
        <v>#N/A</v>
      </c>
      <c r="G5138" s="48" t="e">
        <f>VLOOKUP(A5138,'TAZ definitions'!$A$1:$E$1902,4,FALSE)</f>
        <v>#N/A</v>
      </c>
      <c r="H5138" s="44">
        <v>315778</v>
      </c>
      <c r="I5138" s="44">
        <v>0</v>
      </c>
      <c r="J5138" s="44">
        <v>31031</v>
      </c>
      <c r="K5138" s="44">
        <v>0</v>
      </c>
      <c r="L5138" s="44">
        <v>0</v>
      </c>
      <c r="M5138" s="44">
        <v>0</v>
      </c>
      <c r="N5138" s="44">
        <v>0</v>
      </c>
      <c r="O5138" s="44">
        <v>0</v>
      </c>
      <c r="P5138" s="44">
        <v>0</v>
      </c>
      <c r="Q5138" s="44">
        <v>0</v>
      </c>
      <c r="R5138" s="44">
        <v>15.621627</v>
      </c>
      <c r="S5138" s="44">
        <v>15.561375</v>
      </c>
      <c r="T5138" s="44">
        <v>315778</v>
      </c>
      <c r="U5138" s="44">
        <v>31031</v>
      </c>
      <c r="V5138" s="44">
        <v>0</v>
      </c>
      <c r="W5138" s="44">
        <v>0</v>
      </c>
      <c r="X5138" s="44">
        <v>8587.7689350000001</v>
      </c>
      <c r="Y5138" s="44">
        <v>131196.49964200001</v>
      </c>
      <c r="Z5138" s="44">
        <v>4276.7835249999998</v>
      </c>
      <c r="AA5138" s="44">
        <v>113.446395</v>
      </c>
      <c r="AB5138" s="44">
        <v>5.291944</v>
      </c>
      <c r="AC5138" s="44">
        <v>2.618598</v>
      </c>
      <c r="AD5138" s="44">
        <v>29976.954217999999</v>
      </c>
    </row>
    <row r="5139" spans="1:30" x14ac:dyDescent="0.25">
      <c r="A5139">
        <v>208150</v>
      </c>
      <c r="B5139" t="s">
        <v>515</v>
      </c>
      <c r="C5139" t="s">
        <v>521</v>
      </c>
      <c r="D5139" t="s">
        <v>527</v>
      </c>
      <c r="F5139" s="48" t="e">
        <f>VLOOKUP(A5139,'TAZ definitions'!$A$1:$E$1902,2,FALSE)</f>
        <v>#N/A</v>
      </c>
      <c r="G5139" s="48" t="e">
        <f>VLOOKUP(A5139,'TAZ definitions'!$A$1:$E$1902,4,FALSE)</f>
        <v>#N/A</v>
      </c>
      <c r="H5139" s="44">
        <v>225836</v>
      </c>
      <c r="I5139" s="44">
        <v>0</v>
      </c>
      <c r="J5139" s="44">
        <v>18991</v>
      </c>
      <c r="K5139" s="44">
        <v>0</v>
      </c>
      <c r="L5139" s="44">
        <v>0</v>
      </c>
      <c r="M5139" s="44">
        <v>0</v>
      </c>
      <c r="N5139" s="44">
        <v>0</v>
      </c>
      <c r="O5139" s="44">
        <v>0</v>
      </c>
      <c r="P5139" s="44">
        <v>0</v>
      </c>
      <c r="Q5139" s="44">
        <v>0</v>
      </c>
      <c r="R5139" s="44">
        <v>19.130158999999999</v>
      </c>
      <c r="S5139" s="44">
        <v>19.73912</v>
      </c>
      <c r="T5139" s="44">
        <v>225836</v>
      </c>
      <c r="U5139" s="44">
        <v>18991</v>
      </c>
      <c r="V5139" s="44">
        <v>0</v>
      </c>
      <c r="W5139" s="44">
        <v>0</v>
      </c>
      <c r="X5139" s="44">
        <v>6558.1054960000001</v>
      </c>
      <c r="Y5139" s="44">
        <v>72507.752303999994</v>
      </c>
      <c r="Z5139" s="44">
        <v>1940.8027850000001</v>
      </c>
      <c r="AA5139" s="44">
        <v>58.272257000000003</v>
      </c>
      <c r="AB5139" s="44">
        <v>3.1659809999999999</v>
      </c>
      <c r="AC5139" s="44">
        <v>1.331361</v>
      </c>
      <c r="AD5139" s="44">
        <v>15527.540129000001</v>
      </c>
    </row>
    <row r="5140" spans="1:30" x14ac:dyDescent="0.25">
      <c r="A5140">
        <v>208151</v>
      </c>
      <c r="B5140" t="s">
        <v>515</v>
      </c>
      <c r="C5140" t="s">
        <v>521</v>
      </c>
      <c r="D5140" t="s">
        <v>521</v>
      </c>
      <c r="F5140" s="48" t="e">
        <f>VLOOKUP(A5140,'TAZ definitions'!$A$1:$E$1902,2,FALSE)</f>
        <v>#N/A</v>
      </c>
      <c r="G5140" s="48" t="e">
        <f>VLOOKUP(A5140,'TAZ definitions'!$A$1:$E$1902,4,FALSE)</f>
        <v>#N/A</v>
      </c>
      <c r="H5140" s="44">
        <v>319655</v>
      </c>
      <c r="I5140" s="44">
        <v>0</v>
      </c>
      <c r="J5140" s="44">
        <v>32312</v>
      </c>
      <c r="K5140" s="44">
        <v>0</v>
      </c>
      <c r="L5140" s="44">
        <v>0</v>
      </c>
      <c r="M5140" s="44">
        <v>0</v>
      </c>
      <c r="N5140" s="44">
        <v>0</v>
      </c>
      <c r="O5140" s="44">
        <v>0</v>
      </c>
      <c r="P5140" s="44">
        <v>0</v>
      </c>
      <c r="Q5140" s="44">
        <v>0</v>
      </c>
      <c r="R5140" s="44">
        <v>15.410215000000001</v>
      </c>
      <c r="S5140" s="44">
        <v>15.301957</v>
      </c>
      <c r="T5140" s="44">
        <v>319655</v>
      </c>
      <c r="U5140" s="44">
        <v>32312.001952999999</v>
      </c>
      <c r="V5140" s="44">
        <v>0</v>
      </c>
      <c r="W5140" s="44">
        <v>0</v>
      </c>
      <c r="X5140" s="44">
        <v>9252.528268</v>
      </c>
      <c r="Y5140" s="44">
        <v>136337.78552400001</v>
      </c>
      <c r="Z5140" s="44">
        <v>6969.9240849999996</v>
      </c>
      <c r="AA5140" s="44">
        <v>141.761867</v>
      </c>
      <c r="AB5140" s="44">
        <v>5.2066549999999996</v>
      </c>
      <c r="AC5140" s="44">
        <v>3.468979</v>
      </c>
      <c r="AD5140" s="44">
        <v>39344.166244</v>
      </c>
    </row>
    <row r="5141" spans="1:30" x14ac:dyDescent="0.25">
      <c r="A5141">
        <v>208152</v>
      </c>
      <c r="B5141" t="s">
        <v>515</v>
      </c>
      <c r="C5141" t="s">
        <v>521</v>
      </c>
      <c r="D5141" t="s">
        <v>521</v>
      </c>
      <c r="F5141" s="48" t="e">
        <f>VLOOKUP(A5141,'TAZ definitions'!$A$1:$E$1902,2,FALSE)</f>
        <v>#N/A</v>
      </c>
      <c r="G5141" s="48" t="e">
        <f>VLOOKUP(A5141,'TAZ definitions'!$A$1:$E$1902,4,FALSE)</f>
        <v>#N/A</v>
      </c>
      <c r="H5141" s="44">
        <v>318440</v>
      </c>
      <c r="I5141" s="44">
        <v>0</v>
      </c>
      <c r="J5141" s="44">
        <v>31500</v>
      </c>
      <c r="K5141" s="44">
        <v>0</v>
      </c>
      <c r="L5141" s="44">
        <v>0</v>
      </c>
      <c r="M5141" s="44">
        <v>0</v>
      </c>
      <c r="N5141" s="44">
        <v>0</v>
      </c>
      <c r="O5141" s="44">
        <v>0</v>
      </c>
      <c r="P5141" s="44">
        <v>0</v>
      </c>
      <c r="Q5141" s="44">
        <v>0</v>
      </c>
      <c r="R5141" s="44">
        <v>14.068300000000001</v>
      </c>
      <c r="S5141" s="44">
        <v>14.001944999999999</v>
      </c>
      <c r="T5141" s="44">
        <v>318440</v>
      </c>
      <c r="U5141" s="44">
        <v>31500</v>
      </c>
      <c r="V5141" s="44">
        <v>0</v>
      </c>
      <c r="W5141" s="44">
        <v>0</v>
      </c>
      <c r="X5141" s="44">
        <v>10598.135985000001</v>
      </c>
      <c r="Y5141" s="44">
        <v>77280.450341999996</v>
      </c>
      <c r="Z5141" s="44">
        <v>2537.5725849999999</v>
      </c>
      <c r="AA5141" s="44">
        <v>64.267723000000004</v>
      </c>
      <c r="AB5141" s="44">
        <v>3.0141460000000002</v>
      </c>
      <c r="AC5141" s="44">
        <v>1.538616</v>
      </c>
      <c r="AD5141" s="44">
        <v>17710.893248</v>
      </c>
    </row>
    <row r="5142" spans="1:30" x14ac:dyDescent="0.25">
      <c r="A5142">
        <v>208153</v>
      </c>
      <c r="B5142" t="s">
        <v>515</v>
      </c>
      <c r="C5142" t="s">
        <v>521</v>
      </c>
      <c r="D5142" t="s">
        <v>521</v>
      </c>
      <c r="F5142" s="48" t="e">
        <f>VLOOKUP(A5142,'TAZ definitions'!$A$1:$E$1902,2,FALSE)</f>
        <v>#N/A</v>
      </c>
      <c r="G5142" s="48" t="e">
        <f>VLOOKUP(A5142,'TAZ definitions'!$A$1:$E$1902,4,FALSE)</f>
        <v>#N/A</v>
      </c>
      <c r="H5142" s="44">
        <v>326472</v>
      </c>
      <c r="I5142" s="44">
        <v>0</v>
      </c>
      <c r="J5142" s="44">
        <v>31292</v>
      </c>
      <c r="K5142" s="44">
        <v>0</v>
      </c>
      <c r="L5142" s="44">
        <v>0</v>
      </c>
      <c r="M5142" s="44">
        <v>0</v>
      </c>
      <c r="N5142" s="44">
        <v>0</v>
      </c>
      <c r="O5142" s="44">
        <v>0</v>
      </c>
      <c r="P5142" s="44">
        <v>0</v>
      </c>
      <c r="Q5142" s="44">
        <v>0</v>
      </c>
      <c r="R5142" s="44">
        <v>15.389085</v>
      </c>
      <c r="S5142" s="44">
        <v>15.382137999999999</v>
      </c>
      <c r="T5142" s="44">
        <v>326472</v>
      </c>
      <c r="U5142" s="44">
        <v>31292</v>
      </c>
      <c r="V5142" s="44">
        <v>0</v>
      </c>
      <c r="W5142" s="44">
        <v>0</v>
      </c>
      <c r="X5142" s="44">
        <v>23802.620872</v>
      </c>
      <c r="Y5142" s="44">
        <v>132743.680436</v>
      </c>
      <c r="Z5142" s="44">
        <v>5939.0010439999996</v>
      </c>
      <c r="AA5142" s="44">
        <v>128.274709</v>
      </c>
      <c r="AB5142" s="44">
        <v>5.4861079999999998</v>
      </c>
      <c r="AC5142" s="44">
        <v>3.1487949999999998</v>
      </c>
      <c r="AD5142" s="44">
        <v>36185.416928999999</v>
      </c>
    </row>
    <row r="5143" spans="1:30" x14ac:dyDescent="0.25">
      <c r="A5143">
        <v>208154</v>
      </c>
      <c r="B5143" t="s">
        <v>515</v>
      </c>
      <c r="C5143" t="s">
        <v>521</v>
      </c>
      <c r="D5143" t="s">
        <v>521</v>
      </c>
      <c r="F5143" s="48" t="e">
        <f>VLOOKUP(A5143,'TAZ definitions'!$A$1:$E$1902,2,FALSE)</f>
        <v>#N/A</v>
      </c>
      <c r="G5143" s="48" t="e">
        <f>VLOOKUP(A5143,'TAZ definitions'!$A$1:$E$1902,4,FALSE)</f>
        <v>#N/A</v>
      </c>
      <c r="H5143" s="44">
        <v>297931</v>
      </c>
      <c r="I5143" s="44">
        <v>0</v>
      </c>
      <c r="J5143" s="44">
        <v>27539</v>
      </c>
      <c r="K5143" s="44">
        <v>0</v>
      </c>
      <c r="L5143" s="44">
        <v>0</v>
      </c>
      <c r="M5143" s="44">
        <v>0</v>
      </c>
      <c r="N5143" s="44">
        <v>0</v>
      </c>
      <c r="O5143" s="44">
        <v>0</v>
      </c>
      <c r="P5143" s="44">
        <v>0</v>
      </c>
      <c r="Q5143" s="44">
        <v>0</v>
      </c>
      <c r="R5143" s="44">
        <v>14.685791999999999</v>
      </c>
      <c r="S5143" s="44">
        <v>14.745324999999999</v>
      </c>
      <c r="T5143" s="44">
        <v>297931</v>
      </c>
      <c r="U5143" s="44">
        <v>27539</v>
      </c>
      <c r="V5143" s="44">
        <v>0</v>
      </c>
      <c r="W5143" s="44">
        <v>0</v>
      </c>
      <c r="X5143" s="44">
        <v>0</v>
      </c>
      <c r="Y5143" s="44">
        <v>15307.112477999999</v>
      </c>
      <c r="Z5143" s="44">
        <v>695.51375900000005</v>
      </c>
      <c r="AA5143" s="44">
        <v>14.812284</v>
      </c>
      <c r="AB5143" s="44">
        <v>0.55713599999999996</v>
      </c>
      <c r="AC5143" s="44">
        <v>0.36316999999999999</v>
      </c>
      <c r="AD5143" s="44">
        <v>4131.7019909999999</v>
      </c>
    </row>
    <row r="5144" spans="1:30" x14ac:dyDescent="0.25">
      <c r="A5144">
        <v>208155</v>
      </c>
      <c r="B5144" t="s">
        <v>515</v>
      </c>
      <c r="C5144" t="s">
        <v>521</v>
      </c>
      <c r="D5144" t="s">
        <v>156</v>
      </c>
      <c r="F5144" s="48" t="e">
        <f>VLOOKUP(A5144,'TAZ definitions'!$A$1:$E$1902,2,FALSE)</f>
        <v>#N/A</v>
      </c>
      <c r="G5144" s="48" t="e">
        <f>VLOOKUP(A5144,'TAZ definitions'!$A$1:$E$1902,4,FALSE)</f>
        <v>#N/A</v>
      </c>
      <c r="H5144" s="44">
        <v>266504</v>
      </c>
      <c r="I5144" s="44">
        <v>0</v>
      </c>
      <c r="J5144" s="44">
        <v>24218</v>
      </c>
      <c r="K5144" s="44">
        <v>0</v>
      </c>
      <c r="L5144" s="44">
        <v>0</v>
      </c>
      <c r="M5144" s="44">
        <v>0</v>
      </c>
      <c r="N5144" s="44">
        <v>0</v>
      </c>
      <c r="O5144" s="44">
        <v>0</v>
      </c>
      <c r="P5144" s="44">
        <v>0</v>
      </c>
      <c r="Q5144" s="44">
        <v>0</v>
      </c>
      <c r="R5144" s="44">
        <v>17.298508000000002</v>
      </c>
      <c r="S5144" s="44">
        <v>17.369913</v>
      </c>
      <c r="T5144" s="44">
        <v>266504</v>
      </c>
      <c r="U5144" s="44">
        <v>24218</v>
      </c>
      <c r="V5144" s="44">
        <v>0</v>
      </c>
      <c r="W5144" s="44">
        <v>0</v>
      </c>
      <c r="X5144" s="44">
        <v>0</v>
      </c>
      <c r="Y5144" s="44">
        <v>0</v>
      </c>
      <c r="Z5144" s="44">
        <v>0</v>
      </c>
      <c r="AA5144" s="44">
        <v>0</v>
      </c>
      <c r="AB5144" s="44">
        <v>0</v>
      </c>
      <c r="AC5144" s="44">
        <v>0</v>
      </c>
      <c r="AD5144" s="44">
        <v>0</v>
      </c>
    </row>
    <row r="5145" spans="1:30" x14ac:dyDescent="0.25">
      <c r="A5145">
        <v>208156</v>
      </c>
      <c r="B5145" t="s">
        <v>515</v>
      </c>
      <c r="C5145" t="s">
        <v>521</v>
      </c>
      <c r="D5145" t="s">
        <v>527</v>
      </c>
      <c r="F5145" s="48" t="e">
        <f>VLOOKUP(A5145,'TAZ definitions'!$A$1:$E$1902,2,FALSE)</f>
        <v>#N/A</v>
      </c>
      <c r="G5145" s="48" t="e">
        <f>VLOOKUP(A5145,'TAZ definitions'!$A$1:$E$1902,4,FALSE)</f>
        <v>#N/A</v>
      </c>
      <c r="H5145" s="44">
        <v>278329</v>
      </c>
      <c r="I5145" s="44">
        <v>0</v>
      </c>
      <c r="J5145" s="44">
        <v>24547</v>
      </c>
      <c r="K5145" s="44">
        <v>0</v>
      </c>
      <c r="L5145" s="44">
        <v>0</v>
      </c>
      <c r="M5145" s="44">
        <v>0</v>
      </c>
      <c r="N5145" s="44">
        <v>0</v>
      </c>
      <c r="O5145" s="44">
        <v>0</v>
      </c>
      <c r="P5145" s="44">
        <v>0</v>
      </c>
      <c r="Q5145" s="44">
        <v>0</v>
      </c>
      <c r="R5145" s="44">
        <v>16.852630999999999</v>
      </c>
      <c r="S5145" s="44">
        <v>17.305955999999998</v>
      </c>
      <c r="T5145" s="44">
        <v>278329</v>
      </c>
      <c r="U5145" s="44">
        <v>24547</v>
      </c>
      <c r="V5145" s="44">
        <v>0</v>
      </c>
      <c r="W5145" s="44">
        <v>0</v>
      </c>
      <c r="X5145" s="44">
        <v>30243.812480000001</v>
      </c>
      <c r="Y5145" s="44">
        <v>100010.73916899999</v>
      </c>
      <c r="Z5145" s="44">
        <v>3014.0187040000001</v>
      </c>
      <c r="AA5145" s="44">
        <v>83.516239999999996</v>
      </c>
      <c r="AB5145" s="44">
        <v>4.1497419999999998</v>
      </c>
      <c r="AC5145" s="44">
        <v>1.9488840000000001</v>
      </c>
      <c r="AD5145" s="44">
        <v>22606.896547</v>
      </c>
    </row>
    <row r="5146" spans="1:30" x14ac:dyDescent="0.25">
      <c r="A5146">
        <v>208157</v>
      </c>
      <c r="B5146" t="s">
        <v>515</v>
      </c>
      <c r="C5146" t="s">
        <v>521</v>
      </c>
      <c r="D5146" t="s">
        <v>529</v>
      </c>
      <c r="F5146" s="48" t="e">
        <f>VLOOKUP(A5146,'TAZ definitions'!$A$1:$E$1902,2,FALSE)</f>
        <v>#N/A</v>
      </c>
      <c r="G5146" s="48" t="e">
        <f>VLOOKUP(A5146,'TAZ definitions'!$A$1:$E$1902,4,FALSE)</f>
        <v>#N/A</v>
      </c>
      <c r="H5146" s="44">
        <v>267617</v>
      </c>
      <c r="I5146" s="44">
        <v>0</v>
      </c>
      <c r="J5146" s="44">
        <v>28232</v>
      </c>
      <c r="K5146" s="44">
        <v>0</v>
      </c>
      <c r="L5146" s="44">
        <v>0</v>
      </c>
      <c r="M5146" s="44">
        <v>0</v>
      </c>
      <c r="N5146" s="44">
        <v>0</v>
      </c>
      <c r="O5146" s="44">
        <v>0</v>
      </c>
      <c r="P5146" s="44">
        <v>0</v>
      </c>
      <c r="Q5146" s="44">
        <v>0</v>
      </c>
      <c r="R5146" s="44">
        <v>17.231251</v>
      </c>
      <c r="S5146" s="44">
        <v>17.070419000000001</v>
      </c>
      <c r="T5146" s="44">
        <v>267617</v>
      </c>
      <c r="U5146" s="44">
        <v>28232</v>
      </c>
      <c r="V5146" s="44">
        <v>0</v>
      </c>
      <c r="W5146" s="44">
        <v>0</v>
      </c>
      <c r="X5146" s="44">
        <v>20262.633974</v>
      </c>
      <c r="Y5146" s="44">
        <v>77022.317903999996</v>
      </c>
      <c r="Z5146" s="44">
        <v>2354.5783529999999</v>
      </c>
      <c r="AA5146" s="44">
        <v>83.515806999999995</v>
      </c>
      <c r="AB5146" s="44">
        <v>3.8953220000000002</v>
      </c>
      <c r="AC5146" s="44">
        <v>1.592265</v>
      </c>
      <c r="AD5146" s="44">
        <v>18261.021387000001</v>
      </c>
    </row>
    <row r="5147" spans="1:30" x14ac:dyDescent="0.25">
      <c r="A5147">
        <v>208158</v>
      </c>
      <c r="B5147" t="s">
        <v>515</v>
      </c>
      <c r="C5147" t="s">
        <v>521</v>
      </c>
      <c r="D5147" t="s">
        <v>529</v>
      </c>
      <c r="F5147" s="48" t="e">
        <f>VLOOKUP(A5147,'TAZ definitions'!$A$1:$E$1902,2,FALSE)</f>
        <v>#N/A</v>
      </c>
      <c r="G5147" s="48" t="e">
        <f>VLOOKUP(A5147,'TAZ definitions'!$A$1:$E$1902,4,FALSE)</f>
        <v>#N/A</v>
      </c>
      <c r="H5147" s="44">
        <v>180832</v>
      </c>
      <c r="I5147" s="44">
        <v>0</v>
      </c>
      <c r="J5147" s="44">
        <v>22518</v>
      </c>
      <c r="K5147" s="44">
        <v>0</v>
      </c>
      <c r="L5147" s="44">
        <v>0</v>
      </c>
      <c r="M5147" s="44">
        <v>0</v>
      </c>
      <c r="N5147" s="44">
        <v>0</v>
      </c>
      <c r="O5147" s="44">
        <v>0</v>
      </c>
      <c r="P5147" s="44">
        <v>0</v>
      </c>
      <c r="Q5147" s="44">
        <v>0</v>
      </c>
      <c r="R5147" s="44">
        <v>18.973253</v>
      </c>
      <c r="S5147" s="44">
        <v>18.783424</v>
      </c>
      <c r="T5147" s="44">
        <v>180832</v>
      </c>
      <c r="U5147" s="44">
        <v>22518</v>
      </c>
      <c r="V5147" s="44">
        <v>0</v>
      </c>
      <c r="W5147" s="44">
        <v>0</v>
      </c>
      <c r="X5147" s="44">
        <v>0</v>
      </c>
      <c r="Y5147" s="44">
        <v>0</v>
      </c>
      <c r="Z5147" s="44">
        <v>0</v>
      </c>
      <c r="AA5147" s="44">
        <v>0</v>
      </c>
      <c r="AB5147" s="44">
        <v>0</v>
      </c>
      <c r="AC5147" s="44">
        <v>0</v>
      </c>
      <c r="AD5147" s="44">
        <v>0</v>
      </c>
    </row>
    <row r="5148" spans="1:30" x14ac:dyDescent="0.25">
      <c r="A5148">
        <v>208159</v>
      </c>
      <c r="B5148" t="s">
        <v>515</v>
      </c>
      <c r="C5148" t="s">
        <v>521</v>
      </c>
      <c r="D5148" t="s">
        <v>529</v>
      </c>
      <c r="F5148" s="48" t="e">
        <f>VLOOKUP(A5148,'TAZ definitions'!$A$1:$E$1902,2,FALSE)</f>
        <v>#N/A</v>
      </c>
      <c r="G5148" s="48" t="e">
        <f>VLOOKUP(A5148,'TAZ definitions'!$A$1:$E$1902,4,FALSE)</f>
        <v>#N/A</v>
      </c>
      <c r="H5148" s="44">
        <v>232802</v>
      </c>
      <c r="I5148" s="44">
        <v>0</v>
      </c>
      <c r="J5148" s="44">
        <v>25338</v>
      </c>
      <c r="K5148" s="44">
        <v>0</v>
      </c>
      <c r="L5148" s="44">
        <v>0</v>
      </c>
      <c r="M5148" s="44">
        <v>0</v>
      </c>
      <c r="N5148" s="44">
        <v>0</v>
      </c>
      <c r="O5148" s="44">
        <v>0</v>
      </c>
      <c r="P5148" s="44">
        <v>0</v>
      </c>
      <c r="Q5148" s="44">
        <v>0</v>
      </c>
      <c r="R5148" s="44">
        <v>19.261690000000002</v>
      </c>
      <c r="S5148" s="44">
        <v>19.282177000000001</v>
      </c>
      <c r="T5148" s="44">
        <v>232802</v>
      </c>
      <c r="U5148" s="44">
        <v>25338</v>
      </c>
      <c r="V5148" s="44">
        <v>0</v>
      </c>
      <c r="W5148" s="44">
        <v>0</v>
      </c>
      <c r="X5148" s="44">
        <v>0</v>
      </c>
      <c r="Y5148" s="44">
        <v>6695.6168799999996</v>
      </c>
      <c r="Z5148" s="44">
        <v>344.45869699999997</v>
      </c>
      <c r="AA5148" s="44">
        <v>7.0351759999999999</v>
      </c>
      <c r="AB5148" s="44">
        <v>0.249084</v>
      </c>
      <c r="AC5148" s="44">
        <v>0.168791</v>
      </c>
      <c r="AD5148" s="44">
        <v>1899.299287</v>
      </c>
    </row>
    <row r="5149" spans="1:30" x14ac:dyDescent="0.25">
      <c r="A5149">
        <v>208160</v>
      </c>
      <c r="B5149" t="s">
        <v>515</v>
      </c>
      <c r="C5149" t="s">
        <v>521</v>
      </c>
      <c r="D5149" t="s">
        <v>529</v>
      </c>
      <c r="F5149" s="48" t="e">
        <f>VLOOKUP(A5149,'TAZ definitions'!$A$1:$E$1902,2,FALSE)</f>
        <v>#N/A</v>
      </c>
      <c r="G5149" s="48" t="e">
        <f>VLOOKUP(A5149,'TAZ definitions'!$A$1:$E$1902,4,FALSE)</f>
        <v>#N/A</v>
      </c>
      <c r="H5149" s="44">
        <v>264168</v>
      </c>
      <c r="I5149" s="44">
        <v>0</v>
      </c>
      <c r="J5149" s="44">
        <v>28212</v>
      </c>
      <c r="K5149" s="44">
        <v>0</v>
      </c>
      <c r="L5149" s="44">
        <v>0</v>
      </c>
      <c r="M5149" s="44">
        <v>0</v>
      </c>
      <c r="N5149" s="44">
        <v>0</v>
      </c>
      <c r="O5149" s="44">
        <v>0</v>
      </c>
      <c r="P5149" s="44">
        <v>0</v>
      </c>
      <c r="Q5149" s="44">
        <v>0</v>
      </c>
      <c r="R5149" s="44">
        <v>21.206458999999999</v>
      </c>
      <c r="S5149" s="44">
        <v>21.268156000000001</v>
      </c>
      <c r="T5149" s="44">
        <v>264168</v>
      </c>
      <c r="U5149" s="44">
        <v>28212</v>
      </c>
      <c r="V5149" s="44">
        <v>0</v>
      </c>
      <c r="W5149" s="44">
        <v>0</v>
      </c>
      <c r="X5149" s="44">
        <v>72887.724700000006</v>
      </c>
      <c r="Y5149" s="44">
        <v>148083.08005799999</v>
      </c>
      <c r="Z5149" s="44">
        <v>5031.3274259999998</v>
      </c>
      <c r="AA5149" s="44">
        <v>154.30420599999999</v>
      </c>
      <c r="AB5149" s="44">
        <v>7.595974</v>
      </c>
      <c r="AC5149" s="44">
        <v>3.2445689999999998</v>
      </c>
      <c r="AD5149" s="44">
        <v>37736.949951000002</v>
      </c>
    </row>
    <row r="5150" spans="1:30" x14ac:dyDescent="0.25">
      <c r="A5150">
        <v>208161</v>
      </c>
      <c r="B5150" t="s">
        <v>515</v>
      </c>
      <c r="C5150" t="s">
        <v>521</v>
      </c>
      <c r="D5150" t="s">
        <v>529</v>
      </c>
      <c r="F5150" s="48" t="e">
        <f>VLOOKUP(A5150,'TAZ definitions'!$A$1:$E$1902,2,FALSE)</f>
        <v>#N/A</v>
      </c>
      <c r="G5150" s="48" t="e">
        <f>VLOOKUP(A5150,'TAZ definitions'!$A$1:$E$1902,4,FALSE)</f>
        <v>#N/A</v>
      </c>
      <c r="H5150" s="44">
        <v>265989</v>
      </c>
      <c r="I5150" s="44">
        <v>0</v>
      </c>
      <c r="J5150" s="44">
        <v>29013</v>
      </c>
      <c r="K5150" s="44">
        <v>0</v>
      </c>
      <c r="L5150" s="44">
        <v>0</v>
      </c>
      <c r="M5150" s="44">
        <v>0</v>
      </c>
      <c r="N5150" s="44">
        <v>0</v>
      </c>
      <c r="O5150" s="44">
        <v>0</v>
      </c>
      <c r="P5150" s="44">
        <v>0</v>
      </c>
      <c r="Q5150" s="44">
        <v>0</v>
      </c>
      <c r="R5150" s="44">
        <v>17.992854999999999</v>
      </c>
      <c r="S5150" s="44">
        <v>17.975902999999999</v>
      </c>
      <c r="T5150" s="44">
        <v>265989</v>
      </c>
      <c r="U5150" s="44">
        <v>29013</v>
      </c>
      <c r="V5150" s="44">
        <v>0</v>
      </c>
      <c r="W5150" s="44">
        <v>0</v>
      </c>
      <c r="X5150" s="44">
        <v>16034.439898000001</v>
      </c>
      <c r="Y5150" s="44">
        <v>82096.185182999994</v>
      </c>
      <c r="Z5150" s="44">
        <v>3332.1615780000002</v>
      </c>
      <c r="AA5150" s="44">
        <v>79.534360000000007</v>
      </c>
      <c r="AB5150" s="44">
        <v>3.6309140000000002</v>
      </c>
      <c r="AC5150" s="44">
        <v>1.910447</v>
      </c>
      <c r="AD5150" s="44">
        <v>21829.900269999998</v>
      </c>
    </row>
    <row r="5151" spans="1:30" x14ac:dyDescent="0.25">
      <c r="A5151">
        <v>208162</v>
      </c>
      <c r="B5151" t="s">
        <v>515</v>
      </c>
      <c r="C5151" t="s">
        <v>521</v>
      </c>
      <c r="D5151" t="s">
        <v>529</v>
      </c>
      <c r="F5151" s="48" t="e">
        <f>VLOOKUP(A5151,'TAZ definitions'!$A$1:$E$1902,2,FALSE)</f>
        <v>#N/A</v>
      </c>
      <c r="G5151" s="48" t="e">
        <f>VLOOKUP(A5151,'TAZ definitions'!$A$1:$E$1902,4,FALSE)</f>
        <v>#N/A</v>
      </c>
      <c r="H5151" s="44">
        <v>260089</v>
      </c>
      <c r="I5151" s="44">
        <v>0</v>
      </c>
      <c r="J5151" s="44">
        <v>28507</v>
      </c>
      <c r="K5151" s="44">
        <v>0</v>
      </c>
      <c r="L5151" s="44">
        <v>0</v>
      </c>
      <c r="M5151" s="44">
        <v>0</v>
      </c>
      <c r="N5151" s="44">
        <v>0</v>
      </c>
      <c r="O5151" s="44">
        <v>0</v>
      </c>
      <c r="P5151" s="44">
        <v>0</v>
      </c>
      <c r="Q5151" s="44">
        <v>0</v>
      </c>
      <c r="R5151" s="44">
        <v>16.412147999999998</v>
      </c>
      <c r="S5151" s="44">
        <v>16.425115999999999</v>
      </c>
      <c r="T5151" s="44">
        <v>260089</v>
      </c>
      <c r="U5151" s="44">
        <v>28507</v>
      </c>
      <c r="V5151" s="44">
        <v>0</v>
      </c>
      <c r="W5151" s="44">
        <v>0</v>
      </c>
      <c r="X5151" s="44">
        <v>0</v>
      </c>
      <c r="Y5151" s="44">
        <v>33721.144057999998</v>
      </c>
      <c r="Z5151" s="44">
        <v>1242.910607</v>
      </c>
      <c r="AA5151" s="44">
        <v>36.147098999999997</v>
      </c>
      <c r="AB5151" s="44">
        <v>1.4988330000000001</v>
      </c>
      <c r="AC5151" s="44">
        <v>0.73819299999999999</v>
      </c>
      <c r="AD5151" s="44">
        <v>8411.0585850000007</v>
      </c>
    </row>
    <row r="5152" spans="1:30" x14ac:dyDescent="0.25">
      <c r="A5152">
        <v>208163</v>
      </c>
      <c r="B5152" t="s">
        <v>515</v>
      </c>
      <c r="C5152" t="s">
        <v>521</v>
      </c>
      <c r="D5152" t="s">
        <v>529</v>
      </c>
      <c r="F5152" s="48" t="e">
        <f>VLOOKUP(A5152,'TAZ definitions'!$A$1:$E$1902,2,FALSE)</f>
        <v>#N/A</v>
      </c>
      <c r="G5152" s="48" t="e">
        <f>VLOOKUP(A5152,'TAZ definitions'!$A$1:$E$1902,4,FALSE)</f>
        <v>#N/A</v>
      </c>
      <c r="H5152" s="44">
        <v>268501</v>
      </c>
      <c r="I5152" s="44">
        <v>0</v>
      </c>
      <c r="J5152" s="44">
        <v>29381</v>
      </c>
      <c r="K5152" s="44">
        <v>0</v>
      </c>
      <c r="L5152" s="44">
        <v>0</v>
      </c>
      <c r="M5152" s="44">
        <v>0</v>
      </c>
      <c r="N5152" s="44">
        <v>0</v>
      </c>
      <c r="O5152" s="44">
        <v>0</v>
      </c>
      <c r="P5152" s="44">
        <v>0</v>
      </c>
      <c r="Q5152" s="44">
        <v>0</v>
      </c>
      <c r="R5152" s="44">
        <v>16.22456</v>
      </c>
      <c r="S5152" s="44">
        <v>16.216567999999999</v>
      </c>
      <c r="T5152" s="44">
        <v>268501</v>
      </c>
      <c r="U5152" s="44">
        <v>29381</v>
      </c>
      <c r="V5152" s="44">
        <v>0</v>
      </c>
      <c r="W5152" s="44">
        <v>0</v>
      </c>
      <c r="X5152" s="44">
        <v>25888.433628999999</v>
      </c>
      <c r="Y5152" s="44">
        <v>112024.436585</v>
      </c>
      <c r="Z5152" s="44">
        <v>3941.4385219999999</v>
      </c>
      <c r="AA5152" s="44">
        <v>99.926689999999994</v>
      </c>
      <c r="AB5152" s="44">
        <v>4.7168320000000001</v>
      </c>
      <c r="AC5152" s="44">
        <v>2.3471320000000002</v>
      </c>
      <c r="AD5152" s="44">
        <v>27309.058759</v>
      </c>
    </row>
    <row r="5153" spans="1:30" x14ac:dyDescent="0.25">
      <c r="A5153">
        <v>208164</v>
      </c>
      <c r="B5153" t="s">
        <v>515</v>
      </c>
      <c r="C5153" t="s">
        <v>521</v>
      </c>
      <c r="D5153" t="s">
        <v>529</v>
      </c>
      <c r="F5153" s="48" t="e">
        <f>VLOOKUP(A5153,'TAZ definitions'!$A$1:$E$1902,2,FALSE)</f>
        <v>#N/A</v>
      </c>
      <c r="G5153" s="48" t="e">
        <f>VLOOKUP(A5153,'TAZ definitions'!$A$1:$E$1902,4,FALSE)</f>
        <v>#N/A</v>
      </c>
      <c r="H5153" s="44">
        <v>256366</v>
      </c>
      <c r="I5153" s="44">
        <v>0</v>
      </c>
      <c r="J5153" s="44">
        <v>27698</v>
      </c>
      <c r="K5153" s="44">
        <v>0</v>
      </c>
      <c r="L5153" s="44">
        <v>0</v>
      </c>
      <c r="M5153" s="44">
        <v>0</v>
      </c>
      <c r="N5153" s="44">
        <v>0</v>
      </c>
      <c r="O5153" s="44">
        <v>0</v>
      </c>
      <c r="P5153" s="44">
        <v>0</v>
      </c>
      <c r="Q5153" s="44">
        <v>0</v>
      </c>
      <c r="R5153" s="44">
        <v>16.467984999999999</v>
      </c>
      <c r="S5153" s="44">
        <v>16.602356</v>
      </c>
      <c r="T5153" s="44">
        <v>256366</v>
      </c>
      <c r="U5153" s="44">
        <v>27697.998047000001</v>
      </c>
      <c r="V5153" s="44">
        <v>0</v>
      </c>
      <c r="W5153" s="44">
        <v>0</v>
      </c>
      <c r="X5153" s="44">
        <v>30029.557465000002</v>
      </c>
      <c r="Y5153" s="44">
        <v>154408.30210199999</v>
      </c>
      <c r="Z5153" s="44">
        <v>3134.4059990000001</v>
      </c>
      <c r="AA5153" s="44">
        <v>179.68036599999999</v>
      </c>
      <c r="AB5153" s="44">
        <v>9.053369</v>
      </c>
      <c r="AC5153" s="44">
        <v>2.8771119999999999</v>
      </c>
      <c r="AD5153" s="44">
        <v>33237.822312999997</v>
      </c>
    </row>
    <row r="5154" spans="1:30" x14ac:dyDescent="0.25">
      <c r="A5154">
        <v>208165</v>
      </c>
      <c r="B5154" t="s">
        <v>515</v>
      </c>
      <c r="C5154" t="s">
        <v>521</v>
      </c>
      <c r="D5154" t="s">
        <v>529</v>
      </c>
      <c r="F5154" s="48" t="e">
        <f>VLOOKUP(A5154,'TAZ definitions'!$A$1:$E$1902,2,FALSE)</f>
        <v>#N/A</v>
      </c>
      <c r="G5154" s="48" t="e">
        <f>VLOOKUP(A5154,'TAZ definitions'!$A$1:$E$1902,4,FALSE)</f>
        <v>#N/A</v>
      </c>
      <c r="H5154" s="44">
        <v>267721</v>
      </c>
      <c r="I5154" s="44">
        <v>0</v>
      </c>
      <c r="J5154" s="44">
        <v>29422</v>
      </c>
      <c r="K5154" s="44">
        <v>0</v>
      </c>
      <c r="L5154" s="44">
        <v>0</v>
      </c>
      <c r="M5154" s="44">
        <v>0</v>
      </c>
      <c r="N5154" s="44">
        <v>0</v>
      </c>
      <c r="O5154" s="44">
        <v>0</v>
      </c>
      <c r="P5154" s="44">
        <v>0</v>
      </c>
      <c r="Q5154" s="44">
        <v>0</v>
      </c>
      <c r="R5154" s="44">
        <v>15.428451000000001</v>
      </c>
      <c r="S5154" s="44">
        <v>15.325566999999999</v>
      </c>
      <c r="T5154" s="44">
        <v>267721</v>
      </c>
      <c r="U5154" s="44">
        <v>29422</v>
      </c>
      <c r="V5154" s="44">
        <v>0</v>
      </c>
      <c r="W5154" s="44">
        <v>0</v>
      </c>
      <c r="X5154" s="44">
        <v>6801.5377049999997</v>
      </c>
      <c r="Y5154" s="44">
        <v>105112.176589</v>
      </c>
      <c r="Z5154" s="44">
        <v>3105.706995</v>
      </c>
      <c r="AA5154" s="44">
        <v>93.992333000000002</v>
      </c>
      <c r="AB5154" s="44">
        <v>4.5485980000000001</v>
      </c>
      <c r="AC5154" s="44">
        <v>2.0385170000000001</v>
      </c>
      <c r="AD5154" s="44">
        <v>23450.766556999999</v>
      </c>
    </row>
    <row r="5155" spans="1:30" x14ac:dyDescent="0.25">
      <c r="A5155">
        <v>208166</v>
      </c>
      <c r="B5155" t="s">
        <v>515</v>
      </c>
      <c r="C5155" t="s">
        <v>521</v>
      </c>
      <c r="D5155" t="s">
        <v>529</v>
      </c>
      <c r="F5155" s="48" t="e">
        <f>VLOOKUP(A5155,'TAZ definitions'!$A$1:$E$1902,2,FALSE)</f>
        <v>#N/A</v>
      </c>
      <c r="G5155" s="48" t="e">
        <f>VLOOKUP(A5155,'TAZ definitions'!$A$1:$E$1902,4,FALSE)</f>
        <v>#N/A</v>
      </c>
      <c r="H5155" s="44">
        <v>267428</v>
      </c>
      <c r="I5155" s="44">
        <v>0</v>
      </c>
      <c r="J5155" s="44">
        <v>29261</v>
      </c>
      <c r="K5155" s="44">
        <v>0</v>
      </c>
      <c r="L5155" s="44">
        <v>0</v>
      </c>
      <c r="M5155" s="44">
        <v>0</v>
      </c>
      <c r="N5155" s="44">
        <v>0</v>
      </c>
      <c r="O5155" s="44">
        <v>0</v>
      </c>
      <c r="P5155" s="44">
        <v>0</v>
      </c>
      <c r="Q5155" s="44">
        <v>0</v>
      </c>
      <c r="R5155" s="44">
        <v>16.290178000000001</v>
      </c>
      <c r="S5155" s="44">
        <v>16.224025999999999</v>
      </c>
      <c r="T5155" s="44">
        <v>267428</v>
      </c>
      <c r="U5155" s="44">
        <v>29261</v>
      </c>
      <c r="V5155" s="44">
        <v>0</v>
      </c>
      <c r="W5155" s="44">
        <v>0</v>
      </c>
      <c r="X5155" s="44">
        <v>9460.0560910000004</v>
      </c>
      <c r="Y5155" s="44">
        <v>132533.15486099999</v>
      </c>
      <c r="Z5155" s="44">
        <v>3918.4174229999999</v>
      </c>
      <c r="AA5155" s="44">
        <v>116.048033</v>
      </c>
      <c r="AB5155" s="44">
        <v>5.6146159999999998</v>
      </c>
      <c r="AC5155" s="44">
        <v>2.561912</v>
      </c>
      <c r="AD5155" s="44">
        <v>29463.069513999999</v>
      </c>
    </row>
    <row r="5156" spans="1:30" x14ac:dyDescent="0.25">
      <c r="A5156">
        <v>208167</v>
      </c>
      <c r="B5156" t="s">
        <v>515</v>
      </c>
      <c r="C5156" t="s">
        <v>521</v>
      </c>
      <c r="D5156" t="s">
        <v>529</v>
      </c>
      <c r="F5156" s="48" t="e">
        <f>VLOOKUP(A5156,'TAZ definitions'!$A$1:$E$1902,2,FALSE)</f>
        <v>#N/A</v>
      </c>
      <c r="G5156" s="48" t="e">
        <f>VLOOKUP(A5156,'TAZ definitions'!$A$1:$E$1902,4,FALSE)</f>
        <v>#N/A</v>
      </c>
      <c r="H5156" s="44">
        <v>220506</v>
      </c>
      <c r="I5156" s="44">
        <v>0</v>
      </c>
      <c r="J5156" s="44">
        <v>23617</v>
      </c>
      <c r="K5156" s="44">
        <v>0</v>
      </c>
      <c r="L5156" s="44">
        <v>0</v>
      </c>
      <c r="M5156" s="44">
        <v>0</v>
      </c>
      <c r="N5156" s="44">
        <v>0</v>
      </c>
      <c r="O5156" s="44">
        <v>0</v>
      </c>
      <c r="P5156" s="44">
        <v>0</v>
      </c>
      <c r="Q5156" s="44">
        <v>0</v>
      </c>
      <c r="R5156" s="44">
        <v>18.20496</v>
      </c>
      <c r="S5156" s="44">
        <v>18.085128999999998</v>
      </c>
      <c r="T5156" s="44">
        <v>220506</v>
      </c>
      <c r="U5156" s="44">
        <v>23617</v>
      </c>
      <c r="V5156" s="44">
        <v>0</v>
      </c>
      <c r="W5156" s="44">
        <v>0</v>
      </c>
      <c r="X5156" s="44">
        <v>297.31322899999998</v>
      </c>
      <c r="Y5156" s="44">
        <v>10645.494991</v>
      </c>
      <c r="Z5156" s="44">
        <v>553.66637400000002</v>
      </c>
      <c r="AA5156" s="44">
        <v>11.303062000000001</v>
      </c>
      <c r="AB5156" s="44">
        <v>0.39149699999999998</v>
      </c>
      <c r="AC5156" s="44">
        <v>0.27266699999999999</v>
      </c>
      <c r="AD5156" s="44">
        <v>3052.1256939999998</v>
      </c>
    </row>
    <row r="5157" spans="1:30" x14ac:dyDescent="0.25">
      <c r="A5157">
        <v>208168</v>
      </c>
      <c r="B5157" t="s">
        <v>515</v>
      </c>
      <c r="C5157" t="s">
        <v>521</v>
      </c>
      <c r="D5157" t="s">
        <v>529</v>
      </c>
      <c r="F5157" s="48" t="e">
        <f>VLOOKUP(A5157,'TAZ definitions'!$A$1:$E$1902,2,FALSE)</f>
        <v>#N/A</v>
      </c>
      <c r="G5157" s="48" t="e">
        <f>VLOOKUP(A5157,'TAZ definitions'!$A$1:$E$1902,4,FALSE)</f>
        <v>#N/A</v>
      </c>
      <c r="H5157" s="44">
        <v>292156</v>
      </c>
      <c r="I5157" s="44">
        <v>0</v>
      </c>
      <c r="J5157" s="44">
        <v>30357</v>
      </c>
      <c r="K5157" s="44">
        <v>0</v>
      </c>
      <c r="L5157" s="44">
        <v>0</v>
      </c>
      <c r="M5157" s="44">
        <v>0</v>
      </c>
      <c r="N5157" s="44">
        <v>0</v>
      </c>
      <c r="O5157" s="44">
        <v>0</v>
      </c>
      <c r="P5157" s="44">
        <v>0</v>
      </c>
      <c r="Q5157" s="44">
        <v>0</v>
      </c>
      <c r="R5157" s="44">
        <v>16.790493000000001</v>
      </c>
      <c r="S5157" s="44">
        <v>16.747655999999999</v>
      </c>
      <c r="T5157" s="44">
        <v>292156</v>
      </c>
      <c r="U5157" s="44">
        <v>30356.998047000001</v>
      </c>
      <c r="V5157" s="44">
        <v>0</v>
      </c>
      <c r="W5157" s="44">
        <v>0</v>
      </c>
      <c r="X5157" s="44">
        <v>356.70846699999998</v>
      </c>
      <c r="Y5157" s="44">
        <v>59981.654790000001</v>
      </c>
      <c r="Z5157" s="44">
        <v>2063.612012</v>
      </c>
      <c r="AA5157" s="44">
        <v>51.836309</v>
      </c>
      <c r="AB5157" s="44">
        <v>2.4637519999999999</v>
      </c>
      <c r="AC5157" s="44">
        <v>1.223697</v>
      </c>
      <c r="AD5157" s="44">
        <v>14070.625577000001</v>
      </c>
    </row>
    <row r="5158" spans="1:30" x14ac:dyDescent="0.25">
      <c r="A5158">
        <v>208169</v>
      </c>
      <c r="B5158" t="s">
        <v>515</v>
      </c>
      <c r="C5158" t="s">
        <v>521</v>
      </c>
      <c r="D5158" t="s">
        <v>529</v>
      </c>
      <c r="F5158" s="48" t="e">
        <f>VLOOKUP(A5158,'TAZ definitions'!$A$1:$E$1902,2,FALSE)</f>
        <v>#N/A</v>
      </c>
      <c r="G5158" s="48" t="e">
        <f>VLOOKUP(A5158,'TAZ definitions'!$A$1:$E$1902,4,FALSE)</f>
        <v>#N/A</v>
      </c>
      <c r="H5158" s="44">
        <v>279956</v>
      </c>
      <c r="I5158" s="44">
        <v>0</v>
      </c>
      <c r="J5158" s="44">
        <v>29603</v>
      </c>
      <c r="K5158" s="44">
        <v>0</v>
      </c>
      <c r="L5158" s="44">
        <v>0</v>
      </c>
      <c r="M5158" s="44">
        <v>0</v>
      </c>
      <c r="N5158" s="44">
        <v>0</v>
      </c>
      <c r="O5158" s="44">
        <v>0</v>
      </c>
      <c r="P5158" s="44">
        <v>0</v>
      </c>
      <c r="Q5158" s="44">
        <v>0</v>
      </c>
      <c r="R5158" s="44">
        <v>15.616773999999999</v>
      </c>
      <c r="S5158" s="44">
        <v>15.693811</v>
      </c>
      <c r="T5158" s="44">
        <v>279956</v>
      </c>
      <c r="U5158" s="44">
        <v>29603</v>
      </c>
      <c r="V5158" s="44">
        <v>0</v>
      </c>
      <c r="W5158" s="44">
        <v>0</v>
      </c>
      <c r="X5158" s="44">
        <v>0</v>
      </c>
      <c r="Y5158" s="44">
        <v>34402.735089000002</v>
      </c>
      <c r="Z5158" s="44">
        <v>929.30270299999995</v>
      </c>
      <c r="AA5158" s="44">
        <v>27.720427999999998</v>
      </c>
      <c r="AB5158" s="44">
        <v>1.508189</v>
      </c>
      <c r="AC5158" s="44">
        <v>0.63068400000000002</v>
      </c>
      <c r="AD5158" s="44">
        <v>7352.8484070000004</v>
      </c>
    </row>
    <row r="5159" spans="1:30" x14ac:dyDescent="0.25">
      <c r="A5159">
        <v>208170</v>
      </c>
      <c r="B5159" t="s">
        <v>515</v>
      </c>
      <c r="C5159" t="s">
        <v>521</v>
      </c>
      <c r="D5159" t="s">
        <v>529</v>
      </c>
      <c r="F5159" s="48" t="e">
        <f>VLOOKUP(A5159,'TAZ definitions'!$A$1:$E$1902,2,FALSE)</f>
        <v>#N/A</v>
      </c>
      <c r="G5159" s="48" t="e">
        <f>VLOOKUP(A5159,'TAZ definitions'!$A$1:$E$1902,4,FALSE)</f>
        <v>#N/A</v>
      </c>
      <c r="H5159" s="44">
        <v>289699</v>
      </c>
      <c r="I5159" s="44">
        <v>0</v>
      </c>
      <c r="J5159" s="44">
        <v>29533</v>
      </c>
      <c r="K5159" s="44">
        <v>0</v>
      </c>
      <c r="L5159" s="44">
        <v>0</v>
      </c>
      <c r="M5159" s="44">
        <v>0</v>
      </c>
      <c r="N5159" s="44">
        <v>0</v>
      </c>
      <c r="O5159" s="44">
        <v>0</v>
      </c>
      <c r="P5159" s="44">
        <v>0</v>
      </c>
      <c r="Q5159" s="44">
        <v>0</v>
      </c>
      <c r="R5159" s="44">
        <v>15.8369</v>
      </c>
      <c r="S5159" s="44">
        <v>15.783099999999999</v>
      </c>
      <c r="T5159" s="44">
        <v>289699</v>
      </c>
      <c r="U5159" s="44">
        <v>29533</v>
      </c>
      <c r="V5159" s="44">
        <v>0</v>
      </c>
      <c r="W5159" s="44">
        <v>0</v>
      </c>
      <c r="X5159" s="44">
        <v>863.99724900000001</v>
      </c>
      <c r="Y5159" s="44">
        <v>93200.430147999999</v>
      </c>
      <c r="Z5159" s="44">
        <v>2760.5345440000001</v>
      </c>
      <c r="AA5159" s="44">
        <v>78.297411999999994</v>
      </c>
      <c r="AB5159" s="44">
        <v>3.8782429999999999</v>
      </c>
      <c r="AC5159" s="44">
        <v>1.7907489999999999</v>
      </c>
      <c r="AD5159" s="44">
        <v>20608.422985000001</v>
      </c>
    </row>
    <row r="5160" spans="1:30" x14ac:dyDescent="0.25">
      <c r="A5160">
        <v>208171</v>
      </c>
      <c r="B5160" t="s">
        <v>515</v>
      </c>
      <c r="C5160" t="s">
        <v>521</v>
      </c>
      <c r="D5160" t="s">
        <v>529</v>
      </c>
      <c r="F5160" s="48" t="e">
        <f>VLOOKUP(A5160,'TAZ definitions'!$A$1:$E$1902,2,FALSE)</f>
        <v>#N/A</v>
      </c>
      <c r="G5160" s="48" t="e">
        <f>VLOOKUP(A5160,'TAZ definitions'!$A$1:$E$1902,4,FALSE)</f>
        <v>#N/A</v>
      </c>
      <c r="H5160" s="44">
        <v>281416</v>
      </c>
      <c r="I5160" s="44">
        <v>0</v>
      </c>
      <c r="J5160" s="44">
        <v>29399</v>
      </c>
      <c r="K5160" s="44">
        <v>0</v>
      </c>
      <c r="L5160" s="44">
        <v>0</v>
      </c>
      <c r="M5160" s="44">
        <v>0</v>
      </c>
      <c r="N5160" s="44">
        <v>0</v>
      </c>
      <c r="O5160" s="44">
        <v>0</v>
      </c>
      <c r="P5160" s="44">
        <v>0</v>
      </c>
      <c r="Q5160" s="44">
        <v>0</v>
      </c>
      <c r="R5160" s="44">
        <v>15.180942999999999</v>
      </c>
      <c r="S5160" s="44">
        <v>15.222495</v>
      </c>
      <c r="T5160" s="44">
        <v>281416</v>
      </c>
      <c r="U5160" s="44">
        <v>29399</v>
      </c>
      <c r="V5160" s="44">
        <v>0</v>
      </c>
      <c r="W5160" s="44">
        <v>0</v>
      </c>
      <c r="X5160" s="44">
        <v>77310.384846999994</v>
      </c>
      <c r="Y5160" s="44">
        <v>237617.10368500001</v>
      </c>
      <c r="Z5160" s="44">
        <v>7478.5988639999996</v>
      </c>
      <c r="AA5160" s="44">
        <v>197.93045699999999</v>
      </c>
      <c r="AB5160" s="44">
        <v>9.6319800000000004</v>
      </c>
      <c r="AC5160" s="44">
        <v>4.7019279999999997</v>
      </c>
      <c r="AD5160" s="44">
        <v>54540.363335000002</v>
      </c>
    </row>
    <row r="5161" spans="1:30" x14ac:dyDescent="0.25">
      <c r="A5161">
        <v>208172</v>
      </c>
      <c r="B5161" t="s">
        <v>515</v>
      </c>
      <c r="C5161" t="s">
        <v>521</v>
      </c>
      <c r="D5161" t="s">
        <v>529</v>
      </c>
      <c r="F5161" s="48" t="e">
        <f>VLOOKUP(A5161,'TAZ definitions'!$A$1:$E$1902,2,FALSE)</f>
        <v>#N/A</v>
      </c>
      <c r="G5161" s="48" t="e">
        <f>VLOOKUP(A5161,'TAZ definitions'!$A$1:$E$1902,4,FALSE)</f>
        <v>#N/A</v>
      </c>
      <c r="H5161" s="44">
        <v>269796</v>
      </c>
      <c r="I5161" s="44">
        <v>0</v>
      </c>
      <c r="J5161" s="44">
        <v>29464</v>
      </c>
      <c r="K5161" s="44">
        <v>0</v>
      </c>
      <c r="L5161" s="44">
        <v>0</v>
      </c>
      <c r="M5161" s="44">
        <v>0</v>
      </c>
      <c r="N5161" s="44">
        <v>0</v>
      </c>
      <c r="O5161" s="44">
        <v>0</v>
      </c>
      <c r="P5161" s="44">
        <v>0</v>
      </c>
      <c r="Q5161" s="44">
        <v>0</v>
      </c>
      <c r="R5161" s="44">
        <v>15.735374999999999</v>
      </c>
      <c r="S5161" s="44">
        <v>15.751892</v>
      </c>
      <c r="T5161" s="44">
        <v>269796</v>
      </c>
      <c r="U5161" s="44">
        <v>29464</v>
      </c>
      <c r="V5161" s="44">
        <v>0</v>
      </c>
      <c r="W5161" s="44">
        <v>0</v>
      </c>
      <c r="X5161" s="44">
        <v>0</v>
      </c>
      <c r="Y5161" s="44">
        <v>34784.50662</v>
      </c>
      <c r="Z5161" s="44">
        <v>929.99675000000002</v>
      </c>
      <c r="AA5161" s="44">
        <v>28.461338999999999</v>
      </c>
      <c r="AB5161" s="44">
        <v>1.420982</v>
      </c>
      <c r="AC5161" s="44">
        <v>0.64857600000000004</v>
      </c>
      <c r="AD5161" s="44">
        <v>7419.9834689999998</v>
      </c>
    </row>
    <row r="5162" spans="1:30" x14ac:dyDescent="0.25">
      <c r="A5162">
        <v>208173</v>
      </c>
      <c r="B5162" t="s">
        <v>515</v>
      </c>
      <c r="C5162" t="s">
        <v>521</v>
      </c>
      <c r="D5162" t="s">
        <v>529</v>
      </c>
      <c r="F5162" s="48" t="e">
        <f>VLOOKUP(A5162,'TAZ definitions'!$A$1:$E$1902,2,FALSE)</f>
        <v>#N/A</v>
      </c>
      <c r="G5162" s="48" t="e">
        <f>VLOOKUP(A5162,'TAZ definitions'!$A$1:$E$1902,4,FALSE)</f>
        <v>#N/A</v>
      </c>
      <c r="H5162" s="44">
        <v>258031</v>
      </c>
      <c r="I5162" s="44">
        <v>0</v>
      </c>
      <c r="J5162" s="44">
        <v>28394</v>
      </c>
      <c r="K5162" s="44">
        <v>0</v>
      </c>
      <c r="L5162" s="44">
        <v>0</v>
      </c>
      <c r="M5162" s="44">
        <v>0</v>
      </c>
      <c r="N5162" s="44">
        <v>0</v>
      </c>
      <c r="O5162" s="44">
        <v>0</v>
      </c>
      <c r="P5162" s="44">
        <v>0</v>
      </c>
      <c r="Q5162" s="44">
        <v>0</v>
      </c>
      <c r="R5162" s="44">
        <v>16.129892000000002</v>
      </c>
      <c r="S5162" s="44">
        <v>15.698665</v>
      </c>
      <c r="T5162" s="44">
        <v>258031</v>
      </c>
      <c r="U5162" s="44">
        <v>28394</v>
      </c>
      <c r="V5162" s="44">
        <v>0</v>
      </c>
      <c r="W5162" s="44">
        <v>0</v>
      </c>
      <c r="X5162" s="44">
        <v>3843.844666</v>
      </c>
      <c r="Y5162" s="44">
        <v>28445.442713</v>
      </c>
      <c r="Z5162" s="44">
        <v>843.662195</v>
      </c>
      <c r="AA5162" s="44">
        <v>23.89057</v>
      </c>
      <c r="AB5162" s="44">
        <v>1.1812450000000001</v>
      </c>
      <c r="AC5162" s="44">
        <v>0.54691299999999998</v>
      </c>
      <c r="AD5162" s="44">
        <v>6301.5417120000002</v>
      </c>
    </row>
    <row r="5163" spans="1:30" x14ac:dyDescent="0.25">
      <c r="A5163">
        <v>208174</v>
      </c>
      <c r="B5163" t="s">
        <v>515</v>
      </c>
      <c r="C5163" t="s">
        <v>521</v>
      </c>
      <c r="D5163" t="s">
        <v>529</v>
      </c>
      <c r="F5163" s="48" t="e">
        <f>VLOOKUP(A5163,'TAZ definitions'!$A$1:$E$1902,2,FALSE)</f>
        <v>#N/A</v>
      </c>
      <c r="G5163" s="48" t="e">
        <f>VLOOKUP(A5163,'TAZ definitions'!$A$1:$E$1902,4,FALSE)</f>
        <v>#N/A</v>
      </c>
      <c r="H5163" s="44">
        <v>239454</v>
      </c>
      <c r="I5163" s="44">
        <v>0</v>
      </c>
      <c r="J5163" s="44">
        <v>25177</v>
      </c>
      <c r="K5163" s="44">
        <v>0</v>
      </c>
      <c r="L5163" s="44">
        <v>0</v>
      </c>
      <c r="M5163" s="44">
        <v>0</v>
      </c>
      <c r="N5163" s="44">
        <v>0</v>
      </c>
      <c r="O5163" s="44">
        <v>0</v>
      </c>
      <c r="P5163" s="44">
        <v>0</v>
      </c>
      <c r="Q5163" s="44">
        <v>0</v>
      </c>
      <c r="R5163" s="44">
        <v>19.591512999999999</v>
      </c>
      <c r="S5163" s="44">
        <v>19.510338000000001</v>
      </c>
      <c r="T5163" s="44">
        <v>239454</v>
      </c>
      <c r="U5163" s="44">
        <v>25177</v>
      </c>
      <c r="V5163" s="44">
        <v>0</v>
      </c>
      <c r="W5163" s="44">
        <v>0</v>
      </c>
      <c r="X5163" s="44">
        <v>0</v>
      </c>
      <c r="Y5163" s="44">
        <v>0</v>
      </c>
      <c r="Z5163" s="44">
        <v>0</v>
      </c>
      <c r="AA5163" s="44">
        <v>0</v>
      </c>
      <c r="AB5163" s="44">
        <v>0</v>
      </c>
      <c r="AC5163" s="44">
        <v>0</v>
      </c>
      <c r="AD5163" s="44">
        <v>0</v>
      </c>
    </row>
    <row r="5164" spans="1:30" x14ac:dyDescent="0.25">
      <c r="A5164">
        <v>208175</v>
      </c>
      <c r="B5164" t="s">
        <v>515</v>
      </c>
      <c r="C5164" t="s">
        <v>521</v>
      </c>
      <c r="D5164" t="s">
        <v>529</v>
      </c>
      <c r="F5164" s="48" t="e">
        <f>VLOOKUP(A5164,'TAZ definitions'!$A$1:$E$1902,2,FALSE)</f>
        <v>#N/A</v>
      </c>
      <c r="G5164" s="48" t="e">
        <f>VLOOKUP(A5164,'TAZ definitions'!$A$1:$E$1902,4,FALSE)</f>
        <v>#N/A</v>
      </c>
      <c r="H5164" s="44">
        <v>287910</v>
      </c>
      <c r="I5164" s="44">
        <v>0</v>
      </c>
      <c r="J5164" s="44">
        <v>30262</v>
      </c>
      <c r="K5164" s="44">
        <v>0</v>
      </c>
      <c r="L5164" s="44">
        <v>0</v>
      </c>
      <c r="M5164" s="44">
        <v>0</v>
      </c>
      <c r="N5164" s="44">
        <v>0</v>
      </c>
      <c r="O5164" s="44">
        <v>0</v>
      </c>
      <c r="P5164" s="44">
        <v>0</v>
      </c>
      <c r="Q5164" s="44">
        <v>0</v>
      </c>
      <c r="R5164" s="44">
        <v>14.857775999999999</v>
      </c>
      <c r="S5164" s="44">
        <v>14.94046</v>
      </c>
      <c r="T5164" s="44">
        <v>287910</v>
      </c>
      <c r="U5164" s="44">
        <v>30262</v>
      </c>
      <c r="V5164" s="44">
        <v>0</v>
      </c>
      <c r="W5164" s="44">
        <v>0</v>
      </c>
      <c r="X5164" s="44">
        <v>37044.785885999998</v>
      </c>
      <c r="Y5164" s="44">
        <v>132550.85592999999</v>
      </c>
      <c r="Z5164" s="44">
        <v>4755.875137</v>
      </c>
      <c r="AA5164" s="44">
        <v>112.587644</v>
      </c>
      <c r="AB5164" s="44">
        <v>5.0989570000000004</v>
      </c>
      <c r="AC5164" s="44">
        <v>2.7577199999999999</v>
      </c>
      <c r="AD5164" s="44">
        <v>32016.158102000001</v>
      </c>
    </row>
    <row r="5165" spans="1:30" x14ac:dyDescent="0.25">
      <c r="A5165">
        <v>208176</v>
      </c>
      <c r="B5165" t="s">
        <v>515</v>
      </c>
      <c r="C5165" t="s">
        <v>521</v>
      </c>
      <c r="D5165" t="s">
        <v>529</v>
      </c>
      <c r="F5165" s="48" t="e">
        <f>VLOOKUP(A5165,'TAZ definitions'!$A$1:$E$1902,2,FALSE)</f>
        <v>#N/A</v>
      </c>
      <c r="G5165" s="48" t="e">
        <f>VLOOKUP(A5165,'TAZ definitions'!$A$1:$E$1902,4,FALSE)</f>
        <v>#N/A</v>
      </c>
      <c r="H5165" s="44">
        <v>283264</v>
      </c>
      <c r="I5165" s="44">
        <v>0</v>
      </c>
      <c r="J5165" s="44">
        <v>29030</v>
      </c>
      <c r="K5165" s="44">
        <v>0</v>
      </c>
      <c r="L5165" s="44">
        <v>0</v>
      </c>
      <c r="M5165" s="44">
        <v>0</v>
      </c>
      <c r="N5165" s="44">
        <v>0</v>
      </c>
      <c r="O5165" s="44">
        <v>0</v>
      </c>
      <c r="P5165" s="44">
        <v>0</v>
      </c>
      <c r="Q5165" s="44">
        <v>0</v>
      </c>
      <c r="R5165" s="44">
        <v>15.493586000000001</v>
      </c>
      <c r="S5165" s="44">
        <v>15.548821</v>
      </c>
      <c r="T5165" s="44">
        <v>283264</v>
      </c>
      <c r="U5165" s="44">
        <v>29030</v>
      </c>
      <c r="V5165" s="44">
        <v>0</v>
      </c>
      <c r="W5165" s="44">
        <v>0</v>
      </c>
      <c r="X5165" s="44">
        <v>0</v>
      </c>
      <c r="Y5165" s="44">
        <v>12739.875459999999</v>
      </c>
      <c r="Z5165" s="44">
        <v>539.23505399999999</v>
      </c>
      <c r="AA5165" s="44">
        <v>11.200172</v>
      </c>
      <c r="AB5165" s="44">
        <v>0.449187</v>
      </c>
      <c r="AC5165" s="44">
        <v>0.28328999999999999</v>
      </c>
      <c r="AD5165" s="44">
        <v>3252.8639760000001</v>
      </c>
    </row>
    <row r="5166" spans="1:30" x14ac:dyDescent="0.25">
      <c r="A5166">
        <v>208177</v>
      </c>
      <c r="B5166" t="s">
        <v>515</v>
      </c>
      <c r="C5166" t="s">
        <v>521</v>
      </c>
      <c r="D5166" t="s">
        <v>529</v>
      </c>
      <c r="F5166" s="48" t="e">
        <f>VLOOKUP(A5166,'TAZ definitions'!$A$1:$E$1902,2,FALSE)</f>
        <v>#N/A</v>
      </c>
      <c r="G5166" s="48" t="e">
        <f>VLOOKUP(A5166,'TAZ definitions'!$A$1:$E$1902,4,FALSE)</f>
        <v>#N/A</v>
      </c>
      <c r="H5166" s="44">
        <v>275150</v>
      </c>
      <c r="I5166" s="44">
        <v>0</v>
      </c>
      <c r="J5166" s="44">
        <v>29240</v>
      </c>
      <c r="K5166" s="44">
        <v>0</v>
      </c>
      <c r="L5166" s="44">
        <v>0</v>
      </c>
      <c r="M5166" s="44">
        <v>0</v>
      </c>
      <c r="N5166" s="44">
        <v>0</v>
      </c>
      <c r="O5166" s="44">
        <v>0</v>
      </c>
      <c r="P5166" s="44">
        <v>0</v>
      </c>
      <c r="Q5166" s="44">
        <v>0</v>
      </c>
      <c r="R5166" s="44">
        <v>15.774713999999999</v>
      </c>
      <c r="S5166" s="44">
        <v>15.755008999999999</v>
      </c>
      <c r="T5166" s="44">
        <v>275150</v>
      </c>
      <c r="U5166" s="44">
        <v>29240</v>
      </c>
      <c r="V5166" s="44">
        <v>0</v>
      </c>
      <c r="W5166" s="44">
        <v>0</v>
      </c>
      <c r="X5166" s="44">
        <v>0</v>
      </c>
      <c r="Y5166" s="44">
        <v>71274.884665999998</v>
      </c>
      <c r="Z5166" s="44">
        <v>3059.4030760000001</v>
      </c>
      <c r="AA5166" s="44">
        <v>66.534941000000003</v>
      </c>
      <c r="AB5166" s="44">
        <v>2.6375320000000002</v>
      </c>
      <c r="AC5166" s="44">
        <v>1.6531640000000001</v>
      </c>
      <c r="AD5166" s="44">
        <v>18947.598624999999</v>
      </c>
    </row>
    <row r="5167" spans="1:30" x14ac:dyDescent="0.25">
      <c r="A5167">
        <v>208178</v>
      </c>
      <c r="B5167" t="s">
        <v>515</v>
      </c>
      <c r="C5167" t="s">
        <v>521</v>
      </c>
      <c r="D5167" t="s">
        <v>529</v>
      </c>
      <c r="F5167" s="48" t="e">
        <f>VLOOKUP(A5167,'TAZ definitions'!$A$1:$E$1902,2,FALSE)</f>
        <v>#N/A</v>
      </c>
      <c r="G5167" s="48" t="e">
        <f>VLOOKUP(A5167,'TAZ definitions'!$A$1:$E$1902,4,FALSE)</f>
        <v>#N/A</v>
      </c>
      <c r="H5167" s="44">
        <v>295391</v>
      </c>
      <c r="I5167" s="44">
        <v>0</v>
      </c>
      <c r="J5167" s="44">
        <v>30836</v>
      </c>
      <c r="K5167" s="44">
        <v>0</v>
      </c>
      <c r="L5167" s="44">
        <v>0</v>
      </c>
      <c r="M5167" s="44">
        <v>0</v>
      </c>
      <c r="N5167" s="44">
        <v>0</v>
      </c>
      <c r="O5167" s="44">
        <v>0</v>
      </c>
      <c r="P5167" s="44">
        <v>0</v>
      </c>
      <c r="Q5167" s="44">
        <v>0</v>
      </c>
      <c r="R5167" s="44">
        <v>14.634786999999999</v>
      </c>
      <c r="S5167" s="44">
        <v>14.662716</v>
      </c>
      <c r="T5167" s="44">
        <v>295391</v>
      </c>
      <c r="U5167" s="44">
        <v>30836</v>
      </c>
      <c r="V5167" s="44">
        <v>0</v>
      </c>
      <c r="W5167" s="44">
        <v>0</v>
      </c>
      <c r="X5167" s="44">
        <v>0</v>
      </c>
      <c r="Y5167" s="44">
        <v>22304.062112</v>
      </c>
      <c r="Z5167" s="44">
        <v>1138.7969949999999</v>
      </c>
      <c r="AA5167" s="44">
        <v>23.626515000000001</v>
      </c>
      <c r="AB5167" s="44">
        <v>0.831175</v>
      </c>
      <c r="AC5167" s="44">
        <v>0.56282900000000002</v>
      </c>
      <c r="AD5167" s="44">
        <v>6343.0446730000003</v>
      </c>
    </row>
    <row r="5168" spans="1:30" x14ac:dyDescent="0.25">
      <c r="A5168">
        <v>208179</v>
      </c>
      <c r="B5168" t="s">
        <v>515</v>
      </c>
      <c r="C5168" t="s">
        <v>521</v>
      </c>
      <c r="D5168" t="s">
        <v>529</v>
      </c>
      <c r="F5168" s="48" t="e">
        <f>VLOOKUP(A5168,'TAZ definitions'!$A$1:$E$1902,2,FALSE)</f>
        <v>#N/A</v>
      </c>
      <c r="G5168" s="48" t="e">
        <f>VLOOKUP(A5168,'TAZ definitions'!$A$1:$E$1902,4,FALSE)</f>
        <v>#N/A</v>
      </c>
      <c r="H5168" s="44">
        <v>285066</v>
      </c>
      <c r="I5168" s="44">
        <v>0</v>
      </c>
      <c r="J5168" s="44">
        <v>29393</v>
      </c>
      <c r="K5168" s="44">
        <v>0</v>
      </c>
      <c r="L5168" s="44">
        <v>0</v>
      </c>
      <c r="M5168" s="44">
        <v>0</v>
      </c>
      <c r="N5168" s="44">
        <v>0</v>
      </c>
      <c r="O5168" s="44">
        <v>0</v>
      </c>
      <c r="P5168" s="44">
        <v>0</v>
      </c>
      <c r="Q5168" s="44">
        <v>0</v>
      </c>
      <c r="R5168" s="44">
        <v>14.677274000000001</v>
      </c>
      <c r="S5168" s="44">
        <v>14.84613</v>
      </c>
      <c r="T5168" s="44">
        <v>285066</v>
      </c>
      <c r="U5168" s="44">
        <v>29393</v>
      </c>
      <c r="V5168" s="44">
        <v>0</v>
      </c>
      <c r="W5168" s="44">
        <v>0</v>
      </c>
      <c r="X5168" s="44">
        <v>0</v>
      </c>
      <c r="Y5168" s="44">
        <v>20958.722264</v>
      </c>
      <c r="Z5168" s="44">
        <v>1005.267531</v>
      </c>
      <c r="AA5168" s="44">
        <v>21.189527999999999</v>
      </c>
      <c r="AB5168" s="44">
        <v>0.79738799999999999</v>
      </c>
      <c r="AC5168" s="44">
        <v>0.51247500000000001</v>
      </c>
      <c r="AD5168" s="44">
        <v>5837.4045990000004</v>
      </c>
    </row>
    <row r="5169" spans="1:30" x14ac:dyDescent="0.25">
      <c r="A5169">
        <v>208180</v>
      </c>
      <c r="B5169" t="s">
        <v>515</v>
      </c>
      <c r="C5169" t="s">
        <v>521</v>
      </c>
      <c r="D5169" t="s">
        <v>529</v>
      </c>
      <c r="F5169" s="48" t="e">
        <f>VLOOKUP(A5169,'TAZ definitions'!$A$1:$E$1902,2,FALSE)</f>
        <v>#N/A</v>
      </c>
      <c r="G5169" s="48" t="e">
        <f>VLOOKUP(A5169,'TAZ definitions'!$A$1:$E$1902,4,FALSE)</f>
        <v>#N/A</v>
      </c>
      <c r="H5169" s="44">
        <v>266986</v>
      </c>
      <c r="I5169" s="44">
        <v>0</v>
      </c>
      <c r="J5169" s="44">
        <v>29094</v>
      </c>
      <c r="K5169" s="44">
        <v>0</v>
      </c>
      <c r="L5169" s="44">
        <v>0</v>
      </c>
      <c r="M5169" s="44">
        <v>0</v>
      </c>
      <c r="N5169" s="44">
        <v>0</v>
      </c>
      <c r="O5169" s="44">
        <v>0</v>
      </c>
      <c r="P5169" s="44">
        <v>0</v>
      </c>
      <c r="Q5169" s="44">
        <v>0</v>
      </c>
      <c r="R5169" s="44">
        <v>15.614801999999999</v>
      </c>
      <c r="S5169" s="44">
        <v>15.576465000000001</v>
      </c>
      <c r="T5169" s="44">
        <v>266986</v>
      </c>
      <c r="U5169" s="44">
        <v>29094</v>
      </c>
      <c r="V5169" s="44">
        <v>0</v>
      </c>
      <c r="W5169" s="44">
        <v>0</v>
      </c>
      <c r="X5169" s="44">
        <v>4387.5710360000003</v>
      </c>
      <c r="Y5169" s="44">
        <v>51282.291680000002</v>
      </c>
      <c r="Z5169" s="44">
        <v>1786.6798960000001</v>
      </c>
      <c r="AA5169" s="44">
        <v>44.948327999999997</v>
      </c>
      <c r="AB5169" s="44">
        <v>2.028705</v>
      </c>
      <c r="AC5169" s="44">
        <v>1.0640959999999999</v>
      </c>
      <c r="AD5169" s="44">
        <v>12225.442329</v>
      </c>
    </row>
    <row r="5170" spans="1:30" x14ac:dyDescent="0.25">
      <c r="A5170">
        <v>208181</v>
      </c>
      <c r="B5170" t="s">
        <v>515</v>
      </c>
      <c r="C5170" t="s">
        <v>521</v>
      </c>
      <c r="D5170" t="s">
        <v>529</v>
      </c>
      <c r="F5170" s="48" t="e">
        <f>VLOOKUP(A5170,'TAZ definitions'!$A$1:$E$1902,2,FALSE)</f>
        <v>#N/A</v>
      </c>
      <c r="G5170" s="48" t="e">
        <f>VLOOKUP(A5170,'TAZ definitions'!$A$1:$E$1902,4,FALSE)</f>
        <v>#N/A</v>
      </c>
      <c r="H5170" s="44">
        <v>268636</v>
      </c>
      <c r="I5170" s="44">
        <v>0</v>
      </c>
      <c r="J5170" s="44">
        <v>29247</v>
      </c>
      <c r="K5170" s="44">
        <v>0</v>
      </c>
      <c r="L5170" s="44">
        <v>0</v>
      </c>
      <c r="M5170" s="44">
        <v>0</v>
      </c>
      <c r="N5170" s="44">
        <v>0</v>
      </c>
      <c r="O5170" s="44">
        <v>0</v>
      </c>
      <c r="P5170" s="44">
        <v>0</v>
      </c>
      <c r="Q5170" s="44">
        <v>0</v>
      </c>
      <c r="R5170" s="44">
        <v>16.333189000000001</v>
      </c>
      <c r="S5170" s="44">
        <v>16.32394</v>
      </c>
      <c r="T5170" s="44">
        <v>268636</v>
      </c>
      <c r="U5170" s="44">
        <v>29247</v>
      </c>
      <c r="V5170" s="44">
        <v>0</v>
      </c>
      <c r="W5170" s="44">
        <v>0</v>
      </c>
      <c r="X5170" s="44">
        <v>45943.229914000003</v>
      </c>
      <c r="Y5170" s="44">
        <v>151451.21149300001</v>
      </c>
      <c r="Z5170" s="44">
        <v>5258.1493849999997</v>
      </c>
      <c r="AA5170" s="44">
        <v>130.584901</v>
      </c>
      <c r="AB5170" s="44">
        <v>5.994294</v>
      </c>
      <c r="AC5170" s="44">
        <v>3.1520220000000001</v>
      </c>
      <c r="AD5170" s="44">
        <v>36324.005974</v>
      </c>
    </row>
    <row r="5171" spans="1:30" x14ac:dyDescent="0.25">
      <c r="A5171">
        <v>208182</v>
      </c>
      <c r="B5171" t="s">
        <v>515</v>
      </c>
      <c r="C5171" t="s">
        <v>521</v>
      </c>
      <c r="D5171" t="s">
        <v>528</v>
      </c>
      <c r="F5171" s="48" t="e">
        <f>VLOOKUP(A5171,'TAZ definitions'!$A$1:$E$1902,2,FALSE)</f>
        <v>#N/A</v>
      </c>
      <c r="G5171" s="48" t="e">
        <f>VLOOKUP(A5171,'TAZ definitions'!$A$1:$E$1902,4,FALSE)</f>
        <v>#N/A</v>
      </c>
      <c r="H5171" s="44">
        <v>297839</v>
      </c>
      <c r="I5171" s="44">
        <v>0</v>
      </c>
      <c r="J5171" s="44">
        <v>29859</v>
      </c>
      <c r="K5171" s="44">
        <v>0</v>
      </c>
      <c r="L5171" s="44">
        <v>0</v>
      </c>
      <c r="M5171" s="44">
        <v>0</v>
      </c>
      <c r="N5171" s="44">
        <v>0</v>
      </c>
      <c r="O5171" s="44">
        <v>0</v>
      </c>
      <c r="P5171" s="44">
        <v>0</v>
      </c>
      <c r="Q5171" s="44">
        <v>0</v>
      </c>
      <c r="R5171" s="44">
        <v>15.594002</v>
      </c>
      <c r="S5171" s="44">
        <v>15.558915000000001</v>
      </c>
      <c r="T5171" s="44">
        <v>297839</v>
      </c>
      <c r="U5171" s="44">
        <v>29859</v>
      </c>
      <c r="V5171" s="44">
        <v>0</v>
      </c>
      <c r="W5171" s="44">
        <v>0</v>
      </c>
      <c r="X5171" s="44">
        <v>1954.9631870000001</v>
      </c>
      <c r="Y5171" s="44">
        <v>33381.975115000001</v>
      </c>
      <c r="Z5171" s="44">
        <v>912.85149200000001</v>
      </c>
      <c r="AA5171" s="44">
        <v>27.247216000000002</v>
      </c>
      <c r="AB5171" s="44">
        <v>1.359731</v>
      </c>
      <c r="AC5171" s="44">
        <v>0.624224</v>
      </c>
      <c r="AD5171" s="44">
        <v>7139.6116430000002</v>
      </c>
    </row>
    <row r="5172" spans="1:30" x14ac:dyDescent="0.25">
      <c r="A5172">
        <v>208183</v>
      </c>
      <c r="B5172" t="s">
        <v>515</v>
      </c>
      <c r="C5172" t="s">
        <v>521</v>
      </c>
      <c r="D5172" t="s">
        <v>521</v>
      </c>
      <c r="F5172" s="48" t="e">
        <f>VLOOKUP(A5172,'TAZ definitions'!$A$1:$E$1902,2,FALSE)</f>
        <v>#N/A</v>
      </c>
      <c r="G5172" s="48" t="e">
        <f>VLOOKUP(A5172,'TAZ definitions'!$A$1:$E$1902,4,FALSE)</f>
        <v>#N/A</v>
      </c>
      <c r="H5172" s="44">
        <v>300422</v>
      </c>
      <c r="I5172" s="44">
        <v>0</v>
      </c>
      <c r="J5172" s="44">
        <v>30470</v>
      </c>
      <c r="K5172" s="44">
        <v>0</v>
      </c>
      <c r="L5172" s="44">
        <v>0</v>
      </c>
      <c r="M5172" s="44">
        <v>0</v>
      </c>
      <c r="N5172" s="44">
        <v>0</v>
      </c>
      <c r="O5172" s="44">
        <v>0</v>
      </c>
      <c r="P5172" s="44">
        <v>0</v>
      </c>
      <c r="Q5172" s="44">
        <v>0</v>
      </c>
      <c r="R5172" s="44">
        <v>14.986616</v>
      </c>
      <c r="S5172" s="44">
        <v>14.935964999999999</v>
      </c>
      <c r="T5172" s="44">
        <v>300422</v>
      </c>
      <c r="U5172" s="44">
        <v>30470.001952999999</v>
      </c>
      <c r="V5172" s="44">
        <v>0</v>
      </c>
      <c r="W5172" s="44">
        <v>0</v>
      </c>
      <c r="X5172" s="44">
        <v>0</v>
      </c>
      <c r="Y5172" s="44">
        <v>32957.529383000001</v>
      </c>
      <c r="Z5172" s="44">
        <v>1714.458261</v>
      </c>
      <c r="AA5172" s="44">
        <v>34.621707000000001</v>
      </c>
      <c r="AB5172" s="44">
        <v>1.275155</v>
      </c>
      <c r="AC5172" s="44">
        <v>0.83039399999999997</v>
      </c>
      <c r="AD5172" s="44">
        <v>9418.8627510000006</v>
      </c>
    </row>
    <row r="5173" spans="1:30" x14ac:dyDescent="0.25">
      <c r="A5173">
        <v>208184</v>
      </c>
      <c r="B5173" t="s">
        <v>515</v>
      </c>
      <c r="C5173" t="s">
        <v>521</v>
      </c>
      <c r="D5173" t="s">
        <v>529</v>
      </c>
      <c r="F5173" s="48" t="e">
        <f>VLOOKUP(A5173,'TAZ definitions'!$A$1:$E$1902,2,FALSE)</f>
        <v>#N/A</v>
      </c>
      <c r="G5173" s="48" t="e">
        <f>VLOOKUP(A5173,'TAZ definitions'!$A$1:$E$1902,4,FALSE)</f>
        <v>#N/A</v>
      </c>
      <c r="H5173" s="44">
        <v>284665</v>
      </c>
      <c r="I5173" s="44">
        <v>0</v>
      </c>
      <c r="J5173" s="44">
        <v>29682</v>
      </c>
      <c r="K5173" s="44">
        <v>0</v>
      </c>
      <c r="L5173" s="44">
        <v>0</v>
      </c>
      <c r="M5173" s="44">
        <v>0</v>
      </c>
      <c r="N5173" s="44">
        <v>0</v>
      </c>
      <c r="O5173" s="44">
        <v>0</v>
      </c>
      <c r="P5173" s="44">
        <v>0</v>
      </c>
      <c r="Q5173" s="44">
        <v>0</v>
      </c>
      <c r="R5173" s="44">
        <v>15.515696999999999</v>
      </c>
      <c r="S5173" s="44">
        <v>15.512896</v>
      </c>
      <c r="T5173" s="44">
        <v>284665</v>
      </c>
      <c r="U5173" s="44">
        <v>29681.998047000001</v>
      </c>
      <c r="V5173" s="44">
        <v>0</v>
      </c>
      <c r="W5173" s="44">
        <v>0</v>
      </c>
      <c r="X5173" s="44">
        <v>0</v>
      </c>
      <c r="Y5173" s="44">
        <v>0</v>
      </c>
      <c r="Z5173" s="44">
        <v>0</v>
      </c>
      <c r="AA5173" s="44">
        <v>0</v>
      </c>
      <c r="AB5173" s="44">
        <v>0</v>
      </c>
      <c r="AC5173" s="44">
        <v>0</v>
      </c>
      <c r="AD5173" s="44">
        <v>0</v>
      </c>
    </row>
    <row r="5174" spans="1:30" x14ac:dyDescent="0.25">
      <c r="A5174">
        <v>208185</v>
      </c>
      <c r="B5174" t="s">
        <v>515</v>
      </c>
      <c r="C5174" t="s">
        <v>521</v>
      </c>
      <c r="D5174" t="s">
        <v>529</v>
      </c>
      <c r="F5174" s="48" t="e">
        <f>VLOOKUP(A5174,'TAZ definitions'!$A$1:$E$1902,2,FALSE)</f>
        <v>#N/A</v>
      </c>
      <c r="G5174" s="48" t="e">
        <f>VLOOKUP(A5174,'TAZ definitions'!$A$1:$E$1902,4,FALSE)</f>
        <v>#N/A</v>
      </c>
      <c r="H5174" s="44">
        <v>267615</v>
      </c>
      <c r="I5174" s="44">
        <v>0</v>
      </c>
      <c r="J5174" s="44">
        <v>29075</v>
      </c>
      <c r="K5174" s="44">
        <v>0</v>
      </c>
      <c r="L5174" s="44">
        <v>0</v>
      </c>
      <c r="M5174" s="44">
        <v>0</v>
      </c>
      <c r="N5174" s="44">
        <v>0</v>
      </c>
      <c r="O5174" s="44">
        <v>0</v>
      </c>
      <c r="P5174" s="44">
        <v>0</v>
      </c>
      <c r="Q5174" s="44">
        <v>0</v>
      </c>
      <c r="R5174" s="44">
        <v>16.158301999999999</v>
      </c>
      <c r="S5174" s="44">
        <v>16.104099000000001</v>
      </c>
      <c r="T5174" s="44">
        <v>267615</v>
      </c>
      <c r="U5174" s="44">
        <v>29075</v>
      </c>
      <c r="V5174" s="44">
        <v>0</v>
      </c>
      <c r="W5174" s="44">
        <v>0</v>
      </c>
      <c r="X5174" s="44">
        <v>0</v>
      </c>
      <c r="Y5174" s="44">
        <v>0</v>
      </c>
      <c r="Z5174" s="44">
        <v>0</v>
      </c>
      <c r="AA5174" s="44">
        <v>0</v>
      </c>
      <c r="AB5174" s="44">
        <v>0</v>
      </c>
      <c r="AC5174" s="44">
        <v>0</v>
      </c>
      <c r="AD5174" s="44">
        <v>0</v>
      </c>
    </row>
    <row r="5175" spans="1:30" x14ac:dyDescent="0.25">
      <c r="A5175">
        <v>208186</v>
      </c>
      <c r="B5175" t="s">
        <v>515</v>
      </c>
      <c r="C5175" t="s">
        <v>521</v>
      </c>
      <c r="D5175" t="s">
        <v>529</v>
      </c>
      <c r="F5175" s="48" t="e">
        <f>VLOOKUP(A5175,'TAZ definitions'!$A$1:$E$1902,2,FALSE)</f>
        <v>#N/A</v>
      </c>
      <c r="G5175" s="48" t="e">
        <f>VLOOKUP(A5175,'TAZ definitions'!$A$1:$E$1902,4,FALSE)</f>
        <v>#N/A</v>
      </c>
      <c r="H5175" s="44">
        <v>269530</v>
      </c>
      <c r="I5175" s="44">
        <v>0</v>
      </c>
      <c r="J5175" s="44">
        <v>28113</v>
      </c>
      <c r="K5175" s="44">
        <v>0</v>
      </c>
      <c r="L5175" s="44">
        <v>0</v>
      </c>
      <c r="M5175" s="44">
        <v>0</v>
      </c>
      <c r="N5175" s="44">
        <v>0</v>
      </c>
      <c r="O5175" s="44">
        <v>0</v>
      </c>
      <c r="P5175" s="44">
        <v>0</v>
      </c>
      <c r="Q5175" s="44">
        <v>0</v>
      </c>
      <c r="R5175" s="44">
        <v>17.198656</v>
      </c>
      <c r="S5175" s="44">
        <v>16.786100000000001</v>
      </c>
      <c r="T5175" s="44">
        <v>269530</v>
      </c>
      <c r="U5175" s="44">
        <v>28113</v>
      </c>
      <c r="V5175" s="44">
        <v>0</v>
      </c>
      <c r="W5175" s="44">
        <v>0</v>
      </c>
      <c r="X5175" s="44">
        <v>4964.7204069999998</v>
      </c>
      <c r="Y5175" s="44">
        <v>22653.488844</v>
      </c>
      <c r="Z5175" s="44">
        <v>1183.051733</v>
      </c>
      <c r="AA5175" s="44">
        <v>24.239650000000001</v>
      </c>
      <c r="AB5175" s="44">
        <v>0.95151200000000002</v>
      </c>
      <c r="AC5175" s="44">
        <v>0.59367400000000004</v>
      </c>
      <c r="AD5175" s="44">
        <v>6759.5031360000003</v>
      </c>
    </row>
    <row r="5176" spans="1:30" x14ac:dyDescent="0.25">
      <c r="A5176">
        <v>208187</v>
      </c>
      <c r="B5176" t="s">
        <v>515</v>
      </c>
      <c r="C5176" t="s">
        <v>521</v>
      </c>
      <c r="D5176" t="s">
        <v>529</v>
      </c>
      <c r="F5176" s="48" t="e">
        <f>VLOOKUP(A5176,'TAZ definitions'!$A$1:$E$1902,2,FALSE)</f>
        <v>#N/A</v>
      </c>
      <c r="G5176" s="48" t="e">
        <f>VLOOKUP(A5176,'TAZ definitions'!$A$1:$E$1902,4,FALSE)</f>
        <v>#N/A</v>
      </c>
      <c r="H5176" s="44">
        <v>291507</v>
      </c>
      <c r="I5176" s="44">
        <v>0</v>
      </c>
      <c r="J5176" s="44">
        <v>31102</v>
      </c>
      <c r="K5176" s="44">
        <v>0</v>
      </c>
      <c r="L5176" s="44">
        <v>0</v>
      </c>
      <c r="M5176" s="44">
        <v>0</v>
      </c>
      <c r="N5176" s="44">
        <v>0</v>
      </c>
      <c r="O5176" s="44">
        <v>0</v>
      </c>
      <c r="P5176" s="44">
        <v>0</v>
      </c>
      <c r="Q5176" s="44">
        <v>0</v>
      </c>
      <c r="R5176" s="44">
        <v>16.478704</v>
      </c>
      <c r="S5176" s="44">
        <v>16.368738</v>
      </c>
      <c r="T5176" s="44">
        <v>291507</v>
      </c>
      <c r="U5176" s="44">
        <v>31102</v>
      </c>
      <c r="V5176" s="44">
        <v>0</v>
      </c>
      <c r="W5176" s="44">
        <v>0</v>
      </c>
      <c r="X5176" s="44">
        <v>0</v>
      </c>
      <c r="Y5176" s="44">
        <v>47213.917984</v>
      </c>
      <c r="Z5176" s="44">
        <v>1281.4287179999999</v>
      </c>
      <c r="AA5176" s="44">
        <v>38.558259</v>
      </c>
      <c r="AB5176" s="44">
        <v>1.929883</v>
      </c>
      <c r="AC5176" s="44">
        <v>0.88271999999999995</v>
      </c>
      <c r="AD5176" s="44">
        <v>10103.759645</v>
      </c>
    </row>
    <row r="5177" spans="1:30" x14ac:dyDescent="0.25">
      <c r="A5177">
        <v>208188</v>
      </c>
      <c r="B5177" t="s">
        <v>515</v>
      </c>
      <c r="C5177" t="s">
        <v>521</v>
      </c>
      <c r="D5177" t="s">
        <v>529</v>
      </c>
      <c r="F5177" s="48" t="e">
        <f>VLOOKUP(A5177,'TAZ definitions'!$A$1:$E$1902,2,FALSE)</f>
        <v>#N/A</v>
      </c>
      <c r="G5177" s="48" t="e">
        <f>VLOOKUP(A5177,'TAZ definitions'!$A$1:$E$1902,4,FALSE)</f>
        <v>#N/A</v>
      </c>
      <c r="H5177" s="44">
        <v>275380</v>
      </c>
      <c r="I5177" s="44">
        <v>0</v>
      </c>
      <c r="J5177" s="44">
        <v>29711</v>
      </c>
      <c r="K5177" s="44">
        <v>0</v>
      </c>
      <c r="L5177" s="44">
        <v>0</v>
      </c>
      <c r="M5177" s="44">
        <v>0</v>
      </c>
      <c r="N5177" s="44">
        <v>0</v>
      </c>
      <c r="O5177" s="44">
        <v>0</v>
      </c>
      <c r="P5177" s="44">
        <v>0</v>
      </c>
      <c r="Q5177" s="44">
        <v>0</v>
      </c>
      <c r="R5177" s="44">
        <v>16.581209000000001</v>
      </c>
      <c r="S5177" s="44">
        <v>16.502531000000001</v>
      </c>
      <c r="T5177" s="44">
        <v>275380</v>
      </c>
      <c r="U5177" s="44">
        <v>29711</v>
      </c>
      <c r="V5177" s="44">
        <v>0</v>
      </c>
      <c r="W5177" s="44">
        <v>0</v>
      </c>
      <c r="X5177" s="44">
        <v>0</v>
      </c>
      <c r="Y5177" s="44">
        <v>53582.133785999999</v>
      </c>
      <c r="Z5177" s="44">
        <v>1776.854738</v>
      </c>
      <c r="AA5177" s="44">
        <v>46.923264000000003</v>
      </c>
      <c r="AB5177" s="44">
        <v>2.1673420000000001</v>
      </c>
      <c r="AC5177" s="44">
        <v>1.090865</v>
      </c>
      <c r="AD5177" s="44">
        <v>12443.906954</v>
      </c>
    </row>
    <row r="5178" spans="1:30" x14ac:dyDescent="0.25">
      <c r="A5178">
        <v>208189</v>
      </c>
      <c r="B5178" t="s">
        <v>515</v>
      </c>
      <c r="C5178" t="s">
        <v>521</v>
      </c>
      <c r="D5178" t="s">
        <v>529</v>
      </c>
      <c r="F5178" s="48" t="e">
        <f>VLOOKUP(A5178,'TAZ definitions'!$A$1:$E$1902,2,FALSE)</f>
        <v>#N/A</v>
      </c>
      <c r="G5178" s="48" t="e">
        <f>VLOOKUP(A5178,'TAZ definitions'!$A$1:$E$1902,4,FALSE)</f>
        <v>#N/A</v>
      </c>
      <c r="H5178" s="44">
        <v>308062</v>
      </c>
      <c r="I5178" s="44">
        <v>0</v>
      </c>
      <c r="J5178" s="44">
        <v>32860</v>
      </c>
      <c r="K5178" s="44">
        <v>0</v>
      </c>
      <c r="L5178" s="44">
        <v>0</v>
      </c>
      <c r="M5178" s="44">
        <v>0</v>
      </c>
      <c r="N5178" s="44">
        <v>0</v>
      </c>
      <c r="O5178" s="44">
        <v>0</v>
      </c>
      <c r="P5178" s="44">
        <v>0</v>
      </c>
      <c r="Q5178" s="44">
        <v>0</v>
      </c>
      <c r="R5178" s="44">
        <v>14.965218999999999</v>
      </c>
      <c r="S5178" s="44">
        <v>14.761932</v>
      </c>
      <c r="T5178" s="44">
        <v>308062</v>
      </c>
      <c r="U5178" s="44">
        <v>32860</v>
      </c>
      <c r="V5178" s="44">
        <v>0</v>
      </c>
      <c r="W5178" s="44">
        <v>0</v>
      </c>
      <c r="X5178" s="44">
        <v>117588.904815</v>
      </c>
      <c r="Y5178" s="44">
        <v>191736.266389</v>
      </c>
      <c r="Z5178" s="44">
        <v>6481.6332190000003</v>
      </c>
      <c r="AA5178" s="44">
        <v>165.25324599999999</v>
      </c>
      <c r="AB5178" s="44">
        <v>7.8685150000000004</v>
      </c>
      <c r="AC5178" s="44">
        <v>3.9540519999999999</v>
      </c>
      <c r="AD5178" s="44">
        <v>45974.515311000003</v>
      </c>
    </row>
    <row r="5179" spans="1:30" x14ac:dyDescent="0.25">
      <c r="A5179">
        <v>208190</v>
      </c>
      <c r="B5179" t="s">
        <v>515</v>
      </c>
      <c r="C5179" t="s">
        <v>521</v>
      </c>
      <c r="D5179" t="s">
        <v>529</v>
      </c>
      <c r="F5179" s="48" t="e">
        <f>VLOOKUP(A5179,'TAZ definitions'!$A$1:$E$1902,2,FALSE)</f>
        <v>#N/A</v>
      </c>
      <c r="G5179" s="48" t="e">
        <f>VLOOKUP(A5179,'TAZ definitions'!$A$1:$E$1902,4,FALSE)</f>
        <v>#N/A</v>
      </c>
      <c r="H5179" s="44">
        <v>276783</v>
      </c>
      <c r="I5179" s="44">
        <v>0</v>
      </c>
      <c r="J5179" s="44">
        <v>29165</v>
      </c>
      <c r="K5179" s="44">
        <v>0</v>
      </c>
      <c r="L5179" s="44">
        <v>0</v>
      </c>
      <c r="M5179" s="44">
        <v>0</v>
      </c>
      <c r="N5179" s="44">
        <v>0</v>
      </c>
      <c r="O5179" s="44">
        <v>0</v>
      </c>
      <c r="P5179" s="44">
        <v>0</v>
      </c>
      <c r="Q5179" s="44">
        <v>0</v>
      </c>
      <c r="R5179" s="44">
        <v>16.153137000000001</v>
      </c>
      <c r="S5179" s="44">
        <v>16.200469999999999</v>
      </c>
      <c r="T5179" s="44">
        <v>276783</v>
      </c>
      <c r="U5179" s="44">
        <v>29165.001952999999</v>
      </c>
      <c r="V5179" s="44">
        <v>0</v>
      </c>
      <c r="W5179" s="44">
        <v>0</v>
      </c>
      <c r="X5179" s="44">
        <v>3254.161916</v>
      </c>
      <c r="Y5179" s="44">
        <v>24055.669311000001</v>
      </c>
      <c r="Z5179" s="44">
        <v>683.60573999999997</v>
      </c>
      <c r="AA5179" s="44">
        <v>19.841003000000001</v>
      </c>
      <c r="AB5179" s="44">
        <v>0.97877599999999998</v>
      </c>
      <c r="AC5179" s="44">
        <v>0.45383899999999999</v>
      </c>
      <c r="AD5179" s="44">
        <v>5219.8778270000003</v>
      </c>
    </row>
    <row r="5180" spans="1:30" x14ac:dyDescent="0.25">
      <c r="A5180">
        <v>208191</v>
      </c>
      <c r="B5180" t="s">
        <v>515</v>
      </c>
      <c r="C5180" t="s">
        <v>521</v>
      </c>
      <c r="D5180" t="s">
        <v>529</v>
      </c>
      <c r="F5180" s="48" t="e">
        <f>VLOOKUP(A5180,'TAZ definitions'!$A$1:$E$1902,2,FALSE)</f>
        <v>#N/A</v>
      </c>
      <c r="G5180" s="48" t="e">
        <f>VLOOKUP(A5180,'TAZ definitions'!$A$1:$E$1902,4,FALSE)</f>
        <v>#N/A</v>
      </c>
      <c r="H5180" s="44">
        <v>258529</v>
      </c>
      <c r="I5180" s="44">
        <v>0</v>
      </c>
      <c r="J5180" s="44">
        <v>27775</v>
      </c>
      <c r="K5180" s="44">
        <v>0</v>
      </c>
      <c r="L5180" s="44">
        <v>0</v>
      </c>
      <c r="M5180" s="44">
        <v>0</v>
      </c>
      <c r="N5180" s="44">
        <v>0</v>
      </c>
      <c r="O5180" s="44">
        <v>0</v>
      </c>
      <c r="P5180" s="44">
        <v>0</v>
      </c>
      <c r="Q5180" s="44">
        <v>0</v>
      </c>
      <c r="R5180" s="44">
        <v>18.687929</v>
      </c>
      <c r="S5180" s="44">
        <v>18.146083999999998</v>
      </c>
      <c r="T5180" s="44">
        <v>258529</v>
      </c>
      <c r="U5180" s="44">
        <v>27775</v>
      </c>
      <c r="V5180" s="44">
        <v>0</v>
      </c>
      <c r="W5180" s="44">
        <v>0</v>
      </c>
      <c r="X5180" s="44">
        <v>0</v>
      </c>
      <c r="Y5180" s="44">
        <v>0</v>
      </c>
      <c r="Z5180" s="44">
        <v>0</v>
      </c>
      <c r="AA5180" s="44">
        <v>0</v>
      </c>
      <c r="AB5180" s="44">
        <v>0</v>
      </c>
      <c r="AC5180" s="44">
        <v>0</v>
      </c>
      <c r="AD5180" s="44">
        <v>0</v>
      </c>
    </row>
    <row r="5181" spans="1:30" x14ac:dyDescent="0.25">
      <c r="A5181">
        <v>208192</v>
      </c>
      <c r="B5181" t="s">
        <v>515</v>
      </c>
      <c r="C5181" t="s">
        <v>521</v>
      </c>
      <c r="D5181" t="s">
        <v>529</v>
      </c>
      <c r="F5181" s="48" t="e">
        <f>VLOOKUP(A5181,'TAZ definitions'!$A$1:$E$1902,2,FALSE)</f>
        <v>#N/A</v>
      </c>
      <c r="G5181" s="48" t="e">
        <f>VLOOKUP(A5181,'TAZ definitions'!$A$1:$E$1902,4,FALSE)</f>
        <v>#N/A</v>
      </c>
      <c r="H5181" s="44">
        <v>291328</v>
      </c>
      <c r="I5181" s="44">
        <v>0</v>
      </c>
      <c r="J5181" s="44">
        <v>31081</v>
      </c>
      <c r="K5181" s="44">
        <v>0</v>
      </c>
      <c r="L5181" s="44">
        <v>0</v>
      </c>
      <c r="M5181" s="44">
        <v>0</v>
      </c>
      <c r="N5181" s="44">
        <v>0</v>
      </c>
      <c r="O5181" s="44">
        <v>0</v>
      </c>
      <c r="P5181" s="44">
        <v>0</v>
      </c>
      <c r="Q5181" s="44">
        <v>0</v>
      </c>
      <c r="R5181" s="44">
        <v>15.45797</v>
      </c>
      <c r="S5181" s="44">
        <v>15.352859</v>
      </c>
      <c r="T5181" s="44">
        <v>291328</v>
      </c>
      <c r="U5181" s="44">
        <v>31080.998047000001</v>
      </c>
      <c r="V5181" s="44">
        <v>0</v>
      </c>
      <c r="W5181" s="44">
        <v>0</v>
      </c>
      <c r="X5181" s="44">
        <v>0</v>
      </c>
      <c r="Y5181" s="44">
        <v>10761.652402</v>
      </c>
      <c r="Z5181" s="44">
        <v>481.46027800000002</v>
      </c>
      <c r="AA5181" s="44">
        <v>10.569716</v>
      </c>
      <c r="AB5181" s="44">
        <v>0.40861999999999998</v>
      </c>
      <c r="AC5181" s="44">
        <v>0.258378</v>
      </c>
      <c r="AD5181" s="44">
        <v>2949.1560330000002</v>
      </c>
    </row>
    <row r="5182" spans="1:30" x14ac:dyDescent="0.25">
      <c r="A5182">
        <v>208193</v>
      </c>
      <c r="B5182" t="s">
        <v>515</v>
      </c>
      <c r="C5182" t="s">
        <v>521</v>
      </c>
      <c r="D5182" t="s">
        <v>529</v>
      </c>
      <c r="F5182" s="48" t="e">
        <f>VLOOKUP(A5182,'TAZ definitions'!$A$1:$E$1902,2,FALSE)</f>
        <v>#N/A</v>
      </c>
      <c r="G5182" s="48" t="e">
        <f>VLOOKUP(A5182,'TAZ definitions'!$A$1:$E$1902,4,FALSE)</f>
        <v>#N/A</v>
      </c>
      <c r="H5182" s="44">
        <v>290782</v>
      </c>
      <c r="I5182" s="44">
        <v>0</v>
      </c>
      <c r="J5182" s="44">
        <v>31064</v>
      </c>
      <c r="K5182" s="44">
        <v>0</v>
      </c>
      <c r="L5182" s="44">
        <v>0</v>
      </c>
      <c r="M5182" s="44">
        <v>0</v>
      </c>
      <c r="N5182" s="44">
        <v>0</v>
      </c>
      <c r="O5182" s="44">
        <v>0</v>
      </c>
      <c r="P5182" s="44">
        <v>0</v>
      </c>
      <c r="Q5182" s="44">
        <v>0</v>
      </c>
      <c r="R5182" s="44">
        <v>15.195726000000001</v>
      </c>
      <c r="S5182" s="44">
        <v>15.190725</v>
      </c>
      <c r="T5182" s="44">
        <v>290782</v>
      </c>
      <c r="U5182" s="44">
        <v>31064</v>
      </c>
      <c r="V5182" s="44">
        <v>0</v>
      </c>
      <c r="W5182" s="44">
        <v>0</v>
      </c>
      <c r="X5182" s="44">
        <v>4153.3491279999998</v>
      </c>
      <c r="Y5182" s="44">
        <v>44556.455322000002</v>
      </c>
      <c r="Z5182" s="44">
        <v>2014.379177</v>
      </c>
      <c r="AA5182" s="44">
        <v>43.291331</v>
      </c>
      <c r="AB5182" s="44">
        <v>1.6862440000000001</v>
      </c>
      <c r="AC5182" s="44">
        <v>1.0631079999999999</v>
      </c>
      <c r="AD5182" s="44">
        <v>12144.824569</v>
      </c>
    </row>
    <row r="5183" spans="1:30" x14ac:dyDescent="0.25">
      <c r="A5183">
        <v>208194</v>
      </c>
      <c r="B5183" t="s">
        <v>515</v>
      </c>
      <c r="C5183" t="s">
        <v>521</v>
      </c>
      <c r="D5183" t="s">
        <v>529</v>
      </c>
      <c r="F5183" s="48" t="e">
        <f>VLOOKUP(A5183,'TAZ definitions'!$A$1:$E$1902,2,FALSE)</f>
        <v>#N/A</v>
      </c>
      <c r="G5183" s="48" t="e">
        <f>VLOOKUP(A5183,'TAZ definitions'!$A$1:$E$1902,4,FALSE)</f>
        <v>#N/A</v>
      </c>
      <c r="H5183" s="44">
        <v>273392</v>
      </c>
      <c r="I5183" s="44">
        <v>0</v>
      </c>
      <c r="J5183" s="44">
        <v>28163</v>
      </c>
      <c r="K5183" s="44">
        <v>0</v>
      </c>
      <c r="L5183" s="44">
        <v>0</v>
      </c>
      <c r="M5183" s="44">
        <v>0</v>
      </c>
      <c r="N5183" s="44">
        <v>0</v>
      </c>
      <c r="O5183" s="44">
        <v>0</v>
      </c>
      <c r="P5183" s="44">
        <v>0</v>
      </c>
      <c r="Q5183" s="44">
        <v>0</v>
      </c>
      <c r="R5183" s="44">
        <v>15.534585999999999</v>
      </c>
      <c r="S5183" s="44">
        <v>15.503797</v>
      </c>
      <c r="T5183" s="44">
        <v>273392</v>
      </c>
      <c r="U5183" s="44">
        <v>28163</v>
      </c>
      <c r="V5183" s="44">
        <v>0</v>
      </c>
      <c r="W5183" s="44">
        <v>0</v>
      </c>
      <c r="X5183" s="44">
        <v>0</v>
      </c>
      <c r="Y5183" s="44">
        <v>0</v>
      </c>
      <c r="Z5183" s="44">
        <v>0</v>
      </c>
      <c r="AA5183" s="44">
        <v>0</v>
      </c>
      <c r="AB5183" s="44">
        <v>0</v>
      </c>
      <c r="AC5183" s="44">
        <v>0</v>
      </c>
      <c r="AD5183" s="44">
        <v>0</v>
      </c>
    </row>
    <row r="5184" spans="1:30" x14ac:dyDescent="0.25">
      <c r="A5184">
        <v>208195</v>
      </c>
      <c r="B5184" t="s">
        <v>515</v>
      </c>
      <c r="C5184" t="s">
        <v>521</v>
      </c>
      <c r="D5184" t="s">
        <v>529</v>
      </c>
      <c r="F5184" s="48" t="e">
        <f>VLOOKUP(A5184,'TAZ definitions'!$A$1:$E$1902,2,FALSE)</f>
        <v>#N/A</v>
      </c>
      <c r="G5184" s="48" t="e">
        <f>VLOOKUP(A5184,'TAZ definitions'!$A$1:$E$1902,4,FALSE)</f>
        <v>#N/A</v>
      </c>
      <c r="H5184" s="44">
        <v>282968</v>
      </c>
      <c r="I5184" s="44">
        <v>0</v>
      </c>
      <c r="J5184" s="44">
        <v>29908</v>
      </c>
      <c r="K5184" s="44">
        <v>0</v>
      </c>
      <c r="L5184" s="44">
        <v>0</v>
      </c>
      <c r="M5184" s="44">
        <v>0</v>
      </c>
      <c r="N5184" s="44">
        <v>0</v>
      </c>
      <c r="O5184" s="44">
        <v>0</v>
      </c>
      <c r="P5184" s="44">
        <v>0</v>
      </c>
      <c r="Q5184" s="44">
        <v>0</v>
      </c>
      <c r="R5184" s="44">
        <v>15.001163</v>
      </c>
      <c r="S5184" s="44">
        <v>14.949996000000001</v>
      </c>
      <c r="T5184" s="44">
        <v>282968</v>
      </c>
      <c r="U5184" s="44">
        <v>29908.001952999999</v>
      </c>
      <c r="V5184" s="44">
        <v>0</v>
      </c>
      <c r="W5184" s="44">
        <v>0</v>
      </c>
      <c r="X5184" s="44">
        <v>105395.154543</v>
      </c>
      <c r="Y5184" s="44">
        <v>140172.931778</v>
      </c>
      <c r="Z5184" s="44">
        <v>4846.7400550000002</v>
      </c>
      <c r="AA5184" s="44">
        <v>121.06077500000001</v>
      </c>
      <c r="AB5184" s="44">
        <v>5.6785019999999999</v>
      </c>
      <c r="AC5184" s="44">
        <v>2.9503849999999998</v>
      </c>
      <c r="AD5184" s="44">
        <v>34399.674847000002</v>
      </c>
    </row>
    <row r="5185" spans="1:30" x14ac:dyDescent="0.25">
      <c r="A5185">
        <v>208196</v>
      </c>
      <c r="B5185" t="s">
        <v>515</v>
      </c>
      <c r="C5185" t="s">
        <v>521</v>
      </c>
      <c r="D5185" t="s">
        <v>529</v>
      </c>
      <c r="F5185" s="48" t="e">
        <f>VLOOKUP(A5185,'TAZ definitions'!$A$1:$E$1902,2,FALSE)</f>
        <v>#N/A</v>
      </c>
      <c r="G5185" s="48" t="e">
        <f>VLOOKUP(A5185,'TAZ definitions'!$A$1:$E$1902,4,FALSE)</f>
        <v>#N/A</v>
      </c>
      <c r="H5185" s="44">
        <v>297999</v>
      </c>
      <c r="I5185" s="44">
        <v>0</v>
      </c>
      <c r="J5185" s="44">
        <v>31063</v>
      </c>
      <c r="K5185" s="44">
        <v>0</v>
      </c>
      <c r="L5185" s="44">
        <v>0</v>
      </c>
      <c r="M5185" s="44">
        <v>0</v>
      </c>
      <c r="N5185" s="44">
        <v>0</v>
      </c>
      <c r="O5185" s="44">
        <v>0</v>
      </c>
      <c r="P5185" s="44">
        <v>0</v>
      </c>
      <c r="Q5185" s="44">
        <v>0</v>
      </c>
      <c r="R5185" s="44">
        <v>14.467729</v>
      </c>
      <c r="S5185" s="44">
        <v>14.753214</v>
      </c>
      <c r="T5185" s="44">
        <v>297999</v>
      </c>
      <c r="U5185" s="44">
        <v>31063</v>
      </c>
      <c r="V5185" s="44">
        <v>0</v>
      </c>
      <c r="W5185" s="44">
        <v>0</v>
      </c>
      <c r="X5185" s="44">
        <v>0</v>
      </c>
      <c r="Y5185" s="44">
        <v>0</v>
      </c>
      <c r="Z5185" s="44">
        <v>0</v>
      </c>
      <c r="AA5185" s="44">
        <v>0</v>
      </c>
      <c r="AB5185" s="44">
        <v>0</v>
      </c>
      <c r="AC5185" s="44">
        <v>0</v>
      </c>
      <c r="AD5185" s="44">
        <v>0</v>
      </c>
    </row>
    <row r="5186" spans="1:30" x14ac:dyDescent="0.25">
      <c r="A5186">
        <v>208197</v>
      </c>
      <c r="B5186" t="s">
        <v>515</v>
      </c>
      <c r="C5186" t="s">
        <v>521</v>
      </c>
      <c r="D5186" t="s">
        <v>529</v>
      </c>
      <c r="F5186" s="48" t="e">
        <f>VLOOKUP(A5186,'TAZ definitions'!$A$1:$E$1902,2,FALSE)</f>
        <v>#N/A</v>
      </c>
      <c r="G5186" s="48" t="e">
        <f>VLOOKUP(A5186,'TAZ definitions'!$A$1:$E$1902,4,FALSE)</f>
        <v>#N/A</v>
      </c>
      <c r="H5186" s="44">
        <v>301645</v>
      </c>
      <c r="I5186" s="44">
        <v>0</v>
      </c>
      <c r="J5186" s="44">
        <v>31786</v>
      </c>
      <c r="K5186" s="44">
        <v>0</v>
      </c>
      <c r="L5186" s="44">
        <v>0</v>
      </c>
      <c r="M5186" s="44">
        <v>0</v>
      </c>
      <c r="N5186" s="44">
        <v>0</v>
      </c>
      <c r="O5186" s="44">
        <v>0</v>
      </c>
      <c r="P5186" s="44">
        <v>0</v>
      </c>
      <c r="Q5186" s="44">
        <v>0</v>
      </c>
      <c r="R5186" s="44">
        <v>14.126507999999999</v>
      </c>
      <c r="S5186" s="44">
        <v>13.988668000000001</v>
      </c>
      <c r="T5186" s="44">
        <v>301645</v>
      </c>
      <c r="U5186" s="44">
        <v>31786</v>
      </c>
      <c r="V5186" s="44">
        <v>0</v>
      </c>
      <c r="W5186" s="44">
        <v>0</v>
      </c>
      <c r="X5186" s="44">
        <v>9314.4474449999998</v>
      </c>
      <c r="Y5186" s="44">
        <v>38005.873571999997</v>
      </c>
      <c r="Z5186" s="44">
        <v>2331.2712040000001</v>
      </c>
      <c r="AA5186" s="44">
        <v>43.369272000000002</v>
      </c>
      <c r="AB5186" s="44">
        <v>1.56765</v>
      </c>
      <c r="AC5186" s="44">
        <v>1.107836</v>
      </c>
      <c r="AD5186" s="44">
        <v>12324.224050000001</v>
      </c>
    </row>
    <row r="5187" spans="1:30" x14ac:dyDescent="0.25">
      <c r="A5187">
        <v>208198</v>
      </c>
      <c r="B5187" t="s">
        <v>515</v>
      </c>
      <c r="C5187" t="s">
        <v>521</v>
      </c>
      <c r="D5187" t="s">
        <v>521</v>
      </c>
      <c r="F5187" s="48" t="e">
        <f>VLOOKUP(A5187,'TAZ definitions'!$A$1:$E$1902,2,FALSE)</f>
        <v>#N/A</v>
      </c>
      <c r="G5187" s="48" t="e">
        <f>VLOOKUP(A5187,'TAZ definitions'!$A$1:$E$1902,4,FALSE)</f>
        <v>#N/A</v>
      </c>
      <c r="H5187" s="44">
        <v>302727</v>
      </c>
      <c r="I5187" s="44">
        <v>0</v>
      </c>
      <c r="J5187" s="44">
        <v>31705</v>
      </c>
      <c r="K5187" s="44">
        <v>0</v>
      </c>
      <c r="L5187" s="44">
        <v>0</v>
      </c>
      <c r="M5187" s="44">
        <v>0</v>
      </c>
      <c r="N5187" s="44">
        <v>0</v>
      </c>
      <c r="O5187" s="44">
        <v>0</v>
      </c>
      <c r="P5187" s="44">
        <v>0</v>
      </c>
      <c r="Q5187" s="44">
        <v>0</v>
      </c>
      <c r="R5187" s="44">
        <v>15.096368</v>
      </c>
      <c r="S5187" s="44">
        <v>14.995736000000001</v>
      </c>
      <c r="T5187" s="44">
        <v>302727</v>
      </c>
      <c r="U5187" s="44">
        <v>31705.001952999999</v>
      </c>
      <c r="V5187" s="44">
        <v>0</v>
      </c>
      <c r="W5187" s="44">
        <v>0</v>
      </c>
      <c r="X5187" s="44">
        <v>0</v>
      </c>
      <c r="Y5187" s="44">
        <v>120400.90773000001</v>
      </c>
      <c r="Z5187" s="44">
        <v>5582.8176240000003</v>
      </c>
      <c r="AA5187" s="44">
        <v>116.65893</v>
      </c>
      <c r="AB5187" s="44">
        <v>4.478917</v>
      </c>
      <c r="AC5187" s="44">
        <v>2.8681950000000001</v>
      </c>
      <c r="AD5187" s="44">
        <v>32690.864211</v>
      </c>
    </row>
    <row r="5188" spans="1:30" x14ac:dyDescent="0.25">
      <c r="A5188">
        <v>208199</v>
      </c>
      <c r="B5188" t="s">
        <v>515</v>
      </c>
      <c r="C5188" t="s">
        <v>521</v>
      </c>
      <c r="D5188" t="s">
        <v>529</v>
      </c>
      <c r="F5188" s="48" t="e">
        <f>VLOOKUP(A5188,'TAZ definitions'!$A$1:$E$1902,2,FALSE)</f>
        <v>#N/A</v>
      </c>
      <c r="G5188" s="48" t="e">
        <f>VLOOKUP(A5188,'TAZ definitions'!$A$1:$E$1902,4,FALSE)</f>
        <v>#N/A</v>
      </c>
      <c r="H5188" s="44">
        <v>277786</v>
      </c>
      <c r="I5188" s="44">
        <v>0</v>
      </c>
      <c r="J5188" s="44">
        <v>28744</v>
      </c>
      <c r="K5188" s="44">
        <v>0</v>
      </c>
      <c r="L5188" s="44">
        <v>0</v>
      </c>
      <c r="M5188" s="44">
        <v>0</v>
      </c>
      <c r="N5188" s="44">
        <v>0</v>
      </c>
      <c r="O5188" s="44">
        <v>0</v>
      </c>
      <c r="P5188" s="44">
        <v>0</v>
      </c>
      <c r="Q5188" s="44">
        <v>0</v>
      </c>
      <c r="R5188" s="44">
        <v>14.979113999999999</v>
      </c>
      <c r="S5188" s="44">
        <v>15.035999</v>
      </c>
      <c r="T5188" s="44">
        <v>277786</v>
      </c>
      <c r="U5188" s="44">
        <v>28744</v>
      </c>
      <c r="V5188" s="44">
        <v>0</v>
      </c>
      <c r="W5188" s="44">
        <v>0</v>
      </c>
      <c r="X5188" s="44">
        <v>0</v>
      </c>
      <c r="Y5188" s="44">
        <v>0</v>
      </c>
      <c r="Z5188" s="44">
        <v>0</v>
      </c>
      <c r="AA5188" s="44">
        <v>0</v>
      </c>
      <c r="AB5188" s="44">
        <v>0</v>
      </c>
      <c r="AC5188" s="44">
        <v>0</v>
      </c>
      <c r="AD5188" s="44">
        <v>0</v>
      </c>
    </row>
    <row r="5189" spans="1:30" x14ac:dyDescent="0.25">
      <c r="A5189">
        <v>208200</v>
      </c>
      <c r="B5189" t="s">
        <v>515</v>
      </c>
      <c r="C5189" t="s">
        <v>521</v>
      </c>
      <c r="D5189" t="s">
        <v>521</v>
      </c>
      <c r="F5189" s="48" t="e">
        <f>VLOOKUP(A5189,'TAZ definitions'!$A$1:$E$1902,2,FALSE)</f>
        <v>#N/A</v>
      </c>
      <c r="G5189" s="48" t="e">
        <f>VLOOKUP(A5189,'TAZ definitions'!$A$1:$E$1902,4,FALSE)</f>
        <v>#N/A</v>
      </c>
      <c r="H5189" s="44">
        <v>303831</v>
      </c>
      <c r="I5189" s="44">
        <v>0</v>
      </c>
      <c r="J5189" s="44">
        <v>31795</v>
      </c>
      <c r="K5189" s="44">
        <v>0</v>
      </c>
      <c r="L5189" s="44">
        <v>0</v>
      </c>
      <c r="M5189" s="44">
        <v>0</v>
      </c>
      <c r="N5189" s="44">
        <v>0</v>
      </c>
      <c r="O5189" s="44">
        <v>0</v>
      </c>
      <c r="P5189" s="44">
        <v>0</v>
      </c>
      <c r="Q5189" s="44">
        <v>0</v>
      </c>
      <c r="R5189" s="44">
        <v>13.966056999999999</v>
      </c>
      <c r="S5189" s="44">
        <v>13.912269</v>
      </c>
      <c r="T5189" s="44">
        <v>303831</v>
      </c>
      <c r="U5189" s="44">
        <v>31795</v>
      </c>
      <c r="V5189" s="44">
        <v>0</v>
      </c>
      <c r="W5189" s="44">
        <v>0</v>
      </c>
      <c r="X5189" s="44">
        <v>0</v>
      </c>
      <c r="Y5189" s="44">
        <v>72533.881211</v>
      </c>
      <c r="Z5189" s="44">
        <v>3065.8146360000001</v>
      </c>
      <c r="AA5189" s="44">
        <v>65.849292000000005</v>
      </c>
      <c r="AB5189" s="44">
        <v>2.605626</v>
      </c>
      <c r="AC5189" s="44">
        <v>1.6489579999999999</v>
      </c>
      <c r="AD5189" s="44">
        <v>18887.890372999998</v>
      </c>
    </row>
    <row r="5190" spans="1:30" x14ac:dyDescent="0.25">
      <c r="A5190">
        <v>208201</v>
      </c>
      <c r="B5190" t="s">
        <v>515</v>
      </c>
      <c r="C5190" t="s">
        <v>521</v>
      </c>
      <c r="D5190" t="s">
        <v>528</v>
      </c>
      <c r="F5190" s="48" t="e">
        <f>VLOOKUP(A5190,'TAZ definitions'!$A$1:$E$1902,2,FALSE)</f>
        <v>#N/A</v>
      </c>
      <c r="G5190" s="48" t="e">
        <f>VLOOKUP(A5190,'TAZ definitions'!$A$1:$E$1902,4,FALSE)</f>
        <v>#N/A</v>
      </c>
      <c r="H5190" s="44">
        <v>269234</v>
      </c>
      <c r="I5190" s="44">
        <v>0</v>
      </c>
      <c r="J5190" s="44">
        <v>25411</v>
      </c>
      <c r="K5190" s="44">
        <v>0</v>
      </c>
      <c r="L5190" s="44">
        <v>0</v>
      </c>
      <c r="M5190" s="44">
        <v>0</v>
      </c>
      <c r="N5190" s="44">
        <v>0</v>
      </c>
      <c r="O5190" s="44">
        <v>0</v>
      </c>
      <c r="P5190" s="44">
        <v>0</v>
      </c>
      <c r="Q5190" s="44">
        <v>0</v>
      </c>
      <c r="R5190" s="44">
        <v>17.288017</v>
      </c>
      <c r="S5190" s="44">
        <v>17.140326000000002</v>
      </c>
      <c r="T5190" s="44">
        <v>269234</v>
      </c>
      <c r="U5190" s="44">
        <v>25411</v>
      </c>
      <c r="V5190" s="44">
        <v>0</v>
      </c>
      <c r="W5190" s="44">
        <v>0</v>
      </c>
      <c r="X5190" s="44">
        <v>11229.814306</v>
      </c>
      <c r="Y5190" s="44">
        <v>29547.694334</v>
      </c>
      <c r="Z5190" s="44">
        <v>864.58905200000004</v>
      </c>
      <c r="AA5190" s="44">
        <v>27.565534</v>
      </c>
      <c r="AB5190" s="44">
        <v>1.333321</v>
      </c>
      <c r="AC5190" s="44">
        <v>0.57813199999999998</v>
      </c>
      <c r="AD5190" s="44">
        <v>6687.600023</v>
      </c>
    </row>
    <row r="5191" spans="1:30" x14ac:dyDescent="0.25">
      <c r="A5191">
        <v>208202</v>
      </c>
      <c r="B5191" t="s">
        <v>515</v>
      </c>
      <c r="C5191" t="s">
        <v>521</v>
      </c>
      <c r="D5191" t="s">
        <v>528</v>
      </c>
      <c r="F5191" s="48" t="e">
        <f>VLOOKUP(A5191,'TAZ definitions'!$A$1:$E$1902,2,FALSE)</f>
        <v>#N/A</v>
      </c>
      <c r="G5191" s="48" t="e">
        <f>VLOOKUP(A5191,'TAZ definitions'!$A$1:$E$1902,4,FALSE)</f>
        <v>#N/A</v>
      </c>
      <c r="H5191" s="44">
        <v>284479</v>
      </c>
      <c r="I5191" s="44">
        <v>0</v>
      </c>
      <c r="J5191" s="44">
        <v>27818</v>
      </c>
      <c r="K5191" s="44">
        <v>0</v>
      </c>
      <c r="L5191" s="44">
        <v>0</v>
      </c>
      <c r="M5191" s="44">
        <v>0</v>
      </c>
      <c r="N5191" s="44">
        <v>0</v>
      </c>
      <c r="O5191" s="44">
        <v>0</v>
      </c>
      <c r="P5191" s="44">
        <v>0</v>
      </c>
      <c r="Q5191" s="44">
        <v>0</v>
      </c>
      <c r="R5191" s="44">
        <v>16.114761000000001</v>
      </c>
      <c r="S5191" s="44">
        <v>15.95257</v>
      </c>
      <c r="T5191" s="44">
        <v>284479</v>
      </c>
      <c r="U5191" s="44">
        <v>27818</v>
      </c>
      <c r="V5191" s="44">
        <v>0</v>
      </c>
      <c r="W5191" s="44">
        <v>0</v>
      </c>
      <c r="X5191" s="44">
        <v>2362.6287539999998</v>
      </c>
      <c r="Y5191" s="44">
        <v>42455.825903999998</v>
      </c>
      <c r="Z5191" s="44">
        <v>1575.944825</v>
      </c>
      <c r="AA5191" s="44">
        <v>36.554279000000001</v>
      </c>
      <c r="AB5191" s="44">
        <v>1.6745840000000001</v>
      </c>
      <c r="AC5191" s="44">
        <v>0.89495499999999995</v>
      </c>
      <c r="AD5191" s="44">
        <v>10398.685446</v>
      </c>
    </row>
    <row r="5192" spans="1:30" x14ac:dyDescent="0.25">
      <c r="A5192">
        <v>208203</v>
      </c>
      <c r="B5192" t="s">
        <v>515</v>
      </c>
      <c r="C5192" t="s">
        <v>521</v>
      </c>
      <c r="D5192" t="s">
        <v>528</v>
      </c>
      <c r="F5192" s="48" t="e">
        <f>VLOOKUP(A5192,'TAZ definitions'!$A$1:$E$1902,2,FALSE)</f>
        <v>#N/A</v>
      </c>
      <c r="G5192" s="48" t="e">
        <f>VLOOKUP(A5192,'TAZ definitions'!$A$1:$E$1902,4,FALSE)</f>
        <v>#N/A</v>
      </c>
      <c r="H5192" s="44">
        <v>298413</v>
      </c>
      <c r="I5192" s="44">
        <v>0</v>
      </c>
      <c r="J5192" s="44">
        <v>29561</v>
      </c>
      <c r="K5192" s="44">
        <v>0</v>
      </c>
      <c r="L5192" s="44">
        <v>0</v>
      </c>
      <c r="M5192" s="44">
        <v>0</v>
      </c>
      <c r="N5192" s="44">
        <v>0</v>
      </c>
      <c r="O5192" s="44">
        <v>0</v>
      </c>
      <c r="P5192" s="44">
        <v>0</v>
      </c>
      <c r="Q5192" s="44">
        <v>0</v>
      </c>
      <c r="R5192" s="44">
        <v>16.921171000000001</v>
      </c>
      <c r="S5192" s="44">
        <v>16.970099999999999</v>
      </c>
      <c r="T5192" s="44">
        <v>298413</v>
      </c>
      <c r="U5192" s="44">
        <v>29561</v>
      </c>
      <c r="V5192" s="44">
        <v>0</v>
      </c>
      <c r="W5192" s="44">
        <v>0</v>
      </c>
      <c r="X5192" s="44">
        <v>11757.649614</v>
      </c>
      <c r="Y5192" s="44">
        <v>42695.452731999998</v>
      </c>
      <c r="Z5192" s="44">
        <v>1574.2596020000001</v>
      </c>
      <c r="AA5192" s="44">
        <v>37.666364000000002</v>
      </c>
      <c r="AB5192" s="44">
        <v>1.7477469999999999</v>
      </c>
      <c r="AC5192" s="44">
        <v>0.91599299999999995</v>
      </c>
      <c r="AD5192" s="44">
        <v>10724.215705000001</v>
      </c>
    </row>
    <row r="5193" spans="1:30" x14ac:dyDescent="0.25">
      <c r="A5193">
        <v>208204</v>
      </c>
      <c r="B5193" t="s">
        <v>515</v>
      </c>
      <c r="C5193" t="s">
        <v>521</v>
      </c>
      <c r="D5193" t="s">
        <v>526</v>
      </c>
      <c r="F5193" s="48" t="e">
        <f>VLOOKUP(A5193,'TAZ definitions'!$A$1:$E$1902,2,FALSE)</f>
        <v>#N/A</v>
      </c>
      <c r="G5193" s="48" t="e">
        <f>VLOOKUP(A5193,'TAZ definitions'!$A$1:$E$1902,4,FALSE)</f>
        <v>#N/A</v>
      </c>
      <c r="H5193" s="44">
        <v>238564</v>
      </c>
      <c r="I5193" s="44">
        <v>0</v>
      </c>
      <c r="J5193" s="44">
        <v>23533</v>
      </c>
      <c r="K5193" s="44">
        <v>0</v>
      </c>
      <c r="L5193" s="44">
        <v>0</v>
      </c>
      <c r="M5193" s="44">
        <v>0</v>
      </c>
      <c r="N5193" s="44">
        <v>0</v>
      </c>
      <c r="O5193" s="44">
        <v>0</v>
      </c>
      <c r="P5193" s="44">
        <v>0</v>
      </c>
      <c r="Q5193" s="44">
        <v>0</v>
      </c>
      <c r="R5193" s="44">
        <v>21.622454000000001</v>
      </c>
      <c r="S5193" s="44">
        <v>21.171368000000001</v>
      </c>
      <c r="T5193" s="44">
        <v>238563.984375</v>
      </c>
      <c r="U5193" s="44">
        <v>23533</v>
      </c>
      <c r="V5193" s="44">
        <v>0</v>
      </c>
      <c r="W5193" s="44">
        <v>0</v>
      </c>
      <c r="X5193" s="44">
        <v>5247.9440489999997</v>
      </c>
      <c r="Y5193" s="44">
        <v>22412.767841000001</v>
      </c>
      <c r="Z5193" s="44">
        <v>865.21305500000005</v>
      </c>
      <c r="AA5193" s="44">
        <v>20.495365</v>
      </c>
      <c r="AB5193" s="44">
        <v>0.98332299999999995</v>
      </c>
      <c r="AC5193" s="44">
        <v>0.49808599999999997</v>
      </c>
      <c r="AD5193" s="44">
        <v>5728.8489790000003</v>
      </c>
    </row>
    <row r="5194" spans="1:30" x14ac:dyDescent="0.25">
      <c r="A5194">
        <v>208205</v>
      </c>
      <c r="B5194" t="s">
        <v>515</v>
      </c>
      <c r="C5194" t="s">
        <v>521</v>
      </c>
      <c r="D5194" t="s">
        <v>526</v>
      </c>
      <c r="F5194" s="48" t="e">
        <f>VLOOKUP(A5194,'TAZ definitions'!$A$1:$E$1902,2,FALSE)</f>
        <v>#N/A</v>
      </c>
      <c r="G5194" s="48" t="e">
        <f>VLOOKUP(A5194,'TAZ definitions'!$A$1:$E$1902,4,FALSE)</f>
        <v>#N/A</v>
      </c>
      <c r="H5194" s="44">
        <v>256037</v>
      </c>
      <c r="I5194" s="44">
        <v>0</v>
      </c>
      <c r="J5194" s="44">
        <v>24869</v>
      </c>
      <c r="K5194" s="44">
        <v>0</v>
      </c>
      <c r="L5194" s="44">
        <v>0</v>
      </c>
      <c r="M5194" s="44">
        <v>0</v>
      </c>
      <c r="N5194" s="44">
        <v>0</v>
      </c>
      <c r="O5194" s="44">
        <v>0</v>
      </c>
      <c r="P5194" s="44">
        <v>0</v>
      </c>
      <c r="Q5194" s="44">
        <v>0</v>
      </c>
      <c r="R5194" s="44">
        <v>17.621046</v>
      </c>
      <c r="S5194" s="44">
        <v>17.486767</v>
      </c>
      <c r="T5194" s="44">
        <v>256037</v>
      </c>
      <c r="U5194" s="44">
        <v>24869</v>
      </c>
      <c r="V5194" s="44">
        <v>0</v>
      </c>
      <c r="W5194" s="44">
        <v>0</v>
      </c>
      <c r="X5194" s="44">
        <v>88440.620282000003</v>
      </c>
      <c r="Y5194" s="44">
        <v>143945.360197</v>
      </c>
      <c r="Z5194" s="44">
        <v>3447.4902780000002</v>
      </c>
      <c r="AA5194" s="44">
        <v>159.06927400000001</v>
      </c>
      <c r="AB5194" s="44">
        <v>7.8080610000000004</v>
      </c>
      <c r="AC5194" s="44">
        <v>2.7704209999999998</v>
      </c>
      <c r="AD5194" s="44">
        <v>32040.861632</v>
      </c>
    </row>
    <row r="5195" spans="1:30" x14ac:dyDescent="0.25">
      <c r="A5195">
        <v>208206</v>
      </c>
      <c r="B5195" t="s">
        <v>515</v>
      </c>
      <c r="C5195" t="s">
        <v>521</v>
      </c>
      <c r="D5195" t="s">
        <v>526</v>
      </c>
      <c r="F5195" s="48" t="e">
        <f>VLOOKUP(A5195,'TAZ definitions'!$A$1:$E$1902,2,FALSE)</f>
        <v>#N/A</v>
      </c>
      <c r="G5195" s="48" t="e">
        <f>VLOOKUP(A5195,'TAZ definitions'!$A$1:$E$1902,4,FALSE)</f>
        <v>#N/A</v>
      </c>
      <c r="H5195" s="44">
        <v>254566</v>
      </c>
      <c r="I5195" s="44">
        <v>0</v>
      </c>
      <c r="J5195" s="44">
        <v>23512</v>
      </c>
      <c r="K5195" s="44">
        <v>0</v>
      </c>
      <c r="L5195" s="44">
        <v>0</v>
      </c>
      <c r="M5195" s="44">
        <v>0</v>
      </c>
      <c r="N5195" s="44">
        <v>0</v>
      </c>
      <c r="O5195" s="44">
        <v>0</v>
      </c>
      <c r="P5195" s="44">
        <v>0</v>
      </c>
      <c r="Q5195" s="44">
        <v>0</v>
      </c>
      <c r="R5195" s="44">
        <v>17.816179000000002</v>
      </c>
      <c r="S5195" s="44">
        <v>17.718561000000001</v>
      </c>
      <c r="T5195" s="44">
        <v>254566</v>
      </c>
      <c r="U5195" s="44">
        <v>23512</v>
      </c>
      <c r="V5195" s="44">
        <v>0</v>
      </c>
      <c r="W5195" s="44">
        <v>0</v>
      </c>
      <c r="X5195" s="44">
        <v>713.91595800000005</v>
      </c>
      <c r="Y5195" s="44">
        <v>6354.1044089999996</v>
      </c>
      <c r="Z5195" s="44">
        <v>307.24561699999998</v>
      </c>
      <c r="AA5195" s="44">
        <v>6.4526890000000003</v>
      </c>
      <c r="AB5195" s="44">
        <v>0.25553399999999998</v>
      </c>
      <c r="AC5195" s="44">
        <v>0.155783</v>
      </c>
      <c r="AD5195" s="44">
        <v>1782.3993170000001</v>
      </c>
    </row>
    <row r="5196" spans="1:30" x14ac:dyDescent="0.25">
      <c r="A5196">
        <v>208207</v>
      </c>
      <c r="B5196" t="s">
        <v>515</v>
      </c>
      <c r="C5196" t="s">
        <v>521</v>
      </c>
      <c r="D5196" t="s">
        <v>526</v>
      </c>
      <c r="F5196" s="48" t="e">
        <f>VLOOKUP(A5196,'TAZ definitions'!$A$1:$E$1902,2,FALSE)</f>
        <v>#N/A</v>
      </c>
      <c r="G5196" s="48" t="e">
        <f>VLOOKUP(A5196,'TAZ definitions'!$A$1:$E$1902,4,FALSE)</f>
        <v>#N/A</v>
      </c>
      <c r="H5196" s="44">
        <v>241569</v>
      </c>
      <c r="I5196" s="44">
        <v>0</v>
      </c>
      <c r="J5196" s="44">
        <v>25291</v>
      </c>
      <c r="K5196" s="44">
        <v>0</v>
      </c>
      <c r="L5196" s="44">
        <v>0</v>
      </c>
      <c r="M5196" s="44">
        <v>0</v>
      </c>
      <c r="N5196" s="44">
        <v>0</v>
      </c>
      <c r="O5196" s="44">
        <v>0</v>
      </c>
      <c r="P5196" s="44">
        <v>0</v>
      </c>
      <c r="Q5196" s="44">
        <v>0</v>
      </c>
      <c r="R5196" s="44">
        <v>19.698157999999999</v>
      </c>
      <c r="S5196" s="44">
        <v>19.526087</v>
      </c>
      <c r="T5196" s="44">
        <v>241569</v>
      </c>
      <c r="U5196" s="44">
        <v>25291</v>
      </c>
      <c r="V5196" s="44">
        <v>0</v>
      </c>
      <c r="W5196" s="44">
        <v>0</v>
      </c>
      <c r="X5196" s="44">
        <v>42581.517092000002</v>
      </c>
      <c r="Y5196" s="44">
        <v>73934.605783999999</v>
      </c>
      <c r="Z5196" s="44">
        <v>1868.5072</v>
      </c>
      <c r="AA5196" s="44">
        <v>79.754829999999998</v>
      </c>
      <c r="AB5196" s="44">
        <v>3.9075500000000001</v>
      </c>
      <c r="AC5196" s="44">
        <v>1.440617</v>
      </c>
      <c r="AD5196" s="44">
        <v>16679.011528999999</v>
      </c>
    </row>
    <row r="5197" spans="1:30" x14ac:dyDescent="0.25">
      <c r="A5197">
        <v>208208</v>
      </c>
      <c r="B5197" t="s">
        <v>515</v>
      </c>
      <c r="C5197" t="s">
        <v>521</v>
      </c>
      <c r="D5197" t="s">
        <v>528</v>
      </c>
      <c r="F5197" s="48" t="e">
        <f>VLOOKUP(A5197,'TAZ definitions'!$A$1:$E$1902,2,FALSE)</f>
        <v>#N/A</v>
      </c>
      <c r="G5197" s="48" t="e">
        <f>VLOOKUP(A5197,'TAZ definitions'!$A$1:$E$1902,4,FALSE)</f>
        <v>#N/A</v>
      </c>
      <c r="H5197" s="44">
        <v>290231</v>
      </c>
      <c r="I5197" s="44">
        <v>0</v>
      </c>
      <c r="J5197" s="44">
        <v>25746</v>
      </c>
      <c r="K5197" s="44">
        <v>0</v>
      </c>
      <c r="L5197" s="44">
        <v>0</v>
      </c>
      <c r="M5197" s="44">
        <v>0</v>
      </c>
      <c r="N5197" s="44">
        <v>0</v>
      </c>
      <c r="O5197" s="44">
        <v>0</v>
      </c>
      <c r="P5197" s="44">
        <v>0</v>
      </c>
      <c r="Q5197" s="44">
        <v>0</v>
      </c>
      <c r="R5197" s="44">
        <v>16.748549000000001</v>
      </c>
      <c r="S5197" s="44">
        <v>16.818906999999999</v>
      </c>
      <c r="T5197" s="44">
        <v>290231</v>
      </c>
      <c r="U5197" s="44">
        <v>25746</v>
      </c>
      <c r="V5197" s="44">
        <v>0</v>
      </c>
      <c r="W5197" s="44">
        <v>0</v>
      </c>
      <c r="X5197" s="44">
        <v>28340.806269000001</v>
      </c>
      <c r="Y5197" s="44">
        <v>42824.80618</v>
      </c>
      <c r="Z5197" s="44">
        <v>1408.215772</v>
      </c>
      <c r="AA5197" s="44">
        <v>36.123424999999997</v>
      </c>
      <c r="AB5197" s="44">
        <v>1.724459</v>
      </c>
      <c r="AC5197" s="44">
        <v>0.86041599999999996</v>
      </c>
      <c r="AD5197" s="44">
        <v>9999.9719499999992</v>
      </c>
    </row>
    <row r="5198" spans="1:30" x14ac:dyDescent="0.25">
      <c r="A5198">
        <v>208209</v>
      </c>
      <c r="B5198" t="s">
        <v>515</v>
      </c>
      <c r="C5198" t="s">
        <v>521</v>
      </c>
      <c r="D5198" t="s">
        <v>531</v>
      </c>
      <c r="F5198" s="48" t="e">
        <f>VLOOKUP(A5198,'TAZ definitions'!$A$1:$E$1902,2,FALSE)</f>
        <v>#N/A</v>
      </c>
      <c r="G5198" s="48" t="e">
        <f>VLOOKUP(A5198,'TAZ definitions'!$A$1:$E$1902,4,FALSE)</f>
        <v>#N/A</v>
      </c>
      <c r="H5198" s="44">
        <v>271522</v>
      </c>
      <c r="I5198" s="44">
        <v>0</v>
      </c>
      <c r="J5198" s="44">
        <v>24236</v>
      </c>
      <c r="K5198" s="44">
        <v>0</v>
      </c>
      <c r="L5198" s="44">
        <v>0</v>
      </c>
      <c r="M5198" s="44">
        <v>0</v>
      </c>
      <c r="N5198" s="44">
        <v>0</v>
      </c>
      <c r="O5198" s="44">
        <v>0</v>
      </c>
      <c r="P5198" s="44">
        <v>0</v>
      </c>
      <c r="Q5198" s="44">
        <v>0</v>
      </c>
      <c r="R5198" s="44">
        <v>17.297111999999998</v>
      </c>
      <c r="S5198" s="44">
        <v>17.211468</v>
      </c>
      <c r="T5198" s="44">
        <v>271522</v>
      </c>
      <c r="U5198" s="44">
        <v>24236</v>
      </c>
      <c r="V5198" s="44">
        <v>0</v>
      </c>
      <c r="W5198" s="44">
        <v>0</v>
      </c>
      <c r="X5198" s="44">
        <v>0</v>
      </c>
      <c r="Y5198" s="44">
        <v>51789.589009000003</v>
      </c>
      <c r="Z5198" s="44">
        <v>2105.4190039999999</v>
      </c>
      <c r="AA5198" s="44">
        <v>45.004072000000001</v>
      </c>
      <c r="AB5198" s="44">
        <v>2.0127670000000002</v>
      </c>
      <c r="AC5198" s="44">
        <v>1.145033</v>
      </c>
      <c r="AD5198" s="44">
        <v>13439.897086999999</v>
      </c>
    </row>
    <row r="5199" spans="1:30" x14ac:dyDescent="0.25">
      <c r="A5199">
        <v>208210</v>
      </c>
      <c r="B5199" t="s">
        <v>515</v>
      </c>
      <c r="C5199" t="s">
        <v>521</v>
      </c>
      <c r="D5199" t="s">
        <v>526</v>
      </c>
      <c r="F5199" s="48" t="e">
        <f>VLOOKUP(A5199,'TAZ definitions'!$A$1:$E$1902,2,FALSE)</f>
        <v>#N/A</v>
      </c>
      <c r="G5199" s="48" t="e">
        <f>VLOOKUP(A5199,'TAZ definitions'!$A$1:$E$1902,4,FALSE)</f>
        <v>#N/A</v>
      </c>
      <c r="H5199" s="44">
        <v>284796</v>
      </c>
      <c r="I5199" s="44">
        <v>0</v>
      </c>
      <c r="J5199" s="44">
        <v>26176</v>
      </c>
      <c r="K5199" s="44">
        <v>0</v>
      </c>
      <c r="L5199" s="44">
        <v>0</v>
      </c>
      <c r="M5199" s="44">
        <v>0</v>
      </c>
      <c r="N5199" s="44">
        <v>0</v>
      </c>
      <c r="O5199" s="44">
        <v>0</v>
      </c>
      <c r="P5199" s="44">
        <v>0</v>
      </c>
      <c r="Q5199" s="44">
        <v>0</v>
      </c>
      <c r="R5199" s="44">
        <v>17.785093</v>
      </c>
      <c r="S5199" s="44">
        <v>17.674458999999999</v>
      </c>
      <c r="T5199" s="44">
        <v>284796</v>
      </c>
      <c r="U5199" s="44">
        <v>26176</v>
      </c>
      <c r="V5199" s="44">
        <v>0</v>
      </c>
      <c r="W5199" s="44">
        <v>0</v>
      </c>
      <c r="X5199" s="44">
        <v>0</v>
      </c>
      <c r="Y5199" s="44">
        <v>7346.8291429999999</v>
      </c>
      <c r="Z5199" s="44">
        <v>355.59158100000002</v>
      </c>
      <c r="AA5199" s="44">
        <v>7.4906990000000002</v>
      </c>
      <c r="AB5199" s="44">
        <v>0.28636099999999998</v>
      </c>
      <c r="AC5199" s="44">
        <v>0.18050099999999999</v>
      </c>
      <c r="AD5199" s="44">
        <v>2065.6580789999998</v>
      </c>
    </row>
    <row r="5200" spans="1:30" x14ac:dyDescent="0.25">
      <c r="A5200">
        <v>208211</v>
      </c>
      <c r="B5200" t="s">
        <v>515</v>
      </c>
      <c r="C5200" t="s">
        <v>521</v>
      </c>
      <c r="D5200" t="s">
        <v>526</v>
      </c>
      <c r="F5200" s="48" t="e">
        <f>VLOOKUP(A5200,'TAZ definitions'!$A$1:$E$1902,2,FALSE)</f>
        <v>#N/A</v>
      </c>
      <c r="G5200" s="48" t="e">
        <f>VLOOKUP(A5200,'TAZ definitions'!$A$1:$E$1902,4,FALSE)</f>
        <v>#N/A</v>
      </c>
      <c r="H5200" s="44">
        <v>287719</v>
      </c>
      <c r="I5200" s="44">
        <v>0</v>
      </c>
      <c r="J5200" s="44">
        <v>25748</v>
      </c>
      <c r="K5200" s="44">
        <v>0</v>
      </c>
      <c r="L5200" s="44">
        <v>0</v>
      </c>
      <c r="M5200" s="44">
        <v>0</v>
      </c>
      <c r="N5200" s="44">
        <v>0</v>
      </c>
      <c r="O5200" s="44">
        <v>0</v>
      </c>
      <c r="P5200" s="44">
        <v>0</v>
      </c>
      <c r="Q5200" s="44">
        <v>0</v>
      </c>
      <c r="R5200" s="44">
        <v>17.270432</v>
      </c>
      <c r="S5200" s="44">
        <v>17.175753</v>
      </c>
      <c r="T5200" s="44">
        <v>287719</v>
      </c>
      <c r="U5200" s="44">
        <v>25748</v>
      </c>
      <c r="V5200" s="44">
        <v>0</v>
      </c>
      <c r="W5200" s="44">
        <v>0</v>
      </c>
      <c r="X5200" s="44">
        <v>0</v>
      </c>
      <c r="Y5200" s="44">
        <v>29138.947177999999</v>
      </c>
      <c r="Z5200" s="44">
        <v>943.53144099999997</v>
      </c>
      <c r="AA5200" s="44">
        <v>24.972676</v>
      </c>
      <c r="AB5200" s="44">
        <v>1.2087680000000001</v>
      </c>
      <c r="AC5200" s="44">
        <v>0.58209699999999998</v>
      </c>
      <c r="AD5200" s="44">
        <v>6705.884094</v>
      </c>
    </row>
    <row r="5201" spans="1:30" x14ac:dyDescent="0.25">
      <c r="A5201">
        <v>208212</v>
      </c>
      <c r="B5201" t="s">
        <v>515</v>
      </c>
      <c r="C5201" t="s">
        <v>521</v>
      </c>
      <c r="D5201" t="s">
        <v>526</v>
      </c>
      <c r="F5201" s="48" t="e">
        <f>VLOOKUP(A5201,'TAZ definitions'!$A$1:$E$1902,2,FALSE)</f>
        <v>#N/A</v>
      </c>
      <c r="G5201" s="48" t="e">
        <f>VLOOKUP(A5201,'TAZ definitions'!$A$1:$E$1902,4,FALSE)</f>
        <v>#N/A</v>
      </c>
      <c r="H5201" s="44">
        <v>266673</v>
      </c>
      <c r="I5201" s="44">
        <v>0</v>
      </c>
      <c r="J5201" s="44">
        <v>26896</v>
      </c>
      <c r="K5201" s="44">
        <v>0</v>
      </c>
      <c r="L5201" s="44">
        <v>0</v>
      </c>
      <c r="M5201" s="44">
        <v>0</v>
      </c>
      <c r="N5201" s="44">
        <v>0</v>
      </c>
      <c r="O5201" s="44">
        <v>0</v>
      </c>
      <c r="P5201" s="44">
        <v>0</v>
      </c>
      <c r="Q5201" s="44">
        <v>0</v>
      </c>
      <c r="R5201" s="44">
        <v>19.299612</v>
      </c>
      <c r="S5201" s="44">
        <v>19.060604000000001</v>
      </c>
      <c r="T5201" s="44">
        <v>266673</v>
      </c>
      <c r="U5201" s="44">
        <v>26896</v>
      </c>
      <c r="V5201" s="44">
        <v>0</v>
      </c>
      <c r="W5201" s="44">
        <v>0</v>
      </c>
      <c r="X5201" s="44">
        <v>6107.3200690000003</v>
      </c>
      <c r="Y5201" s="44">
        <v>30120.243920000001</v>
      </c>
      <c r="Z5201" s="44">
        <v>1158.657708</v>
      </c>
      <c r="AA5201" s="44">
        <v>26.077421000000001</v>
      </c>
      <c r="AB5201" s="44">
        <v>1.2048220000000001</v>
      </c>
      <c r="AC5201" s="44">
        <v>0.64677200000000001</v>
      </c>
      <c r="AD5201" s="44">
        <v>7542.0929740000001</v>
      </c>
    </row>
    <row r="5202" spans="1:30" x14ac:dyDescent="0.25">
      <c r="A5202">
        <v>208213</v>
      </c>
      <c r="B5202" t="s">
        <v>515</v>
      </c>
      <c r="C5202" t="s">
        <v>521</v>
      </c>
      <c r="D5202" t="s">
        <v>528</v>
      </c>
      <c r="F5202" s="48" t="e">
        <f>VLOOKUP(A5202,'TAZ definitions'!$A$1:$E$1902,2,FALSE)</f>
        <v>#N/A</v>
      </c>
      <c r="G5202" s="48" t="e">
        <f>VLOOKUP(A5202,'TAZ definitions'!$A$1:$E$1902,4,FALSE)</f>
        <v>#N/A</v>
      </c>
      <c r="H5202" s="44">
        <v>295880</v>
      </c>
      <c r="I5202" s="44">
        <v>0</v>
      </c>
      <c r="J5202" s="44">
        <v>28402</v>
      </c>
      <c r="K5202" s="44">
        <v>0</v>
      </c>
      <c r="L5202" s="44">
        <v>0</v>
      </c>
      <c r="M5202" s="44">
        <v>0</v>
      </c>
      <c r="N5202" s="44">
        <v>0</v>
      </c>
      <c r="O5202" s="44">
        <v>0</v>
      </c>
      <c r="P5202" s="44">
        <v>0</v>
      </c>
      <c r="Q5202" s="44">
        <v>0</v>
      </c>
      <c r="R5202" s="44">
        <v>17.153025</v>
      </c>
      <c r="S5202" s="44">
        <v>17.237116</v>
      </c>
      <c r="T5202" s="44">
        <v>295880</v>
      </c>
      <c r="U5202" s="44">
        <v>28402</v>
      </c>
      <c r="V5202" s="44">
        <v>0</v>
      </c>
      <c r="W5202" s="44">
        <v>0</v>
      </c>
      <c r="X5202" s="44">
        <v>0</v>
      </c>
      <c r="Y5202" s="44">
        <v>4667.0164919999997</v>
      </c>
      <c r="Z5202" s="44">
        <v>207.413847</v>
      </c>
      <c r="AA5202" s="44">
        <v>4.3304619999999998</v>
      </c>
      <c r="AB5202" s="44">
        <v>0.200018</v>
      </c>
      <c r="AC5202" s="44">
        <v>0.108279</v>
      </c>
      <c r="AD5202" s="44">
        <v>1280.783496</v>
      </c>
    </row>
    <row r="5203" spans="1:30" x14ac:dyDescent="0.25">
      <c r="A5203">
        <v>208214</v>
      </c>
      <c r="B5203" t="s">
        <v>515</v>
      </c>
      <c r="C5203" t="s">
        <v>521</v>
      </c>
      <c r="D5203" t="s">
        <v>526</v>
      </c>
      <c r="F5203" s="48" t="e">
        <f>VLOOKUP(A5203,'TAZ definitions'!$A$1:$E$1902,2,FALSE)</f>
        <v>#N/A</v>
      </c>
      <c r="G5203" s="48" t="e">
        <f>VLOOKUP(A5203,'TAZ definitions'!$A$1:$E$1902,4,FALSE)</f>
        <v>#N/A</v>
      </c>
      <c r="H5203" s="44">
        <v>298823</v>
      </c>
      <c r="I5203" s="44">
        <v>0</v>
      </c>
      <c r="J5203" s="44">
        <v>30212</v>
      </c>
      <c r="K5203" s="44">
        <v>0</v>
      </c>
      <c r="L5203" s="44">
        <v>0</v>
      </c>
      <c r="M5203" s="44">
        <v>0</v>
      </c>
      <c r="N5203" s="44">
        <v>0</v>
      </c>
      <c r="O5203" s="44">
        <v>0</v>
      </c>
      <c r="P5203" s="44">
        <v>0</v>
      </c>
      <c r="Q5203" s="44">
        <v>0</v>
      </c>
      <c r="R5203" s="44">
        <v>19.002831</v>
      </c>
      <c r="S5203" s="44">
        <v>18.757206</v>
      </c>
      <c r="T5203" s="44">
        <v>298823</v>
      </c>
      <c r="U5203" s="44">
        <v>30212</v>
      </c>
      <c r="V5203" s="44">
        <v>0</v>
      </c>
      <c r="W5203" s="44">
        <v>0</v>
      </c>
      <c r="X5203" s="44">
        <v>0</v>
      </c>
      <c r="Y5203" s="44">
        <v>5727.1309350000001</v>
      </c>
      <c r="Z5203" s="44">
        <v>287.606314</v>
      </c>
      <c r="AA5203" s="44">
        <v>5.9762389999999996</v>
      </c>
      <c r="AB5203" s="44">
        <v>0.24358099999999999</v>
      </c>
      <c r="AC5203" s="44">
        <v>0.144153</v>
      </c>
      <c r="AD5203" s="44">
        <v>1665.3627429999999</v>
      </c>
    </row>
    <row r="5204" spans="1:30" x14ac:dyDescent="0.25">
      <c r="A5204">
        <v>208215</v>
      </c>
      <c r="B5204" t="s">
        <v>515</v>
      </c>
      <c r="C5204" t="s">
        <v>521</v>
      </c>
      <c r="D5204" t="s">
        <v>521</v>
      </c>
      <c r="F5204" s="48" t="e">
        <f>VLOOKUP(A5204,'TAZ definitions'!$A$1:$E$1902,2,FALSE)</f>
        <v>#N/A</v>
      </c>
      <c r="G5204" s="48" t="e">
        <f>VLOOKUP(A5204,'TAZ definitions'!$A$1:$E$1902,4,FALSE)</f>
        <v>#N/A</v>
      </c>
      <c r="H5204" s="44">
        <v>295039</v>
      </c>
      <c r="I5204" s="44">
        <v>0</v>
      </c>
      <c r="J5204" s="44">
        <v>28002</v>
      </c>
      <c r="K5204" s="44">
        <v>0</v>
      </c>
      <c r="L5204" s="44">
        <v>0</v>
      </c>
      <c r="M5204" s="44">
        <v>0</v>
      </c>
      <c r="N5204" s="44">
        <v>0</v>
      </c>
      <c r="O5204" s="44">
        <v>0</v>
      </c>
      <c r="P5204" s="44">
        <v>0</v>
      </c>
      <c r="Q5204" s="44">
        <v>0</v>
      </c>
      <c r="R5204" s="44">
        <v>17.4375</v>
      </c>
      <c r="S5204" s="44">
        <v>17.403504999999999</v>
      </c>
      <c r="T5204" s="44">
        <v>295039</v>
      </c>
      <c r="U5204" s="44">
        <v>28002</v>
      </c>
      <c r="V5204" s="44">
        <v>0</v>
      </c>
      <c r="W5204" s="44">
        <v>0</v>
      </c>
      <c r="X5204" s="44">
        <v>24491.041968000001</v>
      </c>
      <c r="Y5204" s="44">
        <v>82286.343720999997</v>
      </c>
      <c r="Z5204" s="44">
        <v>3792.1162020000002</v>
      </c>
      <c r="AA5204" s="44">
        <v>79.379990000000006</v>
      </c>
      <c r="AB5204" s="44">
        <v>3.1952859999999998</v>
      </c>
      <c r="AC5204" s="44">
        <v>1.9688030000000001</v>
      </c>
      <c r="AD5204" s="44">
        <v>22694.866677000002</v>
      </c>
    </row>
    <row r="5205" spans="1:30" x14ac:dyDescent="0.25">
      <c r="A5205">
        <v>208216</v>
      </c>
      <c r="B5205" t="s">
        <v>515</v>
      </c>
      <c r="C5205" t="s">
        <v>521</v>
      </c>
      <c r="D5205" t="s">
        <v>521</v>
      </c>
      <c r="F5205" s="48" t="e">
        <f>VLOOKUP(A5205,'TAZ definitions'!$A$1:$E$1902,2,FALSE)</f>
        <v>#N/A</v>
      </c>
      <c r="G5205" s="48" t="e">
        <f>VLOOKUP(A5205,'TAZ definitions'!$A$1:$E$1902,4,FALSE)</f>
        <v>#N/A</v>
      </c>
      <c r="H5205" s="44">
        <v>301459</v>
      </c>
      <c r="I5205" s="44">
        <v>0</v>
      </c>
      <c r="J5205" s="44">
        <v>28419</v>
      </c>
      <c r="K5205" s="44">
        <v>0</v>
      </c>
      <c r="L5205" s="44">
        <v>0</v>
      </c>
      <c r="M5205" s="44">
        <v>0</v>
      </c>
      <c r="N5205" s="44">
        <v>0</v>
      </c>
      <c r="O5205" s="44">
        <v>0</v>
      </c>
      <c r="P5205" s="44">
        <v>0</v>
      </c>
      <c r="Q5205" s="44">
        <v>0</v>
      </c>
      <c r="R5205" s="44">
        <v>15.718991000000001</v>
      </c>
      <c r="S5205" s="44">
        <v>15.698166000000001</v>
      </c>
      <c r="T5205" s="44">
        <v>301459</v>
      </c>
      <c r="U5205" s="44">
        <v>28419.001952999999</v>
      </c>
      <c r="V5205" s="44">
        <v>0</v>
      </c>
      <c r="W5205" s="44">
        <v>0</v>
      </c>
      <c r="X5205" s="44">
        <v>7153.5686219999998</v>
      </c>
      <c r="Y5205" s="44">
        <v>72493.590586999999</v>
      </c>
      <c r="Z5205" s="44">
        <v>3189.5606210000001</v>
      </c>
      <c r="AA5205" s="44">
        <v>67.757827000000006</v>
      </c>
      <c r="AB5205" s="44">
        <v>2.7977560000000001</v>
      </c>
      <c r="AC5205" s="44">
        <v>1.6894149999999999</v>
      </c>
      <c r="AD5205" s="44">
        <v>19476.342843999999</v>
      </c>
    </row>
    <row r="5206" spans="1:30" x14ac:dyDescent="0.25">
      <c r="A5206">
        <v>208217</v>
      </c>
      <c r="B5206" t="s">
        <v>515</v>
      </c>
      <c r="C5206" t="s">
        <v>521</v>
      </c>
      <c r="D5206" t="s">
        <v>528</v>
      </c>
      <c r="F5206" s="48" t="e">
        <f>VLOOKUP(A5206,'TAZ definitions'!$A$1:$E$1902,2,FALSE)</f>
        <v>#N/A</v>
      </c>
      <c r="G5206" s="48" t="e">
        <f>VLOOKUP(A5206,'TAZ definitions'!$A$1:$E$1902,4,FALSE)</f>
        <v>#N/A</v>
      </c>
      <c r="H5206" s="44">
        <v>292756</v>
      </c>
      <c r="I5206" s="44">
        <v>0</v>
      </c>
      <c r="J5206" s="44">
        <v>28450</v>
      </c>
      <c r="K5206" s="44">
        <v>0</v>
      </c>
      <c r="L5206" s="44">
        <v>0</v>
      </c>
      <c r="M5206" s="44">
        <v>0</v>
      </c>
      <c r="N5206" s="44">
        <v>0</v>
      </c>
      <c r="O5206" s="44">
        <v>0</v>
      </c>
      <c r="P5206" s="44">
        <v>0</v>
      </c>
      <c r="Q5206" s="44">
        <v>0</v>
      </c>
      <c r="R5206" s="44">
        <v>16.965966999999999</v>
      </c>
      <c r="S5206" s="44">
        <v>17.068460000000002</v>
      </c>
      <c r="T5206" s="44">
        <v>292756</v>
      </c>
      <c r="U5206" s="44">
        <v>28450</v>
      </c>
      <c r="V5206" s="44">
        <v>0</v>
      </c>
      <c r="W5206" s="44">
        <v>0</v>
      </c>
      <c r="X5206" s="44">
        <v>0</v>
      </c>
      <c r="Y5206" s="44">
        <v>31387.335967999999</v>
      </c>
      <c r="Z5206" s="44">
        <v>1356.055194</v>
      </c>
      <c r="AA5206" s="44">
        <v>28.857690999999999</v>
      </c>
      <c r="AB5206" s="44">
        <v>1.2746109999999999</v>
      </c>
      <c r="AC5206" s="44">
        <v>0.72193700000000005</v>
      </c>
      <c r="AD5206" s="44">
        <v>8453.3941940000004</v>
      </c>
    </row>
    <row r="5207" spans="1:30" x14ac:dyDescent="0.25">
      <c r="A5207">
        <v>208218</v>
      </c>
      <c r="B5207" t="s">
        <v>515</v>
      </c>
      <c r="C5207" t="s">
        <v>521</v>
      </c>
      <c r="D5207" t="s">
        <v>528</v>
      </c>
      <c r="F5207" s="48" t="e">
        <f>VLOOKUP(A5207,'TAZ definitions'!$A$1:$E$1902,2,FALSE)</f>
        <v>#N/A</v>
      </c>
      <c r="G5207" s="48" t="e">
        <f>VLOOKUP(A5207,'TAZ definitions'!$A$1:$E$1902,4,FALSE)</f>
        <v>#N/A</v>
      </c>
      <c r="H5207" s="44">
        <v>291133</v>
      </c>
      <c r="I5207" s="44">
        <v>0</v>
      </c>
      <c r="J5207" s="44">
        <v>28052</v>
      </c>
      <c r="K5207" s="44">
        <v>0</v>
      </c>
      <c r="L5207" s="44">
        <v>0</v>
      </c>
      <c r="M5207" s="44">
        <v>0</v>
      </c>
      <c r="N5207" s="44">
        <v>0</v>
      </c>
      <c r="O5207" s="44">
        <v>0</v>
      </c>
      <c r="P5207" s="44">
        <v>0</v>
      </c>
      <c r="Q5207" s="44">
        <v>0</v>
      </c>
      <c r="R5207" s="44">
        <v>15.831814</v>
      </c>
      <c r="S5207" s="44">
        <v>15.949697</v>
      </c>
      <c r="T5207" s="44">
        <v>291133</v>
      </c>
      <c r="U5207" s="44">
        <v>28052</v>
      </c>
      <c r="V5207" s="44">
        <v>0</v>
      </c>
      <c r="W5207" s="44">
        <v>0</v>
      </c>
      <c r="X5207" s="44">
        <v>0</v>
      </c>
      <c r="Y5207" s="44">
        <v>12313.847229999999</v>
      </c>
      <c r="Z5207" s="44">
        <v>577.36221399999999</v>
      </c>
      <c r="AA5207" s="44">
        <v>12.042543999999999</v>
      </c>
      <c r="AB5207" s="44">
        <v>0.500718</v>
      </c>
      <c r="AC5207" s="44">
        <v>0.295929</v>
      </c>
      <c r="AD5207" s="44">
        <v>3428.4134779999999</v>
      </c>
    </row>
    <row r="5208" spans="1:30" x14ac:dyDescent="0.25">
      <c r="A5208">
        <v>208219</v>
      </c>
      <c r="B5208" t="s">
        <v>515</v>
      </c>
      <c r="C5208" t="s">
        <v>521</v>
      </c>
      <c r="D5208" t="s">
        <v>528</v>
      </c>
      <c r="F5208" s="48" t="e">
        <f>VLOOKUP(A5208,'TAZ definitions'!$A$1:$E$1902,2,FALSE)</f>
        <v>#N/A</v>
      </c>
      <c r="G5208" s="48" t="e">
        <f>VLOOKUP(A5208,'TAZ definitions'!$A$1:$E$1902,4,FALSE)</f>
        <v>#N/A</v>
      </c>
      <c r="H5208" s="44">
        <v>293247</v>
      </c>
      <c r="I5208" s="44">
        <v>0</v>
      </c>
      <c r="J5208" s="44">
        <v>27134</v>
      </c>
      <c r="K5208" s="44">
        <v>0</v>
      </c>
      <c r="L5208" s="44">
        <v>0</v>
      </c>
      <c r="M5208" s="44">
        <v>0</v>
      </c>
      <c r="N5208" s="44">
        <v>0</v>
      </c>
      <c r="O5208" s="44">
        <v>0</v>
      </c>
      <c r="P5208" s="44">
        <v>0</v>
      </c>
      <c r="Q5208" s="44">
        <v>0</v>
      </c>
      <c r="R5208" s="44">
        <v>16.071805999999999</v>
      </c>
      <c r="S5208" s="44">
        <v>16.147417000000001</v>
      </c>
      <c r="T5208" s="44">
        <v>293247</v>
      </c>
      <c r="U5208" s="44">
        <v>27134</v>
      </c>
      <c r="V5208" s="44">
        <v>0</v>
      </c>
      <c r="W5208" s="44">
        <v>0</v>
      </c>
      <c r="X5208" s="44">
        <v>0</v>
      </c>
      <c r="Y5208" s="44">
        <v>0</v>
      </c>
      <c r="Z5208" s="44">
        <v>0</v>
      </c>
      <c r="AA5208" s="44">
        <v>0</v>
      </c>
      <c r="AB5208" s="44">
        <v>0</v>
      </c>
      <c r="AC5208" s="44">
        <v>0</v>
      </c>
      <c r="AD5208" s="44">
        <v>0</v>
      </c>
    </row>
    <row r="5209" spans="1:30" x14ac:dyDescent="0.25">
      <c r="A5209">
        <v>208220</v>
      </c>
      <c r="B5209" t="s">
        <v>515</v>
      </c>
      <c r="C5209" t="s">
        <v>521</v>
      </c>
      <c r="D5209" t="s">
        <v>531</v>
      </c>
      <c r="F5209" s="48" t="e">
        <f>VLOOKUP(A5209,'TAZ definitions'!$A$1:$E$1902,2,FALSE)</f>
        <v>#N/A</v>
      </c>
      <c r="G5209" s="48" t="e">
        <f>VLOOKUP(A5209,'TAZ definitions'!$A$1:$E$1902,4,FALSE)</f>
        <v>#N/A</v>
      </c>
      <c r="H5209" s="44">
        <v>292767</v>
      </c>
      <c r="I5209" s="44">
        <v>0</v>
      </c>
      <c r="J5209" s="44">
        <v>26764</v>
      </c>
      <c r="K5209" s="44">
        <v>0</v>
      </c>
      <c r="L5209" s="44">
        <v>0</v>
      </c>
      <c r="M5209" s="44">
        <v>0</v>
      </c>
      <c r="N5209" s="44">
        <v>0</v>
      </c>
      <c r="O5209" s="44">
        <v>0</v>
      </c>
      <c r="P5209" s="44">
        <v>0</v>
      </c>
      <c r="Q5209" s="44">
        <v>0</v>
      </c>
      <c r="R5209" s="44">
        <v>15.340517999999999</v>
      </c>
      <c r="S5209" s="44">
        <v>15.326079</v>
      </c>
      <c r="T5209" s="44">
        <v>292767</v>
      </c>
      <c r="U5209" s="44">
        <v>26764</v>
      </c>
      <c r="V5209" s="44">
        <v>0</v>
      </c>
      <c r="W5209" s="44">
        <v>0</v>
      </c>
      <c r="X5209" s="44">
        <v>29321.218413999999</v>
      </c>
      <c r="Y5209" s="44">
        <v>86859.140912000003</v>
      </c>
      <c r="Z5209" s="44">
        <v>2989.6393370000001</v>
      </c>
      <c r="AA5209" s="44">
        <v>76.144017000000005</v>
      </c>
      <c r="AB5209" s="44">
        <v>3.5580250000000002</v>
      </c>
      <c r="AC5209" s="44">
        <v>1.795768</v>
      </c>
      <c r="AD5209" s="44">
        <v>20685.103717000002</v>
      </c>
    </row>
    <row r="5210" spans="1:30" x14ac:dyDescent="0.25">
      <c r="A5210">
        <v>208221</v>
      </c>
      <c r="B5210" t="s">
        <v>515</v>
      </c>
      <c r="C5210" t="s">
        <v>521</v>
      </c>
      <c r="D5210" t="s">
        <v>531</v>
      </c>
      <c r="F5210" s="48" t="e">
        <f>VLOOKUP(A5210,'TAZ definitions'!$A$1:$E$1902,2,FALSE)</f>
        <v>#N/A</v>
      </c>
      <c r="G5210" s="48" t="e">
        <f>VLOOKUP(A5210,'TAZ definitions'!$A$1:$E$1902,4,FALSE)</f>
        <v>#N/A</v>
      </c>
      <c r="H5210" s="44">
        <v>271652</v>
      </c>
      <c r="I5210" s="44">
        <v>0</v>
      </c>
      <c r="J5210" s="44">
        <v>24190</v>
      </c>
      <c r="K5210" s="44">
        <v>0</v>
      </c>
      <c r="L5210" s="44">
        <v>0</v>
      </c>
      <c r="M5210" s="44">
        <v>0</v>
      </c>
      <c r="N5210" s="44">
        <v>0</v>
      </c>
      <c r="O5210" s="44">
        <v>0</v>
      </c>
      <c r="P5210" s="44">
        <v>0</v>
      </c>
      <c r="Q5210" s="44">
        <v>0</v>
      </c>
      <c r="R5210" s="44">
        <v>16.418993</v>
      </c>
      <c r="S5210" s="44">
        <v>16.328462999999999</v>
      </c>
      <c r="T5210" s="44">
        <v>271652</v>
      </c>
      <c r="U5210" s="44">
        <v>24190</v>
      </c>
      <c r="V5210" s="44">
        <v>0</v>
      </c>
      <c r="W5210" s="44">
        <v>0</v>
      </c>
      <c r="X5210" s="44">
        <v>0</v>
      </c>
      <c r="Y5210" s="44">
        <v>17304.329110999999</v>
      </c>
      <c r="Z5210" s="44">
        <v>636.53440499999999</v>
      </c>
      <c r="AA5210" s="44">
        <v>15.662850000000001</v>
      </c>
      <c r="AB5210" s="44">
        <v>0.73880599999999996</v>
      </c>
      <c r="AC5210" s="44">
        <v>0.366753</v>
      </c>
      <c r="AD5210" s="44">
        <v>4237.1329850000002</v>
      </c>
    </row>
    <row r="5211" spans="1:30" x14ac:dyDescent="0.25">
      <c r="A5211">
        <v>208222</v>
      </c>
      <c r="B5211" t="s">
        <v>515</v>
      </c>
      <c r="C5211" t="s">
        <v>521</v>
      </c>
      <c r="D5211" t="s">
        <v>531</v>
      </c>
      <c r="F5211" s="48" t="e">
        <f>VLOOKUP(A5211,'TAZ definitions'!$A$1:$E$1902,2,FALSE)</f>
        <v>#N/A</v>
      </c>
      <c r="G5211" s="48" t="e">
        <f>VLOOKUP(A5211,'TAZ definitions'!$A$1:$E$1902,4,FALSE)</f>
        <v>#N/A</v>
      </c>
      <c r="H5211" s="44">
        <v>274806</v>
      </c>
      <c r="I5211" s="44">
        <v>0</v>
      </c>
      <c r="J5211" s="44">
        <v>24912</v>
      </c>
      <c r="K5211" s="44">
        <v>0</v>
      </c>
      <c r="L5211" s="44">
        <v>0</v>
      </c>
      <c r="M5211" s="44">
        <v>0</v>
      </c>
      <c r="N5211" s="44">
        <v>0</v>
      </c>
      <c r="O5211" s="44">
        <v>0</v>
      </c>
      <c r="P5211" s="44">
        <v>0</v>
      </c>
      <c r="Q5211" s="44">
        <v>0</v>
      </c>
      <c r="R5211" s="44">
        <v>15.679042000000001</v>
      </c>
      <c r="S5211" s="44">
        <v>15.654408999999999</v>
      </c>
      <c r="T5211" s="44">
        <v>274806</v>
      </c>
      <c r="U5211" s="44">
        <v>24912</v>
      </c>
      <c r="V5211" s="44">
        <v>0</v>
      </c>
      <c r="W5211" s="44">
        <v>0</v>
      </c>
      <c r="X5211" s="44">
        <v>0</v>
      </c>
      <c r="Y5211" s="44">
        <v>36274.115581999999</v>
      </c>
      <c r="Z5211" s="44">
        <v>1033.8186450000001</v>
      </c>
      <c r="AA5211" s="44">
        <v>29.836186000000001</v>
      </c>
      <c r="AB5211" s="44">
        <v>1.5854630000000001</v>
      </c>
      <c r="AC5211" s="44">
        <v>0.68113699999999999</v>
      </c>
      <c r="AD5211" s="44">
        <v>7928.6000860000004</v>
      </c>
    </row>
    <row r="5212" spans="1:30" x14ac:dyDescent="0.25">
      <c r="A5212">
        <v>208223</v>
      </c>
      <c r="B5212" t="s">
        <v>515</v>
      </c>
      <c r="C5212" t="s">
        <v>521</v>
      </c>
      <c r="D5212" t="s">
        <v>521</v>
      </c>
      <c r="F5212" s="48" t="e">
        <f>VLOOKUP(A5212,'TAZ definitions'!$A$1:$E$1902,2,FALSE)</f>
        <v>#N/A</v>
      </c>
      <c r="G5212" s="48" t="e">
        <f>VLOOKUP(A5212,'TAZ definitions'!$A$1:$E$1902,4,FALSE)</f>
        <v>#N/A</v>
      </c>
      <c r="H5212" s="44">
        <v>304536</v>
      </c>
      <c r="I5212" s="44">
        <v>0</v>
      </c>
      <c r="J5212" s="44">
        <v>30142</v>
      </c>
      <c r="K5212" s="44">
        <v>0</v>
      </c>
      <c r="L5212" s="44">
        <v>0</v>
      </c>
      <c r="M5212" s="44">
        <v>0</v>
      </c>
      <c r="N5212" s="44">
        <v>0</v>
      </c>
      <c r="O5212" s="44">
        <v>0</v>
      </c>
      <c r="P5212" s="44">
        <v>0</v>
      </c>
      <c r="Q5212" s="44">
        <v>0</v>
      </c>
      <c r="R5212" s="44">
        <v>17.137810000000002</v>
      </c>
      <c r="S5212" s="44">
        <v>17.017775</v>
      </c>
      <c r="T5212" s="44">
        <v>304536</v>
      </c>
      <c r="U5212" s="44">
        <v>30142</v>
      </c>
      <c r="V5212" s="44">
        <v>0</v>
      </c>
      <c r="W5212" s="44">
        <v>0</v>
      </c>
      <c r="X5212" s="44">
        <v>0</v>
      </c>
      <c r="Y5212" s="44">
        <v>0</v>
      </c>
      <c r="Z5212" s="44">
        <v>0</v>
      </c>
      <c r="AA5212" s="44">
        <v>0</v>
      </c>
      <c r="AB5212" s="44">
        <v>0</v>
      </c>
      <c r="AC5212" s="44">
        <v>0</v>
      </c>
      <c r="AD5212" s="44">
        <v>0</v>
      </c>
    </row>
    <row r="5213" spans="1:30" x14ac:dyDescent="0.25">
      <c r="A5213">
        <v>208224</v>
      </c>
      <c r="B5213" t="s">
        <v>515</v>
      </c>
      <c r="C5213" t="s">
        <v>521</v>
      </c>
      <c r="D5213" t="s">
        <v>521</v>
      </c>
      <c r="F5213" s="48" t="e">
        <f>VLOOKUP(A5213,'TAZ definitions'!$A$1:$E$1902,2,FALSE)</f>
        <v>#N/A</v>
      </c>
      <c r="G5213" s="48" t="e">
        <f>VLOOKUP(A5213,'TAZ definitions'!$A$1:$E$1902,4,FALSE)</f>
        <v>#N/A</v>
      </c>
      <c r="H5213" s="44">
        <v>317272</v>
      </c>
      <c r="I5213" s="44">
        <v>0</v>
      </c>
      <c r="J5213" s="44">
        <v>31196</v>
      </c>
      <c r="K5213" s="44">
        <v>0</v>
      </c>
      <c r="L5213" s="44">
        <v>0</v>
      </c>
      <c r="M5213" s="44">
        <v>0</v>
      </c>
      <c r="N5213" s="44">
        <v>0</v>
      </c>
      <c r="O5213" s="44">
        <v>0</v>
      </c>
      <c r="P5213" s="44">
        <v>0</v>
      </c>
      <c r="Q5213" s="44">
        <v>0</v>
      </c>
      <c r="R5213" s="44">
        <v>14.049499000000001</v>
      </c>
      <c r="S5213" s="44">
        <v>14.008174</v>
      </c>
      <c r="T5213" s="44">
        <v>317272</v>
      </c>
      <c r="U5213" s="44">
        <v>31196</v>
      </c>
      <c r="V5213" s="44">
        <v>0</v>
      </c>
      <c r="W5213" s="44">
        <v>0</v>
      </c>
      <c r="X5213" s="44">
        <v>21546.063961</v>
      </c>
      <c r="Y5213" s="44">
        <v>279475.02857600001</v>
      </c>
      <c r="Z5213" s="44">
        <v>9590.0764080000008</v>
      </c>
      <c r="AA5213" s="44">
        <v>244.51668599999999</v>
      </c>
      <c r="AB5213" s="44">
        <v>11.483414</v>
      </c>
      <c r="AC5213" s="44">
        <v>5.7725390000000001</v>
      </c>
      <c r="AD5213" s="44">
        <v>66496.263244000002</v>
      </c>
    </row>
    <row r="5214" spans="1:30" x14ac:dyDescent="0.25">
      <c r="A5214">
        <v>208225</v>
      </c>
      <c r="B5214" t="s">
        <v>515</v>
      </c>
      <c r="C5214" t="s">
        <v>521</v>
      </c>
      <c r="D5214" t="s">
        <v>521</v>
      </c>
      <c r="F5214" s="48" t="e">
        <f>VLOOKUP(A5214,'TAZ definitions'!$A$1:$E$1902,2,FALSE)</f>
        <v>#N/A</v>
      </c>
      <c r="G5214" s="48" t="e">
        <f>VLOOKUP(A5214,'TAZ definitions'!$A$1:$E$1902,4,FALSE)</f>
        <v>#N/A</v>
      </c>
      <c r="H5214" s="44">
        <v>278205</v>
      </c>
      <c r="I5214" s="44">
        <v>0</v>
      </c>
      <c r="J5214" s="44">
        <v>25759</v>
      </c>
      <c r="K5214" s="44">
        <v>0</v>
      </c>
      <c r="L5214" s="44">
        <v>0</v>
      </c>
      <c r="M5214" s="44">
        <v>0</v>
      </c>
      <c r="N5214" s="44">
        <v>0</v>
      </c>
      <c r="O5214" s="44">
        <v>0</v>
      </c>
      <c r="P5214" s="44">
        <v>0</v>
      </c>
      <c r="Q5214" s="44">
        <v>0</v>
      </c>
      <c r="R5214" s="44">
        <v>16.095607999999999</v>
      </c>
      <c r="S5214" s="44">
        <v>16.023478999999998</v>
      </c>
      <c r="T5214" s="44">
        <v>278205</v>
      </c>
      <c r="U5214" s="44">
        <v>25758.998047000001</v>
      </c>
      <c r="V5214" s="44">
        <v>0</v>
      </c>
      <c r="W5214" s="44">
        <v>0</v>
      </c>
      <c r="X5214" s="44">
        <v>0</v>
      </c>
      <c r="Y5214" s="44">
        <v>15298.960575999999</v>
      </c>
      <c r="Z5214" s="44">
        <v>768.01718700000004</v>
      </c>
      <c r="AA5214" s="44">
        <v>16.152405999999999</v>
      </c>
      <c r="AB5214" s="44">
        <v>0.575488</v>
      </c>
      <c r="AC5214" s="44">
        <v>0.38595400000000002</v>
      </c>
      <c r="AD5214" s="44">
        <v>4354.5979630000002</v>
      </c>
    </row>
    <row r="5215" spans="1:30" x14ac:dyDescent="0.25">
      <c r="A5215">
        <v>208226</v>
      </c>
      <c r="B5215" t="s">
        <v>515</v>
      </c>
      <c r="C5215" t="s">
        <v>521</v>
      </c>
      <c r="D5215" t="s">
        <v>521</v>
      </c>
      <c r="F5215" s="48" t="e">
        <f>VLOOKUP(A5215,'TAZ definitions'!$A$1:$E$1902,2,FALSE)</f>
        <v>#N/A</v>
      </c>
      <c r="G5215" s="48" t="e">
        <f>VLOOKUP(A5215,'TAZ definitions'!$A$1:$E$1902,4,FALSE)</f>
        <v>#N/A</v>
      </c>
      <c r="H5215" s="44">
        <v>308045</v>
      </c>
      <c r="I5215" s="44">
        <v>0</v>
      </c>
      <c r="J5215" s="44">
        <v>29172</v>
      </c>
      <c r="K5215" s="44">
        <v>0</v>
      </c>
      <c r="L5215" s="44">
        <v>0</v>
      </c>
      <c r="M5215" s="44">
        <v>0</v>
      </c>
      <c r="N5215" s="44">
        <v>0</v>
      </c>
      <c r="O5215" s="44">
        <v>0</v>
      </c>
      <c r="P5215" s="44">
        <v>0</v>
      </c>
      <c r="Q5215" s="44">
        <v>0</v>
      </c>
      <c r="R5215" s="44">
        <v>14.287305</v>
      </c>
      <c r="S5215" s="44">
        <v>14.222492000000001</v>
      </c>
      <c r="T5215" s="44">
        <v>308045</v>
      </c>
      <c r="U5215" s="44">
        <v>29172</v>
      </c>
      <c r="V5215" s="44">
        <v>0</v>
      </c>
      <c r="W5215" s="44">
        <v>0</v>
      </c>
      <c r="X5215" s="44">
        <v>2524.9765149999998</v>
      </c>
      <c r="Y5215" s="44">
        <v>74753.911447999999</v>
      </c>
      <c r="Z5215" s="44">
        <v>3640.7477509999999</v>
      </c>
      <c r="AA5215" s="44">
        <v>76.327624</v>
      </c>
      <c r="AB5215" s="44">
        <v>2.7093600000000002</v>
      </c>
      <c r="AC5215" s="44">
        <v>1.8375680000000001</v>
      </c>
      <c r="AD5215" s="44">
        <v>20722.792539999999</v>
      </c>
    </row>
    <row r="5216" spans="1:30" x14ac:dyDescent="0.25">
      <c r="A5216">
        <v>208227</v>
      </c>
      <c r="B5216" t="s">
        <v>515</v>
      </c>
      <c r="C5216" t="s">
        <v>521</v>
      </c>
      <c r="D5216" t="s">
        <v>531</v>
      </c>
      <c r="F5216" s="48" t="e">
        <f>VLOOKUP(A5216,'TAZ definitions'!$A$1:$E$1902,2,FALSE)</f>
        <v>#N/A</v>
      </c>
      <c r="G5216" s="48" t="e">
        <f>VLOOKUP(A5216,'TAZ definitions'!$A$1:$E$1902,4,FALSE)</f>
        <v>#N/A</v>
      </c>
      <c r="H5216" s="44">
        <v>281756</v>
      </c>
      <c r="I5216" s="44">
        <v>0</v>
      </c>
      <c r="J5216" s="44">
        <v>26191</v>
      </c>
      <c r="K5216" s="44">
        <v>0</v>
      </c>
      <c r="L5216" s="44">
        <v>0</v>
      </c>
      <c r="M5216" s="44">
        <v>0</v>
      </c>
      <c r="N5216" s="44">
        <v>0</v>
      </c>
      <c r="O5216" s="44">
        <v>0</v>
      </c>
      <c r="P5216" s="44">
        <v>0</v>
      </c>
      <c r="Q5216" s="44">
        <v>0</v>
      </c>
      <c r="R5216" s="44">
        <v>15.481859</v>
      </c>
      <c r="S5216" s="44">
        <v>15.393091999999999</v>
      </c>
      <c r="T5216" s="44">
        <v>281756</v>
      </c>
      <c r="U5216" s="44">
        <v>26191.001952999999</v>
      </c>
      <c r="V5216" s="44">
        <v>0</v>
      </c>
      <c r="W5216" s="44">
        <v>0</v>
      </c>
      <c r="X5216" s="44">
        <v>3772.7404040000001</v>
      </c>
      <c r="Y5216" s="44">
        <v>100189.994485</v>
      </c>
      <c r="Z5216" s="44">
        <v>2885.2355189999998</v>
      </c>
      <c r="AA5216" s="44">
        <v>82.414777999999998</v>
      </c>
      <c r="AB5216" s="44">
        <v>4.4321260000000002</v>
      </c>
      <c r="AC5216" s="44">
        <v>1.8895329999999999</v>
      </c>
      <c r="AD5216" s="44">
        <v>22028.448716999999</v>
      </c>
    </row>
    <row r="5217" spans="1:30" x14ac:dyDescent="0.25">
      <c r="A5217">
        <v>208228</v>
      </c>
      <c r="B5217" t="s">
        <v>515</v>
      </c>
      <c r="C5217" t="s">
        <v>521</v>
      </c>
      <c r="D5217" t="s">
        <v>531</v>
      </c>
      <c r="F5217" s="48" t="e">
        <f>VLOOKUP(A5217,'TAZ definitions'!$A$1:$E$1902,2,FALSE)</f>
        <v>#N/A</v>
      </c>
      <c r="G5217" s="48" t="e">
        <f>VLOOKUP(A5217,'TAZ definitions'!$A$1:$E$1902,4,FALSE)</f>
        <v>#N/A</v>
      </c>
      <c r="H5217" s="44">
        <v>276587</v>
      </c>
      <c r="I5217" s="44">
        <v>0</v>
      </c>
      <c r="J5217" s="44">
        <v>25087</v>
      </c>
      <c r="K5217" s="44">
        <v>0</v>
      </c>
      <c r="L5217" s="44">
        <v>0</v>
      </c>
      <c r="M5217" s="44">
        <v>0</v>
      </c>
      <c r="N5217" s="44">
        <v>0</v>
      </c>
      <c r="O5217" s="44">
        <v>0</v>
      </c>
      <c r="P5217" s="44">
        <v>0</v>
      </c>
      <c r="Q5217" s="44">
        <v>0</v>
      </c>
      <c r="R5217" s="44">
        <v>16.579567000000001</v>
      </c>
      <c r="S5217" s="44">
        <v>16.361462</v>
      </c>
      <c r="T5217" s="44">
        <v>276587</v>
      </c>
      <c r="U5217" s="44">
        <v>25087</v>
      </c>
      <c r="V5217" s="44">
        <v>0</v>
      </c>
      <c r="W5217" s="44">
        <v>0</v>
      </c>
      <c r="X5217" s="44">
        <v>15096.701268999999</v>
      </c>
      <c r="Y5217" s="44">
        <v>111379.803352</v>
      </c>
      <c r="Z5217" s="44">
        <v>3857.1835529999998</v>
      </c>
      <c r="AA5217" s="44">
        <v>94.991506999999999</v>
      </c>
      <c r="AB5217" s="44">
        <v>4.5683239999999996</v>
      </c>
      <c r="AC5217" s="44">
        <v>2.2877839999999998</v>
      </c>
      <c r="AD5217" s="44">
        <v>26670.466418</v>
      </c>
    </row>
    <row r="5218" spans="1:30" x14ac:dyDescent="0.25">
      <c r="A5218">
        <v>208229</v>
      </c>
      <c r="B5218" t="s">
        <v>515</v>
      </c>
      <c r="C5218" t="s">
        <v>521</v>
      </c>
      <c r="D5218" t="s">
        <v>531</v>
      </c>
      <c r="F5218" s="48" t="e">
        <f>VLOOKUP(A5218,'TAZ definitions'!$A$1:$E$1902,2,FALSE)</f>
        <v>#N/A</v>
      </c>
      <c r="G5218" s="48" t="e">
        <f>VLOOKUP(A5218,'TAZ definitions'!$A$1:$E$1902,4,FALSE)</f>
        <v>#N/A</v>
      </c>
      <c r="H5218" s="44">
        <v>293809</v>
      </c>
      <c r="I5218" s="44">
        <v>0</v>
      </c>
      <c r="J5218" s="44">
        <v>27344</v>
      </c>
      <c r="K5218" s="44">
        <v>0</v>
      </c>
      <c r="L5218" s="44">
        <v>0</v>
      </c>
      <c r="M5218" s="44">
        <v>0</v>
      </c>
      <c r="N5218" s="44">
        <v>0</v>
      </c>
      <c r="O5218" s="44">
        <v>0</v>
      </c>
      <c r="P5218" s="44">
        <v>0</v>
      </c>
      <c r="Q5218" s="44">
        <v>0</v>
      </c>
      <c r="R5218" s="44">
        <v>15.086188</v>
      </c>
      <c r="S5218" s="44">
        <v>15.075511000000001</v>
      </c>
      <c r="T5218" s="44">
        <v>293809</v>
      </c>
      <c r="U5218" s="44">
        <v>27344</v>
      </c>
      <c r="V5218" s="44">
        <v>0</v>
      </c>
      <c r="W5218" s="44">
        <v>0</v>
      </c>
      <c r="X5218" s="44">
        <v>124391.29095</v>
      </c>
      <c r="Y5218" s="44">
        <v>183820.587768</v>
      </c>
      <c r="Z5218" s="44">
        <v>5797.1180219999997</v>
      </c>
      <c r="AA5218" s="44">
        <v>154.10816</v>
      </c>
      <c r="AB5218" s="44">
        <v>7.4818619999999996</v>
      </c>
      <c r="AC5218" s="44">
        <v>3.6454710000000001</v>
      </c>
      <c r="AD5218" s="44">
        <v>42436.537100000001</v>
      </c>
    </row>
    <row r="5219" spans="1:30" x14ac:dyDescent="0.25">
      <c r="A5219">
        <v>208230</v>
      </c>
      <c r="B5219" t="s">
        <v>515</v>
      </c>
      <c r="C5219" t="s">
        <v>521</v>
      </c>
      <c r="D5219" t="s">
        <v>521</v>
      </c>
      <c r="F5219" s="48" t="e">
        <f>VLOOKUP(A5219,'TAZ definitions'!$A$1:$E$1902,2,FALSE)</f>
        <v>#N/A</v>
      </c>
      <c r="G5219" s="48" t="e">
        <f>VLOOKUP(A5219,'TAZ definitions'!$A$1:$E$1902,4,FALSE)</f>
        <v>#N/A</v>
      </c>
      <c r="H5219" s="44">
        <v>308805</v>
      </c>
      <c r="I5219" s="44">
        <v>0</v>
      </c>
      <c r="J5219" s="44">
        <v>29493</v>
      </c>
      <c r="K5219" s="44">
        <v>0</v>
      </c>
      <c r="L5219" s="44">
        <v>0</v>
      </c>
      <c r="M5219" s="44">
        <v>0</v>
      </c>
      <c r="N5219" s="44">
        <v>0</v>
      </c>
      <c r="O5219" s="44">
        <v>0</v>
      </c>
      <c r="P5219" s="44">
        <v>0</v>
      </c>
      <c r="Q5219" s="44">
        <v>0</v>
      </c>
      <c r="R5219" s="44">
        <v>14.739921000000001</v>
      </c>
      <c r="S5219" s="44">
        <v>14.676295</v>
      </c>
      <c r="T5219" s="44">
        <v>308805</v>
      </c>
      <c r="U5219" s="44">
        <v>29493</v>
      </c>
      <c r="V5219" s="44">
        <v>0</v>
      </c>
      <c r="W5219" s="44">
        <v>0</v>
      </c>
      <c r="X5219" s="44">
        <v>0</v>
      </c>
      <c r="Y5219" s="44">
        <v>0</v>
      </c>
      <c r="Z5219" s="44">
        <v>0</v>
      </c>
      <c r="AA5219" s="44">
        <v>0</v>
      </c>
      <c r="AB5219" s="44">
        <v>0</v>
      </c>
      <c r="AC5219" s="44">
        <v>0</v>
      </c>
      <c r="AD5219" s="44">
        <v>0</v>
      </c>
    </row>
    <row r="5220" spans="1:30" x14ac:dyDescent="0.25">
      <c r="A5220">
        <v>208231</v>
      </c>
      <c r="B5220" t="s">
        <v>515</v>
      </c>
      <c r="C5220" t="s">
        <v>521</v>
      </c>
      <c r="D5220" t="s">
        <v>521</v>
      </c>
      <c r="F5220" s="48" t="e">
        <f>VLOOKUP(A5220,'TAZ definitions'!$A$1:$E$1902,2,FALSE)</f>
        <v>#N/A</v>
      </c>
      <c r="G5220" s="48" t="e">
        <f>VLOOKUP(A5220,'TAZ definitions'!$A$1:$E$1902,4,FALSE)</f>
        <v>#N/A</v>
      </c>
      <c r="H5220" s="44">
        <v>312725</v>
      </c>
      <c r="I5220" s="44">
        <v>0</v>
      </c>
      <c r="J5220" s="44">
        <v>30270</v>
      </c>
      <c r="K5220" s="44">
        <v>0</v>
      </c>
      <c r="L5220" s="44">
        <v>0</v>
      </c>
      <c r="M5220" s="44">
        <v>0</v>
      </c>
      <c r="N5220" s="44">
        <v>0</v>
      </c>
      <c r="O5220" s="44">
        <v>0</v>
      </c>
      <c r="P5220" s="44">
        <v>0</v>
      </c>
      <c r="Q5220" s="44">
        <v>0</v>
      </c>
      <c r="R5220" s="44">
        <v>14.005086</v>
      </c>
      <c r="S5220" s="44">
        <v>13.962785</v>
      </c>
      <c r="T5220" s="44">
        <v>312725</v>
      </c>
      <c r="U5220" s="44">
        <v>30270</v>
      </c>
      <c r="V5220" s="44">
        <v>0</v>
      </c>
      <c r="W5220" s="44">
        <v>0</v>
      </c>
      <c r="X5220" s="44">
        <v>0</v>
      </c>
      <c r="Y5220" s="44">
        <v>123824.56146700001</v>
      </c>
      <c r="Z5220" s="44">
        <v>5133.0812059999998</v>
      </c>
      <c r="AA5220" s="44">
        <v>106.091087</v>
      </c>
      <c r="AB5220" s="44">
        <v>4.6213629999999997</v>
      </c>
      <c r="AC5220" s="44">
        <v>2.7159</v>
      </c>
      <c r="AD5220" s="44">
        <v>31639.535089000001</v>
      </c>
    </row>
    <row r="5221" spans="1:30" x14ac:dyDescent="0.25">
      <c r="A5221">
        <v>208232</v>
      </c>
      <c r="B5221" t="s">
        <v>515</v>
      </c>
      <c r="C5221" t="s">
        <v>521</v>
      </c>
      <c r="D5221" t="s">
        <v>521</v>
      </c>
      <c r="F5221" s="48" t="e">
        <f>VLOOKUP(A5221,'TAZ definitions'!$A$1:$E$1902,2,FALSE)</f>
        <v>#N/A</v>
      </c>
      <c r="G5221" s="48" t="e">
        <f>VLOOKUP(A5221,'TAZ definitions'!$A$1:$E$1902,4,FALSE)</f>
        <v>#N/A</v>
      </c>
      <c r="H5221" s="44">
        <v>322854</v>
      </c>
      <c r="I5221" s="44">
        <v>0</v>
      </c>
      <c r="J5221" s="44">
        <v>32411</v>
      </c>
      <c r="K5221" s="44">
        <v>0</v>
      </c>
      <c r="L5221" s="44">
        <v>0</v>
      </c>
      <c r="M5221" s="44">
        <v>0</v>
      </c>
      <c r="N5221" s="44">
        <v>0</v>
      </c>
      <c r="O5221" s="44">
        <v>0</v>
      </c>
      <c r="P5221" s="44">
        <v>0</v>
      </c>
      <c r="Q5221" s="44">
        <v>0</v>
      </c>
      <c r="R5221" s="44">
        <v>14.828403</v>
      </c>
      <c r="S5221" s="44">
        <v>14.908588999999999</v>
      </c>
      <c r="T5221" s="44">
        <v>322854</v>
      </c>
      <c r="U5221" s="44">
        <v>32410.998047000001</v>
      </c>
      <c r="V5221" s="44">
        <v>0</v>
      </c>
      <c r="W5221" s="44">
        <v>0</v>
      </c>
      <c r="X5221" s="44">
        <v>0</v>
      </c>
      <c r="Y5221" s="44">
        <v>120849.17058200001</v>
      </c>
      <c r="Z5221" s="44">
        <v>3364.5972790000001</v>
      </c>
      <c r="AA5221" s="44">
        <v>121.410488</v>
      </c>
      <c r="AB5221" s="44">
        <v>6.0518340000000004</v>
      </c>
      <c r="AC5221" s="44">
        <v>2.374336</v>
      </c>
      <c r="AD5221" s="44">
        <v>27880.298290999999</v>
      </c>
    </row>
    <row r="5222" spans="1:30" x14ac:dyDescent="0.25">
      <c r="A5222">
        <v>208233</v>
      </c>
      <c r="B5222" t="s">
        <v>515</v>
      </c>
      <c r="C5222" t="s">
        <v>521</v>
      </c>
      <c r="D5222" t="s">
        <v>521</v>
      </c>
      <c r="F5222" s="48" t="e">
        <f>VLOOKUP(A5222,'TAZ definitions'!$A$1:$E$1902,2,FALSE)</f>
        <v>#N/A</v>
      </c>
      <c r="G5222" s="48" t="e">
        <f>VLOOKUP(A5222,'TAZ definitions'!$A$1:$E$1902,4,FALSE)</f>
        <v>#N/A</v>
      </c>
      <c r="H5222" s="44">
        <v>286275</v>
      </c>
      <c r="I5222" s="44">
        <v>0</v>
      </c>
      <c r="J5222" s="44">
        <v>28494</v>
      </c>
      <c r="K5222" s="44">
        <v>0</v>
      </c>
      <c r="L5222" s="44">
        <v>0</v>
      </c>
      <c r="M5222" s="44">
        <v>0</v>
      </c>
      <c r="N5222" s="44">
        <v>0</v>
      </c>
      <c r="O5222" s="44">
        <v>0</v>
      </c>
      <c r="P5222" s="44">
        <v>0</v>
      </c>
      <c r="Q5222" s="44">
        <v>0</v>
      </c>
      <c r="R5222" s="44">
        <v>15.725954</v>
      </c>
      <c r="S5222" s="44">
        <v>15.672017</v>
      </c>
      <c r="T5222" s="44">
        <v>286275</v>
      </c>
      <c r="U5222" s="44">
        <v>28494</v>
      </c>
      <c r="V5222" s="44">
        <v>0</v>
      </c>
      <c r="W5222" s="44">
        <v>0</v>
      </c>
      <c r="X5222" s="44">
        <v>0</v>
      </c>
      <c r="Y5222" s="44">
        <v>20694.564446</v>
      </c>
      <c r="Z5222" s="44">
        <v>1037.787194</v>
      </c>
      <c r="AA5222" s="44">
        <v>21.755981999999999</v>
      </c>
      <c r="AB5222" s="44">
        <v>0.78786599999999996</v>
      </c>
      <c r="AC5222" s="44">
        <v>0.52174600000000004</v>
      </c>
      <c r="AD5222" s="44">
        <v>5897.0509389999997</v>
      </c>
    </row>
    <row r="5223" spans="1:30" x14ac:dyDescent="0.25">
      <c r="A5223">
        <v>208234</v>
      </c>
      <c r="B5223" t="s">
        <v>515</v>
      </c>
      <c r="C5223" t="s">
        <v>521</v>
      </c>
      <c r="D5223" t="s">
        <v>521</v>
      </c>
      <c r="F5223" s="48" t="e">
        <f>VLOOKUP(A5223,'TAZ definitions'!$A$1:$E$1902,2,FALSE)</f>
        <v>#N/A</v>
      </c>
      <c r="G5223" s="48" t="e">
        <f>VLOOKUP(A5223,'TAZ definitions'!$A$1:$E$1902,4,FALSE)</f>
        <v>#N/A</v>
      </c>
      <c r="H5223" s="44">
        <v>313642</v>
      </c>
      <c r="I5223" s="44">
        <v>0</v>
      </c>
      <c r="J5223" s="44">
        <v>31704</v>
      </c>
      <c r="K5223" s="44">
        <v>0</v>
      </c>
      <c r="L5223" s="44">
        <v>0</v>
      </c>
      <c r="M5223" s="44">
        <v>0</v>
      </c>
      <c r="N5223" s="44">
        <v>0</v>
      </c>
      <c r="O5223" s="44">
        <v>0</v>
      </c>
      <c r="P5223" s="44">
        <v>0</v>
      </c>
      <c r="Q5223" s="44">
        <v>0</v>
      </c>
      <c r="R5223" s="44">
        <v>14.247731</v>
      </c>
      <c r="S5223" s="44">
        <v>14.389447000000001</v>
      </c>
      <c r="T5223" s="44">
        <v>313642</v>
      </c>
      <c r="U5223" s="44">
        <v>31703.998047000001</v>
      </c>
      <c r="V5223" s="44">
        <v>0</v>
      </c>
      <c r="W5223" s="44">
        <v>0</v>
      </c>
      <c r="X5223" s="44">
        <v>32863.031421</v>
      </c>
      <c r="Y5223" s="44">
        <v>175919.81461100001</v>
      </c>
      <c r="Z5223" s="44">
        <v>6564.4190719999997</v>
      </c>
      <c r="AA5223" s="44">
        <v>180.08195900000001</v>
      </c>
      <c r="AB5223" s="44">
        <v>7.9531729999999996</v>
      </c>
      <c r="AC5223" s="44">
        <v>3.9031729999999998</v>
      </c>
      <c r="AD5223" s="44">
        <v>44822.632551000002</v>
      </c>
    </row>
    <row r="5224" spans="1:30" x14ac:dyDescent="0.25">
      <c r="A5224">
        <v>208235</v>
      </c>
      <c r="B5224" t="s">
        <v>515</v>
      </c>
      <c r="C5224" t="s">
        <v>521</v>
      </c>
      <c r="D5224" t="s">
        <v>521</v>
      </c>
      <c r="F5224" s="48" t="e">
        <f>VLOOKUP(A5224,'TAZ definitions'!$A$1:$E$1902,2,FALSE)</f>
        <v>#N/A</v>
      </c>
      <c r="G5224" s="48" t="e">
        <f>VLOOKUP(A5224,'TAZ definitions'!$A$1:$E$1902,4,FALSE)</f>
        <v>#N/A</v>
      </c>
      <c r="H5224" s="44">
        <v>274934</v>
      </c>
      <c r="I5224" s="44">
        <v>0</v>
      </c>
      <c r="J5224" s="44">
        <v>25769</v>
      </c>
      <c r="K5224" s="44">
        <v>0</v>
      </c>
      <c r="L5224" s="44">
        <v>0</v>
      </c>
      <c r="M5224" s="44">
        <v>0</v>
      </c>
      <c r="N5224" s="44">
        <v>0</v>
      </c>
      <c r="O5224" s="44">
        <v>0</v>
      </c>
      <c r="P5224" s="44">
        <v>0</v>
      </c>
      <c r="Q5224" s="44">
        <v>0</v>
      </c>
      <c r="R5224" s="44">
        <v>17.745539000000001</v>
      </c>
      <c r="S5224" s="44">
        <v>17.643473</v>
      </c>
      <c r="T5224" s="44">
        <v>274934</v>
      </c>
      <c r="U5224" s="44">
        <v>25769.001952999999</v>
      </c>
      <c r="V5224" s="44">
        <v>0</v>
      </c>
      <c r="W5224" s="44">
        <v>0</v>
      </c>
      <c r="X5224" s="44">
        <v>112.28714600000001</v>
      </c>
      <c r="Y5224" s="44">
        <v>3675.6777229999998</v>
      </c>
      <c r="Z5224" s="44">
        <v>166.38170099999999</v>
      </c>
      <c r="AA5224" s="44">
        <v>3.6586509999999999</v>
      </c>
      <c r="AB5224" s="44">
        <v>0.150676</v>
      </c>
      <c r="AC5224" s="44">
        <v>8.7417999999999996E-2</v>
      </c>
      <c r="AD5224" s="44">
        <v>1002.441545</v>
      </c>
    </row>
    <row r="5225" spans="1:30" x14ac:dyDescent="0.25">
      <c r="A5225">
        <v>208236</v>
      </c>
      <c r="B5225" t="s">
        <v>515</v>
      </c>
      <c r="C5225" t="s">
        <v>521</v>
      </c>
      <c r="D5225" t="s">
        <v>531</v>
      </c>
      <c r="F5225" s="48" t="e">
        <f>VLOOKUP(A5225,'TAZ definitions'!$A$1:$E$1902,2,FALSE)</f>
        <v>#N/A</v>
      </c>
      <c r="G5225" s="48" t="e">
        <f>VLOOKUP(A5225,'TAZ definitions'!$A$1:$E$1902,4,FALSE)</f>
        <v>#N/A</v>
      </c>
      <c r="H5225" s="44">
        <v>269512</v>
      </c>
      <c r="I5225" s="44">
        <v>0</v>
      </c>
      <c r="J5225" s="44">
        <v>24836</v>
      </c>
      <c r="K5225" s="44">
        <v>0</v>
      </c>
      <c r="L5225" s="44">
        <v>0</v>
      </c>
      <c r="M5225" s="44">
        <v>0</v>
      </c>
      <c r="N5225" s="44">
        <v>0</v>
      </c>
      <c r="O5225" s="44">
        <v>0</v>
      </c>
      <c r="P5225" s="44">
        <v>0</v>
      </c>
      <c r="Q5225" s="44">
        <v>0</v>
      </c>
      <c r="R5225" s="44">
        <v>15.590725000000001</v>
      </c>
      <c r="S5225" s="44">
        <v>15.639395</v>
      </c>
      <c r="T5225" s="44">
        <v>269512</v>
      </c>
      <c r="U5225" s="44">
        <v>24836.001952999999</v>
      </c>
      <c r="V5225" s="44">
        <v>0</v>
      </c>
      <c r="W5225" s="44">
        <v>0</v>
      </c>
      <c r="X5225" s="44">
        <v>0</v>
      </c>
      <c r="Y5225" s="44">
        <v>63036.799658000004</v>
      </c>
      <c r="Z5225" s="44">
        <v>2548.1438250000001</v>
      </c>
      <c r="AA5225" s="44">
        <v>55.616360999999998</v>
      </c>
      <c r="AB5225" s="44">
        <v>2.4718740000000001</v>
      </c>
      <c r="AC5225" s="44">
        <v>1.387081</v>
      </c>
      <c r="AD5225" s="44">
        <v>16096.867679000001</v>
      </c>
    </row>
    <row r="5226" spans="1:30" x14ac:dyDescent="0.25">
      <c r="A5226">
        <v>208237</v>
      </c>
      <c r="B5226" t="s">
        <v>515</v>
      </c>
      <c r="C5226" t="s">
        <v>521</v>
      </c>
      <c r="D5226" t="s">
        <v>521</v>
      </c>
      <c r="F5226" s="48" t="e">
        <f>VLOOKUP(A5226,'TAZ definitions'!$A$1:$E$1902,2,FALSE)</f>
        <v>#N/A</v>
      </c>
      <c r="G5226" s="48" t="e">
        <f>VLOOKUP(A5226,'TAZ definitions'!$A$1:$E$1902,4,FALSE)</f>
        <v>#N/A</v>
      </c>
      <c r="H5226" s="44">
        <v>291332</v>
      </c>
      <c r="I5226" s="44">
        <v>0</v>
      </c>
      <c r="J5226" s="44">
        <v>28318</v>
      </c>
      <c r="K5226" s="44">
        <v>0</v>
      </c>
      <c r="L5226" s="44">
        <v>0</v>
      </c>
      <c r="M5226" s="44">
        <v>0</v>
      </c>
      <c r="N5226" s="44">
        <v>0</v>
      </c>
      <c r="O5226" s="44">
        <v>0</v>
      </c>
      <c r="P5226" s="44">
        <v>0</v>
      </c>
      <c r="Q5226" s="44">
        <v>0</v>
      </c>
      <c r="R5226" s="44">
        <v>15.512541000000001</v>
      </c>
      <c r="S5226" s="44">
        <v>15.460326</v>
      </c>
      <c r="T5226" s="44">
        <v>291332</v>
      </c>
      <c r="U5226" s="44">
        <v>28318</v>
      </c>
      <c r="V5226" s="44">
        <v>0</v>
      </c>
      <c r="W5226" s="44">
        <v>0</v>
      </c>
      <c r="X5226" s="44">
        <v>18553.994006000001</v>
      </c>
      <c r="Y5226" s="44">
        <v>112482.77577599999</v>
      </c>
      <c r="Z5226" s="44">
        <v>3808.9287169999998</v>
      </c>
      <c r="AA5226" s="44">
        <v>97.845367999999993</v>
      </c>
      <c r="AB5226" s="44">
        <v>4.5877879999999998</v>
      </c>
      <c r="AC5226" s="44">
        <v>2.3019189999999998</v>
      </c>
      <c r="AD5226" s="44">
        <v>26577.639595000001</v>
      </c>
    </row>
    <row r="5227" spans="1:30" x14ac:dyDescent="0.25">
      <c r="A5227">
        <v>208238</v>
      </c>
      <c r="B5227" t="s">
        <v>515</v>
      </c>
      <c r="C5227" t="s">
        <v>521</v>
      </c>
      <c r="D5227" t="s">
        <v>521</v>
      </c>
      <c r="F5227" s="48" t="e">
        <f>VLOOKUP(A5227,'TAZ definitions'!$A$1:$E$1902,2,FALSE)</f>
        <v>#N/A</v>
      </c>
      <c r="G5227" s="48" t="e">
        <f>VLOOKUP(A5227,'TAZ definitions'!$A$1:$E$1902,4,FALSE)</f>
        <v>#N/A</v>
      </c>
      <c r="H5227" s="44">
        <v>295582</v>
      </c>
      <c r="I5227" s="44">
        <v>0</v>
      </c>
      <c r="J5227" s="44">
        <v>28051</v>
      </c>
      <c r="K5227" s="44">
        <v>0</v>
      </c>
      <c r="L5227" s="44">
        <v>0</v>
      </c>
      <c r="M5227" s="44">
        <v>0</v>
      </c>
      <c r="N5227" s="44">
        <v>0</v>
      </c>
      <c r="O5227" s="44">
        <v>0</v>
      </c>
      <c r="P5227" s="44">
        <v>0</v>
      </c>
      <c r="Q5227" s="44">
        <v>0</v>
      </c>
      <c r="R5227" s="44">
        <v>15.258637</v>
      </c>
      <c r="S5227" s="44">
        <v>15.187030999999999</v>
      </c>
      <c r="T5227" s="44">
        <v>295582</v>
      </c>
      <c r="U5227" s="44">
        <v>28051</v>
      </c>
      <c r="V5227" s="44">
        <v>0</v>
      </c>
      <c r="W5227" s="44">
        <v>0</v>
      </c>
      <c r="X5227" s="44">
        <v>0</v>
      </c>
      <c r="Y5227" s="44">
        <v>14158.064990000001</v>
      </c>
      <c r="Z5227" s="44">
        <v>690.39205200000004</v>
      </c>
      <c r="AA5227" s="44">
        <v>14.662979999999999</v>
      </c>
      <c r="AB5227" s="44">
        <v>0.51838799999999996</v>
      </c>
      <c r="AC5227" s="44">
        <v>0.35115400000000002</v>
      </c>
      <c r="AD5227" s="44">
        <v>3962.622484</v>
      </c>
    </row>
    <row r="5228" spans="1:30" x14ac:dyDescent="0.25">
      <c r="A5228">
        <v>208239</v>
      </c>
      <c r="B5228" t="s">
        <v>515</v>
      </c>
      <c r="C5228" t="s">
        <v>521</v>
      </c>
      <c r="D5228" t="s">
        <v>521</v>
      </c>
      <c r="F5228" s="48" t="e">
        <f>VLOOKUP(A5228,'TAZ definitions'!$A$1:$E$1902,2,FALSE)</f>
        <v>#N/A</v>
      </c>
      <c r="G5228" s="48" t="e">
        <f>VLOOKUP(A5228,'TAZ definitions'!$A$1:$E$1902,4,FALSE)</f>
        <v>#N/A</v>
      </c>
      <c r="H5228" s="44">
        <v>307682</v>
      </c>
      <c r="I5228" s="44">
        <v>0</v>
      </c>
      <c r="J5228" s="44">
        <v>28762</v>
      </c>
      <c r="K5228" s="44">
        <v>0</v>
      </c>
      <c r="L5228" s="44">
        <v>0</v>
      </c>
      <c r="M5228" s="44">
        <v>0</v>
      </c>
      <c r="N5228" s="44">
        <v>0</v>
      </c>
      <c r="O5228" s="44">
        <v>0</v>
      </c>
      <c r="P5228" s="44">
        <v>0</v>
      </c>
      <c r="Q5228" s="44">
        <v>0</v>
      </c>
      <c r="R5228" s="44">
        <v>14.969669</v>
      </c>
      <c r="S5228" s="44">
        <v>14.952976</v>
      </c>
      <c r="T5228" s="44">
        <v>307682</v>
      </c>
      <c r="U5228" s="44">
        <v>28762</v>
      </c>
      <c r="V5228" s="44">
        <v>0</v>
      </c>
      <c r="W5228" s="44">
        <v>0</v>
      </c>
      <c r="X5228" s="44">
        <v>0</v>
      </c>
      <c r="Y5228" s="44">
        <v>46860.204581999998</v>
      </c>
      <c r="Z5228" s="44">
        <v>2115.5059030000002</v>
      </c>
      <c r="AA5228" s="44">
        <v>45.000416000000001</v>
      </c>
      <c r="AB5228" s="44">
        <v>1.6783939999999999</v>
      </c>
      <c r="AC5228" s="44">
        <v>1.1013299999999999</v>
      </c>
      <c r="AD5228" s="44">
        <v>12540.055165</v>
      </c>
    </row>
    <row r="5229" spans="1:30" x14ac:dyDescent="0.25">
      <c r="A5229">
        <v>208240</v>
      </c>
      <c r="B5229" t="s">
        <v>515</v>
      </c>
      <c r="C5229" t="s">
        <v>521</v>
      </c>
      <c r="D5229" t="s">
        <v>531</v>
      </c>
      <c r="F5229" s="48" t="e">
        <f>VLOOKUP(A5229,'TAZ definitions'!$A$1:$E$1902,2,FALSE)</f>
        <v>#N/A</v>
      </c>
      <c r="G5229" s="48" t="e">
        <f>VLOOKUP(A5229,'TAZ definitions'!$A$1:$E$1902,4,FALSE)</f>
        <v>#N/A</v>
      </c>
      <c r="H5229" s="44">
        <v>281893</v>
      </c>
      <c r="I5229" s="44">
        <v>0</v>
      </c>
      <c r="J5229" s="44">
        <v>25885</v>
      </c>
      <c r="K5229" s="44">
        <v>0</v>
      </c>
      <c r="L5229" s="44">
        <v>0</v>
      </c>
      <c r="M5229" s="44">
        <v>0</v>
      </c>
      <c r="N5229" s="44">
        <v>0</v>
      </c>
      <c r="O5229" s="44">
        <v>0</v>
      </c>
      <c r="P5229" s="44">
        <v>0</v>
      </c>
      <c r="Q5229" s="44">
        <v>0</v>
      </c>
      <c r="R5229" s="44">
        <v>15.840572999999999</v>
      </c>
      <c r="S5229" s="44">
        <v>15.768779</v>
      </c>
      <c r="T5229" s="44">
        <v>281893</v>
      </c>
      <c r="U5229" s="44">
        <v>25885</v>
      </c>
      <c r="V5229" s="44">
        <v>0</v>
      </c>
      <c r="W5229" s="44">
        <v>0</v>
      </c>
      <c r="X5229" s="44">
        <v>0</v>
      </c>
      <c r="Y5229" s="44">
        <v>3349.5043639999999</v>
      </c>
      <c r="Z5229" s="44">
        <v>168.18409500000001</v>
      </c>
      <c r="AA5229" s="44">
        <v>3.4824570000000001</v>
      </c>
      <c r="AB5229" s="44">
        <v>0.134241</v>
      </c>
      <c r="AC5229" s="44">
        <v>8.4347000000000005E-2</v>
      </c>
      <c r="AD5229" s="44">
        <v>961.24287400000003</v>
      </c>
    </row>
    <row r="5230" spans="1:30" x14ac:dyDescent="0.25">
      <c r="A5230">
        <v>208241</v>
      </c>
      <c r="B5230" t="s">
        <v>515</v>
      </c>
      <c r="C5230" t="s">
        <v>521</v>
      </c>
      <c r="D5230" t="s">
        <v>531</v>
      </c>
      <c r="F5230" s="48" t="e">
        <f>VLOOKUP(A5230,'TAZ definitions'!$A$1:$E$1902,2,FALSE)</f>
        <v>#N/A</v>
      </c>
      <c r="G5230" s="48" t="e">
        <f>VLOOKUP(A5230,'TAZ definitions'!$A$1:$E$1902,4,FALSE)</f>
        <v>#N/A</v>
      </c>
      <c r="H5230" s="44">
        <v>265802</v>
      </c>
      <c r="I5230" s="44">
        <v>0</v>
      </c>
      <c r="J5230" s="44">
        <v>24693</v>
      </c>
      <c r="K5230" s="44">
        <v>0</v>
      </c>
      <c r="L5230" s="44">
        <v>0</v>
      </c>
      <c r="M5230" s="44">
        <v>0</v>
      </c>
      <c r="N5230" s="44">
        <v>0</v>
      </c>
      <c r="O5230" s="44">
        <v>0</v>
      </c>
      <c r="P5230" s="44">
        <v>0</v>
      </c>
      <c r="Q5230" s="44">
        <v>0</v>
      </c>
      <c r="R5230" s="44">
        <v>15.926247999999999</v>
      </c>
      <c r="S5230" s="44">
        <v>15.794917</v>
      </c>
      <c r="T5230" s="44">
        <v>265802</v>
      </c>
      <c r="U5230" s="44">
        <v>24693</v>
      </c>
      <c r="V5230" s="44">
        <v>0</v>
      </c>
      <c r="W5230" s="44">
        <v>0</v>
      </c>
      <c r="X5230" s="44">
        <v>0</v>
      </c>
      <c r="Y5230" s="44">
        <v>25169.608321</v>
      </c>
      <c r="Z5230" s="44">
        <v>964.42597999999998</v>
      </c>
      <c r="AA5230" s="44">
        <v>22.005381</v>
      </c>
      <c r="AB5230" s="44">
        <v>0.976433</v>
      </c>
      <c r="AC5230" s="44">
        <v>0.54293199999999997</v>
      </c>
      <c r="AD5230" s="44">
        <v>6297.9863070000001</v>
      </c>
    </row>
    <row r="5231" spans="1:30" x14ac:dyDescent="0.25">
      <c r="A5231">
        <v>208242</v>
      </c>
      <c r="B5231" t="s">
        <v>515</v>
      </c>
      <c r="C5231" t="s">
        <v>521</v>
      </c>
      <c r="D5231" t="s">
        <v>531</v>
      </c>
      <c r="F5231" s="48" t="e">
        <f>VLOOKUP(A5231,'TAZ definitions'!$A$1:$E$1902,2,FALSE)</f>
        <v>#N/A</v>
      </c>
      <c r="G5231" s="48" t="e">
        <f>VLOOKUP(A5231,'TAZ definitions'!$A$1:$E$1902,4,FALSE)</f>
        <v>#N/A</v>
      </c>
      <c r="H5231" s="44">
        <v>274734</v>
      </c>
      <c r="I5231" s="44">
        <v>0</v>
      </c>
      <c r="J5231" s="44">
        <v>24602</v>
      </c>
      <c r="K5231" s="44">
        <v>0</v>
      </c>
      <c r="L5231" s="44">
        <v>0</v>
      </c>
      <c r="M5231" s="44">
        <v>0</v>
      </c>
      <c r="N5231" s="44">
        <v>0</v>
      </c>
      <c r="O5231" s="44">
        <v>0</v>
      </c>
      <c r="P5231" s="44">
        <v>0</v>
      </c>
      <c r="Q5231" s="44">
        <v>0</v>
      </c>
      <c r="R5231" s="44">
        <v>15.85671</v>
      </c>
      <c r="S5231" s="44">
        <v>15.810551</v>
      </c>
      <c r="T5231" s="44">
        <v>274734</v>
      </c>
      <c r="U5231" s="44">
        <v>24602</v>
      </c>
      <c r="V5231" s="44">
        <v>0</v>
      </c>
      <c r="W5231" s="44">
        <v>0</v>
      </c>
      <c r="X5231" s="44">
        <v>0</v>
      </c>
      <c r="Y5231" s="44">
        <v>4274.6932870000001</v>
      </c>
      <c r="Z5231" s="44">
        <v>214.060687</v>
      </c>
      <c r="AA5231" s="44">
        <v>4.4469909999999997</v>
      </c>
      <c r="AB5231" s="44">
        <v>0.172515</v>
      </c>
      <c r="AC5231" s="44">
        <v>0.107637</v>
      </c>
      <c r="AD5231" s="44">
        <v>1228.6645550000001</v>
      </c>
    </row>
    <row r="5232" spans="1:30" x14ac:dyDescent="0.25">
      <c r="A5232">
        <v>208243</v>
      </c>
      <c r="B5232" t="s">
        <v>515</v>
      </c>
      <c r="C5232" t="s">
        <v>521</v>
      </c>
      <c r="D5232" t="s">
        <v>531</v>
      </c>
      <c r="F5232" s="48" t="e">
        <f>VLOOKUP(A5232,'TAZ definitions'!$A$1:$E$1902,2,FALSE)</f>
        <v>#N/A</v>
      </c>
      <c r="G5232" s="48" t="e">
        <f>VLOOKUP(A5232,'TAZ definitions'!$A$1:$E$1902,4,FALSE)</f>
        <v>#N/A</v>
      </c>
      <c r="H5232" s="44">
        <v>267503</v>
      </c>
      <c r="I5232" s="44">
        <v>0</v>
      </c>
      <c r="J5232" s="44">
        <v>24229</v>
      </c>
      <c r="K5232" s="44">
        <v>0</v>
      </c>
      <c r="L5232" s="44">
        <v>0</v>
      </c>
      <c r="M5232" s="44">
        <v>0</v>
      </c>
      <c r="N5232" s="44">
        <v>0</v>
      </c>
      <c r="O5232" s="44">
        <v>0</v>
      </c>
      <c r="P5232" s="44">
        <v>0</v>
      </c>
      <c r="Q5232" s="44">
        <v>0</v>
      </c>
      <c r="R5232" s="44">
        <v>15.060382000000001</v>
      </c>
      <c r="S5232" s="44">
        <v>15.073423999999999</v>
      </c>
      <c r="T5232" s="44">
        <v>267503</v>
      </c>
      <c r="U5232" s="44">
        <v>24229</v>
      </c>
      <c r="V5232" s="44">
        <v>0</v>
      </c>
      <c r="W5232" s="44">
        <v>0</v>
      </c>
      <c r="X5232" s="44">
        <v>0</v>
      </c>
      <c r="Y5232" s="44">
        <v>0</v>
      </c>
      <c r="Z5232" s="44">
        <v>0</v>
      </c>
      <c r="AA5232" s="44">
        <v>0</v>
      </c>
      <c r="AB5232" s="44">
        <v>0</v>
      </c>
      <c r="AC5232" s="44">
        <v>0</v>
      </c>
      <c r="AD5232" s="44">
        <v>0</v>
      </c>
    </row>
    <row r="5233" spans="1:30" x14ac:dyDescent="0.25">
      <c r="A5233">
        <v>208244</v>
      </c>
      <c r="B5233" t="s">
        <v>515</v>
      </c>
      <c r="C5233" t="s">
        <v>521</v>
      </c>
      <c r="D5233" t="s">
        <v>528</v>
      </c>
      <c r="F5233" s="48" t="e">
        <f>VLOOKUP(A5233,'TAZ definitions'!$A$1:$E$1902,2,FALSE)</f>
        <v>#N/A</v>
      </c>
      <c r="G5233" s="48" t="e">
        <f>VLOOKUP(A5233,'TAZ definitions'!$A$1:$E$1902,4,FALSE)</f>
        <v>#N/A</v>
      </c>
      <c r="H5233" s="44">
        <v>297284</v>
      </c>
      <c r="I5233" s="44">
        <v>0</v>
      </c>
      <c r="J5233" s="44">
        <v>29171</v>
      </c>
      <c r="K5233" s="44">
        <v>0</v>
      </c>
      <c r="L5233" s="44">
        <v>0</v>
      </c>
      <c r="M5233" s="44">
        <v>0</v>
      </c>
      <c r="N5233" s="44">
        <v>0</v>
      </c>
      <c r="O5233" s="44">
        <v>0</v>
      </c>
      <c r="P5233" s="44">
        <v>0</v>
      </c>
      <c r="Q5233" s="44">
        <v>0</v>
      </c>
      <c r="R5233" s="44">
        <v>15.641457000000001</v>
      </c>
      <c r="S5233" s="44">
        <v>15.749378999999999</v>
      </c>
      <c r="T5233" s="44">
        <v>297284</v>
      </c>
      <c r="U5233" s="44">
        <v>29171</v>
      </c>
      <c r="V5233" s="44">
        <v>0</v>
      </c>
      <c r="W5233" s="44">
        <v>0</v>
      </c>
      <c r="X5233" s="44">
        <v>0</v>
      </c>
      <c r="Y5233" s="44">
        <v>2834.7332889999998</v>
      </c>
      <c r="Z5233" s="44">
        <v>116.322412</v>
      </c>
      <c r="AA5233" s="44">
        <v>2.1891669999999999</v>
      </c>
      <c r="AB5233" s="44">
        <v>0.10717699999999999</v>
      </c>
      <c r="AC5233" s="44">
        <v>5.9906000000000001E-2</v>
      </c>
      <c r="AD5233" s="44">
        <v>707.89480600000002</v>
      </c>
    </row>
    <row r="5234" spans="1:30" x14ac:dyDescent="0.25">
      <c r="A5234">
        <v>208245</v>
      </c>
      <c r="B5234" t="s">
        <v>515</v>
      </c>
      <c r="C5234" t="s">
        <v>521</v>
      </c>
      <c r="D5234" t="s">
        <v>531</v>
      </c>
      <c r="F5234" s="48" t="e">
        <f>VLOOKUP(A5234,'TAZ definitions'!$A$1:$E$1902,2,FALSE)</f>
        <v>#N/A</v>
      </c>
      <c r="G5234" s="48" t="e">
        <f>VLOOKUP(A5234,'TAZ definitions'!$A$1:$E$1902,4,FALSE)</f>
        <v>#N/A</v>
      </c>
      <c r="H5234" s="44">
        <v>295744</v>
      </c>
      <c r="I5234" s="44">
        <v>0</v>
      </c>
      <c r="J5234" s="44">
        <v>28074</v>
      </c>
      <c r="K5234" s="44">
        <v>0</v>
      </c>
      <c r="L5234" s="44">
        <v>0</v>
      </c>
      <c r="M5234" s="44">
        <v>0</v>
      </c>
      <c r="N5234" s="44">
        <v>0</v>
      </c>
      <c r="O5234" s="44">
        <v>0</v>
      </c>
      <c r="P5234" s="44">
        <v>0</v>
      </c>
      <c r="Q5234" s="44">
        <v>0</v>
      </c>
      <c r="R5234" s="44">
        <v>16.511334999999999</v>
      </c>
      <c r="S5234" s="44">
        <v>16.377110999999999</v>
      </c>
      <c r="T5234" s="44">
        <v>295744</v>
      </c>
      <c r="U5234" s="44">
        <v>28074</v>
      </c>
      <c r="V5234" s="44">
        <v>0</v>
      </c>
      <c r="W5234" s="44">
        <v>0</v>
      </c>
      <c r="X5234" s="44">
        <v>0</v>
      </c>
      <c r="Y5234" s="44">
        <v>75790.678134000002</v>
      </c>
      <c r="Z5234" s="44">
        <v>1960.246048</v>
      </c>
      <c r="AA5234" s="44">
        <v>60.168126000000001</v>
      </c>
      <c r="AB5234" s="44">
        <v>3.3681890000000001</v>
      </c>
      <c r="AC5234" s="44">
        <v>1.364457</v>
      </c>
      <c r="AD5234" s="44">
        <v>15981.401053</v>
      </c>
    </row>
    <row r="5235" spans="1:30" x14ac:dyDescent="0.25">
      <c r="A5235">
        <v>208246</v>
      </c>
      <c r="B5235" t="s">
        <v>515</v>
      </c>
      <c r="C5235" t="s">
        <v>521</v>
      </c>
      <c r="D5235" t="s">
        <v>531</v>
      </c>
      <c r="F5235" s="48" t="e">
        <f>VLOOKUP(A5235,'TAZ definitions'!$A$1:$E$1902,2,FALSE)</f>
        <v>#N/A</v>
      </c>
      <c r="G5235" s="48" t="e">
        <f>VLOOKUP(A5235,'TAZ definitions'!$A$1:$E$1902,4,FALSE)</f>
        <v>#N/A</v>
      </c>
      <c r="H5235" s="44">
        <v>287361</v>
      </c>
      <c r="I5235" s="44">
        <v>0</v>
      </c>
      <c r="J5235" s="44">
        <v>26619</v>
      </c>
      <c r="K5235" s="44">
        <v>0</v>
      </c>
      <c r="L5235" s="44">
        <v>0</v>
      </c>
      <c r="M5235" s="44">
        <v>0</v>
      </c>
      <c r="N5235" s="44">
        <v>0</v>
      </c>
      <c r="O5235" s="44">
        <v>0</v>
      </c>
      <c r="P5235" s="44">
        <v>0</v>
      </c>
      <c r="Q5235" s="44">
        <v>0</v>
      </c>
      <c r="R5235" s="44">
        <v>16.553425000000001</v>
      </c>
      <c r="S5235" s="44">
        <v>16.528461</v>
      </c>
      <c r="T5235" s="44">
        <v>287361</v>
      </c>
      <c r="U5235" s="44">
        <v>26619</v>
      </c>
      <c r="V5235" s="44">
        <v>0</v>
      </c>
      <c r="W5235" s="44">
        <v>0</v>
      </c>
      <c r="X5235" s="44">
        <v>23567.641963999999</v>
      </c>
      <c r="Y5235" s="44">
        <v>67446.588764</v>
      </c>
      <c r="Z5235" s="44">
        <v>2132.5427140000002</v>
      </c>
      <c r="AA5235" s="44">
        <v>56.123550000000002</v>
      </c>
      <c r="AB5235" s="44">
        <v>2.7151350000000001</v>
      </c>
      <c r="AC5235" s="44">
        <v>1.327364</v>
      </c>
      <c r="AD5235" s="44">
        <v>15389.718434</v>
      </c>
    </row>
    <row r="5236" spans="1:30" x14ac:dyDescent="0.25">
      <c r="A5236">
        <v>208247</v>
      </c>
      <c r="B5236" t="s">
        <v>515</v>
      </c>
      <c r="C5236" t="s">
        <v>521</v>
      </c>
      <c r="D5236" t="s">
        <v>531</v>
      </c>
      <c r="F5236" s="48" t="e">
        <f>VLOOKUP(A5236,'TAZ definitions'!$A$1:$E$1902,2,FALSE)</f>
        <v>#N/A</v>
      </c>
      <c r="G5236" s="48" t="e">
        <f>VLOOKUP(A5236,'TAZ definitions'!$A$1:$E$1902,4,FALSE)</f>
        <v>#N/A</v>
      </c>
      <c r="H5236" s="44">
        <v>266777</v>
      </c>
      <c r="I5236" s="44">
        <v>0</v>
      </c>
      <c r="J5236" s="44">
        <v>23619</v>
      </c>
      <c r="K5236" s="44">
        <v>0</v>
      </c>
      <c r="L5236" s="44">
        <v>0</v>
      </c>
      <c r="M5236" s="44">
        <v>0</v>
      </c>
      <c r="N5236" s="44">
        <v>0</v>
      </c>
      <c r="O5236" s="44">
        <v>0</v>
      </c>
      <c r="P5236" s="44">
        <v>0</v>
      </c>
      <c r="Q5236" s="44">
        <v>0</v>
      </c>
      <c r="R5236" s="44">
        <v>16.207235000000001</v>
      </c>
      <c r="S5236" s="44">
        <v>16.115002</v>
      </c>
      <c r="T5236" s="44">
        <v>266777</v>
      </c>
      <c r="U5236" s="44">
        <v>23619</v>
      </c>
      <c r="V5236" s="44">
        <v>0</v>
      </c>
      <c r="W5236" s="44">
        <v>0</v>
      </c>
      <c r="X5236" s="44">
        <v>0</v>
      </c>
      <c r="Y5236" s="44">
        <v>6739.7779620000001</v>
      </c>
      <c r="Z5236" s="44">
        <v>216.562838</v>
      </c>
      <c r="AA5236" s="44">
        <v>5.7915260000000002</v>
      </c>
      <c r="AB5236" s="44">
        <v>0.28786</v>
      </c>
      <c r="AC5236" s="44">
        <v>0.13383700000000001</v>
      </c>
      <c r="AD5236" s="44">
        <v>1547.122161</v>
      </c>
    </row>
    <row r="5237" spans="1:30" x14ac:dyDescent="0.25">
      <c r="A5237">
        <v>208248</v>
      </c>
      <c r="B5237" t="s">
        <v>515</v>
      </c>
      <c r="C5237" t="s">
        <v>521</v>
      </c>
      <c r="D5237" t="s">
        <v>531</v>
      </c>
      <c r="F5237" s="48" t="e">
        <f>VLOOKUP(A5237,'TAZ definitions'!$A$1:$E$1902,2,FALSE)</f>
        <v>#N/A</v>
      </c>
      <c r="G5237" s="48" t="e">
        <f>VLOOKUP(A5237,'TAZ definitions'!$A$1:$E$1902,4,FALSE)</f>
        <v>#N/A</v>
      </c>
      <c r="H5237" s="44">
        <v>283156</v>
      </c>
      <c r="I5237" s="44">
        <v>0</v>
      </c>
      <c r="J5237" s="44">
        <v>26415</v>
      </c>
      <c r="K5237" s="44">
        <v>0</v>
      </c>
      <c r="L5237" s="44">
        <v>0</v>
      </c>
      <c r="M5237" s="44">
        <v>0</v>
      </c>
      <c r="N5237" s="44">
        <v>0</v>
      </c>
      <c r="O5237" s="44">
        <v>0</v>
      </c>
      <c r="P5237" s="44">
        <v>0</v>
      </c>
      <c r="Q5237" s="44">
        <v>0</v>
      </c>
      <c r="R5237" s="44">
        <v>15.731344999999999</v>
      </c>
      <c r="S5237" s="44">
        <v>15.658300000000001</v>
      </c>
      <c r="T5237" s="44">
        <v>283156</v>
      </c>
      <c r="U5237" s="44">
        <v>26415</v>
      </c>
      <c r="V5237" s="44">
        <v>0</v>
      </c>
      <c r="W5237" s="44">
        <v>0</v>
      </c>
      <c r="X5237" s="44">
        <v>0</v>
      </c>
      <c r="Y5237" s="44">
        <v>13073.854627999999</v>
      </c>
      <c r="Z5237" s="44">
        <v>331.80486500000001</v>
      </c>
      <c r="AA5237" s="44">
        <v>10.333054000000001</v>
      </c>
      <c r="AB5237" s="44">
        <v>0.58711199999999997</v>
      </c>
      <c r="AC5237" s="44">
        <v>0.23347000000000001</v>
      </c>
      <c r="AD5237" s="44">
        <v>2740.2754409999998</v>
      </c>
    </row>
    <row r="5238" spans="1:30" x14ac:dyDescent="0.25">
      <c r="A5238">
        <v>208249</v>
      </c>
      <c r="B5238" t="s">
        <v>515</v>
      </c>
      <c r="C5238" t="s">
        <v>521</v>
      </c>
      <c r="D5238" t="s">
        <v>521</v>
      </c>
      <c r="F5238" s="48" t="e">
        <f>VLOOKUP(A5238,'TAZ definitions'!$A$1:$E$1902,2,FALSE)</f>
        <v>#N/A</v>
      </c>
      <c r="G5238" s="48" t="e">
        <f>VLOOKUP(A5238,'TAZ definitions'!$A$1:$E$1902,4,FALSE)</f>
        <v>#N/A</v>
      </c>
      <c r="H5238" s="44">
        <v>312424</v>
      </c>
      <c r="I5238" s="44">
        <v>0</v>
      </c>
      <c r="J5238" s="44">
        <v>31672</v>
      </c>
      <c r="K5238" s="44">
        <v>0</v>
      </c>
      <c r="L5238" s="44">
        <v>0</v>
      </c>
      <c r="M5238" s="44">
        <v>0</v>
      </c>
      <c r="N5238" s="44">
        <v>0</v>
      </c>
      <c r="O5238" s="44">
        <v>0</v>
      </c>
      <c r="P5238" s="44">
        <v>0</v>
      </c>
      <c r="Q5238" s="44">
        <v>0</v>
      </c>
      <c r="R5238" s="44">
        <v>14.239119000000001</v>
      </c>
      <c r="S5238" s="44">
        <v>14.258986</v>
      </c>
      <c r="T5238" s="44">
        <v>312424</v>
      </c>
      <c r="U5238" s="44">
        <v>31672</v>
      </c>
      <c r="V5238" s="44">
        <v>0</v>
      </c>
      <c r="W5238" s="44">
        <v>0</v>
      </c>
      <c r="X5238" s="44">
        <v>62273.511219</v>
      </c>
      <c r="Y5238" s="44">
        <v>229090.649668</v>
      </c>
      <c r="Z5238" s="44">
        <v>9802.9029260000007</v>
      </c>
      <c r="AA5238" s="44">
        <v>249.65187700000001</v>
      </c>
      <c r="AB5238" s="44">
        <v>10.979350999999999</v>
      </c>
      <c r="AC5238" s="44">
        <v>5.566713</v>
      </c>
      <c r="AD5238" s="44">
        <v>63726.485857</v>
      </c>
    </row>
    <row r="5239" spans="1:30" x14ac:dyDescent="0.25">
      <c r="A5239">
        <v>208250</v>
      </c>
      <c r="B5239" t="s">
        <v>515</v>
      </c>
      <c r="C5239" t="s">
        <v>521</v>
      </c>
      <c r="D5239" t="s">
        <v>521</v>
      </c>
      <c r="F5239" s="48" t="e">
        <f>VLOOKUP(A5239,'TAZ definitions'!$A$1:$E$1902,2,FALSE)</f>
        <v>#N/A</v>
      </c>
      <c r="G5239" s="48" t="e">
        <f>VLOOKUP(A5239,'TAZ definitions'!$A$1:$E$1902,4,FALSE)</f>
        <v>#N/A</v>
      </c>
      <c r="H5239" s="44">
        <v>308796</v>
      </c>
      <c r="I5239" s="44">
        <v>0</v>
      </c>
      <c r="J5239" s="44">
        <v>31384</v>
      </c>
      <c r="K5239" s="44">
        <v>0</v>
      </c>
      <c r="L5239" s="44">
        <v>0</v>
      </c>
      <c r="M5239" s="44">
        <v>0</v>
      </c>
      <c r="N5239" s="44">
        <v>0</v>
      </c>
      <c r="O5239" s="44">
        <v>0</v>
      </c>
      <c r="P5239" s="44">
        <v>0</v>
      </c>
      <c r="Q5239" s="44">
        <v>0</v>
      </c>
      <c r="R5239" s="44">
        <v>13.730368</v>
      </c>
      <c r="S5239" s="44">
        <v>13.906769000000001</v>
      </c>
      <c r="T5239" s="44">
        <v>308796</v>
      </c>
      <c r="U5239" s="44">
        <v>31384</v>
      </c>
      <c r="V5239" s="44">
        <v>0</v>
      </c>
      <c r="W5239" s="44">
        <v>0</v>
      </c>
      <c r="X5239" s="44">
        <v>0</v>
      </c>
      <c r="Y5239" s="44">
        <v>0</v>
      </c>
      <c r="Z5239" s="44">
        <v>0</v>
      </c>
      <c r="AA5239" s="44">
        <v>0</v>
      </c>
      <c r="AB5239" s="44">
        <v>0</v>
      </c>
      <c r="AC5239" s="44">
        <v>0</v>
      </c>
      <c r="AD5239" s="44">
        <v>0</v>
      </c>
    </row>
    <row r="5240" spans="1:30" x14ac:dyDescent="0.25">
      <c r="A5240">
        <v>208251</v>
      </c>
      <c r="B5240" t="s">
        <v>515</v>
      </c>
      <c r="C5240" t="s">
        <v>521</v>
      </c>
      <c r="D5240" t="s">
        <v>521</v>
      </c>
      <c r="F5240" s="48" t="e">
        <f>VLOOKUP(A5240,'TAZ definitions'!$A$1:$E$1902,2,FALSE)</f>
        <v>#N/A</v>
      </c>
      <c r="G5240" s="48" t="e">
        <f>VLOOKUP(A5240,'TAZ definitions'!$A$1:$E$1902,4,FALSE)</f>
        <v>#N/A</v>
      </c>
      <c r="H5240" s="44">
        <v>310552</v>
      </c>
      <c r="I5240" s="44">
        <v>0</v>
      </c>
      <c r="J5240" s="44">
        <v>29623</v>
      </c>
      <c r="K5240" s="44">
        <v>0</v>
      </c>
      <c r="L5240" s="44">
        <v>0</v>
      </c>
      <c r="M5240" s="44">
        <v>0</v>
      </c>
      <c r="N5240" s="44">
        <v>0</v>
      </c>
      <c r="O5240" s="44">
        <v>0</v>
      </c>
      <c r="P5240" s="44">
        <v>0</v>
      </c>
      <c r="Q5240" s="44">
        <v>0</v>
      </c>
      <c r="R5240" s="44">
        <v>14.500711000000001</v>
      </c>
      <c r="S5240" s="44">
        <v>14.443498</v>
      </c>
      <c r="T5240" s="44">
        <v>310552</v>
      </c>
      <c r="U5240" s="44">
        <v>29623</v>
      </c>
      <c r="V5240" s="44">
        <v>0</v>
      </c>
      <c r="W5240" s="44">
        <v>0</v>
      </c>
      <c r="X5240" s="44">
        <v>0</v>
      </c>
      <c r="Y5240" s="44">
        <v>72364.965870999993</v>
      </c>
      <c r="Z5240" s="44">
        <v>2974.272923</v>
      </c>
      <c r="AA5240" s="44">
        <v>62.792898999999998</v>
      </c>
      <c r="AB5240" s="44">
        <v>2.611809</v>
      </c>
      <c r="AC5240" s="44">
        <v>1.5970899999999999</v>
      </c>
      <c r="AD5240" s="44">
        <v>18448.798933999999</v>
      </c>
    </row>
    <row r="5241" spans="1:30" x14ac:dyDescent="0.25">
      <c r="A5241">
        <v>208252</v>
      </c>
      <c r="B5241" t="s">
        <v>515</v>
      </c>
      <c r="C5241" t="s">
        <v>521</v>
      </c>
      <c r="D5241" t="s">
        <v>521</v>
      </c>
      <c r="F5241" s="48" t="e">
        <f>VLOOKUP(A5241,'TAZ definitions'!$A$1:$E$1902,2,FALSE)</f>
        <v>#N/A</v>
      </c>
      <c r="G5241" s="48" t="e">
        <f>VLOOKUP(A5241,'TAZ definitions'!$A$1:$E$1902,4,FALSE)</f>
        <v>#N/A</v>
      </c>
      <c r="H5241" s="44">
        <v>312638</v>
      </c>
      <c r="I5241" s="44">
        <v>0</v>
      </c>
      <c r="J5241" s="44">
        <v>29930</v>
      </c>
      <c r="K5241" s="44">
        <v>0</v>
      </c>
      <c r="L5241" s="44">
        <v>0</v>
      </c>
      <c r="M5241" s="44">
        <v>0</v>
      </c>
      <c r="N5241" s="44">
        <v>0</v>
      </c>
      <c r="O5241" s="44">
        <v>0</v>
      </c>
      <c r="P5241" s="44">
        <v>0</v>
      </c>
      <c r="Q5241" s="44">
        <v>0</v>
      </c>
      <c r="R5241" s="44">
        <v>14.440334</v>
      </c>
      <c r="S5241" s="44">
        <v>14.365689</v>
      </c>
      <c r="T5241" s="44">
        <v>312638</v>
      </c>
      <c r="U5241" s="44">
        <v>29930</v>
      </c>
      <c r="V5241" s="44">
        <v>0</v>
      </c>
      <c r="W5241" s="44">
        <v>0</v>
      </c>
      <c r="X5241" s="44">
        <v>0</v>
      </c>
      <c r="Y5241" s="44">
        <v>0</v>
      </c>
      <c r="Z5241" s="44">
        <v>0</v>
      </c>
      <c r="AA5241" s="44">
        <v>0</v>
      </c>
      <c r="AB5241" s="44">
        <v>0</v>
      </c>
      <c r="AC5241" s="44">
        <v>0</v>
      </c>
      <c r="AD5241" s="44">
        <v>0</v>
      </c>
    </row>
    <row r="5242" spans="1:30" x14ac:dyDescent="0.25">
      <c r="A5242">
        <v>208253</v>
      </c>
      <c r="B5242" t="s">
        <v>515</v>
      </c>
      <c r="C5242" t="s">
        <v>521</v>
      </c>
      <c r="D5242" t="s">
        <v>521</v>
      </c>
      <c r="F5242" s="48" t="e">
        <f>VLOOKUP(A5242,'TAZ definitions'!$A$1:$E$1902,2,FALSE)</f>
        <v>#N/A</v>
      </c>
      <c r="G5242" s="48" t="e">
        <f>VLOOKUP(A5242,'TAZ definitions'!$A$1:$E$1902,4,FALSE)</f>
        <v>#N/A</v>
      </c>
      <c r="H5242" s="44">
        <v>308831</v>
      </c>
      <c r="I5242" s="44">
        <v>0</v>
      </c>
      <c r="J5242" s="44">
        <v>29019</v>
      </c>
      <c r="K5242" s="44">
        <v>0</v>
      </c>
      <c r="L5242" s="44">
        <v>0</v>
      </c>
      <c r="M5242" s="44">
        <v>0</v>
      </c>
      <c r="N5242" s="44">
        <v>0</v>
      </c>
      <c r="O5242" s="44">
        <v>0</v>
      </c>
      <c r="P5242" s="44">
        <v>0</v>
      </c>
      <c r="Q5242" s="44">
        <v>0</v>
      </c>
      <c r="R5242" s="44">
        <v>14.889353</v>
      </c>
      <c r="S5242" s="44">
        <v>14.848869000000001</v>
      </c>
      <c r="T5242" s="44">
        <v>308831</v>
      </c>
      <c r="U5242" s="44">
        <v>29019</v>
      </c>
      <c r="V5242" s="44">
        <v>0</v>
      </c>
      <c r="W5242" s="44">
        <v>0</v>
      </c>
      <c r="X5242" s="44">
        <v>0</v>
      </c>
      <c r="Y5242" s="44">
        <v>83636.636069</v>
      </c>
      <c r="Z5242" s="44">
        <v>3415.5533650000002</v>
      </c>
      <c r="AA5242" s="44">
        <v>72.490656999999999</v>
      </c>
      <c r="AB5242" s="44">
        <v>2.9842390000000001</v>
      </c>
      <c r="AC5242" s="44">
        <v>1.8402940000000001</v>
      </c>
      <c r="AD5242" s="44">
        <v>21247.566348</v>
      </c>
    </row>
    <row r="5243" spans="1:30" x14ac:dyDescent="0.25">
      <c r="A5243">
        <v>208254</v>
      </c>
      <c r="B5243" t="s">
        <v>515</v>
      </c>
      <c r="C5243" t="s">
        <v>521</v>
      </c>
      <c r="D5243" t="s">
        <v>521</v>
      </c>
      <c r="F5243" s="48" t="e">
        <f>VLOOKUP(A5243,'TAZ definitions'!$A$1:$E$1902,2,FALSE)</f>
        <v>#N/A</v>
      </c>
      <c r="G5243" s="48" t="e">
        <f>VLOOKUP(A5243,'TAZ definitions'!$A$1:$E$1902,4,FALSE)</f>
        <v>#N/A</v>
      </c>
      <c r="H5243" s="44">
        <v>310552</v>
      </c>
      <c r="I5243" s="44">
        <v>0</v>
      </c>
      <c r="J5243" s="44">
        <v>29623</v>
      </c>
      <c r="K5243" s="44">
        <v>0</v>
      </c>
      <c r="L5243" s="44">
        <v>0</v>
      </c>
      <c r="M5243" s="44">
        <v>0</v>
      </c>
      <c r="N5243" s="44">
        <v>0</v>
      </c>
      <c r="O5243" s="44">
        <v>0</v>
      </c>
      <c r="P5243" s="44">
        <v>0</v>
      </c>
      <c r="Q5243" s="44">
        <v>0</v>
      </c>
      <c r="R5243" s="44">
        <v>14.463967</v>
      </c>
      <c r="S5243" s="44">
        <v>14.385590000000001</v>
      </c>
      <c r="T5243" s="44">
        <v>310552</v>
      </c>
      <c r="U5243" s="44">
        <v>29622.998047000001</v>
      </c>
      <c r="V5243" s="44">
        <v>0</v>
      </c>
      <c r="W5243" s="44">
        <v>0</v>
      </c>
      <c r="X5243" s="44">
        <v>0</v>
      </c>
      <c r="Y5243" s="44">
        <v>0</v>
      </c>
      <c r="Z5243" s="44">
        <v>0</v>
      </c>
      <c r="AA5243" s="44">
        <v>0</v>
      </c>
      <c r="AB5243" s="44">
        <v>0</v>
      </c>
      <c r="AC5243" s="44">
        <v>0</v>
      </c>
      <c r="AD5243" s="44">
        <v>0</v>
      </c>
    </row>
    <row r="5244" spans="1:30" x14ac:dyDescent="0.25">
      <c r="A5244">
        <v>208255</v>
      </c>
      <c r="B5244" t="s">
        <v>515</v>
      </c>
      <c r="C5244" t="s">
        <v>521</v>
      </c>
      <c r="D5244" t="s">
        <v>521</v>
      </c>
      <c r="F5244" s="48" t="e">
        <f>VLOOKUP(A5244,'TAZ definitions'!$A$1:$E$1902,2,FALSE)</f>
        <v>#N/A</v>
      </c>
      <c r="G5244" s="48" t="e">
        <f>VLOOKUP(A5244,'TAZ definitions'!$A$1:$E$1902,4,FALSE)</f>
        <v>#N/A</v>
      </c>
      <c r="H5244" s="44">
        <v>318994</v>
      </c>
      <c r="I5244" s="44">
        <v>0</v>
      </c>
      <c r="J5244" s="44">
        <v>30705</v>
      </c>
      <c r="K5244" s="44">
        <v>0</v>
      </c>
      <c r="L5244" s="44">
        <v>0</v>
      </c>
      <c r="M5244" s="44">
        <v>0</v>
      </c>
      <c r="N5244" s="44">
        <v>0</v>
      </c>
      <c r="O5244" s="44">
        <v>0</v>
      </c>
      <c r="P5244" s="44">
        <v>0</v>
      </c>
      <c r="Q5244" s="44">
        <v>0</v>
      </c>
      <c r="R5244" s="44">
        <v>14.616626999999999</v>
      </c>
      <c r="S5244" s="44">
        <v>14.557613999999999</v>
      </c>
      <c r="T5244" s="44">
        <v>318994</v>
      </c>
      <c r="U5244" s="44">
        <v>30705</v>
      </c>
      <c r="V5244" s="44">
        <v>0</v>
      </c>
      <c r="W5244" s="44">
        <v>0</v>
      </c>
      <c r="X5244" s="44">
        <v>8211.3394869999993</v>
      </c>
      <c r="Y5244" s="44">
        <v>130664.417608</v>
      </c>
      <c r="Z5244" s="44">
        <v>5624.8095929999999</v>
      </c>
      <c r="AA5244" s="44">
        <v>119.77275899999999</v>
      </c>
      <c r="AB5244" s="44">
        <v>4.7572190000000001</v>
      </c>
      <c r="AC5244" s="44">
        <v>2.9990239999999999</v>
      </c>
      <c r="AD5244" s="44">
        <v>34399.201321</v>
      </c>
    </row>
    <row r="5245" spans="1:30" x14ac:dyDescent="0.25">
      <c r="A5245">
        <v>208256</v>
      </c>
      <c r="B5245" t="s">
        <v>515</v>
      </c>
      <c r="C5245" t="s">
        <v>521</v>
      </c>
      <c r="D5245" t="s">
        <v>521</v>
      </c>
      <c r="F5245" s="48" t="e">
        <f>VLOOKUP(A5245,'TAZ definitions'!$A$1:$E$1902,2,FALSE)</f>
        <v>#N/A</v>
      </c>
      <c r="G5245" s="48" t="e">
        <f>VLOOKUP(A5245,'TAZ definitions'!$A$1:$E$1902,4,FALSE)</f>
        <v>#N/A</v>
      </c>
      <c r="H5245" s="44">
        <v>315392</v>
      </c>
      <c r="I5245" s="44">
        <v>0</v>
      </c>
      <c r="J5245" s="44">
        <v>30466</v>
      </c>
      <c r="K5245" s="44">
        <v>0</v>
      </c>
      <c r="L5245" s="44">
        <v>0</v>
      </c>
      <c r="M5245" s="44">
        <v>0</v>
      </c>
      <c r="N5245" s="44">
        <v>0</v>
      </c>
      <c r="O5245" s="44">
        <v>0</v>
      </c>
      <c r="P5245" s="44">
        <v>0</v>
      </c>
      <c r="Q5245" s="44">
        <v>0</v>
      </c>
      <c r="R5245" s="44">
        <v>14.039277999999999</v>
      </c>
      <c r="S5245" s="44">
        <v>14.017447000000001</v>
      </c>
      <c r="T5245" s="44">
        <v>315392</v>
      </c>
      <c r="U5245" s="44">
        <v>30466</v>
      </c>
      <c r="V5245" s="44">
        <v>0</v>
      </c>
      <c r="W5245" s="44">
        <v>0</v>
      </c>
      <c r="X5245" s="44">
        <v>3286.9518119999998</v>
      </c>
      <c r="Y5245" s="44">
        <v>87097.772834999996</v>
      </c>
      <c r="Z5245" s="44">
        <v>3690.3172119999999</v>
      </c>
      <c r="AA5245" s="44">
        <v>80.220391000000006</v>
      </c>
      <c r="AB5245" s="44">
        <v>3.3246910000000001</v>
      </c>
      <c r="AC5245" s="44">
        <v>2.0051920000000001</v>
      </c>
      <c r="AD5245" s="44">
        <v>23174.622959</v>
      </c>
    </row>
    <row r="5246" spans="1:30" x14ac:dyDescent="0.25">
      <c r="A5246">
        <v>208257</v>
      </c>
      <c r="B5246" t="s">
        <v>515</v>
      </c>
      <c r="C5246" t="s">
        <v>521</v>
      </c>
      <c r="D5246" t="s">
        <v>521</v>
      </c>
      <c r="F5246" s="48" t="e">
        <f>VLOOKUP(A5246,'TAZ definitions'!$A$1:$E$1902,2,FALSE)</f>
        <v>#N/A</v>
      </c>
      <c r="G5246" s="48" t="e">
        <f>VLOOKUP(A5246,'TAZ definitions'!$A$1:$E$1902,4,FALSE)</f>
        <v>#N/A</v>
      </c>
      <c r="H5246" s="44">
        <v>312810</v>
      </c>
      <c r="I5246" s="44">
        <v>0</v>
      </c>
      <c r="J5246" s="44">
        <v>30532</v>
      </c>
      <c r="K5246" s="44">
        <v>0</v>
      </c>
      <c r="L5246" s="44">
        <v>0</v>
      </c>
      <c r="M5246" s="44">
        <v>0</v>
      </c>
      <c r="N5246" s="44">
        <v>0</v>
      </c>
      <c r="O5246" s="44">
        <v>0</v>
      </c>
      <c r="P5246" s="44">
        <v>0</v>
      </c>
      <c r="Q5246" s="44">
        <v>0</v>
      </c>
      <c r="R5246" s="44">
        <v>14.102722</v>
      </c>
      <c r="S5246" s="44">
        <v>14.245509</v>
      </c>
      <c r="T5246" s="44">
        <v>312810</v>
      </c>
      <c r="U5246" s="44">
        <v>30532</v>
      </c>
      <c r="V5246" s="44">
        <v>0</v>
      </c>
      <c r="W5246" s="44">
        <v>0</v>
      </c>
      <c r="X5246" s="44">
        <v>0</v>
      </c>
      <c r="Y5246" s="44">
        <v>77042.635488999993</v>
      </c>
      <c r="Z5246" s="44">
        <v>3595.1934670000001</v>
      </c>
      <c r="AA5246" s="44">
        <v>78.620197000000005</v>
      </c>
      <c r="AB5246" s="44">
        <v>2.825771</v>
      </c>
      <c r="AC5246" s="44">
        <v>1.8984730000000001</v>
      </c>
      <c r="AD5246" s="44">
        <v>21415.476425000001</v>
      </c>
    </row>
    <row r="5247" spans="1:30" x14ac:dyDescent="0.25">
      <c r="A5247">
        <v>208258</v>
      </c>
      <c r="B5247" t="s">
        <v>515</v>
      </c>
      <c r="C5247" t="s">
        <v>521</v>
      </c>
      <c r="D5247" t="s">
        <v>521</v>
      </c>
      <c r="F5247" s="48" t="e">
        <f>VLOOKUP(A5247,'TAZ definitions'!$A$1:$E$1902,2,FALSE)</f>
        <v>#N/A</v>
      </c>
      <c r="G5247" s="48" t="e">
        <f>VLOOKUP(A5247,'TAZ definitions'!$A$1:$E$1902,4,FALSE)</f>
        <v>#N/A</v>
      </c>
      <c r="H5247" s="44">
        <v>306228</v>
      </c>
      <c r="I5247" s="44">
        <v>0</v>
      </c>
      <c r="J5247" s="44">
        <v>29545</v>
      </c>
      <c r="K5247" s="44">
        <v>0</v>
      </c>
      <c r="L5247" s="44">
        <v>0</v>
      </c>
      <c r="M5247" s="44">
        <v>0</v>
      </c>
      <c r="N5247" s="44">
        <v>0</v>
      </c>
      <c r="O5247" s="44">
        <v>0</v>
      </c>
      <c r="P5247" s="44">
        <v>0</v>
      </c>
      <c r="Q5247" s="44">
        <v>0</v>
      </c>
      <c r="R5247" s="44">
        <v>14.394589</v>
      </c>
      <c r="S5247" s="44">
        <v>14.324903000000001</v>
      </c>
      <c r="T5247" s="44">
        <v>306228</v>
      </c>
      <c r="U5247" s="44">
        <v>29544.998047000001</v>
      </c>
      <c r="V5247" s="44">
        <v>0</v>
      </c>
      <c r="W5247" s="44">
        <v>0</v>
      </c>
      <c r="X5247" s="44">
        <v>0</v>
      </c>
      <c r="Y5247" s="44">
        <v>34736.902374999998</v>
      </c>
      <c r="Z5247" s="44">
        <v>1401.013383</v>
      </c>
      <c r="AA5247" s="44">
        <v>29.86703</v>
      </c>
      <c r="AB5247" s="44">
        <v>1.2547809999999999</v>
      </c>
      <c r="AC5247" s="44">
        <v>0.76233899999999999</v>
      </c>
      <c r="AD5247" s="44">
        <v>8822.8143319999999</v>
      </c>
    </row>
    <row r="5248" spans="1:30" x14ac:dyDescent="0.25">
      <c r="A5248">
        <v>208259</v>
      </c>
      <c r="B5248" t="s">
        <v>515</v>
      </c>
      <c r="C5248" t="s">
        <v>521</v>
      </c>
      <c r="D5248" t="s">
        <v>521</v>
      </c>
      <c r="F5248" s="48" t="e">
        <f>VLOOKUP(A5248,'TAZ definitions'!$A$1:$E$1902,2,FALSE)</f>
        <v>#N/A</v>
      </c>
      <c r="G5248" s="48" t="e">
        <f>VLOOKUP(A5248,'TAZ definitions'!$A$1:$E$1902,4,FALSE)</f>
        <v>#N/A</v>
      </c>
      <c r="H5248" s="44">
        <v>314534</v>
      </c>
      <c r="I5248" s="44">
        <v>0</v>
      </c>
      <c r="J5248" s="44">
        <v>30463</v>
      </c>
      <c r="K5248" s="44">
        <v>0</v>
      </c>
      <c r="L5248" s="44">
        <v>0</v>
      </c>
      <c r="M5248" s="44">
        <v>0</v>
      </c>
      <c r="N5248" s="44">
        <v>0</v>
      </c>
      <c r="O5248" s="44">
        <v>0</v>
      </c>
      <c r="P5248" s="44">
        <v>0</v>
      </c>
      <c r="Q5248" s="44">
        <v>0</v>
      </c>
      <c r="R5248" s="44">
        <v>14.401686</v>
      </c>
      <c r="S5248" s="44">
        <v>14.353863</v>
      </c>
      <c r="T5248" s="44">
        <v>314534</v>
      </c>
      <c r="U5248" s="44">
        <v>30463</v>
      </c>
      <c r="V5248" s="44">
        <v>0</v>
      </c>
      <c r="W5248" s="44">
        <v>0</v>
      </c>
      <c r="X5248" s="44">
        <v>0</v>
      </c>
      <c r="Y5248" s="44">
        <v>51200.090691999998</v>
      </c>
      <c r="Z5248" s="44">
        <v>2179.1230449999998</v>
      </c>
      <c r="AA5248" s="44">
        <v>45.534514999999999</v>
      </c>
      <c r="AB5248" s="44">
        <v>1.8494299999999999</v>
      </c>
      <c r="AC5248" s="44">
        <v>1.1505780000000001</v>
      </c>
      <c r="AD5248" s="44">
        <v>13205.384569</v>
      </c>
    </row>
    <row r="5249" spans="1:30" x14ac:dyDescent="0.25">
      <c r="A5249">
        <v>208260</v>
      </c>
      <c r="B5249" t="s">
        <v>515</v>
      </c>
      <c r="C5249" t="s">
        <v>521</v>
      </c>
      <c r="D5249" t="s">
        <v>521</v>
      </c>
      <c r="F5249" s="48" t="e">
        <f>VLOOKUP(A5249,'TAZ definitions'!$A$1:$E$1902,2,FALSE)</f>
        <v>#N/A</v>
      </c>
      <c r="G5249" s="48" t="e">
        <f>VLOOKUP(A5249,'TAZ definitions'!$A$1:$E$1902,4,FALSE)</f>
        <v>#N/A</v>
      </c>
      <c r="H5249" s="44">
        <v>317144</v>
      </c>
      <c r="I5249" s="44">
        <v>0</v>
      </c>
      <c r="J5249" s="44">
        <v>30650</v>
      </c>
      <c r="K5249" s="44">
        <v>0</v>
      </c>
      <c r="L5249" s="44">
        <v>0</v>
      </c>
      <c r="M5249" s="44">
        <v>0</v>
      </c>
      <c r="N5249" s="44">
        <v>0</v>
      </c>
      <c r="O5249" s="44">
        <v>0</v>
      </c>
      <c r="P5249" s="44">
        <v>0</v>
      </c>
      <c r="Q5249" s="44">
        <v>0</v>
      </c>
      <c r="R5249" s="44">
        <v>14.240218</v>
      </c>
      <c r="S5249" s="44">
        <v>14.224958000000001</v>
      </c>
      <c r="T5249" s="44">
        <v>317144</v>
      </c>
      <c r="U5249" s="44">
        <v>30650</v>
      </c>
      <c r="V5249" s="44">
        <v>0</v>
      </c>
      <c r="W5249" s="44">
        <v>0</v>
      </c>
      <c r="X5249" s="44">
        <v>0</v>
      </c>
      <c r="Y5249" s="44">
        <v>61684.309537000001</v>
      </c>
      <c r="Z5249" s="44">
        <v>2719.4343229999999</v>
      </c>
      <c r="AA5249" s="44">
        <v>57.349995999999997</v>
      </c>
      <c r="AB5249" s="44">
        <v>2.2860450000000001</v>
      </c>
      <c r="AC5249" s="44">
        <v>1.4314579999999999</v>
      </c>
      <c r="AD5249" s="44">
        <v>16399.501478999999</v>
      </c>
    </row>
    <row r="5250" spans="1:30" x14ac:dyDescent="0.25">
      <c r="A5250">
        <v>208261</v>
      </c>
      <c r="B5250" t="s">
        <v>515</v>
      </c>
      <c r="C5250" t="s">
        <v>521</v>
      </c>
      <c r="D5250" t="s">
        <v>531</v>
      </c>
      <c r="F5250" s="48" t="e">
        <f>VLOOKUP(A5250,'TAZ definitions'!$A$1:$E$1902,2,FALSE)</f>
        <v>#N/A</v>
      </c>
      <c r="G5250" s="48" t="e">
        <f>VLOOKUP(A5250,'TAZ definitions'!$A$1:$E$1902,4,FALSE)</f>
        <v>#N/A</v>
      </c>
      <c r="H5250" s="44">
        <v>297092</v>
      </c>
      <c r="I5250" s="44">
        <v>0</v>
      </c>
      <c r="J5250" s="44">
        <v>27653</v>
      </c>
      <c r="K5250" s="44">
        <v>0</v>
      </c>
      <c r="L5250" s="44">
        <v>0</v>
      </c>
      <c r="M5250" s="44">
        <v>0</v>
      </c>
      <c r="N5250" s="44">
        <v>0</v>
      </c>
      <c r="O5250" s="44">
        <v>0</v>
      </c>
      <c r="P5250" s="44">
        <v>0</v>
      </c>
      <c r="Q5250" s="44">
        <v>0</v>
      </c>
      <c r="R5250" s="44">
        <v>15.183596</v>
      </c>
      <c r="S5250" s="44">
        <v>15.174383000000001</v>
      </c>
      <c r="T5250" s="44">
        <v>297092</v>
      </c>
      <c r="U5250" s="44">
        <v>27653</v>
      </c>
      <c r="V5250" s="44">
        <v>0</v>
      </c>
      <c r="W5250" s="44">
        <v>0</v>
      </c>
      <c r="X5250" s="44">
        <v>11622.701795000001</v>
      </c>
      <c r="Y5250" s="44">
        <v>34411.346444000003</v>
      </c>
      <c r="Z5250" s="44">
        <v>1319.446594</v>
      </c>
      <c r="AA5250" s="44">
        <v>31.335177999999999</v>
      </c>
      <c r="AB5250" s="44">
        <v>1.3432120000000001</v>
      </c>
      <c r="AC5250" s="44">
        <v>0.74729500000000004</v>
      </c>
      <c r="AD5250" s="44">
        <v>8544.5004219999992</v>
      </c>
    </row>
    <row r="5251" spans="1:30" x14ac:dyDescent="0.25">
      <c r="A5251">
        <v>208262</v>
      </c>
      <c r="B5251" t="s">
        <v>515</v>
      </c>
      <c r="C5251" t="s">
        <v>521</v>
      </c>
      <c r="D5251" t="s">
        <v>531</v>
      </c>
      <c r="F5251" s="48" t="e">
        <f>VLOOKUP(A5251,'TAZ definitions'!$A$1:$E$1902,2,FALSE)</f>
        <v>#N/A</v>
      </c>
      <c r="G5251" s="48" t="e">
        <f>VLOOKUP(A5251,'TAZ definitions'!$A$1:$E$1902,4,FALSE)</f>
        <v>#N/A</v>
      </c>
      <c r="H5251" s="44">
        <v>293356</v>
      </c>
      <c r="I5251" s="44">
        <v>0</v>
      </c>
      <c r="J5251" s="44">
        <v>26224</v>
      </c>
      <c r="K5251" s="44">
        <v>0</v>
      </c>
      <c r="L5251" s="44">
        <v>0</v>
      </c>
      <c r="M5251" s="44">
        <v>0</v>
      </c>
      <c r="N5251" s="44">
        <v>0</v>
      </c>
      <c r="O5251" s="44">
        <v>0</v>
      </c>
      <c r="P5251" s="44">
        <v>0</v>
      </c>
      <c r="Q5251" s="44">
        <v>0</v>
      </c>
      <c r="R5251" s="44">
        <v>15.052743</v>
      </c>
      <c r="S5251" s="44">
        <v>15.048359</v>
      </c>
      <c r="T5251" s="44">
        <v>293356</v>
      </c>
      <c r="U5251" s="44">
        <v>26224</v>
      </c>
      <c r="V5251" s="44">
        <v>0</v>
      </c>
      <c r="W5251" s="44">
        <v>0</v>
      </c>
      <c r="X5251" s="44">
        <v>11950.722662</v>
      </c>
      <c r="Y5251" s="44">
        <v>39486.761087999999</v>
      </c>
      <c r="Z5251" s="44">
        <v>1489.8610940000001</v>
      </c>
      <c r="AA5251" s="44">
        <v>35.890709000000001</v>
      </c>
      <c r="AB5251" s="44">
        <v>1.5858030000000001</v>
      </c>
      <c r="AC5251" s="44">
        <v>0.85739299999999996</v>
      </c>
      <c r="AD5251" s="44">
        <v>9842.7900590000008</v>
      </c>
    </row>
    <row r="5252" spans="1:30" x14ac:dyDescent="0.25">
      <c r="A5252">
        <v>208263</v>
      </c>
      <c r="B5252" t="s">
        <v>515</v>
      </c>
      <c r="C5252" t="s">
        <v>521</v>
      </c>
      <c r="D5252" t="s">
        <v>531</v>
      </c>
      <c r="F5252" s="48" t="e">
        <f>VLOOKUP(A5252,'TAZ definitions'!$A$1:$E$1902,2,FALSE)</f>
        <v>#N/A</v>
      </c>
      <c r="G5252" s="48" t="e">
        <f>VLOOKUP(A5252,'TAZ definitions'!$A$1:$E$1902,4,FALSE)</f>
        <v>#N/A</v>
      </c>
      <c r="H5252" s="44">
        <v>287028</v>
      </c>
      <c r="I5252" s="44">
        <v>0</v>
      </c>
      <c r="J5252" s="44">
        <v>25594</v>
      </c>
      <c r="K5252" s="44">
        <v>0</v>
      </c>
      <c r="L5252" s="44">
        <v>0</v>
      </c>
      <c r="M5252" s="44">
        <v>0</v>
      </c>
      <c r="N5252" s="44">
        <v>0</v>
      </c>
      <c r="O5252" s="44">
        <v>0</v>
      </c>
      <c r="P5252" s="44">
        <v>0</v>
      </c>
      <c r="Q5252" s="44">
        <v>0</v>
      </c>
      <c r="R5252" s="44">
        <v>15.600394</v>
      </c>
      <c r="S5252" s="44">
        <v>15.612088999999999</v>
      </c>
      <c r="T5252" s="44">
        <v>287028</v>
      </c>
      <c r="U5252" s="44">
        <v>25594</v>
      </c>
      <c r="V5252" s="44">
        <v>0</v>
      </c>
      <c r="W5252" s="44">
        <v>0</v>
      </c>
      <c r="X5252" s="44">
        <v>0</v>
      </c>
      <c r="Y5252" s="44">
        <v>1145.5837180000001</v>
      </c>
      <c r="Z5252" s="44">
        <v>57.580005999999997</v>
      </c>
      <c r="AA5252" s="44">
        <v>1.193962</v>
      </c>
      <c r="AB5252" s="44">
        <v>4.7763E-2</v>
      </c>
      <c r="AC5252" s="44">
        <v>2.8830999999999999E-2</v>
      </c>
      <c r="AD5252" s="44">
        <v>331.637067</v>
      </c>
    </row>
    <row r="5253" spans="1:30" x14ac:dyDescent="0.25">
      <c r="A5253">
        <v>208264</v>
      </c>
      <c r="B5253" t="s">
        <v>515</v>
      </c>
      <c r="C5253" t="s">
        <v>521</v>
      </c>
      <c r="D5253" t="s">
        <v>527</v>
      </c>
      <c r="F5253" s="48" t="e">
        <f>VLOOKUP(A5253,'TAZ definitions'!$A$1:$E$1902,2,FALSE)</f>
        <v>#N/A</v>
      </c>
      <c r="G5253" s="48" t="e">
        <f>VLOOKUP(A5253,'TAZ definitions'!$A$1:$E$1902,4,FALSE)</f>
        <v>#N/A</v>
      </c>
      <c r="H5253" s="44">
        <v>149336</v>
      </c>
      <c r="I5253" s="44">
        <v>0</v>
      </c>
      <c r="J5253" s="44">
        <v>11842</v>
      </c>
      <c r="K5253" s="44">
        <v>0</v>
      </c>
      <c r="L5253" s="44">
        <v>0</v>
      </c>
      <c r="M5253" s="44">
        <v>0</v>
      </c>
      <c r="N5253" s="44">
        <v>0</v>
      </c>
      <c r="O5253" s="44">
        <v>0</v>
      </c>
      <c r="P5253" s="44">
        <v>0</v>
      </c>
      <c r="Q5253" s="44">
        <v>0</v>
      </c>
      <c r="R5253" s="44">
        <v>18.024692999999999</v>
      </c>
      <c r="S5253" s="44">
        <v>18.690521</v>
      </c>
      <c r="T5253" s="44">
        <v>149336</v>
      </c>
      <c r="U5253" s="44">
        <v>11841.999023</v>
      </c>
      <c r="V5253" s="44">
        <v>0</v>
      </c>
      <c r="W5253" s="44">
        <v>0</v>
      </c>
      <c r="X5253" s="44">
        <v>0</v>
      </c>
      <c r="Y5253" s="44">
        <v>0</v>
      </c>
      <c r="Z5253" s="44">
        <v>0</v>
      </c>
      <c r="AA5253" s="44">
        <v>0</v>
      </c>
      <c r="AB5253" s="44">
        <v>0</v>
      </c>
      <c r="AC5253" s="44">
        <v>0</v>
      </c>
      <c r="AD5253" s="44">
        <v>0</v>
      </c>
    </row>
    <row r="5254" spans="1:30" x14ac:dyDescent="0.25">
      <c r="A5254">
        <v>208265</v>
      </c>
      <c r="B5254" t="s">
        <v>515</v>
      </c>
      <c r="C5254" t="s">
        <v>521</v>
      </c>
      <c r="D5254" t="s">
        <v>527</v>
      </c>
      <c r="F5254" s="48" t="e">
        <f>VLOOKUP(A5254,'TAZ definitions'!$A$1:$E$1902,2,FALSE)</f>
        <v>#N/A</v>
      </c>
      <c r="G5254" s="48" t="e">
        <f>VLOOKUP(A5254,'TAZ definitions'!$A$1:$E$1902,4,FALSE)</f>
        <v>#N/A</v>
      </c>
      <c r="H5254" s="44">
        <v>183778</v>
      </c>
      <c r="I5254" s="44">
        <v>0</v>
      </c>
      <c r="J5254" s="44">
        <v>14839</v>
      </c>
      <c r="K5254" s="44">
        <v>0</v>
      </c>
      <c r="L5254" s="44">
        <v>0</v>
      </c>
      <c r="M5254" s="44">
        <v>0</v>
      </c>
      <c r="N5254" s="44">
        <v>0</v>
      </c>
      <c r="O5254" s="44">
        <v>0</v>
      </c>
      <c r="P5254" s="44">
        <v>0</v>
      </c>
      <c r="Q5254" s="44">
        <v>0</v>
      </c>
      <c r="R5254" s="44">
        <v>18.411246999999999</v>
      </c>
      <c r="S5254" s="44">
        <v>18.904181000000001</v>
      </c>
      <c r="T5254" s="44">
        <v>183778</v>
      </c>
      <c r="U5254" s="44">
        <v>14839</v>
      </c>
      <c r="V5254" s="44">
        <v>0</v>
      </c>
      <c r="W5254" s="44">
        <v>0</v>
      </c>
      <c r="X5254" s="44">
        <v>1088.35518</v>
      </c>
      <c r="Y5254" s="44">
        <v>59025.437564</v>
      </c>
      <c r="Z5254" s="44">
        <v>1852.4359690000001</v>
      </c>
      <c r="AA5254" s="44">
        <v>48.704560000000001</v>
      </c>
      <c r="AB5254" s="44">
        <v>2.5407329999999999</v>
      </c>
      <c r="AC5254" s="44">
        <v>1.153006</v>
      </c>
      <c r="AD5254" s="44">
        <v>13470.521583</v>
      </c>
    </row>
    <row r="5255" spans="1:30" x14ac:dyDescent="0.25">
      <c r="A5255">
        <v>208266</v>
      </c>
      <c r="B5255" t="s">
        <v>515</v>
      </c>
      <c r="C5255" t="s">
        <v>521</v>
      </c>
      <c r="D5255" t="s">
        <v>527</v>
      </c>
      <c r="F5255" s="48" t="e">
        <f>VLOOKUP(A5255,'TAZ definitions'!$A$1:$E$1902,2,FALSE)</f>
        <v>#N/A</v>
      </c>
      <c r="G5255" s="48" t="e">
        <f>VLOOKUP(A5255,'TAZ definitions'!$A$1:$E$1902,4,FALSE)</f>
        <v>#N/A</v>
      </c>
      <c r="H5255" s="44">
        <v>189075</v>
      </c>
      <c r="I5255" s="44">
        <v>0</v>
      </c>
      <c r="J5255" s="44">
        <v>15196</v>
      </c>
      <c r="K5255" s="44">
        <v>0</v>
      </c>
      <c r="L5255" s="44">
        <v>0</v>
      </c>
      <c r="M5255" s="44">
        <v>0</v>
      </c>
      <c r="N5255" s="44">
        <v>0</v>
      </c>
      <c r="O5255" s="44">
        <v>0</v>
      </c>
      <c r="P5255" s="44">
        <v>0</v>
      </c>
      <c r="Q5255" s="44">
        <v>0</v>
      </c>
      <c r="R5255" s="44">
        <v>16.948944000000001</v>
      </c>
      <c r="S5255" s="44">
        <v>17.404964</v>
      </c>
      <c r="T5255" s="44">
        <v>189075</v>
      </c>
      <c r="U5255" s="44">
        <v>15196</v>
      </c>
      <c r="V5255" s="44">
        <v>0</v>
      </c>
      <c r="W5255" s="44">
        <v>0</v>
      </c>
      <c r="X5255" s="44">
        <v>0</v>
      </c>
      <c r="Y5255" s="44">
        <v>0</v>
      </c>
      <c r="Z5255" s="44">
        <v>0</v>
      </c>
      <c r="AA5255" s="44">
        <v>0</v>
      </c>
      <c r="AB5255" s="44">
        <v>0</v>
      </c>
      <c r="AC5255" s="44">
        <v>0</v>
      </c>
      <c r="AD5255" s="44">
        <v>0</v>
      </c>
    </row>
    <row r="5256" spans="1:30" x14ac:dyDescent="0.25">
      <c r="A5256">
        <v>208267</v>
      </c>
      <c r="B5256" t="s">
        <v>515</v>
      </c>
      <c r="C5256" t="s">
        <v>521</v>
      </c>
      <c r="D5256" t="s">
        <v>527</v>
      </c>
      <c r="F5256" s="48" t="e">
        <f>VLOOKUP(A5256,'TAZ definitions'!$A$1:$E$1902,2,FALSE)</f>
        <v>#N/A</v>
      </c>
      <c r="G5256" s="48" t="e">
        <f>VLOOKUP(A5256,'TAZ definitions'!$A$1:$E$1902,4,FALSE)</f>
        <v>#N/A</v>
      </c>
      <c r="H5256" s="44">
        <v>177537</v>
      </c>
      <c r="I5256" s="44">
        <v>0</v>
      </c>
      <c r="J5256" s="44">
        <v>14361</v>
      </c>
      <c r="K5256" s="44">
        <v>0</v>
      </c>
      <c r="L5256" s="44">
        <v>0</v>
      </c>
      <c r="M5256" s="44">
        <v>0</v>
      </c>
      <c r="N5256" s="44">
        <v>0</v>
      </c>
      <c r="O5256" s="44">
        <v>0</v>
      </c>
      <c r="P5256" s="44">
        <v>0</v>
      </c>
      <c r="Q5256" s="44">
        <v>0</v>
      </c>
      <c r="R5256" s="44">
        <v>17.741061999999999</v>
      </c>
      <c r="S5256" s="44">
        <v>18.260421999999998</v>
      </c>
      <c r="T5256" s="44">
        <v>177537</v>
      </c>
      <c r="U5256" s="44">
        <v>14361</v>
      </c>
      <c r="V5256" s="44">
        <v>0</v>
      </c>
      <c r="W5256" s="44">
        <v>0</v>
      </c>
      <c r="X5256" s="44">
        <v>0</v>
      </c>
      <c r="Y5256" s="44">
        <v>11981.166824</v>
      </c>
      <c r="Z5256" s="44">
        <v>481.32438400000001</v>
      </c>
      <c r="AA5256" s="44">
        <v>10.215605999999999</v>
      </c>
      <c r="AB5256" s="44">
        <v>0.45079200000000003</v>
      </c>
      <c r="AC5256" s="44">
        <v>0.26274999999999998</v>
      </c>
      <c r="AD5256" s="44">
        <v>3062.8269019999998</v>
      </c>
    </row>
    <row r="5257" spans="1:30" x14ac:dyDescent="0.25">
      <c r="A5257">
        <v>208268</v>
      </c>
      <c r="B5257" t="s">
        <v>515</v>
      </c>
      <c r="C5257" t="s">
        <v>521</v>
      </c>
      <c r="D5257" t="s">
        <v>527</v>
      </c>
      <c r="F5257" s="48" t="e">
        <f>VLOOKUP(A5257,'TAZ definitions'!$A$1:$E$1902,2,FALSE)</f>
        <v>#N/A</v>
      </c>
      <c r="G5257" s="48" t="e">
        <f>VLOOKUP(A5257,'TAZ definitions'!$A$1:$E$1902,4,FALSE)</f>
        <v>#N/A</v>
      </c>
      <c r="H5257" s="44">
        <v>168950</v>
      </c>
      <c r="I5257" s="44">
        <v>0</v>
      </c>
      <c r="J5257" s="44">
        <v>13622</v>
      </c>
      <c r="K5257" s="44">
        <v>0</v>
      </c>
      <c r="L5257" s="44">
        <v>0</v>
      </c>
      <c r="M5257" s="44">
        <v>0</v>
      </c>
      <c r="N5257" s="44">
        <v>0</v>
      </c>
      <c r="O5257" s="44">
        <v>0</v>
      </c>
      <c r="P5257" s="44">
        <v>0</v>
      </c>
      <c r="Q5257" s="44">
        <v>0</v>
      </c>
      <c r="R5257" s="44">
        <v>17.199228000000002</v>
      </c>
      <c r="S5257" s="44">
        <v>17.752051999999999</v>
      </c>
      <c r="T5257" s="44">
        <v>168950</v>
      </c>
      <c r="U5257" s="44">
        <v>13622</v>
      </c>
      <c r="V5257" s="44">
        <v>0</v>
      </c>
      <c r="W5257" s="44">
        <v>0</v>
      </c>
      <c r="X5257" s="44">
        <v>0</v>
      </c>
      <c r="Y5257" s="44">
        <v>32041.142513999999</v>
      </c>
      <c r="Z5257" s="44">
        <v>1283.5716609999999</v>
      </c>
      <c r="AA5257" s="44">
        <v>27.378245</v>
      </c>
      <c r="AB5257" s="44">
        <v>1.1994</v>
      </c>
      <c r="AC5257" s="44">
        <v>0.702735</v>
      </c>
      <c r="AD5257" s="44">
        <v>8186.5533070000001</v>
      </c>
    </row>
    <row r="5258" spans="1:30" x14ac:dyDescent="0.25">
      <c r="A5258">
        <v>208269</v>
      </c>
      <c r="B5258" t="s">
        <v>515</v>
      </c>
      <c r="C5258" t="s">
        <v>521</v>
      </c>
      <c r="D5258" t="s">
        <v>529</v>
      </c>
      <c r="F5258" s="48" t="e">
        <f>VLOOKUP(A5258,'TAZ definitions'!$A$1:$E$1902,2,FALSE)</f>
        <v>#N/A</v>
      </c>
      <c r="G5258" s="48" t="e">
        <f>VLOOKUP(A5258,'TAZ definitions'!$A$1:$E$1902,4,FALSE)</f>
        <v>#N/A</v>
      </c>
      <c r="H5258" s="44">
        <v>285212</v>
      </c>
      <c r="I5258" s="44">
        <v>0</v>
      </c>
      <c r="J5258" s="44">
        <v>27911</v>
      </c>
      <c r="K5258" s="44">
        <v>0</v>
      </c>
      <c r="L5258" s="44">
        <v>0</v>
      </c>
      <c r="M5258" s="44">
        <v>0</v>
      </c>
      <c r="N5258" s="44">
        <v>0</v>
      </c>
      <c r="O5258" s="44">
        <v>0</v>
      </c>
      <c r="P5258" s="44">
        <v>0</v>
      </c>
      <c r="Q5258" s="44">
        <v>0</v>
      </c>
      <c r="R5258" s="44">
        <v>16.531918000000001</v>
      </c>
      <c r="S5258" s="44">
        <v>16.368797000000001</v>
      </c>
      <c r="T5258" s="44">
        <v>285212</v>
      </c>
      <c r="U5258" s="44">
        <v>27911</v>
      </c>
      <c r="V5258" s="44">
        <v>0</v>
      </c>
      <c r="W5258" s="44">
        <v>0</v>
      </c>
      <c r="X5258" s="44">
        <v>0</v>
      </c>
      <c r="Y5258" s="44">
        <v>50036.438581000002</v>
      </c>
      <c r="Z5258" s="44">
        <v>1674.029219</v>
      </c>
      <c r="AA5258" s="44">
        <v>43.505502</v>
      </c>
      <c r="AB5258" s="44">
        <v>2.0544950000000002</v>
      </c>
      <c r="AC5258" s="44">
        <v>1.01397</v>
      </c>
      <c r="AD5258" s="44">
        <v>11631.695213000001</v>
      </c>
    </row>
    <row r="5259" spans="1:30" x14ac:dyDescent="0.25">
      <c r="A5259">
        <v>208270</v>
      </c>
      <c r="B5259" t="s">
        <v>515</v>
      </c>
      <c r="C5259" t="s">
        <v>521</v>
      </c>
      <c r="D5259" t="s">
        <v>529</v>
      </c>
      <c r="F5259" s="48" t="e">
        <f>VLOOKUP(A5259,'TAZ definitions'!$A$1:$E$1902,2,FALSE)</f>
        <v>#N/A</v>
      </c>
      <c r="G5259" s="48" t="e">
        <f>VLOOKUP(A5259,'TAZ definitions'!$A$1:$E$1902,4,FALSE)</f>
        <v>#N/A</v>
      </c>
      <c r="H5259" s="44">
        <v>286348</v>
      </c>
      <c r="I5259" s="44">
        <v>0</v>
      </c>
      <c r="J5259" s="44">
        <v>28139</v>
      </c>
      <c r="K5259" s="44">
        <v>0</v>
      </c>
      <c r="L5259" s="44">
        <v>0</v>
      </c>
      <c r="M5259" s="44">
        <v>0</v>
      </c>
      <c r="N5259" s="44">
        <v>0</v>
      </c>
      <c r="O5259" s="44">
        <v>0</v>
      </c>
      <c r="P5259" s="44">
        <v>0</v>
      </c>
      <c r="Q5259" s="44">
        <v>0</v>
      </c>
      <c r="R5259" s="44">
        <v>15.313544</v>
      </c>
      <c r="S5259" s="44">
        <v>15.162067</v>
      </c>
      <c r="T5259" s="44">
        <v>286348</v>
      </c>
      <c r="U5259" s="44">
        <v>28138.998047000001</v>
      </c>
      <c r="V5259" s="44">
        <v>0</v>
      </c>
      <c r="W5259" s="44">
        <v>0</v>
      </c>
      <c r="X5259" s="44">
        <v>2738.250102</v>
      </c>
      <c r="Y5259" s="44">
        <v>177778.34961599999</v>
      </c>
      <c r="Z5259" s="44">
        <v>4900.4895740000002</v>
      </c>
      <c r="AA5259" s="44">
        <v>145.41560699999999</v>
      </c>
      <c r="AB5259" s="44">
        <v>7.4870830000000002</v>
      </c>
      <c r="AC5259" s="44">
        <v>3.305412</v>
      </c>
      <c r="AD5259" s="44">
        <v>38106.106949000001</v>
      </c>
    </row>
    <row r="5260" spans="1:30" x14ac:dyDescent="0.25">
      <c r="A5260">
        <v>208271</v>
      </c>
      <c r="B5260" t="s">
        <v>515</v>
      </c>
      <c r="C5260" t="s">
        <v>521</v>
      </c>
      <c r="D5260" t="s">
        <v>521</v>
      </c>
      <c r="F5260" s="48" t="e">
        <f>VLOOKUP(A5260,'TAZ definitions'!$A$1:$E$1902,2,FALSE)</f>
        <v>#N/A</v>
      </c>
      <c r="G5260" s="48" t="e">
        <f>VLOOKUP(A5260,'TAZ definitions'!$A$1:$E$1902,4,FALSE)</f>
        <v>#N/A</v>
      </c>
      <c r="H5260" s="44">
        <v>302415</v>
      </c>
      <c r="I5260" s="44">
        <v>0</v>
      </c>
      <c r="J5260" s="44">
        <v>30790</v>
      </c>
      <c r="K5260" s="44">
        <v>0</v>
      </c>
      <c r="L5260" s="44">
        <v>0</v>
      </c>
      <c r="M5260" s="44">
        <v>0</v>
      </c>
      <c r="N5260" s="44">
        <v>0</v>
      </c>
      <c r="O5260" s="44">
        <v>0</v>
      </c>
      <c r="P5260" s="44">
        <v>0</v>
      </c>
      <c r="Q5260" s="44">
        <v>0</v>
      </c>
      <c r="R5260" s="44">
        <v>17.341840999999999</v>
      </c>
      <c r="S5260" s="44">
        <v>17.128958000000001</v>
      </c>
      <c r="T5260" s="44">
        <v>302415</v>
      </c>
      <c r="U5260" s="44">
        <v>30790</v>
      </c>
      <c r="V5260" s="44">
        <v>0</v>
      </c>
      <c r="W5260" s="44">
        <v>0</v>
      </c>
      <c r="X5260" s="44">
        <v>22700.898613000001</v>
      </c>
      <c r="Y5260" s="44">
        <v>116275.546092</v>
      </c>
      <c r="Z5260" s="44">
        <v>3489.6782589999998</v>
      </c>
      <c r="AA5260" s="44">
        <v>97.209259000000003</v>
      </c>
      <c r="AB5260" s="44">
        <v>4.8286879999999996</v>
      </c>
      <c r="AC5260" s="44">
        <v>2.249549</v>
      </c>
      <c r="AD5260" s="44">
        <v>25967.700337999999</v>
      </c>
    </row>
    <row r="5261" spans="1:30" x14ac:dyDescent="0.25">
      <c r="A5261">
        <v>208272</v>
      </c>
      <c r="B5261" t="s">
        <v>515</v>
      </c>
      <c r="C5261" t="s">
        <v>521</v>
      </c>
      <c r="D5261" t="s">
        <v>529</v>
      </c>
      <c r="F5261" s="48" t="e">
        <f>VLOOKUP(A5261,'TAZ definitions'!$A$1:$E$1902,2,FALSE)</f>
        <v>#N/A</v>
      </c>
      <c r="G5261" s="48" t="e">
        <f>VLOOKUP(A5261,'TAZ definitions'!$A$1:$E$1902,4,FALSE)</f>
        <v>#N/A</v>
      </c>
      <c r="H5261" s="44">
        <v>292459</v>
      </c>
      <c r="I5261" s="44">
        <v>0</v>
      </c>
      <c r="J5261" s="44">
        <v>29163</v>
      </c>
      <c r="K5261" s="44">
        <v>0</v>
      </c>
      <c r="L5261" s="44">
        <v>0</v>
      </c>
      <c r="M5261" s="44">
        <v>0</v>
      </c>
      <c r="N5261" s="44">
        <v>0</v>
      </c>
      <c r="O5261" s="44">
        <v>0</v>
      </c>
      <c r="P5261" s="44">
        <v>0</v>
      </c>
      <c r="Q5261" s="44">
        <v>0</v>
      </c>
      <c r="R5261" s="44">
        <v>15.521252</v>
      </c>
      <c r="S5261" s="44">
        <v>15.358511</v>
      </c>
      <c r="T5261" s="44">
        <v>292459</v>
      </c>
      <c r="U5261" s="44">
        <v>29163</v>
      </c>
      <c r="V5261" s="44">
        <v>0</v>
      </c>
      <c r="W5261" s="44">
        <v>0</v>
      </c>
      <c r="X5261" s="44">
        <v>1344.5773819999999</v>
      </c>
      <c r="Y5261" s="44">
        <v>111086.164934</v>
      </c>
      <c r="Z5261" s="44">
        <v>3293.1338529999998</v>
      </c>
      <c r="AA5261" s="44">
        <v>92.392713999999998</v>
      </c>
      <c r="AB5261" s="44">
        <v>4.7214510000000001</v>
      </c>
      <c r="AC5261" s="44">
        <v>2.1373549999999999</v>
      </c>
      <c r="AD5261" s="44">
        <v>24473.989468</v>
      </c>
    </row>
    <row r="5262" spans="1:30" x14ac:dyDescent="0.25">
      <c r="A5262">
        <v>208273</v>
      </c>
      <c r="B5262" t="s">
        <v>515</v>
      </c>
      <c r="C5262" t="s">
        <v>521</v>
      </c>
      <c r="D5262" t="s">
        <v>529</v>
      </c>
      <c r="F5262" s="48" t="e">
        <f>VLOOKUP(A5262,'TAZ definitions'!$A$1:$E$1902,2,FALSE)</f>
        <v>#N/A</v>
      </c>
      <c r="G5262" s="48" t="e">
        <f>VLOOKUP(A5262,'TAZ definitions'!$A$1:$E$1902,4,FALSE)</f>
        <v>#N/A</v>
      </c>
      <c r="H5262" s="44">
        <v>285212</v>
      </c>
      <c r="I5262" s="44">
        <v>0</v>
      </c>
      <c r="J5262" s="44">
        <v>27911</v>
      </c>
      <c r="K5262" s="44">
        <v>0</v>
      </c>
      <c r="L5262" s="44">
        <v>0</v>
      </c>
      <c r="M5262" s="44">
        <v>0</v>
      </c>
      <c r="N5262" s="44">
        <v>0</v>
      </c>
      <c r="O5262" s="44">
        <v>0</v>
      </c>
      <c r="P5262" s="44">
        <v>0</v>
      </c>
      <c r="Q5262" s="44">
        <v>0</v>
      </c>
      <c r="R5262" s="44">
        <v>16.026043000000001</v>
      </c>
      <c r="S5262" s="44">
        <v>15.861882</v>
      </c>
      <c r="T5262" s="44">
        <v>285212</v>
      </c>
      <c r="U5262" s="44">
        <v>27911</v>
      </c>
      <c r="V5262" s="44">
        <v>0</v>
      </c>
      <c r="W5262" s="44">
        <v>0</v>
      </c>
      <c r="X5262" s="44">
        <v>0</v>
      </c>
      <c r="Y5262" s="44">
        <v>0</v>
      </c>
      <c r="Z5262" s="44">
        <v>0</v>
      </c>
      <c r="AA5262" s="44">
        <v>0</v>
      </c>
      <c r="AB5262" s="44">
        <v>0</v>
      </c>
      <c r="AC5262" s="44">
        <v>0</v>
      </c>
      <c r="AD5262" s="44">
        <v>0</v>
      </c>
    </row>
    <row r="5263" spans="1:30" x14ac:dyDescent="0.25">
      <c r="A5263">
        <v>208274</v>
      </c>
      <c r="B5263" t="s">
        <v>515</v>
      </c>
      <c r="C5263" t="s">
        <v>521</v>
      </c>
      <c r="D5263" t="s">
        <v>521</v>
      </c>
      <c r="F5263" s="48" t="e">
        <f>VLOOKUP(A5263,'TAZ definitions'!$A$1:$E$1902,2,FALSE)</f>
        <v>#N/A</v>
      </c>
      <c r="G5263" s="48" t="e">
        <f>VLOOKUP(A5263,'TAZ definitions'!$A$1:$E$1902,4,FALSE)</f>
        <v>#N/A</v>
      </c>
      <c r="H5263" s="44">
        <v>291273</v>
      </c>
      <c r="I5263" s="44">
        <v>0</v>
      </c>
      <c r="J5263" s="44">
        <v>28710</v>
      </c>
      <c r="K5263" s="44">
        <v>0</v>
      </c>
      <c r="L5263" s="44">
        <v>0</v>
      </c>
      <c r="M5263" s="44">
        <v>0</v>
      </c>
      <c r="N5263" s="44">
        <v>0</v>
      </c>
      <c r="O5263" s="44">
        <v>0</v>
      </c>
      <c r="P5263" s="44">
        <v>0</v>
      </c>
      <c r="Q5263" s="44">
        <v>0</v>
      </c>
      <c r="R5263" s="44">
        <v>14.833531000000001</v>
      </c>
      <c r="S5263" s="44">
        <v>14.738733999999999</v>
      </c>
      <c r="T5263" s="44">
        <v>291273</v>
      </c>
      <c r="U5263" s="44">
        <v>28710</v>
      </c>
      <c r="V5263" s="44">
        <v>0</v>
      </c>
      <c r="W5263" s="44">
        <v>0</v>
      </c>
      <c r="X5263" s="44">
        <v>0</v>
      </c>
      <c r="Y5263" s="44">
        <v>0</v>
      </c>
      <c r="Z5263" s="44">
        <v>0</v>
      </c>
      <c r="AA5263" s="44">
        <v>0</v>
      </c>
      <c r="AB5263" s="44">
        <v>0</v>
      </c>
      <c r="AC5263" s="44">
        <v>0</v>
      </c>
      <c r="AD5263" s="44">
        <v>0</v>
      </c>
    </row>
    <row r="5264" spans="1:30" x14ac:dyDescent="0.25">
      <c r="A5264">
        <v>208275</v>
      </c>
      <c r="B5264" t="s">
        <v>515</v>
      </c>
      <c r="C5264" t="s">
        <v>521</v>
      </c>
      <c r="D5264" t="s">
        <v>529</v>
      </c>
      <c r="F5264" s="48" t="e">
        <f>VLOOKUP(A5264,'TAZ definitions'!$A$1:$E$1902,2,FALSE)</f>
        <v>#N/A</v>
      </c>
      <c r="G5264" s="48" t="e">
        <f>VLOOKUP(A5264,'TAZ definitions'!$A$1:$E$1902,4,FALSE)</f>
        <v>#N/A</v>
      </c>
      <c r="H5264" s="44">
        <v>285506</v>
      </c>
      <c r="I5264" s="44">
        <v>0</v>
      </c>
      <c r="J5264" s="44">
        <v>28056</v>
      </c>
      <c r="K5264" s="44">
        <v>0</v>
      </c>
      <c r="L5264" s="44">
        <v>0</v>
      </c>
      <c r="M5264" s="44">
        <v>0</v>
      </c>
      <c r="N5264" s="44">
        <v>0</v>
      </c>
      <c r="O5264" s="44">
        <v>0</v>
      </c>
      <c r="P5264" s="44">
        <v>0</v>
      </c>
      <c r="Q5264" s="44">
        <v>0</v>
      </c>
      <c r="R5264" s="44">
        <v>14.664141000000001</v>
      </c>
      <c r="S5264" s="44">
        <v>14.614701999999999</v>
      </c>
      <c r="T5264" s="44">
        <v>285506</v>
      </c>
      <c r="U5264" s="44">
        <v>28056</v>
      </c>
      <c r="V5264" s="44">
        <v>0</v>
      </c>
      <c r="W5264" s="44">
        <v>0</v>
      </c>
      <c r="X5264" s="44">
        <v>14044.220842000001</v>
      </c>
      <c r="Y5264" s="44">
        <v>60875.969182000001</v>
      </c>
      <c r="Z5264" s="44">
        <v>1801.410296</v>
      </c>
      <c r="AA5264" s="44">
        <v>50.370838999999997</v>
      </c>
      <c r="AB5264" s="44">
        <v>2.3600850000000002</v>
      </c>
      <c r="AC5264" s="44">
        <v>1.1706160000000001</v>
      </c>
      <c r="AD5264" s="44">
        <v>13327.700994999999</v>
      </c>
    </row>
    <row r="5265" spans="1:30" x14ac:dyDescent="0.25">
      <c r="A5265">
        <v>208276</v>
      </c>
      <c r="B5265" t="s">
        <v>515</v>
      </c>
      <c r="C5265" t="s">
        <v>521</v>
      </c>
      <c r="D5265" t="s">
        <v>529</v>
      </c>
      <c r="F5265" s="48" t="e">
        <f>VLOOKUP(A5265,'TAZ definitions'!$A$1:$E$1902,2,FALSE)</f>
        <v>#N/A</v>
      </c>
      <c r="G5265" s="48" t="e">
        <f>VLOOKUP(A5265,'TAZ definitions'!$A$1:$E$1902,4,FALSE)</f>
        <v>#N/A</v>
      </c>
      <c r="H5265" s="44">
        <v>288560</v>
      </c>
      <c r="I5265" s="44">
        <v>0</v>
      </c>
      <c r="J5265" s="44">
        <v>28442</v>
      </c>
      <c r="K5265" s="44">
        <v>0</v>
      </c>
      <c r="L5265" s="44">
        <v>0</v>
      </c>
      <c r="M5265" s="44">
        <v>0</v>
      </c>
      <c r="N5265" s="44">
        <v>0</v>
      </c>
      <c r="O5265" s="44">
        <v>0</v>
      </c>
      <c r="P5265" s="44">
        <v>0</v>
      </c>
      <c r="Q5265" s="44">
        <v>0</v>
      </c>
      <c r="R5265" s="44">
        <v>14.855392</v>
      </c>
      <c r="S5265" s="44">
        <v>14.912796999999999</v>
      </c>
      <c r="T5265" s="44">
        <v>288560</v>
      </c>
      <c r="U5265" s="44">
        <v>28442</v>
      </c>
      <c r="V5265" s="44">
        <v>0</v>
      </c>
      <c r="W5265" s="44">
        <v>0</v>
      </c>
      <c r="X5265" s="44">
        <v>82715.352807999996</v>
      </c>
      <c r="Y5265" s="44">
        <v>182427.33097899999</v>
      </c>
      <c r="Z5265" s="44">
        <v>5394.3317029999998</v>
      </c>
      <c r="AA5265" s="44">
        <v>150.11178200000001</v>
      </c>
      <c r="AB5265" s="44">
        <v>7.4420270000000004</v>
      </c>
      <c r="AC5265" s="44">
        <v>3.4918589999999998</v>
      </c>
      <c r="AD5265" s="44">
        <v>40392.307247999997</v>
      </c>
    </row>
    <row r="5266" spans="1:30" x14ac:dyDescent="0.25">
      <c r="A5266">
        <v>208277</v>
      </c>
      <c r="B5266" t="s">
        <v>515</v>
      </c>
      <c r="C5266" t="s">
        <v>521</v>
      </c>
      <c r="D5266" t="s">
        <v>521</v>
      </c>
      <c r="F5266" s="48" t="e">
        <f>VLOOKUP(A5266,'TAZ definitions'!$A$1:$E$1902,2,FALSE)</f>
        <v>#N/A</v>
      </c>
      <c r="G5266" s="48" t="e">
        <f>VLOOKUP(A5266,'TAZ definitions'!$A$1:$E$1902,4,FALSE)</f>
        <v>#N/A</v>
      </c>
      <c r="H5266" s="44">
        <v>291804</v>
      </c>
      <c r="I5266" s="44">
        <v>0</v>
      </c>
      <c r="J5266" s="44">
        <v>28770</v>
      </c>
      <c r="K5266" s="44">
        <v>0</v>
      </c>
      <c r="L5266" s="44">
        <v>0</v>
      </c>
      <c r="M5266" s="44">
        <v>0</v>
      </c>
      <c r="N5266" s="44">
        <v>0</v>
      </c>
      <c r="O5266" s="44">
        <v>0</v>
      </c>
      <c r="P5266" s="44">
        <v>0</v>
      </c>
      <c r="Q5266" s="44">
        <v>0</v>
      </c>
      <c r="R5266" s="44">
        <v>15.610618000000001</v>
      </c>
      <c r="S5266" s="44">
        <v>15.380934</v>
      </c>
      <c r="T5266" s="44">
        <v>291804</v>
      </c>
      <c r="U5266" s="44">
        <v>28769.998047000001</v>
      </c>
      <c r="V5266" s="44">
        <v>0</v>
      </c>
      <c r="W5266" s="44">
        <v>0</v>
      </c>
      <c r="X5266" s="44">
        <v>0</v>
      </c>
      <c r="Y5266" s="44">
        <v>0</v>
      </c>
      <c r="Z5266" s="44">
        <v>0</v>
      </c>
      <c r="AA5266" s="44">
        <v>0</v>
      </c>
      <c r="AB5266" s="44">
        <v>0</v>
      </c>
      <c r="AC5266" s="44">
        <v>0</v>
      </c>
      <c r="AD5266" s="44">
        <v>0</v>
      </c>
    </row>
    <row r="5267" spans="1:30" x14ac:dyDescent="0.25">
      <c r="A5267">
        <v>208278</v>
      </c>
      <c r="B5267" t="s">
        <v>515</v>
      </c>
      <c r="C5267" t="s">
        <v>521</v>
      </c>
      <c r="D5267" t="s">
        <v>521</v>
      </c>
      <c r="F5267" s="48" t="e">
        <f>VLOOKUP(A5267,'TAZ definitions'!$A$1:$E$1902,2,FALSE)</f>
        <v>#N/A</v>
      </c>
      <c r="G5267" s="48" t="e">
        <f>VLOOKUP(A5267,'TAZ definitions'!$A$1:$E$1902,4,FALSE)</f>
        <v>#N/A</v>
      </c>
      <c r="H5267" s="44">
        <v>300920</v>
      </c>
      <c r="I5267" s="44">
        <v>0</v>
      </c>
      <c r="J5267" s="44">
        <v>29969</v>
      </c>
      <c r="K5267" s="44">
        <v>0</v>
      </c>
      <c r="L5267" s="44">
        <v>0</v>
      </c>
      <c r="M5267" s="44">
        <v>0</v>
      </c>
      <c r="N5267" s="44">
        <v>0</v>
      </c>
      <c r="O5267" s="44">
        <v>0</v>
      </c>
      <c r="P5267" s="44">
        <v>0</v>
      </c>
      <c r="Q5267" s="44">
        <v>0</v>
      </c>
      <c r="R5267" s="44">
        <v>16.305582000000001</v>
      </c>
      <c r="S5267" s="44">
        <v>16.095243</v>
      </c>
      <c r="T5267" s="44">
        <v>300920</v>
      </c>
      <c r="U5267" s="44">
        <v>29969</v>
      </c>
      <c r="V5267" s="44">
        <v>0</v>
      </c>
      <c r="W5267" s="44">
        <v>0</v>
      </c>
      <c r="X5267" s="44">
        <v>0</v>
      </c>
      <c r="Y5267" s="44">
        <v>179874.612892</v>
      </c>
      <c r="Z5267" s="44">
        <v>6466.629688</v>
      </c>
      <c r="AA5267" s="44">
        <v>157.84423100000001</v>
      </c>
      <c r="AB5267" s="44">
        <v>7.2929760000000003</v>
      </c>
      <c r="AC5267" s="44">
        <v>3.7843900000000001</v>
      </c>
      <c r="AD5267" s="44">
        <v>43697.711125000002</v>
      </c>
    </row>
    <row r="5268" spans="1:30" x14ac:dyDescent="0.25">
      <c r="A5268">
        <v>208279</v>
      </c>
      <c r="B5268" t="s">
        <v>515</v>
      </c>
      <c r="C5268" t="s">
        <v>521</v>
      </c>
      <c r="D5268" t="s">
        <v>521</v>
      </c>
      <c r="F5268" s="48" t="e">
        <f>VLOOKUP(A5268,'TAZ definitions'!$A$1:$E$1902,2,FALSE)</f>
        <v>#N/A</v>
      </c>
      <c r="G5268" s="48" t="e">
        <f>VLOOKUP(A5268,'TAZ definitions'!$A$1:$E$1902,4,FALSE)</f>
        <v>#N/A</v>
      </c>
      <c r="H5268" s="44">
        <v>299210</v>
      </c>
      <c r="I5268" s="44">
        <v>0</v>
      </c>
      <c r="J5268" s="44">
        <v>29802</v>
      </c>
      <c r="K5268" s="44">
        <v>0</v>
      </c>
      <c r="L5268" s="44">
        <v>0</v>
      </c>
      <c r="M5268" s="44">
        <v>0</v>
      </c>
      <c r="N5268" s="44">
        <v>0</v>
      </c>
      <c r="O5268" s="44">
        <v>0</v>
      </c>
      <c r="P5268" s="44">
        <v>0</v>
      </c>
      <c r="Q5268" s="44">
        <v>0</v>
      </c>
      <c r="R5268" s="44">
        <v>16.681736000000001</v>
      </c>
      <c r="S5268" s="44">
        <v>16.55415</v>
      </c>
      <c r="T5268" s="44">
        <v>299210</v>
      </c>
      <c r="U5268" s="44">
        <v>29801.998047000001</v>
      </c>
      <c r="V5268" s="44">
        <v>0</v>
      </c>
      <c r="W5268" s="44">
        <v>0</v>
      </c>
      <c r="X5268" s="44">
        <v>0</v>
      </c>
      <c r="Y5268" s="44">
        <v>0</v>
      </c>
      <c r="Z5268" s="44">
        <v>0</v>
      </c>
      <c r="AA5268" s="44">
        <v>0</v>
      </c>
      <c r="AB5268" s="44">
        <v>0</v>
      </c>
      <c r="AC5268" s="44">
        <v>0</v>
      </c>
      <c r="AD5268" s="44">
        <v>0</v>
      </c>
    </row>
    <row r="5269" spans="1:30" x14ac:dyDescent="0.25">
      <c r="A5269">
        <v>208280</v>
      </c>
      <c r="B5269" t="s">
        <v>515</v>
      </c>
      <c r="C5269" t="s">
        <v>521</v>
      </c>
      <c r="D5269" t="s">
        <v>529</v>
      </c>
      <c r="F5269" s="48" t="e">
        <f>VLOOKUP(A5269,'TAZ definitions'!$A$1:$E$1902,2,FALSE)</f>
        <v>#N/A</v>
      </c>
      <c r="G5269" s="48" t="e">
        <f>VLOOKUP(A5269,'TAZ definitions'!$A$1:$E$1902,4,FALSE)</f>
        <v>#N/A</v>
      </c>
      <c r="H5269" s="44">
        <v>274103</v>
      </c>
      <c r="I5269" s="44">
        <v>0</v>
      </c>
      <c r="J5269" s="44">
        <v>26748</v>
      </c>
      <c r="K5269" s="44">
        <v>0</v>
      </c>
      <c r="L5269" s="44">
        <v>0</v>
      </c>
      <c r="M5269" s="44">
        <v>0</v>
      </c>
      <c r="N5269" s="44">
        <v>0</v>
      </c>
      <c r="O5269" s="44">
        <v>0</v>
      </c>
      <c r="P5269" s="44">
        <v>0</v>
      </c>
      <c r="Q5269" s="44">
        <v>0</v>
      </c>
      <c r="R5269" s="44">
        <v>15.895527</v>
      </c>
      <c r="S5269" s="44">
        <v>15.788527</v>
      </c>
      <c r="T5269" s="44">
        <v>274103</v>
      </c>
      <c r="U5269" s="44">
        <v>26748.001952999999</v>
      </c>
      <c r="V5269" s="44">
        <v>0</v>
      </c>
      <c r="W5269" s="44">
        <v>0</v>
      </c>
      <c r="X5269" s="44">
        <v>0</v>
      </c>
      <c r="Y5269" s="44">
        <v>24485.523566</v>
      </c>
      <c r="Z5269" s="44">
        <v>993.84789999999998</v>
      </c>
      <c r="AA5269" s="44">
        <v>21.380548000000001</v>
      </c>
      <c r="AB5269" s="44">
        <v>0.88152299999999995</v>
      </c>
      <c r="AC5269" s="44">
        <v>0.54002799999999995</v>
      </c>
      <c r="AD5269" s="44">
        <v>6250.8588090000003</v>
      </c>
    </row>
    <row r="5270" spans="1:30" x14ac:dyDescent="0.25">
      <c r="A5270">
        <v>208281</v>
      </c>
      <c r="B5270" t="s">
        <v>515</v>
      </c>
      <c r="C5270" t="s">
        <v>521</v>
      </c>
      <c r="D5270" t="s">
        <v>529</v>
      </c>
      <c r="F5270" s="48" t="e">
        <f>VLOOKUP(A5270,'TAZ definitions'!$A$1:$E$1902,2,FALSE)</f>
        <v>#N/A</v>
      </c>
      <c r="G5270" s="48" t="e">
        <f>VLOOKUP(A5270,'TAZ definitions'!$A$1:$E$1902,4,FALSE)</f>
        <v>#N/A</v>
      </c>
      <c r="H5270" s="44">
        <v>273513</v>
      </c>
      <c r="I5270" s="44">
        <v>0</v>
      </c>
      <c r="J5270" s="44">
        <v>26472</v>
      </c>
      <c r="K5270" s="44">
        <v>0</v>
      </c>
      <c r="L5270" s="44">
        <v>0</v>
      </c>
      <c r="M5270" s="44">
        <v>0</v>
      </c>
      <c r="N5270" s="44">
        <v>0</v>
      </c>
      <c r="O5270" s="44">
        <v>0</v>
      </c>
      <c r="P5270" s="44">
        <v>0</v>
      </c>
      <c r="Q5270" s="44">
        <v>0</v>
      </c>
      <c r="R5270" s="44">
        <v>16.849603999999999</v>
      </c>
      <c r="S5270" s="44">
        <v>16.718730999999998</v>
      </c>
      <c r="T5270" s="44">
        <v>273513</v>
      </c>
      <c r="U5270" s="44">
        <v>26472</v>
      </c>
      <c r="V5270" s="44">
        <v>0</v>
      </c>
      <c r="W5270" s="44">
        <v>0</v>
      </c>
      <c r="X5270" s="44">
        <v>0</v>
      </c>
      <c r="Y5270" s="44">
        <v>15091.588745999999</v>
      </c>
      <c r="Z5270" s="44">
        <v>757.80725199999995</v>
      </c>
      <c r="AA5270" s="44">
        <v>15.900954</v>
      </c>
      <c r="AB5270" s="44">
        <v>0.56880900000000001</v>
      </c>
      <c r="AC5270" s="44">
        <v>0.38080999999999998</v>
      </c>
      <c r="AD5270" s="44">
        <v>4294.7352730000002</v>
      </c>
    </row>
    <row r="5271" spans="1:30" x14ac:dyDescent="0.25">
      <c r="A5271">
        <v>208282</v>
      </c>
      <c r="B5271" t="s">
        <v>515</v>
      </c>
      <c r="C5271" t="s">
        <v>521</v>
      </c>
      <c r="D5271" t="s">
        <v>529</v>
      </c>
      <c r="F5271" s="48" t="e">
        <f>VLOOKUP(A5271,'TAZ definitions'!$A$1:$E$1902,2,FALSE)</f>
        <v>#N/A</v>
      </c>
      <c r="G5271" s="48" t="e">
        <f>VLOOKUP(A5271,'TAZ definitions'!$A$1:$E$1902,4,FALSE)</f>
        <v>#N/A</v>
      </c>
      <c r="H5271" s="44">
        <v>271867</v>
      </c>
      <c r="I5271" s="44">
        <v>0</v>
      </c>
      <c r="J5271" s="44">
        <v>26278</v>
      </c>
      <c r="K5271" s="44">
        <v>0</v>
      </c>
      <c r="L5271" s="44">
        <v>0</v>
      </c>
      <c r="M5271" s="44">
        <v>0</v>
      </c>
      <c r="N5271" s="44">
        <v>0</v>
      </c>
      <c r="O5271" s="44">
        <v>0</v>
      </c>
      <c r="P5271" s="44">
        <v>0</v>
      </c>
      <c r="Q5271" s="44">
        <v>0</v>
      </c>
      <c r="R5271" s="44">
        <v>17.145554000000001</v>
      </c>
      <c r="S5271" s="44">
        <v>16.9953</v>
      </c>
      <c r="T5271" s="44">
        <v>271867</v>
      </c>
      <c r="U5271" s="44">
        <v>26278</v>
      </c>
      <c r="V5271" s="44">
        <v>0</v>
      </c>
      <c r="W5271" s="44">
        <v>0</v>
      </c>
      <c r="X5271" s="44">
        <v>0</v>
      </c>
      <c r="Y5271" s="44">
        <v>0</v>
      </c>
      <c r="Z5271" s="44">
        <v>0</v>
      </c>
      <c r="AA5271" s="44">
        <v>0</v>
      </c>
      <c r="AB5271" s="44">
        <v>0</v>
      </c>
      <c r="AC5271" s="44">
        <v>0</v>
      </c>
      <c r="AD5271" s="44">
        <v>0</v>
      </c>
    </row>
    <row r="5272" spans="1:30" x14ac:dyDescent="0.25">
      <c r="A5272">
        <v>208283</v>
      </c>
      <c r="B5272" t="s">
        <v>515</v>
      </c>
      <c r="C5272" t="s">
        <v>521</v>
      </c>
      <c r="D5272" t="s">
        <v>529</v>
      </c>
      <c r="F5272" s="48" t="e">
        <f>VLOOKUP(A5272,'TAZ definitions'!$A$1:$E$1902,2,FALSE)</f>
        <v>#N/A</v>
      </c>
      <c r="G5272" s="48" t="e">
        <f>VLOOKUP(A5272,'TAZ definitions'!$A$1:$E$1902,4,FALSE)</f>
        <v>#N/A</v>
      </c>
      <c r="H5272" s="44">
        <v>293141</v>
      </c>
      <c r="I5272" s="44">
        <v>0</v>
      </c>
      <c r="J5272" s="44">
        <v>29219</v>
      </c>
      <c r="K5272" s="44">
        <v>0</v>
      </c>
      <c r="L5272" s="44">
        <v>0</v>
      </c>
      <c r="M5272" s="44">
        <v>0</v>
      </c>
      <c r="N5272" s="44">
        <v>0</v>
      </c>
      <c r="O5272" s="44">
        <v>0</v>
      </c>
      <c r="P5272" s="44">
        <v>0</v>
      </c>
      <c r="Q5272" s="44">
        <v>0</v>
      </c>
      <c r="R5272" s="44">
        <v>16.973419</v>
      </c>
      <c r="S5272" s="44">
        <v>16.831105999999998</v>
      </c>
      <c r="T5272" s="44">
        <v>293141</v>
      </c>
      <c r="U5272" s="44">
        <v>29219</v>
      </c>
      <c r="V5272" s="44">
        <v>0</v>
      </c>
      <c r="W5272" s="44">
        <v>0</v>
      </c>
      <c r="X5272" s="44">
        <v>0</v>
      </c>
      <c r="Y5272" s="44">
        <v>24535.923244000001</v>
      </c>
      <c r="Z5272" s="44">
        <v>655.35172299999999</v>
      </c>
      <c r="AA5272" s="44">
        <v>19.895076</v>
      </c>
      <c r="AB5272" s="44">
        <v>1.0339339999999999</v>
      </c>
      <c r="AC5272" s="44">
        <v>0.45024900000000001</v>
      </c>
      <c r="AD5272" s="44">
        <v>5183.7620880000004</v>
      </c>
    </row>
    <row r="5273" spans="1:30" x14ac:dyDescent="0.25">
      <c r="A5273">
        <v>208284</v>
      </c>
      <c r="B5273" t="s">
        <v>515</v>
      </c>
      <c r="C5273" t="s">
        <v>521</v>
      </c>
      <c r="D5273" t="s">
        <v>521</v>
      </c>
      <c r="F5273" s="48" t="e">
        <f>VLOOKUP(A5273,'TAZ definitions'!$A$1:$E$1902,2,FALSE)</f>
        <v>#N/A</v>
      </c>
      <c r="G5273" s="48" t="e">
        <f>VLOOKUP(A5273,'TAZ definitions'!$A$1:$E$1902,4,FALSE)</f>
        <v>#N/A</v>
      </c>
      <c r="H5273" s="44">
        <v>290940</v>
      </c>
      <c r="I5273" s="44">
        <v>0</v>
      </c>
      <c r="J5273" s="44">
        <v>29240</v>
      </c>
      <c r="K5273" s="44">
        <v>0</v>
      </c>
      <c r="L5273" s="44">
        <v>0</v>
      </c>
      <c r="M5273" s="44">
        <v>0</v>
      </c>
      <c r="N5273" s="44">
        <v>0</v>
      </c>
      <c r="O5273" s="44">
        <v>0</v>
      </c>
      <c r="P5273" s="44">
        <v>0</v>
      </c>
      <c r="Q5273" s="44">
        <v>0</v>
      </c>
      <c r="R5273" s="44">
        <v>18.822845000000001</v>
      </c>
      <c r="S5273" s="44">
        <v>18.713882000000002</v>
      </c>
      <c r="T5273" s="44">
        <v>290940</v>
      </c>
      <c r="U5273" s="44">
        <v>29240</v>
      </c>
      <c r="V5273" s="44">
        <v>0</v>
      </c>
      <c r="W5273" s="44">
        <v>0</v>
      </c>
      <c r="X5273" s="44">
        <v>0</v>
      </c>
      <c r="Y5273" s="44">
        <v>4198.1883369999996</v>
      </c>
      <c r="Z5273" s="44">
        <v>210.144125</v>
      </c>
      <c r="AA5273" s="44">
        <v>4.3702810000000003</v>
      </c>
      <c r="AB5273" s="44">
        <v>0.18031900000000001</v>
      </c>
      <c r="AC5273" s="44">
        <v>0.105652</v>
      </c>
      <c r="AD5273" s="44">
        <v>1222.521426</v>
      </c>
    </row>
    <row r="5274" spans="1:30" x14ac:dyDescent="0.25">
      <c r="A5274">
        <v>208285</v>
      </c>
      <c r="B5274" t="s">
        <v>515</v>
      </c>
      <c r="C5274" t="s">
        <v>521</v>
      </c>
      <c r="D5274" t="s">
        <v>521</v>
      </c>
      <c r="F5274" s="48" t="e">
        <f>VLOOKUP(A5274,'TAZ definitions'!$A$1:$E$1902,2,FALSE)</f>
        <v>#N/A</v>
      </c>
      <c r="G5274" s="48" t="e">
        <f>VLOOKUP(A5274,'TAZ definitions'!$A$1:$E$1902,4,FALSE)</f>
        <v>#N/A</v>
      </c>
      <c r="H5274" s="44">
        <v>291235</v>
      </c>
      <c r="I5274" s="44">
        <v>0</v>
      </c>
      <c r="J5274" s="44">
        <v>28585</v>
      </c>
      <c r="K5274" s="44">
        <v>0</v>
      </c>
      <c r="L5274" s="44">
        <v>0</v>
      </c>
      <c r="M5274" s="44">
        <v>0</v>
      </c>
      <c r="N5274" s="44">
        <v>0</v>
      </c>
      <c r="O5274" s="44">
        <v>0</v>
      </c>
      <c r="P5274" s="44">
        <v>0</v>
      </c>
      <c r="Q5274" s="44">
        <v>0</v>
      </c>
      <c r="R5274" s="44">
        <v>18.158798000000001</v>
      </c>
      <c r="S5274" s="44">
        <v>17.883095000000001</v>
      </c>
      <c r="T5274" s="44">
        <v>291235</v>
      </c>
      <c r="U5274" s="44">
        <v>28585</v>
      </c>
      <c r="V5274" s="44">
        <v>0</v>
      </c>
      <c r="W5274" s="44">
        <v>0</v>
      </c>
      <c r="X5274" s="44">
        <v>2038.346777</v>
      </c>
      <c r="Y5274" s="44">
        <v>99183.417549999998</v>
      </c>
      <c r="Z5274" s="44">
        <v>4246.7265090000001</v>
      </c>
      <c r="AA5274" s="44">
        <v>94.448555999999996</v>
      </c>
      <c r="AB5274" s="44">
        <v>4.4389859999999999</v>
      </c>
      <c r="AC5274" s="44">
        <v>2.3175690000000002</v>
      </c>
      <c r="AD5274" s="44">
        <v>26694.878396</v>
      </c>
    </row>
    <row r="5275" spans="1:30" x14ac:dyDescent="0.25">
      <c r="A5275">
        <v>208286</v>
      </c>
      <c r="B5275" t="s">
        <v>515</v>
      </c>
      <c r="C5275" t="s">
        <v>521</v>
      </c>
      <c r="D5275" t="s">
        <v>521</v>
      </c>
      <c r="F5275" s="48" t="e">
        <f>VLOOKUP(A5275,'TAZ definitions'!$A$1:$E$1902,2,FALSE)</f>
        <v>#N/A</v>
      </c>
      <c r="G5275" s="48" t="e">
        <f>VLOOKUP(A5275,'TAZ definitions'!$A$1:$E$1902,4,FALSE)</f>
        <v>#N/A</v>
      </c>
      <c r="H5275" s="44">
        <v>302426</v>
      </c>
      <c r="I5275" s="44">
        <v>0</v>
      </c>
      <c r="J5275" s="44">
        <v>30098</v>
      </c>
      <c r="K5275" s="44">
        <v>0</v>
      </c>
      <c r="L5275" s="44">
        <v>0</v>
      </c>
      <c r="M5275" s="44">
        <v>0</v>
      </c>
      <c r="N5275" s="44">
        <v>0</v>
      </c>
      <c r="O5275" s="44">
        <v>0</v>
      </c>
      <c r="P5275" s="44">
        <v>0</v>
      </c>
      <c r="Q5275" s="44">
        <v>0</v>
      </c>
      <c r="R5275" s="44">
        <v>15.707106</v>
      </c>
      <c r="S5275" s="44">
        <v>15.4535</v>
      </c>
      <c r="T5275" s="44">
        <v>302426</v>
      </c>
      <c r="U5275" s="44">
        <v>30098.001952999999</v>
      </c>
      <c r="V5275" s="44">
        <v>0</v>
      </c>
      <c r="W5275" s="44">
        <v>0</v>
      </c>
      <c r="X5275" s="44">
        <v>104816.842257</v>
      </c>
      <c r="Y5275" s="44">
        <v>287234.43930500001</v>
      </c>
      <c r="Z5275" s="44">
        <v>11188.553287000001</v>
      </c>
      <c r="AA5275" s="44">
        <v>279.08927299999999</v>
      </c>
      <c r="AB5275" s="44">
        <v>13.391717999999999</v>
      </c>
      <c r="AC5275" s="44">
        <v>6.4301019999999998</v>
      </c>
      <c r="AD5275" s="44">
        <v>75294.712146999998</v>
      </c>
    </row>
    <row r="5276" spans="1:30" x14ac:dyDescent="0.25">
      <c r="A5276">
        <v>208287</v>
      </c>
      <c r="B5276" t="s">
        <v>515</v>
      </c>
      <c r="C5276" t="s">
        <v>521</v>
      </c>
      <c r="D5276" t="s">
        <v>521</v>
      </c>
      <c r="F5276" s="48" t="e">
        <f>VLOOKUP(A5276,'TAZ definitions'!$A$1:$E$1902,2,FALSE)</f>
        <v>#N/A</v>
      </c>
      <c r="G5276" s="48" t="e">
        <f>VLOOKUP(A5276,'TAZ definitions'!$A$1:$E$1902,4,FALSE)</f>
        <v>#N/A</v>
      </c>
      <c r="H5276" s="44">
        <v>305132</v>
      </c>
      <c r="I5276" s="44">
        <v>0</v>
      </c>
      <c r="J5276" s="44">
        <v>31398</v>
      </c>
      <c r="K5276" s="44">
        <v>0</v>
      </c>
      <c r="L5276" s="44">
        <v>0</v>
      </c>
      <c r="M5276" s="44">
        <v>0</v>
      </c>
      <c r="N5276" s="44">
        <v>0</v>
      </c>
      <c r="O5276" s="44">
        <v>0</v>
      </c>
      <c r="P5276" s="44">
        <v>128.21937600000001</v>
      </c>
      <c r="Q5276" s="44">
        <v>126.543961</v>
      </c>
      <c r="R5276" s="44">
        <v>17.241755999999999</v>
      </c>
      <c r="S5276" s="44">
        <v>16.714248999999999</v>
      </c>
      <c r="T5276" s="44">
        <v>305131.59375</v>
      </c>
      <c r="U5276" s="44">
        <v>31397.957031000002</v>
      </c>
      <c r="V5276" s="44">
        <v>0</v>
      </c>
      <c r="W5276" s="44">
        <v>0</v>
      </c>
      <c r="X5276" s="44">
        <v>13993.146795000001</v>
      </c>
      <c r="Y5276" s="44">
        <v>41221.580112000003</v>
      </c>
      <c r="Z5276" s="44">
        <v>2924.1106410000002</v>
      </c>
      <c r="AA5276" s="44">
        <v>48.921241999999999</v>
      </c>
      <c r="AB5276" s="44">
        <v>1.8062959999999999</v>
      </c>
      <c r="AC5276" s="44">
        <v>1.2748250000000001</v>
      </c>
      <c r="AD5276" s="44">
        <v>14219.996084</v>
      </c>
    </row>
    <row r="5277" spans="1:30" x14ac:dyDescent="0.25">
      <c r="A5277">
        <v>208288</v>
      </c>
      <c r="B5277" t="s">
        <v>515</v>
      </c>
      <c r="C5277" t="s">
        <v>521</v>
      </c>
      <c r="D5277" t="s">
        <v>521</v>
      </c>
      <c r="F5277" s="48" t="e">
        <f>VLOOKUP(A5277,'TAZ definitions'!$A$1:$E$1902,2,FALSE)</f>
        <v>#N/A</v>
      </c>
      <c r="G5277" s="48" t="e">
        <f>VLOOKUP(A5277,'TAZ definitions'!$A$1:$E$1902,4,FALSE)</f>
        <v>#N/A</v>
      </c>
      <c r="H5277" s="44">
        <v>305846</v>
      </c>
      <c r="I5277" s="44">
        <v>0</v>
      </c>
      <c r="J5277" s="44">
        <v>31817</v>
      </c>
      <c r="K5277" s="44">
        <v>0</v>
      </c>
      <c r="L5277" s="44">
        <v>0</v>
      </c>
      <c r="M5277" s="44">
        <v>0</v>
      </c>
      <c r="N5277" s="44">
        <v>0</v>
      </c>
      <c r="O5277" s="44">
        <v>0</v>
      </c>
      <c r="P5277" s="44">
        <v>0</v>
      </c>
      <c r="Q5277" s="44">
        <v>0</v>
      </c>
      <c r="R5277" s="44">
        <v>15.050230000000001</v>
      </c>
      <c r="S5277" s="44">
        <v>14.719303</v>
      </c>
      <c r="T5277" s="44">
        <v>305846</v>
      </c>
      <c r="U5277" s="44">
        <v>31817</v>
      </c>
      <c r="V5277" s="44">
        <v>0</v>
      </c>
      <c r="W5277" s="44">
        <v>0</v>
      </c>
      <c r="X5277" s="44">
        <v>10643.442385</v>
      </c>
      <c r="Y5277" s="44">
        <v>135901.08200299999</v>
      </c>
      <c r="Z5277" s="44">
        <v>7166.4801269999998</v>
      </c>
      <c r="AA5277" s="44">
        <v>141.24414200000001</v>
      </c>
      <c r="AB5277" s="44">
        <v>5.2927070000000001</v>
      </c>
      <c r="AC5277" s="44">
        <v>3.5420759999999998</v>
      </c>
      <c r="AD5277" s="44">
        <v>39996.723020999998</v>
      </c>
    </row>
    <row r="5278" spans="1:30" x14ac:dyDescent="0.25">
      <c r="A5278">
        <v>208289</v>
      </c>
      <c r="B5278" t="s">
        <v>515</v>
      </c>
      <c r="C5278" t="s">
        <v>521</v>
      </c>
      <c r="D5278" t="s">
        <v>521</v>
      </c>
      <c r="F5278" s="48" t="e">
        <f>VLOOKUP(A5278,'TAZ definitions'!$A$1:$E$1902,2,FALSE)</f>
        <v>#N/A</v>
      </c>
      <c r="G5278" s="48" t="e">
        <f>VLOOKUP(A5278,'TAZ definitions'!$A$1:$E$1902,4,FALSE)</f>
        <v>#N/A</v>
      </c>
      <c r="H5278" s="44">
        <v>308565</v>
      </c>
      <c r="I5278" s="44">
        <v>0</v>
      </c>
      <c r="J5278" s="44">
        <v>33242</v>
      </c>
      <c r="K5278" s="44">
        <v>0</v>
      </c>
      <c r="L5278" s="44">
        <v>0</v>
      </c>
      <c r="M5278" s="44">
        <v>0</v>
      </c>
      <c r="N5278" s="44">
        <v>0</v>
      </c>
      <c r="O5278" s="44">
        <v>0</v>
      </c>
      <c r="P5278" s="44">
        <v>118.424904</v>
      </c>
      <c r="Q5278" s="44">
        <v>116.572571</v>
      </c>
      <c r="R5278" s="44">
        <v>16.327019</v>
      </c>
      <c r="S5278" s="44">
        <v>15.970314</v>
      </c>
      <c r="T5278" s="44">
        <v>308564.875</v>
      </c>
      <c r="U5278" s="44">
        <v>33241.992187999997</v>
      </c>
      <c r="V5278" s="44">
        <v>0</v>
      </c>
      <c r="W5278" s="44">
        <v>0</v>
      </c>
      <c r="X5278" s="44">
        <v>9587.8168060000007</v>
      </c>
      <c r="Y5278" s="44">
        <v>60431.102036999997</v>
      </c>
      <c r="Z5278" s="44">
        <v>3641.6631819999998</v>
      </c>
      <c r="AA5278" s="44">
        <v>65.998711</v>
      </c>
      <c r="AB5278" s="44">
        <v>2.2848130000000002</v>
      </c>
      <c r="AC5278" s="44">
        <v>1.709427</v>
      </c>
      <c r="AD5278" s="44">
        <v>18870.009221</v>
      </c>
    </row>
    <row r="5279" spans="1:30" x14ac:dyDescent="0.25">
      <c r="A5279">
        <v>208290</v>
      </c>
      <c r="B5279" t="s">
        <v>515</v>
      </c>
      <c r="C5279" t="s">
        <v>521</v>
      </c>
      <c r="D5279" t="s">
        <v>521</v>
      </c>
      <c r="F5279" s="48" t="e">
        <f>VLOOKUP(A5279,'TAZ definitions'!$A$1:$E$1902,2,FALSE)</f>
        <v>#N/A</v>
      </c>
      <c r="G5279" s="48" t="e">
        <f>VLOOKUP(A5279,'TAZ definitions'!$A$1:$E$1902,4,FALSE)</f>
        <v>#N/A</v>
      </c>
      <c r="H5279" s="44">
        <v>302898</v>
      </c>
      <c r="I5279" s="44">
        <v>0</v>
      </c>
      <c r="J5279" s="44">
        <v>30066</v>
      </c>
      <c r="K5279" s="44">
        <v>0</v>
      </c>
      <c r="L5279" s="44">
        <v>0</v>
      </c>
      <c r="M5279" s="44">
        <v>0</v>
      </c>
      <c r="N5279" s="44">
        <v>0</v>
      </c>
      <c r="O5279" s="44">
        <v>0</v>
      </c>
      <c r="P5279" s="44">
        <v>0</v>
      </c>
      <c r="Q5279" s="44">
        <v>0</v>
      </c>
      <c r="R5279" s="44">
        <v>15.138782000000001</v>
      </c>
      <c r="S5279" s="44">
        <v>14.782748</v>
      </c>
      <c r="T5279" s="44">
        <v>302898</v>
      </c>
      <c r="U5279" s="44">
        <v>30066</v>
      </c>
      <c r="V5279" s="44">
        <v>0</v>
      </c>
      <c r="W5279" s="44">
        <v>0</v>
      </c>
      <c r="X5279" s="44">
        <v>0</v>
      </c>
      <c r="Y5279" s="44">
        <v>56093.149266</v>
      </c>
      <c r="Z5279" s="44">
        <v>2275.8256379999998</v>
      </c>
      <c r="AA5279" s="44">
        <v>49.454419000000001</v>
      </c>
      <c r="AB5279" s="44">
        <v>1.9482809999999999</v>
      </c>
      <c r="AC5279" s="44">
        <v>1.2384569999999999</v>
      </c>
      <c r="AD5279" s="44">
        <v>14264.897864</v>
      </c>
    </row>
    <row r="5280" spans="1:30" x14ac:dyDescent="0.25">
      <c r="A5280">
        <v>208291</v>
      </c>
      <c r="B5280" t="s">
        <v>515</v>
      </c>
      <c r="C5280" t="s">
        <v>521</v>
      </c>
      <c r="D5280" t="s">
        <v>521</v>
      </c>
      <c r="F5280" s="48" t="e">
        <f>VLOOKUP(A5280,'TAZ definitions'!$A$1:$E$1902,2,FALSE)</f>
        <v>#N/A</v>
      </c>
      <c r="G5280" s="48" t="e">
        <f>VLOOKUP(A5280,'TAZ definitions'!$A$1:$E$1902,4,FALSE)</f>
        <v>#N/A</v>
      </c>
      <c r="H5280" s="44">
        <v>298200</v>
      </c>
      <c r="I5280" s="44">
        <v>0</v>
      </c>
      <c r="J5280" s="44">
        <v>29517</v>
      </c>
      <c r="K5280" s="44">
        <v>0</v>
      </c>
      <c r="L5280" s="44">
        <v>0</v>
      </c>
      <c r="M5280" s="44">
        <v>0</v>
      </c>
      <c r="N5280" s="44">
        <v>0</v>
      </c>
      <c r="O5280" s="44">
        <v>0</v>
      </c>
      <c r="P5280" s="44">
        <v>0</v>
      </c>
      <c r="Q5280" s="44">
        <v>0</v>
      </c>
      <c r="R5280" s="44">
        <v>15.005639</v>
      </c>
      <c r="S5280" s="44">
        <v>14.587066999999999</v>
      </c>
      <c r="T5280" s="44">
        <v>298200</v>
      </c>
      <c r="U5280" s="44">
        <v>29517</v>
      </c>
      <c r="V5280" s="44">
        <v>0</v>
      </c>
      <c r="W5280" s="44">
        <v>0</v>
      </c>
      <c r="X5280" s="44">
        <v>0</v>
      </c>
      <c r="Y5280" s="44">
        <v>6138.1482489999999</v>
      </c>
      <c r="Z5280" s="44">
        <v>250.23548400000001</v>
      </c>
      <c r="AA5280" s="44">
        <v>5.2667760000000001</v>
      </c>
      <c r="AB5280" s="44">
        <v>0.22561100000000001</v>
      </c>
      <c r="AC5280" s="44">
        <v>0.13466700000000001</v>
      </c>
      <c r="AD5280" s="44">
        <v>1563.8923870000001</v>
      </c>
    </row>
    <row r="5281" spans="1:30" x14ac:dyDescent="0.25">
      <c r="A5281">
        <v>208292</v>
      </c>
      <c r="B5281" t="s">
        <v>515</v>
      </c>
      <c r="C5281" t="s">
        <v>521</v>
      </c>
      <c r="D5281" t="s">
        <v>521</v>
      </c>
      <c r="F5281" s="48" t="e">
        <f>VLOOKUP(A5281,'TAZ definitions'!$A$1:$E$1902,2,FALSE)</f>
        <v>#N/A</v>
      </c>
      <c r="G5281" s="48" t="e">
        <f>VLOOKUP(A5281,'TAZ definitions'!$A$1:$E$1902,4,FALSE)</f>
        <v>#N/A</v>
      </c>
      <c r="H5281" s="44">
        <v>302017</v>
      </c>
      <c r="I5281" s="44">
        <v>0</v>
      </c>
      <c r="J5281" s="44">
        <v>30002</v>
      </c>
      <c r="K5281" s="44">
        <v>0</v>
      </c>
      <c r="L5281" s="44">
        <v>0</v>
      </c>
      <c r="M5281" s="44">
        <v>0</v>
      </c>
      <c r="N5281" s="44">
        <v>0</v>
      </c>
      <c r="O5281" s="44">
        <v>0</v>
      </c>
      <c r="P5281" s="44">
        <v>0</v>
      </c>
      <c r="Q5281" s="44">
        <v>0</v>
      </c>
      <c r="R5281" s="44">
        <v>14.572124000000001</v>
      </c>
      <c r="S5281" s="44">
        <v>14.172243999999999</v>
      </c>
      <c r="T5281" s="44">
        <v>302017</v>
      </c>
      <c r="U5281" s="44">
        <v>30002</v>
      </c>
      <c r="V5281" s="44">
        <v>0</v>
      </c>
      <c r="W5281" s="44">
        <v>0</v>
      </c>
      <c r="X5281" s="44">
        <v>0</v>
      </c>
      <c r="Y5281" s="44">
        <v>72277.098843999993</v>
      </c>
      <c r="Z5281" s="44">
        <v>4593.5315540000001</v>
      </c>
      <c r="AA5281" s="44">
        <v>79.768488000000005</v>
      </c>
      <c r="AB5281" s="44">
        <v>2.812862</v>
      </c>
      <c r="AC5281" s="44">
        <v>2.016785</v>
      </c>
      <c r="AD5281" s="44">
        <v>22439.525710000002</v>
      </c>
    </row>
    <row r="5282" spans="1:30" x14ac:dyDescent="0.25">
      <c r="A5282">
        <v>208293</v>
      </c>
      <c r="B5282" t="s">
        <v>515</v>
      </c>
      <c r="C5282" t="s">
        <v>521</v>
      </c>
      <c r="D5282" t="s">
        <v>521</v>
      </c>
      <c r="F5282" s="48" t="e">
        <f>VLOOKUP(A5282,'TAZ definitions'!$A$1:$E$1902,2,FALSE)</f>
        <v>#N/A</v>
      </c>
      <c r="G5282" s="48" t="e">
        <f>VLOOKUP(A5282,'TAZ definitions'!$A$1:$E$1902,4,FALSE)</f>
        <v>#N/A</v>
      </c>
      <c r="H5282" s="44">
        <v>305193</v>
      </c>
      <c r="I5282" s="44">
        <v>0</v>
      </c>
      <c r="J5282" s="44">
        <v>31612</v>
      </c>
      <c r="K5282" s="44">
        <v>0</v>
      </c>
      <c r="L5282" s="44">
        <v>0</v>
      </c>
      <c r="M5282" s="44">
        <v>0</v>
      </c>
      <c r="N5282" s="44">
        <v>0</v>
      </c>
      <c r="O5282" s="44">
        <v>0</v>
      </c>
      <c r="P5282" s="44">
        <v>0</v>
      </c>
      <c r="Q5282" s="44">
        <v>0</v>
      </c>
      <c r="R5282" s="44">
        <v>14.980378999999999</v>
      </c>
      <c r="S5282" s="44">
        <v>14.853336000000001</v>
      </c>
      <c r="T5282" s="44">
        <v>305193</v>
      </c>
      <c r="U5282" s="44">
        <v>31612</v>
      </c>
      <c r="V5282" s="44">
        <v>0</v>
      </c>
      <c r="W5282" s="44">
        <v>0</v>
      </c>
      <c r="X5282" s="44">
        <v>0</v>
      </c>
      <c r="Y5282" s="44">
        <v>69473.890901000006</v>
      </c>
      <c r="Z5282" s="44">
        <v>3302.5154870000001</v>
      </c>
      <c r="AA5282" s="44">
        <v>66.555120000000002</v>
      </c>
      <c r="AB5282" s="44">
        <v>2.5071080000000001</v>
      </c>
      <c r="AC5282" s="44">
        <v>1.6711769999999999</v>
      </c>
      <c r="AD5282" s="44">
        <v>18991.297181999998</v>
      </c>
    </row>
    <row r="5283" spans="1:30" x14ac:dyDescent="0.25">
      <c r="A5283">
        <v>208294</v>
      </c>
      <c r="B5283" t="s">
        <v>515</v>
      </c>
      <c r="C5283" t="s">
        <v>521</v>
      </c>
      <c r="D5283" t="s">
        <v>521</v>
      </c>
      <c r="F5283" s="48" t="e">
        <f>VLOOKUP(A5283,'TAZ definitions'!$A$1:$E$1902,2,FALSE)</f>
        <v>#N/A</v>
      </c>
      <c r="G5283" s="48" t="e">
        <f>VLOOKUP(A5283,'TAZ definitions'!$A$1:$E$1902,4,FALSE)</f>
        <v>#N/A</v>
      </c>
      <c r="H5283" s="44">
        <v>302146</v>
      </c>
      <c r="I5283" s="44">
        <v>0</v>
      </c>
      <c r="J5283" s="44">
        <v>30393</v>
      </c>
      <c r="K5283" s="44">
        <v>0</v>
      </c>
      <c r="L5283" s="44">
        <v>0</v>
      </c>
      <c r="M5283" s="44">
        <v>0</v>
      </c>
      <c r="N5283" s="44">
        <v>0</v>
      </c>
      <c r="O5283" s="44">
        <v>0</v>
      </c>
      <c r="P5283" s="44">
        <v>0</v>
      </c>
      <c r="Q5283" s="44">
        <v>0</v>
      </c>
      <c r="R5283" s="44">
        <v>15.250149</v>
      </c>
      <c r="S5283" s="44">
        <v>15.244427999999999</v>
      </c>
      <c r="T5283" s="44">
        <v>302146</v>
      </c>
      <c r="U5283" s="44">
        <v>30393</v>
      </c>
      <c r="V5283" s="44">
        <v>0</v>
      </c>
      <c r="W5283" s="44">
        <v>0</v>
      </c>
      <c r="X5283" s="44">
        <v>685.18711800000005</v>
      </c>
      <c r="Y5283" s="44">
        <v>150743.98589899999</v>
      </c>
      <c r="Z5283" s="44">
        <v>6198.6144889999996</v>
      </c>
      <c r="AA5283" s="44">
        <v>141.36156099999999</v>
      </c>
      <c r="AB5283" s="44">
        <v>6.1899160000000002</v>
      </c>
      <c r="AC5283" s="44">
        <v>3.4215789999999999</v>
      </c>
      <c r="AD5283" s="44">
        <v>38972.408205</v>
      </c>
    </row>
    <row r="5284" spans="1:30" x14ac:dyDescent="0.25">
      <c r="A5284">
        <v>208295</v>
      </c>
      <c r="B5284" t="s">
        <v>515</v>
      </c>
      <c r="C5284" t="s">
        <v>521</v>
      </c>
      <c r="D5284" t="s">
        <v>521</v>
      </c>
      <c r="F5284" s="48" t="e">
        <f>VLOOKUP(A5284,'TAZ definitions'!$A$1:$E$1902,2,FALSE)</f>
        <v>#N/A</v>
      </c>
      <c r="G5284" s="48" t="e">
        <f>VLOOKUP(A5284,'TAZ definitions'!$A$1:$E$1902,4,FALSE)</f>
        <v>#N/A</v>
      </c>
      <c r="H5284" s="44">
        <v>298171</v>
      </c>
      <c r="I5284" s="44">
        <v>0</v>
      </c>
      <c r="J5284" s="44">
        <v>29517</v>
      </c>
      <c r="K5284" s="44">
        <v>0</v>
      </c>
      <c r="L5284" s="44">
        <v>0</v>
      </c>
      <c r="M5284" s="44">
        <v>0</v>
      </c>
      <c r="N5284" s="44">
        <v>0</v>
      </c>
      <c r="O5284" s="44">
        <v>0</v>
      </c>
      <c r="P5284" s="44">
        <v>0</v>
      </c>
      <c r="Q5284" s="44">
        <v>0</v>
      </c>
      <c r="R5284" s="44">
        <v>14.322570000000001</v>
      </c>
      <c r="S5284" s="44">
        <v>13.863673</v>
      </c>
      <c r="T5284" s="44">
        <v>298171</v>
      </c>
      <c r="U5284" s="44">
        <v>29517</v>
      </c>
      <c r="V5284" s="44">
        <v>0</v>
      </c>
      <c r="W5284" s="44">
        <v>0</v>
      </c>
      <c r="X5284" s="44">
        <v>0</v>
      </c>
      <c r="Y5284" s="44">
        <v>0</v>
      </c>
      <c r="Z5284" s="44">
        <v>0</v>
      </c>
      <c r="AA5284" s="44">
        <v>0</v>
      </c>
      <c r="AB5284" s="44">
        <v>0</v>
      </c>
      <c r="AC5284" s="44">
        <v>0</v>
      </c>
      <c r="AD5284" s="44">
        <v>0</v>
      </c>
    </row>
    <row r="5285" spans="1:30" x14ac:dyDescent="0.25">
      <c r="A5285">
        <v>208296</v>
      </c>
      <c r="B5285" t="s">
        <v>515</v>
      </c>
      <c r="C5285" t="s">
        <v>521</v>
      </c>
      <c r="D5285" t="s">
        <v>521</v>
      </c>
      <c r="F5285" s="48" t="e">
        <f>VLOOKUP(A5285,'TAZ definitions'!$A$1:$E$1902,2,FALSE)</f>
        <v>#N/A</v>
      </c>
      <c r="G5285" s="48" t="e">
        <f>VLOOKUP(A5285,'TAZ definitions'!$A$1:$E$1902,4,FALSE)</f>
        <v>#N/A</v>
      </c>
      <c r="H5285" s="44">
        <v>310457</v>
      </c>
      <c r="I5285" s="44">
        <v>0</v>
      </c>
      <c r="J5285" s="44">
        <v>31278</v>
      </c>
      <c r="K5285" s="44">
        <v>0</v>
      </c>
      <c r="L5285" s="44">
        <v>0</v>
      </c>
      <c r="M5285" s="44">
        <v>0</v>
      </c>
      <c r="N5285" s="44">
        <v>0</v>
      </c>
      <c r="O5285" s="44">
        <v>0</v>
      </c>
      <c r="P5285" s="44">
        <v>0</v>
      </c>
      <c r="Q5285" s="44">
        <v>0</v>
      </c>
      <c r="R5285" s="44">
        <v>14.905348999999999</v>
      </c>
      <c r="S5285" s="44">
        <v>14.618092000000001</v>
      </c>
      <c r="T5285" s="44">
        <v>310457</v>
      </c>
      <c r="U5285" s="44">
        <v>31278</v>
      </c>
      <c r="V5285" s="44">
        <v>0</v>
      </c>
      <c r="W5285" s="44">
        <v>0</v>
      </c>
      <c r="X5285" s="44">
        <v>6304.2958710000003</v>
      </c>
      <c r="Y5285" s="44">
        <v>44783.188828999999</v>
      </c>
      <c r="Z5285" s="44">
        <v>2646.550538</v>
      </c>
      <c r="AA5285" s="44">
        <v>51.064500000000002</v>
      </c>
      <c r="AB5285" s="44">
        <v>2.0082589999999998</v>
      </c>
      <c r="AC5285" s="44">
        <v>1.261946</v>
      </c>
      <c r="AD5285" s="44">
        <v>14420.155918</v>
      </c>
    </row>
    <row r="5286" spans="1:30" x14ac:dyDescent="0.25">
      <c r="A5286">
        <v>208297</v>
      </c>
      <c r="B5286" t="s">
        <v>515</v>
      </c>
      <c r="C5286" t="s">
        <v>521</v>
      </c>
      <c r="D5286" t="s">
        <v>521</v>
      </c>
      <c r="F5286" s="48" t="e">
        <f>VLOOKUP(A5286,'TAZ definitions'!$A$1:$E$1902,2,FALSE)</f>
        <v>#N/A</v>
      </c>
      <c r="G5286" s="48" t="e">
        <f>VLOOKUP(A5286,'TAZ definitions'!$A$1:$E$1902,4,FALSE)</f>
        <v>#N/A</v>
      </c>
      <c r="H5286" s="44">
        <v>302910</v>
      </c>
      <c r="I5286" s="44">
        <v>0</v>
      </c>
      <c r="J5286" s="44">
        <v>30746</v>
      </c>
      <c r="K5286" s="44">
        <v>0</v>
      </c>
      <c r="L5286" s="44">
        <v>0</v>
      </c>
      <c r="M5286" s="44">
        <v>0</v>
      </c>
      <c r="N5286" s="44">
        <v>0</v>
      </c>
      <c r="O5286" s="44">
        <v>0</v>
      </c>
      <c r="P5286" s="44">
        <v>0</v>
      </c>
      <c r="Q5286" s="44">
        <v>0</v>
      </c>
      <c r="R5286" s="44">
        <v>15.578212000000001</v>
      </c>
      <c r="S5286" s="44">
        <v>15.286303</v>
      </c>
      <c r="T5286" s="44">
        <v>302910</v>
      </c>
      <c r="U5286" s="44">
        <v>30745.998047000001</v>
      </c>
      <c r="V5286" s="44">
        <v>0</v>
      </c>
      <c r="W5286" s="44">
        <v>0</v>
      </c>
      <c r="X5286" s="44">
        <v>4423.1111430000001</v>
      </c>
      <c r="Y5286" s="44">
        <v>65626.475971000007</v>
      </c>
      <c r="Z5286" s="44">
        <v>3952.0629170000002</v>
      </c>
      <c r="AA5286" s="44">
        <v>73.942775999999995</v>
      </c>
      <c r="AB5286" s="44">
        <v>2.7500290000000001</v>
      </c>
      <c r="AC5286" s="44">
        <v>1.8380639999999999</v>
      </c>
      <c r="AD5286" s="44">
        <v>20698.308577</v>
      </c>
    </row>
    <row r="5287" spans="1:30" x14ac:dyDescent="0.25">
      <c r="A5287">
        <v>208298</v>
      </c>
      <c r="B5287" t="s">
        <v>515</v>
      </c>
      <c r="C5287" t="s">
        <v>521</v>
      </c>
      <c r="D5287" t="s">
        <v>521</v>
      </c>
      <c r="F5287" s="48" t="e">
        <f>VLOOKUP(A5287,'TAZ definitions'!$A$1:$E$1902,2,FALSE)</f>
        <v>#N/A</v>
      </c>
      <c r="G5287" s="48" t="e">
        <f>VLOOKUP(A5287,'TAZ definitions'!$A$1:$E$1902,4,FALSE)</f>
        <v>#N/A</v>
      </c>
      <c r="H5287" s="44">
        <v>309663</v>
      </c>
      <c r="I5287" s="44">
        <v>0</v>
      </c>
      <c r="J5287" s="44">
        <v>32223</v>
      </c>
      <c r="K5287" s="44">
        <v>0</v>
      </c>
      <c r="L5287" s="44">
        <v>0</v>
      </c>
      <c r="M5287" s="44">
        <v>0</v>
      </c>
      <c r="N5287" s="44">
        <v>0</v>
      </c>
      <c r="O5287" s="44">
        <v>0</v>
      </c>
      <c r="P5287" s="44">
        <v>0</v>
      </c>
      <c r="Q5287" s="44">
        <v>0</v>
      </c>
      <c r="R5287" s="44">
        <v>14.745388</v>
      </c>
      <c r="S5287" s="44">
        <v>14.469995000000001</v>
      </c>
      <c r="T5287" s="44">
        <v>309663</v>
      </c>
      <c r="U5287" s="44">
        <v>32223</v>
      </c>
      <c r="V5287" s="44">
        <v>0</v>
      </c>
      <c r="W5287" s="44">
        <v>0</v>
      </c>
      <c r="X5287" s="44">
        <v>0</v>
      </c>
      <c r="Y5287" s="44">
        <v>110660.279396</v>
      </c>
      <c r="Z5287" s="44">
        <v>6501.9974339999999</v>
      </c>
      <c r="AA5287" s="44">
        <v>123.08260199999999</v>
      </c>
      <c r="AB5287" s="44">
        <v>4.4223990000000004</v>
      </c>
      <c r="AC5287" s="44">
        <v>3.0441889999999998</v>
      </c>
      <c r="AD5287" s="44">
        <v>34107.120916</v>
      </c>
    </row>
    <row r="5288" spans="1:30" x14ac:dyDescent="0.25">
      <c r="A5288">
        <v>208299</v>
      </c>
      <c r="B5288" t="s">
        <v>515</v>
      </c>
      <c r="C5288" t="s">
        <v>521</v>
      </c>
      <c r="D5288" t="s">
        <v>521</v>
      </c>
      <c r="F5288" s="48" t="e">
        <f>VLOOKUP(A5288,'TAZ definitions'!$A$1:$E$1902,2,FALSE)</f>
        <v>#N/A</v>
      </c>
      <c r="G5288" s="48" t="e">
        <f>VLOOKUP(A5288,'TAZ definitions'!$A$1:$E$1902,4,FALSE)</f>
        <v>#N/A</v>
      </c>
      <c r="H5288" s="44">
        <v>306448</v>
      </c>
      <c r="I5288" s="44">
        <v>0</v>
      </c>
      <c r="J5288" s="44">
        <v>31461</v>
      </c>
      <c r="K5288" s="44">
        <v>0</v>
      </c>
      <c r="L5288" s="44">
        <v>0</v>
      </c>
      <c r="M5288" s="44">
        <v>0</v>
      </c>
      <c r="N5288" s="44">
        <v>0</v>
      </c>
      <c r="O5288" s="44">
        <v>0</v>
      </c>
      <c r="P5288" s="44">
        <v>0</v>
      </c>
      <c r="Q5288" s="44">
        <v>0</v>
      </c>
      <c r="R5288" s="44">
        <v>14.465695999999999</v>
      </c>
      <c r="S5288" s="44">
        <v>14.264526</v>
      </c>
      <c r="T5288" s="44">
        <v>306448</v>
      </c>
      <c r="U5288" s="44">
        <v>31461</v>
      </c>
      <c r="V5288" s="44">
        <v>0</v>
      </c>
      <c r="W5288" s="44">
        <v>0</v>
      </c>
      <c r="X5288" s="44">
        <v>0</v>
      </c>
      <c r="Y5288" s="44">
        <v>0</v>
      </c>
      <c r="Z5288" s="44">
        <v>0</v>
      </c>
      <c r="AA5288" s="44">
        <v>0</v>
      </c>
      <c r="AB5288" s="44">
        <v>0</v>
      </c>
      <c r="AC5288" s="44">
        <v>0</v>
      </c>
      <c r="AD5288" s="44">
        <v>0</v>
      </c>
    </row>
    <row r="5289" spans="1:30" x14ac:dyDescent="0.25">
      <c r="A5289">
        <v>208300</v>
      </c>
      <c r="B5289" t="s">
        <v>515</v>
      </c>
      <c r="C5289" t="s">
        <v>521</v>
      </c>
      <c r="D5289" t="s">
        <v>521</v>
      </c>
      <c r="F5289" s="48" t="e">
        <f>VLOOKUP(A5289,'TAZ definitions'!$A$1:$E$1902,2,FALSE)</f>
        <v>#N/A</v>
      </c>
      <c r="G5289" s="48" t="e">
        <f>VLOOKUP(A5289,'TAZ definitions'!$A$1:$E$1902,4,FALSE)</f>
        <v>#N/A</v>
      </c>
      <c r="H5289" s="44">
        <v>311155</v>
      </c>
      <c r="I5289" s="44">
        <v>0</v>
      </c>
      <c r="J5289" s="44">
        <v>33013</v>
      </c>
      <c r="K5289" s="44">
        <v>0</v>
      </c>
      <c r="L5289" s="44">
        <v>0</v>
      </c>
      <c r="M5289" s="44">
        <v>0</v>
      </c>
      <c r="N5289" s="44">
        <v>0</v>
      </c>
      <c r="O5289" s="44">
        <v>0</v>
      </c>
      <c r="P5289" s="44">
        <v>0</v>
      </c>
      <c r="Q5289" s="44">
        <v>0</v>
      </c>
      <c r="R5289" s="44">
        <v>15.058941000000001</v>
      </c>
      <c r="S5289" s="44">
        <v>14.538368</v>
      </c>
      <c r="T5289" s="44">
        <v>311155</v>
      </c>
      <c r="U5289" s="44">
        <v>33013</v>
      </c>
      <c r="V5289" s="44">
        <v>0</v>
      </c>
      <c r="W5289" s="44">
        <v>0</v>
      </c>
      <c r="X5289" s="44">
        <v>0</v>
      </c>
      <c r="Y5289" s="44">
        <v>0</v>
      </c>
      <c r="Z5289" s="44">
        <v>0</v>
      </c>
      <c r="AA5289" s="44">
        <v>0</v>
      </c>
      <c r="AB5289" s="44">
        <v>0</v>
      </c>
      <c r="AC5289" s="44">
        <v>0</v>
      </c>
      <c r="AD5289" s="44">
        <v>0</v>
      </c>
    </row>
    <row r="5290" spans="1:30" x14ac:dyDescent="0.25">
      <c r="A5290">
        <v>208301</v>
      </c>
      <c r="B5290" t="s">
        <v>515</v>
      </c>
      <c r="C5290" t="s">
        <v>521</v>
      </c>
      <c r="D5290" t="s">
        <v>521</v>
      </c>
      <c r="F5290" s="48" t="e">
        <f>VLOOKUP(A5290,'TAZ definitions'!$A$1:$E$1902,2,FALSE)</f>
        <v>#N/A</v>
      </c>
      <c r="G5290" s="48" t="e">
        <f>VLOOKUP(A5290,'TAZ definitions'!$A$1:$E$1902,4,FALSE)</f>
        <v>#N/A</v>
      </c>
      <c r="H5290" s="44">
        <v>299717</v>
      </c>
      <c r="I5290" s="44">
        <v>0</v>
      </c>
      <c r="J5290" s="44">
        <v>29939</v>
      </c>
      <c r="K5290" s="44">
        <v>0</v>
      </c>
      <c r="L5290" s="44">
        <v>0</v>
      </c>
      <c r="M5290" s="44">
        <v>0</v>
      </c>
      <c r="N5290" s="44">
        <v>0</v>
      </c>
      <c r="O5290" s="44">
        <v>0</v>
      </c>
      <c r="P5290" s="44">
        <v>0</v>
      </c>
      <c r="Q5290" s="44">
        <v>0</v>
      </c>
      <c r="R5290" s="44">
        <v>15.912642</v>
      </c>
      <c r="S5290" s="44">
        <v>15.770693</v>
      </c>
      <c r="T5290" s="44">
        <v>299717</v>
      </c>
      <c r="U5290" s="44">
        <v>29939</v>
      </c>
      <c r="V5290" s="44">
        <v>0</v>
      </c>
      <c r="W5290" s="44">
        <v>0</v>
      </c>
      <c r="X5290" s="44">
        <v>0</v>
      </c>
      <c r="Y5290" s="44">
        <v>0</v>
      </c>
      <c r="Z5290" s="44">
        <v>0</v>
      </c>
      <c r="AA5290" s="44">
        <v>0</v>
      </c>
      <c r="AB5290" s="44">
        <v>0</v>
      </c>
      <c r="AC5290" s="44">
        <v>0</v>
      </c>
      <c r="AD5290" s="44">
        <v>0</v>
      </c>
    </row>
    <row r="5291" spans="1:30" x14ac:dyDescent="0.25">
      <c r="A5291">
        <v>208302</v>
      </c>
      <c r="B5291" t="s">
        <v>515</v>
      </c>
      <c r="C5291" t="s">
        <v>521</v>
      </c>
      <c r="D5291" t="s">
        <v>527</v>
      </c>
      <c r="F5291" s="48" t="e">
        <f>VLOOKUP(A5291,'TAZ definitions'!$A$1:$E$1902,2,FALSE)</f>
        <v>#N/A</v>
      </c>
      <c r="G5291" s="48" t="e">
        <f>VLOOKUP(A5291,'TAZ definitions'!$A$1:$E$1902,4,FALSE)</f>
        <v>#N/A</v>
      </c>
      <c r="H5291" s="44">
        <v>159742</v>
      </c>
      <c r="I5291" s="44">
        <v>0</v>
      </c>
      <c r="J5291" s="44">
        <v>12565</v>
      </c>
      <c r="K5291" s="44">
        <v>0</v>
      </c>
      <c r="L5291" s="44">
        <v>0</v>
      </c>
      <c r="M5291" s="44">
        <v>0</v>
      </c>
      <c r="N5291" s="44">
        <v>0</v>
      </c>
      <c r="O5291" s="44">
        <v>0</v>
      </c>
      <c r="P5291" s="44">
        <v>0</v>
      </c>
      <c r="Q5291" s="44">
        <v>0</v>
      </c>
      <c r="R5291" s="44">
        <v>18.285982000000001</v>
      </c>
      <c r="S5291" s="44">
        <v>18.869351999999999</v>
      </c>
      <c r="T5291" s="44">
        <v>159742</v>
      </c>
      <c r="U5291" s="44">
        <v>12565</v>
      </c>
      <c r="V5291" s="44">
        <v>0</v>
      </c>
      <c r="W5291" s="44">
        <v>0</v>
      </c>
      <c r="X5291" s="44">
        <v>0</v>
      </c>
      <c r="Y5291" s="44">
        <v>15185.106072</v>
      </c>
      <c r="Z5291" s="44">
        <v>759.93179299999997</v>
      </c>
      <c r="AA5291" s="44">
        <v>15.782219</v>
      </c>
      <c r="AB5291" s="44">
        <v>0.59666300000000005</v>
      </c>
      <c r="AC5291" s="44">
        <v>0.382382</v>
      </c>
      <c r="AD5291" s="44">
        <v>4340.3083049999996</v>
      </c>
    </row>
    <row r="5292" spans="1:30" x14ac:dyDescent="0.25">
      <c r="A5292">
        <v>208303</v>
      </c>
      <c r="B5292" t="s">
        <v>515</v>
      </c>
      <c r="C5292" t="s">
        <v>521</v>
      </c>
      <c r="D5292" t="s">
        <v>527</v>
      </c>
      <c r="F5292" s="48" t="e">
        <f>VLOOKUP(A5292,'TAZ definitions'!$A$1:$E$1902,2,FALSE)</f>
        <v>#N/A</v>
      </c>
      <c r="G5292" s="48" t="e">
        <f>VLOOKUP(A5292,'TAZ definitions'!$A$1:$E$1902,4,FALSE)</f>
        <v>#N/A</v>
      </c>
      <c r="H5292" s="44">
        <v>167889</v>
      </c>
      <c r="I5292" s="44">
        <v>0</v>
      </c>
      <c r="J5292" s="44">
        <v>13773</v>
      </c>
      <c r="K5292" s="44">
        <v>0</v>
      </c>
      <c r="L5292" s="44">
        <v>0</v>
      </c>
      <c r="M5292" s="44">
        <v>0</v>
      </c>
      <c r="N5292" s="44">
        <v>0</v>
      </c>
      <c r="O5292" s="44">
        <v>0</v>
      </c>
      <c r="P5292" s="44">
        <v>0</v>
      </c>
      <c r="Q5292" s="44">
        <v>0</v>
      </c>
      <c r="R5292" s="44">
        <v>17.300913000000001</v>
      </c>
      <c r="S5292" s="44">
        <v>17.820886999999999</v>
      </c>
      <c r="T5292" s="44">
        <v>167889</v>
      </c>
      <c r="U5292" s="44">
        <v>13773</v>
      </c>
      <c r="V5292" s="44">
        <v>0</v>
      </c>
      <c r="W5292" s="44">
        <v>0</v>
      </c>
      <c r="X5292" s="44">
        <v>785.11354400000005</v>
      </c>
      <c r="Y5292" s="44">
        <v>80073.753557000004</v>
      </c>
      <c r="Z5292" s="44">
        <v>2274.7966430000001</v>
      </c>
      <c r="AA5292" s="44">
        <v>65.097842999999997</v>
      </c>
      <c r="AB5292" s="44">
        <v>3.5257779999999999</v>
      </c>
      <c r="AC5292" s="44">
        <v>1.5015590000000001</v>
      </c>
      <c r="AD5292" s="44">
        <v>17564.604797</v>
      </c>
    </row>
    <row r="5293" spans="1:30" x14ac:dyDescent="0.25">
      <c r="A5293">
        <v>208304</v>
      </c>
      <c r="B5293" t="s">
        <v>515</v>
      </c>
      <c r="C5293" t="s">
        <v>521</v>
      </c>
      <c r="D5293" t="s">
        <v>527</v>
      </c>
      <c r="F5293" s="48" t="e">
        <f>VLOOKUP(A5293,'TAZ definitions'!$A$1:$E$1902,2,FALSE)</f>
        <v>#N/A</v>
      </c>
      <c r="G5293" s="48" t="e">
        <f>VLOOKUP(A5293,'TAZ definitions'!$A$1:$E$1902,4,FALSE)</f>
        <v>#N/A</v>
      </c>
      <c r="H5293" s="44">
        <v>207563</v>
      </c>
      <c r="I5293" s="44">
        <v>0</v>
      </c>
      <c r="J5293" s="44">
        <v>17819</v>
      </c>
      <c r="K5293" s="44">
        <v>0</v>
      </c>
      <c r="L5293" s="44">
        <v>0</v>
      </c>
      <c r="M5293" s="44">
        <v>0</v>
      </c>
      <c r="N5293" s="44">
        <v>0</v>
      </c>
      <c r="O5293" s="44">
        <v>0</v>
      </c>
      <c r="P5293" s="44">
        <v>0</v>
      </c>
      <c r="Q5293" s="44">
        <v>0</v>
      </c>
      <c r="R5293" s="44">
        <v>18.146750999999998</v>
      </c>
      <c r="S5293" s="44">
        <v>18.737546999999999</v>
      </c>
      <c r="T5293" s="44">
        <v>207563</v>
      </c>
      <c r="U5293" s="44">
        <v>17819</v>
      </c>
      <c r="V5293" s="44">
        <v>0</v>
      </c>
      <c r="W5293" s="44">
        <v>0</v>
      </c>
      <c r="X5293" s="44">
        <v>0</v>
      </c>
      <c r="Y5293" s="44">
        <v>0</v>
      </c>
      <c r="Z5293" s="44">
        <v>0</v>
      </c>
      <c r="AA5293" s="44">
        <v>0</v>
      </c>
      <c r="AB5293" s="44">
        <v>0</v>
      </c>
      <c r="AC5293" s="44">
        <v>0</v>
      </c>
      <c r="AD5293" s="44">
        <v>0</v>
      </c>
    </row>
    <row r="5294" spans="1:30" x14ac:dyDescent="0.25">
      <c r="A5294">
        <v>208305</v>
      </c>
      <c r="B5294" t="s">
        <v>515</v>
      </c>
      <c r="C5294" t="s">
        <v>521</v>
      </c>
      <c r="D5294" t="s">
        <v>527</v>
      </c>
      <c r="F5294" s="48" t="e">
        <f>VLOOKUP(A5294,'TAZ definitions'!$A$1:$E$1902,2,FALSE)</f>
        <v>#N/A</v>
      </c>
      <c r="G5294" s="48" t="e">
        <f>VLOOKUP(A5294,'TAZ definitions'!$A$1:$E$1902,4,FALSE)</f>
        <v>#N/A</v>
      </c>
      <c r="H5294" s="44">
        <v>164987</v>
      </c>
      <c r="I5294" s="44">
        <v>0</v>
      </c>
      <c r="J5294" s="44">
        <v>12751</v>
      </c>
      <c r="K5294" s="44">
        <v>0</v>
      </c>
      <c r="L5294" s="44">
        <v>0</v>
      </c>
      <c r="M5294" s="44">
        <v>0</v>
      </c>
      <c r="N5294" s="44">
        <v>0</v>
      </c>
      <c r="O5294" s="44">
        <v>0</v>
      </c>
      <c r="P5294" s="44">
        <v>0</v>
      </c>
      <c r="Q5294" s="44">
        <v>0</v>
      </c>
      <c r="R5294" s="44">
        <v>17.852565999999999</v>
      </c>
      <c r="S5294" s="44">
        <v>17.488951</v>
      </c>
      <c r="T5294" s="44">
        <v>164987</v>
      </c>
      <c r="U5294" s="44">
        <v>12751</v>
      </c>
      <c r="V5294" s="44">
        <v>0</v>
      </c>
      <c r="W5294" s="44">
        <v>0</v>
      </c>
      <c r="X5294" s="44">
        <v>0</v>
      </c>
      <c r="Y5294" s="44">
        <v>504.549193</v>
      </c>
      <c r="Z5294" s="44">
        <v>25.243382</v>
      </c>
      <c r="AA5294" s="44">
        <v>0.52214799999999995</v>
      </c>
      <c r="AB5294" s="44">
        <v>2.0093E-2</v>
      </c>
      <c r="AC5294" s="44">
        <v>1.2702E-2</v>
      </c>
      <c r="AD5294" s="44">
        <v>144.42971900000001</v>
      </c>
    </row>
    <row r="5295" spans="1:30" x14ac:dyDescent="0.25">
      <c r="A5295">
        <v>208306</v>
      </c>
      <c r="B5295" t="s">
        <v>515</v>
      </c>
      <c r="C5295" t="s">
        <v>521</v>
      </c>
      <c r="D5295" t="s">
        <v>527</v>
      </c>
      <c r="F5295" s="48" t="e">
        <f>VLOOKUP(A5295,'TAZ definitions'!$A$1:$E$1902,2,FALSE)</f>
        <v>#N/A</v>
      </c>
      <c r="G5295" s="48" t="e">
        <f>VLOOKUP(A5295,'TAZ definitions'!$A$1:$E$1902,4,FALSE)</f>
        <v>#N/A</v>
      </c>
      <c r="H5295" s="44">
        <v>150563</v>
      </c>
      <c r="I5295" s="44">
        <v>0</v>
      </c>
      <c r="J5295" s="44">
        <v>11977</v>
      </c>
      <c r="K5295" s="44">
        <v>0</v>
      </c>
      <c r="L5295" s="44">
        <v>0</v>
      </c>
      <c r="M5295" s="44">
        <v>0</v>
      </c>
      <c r="N5295" s="44">
        <v>0</v>
      </c>
      <c r="O5295" s="44">
        <v>0</v>
      </c>
      <c r="P5295" s="44">
        <v>0</v>
      </c>
      <c r="Q5295" s="44">
        <v>0</v>
      </c>
      <c r="R5295" s="44">
        <v>17.465731000000002</v>
      </c>
      <c r="S5295" s="44">
        <v>18.202832999999998</v>
      </c>
      <c r="T5295" s="44">
        <v>150563</v>
      </c>
      <c r="U5295" s="44">
        <v>11977.000977</v>
      </c>
      <c r="V5295" s="44">
        <v>0</v>
      </c>
      <c r="W5295" s="44">
        <v>0</v>
      </c>
      <c r="X5295" s="44">
        <v>0</v>
      </c>
      <c r="Y5295" s="44">
        <v>10566.938744999999</v>
      </c>
      <c r="Z5295" s="44">
        <v>530.23137399999996</v>
      </c>
      <c r="AA5295" s="44">
        <v>10.995526</v>
      </c>
      <c r="AB5295" s="44">
        <v>0.42610799999999999</v>
      </c>
      <c r="AC5295" s="44">
        <v>0.26605000000000001</v>
      </c>
      <c r="AD5295" s="44">
        <v>3036.907964</v>
      </c>
    </row>
    <row r="5296" spans="1:30" x14ac:dyDescent="0.25">
      <c r="A5296">
        <v>208307</v>
      </c>
      <c r="B5296" t="s">
        <v>515</v>
      </c>
      <c r="C5296" t="s">
        <v>521</v>
      </c>
      <c r="D5296" t="s">
        <v>527</v>
      </c>
      <c r="F5296" s="48" t="e">
        <f>VLOOKUP(A5296,'TAZ definitions'!$A$1:$E$1902,2,FALSE)</f>
        <v>#N/A</v>
      </c>
      <c r="G5296" s="48" t="e">
        <f>VLOOKUP(A5296,'TAZ definitions'!$A$1:$E$1902,4,FALSE)</f>
        <v>#N/A</v>
      </c>
      <c r="H5296" s="44">
        <v>177455</v>
      </c>
      <c r="I5296" s="44">
        <v>0</v>
      </c>
      <c r="J5296" s="44">
        <v>14293</v>
      </c>
      <c r="K5296" s="44">
        <v>0</v>
      </c>
      <c r="L5296" s="44">
        <v>0</v>
      </c>
      <c r="M5296" s="44">
        <v>0</v>
      </c>
      <c r="N5296" s="44">
        <v>0</v>
      </c>
      <c r="O5296" s="44">
        <v>0</v>
      </c>
      <c r="P5296" s="44">
        <v>0</v>
      </c>
      <c r="Q5296" s="44">
        <v>0</v>
      </c>
      <c r="R5296" s="44">
        <v>16.322464</v>
      </c>
      <c r="S5296" s="44">
        <v>16.840363</v>
      </c>
      <c r="T5296" s="44">
        <v>177455</v>
      </c>
      <c r="U5296" s="44">
        <v>14293</v>
      </c>
      <c r="V5296" s="44">
        <v>0</v>
      </c>
      <c r="W5296" s="44">
        <v>0</v>
      </c>
      <c r="X5296" s="44">
        <v>0</v>
      </c>
      <c r="Y5296" s="44">
        <v>8192.023432</v>
      </c>
      <c r="Z5296" s="44">
        <v>410.226269</v>
      </c>
      <c r="AA5296" s="44">
        <v>8.5609859999999998</v>
      </c>
      <c r="AB5296" s="44">
        <v>0.31932500000000003</v>
      </c>
      <c r="AC5296" s="44">
        <v>0.206346</v>
      </c>
      <c r="AD5296" s="44">
        <v>2341.3380320000001</v>
      </c>
    </row>
    <row r="5297" spans="1:30" x14ac:dyDescent="0.25">
      <c r="A5297">
        <v>208308</v>
      </c>
      <c r="B5297" t="s">
        <v>515</v>
      </c>
      <c r="C5297" t="s">
        <v>521</v>
      </c>
      <c r="D5297" t="s">
        <v>527</v>
      </c>
      <c r="F5297" s="48" t="e">
        <f>VLOOKUP(A5297,'TAZ definitions'!$A$1:$E$1902,2,FALSE)</f>
        <v>#N/A</v>
      </c>
      <c r="G5297" s="48" t="e">
        <f>VLOOKUP(A5297,'TAZ definitions'!$A$1:$E$1902,4,FALSE)</f>
        <v>#N/A</v>
      </c>
      <c r="H5297" s="44">
        <v>167712</v>
      </c>
      <c r="I5297" s="44">
        <v>0</v>
      </c>
      <c r="J5297" s="44">
        <v>13747</v>
      </c>
      <c r="K5297" s="44">
        <v>0</v>
      </c>
      <c r="L5297" s="44">
        <v>0</v>
      </c>
      <c r="M5297" s="44">
        <v>0</v>
      </c>
      <c r="N5297" s="44">
        <v>0</v>
      </c>
      <c r="O5297" s="44">
        <v>0</v>
      </c>
      <c r="P5297" s="44">
        <v>0</v>
      </c>
      <c r="Q5297" s="44">
        <v>0</v>
      </c>
      <c r="R5297" s="44">
        <v>17.156286000000001</v>
      </c>
      <c r="S5297" s="44">
        <v>17.692754999999998</v>
      </c>
      <c r="T5297" s="44">
        <v>167712</v>
      </c>
      <c r="U5297" s="44">
        <v>13747</v>
      </c>
      <c r="V5297" s="44">
        <v>0</v>
      </c>
      <c r="W5297" s="44">
        <v>0</v>
      </c>
      <c r="X5297" s="44">
        <v>0</v>
      </c>
      <c r="Y5297" s="44">
        <v>0</v>
      </c>
      <c r="Z5297" s="44">
        <v>0</v>
      </c>
      <c r="AA5297" s="44">
        <v>0</v>
      </c>
      <c r="AB5297" s="44">
        <v>0</v>
      </c>
      <c r="AC5297" s="44">
        <v>0</v>
      </c>
      <c r="AD5297" s="44">
        <v>0</v>
      </c>
    </row>
    <row r="5298" spans="1:30" x14ac:dyDescent="0.25">
      <c r="A5298">
        <v>208309</v>
      </c>
      <c r="B5298" t="s">
        <v>515</v>
      </c>
      <c r="C5298" t="s">
        <v>521</v>
      </c>
      <c r="D5298" t="s">
        <v>527</v>
      </c>
      <c r="F5298" s="48" t="e">
        <f>VLOOKUP(A5298,'TAZ definitions'!$A$1:$E$1902,2,FALSE)</f>
        <v>#N/A</v>
      </c>
      <c r="G5298" s="48" t="e">
        <f>VLOOKUP(A5298,'TAZ definitions'!$A$1:$E$1902,4,FALSE)</f>
        <v>#N/A</v>
      </c>
      <c r="H5298" s="44">
        <v>165898</v>
      </c>
      <c r="I5298" s="44">
        <v>0</v>
      </c>
      <c r="J5298" s="44">
        <v>13524</v>
      </c>
      <c r="K5298" s="44">
        <v>0</v>
      </c>
      <c r="L5298" s="44">
        <v>0</v>
      </c>
      <c r="M5298" s="44">
        <v>0</v>
      </c>
      <c r="N5298" s="44">
        <v>0</v>
      </c>
      <c r="O5298" s="44">
        <v>0</v>
      </c>
      <c r="P5298" s="44">
        <v>0</v>
      </c>
      <c r="Q5298" s="44">
        <v>0</v>
      </c>
      <c r="R5298" s="44">
        <v>17.695854000000001</v>
      </c>
      <c r="S5298" s="44">
        <v>18.012536999999998</v>
      </c>
      <c r="T5298" s="44">
        <v>165898</v>
      </c>
      <c r="U5298" s="44">
        <v>13524</v>
      </c>
      <c r="V5298" s="44">
        <v>0</v>
      </c>
      <c r="W5298" s="44">
        <v>0</v>
      </c>
      <c r="X5298" s="44">
        <v>0</v>
      </c>
      <c r="Y5298" s="44">
        <v>4034.85725</v>
      </c>
      <c r="Z5298" s="44">
        <v>101.68800299999999</v>
      </c>
      <c r="AA5298" s="44">
        <v>3.2004549999999998</v>
      </c>
      <c r="AB5298" s="44">
        <v>0.18118000000000001</v>
      </c>
      <c r="AC5298" s="44">
        <v>7.2054000000000007E-2</v>
      </c>
      <c r="AD5298" s="44">
        <v>846.47113100000001</v>
      </c>
    </row>
    <row r="5299" spans="1:30" x14ac:dyDescent="0.25">
      <c r="A5299">
        <v>208310</v>
      </c>
      <c r="B5299" t="s">
        <v>515</v>
      </c>
      <c r="C5299" t="s">
        <v>521</v>
      </c>
      <c r="D5299" t="s">
        <v>527</v>
      </c>
      <c r="F5299" s="48" t="e">
        <f>VLOOKUP(A5299,'TAZ definitions'!$A$1:$E$1902,2,FALSE)</f>
        <v>#N/A</v>
      </c>
      <c r="G5299" s="48" t="e">
        <f>VLOOKUP(A5299,'TAZ definitions'!$A$1:$E$1902,4,FALSE)</f>
        <v>#N/A</v>
      </c>
      <c r="H5299" s="44">
        <v>174634</v>
      </c>
      <c r="I5299" s="44">
        <v>0</v>
      </c>
      <c r="J5299" s="44">
        <v>13845</v>
      </c>
      <c r="K5299" s="44">
        <v>0</v>
      </c>
      <c r="L5299" s="44">
        <v>0</v>
      </c>
      <c r="M5299" s="44">
        <v>0</v>
      </c>
      <c r="N5299" s="44">
        <v>0</v>
      </c>
      <c r="O5299" s="44">
        <v>0</v>
      </c>
      <c r="P5299" s="44">
        <v>0</v>
      </c>
      <c r="Q5299" s="44">
        <v>0</v>
      </c>
      <c r="R5299" s="44">
        <v>17.210744999999999</v>
      </c>
      <c r="S5299" s="44">
        <v>17.726561</v>
      </c>
      <c r="T5299" s="44">
        <v>174634</v>
      </c>
      <c r="U5299" s="44">
        <v>13845</v>
      </c>
      <c r="V5299" s="44">
        <v>0</v>
      </c>
      <c r="W5299" s="44">
        <v>0</v>
      </c>
      <c r="X5299" s="44">
        <v>0</v>
      </c>
      <c r="Y5299" s="44">
        <v>0</v>
      </c>
      <c r="Z5299" s="44">
        <v>0</v>
      </c>
      <c r="AA5299" s="44">
        <v>0</v>
      </c>
      <c r="AB5299" s="44">
        <v>0</v>
      </c>
      <c r="AC5299" s="44">
        <v>0</v>
      </c>
      <c r="AD5299" s="44">
        <v>0</v>
      </c>
    </row>
    <row r="5300" spans="1:30" x14ac:dyDescent="0.25">
      <c r="A5300">
        <v>208311</v>
      </c>
      <c r="B5300" t="s">
        <v>515</v>
      </c>
      <c r="C5300" t="s">
        <v>521</v>
      </c>
      <c r="D5300" t="s">
        <v>527</v>
      </c>
      <c r="F5300" s="48" t="e">
        <f>VLOOKUP(A5300,'TAZ definitions'!$A$1:$E$1902,2,FALSE)</f>
        <v>#N/A</v>
      </c>
      <c r="G5300" s="48" t="e">
        <f>VLOOKUP(A5300,'TAZ definitions'!$A$1:$E$1902,4,FALSE)</f>
        <v>#N/A</v>
      </c>
      <c r="H5300" s="44">
        <v>271513</v>
      </c>
      <c r="I5300" s="44">
        <v>0</v>
      </c>
      <c r="J5300" s="44">
        <v>24214</v>
      </c>
      <c r="K5300" s="44">
        <v>0</v>
      </c>
      <c r="L5300" s="44">
        <v>0</v>
      </c>
      <c r="M5300" s="44">
        <v>0</v>
      </c>
      <c r="N5300" s="44">
        <v>0</v>
      </c>
      <c r="O5300" s="44">
        <v>0</v>
      </c>
      <c r="P5300" s="44">
        <v>0</v>
      </c>
      <c r="Q5300" s="44">
        <v>0</v>
      </c>
      <c r="R5300" s="44">
        <v>16.700184</v>
      </c>
      <c r="S5300" s="44">
        <v>17.084457</v>
      </c>
      <c r="T5300" s="44">
        <v>271513</v>
      </c>
      <c r="U5300" s="44">
        <v>24214</v>
      </c>
      <c r="V5300" s="44">
        <v>0</v>
      </c>
      <c r="W5300" s="44">
        <v>0</v>
      </c>
      <c r="X5300" s="44">
        <v>160048.202777</v>
      </c>
      <c r="Y5300" s="44">
        <v>309331.304282</v>
      </c>
      <c r="Z5300" s="44">
        <v>9389.9744809999993</v>
      </c>
      <c r="AA5300" s="44">
        <v>317.87592999999998</v>
      </c>
      <c r="AB5300" s="44">
        <v>15.762994000000001</v>
      </c>
      <c r="AC5300" s="44">
        <v>6.3479950000000001</v>
      </c>
      <c r="AD5300" s="44">
        <v>74384.985530999998</v>
      </c>
    </row>
    <row r="5301" spans="1:30" x14ac:dyDescent="0.25">
      <c r="A5301">
        <v>208312</v>
      </c>
      <c r="B5301" t="s">
        <v>515</v>
      </c>
      <c r="C5301" t="s">
        <v>521</v>
      </c>
      <c r="D5301" t="s">
        <v>532</v>
      </c>
      <c r="F5301" s="48" t="e">
        <f>VLOOKUP(A5301,'TAZ definitions'!$A$1:$E$1902,2,FALSE)</f>
        <v>#N/A</v>
      </c>
      <c r="G5301" s="48" t="e">
        <f>VLOOKUP(A5301,'TAZ definitions'!$A$1:$E$1902,4,FALSE)</f>
        <v>#N/A</v>
      </c>
      <c r="H5301" s="44">
        <v>295773</v>
      </c>
      <c r="I5301" s="44">
        <v>0</v>
      </c>
      <c r="J5301" s="44">
        <v>24552</v>
      </c>
      <c r="K5301" s="44">
        <v>0</v>
      </c>
      <c r="L5301" s="44">
        <v>0</v>
      </c>
      <c r="M5301" s="44">
        <v>0</v>
      </c>
      <c r="N5301" s="44">
        <v>0</v>
      </c>
      <c r="O5301" s="44">
        <v>0</v>
      </c>
      <c r="P5301" s="44">
        <v>0</v>
      </c>
      <c r="Q5301" s="44">
        <v>0</v>
      </c>
      <c r="R5301" s="44">
        <v>16.947507999999999</v>
      </c>
      <c r="S5301" s="44">
        <v>16.957764000000001</v>
      </c>
      <c r="T5301" s="44">
        <v>295773</v>
      </c>
      <c r="U5301" s="44">
        <v>24552</v>
      </c>
      <c r="V5301" s="44">
        <v>0</v>
      </c>
      <c r="W5301" s="44">
        <v>0</v>
      </c>
      <c r="X5301" s="44">
        <v>0</v>
      </c>
      <c r="Y5301" s="44">
        <v>106817.361007</v>
      </c>
      <c r="Z5301" s="44">
        <v>3597.9906980000001</v>
      </c>
      <c r="AA5301" s="44">
        <v>90.151701000000003</v>
      </c>
      <c r="AB5301" s="44">
        <v>4.3301809999999996</v>
      </c>
      <c r="AC5301" s="44">
        <v>2.154007</v>
      </c>
      <c r="AD5301" s="44">
        <v>24980.624390000001</v>
      </c>
    </row>
    <row r="5302" spans="1:30" x14ac:dyDescent="0.25">
      <c r="A5302">
        <v>208313</v>
      </c>
      <c r="B5302" t="s">
        <v>515</v>
      </c>
      <c r="C5302" t="s">
        <v>521</v>
      </c>
      <c r="D5302" t="s">
        <v>532</v>
      </c>
      <c r="F5302" s="48" t="e">
        <f>VLOOKUP(A5302,'TAZ definitions'!$A$1:$E$1902,2,FALSE)</f>
        <v>#N/A</v>
      </c>
      <c r="G5302" s="48" t="e">
        <f>VLOOKUP(A5302,'TAZ definitions'!$A$1:$E$1902,4,FALSE)</f>
        <v>#N/A</v>
      </c>
      <c r="H5302" s="44">
        <v>310325</v>
      </c>
      <c r="I5302" s="44">
        <v>1028</v>
      </c>
      <c r="J5302" s="44">
        <v>26288</v>
      </c>
      <c r="K5302" s="44">
        <v>189</v>
      </c>
      <c r="L5302" s="44">
        <v>0</v>
      </c>
      <c r="M5302" s="44">
        <v>0</v>
      </c>
      <c r="N5302" s="44">
        <v>0</v>
      </c>
      <c r="O5302" s="44">
        <v>0</v>
      </c>
      <c r="P5302" s="44">
        <v>79.801102</v>
      </c>
      <c r="Q5302" s="44">
        <v>72.434128000000001</v>
      </c>
      <c r="R5302" s="44">
        <v>15.107203</v>
      </c>
      <c r="S5302" s="44">
        <v>15.506845</v>
      </c>
      <c r="T5302" s="44">
        <v>309925.1875</v>
      </c>
      <c r="U5302" s="44">
        <v>26254.261718999998</v>
      </c>
      <c r="V5302" s="44">
        <v>0</v>
      </c>
      <c r="W5302" s="44">
        <v>0</v>
      </c>
      <c r="X5302" s="44">
        <v>0</v>
      </c>
      <c r="Y5302" s="44">
        <v>84164.262728999995</v>
      </c>
      <c r="Z5302" s="44">
        <v>3134.493121</v>
      </c>
      <c r="AA5302" s="44">
        <v>73.229775000000004</v>
      </c>
      <c r="AB5302" s="44">
        <v>3.430561</v>
      </c>
      <c r="AC5302" s="44">
        <v>1.804063</v>
      </c>
      <c r="AD5302" s="44">
        <v>20897.666004999999</v>
      </c>
    </row>
    <row r="5303" spans="1:30" x14ac:dyDescent="0.25">
      <c r="A5303">
        <v>208314</v>
      </c>
      <c r="B5303" t="s">
        <v>515</v>
      </c>
      <c r="C5303" t="s">
        <v>521</v>
      </c>
      <c r="D5303" t="s">
        <v>532</v>
      </c>
      <c r="F5303" s="48" t="e">
        <f>VLOOKUP(A5303,'TAZ definitions'!$A$1:$E$1902,2,FALSE)</f>
        <v>#N/A</v>
      </c>
      <c r="G5303" s="48" t="e">
        <f>VLOOKUP(A5303,'TAZ definitions'!$A$1:$E$1902,4,FALSE)</f>
        <v>#N/A</v>
      </c>
      <c r="H5303" s="44">
        <v>323004</v>
      </c>
      <c r="I5303" s="44">
        <v>0</v>
      </c>
      <c r="J5303" s="44">
        <v>29166</v>
      </c>
      <c r="K5303" s="44">
        <v>0</v>
      </c>
      <c r="L5303" s="44">
        <v>0</v>
      </c>
      <c r="M5303" s="44">
        <v>0</v>
      </c>
      <c r="N5303" s="44">
        <v>0</v>
      </c>
      <c r="O5303" s="44">
        <v>0</v>
      </c>
      <c r="P5303" s="44">
        <v>0</v>
      </c>
      <c r="Q5303" s="44">
        <v>0</v>
      </c>
      <c r="R5303" s="44">
        <v>14.415506000000001</v>
      </c>
      <c r="S5303" s="44">
        <v>14.358263000000001</v>
      </c>
      <c r="T5303" s="44">
        <v>323004</v>
      </c>
      <c r="U5303" s="44">
        <v>29166</v>
      </c>
      <c r="V5303" s="44">
        <v>0</v>
      </c>
      <c r="W5303" s="44">
        <v>0</v>
      </c>
      <c r="X5303" s="44">
        <v>365601.15631300001</v>
      </c>
      <c r="Y5303" s="44">
        <v>633531.01789300004</v>
      </c>
      <c r="Z5303" s="44">
        <v>16714.647105</v>
      </c>
      <c r="AA5303" s="44">
        <v>664.29590199999996</v>
      </c>
      <c r="AB5303" s="44">
        <v>34.175182</v>
      </c>
      <c r="AC5303" s="44">
        <v>12.324559000000001</v>
      </c>
      <c r="AD5303" s="44">
        <v>146963.06416000001</v>
      </c>
    </row>
    <row r="5304" spans="1:30" x14ac:dyDescent="0.25">
      <c r="A5304">
        <v>208315</v>
      </c>
      <c r="B5304" t="s">
        <v>515</v>
      </c>
      <c r="C5304" t="s">
        <v>521</v>
      </c>
      <c r="D5304" t="s">
        <v>532</v>
      </c>
      <c r="F5304" s="48" t="e">
        <f>VLOOKUP(A5304,'TAZ definitions'!$A$1:$E$1902,2,FALSE)</f>
        <v>#N/A</v>
      </c>
      <c r="G5304" s="48" t="e">
        <f>VLOOKUP(A5304,'TAZ definitions'!$A$1:$E$1902,4,FALSE)</f>
        <v>#N/A</v>
      </c>
      <c r="H5304" s="44">
        <v>325932</v>
      </c>
      <c r="I5304" s="44">
        <v>1144</v>
      </c>
      <c r="J5304" s="44">
        <v>28985</v>
      </c>
      <c r="K5304" s="44">
        <v>225</v>
      </c>
      <c r="L5304" s="44">
        <v>0</v>
      </c>
      <c r="M5304" s="44">
        <v>0</v>
      </c>
      <c r="N5304" s="44">
        <v>0</v>
      </c>
      <c r="O5304" s="44">
        <v>0</v>
      </c>
      <c r="P5304" s="44">
        <v>80.889183000000003</v>
      </c>
      <c r="Q5304" s="44">
        <v>72.898285000000001</v>
      </c>
      <c r="R5304" s="44">
        <v>15.697523</v>
      </c>
      <c r="S5304" s="44">
        <v>15.894898</v>
      </c>
      <c r="T5304" s="44">
        <v>325206.46875</v>
      </c>
      <c r="U5304" s="44">
        <v>28920.751952999999</v>
      </c>
      <c r="V5304" s="44">
        <v>0</v>
      </c>
      <c r="W5304" s="44">
        <v>0</v>
      </c>
      <c r="X5304" s="44">
        <v>204640.21875599999</v>
      </c>
      <c r="Y5304" s="44">
        <v>420325.83144400001</v>
      </c>
      <c r="Z5304" s="44">
        <v>12265.62054</v>
      </c>
      <c r="AA5304" s="44">
        <v>444.11987099999999</v>
      </c>
      <c r="AB5304" s="44">
        <v>22.690117000000001</v>
      </c>
      <c r="AC5304" s="44">
        <v>8.5733610000000002</v>
      </c>
      <c r="AD5304" s="44">
        <v>100814.614221</v>
      </c>
    </row>
    <row r="5305" spans="1:30" x14ac:dyDescent="0.25">
      <c r="A5305">
        <v>208316</v>
      </c>
      <c r="B5305" t="s">
        <v>515</v>
      </c>
      <c r="C5305" t="s">
        <v>521</v>
      </c>
      <c r="D5305" t="s">
        <v>532</v>
      </c>
      <c r="F5305" s="48" t="e">
        <f>VLOOKUP(A5305,'TAZ definitions'!$A$1:$E$1902,2,FALSE)</f>
        <v>#N/A</v>
      </c>
      <c r="G5305" s="48" t="e">
        <f>VLOOKUP(A5305,'TAZ definitions'!$A$1:$E$1902,4,FALSE)</f>
        <v>#N/A</v>
      </c>
      <c r="H5305" s="44">
        <v>276092</v>
      </c>
      <c r="I5305" s="44">
        <v>0</v>
      </c>
      <c r="J5305" s="44">
        <v>23411</v>
      </c>
      <c r="K5305" s="44">
        <v>0</v>
      </c>
      <c r="L5305" s="44">
        <v>0</v>
      </c>
      <c r="M5305" s="44">
        <v>0</v>
      </c>
      <c r="N5305" s="44">
        <v>0</v>
      </c>
      <c r="O5305" s="44">
        <v>0</v>
      </c>
      <c r="P5305" s="44">
        <v>0</v>
      </c>
      <c r="Q5305" s="44">
        <v>0</v>
      </c>
      <c r="R5305" s="44">
        <v>15.437442000000001</v>
      </c>
      <c r="S5305" s="44">
        <v>15.688563</v>
      </c>
      <c r="T5305" s="44">
        <v>276092</v>
      </c>
      <c r="U5305" s="44">
        <v>23411</v>
      </c>
      <c r="V5305" s="44">
        <v>0</v>
      </c>
      <c r="W5305" s="44">
        <v>0</v>
      </c>
      <c r="X5305" s="44">
        <v>52049.603745</v>
      </c>
      <c r="Y5305" s="44">
        <v>261662.79962800001</v>
      </c>
      <c r="Z5305" s="44">
        <v>8151.9720470000002</v>
      </c>
      <c r="AA5305" s="44">
        <v>219.844402</v>
      </c>
      <c r="AB5305" s="44">
        <v>10.726126000000001</v>
      </c>
      <c r="AC5305" s="44">
        <v>5.1246340000000004</v>
      </c>
      <c r="AD5305" s="44">
        <v>59216.098094000001</v>
      </c>
    </row>
    <row r="5306" spans="1:30" x14ac:dyDescent="0.25">
      <c r="A5306">
        <v>208317</v>
      </c>
      <c r="B5306" t="s">
        <v>515</v>
      </c>
      <c r="C5306" t="s">
        <v>521</v>
      </c>
      <c r="D5306" t="s">
        <v>527</v>
      </c>
      <c r="F5306" s="48" t="e">
        <f>VLOOKUP(A5306,'TAZ definitions'!$A$1:$E$1902,2,FALSE)</f>
        <v>#N/A</v>
      </c>
      <c r="G5306" s="48" t="e">
        <f>VLOOKUP(A5306,'TAZ definitions'!$A$1:$E$1902,4,FALSE)</f>
        <v>#N/A</v>
      </c>
      <c r="H5306" s="44">
        <v>251708</v>
      </c>
      <c r="I5306" s="44">
        <v>0</v>
      </c>
      <c r="J5306" s="44">
        <v>22352</v>
      </c>
      <c r="K5306" s="44">
        <v>0</v>
      </c>
      <c r="L5306" s="44">
        <v>0</v>
      </c>
      <c r="M5306" s="44">
        <v>0</v>
      </c>
      <c r="N5306" s="44">
        <v>0</v>
      </c>
      <c r="O5306" s="44">
        <v>0</v>
      </c>
      <c r="P5306" s="44">
        <v>0</v>
      </c>
      <c r="Q5306" s="44">
        <v>0</v>
      </c>
      <c r="R5306" s="44">
        <v>17.680793999999999</v>
      </c>
      <c r="S5306" s="44">
        <v>17.769672</v>
      </c>
      <c r="T5306" s="44">
        <v>251708</v>
      </c>
      <c r="U5306" s="44">
        <v>22352</v>
      </c>
      <c r="V5306" s="44">
        <v>0</v>
      </c>
      <c r="W5306" s="44">
        <v>0</v>
      </c>
      <c r="X5306" s="44">
        <v>17198.351030999998</v>
      </c>
      <c r="Y5306" s="44">
        <v>53176.610708</v>
      </c>
      <c r="Z5306" s="44">
        <v>1803.885411</v>
      </c>
      <c r="AA5306" s="44">
        <v>45.965040000000002</v>
      </c>
      <c r="AB5306" s="44">
        <v>2.0612560000000002</v>
      </c>
      <c r="AC5306" s="44">
        <v>1.095102</v>
      </c>
      <c r="AD5306" s="44">
        <v>12616.311261000001</v>
      </c>
    </row>
    <row r="5307" spans="1:30" x14ac:dyDescent="0.25">
      <c r="A5307">
        <v>208318</v>
      </c>
      <c r="B5307" t="s">
        <v>515</v>
      </c>
      <c r="C5307" t="s">
        <v>521</v>
      </c>
      <c r="D5307" t="s">
        <v>527</v>
      </c>
      <c r="F5307" s="48" t="e">
        <f>VLOOKUP(A5307,'TAZ definitions'!$A$1:$E$1902,2,FALSE)</f>
        <v>#N/A</v>
      </c>
      <c r="G5307" s="48" t="e">
        <f>VLOOKUP(A5307,'TAZ definitions'!$A$1:$E$1902,4,FALSE)</f>
        <v>#N/A</v>
      </c>
      <c r="H5307" s="44">
        <v>251052</v>
      </c>
      <c r="I5307" s="44">
        <v>0</v>
      </c>
      <c r="J5307" s="44">
        <v>22789</v>
      </c>
      <c r="K5307" s="44">
        <v>0</v>
      </c>
      <c r="L5307" s="44">
        <v>0</v>
      </c>
      <c r="M5307" s="44">
        <v>0</v>
      </c>
      <c r="N5307" s="44">
        <v>0</v>
      </c>
      <c r="O5307" s="44">
        <v>0</v>
      </c>
      <c r="P5307" s="44">
        <v>0</v>
      </c>
      <c r="Q5307" s="44">
        <v>0</v>
      </c>
      <c r="R5307" s="44">
        <v>18.323891</v>
      </c>
      <c r="S5307" s="44">
        <v>18.558897000000002</v>
      </c>
      <c r="T5307" s="44">
        <v>251052</v>
      </c>
      <c r="U5307" s="44">
        <v>22789</v>
      </c>
      <c r="V5307" s="44">
        <v>0</v>
      </c>
      <c r="W5307" s="44">
        <v>0</v>
      </c>
      <c r="X5307" s="44">
        <v>0</v>
      </c>
      <c r="Y5307" s="44">
        <v>21048.640126999999</v>
      </c>
      <c r="Z5307" s="44">
        <v>921.65433399999995</v>
      </c>
      <c r="AA5307" s="44">
        <v>19.72392</v>
      </c>
      <c r="AB5307" s="44">
        <v>0.77082399999999995</v>
      </c>
      <c r="AC5307" s="44">
        <v>0.48596499999999998</v>
      </c>
      <c r="AD5307" s="44">
        <v>5585.2750189999997</v>
      </c>
    </row>
    <row r="5308" spans="1:30" x14ac:dyDescent="0.25">
      <c r="A5308">
        <v>208319</v>
      </c>
      <c r="B5308" t="s">
        <v>515</v>
      </c>
      <c r="C5308" t="s">
        <v>521</v>
      </c>
      <c r="D5308" t="s">
        <v>532</v>
      </c>
      <c r="F5308" s="48" t="e">
        <f>VLOOKUP(A5308,'TAZ definitions'!$A$1:$E$1902,2,FALSE)</f>
        <v>#N/A</v>
      </c>
      <c r="G5308" s="48" t="e">
        <f>VLOOKUP(A5308,'TAZ definitions'!$A$1:$E$1902,4,FALSE)</f>
        <v>#N/A</v>
      </c>
      <c r="H5308" s="44">
        <v>320179</v>
      </c>
      <c r="I5308" s="44">
        <v>6820</v>
      </c>
      <c r="J5308" s="44">
        <v>28362</v>
      </c>
      <c r="K5308" s="44">
        <v>1168</v>
      </c>
      <c r="L5308" s="44">
        <v>0</v>
      </c>
      <c r="M5308" s="44">
        <v>0</v>
      </c>
      <c r="N5308" s="44">
        <v>0</v>
      </c>
      <c r="O5308" s="44">
        <v>0</v>
      </c>
      <c r="P5308" s="44">
        <v>67.345298999999997</v>
      </c>
      <c r="Q5308" s="44">
        <v>62.830463000000002</v>
      </c>
      <c r="R5308" s="44">
        <v>14.600508</v>
      </c>
      <c r="S5308" s="44">
        <v>14.751457</v>
      </c>
      <c r="T5308" s="44">
        <v>319016</v>
      </c>
      <c r="U5308" s="44">
        <v>28261.070313</v>
      </c>
      <c r="V5308" s="44">
        <v>0</v>
      </c>
      <c r="W5308" s="44">
        <v>0</v>
      </c>
      <c r="X5308" s="44">
        <v>199032.37899500001</v>
      </c>
      <c r="Y5308" s="44">
        <v>864546.22543400002</v>
      </c>
      <c r="Z5308" s="44">
        <v>19374.196272000001</v>
      </c>
      <c r="AA5308" s="44">
        <v>953.19498899999996</v>
      </c>
      <c r="AB5308" s="44">
        <v>51.608722</v>
      </c>
      <c r="AC5308" s="44">
        <v>16.07836</v>
      </c>
      <c r="AD5308" s="44">
        <v>193556.51595100001</v>
      </c>
    </row>
    <row r="5309" spans="1:30" x14ac:dyDescent="0.25">
      <c r="A5309">
        <v>208320</v>
      </c>
      <c r="B5309" t="s">
        <v>515</v>
      </c>
      <c r="C5309" t="s">
        <v>521</v>
      </c>
      <c r="D5309" t="s">
        <v>532</v>
      </c>
      <c r="F5309" s="48" t="e">
        <f>VLOOKUP(A5309,'TAZ definitions'!$A$1:$E$1902,2,FALSE)</f>
        <v>#N/A</v>
      </c>
      <c r="G5309" s="48" t="e">
        <f>VLOOKUP(A5309,'TAZ definitions'!$A$1:$E$1902,4,FALSE)</f>
        <v>#N/A</v>
      </c>
      <c r="H5309" s="44">
        <v>306994</v>
      </c>
      <c r="I5309" s="44">
        <v>31850</v>
      </c>
      <c r="J5309" s="44">
        <v>26952</v>
      </c>
      <c r="K5309" s="44">
        <v>3385</v>
      </c>
      <c r="L5309" s="44">
        <v>0</v>
      </c>
      <c r="M5309" s="44">
        <v>0</v>
      </c>
      <c r="N5309" s="44">
        <v>0</v>
      </c>
      <c r="O5309" s="44">
        <v>0</v>
      </c>
      <c r="P5309" s="44">
        <v>68.710564000000005</v>
      </c>
      <c r="Q5309" s="44">
        <v>67.342049000000003</v>
      </c>
      <c r="R5309" s="44">
        <v>15.784719000000001</v>
      </c>
      <c r="S5309" s="44">
        <v>15.892935</v>
      </c>
      <c r="T5309" s="44">
        <v>304599.25</v>
      </c>
      <c r="U5309" s="44">
        <v>26746.880859000001</v>
      </c>
      <c r="V5309" s="44">
        <v>0</v>
      </c>
      <c r="W5309" s="44">
        <v>0</v>
      </c>
      <c r="X5309" s="44">
        <v>13160.574334999999</v>
      </c>
      <c r="Y5309" s="44">
        <v>69495.536177000002</v>
      </c>
      <c r="Z5309" s="44">
        <v>3077.4268579999998</v>
      </c>
      <c r="AA5309" s="44">
        <v>66.524383</v>
      </c>
      <c r="AB5309" s="44">
        <v>2.739824</v>
      </c>
      <c r="AC5309" s="44">
        <v>1.6602870000000001</v>
      </c>
      <c r="AD5309" s="44">
        <v>19164.369841</v>
      </c>
    </row>
    <row r="5310" spans="1:30" x14ac:dyDescent="0.25">
      <c r="A5310">
        <v>208321</v>
      </c>
      <c r="B5310" t="s">
        <v>515</v>
      </c>
      <c r="C5310" t="s">
        <v>521</v>
      </c>
      <c r="D5310" t="s">
        <v>532</v>
      </c>
      <c r="F5310" s="48" t="e">
        <f>VLOOKUP(A5310,'TAZ definitions'!$A$1:$E$1902,2,FALSE)</f>
        <v>#N/A</v>
      </c>
      <c r="G5310" s="48" t="e">
        <f>VLOOKUP(A5310,'TAZ definitions'!$A$1:$E$1902,4,FALSE)</f>
        <v>#N/A</v>
      </c>
      <c r="H5310" s="44">
        <v>280532</v>
      </c>
      <c r="I5310" s="44">
        <v>27252</v>
      </c>
      <c r="J5310" s="44">
        <v>24310</v>
      </c>
      <c r="K5310" s="44">
        <v>2678</v>
      </c>
      <c r="L5310" s="44">
        <v>0</v>
      </c>
      <c r="M5310" s="44">
        <v>0</v>
      </c>
      <c r="N5310" s="44">
        <v>0</v>
      </c>
      <c r="O5310" s="44">
        <v>0</v>
      </c>
      <c r="P5310" s="44">
        <v>72.465652000000006</v>
      </c>
      <c r="Q5310" s="44">
        <v>71.475548000000003</v>
      </c>
      <c r="R5310" s="44">
        <v>16.103960000000001</v>
      </c>
      <c r="S5310" s="44">
        <v>15.828611</v>
      </c>
      <c r="T5310" s="44">
        <v>278841.59375</v>
      </c>
      <c r="U5310" s="44">
        <v>24165.625</v>
      </c>
      <c r="V5310" s="44">
        <v>0</v>
      </c>
      <c r="W5310" s="44">
        <v>0</v>
      </c>
      <c r="X5310" s="44">
        <v>0</v>
      </c>
      <c r="Y5310" s="44">
        <v>227902.061315</v>
      </c>
      <c r="Z5310" s="44">
        <v>6101.7801170000002</v>
      </c>
      <c r="AA5310" s="44">
        <v>183.18881999999999</v>
      </c>
      <c r="AB5310" s="44">
        <v>9.8545920000000002</v>
      </c>
      <c r="AC5310" s="44">
        <v>4.1760979999999996</v>
      </c>
      <c r="AD5310" s="44">
        <v>48515.299527000003</v>
      </c>
    </row>
    <row r="5311" spans="1:30" x14ac:dyDescent="0.25">
      <c r="A5311">
        <v>208322</v>
      </c>
      <c r="B5311" t="s">
        <v>515</v>
      </c>
      <c r="C5311" t="s">
        <v>521</v>
      </c>
      <c r="D5311" t="s">
        <v>532</v>
      </c>
      <c r="F5311" s="48" t="e">
        <f>VLOOKUP(A5311,'TAZ definitions'!$A$1:$E$1902,2,FALSE)</f>
        <v>#N/A</v>
      </c>
      <c r="G5311" s="48" t="e">
        <f>VLOOKUP(A5311,'TAZ definitions'!$A$1:$E$1902,4,FALSE)</f>
        <v>#N/A</v>
      </c>
      <c r="H5311" s="44">
        <v>313941</v>
      </c>
      <c r="I5311" s="44">
        <v>6025</v>
      </c>
      <c r="J5311" s="44">
        <v>27657</v>
      </c>
      <c r="K5311" s="44">
        <v>1062</v>
      </c>
      <c r="L5311" s="44">
        <v>0</v>
      </c>
      <c r="M5311" s="44">
        <v>0</v>
      </c>
      <c r="N5311" s="44">
        <v>0</v>
      </c>
      <c r="O5311" s="44">
        <v>0</v>
      </c>
      <c r="P5311" s="44">
        <v>73.095344999999995</v>
      </c>
      <c r="Q5311" s="44">
        <v>69.043846000000002</v>
      </c>
      <c r="R5311" s="44">
        <v>15.499604</v>
      </c>
      <c r="S5311" s="44">
        <v>15.570765</v>
      </c>
      <c r="T5311" s="44">
        <v>311916.40625</v>
      </c>
      <c r="U5311" s="44">
        <v>27482.132813</v>
      </c>
      <c r="V5311" s="44">
        <v>0</v>
      </c>
      <c r="W5311" s="44">
        <v>0</v>
      </c>
      <c r="X5311" s="44">
        <v>0</v>
      </c>
      <c r="Y5311" s="44">
        <v>0</v>
      </c>
      <c r="Z5311" s="44">
        <v>0</v>
      </c>
      <c r="AA5311" s="44">
        <v>0</v>
      </c>
      <c r="AB5311" s="44">
        <v>0</v>
      </c>
      <c r="AC5311" s="44">
        <v>0</v>
      </c>
      <c r="AD5311" s="44">
        <v>0</v>
      </c>
    </row>
    <row r="5312" spans="1:30" x14ac:dyDescent="0.25">
      <c r="A5312">
        <v>208323</v>
      </c>
      <c r="B5312" t="s">
        <v>515</v>
      </c>
      <c r="C5312" t="s">
        <v>521</v>
      </c>
      <c r="D5312" t="s">
        <v>532</v>
      </c>
      <c r="F5312" s="48" t="e">
        <f>VLOOKUP(A5312,'TAZ definitions'!$A$1:$E$1902,2,FALSE)</f>
        <v>#N/A</v>
      </c>
      <c r="G5312" s="48" t="e">
        <f>VLOOKUP(A5312,'TAZ definitions'!$A$1:$E$1902,4,FALSE)</f>
        <v>#N/A</v>
      </c>
      <c r="H5312" s="44">
        <v>320959</v>
      </c>
      <c r="I5312" s="44">
        <v>0</v>
      </c>
      <c r="J5312" s="44">
        <v>28845</v>
      </c>
      <c r="K5312" s="44">
        <v>0</v>
      </c>
      <c r="L5312" s="44">
        <v>0</v>
      </c>
      <c r="M5312" s="44">
        <v>0</v>
      </c>
      <c r="N5312" s="44">
        <v>0</v>
      </c>
      <c r="O5312" s="44">
        <v>0</v>
      </c>
      <c r="P5312" s="44">
        <v>0</v>
      </c>
      <c r="Q5312" s="44">
        <v>0</v>
      </c>
      <c r="R5312" s="44">
        <v>16.196656999999998</v>
      </c>
      <c r="S5312" s="44">
        <v>16.22739</v>
      </c>
      <c r="T5312" s="44">
        <v>320959</v>
      </c>
      <c r="U5312" s="44">
        <v>28845</v>
      </c>
      <c r="V5312" s="44">
        <v>0</v>
      </c>
      <c r="W5312" s="44">
        <v>0</v>
      </c>
      <c r="X5312" s="44">
        <v>88246.194860000003</v>
      </c>
      <c r="Y5312" s="44">
        <v>240050.00969899999</v>
      </c>
      <c r="Z5312" s="44">
        <v>6745.0689460000003</v>
      </c>
      <c r="AA5312" s="44">
        <v>208.68719300000001</v>
      </c>
      <c r="AB5312" s="44">
        <v>10.976048</v>
      </c>
      <c r="AC5312" s="44">
        <v>4.6087509999999998</v>
      </c>
      <c r="AD5312" s="44">
        <v>54386.727357999996</v>
      </c>
    </row>
    <row r="5313" spans="1:30" x14ac:dyDescent="0.25">
      <c r="A5313">
        <v>208324</v>
      </c>
      <c r="B5313" t="s">
        <v>515</v>
      </c>
      <c r="C5313" t="s">
        <v>521</v>
      </c>
      <c r="D5313" t="s">
        <v>532</v>
      </c>
      <c r="F5313" s="48" t="e">
        <f>VLOOKUP(A5313,'TAZ definitions'!$A$1:$E$1902,2,FALSE)</f>
        <v>#N/A</v>
      </c>
      <c r="G5313" s="48" t="e">
        <f>VLOOKUP(A5313,'TAZ definitions'!$A$1:$E$1902,4,FALSE)</f>
        <v>#N/A</v>
      </c>
      <c r="H5313" s="44">
        <v>257079</v>
      </c>
      <c r="I5313" s="44">
        <v>0</v>
      </c>
      <c r="J5313" s="44">
        <v>21384</v>
      </c>
      <c r="K5313" s="44">
        <v>0</v>
      </c>
      <c r="L5313" s="44">
        <v>0</v>
      </c>
      <c r="M5313" s="44">
        <v>0</v>
      </c>
      <c r="N5313" s="44">
        <v>0</v>
      </c>
      <c r="O5313" s="44">
        <v>0</v>
      </c>
      <c r="P5313" s="44">
        <v>0</v>
      </c>
      <c r="Q5313" s="44">
        <v>0</v>
      </c>
      <c r="R5313" s="44">
        <v>16.146795000000001</v>
      </c>
      <c r="S5313" s="44">
        <v>16.115266999999999</v>
      </c>
      <c r="T5313" s="44">
        <v>257079</v>
      </c>
      <c r="U5313" s="44">
        <v>21384</v>
      </c>
      <c r="V5313" s="44">
        <v>0</v>
      </c>
      <c r="W5313" s="44">
        <v>0</v>
      </c>
      <c r="X5313" s="44">
        <v>0</v>
      </c>
      <c r="Y5313" s="44">
        <v>12587.808896</v>
      </c>
      <c r="Z5313" s="44">
        <v>629.65718800000002</v>
      </c>
      <c r="AA5313" s="44">
        <v>13.13918</v>
      </c>
      <c r="AB5313" s="44">
        <v>0.49606899999999998</v>
      </c>
      <c r="AC5313" s="44">
        <v>0.31700600000000001</v>
      </c>
      <c r="AD5313" s="44">
        <v>3604.1958490000002</v>
      </c>
    </row>
    <row r="5314" spans="1:30" x14ac:dyDescent="0.25">
      <c r="A5314">
        <v>208325</v>
      </c>
      <c r="B5314" t="s">
        <v>515</v>
      </c>
      <c r="C5314" t="s">
        <v>521</v>
      </c>
      <c r="D5314" t="s">
        <v>527</v>
      </c>
      <c r="F5314" s="48" t="e">
        <f>VLOOKUP(A5314,'TAZ definitions'!$A$1:$E$1902,2,FALSE)</f>
        <v>#N/A</v>
      </c>
      <c r="G5314" s="48" t="e">
        <f>VLOOKUP(A5314,'TAZ definitions'!$A$1:$E$1902,4,FALSE)</f>
        <v>#N/A</v>
      </c>
      <c r="H5314" s="44">
        <v>282048</v>
      </c>
      <c r="I5314" s="44">
        <v>0</v>
      </c>
      <c r="J5314" s="44">
        <v>25362</v>
      </c>
      <c r="K5314" s="44">
        <v>0</v>
      </c>
      <c r="L5314" s="44">
        <v>0</v>
      </c>
      <c r="M5314" s="44">
        <v>0</v>
      </c>
      <c r="N5314" s="44">
        <v>0</v>
      </c>
      <c r="O5314" s="44">
        <v>0</v>
      </c>
      <c r="P5314" s="44">
        <v>0</v>
      </c>
      <c r="Q5314" s="44">
        <v>0</v>
      </c>
      <c r="R5314" s="44">
        <v>16.823882999999999</v>
      </c>
      <c r="S5314" s="44">
        <v>17.263307999999999</v>
      </c>
      <c r="T5314" s="44">
        <v>282048</v>
      </c>
      <c r="U5314" s="44">
        <v>25362.001952999999</v>
      </c>
      <c r="V5314" s="44">
        <v>0</v>
      </c>
      <c r="W5314" s="44">
        <v>0</v>
      </c>
      <c r="X5314" s="44">
        <v>8403.8637199999994</v>
      </c>
      <c r="Y5314" s="44">
        <v>107981.22537299999</v>
      </c>
      <c r="Z5314" s="44">
        <v>3361.9473739999999</v>
      </c>
      <c r="AA5314" s="44">
        <v>91.489425999999995</v>
      </c>
      <c r="AB5314" s="44">
        <v>4.8136049999999999</v>
      </c>
      <c r="AC5314" s="44">
        <v>2.117416</v>
      </c>
      <c r="AD5314" s="44">
        <v>24941.780409999999</v>
      </c>
    </row>
    <row r="5315" spans="1:30" x14ac:dyDescent="0.25">
      <c r="A5315">
        <v>208326</v>
      </c>
      <c r="B5315" t="s">
        <v>515</v>
      </c>
      <c r="C5315" t="s">
        <v>521</v>
      </c>
      <c r="D5315" t="s">
        <v>527</v>
      </c>
      <c r="F5315" s="48" t="e">
        <f>VLOOKUP(A5315,'TAZ definitions'!$A$1:$E$1902,2,FALSE)</f>
        <v>#N/A</v>
      </c>
      <c r="G5315" s="48" t="e">
        <f>VLOOKUP(A5315,'TAZ definitions'!$A$1:$E$1902,4,FALSE)</f>
        <v>#N/A</v>
      </c>
      <c r="H5315" s="44">
        <v>282182</v>
      </c>
      <c r="I5315" s="44">
        <v>0</v>
      </c>
      <c r="J5315" s="44">
        <v>25912</v>
      </c>
      <c r="K5315" s="44">
        <v>0</v>
      </c>
      <c r="L5315" s="44">
        <v>0</v>
      </c>
      <c r="M5315" s="44">
        <v>0</v>
      </c>
      <c r="N5315" s="44">
        <v>0</v>
      </c>
      <c r="O5315" s="44">
        <v>0</v>
      </c>
      <c r="P5315" s="44">
        <v>0</v>
      </c>
      <c r="Q5315" s="44">
        <v>0</v>
      </c>
      <c r="R5315" s="44">
        <v>18.659367</v>
      </c>
      <c r="S5315" s="44">
        <v>19.221601</v>
      </c>
      <c r="T5315" s="44">
        <v>282182</v>
      </c>
      <c r="U5315" s="44">
        <v>25912.001952999999</v>
      </c>
      <c r="V5315" s="44">
        <v>0</v>
      </c>
      <c r="W5315" s="44">
        <v>0</v>
      </c>
      <c r="X5315" s="44">
        <v>69081.662009000007</v>
      </c>
      <c r="Y5315" s="44">
        <v>514255.52975400002</v>
      </c>
      <c r="Z5315" s="44">
        <v>13167.275776</v>
      </c>
      <c r="AA5315" s="44">
        <v>595.64419199999998</v>
      </c>
      <c r="AB5315" s="44">
        <v>29.871455999999998</v>
      </c>
      <c r="AC5315" s="44">
        <v>10.123119000000001</v>
      </c>
      <c r="AD5315" s="44">
        <v>119587.3247</v>
      </c>
    </row>
    <row r="5316" spans="1:30" x14ac:dyDescent="0.25">
      <c r="A5316">
        <v>208327</v>
      </c>
      <c r="B5316" t="s">
        <v>515</v>
      </c>
      <c r="C5316" t="s">
        <v>521</v>
      </c>
      <c r="D5316" t="s">
        <v>532</v>
      </c>
      <c r="F5316" s="48" t="e">
        <f>VLOOKUP(A5316,'TAZ definitions'!$A$1:$E$1902,2,FALSE)</f>
        <v>#N/A</v>
      </c>
      <c r="G5316" s="48" t="e">
        <f>VLOOKUP(A5316,'TAZ definitions'!$A$1:$E$1902,4,FALSE)</f>
        <v>#N/A</v>
      </c>
      <c r="H5316" s="44">
        <v>252692</v>
      </c>
      <c r="I5316" s="44">
        <v>0</v>
      </c>
      <c r="J5316" s="44">
        <v>21700</v>
      </c>
      <c r="K5316" s="44">
        <v>0</v>
      </c>
      <c r="L5316" s="44">
        <v>0</v>
      </c>
      <c r="M5316" s="44">
        <v>0</v>
      </c>
      <c r="N5316" s="44">
        <v>0</v>
      </c>
      <c r="O5316" s="44">
        <v>0</v>
      </c>
      <c r="P5316" s="44">
        <v>0</v>
      </c>
      <c r="Q5316" s="44">
        <v>0</v>
      </c>
      <c r="R5316" s="44">
        <v>17.240691999999999</v>
      </c>
      <c r="S5316" s="44">
        <v>19.093589999999999</v>
      </c>
      <c r="T5316" s="44">
        <v>252692</v>
      </c>
      <c r="U5316" s="44">
        <v>21700.001952999999</v>
      </c>
      <c r="V5316" s="44">
        <v>0</v>
      </c>
      <c r="W5316" s="44">
        <v>0</v>
      </c>
      <c r="X5316" s="44">
        <v>615.11543500000005</v>
      </c>
      <c r="Y5316" s="44">
        <v>54493.388101999997</v>
      </c>
      <c r="Z5316" s="44">
        <v>2215.5656789999998</v>
      </c>
      <c r="AA5316" s="44">
        <v>51.246305</v>
      </c>
      <c r="AB5316" s="44">
        <v>2.3218960000000002</v>
      </c>
      <c r="AC5316" s="44">
        <v>1.236156</v>
      </c>
      <c r="AD5316" s="44">
        <v>14289.633056000001</v>
      </c>
    </row>
    <row r="5317" spans="1:30" x14ac:dyDescent="0.25">
      <c r="A5317">
        <v>208328</v>
      </c>
      <c r="B5317" t="s">
        <v>515</v>
      </c>
      <c r="C5317" t="s">
        <v>521</v>
      </c>
      <c r="D5317" t="s">
        <v>532</v>
      </c>
      <c r="F5317" s="48" t="e">
        <f>VLOOKUP(A5317,'TAZ definitions'!$A$1:$E$1902,2,FALSE)</f>
        <v>#N/A</v>
      </c>
      <c r="G5317" s="48" t="e">
        <f>VLOOKUP(A5317,'TAZ definitions'!$A$1:$E$1902,4,FALSE)</f>
        <v>#N/A</v>
      </c>
      <c r="H5317" s="44">
        <v>278908</v>
      </c>
      <c r="I5317" s="44">
        <v>0</v>
      </c>
      <c r="J5317" s="44">
        <v>24151</v>
      </c>
      <c r="K5317" s="44">
        <v>0</v>
      </c>
      <c r="L5317" s="44">
        <v>0</v>
      </c>
      <c r="M5317" s="44">
        <v>0</v>
      </c>
      <c r="N5317" s="44">
        <v>0</v>
      </c>
      <c r="O5317" s="44">
        <v>0</v>
      </c>
      <c r="P5317" s="44">
        <v>0</v>
      </c>
      <c r="Q5317" s="44">
        <v>0</v>
      </c>
      <c r="R5317" s="44">
        <v>15.479433</v>
      </c>
      <c r="S5317" s="44">
        <v>15.692677</v>
      </c>
      <c r="T5317" s="44">
        <v>278908</v>
      </c>
      <c r="U5317" s="44">
        <v>24151</v>
      </c>
      <c r="V5317" s="44">
        <v>0</v>
      </c>
      <c r="W5317" s="44">
        <v>0</v>
      </c>
      <c r="X5317" s="44">
        <v>0</v>
      </c>
      <c r="Y5317" s="44">
        <v>28396.199505</v>
      </c>
      <c r="Z5317" s="44">
        <v>727.27000799999996</v>
      </c>
      <c r="AA5317" s="44">
        <v>22.535271999999999</v>
      </c>
      <c r="AB5317" s="44">
        <v>1.3028329999999999</v>
      </c>
      <c r="AC5317" s="44">
        <v>0.50629100000000005</v>
      </c>
      <c r="AD5317" s="44">
        <v>6001.8883750000005</v>
      </c>
    </row>
    <row r="5318" spans="1:30" x14ac:dyDescent="0.25">
      <c r="A5318">
        <v>208329</v>
      </c>
      <c r="B5318" t="s">
        <v>515</v>
      </c>
      <c r="C5318" t="s">
        <v>521</v>
      </c>
      <c r="D5318" t="s">
        <v>532</v>
      </c>
      <c r="F5318" s="48" t="e">
        <f>VLOOKUP(A5318,'TAZ definitions'!$A$1:$E$1902,2,FALSE)</f>
        <v>#N/A</v>
      </c>
      <c r="G5318" s="48" t="e">
        <f>VLOOKUP(A5318,'TAZ definitions'!$A$1:$E$1902,4,FALSE)</f>
        <v>#N/A</v>
      </c>
      <c r="H5318" s="44">
        <v>273111</v>
      </c>
      <c r="I5318" s="44">
        <v>0</v>
      </c>
      <c r="J5318" s="44">
        <v>23527</v>
      </c>
      <c r="K5318" s="44">
        <v>0</v>
      </c>
      <c r="L5318" s="44">
        <v>0</v>
      </c>
      <c r="M5318" s="44">
        <v>0</v>
      </c>
      <c r="N5318" s="44">
        <v>0</v>
      </c>
      <c r="O5318" s="44">
        <v>0</v>
      </c>
      <c r="P5318" s="44">
        <v>0</v>
      </c>
      <c r="Q5318" s="44">
        <v>0</v>
      </c>
      <c r="R5318" s="44">
        <v>15.655932999999999</v>
      </c>
      <c r="S5318" s="44">
        <v>15.563725</v>
      </c>
      <c r="T5318" s="44">
        <v>273111</v>
      </c>
      <c r="U5318" s="44">
        <v>23526.998047000001</v>
      </c>
      <c r="V5318" s="44">
        <v>0</v>
      </c>
      <c r="W5318" s="44">
        <v>0</v>
      </c>
      <c r="X5318" s="44">
        <v>22256.160750999999</v>
      </c>
      <c r="Y5318" s="44">
        <v>71097.448910000006</v>
      </c>
      <c r="Z5318" s="44">
        <v>1982.7405229999999</v>
      </c>
      <c r="AA5318" s="44">
        <v>58.054893</v>
      </c>
      <c r="AB5318" s="44">
        <v>2.9801980000000001</v>
      </c>
      <c r="AC5318" s="44">
        <v>1.323893</v>
      </c>
      <c r="AD5318" s="44">
        <v>15373.881635</v>
      </c>
    </row>
    <row r="5319" spans="1:30" x14ac:dyDescent="0.25">
      <c r="A5319">
        <v>208330</v>
      </c>
      <c r="B5319" t="s">
        <v>515</v>
      </c>
      <c r="C5319" t="s">
        <v>521</v>
      </c>
      <c r="D5319" t="s">
        <v>532</v>
      </c>
      <c r="F5319" s="48" t="e">
        <f>VLOOKUP(A5319,'TAZ definitions'!$A$1:$E$1902,2,FALSE)</f>
        <v>#N/A</v>
      </c>
      <c r="G5319" s="48" t="e">
        <f>VLOOKUP(A5319,'TAZ definitions'!$A$1:$E$1902,4,FALSE)</f>
        <v>#N/A</v>
      </c>
      <c r="H5319" s="44">
        <v>254893</v>
      </c>
      <c r="I5319" s="44">
        <v>0</v>
      </c>
      <c r="J5319" s="44">
        <v>21827</v>
      </c>
      <c r="K5319" s="44">
        <v>0</v>
      </c>
      <c r="L5319" s="44">
        <v>0</v>
      </c>
      <c r="M5319" s="44">
        <v>0</v>
      </c>
      <c r="N5319" s="44">
        <v>0</v>
      </c>
      <c r="O5319" s="44">
        <v>0</v>
      </c>
      <c r="P5319" s="44">
        <v>0</v>
      </c>
      <c r="Q5319" s="44">
        <v>0</v>
      </c>
      <c r="R5319" s="44">
        <v>16.342075000000001</v>
      </c>
      <c r="S5319" s="44">
        <v>16.31175</v>
      </c>
      <c r="T5319" s="44">
        <v>254893</v>
      </c>
      <c r="U5319" s="44">
        <v>21827</v>
      </c>
      <c r="V5319" s="44">
        <v>0</v>
      </c>
      <c r="W5319" s="44">
        <v>0</v>
      </c>
      <c r="X5319" s="44">
        <v>0</v>
      </c>
      <c r="Y5319" s="44">
        <v>16238.832463999999</v>
      </c>
      <c r="Z5319" s="44">
        <v>740.24713899999995</v>
      </c>
      <c r="AA5319" s="44">
        <v>15.108708999999999</v>
      </c>
      <c r="AB5319" s="44">
        <v>0.65245399999999998</v>
      </c>
      <c r="AC5319" s="44">
        <v>0.37817299999999998</v>
      </c>
      <c r="AD5319" s="44">
        <v>4400.6233659999998</v>
      </c>
    </row>
    <row r="5320" spans="1:30" x14ac:dyDescent="0.25">
      <c r="A5320">
        <v>208331</v>
      </c>
      <c r="B5320" t="s">
        <v>515</v>
      </c>
      <c r="C5320" t="s">
        <v>521</v>
      </c>
      <c r="D5320" t="s">
        <v>532</v>
      </c>
      <c r="F5320" s="48" t="e">
        <f>VLOOKUP(A5320,'TAZ definitions'!$A$1:$E$1902,2,FALSE)</f>
        <v>#N/A</v>
      </c>
      <c r="G5320" s="48" t="e">
        <f>VLOOKUP(A5320,'TAZ definitions'!$A$1:$E$1902,4,FALSE)</f>
        <v>#N/A</v>
      </c>
      <c r="H5320" s="44">
        <v>300173</v>
      </c>
      <c r="I5320" s="44">
        <v>0</v>
      </c>
      <c r="J5320" s="44">
        <v>26696</v>
      </c>
      <c r="K5320" s="44">
        <v>0</v>
      </c>
      <c r="L5320" s="44">
        <v>0</v>
      </c>
      <c r="M5320" s="44">
        <v>0</v>
      </c>
      <c r="N5320" s="44">
        <v>0</v>
      </c>
      <c r="O5320" s="44">
        <v>0</v>
      </c>
      <c r="P5320" s="44">
        <v>0</v>
      </c>
      <c r="Q5320" s="44">
        <v>0</v>
      </c>
      <c r="R5320" s="44">
        <v>16.054583000000001</v>
      </c>
      <c r="S5320" s="44">
        <v>16.071072000000001</v>
      </c>
      <c r="T5320" s="44">
        <v>300173</v>
      </c>
      <c r="U5320" s="44">
        <v>26696</v>
      </c>
      <c r="V5320" s="44">
        <v>0</v>
      </c>
      <c r="W5320" s="44">
        <v>0</v>
      </c>
      <c r="X5320" s="44">
        <v>47631.062323999999</v>
      </c>
      <c r="Y5320" s="44">
        <v>186987.83385900001</v>
      </c>
      <c r="Z5320" s="44">
        <v>5425.1888570000001</v>
      </c>
      <c r="AA5320" s="44">
        <v>155.20003800000001</v>
      </c>
      <c r="AB5320" s="44">
        <v>7.7967620000000002</v>
      </c>
      <c r="AC5320" s="44">
        <v>3.5918040000000002</v>
      </c>
      <c r="AD5320" s="44">
        <v>41513.920252999997</v>
      </c>
    </row>
    <row r="5321" spans="1:30" x14ac:dyDescent="0.25">
      <c r="A5321">
        <v>208332</v>
      </c>
      <c r="B5321" t="s">
        <v>515</v>
      </c>
      <c r="C5321" t="s">
        <v>521</v>
      </c>
      <c r="D5321" t="s">
        <v>532</v>
      </c>
      <c r="F5321" s="48" t="e">
        <f>VLOOKUP(A5321,'TAZ definitions'!$A$1:$E$1902,2,FALSE)</f>
        <v>#N/A</v>
      </c>
      <c r="G5321" s="48" t="e">
        <f>VLOOKUP(A5321,'TAZ definitions'!$A$1:$E$1902,4,FALSE)</f>
        <v>#N/A</v>
      </c>
      <c r="H5321" s="44">
        <v>258319</v>
      </c>
      <c r="I5321" s="44">
        <v>0</v>
      </c>
      <c r="J5321" s="44">
        <v>22108</v>
      </c>
      <c r="K5321" s="44">
        <v>0</v>
      </c>
      <c r="L5321" s="44">
        <v>0</v>
      </c>
      <c r="M5321" s="44">
        <v>0</v>
      </c>
      <c r="N5321" s="44">
        <v>0</v>
      </c>
      <c r="O5321" s="44">
        <v>0</v>
      </c>
      <c r="P5321" s="44">
        <v>0</v>
      </c>
      <c r="Q5321" s="44">
        <v>0</v>
      </c>
      <c r="R5321" s="44">
        <v>16.226341000000001</v>
      </c>
      <c r="S5321" s="44">
        <v>16.168671</v>
      </c>
      <c r="T5321" s="44">
        <v>258319</v>
      </c>
      <c r="U5321" s="44">
        <v>22108</v>
      </c>
      <c r="V5321" s="44">
        <v>0</v>
      </c>
      <c r="W5321" s="44">
        <v>0</v>
      </c>
      <c r="X5321" s="44">
        <v>0</v>
      </c>
      <c r="Y5321" s="44">
        <v>13519.291104</v>
      </c>
      <c r="Z5321" s="44">
        <v>678.79238699999996</v>
      </c>
      <c r="AA5321" s="44">
        <v>14.218378</v>
      </c>
      <c r="AB5321" s="44">
        <v>0.53639700000000001</v>
      </c>
      <c r="AC5321" s="44">
        <v>0.34085399999999999</v>
      </c>
      <c r="AD5321" s="44">
        <v>3883.9449800000002</v>
      </c>
    </row>
    <row r="5322" spans="1:30" x14ac:dyDescent="0.25">
      <c r="A5322">
        <v>208333</v>
      </c>
      <c r="B5322" t="s">
        <v>515</v>
      </c>
      <c r="C5322" t="s">
        <v>521</v>
      </c>
      <c r="D5322" t="s">
        <v>532</v>
      </c>
      <c r="F5322" s="48" t="e">
        <f>VLOOKUP(A5322,'TAZ definitions'!$A$1:$E$1902,2,FALSE)</f>
        <v>#N/A</v>
      </c>
      <c r="G5322" s="48" t="e">
        <f>VLOOKUP(A5322,'TAZ definitions'!$A$1:$E$1902,4,FALSE)</f>
        <v>#N/A</v>
      </c>
      <c r="H5322" s="44">
        <v>319377</v>
      </c>
      <c r="I5322" s="44">
        <v>0</v>
      </c>
      <c r="J5322" s="44">
        <v>29433</v>
      </c>
      <c r="K5322" s="44">
        <v>0</v>
      </c>
      <c r="L5322" s="44">
        <v>0</v>
      </c>
      <c r="M5322" s="44">
        <v>0</v>
      </c>
      <c r="N5322" s="44">
        <v>0</v>
      </c>
      <c r="O5322" s="44">
        <v>0</v>
      </c>
      <c r="P5322" s="44">
        <v>0</v>
      </c>
      <c r="Q5322" s="44">
        <v>0</v>
      </c>
      <c r="R5322" s="44">
        <v>14.725584</v>
      </c>
      <c r="S5322" s="44">
        <v>15.051861000000001</v>
      </c>
      <c r="T5322" s="44">
        <v>319377</v>
      </c>
      <c r="U5322" s="44">
        <v>29433</v>
      </c>
      <c r="V5322" s="44">
        <v>0</v>
      </c>
      <c r="W5322" s="44">
        <v>0</v>
      </c>
      <c r="X5322" s="44">
        <v>0</v>
      </c>
      <c r="Y5322" s="44">
        <v>48680.669343000001</v>
      </c>
      <c r="Z5322" s="44">
        <v>1453.937426</v>
      </c>
      <c r="AA5322" s="44">
        <v>40.055748000000001</v>
      </c>
      <c r="AB5322" s="44">
        <v>1.995506</v>
      </c>
      <c r="AC5322" s="44">
        <v>0.93664000000000003</v>
      </c>
      <c r="AD5322" s="44">
        <v>10828.472377</v>
      </c>
    </row>
    <row r="5323" spans="1:30" x14ac:dyDescent="0.25">
      <c r="A5323">
        <v>208334</v>
      </c>
      <c r="B5323" t="s">
        <v>515</v>
      </c>
      <c r="C5323" t="s">
        <v>521</v>
      </c>
      <c r="D5323" t="s">
        <v>532</v>
      </c>
      <c r="F5323" s="48" t="e">
        <f>VLOOKUP(A5323,'TAZ definitions'!$A$1:$E$1902,2,FALSE)</f>
        <v>#N/A</v>
      </c>
      <c r="G5323" s="48" t="e">
        <f>VLOOKUP(A5323,'TAZ definitions'!$A$1:$E$1902,4,FALSE)</f>
        <v>#N/A</v>
      </c>
      <c r="H5323" s="44">
        <v>320225</v>
      </c>
      <c r="I5323" s="44">
        <v>0</v>
      </c>
      <c r="J5323" s="44">
        <v>30217</v>
      </c>
      <c r="K5323" s="44">
        <v>0</v>
      </c>
      <c r="L5323" s="44">
        <v>0</v>
      </c>
      <c r="M5323" s="44">
        <v>0</v>
      </c>
      <c r="N5323" s="44">
        <v>0</v>
      </c>
      <c r="O5323" s="44">
        <v>0</v>
      </c>
      <c r="P5323" s="44">
        <v>0</v>
      </c>
      <c r="Q5323" s="44">
        <v>0</v>
      </c>
      <c r="R5323" s="44">
        <v>15.852878</v>
      </c>
      <c r="S5323" s="44">
        <v>16.207457999999999</v>
      </c>
      <c r="T5323" s="44">
        <v>320225</v>
      </c>
      <c r="U5323" s="44">
        <v>30217</v>
      </c>
      <c r="V5323" s="44">
        <v>0</v>
      </c>
      <c r="W5323" s="44">
        <v>0</v>
      </c>
      <c r="X5323" s="44">
        <v>0</v>
      </c>
      <c r="Y5323" s="44">
        <v>56837.904141999999</v>
      </c>
      <c r="Z5323" s="44">
        <v>1617.8656269999999</v>
      </c>
      <c r="AA5323" s="44">
        <v>46.565095999999997</v>
      </c>
      <c r="AB5323" s="44">
        <v>2.4208539999999998</v>
      </c>
      <c r="AC5323" s="44">
        <v>1.0655559999999999</v>
      </c>
      <c r="AD5323" s="44">
        <v>12411.328380000001</v>
      </c>
    </row>
    <row r="5324" spans="1:30" x14ac:dyDescent="0.25">
      <c r="A5324">
        <v>208335</v>
      </c>
      <c r="B5324" t="s">
        <v>515</v>
      </c>
      <c r="C5324" t="s">
        <v>521</v>
      </c>
      <c r="D5324" t="s">
        <v>532</v>
      </c>
      <c r="F5324" s="48" t="e">
        <f>VLOOKUP(A5324,'TAZ definitions'!$A$1:$E$1902,2,FALSE)</f>
        <v>#N/A</v>
      </c>
      <c r="G5324" s="48" t="e">
        <f>VLOOKUP(A5324,'TAZ definitions'!$A$1:$E$1902,4,FALSE)</f>
        <v>#N/A</v>
      </c>
      <c r="H5324" s="44">
        <v>310893</v>
      </c>
      <c r="I5324" s="44">
        <v>0</v>
      </c>
      <c r="J5324" s="44">
        <v>28471</v>
      </c>
      <c r="K5324" s="44">
        <v>0</v>
      </c>
      <c r="L5324" s="44">
        <v>0</v>
      </c>
      <c r="M5324" s="44">
        <v>0</v>
      </c>
      <c r="N5324" s="44">
        <v>0</v>
      </c>
      <c r="O5324" s="44">
        <v>0</v>
      </c>
      <c r="P5324" s="44">
        <v>0</v>
      </c>
      <c r="Q5324" s="44">
        <v>0</v>
      </c>
      <c r="R5324" s="44">
        <v>15.870759</v>
      </c>
      <c r="S5324" s="44">
        <v>16.144473999999999</v>
      </c>
      <c r="T5324" s="44">
        <v>310893</v>
      </c>
      <c r="U5324" s="44">
        <v>28471</v>
      </c>
      <c r="V5324" s="44">
        <v>0</v>
      </c>
      <c r="W5324" s="44">
        <v>0</v>
      </c>
      <c r="X5324" s="44">
        <v>0</v>
      </c>
      <c r="Y5324" s="44">
        <v>23760.740909</v>
      </c>
      <c r="Z5324" s="44">
        <v>1218.9328820000001</v>
      </c>
      <c r="AA5324" s="44">
        <v>24.823005999999999</v>
      </c>
      <c r="AB5324" s="44">
        <v>0.91798400000000002</v>
      </c>
      <c r="AC5324" s="44">
        <v>0.59865000000000002</v>
      </c>
      <c r="AD5324" s="44">
        <v>6778.4264949999997</v>
      </c>
    </row>
    <row r="5325" spans="1:30" x14ac:dyDescent="0.25">
      <c r="A5325">
        <v>208336</v>
      </c>
      <c r="B5325" t="s">
        <v>515</v>
      </c>
      <c r="C5325" t="s">
        <v>521</v>
      </c>
      <c r="D5325" t="s">
        <v>532</v>
      </c>
      <c r="F5325" s="48" t="e">
        <f>VLOOKUP(A5325,'TAZ definitions'!$A$1:$E$1902,2,FALSE)</f>
        <v>#N/A</v>
      </c>
      <c r="G5325" s="48" t="e">
        <f>VLOOKUP(A5325,'TAZ definitions'!$A$1:$E$1902,4,FALSE)</f>
        <v>#N/A</v>
      </c>
      <c r="H5325" s="44">
        <v>324926</v>
      </c>
      <c r="I5325" s="44">
        <v>0</v>
      </c>
      <c r="J5325" s="44">
        <v>30830</v>
      </c>
      <c r="K5325" s="44">
        <v>0</v>
      </c>
      <c r="L5325" s="44">
        <v>0</v>
      </c>
      <c r="M5325" s="44">
        <v>0</v>
      </c>
      <c r="N5325" s="44">
        <v>0</v>
      </c>
      <c r="O5325" s="44">
        <v>0</v>
      </c>
      <c r="P5325" s="44">
        <v>0</v>
      </c>
      <c r="Q5325" s="44">
        <v>0</v>
      </c>
      <c r="R5325" s="44">
        <v>15.391764</v>
      </c>
      <c r="S5325" s="44">
        <v>15.781252</v>
      </c>
      <c r="T5325" s="44">
        <v>324926</v>
      </c>
      <c r="U5325" s="44">
        <v>30830.001952999999</v>
      </c>
      <c r="V5325" s="44">
        <v>0</v>
      </c>
      <c r="W5325" s="44">
        <v>0</v>
      </c>
      <c r="X5325" s="44">
        <v>53473.748661999998</v>
      </c>
      <c r="Y5325" s="44">
        <v>122390.906796</v>
      </c>
      <c r="Z5325" s="44">
        <v>3963.941225</v>
      </c>
      <c r="AA5325" s="44">
        <v>104.896884</v>
      </c>
      <c r="AB5325" s="44">
        <v>5.0885559999999996</v>
      </c>
      <c r="AC5325" s="44">
        <v>2.4606249999999998</v>
      </c>
      <c r="AD5325" s="44">
        <v>28518.843406</v>
      </c>
    </row>
    <row r="5326" spans="1:30" x14ac:dyDescent="0.25">
      <c r="A5326">
        <v>208337</v>
      </c>
      <c r="B5326" t="s">
        <v>515</v>
      </c>
      <c r="C5326" t="s">
        <v>521</v>
      </c>
      <c r="D5326" t="s">
        <v>527</v>
      </c>
      <c r="F5326" s="48" t="e">
        <f>VLOOKUP(A5326,'TAZ definitions'!$A$1:$E$1902,2,FALSE)</f>
        <v>#N/A</v>
      </c>
      <c r="G5326" s="48" t="e">
        <f>VLOOKUP(A5326,'TAZ definitions'!$A$1:$E$1902,4,FALSE)</f>
        <v>#N/A</v>
      </c>
      <c r="H5326" s="44">
        <v>284345</v>
      </c>
      <c r="I5326" s="44">
        <v>0</v>
      </c>
      <c r="J5326" s="44">
        <v>25410</v>
      </c>
      <c r="K5326" s="44">
        <v>0</v>
      </c>
      <c r="L5326" s="44">
        <v>0</v>
      </c>
      <c r="M5326" s="44">
        <v>0</v>
      </c>
      <c r="N5326" s="44">
        <v>0</v>
      </c>
      <c r="O5326" s="44">
        <v>0</v>
      </c>
      <c r="P5326" s="44">
        <v>0</v>
      </c>
      <c r="Q5326" s="44">
        <v>0</v>
      </c>
      <c r="R5326" s="44">
        <v>17.671810000000001</v>
      </c>
      <c r="S5326" s="44">
        <v>18.079649</v>
      </c>
      <c r="T5326" s="44">
        <v>284345</v>
      </c>
      <c r="U5326" s="44">
        <v>25410</v>
      </c>
      <c r="V5326" s="44">
        <v>0</v>
      </c>
      <c r="W5326" s="44">
        <v>0</v>
      </c>
      <c r="X5326" s="44">
        <v>0</v>
      </c>
      <c r="Y5326" s="44">
        <v>67076.825526999994</v>
      </c>
      <c r="Z5326" s="44">
        <v>2340.8777540000001</v>
      </c>
      <c r="AA5326" s="44">
        <v>59.206695000000003</v>
      </c>
      <c r="AB5326" s="44">
        <v>2.7033909999999999</v>
      </c>
      <c r="AC5326" s="44">
        <v>1.405613</v>
      </c>
      <c r="AD5326" s="44">
        <v>16154.017024000001</v>
      </c>
    </row>
    <row r="5327" spans="1:30" x14ac:dyDescent="0.25">
      <c r="A5327">
        <v>208338</v>
      </c>
      <c r="B5327" t="s">
        <v>515</v>
      </c>
      <c r="C5327" t="s">
        <v>521</v>
      </c>
      <c r="D5327" t="s">
        <v>527</v>
      </c>
      <c r="F5327" s="48" t="e">
        <f>VLOOKUP(A5327,'TAZ definitions'!$A$1:$E$1902,2,FALSE)</f>
        <v>#N/A</v>
      </c>
      <c r="G5327" s="48" t="e">
        <f>VLOOKUP(A5327,'TAZ definitions'!$A$1:$E$1902,4,FALSE)</f>
        <v>#N/A</v>
      </c>
      <c r="H5327" s="44">
        <v>271586</v>
      </c>
      <c r="I5327" s="44">
        <v>0</v>
      </c>
      <c r="J5327" s="44">
        <v>24115</v>
      </c>
      <c r="K5327" s="44">
        <v>0</v>
      </c>
      <c r="L5327" s="44">
        <v>0</v>
      </c>
      <c r="M5327" s="44">
        <v>0</v>
      </c>
      <c r="N5327" s="44">
        <v>0</v>
      </c>
      <c r="O5327" s="44">
        <v>0</v>
      </c>
      <c r="P5327" s="44">
        <v>0</v>
      </c>
      <c r="Q5327" s="44">
        <v>0</v>
      </c>
      <c r="R5327" s="44">
        <v>17.248259000000001</v>
      </c>
      <c r="S5327" s="44">
        <v>17.282238</v>
      </c>
      <c r="T5327" s="44">
        <v>271586</v>
      </c>
      <c r="U5327" s="44">
        <v>24115</v>
      </c>
      <c r="V5327" s="44">
        <v>0</v>
      </c>
      <c r="W5327" s="44">
        <v>0</v>
      </c>
      <c r="X5327" s="44">
        <v>12343.244658</v>
      </c>
      <c r="Y5327" s="44">
        <v>53049.528692</v>
      </c>
      <c r="Z5327" s="44">
        <v>2602.9328399999999</v>
      </c>
      <c r="AA5327" s="44">
        <v>53.840040999999999</v>
      </c>
      <c r="AB5327" s="44">
        <v>1.9860990000000001</v>
      </c>
      <c r="AC5327" s="44">
        <v>1.3257319999999999</v>
      </c>
      <c r="AD5327" s="44">
        <v>15002.819315000001</v>
      </c>
    </row>
    <row r="5328" spans="1:30" x14ac:dyDescent="0.25">
      <c r="A5328">
        <v>208339</v>
      </c>
      <c r="B5328" t="s">
        <v>515</v>
      </c>
      <c r="C5328" t="s">
        <v>521</v>
      </c>
      <c r="D5328" t="s">
        <v>532</v>
      </c>
      <c r="F5328" s="48" t="e">
        <f>VLOOKUP(A5328,'TAZ definitions'!$A$1:$E$1902,2,FALSE)</f>
        <v>#N/A</v>
      </c>
      <c r="G5328" s="48" t="e">
        <f>VLOOKUP(A5328,'TAZ definitions'!$A$1:$E$1902,4,FALSE)</f>
        <v>#N/A</v>
      </c>
      <c r="H5328" s="44">
        <v>332463</v>
      </c>
      <c r="I5328" s="44">
        <v>0</v>
      </c>
      <c r="J5328" s="44">
        <v>31752</v>
      </c>
      <c r="K5328" s="44">
        <v>0</v>
      </c>
      <c r="L5328" s="44">
        <v>0</v>
      </c>
      <c r="M5328" s="44">
        <v>0</v>
      </c>
      <c r="N5328" s="44">
        <v>0</v>
      </c>
      <c r="O5328" s="44">
        <v>0</v>
      </c>
      <c r="P5328" s="44">
        <v>0</v>
      </c>
      <c r="Q5328" s="44">
        <v>0</v>
      </c>
      <c r="R5328" s="44">
        <v>14.264450999999999</v>
      </c>
      <c r="S5328" s="44">
        <v>14.578426</v>
      </c>
      <c r="T5328" s="44">
        <v>332463</v>
      </c>
      <c r="U5328" s="44">
        <v>31752</v>
      </c>
      <c r="V5328" s="44">
        <v>0</v>
      </c>
      <c r="W5328" s="44">
        <v>0</v>
      </c>
      <c r="X5328" s="44">
        <v>756856.39649299998</v>
      </c>
      <c r="Y5328" s="44">
        <v>1235187.086103</v>
      </c>
      <c r="Z5328" s="44">
        <v>30602.983777000001</v>
      </c>
      <c r="AA5328" s="44">
        <v>1314.7748879999999</v>
      </c>
      <c r="AB5328" s="44">
        <v>68.566393000000005</v>
      </c>
      <c r="AC5328" s="44">
        <v>23.595694999999999</v>
      </c>
      <c r="AD5328" s="44">
        <v>283319.30763400003</v>
      </c>
    </row>
    <row r="5329" spans="1:30" x14ac:dyDescent="0.25">
      <c r="A5329">
        <v>208340</v>
      </c>
      <c r="B5329" t="s">
        <v>515</v>
      </c>
      <c r="C5329" t="s">
        <v>521</v>
      </c>
      <c r="D5329" t="s">
        <v>532</v>
      </c>
      <c r="F5329" s="48" t="e">
        <f>VLOOKUP(A5329,'TAZ definitions'!$A$1:$E$1902,2,FALSE)</f>
        <v>#N/A</v>
      </c>
      <c r="G5329" s="48" t="e">
        <f>VLOOKUP(A5329,'TAZ definitions'!$A$1:$E$1902,4,FALSE)</f>
        <v>#N/A</v>
      </c>
      <c r="H5329" s="44">
        <v>336367</v>
      </c>
      <c r="I5329" s="44">
        <v>0</v>
      </c>
      <c r="J5329" s="44">
        <v>31970</v>
      </c>
      <c r="K5329" s="44">
        <v>0</v>
      </c>
      <c r="L5329" s="44">
        <v>0</v>
      </c>
      <c r="M5329" s="44">
        <v>0</v>
      </c>
      <c r="N5329" s="44">
        <v>0</v>
      </c>
      <c r="O5329" s="44">
        <v>0</v>
      </c>
      <c r="P5329" s="44">
        <v>0</v>
      </c>
      <c r="Q5329" s="44">
        <v>0</v>
      </c>
      <c r="R5329" s="44">
        <v>14.183146000000001</v>
      </c>
      <c r="S5329" s="44">
        <v>14.55067</v>
      </c>
      <c r="T5329" s="44">
        <v>336367</v>
      </c>
      <c r="U5329" s="44">
        <v>31970</v>
      </c>
      <c r="V5329" s="44">
        <v>0</v>
      </c>
      <c r="W5329" s="44">
        <v>0</v>
      </c>
      <c r="X5329" s="44">
        <v>54042.472839000002</v>
      </c>
      <c r="Y5329" s="44">
        <v>184067.76396800001</v>
      </c>
      <c r="Z5329" s="44">
        <v>6445.5728980000004</v>
      </c>
      <c r="AA5329" s="44">
        <v>160.24601699999999</v>
      </c>
      <c r="AB5329" s="44">
        <v>7.9586220000000001</v>
      </c>
      <c r="AC5329" s="44">
        <v>3.8648199999999999</v>
      </c>
      <c r="AD5329" s="44">
        <v>45006.808900000004</v>
      </c>
    </row>
    <row r="5330" spans="1:30" x14ac:dyDescent="0.25">
      <c r="A5330">
        <v>208341</v>
      </c>
      <c r="B5330" t="s">
        <v>515</v>
      </c>
      <c r="C5330" t="s">
        <v>521</v>
      </c>
      <c r="D5330" t="s">
        <v>532</v>
      </c>
      <c r="F5330" s="48" t="e">
        <f>VLOOKUP(A5330,'TAZ definitions'!$A$1:$E$1902,2,FALSE)</f>
        <v>#N/A</v>
      </c>
      <c r="G5330" s="48" t="e">
        <f>VLOOKUP(A5330,'TAZ definitions'!$A$1:$E$1902,4,FALSE)</f>
        <v>#N/A</v>
      </c>
      <c r="H5330" s="44">
        <v>335003</v>
      </c>
      <c r="I5330" s="44">
        <v>0</v>
      </c>
      <c r="J5330" s="44">
        <v>31389</v>
      </c>
      <c r="K5330" s="44">
        <v>0</v>
      </c>
      <c r="L5330" s="44">
        <v>0</v>
      </c>
      <c r="M5330" s="44">
        <v>0</v>
      </c>
      <c r="N5330" s="44">
        <v>0</v>
      </c>
      <c r="O5330" s="44">
        <v>0</v>
      </c>
      <c r="P5330" s="44">
        <v>0</v>
      </c>
      <c r="Q5330" s="44">
        <v>0</v>
      </c>
      <c r="R5330" s="44">
        <v>16.114090000000001</v>
      </c>
      <c r="S5330" s="44">
        <v>16.382670999999998</v>
      </c>
      <c r="T5330" s="44">
        <v>335003</v>
      </c>
      <c r="U5330" s="44">
        <v>31389.001952999999</v>
      </c>
      <c r="V5330" s="44">
        <v>0</v>
      </c>
      <c r="W5330" s="44">
        <v>0</v>
      </c>
      <c r="X5330" s="44">
        <v>56847.571770000002</v>
      </c>
      <c r="Y5330" s="44">
        <v>200050.518255</v>
      </c>
      <c r="Z5330" s="44">
        <v>6457.0928210000002</v>
      </c>
      <c r="AA5330" s="44">
        <v>172.08170000000001</v>
      </c>
      <c r="AB5330" s="44">
        <v>8.5854529999999993</v>
      </c>
      <c r="AC5330" s="44">
        <v>4.0733410000000001</v>
      </c>
      <c r="AD5330" s="44">
        <v>47055.163867000003</v>
      </c>
    </row>
    <row r="5331" spans="1:30" x14ac:dyDescent="0.25">
      <c r="A5331">
        <v>208342</v>
      </c>
      <c r="B5331" t="s">
        <v>515</v>
      </c>
      <c r="C5331" t="s">
        <v>521</v>
      </c>
      <c r="D5331" t="s">
        <v>531</v>
      </c>
      <c r="F5331" s="48" t="e">
        <f>VLOOKUP(A5331,'TAZ definitions'!$A$1:$E$1902,2,FALSE)</f>
        <v>#N/A</v>
      </c>
      <c r="G5331" s="48" t="e">
        <f>VLOOKUP(A5331,'TAZ definitions'!$A$1:$E$1902,4,FALSE)</f>
        <v>#N/A</v>
      </c>
      <c r="H5331" s="44">
        <v>310798</v>
      </c>
      <c r="I5331" s="44">
        <v>0</v>
      </c>
      <c r="J5331" s="44">
        <v>28927</v>
      </c>
      <c r="K5331" s="44">
        <v>0</v>
      </c>
      <c r="L5331" s="44">
        <v>0</v>
      </c>
      <c r="M5331" s="44">
        <v>0</v>
      </c>
      <c r="N5331" s="44">
        <v>0</v>
      </c>
      <c r="O5331" s="44">
        <v>0</v>
      </c>
      <c r="P5331" s="44">
        <v>0</v>
      </c>
      <c r="Q5331" s="44">
        <v>0</v>
      </c>
      <c r="R5331" s="44">
        <v>15.851604</v>
      </c>
      <c r="S5331" s="44">
        <v>16.170221000000002</v>
      </c>
      <c r="T5331" s="44">
        <v>310798</v>
      </c>
      <c r="U5331" s="44">
        <v>28927</v>
      </c>
      <c r="V5331" s="44">
        <v>0</v>
      </c>
      <c r="W5331" s="44">
        <v>0</v>
      </c>
      <c r="X5331" s="44">
        <v>0</v>
      </c>
      <c r="Y5331" s="44">
        <v>10196.664062</v>
      </c>
      <c r="Z5331" s="44">
        <v>439.35653400000001</v>
      </c>
      <c r="AA5331" s="44">
        <v>9.0751779999999993</v>
      </c>
      <c r="AB5331" s="44">
        <v>0.40093099999999998</v>
      </c>
      <c r="AC5331" s="44">
        <v>0.23185900000000001</v>
      </c>
      <c r="AD5331" s="44">
        <v>2695.7228530000002</v>
      </c>
    </row>
    <row r="5332" spans="1:30" x14ac:dyDescent="0.25">
      <c r="A5332">
        <v>208343</v>
      </c>
      <c r="B5332" t="s">
        <v>515</v>
      </c>
      <c r="C5332" t="s">
        <v>521</v>
      </c>
      <c r="D5332" t="s">
        <v>531</v>
      </c>
      <c r="F5332" s="48" t="e">
        <f>VLOOKUP(A5332,'TAZ definitions'!$A$1:$E$1902,2,FALSE)</f>
        <v>#N/A</v>
      </c>
      <c r="G5332" s="48" t="e">
        <f>VLOOKUP(A5332,'TAZ definitions'!$A$1:$E$1902,4,FALSE)</f>
        <v>#N/A</v>
      </c>
      <c r="H5332" s="44">
        <v>312368</v>
      </c>
      <c r="I5332" s="44">
        <v>0</v>
      </c>
      <c r="J5332" s="44">
        <v>29387</v>
      </c>
      <c r="K5332" s="44">
        <v>0</v>
      </c>
      <c r="L5332" s="44">
        <v>0</v>
      </c>
      <c r="M5332" s="44">
        <v>0</v>
      </c>
      <c r="N5332" s="44">
        <v>0</v>
      </c>
      <c r="O5332" s="44">
        <v>0</v>
      </c>
      <c r="P5332" s="44">
        <v>0</v>
      </c>
      <c r="Q5332" s="44">
        <v>0</v>
      </c>
      <c r="R5332" s="44">
        <v>15.350564</v>
      </c>
      <c r="S5332" s="44">
        <v>15.524601000000001</v>
      </c>
      <c r="T5332" s="44">
        <v>312368</v>
      </c>
      <c r="U5332" s="44">
        <v>29387.001952999999</v>
      </c>
      <c r="V5332" s="44">
        <v>0</v>
      </c>
      <c r="W5332" s="44">
        <v>0</v>
      </c>
      <c r="X5332" s="44">
        <v>59760.33466</v>
      </c>
      <c r="Y5332" s="44">
        <v>85181.419328999997</v>
      </c>
      <c r="Z5332" s="44">
        <v>3300.9589799999999</v>
      </c>
      <c r="AA5332" s="44">
        <v>81.475746999999998</v>
      </c>
      <c r="AB5332" s="44">
        <v>3.5304760000000002</v>
      </c>
      <c r="AC5332" s="44">
        <v>1.950402</v>
      </c>
      <c r="AD5332" s="44">
        <v>22501.645634</v>
      </c>
    </row>
    <row r="5333" spans="1:30" x14ac:dyDescent="0.25">
      <c r="A5333">
        <v>208344</v>
      </c>
      <c r="B5333" t="s">
        <v>515</v>
      </c>
      <c r="C5333" t="s">
        <v>521</v>
      </c>
      <c r="D5333" t="s">
        <v>532</v>
      </c>
      <c r="F5333" s="48" t="e">
        <f>VLOOKUP(A5333,'TAZ definitions'!$A$1:$E$1902,2,FALSE)</f>
        <v>#N/A</v>
      </c>
      <c r="G5333" s="48" t="e">
        <f>VLOOKUP(A5333,'TAZ definitions'!$A$1:$E$1902,4,FALSE)</f>
        <v>#N/A</v>
      </c>
      <c r="H5333" s="44">
        <v>247449</v>
      </c>
      <c r="I5333" s="44">
        <v>0</v>
      </c>
      <c r="J5333" s="44">
        <v>21434</v>
      </c>
      <c r="K5333" s="44">
        <v>0</v>
      </c>
      <c r="L5333" s="44">
        <v>0</v>
      </c>
      <c r="M5333" s="44">
        <v>0</v>
      </c>
      <c r="N5333" s="44">
        <v>0</v>
      </c>
      <c r="O5333" s="44">
        <v>0</v>
      </c>
      <c r="P5333" s="44">
        <v>0</v>
      </c>
      <c r="Q5333" s="44">
        <v>0</v>
      </c>
      <c r="R5333" s="44">
        <v>16.370176000000001</v>
      </c>
      <c r="S5333" s="44">
        <v>16.386818000000002</v>
      </c>
      <c r="T5333" s="44">
        <v>247449</v>
      </c>
      <c r="U5333" s="44">
        <v>21434</v>
      </c>
      <c r="V5333" s="44">
        <v>0</v>
      </c>
      <c r="W5333" s="44">
        <v>0</v>
      </c>
      <c r="X5333" s="44">
        <v>3430.5374230000002</v>
      </c>
      <c r="Y5333" s="44">
        <v>26612.547945999999</v>
      </c>
      <c r="Z5333" s="44">
        <v>770.13513499999999</v>
      </c>
      <c r="AA5333" s="44">
        <v>21.846305999999998</v>
      </c>
      <c r="AB5333" s="44">
        <v>1.097987</v>
      </c>
      <c r="AC5333" s="44">
        <v>0.50474200000000002</v>
      </c>
      <c r="AD5333" s="44">
        <v>5834.9908150000001</v>
      </c>
    </row>
    <row r="5334" spans="1:30" x14ac:dyDescent="0.25">
      <c r="A5334">
        <v>208345</v>
      </c>
      <c r="B5334" t="s">
        <v>515</v>
      </c>
      <c r="C5334" t="s">
        <v>521</v>
      </c>
      <c r="D5334" t="s">
        <v>532</v>
      </c>
      <c r="F5334" s="48" t="e">
        <f>VLOOKUP(A5334,'TAZ definitions'!$A$1:$E$1902,2,FALSE)</f>
        <v>#N/A</v>
      </c>
      <c r="G5334" s="48" t="e">
        <f>VLOOKUP(A5334,'TAZ definitions'!$A$1:$E$1902,4,FALSE)</f>
        <v>#N/A</v>
      </c>
      <c r="H5334" s="44">
        <v>314354</v>
      </c>
      <c r="I5334" s="44">
        <v>0</v>
      </c>
      <c r="J5334" s="44">
        <v>27386</v>
      </c>
      <c r="K5334" s="44">
        <v>0</v>
      </c>
      <c r="L5334" s="44">
        <v>0</v>
      </c>
      <c r="M5334" s="44">
        <v>0</v>
      </c>
      <c r="N5334" s="44">
        <v>0</v>
      </c>
      <c r="O5334" s="44">
        <v>0</v>
      </c>
      <c r="P5334" s="44">
        <v>0</v>
      </c>
      <c r="Q5334" s="44">
        <v>0</v>
      </c>
      <c r="R5334" s="44">
        <v>15.156231999999999</v>
      </c>
      <c r="S5334" s="44">
        <v>15.087546</v>
      </c>
      <c r="T5334" s="44">
        <v>314354</v>
      </c>
      <c r="U5334" s="44">
        <v>27386</v>
      </c>
      <c r="V5334" s="44">
        <v>0</v>
      </c>
      <c r="W5334" s="44">
        <v>0</v>
      </c>
      <c r="X5334" s="44">
        <v>0</v>
      </c>
      <c r="Y5334" s="44">
        <v>0</v>
      </c>
      <c r="Z5334" s="44">
        <v>0</v>
      </c>
      <c r="AA5334" s="44">
        <v>0</v>
      </c>
      <c r="AB5334" s="44">
        <v>0</v>
      </c>
      <c r="AC5334" s="44">
        <v>0</v>
      </c>
      <c r="AD5334" s="44">
        <v>0</v>
      </c>
    </row>
    <row r="5335" spans="1:30" x14ac:dyDescent="0.25">
      <c r="A5335">
        <v>208346</v>
      </c>
      <c r="B5335" t="s">
        <v>515</v>
      </c>
      <c r="C5335" t="s">
        <v>521</v>
      </c>
      <c r="D5335" t="s">
        <v>532</v>
      </c>
      <c r="F5335" s="48" t="e">
        <f>VLOOKUP(A5335,'TAZ definitions'!$A$1:$E$1902,2,FALSE)</f>
        <v>#N/A</v>
      </c>
      <c r="G5335" s="48" t="e">
        <f>VLOOKUP(A5335,'TAZ definitions'!$A$1:$E$1902,4,FALSE)</f>
        <v>#N/A</v>
      </c>
      <c r="H5335" s="44">
        <v>327713</v>
      </c>
      <c r="I5335" s="44">
        <v>0</v>
      </c>
      <c r="J5335" s="44">
        <v>29765</v>
      </c>
      <c r="K5335" s="44">
        <v>0</v>
      </c>
      <c r="L5335" s="44">
        <v>0</v>
      </c>
      <c r="M5335" s="44">
        <v>0</v>
      </c>
      <c r="N5335" s="44">
        <v>0</v>
      </c>
      <c r="O5335" s="44">
        <v>0</v>
      </c>
      <c r="P5335" s="44">
        <v>0</v>
      </c>
      <c r="Q5335" s="44">
        <v>0</v>
      </c>
      <c r="R5335" s="44">
        <v>15.498398999999999</v>
      </c>
      <c r="S5335" s="44">
        <v>15.774634000000001</v>
      </c>
      <c r="T5335" s="44">
        <v>327713</v>
      </c>
      <c r="U5335" s="44">
        <v>29765</v>
      </c>
      <c r="V5335" s="44">
        <v>0</v>
      </c>
      <c r="W5335" s="44">
        <v>0</v>
      </c>
      <c r="X5335" s="44">
        <v>11745.464932999999</v>
      </c>
      <c r="Y5335" s="44">
        <v>167544.18714299999</v>
      </c>
      <c r="Z5335" s="44">
        <v>5375.6665910000002</v>
      </c>
      <c r="AA5335" s="44">
        <v>141.81338099999999</v>
      </c>
      <c r="AB5335" s="44">
        <v>6.7928439999999997</v>
      </c>
      <c r="AC5335" s="44">
        <v>3.3520750000000001</v>
      </c>
      <c r="AD5335" s="44">
        <v>38849.641638000001</v>
      </c>
    </row>
    <row r="5336" spans="1:30" x14ac:dyDescent="0.25">
      <c r="A5336">
        <v>208347</v>
      </c>
      <c r="B5336" t="s">
        <v>515</v>
      </c>
      <c r="C5336" t="s">
        <v>521</v>
      </c>
      <c r="D5336" t="s">
        <v>532</v>
      </c>
      <c r="F5336" s="48" t="e">
        <f>VLOOKUP(A5336,'TAZ definitions'!$A$1:$E$1902,2,FALSE)</f>
        <v>#N/A</v>
      </c>
      <c r="G5336" s="48" t="e">
        <f>VLOOKUP(A5336,'TAZ definitions'!$A$1:$E$1902,4,FALSE)</f>
        <v>#N/A</v>
      </c>
      <c r="H5336" s="44">
        <v>316519</v>
      </c>
      <c r="I5336" s="44">
        <v>33586</v>
      </c>
      <c r="J5336" s="44">
        <v>27768</v>
      </c>
      <c r="K5336" s="44">
        <v>3837</v>
      </c>
      <c r="L5336" s="44">
        <v>0</v>
      </c>
      <c r="M5336" s="44">
        <v>0</v>
      </c>
      <c r="N5336" s="44">
        <v>0</v>
      </c>
      <c r="O5336" s="44">
        <v>0</v>
      </c>
      <c r="P5336" s="44">
        <v>65.247742000000002</v>
      </c>
      <c r="Q5336" s="44">
        <v>65.411323999999993</v>
      </c>
      <c r="R5336" s="44">
        <v>15.243050999999999</v>
      </c>
      <c r="S5336" s="44">
        <v>15.431224</v>
      </c>
      <c r="T5336" s="44">
        <v>314337.75</v>
      </c>
      <c r="U5336" s="44">
        <v>27583.507813</v>
      </c>
      <c r="V5336" s="44">
        <v>0</v>
      </c>
      <c r="W5336" s="44">
        <v>0</v>
      </c>
      <c r="X5336" s="44">
        <v>0</v>
      </c>
      <c r="Y5336" s="44">
        <v>11756.442062</v>
      </c>
      <c r="Z5336" s="44">
        <v>588.05386299999998</v>
      </c>
      <c r="AA5336" s="44">
        <v>12.413864999999999</v>
      </c>
      <c r="AB5336" s="44">
        <v>0.41722999999999999</v>
      </c>
      <c r="AC5336" s="44">
        <v>0.29647899999999999</v>
      </c>
      <c r="AD5336" s="44">
        <v>3310.5438749999998</v>
      </c>
    </row>
    <row r="5337" spans="1:30" x14ac:dyDescent="0.25">
      <c r="A5337">
        <v>208348</v>
      </c>
      <c r="B5337" t="s">
        <v>515</v>
      </c>
      <c r="C5337" t="s">
        <v>521</v>
      </c>
      <c r="D5337" t="s">
        <v>521</v>
      </c>
      <c r="F5337" s="48" t="e">
        <f>VLOOKUP(A5337,'TAZ definitions'!$A$1:$E$1902,2,FALSE)</f>
        <v>#N/A</v>
      </c>
      <c r="G5337" s="48" t="e">
        <f>VLOOKUP(A5337,'TAZ definitions'!$A$1:$E$1902,4,FALSE)</f>
        <v>#N/A</v>
      </c>
      <c r="H5337" s="44">
        <v>261329</v>
      </c>
      <c r="I5337" s="44">
        <v>0</v>
      </c>
      <c r="J5337" s="44">
        <v>23074</v>
      </c>
      <c r="K5337" s="44">
        <v>0</v>
      </c>
      <c r="L5337" s="44">
        <v>0</v>
      </c>
      <c r="M5337" s="44">
        <v>0</v>
      </c>
      <c r="N5337" s="44">
        <v>0</v>
      </c>
      <c r="O5337" s="44">
        <v>0</v>
      </c>
      <c r="P5337" s="44">
        <v>0</v>
      </c>
      <c r="Q5337" s="44">
        <v>0</v>
      </c>
      <c r="R5337" s="44">
        <v>18.364011999999999</v>
      </c>
      <c r="S5337" s="44">
        <v>17.050781000000001</v>
      </c>
      <c r="T5337" s="44">
        <v>261328.984375</v>
      </c>
      <c r="U5337" s="44">
        <v>23074</v>
      </c>
      <c r="V5337" s="44">
        <v>0</v>
      </c>
      <c r="W5337" s="44">
        <v>0</v>
      </c>
      <c r="X5337" s="44">
        <v>0</v>
      </c>
      <c r="Y5337" s="44">
        <v>31594.318874000001</v>
      </c>
      <c r="Z5337" s="44">
        <v>1666.4899869999999</v>
      </c>
      <c r="AA5337" s="44">
        <v>33.625875999999998</v>
      </c>
      <c r="AB5337" s="44">
        <v>1.206019</v>
      </c>
      <c r="AC5337" s="44">
        <v>0.80746399999999996</v>
      </c>
      <c r="AD5337" s="44">
        <v>9126.6513500000001</v>
      </c>
    </row>
    <row r="5338" spans="1:30" x14ac:dyDescent="0.25">
      <c r="A5338">
        <v>208349</v>
      </c>
      <c r="B5338" t="s">
        <v>515</v>
      </c>
      <c r="C5338" t="s">
        <v>521</v>
      </c>
      <c r="D5338" t="s">
        <v>521</v>
      </c>
      <c r="F5338" s="48" t="e">
        <f>VLOOKUP(A5338,'TAZ definitions'!$A$1:$E$1902,2,FALSE)</f>
        <v>#N/A</v>
      </c>
      <c r="G5338" s="48" t="e">
        <f>VLOOKUP(A5338,'TAZ definitions'!$A$1:$E$1902,4,FALSE)</f>
        <v>#N/A</v>
      </c>
      <c r="H5338" s="44">
        <v>271551</v>
      </c>
      <c r="I5338" s="44">
        <v>0</v>
      </c>
      <c r="J5338" s="44">
        <v>25232</v>
      </c>
      <c r="K5338" s="44">
        <v>0</v>
      </c>
      <c r="L5338" s="44">
        <v>0</v>
      </c>
      <c r="M5338" s="44">
        <v>0</v>
      </c>
      <c r="N5338" s="44">
        <v>0</v>
      </c>
      <c r="O5338" s="44">
        <v>0</v>
      </c>
      <c r="P5338" s="44">
        <v>0</v>
      </c>
      <c r="Q5338" s="44">
        <v>0</v>
      </c>
      <c r="R5338" s="44">
        <v>16.797294999999998</v>
      </c>
      <c r="S5338" s="44">
        <v>16.350152999999999</v>
      </c>
      <c r="T5338" s="44">
        <v>271551</v>
      </c>
      <c r="U5338" s="44">
        <v>25232</v>
      </c>
      <c r="V5338" s="44">
        <v>0</v>
      </c>
      <c r="W5338" s="44">
        <v>0</v>
      </c>
      <c r="X5338" s="44">
        <v>0</v>
      </c>
      <c r="Y5338" s="44">
        <v>0</v>
      </c>
      <c r="Z5338" s="44">
        <v>0</v>
      </c>
      <c r="AA5338" s="44">
        <v>0</v>
      </c>
      <c r="AB5338" s="44">
        <v>0</v>
      </c>
      <c r="AC5338" s="44">
        <v>0</v>
      </c>
      <c r="AD5338" s="44">
        <v>0</v>
      </c>
    </row>
    <row r="5339" spans="1:30" x14ac:dyDescent="0.25">
      <c r="A5339">
        <v>208350</v>
      </c>
      <c r="B5339" t="s">
        <v>515</v>
      </c>
      <c r="C5339" t="s">
        <v>521</v>
      </c>
      <c r="D5339" t="s">
        <v>521</v>
      </c>
      <c r="F5339" s="48" t="e">
        <f>VLOOKUP(A5339,'TAZ definitions'!$A$1:$E$1902,2,FALSE)</f>
        <v>#N/A</v>
      </c>
      <c r="G5339" s="48" t="e">
        <f>VLOOKUP(A5339,'TAZ definitions'!$A$1:$E$1902,4,FALSE)</f>
        <v>#N/A</v>
      </c>
      <c r="H5339" s="44">
        <v>303720</v>
      </c>
      <c r="I5339" s="44">
        <v>0</v>
      </c>
      <c r="J5339" s="44">
        <v>29730</v>
      </c>
      <c r="K5339" s="44">
        <v>0</v>
      </c>
      <c r="L5339" s="44">
        <v>0</v>
      </c>
      <c r="M5339" s="44">
        <v>0</v>
      </c>
      <c r="N5339" s="44">
        <v>0</v>
      </c>
      <c r="O5339" s="44">
        <v>0</v>
      </c>
      <c r="P5339" s="44">
        <v>98.780533000000005</v>
      </c>
      <c r="Q5339" s="44">
        <v>106.05281100000001</v>
      </c>
      <c r="R5339" s="44">
        <v>16.245728</v>
      </c>
      <c r="S5339" s="44">
        <v>16.721768999999998</v>
      </c>
      <c r="T5339" s="44">
        <v>303507.78125</v>
      </c>
      <c r="U5339" s="44">
        <v>29709.224609000001</v>
      </c>
      <c r="V5339" s="44">
        <v>0</v>
      </c>
      <c r="W5339" s="44">
        <v>0</v>
      </c>
      <c r="X5339" s="44">
        <v>0</v>
      </c>
      <c r="Y5339" s="44">
        <v>22142.693341999999</v>
      </c>
      <c r="Z5339" s="44">
        <v>1044.471464</v>
      </c>
      <c r="AA5339" s="44">
        <v>21.485966000000001</v>
      </c>
      <c r="AB5339" s="44">
        <v>0.853132</v>
      </c>
      <c r="AC5339" s="44">
        <v>0.528721</v>
      </c>
      <c r="AD5339" s="44">
        <v>6074.3977269999996</v>
      </c>
    </row>
    <row r="5340" spans="1:30" x14ac:dyDescent="0.25">
      <c r="A5340">
        <v>208351</v>
      </c>
      <c r="B5340" t="s">
        <v>515</v>
      </c>
      <c r="C5340" t="s">
        <v>521</v>
      </c>
      <c r="D5340" t="s">
        <v>521</v>
      </c>
      <c r="F5340" s="48" t="e">
        <f>VLOOKUP(A5340,'TAZ definitions'!$A$1:$E$1902,2,FALSE)</f>
        <v>#N/A</v>
      </c>
      <c r="G5340" s="48" t="e">
        <f>VLOOKUP(A5340,'TAZ definitions'!$A$1:$E$1902,4,FALSE)</f>
        <v>#N/A</v>
      </c>
      <c r="H5340" s="44">
        <v>301451</v>
      </c>
      <c r="I5340" s="44">
        <v>2161</v>
      </c>
      <c r="J5340" s="44">
        <v>29508</v>
      </c>
      <c r="K5340" s="44">
        <v>278</v>
      </c>
      <c r="L5340" s="44">
        <v>0</v>
      </c>
      <c r="M5340" s="44">
        <v>0</v>
      </c>
      <c r="N5340" s="44">
        <v>0</v>
      </c>
      <c r="O5340" s="44">
        <v>0</v>
      </c>
      <c r="P5340" s="44">
        <v>100.16707599999999</v>
      </c>
      <c r="Q5340" s="44">
        <v>119.090363</v>
      </c>
      <c r="R5340" s="44">
        <v>15.957767</v>
      </c>
      <c r="S5340" s="44">
        <v>15.446137</v>
      </c>
      <c r="T5340" s="44">
        <v>300957.6875</v>
      </c>
      <c r="U5340" s="44">
        <v>29459.818359000001</v>
      </c>
      <c r="V5340" s="44">
        <v>0</v>
      </c>
      <c r="W5340" s="44">
        <v>0</v>
      </c>
      <c r="X5340" s="44">
        <v>0</v>
      </c>
      <c r="Y5340" s="44">
        <v>19591.667892000001</v>
      </c>
      <c r="Z5340" s="44">
        <v>997.15893600000004</v>
      </c>
      <c r="AA5340" s="44">
        <v>20.995321000000001</v>
      </c>
      <c r="AB5340" s="44">
        <v>0.75655099999999997</v>
      </c>
      <c r="AC5340" s="44">
        <v>0.499919</v>
      </c>
      <c r="AD5340" s="44">
        <v>5660.1002509999998</v>
      </c>
    </row>
    <row r="5341" spans="1:30" x14ac:dyDescent="0.25">
      <c r="A5341">
        <v>208352</v>
      </c>
      <c r="B5341" t="s">
        <v>515</v>
      </c>
      <c r="C5341" t="s">
        <v>521</v>
      </c>
      <c r="D5341" t="s">
        <v>521</v>
      </c>
      <c r="F5341" s="48" t="e">
        <f>VLOOKUP(A5341,'TAZ definitions'!$A$1:$E$1902,2,FALSE)</f>
        <v>#N/A</v>
      </c>
      <c r="G5341" s="48" t="e">
        <f>VLOOKUP(A5341,'TAZ definitions'!$A$1:$E$1902,4,FALSE)</f>
        <v>#N/A</v>
      </c>
      <c r="H5341" s="44">
        <v>306579</v>
      </c>
      <c r="I5341" s="44">
        <v>0</v>
      </c>
      <c r="J5341" s="44">
        <v>29565</v>
      </c>
      <c r="K5341" s="44">
        <v>0</v>
      </c>
      <c r="L5341" s="44">
        <v>0</v>
      </c>
      <c r="M5341" s="44">
        <v>0</v>
      </c>
      <c r="N5341" s="44">
        <v>0</v>
      </c>
      <c r="O5341" s="44">
        <v>0</v>
      </c>
      <c r="P5341" s="44">
        <v>89.482780000000005</v>
      </c>
      <c r="Q5341" s="44">
        <v>94.475127999999998</v>
      </c>
      <c r="R5341" s="44">
        <v>19.484867000000001</v>
      </c>
      <c r="S5341" s="44">
        <v>19.068671999999999</v>
      </c>
      <c r="T5341" s="44">
        <v>306026.1875</v>
      </c>
      <c r="U5341" s="44">
        <v>29511.6875</v>
      </c>
      <c r="V5341" s="44">
        <v>0</v>
      </c>
      <c r="W5341" s="44">
        <v>0</v>
      </c>
      <c r="X5341" s="44">
        <v>329112.06170000002</v>
      </c>
      <c r="Y5341" s="44">
        <v>519479.21608400001</v>
      </c>
      <c r="Z5341" s="44">
        <v>16748.993683000001</v>
      </c>
      <c r="AA5341" s="44">
        <v>466.207379</v>
      </c>
      <c r="AB5341" s="44">
        <v>24.008230999999999</v>
      </c>
      <c r="AC5341" s="44">
        <v>10.664942</v>
      </c>
      <c r="AD5341" s="44">
        <v>126312.887562</v>
      </c>
    </row>
    <row r="5342" spans="1:30" x14ac:dyDescent="0.25">
      <c r="A5342">
        <v>208353</v>
      </c>
      <c r="B5342" t="s">
        <v>515</v>
      </c>
      <c r="C5342" t="s">
        <v>521</v>
      </c>
      <c r="D5342" t="s">
        <v>521</v>
      </c>
      <c r="F5342" s="48" t="e">
        <f>VLOOKUP(A5342,'TAZ definitions'!$A$1:$E$1902,2,FALSE)</f>
        <v>#N/A</v>
      </c>
      <c r="G5342" s="48" t="e">
        <f>VLOOKUP(A5342,'TAZ definitions'!$A$1:$E$1902,4,FALSE)</f>
        <v>#N/A</v>
      </c>
      <c r="H5342" s="44">
        <v>325299</v>
      </c>
      <c r="I5342" s="44">
        <v>10233</v>
      </c>
      <c r="J5342" s="44">
        <v>33425</v>
      </c>
      <c r="K5342" s="44">
        <v>1152</v>
      </c>
      <c r="L5342" s="44">
        <v>0</v>
      </c>
      <c r="M5342" s="44">
        <v>0</v>
      </c>
      <c r="N5342" s="44">
        <v>0</v>
      </c>
      <c r="O5342" s="44">
        <v>0</v>
      </c>
      <c r="P5342" s="44">
        <v>87.476630999999998</v>
      </c>
      <c r="Q5342" s="44">
        <v>85.145759999999996</v>
      </c>
      <c r="R5342" s="44">
        <v>20.894103999999999</v>
      </c>
      <c r="S5342" s="44">
        <v>20.284828000000001</v>
      </c>
      <c r="T5342" s="44">
        <v>324281.34375</v>
      </c>
      <c r="U5342" s="44">
        <v>33320.757812999997</v>
      </c>
      <c r="V5342" s="44">
        <v>0</v>
      </c>
      <c r="W5342" s="44">
        <v>0</v>
      </c>
      <c r="X5342" s="44">
        <v>103853.146819</v>
      </c>
      <c r="Y5342" s="44">
        <v>153894.58485700001</v>
      </c>
      <c r="Z5342" s="44">
        <v>9128.7325500000006</v>
      </c>
      <c r="AA5342" s="44">
        <v>174.390367</v>
      </c>
      <c r="AB5342" s="44">
        <v>7.1006470000000004</v>
      </c>
      <c r="AC5342" s="44">
        <v>4.6190090000000001</v>
      </c>
      <c r="AD5342" s="44">
        <v>51907.557008000003</v>
      </c>
    </row>
    <row r="5343" spans="1:30" x14ac:dyDescent="0.25">
      <c r="A5343">
        <v>208354</v>
      </c>
      <c r="B5343" t="s">
        <v>515</v>
      </c>
      <c r="C5343" t="s">
        <v>521</v>
      </c>
      <c r="D5343" t="s">
        <v>521</v>
      </c>
      <c r="F5343" s="48" t="e">
        <f>VLOOKUP(A5343,'TAZ definitions'!$A$1:$E$1902,2,FALSE)</f>
        <v>#N/A</v>
      </c>
      <c r="G5343" s="48" t="e">
        <f>VLOOKUP(A5343,'TAZ definitions'!$A$1:$E$1902,4,FALSE)</f>
        <v>#N/A</v>
      </c>
      <c r="H5343" s="44">
        <v>329821</v>
      </c>
      <c r="I5343" s="44">
        <v>6653</v>
      </c>
      <c r="J5343" s="44">
        <v>34393</v>
      </c>
      <c r="K5343" s="44">
        <v>507</v>
      </c>
      <c r="L5343" s="44">
        <v>0</v>
      </c>
      <c r="M5343" s="44">
        <v>0</v>
      </c>
      <c r="N5343" s="44">
        <v>0</v>
      </c>
      <c r="O5343" s="44">
        <v>0</v>
      </c>
      <c r="P5343" s="44">
        <v>94.374245000000002</v>
      </c>
      <c r="Q5343" s="44">
        <v>97.488197</v>
      </c>
      <c r="R5343" s="44">
        <v>20.134041</v>
      </c>
      <c r="S5343" s="44">
        <v>19.587361999999999</v>
      </c>
      <c r="T5343" s="44">
        <v>327436.21875</v>
      </c>
      <c r="U5343" s="44">
        <v>34142.941405999998</v>
      </c>
      <c r="V5343" s="44">
        <v>0</v>
      </c>
      <c r="W5343" s="44">
        <v>0</v>
      </c>
      <c r="X5343" s="44">
        <v>0</v>
      </c>
      <c r="Y5343" s="44">
        <v>8570.5949120000005</v>
      </c>
      <c r="Z5343" s="44">
        <v>576.09546999999998</v>
      </c>
      <c r="AA5343" s="44">
        <v>10.19242</v>
      </c>
      <c r="AB5343" s="44">
        <v>0.32657799999999998</v>
      </c>
      <c r="AC5343" s="44">
        <v>0.25711800000000001</v>
      </c>
      <c r="AD5343" s="44">
        <v>2809.9953730000002</v>
      </c>
    </row>
    <row r="5344" spans="1:30" x14ac:dyDescent="0.25">
      <c r="A5344">
        <v>208355</v>
      </c>
      <c r="B5344" t="s">
        <v>515</v>
      </c>
      <c r="C5344" t="s">
        <v>521</v>
      </c>
      <c r="D5344" t="s">
        <v>532</v>
      </c>
      <c r="F5344" s="48" t="e">
        <f>VLOOKUP(A5344,'TAZ definitions'!$A$1:$E$1902,2,FALSE)</f>
        <v>#N/A</v>
      </c>
      <c r="G5344" s="48" t="e">
        <f>VLOOKUP(A5344,'TAZ definitions'!$A$1:$E$1902,4,FALSE)</f>
        <v>#N/A</v>
      </c>
      <c r="H5344" s="44">
        <v>314810</v>
      </c>
      <c r="I5344" s="44">
        <v>0</v>
      </c>
      <c r="J5344" s="44">
        <v>29616</v>
      </c>
      <c r="K5344" s="44">
        <v>0</v>
      </c>
      <c r="L5344" s="44">
        <v>0</v>
      </c>
      <c r="M5344" s="44">
        <v>0</v>
      </c>
      <c r="N5344" s="44">
        <v>0</v>
      </c>
      <c r="O5344" s="44">
        <v>0</v>
      </c>
      <c r="P5344" s="44">
        <v>108.091774</v>
      </c>
      <c r="Q5344" s="44">
        <v>115.784813</v>
      </c>
      <c r="R5344" s="44">
        <v>16.106686</v>
      </c>
      <c r="S5344" s="44">
        <v>16.315601000000001</v>
      </c>
      <c r="T5344" s="44">
        <v>314560.84375</v>
      </c>
      <c r="U5344" s="44">
        <v>29592.560547000001</v>
      </c>
      <c r="V5344" s="44">
        <v>0</v>
      </c>
      <c r="W5344" s="44">
        <v>0</v>
      </c>
      <c r="X5344" s="44">
        <v>431626.23119100003</v>
      </c>
      <c r="Y5344" s="44">
        <v>691702.22983099998</v>
      </c>
      <c r="Z5344" s="44">
        <v>20589.459040000002</v>
      </c>
      <c r="AA5344" s="44">
        <v>621.09063100000003</v>
      </c>
      <c r="AB5344" s="44">
        <v>33.420403999999998</v>
      </c>
      <c r="AC5344" s="44">
        <v>13.678471</v>
      </c>
      <c r="AD5344" s="44">
        <v>164003.80178499999</v>
      </c>
    </row>
    <row r="5345" spans="1:30" x14ac:dyDescent="0.25">
      <c r="A5345">
        <v>208356</v>
      </c>
      <c r="B5345" t="s">
        <v>515</v>
      </c>
      <c r="C5345" t="s">
        <v>521</v>
      </c>
      <c r="D5345" t="s">
        <v>521</v>
      </c>
      <c r="F5345" s="48" t="e">
        <f>VLOOKUP(A5345,'TAZ definitions'!$A$1:$E$1902,2,FALSE)</f>
        <v>#N/A</v>
      </c>
      <c r="G5345" s="48" t="e">
        <f>VLOOKUP(A5345,'TAZ definitions'!$A$1:$E$1902,4,FALSE)</f>
        <v>#N/A</v>
      </c>
      <c r="H5345" s="44">
        <v>288602</v>
      </c>
      <c r="I5345" s="44">
        <v>0</v>
      </c>
      <c r="J5345" s="44">
        <v>25395</v>
      </c>
      <c r="K5345" s="44">
        <v>0</v>
      </c>
      <c r="L5345" s="44">
        <v>0</v>
      </c>
      <c r="M5345" s="44">
        <v>0</v>
      </c>
      <c r="N5345" s="44">
        <v>0</v>
      </c>
      <c r="O5345" s="44">
        <v>0</v>
      </c>
      <c r="P5345" s="44">
        <v>107.86694300000001</v>
      </c>
      <c r="Q5345" s="44">
        <v>115.631516</v>
      </c>
      <c r="R5345" s="44">
        <v>17.257052999999999</v>
      </c>
      <c r="S5345" s="44">
        <v>16.796254999999999</v>
      </c>
      <c r="T5345" s="44">
        <v>288445.65625</v>
      </c>
      <c r="U5345" s="44">
        <v>25381.242188</v>
      </c>
      <c r="V5345" s="44">
        <v>0</v>
      </c>
      <c r="W5345" s="44">
        <v>0</v>
      </c>
      <c r="X5345" s="44">
        <v>0</v>
      </c>
      <c r="Y5345" s="44">
        <v>19231.047035</v>
      </c>
      <c r="Z5345" s="44">
        <v>787.78606100000002</v>
      </c>
      <c r="AA5345" s="44">
        <v>16.646654999999999</v>
      </c>
      <c r="AB5345" s="44">
        <v>0.68103499999999995</v>
      </c>
      <c r="AC5345" s="44">
        <v>0.42219000000000001</v>
      </c>
      <c r="AD5345" s="44">
        <v>4873.1998380000005</v>
      </c>
    </row>
    <row r="5346" spans="1:30" x14ac:dyDescent="0.25">
      <c r="A5346">
        <v>208357</v>
      </c>
      <c r="B5346" t="s">
        <v>515</v>
      </c>
      <c r="C5346" t="s">
        <v>521</v>
      </c>
      <c r="D5346" t="s">
        <v>521</v>
      </c>
      <c r="F5346" s="48" t="e">
        <f>VLOOKUP(A5346,'TAZ definitions'!$A$1:$E$1902,2,FALSE)</f>
        <v>#N/A</v>
      </c>
      <c r="G5346" s="48" t="e">
        <f>VLOOKUP(A5346,'TAZ definitions'!$A$1:$E$1902,4,FALSE)</f>
        <v>#N/A</v>
      </c>
      <c r="H5346" s="44">
        <v>264422</v>
      </c>
      <c r="I5346" s="44">
        <v>0</v>
      </c>
      <c r="J5346" s="44">
        <v>21939</v>
      </c>
      <c r="K5346" s="44">
        <v>0</v>
      </c>
      <c r="L5346" s="44">
        <v>0</v>
      </c>
      <c r="M5346" s="44">
        <v>0</v>
      </c>
      <c r="N5346" s="44">
        <v>0</v>
      </c>
      <c r="O5346" s="44">
        <v>0</v>
      </c>
      <c r="P5346" s="44">
        <v>104.22783699999999</v>
      </c>
      <c r="Q5346" s="44">
        <v>112.96772</v>
      </c>
      <c r="R5346" s="44">
        <v>18.116320000000002</v>
      </c>
      <c r="S5346" s="44">
        <v>15.892631</v>
      </c>
      <c r="T5346" s="44">
        <v>264291.09375</v>
      </c>
      <c r="U5346" s="44">
        <v>21928.138672000001</v>
      </c>
      <c r="V5346" s="44">
        <v>0</v>
      </c>
      <c r="W5346" s="44">
        <v>0</v>
      </c>
      <c r="X5346" s="44">
        <v>0</v>
      </c>
      <c r="Y5346" s="44">
        <v>63165.536984999999</v>
      </c>
      <c r="Z5346" s="44">
        <v>2824.2340220000001</v>
      </c>
      <c r="AA5346" s="44">
        <v>59.477055</v>
      </c>
      <c r="AB5346" s="44">
        <v>2.391921</v>
      </c>
      <c r="AC5346" s="44">
        <v>1.4856780000000001</v>
      </c>
      <c r="AD5346" s="44">
        <v>17057.142382999999</v>
      </c>
    </row>
    <row r="5347" spans="1:30" x14ac:dyDescent="0.25">
      <c r="A5347">
        <v>208358</v>
      </c>
      <c r="B5347" t="s">
        <v>515</v>
      </c>
      <c r="C5347" t="s">
        <v>521</v>
      </c>
      <c r="D5347" t="s">
        <v>532</v>
      </c>
      <c r="F5347" s="48" t="e">
        <f>VLOOKUP(A5347,'TAZ definitions'!$A$1:$E$1902,2,FALSE)</f>
        <v>#N/A</v>
      </c>
      <c r="G5347" s="48" t="e">
        <f>VLOOKUP(A5347,'TAZ definitions'!$A$1:$E$1902,4,FALSE)</f>
        <v>#N/A</v>
      </c>
      <c r="H5347" s="44">
        <v>326964</v>
      </c>
      <c r="I5347" s="44">
        <v>0</v>
      </c>
      <c r="J5347" s="44">
        <v>30625</v>
      </c>
      <c r="K5347" s="44">
        <v>0</v>
      </c>
      <c r="L5347" s="44">
        <v>0</v>
      </c>
      <c r="M5347" s="44">
        <v>0</v>
      </c>
      <c r="N5347" s="44">
        <v>0</v>
      </c>
      <c r="O5347" s="44">
        <v>0</v>
      </c>
      <c r="P5347" s="44">
        <v>0</v>
      </c>
      <c r="Q5347" s="44">
        <v>0</v>
      </c>
      <c r="R5347" s="44">
        <v>14.341640999999999</v>
      </c>
      <c r="S5347" s="44">
        <v>14.663262</v>
      </c>
      <c r="T5347" s="44">
        <v>326964</v>
      </c>
      <c r="U5347" s="44">
        <v>30625</v>
      </c>
      <c r="V5347" s="44">
        <v>0</v>
      </c>
      <c r="W5347" s="44">
        <v>0</v>
      </c>
      <c r="X5347" s="44">
        <v>6341.7058500000003</v>
      </c>
      <c r="Y5347" s="44">
        <v>8494.8568809999997</v>
      </c>
      <c r="Z5347" s="44">
        <v>268.20266600000002</v>
      </c>
      <c r="AA5347" s="44">
        <v>7.0322649999999998</v>
      </c>
      <c r="AB5347" s="44">
        <v>0.34145799999999998</v>
      </c>
      <c r="AC5347" s="44">
        <v>0.1666</v>
      </c>
      <c r="AD5347" s="44">
        <v>1934.038798</v>
      </c>
    </row>
    <row r="5348" spans="1:30" x14ac:dyDescent="0.25">
      <c r="A5348">
        <v>208359</v>
      </c>
      <c r="B5348" t="s">
        <v>515</v>
      </c>
      <c r="C5348" t="s">
        <v>521</v>
      </c>
      <c r="D5348" t="s">
        <v>532</v>
      </c>
      <c r="F5348" s="48" t="e">
        <f>VLOOKUP(A5348,'TAZ definitions'!$A$1:$E$1902,2,FALSE)</f>
        <v>#N/A</v>
      </c>
      <c r="G5348" s="48" t="e">
        <f>VLOOKUP(A5348,'TAZ definitions'!$A$1:$E$1902,4,FALSE)</f>
        <v>#N/A</v>
      </c>
      <c r="H5348" s="44">
        <v>338932</v>
      </c>
      <c r="I5348" s="44">
        <v>0</v>
      </c>
      <c r="J5348" s="44">
        <v>32666</v>
      </c>
      <c r="K5348" s="44">
        <v>0</v>
      </c>
      <c r="L5348" s="44">
        <v>0</v>
      </c>
      <c r="M5348" s="44">
        <v>0</v>
      </c>
      <c r="N5348" s="44">
        <v>0</v>
      </c>
      <c r="O5348" s="44">
        <v>0</v>
      </c>
      <c r="P5348" s="44">
        <v>0</v>
      </c>
      <c r="Q5348" s="44">
        <v>0</v>
      </c>
      <c r="R5348" s="44">
        <v>14.541123000000001</v>
      </c>
      <c r="S5348" s="44">
        <v>14.898830999999999</v>
      </c>
      <c r="T5348" s="44">
        <v>338932</v>
      </c>
      <c r="U5348" s="44">
        <v>32666</v>
      </c>
      <c r="V5348" s="44">
        <v>0</v>
      </c>
      <c r="W5348" s="44">
        <v>0</v>
      </c>
      <c r="X5348" s="44">
        <v>98297.051380000004</v>
      </c>
      <c r="Y5348" s="44">
        <v>270730.37214799999</v>
      </c>
      <c r="Z5348" s="44">
        <v>8888.7282259999993</v>
      </c>
      <c r="AA5348" s="44">
        <v>226.384693</v>
      </c>
      <c r="AB5348" s="44">
        <v>10.806357999999999</v>
      </c>
      <c r="AC5348" s="44">
        <v>5.430542</v>
      </c>
      <c r="AD5348" s="44">
        <v>63082.482577000002</v>
      </c>
    </row>
    <row r="5349" spans="1:30" x14ac:dyDescent="0.25">
      <c r="A5349">
        <v>208360</v>
      </c>
      <c r="B5349" t="s">
        <v>515</v>
      </c>
      <c r="C5349" t="s">
        <v>521</v>
      </c>
      <c r="D5349" t="s">
        <v>532</v>
      </c>
      <c r="F5349" s="48" t="e">
        <f>VLOOKUP(A5349,'TAZ definitions'!$A$1:$E$1902,2,FALSE)</f>
        <v>#N/A</v>
      </c>
      <c r="G5349" s="48" t="e">
        <f>VLOOKUP(A5349,'TAZ definitions'!$A$1:$E$1902,4,FALSE)</f>
        <v>#N/A</v>
      </c>
      <c r="H5349" s="44">
        <v>341370</v>
      </c>
      <c r="I5349" s="44">
        <v>0</v>
      </c>
      <c r="J5349" s="44">
        <v>33052</v>
      </c>
      <c r="K5349" s="44">
        <v>0</v>
      </c>
      <c r="L5349" s="44">
        <v>0</v>
      </c>
      <c r="M5349" s="44">
        <v>0</v>
      </c>
      <c r="N5349" s="44">
        <v>0</v>
      </c>
      <c r="O5349" s="44">
        <v>0</v>
      </c>
      <c r="P5349" s="44">
        <v>0</v>
      </c>
      <c r="Q5349" s="44">
        <v>0</v>
      </c>
      <c r="R5349" s="44">
        <v>13.968052999999999</v>
      </c>
      <c r="S5349" s="44">
        <v>14.480648</v>
      </c>
      <c r="T5349" s="44">
        <v>341370</v>
      </c>
      <c r="U5349" s="44">
        <v>33052</v>
      </c>
      <c r="V5349" s="44">
        <v>0</v>
      </c>
      <c r="W5349" s="44">
        <v>0</v>
      </c>
      <c r="X5349" s="44">
        <v>336101.35999000003</v>
      </c>
      <c r="Y5349" s="44">
        <v>657232.97155699995</v>
      </c>
      <c r="Z5349" s="44">
        <v>18248.180861000001</v>
      </c>
      <c r="AA5349" s="44">
        <v>589.20629499999995</v>
      </c>
      <c r="AB5349" s="44">
        <v>31.658162000000001</v>
      </c>
      <c r="AC5349" s="44">
        <v>12.643186</v>
      </c>
      <c r="AD5349" s="44">
        <v>150363.75521999999</v>
      </c>
    </row>
    <row r="5350" spans="1:30" x14ac:dyDescent="0.25">
      <c r="A5350">
        <v>208361</v>
      </c>
      <c r="B5350" t="s">
        <v>515</v>
      </c>
      <c r="C5350" t="s">
        <v>521</v>
      </c>
      <c r="D5350" t="s">
        <v>521</v>
      </c>
      <c r="F5350" s="48" t="e">
        <f>VLOOKUP(A5350,'TAZ definitions'!$A$1:$E$1902,2,FALSE)</f>
        <v>#N/A</v>
      </c>
      <c r="G5350" s="48" t="e">
        <f>VLOOKUP(A5350,'TAZ definitions'!$A$1:$E$1902,4,FALSE)</f>
        <v>#N/A</v>
      </c>
      <c r="H5350" s="44">
        <v>349438</v>
      </c>
      <c r="I5350" s="44">
        <v>3584</v>
      </c>
      <c r="J5350" s="44">
        <v>34185</v>
      </c>
      <c r="K5350" s="44">
        <v>340</v>
      </c>
      <c r="L5350" s="44">
        <v>0</v>
      </c>
      <c r="M5350" s="44">
        <v>0</v>
      </c>
      <c r="N5350" s="44">
        <v>0</v>
      </c>
      <c r="O5350" s="44">
        <v>0</v>
      </c>
      <c r="P5350" s="44">
        <v>94.659041999999999</v>
      </c>
      <c r="Q5350" s="44">
        <v>92.598540999999997</v>
      </c>
      <c r="R5350" s="44">
        <v>17.987144000000001</v>
      </c>
      <c r="S5350" s="44">
        <v>17.745714</v>
      </c>
      <c r="T5350" s="44">
        <v>349030.21875</v>
      </c>
      <c r="U5350" s="44">
        <v>34145.097655999998</v>
      </c>
      <c r="V5350" s="44">
        <v>0</v>
      </c>
      <c r="W5350" s="44">
        <v>0</v>
      </c>
      <c r="X5350" s="44">
        <v>69783.356440000003</v>
      </c>
      <c r="Y5350" s="44">
        <v>236580.40022899999</v>
      </c>
      <c r="Z5350" s="44">
        <v>8677.3880680000002</v>
      </c>
      <c r="AA5350" s="44">
        <v>228.46223699999999</v>
      </c>
      <c r="AB5350" s="44">
        <v>10.892143000000001</v>
      </c>
      <c r="AC5350" s="44">
        <v>5.0927920000000002</v>
      </c>
      <c r="AD5350" s="44">
        <v>59738.768354</v>
      </c>
    </row>
    <row r="5351" spans="1:30" x14ac:dyDescent="0.25">
      <c r="A5351">
        <v>208362</v>
      </c>
      <c r="B5351" t="s">
        <v>515</v>
      </c>
      <c r="C5351" t="s">
        <v>521</v>
      </c>
      <c r="D5351" t="s">
        <v>521</v>
      </c>
      <c r="F5351" s="48" t="e">
        <f>VLOOKUP(A5351,'TAZ definitions'!$A$1:$E$1902,2,FALSE)</f>
        <v>#N/A</v>
      </c>
      <c r="G5351" s="48" t="e">
        <f>VLOOKUP(A5351,'TAZ definitions'!$A$1:$E$1902,4,FALSE)</f>
        <v>#N/A</v>
      </c>
      <c r="H5351" s="44">
        <v>316646</v>
      </c>
      <c r="I5351" s="44">
        <v>0</v>
      </c>
      <c r="J5351" s="44">
        <v>30354</v>
      </c>
      <c r="K5351" s="44">
        <v>0</v>
      </c>
      <c r="L5351" s="44">
        <v>0</v>
      </c>
      <c r="M5351" s="44">
        <v>0</v>
      </c>
      <c r="N5351" s="44">
        <v>0</v>
      </c>
      <c r="O5351" s="44">
        <v>0</v>
      </c>
      <c r="P5351" s="44">
        <v>0</v>
      </c>
      <c r="Q5351" s="44">
        <v>0</v>
      </c>
      <c r="R5351" s="44">
        <v>14.865083</v>
      </c>
      <c r="S5351" s="44">
        <v>14.592257</v>
      </c>
      <c r="T5351" s="44">
        <v>316646</v>
      </c>
      <c r="U5351" s="44">
        <v>30354</v>
      </c>
      <c r="V5351" s="44">
        <v>0</v>
      </c>
      <c r="W5351" s="44">
        <v>0</v>
      </c>
      <c r="X5351" s="44">
        <v>0</v>
      </c>
      <c r="Y5351" s="44">
        <v>0</v>
      </c>
      <c r="Z5351" s="44">
        <v>0</v>
      </c>
      <c r="AA5351" s="44">
        <v>0</v>
      </c>
      <c r="AB5351" s="44">
        <v>0</v>
      </c>
      <c r="AC5351" s="44">
        <v>0</v>
      </c>
      <c r="AD5351" s="44">
        <v>0</v>
      </c>
    </row>
    <row r="5352" spans="1:30" x14ac:dyDescent="0.25">
      <c r="A5352">
        <v>208363</v>
      </c>
      <c r="B5352" t="s">
        <v>515</v>
      </c>
      <c r="C5352" t="s">
        <v>521</v>
      </c>
      <c r="D5352" t="s">
        <v>521</v>
      </c>
      <c r="F5352" s="48" t="e">
        <f>VLOOKUP(A5352,'TAZ definitions'!$A$1:$E$1902,2,FALSE)</f>
        <v>#N/A</v>
      </c>
      <c r="G5352" s="48" t="e">
        <f>VLOOKUP(A5352,'TAZ definitions'!$A$1:$E$1902,4,FALSE)</f>
        <v>#N/A</v>
      </c>
      <c r="H5352" s="44">
        <v>327630</v>
      </c>
      <c r="I5352" s="44">
        <v>3723</v>
      </c>
      <c r="J5352" s="44">
        <v>31824</v>
      </c>
      <c r="K5352" s="44">
        <v>346</v>
      </c>
      <c r="L5352" s="44">
        <v>0</v>
      </c>
      <c r="M5352" s="44">
        <v>0</v>
      </c>
      <c r="N5352" s="44">
        <v>0</v>
      </c>
      <c r="O5352" s="44">
        <v>0</v>
      </c>
      <c r="P5352" s="44">
        <v>94.776176000000007</v>
      </c>
      <c r="Q5352" s="44">
        <v>95.879677000000001</v>
      </c>
      <c r="R5352" s="44">
        <v>15.796291999999999</v>
      </c>
      <c r="S5352" s="44">
        <v>15.471463</v>
      </c>
      <c r="T5352" s="44">
        <v>327231.96875</v>
      </c>
      <c r="U5352" s="44">
        <v>31785.316406000002</v>
      </c>
      <c r="V5352" s="44">
        <v>0</v>
      </c>
      <c r="W5352" s="44">
        <v>0</v>
      </c>
      <c r="X5352" s="44">
        <v>45774.243716999998</v>
      </c>
      <c r="Y5352" s="44">
        <v>269996.380336</v>
      </c>
      <c r="Z5352" s="44">
        <v>10953.231562000001</v>
      </c>
      <c r="AA5352" s="44">
        <v>275.48334299999999</v>
      </c>
      <c r="AB5352" s="44">
        <v>13.556037</v>
      </c>
      <c r="AC5352" s="44">
        <v>6.2836600000000002</v>
      </c>
      <c r="AD5352" s="44">
        <v>73218.637044999996</v>
      </c>
    </row>
    <row r="5353" spans="1:30" x14ac:dyDescent="0.25">
      <c r="A5353">
        <v>208364</v>
      </c>
      <c r="B5353" t="s">
        <v>515</v>
      </c>
      <c r="C5353" t="s">
        <v>521</v>
      </c>
      <c r="D5353" t="s">
        <v>521</v>
      </c>
      <c r="F5353" s="48" t="e">
        <f>VLOOKUP(A5353,'TAZ definitions'!$A$1:$E$1902,2,FALSE)</f>
        <v>#N/A</v>
      </c>
      <c r="G5353" s="48" t="e">
        <f>VLOOKUP(A5353,'TAZ definitions'!$A$1:$E$1902,4,FALSE)</f>
        <v>#N/A</v>
      </c>
      <c r="H5353" s="44">
        <v>323133</v>
      </c>
      <c r="I5353" s="44">
        <v>3584</v>
      </c>
      <c r="J5353" s="44">
        <v>31712</v>
      </c>
      <c r="K5353" s="44">
        <v>340</v>
      </c>
      <c r="L5353" s="44">
        <v>0</v>
      </c>
      <c r="M5353" s="44">
        <v>0</v>
      </c>
      <c r="N5353" s="44">
        <v>0</v>
      </c>
      <c r="O5353" s="44">
        <v>0</v>
      </c>
      <c r="P5353" s="44">
        <v>98.417418999999995</v>
      </c>
      <c r="Q5353" s="44">
        <v>103.82055699999999</v>
      </c>
      <c r="R5353" s="44">
        <v>14.398705</v>
      </c>
      <c r="S5353" s="44">
        <v>14.179042000000001</v>
      </c>
      <c r="T5353" s="44">
        <v>322693.75</v>
      </c>
      <c r="U5353" s="44">
        <v>31668.876952999999</v>
      </c>
      <c r="V5353" s="44">
        <v>0</v>
      </c>
      <c r="W5353" s="44">
        <v>0</v>
      </c>
      <c r="X5353" s="44">
        <v>7519.5062760000001</v>
      </c>
      <c r="Y5353" s="44">
        <v>40676.694453999997</v>
      </c>
      <c r="Z5353" s="44">
        <v>1866.225588</v>
      </c>
      <c r="AA5353" s="44">
        <v>38.534702000000003</v>
      </c>
      <c r="AB5353" s="44">
        <v>1.605264</v>
      </c>
      <c r="AC5353" s="44">
        <v>0.96103499999999997</v>
      </c>
      <c r="AD5353" s="44">
        <v>11104.838089000001</v>
      </c>
    </row>
    <row r="5354" spans="1:30" x14ac:dyDescent="0.25">
      <c r="A5354">
        <v>208365</v>
      </c>
      <c r="B5354" t="s">
        <v>515</v>
      </c>
      <c r="C5354" t="s">
        <v>521</v>
      </c>
      <c r="D5354" t="s">
        <v>521</v>
      </c>
      <c r="F5354" s="48" t="e">
        <f>VLOOKUP(A5354,'TAZ definitions'!$A$1:$E$1902,2,FALSE)</f>
        <v>#N/A</v>
      </c>
      <c r="G5354" s="48" t="e">
        <f>VLOOKUP(A5354,'TAZ definitions'!$A$1:$E$1902,4,FALSE)</f>
        <v>#N/A</v>
      </c>
      <c r="H5354" s="44">
        <v>330255</v>
      </c>
      <c r="I5354" s="44">
        <v>3723</v>
      </c>
      <c r="J5354" s="44">
        <v>32433</v>
      </c>
      <c r="K5354" s="44">
        <v>346</v>
      </c>
      <c r="L5354" s="44">
        <v>0</v>
      </c>
      <c r="M5354" s="44">
        <v>0</v>
      </c>
      <c r="N5354" s="44">
        <v>0</v>
      </c>
      <c r="O5354" s="44">
        <v>0</v>
      </c>
      <c r="P5354" s="44">
        <v>97.543259000000006</v>
      </c>
      <c r="Q5354" s="44">
        <v>98.809898000000004</v>
      </c>
      <c r="R5354" s="44">
        <v>15.014275</v>
      </c>
      <c r="S5354" s="44">
        <v>14.85713</v>
      </c>
      <c r="T5354" s="44">
        <v>329967.5</v>
      </c>
      <c r="U5354" s="44">
        <v>32404.75</v>
      </c>
      <c r="V5354" s="44">
        <v>0</v>
      </c>
      <c r="W5354" s="44">
        <v>0</v>
      </c>
      <c r="X5354" s="44">
        <v>2577.9735000000001</v>
      </c>
      <c r="Y5354" s="44">
        <v>144273.605759</v>
      </c>
      <c r="Z5354" s="44">
        <v>5812.2483869999996</v>
      </c>
      <c r="AA5354" s="44">
        <v>136.32968600000001</v>
      </c>
      <c r="AB5354" s="44">
        <v>5.8355090000000001</v>
      </c>
      <c r="AC5354" s="44">
        <v>3.1951100000000001</v>
      </c>
      <c r="AD5354" s="44">
        <v>36369.987399999998</v>
      </c>
    </row>
    <row r="5355" spans="1:30" x14ac:dyDescent="0.25">
      <c r="A5355">
        <v>208366</v>
      </c>
      <c r="B5355" t="s">
        <v>515</v>
      </c>
      <c r="C5355" t="s">
        <v>521</v>
      </c>
      <c r="D5355" t="s">
        <v>521</v>
      </c>
      <c r="F5355" s="48" t="e">
        <f>VLOOKUP(A5355,'TAZ definitions'!$A$1:$E$1902,2,FALSE)</f>
        <v>#N/A</v>
      </c>
      <c r="G5355" s="48" t="e">
        <f>VLOOKUP(A5355,'TAZ definitions'!$A$1:$E$1902,4,FALSE)</f>
        <v>#N/A</v>
      </c>
      <c r="H5355" s="44">
        <v>288843</v>
      </c>
      <c r="I5355" s="44">
        <v>3545</v>
      </c>
      <c r="J5355" s="44">
        <v>28253</v>
      </c>
      <c r="K5355" s="44">
        <v>337</v>
      </c>
      <c r="L5355" s="44">
        <v>0</v>
      </c>
      <c r="M5355" s="44">
        <v>0</v>
      </c>
      <c r="N5355" s="44">
        <v>0</v>
      </c>
      <c r="O5355" s="44">
        <v>0</v>
      </c>
      <c r="P5355" s="44">
        <v>107.814575</v>
      </c>
      <c r="Q5355" s="44">
        <v>113.797623</v>
      </c>
      <c r="R5355" s="44">
        <v>16.048297999999999</v>
      </c>
      <c r="S5355" s="44">
        <v>15.149936</v>
      </c>
      <c r="T5355" s="44">
        <v>288725.65625</v>
      </c>
      <c r="U5355" s="44">
        <v>28241.519531000002</v>
      </c>
      <c r="V5355" s="44">
        <v>0</v>
      </c>
      <c r="W5355" s="44">
        <v>0</v>
      </c>
      <c r="X5355" s="44">
        <v>0</v>
      </c>
      <c r="Y5355" s="44">
        <v>40495.096855999996</v>
      </c>
      <c r="Z5355" s="44">
        <v>2281.8850189999998</v>
      </c>
      <c r="AA5355" s="44">
        <v>44.655962000000002</v>
      </c>
      <c r="AB5355" s="44">
        <v>1.5578019999999999</v>
      </c>
      <c r="AC5355" s="44">
        <v>1.091013</v>
      </c>
      <c r="AD5355" s="44">
        <v>12244.602113000001</v>
      </c>
    </row>
    <row r="5356" spans="1:30" x14ac:dyDescent="0.25">
      <c r="A5356">
        <v>208367</v>
      </c>
      <c r="B5356" t="s">
        <v>515</v>
      </c>
      <c r="C5356" t="s">
        <v>521</v>
      </c>
      <c r="D5356" t="s">
        <v>521</v>
      </c>
      <c r="F5356" s="48" t="e">
        <f>VLOOKUP(A5356,'TAZ definitions'!$A$1:$E$1902,2,FALSE)</f>
        <v>#N/A</v>
      </c>
      <c r="G5356" s="48" t="e">
        <f>VLOOKUP(A5356,'TAZ definitions'!$A$1:$E$1902,4,FALSE)</f>
        <v>#N/A</v>
      </c>
      <c r="H5356" s="44">
        <v>335241</v>
      </c>
      <c r="I5356" s="44">
        <v>7939</v>
      </c>
      <c r="J5356" s="44">
        <v>32714</v>
      </c>
      <c r="K5356" s="44">
        <v>759</v>
      </c>
      <c r="L5356" s="44">
        <v>0</v>
      </c>
      <c r="M5356" s="44">
        <v>0</v>
      </c>
      <c r="N5356" s="44">
        <v>0</v>
      </c>
      <c r="O5356" s="44">
        <v>0</v>
      </c>
      <c r="P5356" s="44">
        <v>83.823600999999996</v>
      </c>
      <c r="Q5356" s="44">
        <v>82.673096000000001</v>
      </c>
      <c r="R5356" s="44">
        <v>18.227564000000001</v>
      </c>
      <c r="S5356" s="44">
        <v>17.905850999999998</v>
      </c>
      <c r="T5356" s="44">
        <v>334311.625</v>
      </c>
      <c r="U5356" s="44">
        <v>32623.265625</v>
      </c>
      <c r="V5356" s="44">
        <v>0</v>
      </c>
      <c r="W5356" s="44">
        <v>0</v>
      </c>
      <c r="X5356" s="44">
        <v>495042.93422200001</v>
      </c>
      <c r="Y5356" s="44">
        <v>913629.43840600003</v>
      </c>
      <c r="Z5356" s="44">
        <v>32666.132374000001</v>
      </c>
      <c r="AA5356" s="44">
        <v>832.91835700000001</v>
      </c>
      <c r="AB5356" s="44">
        <v>41.462890999999999</v>
      </c>
      <c r="AC5356" s="44">
        <v>19.811753</v>
      </c>
      <c r="AD5356" s="44">
        <v>232425.51733999999</v>
      </c>
    </row>
    <row r="5357" spans="1:30" x14ac:dyDescent="0.25">
      <c r="A5357">
        <v>208368</v>
      </c>
      <c r="B5357" t="s">
        <v>515</v>
      </c>
      <c r="C5357" t="s">
        <v>521</v>
      </c>
      <c r="D5357" t="s">
        <v>521</v>
      </c>
      <c r="F5357" s="48" t="e">
        <f>VLOOKUP(A5357,'TAZ definitions'!$A$1:$E$1902,2,FALSE)</f>
        <v>#N/A</v>
      </c>
      <c r="G5357" s="48" t="e">
        <f>VLOOKUP(A5357,'TAZ definitions'!$A$1:$E$1902,4,FALSE)</f>
        <v>#N/A</v>
      </c>
      <c r="H5357" s="44">
        <v>314304</v>
      </c>
      <c r="I5357" s="44">
        <v>7939</v>
      </c>
      <c r="J5357" s="44">
        <v>32213</v>
      </c>
      <c r="K5357" s="44">
        <v>759</v>
      </c>
      <c r="L5357" s="44">
        <v>0</v>
      </c>
      <c r="M5357" s="44">
        <v>0</v>
      </c>
      <c r="N5357" s="44">
        <v>0</v>
      </c>
      <c r="O5357" s="44">
        <v>0</v>
      </c>
      <c r="P5357" s="44">
        <v>84.199600000000004</v>
      </c>
      <c r="Q5357" s="44">
        <v>86.713531000000003</v>
      </c>
      <c r="R5357" s="44">
        <v>15.434303999999999</v>
      </c>
      <c r="S5357" s="44">
        <v>15.1104</v>
      </c>
      <c r="T5357" s="44">
        <v>313930.71875</v>
      </c>
      <c r="U5357" s="44">
        <v>32174.677734000001</v>
      </c>
      <c r="V5357" s="44">
        <v>0</v>
      </c>
      <c r="W5357" s="44">
        <v>0</v>
      </c>
      <c r="X5357" s="44">
        <v>46423.932906000002</v>
      </c>
      <c r="Y5357" s="44">
        <v>164116.21309599999</v>
      </c>
      <c r="Z5357" s="44">
        <v>10023.095233</v>
      </c>
      <c r="AA5357" s="44">
        <v>188.373154</v>
      </c>
      <c r="AB5357" s="44">
        <v>6.0759090000000002</v>
      </c>
      <c r="AC5357" s="44">
        <v>4.7703930000000003</v>
      </c>
      <c r="AD5357" s="44">
        <v>52289.160908999998</v>
      </c>
    </row>
    <row r="5358" spans="1:30" x14ac:dyDescent="0.25">
      <c r="A5358">
        <v>208369</v>
      </c>
      <c r="B5358" t="s">
        <v>515</v>
      </c>
      <c r="C5358" t="s">
        <v>521</v>
      </c>
      <c r="D5358" t="s">
        <v>521</v>
      </c>
      <c r="F5358" s="48" t="e">
        <f>VLOOKUP(A5358,'TAZ definitions'!$A$1:$E$1902,2,FALSE)</f>
        <v>#N/A</v>
      </c>
      <c r="G5358" s="48" t="e">
        <f>VLOOKUP(A5358,'TAZ definitions'!$A$1:$E$1902,4,FALSE)</f>
        <v>#N/A</v>
      </c>
      <c r="H5358" s="44">
        <v>288199</v>
      </c>
      <c r="I5358" s="44">
        <v>0</v>
      </c>
      <c r="J5358" s="44">
        <v>27331</v>
      </c>
      <c r="K5358" s="44">
        <v>0</v>
      </c>
      <c r="L5358" s="44">
        <v>0</v>
      </c>
      <c r="M5358" s="44">
        <v>0</v>
      </c>
      <c r="N5358" s="44">
        <v>0</v>
      </c>
      <c r="O5358" s="44">
        <v>0</v>
      </c>
      <c r="P5358" s="44">
        <v>0</v>
      </c>
      <c r="Q5358" s="44">
        <v>0</v>
      </c>
      <c r="R5358" s="44">
        <v>15.959775</v>
      </c>
      <c r="S5358" s="44">
        <v>15.542004</v>
      </c>
      <c r="T5358" s="44">
        <v>288199</v>
      </c>
      <c r="U5358" s="44">
        <v>27331</v>
      </c>
      <c r="V5358" s="44">
        <v>0</v>
      </c>
      <c r="W5358" s="44">
        <v>0</v>
      </c>
      <c r="X5358" s="44">
        <v>0</v>
      </c>
      <c r="Y5358" s="44">
        <v>28735.691170999999</v>
      </c>
      <c r="Z5358" s="44">
        <v>1166.467406</v>
      </c>
      <c r="AA5358" s="44">
        <v>24.839473000000002</v>
      </c>
      <c r="AB5358" s="44">
        <v>1.049053</v>
      </c>
      <c r="AC5358" s="44">
        <v>0.63051900000000005</v>
      </c>
      <c r="AD5358" s="44">
        <v>7325.4228460000004</v>
      </c>
    </row>
    <row r="5359" spans="1:30" x14ac:dyDescent="0.25">
      <c r="A5359">
        <v>208370</v>
      </c>
      <c r="B5359" t="s">
        <v>515</v>
      </c>
      <c r="C5359" t="s">
        <v>521</v>
      </c>
      <c r="D5359" t="s">
        <v>521</v>
      </c>
      <c r="F5359" s="48" t="e">
        <f>VLOOKUP(A5359,'TAZ definitions'!$A$1:$E$1902,2,FALSE)</f>
        <v>#N/A</v>
      </c>
      <c r="G5359" s="48" t="e">
        <f>VLOOKUP(A5359,'TAZ definitions'!$A$1:$E$1902,4,FALSE)</f>
        <v>#N/A</v>
      </c>
      <c r="H5359" s="44">
        <v>284771</v>
      </c>
      <c r="I5359" s="44">
        <v>0</v>
      </c>
      <c r="J5359" s="44">
        <v>26233</v>
      </c>
      <c r="K5359" s="44">
        <v>0</v>
      </c>
      <c r="L5359" s="44">
        <v>0</v>
      </c>
      <c r="M5359" s="44">
        <v>0</v>
      </c>
      <c r="N5359" s="44">
        <v>0</v>
      </c>
      <c r="O5359" s="44">
        <v>0</v>
      </c>
      <c r="P5359" s="44">
        <v>110.33272599999999</v>
      </c>
      <c r="Q5359" s="44">
        <v>119.23632000000001</v>
      </c>
      <c r="R5359" s="44">
        <v>15.97096</v>
      </c>
      <c r="S5359" s="44">
        <v>15.64386</v>
      </c>
      <c r="T5359" s="44">
        <v>284701.5</v>
      </c>
      <c r="U5359" s="44">
        <v>26226.597656000002</v>
      </c>
      <c r="V5359" s="44">
        <v>0</v>
      </c>
      <c r="W5359" s="44">
        <v>0</v>
      </c>
      <c r="X5359" s="44">
        <v>0</v>
      </c>
      <c r="Y5359" s="44">
        <v>21080.551306000001</v>
      </c>
      <c r="Z5359" s="44">
        <v>852.58094000000006</v>
      </c>
      <c r="AA5359" s="44">
        <v>18.226123999999999</v>
      </c>
      <c r="AB5359" s="44">
        <v>0.76868599999999998</v>
      </c>
      <c r="AC5359" s="44">
        <v>0.46256000000000003</v>
      </c>
      <c r="AD5359" s="44">
        <v>5372.915454</v>
      </c>
    </row>
    <row r="5360" spans="1:30" x14ac:dyDescent="0.25">
      <c r="A5360">
        <v>208371</v>
      </c>
      <c r="B5360" t="s">
        <v>515</v>
      </c>
      <c r="C5360" t="s">
        <v>521</v>
      </c>
      <c r="D5360" t="s">
        <v>521</v>
      </c>
      <c r="F5360" s="48" t="e">
        <f>VLOOKUP(A5360,'TAZ definitions'!$A$1:$E$1902,2,FALSE)</f>
        <v>#N/A</v>
      </c>
      <c r="G5360" s="48" t="e">
        <f>VLOOKUP(A5360,'TAZ definitions'!$A$1:$E$1902,4,FALSE)</f>
        <v>#N/A</v>
      </c>
      <c r="H5360" s="44">
        <v>338663</v>
      </c>
      <c r="I5360" s="44">
        <v>0</v>
      </c>
      <c r="J5360" s="44">
        <v>32378</v>
      </c>
      <c r="K5360" s="44">
        <v>0</v>
      </c>
      <c r="L5360" s="44">
        <v>0</v>
      </c>
      <c r="M5360" s="44">
        <v>0</v>
      </c>
      <c r="N5360" s="44">
        <v>0</v>
      </c>
      <c r="O5360" s="44">
        <v>0</v>
      </c>
      <c r="P5360" s="44">
        <v>100.945786</v>
      </c>
      <c r="Q5360" s="44">
        <v>104.57901</v>
      </c>
      <c r="R5360" s="44">
        <v>17.659223999999998</v>
      </c>
      <c r="S5360" s="44">
        <v>18.091597</v>
      </c>
      <c r="T5360" s="44">
        <v>338443.125</v>
      </c>
      <c r="U5360" s="44">
        <v>32356.978515999999</v>
      </c>
      <c r="V5360" s="44">
        <v>0</v>
      </c>
      <c r="W5360" s="44">
        <v>0</v>
      </c>
      <c r="X5360" s="44">
        <v>14751.106679</v>
      </c>
      <c r="Y5360" s="44">
        <v>74591.032892999996</v>
      </c>
      <c r="Z5360" s="44">
        <v>3087.4678009999998</v>
      </c>
      <c r="AA5360" s="44">
        <v>69.797225999999995</v>
      </c>
      <c r="AB5360" s="44">
        <v>2.8475290000000002</v>
      </c>
      <c r="AC5360" s="44">
        <v>1.695597</v>
      </c>
      <c r="AD5360" s="44">
        <v>19427.932070999999</v>
      </c>
    </row>
    <row r="5361" spans="1:30" x14ac:dyDescent="0.25">
      <c r="A5361">
        <v>208372</v>
      </c>
      <c r="B5361" t="s">
        <v>515</v>
      </c>
      <c r="C5361" t="s">
        <v>521</v>
      </c>
      <c r="D5361" t="s">
        <v>532</v>
      </c>
      <c r="F5361" s="48" t="e">
        <f>VLOOKUP(A5361,'TAZ definitions'!$A$1:$E$1902,2,FALSE)</f>
        <v>#N/A</v>
      </c>
      <c r="G5361" s="48" t="e">
        <f>VLOOKUP(A5361,'TAZ definitions'!$A$1:$E$1902,4,FALSE)</f>
        <v>#N/A</v>
      </c>
      <c r="H5361" s="44">
        <v>327260</v>
      </c>
      <c r="I5361" s="44">
        <v>0</v>
      </c>
      <c r="J5361" s="44">
        <v>30574</v>
      </c>
      <c r="K5361" s="44">
        <v>0</v>
      </c>
      <c r="L5361" s="44">
        <v>0</v>
      </c>
      <c r="M5361" s="44">
        <v>0</v>
      </c>
      <c r="N5361" s="44">
        <v>0</v>
      </c>
      <c r="O5361" s="44">
        <v>0</v>
      </c>
      <c r="P5361" s="44">
        <v>0</v>
      </c>
      <c r="Q5361" s="44">
        <v>0</v>
      </c>
      <c r="R5361" s="44">
        <v>14.577925</v>
      </c>
      <c r="S5361" s="44">
        <v>14.678944</v>
      </c>
      <c r="T5361" s="44">
        <v>327260</v>
      </c>
      <c r="U5361" s="44">
        <v>30574</v>
      </c>
      <c r="V5361" s="44">
        <v>0</v>
      </c>
      <c r="W5361" s="44">
        <v>0</v>
      </c>
      <c r="X5361" s="44">
        <v>30940.259008000001</v>
      </c>
      <c r="Y5361" s="44">
        <v>65450.734189000003</v>
      </c>
      <c r="Z5361" s="44">
        <v>2433.787605</v>
      </c>
      <c r="AA5361" s="44">
        <v>53.17971</v>
      </c>
      <c r="AB5361" s="44">
        <v>2.6131760000000002</v>
      </c>
      <c r="AC5361" s="44">
        <v>1.370239</v>
      </c>
      <c r="AD5361" s="44">
        <v>16066.894469999999</v>
      </c>
    </row>
    <row r="5362" spans="1:30" x14ac:dyDescent="0.25">
      <c r="A5362">
        <v>208373</v>
      </c>
      <c r="B5362" t="s">
        <v>515</v>
      </c>
      <c r="C5362" t="s">
        <v>521</v>
      </c>
      <c r="D5362" t="s">
        <v>532</v>
      </c>
      <c r="F5362" s="48" t="e">
        <f>VLOOKUP(A5362,'TAZ definitions'!$A$1:$E$1902,2,FALSE)</f>
        <v>#N/A</v>
      </c>
      <c r="G5362" s="48" t="e">
        <f>VLOOKUP(A5362,'TAZ definitions'!$A$1:$E$1902,4,FALSE)</f>
        <v>#N/A</v>
      </c>
      <c r="H5362" s="44">
        <v>313050</v>
      </c>
      <c r="I5362" s="44">
        <v>0</v>
      </c>
      <c r="J5362" s="44">
        <v>27838</v>
      </c>
      <c r="K5362" s="44">
        <v>0</v>
      </c>
      <c r="L5362" s="44">
        <v>0</v>
      </c>
      <c r="M5362" s="44">
        <v>0</v>
      </c>
      <c r="N5362" s="44">
        <v>0</v>
      </c>
      <c r="O5362" s="44">
        <v>0</v>
      </c>
      <c r="P5362" s="44">
        <v>0</v>
      </c>
      <c r="Q5362" s="44">
        <v>0</v>
      </c>
      <c r="R5362" s="44">
        <v>15.111364</v>
      </c>
      <c r="S5362" s="44">
        <v>15.206545999999999</v>
      </c>
      <c r="T5362" s="44">
        <v>313050</v>
      </c>
      <c r="U5362" s="44">
        <v>27838</v>
      </c>
      <c r="V5362" s="44">
        <v>0</v>
      </c>
      <c r="W5362" s="44">
        <v>0</v>
      </c>
      <c r="X5362" s="44">
        <v>0</v>
      </c>
      <c r="Y5362" s="44">
        <v>46251.849925000002</v>
      </c>
      <c r="Z5362" s="44">
        <v>2139.470405</v>
      </c>
      <c r="AA5362" s="44">
        <v>46.371082000000001</v>
      </c>
      <c r="AB5362" s="44">
        <v>1.862852</v>
      </c>
      <c r="AC5362" s="44">
        <v>1.1037920000000001</v>
      </c>
      <c r="AD5362" s="44">
        <v>12599.219053999999</v>
      </c>
    </row>
    <row r="5363" spans="1:30" x14ac:dyDescent="0.25">
      <c r="A5363">
        <v>208374</v>
      </c>
      <c r="B5363" t="s">
        <v>515</v>
      </c>
      <c r="C5363" t="s">
        <v>521</v>
      </c>
      <c r="D5363" t="s">
        <v>532</v>
      </c>
      <c r="F5363" s="48" t="e">
        <f>VLOOKUP(A5363,'TAZ definitions'!$A$1:$E$1902,2,FALSE)</f>
        <v>#N/A</v>
      </c>
      <c r="G5363" s="48" t="e">
        <f>VLOOKUP(A5363,'TAZ definitions'!$A$1:$E$1902,4,FALSE)</f>
        <v>#N/A</v>
      </c>
      <c r="H5363" s="44">
        <v>292436</v>
      </c>
      <c r="I5363" s="44">
        <v>0</v>
      </c>
      <c r="J5363" s="44">
        <v>25666</v>
      </c>
      <c r="K5363" s="44">
        <v>0</v>
      </c>
      <c r="L5363" s="44">
        <v>0</v>
      </c>
      <c r="M5363" s="44">
        <v>0</v>
      </c>
      <c r="N5363" s="44">
        <v>0</v>
      </c>
      <c r="O5363" s="44">
        <v>0</v>
      </c>
      <c r="P5363" s="44">
        <v>108.44158899999999</v>
      </c>
      <c r="Q5363" s="44">
        <v>117.845482</v>
      </c>
      <c r="R5363" s="44">
        <v>15.916309</v>
      </c>
      <c r="S5363" s="44">
        <v>15.288437</v>
      </c>
      <c r="T5363" s="44">
        <v>292248.40625</v>
      </c>
      <c r="U5363" s="44">
        <v>25649.535156000002</v>
      </c>
      <c r="V5363" s="44">
        <v>0</v>
      </c>
      <c r="W5363" s="44">
        <v>0</v>
      </c>
      <c r="X5363" s="44">
        <v>0</v>
      </c>
      <c r="Y5363" s="44">
        <v>57854.998656999996</v>
      </c>
      <c r="Z5363" s="44">
        <v>2494.2729250000002</v>
      </c>
      <c r="AA5363" s="44">
        <v>56.051448000000001</v>
      </c>
      <c r="AB5363" s="44">
        <v>2.177702</v>
      </c>
      <c r="AC5363" s="44">
        <v>1.3483480000000001</v>
      </c>
      <c r="AD5363" s="44">
        <v>15341.431033000001</v>
      </c>
    </row>
    <row r="5364" spans="1:30" x14ac:dyDescent="0.25">
      <c r="A5364">
        <v>208375</v>
      </c>
      <c r="B5364" t="s">
        <v>515</v>
      </c>
      <c r="C5364" t="s">
        <v>521</v>
      </c>
      <c r="D5364" t="s">
        <v>521</v>
      </c>
      <c r="F5364" s="48" t="e">
        <f>VLOOKUP(A5364,'TAZ definitions'!$A$1:$E$1902,2,FALSE)</f>
        <v>#N/A</v>
      </c>
      <c r="G5364" s="48" t="e">
        <f>VLOOKUP(A5364,'TAZ definitions'!$A$1:$E$1902,4,FALSE)</f>
        <v>#N/A</v>
      </c>
      <c r="H5364" s="44">
        <v>263067</v>
      </c>
      <c r="I5364" s="44">
        <v>0</v>
      </c>
      <c r="J5364" s="44">
        <v>23627</v>
      </c>
      <c r="K5364" s="44">
        <v>0</v>
      </c>
      <c r="L5364" s="44">
        <v>0</v>
      </c>
      <c r="M5364" s="44">
        <v>0</v>
      </c>
      <c r="N5364" s="44">
        <v>0</v>
      </c>
      <c r="O5364" s="44">
        <v>0</v>
      </c>
      <c r="P5364" s="44">
        <v>0</v>
      </c>
      <c r="Q5364" s="44">
        <v>0</v>
      </c>
      <c r="R5364" s="44">
        <v>20.438445999999999</v>
      </c>
      <c r="S5364" s="44">
        <v>19.409417999999999</v>
      </c>
      <c r="T5364" s="44">
        <v>263067</v>
      </c>
      <c r="U5364" s="44">
        <v>23627</v>
      </c>
      <c r="V5364" s="44">
        <v>0</v>
      </c>
      <c r="W5364" s="44">
        <v>0</v>
      </c>
      <c r="X5364" s="44">
        <v>0</v>
      </c>
      <c r="Y5364" s="44">
        <v>25362.695505</v>
      </c>
      <c r="Z5364" s="44">
        <v>1360.8383630000001</v>
      </c>
      <c r="AA5364" s="44">
        <v>27.173148000000001</v>
      </c>
      <c r="AB5364" s="44">
        <v>1.029307</v>
      </c>
      <c r="AC5364" s="44">
        <v>0.66051599999999999</v>
      </c>
      <c r="AD5364" s="44">
        <v>7511.31376</v>
      </c>
    </row>
    <row r="5365" spans="1:30" x14ac:dyDescent="0.25">
      <c r="A5365">
        <v>208376</v>
      </c>
      <c r="B5365" t="s">
        <v>515</v>
      </c>
      <c r="C5365" t="s">
        <v>521</v>
      </c>
      <c r="D5365" t="s">
        <v>521</v>
      </c>
      <c r="F5365" s="48" t="e">
        <f>VLOOKUP(A5365,'TAZ definitions'!$A$1:$E$1902,2,FALSE)</f>
        <v>#N/A</v>
      </c>
      <c r="G5365" s="48" t="e">
        <f>VLOOKUP(A5365,'TAZ definitions'!$A$1:$E$1902,4,FALSE)</f>
        <v>#N/A</v>
      </c>
      <c r="H5365" s="44">
        <v>302885</v>
      </c>
      <c r="I5365" s="44">
        <v>3584</v>
      </c>
      <c r="J5365" s="44">
        <v>29630</v>
      </c>
      <c r="K5365" s="44">
        <v>340</v>
      </c>
      <c r="L5365" s="44">
        <v>0</v>
      </c>
      <c r="M5365" s="44">
        <v>0</v>
      </c>
      <c r="N5365" s="44">
        <v>0</v>
      </c>
      <c r="O5365" s="44">
        <v>0</v>
      </c>
      <c r="P5365" s="44">
        <v>105.991096</v>
      </c>
      <c r="Q5365" s="44">
        <v>107.84339900000001</v>
      </c>
      <c r="R5365" s="44">
        <v>18.116375000000001</v>
      </c>
      <c r="S5365" s="44">
        <v>16.790751</v>
      </c>
      <c r="T5365" s="44">
        <v>302648.1875</v>
      </c>
      <c r="U5365" s="44">
        <v>29606.826172000001</v>
      </c>
      <c r="V5365" s="44">
        <v>0</v>
      </c>
      <c r="W5365" s="44">
        <v>0</v>
      </c>
      <c r="X5365" s="44">
        <v>295242.12675499998</v>
      </c>
      <c r="Y5365" s="44">
        <v>669867.56149300002</v>
      </c>
      <c r="Z5365" s="44">
        <v>34393.958416000001</v>
      </c>
      <c r="AA5365" s="44">
        <v>793.49369200000001</v>
      </c>
      <c r="AB5365" s="44">
        <v>36.476315999999997</v>
      </c>
      <c r="AC5365" s="44">
        <v>17.280346000000002</v>
      </c>
      <c r="AD5365" s="44">
        <v>194073.47372499999</v>
      </c>
    </row>
    <row r="5366" spans="1:30" x14ac:dyDescent="0.25">
      <c r="A5366">
        <v>208377</v>
      </c>
      <c r="B5366" t="s">
        <v>515</v>
      </c>
      <c r="C5366" t="s">
        <v>521</v>
      </c>
      <c r="D5366" t="s">
        <v>521</v>
      </c>
      <c r="F5366" s="48" t="e">
        <f>VLOOKUP(A5366,'TAZ definitions'!$A$1:$E$1902,2,FALSE)</f>
        <v>#N/A</v>
      </c>
      <c r="G5366" s="48" t="e">
        <f>VLOOKUP(A5366,'TAZ definitions'!$A$1:$E$1902,4,FALSE)</f>
        <v>#N/A</v>
      </c>
      <c r="H5366" s="44">
        <v>319119</v>
      </c>
      <c r="I5366" s="44">
        <v>3723</v>
      </c>
      <c r="J5366" s="44">
        <v>33518</v>
      </c>
      <c r="K5366" s="44">
        <v>346</v>
      </c>
      <c r="L5366" s="44">
        <v>0</v>
      </c>
      <c r="M5366" s="44">
        <v>0</v>
      </c>
      <c r="N5366" s="44">
        <v>0</v>
      </c>
      <c r="O5366" s="44">
        <v>0</v>
      </c>
      <c r="P5366" s="44">
        <v>102.009163</v>
      </c>
      <c r="Q5366" s="44">
        <v>107.116013</v>
      </c>
      <c r="R5366" s="44">
        <v>15.975085999999999</v>
      </c>
      <c r="S5366" s="44">
        <v>15.239773</v>
      </c>
      <c r="T5366" s="44">
        <v>318730.875</v>
      </c>
      <c r="U5366" s="44">
        <v>33477.179687999997</v>
      </c>
      <c r="V5366" s="44">
        <v>0</v>
      </c>
      <c r="W5366" s="44">
        <v>0</v>
      </c>
      <c r="X5366" s="44">
        <v>0</v>
      </c>
      <c r="Y5366" s="44">
        <v>13579.804043</v>
      </c>
      <c r="Z5366" s="44">
        <v>907.33153100000004</v>
      </c>
      <c r="AA5366" s="44">
        <v>16.891791999999999</v>
      </c>
      <c r="AB5366" s="44">
        <v>0.47073900000000002</v>
      </c>
      <c r="AC5366" s="44">
        <v>0.40739399999999998</v>
      </c>
      <c r="AD5366" s="44">
        <v>4448.9065460000002</v>
      </c>
    </row>
    <row r="5367" spans="1:30" x14ac:dyDescent="0.25">
      <c r="A5367">
        <v>208378</v>
      </c>
      <c r="B5367" t="s">
        <v>515</v>
      </c>
      <c r="C5367" t="s">
        <v>521</v>
      </c>
      <c r="D5367" t="s">
        <v>521</v>
      </c>
      <c r="F5367" s="48" t="e">
        <f>VLOOKUP(A5367,'TAZ definitions'!$A$1:$E$1902,2,FALSE)</f>
        <v>#N/A</v>
      </c>
      <c r="G5367" s="48" t="e">
        <f>VLOOKUP(A5367,'TAZ definitions'!$A$1:$E$1902,4,FALSE)</f>
        <v>#N/A</v>
      </c>
      <c r="H5367" s="44">
        <v>278212</v>
      </c>
      <c r="I5367" s="44">
        <v>863</v>
      </c>
      <c r="J5367" s="44">
        <v>26840</v>
      </c>
      <c r="K5367" s="44">
        <v>221</v>
      </c>
      <c r="L5367" s="44">
        <v>0</v>
      </c>
      <c r="M5367" s="44">
        <v>0</v>
      </c>
      <c r="N5367" s="44">
        <v>0</v>
      </c>
      <c r="O5367" s="44">
        <v>0</v>
      </c>
      <c r="P5367" s="44">
        <v>110.747185</v>
      </c>
      <c r="Q5367" s="44">
        <v>115.799057</v>
      </c>
      <c r="R5367" s="44">
        <v>16.961376000000001</v>
      </c>
      <c r="S5367" s="44">
        <v>15.446102</v>
      </c>
      <c r="T5367" s="44">
        <v>277949.375</v>
      </c>
      <c r="U5367" s="44">
        <v>26814.792968999998</v>
      </c>
      <c r="V5367" s="44">
        <v>0</v>
      </c>
      <c r="W5367" s="44">
        <v>0</v>
      </c>
      <c r="X5367" s="44">
        <v>0</v>
      </c>
      <c r="Y5367" s="44">
        <v>31233.309002999998</v>
      </c>
      <c r="Z5367" s="44">
        <v>1592.223035</v>
      </c>
      <c r="AA5367" s="44">
        <v>32.712933999999997</v>
      </c>
      <c r="AB5367" s="44">
        <v>1.1885810000000001</v>
      </c>
      <c r="AC5367" s="44">
        <v>0.78651400000000005</v>
      </c>
      <c r="AD5367" s="44">
        <v>8890.3473130000002</v>
      </c>
    </row>
    <row r="5368" spans="1:30" x14ac:dyDescent="0.25">
      <c r="A5368">
        <v>208379</v>
      </c>
      <c r="B5368" t="s">
        <v>515</v>
      </c>
      <c r="C5368" t="s">
        <v>521</v>
      </c>
      <c r="D5368" t="s">
        <v>521</v>
      </c>
      <c r="F5368" s="48" t="e">
        <f>VLOOKUP(A5368,'TAZ definitions'!$A$1:$E$1902,2,FALSE)</f>
        <v>#N/A</v>
      </c>
      <c r="G5368" s="48" t="e">
        <f>VLOOKUP(A5368,'TAZ definitions'!$A$1:$E$1902,4,FALSE)</f>
        <v>#N/A</v>
      </c>
      <c r="H5368" s="44">
        <v>290777</v>
      </c>
      <c r="I5368" s="44">
        <v>3663</v>
      </c>
      <c r="J5368" s="44">
        <v>28146</v>
      </c>
      <c r="K5368" s="44">
        <v>340</v>
      </c>
      <c r="L5368" s="44">
        <v>0</v>
      </c>
      <c r="M5368" s="44">
        <v>0</v>
      </c>
      <c r="N5368" s="44">
        <v>0</v>
      </c>
      <c r="O5368" s="44">
        <v>0</v>
      </c>
      <c r="P5368" s="44">
        <v>94.534835999999999</v>
      </c>
      <c r="Q5368" s="44">
        <v>92.387992999999994</v>
      </c>
      <c r="R5368" s="44">
        <v>17.151554000000001</v>
      </c>
      <c r="S5368" s="44">
        <v>16.097752</v>
      </c>
      <c r="T5368" s="44">
        <v>290571</v>
      </c>
      <c r="U5368" s="44">
        <v>28126.052734000001</v>
      </c>
      <c r="V5368" s="44">
        <v>0</v>
      </c>
      <c r="W5368" s="44">
        <v>0</v>
      </c>
      <c r="X5368" s="44">
        <v>0</v>
      </c>
      <c r="Y5368" s="44">
        <v>39557.016457999998</v>
      </c>
      <c r="Z5368" s="44">
        <v>2173.7650939999999</v>
      </c>
      <c r="AA5368" s="44">
        <v>42.231772999999997</v>
      </c>
      <c r="AB5368" s="44">
        <v>1.662139</v>
      </c>
      <c r="AC5368" s="44">
        <v>1.039903</v>
      </c>
      <c r="AD5368" s="44">
        <v>11845.747272000001</v>
      </c>
    </row>
    <row r="5369" spans="1:30" x14ac:dyDescent="0.25">
      <c r="A5369">
        <v>208380</v>
      </c>
      <c r="B5369" t="s">
        <v>515</v>
      </c>
      <c r="C5369" t="s">
        <v>521</v>
      </c>
      <c r="D5369" t="s">
        <v>532</v>
      </c>
      <c r="F5369" s="48" t="e">
        <f>VLOOKUP(A5369,'TAZ definitions'!$A$1:$E$1902,2,FALSE)</f>
        <v>#N/A</v>
      </c>
      <c r="G5369" s="48" t="e">
        <f>VLOOKUP(A5369,'TAZ definitions'!$A$1:$E$1902,4,FALSE)</f>
        <v>#N/A</v>
      </c>
      <c r="H5369" s="44">
        <v>304897</v>
      </c>
      <c r="I5369" s="44">
        <v>0</v>
      </c>
      <c r="J5369" s="44">
        <v>25844</v>
      </c>
      <c r="K5369" s="44">
        <v>0</v>
      </c>
      <c r="L5369" s="44">
        <v>0</v>
      </c>
      <c r="M5369" s="44">
        <v>0</v>
      </c>
      <c r="N5369" s="44">
        <v>0</v>
      </c>
      <c r="O5369" s="44">
        <v>0</v>
      </c>
      <c r="P5369" s="44">
        <v>0</v>
      </c>
      <c r="Q5369" s="44">
        <v>0</v>
      </c>
      <c r="R5369" s="44">
        <v>16.716463000000001</v>
      </c>
      <c r="S5369" s="44">
        <v>16.725071</v>
      </c>
      <c r="T5369" s="44">
        <v>304897</v>
      </c>
      <c r="U5369" s="44">
        <v>25844</v>
      </c>
      <c r="V5369" s="44">
        <v>0</v>
      </c>
      <c r="W5369" s="44">
        <v>0</v>
      </c>
      <c r="X5369" s="44">
        <v>0</v>
      </c>
      <c r="Y5369" s="44">
        <v>58023.298017000001</v>
      </c>
      <c r="Z5369" s="44">
        <v>2341.915814</v>
      </c>
      <c r="AA5369" s="44">
        <v>54.365226999999997</v>
      </c>
      <c r="AB5369" s="44">
        <v>2.3607070000000001</v>
      </c>
      <c r="AC5369" s="44">
        <v>1.2966759999999999</v>
      </c>
      <c r="AD5369" s="44">
        <v>14938.166037000001</v>
      </c>
    </row>
    <row r="5370" spans="1:30" x14ac:dyDescent="0.25">
      <c r="A5370">
        <v>208381</v>
      </c>
      <c r="B5370" t="s">
        <v>515</v>
      </c>
      <c r="C5370" t="s">
        <v>521</v>
      </c>
      <c r="D5370" t="s">
        <v>521</v>
      </c>
      <c r="F5370" s="48" t="e">
        <f>VLOOKUP(A5370,'TAZ definitions'!$A$1:$E$1902,2,FALSE)</f>
        <v>#N/A</v>
      </c>
      <c r="G5370" s="48" t="e">
        <f>VLOOKUP(A5370,'TAZ definitions'!$A$1:$E$1902,4,FALSE)</f>
        <v>#N/A</v>
      </c>
      <c r="H5370" s="44">
        <v>260582</v>
      </c>
      <c r="I5370" s="44">
        <v>0</v>
      </c>
      <c r="J5370" s="44">
        <v>24684</v>
      </c>
      <c r="K5370" s="44">
        <v>0</v>
      </c>
      <c r="L5370" s="44">
        <v>0</v>
      </c>
      <c r="M5370" s="44">
        <v>0</v>
      </c>
      <c r="N5370" s="44">
        <v>0</v>
      </c>
      <c r="O5370" s="44">
        <v>0</v>
      </c>
      <c r="P5370" s="44">
        <v>0</v>
      </c>
      <c r="Q5370" s="44">
        <v>0</v>
      </c>
      <c r="R5370" s="44">
        <v>17.562277000000002</v>
      </c>
      <c r="S5370" s="44">
        <v>15.451411999999999</v>
      </c>
      <c r="T5370" s="44">
        <v>260582</v>
      </c>
      <c r="U5370" s="44">
        <v>24684</v>
      </c>
      <c r="V5370" s="44">
        <v>0</v>
      </c>
      <c r="W5370" s="44">
        <v>0</v>
      </c>
      <c r="X5370" s="44">
        <v>54592.850960000003</v>
      </c>
      <c r="Y5370" s="44">
        <v>102398.12965800001</v>
      </c>
      <c r="Z5370" s="44">
        <v>8053.6579220000003</v>
      </c>
      <c r="AA5370" s="44">
        <v>118.02980100000001</v>
      </c>
      <c r="AB5370" s="44">
        <v>4.4225589999999997</v>
      </c>
      <c r="AC5370" s="44">
        <v>3.6426180000000001</v>
      </c>
      <c r="AD5370" s="44">
        <v>39291.981459000002</v>
      </c>
    </row>
    <row r="5371" spans="1:30" x14ac:dyDescent="0.25">
      <c r="A5371">
        <v>208382</v>
      </c>
      <c r="B5371" t="s">
        <v>515</v>
      </c>
      <c r="C5371" t="s">
        <v>521</v>
      </c>
      <c r="D5371" t="s">
        <v>521</v>
      </c>
      <c r="F5371" s="48" t="e">
        <f>VLOOKUP(A5371,'TAZ definitions'!$A$1:$E$1902,2,FALSE)</f>
        <v>#N/A</v>
      </c>
      <c r="G5371" s="48" t="e">
        <f>VLOOKUP(A5371,'TAZ definitions'!$A$1:$E$1902,4,FALSE)</f>
        <v>#N/A</v>
      </c>
      <c r="H5371" s="44">
        <v>294987</v>
      </c>
      <c r="I5371" s="44">
        <v>3584</v>
      </c>
      <c r="J5371" s="44">
        <v>29164</v>
      </c>
      <c r="K5371" s="44">
        <v>340</v>
      </c>
      <c r="L5371" s="44">
        <v>0</v>
      </c>
      <c r="M5371" s="44">
        <v>0</v>
      </c>
      <c r="N5371" s="44">
        <v>0</v>
      </c>
      <c r="O5371" s="44">
        <v>0</v>
      </c>
      <c r="P5371" s="44">
        <v>103.54257200000001</v>
      </c>
      <c r="Q5371" s="44">
        <v>108.254036</v>
      </c>
      <c r="R5371" s="44">
        <v>16.357178000000001</v>
      </c>
      <c r="S5371" s="44">
        <v>15.666691</v>
      </c>
      <c r="T5371" s="44">
        <v>294589.40625</v>
      </c>
      <c r="U5371" s="44">
        <v>29124.675781000002</v>
      </c>
      <c r="V5371" s="44">
        <v>0</v>
      </c>
      <c r="W5371" s="44">
        <v>0</v>
      </c>
      <c r="X5371" s="44">
        <v>4965.5277530000003</v>
      </c>
      <c r="Y5371" s="44">
        <v>42494.049392000001</v>
      </c>
      <c r="Z5371" s="44">
        <v>2484.2312999999999</v>
      </c>
      <c r="AA5371" s="44">
        <v>48.108930999999998</v>
      </c>
      <c r="AB5371" s="44">
        <v>1.592905</v>
      </c>
      <c r="AC5371" s="44">
        <v>1.1684920000000001</v>
      </c>
      <c r="AD5371" s="44">
        <v>13023.965276000001</v>
      </c>
    </row>
    <row r="5372" spans="1:30" x14ac:dyDescent="0.25">
      <c r="A5372">
        <v>208383</v>
      </c>
      <c r="B5372" t="s">
        <v>515</v>
      </c>
      <c r="C5372" t="s">
        <v>521</v>
      </c>
      <c r="D5372" t="s">
        <v>521</v>
      </c>
      <c r="F5372" s="48" t="e">
        <f>VLOOKUP(A5372,'TAZ definitions'!$A$1:$E$1902,2,FALSE)</f>
        <v>#N/A</v>
      </c>
      <c r="G5372" s="48" t="e">
        <f>VLOOKUP(A5372,'TAZ definitions'!$A$1:$E$1902,4,FALSE)</f>
        <v>#N/A</v>
      </c>
      <c r="H5372" s="44">
        <v>333532</v>
      </c>
      <c r="I5372" s="44">
        <v>2161</v>
      </c>
      <c r="J5372" s="44">
        <v>34141</v>
      </c>
      <c r="K5372" s="44">
        <v>278</v>
      </c>
      <c r="L5372" s="44">
        <v>0</v>
      </c>
      <c r="M5372" s="44">
        <v>0</v>
      </c>
      <c r="N5372" s="44">
        <v>0</v>
      </c>
      <c r="O5372" s="44">
        <v>0</v>
      </c>
      <c r="P5372" s="44">
        <v>108.627464</v>
      </c>
      <c r="Q5372" s="44">
        <v>113.221863</v>
      </c>
      <c r="R5372" s="44">
        <v>15.070198</v>
      </c>
      <c r="S5372" s="44">
        <v>14.769690000000001</v>
      </c>
      <c r="T5372" s="44">
        <v>333214.09375</v>
      </c>
      <c r="U5372" s="44">
        <v>34108.515625</v>
      </c>
      <c r="V5372" s="44">
        <v>0</v>
      </c>
      <c r="W5372" s="44">
        <v>0</v>
      </c>
      <c r="X5372" s="44">
        <v>0</v>
      </c>
      <c r="Y5372" s="44">
        <v>5963.0601079999997</v>
      </c>
      <c r="Z5372" s="44">
        <v>406.67746099999999</v>
      </c>
      <c r="AA5372" s="44">
        <v>7.2418230000000001</v>
      </c>
      <c r="AB5372" s="44">
        <v>0.22092999999999999</v>
      </c>
      <c r="AC5372" s="44">
        <v>0.178892</v>
      </c>
      <c r="AD5372" s="44">
        <v>1958.794848</v>
      </c>
    </row>
    <row r="5373" spans="1:30" x14ac:dyDescent="0.25">
      <c r="A5373">
        <v>208384</v>
      </c>
      <c r="B5373" t="s">
        <v>515</v>
      </c>
      <c r="C5373" t="s">
        <v>521</v>
      </c>
      <c r="D5373" t="s">
        <v>521</v>
      </c>
      <c r="F5373" s="48" t="e">
        <f>VLOOKUP(A5373,'TAZ definitions'!$A$1:$E$1902,2,FALSE)</f>
        <v>#N/A</v>
      </c>
      <c r="G5373" s="48" t="e">
        <f>VLOOKUP(A5373,'TAZ definitions'!$A$1:$E$1902,4,FALSE)</f>
        <v>#N/A</v>
      </c>
      <c r="H5373" s="44">
        <v>319188</v>
      </c>
      <c r="I5373" s="44">
        <v>6635</v>
      </c>
      <c r="J5373" s="44">
        <v>32487</v>
      </c>
      <c r="K5373" s="44">
        <v>507</v>
      </c>
      <c r="L5373" s="44">
        <v>0</v>
      </c>
      <c r="M5373" s="44">
        <v>0</v>
      </c>
      <c r="N5373" s="44">
        <v>0</v>
      </c>
      <c r="O5373" s="44">
        <v>0</v>
      </c>
      <c r="P5373" s="44">
        <v>86.878815000000003</v>
      </c>
      <c r="Q5373" s="44">
        <v>91.789833000000002</v>
      </c>
      <c r="R5373" s="44">
        <v>15.664604000000001</v>
      </c>
      <c r="S5373" s="44">
        <v>14.896552</v>
      </c>
      <c r="T5373" s="44">
        <v>318698.78125</v>
      </c>
      <c r="U5373" s="44">
        <v>32436.945313</v>
      </c>
      <c r="V5373" s="44">
        <v>0</v>
      </c>
      <c r="W5373" s="44">
        <v>0</v>
      </c>
      <c r="X5373" s="44">
        <v>0</v>
      </c>
      <c r="Y5373" s="44">
        <v>34784.236123000002</v>
      </c>
      <c r="Z5373" s="44">
        <v>1918.3065839999999</v>
      </c>
      <c r="AA5373" s="44">
        <v>37.946750999999999</v>
      </c>
      <c r="AB5373" s="44">
        <v>1.4918260000000001</v>
      </c>
      <c r="AC5373" s="44">
        <v>0.94364000000000003</v>
      </c>
      <c r="AD5373" s="44">
        <v>10720.154490000001</v>
      </c>
    </row>
    <row r="5374" spans="1:30" x14ac:dyDescent="0.25">
      <c r="A5374">
        <v>208385</v>
      </c>
      <c r="B5374" t="s">
        <v>515</v>
      </c>
      <c r="C5374" t="s">
        <v>521</v>
      </c>
      <c r="D5374" t="s">
        <v>521</v>
      </c>
      <c r="F5374" s="48" t="e">
        <f>VLOOKUP(A5374,'TAZ definitions'!$A$1:$E$1902,2,FALSE)</f>
        <v>#N/A</v>
      </c>
      <c r="G5374" s="48" t="e">
        <f>VLOOKUP(A5374,'TAZ definitions'!$A$1:$E$1902,4,FALSE)</f>
        <v>#N/A</v>
      </c>
      <c r="H5374" s="44">
        <v>302005</v>
      </c>
      <c r="I5374" s="44">
        <v>3723</v>
      </c>
      <c r="J5374" s="44">
        <v>30301</v>
      </c>
      <c r="K5374" s="44">
        <v>346</v>
      </c>
      <c r="L5374" s="44">
        <v>0</v>
      </c>
      <c r="M5374" s="44">
        <v>0</v>
      </c>
      <c r="N5374" s="44">
        <v>0</v>
      </c>
      <c r="O5374" s="44">
        <v>0</v>
      </c>
      <c r="P5374" s="44">
        <v>91.957053999999999</v>
      </c>
      <c r="Q5374" s="44">
        <v>101.99970999999999</v>
      </c>
      <c r="R5374" s="44">
        <v>14.654489999999999</v>
      </c>
      <c r="S5374" s="44">
        <v>13.924910000000001</v>
      </c>
      <c r="T5374" s="44">
        <v>301676.71875</v>
      </c>
      <c r="U5374" s="44">
        <v>30268.035156000002</v>
      </c>
      <c r="V5374" s="44">
        <v>0</v>
      </c>
      <c r="W5374" s="44">
        <v>0</v>
      </c>
      <c r="X5374" s="44">
        <v>0</v>
      </c>
      <c r="Y5374" s="44">
        <v>0</v>
      </c>
      <c r="Z5374" s="44">
        <v>0</v>
      </c>
      <c r="AA5374" s="44">
        <v>0</v>
      </c>
      <c r="AB5374" s="44">
        <v>0</v>
      </c>
      <c r="AC5374" s="44">
        <v>0</v>
      </c>
      <c r="AD5374" s="44">
        <v>0</v>
      </c>
    </row>
    <row r="5375" spans="1:30" x14ac:dyDescent="0.25">
      <c r="A5375">
        <v>208386</v>
      </c>
      <c r="B5375" t="s">
        <v>515</v>
      </c>
      <c r="C5375" t="s">
        <v>521</v>
      </c>
      <c r="D5375" t="s">
        <v>521</v>
      </c>
      <c r="F5375" s="48" t="e">
        <f>VLOOKUP(A5375,'TAZ definitions'!$A$1:$E$1902,2,FALSE)</f>
        <v>#N/A</v>
      </c>
      <c r="G5375" s="48" t="e">
        <f>VLOOKUP(A5375,'TAZ definitions'!$A$1:$E$1902,4,FALSE)</f>
        <v>#N/A</v>
      </c>
      <c r="H5375" s="44">
        <v>352477</v>
      </c>
      <c r="I5375" s="44">
        <v>0</v>
      </c>
      <c r="J5375" s="44">
        <v>34262</v>
      </c>
      <c r="K5375" s="44">
        <v>0</v>
      </c>
      <c r="L5375" s="44">
        <v>0</v>
      </c>
      <c r="M5375" s="44">
        <v>0</v>
      </c>
      <c r="N5375" s="44">
        <v>0</v>
      </c>
      <c r="O5375" s="44">
        <v>0</v>
      </c>
      <c r="P5375" s="44">
        <v>110.21230300000001</v>
      </c>
      <c r="Q5375" s="44">
        <v>119.076958</v>
      </c>
      <c r="R5375" s="44">
        <v>14.208767</v>
      </c>
      <c r="S5375" s="44">
        <v>14.312799</v>
      </c>
      <c r="T5375" s="44">
        <v>352358.875</v>
      </c>
      <c r="U5375" s="44">
        <v>34250.515625</v>
      </c>
      <c r="V5375" s="44">
        <v>0</v>
      </c>
      <c r="W5375" s="44">
        <v>0</v>
      </c>
      <c r="X5375" s="44">
        <v>0</v>
      </c>
      <c r="Y5375" s="44">
        <v>0</v>
      </c>
      <c r="Z5375" s="44">
        <v>0</v>
      </c>
      <c r="AA5375" s="44">
        <v>0</v>
      </c>
      <c r="AB5375" s="44">
        <v>0</v>
      </c>
      <c r="AC5375" s="44">
        <v>0</v>
      </c>
      <c r="AD5375" s="44">
        <v>0</v>
      </c>
    </row>
    <row r="5376" spans="1:30" x14ac:dyDescent="0.25">
      <c r="A5376">
        <v>208387</v>
      </c>
      <c r="B5376" t="s">
        <v>515</v>
      </c>
      <c r="C5376" t="s">
        <v>521</v>
      </c>
      <c r="D5376" t="s">
        <v>521</v>
      </c>
      <c r="F5376" s="48" t="e">
        <f>VLOOKUP(A5376,'TAZ definitions'!$A$1:$E$1902,2,FALSE)</f>
        <v>#N/A</v>
      </c>
      <c r="G5376" s="48" t="e">
        <f>VLOOKUP(A5376,'TAZ definitions'!$A$1:$E$1902,4,FALSE)</f>
        <v>#N/A</v>
      </c>
      <c r="H5376" s="44">
        <v>324611</v>
      </c>
      <c r="I5376" s="44">
        <v>0</v>
      </c>
      <c r="J5376" s="44">
        <v>31267</v>
      </c>
      <c r="K5376" s="44">
        <v>0</v>
      </c>
      <c r="L5376" s="44">
        <v>0</v>
      </c>
      <c r="M5376" s="44">
        <v>0</v>
      </c>
      <c r="N5376" s="44">
        <v>0</v>
      </c>
      <c r="O5376" s="44">
        <v>0</v>
      </c>
      <c r="P5376" s="44">
        <v>0</v>
      </c>
      <c r="Q5376" s="44">
        <v>0</v>
      </c>
      <c r="R5376" s="44">
        <v>14.971429000000001</v>
      </c>
      <c r="S5376" s="44">
        <v>15.12584</v>
      </c>
      <c r="T5376" s="44">
        <v>324611</v>
      </c>
      <c r="U5376" s="44">
        <v>31267</v>
      </c>
      <c r="V5376" s="44">
        <v>0</v>
      </c>
      <c r="W5376" s="44">
        <v>0</v>
      </c>
      <c r="X5376" s="44">
        <v>0</v>
      </c>
      <c r="Y5376" s="44">
        <v>0</v>
      </c>
      <c r="Z5376" s="44">
        <v>0</v>
      </c>
      <c r="AA5376" s="44">
        <v>0</v>
      </c>
      <c r="AB5376" s="44">
        <v>0</v>
      </c>
      <c r="AC5376" s="44">
        <v>0</v>
      </c>
      <c r="AD5376" s="44">
        <v>0</v>
      </c>
    </row>
    <row r="5377" spans="1:30" x14ac:dyDescent="0.25">
      <c r="A5377">
        <v>208388</v>
      </c>
      <c r="B5377" t="s">
        <v>515</v>
      </c>
      <c r="C5377" t="s">
        <v>521</v>
      </c>
      <c r="D5377" t="s">
        <v>532</v>
      </c>
      <c r="F5377" s="48" t="e">
        <f>VLOOKUP(A5377,'TAZ definitions'!$A$1:$E$1902,2,FALSE)</f>
        <v>#N/A</v>
      </c>
      <c r="G5377" s="48" t="e">
        <f>VLOOKUP(A5377,'TAZ definitions'!$A$1:$E$1902,4,FALSE)</f>
        <v>#N/A</v>
      </c>
      <c r="H5377" s="44">
        <v>324073</v>
      </c>
      <c r="I5377" s="44">
        <v>0</v>
      </c>
      <c r="J5377" s="44">
        <v>31324</v>
      </c>
      <c r="K5377" s="44">
        <v>0</v>
      </c>
      <c r="L5377" s="44">
        <v>0</v>
      </c>
      <c r="M5377" s="44">
        <v>0</v>
      </c>
      <c r="N5377" s="44">
        <v>0</v>
      </c>
      <c r="O5377" s="44">
        <v>0</v>
      </c>
      <c r="P5377" s="44">
        <v>0</v>
      </c>
      <c r="Q5377" s="44">
        <v>0</v>
      </c>
      <c r="R5377" s="44">
        <v>15.218059</v>
      </c>
      <c r="S5377" s="44">
        <v>15.55635</v>
      </c>
      <c r="T5377" s="44">
        <v>324073</v>
      </c>
      <c r="U5377" s="44">
        <v>31324</v>
      </c>
      <c r="V5377" s="44">
        <v>0</v>
      </c>
      <c r="W5377" s="44">
        <v>0</v>
      </c>
      <c r="X5377" s="44">
        <v>18392.368066999999</v>
      </c>
      <c r="Y5377" s="44">
        <v>24911.998331999999</v>
      </c>
      <c r="Z5377" s="44">
        <v>950.45264499999996</v>
      </c>
      <c r="AA5377" s="44">
        <v>23.678699999999999</v>
      </c>
      <c r="AB5377" s="44">
        <v>1.039393</v>
      </c>
      <c r="AC5377" s="44">
        <v>0.56732899999999997</v>
      </c>
      <c r="AD5377" s="44">
        <v>6555.3066959999996</v>
      </c>
    </row>
    <row r="5378" spans="1:30" x14ac:dyDescent="0.25">
      <c r="A5378">
        <v>208389</v>
      </c>
      <c r="B5378" t="s">
        <v>515</v>
      </c>
      <c r="C5378" t="s">
        <v>521</v>
      </c>
      <c r="D5378" t="s">
        <v>532</v>
      </c>
      <c r="F5378" s="48" t="e">
        <f>VLOOKUP(A5378,'TAZ definitions'!$A$1:$E$1902,2,FALSE)</f>
        <v>#N/A</v>
      </c>
      <c r="G5378" s="48" t="e">
        <f>VLOOKUP(A5378,'TAZ definitions'!$A$1:$E$1902,4,FALSE)</f>
        <v>#N/A</v>
      </c>
      <c r="H5378" s="44">
        <v>334733</v>
      </c>
      <c r="I5378" s="44">
        <v>0</v>
      </c>
      <c r="J5378" s="44">
        <v>31712</v>
      </c>
      <c r="K5378" s="44">
        <v>0</v>
      </c>
      <c r="L5378" s="44">
        <v>0</v>
      </c>
      <c r="M5378" s="44">
        <v>0</v>
      </c>
      <c r="N5378" s="44">
        <v>0</v>
      </c>
      <c r="O5378" s="44">
        <v>0</v>
      </c>
      <c r="P5378" s="44">
        <v>116.63761100000001</v>
      </c>
      <c r="Q5378" s="44">
        <v>126.50573</v>
      </c>
      <c r="R5378" s="44">
        <v>15.627666</v>
      </c>
      <c r="S5378" s="44">
        <v>15.913319</v>
      </c>
      <c r="T5378" s="44">
        <v>334597.25</v>
      </c>
      <c r="U5378" s="44">
        <v>31699.136718999998</v>
      </c>
      <c r="V5378" s="44">
        <v>0</v>
      </c>
      <c r="W5378" s="44">
        <v>0</v>
      </c>
      <c r="X5378" s="44">
        <v>0</v>
      </c>
      <c r="Y5378" s="44">
        <v>7205.4752680000001</v>
      </c>
      <c r="Z5378" s="44">
        <v>361.275959</v>
      </c>
      <c r="AA5378" s="44">
        <v>7.7073499999999999</v>
      </c>
      <c r="AB5378" s="44">
        <v>0.26178299999999999</v>
      </c>
      <c r="AC5378" s="44">
        <v>0.18198400000000001</v>
      </c>
      <c r="AD5378" s="44">
        <v>2045.019898</v>
      </c>
    </row>
    <row r="5379" spans="1:30" x14ac:dyDescent="0.25">
      <c r="A5379">
        <v>208390</v>
      </c>
      <c r="B5379" t="s">
        <v>515</v>
      </c>
      <c r="C5379" t="s">
        <v>521</v>
      </c>
      <c r="D5379" t="s">
        <v>521</v>
      </c>
      <c r="F5379" s="48" t="e">
        <f>VLOOKUP(A5379,'TAZ definitions'!$A$1:$E$1902,2,FALSE)</f>
        <v>#N/A</v>
      </c>
      <c r="G5379" s="48" t="e">
        <f>VLOOKUP(A5379,'TAZ definitions'!$A$1:$E$1902,4,FALSE)</f>
        <v>#N/A</v>
      </c>
      <c r="H5379" s="44">
        <v>320988</v>
      </c>
      <c r="I5379" s="44">
        <v>0</v>
      </c>
      <c r="J5379" s="44">
        <v>31595</v>
      </c>
      <c r="K5379" s="44">
        <v>0</v>
      </c>
      <c r="L5379" s="44">
        <v>0</v>
      </c>
      <c r="M5379" s="44">
        <v>0</v>
      </c>
      <c r="N5379" s="44">
        <v>0</v>
      </c>
      <c r="O5379" s="44">
        <v>0</v>
      </c>
      <c r="P5379" s="44">
        <v>0</v>
      </c>
      <c r="Q5379" s="44">
        <v>0</v>
      </c>
      <c r="R5379" s="44">
        <v>14.116533</v>
      </c>
      <c r="S5379" s="44">
        <v>14.140420000000001</v>
      </c>
      <c r="T5379" s="44">
        <v>320988</v>
      </c>
      <c r="U5379" s="44">
        <v>31595</v>
      </c>
      <c r="V5379" s="44">
        <v>0</v>
      </c>
      <c r="W5379" s="44">
        <v>0</v>
      </c>
      <c r="X5379" s="44">
        <v>0</v>
      </c>
      <c r="Y5379" s="44">
        <v>0</v>
      </c>
      <c r="Z5379" s="44">
        <v>0</v>
      </c>
      <c r="AA5379" s="44">
        <v>0</v>
      </c>
      <c r="AB5379" s="44">
        <v>0</v>
      </c>
      <c r="AC5379" s="44">
        <v>0</v>
      </c>
      <c r="AD5379" s="44">
        <v>0</v>
      </c>
    </row>
    <row r="5380" spans="1:30" x14ac:dyDescent="0.25">
      <c r="A5380">
        <v>208391</v>
      </c>
      <c r="B5380" t="s">
        <v>515</v>
      </c>
      <c r="C5380" t="s">
        <v>521</v>
      </c>
      <c r="D5380" t="s">
        <v>527</v>
      </c>
      <c r="F5380" s="48" t="e">
        <f>VLOOKUP(A5380,'TAZ definitions'!$A$1:$E$1902,2,FALSE)</f>
        <v>#N/A</v>
      </c>
      <c r="G5380" s="48" t="e">
        <f>VLOOKUP(A5380,'TAZ definitions'!$A$1:$E$1902,4,FALSE)</f>
        <v>#N/A</v>
      </c>
      <c r="H5380" s="44">
        <v>276580</v>
      </c>
      <c r="I5380" s="44">
        <v>0</v>
      </c>
      <c r="J5380" s="44">
        <v>24627</v>
      </c>
      <c r="K5380" s="44">
        <v>0</v>
      </c>
      <c r="L5380" s="44">
        <v>0</v>
      </c>
      <c r="M5380" s="44">
        <v>0</v>
      </c>
      <c r="N5380" s="44">
        <v>0</v>
      </c>
      <c r="O5380" s="44">
        <v>0</v>
      </c>
      <c r="P5380" s="44">
        <v>0</v>
      </c>
      <c r="Q5380" s="44">
        <v>0</v>
      </c>
      <c r="R5380" s="44">
        <v>16.849598</v>
      </c>
      <c r="S5380" s="44">
        <v>18.171700999999999</v>
      </c>
      <c r="T5380" s="44">
        <v>276580</v>
      </c>
      <c r="U5380" s="44">
        <v>24627</v>
      </c>
      <c r="V5380" s="44">
        <v>0</v>
      </c>
      <c r="W5380" s="44">
        <v>0</v>
      </c>
      <c r="X5380" s="44">
        <v>924.66041600000005</v>
      </c>
      <c r="Y5380" s="44">
        <v>31389.752353</v>
      </c>
      <c r="Z5380" s="44">
        <v>1585.9589189999999</v>
      </c>
      <c r="AA5380" s="44">
        <v>28.253119000000002</v>
      </c>
      <c r="AB5380" s="44">
        <v>1.2057169999999999</v>
      </c>
      <c r="AC5380" s="44">
        <v>0.78020699999999998</v>
      </c>
      <c r="AD5380" s="44">
        <v>8925.8348870000009</v>
      </c>
    </row>
    <row r="5381" spans="1:30" x14ac:dyDescent="0.25">
      <c r="A5381">
        <v>208392</v>
      </c>
      <c r="B5381" t="s">
        <v>515</v>
      </c>
      <c r="C5381" t="s">
        <v>521</v>
      </c>
      <c r="D5381" t="s">
        <v>521</v>
      </c>
      <c r="F5381" s="48" t="e">
        <f>VLOOKUP(A5381,'TAZ definitions'!$A$1:$E$1902,2,FALSE)</f>
        <v>#N/A</v>
      </c>
      <c r="G5381" s="48" t="e">
        <f>VLOOKUP(A5381,'TAZ definitions'!$A$1:$E$1902,4,FALSE)</f>
        <v>#N/A</v>
      </c>
      <c r="H5381" s="44">
        <v>254206</v>
      </c>
      <c r="I5381" s="44">
        <v>0</v>
      </c>
      <c r="J5381" s="44">
        <v>23961</v>
      </c>
      <c r="K5381" s="44">
        <v>0</v>
      </c>
      <c r="L5381" s="44">
        <v>0</v>
      </c>
      <c r="M5381" s="44">
        <v>0</v>
      </c>
      <c r="N5381" s="44">
        <v>0</v>
      </c>
      <c r="O5381" s="44">
        <v>0</v>
      </c>
      <c r="P5381" s="44">
        <v>0</v>
      </c>
      <c r="Q5381" s="44">
        <v>0</v>
      </c>
      <c r="R5381" s="44">
        <v>18.438932000000001</v>
      </c>
      <c r="S5381" s="44">
        <v>16.580359999999999</v>
      </c>
      <c r="T5381" s="44">
        <v>254206</v>
      </c>
      <c r="U5381" s="44">
        <v>23961</v>
      </c>
      <c r="V5381" s="44">
        <v>0</v>
      </c>
      <c r="W5381" s="44">
        <v>0</v>
      </c>
      <c r="X5381" s="44">
        <v>27038.232527</v>
      </c>
      <c r="Y5381" s="44">
        <v>61597.346225000001</v>
      </c>
      <c r="Z5381" s="44">
        <v>5618.1830190000001</v>
      </c>
      <c r="AA5381" s="44">
        <v>80.166017999999994</v>
      </c>
      <c r="AB5381" s="44">
        <v>2.766022</v>
      </c>
      <c r="AC5381" s="44">
        <v>2.3060689999999999</v>
      </c>
      <c r="AD5381" s="44">
        <v>24655.091463000001</v>
      </c>
    </row>
    <row r="5382" spans="1:30" x14ac:dyDescent="0.25">
      <c r="A5382">
        <v>208393</v>
      </c>
      <c r="B5382" t="s">
        <v>515</v>
      </c>
      <c r="C5382" t="s">
        <v>521</v>
      </c>
      <c r="D5382" t="s">
        <v>521</v>
      </c>
      <c r="F5382" s="48" t="e">
        <f>VLOOKUP(A5382,'TAZ definitions'!$A$1:$E$1902,2,FALSE)</f>
        <v>#N/A</v>
      </c>
      <c r="G5382" s="48" t="e">
        <f>VLOOKUP(A5382,'TAZ definitions'!$A$1:$E$1902,4,FALSE)</f>
        <v>#N/A</v>
      </c>
      <c r="H5382" s="44">
        <v>260829</v>
      </c>
      <c r="I5382" s="44">
        <v>0</v>
      </c>
      <c r="J5382" s="44">
        <v>24423</v>
      </c>
      <c r="K5382" s="44">
        <v>0</v>
      </c>
      <c r="L5382" s="44">
        <v>0</v>
      </c>
      <c r="M5382" s="44">
        <v>0</v>
      </c>
      <c r="N5382" s="44">
        <v>0</v>
      </c>
      <c r="O5382" s="44">
        <v>0</v>
      </c>
      <c r="P5382" s="44">
        <v>0</v>
      </c>
      <c r="Q5382" s="44">
        <v>0</v>
      </c>
      <c r="R5382" s="44">
        <v>18.015294999999998</v>
      </c>
      <c r="S5382" s="44">
        <v>17.093468000000001</v>
      </c>
      <c r="T5382" s="44">
        <v>260829</v>
      </c>
      <c r="U5382" s="44">
        <v>24423</v>
      </c>
      <c r="V5382" s="44">
        <v>0</v>
      </c>
      <c r="W5382" s="44">
        <v>0</v>
      </c>
      <c r="X5382" s="44">
        <v>27995.394826</v>
      </c>
      <c r="Y5382" s="44">
        <v>92089.094458000007</v>
      </c>
      <c r="Z5382" s="44">
        <v>4065.416037</v>
      </c>
      <c r="AA5382" s="44">
        <v>89.640101999999999</v>
      </c>
      <c r="AB5382" s="44">
        <v>3.5992639999999998</v>
      </c>
      <c r="AC5382" s="44">
        <v>2.1783809999999999</v>
      </c>
      <c r="AD5382" s="44">
        <v>24647.280271</v>
      </c>
    </row>
    <row r="5383" spans="1:30" x14ac:dyDescent="0.25">
      <c r="A5383">
        <v>208394</v>
      </c>
      <c r="B5383" t="s">
        <v>515</v>
      </c>
      <c r="C5383" t="s">
        <v>521</v>
      </c>
      <c r="D5383" t="s">
        <v>521</v>
      </c>
      <c r="F5383" s="48" t="e">
        <f>VLOOKUP(A5383,'TAZ definitions'!$A$1:$E$1902,2,FALSE)</f>
        <v>#N/A</v>
      </c>
      <c r="G5383" s="48" t="e">
        <f>VLOOKUP(A5383,'TAZ definitions'!$A$1:$E$1902,4,FALSE)</f>
        <v>#N/A</v>
      </c>
      <c r="H5383" s="44">
        <v>268442</v>
      </c>
      <c r="I5383" s="44">
        <v>0</v>
      </c>
      <c r="J5383" s="44">
        <v>25287</v>
      </c>
      <c r="K5383" s="44">
        <v>0</v>
      </c>
      <c r="L5383" s="44">
        <v>0</v>
      </c>
      <c r="M5383" s="44">
        <v>0</v>
      </c>
      <c r="N5383" s="44">
        <v>0</v>
      </c>
      <c r="O5383" s="44">
        <v>0</v>
      </c>
      <c r="P5383" s="44">
        <v>0</v>
      </c>
      <c r="Q5383" s="44">
        <v>0</v>
      </c>
      <c r="R5383" s="44">
        <v>16.980228</v>
      </c>
      <c r="S5383" s="44">
        <v>16.197372000000001</v>
      </c>
      <c r="T5383" s="44">
        <v>268442</v>
      </c>
      <c r="U5383" s="44">
        <v>25287</v>
      </c>
      <c r="V5383" s="44">
        <v>0</v>
      </c>
      <c r="W5383" s="44">
        <v>0</v>
      </c>
      <c r="X5383" s="44">
        <v>0</v>
      </c>
      <c r="Y5383" s="44">
        <v>0</v>
      </c>
      <c r="Z5383" s="44">
        <v>0</v>
      </c>
      <c r="AA5383" s="44">
        <v>0</v>
      </c>
      <c r="AB5383" s="44">
        <v>0</v>
      </c>
      <c r="AC5383" s="44">
        <v>0</v>
      </c>
      <c r="AD5383" s="44">
        <v>0</v>
      </c>
    </row>
    <row r="5384" spans="1:30" x14ac:dyDescent="0.25">
      <c r="A5384">
        <v>208395</v>
      </c>
      <c r="B5384" t="s">
        <v>515</v>
      </c>
      <c r="C5384" t="s">
        <v>521</v>
      </c>
      <c r="D5384" t="s">
        <v>521</v>
      </c>
      <c r="F5384" s="48" t="e">
        <f>VLOOKUP(A5384,'TAZ definitions'!$A$1:$E$1902,2,FALSE)</f>
        <v>#N/A</v>
      </c>
      <c r="G5384" s="48" t="e">
        <f>VLOOKUP(A5384,'TAZ definitions'!$A$1:$E$1902,4,FALSE)</f>
        <v>#N/A</v>
      </c>
      <c r="H5384" s="44">
        <v>303082</v>
      </c>
      <c r="I5384" s="44">
        <v>3840</v>
      </c>
      <c r="J5384" s="44">
        <v>30250</v>
      </c>
      <c r="K5384" s="44">
        <v>356</v>
      </c>
      <c r="L5384" s="44">
        <v>0</v>
      </c>
      <c r="M5384" s="44">
        <v>0</v>
      </c>
      <c r="N5384" s="44">
        <v>0</v>
      </c>
      <c r="O5384" s="44">
        <v>0</v>
      </c>
      <c r="P5384" s="44">
        <v>98.055008000000001</v>
      </c>
      <c r="Q5384" s="44">
        <v>100.34571099999999</v>
      </c>
      <c r="R5384" s="44">
        <v>18.087088000000001</v>
      </c>
      <c r="S5384" s="44">
        <v>17.106577000000001</v>
      </c>
      <c r="T5384" s="44">
        <v>302482.25</v>
      </c>
      <c r="U5384" s="44">
        <v>30190.085938</v>
      </c>
      <c r="V5384" s="44">
        <v>0</v>
      </c>
      <c r="W5384" s="44">
        <v>0</v>
      </c>
      <c r="X5384" s="44">
        <v>624.52356899999995</v>
      </c>
      <c r="Y5384" s="44">
        <v>21494.520820999998</v>
      </c>
      <c r="Z5384" s="44">
        <v>1224.5228999999999</v>
      </c>
      <c r="AA5384" s="44">
        <v>23.936063000000001</v>
      </c>
      <c r="AB5384" s="44">
        <v>0.78198199999999995</v>
      </c>
      <c r="AC5384" s="44">
        <v>0.57536399999999999</v>
      </c>
      <c r="AD5384" s="44">
        <v>6411.0350470000003</v>
      </c>
    </row>
    <row r="5385" spans="1:30" x14ac:dyDescent="0.25">
      <c r="A5385">
        <v>208396</v>
      </c>
      <c r="B5385" t="s">
        <v>515</v>
      </c>
      <c r="C5385" t="s">
        <v>521</v>
      </c>
      <c r="D5385" t="s">
        <v>521</v>
      </c>
      <c r="F5385" s="48" t="e">
        <f>VLOOKUP(A5385,'TAZ definitions'!$A$1:$E$1902,2,FALSE)</f>
        <v>#N/A</v>
      </c>
      <c r="G5385" s="48" t="e">
        <f>VLOOKUP(A5385,'TAZ definitions'!$A$1:$E$1902,4,FALSE)</f>
        <v>#N/A</v>
      </c>
      <c r="H5385" s="44">
        <v>257998</v>
      </c>
      <c r="I5385" s="44">
        <v>0</v>
      </c>
      <c r="J5385" s="44">
        <v>24667</v>
      </c>
      <c r="K5385" s="44">
        <v>0</v>
      </c>
      <c r="L5385" s="44">
        <v>0</v>
      </c>
      <c r="M5385" s="44">
        <v>0</v>
      </c>
      <c r="N5385" s="44">
        <v>0</v>
      </c>
      <c r="O5385" s="44">
        <v>0</v>
      </c>
      <c r="P5385" s="44">
        <v>111.896049</v>
      </c>
      <c r="Q5385" s="44">
        <v>117.846481</v>
      </c>
      <c r="R5385" s="44">
        <v>16.634689000000002</v>
      </c>
      <c r="S5385" s="44">
        <v>15.961224</v>
      </c>
      <c r="T5385" s="44">
        <v>257997.765625</v>
      </c>
      <c r="U5385" s="44">
        <v>24666.976563</v>
      </c>
      <c r="V5385" s="44">
        <v>0</v>
      </c>
      <c r="W5385" s="44">
        <v>0</v>
      </c>
      <c r="X5385" s="44">
        <v>3391.930762</v>
      </c>
      <c r="Y5385" s="44">
        <v>66221.532210999998</v>
      </c>
      <c r="Z5385" s="44">
        <v>3703.285183</v>
      </c>
      <c r="AA5385" s="44">
        <v>73.870821000000007</v>
      </c>
      <c r="AB5385" s="44">
        <v>2.464013</v>
      </c>
      <c r="AC5385" s="44">
        <v>1.8002419999999999</v>
      </c>
      <c r="AD5385" s="44">
        <v>20036.844063</v>
      </c>
    </row>
    <row r="5386" spans="1:30" x14ac:dyDescent="0.25">
      <c r="A5386">
        <v>208397</v>
      </c>
      <c r="B5386" t="s">
        <v>515</v>
      </c>
      <c r="C5386" t="s">
        <v>521</v>
      </c>
      <c r="D5386" t="s">
        <v>521</v>
      </c>
      <c r="F5386" s="48" t="e">
        <f>VLOOKUP(A5386,'TAZ definitions'!$A$1:$E$1902,2,FALSE)</f>
        <v>#N/A</v>
      </c>
      <c r="G5386" s="48" t="e">
        <f>VLOOKUP(A5386,'TAZ definitions'!$A$1:$E$1902,4,FALSE)</f>
        <v>#N/A</v>
      </c>
      <c r="H5386" s="44">
        <v>257087</v>
      </c>
      <c r="I5386" s="44">
        <v>3584</v>
      </c>
      <c r="J5386" s="44">
        <v>24178</v>
      </c>
      <c r="K5386" s="44">
        <v>340</v>
      </c>
      <c r="L5386" s="44">
        <v>0</v>
      </c>
      <c r="M5386" s="44">
        <v>0</v>
      </c>
      <c r="N5386" s="44">
        <v>0</v>
      </c>
      <c r="O5386" s="44">
        <v>0</v>
      </c>
      <c r="P5386" s="44">
        <v>102.82910200000001</v>
      </c>
      <c r="Q5386" s="44">
        <v>107.611801</v>
      </c>
      <c r="R5386" s="44">
        <v>18.063798999999999</v>
      </c>
      <c r="S5386" s="44">
        <v>15.939933999999999</v>
      </c>
      <c r="T5386" s="44">
        <v>256572.796875</v>
      </c>
      <c r="U5386" s="44">
        <v>24129.646484000001</v>
      </c>
      <c r="V5386" s="44">
        <v>0</v>
      </c>
      <c r="W5386" s="44">
        <v>0</v>
      </c>
      <c r="X5386" s="44">
        <v>144177.83132100001</v>
      </c>
      <c r="Y5386" s="44">
        <v>247537.218199</v>
      </c>
      <c r="Z5386" s="44">
        <v>13789.184732</v>
      </c>
      <c r="AA5386" s="44">
        <v>267.37320699999998</v>
      </c>
      <c r="AB5386" s="44">
        <v>10.093083999999999</v>
      </c>
      <c r="AC5386" s="44">
        <v>6.7591950000000001</v>
      </c>
      <c r="AD5386" s="44">
        <v>75999.206246999995</v>
      </c>
    </row>
    <row r="5387" spans="1:30" x14ac:dyDescent="0.25">
      <c r="A5387">
        <v>208398</v>
      </c>
      <c r="B5387" t="s">
        <v>515</v>
      </c>
      <c r="C5387" t="s">
        <v>521</v>
      </c>
      <c r="D5387" t="s">
        <v>521</v>
      </c>
      <c r="F5387" s="48" t="e">
        <f>VLOOKUP(A5387,'TAZ definitions'!$A$1:$E$1902,2,FALSE)</f>
        <v>#N/A</v>
      </c>
      <c r="G5387" s="48" t="e">
        <f>VLOOKUP(A5387,'TAZ definitions'!$A$1:$E$1902,4,FALSE)</f>
        <v>#N/A</v>
      </c>
      <c r="H5387" s="44">
        <v>254490</v>
      </c>
      <c r="I5387" s="44">
        <v>2161</v>
      </c>
      <c r="J5387" s="44">
        <v>24258</v>
      </c>
      <c r="K5387" s="44">
        <v>278</v>
      </c>
      <c r="L5387" s="44">
        <v>0</v>
      </c>
      <c r="M5387" s="44">
        <v>0</v>
      </c>
      <c r="N5387" s="44">
        <v>0</v>
      </c>
      <c r="O5387" s="44">
        <v>0</v>
      </c>
      <c r="P5387" s="44">
        <v>102.168587</v>
      </c>
      <c r="Q5387" s="44">
        <v>104.12702899999999</v>
      </c>
      <c r="R5387" s="44">
        <v>18.893384999999999</v>
      </c>
      <c r="S5387" s="44">
        <v>17.20384</v>
      </c>
      <c r="T5387" s="44">
        <v>254489.546875</v>
      </c>
      <c r="U5387" s="44">
        <v>24257.957031000002</v>
      </c>
      <c r="V5387" s="44">
        <v>0</v>
      </c>
      <c r="W5387" s="44">
        <v>0</v>
      </c>
      <c r="X5387" s="44">
        <v>0</v>
      </c>
      <c r="Y5387" s="44">
        <v>31945.425531000001</v>
      </c>
      <c r="Z5387" s="44">
        <v>1682.240074</v>
      </c>
      <c r="AA5387" s="44">
        <v>32.147415000000002</v>
      </c>
      <c r="AB5387" s="44">
        <v>1.2394430000000001</v>
      </c>
      <c r="AC5387" s="44">
        <v>0.81244899999999998</v>
      </c>
      <c r="AD5387" s="44">
        <v>9209.3911740000003</v>
      </c>
    </row>
    <row r="5388" spans="1:30" x14ac:dyDescent="0.25">
      <c r="A5388">
        <v>208399</v>
      </c>
      <c r="B5388" t="s">
        <v>515</v>
      </c>
      <c r="C5388" t="s">
        <v>521</v>
      </c>
      <c r="D5388" t="s">
        <v>532</v>
      </c>
      <c r="F5388" s="48" t="e">
        <f>VLOOKUP(A5388,'TAZ definitions'!$A$1:$E$1902,2,FALSE)</f>
        <v>#N/A</v>
      </c>
      <c r="G5388" s="48" t="e">
        <f>VLOOKUP(A5388,'TAZ definitions'!$A$1:$E$1902,4,FALSE)</f>
        <v>#N/A</v>
      </c>
      <c r="H5388" s="44">
        <v>311611</v>
      </c>
      <c r="I5388" s="44">
        <v>0</v>
      </c>
      <c r="J5388" s="44">
        <v>27487</v>
      </c>
      <c r="K5388" s="44">
        <v>0</v>
      </c>
      <c r="L5388" s="44">
        <v>0</v>
      </c>
      <c r="M5388" s="44">
        <v>0</v>
      </c>
      <c r="N5388" s="44">
        <v>0</v>
      </c>
      <c r="O5388" s="44">
        <v>0</v>
      </c>
      <c r="P5388" s="44">
        <v>0</v>
      </c>
      <c r="Q5388" s="44">
        <v>0</v>
      </c>
      <c r="R5388" s="44">
        <v>15.151009999999999</v>
      </c>
      <c r="S5388" s="44">
        <v>15.209868</v>
      </c>
      <c r="T5388" s="44">
        <v>311611</v>
      </c>
      <c r="U5388" s="44">
        <v>27487</v>
      </c>
      <c r="V5388" s="44">
        <v>0</v>
      </c>
      <c r="W5388" s="44">
        <v>0</v>
      </c>
      <c r="X5388" s="44">
        <v>4268.3728300000002</v>
      </c>
      <c r="Y5388" s="44">
        <v>45208.101991000003</v>
      </c>
      <c r="Z5388" s="44">
        <v>1949.760675</v>
      </c>
      <c r="AA5388" s="44">
        <v>43.657690000000002</v>
      </c>
      <c r="AB5388" s="44">
        <v>1.6996329999999999</v>
      </c>
      <c r="AC5388" s="44">
        <v>1.0527329999999999</v>
      </c>
      <c r="AD5388" s="44">
        <v>11975.442174</v>
      </c>
    </row>
    <row r="5389" spans="1:30" x14ac:dyDescent="0.25">
      <c r="A5389">
        <v>208400</v>
      </c>
      <c r="B5389" t="s">
        <v>515</v>
      </c>
      <c r="C5389" t="s">
        <v>521</v>
      </c>
      <c r="D5389" t="s">
        <v>532</v>
      </c>
      <c r="F5389" s="48" t="e">
        <f>VLOOKUP(A5389,'TAZ definitions'!$A$1:$E$1902,2,FALSE)</f>
        <v>#N/A</v>
      </c>
      <c r="G5389" s="48" t="e">
        <f>VLOOKUP(A5389,'TAZ definitions'!$A$1:$E$1902,4,FALSE)</f>
        <v>#N/A</v>
      </c>
      <c r="H5389" s="44">
        <v>291146</v>
      </c>
      <c r="I5389" s="44">
        <v>0</v>
      </c>
      <c r="J5389" s="44">
        <v>25087</v>
      </c>
      <c r="K5389" s="44">
        <v>0</v>
      </c>
      <c r="L5389" s="44">
        <v>0</v>
      </c>
      <c r="M5389" s="44">
        <v>0</v>
      </c>
      <c r="N5389" s="44">
        <v>0</v>
      </c>
      <c r="O5389" s="44">
        <v>0</v>
      </c>
      <c r="P5389" s="44">
        <v>0</v>
      </c>
      <c r="Q5389" s="44">
        <v>0</v>
      </c>
      <c r="R5389" s="44">
        <v>15.955309</v>
      </c>
      <c r="S5389" s="44">
        <v>15.770965</v>
      </c>
      <c r="T5389" s="44">
        <v>291146</v>
      </c>
      <c r="U5389" s="44">
        <v>25087</v>
      </c>
      <c r="V5389" s="44">
        <v>0</v>
      </c>
      <c r="W5389" s="44">
        <v>0</v>
      </c>
      <c r="X5389" s="44">
        <v>129.53728799999999</v>
      </c>
      <c r="Y5389" s="44">
        <v>2074.1012529999998</v>
      </c>
      <c r="Z5389" s="44">
        <v>101.746713</v>
      </c>
      <c r="AA5389" s="44">
        <v>2.1719970000000002</v>
      </c>
      <c r="AB5389" s="44">
        <v>8.0413999999999999E-2</v>
      </c>
      <c r="AC5389" s="44">
        <v>5.1749999999999997E-2</v>
      </c>
      <c r="AD5389" s="44">
        <v>589.78506900000002</v>
      </c>
    </row>
    <row r="5390" spans="1:30" x14ac:dyDescent="0.25">
      <c r="A5390">
        <v>208401</v>
      </c>
      <c r="B5390" t="s">
        <v>515</v>
      </c>
      <c r="C5390" t="s">
        <v>521</v>
      </c>
      <c r="D5390" t="s">
        <v>532</v>
      </c>
      <c r="F5390" s="48" t="e">
        <f>VLOOKUP(A5390,'TAZ definitions'!$A$1:$E$1902,2,FALSE)</f>
        <v>#N/A</v>
      </c>
      <c r="G5390" s="48" t="e">
        <f>VLOOKUP(A5390,'TAZ definitions'!$A$1:$E$1902,4,FALSE)</f>
        <v>#N/A</v>
      </c>
      <c r="H5390" s="44">
        <v>310517</v>
      </c>
      <c r="I5390" s="44">
        <v>0</v>
      </c>
      <c r="J5390" s="44">
        <v>28579</v>
      </c>
      <c r="K5390" s="44">
        <v>0</v>
      </c>
      <c r="L5390" s="44">
        <v>0</v>
      </c>
      <c r="M5390" s="44">
        <v>0</v>
      </c>
      <c r="N5390" s="44">
        <v>0</v>
      </c>
      <c r="O5390" s="44">
        <v>0</v>
      </c>
      <c r="P5390" s="44">
        <v>109.243134</v>
      </c>
      <c r="Q5390" s="44">
        <v>118.14793400000001</v>
      </c>
      <c r="R5390" s="44">
        <v>15.354214000000001</v>
      </c>
      <c r="S5390" s="44">
        <v>15.628485</v>
      </c>
      <c r="T5390" s="44">
        <v>310330.1875</v>
      </c>
      <c r="U5390" s="44">
        <v>28561.804688</v>
      </c>
      <c r="V5390" s="44">
        <v>0</v>
      </c>
      <c r="W5390" s="44">
        <v>0</v>
      </c>
      <c r="X5390" s="44">
        <v>0</v>
      </c>
      <c r="Y5390" s="44">
        <v>32906.939769999997</v>
      </c>
      <c r="Z5390" s="44">
        <v>1767.179079</v>
      </c>
      <c r="AA5390" s="44">
        <v>35.631850999999997</v>
      </c>
      <c r="AB5390" s="44">
        <v>1.2036020000000001</v>
      </c>
      <c r="AC5390" s="44">
        <v>0.84577500000000005</v>
      </c>
      <c r="AD5390" s="44">
        <v>9512.5325470000007</v>
      </c>
    </row>
    <row r="5391" spans="1:30" x14ac:dyDescent="0.25">
      <c r="A5391">
        <v>208402</v>
      </c>
      <c r="B5391" t="s">
        <v>515</v>
      </c>
      <c r="C5391" t="s">
        <v>521</v>
      </c>
      <c r="D5391" t="s">
        <v>522</v>
      </c>
      <c r="F5391" s="48" t="e">
        <f>VLOOKUP(A5391,'TAZ definitions'!$A$1:$E$1902,2,FALSE)</f>
        <v>#N/A</v>
      </c>
      <c r="G5391" s="48" t="e">
        <f>VLOOKUP(A5391,'TAZ definitions'!$A$1:$E$1902,4,FALSE)</f>
        <v>#N/A</v>
      </c>
      <c r="H5391" s="44">
        <v>278735</v>
      </c>
      <c r="I5391" s="44">
        <v>0</v>
      </c>
      <c r="J5391" s="44">
        <v>27644</v>
      </c>
      <c r="K5391" s="44">
        <v>0</v>
      </c>
      <c r="L5391" s="44">
        <v>0</v>
      </c>
      <c r="M5391" s="44">
        <v>0</v>
      </c>
      <c r="N5391" s="44">
        <v>0</v>
      </c>
      <c r="O5391" s="44">
        <v>0</v>
      </c>
      <c r="P5391" s="44">
        <v>0</v>
      </c>
      <c r="Q5391" s="44">
        <v>0</v>
      </c>
      <c r="R5391" s="44">
        <v>17.265025999999999</v>
      </c>
      <c r="S5391" s="44">
        <v>17.289946</v>
      </c>
      <c r="T5391" s="44">
        <v>278735</v>
      </c>
      <c r="U5391" s="44">
        <v>27644</v>
      </c>
      <c r="V5391" s="44">
        <v>0</v>
      </c>
      <c r="W5391" s="44">
        <v>0</v>
      </c>
      <c r="X5391" s="44">
        <v>0</v>
      </c>
      <c r="Y5391" s="44">
        <v>4697.3442169999998</v>
      </c>
      <c r="Z5391" s="44">
        <v>235.01640399999999</v>
      </c>
      <c r="AA5391" s="44">
        <v>4.8741709999999996</v>
      </c>
      <c r="AB5391" s="44">
        <v>0.18242</v>
      </c>
      <c r="AC5391" s="44">
        <v>0.118302</v>
      </c>
      <c r="AD5391" s="44">
        <v>1338.9576079999999</v>
      </c>
    </row>
    <row r="5392" spans="1:30" x14ac:dyDescent="0.25">
      <c r="A5392">
        <v>208403</v>
      </c>
      <c r="B5392" t="s">
        <v>515</v>
      </c>
      <c r="C5392" t="s">
        <v>521</v>
      </c>
      <c r="D5392" t="s">
        <v>522</v>
      </c>
      <c r="F5392" s="48" t="e">
        <f>VLOOKUP(A5392,'TAZ definitions'!$A$1:$E$1902,2,FALSE)</f>
        <v>#N/A</v>
      </c>
      <c r="G5392" s="48" t="e">
        <f>VLOOKUP(A5392,'TAZ definitions'!$A$1:$E$1902,4,FALSE)</f>
        <v>#N/A</v>
      </c>
      <c r="H5392" s="44">
        <v>298251</v>
      </c>
      <c r="I5392" s="44">
        <v>0</v>
      </c>
      <c r="J5392" s="44">
        <v>29159</v>
      </c>
      <c r="K5392" s="44">
        <v>0</v>
      </c>
      <c r="L5392" s="44">
        <v>0</v>
      </c>
      <c r="M5392" s="44">
        <v>0</v>
      </c>
      <c r="N5392" s="44">
        <v>0</v>
      </c>
      <c r="O5392" s="44">
        <v>0</v>
      </c>
      <c r="P5392" s="44">
        <v>0</v>
      </c>
      <c r="Q5392" s="44">
        <v>0</v>
      </c>
      <c r="R5392" s="44">
        <v>15.173083</v>
      </c>
      <c r="S5392" s="44">
        <v>15.284511</v>
      </c>
      <c r="T5392" s="44">
        <v>298251</v>
      </c>
      <c r="U5392" s="44">
        <v>29159</v>
      </c>
      <c r="V5392" s="44">
        <v>0</v>
      </c>
      <c r="W5392" s="44">
        <v>0</v>
      </c>
      <c r="X5392" s="44">
        <v>0</v>
      </c>
      <c r="Y5392" s="44">
        <v>22285.565366999999</v>
      </c>
      <c r="Z5392" s="44">
        <v>955.60475299999996</v>
      </c>
      <c r="AA5392" s="44">
        <v>21.590513000000001</v>
      </c>
      <c r="AB5392" s="44">
        <v>0.91742800000000002</v>
      </c>
      <c r="AC5392" s="44">
        <v>0.51530699999999996</v>
      </c>
      <c r="AD5392" s="44">
        <v>5906.7990689999997</v>
      </c>
    </row>
    <row r="5393" spans="1:30" x14ac:dyDescent="0.25">
      <c r="A5393">
        <v>208404</v>
      </c>
      <c r="B5393" t="s">
        <v>515</v>
      </c>
      <c r="C5393" t="s">
        <v>521</v>
      </c>
      <c r="D5393" t="s">
        <v>522</v>
      </c>
      <c r="F5393" s="48" t="e">
        <f>VLOOKUP(A5393,'TAZ definitions'!$A$1:$E$1902,2,FALSE)</f>
        <v>#N/A</v>
      </c>
      <c r="G5393" s="48" t="e">
        <f>VLOOKUP(A5393,'TAZ definitions'!$A$1:$E$1902,4,FALSE)</f>
        <v>#N/A</v>
      </c>
      <c r="H5393" s="44">
        <v>293869</v>
      </c>
      <c r="I5393" s="44">
        <v>1906</v>
      </c>
      <c r="J5393" s="44">
        <v>27766</v>
      </c>
      <c r="K5393" s="44">
        <v>495</v>
      </c>
      <c r="L5393" s="44">
        <v>0</v>
      </c>
      <c r="M5393" s="44">
        <v>0</v>
      </c>
      <c r="N5393" s="44">
        <v>0</v>
      </c>
      <c r="O5393" s="44">
        <v>0</v>
      </c>
      <c r="P5393" s="44">
        <v>82.223724000000004</v>
      </c>
      <c r="Q5393" s="44">
        <v>90.933745999999999</v>
      </c>
      <c r="R5393" s="44">
        <v>15.208161</v>
      </c>
      <c r="S5393" s="44">
        <v>15.395325</v>
      </c>
      <c r="T5393" s="44">
        <v>293672.21875</v>
      </c>
      <c r="U5393" s="44">
        <v>27747.619140999999</v>
      </c>
      <c r="V5393" s="44">
        <v>0</v>
      </c>
      <c r="W5393" s="44">
        <v>0</v>
      </c>
      <c r="X5393" s="44">
        <v>12477.037559</v>
      </c>
      <c r="Y5393" s="44">
        <v>83409.081091999993</v>
      </c>
      <c r="Z5393" s="44">
        <v>2344.5822819999999</v>
      </c>
      <c r="AA5393" s="44">
        <v>68.577826000000002</v>
      </c>
      <c r="AB5393" s="44">
        <v>3.4856470000000002</v>
      </c>
      <c r="AC5393" s="44">
        <v>1.5758989999999999</v>
      </c>
      <c r="AD5393" s="44">
        <v>18222.729740999999</v>
      </c>
    </row>
    <row r="5394" spans="1:30" x14ac:dyDescent="0.25">
      <c r="A5394">
        <v>208405</v>
      </c>
      <c r="B5394" t="s">
        <v>515</v>
      </c>
      <c r="C5394" t="s">
        <v>521</v>
      </c>
      <c r="D5394" t="s">
        <v>533</v>
      </c>
      <c r="F5394" s="48" t="e">
        <f>VLOOKUP(A5394,'TAZ definitions'!$A$1:$E$1902,2,FALSE)</f>
        <v>#N/A</v>
      </c>
      <c r="G5394" s="48" t="e">
        <f>VLOOKUP(A5394,'TAZ definitions'!$A$1:$E$1902,4,FALSE)</f>
        <v>#N/A</v>
      </c>
      <c r="H5394" s="44">
        <v>309422</v>
      </c>
      <c r="I5394" s="44">
        <v>712</v>
      </c>
      <c r="J5394" s="44">
        <v>27532</v>
      </c>
      <c r="K5394" s="44">
        <v>186</v>
      </c>
      <c r="L5394" s="44">
        <v>0</v>
      </c>
      <c r="M5394" s="44">
        <v>0</v>
      </c>
      <c r="N5394" s="44">
        <v>0</v>
      </c>
      <c r="O5394" s="44">
        <v>0</v>
      </c>
      <c r="P5394" s="44">
        <v>85.689125000000004</v>
      </c>
      <c r="Q5394" s="44">
        <v>92.167686000000003</v>
      </c>
      <c r="R5394" s="44">
        <v>14.68727</v>
      </c>
      <c r="S5394" s="44">
        <v>14.991726999999999</v>
      </c>
      <c r="T5394" s="44">
        <v>309204.90625</v>
      </c>
      <c r="U5394" s="44">
        <v>27512.769531000002</v>
      </c>
      <c r="V5394" s="44">
        <v>0</v>
      </c>
      <c r="W5394" s="44">
        <v>0</v>
      </c>
      <c r="X5394" s="44">
        <v>0</v>
      </c>
      <c r="Y5394" s="44">
        <v>16410.516711</v>
      </c>
      <c r="Z5394" s="44">
        <v>668.27264500000001</v>
      </c>
      <c r="AA5394" s="44">
        <v>14.388821</v>
      </c>
      <c r="AB5394" s="44">
        <v>0.59952399999999995</v>
      </c>
      <c r="AC5394" s="44">
        <v>0.36366100000000001</v>
      </c>
      <c r="AD5394" s="44">
        <v>4214.0556800000004</v>
      </c>
    </row>
    <row r="5395" spans="1:30" x14ac:dyDescent="0.25">
      <c r="A5395">
        <v>208406</v>
      </c>
      <c r="B5395" t="s">
        <v>515</v>
      </c>
      <c r="C5395" t="s">
        <v>521</v>
      </c>
      <c r="D5395" t="s">
        <v>533</v>
      </c>
      <c r="F5395" s="48" t="e">
        <f>VLOOKUP(A5395,'TAZ definitions'!$A$1:$E$1902,2,FALSE)</f>
        <v>#N/A</v>
      </c>
      <c r="G5395" s="48" t="e">
        <f>VLOOKUP(A5395,'TAZ definitions'!$A$1:$E$1902,4,FALSE)</f>
        <v>#N/A</v>
      </c>
      <c r="H5395" s="44">
        <v>315807</v>
      </c>
      <c r="I5395" s="44">
        <v>0</v>
      </c>
      <c r="J5395" s="44">
        <v>28411</v>
      </c>
      <c r="K5395" s="44">
        <v>0</v>
      </c>
      <c r="L5395" s="44">
        <v>0</v>
      </c>
      <c r="M5395" s="44">
        <v>0</v>
      </c>
      <c r="N5395" s="44">
        <v>0</v>
      </c>
      <c r="O5395" s="44">
        <v>0</v>
      </c>
      <c r="P5395" s="44">
        <v>0</v>
      </c>
      <c r="Q5395" s="44">
        <v>0</v>
      </c>
      <c r="R5395" s="44">
        <v>14.372403</v>
      </c>
      <c r="S5395" s="44">
        <v>14.726647</v>
      </c>
      <c r="T5395" s="44">
        <v>315807</v>
      </c>
      <c r="U5395" s="44">
        <v>28411</v>
      </c>
      <c r="V5395" s="44">
        <v>0</v>
      </c>
      <c r="W5395" s="44">
        <v>0</v>
      </c>
      <c r="X5395" s="44">
        <v>25742.936548000001</v>
      </c>
      <c r="Y5395" s="44">
        <v>173380.58167700001</v>
      </c>
      <c r="Z5395" s="44">
        <v>5007.0603119999996</v>
      </c>
      <c r="AA5395" s="44">
        <v>142.47699</v>
      </c>
      <c r="AB5395" s="44">
        <v>7.1382450000000004</v>
      </c>
      <c r="AC5395" s="44">
        <v>3.2855799999999999</v>
      </c>
      <c r="AD5395" s="44">
        <v>38030.405309000002</v>
      </c>
    </row>
    <row r="5396" spans="1:30" x14ac:dyDescent="0.25">
      <c r="A5396">
        <v>208407</v>
      </c>
      <c r="B5396" t="s">
        <v>515</v>
      </c>
      <c r="C5396" t="s">
        <v>521</v>
      </c>
      <c r="D5396" t="s">
        <v>533</v>
      </c>
      <c r="F5396" s="48" t="e">
        <f>VLOOKUP(A5396,'TAZ definitions'!$A$1:$E$1902,2,FALSE)</f>
        <v>#N/A</v>
      </c>
      <c r="G5396" s="48" t="e">
        <f>VLOOKUP(A5396,'TAZ definitions'!$A$1:$E$1902,4,FALSE)</f>
        <v>#N/A</v>
      </c>
      <c r="H5396" s="44">
        <v>311463</v>
      </c>
      <c r="I5396" s="44">
        <v>0</v>
      </c>
      <c r="J5396" s="44">
        <v>27858</v>
      </c>
      <c r="K5396" s="44">
        <v>0</v>
      </c>
      <c r="L5396" s="44">
        <v>0</v>
      </c>
      <c r="M5396" s="44">
        <v>0</v>
      </c>
      <c r="N5396" s="44">
        <v>0</v>
      </c>
      <c r="O5396" s="44">
        <v>0</v>
      </c>
      <c r="P5396" s="44">
        <v>0</v>
      </c>
      <c r="Q5396" s="44">
        <v>0</v>
      </c>
      <c r="R5396" s="44">
        <v>14.579895</v>
      </c>
      <c r="S5396" s="44">
        <v>14.852577999999999</v>
      </c>
      <c r="T5396" s="44">
        <v>311463</v>
      </c>
      <c r="U5396" s="44">
        <v>27858</v>
      </c>
      <c r="V5396" s="44">
        <v>0</v>
      </c>
      <c r="W5396" s="44">
        <v>0</v>
      </c>
      <c r="X5396" s="44">
        <v>0</v>
      </c>
      <c r="Y5396" s="44">
        <v>10256.348673</v>
      </c>
      <c r="Z5396" s="44">
        <v>414.08556099999998</v>
      </c>
      <c r="AA5396" s="44">
        <v>8.9348399999999994</v>
      </c>
      <c r="AB5396" s="44">
        <v>0.369952</v>
      </c>
      <c r="AC5396" s="44">
        <v>0.22609000000000001</v>
      </c>
      <c r="AD5396" s="44">
        <v>2617.3517000000002</v>
      </c>
    </row>
    <row r="5397" spans="1:30" x14ac:dyDescent="0.25">
      <c r="A5397">
        <v>208408</v>
      </c>
      <c r="B5397" t="s">
        <v>515</v>
      </c>
      <c r="C5397" t="s">
        <v>521</v>
      </c>
      <c r="D5397" t="s">
        <v>533</v>
      </c>
      <c r="F5397" s="48" t="e">
        <f>VLOOKUP(A5397,'TAZ definitions'!$A$1:$E$1902,2,FALSE)</f>
        <v>#N/A</v>
      </c>
      <c r="G5397" s="48" t="e">
        <f>VLOOKUP(A5397,'TAZ definitions'!$A$1:$E$1902,4,FALSE)</f>
        <v>#N/A</v>
      </c>
      <c r="H5397" s="44">
        <v>321540</v>
      </c>
      <c r="I5397" s="44">
        <v>0</v>
      </c>
      <c r="J5397" s="44">
        <v>28946</v>
      </c>
      <c r="K5397" s="44">
        <v>0</v>
      </c>
      <c r="L5397" s="44">
        <v>0</v>
      </c>
      <c r="M5397" s="44">
        <v>0</v>
      </c>
      <c r="N5397" s="44">
        <v>0</v>
      </c>
      <c r="O5397" s="44">
        <v>0</v>
      </c>
      <c r="P5397" s="44">
        <v>0</v>
      </c>
      <c r="Q5397" s="44">
        <v>0</v>
      </c>
      <c r="R5397" s="44">
        <v>14.340833999999999</v>
      </c>
      <c r="S5397" s="44">
        <v>14.595344000000001</v>
      </c>
      <c r="T5397" s="44">
        <v>321540</v>
      </c>
      <c r="U5397" s="44">
        <v>28946</v>
      </c>
      <c r="V5397" s="44">
        <v>0</v>
      </c>
      <c r="W5397" s="44">
        <v>0</v>
      </c>
      <c r="X5397" s="44">
        <v>0</v>
      </c>
      <c r="Y5397" s="44">
        <v>96958.508306000003</v>
      </c>
      <c r="Z5397" s="44">
        <v>3444.200828</v>
      </c>
      <c r="AA5397" s="44">
        <v>87.296920999999998</v>
      </c>
      <c r="AB5397" s="44">
        <v>3.9960879999999999</v>
      </c>
      <c r="AC5397" s="44">
        <v>2.032867</v>
      </c>
      <c r="AD5397" s="44">
        <v>23330.182186999999</v>
      </c>
    </row>
    <row r="5398" spans="1:30" x14ac:dyDescent="0.25">
      <c r="A5398">
        <v>208409</v>
      </c>
      <c r="B5398" t="s">
        <v>515</v>
      </c>
      <c r="C5398" t="s">
        <v>521</v>
      </c>
      <c r="D5398" t="s">
        <v>533</v>
      </c>
      <c r="F5398" s="48" t="e">
        <f>VLOOKUP(A5398,'TAZ definitions'!$A$1:$E$1902,2,FALSE)</f>
        <v>#N/A</v>
      </c>
      <c r="G5398" s="48" t="e">
        <f>VLOOKUP(A5398,'TAZ definitions'!$A$1:$E$1902,4,FALSE)</f>
        <v>#N/A</v>
      </c>
      <c r="H5398" s="44">
        <v>321240</v>
      </c>
      <c r="I5398" s="44">
        <v>0</v>
      </c>
      <c r="J5398" s="44">
        <v>29880</v>
      </c>
      <c r="K5398" s="44">
        <v>0</v>
      </c>
      <c r="L5398" s="44">
        <v>0</v>
      </c>
      <c r="M5398" s="44">
        <v>0</v>
      </c>
      <c r="N5398" s="44">
        <v>0</v>
      </c>
      <c r="O5398" s="44">
        <v>0</v>
      </c>
      <c r="P5398" s="44">
        <v>0</v>
      </c>
      <c r="Q5398" s="44">
        <v>0</v>
      </c>
      <c r="R5398" s="44">
        <v>14.425025</v>
      </c>
      <c r="S5398" s="44">
        <v>14.730786</v>
      </c>
      <c r="T5398" s="44">
        <v>321240</v>
      </c>
      <c r="U5398" s="44">
        <v>29880</v>
      </c>
      <c r="V5398" s="44">
        <v>0</v>
      </c>
      <c r="W5398" s="44">
        <v>0</v>
      </c>
      <c r="X5398" s="44">
        <v>10172.920227000001</v>
      </c>
      <c r="Y5398" s="44">
        <v>117990.42566399999</v>
      </c>
      <c r="Z5398" s="44">
        <v>3755.4451730000001</v>
      </c>
      <c r="AA5398" s="44">
        <v>101.259916</v>
      </c>
      <c r="AB5398" s="44">
        <v>4.8977139999999997</v>
      </c>
      <c r="AC5398" s="44">
        <v>2.344598</v>
      </c>
      <c r="AD5398" s="44">
        <v>27041.298974000001</v>
      </c>
    </row>
    <row r="5399" spans="1:30" x14ac:dyDescent="0.25">
      <c r="A5399">
        <v>208410</v>
      </c>
      <c r="B5399" t="s">
        <v>515</v>
      </c>
      <c r="C5399" t="s">
        <v>521</v>
      </c>
      <c r="D5399" t="s">
        <v>533</v>
      </c>
      <c r="F5399" s="48" t="e">
        <f>VLOOKUP(A5399,'TAZ definitions'!$A$1:$E$1902,2,FALSE)</f>
        <v>#N/A</v>
      </c>
      <c r="G5399" s="48" t="e">
        <f>VLOOKUP(A5399,'TAZ definitions'!$A$1:$E$1902,4,FALSE)</f>
        <v>#N/A</v>
      </c>
      <c r="H5399" s="44">
        <v>320340</v>
      </c>
      <c r="I5399" s="44">
        <v>0</v>
      </c>
      <c r="J5399" s="44">
        <v>28235</v>
      </c>
      <c r="K5399" s="44">
        <v>0</v>
      </c>
      <c r="L5399" s="44">
        <v>0</v>
      </c>
      <c r="M5399" s="44">
        <v>0</v>
      </c>
      <c r="N5399" s="44">
        <v>0</v>
      </c>
      <c r="O5399" s="44">
        <v>0</v>
      </c>
      <c r="P5399" s="44">
        <v>0</v>
      </c>
      <c r="Q5399" s="44">
        <v>0</v>
      </c>
      <c r="R5399" s="44">
        <v>14.711879</v>
      </c>
      <c r="S5399" s="44">
        <v>14.946960000000001</v>
      </c>
      <c r="T5399" s="44">
        <v>320340</v>
      </c>
      <c r="U5399" s="44">
        <v>28235.001952999999</v>
      </c>
      <c r="V5399" s="44">
        <v>0</v>
      </c>
      <c r="W5399" s="44">
        <v>0</v>
      </c>
      <c r="X5399" s="44">
        <v>0</v>
      </c>
      <c r="Y5399" s="44">
        <v>41136.565214000002</v>
      </c>
      <c r="Z5399" s="44">
        <v>1685.6140310000001</v>
      </c>
      <c r="AA5399" s="44">
        <v>38.326009999999997</v>
      </c>
      <c r="AB5399" s="44">
        <v>1.699918</v>
      </c>
      <c r="AC5399" s="44">
        <v>0.92742100000000005</v>
      </c>
      <c r="AD5399" s="44">
        <v>10725.135392</v>
      </c>
    </row>
    <row r="5400" spans="1:30" x14ac:dyDescent="0.25">
      <c r="A5400">
        <v>208411</v>
      </c>
      <c r="B5400" t="s">
        <v>515</v>
      </c>
      <c r="C5400" t="s">
        <v>521</v>
      </c>
      <c r="D5400" t="s">
        <v>533</v>
      </c>
      <c r="F5400" s="48" t="e">
        <f>VLOOKUP(A5400,'TAZ definitions'!$A$1:$E$1902,2,FALSE)</f>
        <v>#N/A</v>
      </c>
      <c r="G5400" s="48" t="e">
        <f>VLOOKUP(A5400,'TAZ definitions'!$A$1:$E$1902,4,FALSE)</f>
        <v>#N/A</v>
      </c>
      <c r="H5400" s="44">
        <v>326879</v>
      </c>
      <c r="I5400" s="44">
        <v>0</v>
      </c>
      <c r="J5400" s="44">
        <v>29582</v>
      </c>
      <c r="K5400" s="44">
        <v>0</v>
      </c>
      <c r="L5400" s="44">
        <v>0</v>
      </c>
      <c r="M5400" s="44">
        <v>0</v>
      </c>
      <c r="N5400" s="44">
        <v>0</v>
      </c>
      <c r="O5400" s="44">
        <v>0</v>
      </c>
      <c r="P5400" s="44">
        <v>0</v>
      </c>
      <c r="Q5400" s="44">
        <v>0</v>
      </c>
      <c r="R5400" s="44">
        <v>14.067712</v>
      </c>
      <c r="S5400" s="44">
        <v>14.374166000000001</v>
      </c>
      <c r="T5400" s="44">
        <v>326879</v>
      </c>
      <c r="U5400" s="44">
        <v>29582</v>
      </c>
      <c r="V5400" s="44">
        <v>0</v>
      </c>
      <c r="W5400" s="44">
        <v>0</v>
      </c>
      <c r="X5400" s="44">
        <v>0</v>
      </c>
      <c r="Y5400" s="44">
        <v>35005.115373000001</v>
      </c>
      <c r="Z5400" s="44">
        <v>1423.445909</v>
      </c>
      <c r="AA5400" s="44">
        <v>29.983229000000001</v>
      </c>
      <c r="AB5400" s="44">
        <v>1.3153840000000001</v>
      </c>
      <c r="AC5400" s="44">
        <v>0.76768899999999995</v>
      </c>
      <c r="AD5400" s="44">
        <v>8956.8262670000004</v>
      </c>
    </row>
    <row r="5401" spans="1:30" x14ac:dyDescent="0.25">
      <c r="A5401">
        <v>208412</v>
      </c>
      <c r="B5401" t="s">
        <v>515</v>
      </c>
      <c r="C5401" t="s">
        <v>521</v>
      </c>
      <c r="D5401" t="s">
        <v>522</v>
      </c>
      <c r="F5401" s="48" t="e">
        <f>VLOOKUP(A5401,'TAZ definitions'!$A$1:$E$1902,2,FALSE)</f>
        <v>#N/A</v>
      </c>
      <c r="G5401" s="48" t="e">
        <f>VLOOKUP(A5401,'TAZ definitions'!$A$1:$E$1902,4,FALSE)</f>
        <v>#N/A</v>
      </c>
      <c r="H5401" s="44">
        <v>291261</v>
      </c>
      <c r="I5401" s="44">
        <v>0</v>
      </c>
      <c r="J5401" s="44">
        <v>28456</v>
      </c>
      <c r="K5401" s="44">
        <v>0</v>
      </c>
      <c r="L5401" s="44">
        <v>0</v>
      </c>
      <c r="M5401" s="44">
        <v>0</v>
      </c>
      <c r="N5401" s="44">
        <v>0</v>
      </c>
      <c r="O5401" s="44">
        <v>0</v>
      </c>
      <c r="P5401" s="44">
        <v>0</v>
      </c>
      <c r="Q5401" s="44">
        <v>0</v>
      </c>
      <c r="R5401" s="44">
        <v>16.186415</v>
      </c>
      <c r="S5401" s="44">
        <v>15.61159</v>
      </c>
      <c r="T5401" s="44">
        <v>291261</v>
      </c>
      <c r="U5401" s="44">
        <v>28456.001952999999</v>
      </c>
      <c r="V5401" s="44">
        <v>0</v>
      </c>
      <c r="W5401" s="44">
        <v>0</v>
      </c>
      <c r="X5401" s="44">
        <v>4013.6363759999999</v>
      </c>
      <c r="Y5401" s="44">
        <v>143995.01674699999</v>
      </c>
      <c r="Z5401" s="44">
        <v>4295.7617920000002</v>
      </c>
      <c r="AA5401" s="44">
        <v>120.497705</v>
      </c>
      <c r="AB5401" s="44">
        <v>6.1018189999999999</v>
      </c>
      <c r="AC5401" s="44">
        <v>2.775528</v>
      </c>
      <c r="AD5401" s="44">
        <v>32147.012451999999</v>
      </c>
    </row>
    <row r="5402" spans="1:30" x14ac:dyDescent="0.25">
      <c r="A5402">
        <v>208413</v>
      </c>
      <c r="B5402" t="s">
        <v>515</v>
      </c>
      <c r="C5402" t="s">
        <v>521</v>
      </c>
      <c r="D5402" t="s">
        <v>522</v>
      </c>
      <c r="F5402" s="48" t="e">
        <f>VLOOKUP(A5402,'TAZ definitions'!$A$1:$E$1902,2,FALSE)</f>
        <v>#N/A</v>
      </c>
      <c r="G5402" s="48" t="e">
        <f>VLOOKUP(A5402,'TAZ definitions'!$A$1:$E$1902,4,FALSE)</f>
        <v>#N/A</v>
      </c>
      <c r="H5402" s="44">
        <v>282355</v>
      </c>
      <c r="I5402" s="44">
        <v>1956</v>
      </c>
      <c r="J5402" s="44">
        <v>27320</v>
      </c>
      <c r="K5402" s="44">
        <v>524</v>
      </c>
      <c r="L5402" s="44">
        <v>0</v>
      </c>
      <c r="M5402" s="44">
        <v>0</v>
      </c>
      <c r="N5402" s="44">
        <v>0</v>
      </c>
      <c r="O5402" s="44">
        <v>0</v>
      </c>
      <c r="P5402" s="44">
        <v>76.103752</v>
      </c>
      <c r="Q5402" s="44">
        <v>87.363349999999997</v>
      </c>
      <c r="R5402" s="44">
        <v>16.289269999999998</v>
      </c>
      <c r="S5402" s="44">
        <v>16.468682999999999</v>
      </c>
      <c r="T5402" s="44">
        <v>281628.84375</v>
      </c>
      <c r="U5402" s="44">
        <v>27250.607422000001</v>
      </c>
      <c r="V5402" s="44">
        <v>0</v>
      </c>
      <c r="W5402" s="44">
        <v>0</v>
      </c>
      <c r="X5402" s="44">
        <v>0</v>
      </c>
      <c r="Y5402" s="44">
        <v>10415.435952</v>
      </c>
      <c r="Z5402" s="44">
        <v>526.11362799999995</v>
      </c>
      <c r="AA5402" s="44">
        <v>10.967724</v>
      </c>
      <c r="AB5402" s="44">
        <v>0.42120099999999999</v>
      </c>
      <c r="AC5402" s="44">
        <v>0.26240999999999998</v>
      </c>
      <c r="AD5402" s="44">
        <v>3004.714551</v>
      </c>
    </row>
    <row r="5403" spans="1:30" x14ac:dyDescent="0.25">
      <c r="A5403">
        <v>208414</v>
      </c>
      <c r="B5403" t="s">
        <v>515</v>
      </c>
      <c r="C5403" t="s">
        <v>521</v>
      </c>
      <c r="D5403" t="s">
        <v>533</v>
      </c>
      <c r="F5403" s="48" t="e">
        <f>VLOOKUP(A5403,'TAZ definitions'!$A$1:$E$1902,2,FALSE)</f>
        <v>#N/A</v>
      </c>
      <c r="G5403" s="48" t="e">
        <f>VLOOKUP(A5403,'TAZ definitions'!$A$1:$E$1902,4,FALSE)</f>
        <v>#N/A</v>
      </c>
      <c r="H5403" s="44">
        <v>312267</v>
      </c>
      <c r="I5403" s="44">
        <v>712</v>
      </c>
      <c r="J5403" s="44">
        <v>27798</v>
      </c>
      <c r="K5403" s="44">
        <v>186</v>
      </c>
      <c r="L5403" s="44">
        <v>0</v>
      </c>
      <c r="M5403" s="44">
        <v>0</v>
      </c>
      <c r="N5403" s="44">
        <v>0</v>
      </c>
      <c r="O5403" s="44">
        <v>0</v>
      </c>
      <c r="P5403" s="44">
        <v>86.362892000000002</v>
      </c>
      <c r="Q5403" s="44">
        <v>93.294319000000002</v>
      </c>
      <c r="R5403" s="44">
        <v>14.921836000000001</v>
      </c>
      <c r="S5403" s="44">
        <v>15.203493999999999</v>
      </c>
      <c r="T5403" s="44">
        <v>310992.40625</v>
      </c>
      <c r="U5403" s="44">
        <v>27685.037109000001</v>
      </c>
      <c r="V5403" s="44">
        <v>0</v>
      </c>
      <c r="W5403" s="44">
        <v>0</v>
      </c>
      <c r="X5403" s="44">
        <v>73736.785164999994</v>
      </c>
      <c r="Y5403" s="44">
        <v>162156.65127100001</v>
      </c>
      <c r="Z5403" s="44">
        <v>5152.8069969999997</v>
      </c>
      <c r="AA5403" s="44">
        <v>137.360409</v>
      </c>
      <c r="AB5403" s="44">
        <v>6.6683760000000003</v>
      </c>
      <c r="AC5403" s="44">
        <v>3.2120030000000002</v>
      </c>
      <c r="AD5403" s="44">
        <v>37317.745461999999</v>
      </c>
    </row>
    <row r="5404" spans="1:30" x14ac:dyDescent="0.25">
      <c r="A5404">
        <v>208415</v>
      </c>
      <c r="B5404" t="s">
        <v>515</v>
      </c>
      <c r="C5404" t="s">
        <v>521</v>
      </c>
      <c r="D5404" t="s">
        <v>533</v>
      </c>
      <c r="F5404" s="48" t="e">
        <f>VLOOKUP(A5404,'TAZ definitions'!$A$1:$E$1902,2,FALSE)</f>
        <v>#N/A</v>
      </c>
      <c r="G5404" s="48" t="e">
        <f>VLOOKUP(A5404,'TAZ definitions'!$A$1:$E$1902,4,FALSE)</f>
        <v>#N/A</v>
      </c>
      <c r="H5404" s="44">
        <v>314219</v>
      </c>
      <c r="I5404" s="44">
        <v>0</v>
      </c>
      <c r="J5404" s="44">
        <v>28028</v>
      </c>
      <c r="K5404" s="44">
        <v>0</v>
      </c>
      <c r="L5404" s="44">
        <v>0</v>
      </c>
      <c r="M5404" s="44">
        <v>0</v>
      </c>
      <c r="N5404" s="44">
        <v>0</v>
      </c>
      <c r="O5404" s="44">
        <v>0</v>
      </c>
      <c r="P5404" s="44">
        <v>0</v>
      </c>
      <c r="Q5404" s="44">
        <v>0</v>
      </c>
      <c r="R5404" s="44">
        <v>14.611133000000001</v>
      </c>
      <c r="S5404" s="44">
        <v>14.890542</v>
      </c>
      <c r="T5404" s="44">
        <v>314219</v>
      </c>
      <c r="U5404" s="44">
        <v>28028</v>
      </c>
      <c r="V5404" s="44">
        <v>0</v>
      </c>
      <c r="W5404" s="44">
        <v>0</v>
      </c>
      <c r="X5404" s="44">
        <v>0</v>
      </c>
      <c r="Y5404" s="44">
        <v>9306.7078860000001</v>
      </c>
      <c r="Z5404" s="44">
        <v>465.79131899999999</v>
      </c>
      <c r="AA5404" s="44">
        <v>9.8642160000000008</v>
      </c>
      <c r="AB5404" s="44">
        <v>0.361707</v>
      </c>
      <c r="AC5404" s="44">
        <v>0.23477100000000001</v>
      </c>
      <c r="AD5404" s="44">
        <v>2668.5253640000001</v>
      </c>
    </row>
    <row r="5405" spans="1:30" x14ac:dyDescent="0.25">
      <c r="A5405">
        <v>208416</v>
      </c>
      <c r="B5405" t="s">
        <v>515</v>
      </c>
      <c r="C5405" t="s">
        <v>521</v>
      </c>
      <c r="D5405" t="s">
        <v>533</v>
      </c>
      <c r="F5405" s="48" t="e">
        <f>VLOOKUP(A5405,'TAZ definitions'!$A$1:$E$1902,2,FALSE)</f>
        <v>#N/A</v>
      </c>
      <c r="G5405" s="48" t="e">
        <f>VLOOKUP(A5405,'TAZ definitions'!$A$1:$E$1902,4,FALSE)</f>
        <v>#N/A</v>
      </c>
      <c r="H5405" s="44">
        <v>325689</v>
      </c>
      <c r="I5405" s="44">
        <v>1144</v>
      </c>
      <c r="J5405" s="44">
        <v>28649</v>
      </c>
      <c r="K5405" s="44">
        <v>225</v>
      </c>
      <c r="L5405" s="44">
        <v>0</v>
      </c>
      <c r="M5405" s="44">
        <v>0</v>
      </c>
      <c r="N5405" s="44">
        <v>0</v>
      </c>
      <c r="O5405" s="44">
        <v>0</v>
      </c>
      <c r="P5405" s="44">
        <v>82.435508999999996</v>
      </c>
      <c r="Q5405" s="44">
        <v>78.469703999999993</v>
      </c>
      <c r="R5405" s="44">
        <v>14.343658</v>
      </c>
      <c r="S5405" s="44">
        <v>14.616057</v>
      </c>
      <c r="T5405" s="44">
        <v>324742</v>
      </c>
      <c r="U5405" s="44">
        <v>28566.060547000001</v>
      </c>
      <c r="V5405" s="44">
        <v>0</v>
      </c>
      <c r="W5405" s="44">
        <v>0</v>
      </c>
      <c r="X5405" s="44">
        <v>50685.512977999999</v>
      </c>
      <c r="Y5405" s="44">
        <v>177266.24732900001</v>
      </c>
      <c r="Z5405" s="44">
        <v>6448.4868720000004</v>
      </c>
      <c r="AA5405" s="44">
        <v>156.528693</v>
      </c>
      <c r="AB5405" s="44">
        <v>7.3142810000000003</v>
      </c>
      <c r="AC5405" s="44">
        <v>3.7388919999999999</v>
      </c>
      <c r="AD5405" s="44">
        <v>43426.630014000002</v>
      </c>
    </row>
    <row r="5406" spans="1:30" x14ac:dyDescent="0.25">
      <c r="A5406">
        <v>208417</v>
      </c>
      <c r="B5406" t="s">
        <v>515</v>
      </c>
      <c r="C5406" t="s">
        <v>521</v>
      </c>
      <c r="D5406" t="s">
        <v>533</v>
      </c>
      <c r="F5406" s="48" t="e">
        <f>VLOOKUP(A5406,'TAZ definitions'!$A$1:$E$1902,2,FALSE)</f>
        <v>#N/A</v>
      </c>
      <c r="G5406" s="48" t="e">
        <f>VLOOKUP(A5406,'TAZ definitions'!$A$1:$E$1902,4,FALSE)</f>
        <v>#N/A</v>
      </c>
      <c r="H5406" s="44">
        <v>316645</v>
      </c>
      <c r="I5406" s="44">
        <v>0</v>
      </c>
      <c r="J5406" s="44">
        <v>28251</v>
      </c>
      <c r="K5406" s="44">
        <v>0</v>
      </c>
      <c r="L5406" s="44">
        <v>0</v>
      </c>
      <c r="M5406" s="44">
        <v>0</v>
      </c>
      <c r="N5406" s="44">
        <v>0</v>
      </c>
      <c r="O5406" s="44">
        <v>0</v>
      </c>
      <c r="P5406" s="44">
        <v>0</v>
      </c>
      <c r="Q5406" s="44">
        <v>0</v>
      </c>
      <c r="R5406" s="44">
        <v>14.842563999999999</v>
      </c>
      <c r="S5406" s="44">
        <v>15.151374000000001</v>
      </c>
      <c r="T5406" s="44">
        <v>316645</v>
      </c>
      <c r="U5406" s="44">
        <v>28251.001952999999</v>
      </c>
      <c r="V5406" s="44">
        <v>0</v>
      </c>
      <c r="W5406" s="44">
        <v>0</v>
      </c>
      <c r="X5406" s="44">
        <v>0</v>
      </c>
      <c r="Y5406" s="44">
        <v>8168.8008300000001</v>
      </c>
      <c r="Z5406" s="44">
        <v>408.55292400000002</v>
      </c>
      <c r="AA5406" s="44">
        <v>8.5700400000000005</v>
      </c>
      <c r="AB5406" s="44">
        <v>0.32865499999999997</v>
      </c>
      <c r="AC5406" s="44">
        <v>0.20588699999999999</v>
      </c>
      <c r="AD5406" s="44">
        <v>2351.8121339999998</v>
      </c>
    </row>
    <row r="5407" spans="1:30" x14ac:dyDescent="0.25">
      <c r="A5407">
        <v>208418</v>
      </c>
      <c r="B5407" t="s">
        <v>515</v>
      </c>
      <c r="C5407" t="s">
        <v>521</v>
      </c>
      <c r="D5407" t="s">
        <v>532</v>
      </c>
      <c r="F5407" s="48" t="e">
        <f>VLOOKUP(A5407,'TAZ definitions'!$A$1:$E$1902,2,FALSE)</f>
        <v>#N/A</v>
      </c>
      <c r="G5407" s="48" t="e">
        <f>VLOOKUP(A5407,'TAZ definitions'!$A$1:$E$1902,4,FALSE)</f>
        <v>#N/A</v>
      </c>
      <c r="H5407" s="44">
        <v>322645</v>
      </c>
      <c r="I5407" s="44">
        <v>4480</v>
      </c>
      <c r="J5407" s="44">
        <v>28068</v>
      </c>
      <c r="K5407" s="44">
        <v>763</v>
      </c>
      <c r="L5407" s="44">
        <v>0</v>
      </c>
      <c r="M5407" s="44">
        <v>0</v>
      </c>
      <c r="N5407" s="44">
        <v>0</v>
      </c>
      <c r="O5407" s="44">
        <v>0</v>
      </c>
      <c r="P5407" s="44">
        <v>76.450622999999993</v>
      </c>
      <c r="Q5407" s="44">
        <v>72.510436999999996</v>
      </c>
      <c r="R5407" s="44">
        <v>15.168694</v>
      </c>
      <c r="S5407" s="44">
        <v>15.435074999999999</v>
      </c>
      <c r="T5407" s="44">
        <v>320818.96875</v>
      </c>
      <c r="U5407" s="44">
        <v>27911.291015999999</v>
      </c>
      <c r="V5407" s="44">
        <v>0</v>
      </c>
      <c r="W5407" s="44">
        <v>0</v>
      </c>
      <c r="X5407" s="44">
        <v>219999.646049</v>
      </c>
      <c r="Y5407" s="44">
        <v>419546.41554700001</v>
      </c>
      <c r="Z5407" s="44">
        <v>9645.4569360000005</v>
      </c>
      <c r="AA5407" s="44">
        <v>457.02743600000002</v>
      </c>
      <c r="AB5407" s="44">
        <v>24.268184000000002</v>
      </c>
      <c r="AC5407" s="44">
        <v>7.8331179999999998</v>
      </c>
      <c r="AD5407" s="44">
        <v>93961.418235000005</v>
      </c>
    </row>
    <row r="5408" spans="1:30" x14ac:dyDescent="0.25">
      <c r="A5408">
        <v>208419</v>
      </c>
      <c r="B5408" t="s">
        <v>515</v>
      </c>
      <c r="C5408" t="s">
        <v>521</v>
      </c>
      <c r="D5408" t="s">
        <v>532</v>
      </c>
      <c r="F5408" s="48" t="e">
        <f>VLOOKUP(A5408,'TAZ definitions'!$A$1:$E$1902,2,FALSE)</f>
        <v>#N/A</v>
      </c>
      <c r="G5408" s="48" t="e">
        <f>VLOOKUP(A5408,'TAZ definitions'!$A$1:$E$1902,4,FALSE)</f>
        <v>#N/A</v>
      </c>
      <c r="H5408" s="44">
        <v>325307</v>
      </c>
      <c r="I5408" s="44">
        <v>4723</v>
      </c>
      <c r="J5408" s="44">
        <v>31031</v>
      </c>
      <c r="K5408" s="44">
        <v>816</v>
      </c>
      <c r="L5408" s="44">
        <v>0</v>
      </c>
      <c r="M5408" s="44">
        <v>0</v>
      </c>
      <c r="N5408" s="44">
        <v>0</v>
      </c>
      <c r="O5408" s="44">
        <v>0</v>
      </c>
      <c r="P5408" s="44">
        <v>76.044028999999995</v>
      </c>
      <c r="Q5408" s="44">
        <v>72.709534000000005</v>
      </c>
      <c r="R5408" s="44">
        <v>14.6424</v>
      </c>
      <c r="S5408" s="44">
        <v>14.875244</v>
      </c>
      <c r="T5408" s="44">
        <v>323394.59375</v>
      </c>
      <c r="U5408" s="44">
        <v>30850.753906000002</v>
      </c>
      <c r="V5408" s="44">
        <v>0</v>
      </c>
      <c r="W5408" s="44">
        <v>0</v>
      </c>
      <c r="X5408" s="44">
        <v>0</v>
      </c>
      <c r="Y5408" s="44">
        <v>0</v>
      </c>
      <c r="Z5408" s="44">
        <v>0</v>
      </c>
      <c r="AA5408" s="44">
        <v>0</v>
      </c>
      <c r="AB5408" s="44">
        <v>0</v>
      </c>
      <c r="AC5408" s="44">
        <v>0</v>
      </c>
      <c r="AD5408" s="44">
        <v>0</v>
      </c>
    </row>
    <row r="5409" spans="1:30" x14ac:dyDescent="0.25">
      <c r="A5409">
        <v>208420</v>
      </c>
      <c r="B5409" t="s">
        <v>515</v>
      </c>
      <c r="C5409" t="s">
        <v>521</v>
      </c>
      <c r="D5409" t="s">
        <v>532</v>
      </c>
      <c r="F5409" s="48" t="e">
        <f>VLOOKUP(A5409,'TAZ definitions'!$A$1:$E$1902,2,FALSE)</f>
        <v>#N/A</v>
      </c>
      <c r="G5409" s="48" t="e">
        <f>VLOOKUP(A5409,'TAZ definitions'!$A$1:$E$1902,4,FALSE)</f>
        <v>#N/A</v>
      </c>
      <c r="H5409" s="44">
        <v>315272</v>
      </c>
      <c r="I5409" s="44">
        <v>1028</v>
      </c>
      <c r="J5409" s="44">
        <v>27410</v>
      </c>
      <c r="K5409" s="44">
        <v>189</v>
      </c>
      <c r="L5409" s="44">
        <v>0</v>
      </c>
      <c r="M5409" s="44">
        <v>0</v>
      </c>
      <c r="N5409" s="44">
        <v>0</v>
      </c>
      <c r="O5409" s="44">
        <v>0</v>
      </c>
      <c r="P5409" s="44">
        <v>82.652184000000005</v>
      </c>
      <c r="Q5409" s="44">
        <v>75.377196999999995</v>
      </c>
      <c r="R5409" s="44">
        <v>14.540979</v>
      </c>
      <c r="S5409" s="44">
        <v>14.207514</v>
      </c>
      <c r="T5409" s="44">
        <v>314943.4375</v>
      </c>
      <c r="U5409" s="44">
        <v>27381.535156000002</v>
      </c>
      <c r="V5409" s="44">
        <v>0</v>
      </c>
      <c r="W5409" s="44">
        <v>0</v>
      </c>
      <c r="X5409" s="44">
        <v>44180.723789999996</v>
      </c>
      <c r="Y5409" s="44">
        <v>251064.037668</v>
      </c>
      <c r="Z5409" s="44">
        <v>9614.1739789999992</v>
      </c>
      <c r="AA5409" s="44">
        <v>223.497714</v>
      </c>
      <c r="AB5409" s="44">
        <v>10.580875000000001</v>
      </c>
      <c r="AC5409" s="44">
        <v>5.4785240000000002</v>
      </c>
      <c r="AD5409" s="44">
        <v>62886.819162</v>
      </c>
    </row>
    <row r="5410" spans="1:30" x14ac:dyDescent="0.25">
      <c r="A5410">
        <v>208421</v>
      </c>
      <c r="B5410" t="s">
        <v>515</v>
      </c>
      <c r="C5410" t="s">
        <v>521</v>
      </c>
      <c r="D5410" t="s">
        <v>527</v>
      </c>
      <c r="F5410" s="48" t="e">
        <f>VLOOKUP(A5410,'TAZ definitions'!$A$1:$E$1902,2,FALSE)</f>
        <v>#N/A</v>
      </c>
      <c r="G5410" s="48" t="e">
        <f>VLOOKUP(A5410,'TAZ definitions'!$A$1:$E$1902,4,FALSE)</f>
        <v>#N/A</v>
      </c>
      <c r="H5410" s="44">
        <v>234163</v>
      </c>
      <c r="I5410" s="44">
        <v>0</v>
      </c>
      <c r="J5410" s="44">
        <v>21006</v>
      </c>
      <c r="K5410" s="44">
        <v>0</v>
      </c>
      <c r="L5410" s="44">
        <v>0</v>
      </c>
      <c r="M5410" s="44">
        <v>0</v>
      </c>
      <c r="N5410" s="44">
        <v>0</v>
      </c>
      <c r="O5410" s="44">
        <v>0</v>
      </c>
      <c r="P5410" s="44">
        <v>0</v>
      </c>
      <c r="Q5410" s="44">
        <v>0</v>
      </c>
      <c r="R5410" s="44">
        <v>18.285231</v>
      </c>
      <c r="S5410" s="44">
        <v>18.546457</v>
      </c>
      <c r="T5410" s="44">
        <v>234163</v>
      </c>
      <c r="U5410" s="44">
        <v>21006</v>
      </c>
      <c r="V5410" s="44">
        <v>0</v>
      </c>
      <c r="W5410" s="44">
        <v>0</v>
      </c>
      <c r="X5410" s="44">
        <v>20461.462974999999</v>
      </c>
      <c r="Y5410" s="44">
        <v>27470.654191000001</v>
      </c>
      <c r="Z5410" s="44">
        <v>1354.0338630000001</v>
      </c>
      <c r="AA5410" s="44">
        <v>29.310862</v>
      </c>
      <c r="AB5410" s="44">
        <v>1.1242399999999999</v>
      </c>
      <c r="AC5410" s="44">
        <v>0.714059</v>
      </c>
      <c r="AD5410" s="44">
        <v>8053.8338370000001</v>
      </c>
    </row>
    <row r="5411" spans="1:30" x14ac:dyDescent="0.25">
      <c r="A5411">
        <v>208422</v>
      </c>
      <c r="B5411" t="s">
        <v>515</v>
      </c>
      <c r="C5411" t="s">
        <v>521</v>
      </c>
      <c r="D5411" t="s">
        <v>527</v>
      </c>
      <c r="F5411" s="48" t="e">
        <f>VLOOKUP(A5411,'TAZ definitions'!$A$1:$E$1902,2,FALSE)</f>
        <v>#N/A</v>
      </c>
      <c r="G5411" s="48" t="e">
        <f>VLOOKUP(A5411,'TAZ definitions'!$A$1:$E$1902,4,FALSE)</f>
        <v>#N/A</v>
      </c>
      <c r="H5411" s="44">
        <v>255227</v>
      </c>
      <c r="I5411" s="44">
        <v>0</v>
      </c>
      <c r="J5411" s="44">
        <v>22623</v>
      </c>
      <c r="K5411" s="44">
        <v>0</v>
      </c>
      <c r="L5411" s="44">
        <v>0</v>
      </c>
      <c r="M5411" s="44">
        <v>0</v>
      </c>
      <c r="N5411" s="44">
        <v>0</v>
      </c>
      <c r="O5411" s="44">
        <v>0</v>
      </c>
      <c r="P5411" s="44">
        <v>0</v>
      </c>
      <c r="Q5411" s="44">
        <v>0</v>
      </c>
      <c r="R5411" s="44">
        <v>18.452271</v>
      </c>
      <c r="S5411" s="44">
        <v>18.742435</v>
      </c>
      <c r="T5411" s="44">
        <v>255227</v>
      </c>
      <c r="U5411" s="44">
        <v>22623</v>
      </c>
      <c r="V5411" s="44">
        <v>0</v>
      </c>
      <c r="W5411" s="44">
        <v>0</v>
      </c>
      <c r="X5411" s="44">
        <v>88076.082720999999</v>
      </c>
      <c r="Y5411" s="44">
        <v>119582.14120300001</v>
      </c>
      <c r="Z5411" s="44">
        <v>4128.418447</v>
      </c>
      <c r="AA5411" s="44">
        <v>102.49051900000001</v>
      </c>
      <c r="AB5411" s="44">
        <v>4.7137469999999997</v>
      </c>
      <c r="AC5411" s="44">
        <v>2.4847130000000002</v>
      </c>
      <c r="AD5411" s="44">
        <v>28697.936125</v>
      </c>
    </row>
    <row r="5412" spans="1:30" x14ac:dyDescent="0.25">
      <c r="A5412">
        <v>208423</v>
      </c>
      <c r="B5412" t="s">
        <v>515</v>
      </c>
      <c r="C5412" t="s">
        <v>521</v>
      </c>
      <c r="D5412" t="s">
        <v>527</v>
      </c>
      <c r="F5412" s="48" t="e">
        <f>VLOOKUP(A5412,'TAZ definitions'!$A$1:$E$1902,2,FALSE)</f>
        <v>#N/A</v>
      </c>
      <c r="G5412" s="48" t="e">
        <f>VLOOKUP(A5412,'TAZ definitions'!$A$1:$E$1902,4,FALSE)</f>
        <v>#N/A</v>
      </c>
      <c r="H5412" s="44">
        <v>261873</v>
      </c>
      <c r="I5412" s="44">
        <v>0</v>
      </c>
      <c r="J5412" s="44">
        <v>22782</v>
      </c>
      <c r="K5412" s="44">
        <v>0</v>
      </c>
      <c r="L5412" s="44">
        <v>0</v>
      </c>
      <c r="M5412" s="44">
        <v>0</v>
      </c>
      <c r="N5412" s="44">
        <v>0</v>
      </c>
      <c r="O5412" s="44">
        <v>0</v>
      </c>
      <c r="P5412" s="44">
        <v>0</v>
      </c>
      <c r="Q5412" s="44">
        <v>0</v>
      </c>
      <c r="R5412" s="44">
        <v>18.945314</v>
      </c>
      <c r="S5412" s="44">
        <v>19.023630000000001</v>
      </c>
      <c r="T5412" s="44">
        <v>261873.015625</v>
      </c>
      <c r="U5412" s="44">
        <v>22782</v>
      </c>
      <c r="V5412" s="44">
        <v>0</v>
      </c>
      <c r="W5412" s="44">
        <v>0</v>
      </c>
      <c r="X5412" s="44">
        <v>4318.7012130000003</v>
      </c>
      <c r="Y5412" s="44">
        <v>151141.876319</v>
      </c>
      <c r="Z5412" s="44">
        <v>4376.9112960000002</v>
      </c>
      <c r="AA5412" s="44">
        <v>126.10283800000001</v>
      </c>
      <c r="AB5412" s="44">
        <v>6.3029700000000002</v>
      </c>
      <c r="AC5412" s="44">
        <v>2.9108420000000002</v>
      </c>
      <c r="AD5412" s="44">
        <v>33451.059111000002</v>
      </c>
    </row>
    <row r="5413" spans="1:30" x14ac:dyDescent="0.25">
      <c r="A5413">
        <v>208424</v>
      </c>
      <c r="B5413" t="s">
        <v>515</v>
      </c>
      <c r="C5413" t="s">
        <v>521</v>
      </c>
      <c r="D5413" t="s">
        <v>532</v>
      </c>
      <c r="F5413" s="48" t="e">
        <f>VLOOKUP(A5413,'TAZ definitions'!$A$1:$E$1902,2,FALSE)</f>
        <v>#N/A</v>
      </c>
      <c r="G5413" s="48" t="e">
        <f>VLOOKUP(A5413,'TAZ definitions'!$A$1:$E$1902,4,FALSE)</f>
        <v>#N/A</v>
      </c>
      <c r="H5413" s="44">
        <v>248709</v>
      </c>
      <c r="I5413" s="44">
        <v>0</v>
      </c>
      <c r="J5413" s="44">
        <v>21789</v>
      </c>
      <c r="K5413" s="44">
        <v>0</v>
      </c>
      <c r="L5413" s="44">
        <v>0</v>
      </c>
      <c r="M5413" s="44">
        <v>0</v>
      </c>
      <c r="N5413" s="44">
        <v>0</v>
      </c>
      <c r="O5413" s="44">
        <v>0</v>
      </c>
      <c r="P5413" s="44">
        <v>0</v>
      </c>
      <c r="Q5413" s="44">
        <v>0</v>
      </c>
      <c r="R5413" s="44">
        <v>17.43074</v>
      </c>
      <c r="S5413" s="44">
        <v>17.388169999999999</v>
      </c>
      <c r="T5413" s="44">
        <v>248709</v>
      </c>
      <c r="U5413" s="44">
        <v>21789</v>
      </c>
      <c r="V5413" s="44">
        <v>0</v>
      </c>
      <c r="W5413" s="44">
        <v>0</v>
      </c>
      <c r="X5413" s="44">
        <v>0</v>
      </c>
      <c r="Y5413" s="44">
        <v>19740.444683000002</v>
      </c>
      <c r="Z5413" s="44">
        <v>596.34387400000003</v>
      </c>
      <c r="AA5413" s="44">
        <v>16.691973999999998</v>
      </c>
      <c r="AB5413" s="44">
        <v>0.81092299999999995</v>
      </c>
      <c r="AC5413" s="44">
        <v>0.385071</v>
      </c>
      <c r="AD5413" s="44">
        <v>4430.4867389999999</v>
      </c>
    </row>
    <row r="5414" spans="1:30" x14ac:dyDescent="0.25">
      <c r="A5414">
        <v>208425</v>
      </c>
      <c r="B5414" t="s">
        <v>515</v>
      </c>
      <c r="C5414" t="s">
        <v>521</v>
      </c>
      <c r="D5414" t="s">
        <v>532</v>
      </c>
      <c r="F5414" s="48" t="e">
        <f>VLOOKUP(A5414,'TAZ definitions'!$A$1:$E$1902,2,FALSE)</f>
        <v>#N/A</v>
      </c>
      <c r="G5414" s="48" t="e">
        <f>VLOOKUP(A5414,'TAZ definitions'!$A$1:$E$1902,4,FALSE)</f>
        <v>#N/A</v>
      </c>
      <c r="H5414" s="44">
        <v>269052</v>
      </c>
      <c r="I5414" s="44">
        <v>0</v>
      </c>
      <c r="J5414" s="44">
        <v>23354</v>
      </c>
      <c r="K5414" s="44">
        <v>0</v>
      </c>
      <c r="L5414" s="44">
        <v>0</v>
      </c>
      <c r="M5414" s="44">
        <v>0</v>
      </c>
      <c r="N5414" s="44">
        <v>0</v>
      </c>
      <c r="O5414" s="44">
        <v>0</v>
      </c>
      <c r="P5414" s="44">
        <v>0</v>
      </c>
      <c r="Q5414" s="44">
        <v>0</v>
      </c>
      <c r="R5414" s="44">
        <v>16.184486</v>
      </c>
      <c r="S5414" s="44">
        <v>16.157157999999999</v>
      </c>
      <c r="T5414" s="44">
        <v>269052</v>
      </c>
      <c r="U5414" s="44">
        <v>23354</v>
      </c>
      <c r="V5414" s="44">
        <v>0</v>
      </c>
      <c r="W5414" s="44">
        <v>0</v>
      </c>
      <c r="X5414" s="44">
        <v>44315.314701000003</v>
      </c>
      <c r="Y5414" s="44">
        <v>74871.551437999995</v>
      </c>
      <c r="Z5414" s="44">
        <v>2219.9662229999999</v>
      </c>
      <c r="AA5414" s="44">
        <v>62.131073000000001</v>
      </c>
      <c r="AB5414" s="44">
        <v>3.0046330000000001</v>
      </c>
      <c r="AC5414" s="44">
        <v>1.4432510000000001</v>
      </c>
      <c r="AD5414" s="44">
        <v>16686.518741</v>
      </c>
    </row>
    <row r="5415" spans="1:30" x14ac:dyDescent="0.25">
      <c r="A5415">
        <v>208426</v>
      </c>
      <c r="B5415" t="s">
        <v>515</v>
      </c>
      <c r="C5415" t="s">
        <v>521</v>
      </c>
      <c r="D5415" t="s">
        <v>527</v>
      </c>
      <c r="F5415" s="48" t="e">
        <f>VLOOKUP(A5415,'TAZ definitions'!$A$1:$E$1902,2,FALSE)</f>
        <v>#N/A</v>
      </c>
      <c r="G5415" s="48" t="e">
        <f>VLOOKUP(A5415,'TAZ definitions'!$A$1:$E$1902,4,FALSE)</f>
        <v>#N/A</v>
      </c>
      <c r="H5415" s="44">
        <v>248231</v>
      </c>
      <c r="I5415" s="44">
        <v>0</v>
      </c>
      <c r="J5415" s="44">
        <v>22066</v>
      </c>
      <c r="K5415" s="44">
        <v>0</v>
      </c>
      <c r="L5415" s="44">
        <v>0</v>
      </c>
      <c r="M5415" s="44">
        <v>0</v>
      </c>
      <c r="N5415" s="44">
        <v>0</v>
      </c>
      <c r="O5415" s="44">
        <v>0</v>
      </c>
      <c r="P5415" s="44">
        <v>0</v>
      </c>
      <c r="Q5415" s="44">
        <v>0</v>
      </c>
      <c r="R5415" s="44">
        <v>19.210038999999998</v>
      </c>
      <c r="S5415" s="44">
        <v>19.273251999999999</v>
      </c>
      <c r="T5415" s="44">
        <v>248231</v>
      </c>
      <c r="U5415" s="44">
        <v>22066</v>
      </c>
      <c r="V5415" s="44">
        <v>0</v>
      </c>
      <c r="W5415" s="44">
        <v>0</v>
      </c>
      <c r="X5415" s="44">
        <v>0</v>
      </c>
      <c r="Y5415" s="44">
        <v>1876.7330689999999</v>
      </c>
      <c r="Z5415" s="44">
        <v>93.950035999999997</v>
      </c>
      <c r="AA5415" s="44">
        <v>2.0025240000000002</v>
      </c>
      <c r="AB5415" s="44">
        <v>7.3773000000000005E-2</v>
      </c>
      <c r="AC5415" s="44">
        <v>4.7447999999999997E-2</v>
      </c>
      <c r="AD5415" s="44">
        <v>540.30256599999996</v>
      </c>
    </row>
    <row r="5416" spans="1:30" x14ac:dyDescent="0.25">
      <c r="A5416">
        <v>208427</v>
      </c>
      <c r="B5416" t="s">
        <v>515</v>
      </c>
      <c r="C5416" t="s">
        <v>521</v>
      </c>
      <c r="D5416" t="s">
        <v>532</v>
      </c>
      <c r="F5416" s="48" t="e">
        <f>VLOOKUP(A5416,'TAZ definitions'!$A$1:$E$1902,2,FALSE)</f>
        <v>#N/A</v>
      </c>
      <c r="G5416" s="48" t="e">
        <f>VLOOKUP(A5416,'TAZ definitions'!$A$1:$E$1902,4,FALSE)</f>
        <v>#N/A</v>
      </c>
      <c r="H5416" s="44">
        <v>256142</v>
      </c>
      <c r="I5416" s="44">
        <v>0</v>
      </c>
      <c r="J5416" s="44">
        <v>22601</v>
      </c>
      <c r="K5416" s="44">
        <v>0</v>
      </c>
      <c r="L5416" s="44">
        <v>0</v>
      </c>
      <c r="M5416" s="44">
        <v>0</v>
      </c>
      <c r="N5416" s="44">
        <v>0</v>
      </c>
      <c r="O5416" s="44">
        <v>0</v>
      </c>
      <c r="P5416" s="44">
        <v>0</v>
      </c>
      <c r="Q5416" s="44">
        <v>0</v>
      </c>
      <c r="R5416" s="44">
        <v>16.255499</v>
      </c>
      <c r="S5416" s="44">
        <v>16.185407999999999</v>
      </c>
      <c r="T5416" s="44">
        <v>256142</v>
      </c>
      <c r="U5416" s="44">
        <v>22601</v>
      </c>
      <c r="V5416" s="44">
        <v>0</v>
      </c>
      <c r="W5416" s="44">
        <v>0</v>
      </c>
      <c r="X5416" s="44">
        <v>18098.765669</v>
      </c>
      <c r="Y5416" s="44">
        <v>89944.581858999998</v>
      </c>
      <c r="Z5416" s="44">
        <v>2765.8254160000001</v>
      </c>
      <c r="AA5416" s="44">
        <v>76.448755000000006</v>
      </c>
      <c r="AB5416" s="44">
        <v>3.6291709999999999</v>
      </c>
      <c r="AC5416" s="44">
        <v>1.778591</v>
      </c>
      <c r="AD5416" s="44">
        <v>20588.936697000001</v>
      </c>
    </row>
    <row r="5417" spans="1:30" x14ac:dyDescent="0.25">
      <c r="A5417">
        <v>208428</v>
      </c>
      <c r="B5417" t="s">
        <v>515</v>
      </c>
      <c r="C5417" t="s">
        <v>521</v>
      </c>
      <c r="D5417" t="s">
        <v>532</v>
      </c>
      <c r="F5417" s="48" t="e">
        <f>VLOOKUP(A5417,'TAZ definitions'!$A$1:$E$1902,2,FALSE)</f>
        <v>#N/A</v>
      </c>
      <c r="G5417" s="48" t="e">
        <f>VLOOKUP(A5417,'TAZ definitions'!$A$1:$E$1902,4,FALSE)</f>
        <v>#N/A</v>
      </c>
      <c r="H5417" s="44">
        <v>261070</v>
      </c>
      <c r="I5417" s="44">
        <v>0</v>
      </c>
      <c r="J5417" s="44">
        <v>22088</v>
      </c>
      <c r="K5417" s="44">
        <v>0</v>
      </c>
      <c r="L5417" s="44">
        <v>0</v>
      </c>
      <c r="M5417" s="44">
        <v>0</v>
      </c>
      <c r="N5417" s="44">
        <v>0</v>
      </c>
      <c r="O5417" s="44">
        <v>0</v>
      </c>
      <c r="P5417" s="44">
        <v>0</v>
      </c>
      <c r="Q5417" s="44">
        <v>0</v>
      </c>
      <c r="R5417" s="44">
        <v>16.667196000000001</v>
      </c>
      <c r="S5417" s="44">
        <v>16.638113000000001</v>
      </c>
      <c r="T5417" s="44">
        <v>261070</v>
      </c>
      <c r="U5417" s="44">
        <v>22088</v>
      </c>
      <c r="V5417" s="44">
        <v>0</v>
      </c>
      <c r="W5417" s="44">
        <v>0</v>
      </c>
      <c r="X5417" s="44">
        <v>0</v>
      </c>
      <c r="Y5417" s="44">
        <v>3381.770677</v>
      </c>
      <c r="Z5417" s="44">
        <v>169.11381900000001</v>
      </c>
      <c r="AA5417" s="44">
        <v>3.565642</v>
      </c>
      <c r="AB5417" s="44">
        <v>0.143009</v>
      </c>
      <c r="AC5417" s="44">
        <v>8.5181999999999994E-2</v>
      </c>
      <c r="AD5417" s="44">
        <v>984.93809399999998</v>
      </c>
    </row>
    <row r="5418" spans="1:30" x14ac:dyDescent="0.25">
      <c r="A5418">
        <v>208429</v>
      </c>
      <c r="B5418" t="s">
        <v>515</v>
      </c>
      <c r="C5418" t="s">
        <v>521</v>
      </c>
      <c r="D5418" t="s">
        <v>532</v>
      </c>
      <c r="F5418" s="48" t="e">
        <f>VLOOKUP(A5418,'TAZ definitions'!$A$1:$E$1902,2,FALSE)</f>
        <v>#N/A</v>
      </c>
      <c r="G5418" s="48" t="e">
        <f>VLOOKUP(A5418,'TAZ definitions'!$A$1:$E$1902,4,FALSE)</f>
        <v>#N/A</v>
      </c>
      <c r="H5418" s="44">
        <v>266077</v>
      </c>
      <c r="I5418" s="44">
        <v>0</v>
      </c>
      <c r="J5418" s="44">
        <v>23092</v>
      </c>
      <c r="K5418" s="44">
        <v>0</v>
      </c>
      <c r="L5418" s="44">
        <v>0</v>
      </c>
      <c r="M5418" s="44">
        <v>0</v>
      </c>
      <c r="N5418" s="44">
        <v>0</v>
      </c>
      <c r="O5418" s="44">
        <v>0</v>
      </c>
      <c r="P5418" s="44">
        <v>0</v>
      </c>
      <c r="Q5418" s="44">
        <v>0</v>
      </c>
      <c r="R5418" s="44">
        <v>15.999402999999999</v>
      </c>
      <c r="S5418" s="44">
        <v>15.92808</v>
      </c>
      <c r="T5418" s="44">
        <v>266077</v>
      </c>
      <c r="U5418" s="44">
        <v>23091.998047000001</v>
      </c>
      <c r="V5418" s="44">
        <v>0</v>
      </c>
      <c r="W5418" s="44">
        <v>0</v>
      </c>
      <c r="X5418" s="44">
        <v>0</v>
      </c>
      <c r="Y5418" s="44">
        <v>0</v>
      </c>
      <c r="Z5418" s="44">
        <v>0</v>
      </c>
      <c r="AA5418" s="44">
        <v>0</v>
      </c>
      <c r="AB5418" s="44">
        <v>0</v>
      </c>
      <c r="AC5418" s="44">
        <v>0</v>
      </c>
      <c r="AD5418" s="44">
        <v>0</v>
      </c>
    </row>
    <row r="5419" spans="1:30" x14ac:dyDescent="0.25">
      <c r="A5419">
        <v>208430</v>
      </c>
      <c r="B5419" t="s">
        <v>515</v>
      </c>
      <c r="C5419" t="s">
        <v>521</v>
      </c>
      <c r="D5419" t="s">
        <v>532</v>
      </c>
      <c r="F5419" s="48" t="e">
        <f>VLOOKUP(A5419,'TAZ definitions'!$A$1:$E$1902,2,FALSE)</f>
        <v>#N/A</v>
      </c>
      <c r="G5419" s="48" t="e">
        <f>VLOOKUP(A5419,'TAZ definitions'!$A$1:$E$1902,4,FALSE)</f>
        <v>#N/A</v>
      </c>
      <c r="H5419" s="44">
        <v>246599</v>
      </c>
      <c r="I5419" s="44">
        <v>19257</v>
      </c>
      <c r="J5419" s="44">
        <v>21193</v>
      </c>
      <c r="K5419" s="44">
        <v>2431</v>
      </c>
      <c r="L5419" s="44">
        <v>0</v>
      </c>
      <c r="M5419" s="44">
        <v>0</v>
      </c>
      <c r="N5419" s="44">
        <v>0</v>
      </c>
      <c r="O5419" s="44">
        <v>0</v>
      </c>
      <c r="P5419" s="44">
        <v>78.008064000000005</v>
      </c>
      <c r="Q5419" s="44">
        <v>78.691222999999994</v>
      </c>
      <c r="R5419" s="44">
        <v>18.326409999999999</v>
      </c>
      <c r="S5419" s="44">
        <v>18.171316000000001</v>
      </c>
      <c r="T5419" s="44">
        <v>246070.40625</v>
      </c>
      <c r="U5419" s="44">
        <v>21149.375</v>
      </c>
      <c r="V5419" s="44">
        <v>0</v>
      </c>
      <c r="W5419" s="44">
        <v>0</v>
      </c>
      <c r="X5419" s="44">
        <v>2853.7903190000002</v>
      </c>
      <c r="Y5419" s="44">
        <v>32700.668549999999</v>
      </c>
      <c r="Z5419" s="44">
        <v>1170.498812</v>
      </c>
      <c r="AA5419" s="44">
        <v>29.166741999999999</v>
      </c>
      <c r="AB5419" s="44">
        <v>1.3629439999999999</v>
      </c>
      <c r="AC5419" s="44">
        <v>0.68534499999999998</v>
      </c>
      <c r="AD5419" s="44">
        <v>7915.9138409999996</v>
      </c>
    </row>
    <row r="5420" spans="1:30" x14ac:dyDescent="0.25">
      <c r="A5420">
        <v>208431</v>
      </c>
      <c r="B5420" t="s">
        <v>515</v>
      </c>
      <c r="C5420" t="s">
        <v>521</v>
      </c>
      <c r="D5420" t="s">
        <v>532</v>
      </c>
      <c r="F5420" s="48" t="e">
        <f>VLOOKUP(A5420,'TAZ definitions'!$A$1:$E$1902,2,FALSE)</f>
        <v>#N/A</v>
      </c>
      <c r="G5420" s="48" t="e">
        <f>VLOOKUP(A5420,'TAZ definitions'!$A$1:$E$1902,4,FALSE)</f>
        <v>#N/A</v>
      </c>
      <c r="H5420" s="44">
        <v>298903</v>
      </c>
      <c r="I5420" s="44">
        <v>67539</v>
      </c>
      <c r="J5420" s="44">
        <v>26655</v>
      </c>
      <c r="K5420" s="44">
        <v>4096</v>
      </c>
      <c r="L5420" s="44">
        <v>0</v>
      </c>
      <c r="M5420" s="44">
        <v>0</v>
      </c>
      <c r="N5420" s="44">
        <v>0</v>
      </c>
      <c r="O5420" s="44">
        <v>0</v>
      </c>
      <c r="P5420" s="44">
        <v>63.841461000000002</v>
      </c>
      <c r="Q5420" s="44">
        <v>66.072327000000001</v>
      </c>
      <c r="R5420" s="44">
        <v>16.51351</v>
      </c>
      <c r="S5420" s="44">
        <v>16.291864</v>
      </c>
      <c r="T5420" s="44">
        <v>295746.21875</v>
      </c>
      <c r="U5420" s="44">
        <v>26347.199218999998</v>
      </c>
      <c r="V5420" s="44">
        <v>0</v>
      </c>
      <c r="W5420" s="44">
        <v>0</v>
      </c>
      <c r="X5420" s="44">
        <v>0</v>
      </c>
      <c r="Y5420" s="44">
        <v>3831.084304</v>
      </c>
      <c r="Z5420" s="44">
        <v>153.29917900000001</v>
      </c>
      <c r="AA5420" s="44">
        <v>3.346759</v>
      </c>
      <c r="AB5420" s="44">
        <v>0.13678499999999999</v>
      </c>
      <c r="AC5420" s="44">
        <v>8.4094000000000002E-2</v>
      </c>
      <c r="AD5420" s="44">
        <v>974.85440500000004</v>
      </c>
    </row>
    <row r="5421" spans="1:30" x14ac:dyDescent="0.25">
      <c r="A5421">
        <v>208432</v>
      </c>
      <c r="B5421" t="s">
        <v>515</v>
      </c>
      <c r="C5421" t="s">
        <v>521</v>
      </c>
      <c r="D5421" t="s">
        <v>532</v>
      </c>
      <c r="F5421" s="48" t="e">
        <f>VLOOKUP(A5421,'TAZ definitions'!$A$1:$E$1902,2,FALSE)</f>
        <v>#N/A</v>
      </c>
      <c r="G5421" s="48" t="e">
        <f>VLOOKUP(A5421,'TAZ definitions'!$A$1:$E$1902,4,FALSE)</f>
        <v>#N/A</v>
      </c>
      <c r="H5421" s="44">
        <v>283727</v>
      </c>
      <c r="I5421" s="44">
        <v>59156</v>
      </c>
      <c r="J5421" s="44">
        <v>26362</v>
      </c>
      <c r="K5421" s="44">
        <v>3746</v>
      </c>
      <c r="L5421" s="44">
        <v>0</v>
      </c>
      <c r="M5421" s="44">
        <v>0</v>
      </c>
      <c r="N5421" s="44">
        <v>0</v>
      </c>
      <c r="O5421" s="44">
        <v>0</v>
      </c>
      <c r="P5421" s="44">
        <v>65.697556000000006</v>
      </c>
      <c r="Q5421" s="44">
        <v>67.310317999999995</v>
      </c>
      <c r="R5421" s="44">
        <v>16.119603999999999</v>
      </c>
      <c r="S5421" s="44">
        <v>15.99728</v>
      </c>
      <c r="T5421" s="44">
        <v>281650.625</v>
      </c>
      <c r="U5421" s="44">
        <v>26152.896484000001</v>
      </c>
      <c r="V5421" s="44">
        <v>0</v>
      </c>
      <c r="W5421" s="44">
        <v>0</v>
      </c>
      <c r="X5421" s="44">
        <v>0</v>
      </c>
      <c r="Y5421" s="44">
        <v>112610.039229</v>
      </c>
      <c r="Z5421" s="44">
        <v>3415.8380689999999</v>
      </c>
      <c r="AA5421" s="44">
        <v>93.290342999999993</v>
      </c>
      <c r="AB5421" s="44">
        <v>4.564921</v>
      </c>
      <c r="AC5421" s="44">
        <v>2.1939669999999998</v>
      </c>
      <c r="AD5421" s="44">
        <v>25317.385087999999</v>
      </c>
    </row>
    <row r="5422" spans="1:30" x14ac:dyDescent="0.25">
      <c r="A5422">
        <v>208433</v>
      </c>
      <c r="B5422" t="s">
        <v>515</v>
      </c>
      <c r="C5422" t="s">
        <v>521</v>
      </c>
      <c r="D5422" t="s">
        <v>532</v>
      </c>
      <c r="F5422" s="48" t="e">
        <f>VLOOKUP(A5422,'TAZ definitions'!$A$1:$E$1902,2,FALSE)</f>
        <v>#N/A</v>
      </c>
      <c r="G5422" s="48" t="e">
        <f>VLOOKUP(A5422,'TAZ definitions'!$A$1:$E$1902,4,FALSE)</f>
        <v>#N/A</v>
      </c>
      <c r="H5422" s="44">
        <v>299650</v>
      </c>
      <c r="I5422" s="44">
        <v>67778</v>
      </c>
      <c r="J5422" s="44">
        <v>26843</v>
      </c>
      <c r="K5422" s="44">
        <v>4132</v>
      </c>
      <c r="L5422" s="44">
        <v>0</v>
      </c>
      <c r="M5422" s="44">
        <v>0</v>
      </c>
      <c r="N5422" s="44">
        <v>0</v>
      </c>
      <c r="O5422" s="44">
        <v>0</v>
      </c>
      <c r="P5422" s="44">
        <v>61.926212</v>
      </c>
      <c r="Q5422" s="44">
        <v>64.937950000000001</v>
      </c>
      <c r="R5422" s="44">
        <v>16.014472999999999</v>
      </c>
      <c r="S5422" s="44">
        <v>15.847816</v>
      </c>
      <c r="T5422" s="44">
        <v>297588.09375</v>
      </c>
      <c r="U5422" s="44">
        <v>26641.041015999999</v>
      </c>
      <c r="V5422" s="44">
        <v>0</v>
      </c>
      <c r="W5422" s="44">
        <v>0</v>
      </c>
      <c r="X5422" s="44">
        <v>37515.833783000002</v>
      </c>
      <c r="Y5422" s="44">
        <v>141632.11269499999</v>
      </c>
      <c r="Z5422" s="44">
        <v>4786.6627769999996</v>
      </c>
      <c r="AA5422" s="44">
        <v>121.52799</v>
      </c>
      <c r="AB5422" s="44">
        <v>5.6144309999999997</v>
      </c>
      <c r="AC5422" s="44">
        <v>2.8966820000000002</v>
      </c>
      <c r="AD5422" s="44">
        <v>33467.649842999999</v>
      </c>
    </row>
    <row r="5423" spans="1:30" x14ac:dyDescent="0.25">
      <c r="A5423">
        <v>208434</v>
      </c>
      <c r="B5423" t="s">
        <v>515</v>
      </c>
      <c r="C5423" t="s">
        <v>521</v>
      </c>
      <c r="D5423" t="s">
        <v>532</v>
      </c>
      <c r="F5423" s="48" t="e">
        <f>VLOOKUP(A5423,'TAZ definitions'!$A$1:$E$1902,2,FALSE)</f>
        <v>#N/A</v>
      </c>
      <c r="G5423" s="48" t="e">
        <f>VLOOKUP(A5423,'TAZ definitions'!$A$1:$E$1902,4,FALSE)</f>
        <v>#N/A</v>
      </c>
      <c r="H5423" s="44">
        <v>279133</v>
      </c>
      <c r="I5423" s="44">
        <v>50604</v>
      </c>
      <c r="J5423" s="44">
        <v>25939</v>
      </c>
      <c r="K5423" s="44">
        <v>3454</v>
      </c>
      <c r="L5423" s="44">
        <v>0</v>
      </c>
      <c r="M5423" s="44">
        <v>0</v>
      </c>
      <c r="N5423" s="44">
        <v>0</v>
      </c>
      <c r="O5423" s="44">
        <v>0</v>
      </c>
      <c r="P5423" s="44">
        <v>67.006737000000001</v>
      </c>
      <c r="Q5423" s="44">
        <v>71.078590000000005</v>
      </c>
      <c r="R5423" s="44">
        <v>17.170224999999999</v>
      </c>
      <c r="S5423" s="44">
        <v>16.981127000000001</v>
      </c>
      <c r="T5423" s="44">
        <v>277017.5</v>
      </c>
      <c r="U5423" s="44">
        <v>25730.857422000001</v>
      </c>
      <c r="V5423" s="44">
        <v>0</v>
      </c>
      <c r="W5423" s="44">
        <v>0</v>
      </c>
      <c r="X5423" s="44">
        <v>8488.9565779999994</v>
      </c>
      <c r="Y5423" s="44">
        <v>71521.662041000003</v>
      </c>
      <c r="Z5423" s="44">
        <v>2391.4590370000001</v>
      </c>
      <c r="AA5423" s="44">
        <v>61.802435000000003</v>
      </c>
      <c r="AB5423" s="44">
        <v>2.8919540000000001</v>
      </c>
      <c r="AC5423" s="44">
        <v>1.4549259999999999</v>
      </c>
      <c r="AD5423" s="44">
        <v>16731.799399</v>
      </c>
    </row>
    <row r="5424" spans="1:30" x14ac:dyDescent="0.25">
      <c r="A5424">
        <v>208435</v>
      </c>
      <c r="B5424" t="s">
        <v>515</v>
      </c>
      <c r="C5424" t="s">
        <v>521</v>
      </c>
      <c r="D5424" t="s">
        <v>532</v>
      </c>
      <c r="F5424" s="48" t="e">
        <f>VLOOKUP(A5424,'TAZ definitions'!$A$1:$E$1902,2,FALSE)</f>
        <v>#N/A</v>
      </c>
      <c r="G5424" s="48" t="e">
        <f>VLOOKUP(A5424,'TAZ definitions'!$A$1:$E$1902,4,FALSE)</f>
        <v>#N/A</v>
      </c>
      <c r="H5424" s="44">
        <v>277764</v>
      </c>
      <c r="I5424" s="44">
        <v>50604</v>
      </c>
      <c r="J5424" s="44">
        <v>26010</v>
      </c>
      <c r="K5424" s="44">
        <v>3454</v>
      </c>
      <c r="L5424" s="44">
        <v>0</v>
      </c>
      <c r="M5424" s="44">
        <v>0</v>
      </c>
      <c r="N5424" s="44">
        <v>0</v>
      </c>
      <c r="O5424" s="44">
        <v>0</v>
      </c>
      <c r="P5424" s="44">
        <v>68.117439000000005</v>
      </c>
      <c r="Q5424" s="44">
        <v>72.176247000000004</v>
      </c>
      <c r="R5424" s="44">
        <v>16.056211000000001</v>
      </c>
      <c r="S5424" s="44">
        <v>15.904218999999999</v>
      </c>
      <c r="T5424" s="44">
        <v>276301.75</v>
      </c>
      <c r="U5424" s="44">
        <v>25864.802734000001</v>
      </c>
      <c r="V5424" s="44">
        <v>0</v>
      </c>
      <c r="W5424" s="44">
        <v>0</v>
      </c>
      <c r="X5424" s="44">
        <v>16531.570661999998</v>
      </c>
      <c r="Y5424" s="44">
        <v>124437.44107</v>
      </c>
      <c r="Z5424" s="44">
        <v>3385.3019869999998</v>
      </c>
      <c r="AA5424" s="44">
        <v>100.63924400000001</v>
      </c>
      <c r="AB5424" s="44">
        <v>5.3310120000000003</v>
      </c>
      <c r="AC5424" s="44">
        <v>2.2942469999999999</v>
      </c>
      <c r="AD5424" s="44">
        <v>26655.585580999999</v>
      </c>
    </row>
    <row r="5425" spans="1:30" x14ac:dyDescent="0.25">
      <c r="A5425">
        <v>208436</v>
      </c>
      <c r="B5425" t="s">
        <v>515</v>
      </c>
      <c r="C5425" t="s">
        <v>521</v>
      </c>
      <c r="D5425" t="s">
        <v>532</v>
      </c>
      <c r="F5425" s="48" t="e">
        <f>VLOOKUP(A5425,'TAZ definitions'!$A$1:$E$1902,2,FALSE)</f>
        <v>#N/A</v>
      </c>
      <c r="G5425" s="48" t="e">
        <f>VLOOKUP(A5425,'TAZ definitions'!$A$1:$E$1902,4,FALSE)</f>
        <v>#N/A</v>
      </c>
      <c r="H5425" s="44">
        <v>283515</v>
      </c>
      <c r="I5425" s="44">
        <v>46725</v>
      </c>
      <c r="J5425" s="44">
        <v>26130</v>
      </c>
      <c r="K5425" s="44">
        <v>2825</v>
      </c>
      <c r="L5425" s="44">
        <v>0</v>
      </c>
      <c r="M5425" s="44">
        <v>0</v>
      </c>
      <c r="N5425" s="44">
        <v>0</v>
      </c>
      <c r="O5425" s="44">
        <v>0</v>
      </c>
      <c r="P5425" s="44">
        <v>72.261077999999998</v>
      </c>
      <c r="Q5425" s="44">
        <v>73.510834000000003</v>
      </c>
      <c r="R5425" s="44">
        <v>15.809258</v>
      </c>
      <c r="S5425" s="44">
        <v>15.587498999999999</v>
      </c>
      <c r="T5425" s="44">
        <v>281733.375</v>
      </c>
      <c r="U5425" s="44">
        <v>25954.650390999999</v>
      </c>
      <c r="V5425" s="44">
        <v>0</v>
      </c>
      <c r="W5425" s="44">
        <v>0</v>
      </c>
      <c r="X5425" s="44">
        <v>0</v>
      </c>
      <c r="Y5425" s="44">
        <v>655.079654</v>
      </c>
      <c r="Z5425" s="44">
        <v>26.221574</v>
      </c>
      <c r="AA5425" s="44">
        <v>0.57042199999999998</v>
      </c>
      <c r="AB5425" s="44">
        <v>2.4312E-2</v>
      </c>
      <c r="AC5425" s="44">
        <v>1.4370000000000001E-2</v>
      </c>
      <c r="AD5425" s="44">
        <v>167.90988899999999</v>
      </c>
    </row>
    <row r="5426" spans="1:30" x14ac:dyDescent="0.25">
      <c r="A5426">
        <v>208437</v>
      </c>
      <c r="B5426" t="s">
        <v>515</v>
      </c>
      <c r="C5426" t="s">
        <v>521</v>
      </c>
      <c r="D5426" t="s">
        <v>532</v>
      </c>
      <c r="F5426" s="48" t="e">
        <f>VLOOKUP(A5426,'TAZ definitions'!$A$1:$E$1902,2,FALSE)</f>
        <v>#N/A</v>
      </c>
      <c r="G5426" s="48" t="e">
        <f>VLOOKUP(A5426,'TAZ definitions'!$A$1:$E$1902,4,FALSE)</f>
        <v>#N/A</v>
      </c>
      <c r="H5426" s="44">
        <v>287102</v>
      </c>
      <c r="I5426" s="44">
        <v>55162</v>
      </c>
      <c r="J5426" s="44">
        <v>25987</v>
      </c>
      <c r="K5426" s="44">
        <v>4249</v>
      </c>
      <c r="L5426" s="44">
        <v>0</v>
      </c>
      <c r="M5426" s="44">
        <v>0</v>
      </c>
      <c r="N5426" s="44">
        <v>0</v>
      </c>
      <c r="O5426" s="44">
        <v>0</v>
      </c>
      <c r="P5426" s="44">
        <v>66.801085999999998</v>
      </c>
      <c r="Q5426" s="44">
        <v>68.203316000000001</v>
      </c>
      <c r="R5426" s="44">
        <v>15.836019</v>
      </c>
      <c r="S5426" s="44">
        <v>15.785485</v>
      </c>
      <c r="T5426" s="44">
        <v>283518.53125</v>
      </c>
      <c r="U5426" s="44">
        <v>25651.148438</v>
      </c>
      <c r="V5426" s="44">
        <v>0</v>
      </c>
      <c r="W5426" s="44">
        <v>0</v>
      </c>
      <c r="X5426" s="44">
        <v>0</v>
      </c>
      <c r="Y5426" s="44">
        <v>3462.8057610000001</v>
      </c>
      <c r="Z5426" s="44">
        <v>173.17246599999999</v>
      </c>
      <c r="AA5426" s="44">
        <v>3.685324</v>
      </c>
      <c r="AB5426" s="44">
        <v>0.123713</v>
      </c>
      <c r="AC5426" s="44">
        <v>8.7382000000000001E-2</v>
      </c>
      <c r="AD5426" s="44">
        <v>978.41646200000002</v>
      </c>
    </row>
    <row r="5427" spans="1:30" x14ac:dyDescent="0.25">
      <c r="A5427">
        <v>208438</v>
      </c>
      <c r="B5427" t="s">
        <v>515</v>
      </c>
      <c r="C5427" t="s">
        <v>521</v>
      </c>
      <c r="D5427" t="s">
        <v>532</v>
      </c>
      <c r="F5427" s="48" t="e">
        <f>VLOOKUP(A5427,'TAZ definitions'!$A$1:$E$1902,2,FALSE)</f>
        <v>#N/A</v>
      </c>
      <c r="G5427" s="48" t="e">
        <f>VLOOKUP(A5427,'TAZ definitions'!$A$1:$E$1902,4,FALSE)</f>
        <v>#N/A</v>
      </c>
      <c r="H5427" s="44">
        <v>280306</v>
      </c>
      <c r="I5427" s="44">
        <v>45749</v>
      </c>
      <c r="J5427" s="44">
        <v>26071</v>
      </c>
      <c r="K5427" s="44">
        <v>2636</v>
      </c>
      <c r="L5427" s="44">
        <v>0</v>
      </c>
      <c r="M5427" s="44">
        <v>0</v>
      </c>
      <c r="N5427" s="44">
        <v>0</v>
      </c>
      <c r="O5427" s="44">
        <v>0</v>
      </c>
      <c r="P5427" s="44">
        <v>72.143021000000005</v>
      </c>
      <c r="Q5427" s="44">
        <v>76.537627999999998</v>
      </c>
      <c r="R5427" s="44">
        <v>15.812821</v>
      </c>
      <c r="S5427" s="44">
        <v>15.620775999999999</v>
      </c>
      <c r="T5427" s="44">
        <v>278735.46875</v>
      </c>
      <c r="U5427" s="44">
        <v>25914.085938</v>
      </c>
      <c r="V5427" s="44">
        <v>0</v>
      </c>
      <c r="W5427" s="44">
        <v>0</v>
      </c>
      <c r="X5427" s="44">
        <v>0</v>
      </c>
      <c r="Y5427" s="44">
        <v>0</v>
      </c>
      <c r="Z5427" s="44">
        <v>0</v>
      </c>
      <c r="AA5427" s="44">
        <v>0</v>
      </c>
      <c r="AB5427" s="44">
        <v>0</v>
      </c>
      <c r="AC5427" s="44">
        <v>0</v>
      </c>
      <c r="AD5427" s="44">
        <v>0</v>
      </c>
    </row>
    <row r="5428" spans="1:30" x14ac:dyDescent="0.25">
      <c r="A5428">
        <v>208439</v>
      </c>
      <c r="B5428" t="s">
        <v>515</v>
      </c>
      <c r="C5428" t="s">
        <v>521</v>
      </c>
      <c r="D5428" t="s">
        <v>532</v>
      </c>
      <c r="F5428" s="48" t="e">
        <f>VLOOKUP(A5428,'TAZ definitions'!$A$1:$E$1902,2,FALSE)</f>
        <v>#N/A</v>
      </c>
      <c r="G5428" s="48" t="e">
        <f>VLOOKUP(A5428,'TAZ definitions'!$A$1:$E$1902,4,FALSE)</f>
        <v>#N/A</v>
      </c>
      <c r="H5428" s="44">
        <v>245175</v>
      </c>
      <c r="I5428" s="44">
        <v>0</v>
      </c>
      <c r="J5428" s="44">
        <v>20577</v>
      </c>
      <c r="K5428" s="44">
        <v>0</v>
      </c>
      <c r="L5428" s="44">
        <v>0</v>
      </c>
      <c r="M5428" s="44">
        <v>0</v>
      </c>
      <c r="N5428" s="44">
        <v>0</v>
      </c>
      <c r="O5428" s="44">
        <v>0</v>
      </c>
      <c r="P5428" s="44">
        <v>0</v>
      </c>
      <c r="Q5428" s="44">
        <v>0</v>
      </c>
      <c r="R5428" s="44">
        <v>19.509487</v>
      </c>
      <c r="S5428" s="44">
        <v>19.867343999999999</v>
      </c>
      <c r="T5428" s="44">
        <v>245175</v>
      </c>
      <c r="U5428" s="44">
        <v>20577</v>
      </c>
      <c r="V5428" s="44">
        <v>0</v>
      </c>
      <c r="W5428" s="44">
        <v>0</v>
      </c>
      <c r="X5428" s="44">
        <v>0</v>
      </c>
      <c r="Y5428" s="44">
        <v>0</v>
      </c>
      <c r="Z5428" s="44">
        <v>0</v>
      </c>
      <c r="AA5428" s="44">
        <v>0</v>
      </c>
      <c r="AB5428" s="44">
        <v>0</v>
      </c>
      <c r="AC5428" s="44">
        <v>0</v>
      </c>
      <c r="AD5428" s="44">
        <v>0</v>
      </c>
    </row>
    <row r="5429" spans="1:30" x14ac:dyDescent="0.25">
      <c r="A5429">
        <v>208440</v>
      </c>
      <c r="B5429" t="s">
        <v>515</v>
      </c>
      <c r="C5429" t="s">
        <v>521</v>
      </c>
      <c r="D5429" t="s">
        <v>532</v>
      </c>
      <c r="F5429" s="48" t="e">
        <f>VLOOKUP(A5429,'TAZ definitions'!$A$1:$E$1902,2,FALSE)</f>
        <v>#N/A</v>
      </c>
      <c r="G5429" s="48" t="e">
        <f>VLOOKUP(A5429,'TAZ definitions'!$A$1:$E$1902,4,FALSE)</f>
        <v>#N/A</v>
      </c>
      <c r="H5429" s="44">
        <v>277529</v>
      </c>
      <c r="I5429" s="44">
        <v>19257</v>
      </c>
      <c r="J5429" s="44">
        <v>23538</v>
      </c>
      <c r="K5429" s="44">
        <v>2431</v>
      </c>
      <c r="L5429" s="44">
        <v>0</v>
      </c>
      <c r="M5429" s="44">
        <v>0</v>
      </c>
      <c r="N5429" s="44">
        <v>0</v>
      </c>
      <c r="O5429" s="44">
        <v>0</v>
      </c>
      <c r="P5429" s="44">
        <v>77.076888999999994</v>
      </c>
      <c r="Q5429" s="44">
        <v>80.798530999999997</v>
      </c>
      <c r="R5429" s="44">
        <v>16.041402999999999</v>
      </c>
      <c r="S5429" s="44">
        <v>16.211386000000001</v>
      </c>
      <c r="T5429" s="44">
        <v>276766.59375</v>
      </c>
      <c r="U5429" s="44">
        <v>23475.693359000001</v>
      </c>
      <c r="V5429" s="44">
        <v>0</v>
      </c>
      <c r="W5429" s="44">
        <v>0</v>
      </c>
      <c r="X5429" s="44">
        <v>0</v>
      </c>
      <c r="Y5429" s="44">
        <v>181931.31959999999</v>
      </c>
      <c r="Z5429" s="44">
        <v>4879.6954169999999</v>
      </c>
      <c r="AA5429" s="44">
        <v>147.229322</v>
      </c>
      <c r="AB5429" s="44">
        <v>7.7152310000000002</v>
      </c>
      <c r="AC5429" s="44">
        <v>3.3595480000000002</v>
      </c>
      <c r="AD5429" s="44">
        <v>38829.098661999997</v>
      </c>
    </row>
    <row r="5430" spans="1:30" x14ac:dyDescent="0.25">
      <c r="A5430">
        <v>208441</v>
      </c>
      <c r="B5430" t="s">
        <v>515</v>
      </c>
      <c r="C5430" t="s">
        <v>521</v>
      </c>
      <c r="D5430" t="s">
        <v>532</v>
      </c>
      <c r="F5430" s="48" t="e">
        <f>VLOOKUP(A5430,'TAZ definitions'!$A$1:$E$1902,2,FALSE)</f>
        <v>#N/A</v>
      </c>
      <c r="G5430" s="48" t="e">
        <f>VLOOKUP(A5430,'TAZ definitions'!$A$1:$E$1902,4,FALSE)</f>
        <v>#N/A</v>
      </c>
      <c r="H5430" s="44">
        <v>224857</v>
      </c>
      <c r="I5430" s="44">
        <v>0</v>
      </c>
      <c r="J5430" s="44">
        <v>19175</v>
      </c>
      <c r="K5430" s="44">
        <v>0</v>
      </c>
      <c r="L5430" s="44">
        <v>0</v>
      </c>
      <c r="M5430" s="44">
        <v>0</v>
      </c>
      <c r="N5430" s="44">
        <v>0</v>
      </c>
      <c r="O5430" s="44">
        <v>0</v>
      </c>
      <c r="P5430" s="44">
        <v>0</v>
      </c>
      <c r="Q5430" s="44">
        <v>0</v>
      </c>
      <c r="R5430" s="44">
        <v>18.592537</v>
      </c>
      <c r="S5430" s="44">
        <v>16.727312000000001</v>
      </c>
      <c r="T5430" s="44">
        <v>224857</v>
      </c>
      <c r="U5430" s="44">
        <v>19175</v>
      </c>
      <c r="V5430" s="44">
        <v>0</v>
      </c>
      <c r="W5430" s="44">
        <v>0</v>
      </c>
      <c r="X5430" s="44">
        <v>0</v>
      </c>
      <c r="Y5430" s="44">
        <v>0</v>
      </c>
      <c r="Z5430" s="44">
        <v>0</v>
      </c>
      <c r="AA5430" s="44">
        <v>0</v>
      </c>
      <c r="AB5430" s="44">
        <v>0</v>
      </c>
      <c r="AC5430" s="44">
        <v>0</v>
      </c>
      <c r="AD5430" s="44">
        <v>0</v>
      </c>
    </row>
    <row r="5431" spans="1:30" x14ac:dyDescent="0.25">
      <c r="A5431">
        <v>208442</v>
      </c>
      <c r="B5431" t="s">
        <v>515</v>
      </c>
      <c r="C5431" t="s">
        <v>521</v>
      </c>
      <c r="D5431" t="s">
        <v>532</v>
      </c>
      <c r="F5431" s="48" t="e">
        <f>VLOOKUP(A5431,'TAZ definitions'!$A$1:$E$1902,2,FALSE)</f>
        <v>#N/A</v>
      </c>
      <c r="G5431" s="48" t="e">
        <f>VLOOKUP(A5431,'TAZ definitions'!$A$1:$E$1902,4,FALSE)</f>
        <v>#N/A</v>
      </c>
      <c r="H5431" s="44">
        <v>283935</v>
      </c>
      <c r="I5431" s="44">
        <v>17449</v>
      </c>
      <c r="J5431" s="44">
        <v>24075</v>
      </c>
      <c r="K5431" s="44">
        <v>2355</v>
      </c>
      <c r="L5431" s="44">
        <v>0</v>
      </c>
      <c r="M5431" s="44">
        <v>0</v>
      </c>
      <c r="N5431" s="44">
        <v>0</v>
      </c>
      <c r="O5431" s="44">
        <v>0</v>
      </c>
      <c r="P5431" s="44">
        <v>81.998519999999999</v>
      </c>
      <c r="Q5431" s="44">
        <v>80.253180999999998</v>
      </c>
      <c r="R5431" s="44">
        <v>16.000171999999999</v>
      </c>
      <c r="S5431" s="44">
        <v>16.098165999999999</v>
      </c>
      <c r="T5431" s="44">
        <v>282596.5625</v>
      </c>
      <c r="U5431" s="44">
        <v>23965.908202999999</v>
      </c>
      <c r="V5431" s="44">
        <v>0</v>
      </c>
      <c r="W5431" s="44">
        <v>0</v>
      </c>
      <c r="X5431" s="44">
        <v>0</v>
      </c>
      <c r="Y5431" s="44">
        <v>15319.604222</v>
      </c>
      <c r="Z5431" s="44">
        <v>771.08136400000001</v>
      </c>
      <c r="AA5431" s="44">
        <v>16.112583999999998</v>
      </c>
      <c r="AB5431" s="44">
        <v>0.612676</v>
      </c>
      <c r="AC5431" s="44">
        <v>0.38607399999999997</v>
      </c>
      <c r="AD5431" s="44">
        <v>4408.2362569999996</v>
      </c>
    </row>
    <row r="5432" spans="1:30" x14ac:dyDescent="0.25">
      <c r="A5432">
        <v>208443</v>
      </c>
      <c r="B5432" t="s">
        <v>515</v>
      </c>
      <c r="C5432" t="s">
        <v>521</v>
      </c>
      <c r="D5432" t="s">
        <v>532</v>
      </c>
      <c r="F5432" s="48" t="e">
        <f>VLOOKUP(A5432,'TAZ definitions'!$A$1:$E$1902,2,FALSE)</f>
        <v>#N/A</v>
      </c>
      <c r="G5432" s="48" t="e">
        <f>VLOOKUP(A5432,'TAZ definitions'!$A$1:$E$1902,4,FALSE)</f>
        <v>#N/A</v>
      </c>
      <c r="H5432" s="44">
        <v>278772</v>
      </c>
      <c r="I5432" s="44">
        <v>0</v>
      </c>
      <c r="J5432" s="44">
        <v>23542</v>
      </c>
      <c r="K5432" s="44">
        <v>0</v>
      </c>
      <c r="L5432" s="44">
        <v>0</v>
      </c>
      <c r="M5432" s="44">
        <v>0</v>
      </c>
      <c r="N5432" s="44">
        <v>0</v>
      </c>
      <c r="O5432" s="44">
        <v>0</v>
      </c>
      <c r="P5432" s="44">
        <v>0</v>
      </c>
      <c r="Q5432" s="44">
        <v>0</v>
      </c>
      <c r="R5432" s="44">
        <v>15.303326999999999</v>
      </c>
      <c r="S5432" s="44">
        <v>16.214838</v>
      </c>
      <c r="T5432" s="44">
        <v>278772</v>
      </c>
      <c r="U5432" s="44">
        <v>23541.998047000001</v>
      </c>
      <c r="V5432" s="44">
        <v>0</v>
      </c>
      <c r="W5432" s="44">
        <v>0</v>
      </c>
      <c r="X5432" s="44">
        <v>0</v>
      </c>
      <c r="Y5432" s="44">
        <v>0</v>
      </c>
      <c r="Z5432" s="44">
        <v>0</v>
      </c>
      <c r="AA5432" s="44">
        <v>0</v>
      </c>
      <c r="AB5432" s="44">
        <v>0</v>
      </c>
      <c r="AC5432" s="44">
        <v>0</v>
      </c>
      <c r="AD5432" s="44">
        <v>0</v>
      </c>
    </row>
    <row r="5433" spans="1:30" x14ac:dyDescent="0.25">
      <c r="A5433">
        <v>208444</v>
      </c>
      <c r="B5433" t="s">
        <v>515</v>
      </c>
      <c r="C5433" t="s">
        <v>521</v>
      </c>
      <c r="D5433" t="s">
        <v>532</v>
      </c>
      <c r="F5433" s="48" t="e">
        <f>VLOOKUP(A5433,'TAZ definitions'!$A$1:$E$1902,2,FALSE)</f>
        <v>#N/A</v>
      </c>
      <c r="G5433" s="48" t="e">
        <f>VLOOKUP(A5433,'TAZ definitions'!$A$1:$E$1902,4,FALSE)</f>
        <v>#N/A</v>
      </c>
      <c r="H5433" s="44">
        <v>287943</v>
      </c>
      <c r="I5433" s="44">
        <v>27084</v>
      </c>
      <c r="J5433" s="44">
        <v>26321</v>
      </c>
      <c r="K5433" s="44">
        <v>2642</v>
      </c>
      <c r="L5433" s="44">
        <v>0</v>
      </c>
      <c r="M5433" s="44">
        <v>0</v>
      </c>
      <c r="N5433" s="44">
        <v>0</v>
      </c>
      <c r="O5433" s="44">
        <v>0</v>
      </c>
      <c r="P5433" s="44">
        <v>73.954589999999996</v>
      </c>
      <c r="Q5433" s="44">
        <v>73.135848999999993</v>
      </c>
      <c r="R5433" s="44">
        <v>16.593730999999998</v>
      </c>
      <c r="S5433" s="44">
        <v>16.389317999999999</v>
      </c>
      <c r="T5433" s="44">
        <v>285967.46875</v>
      </c>
      <c r="U5433" s="44">
        <v>26141.675781000002</v>
      </c>
      <c r="V5433" s="44">
        <v>0</v>
      </c>
      <c r="W5433" s="44">
        <v>0</v>
      </c>
      <c r="X5433" s="44">
        <v>0</v>
      </c>
      <c r="Y5433" s="44">
        <v>54607.419097999998</v>
      </c>
      <c r="Z5433" s="44">
        <v>1498.7014409999999</v>
      </c>
      <c r="AA5433" s="44">
        <v>44.549641999999999</v>
      </c>
      <c r="AB5433" s="44">
        <v>2.3181419999999999</v>
      </c>
      <c r="AC5433" s="44">
        <v>1.0176400000000001</v>
      </c>
      <c r="AD5433" s="44">
        <v>11763.921421999999</v>
      </c>
    </row>
    <row r="5434" spans="1:30" x14ac:dyDescent="0.25">
      <c r="A5434">
        <v>208445</v>
      </c>
      <c r="B5434" t="s">
        <v>515</v>
      </c>
      <c r="C5434" t="s">
        <v>521</v>
      </c>
      <c r="D5434" t="s">
        <v>525</v>
      </c>
      <c r="F5434" s="48" t="e">
        <f>VLOOKUP(A5434,'TAZ definitions'!$A$1:$E$1902,2,FALSE)</f>
        <v>#N/A</v>
      </c>
      <c r="G5434" s="48" t="e">
        <f>VLOOKUP(A5434,'TAZ definitions'!$A$1:$E$1902,4,FALSE)</f>
        <v>#N/A</v>
      </c>
      <c r="H5434" s="44">
        <v>111354</v>
      </c>
      <c r="I5434" s="44">
        <v>0</v>
      </c>
      <c r="J5434" s="44">
        <v>13133</v>
      </c>
      <c r="K5434" s="44">
        <v>0</v>
      </c>
      <c r="L5434" s="44">
        <v>0</v>
      </c>
      <c r="M5434" s="44">
        <v>0</v>
      </c>
      <c r="N5434" s="44">
        <v>0</v>
      </c>
      <c r="O5434" s="44">
        <v>0</v>
      </c>
      <c r="P5434" s="44">
        <v>0</v>
      </c>
      <c r="Q5434" s="44">
        <v>0</v>
      </c>
      <c r="R5434" s="44">
        <v>17.826212000000002</v>
      </c>
      <c r="S5434" s="44">
        <v>18.036722000000001</v>
      </c>
      <c r="T5434" s="44">
        <v>111354</v>
      </c>
      <c r="U5434" s="44">
        <v>13133.000977</v>
      </c>
      <c r="V5434" s="44">
        <v>0</v>
      </c>
      <c r="W5434" s="44">
        <v>0</v>
      </c>
      <c r="X5434" s="44">
        <v>36927.338385000003</v>
      </c>
      <c r="Y5434" s="44">
        <v>82655.334164999993</v>
      </c>
      <c r="Z5434" s="44">
        <v>2058.2451150000002</v>
      </c>
      <c r="AA5434" s="44">
        <v>83.194979000000004</v>
      </c>
      <c r="AB5434" s="44">
        <v>4.2458130000000001</v>
      </c>
      <c r="AC5434" s="44">
        <v>1.5477540000000001</v>
      </c>
      <c r="AD5434" s="44">
        <v>18166.383889000001</v>
      </c>
    </row>
    <row r="5435" spans="1:30" x14ac:dyDescent="0.25">
      <c r="A5435">
        <v>208446</v>
      </c>
      <c r="B5435" t="s">
        <v>515</v>
      </c>
      <c r="C5435" t="s">
        <v>521</v>
      </c>
      <c r="D5435" t="s">
        <v>525</v>
      </c>
      <c r="F5435" s="48" t="e">
        <f>VLOOKUP(A5435,'TAZ definitions'!$A$1:$E$1902,2,FALSE)</f>
        <v>#N/A</v>
      </c>
      <c r="G5435" s="48" t="e">
        <f>VLOOKUP(A5435,'TAZ definitions'!$A$1:$E$1902,4,FALSE)</f>
        <v>#N/A</v>
      </c>
      <c r="H5435" s="44">
        <v>137377</v>
      </c>
      <c r="I5435" s="44">
        <v>0</v>
      </c>
      <c r="J5435" s="44">
        <v>17315</v>
      </c>
      <c r="K5435" s="44">
        <v>0</v>
      </c>
      <c r="L5435" s="44">
        <v>0</v>
      </c>
      <c r="M5435" s="44">
        <v>0</v>
      </c>
      <c r="N5435" s="44">
        <v>0</v>
      </c>
      <c r="O5435" s="44">
        <v>0</v>
      </c>
      <c r="P5435" s="44">
        <v>0</v>
      </c>
      <c r="Q5435" s="44">
        <v>0</v>
      </c>
      <c r="R5435" s="44">
        <v>18.135916000000002</v>
      </c>
      <c r="S5435" s="44">
        <v>18.141791999999999</v>
      </c>
      <c r="T5435" s="44">
        <v>137377</v>
      </c>
      <c r="U5435" s="44">
        <v>17315</v>
      </c>
      <c r="V5435" s="44">
        <v>0</v>
      </c>
      <c r="W5435" s="44">
        <v>0</v>
      </c>
      <c r="X5435" s="44">
        <v>16663.389007000002</v>
      </c>
      <c r="Y5435" s="44">
        <v>33396.926520000001</v>
      </c>
      <c r="Z5435" s="44">
        <v>869.64627299999995</v>
      </c>
      <c r="AA5435" s="44">
        <v>34.269354</v>
      </c>
      <c r="AB5435" s="44">
        <v>1.7268559999999999</v>
      </c>
      <c r="AC5435" s="44">
        <v>0.64717499999999994</v>
      </c>
      <c r="AD5435" s="44">
        <v>7595.9056490000003</v>
      </c>
    </row>
    <row r="5436" spans="1:30" x14ac:dyDescent="0.25">
      <c r="A5436">
        <v>208447</v>
      </c>
      <c r="B5436" t="s">
        <v>515</v>
      </c>
      <c r="C5436" t="s">
        <v>521</v>
      </c>
      <c r="D5436" t="s">
        <v>525</v>
      </c>
      <c r="F5436" s="48" t="e">
        <f>VLOOKUP(A5436,'TAZ definitions'!$A$1:$E$1902,2,FALSE)</f>
        <v>#N/A</v>
      </c>
      <c r="G5436" s="48" t="e">
        <f>VLOOKUP(A5436,'TAZ definitions'!$A$1:$E$1902,4,FALSE)</f>
        <v>#N/A</v>
      </c>
      <c r="H5436" s="44">
        <v>103535</v>
      </c>
      <c r="I5436" s="44">
        <v>0</v>
      </c>
      <c r="J5436" s="44">
        <v>11897</v>
      </c>
      <c r="K5436" s="44">
        <v>0</v>
      </c>
      <c r="L5436" s="44">
        <v>0</v>
      </c>
      <c r="M5436" s="44">
        <v>0</v>
      </c>
      <c r="N5436" s="44">
        <v>0</v>
      </c>
      <c r="O5436" s="44">
        <v>0</v>
      </c>
      <c r="P5436" s="44">
        <v>0</v>
      </c>
      <c r="Q5436" s="44">
        <v>0</v>
      </c>
      <c r="R5436" s="44">
        <v>18.097694000000001</v>
      </c>
      <c r="S5436" s="44">
        <v>18.313797000000001</v>
      </c>
      <c r="T5436" s="44">
        <v>103535</v>
      </c>
      <c r="U5436" s="44">
        <v>11897</v>
      </c>
      <c r="V5436" s="44">
        <v>0</v>
      </c>
      <c r="W5436" s="44">
        <v>0</v>
      </c>
      <c r="X5436" s="44">
        <v>0</v>
      </c>
      <c r="Y5436" s="44">
        <v>23768.584889000002</v>
      </c>
      <c r="Z5436" s="44">
        <v>562.85288600000001</v>
      </c>
      <c r="AA5436" s="44">
        <v>19.116976999999999</v>
      </c>
      <c r="AB5436" s="44">
        <v>1.115675</v>
      </c>
      <c r="AC5436" s="44">
        <v>0.41581099999999999</v>
      </c>
      <c r="AD5436" s="44">
        <v>4963.5597580000003</v>
      </c>
    </row>
    <row r="5437" spans="1:30" x14ac:dyDescent="0.25">
      <c r="A5437">
        <v>208448</v>
      </c>
      <c r="B5437" t="s">
        <v>515</v>
      </c>
      <c r="C5437" t="s">
        <v>521</v>
      </c>
      <c r="D5437" t="s">
        <v>524</v>
      </c>
      <c r="F5437" s="48" t="e">
        <f>VLOOKUP(A5437,'TAZ definitions'!$A$1:$E$1902,2,FALSE)</f>
        <v>#N/A</v>
      </c>
      <c r="G5437" s="48" t="e">
        <f>VLOOKUP(A5437,'TAZ definitions'!$A$1:$E$1902,4,FALSE)</f>
        <v>#N/A</v>
      </c>
      <c r="H5437" s="44">
        <v>16002</v>
      </c>
      <c r="I5437" s="44">
        <v>0</v>
      </c>
      <c r="J5437" s="44">
        <v>1680</v>
      </c>
      <c r="K5437" s="44">
        <v>0</v>
      </c>
      <c r="L5437" s="44">
        <v>0</v>
      </c>
      <c r="M5437" s="44">
        <v>0</v>
      </c>
      <c r="N5437" s="44">
        <v>0</v>
      </c>
      <c r="O5437" s="44">
        <v>0</v>
      </c>
      <c r="P5437" s="44">
        <v>0</v>
      </c>
      <c r="Q5437" s="44">
        <v>0</v>
      </c>
      <c r="R5437" s="44">
        <v>23.164142999999999</v>
      </c>
      <c r="S5437" s="44">
        <v>23.177111</v>
      </c>
      <c r="T5437" s="44">
        <v>16002.000977</v>
      </c>
      <c r="U5437" s="44">
        <v>1680</v>
      </c>
      <c r="V5437" s="44">
        <v>0</v>
      </c>
      <c r="W5437" s="44">
        <v>0</v>
      </c>
      <c r="X5437" s="44">
        <v>0</v>
      </c>
      <c r="Y5437" s="44">
        <v>1000.561528</v>
      </c>
      <c r="Z5437" s="44">
        <v>28.628865999999999</v>
      </c>
      <c r="AA5437" s="44">
        <v>0.82332000000000005</v>
      </c>
      <c r="AB5437" s="44">
        <v>4.2301999999999999E-2</v>
      </c>
      <c r="AC5437" s="44">
        <v>1.8905000000000002E-2</v>
      </c>
      <c r="AD5437" s="44">
        <v>217.54351600000001</v>
      </c>
    </row>
    <row r="5438" spans="1:30" x14ac:dyDescent="0.25">
      <c r="A5438">
        <v>208449</v>
      </c>
      <c r="B5438" t="s">
        <v>515</v>
      </c>
      <c r="C5438" t="s">
        <v>521</v>
      </c>
      <c r="D5438" t="s">
        <v>524</v>
      </c>
      <c r="F5438" s="48" t="e">
        <f>VLOOKUP(A5438,'TAZ definitions'!$A$1:$E$1902,2,FALSE)</f>
        <v>#N/A</v>
      </c>
      <c r="G5438" s="48" t="e">
        <f>VLOOKUP(A5438,'TAZ definitions'!$A$1:$E$1902,4,FALSE)</f>
        <v>#N/A</v>
      </c>
      <c r="H5438" s="44">
        <v>40988</v>
      </c>
      <c r="I5438" s="44">
        <v>0</v>
      </c>
      <c r="J5438" s="44">
        <v>5535</v>
      </c>
      <c r="K5438" s="44">
        <v>0</v>
      </c>
      <c r="L5438" s="44">
        <v>0</v>
      </c>
      <c r="M5438" s="44">
        <v>0</v>
      </c>
      <c r="N5438" s="44">
        <v>0</v>
      </c>
      <c r="O5438" s="44">
        <v>0</v>
      </c>
      <c r="P5438" s="44">
        <v>0</v>
      </c>
      <c r="Q5438" s="44">
        <v>0</v>
      </c>
      <c r="R5438" s="44">
        <v>17.624834</v>
      </c>
      <c r="S5438" s="44">
        <v>17.588851999999999</v>
      </c>
      <c r="T5438" s="44">
        <v>40988</v>
      </c>
      <c r="U5438" s="44">
        <v>5535</v>
      </c>
      <c r="V5438" s="44">
        <v>0</v>
      </c>
      <c r="W5438" s="44">
        <v>0</v>
      </c>
      <c r="X5438" s="44">
        <v>0</v>
      </c>
      <c r="Y5438" s="44">
        <v>671.65486499999997</v>
      </c>
      <c r="Z5438" s="44">
        <v>21.314160999999999</v>
      </c>
      <c r="AA5438" s="44">
        <v>0.563195</v>
      </c>
      <c r="AB5438" s="44">
        <v>2.6079000000000001E-2</v>
      </c>
      <c r="AC5438" s="44">
        <v>1.3155E-2</v>
      </c>
      <c r="AD5438" s="44">
        <v>150.712515</v>
      </c>
    </row>
    <row r="5439" spans="1:30" x14ac:dyDescent="0.25">
      <c r="A5439">
        <v>208450</v>
      </c>
      <c r="B5439" t="s">
        <v>515</v>
      </c>
      <c r="C5439" t="s">
        <v>521</v>
      </c>
      <c r="D5439" t="s">
        <v>524</v>
      </c>
      <c r="F5439" s="48" t="e">
        <f>VLOOKUP(A5439,'TAZ definitions'!$A$1:$E$1902,2,FALSE)</f>
        <v>#N/A</v>
      </c>
      <c r="G5439" s="48" t="e">
        <f>VLOOKUP(A5439,'TAZ definitions'!$A$1:$E$1902,4,FALSE)</f>
        <v>#N/A</v>
      </c>
      <c r="H5439" s="44">
        <v>33355</v>
      </c>
      <c r="I5439" s="44">
        <v>0</v>
      </c>
      <c r="J5439" s="44">
        <v>3820</v>
      </c>
      <c r="K5439" s="44">
        <v>0</v>
      </c>
      <c r="L5439" s="44">
        <v>0</v>
      </c>
      <c r="M5439" s="44">
        <v>0</v>
      </c>
      <c r="N5439" s="44">
        <v>0</v>
      </c>
      <c r="O5439" s="44">
        <v>0</v>
      </c>
      <c r="P5439" s="44">
        <v>0</v>
      </c>
      <c r="Q5439" s="44">
        <v>0</v>
      </c>
      <c r="R5439" s="44">
        <v>18.012274000000001</v>
      </c>
      <c r="S5439" s="44">
        <v>18.069305</v>
      </c>
      <c r="T5439" s="44">
        <v>33355</v>
      </c>
      <c r="U5439" s="44">
        <v>3820</v>
      </c>
      <c r="V5439" s="44">
        <v>0</v>
      </c>
      <c r="W5439" s="44">
        <v>0</v>
      </c>
      <c r="X5439" s="44">
        <v>0</v>
      </c>
      <c r="Y5439" s="44">
        <v>20068.546897</v>
      </c>
      <c r="Z5439" s="44">
        <v>588.19052399999998</v>
      </c>
      <c r="AA5439" s="44">
        <v>16.562581999999999</v>
      </c>
      <c r="AB5439" s="44">
        <v>0.81704200000000005</v>
      </c>
      <c r="AC5439" s="44">
        <v>0.38152000000000003</v>
      </c>
      <c r="AD5439" s="44">
        <v>4349.1428599999999</v>
      </c>
    </row>
    <row r="5440" spans="1:30" x14ac:dyDescent="0.25">
      <c r="A5440">
        <v>208451</v>
      </c>
      <c r="B5440" t="s">
        <v>515</v>
      </c>
      <c r="C5440" t="s">
        <v>521</v>
      </c>
      <c r="D5440" t="s">
        <v>524</v>
      </c>
      <c r="F5440" s="48" t="e">
        <f>VLOOKUP(A5440,'TAZ definitions'!$A$1:$E$1902,2,FALSE)</f>
        <v>#N/A</v>
      </c>
      <c r="G5440" s="48" t="e">
        <f>VLOOKUP(A5440,'TAZ definitions'!$A$1:$E$1902,4,FALSE)</f>
        <v>#N/A</v>
      </c>
      <c r="H5440" s="44">
        <v>35792</v>
      </c>
      <c r="I5440" s="44">
        <v>0</v>
      </c>
      <c r="J5440" s="44">
        <v>3399</v>
      </c>
      <c r="K5440" s="44">
        <v>0</v>
      </c>
      <c r="L5440" s="44">
        <v>0</v>
      </c>
      <c r="M5440" s="44">
        <v>0</v>
      </c>
      <c r="N5440" s="44">
        <v>0</v>
      </c>
      <c r="O5440" s="44">
        <v>0</v>
      </c>
      <c r="P5440" s="44">
        <v>0</v>
      </c>
      <c r="Q5440" s="44">
        <v>0</v>
      </c>
      <c r="R5440" s="44">
        <v>21.932364</v>
      </c>
      <c r="S5440" s="44">
        <v>21.897717</v>
      </c>
      <c r="T5440" s="44">
        <v>35792</v>
      </c>
      <c r="U5440" s="44">
        <v>3399</v>
      </c>
      <c r="V5440" s="44">
        <v>0</v>
      </c>
      <c r="W5440" s="44">
        <v>0</v>
      </c>
      <c r="X5440" s="44">
        <v>0</v>
      </c>
      <c r="Y5440" s="44">
        <v>3415.2989940000002</v>
      </c>
      <c r="Z5440" s="44">
        <v>99.799060999999995</v>
      </c>
      <c r="AA5440" s="44">
        <v>2.830489</v>
      </c>
      <c r="AB5440" s="44">
        <v>0.13972799999999999</v>
      </c>
      <c r="AC5440" s="44">
        <v>6.4896999999999996E-2</v>
      </c>
      <c r="AD5440" s="44">
        <v>742.74863300000004</v>
      </c>
    </row>
    <row r="5441" spans="1:30" x14ac:dyDescent="0.25">
      <c r="A5441">
        <v>208452</v>
      </c>
      <c r="B5441" t="s">
        <v>515</v>
      </c>
      <c r="C5441" t="s">
        <v>521</v>
      </c>
      <c r="D5441" t="s">
        <v>524</v>
      </c>
      <c r="F5441" s="48" t="e">
        <f>VLOOKUP(A5441,'TAZ definitions'!$A$1:$E$1902,2,FALSE)</f>
        <v>#N/A</v>
      </c>
      <c r="G5441" s="48" t="e">
        <f>VLOOKUP(A5441,'TAZ definitions'!$A$1:$E$1902,4,FALSE)</f>
        <v>#N/A</v>
      </c>
      <c r="H5441" s="44">
        <v>58137</v>
      </c>
      <c r="I5441" s="44">
        <v>0</v>
      </c>
      <c r="J5441" s="44">
        <v>7315</v>
      </c>
      <c r="K5441" s="44">
        <v>0</v>
      </c>
      <c r="L5441" s="44">
        <v>0</v>
      </c>
      <c r="M5441" s="44">
        <v>0</v>
      </c>
      <c r="N5441" s="44">
        <v>0</v>
      </c>
      <c r="O5441" s="44">
        <v>0</v>
      </c>
      <c r="P5441" s="44">
        <v>0</v>
      </c>
      <c r="Q5441" s="44">
        <v>0</v>
      </c>
      <c r="R5441" s="44">
        <v>19.907619</v>
      </c>
      <c r="S5441" s="44">
        <v>20.003328</v>
      </c>
      <c r="T5441" s="44">
        <v>58136.996094000002</v>
      </c>
      <c r="U5441" s="44">
        <v>7315</v>
      </c>
      <c r="V5441" s="44">
        <v>0</v>
      </c>
      <c r="W5441" s="44">
        <v>0</v>
      </c>
      <c r="X5441" s="44">
        <v>0</v>
      </c>
      <c r="Y5441" s="44">
        <v>6743.6537259999996</v>
      </c>
      <c r="Z5441" s="44">
        <v>204.51546400000001</v>
      </c>
      <c r="AA5441" s="44">
        <v>5.5744530000000001</v>
      </c>
      <c r="AB5441" s="44">
        <v>0.27373399999999998</v>
      </c>
      <c r="AC5441" s="44">
        <v>0.12901399999999999</v>
      </c>
      <c r="AD5441" s="44">
        <v>1492.7193010000001</v>
      </c>
    </row>
    <row r="5442" spans="1:30" x14ac:dyDescent="0.25">
      <c r="A5442">
        <v>208453</v>
      </c>
      <c r="B5442" t="s">
        <v>515</v>
      </c>
      <c r="C5442" t="s">
        <v>521</v>
      </c>
      <c r="D5442" t="s">
        <v>524</v>
      </c>
      <c r="F5442" s="48" t="e">
        <f>VLOOKUP(A5442,'TAZ definitions'!$A$1:$E$1902,2,FALSE)</f>
        <v>#N/A</v>
      </c>
      <c r="G5442" s="48" t="e">
        <f>VLOOKUP(A5442,'TAZ definitions'!$A$1:$E$1902,4,FALSE)</f>
        <v>#N/A</v>
      </c>
      <c r="H5442" s="44">
        <v>62735</v>
      </c>
      <c r="I5442" s="44">
        <v>0</v>
      </c>
      <c r="J5442" s="44">
        <v>7593</v>
      </c>
      <c r="K5442" s="44">
        <v>0</v>
      </c>
      <c r="L5442" s="44">
        <v>0</v>
      </c>
      <c r="M5442" s="44">
        <v>0</v>
      </c>
      <c r="N5442" s="44">
        <v>0</v>
      </c>
      <c r="O5442" s="44">
        <v>0</v>
      </c>
      <c r="P5442" s="44">
        <v>0</v>
      </c>
      <c r="Q5442" s="44">
        <v>0</v>
      </c>
      <c r="R5442" s="44">
        <v>17.878771</v>
      </c>
      <c r="S5442" s="44">
        <v>17.867913999999999</v>
      </c>
      <c r="T5442" s="44">
        <v>62735</v>
      </c>
      <c r="U5442" s="44">
        <v>7593.0004879999997</v>
      </c>
      <c r="V5442" s="44">
        <v>0</v>
      </c>
      <c r="W5442" s="44">
        <v>0</v>
      </c>
      <c r="X5442" s="44">
        <v>817.73560499999996</v>
      </c>
      <c r="Y5442" s="44">
        <v>30506.592209999999</v>
      </c>
      <c r="Z5442" s="44">
        <v>926.25727900000004</v>
      </c>
      <c r="AA5442" s="44">
        <v>25.280494999999998</v>
      </c>
      <c r="AB5442" s="44">
        <v>1.226799</v>
      </c>
      <c r="AC5442" s="44">
        <v>0.58701800000000004</v>
      </c>
      <c r="AD5442" s="44">
        <v>6710.6070259999997</v>
      </c>
    </row>
    <row r="5443" spans="1:30" x14ac:dyDescent="0.25">
      <c r="A5443">
        <v>208454</v>
      </c>
      <c r="B5443" t="s">
        <v>515</v>
      </c>
      <c r="C5443" t="s">
        <v>521</v>
      </c>
      <c r="D5443" t="s">
        <v>522</v>
      </c>
      <c r="F5443" s="48" t="e">
        <f>VLOOKUP(A5443,'TAZ definitions'!$A$1:$E$1902,2,FALSE)</f>
        <v>#N/A</v>
      </c>
      <c r="G5443" s="48" t="e">
        <f>VLOOKUP(A5443,'TAZ definitions'!$A$1:$E$1902,4,FALSE)</f>
        <v>#N/A</v>
      </c>
      <c r="H5443" s="44">
        <v>190889</v>
      </c>
      <c r="I5443" s="44">
        <v>0</v>
      </c>
      <c r="J5443" s="44">
        <v>24921</v>
      </c>
      <c r="K5443" s="44">
        <v>0</v>
      </c>
      <c r="L5443" s="44">
        <v>1576</v>
      </c>
      <c r="M5443" s="44">
        <v>0</v>
      </c>
      <c r="N5443" s="44">
        <v>0</v>
      </c>
      <c r="O5443" s="44">
        <v>0</v>
      </c>
      <c r="P5443" s="44">
        <v>0</v>
      </c>
      <c r="Q5443" s="44">
        <v>0</v>
      </c>
      <c r="R5443" s="44">
        <v>18.876791000000001</v>
      </c>
      <c r="S5443" s="44">
        <v>18.848289000000001</v>
      </c>
      <c r="T5443" s="44">
        <v>190889</v>
      </c>
      <c r="U5443" s="44">
        <v>24921</v>
      </c>
      <c r="V5443" s="44">
        <v>1576</v>
      </c>
      <c r="W5443" s="44">
        <v>0</v>
      </c>
      <c r="X5443" s="44">
        <v>2067.1212620000001</v>
      </c>
      <c r="Y5443" s="44">
        <v>10851.902473</v>
      </c>
      <c r="Z5443" s="44">
        <v>289.79939400000001</v>
      </c>
      <c r="AA5443" s="44">
        <v>8.8662209999999995</v>
      </c>
      <c r="AB5443" s="44">
        <v>0.50350099999999998</v>
      </c>
      <c r="AC5443" s="44">
        <v>0.19747000000000001</v>
      </c>
      <c r="AD5443" s="44">
        <v>2376.4538299999999</v>
      </c>
    </row>
    <row r="5444" spans="1:30" x14ac:dyDescent="0.25">
      <c r="A5444">
        <v>208455</v>
      </c>
      <c r="B5444" t="s">
        <v>515</v>
      </c>
      <c r="C5444" t="s">
        <v>521</v>
      </c>
      <c r="D5444" t="s">
        <v>522</v>
      </c>
      <c r="F5444" s="48" t="e">
        <f>VLOOKUP(A5444,'TAZ definitions'!$A$1:$E$1902,2,FALSE)</f>
        <v>#N/A</v>
      </c>
      <c r="G5444" s="48" t="e">
        <f>VLOOKUP(A5444,'TAZ definitions'!$A$1:$E$1902,4,FALSE)</f>
        <v>#N/A</v>
      </c>
      <c r="H5444" s="44">
        <v>204017</v>
      </c>
      <c r="I5444" s="44">
        <v>0</v>
      </c>
      <c r="J5444" s="44">
        <v>26582</v>
      </c>
      <c r="K5444" s="44">
        <v>0</v>
      </c>
      <c r="L5444" s="44">
        <v>0</v>
      </c>
      <c r="M5444" s="44">
        <v>0</v>
      </c>
      <c r="N5444" s="44">
        <v>0</v>
      </c>
      <c r="O5444" s="44">
        <v>0</v>
      </c>
      <c r="P5444" s="44">
        <v>0</v>
      </c>
      <c r="Q5444" s="44">
        <v>0</v>
      </c>
      <c r="R5444" s="44">
        <v>16.812287999999999</v>
      </c>
      <c r="S5444" s="44">
        <v>16.985562999999999</v>
      </c>
      <c r="T5444" s="44">
        <v>204017</v>
      </c>
      <c r="U5444" s="44">
        <v>26582</v>
      </c>
      <c r="V5444" s="44">
        <v>0</v>
      </c>
      <c r="W5444" s="44">
        <v>0</v>
      </c>
      <c r="X5444" s="44">
        <v>0</v>
      </c>
      <c r="Y5444" s="44">
        <v>0</v>
      </c>
      <c r="Z5444" s="44">
        <v>0</v>
      </c>
      <c r="AA5444" s="44">
        <v>0</v>
      </c>
      <c r="AB5444" s="44">
        <v>0</v>
      </c>
      <c r="AC5444" s="44">
        <v>0</v>
      </c>
      <c r="AD5444" s="44">
        <v>0</v>
      </c>
    </row>
    <row r="5445" spans="1:30" x14ac:dyDescent="0.25">
      <c r="A5445">
        <v>208456</v>
      </c>
      <c r="B5445" t="s">
        <v>515</v>
      </c>
      <c r="C5445" t="s">
        <v>521</v>
      </c>
      <c r="D5445" t="s">
        <v>534</v>
      </c>
      <c r="F5445" s="48" t="e">
        <f>VLOOKUP(A5445,'TAZ definitions'!$A$1:$E$1902,2,FALSE)</f>
        <v>#N/A</v>
      </c>
      <c r="G5445" s="48" t="e">
        <f>VLOOKUP(A5445,'TAZ definitions'!$A$1:$E$1902,4,FALSE)</f>
        <v>#N/A</v>
      </c>
      <c r="H5445" s="44">
        <v>196675</v>
      </c>
      <c r="I5445" s="44">
        <v>0</v>
      </c>
      <c r="J5445" s="44">
        <v>25744</v>
      </c>
      <c r="K5445" s="44">
        <v>0</v>
      </c>
      <c r="L5445" s="44">
        <v>0</v>
      </c>
      <c r="M5445" s="44">
        <v>0</v>
      </c>
      <c r="N5445" s="44">
        <v>0</v>
      </c>
      <c r="O5445" s="44">
        <v>0</v>
      </c>
      <c r="P5445" s="44">
        <v>0</v>
      </c>
      <c r="Q5445" s="44">
        <v>0</v>
      </c>
      <c r="R5445" s="44">
        <v>16.602323999999999</v>
      </c>
      <c r="S5445" s="44">
        <v>16.915489000000001</v>
      </c>
      <c r="T5445" s="44">
        <v>196675</v>
      </c>
      <c r="U5445" s="44">
        <v>25744</v>
      </c>
      <c r="V5445" s="44">
        <v>0</v>
      </c>
      <c r="W5445" s="44">
        <v>0</v>
      </c>
      <c r="X5445" s="44">
        <v>1832.4475910000001</v>
      </c>
      <c r="Y5445" s="44">
        <v>68011.837329000002</v>
      </c>
      <c r="Z5445" s="44">
        <v>1684.247427</v>
      </c>
      <c r="AA5445" s="44">
        <v>54.681938000000002</v>
      </c>
      <c r="AB5445" s="44">
        <v>3.3274530000000002</v>
      </c>
      <c r="AC5445" s="44">
        <v>1.2003809999999999</v>
      </c>
      <c r="AD5445" s="44">
        <v>14649.570132999999</v>
      </c>
    </row>
    <row r="5446" spans="1:30" x14ac:dyDescent="0.25">
      <c r="A5446">
        <v>208457</v>
      </c>
      <c r="B5446" t="s">
        <v>515</v>
      </c>
      <c r="C5446" t="s">
        <v>521</v>
      </c>
      <c r="D5446" t="s">
        <v>522</v>
      </c>
      <c r="F5446" s="48" t="e">
        <f>VLOOKUP(A5446,'TAZ definitions'!$A$1:$E$1902,2,FALSE)</f>
        <v>#N/A</v>
      </c>
      <c r="G5446" s="48" t="e">
        <f>VLOOKUP(A5446,'TAZ definitions'!$A$1:$E$1902,4,FALSE)</f>
        <v>#N/A</v>
      </c>
      <c r="H5446" s="44">
        <v>200071</v>
      </c>
      <c r="I5446" s="44">
        <v>0</v>
      </c>
      <c r="J5446" s="44">
        <v>25126</v>
      </c>
      <c r="K5446" s="44">
        <v>0</v>
      </c>
      <c r="L5446" s="44">
        <v>0</v>
      </c>
      <c r="M5446" s="44">
        <v>0</v>
      </c>
      <c r="N5446" s="44">
        <v>0</v>
      </c>
      <c r="O5446" s="44">
        <v>0</v>
      </c>
      <c r="P5446" s="44">
        <v>0</v>
      </c>
      <c r="Q5446" s="44">
        <v>0</v>
      </c>
      <c r="R5446" s="44">
        <v>16.944447</v>
      </c>
      <c r="S5446" s="44">
        <v>16.980888</v>
      </c>
      <c r="T5446" s="44">
        <v>200071</v>
      </c>
      <c r="U5446" s="44">
        <v>25126</v>
      </c>
      <c r="V5446" s="44">
        <v>0</v>
      </c>
      <c r="W5446" s="44">
        <v>0</v>
      </c>
      <c r="X5446" s="44">
        <v>0</v>
      </c>
      <c r="Y5446" s="44">
        <v>26407.298119999999</v>
      </c>
      <c r="Z5446" s="44">
        <v>776.31142299999999</v>
      </c>
      <c r="AA5446" s="44">
        <v>21.921883999999999</v>
      </c>
      <c r="AB5446" s="44">
        <v>1.0920179999999999</v>
      </c>
      <c r="AC5446" s="44">
        <v>0.50125600000000003</v>
      </c>
      <c r="AD5446" s="44">
        <v>5789.8052310000003</v>
      </c>
    </row>
    <row r="5447" spans="1:30" x14ac:dyDescent="0.25">
      <c r="A5447">
        <v>208458</v>
      </c>
      <c r="B5447" t="s">
        <v>515</v>
      </c>
      <c r="C5447" t="s">
        <v>521</v>
      </c>
      <c r="D5447" t="s">
        <v>522</v>
      </c>
      <c r="F5447" s="48" t="e">
        <f>VLOOKUP(A5447,'TAZ definitions'!$A$1:$E$1902,2,FALSE)</f>
        <v>#N/A</v>
      </c>
      <c r="G5447" s="48" t="e">
        <f>VLOOKUP(A5447,'TAZ definitions'!$A$1:$E$1902,4,FALSE)</f>
        <v>#N/A</v>
      </c>
      <c r="H5447" s="44">
        <v>197398</v>
      </c>
      <c r="I5447" s="44">
        <v>0</v>
      </c>
      <c r="J5447" s="44">
        <v>25661</v>
      </c>
      <c r="K5447" s="44">
        <v>0</v>
      </c>
      <c r="L5447" s="44">
        <v>0</v>
      </c>
      <c r="M5447" s="44">
        <v>0</v>
      </c>
      <c r="N5447" s="44">
        <v>0</v>
      </c>
      <c r="O5447" s="44">
        <v>0</v>
      </c>
      <c r="P5447" s="44">
        <v>0</v>
      </c>
      <c r="Q5447" s="44">
        <v>0</v>
      </c>
      <c r="R5447" s="44">
        <v>16.037424000000001</v>
      </c>
      <c r="S5447" s="44">
        <v>16.149773</v>
      </c>
      <c r="T5447" s="44">
        <v>197397.984375</v>
      </c>
      <c r="U5447" s="44">
        <v>25660.998047000001</v>
      </c>
      <c r="V5447" s="44">
        <v>0</v>
      </c>
      <c r="W5447" s="44">
        <v>0</v>
      </c>
      <c r="X5447" s="44">
        <v>9294.2302070000005</v>
      </c>
      <c r="Y5447" s="44">
        <v>105283.694321</v>
      </c>
      <c r="Z5447" s="44">
        <v>2222.8107610000002</v>
      </c>
      <c r="AA5447" s="44">
        <v>109.82874099999999</v>
      </c>
      <c r="AB5447" s="44">
        <v>5.9555210000000001</v>
      </c>
      <c r="AC5447" s="44">
        <v>1.8844320000000001</v>
      </c>
      <c r="AD5447" s="44">
        <v>22589.645143999998</v>
      </c>
    </row>
    <row r="5448" spans="1:30" x14ac:dyDescent="0.25">
      <c r="A5448">
        <v>208459</v>
      </c>
      <c r="B5448" t="s">
        <v>515</v>
      </c>
      <c r="C5448" t="s">
        <v>521</v>
      </c>
      <c r="D5448" t="s">
        <v>534</v>
      </c>
      <c r="F5448" s="48" t="e">
        <f>VLOOKUP(A5448,'TAZ definitions'!$A$1:$E$1902,2,FALSE)</f>
        <v>#N/A</v>
      </c>
      <c r="G5448" s="48" t="e">
        <f>VLOOKUP(A5448,'TAZ definitions'!$A$1:$E$1902,4,FALSE)</f>
        <v>#N/A</v>
      </c>
      <c r="H5448" s="44">
        <v>175407</v>
      </c>
      <c r="I5448" s="44">
        <v>0</v>
      </c>
      <c r="J5448" s="44">
        <v>24270</v>
      </c>
      <c r="K5448" s="44">
        <v>0</v>
      </c>
      <c r="L5448" s="44">
        <v>0</v>
      </c>
      <c r="M5448" s="44">
        <v>0</v>
      </c>
      <c r="N5448" s="44">
        <v>0</v>
      </c>
      <c r="O5448" s="44">
        <v>0</v>
      </c>
      <c r="P5448" s="44">
        <v>0</v>
      </c>
      <c r="Q5448" s="44">
        <v>0</v>
      </c>
      <c r="R5448" s="44">
        <v>15.337790999999999</v>
      </c>
      <c r="S5448" s="44">
        <v>15.551244000000001</v>
      </c>
      <c r="T5448" s="44">
        <v>175407</v>
      </c>
      <c r="U5448" s="44">
        <v>24270</v>
      </c>
      <c r="V5448" s="44">
        <v>0</v>
      </c>
      <c r="W5448" s="44">
        <v>0</v>
      </c>
      <c r="X5448" s="44">
        <v>0</v>
      </c>
      <c r="Y5448" s="44">
        <v>29612.677661000002</v>
      </c>
      <c r="Z5448" s="44">
        <v>679.749099</v>
      </c>
      <c r="AA5448" s="44">
        <v>23.342987999999998</v>
      </c>
      <c r="AB5448" s="44">
        <v>1.5594760000000001</v>
      </c>
      <c r="AC5448" s="44">
        <v>0.49928899999999998</v>
      </c>
      <c r="AD5448" s="44">
        <v>6283.8056349999997</v>
      </c>
    </row>
    <row r="5449" spans="1:30" x14ac:dyDescent="0.25">
      <c r="A5449">
        <v>208460</v>
      </c>
      <c r="B5449" t="s">
        <v>515</v>
      </c>
      <c r="C5449" t="s">
        <v>521</v>
      </c>
      <c r="D5449" t="s">
        <v>534</v>
      </c>
      <c r="F5449" s="48" t="e">
        <f>VLOOKUP(A5449,'TAZ definitions'!$A$1:$E$1902,2,FALSE)</f>
        <v>#N/A</v>
      </c>
      <c r="G5449" s="48" t="e">
        <f>VLOOKUP(A5449,'TAZ definitions'!$A$1:$E$1902,4,FALSE)</f>
        <v>#N/A</v>
      </c>
      <c r="H5449" s="44">
        <v>179224</v>
      </c>
      <c r="I5449" s="44">
        <v>0</v>
      </c>
      <c r="J5449" s="44">
        <v>24835</v>
      </c>
      <c r="K5449" s="44">
        <v>0</v>
      </c>
      <c r="L5449" s="44">
        <v>0</v>
      </c>
      <c r="M5449" s="44">
        <v>0</v>
      </c>
      <c r="N5449" s="44">
        <v>0</v>
      </c>
      <c r="O5449" s="44">
        <v>0</v>
      </c>
      <c r="P5449" s="44">
        <v>0</v>
      </c>
      <c r="Q5449" s="44">
        <v>0</v>
      </c>
      <c r="R5449" s="44">
        <v>18.179226</v>
      </c>
      <c r="S5449" s="44">
        <v>18.469010999999998</v>
      </c>
      <c r="T5449" s="44">
        <v>179224</v>
      </c>
      <c r="U5449" s="44">
        <v>24835</v>
      </c>
      <c r="V5449" s="44">
        <v>0</v>
      </c>
      <c r="W5449" s="44">
        <v>0</v>
      </c>
      <c r="X5449" s="44">
        <v>0</v>
      </c>
      <c r="Y5449" s="44">
        <v>14933.154887000001</v>
      </c>
      <c r="Z5449" s="44">
        <v>433.42704500000002</v>
      </c>
      <c r="AA5449" s="44">
        <v>12.369301</v>
      </c>
      <c r="AB5449" s="44">
        <v>0.62405100000000002</v>
      </c>
      <c r="AC5449" s="44">
        <v>0.28420699999999999</v>
      </c>
      <c r="AD5449" s="44">
        <v>3284.72588</v>
      </c>
    </row>
    <row r="5450" spans="1:30" x14ac:dyDescent="0.25">
      <c r="A5450">
        <v>208461</v>
      </c>
      <c r="B5450" t="s">
        <v>515</v>
      </c>
      <c r="C5450" t="s">
        <v>521</v>
      </c>
      <c r="D5450" t="s">
        <v>534</v>
      </c>
      <c r="F5450" s="48" t="e">
        <f>VLOOKUP(A5450,'TAZ definitions'!$A$1:$E$1902,2,FALSE)</f>
        <v>#N/A</v>
      </c>
      <c r="G5450" s="48" t="e">
        <f>VLOOKUP(A5450,'TAZ definitions'!$A$1:$E$1902,4,FALSE)</f>
        <v>#N/A</v>
      </c>
      <c r="H5450" s="44">
        <v>189595</v>
      </c>
      <c r="I5450" s="44">
        <v>0</v>
      </c>
      <c r="J5450" s="44">
        <v>24359</v>
      </c>
      <c r="K5450" s="44">
        <v>0</v>
      </c>
      <c r="L5450" s="44">
        <v>0</v>
      </c>
      <c r="M5450" s="44">
        <v>0</v>
      </c>
      <c r="N5450" s="44">
        <v>0</v>
      </c>
      <c r="O5450" s="44">
        <v>0</v>
      </c>
      <c r="P5450" s="44">
        <v>0</v>
      </c>
      <c r="Q5450" s="44">
        <v>0</v>
      </c>
      <c r="R5450" s="44">
        <v>15.367046999999999</v>
      </c>
      <c r="S5450" s="44">
        <v>15.511062000000001</v>
      </c>
      <c r="T5450" s="44">
        <v>189595</v>
      </c>
      <c r="U5450" s="44">
        <v>24359</v>
      </c>
      <c r="V5450" s="44">
        <v>0</v>
      </c>
      <c r="W5450" s="44">
        <v>0</v>
      </c>
      <c r="X5450" s="44">
        <v>0</v>
      </c>
      <c r="Y5450" s="44">
        <v>19432.278614999999</v>
      </c>
      <c r="Z5450" s="44">
        <v>587.88752799999997</v>
      </c>
      <c r="AA5450" s="44">
        <v>16.352549</v>
      </c>
      <c r="AB5450" s="44">
        <v>0.77460099999999998</v>
      </c>
      <c r="AC5450" s="44">
        <v>0.37357800000000002</v>
      </c>
      <c r="AD5450" s="44">
        <v>4275.8715620000003</v>
      </c>
    </row>
    <row r="5451" spans="1:30" x14ac:dyDescent="0.25">
      <c r="A5451">
        <v>208462</v>
      </c>
      <c r="B5451" t="s">
        <v>515</v>
      </c>
      <c r="C5451" t="s">
        <v>521</v>
      </c>
      <c r="D5451" t="s">
        <v>534</v>
      </c>
      <c r="F5451" s="48" t="e">
        <f>VLOOKUP(A5451,'TAZ definitions'!$A$1:$E$1902,2,FALSE)</f>
        <v>#N/A</v>
      </c>
      <c r="G5451" s="48" t="e">
        <f>VLOOKUP(A5451,'TAZ definitions'!$A$1:$E$1902,4,FALSE)</f>
        <v>#N/A</v>
      </c>
      <c r="H5451" s="44">
        <v>164447</v>
      </c>
      <c r="I5451" s="44">
        <v>0</v>
      </c>
      <c r="J5451" s="44">
        <v>23087</v>
      </c>
      <c r="K5451" s="44">
        <v>0</v>
      </c>
      <c r="L5451" s="44">
        <v>0</v>
      </c>
      <c r="M5451" s="44">
        <v>0</v>
      </c>
      <c r="N5451" s="44">
        <v>0</v>
      </c>
      <c r="O5451" s="44">
        <v>0</v>
      </c>
      <c r="P5451" s="44">
        <v>0</v>
      </c>
      <c r="Q5451" s="44">
        <v>0</v>
      </c>
      <c r="R5451" s="44">
        <v>13.768446000000001</v>
      </c>
      <c r="S5451" s="44">
        <v>13.872488000000001</v>
      </c>
      <c r="T5451" s="44">
        <v>164447</v>
      </c>
      <c r="U5451" s="44">
        <v>23087</v>
      </c>
      <c r="V5451" s="44">
        <v>0</v>
      </c>
      <c r="W5451" s="44">
        <v>0</v>
      </c>
      <c r="X5451" s="44">
        <v>0</v>
      </c>
      <c r="Y5451" s="44">
        <v>150093.02693399999</v>
      </c>
      <c r="Z5451" s="44">
        <v>3692.5217029999999</v>
      </c>
      <c r="AA5451" s="44">
        <v>120.50370700000001</v>
      </c>
      <c r="AB5451" s="44">
        <v>6.8807600000000004</v>
      </c>
      <c r="AC5451" s="44">
        <v>2.6751939999999998</v>
      </c>
      <c r="AD5451" s="44">
        <v>31857.716955</v>
      </c>
    </row>
    <row r="5452" spans="1:30" x14ac:dyDescent="0.25">
      <c r="A5452">
        <v>208463</v>
      </c>
      <c r="B5452" t="s">
        <v>515</v>
      </c>
      <c r="C5452" t="s">
        <v>521</v>
      </c>
      <c r="D5452" t="s">
        <v>534</v>
      </c>
      <c r="F5452" s="48" t="e">
        <f>VLOOKUP(A5452,'TAZ definitions'!$A$1:$E$1902,2,FALSE)</f>
        <v>#N/A</v>
      </c>
      <c r="G5452" s="48" t="e">
        <f>VLOOKUP(A5452,'TAZ definitions'!$A$1:$E$1902,4,FALSE)</f>
        <v>#N/A</v>
      </c>
      <c r="H5452" s="44">
        <v>164814</v>
      </c>
      <c r="I5452" s="44">
        <v>0</v>
      </c>
      <c r="J5452" s="44">
        <v>23113</v>
      </c>
      <c r="K5452" s="44">
        <v>0</v>
      </c>
      <c r="L5452" s="44">
        <v>0</v>
      </c>
      <c r="M5452" s="44">
        <v>0</v>
      </c>
      <c r="N5452" s="44">
        <v>0</v>
      </c>
      <c r="O5452" s="44">
        <v>0</v>
      </c>
      <c r="P5452" s="44">
        <v>0</v>
      </c>
      <c r="Q5452" s="44">
        <v>0</v>
      </c>
      <c r="R5452" s="44">
        <v>14.665438999999999</v>
      </c>
      <c r="S5452" s="44">
        <v>14.768915</v>
      </c>
      <c r="T5452" s="44">
        <v>164814</v>
      </c>
      <c r="U5452" s="44">
        <v>23113</v>
      </c>
      <c r="V5452" s="44">
        <v>0</v>
      </c>
      <c r="W5452" s="44">
        <v>0</v>
      </c>
      <c r="X5452" s="44">
        <v>0</v>
      </c>
      <c r="Y5452" s="44">
        <v>60083.732076</v>
      </c>
      <c r="Z5452" s="44">
        <v>1523.790722</v>
      </c>
      <c r="AA5452" s="44">
        <v>48.386673999999999</v>
      </c>
      <c r="AB5452" s="44">
        <v>2.7942300000000002</v>
      </c>
      <c r="AC5452" s="44">
        <v>1.065558</v>
      </c>
      <c r="AD5452" s="44">
        <v>12791.344116</v>
      </c>
    </row>
    <row r="5453" spans="1:30" x14ac:dyDescent="0.25">
      <c r="A5453">
        <v>208464</v>
      </c>
      <c r="B5453" t="s">
        <v>515</v>
      </c>
      <c r="C5453" t="s">
        <v>521</v>
      </c>
      <c r="D5453" t="s">
        <v>525</v>
      </c>
      <c r="F5453" s="48" t="e">
        <f>VLOOKUP(A5453,'TAZ definitions'!$A$1:$E$1902,2,FALSE)</f>
        <v>#N/A</v>
      </c>
      <c r="G5453" s="48" t="e">
        <f>VLOOKUP(A5453,'TAZ definitions'!$A$1:$E$1902,4,FALSE)</f>
        <v>#N/A</v>
      </c>
      <c r="H5453" s="44">
        <v>128751</v>
      </c>
      <c r="I5453" s="44">
        <v>0</v>
      </c>
      <c r="J5453" s="44">
        <v>15412</v>
      </c>
      <c r="K5453" s="44">
        <v>0</v>
      </c>
      <c r="L5453" s="44">
        <v>0</v>
      </c>
      <c r="M5453" s="44">
        <v>0</v>
      </c>
      <c r="N5453" s="44">
        <v>0</v>
      </c>
      <c r="O5453" s="44">
        <v>0</v>
      </c>
      <c r="P5453" s="44">
        <v>0</v>
      </c>
      <c r="Q5453" s="44">
        <v>0</v>
      </c>
      <c r="R5453" s="44">
        <v>16.709091000000001</v>
      </c>
      <c r="S5453" s="44">
        <v>16.914351</v>
      </c>
      <c r="T5453" s="44">
        <v>128751</v>
      </c>
      <c r="U5453" s="44">
        <v>15412</v>
      </c>
      <c r="V5453" s="44">
        <v>0</v>
      </c>
      <c r="W5453" s="44">
        <v>0</v>
      </c>
      <c r="X5453" s="44">
        <v>0</v>
      </c>
      <c r="Y5453" s="44">
        <v>28295.765846999999</v>
      </c>
      <c r="Z5453" s="44">
        <v>861.33748700000001</v>
      </c>
      <c r="AA5453" s="44">
        <v>23.391504999999999</v>
      </c>
      <c r="AB5453" s="44">
        <v>1.1878880000000001</v>
      </c>
      <c r="AC5453" s="44">
        <v>0.54209499999999999</v>
      </c>
      <c r="AD5453" s="44">
        <v>6275.4007309999997</v>
      </c>
    </row>
    <row r="5454" spans="1:30" x14ac:dyDescent="0.25">
      <c r="A5454">
        <v>208465</v>
      </c>
      <c r="B5454" t="s">
        <v>515</v>
      </c>
      <c r="C5454" t="s">
        <v>521</v>
      </c>
      <c r="D5454" t="s">
        <v>534</v>
      </c>
      <c r="F5454" s="48" t="e">
        <f>VLOOKUP(A5454,'TAZ definitions'!$A$1:$E$1902,2,FALSE)</f>
        <v>#N/A</v>
      </c>
      <c r="G5454" s="48" t="e">
        <f>VLOOKUP(A5454,'TAZ definitions'!$A$1:$E$1902,4,FALSE)</f>
        <v>#N/A</v>
      </c>
      <c r="H5454" s="44">
        <v>149985</v>
      </c>
      <c r="I5454" s="44">
        <v>0</v>
      </c>
      <c r="J5454" s="44">
        <v>20902</v>
      </c>
      <c r="K5454" s="44">
        <v>0</v>
      </c>
      <c r="L5454" s="44">
        <v>0</v>
      </c>
      <c r="M5454" s="44">
        <v>0</v>
      </c>
      <c r="N5454" s="44">
        <v>0</v>
      </c>
      <c r="O5454" s="44">
        <v>0</v>
      </c>
      <c r="P5454" s="44">
        <v>0</v>
      </c>
      <c r="Q5454" s="44">
        <v>0</v>
      </c>
      <c r="R5454" s="44">
        <v>15.864568</v>
      </c>
      <c r="S5454" s="44">
        <v>16.006948000000001</v>
      </c>
      <c r="T5454" s="44">
        <v>149985</v>
      </c>
      <c r="U5454" s="44">
        <v>20902</v>
      </c>
      <c r="V5454" s="44">
        <v>0</v>
      </c>
      <c r="W5454" s="44">
        <v>0</v>
      </c>
      <c r="X5454" s="44">
        <v>0</v>
      </c>
      <c r="Y5454" s="44">
        <v>27362.610421000001</v>
      </c>
      <c r="Z5454" s="44">
        <v>911.82165999999995</v>
      </c>
      <c r="AA5454" s="44">
        <v>23.10661</v>
      </c>
      <c r="AB5454" s="44">
        <v>1.077526</v>
      </c>
      <c r="AC5454" s="44">
        <v>0.54557599999999995</v>
      </c>
      <c r="AD5454" s="44">
        <v>6329.6858030000003</v>
      </c>
    </row>
    <row r="5455" spans="1:30" x14ac:dyDescent="0.25">
      <c r="A5455">
        <v>208466</v>
      </c>
      <c r="B5455" t="s">
        <v>515</v>
      </c>
      <c r="C5455" t="s">
        <v>521</v>
      </c>
      <c r="D5455" t="s">
        <v>534</v>
      </c>
      <c r="F5455" s="48" t="e">
        <f>VLOOKUP(A5455,'TAZ definitions'!$A$1:$E$1902,2,FALSE)</f>
        <v>#N/A</v>
      </c>
      <c r="G5455" s="48" t="e">
        <f>VLOOKUP(A5455,'TAZ definitions'!$A$1:$E$1902,4,FALSE)</f>
        <v>#N/A</v>
      </c>
      <c r="H5455" s="44">
        <v>139908</v>
      </c>
      <c r="I5455" s="44">
        <v>0</v>
      </c>
      <c r="J5455" s="44">
        <v>17211</v>
      </c>
      <c r="K5455" s="44">
        <v>0</v>
      </c>
      <c r="L5455" s="44">
        <v>0</v>
      </c>
      <c r="M5455" s="44">
        <v>0</v>
      </c>
      <c r="N5455" s="44">
        <v>0</v>
      </c>
      <c r="O5455" s="44">
        <v>0</v>
      </c>
      <c r="P5455" s="44">
        <v>0</v>
      </c>
      <c r="Q5455" s="44">
        <v>0</v>
      </c>
      <c r="R5455" s="44">
        <v>15.780315999999999</v>
      </c>
      <c r="S5455" s="44">
        <v>15.992744</v>
      </c>
      <c r="T5455" s="44">
        <v>139908</v>
      </c>
      <c r="U5455" s="44">
        <v>17211</v>
      </c>
      <c r="V5455" s="44">
        <v>0</v>
      </c>
      <c r="W5455" s="44">
        <v>0</v>
      </c>
      <c r="X5455" s="44">
        <v>0</v>
      </c>
      <c r="Y5455" s="44">
        <v>31671.170876</v>
      </c>
      <c r="Z5455" s="44">
        <v>1093.1329929999999</v>
      </c>
      <c r="AA5455" s="44">
        <v>27.083220000000001</v>
      </c>
      <c r="AB5455" s="44">
        <v>1.1814420000000001</v>
      </c>
      <c r="AC5455" s="44">
        <v>0.64379200000000003</v>
      </c>
      <c r="AD5455" s="44">
        <v>7418.6337860000003</v>
      </c>
    </row>
    <row r="5456" spans="1:30" x14ac:dyDescent="0.25">
      <c r="A5456">
        <v>208467</v>
      </c>
      <c r="B5456" t="s">
        <v>515</v>
      </c>
      <c r="C5456" t="s">
        <v>521</v>
      </c>
      <c r="D5456" t="s">
        <v>534</v>
      </c>
      <c r="F5456" s="48" t="e">
        <f>VLOOKUP(A5456,'TAZ definitions'!$A$1:$E$1902,2,FALSE)</f>
        <v>#N/A</v>
      </c>
      <c r="G5456" s="48" t="e">
        <f>VLOOKUP(A5456,'TAZ definitions'!$A$1:$E$1902,4,FALSE)</f>
        <v>#N/A</v>
      </c>
      <c r="H5456" s="44">
        <v>150525</v>
      </c>
      <c r="I5456" s="44">
        <v>0</v>
      </c>
      <c r="J5456" s="44">
        <v>21003</v>
      </c>
      <c r="K5456" s="44">
        <v>0</v>
      </c>
      <c r="L5456" s="44">
        <v>0</v>
      </c>
      <c r="M5456" s="44">
        <v>0</v>
      </c>
      <c r="N5456" s="44">
        <v>0</v>
      </c>
      <c r="O5456" s="44">
        <v>0</v>
      </c>
      <c r="P5456" s="44">
        <v>0</v>
      </c>
      <c r="Q5456" s="44">
        <v>0</v>
      </c>
      <c r="R5456" s="44">
        <v>15.519989000000001</v>
      </c>
      <c r="S5456" s="44">
        <v>15.641821999999999</v>
      </c>
      <c r="T5456" s="44">
        <v>150525</v>
      </c>
      <c r="U5456" s="44">
        <v>21003</v>
      </c>
      <c r="V5456" s="44">
        <v>0</v>
      </c>
      <c r="W5456" s="44">
        <v>0</v>
      </c>
      <c r="X5456" s="44">
        <v>201.28848400000001</v>
      </c>
      <c r="Y5456" s="44">
        <v>71811.248175000001</v>
      </c>
      <c r="Z5456" s="44">
        <v>2096.5350749999998</v>
      </c>
      <c r="AA5456" s="44">
        <v>58.753328000000003</v>
      </c>
      <c r="AB5456" s="44">
        <v>3.0147210000000002</v>
      </c>
      <c r="AC5456" s="44">
        <v>1.360276</v>
      </c>
      <c r="AD5456" s="44">
        <v>15682.786618</v>
      </c>
    </row>
    <row r="5457" spans="1:30" x14ac:dyDescent="0.25">
      <c r="A5457">
        <v>208468</v>
      </c>
      <c r="B5457" t="s">
        <v>515</v>
      </c>
      <c r="C5457" t="s">
        <v>521</v>
      </c>
      <c r="D5457" t="s">
        <v>534</v>
      </c>
      <c r="F5457" s="48" t="e">
        <f>VLOOKUP(A5457,'TAZ definitions'!$A$1:$E$1902,2,FALSE)</f>
        <v>#N/A</v>
      </c>
      <c r="G5457" s="48" t="e">
        <f>VLOOKUP(A5457,'TAZ definitions'!$A$1:$E$1902,4,FALSE)</f>
        <v>#N/A</v>
      </c>
      <c r="H5457" s="44">
        <v>152697</v>
      </c>
      <c r="I5457" s="44">
        <v>0</v>
      </c>
      <c r="J5457" s="44">
        <v>21646</v>
      </c>
      <c r="K5457" s="44">
        <v>0</v>
      </c>
      <c r="L5457" s="44">
        <v>0</v>
      </c>
      <c r="M5457" s="44">
        <v>0</v>
      </c>
      <c r="N5457" s="44">
        <v>0</v>
      </c>
      <c r="O5457" s="44">
        <v>0</v>
      </c>
      <c r="P5457" s="44">
        <v>0</v>
      </c>
      <c r="Q5457" s="44">
        <v>0</v>
      </c>
      <c r="R5457" s="44">
        <v>14.459417</v>
      </c>
      <c r="S5457" s="44">
        <v>14.651464000000001</v>
      </c>
      <c r="T5457" s="44">
        <v>152697</v>
      </c>
      <c r="U5457" s="44">
        <v>21646</v>
      </c>
      <c r="V5457" s="44">
        <v>0</v>
      </c>
      <c r="W5457" s="44">
        <v>0</v>
      </c>
      <c r="X5457" s="44">
        <v>0</v>
      </c>
      <c r="Y5457" s="44">
        <v>52755.154438999998</v>
      </c>
      <c r="Z5457" s="44">
        <v>1802.952708</v>
      </c>
      <c r="AA5457" s="44">
        <v>44.793681999999997</v>
      </c>
      <c r="AB5457" s="44">
        <v>2.0017230000000001</v>
      </c>
      <c r="AC5457" s="44">
        <v>1.0656829999999999</v>
      </c>
      <c r="AD5457" s="44">
        <v>12298.675230000001</v>
      </c>
    </row>
    <row r="5458" spans="1:30" x14ac:dyDescent="0.25">
      <c r="A5458">
        <v>208469</v>
      </c>
      <c r="B5458" t="s">
        <v>515</v>
      </c>
      <c r="C5458" t="s">
        <v>521</v>
      </c>
      <c r="D5458" t="s">
        <v>534</v>
      </c>
      <c r="F5458" s="48" t="e">
        <f>VLOOKUP(A5458,'TAZ definitions'!$A$1:$E$1902,2,FALSE)</f>
        <v>#N/A</v>
      </c>
      <c r="G5458" s="48" t="e">
        <f>VLOOKUP(A5458,'TAZ definitions'!$A$1:$E$1902,4,FALSE)</f>
        <v>#N/A</v>
      </c>
      <c r="H5458" s="44">
        <v>164463</v>
      </c>
      <c r="I5458" s="44">
        <v>0</v>
      </c>
      <c r="J5458" s="44">
        <v>23604</v>
      </c>
      <c r="K5458" s="44">
        <v>0</v>
      </c>
      <c r="L5458" s="44">
        <v>0</v>
      </c>
      <c r="M5458" s="44">
        <v>0</v>
      </c>
      <c r="N5458" s="44">
        <v>0</v>
      </c>
      <c r="O5458" s="44">
        <v>0</v>
      </c>
      <c r="P5458" s="44">
        <v>0</v>
      </c>
      <c r="Q5458" s="44">
        <v>0</v>
      </c>
      <c r="R5458" s="44">
        <v>14.53506</v>
      </c>
      <c r="S5458" s="44">
        <v>14.723134999999999</v>
      </c>
      <c r="T5458" s="44">
        <v>164462.984375</v>
      </c>
      <c r="U5458" s="44">
        <v>23604</v>
      </c>
      <c r="V5458" s="44">
        <v>0</v>
      </c>
      <c r="W5458" s="44">
        <v>0</v>
      </c>
      <c r="X5458" s="44">
        <v>6821.26163</v>
      </c>
      <c r="Y5458" s="44">
        <v>105641.483893</v>
      </c>
      <c r="Z5458" s="44">
        <v>2634.9636289999999</v>
      </c>
      <c r="AA5458" s="44">
        <v>85.093805000000003</v>
      </c>
      <c r="AB5458" s="44">
        <v>4.7806600000000001</v>
      </c>
      <c r="AC5458" s="44">
        <v>1.874198</v>
      </c>
      <c r="AD5458" s="44">
        <v>22277.304144000002</v>
      </c>
    </row>
    <row r="5459" spans="1:30" x14ac:dyDescent="0.25">
      <c r="A5459">
        <v>208470</v>
      </c>
      <c r="B5459" t="s">
        <v>515</v>
      </c>
      <c r="C5459" t="s">
        <v>521</v>
      </c>
      <c r="D5459" t="s">
        <v>534</v>
      </c>
      <c r="F5459" s="48" t="e">
        <f>VLOOKUP(A5459,'TAZ definitions'!$A$1:$E$1902,2,FALSE)</f>
        <v>#N/A</v>
      </c>
      <c r="G5459" s="48" t="e">
        <f>VLOOKUP(A5459,'TAZ definitions'!$A$1:$E$1902,4,FALSE)</f>
        <v>#N/A</v>
      </c>
      <c r="H5459" s="44">
        <v>138598</v>
      </c>
      <c r="I5459" s="44">
        <v>0</v>
      </c>
      <c r="J5459" s="44">
        <v>17917</v>
      </c>
      <c r="K5459" s="44">
        <v>0</v>
      </c>
      <c r="L5459" s="44">
        <v>0</v>
      </c>
      <c r="M5459" s="44">
        <v>0</v>
      </c>
      <c r="N5459" s="44">
        <v>0</v>
      </c>
      <c r="O5459" s="44">
        <v>0</v>
      </c>
      <c r="P5459" s="44">
        <v>0</v>
      </c>
      <c r="Q5459" s="44">
        <v>0</v>
      </c>
      <c r="R5459" s="44">
        <v>15.27849</v>
      </c>
      <c r="S5459" s="44">
        <v>15.520635</v>
      </c>
      <c r="T5459" s="44">
        <v>138598</v>
      </c>
      <c r="U5459" s="44">
        <v>17917</v>
      </c>
      <c r="V5459" s="44">
        <v>0</v>
      </c>
      <c r="W5459" s="44">
        <v>0</v>
      </c>
      <c r="X5459" s="44">
        <v>0</v>
      </c>
      <c r="Y5459" s="44">
        <v>4286.175056</v>
      </c>
      <c r="Z5459" s="44">
        <v>142.98657900000001</v>
      </c>
      <c r="AA5459" s="44">
        <v>3.6222319999999999</v>
      </c>
      <c r="AB5459" s="44">
        <v>0.16007199999999999</v>
      </c>
      <c r="AC5459" s="44">
        <v>8.5467000000000001E-2</v>
      </c>
      <c r="AD5459" s="44">
        <v>978.90158199999996</v>
      </c>
    </row>
    <row r="5460" spans="1:30" x14ac:dyDescent="0.25">
      <c r="A5460">
        <v>208471</v>
      </c>
      <c r="B5460" t="s">
        <v>515</v>
      </c>
      <c r="C5460" t="s">
        <v>521</v>
      </c>
      <c r="D5460" t="s">
        <v>534</v>
      </c>
      <c r="F5460" s="48" t="e">
        <f>VLOOKUP(A5460,'TAZ definitions'!$A$1:$E$1902,2,FALSE)</f>
        <v>#N/A</v>
      </c>
      <c r="G5460" s="48" t="e">
        <f>VLOOKUP(A5460,'TAZ definitions'!$A$1:$E$1902,4,FALSE)</f>
        <v>#N/A</v>
      </c>
      <c r="H5460" s="44">
        <v>169867</v>
      </c>
      <c r="I5460" s="44">
        <v>0</v>
      </c>
      <c r="J5460" s="44">
        <v>24579</v>
      </c>
      <c r="K5460" s="44">
        <v>0</v>
      </c>
      <c r="L5460" s="44">
        <v>0</v>
      </c>
      <c r="M5460" s="44">
        <v>0</v>
      </c>
      <c r="N5460" s="44">
        <v>0</v>
      </c>
      <c r="O5460" s="44">
        <v>0</v>
      </c>
      <c r="P5460" s="44">
        <v>0</v>
      </c>
      <c r="Q5460" s="44">
        <v>0</v>
      </c>
      <c r="R5460" s="44">
        <v>15.447621</v>
      </c>
      <c r="S5460" s="44">
        <v>15.567994000000001</v>
      </c>
      <c r="T5460" s="44">
        <v>169867</v>
      </c>
      <c r="U5460" s="44">
        <v>24579</v>
      </c>
      <c r="V5460" s="44">
        <v>0</v>
      </c>
      <c r="W5460" s="44">
        <v>0</v>
      </c>
      <c r="X5460" s="44">
        <v>0</v>
      </c>
      <c r="Y5460" s="44">
        <v>43791.363071</v>
      </c>
      <c r="Z5460" s="44">
        <v>1129.9893790000001</v>
      </c>
      <c r="AA5460" s="44">
        <v>35.463819000000001</v>
      </c>
      <c r="AB5460" s="44">
        <v>2.0445660000000001</v>
      </c>
      <c r="AC5460" s="44">
        <v>0.78035299999999996</v>
      </c>
      <c r="AD5460" s="44">
        <v>9395.9475160000002</v>
      </c>
    </row>
    <row r="5461" spans="1:30" x14ac:dyDescent="0.25">
      <c r="A5461">
        <v>208472</v>
      </c>
      <c r="B5461" t="s">
        <v>515</v>
      </c>
      <c r="C5461" t="s">
        <v>521</v>
      </c>
      <c r="D5461" t="s">
        <v>534</v>
      </c>
      <c r="F5461" s="48" t="e">
        <f>VLOOKUP(A5461,'TAZ definitions'!$A$1:$E$1902,2,FALSE)</f>
        <v>#N/A</v>
      </c>
      <c r="G5461" s="48" t="e">
        <f>VLOOKUP(A5461,'TAZ definitions'!$A$1:$E$1902,4,FALSE)</f>
        <v>#N/A</v>
      </c>
      <c r="H5461" s="44">
        <v>164596</v>
      </c>
      <c r="I5461" s="44">
        <v>0</v>
      </c>
      <c r="J5461" s="44">
        <v>23710</v>
      </c>
      <c r="K5461" s="44">
        <v>0</v>
      </c>
      <c r="L5461" s="44">
        <v>0</v>
      </c>
      <c r="M5461" s="44">
        <v>0</v>
      </c>
      <c r="N5461" s="44">
        <v>0</v>
      </c>
      <c r="O5461" s="44">
        <v>0</v>
      </c>
      <c r="P5461" s="44">
        <v>0</v>
      </c>
      <c r="Q5461" s="44">
        <v>0</v>
      </c>
      <c r="R5461" s="44">
        <v>14.247819</v>
      </c>
      <c r="S5461" s="44">
        <v>14.319489000000001</v>
      </c>
      <c r="T5461" s="44">
        <v>164596</v>
      </c>
      <c r="U5461" s="44">
        <v>23710</v>
      </c>
      <c r="V5461" s="44">
        <v>0</v>
      </c>
      <c r="W5461" s="44">
        <v>0</v>
      </c>
      <c r="X5461" s="44">
        <v>0</v>
      </c>
      <c r="Y5461" s="44">
        <v>177772.50938199999</v>
      </c>
      <c r="Z5461" s="44">
        <v>4329.5343560000001</v>
      </c>
      <c r="AA5461" s="44">
        <v>141.572869</v>
      </c>
      <c r="AB5461" s="44">
        <v>8.1333369999999992</v>
      </c>
      <c r="AC5461" s="44">
        <v>3.106249</v>
      </c>
      <c r="AD5461" s="44">
        <v>37078.535043999997</v>
      </c>
    </row>
    <row r="5462" spans="1:30" x14ac:dyDescent="0.25">
      <c r="A5462">
        <v>208473</v>
      </c>
      <c r="B5462" t="s">
        <v>515</v>
      </c>
      <c r="C5462" t="s">
        <v>521</v>
      </c>
      <c r="D5462" t="s">
        <v>525</v>
      </c>
      <c r="F5462" s="48" t="e">
        <f>VLOOKUP(A5462,'TAZ definitions'!$A$1:$E$1902,2,FALSE)</f>
        <v>#N/A</v>
      </c>
      <c r="G5462" s="48" t="e">
        <f>VLOOKUP(A5462,'TAZ definitions'!$A$1:$E$1902,4,FALSE)</f>
        <v>#N/A</v>
      </c>
      <c r="H5462" s="44">
        <v>136948</v>
      </c>
      <c r="I5462" s="44">
        <v>0</v>
      </c>
      <c r="J5462" s="44">
        <v>17876</v>
      </c>
      <c r="K5462" s="44">
        <v>0</v>
      </c>
      <c r="L5462" s="44">
        <v>0</v>
      </c>
      <c r="M5462" s="44">
        <v>0</v>
      </c>
      <c r="N5462" s="44">
        <v>0</v>
      </c>
      <c r="O5462" s="44">
        <v>0</v>
      </c>
      <c r="P5462" s="44">
        <v>0</v>
      </c>
      <c r="Q5462" s="44">
        <v>0</v>
      </c>
      <c r="R5462" s="44">
        <v>16.655408999999999</v>
      </c>
      <c r="S5462" s="44">
        <v>16.769911</v>
      </c>
      <c r="T5462" s="44">
        <v>136948</v>
      </c>
      <c r="U5462" s="44">
        <v>17876</v>
      </c>
      <c r="V5462" s="44">
        <v>0</v>
      </c>
      <c r="W5462" s="44">
        <v>0</v>
      </c>
      <c r="X5462" s="44">
        <v>7042.5094520000002</v>
      </c>
      <c r="Y5462" s="44">
        <v>49258.259844</v>
      </c>
      <c r="Z5462" s="44">
        <v>1135.8891100000001</v>
      </c>
      <c r="AA5462" s="44">
        <v>53.178421999999998</v>
      </c>
      <c r="AB5462" s="44">
        <v>2.6689120000000002</v>
      </c>
      <c r="AC5462" s="44">
        <v>0.91893499999999995</v>
      </c>
      <c r="AD5462" s="44">
        <v>10750.295856000001</v>
      </c>
    </row>
    <row r="5463" spans="1:30" x14ac:dyDescent="0.25">
      <c r="A5463">
        <v>208474</v>
      </c>
      <c r="B5463" t="s">
        <v>515</v>
      </c>
      <c r="C5463" t="s">
        <v>521</v>
      </c>
      <c r="D5463" t="s">
        <v>534</v>
      </c>
      <c r="F5463" s="48" t="e">
        <f>VLOOKUP(A5463,'TAZ definitions'!$A$1:$E$1902,2,FALSE)</f>
        <v>#N/A</v>
      </c>
      <c r="G5463" s="48" t="e">
        <f>VLOOKUP(A5463,'TAZ definitions'!$A$1:$E$1902,4,FALSE)</f>
        <v>#N/A</v>
      </c>
      <c r="H5463" s="44">
        <v>197865</v>
      </c>
      <c r="I5463" s="44">
        <v>0</v>
      </c>
      <c r="J5463" s="44">
        <v>26243</v>
      </c>
      <c r="K5463" s="44">
        <v>0</v>
      </c>
      <c r="L5463" s="44">
        <v>0</v>
      </c>
      <c r="M5463" s="44">
        <v>0</v>
      </c>
      <c r="N5463" s="44">
        <v>0</v>
      </c>
      <c r="O5463" s="44">
        <v>0</v>
      </c>
      <c r="P5463" s="44">
        <v>0</v>
      </c>
      <c r="Q5463" s="44">
        <v>0</v>
      </c>
      <c r="R5463" s="44">
        <v>19.118002000000001</v>
      </c>
      <c r="S5463" s="44">
        <v>19.512540999999999</v>
      </c>
      <c r="T5463" s="44">
        <v>197865</v>
      </c>
      <c r="U5463" s="44">
        <v>26243</v>
      </c>
      <c r="V5463" s="44">
        <v>0</v>
      </c>
      <c r="W5463" s="44">
        <v>0</v>
      </c>
      <c r="X5463" s="44">
        <v>36281.738105999997</v>
      </c>
      <c r="Y5463" s="44">
        <v>58309.070521000001</v>
      </c>
      <c r="Z5463" s="44">
        <v>1866.9215979999999</v>
      </c>
      <c r="AA5463" s="44">
        <v>53.146648999999996</v>
      </c>
      <c r="AB5463" s="44">
        <v>2.7487520000000001</v>
      </c>
      <c r="AC5463" s="44">
        <v>1.1999059999999999</v>
      </c>
      <c r="AD5463" s="44">
        <v>14343.414876000001</v>
      </c>
    </row>
    <row r="5464" spans="1:30" x14ac:dyDescent="0.25">
      <c r="A5464">
        <v>208475</v>
      </c>
      <c r="B5464" t="s">
        <v>515</v>
      </c>
      <c r="C5464" t="s">
        <v>521</v>
      </c>
      <c r="D5464" t="s">
        <v>534</v>
      </c>
      <c r="F5464" s="48" t="e">
        <f>VLOOKUP(A5464,'TAZ definitions'!$A$1:$E$1902,2,FALSE)</f>
        <v>#N/A</v>
      </c>
      <c r="G5464" s="48" t="e">
        <f>VLOOKUP(A5464,'TAZ definitions'!$A$1:$E$1902,4,FALSE)</f>
        <v>#N/A</v>
      </c>
      <c r="H5464" s="44">
        <v>160822</v>
      </c>
      <c r="I5464" s="44">
        <v>0</v>
      </c>
      <c r="J5464" s="44">
        <v>22889</v>
      </c>
      <c r="K5464" s="44">
        <v>0</v>
      </c>
      <c r="L5464" s="44">
        <v>0</v>
      </c>
      <c r="M5464" s="44">
        <v>0</v>
      </c>
      <c r="N5464" s="44">
        <v>0</v>
      </c>
      <c r="O5464" s="44">
        <v>0</v>
      </c>
      <c r="P5464" s="44">
        <v>0</v>
      </c>
      <c r="Q5464" s="44">
        <v>0</v>
      </c>
      <c r="R5464" s="44">
        <v>16.194714000000001</v>
      </c>
      <c r="S5464" s="44">
        <v>16.314547999999998</v>
      </c>
      <c r="T5464" s="44">
        <v>160822</v>
      </c>
      <c r="U5464" s="44">
        <v>22889</v>
      </c>
      <c r="V5464" s="44">
        <v>0</v>
      </c>
      <c r="W5464" s="44">
        <v>0</v>
      </c>
      <c r="X5464" s="44">
        <v>0</v>
      </c>
      <c r="Y5464" s="44">
        <v>32870.104937999997</v>
      </c>
      <c r="Z5464" s="44">
        <v>979.43751499999996</v>
      </c>
      <c r="AA5464" s="44">
        <v>27.550001000000002</v>
      </c>
      <c r="AB5464" s="44">
        <v>1.345818</v>
      </c>
      <c r="AC5464" s="44">
        <v>0.62885500000000005</v>
      </c>
      <c r="AD5464" s="44">
        <v>7234.5574790000001</v>
      </c>
    </row>
    <row r="5465" spans="1:30" x14ac:dyDescent="0.25">
      <c r="A5465">
        <v>208476</v>
      </c>
      <c r="B5465" t="s">
        <v>515</v>
      </c>
      <c r="C5465" t="s">
        <v>521</v>
      </c>
      <c r="D5465" t="s">
        <v>534</v>
      </c>
      <c r="F5465" s="48" t="e">
        <f>VLOOKUP(A5465,'TAZ definitions'!$A$1:$E$1902,2,FALSE)</f>
        <v>#N/A</v>
      </c>
      <c r="G5465" s="48" t="e">
        <f>VLOOKUP(A5465,'TAZ definitions'!$A$1:$E$1902,4,FALSE)</f>
        <v>#N/A</v>
      </c>
      <c r="H5465" s="44">
        <v>148762</v>
      </c>
      <c r="I5465" s="44">
        <v>0</v>
      </c>
      <c r="J5465" s="44">
        <v>19606</v>
      </c>
      <c r="K5465" s="44">
        <v>0</v>
      </c>
      <c r="L5465" s="44">
        <v>0</v>
      </c>
      <c r="M5465" s="44">
        <v>0</v>
      </c>
      <c r="N5465" s="44">
        <v>0</v>
      </c>
      <c r="O5465" s="44">
        <v>0</v>
      </c>
      <c r="P5465" s="44">
        <v>0</v>
      </c>
      <c r="Q5465" s="44">
        <v>0</v>
      </c>
      <c r="R5465" s="44">
        <v>16.334520000000001</v>
      </c>
      <c r="S5465" s="44">
        <v>16.635313</v>
      </c>
      <c r="T5465" s="44">
        <v>148762</v>
      </c>
      <c r="U5465" s="44">
        <v>19606</v>
      </c>
      <c r="V5465" s="44">
        <v>0</v>
      </c>
      <c r="W5465" s="44">
        <v>0</v>
      </c>
      <c r="X5465" s="44">
        <v>0</v>
      </c>
      <c r="Y5465" s="44">
        <v>799.65401699999995</v>
      </c>
      <c r="Z5465" s="44">
        <v>26.656078999999998</v>
      </c>
      <c r="AA5465" s="44">
        <v>0.68960299999999997</v>
      </c>
      <c r="AB5465" s="44">
        <v>2.8194E-2</v>
      </c>
      <c r="AC5465" s="44">
        <v>1.5963999999999999E-2</v>
      </c>
      <c r="AD5465" s="44">
        <v>181.07365999999999</v>
      </c>
    </row>
    <row r="5466" spans="1:30" x14ac:dyDescent="0.25">
      <c r="A5466">
        <v>208477</v>
      </c>
      <c r="B5466" t="s">
        <v>515</v>
      </c>
      <c r="C5466" t="s">
        <v>521</v>
      </c>
      <c r="D5466" t="s">
        <v>534</v>
      </c>
      <c r="F5466" s="48" t="e">
        <f>VLOOKUP(A5466,'TAZ definitions'!$A$1:$E$1902,2,FALSE)</f>
        <v>#N/A</v>
      </c>
      <c r="G5466" s="48" t="e">
        <f>VLOOKUP(A5466,'TAZ definitions'!$A$1:$E$1902,4,FALSE)</f>
        <v>#N/A</v>
      </c>
      <c r="H5466" s="44">
        <v>169558</v>
      </c>
      <c r="I5466" s="44">
        <v>0</v>
      </c>
      <c r="J5466" s="44">
        <v>24356</v>
      </c>
      <c r="K5466" s="44">
        <v>0</v>
      </c>
      <c r="L5466" s="44">
        <v>0</v>
      </c>
      <c r="M5466" s="44">
        <v>0</v>
      </c>
      <c r="N5466" s="44">
        <v>0</v>
      </c>
      <c r="O5466" s="44">
        <v>0</v>
      </c>
      <c r="P5466" s="44">
        <v>0</v>
      </c>
      <c r="Q5466" s="44">
        <v>0</v>
      </c>
      <c r="R5466" s="44">
        <v>15.640530999999999</v>
      </c>
      <c r="S5466" s="44">
        <v>15.817924</v>
      </c>
      <c r="T5466" s="44">
        <v>169558</v>
      </c>
      <c r="U5466" s="44">
        <v>24356</v>
      </c>
      <c r="V5466" s="44">
        <v>0</v>
      </c>
      <c r="W5466" s="44">
        <v>0</v>
      </c>
      <c r="X5466" s="44">
        <v>0</v>
      </c>
      <c r="Y5466" s="44">
        <v>20598.411247</v>
      </c>
      <c r="Z5466" s="44">
        <v>473.55414000000002</v>
      </c>
      <c r="AA5466" s="44">
        <v>16.26333</v>
      </c>
      <c r="AB5466" s="44">
        <v>1.0829880000000001</v>
      </c>
      <c r="AC5466" s="44">
        <v>0.34706199999999998</v>
      </c>
      <c r="AD5466" s="44">
        <v>4364.9135610000003</v>
      </c>
    </row>
    <row r="5467" spans="1:30" x14ac:dyDescent="0.25">
      <c r="A5467">
        <v>208478</v>
      </c>
      <c r="B5467" t="s">
        <v>515</v>
      </c>
      <c r="C5467" t="s">
        <v>521</v>
      </c>
      <c r="D5467" t="s">
        <v>534</v>
      </c>
      <c r="F5467" s="48" t="e">
        <f>VLOOKUP(A5467,'TAZ definitions'!$A$1:$E$1902,2,FALSE)</f>
        <v>#N/A</v>
      </c>
      <c r="G5467" s="48" t="e">
        <f>VLOOKUP(A5467,'TAZ definitions'!$A$1:$E$1902,4,FALSE)</f>
        <v>#N/A</v>
      </c>
      <c r="H5467" s="44">
        <v>159361</v>
      </c>
      <c r="I5467" s="44">
        <v>0</v>
      </c>
      <c r="J5467" s="44">
        <v>22626</v>
      </c>
      <c r="K5467" s="44">
        <v>0</v>
      </c>
      <c r="L5467" s="44">
        <v>0</v>
      </c>
      <c r="M5467" s="44">
        <v>0</v>
      </c>
      <c r="N5467" s="44">
        <v>0</v>
      </c>
      <c r="O5467" s="44">
        <v>0</v>
      </c>
      <c r="P5467" s="44">
        <v>0</v>
      </c>
      <c r="Q5467" s="44">
        <v>0</v>
      </c>
      <c r="R5467" s="44">
        <v>15.056043000000001</v>
      </c>
      <c r="S5467" s="44">
        <v>15.243023000000001</v>
      </c>
      <c r="T5467" s="44">
        <v>159361</v>
      </c>
      <c r="U5467" s="44">
        <v>22626</v>
      </c>
      <c r="V5467" s="44">
        <v>0</v>
      </c>
      <c r="W5467" s="44">
        <v>0</v>
      </c>
      <c r="X5467" s="44">
        <v>0</v>
      </c>
      <c r="Y5467" s="44">
        <v>0</v>
      </c>
      <c r="Z5467" s="44">
        <v>0</v>
      </c>
      <c r="AA5467" s="44">
        <v>0</v>
      </c>
      <c r="AB5467" s="44">
        <v>0</v>
      </c>
      <c r="AC5467" s="44">
        <v>0</v>
      </c>
      <c r="AD5467" s="44">
        <v>0</v>
      </c>
    </row>
    <row r="5468" spans="1:30" x14ac:dyDescent="0.25">
      <c r="A5468">
        <v>208479</v>
      </c>
      <c r="B5468" t="s">
        <v>515</v>
      </c>
      <c r="C5468" t="s">
        <v>521</v>
      </c>
      <c r="D5468" t="s">
        <v>534</v>
      </c>
      <c r="F5468" s="48" t="e">
        <f>VLOOKUP(A5468,'TAZ definitions'!$A$1:$E$1902,2,FALSE)</f>
        <v>#N/A</v>
      </c>
      <c r="G5468" s="48" t="e">
        <f>VLOOKUP(A5468,'TAZ definitions'!$A$1:$E$1902,4,FALSE)</f>
        <v>#N/A</v>
      </c>
      <c r="H5468" s="44">
        <v>161013</v>
      </c>
      <c r="I5468" s="44">
        <v>0</v>
      </c>
      <c r="J5468" s="44">
        <v>22988</v>
      </c>
      <c r="K5468" s="44">
        <v>0</v>
      </c>
      <c r="L5468" s="44">
        <v>0</v>
      </c>
      <c r="M5468" s="44">
        <v>0</v>
      </c>
      <c r="N5468" s="44">
        <v>0</v>
      </c>
      <c r="O5468" s="44">
        <v>0</v>
      </c>
      <c r="P5468" s="44">
        <v>0</v>
      </c>
      <c r="Q5468" s="44">
        <v>0</v>
      </c>
      <c r="R5468" s="44">
        <v>14.786994999999999</v>
      </c>
      <c r="S5468" s="44">
        <v>14.970608</v>
      </c>
      <c r="T5468" s="44">
        <v>161013</v>
      </c>
      <c r="U5468" s="44">
        <v>22988</v>
      </c>
      <c r="V5468" s="44">
        <v>0</v>
      </c>
      <c r="W5468" s="44">
        <v>0</v>
      </c>
      <c r="X5468" s="44">
        <v>0</v>
      </c>
      <c r="Y5468" s="44">
        <v>14287.489393</v>
      </c>
      <c r="Z5468" s="44">
        <v>422.44483300000002</v>
      </c>
      <c r="AA5468" s="44">
        <v>11.755953999999999</v>
      </c>
      <c r="AB5468" s="44">
        <v>0.58553200000000005</v>
      </c>
      <c r="AC5468" s="44">
        <v>0.27254400000000001</v>
      </c>
      <c r="AD5468" s="44">
        <v>3139.9790109999999</v>
      </c>
    </row>
    <row r="5469" spans="1:30" x14ac:dyDescent="0.25">
      <c r="A5469">
        <v>208480</v>
      </c>
      <c r="B5469" t="s">
        <v>515</v>
      </c>
      <c r="C5469" t="s">
        <v>521</v>
      </c>
      <c r="D5469" t="s">
        <v>534</v>
      </c>
      <c r="F5469" s="48" t="e">
        <f>VLOOKUP(A5469,'TAZ definitions'!$A$1:$E$1902,2,FALSE)</f>
        <v>#N/A</v>
      </c>
      <c r="G5469" s="48" t="e">
        <f>VLOOKUP(A5469,'TAZ definitions'!$A$1:$E$1902,4,FALSE)</f>
        <v>#N/A</v>
      </c>
      <c r="H5469" s="44">
        <v>155893</v>
      </c>
      <c r="I5469" s="44">
        <v>0</v>
      </c>
      <c r="J5469" s="44">
        <v>21967</v>
      </c>
      <c r="K5469" s="44">
        <v>0</v>
      </c>
      <c r="L5469" s="44">
        <v>0</v>
      </c>
      <c r="M5469" s="44">
        <v>0</v>
      </c>
      <c r="N5469" s="44">
        <v>0</v>
      </c>
      <c r="O5469" s="44">
        <v>0</v>
      </c>
      <c r="P5469" s="44">
        <v>0</v>
      </c>
      <c r="Q5469" s="44">
        <v>0</v>
      </c>
      <c r="R5469" s="44">
        <v>14.123917</v>
      </c>
      <c r="S5469" s="44">
        <v>14.122272000000001</v>
      </c>
      <c r="T5469" s="44">
        <v>155893</v>
      </c>
      <c r="U5469" s="44">
        <v>21967.001952999999</v>
      </c>
      <c r="V5469" s="44">
        <v>0</v>
      </c>
      <c r="W5469" s="44">
        <v>0</v>
      </c>
      <c r="X5469" s="44">
        <v>0</v>
      </c>
      <c r="Y5469" s="44">
        <v>55709.091820000001</v>
      </c>
      <c r="Z5469" s="44">
        <v>1349.257897</v>
      </c>
      <c r="AA5469" s="44">
        <v>44.336295999999997</v>
      </c>
      <c r="AB5469" s="44">
        <v>2.5850620000000002</v>
      </c>
      <c r="AC5469" s="44">
        <v>0.96893300000000004</v>
      </c>
      <c r="AD5469" s="44">
        <v>11642.876082000001</v>
      </c>
    </row>
    <row r="5470" spans="1:30" x14ac:dyDescent="0.25">
      <c r="A5470">
        <v>208481</v>
      </c>
      <c r="B5470" t="s">
        <v>515</v>
      </c>
      <c r="C5470" t="s">
        <v>521</v>
      </c>
      <c r="D5470" t="s">
        <v>534</v>
      </c>
      <c r="F5470" s="48" t="e">
        <f>VLOOKUP(A5470,'TAZ definitions'!$A$1:$E$1902,2,FALSE)</f>
        <v>#N/A</v>
      </c>
      <c r="G5470" s="48" t="e">
        <f>VLOOKUP(A5470,'TAZ definitions'!$A$1:$E$1902,4,FALSE)</f>
        <v>#N/A</v>
      </c>
      <c r="H5470" s="44">
        <v>163592</v>
      </c>
      <c r="I5470" s="44">
        <v>0</v>
      </c>
      <c r="J5470" s="44">
        <v>22970</v>
      </c>
      <c r="K5470" s="44">
        <v>0</v>
      </c>
      <c r="L5470" s="44">
        <v>0</v>
      </c>
      <c r="M5470" s="44">
        <v>0</v>
      </c>
      <c r="N5470" s="44">
        <v>0</v>
      </c>
      <c r="O5470" s="44">
        <v>0</v>
      </c>
      <c r="P5470" s="44">
        <v>0</v>
      </c>
      <c r="Q5470" s="44">
        <v>0</v>
      </c>
      <c r="R5470" s="44">
        <v>14.157033</v>
      </c>
      <c r="S5470" s="44">
        <v>14.268451000000001</v>
      </c>
      <c r="T5470" s="44">
        <v>163592</v>
      </c>
      <c r="U5470" s="44">
        <v>22970</v>
      </c>
      <c r="V5470" s="44">
        <v>0</v>
      </c>
      <c r="W5470" s="44">
        <v>0</v>
      </c>
      <c r="X5470" s="44">
        <v>1706.23234</v>
      </c>
      <c r="Y5470" s="44">
        <v>50778.510096999998</v>
      </c>
      <c r="Z5470" s="44">
        <v>1499.6723669999999</v>
      </c>
      <c r="AA5470" s="44">
        <v>42.291409000000002</v>
      </c>
      <c r="AB5470" s="44">
        <v>2.0552239999999999</v>
      </c>
      <c r="AC5470" s="44">
        <v>0.97137300000000004</v>
      </c>
      <c r="AD5470" s="44">
        <v>11121.473019999999</v>
      </c>
    </row>
    <row r="5471" spans="1:30" x14ac:dyDescent="0.25">
      <c r="A5471">
        <v>208482</v>
      </c>
      <c r="B5471" t="s">
        <v>515</v>
      </c>
      <c r="C5471" t="s">
        <v>521</v>
      </c>
      <c r="D5471" t="s">
        <v>534</v>
      </c>
      <c r="F5471" s="48" t="e">
        <f>VLOOKUP(A5471,'TAZ definitions'!$A$1:$E$1902,2,FALSE)</f>
        <v>#N/A</v>
      </c>
      <c r="G5471" s="48" t="e">
        <f>VLOOKUP(A5471,'TAZ definitions'!$A$1:$E$1902,4,FALSE)</f>
        <v>#N/A</v>
      </c>
      <c r="H5471" s="44">
        <v>159522</v>
      </c>
      <c r="I5471" s="44">
        <v>0</v>
      </c>
      <c r="J5471" s="44">
        <v>22599</v>
      </c>
      <c r="K5471" s="44">
        <v>0</v>
      </c>
      <c r="L5471" s="44">
        <v>0</v>
      </c>
      <c r="M5471" s="44">
        <v>0</v>
      </c>
      <c r="N5471" s="44">
        <v>0</v>
      </c>
      <c r="O5471" s="44">
        <v>0</v>
      </c>
      <c r="P5471" s="44">
        <v>0</v>
      </c>
      <c r="Q5471" s="44">
        <v>0</v>
      </c>
      <c r="R5471" s="44">
        <v>17.176888000000002</v>
      </c>
      <c r="S5471" s="44">
        <v>17.3398</v>
      </c>
      <c r="T5471" s="44">
        <v>159522</v>
      </c>
      <c r="U5471" s="44">
        <v>22599</v>
      </c>
      <c r="V5471" s="44">
        <v>0</v>
      </c>
      <c r="W5471" s="44">
        <v>0</v>
      </c>
      <c r="X5471" s="44">
        <v>0</v>
      </c>
      <c r="Y5471" s="44">
        <v>124610.075366</v>
      </c>
      <c r="Z5471" s="44">
        <v>3359.6346330000001</v>
      </c>
      <c r="AA5471" s="44">
        <v>100.412857</v>
      </c>
      <c r="AB5471" s="44">
        <v>5.5484119999999999</v>
      </c>
      <c r="AC5471" s="44">
        <v>2.259271</v>
      </c>
      <c r="AD5471" s="44">
        <v>26774.702034000002</v>
      </c>
    </row>
    <row r="5472" spans="1:30" x14ac:dyDescent="0.25">
      <c r="A5472">
        <v>208483</v>
      </c>
      <c r="B5472" t="s">
        <v>515</v>
      </c>
      <c r="C5472" t="s">
        <v>521</v>
      </c>
      <c r="D5472" t="s">
        <v>534</v>
      </c>
      <c r="F5472" s="48" t="e">
        <f>VLOOKUP(A5472,'TAZ definitions'!$A$1:$E$1902,2,FALSE)</f>
        <v>#N/A</v>
      </c>
      <c r="G5472" s="48" t="e">
        <f>VLOOKUP(A5472,'TAZ definitions'!$A$1:$E$1902,4,FALSE)</f>
        <v>#N/A</v>
      </c>
      <c r="H5472" s="44">
        <v>160904</v>
      </c>
      <c r="I5472" s="44">
        <v>0</v>
      </c>
      <c r="J5472" s="44">
        <v>22901</v>
      </c>
      <c r="K5472" s="44">
        <v>0</v>
      </c>
      <c r="L5472" s="44">
        <v>0</v>
      </c>
      <c r="M5472" s="44">
        <v>0</v>
      </c>
      <c r="N5472" s="44">
        <v>0</v>
      </c>
      <c r="O5472" s="44">
        <v>0</v>
      </c>
      <c r="P5472" s="44">
        <v>0</v>
      </c>
      <c r="Q5472" s="44">
        <v>0</v>
      </c>
      <c r="R5472" s="44">
        <v>15.370189</v>
      </c>
      <c r="S5472" s="44">
        <v>15.536955000000001</v>
      </c>
      <c r="T5472" s="44">
        <v>160904</v>
      </c>
      <c r="U5472" s="44">
        <v>22901</v>
      </c>
      <c r="V5472" s="44">
        <v>0</v>
      </c>
      <c r="W5472" s="44">
        <v>0</v>
      </c>
      <c r="X5472" s="44">
        <v>0</v>
      </c>
      <c r="Y5472" s="44">
        <v>9907.4235470000003</v>
      </c>
      <c r="Z5472" s="44">
        <v>283.83366599999999</v>
      </c>
      <c r="AA5472" s="44">
        <v>8.1174569999999999</v>
      </c>
      <c r="AB5472" s="44">
        <v>0.41130100000000003</v>
      </c>
      <c r="AC5472" s="44">
        <v>0.18700700000000001</v>
      </c>
      <c r="AD5472" s="44">
        <v>2153.3231879999998</v>
      </c>
    </row>
    <row r="5473" spans="1:30" x14ac:dyDescent="0.25">
      <c r="A5473">
        <v>208484</v>
      </c>
      <c r="B5473" t="s">
        <v>515</v>
      </c>
      <c r="C5473" t="s">
        <v>521</v>
      </c>
      <c r="D5473" t="s">
        <v>525</v>
      </c>
      <c r="F5473" s="48" t="e">
        <f>VLOOKUP(A5473,'TAZ definitions'!$A$1:$E$1902,2,FALSE)</f>
        <v>#N/A</v>
      </c>
      <c r="G5473" s="48" t="e">
        <f>VLOOKUP(A5473,'TAZ definitions'!$A$1:$E$1902,4,FALSE)</f>
        <v>#N/A</v>
      </c>
      <c r="H5473" s="44">
        <v>157977</v>
      </c>
      <c r="I5473" s="44">
        <v>0</v>
      </c>
      <c r="J5473" s="44">
        <v>20716</v>
      </c>
      <c r="K5473" s="44">
        <v>0</v>
      </c>
      <c r="L5473" s="44">
        <v>0</v>
      </c>
      <c r="M5473" s="44">
        <v>0</v>
      </c>
      <c r="N5473" s="44">
        <v>0</v>
      </c>
      <c r="O5473" s="44">
        <v>0</v>
      </c>
      <c r="P5473" s="44">
        <v>0</v>
      </c>
      <c r="Q5473" s="44">
        <v>0</v>
      </c>
      <c r="R5473" s="44">
        <v>16.129494000000001</v>
      </c>
      <c r="S5473" s="44">
        <v>16.269791000000001</v>
      </c>
      <c r="T5473" s="44">
        <v>157977</v>
      </c>
      <c r="U5473" s="44">
        <v>20716</v>
      </c>
      <c r="V5473" s="44">
        <v>0</v>
      </c>
      <c r="W5473" s="44">
        <v>0</v>
      </c>
      <c r="X5473" s="44">
        <v>3293.7983589999999</v>
      </c>
      <c r="Y5473" s="44">
        <v>20865.935781</v>
      </c>
      <c r="Z5473" s="44">
        <v>569.15377100000001</v>
      </c>
      <c r="AA5473" s="44">
        <v>18.311634999999999</v>
      </c>
      <c r="AB5473" s="44">
        <v>0.98760899999999996</v>
      </c>
      <c r="AC5473" s="44">
        <v>0.38813399999999998</v>
      </c>
      <c r="AD5473" s="44">
        <v>4608.8321349999997</v>
      </c>
    </row>
    <row r="5474" spans="1:30" x14ac:dyDescent="0.25">
      <c r="A5474">
        <v>208485</v>
      </c>
      <c r="B5474" t="s">
        <v>515</v>
      </c>
      <c r="C5474" t="s">
        <v>521</v>
      </c>
      <c r="D5474" t="s">
        <v>534</v>
      </c>
      <c r="F5474" s="48" t="e">
        <f>VLOOKUP(A5474,'TAZ definitions'!$A$1:$E$1902,2,FALSE)</f>
        <v>#N/A</v>
      </c>
      <c r="G5474" s="48" t="e">
        <f>VLOOKUP(A5474,'TAZ definitions'!$A$1:$E$1902,4,FALSE)</f>
        <v>#N/A</v>
      </c>
      <c r="H5474" s="44">
        <v>158614</v>
      </c>
      <c r="I5474" s="44">
        <v>0</v>
      </c>
      <c r="J5474" s="44">
        <v>22580</v>
      </c>
      <c r="K5474" s="44">
        <v>0</v>
      </c>
      <c r="L5474" s="44">
        <v>0</v>
      </c>
      <c r="M5474" s="44">
        <v>0</v>
      </c>
      <c r="N5474" s="44">
        <v>0</v>
      </c>
      <c r="O5474" s="44">
        <v>0</v>
      </c>
      <c r="P5474" s="44">
        <v>0</v>
      </c>
      <c r="Q5474" s="44">
        <v>0</v>
      </c>
      <c r="R5474" s="44">
        <v>15.559547999999999</v>
      </c>
      <c r="S5474" s="44">
        <v>15.800414</v>
      </c>
      <c r="T5474" s="44">
        <v>158614</v>
      </c>
      <c r="U5474" s="44">
        <v>22580</v>
      </c>
      <c r="V5474" s="44">
        <v>0</v>
      </c>
      <c r="W5474" s="44">
        <v>0</v>
      </c>
      <c r="X5474" s="44">
        <v>0</v>
      </c>
      <c r="Y5474" s="44">
        <v>35671.856553999998</v>
      </c>
      <c r="Z5474" s="44">
        <v>1045.1000779999999</v>
      </c>
      <c r="AA5474" s="44">
        <v>29.578628999999999</v>
      </c>
      <c r="AB5474" s="44">
        <v>1.4937130000000001</v>
      </c>
      <c r="AC5474" s="44">
        <v>0.67807600000000001</v>
      </c>
      <c r="AD5474" s="44">
        <v>7816.6937660000003</v>
      </c>
    </row>
    <row r="5475" spans="1:30" x14ac:dyDescent="0.25">
      <c r="A5475">
        <v>208486</v>
      </c>
      <c r="B5475" t="s">
        <v>515</v>
      </c>
      <c r="C5475" t="s">
        <v>521</v>
      </c>
      <c r="D5475" t="s">
        <v>534</v>
      </c>
      <c r="F5475" s="48" t="e">
        <f>VLOOKUP(A5475,'TAZ definitions'!$A$1:$E$1902,2,FALSE)</f>
        <v>#N/A</v>
      </c>
      <c r="G5475" s="48" t="e">
        <f>VLOOKUP(A5475,'TAZ definitions'!$A$1:$E$1902,4,FALSE)</f>
        <v>#N/A</v>
      </c>
      <c r="H5475" s="44">
        <v>165119</v>
      </c>
      <c r="I5475" s="44">
        <v>0</v>
      </c>
      <c r="J5475" s="44">
        <v>20631</v>
      </c>
      <c r="K5475" s="44">
        <v>0</v>
      </c>
      <c r="L5475" s="44">
        <v>0</v>
      </c>
      <c r="M5475" s="44">
        <v>0</v>
      </c>
      <c r="N5475" s="44">
        <v>0</v>
      </c>
      <c r="O5475" s="44">
        <v>0</v>
      </c>
      <c r="P5475" s="44">
        <v>0</v>
      </c>
      <c r="Q5475" s="44">
        <v>0</v>
      </c>
      <c r="R5475" s="44">
        <v>15.997399</v>
      </c>
      <c r="S5475" s="44">
        <v>16.229476999999999</v>
      </c>
      <c r="T5475" s="44">
        <v>165119</v>
      </c>
      <c r="U5475" s="44">
        <v>20631.001952999999</v>
      </c>
      <c r="V5475" s="44">
        <v>0</v>
      </c>
      <c r="W5475" s="44">
        <v>0</v>
      </c>
      <c r="X5475" s="44">
        <v>0</v>
      </c>
      <c r="Y5475" s="44">
        <v>8116.0412040000001</v>
      </c>
      <c r="Z5475" s="44">
        <v>235.4461</v>
      </c>
      <c r="AA5475" s="44">
        <v>6.6898609999999996</v>
      </c>
      <c r="AB5475" s="44">
        <v>0.34676000000000001</v>
      </c>
      <c r="AC5475" s="44">
        <v>0.15396599999999999</v>
      </c>
      <c r="AD5475" s="44">
        <v>1783.5637839999999</v>
      </c>
    </row>
    <row r="5476" spans="1:30" x14ac:dyDescent="0.25">
      <c r="A5476">
        <v>208487</v>
      </c>
      <c r="B5476" t="s">
        <v>515</v>
      </c>
      <c r="C5476" t="s">
        <v>521</v>
      </c>
      <c r="D5476" t="s">
        <v>534</v>
      </c>
      <c r="F5476" s="48" t="e">
        <f>VLOOKUP(A5476,'TAZ definitions'!$A$1:$E$1902,2,FALSE)</f>
        <v>#N/A</v>
      </c>
      <c r="G5476" s="48" t="e">
        <f>VLOOKUP(A5476,'TAZ definitions'!$A$1:$E$1902,4,FALSE)</f>
        <v>#N/A</v>
      </c>
      <c r="H5476" s="44">
        <v>174091</v>
      </c>
      <c r="I5476" s="44">
        <v>0</v>
      </c>
      <c r="J5476" s="44">
        <v>22796</v>
      </c>
      <c r="K5476" s="44">
        <v>0</v>
      </c>
      <c r="L5476" s="44">
        <v>0</v>
      </c>
      <c r="M5476" s="44">
        <v>0</v>
      </c>
      <c r="N5476" s="44">
        <v>0</v>
      </c>
      <c r="O5476" s="44">
        <v>0</v>
      </c>
      <c r="P5476" s="44">
        <v>0</v>
      </c>
      <c r="Q5476" s="44">
        <v>0</v>
      </c>
      <c r="R5476" s="44">
        <v>15.770823</v>
      </c>
      <c r="S5476" s="44">
        <v>16.011320000000001</v>
      </c>
      <c r="T5476" s="44">
        <v>174091</v>
      </c>
      <c r="U5476" s="44">
        <v>22796</v>
      </c>
      <c r="V5476" s="44">
        <v>0</v>
      </c>
      <c r="W5476" s="44">
        <v>0</v>
      </c>
      <c r="X5476" s="44">
        <v>0</v>
      </c>
      <c r="Y5476" s="44">
        <v>55678.641006999998</v>
      </c>
      <c r="Z5476" s="44">
        <v>1415.2522590000001</v>
      </c>
      <c r="AA5476" s="44">
        <v>44.806401999999999</v>
      </c>
      <c r="AB5476" s="44">
        <v>2.5285950000000001</v>
      </c>
      <c r="AC5476" s="44">
        <v>0.98682800000000004</v>
      </c>
      <c r="AD5476" s="44">
        <v>11794.487231999999</v>
      </c>
    </row>
    <row r="5477" spans="1:30" x14ac:dyDescent="0.25">
      <c r="A5477">
        <v>208488</v>
      </c>
      <c r="B5477" t="s">
        <v>515</v>
      </c>
      <c r="C5477" t="s">
        <v>521</v>
      </c>
      <c r="D5477" t="s">
        <v>534</v>
      </c>
      <c r="F5477" s="48" t="e">
        <f>VLOOKUP(A5477,'TAZ definitions'!$A$1:$E$1902,2,FALSE)</f>
        <v>#N/A</v>
      </c>
      <c r="G5477" s="48" t="e">
        <f>VLOOKUP(A5477,'TAZ definitions'!$A$1:$E$1902,4,FALSE)</f>
        <v>#N/A</v>
      </c>
      <c r="H5477" s="44">
        <v>170089</v>
      </c>
      <c r="I5477" s="44">
        <v>0</v>
      </c>
      <c r="J5477" s="44">
        <v>23722</v>
      </c>
      <c r="K5477" s="44">
        <v>0</v>
      </c>
      <c r="L5477" s="44">
        <v>0</v>
      </c>
      <c r="M5477" s="44">
        <v>0</v>
      </c>
      <c r="N5477" s="44">
        <v>0</v>
      </c>
      <c r="O5477" s="44">
        <v>0</v>
      </c>
      <c r="P5477" s="44">
        <v>0</v>
      </c>
      <c r="Q5477" s="44">
        <v>0</v>
      </c>
      <c r="R5477" s="44">
        <v>14.324562</v>
      </c>
      <c r="S5477" s="44">
        <v>14.537761</v>
      </c>
      <c r="T5477" s="44">
        <v>170089</v>
      </c>
      <c r="U5477" s="44">
        <v>23722</v>
      </c>
      <c r="V5477" s="44">
        <v>0</v>
      </c>
      <c r="W5477" s="44">
        <v>0</v>
      </c>
      <c r="X5477" s="44">
        <v>0</v>
      </c>
      <c r="Y5477" s="44">
        <v>72756.361369999999</v>
      </c>
      <c r="Z5477" s="44">
        <v>1810.2608789999999</v>
      </c>
      <c r="AA5477" s="44">
        <v>58.065949000000003</v>
      </c>
      <c r="AB5477" s="44">
        <v>3.2831549999999998</v>
      </c>
      <c r="AC5477" s="44">
        <v>1.2796540000000001</v>
      </c>
      <c r="AD5477" s="44">
        <v>15263.606648000001</v>
      </c>
    </row>
    <row r="5478" spans="1:30" x14ac:dyDescent="0.25">
      <c r="A5478">
        <v>208489</v>
      </c>
      <c r="B5478" t="s">
        <v>515</v>
      </c>
      <c r="C5478" t="s">
        <v>521</v>
      </c>
      <c r="D5478" t="s">
        <v>534</v>
      </c>
      <c r="F5478" s="48" t="e">
        <f>VLOOKUP(A5478,'TAZ definitions'!$A$1:$E$1902,2,FALSE)</f>
        <v>#N/A</v>
      </c>
      <c r="G5478" s="48" t="e">
        <f>VLOOKUP(A5478,'TAZ definitions'!$A$1:$E$1902,4,FALSE)</f>
        <v>#N/A</v>
      </c>
      <c r="H5478" s="44">
        <v>168721</v>
      </c>
      <c r="I5478" s="44">
        <v>0</v>
      </c>
      <c r="J5478" s="44">
        <v>23728</v>
      </c>
      <c r="K5478" s="44">
        <v>0</v>
      </c>
      <c r="L5478" s="44">
        <v>0</v>
      </c>
      <c r="M5478" s="44">
        <v>0</v>
      </c>
      <c r="N5478" s="44">
        <v>0</v>
      </c>
      <c r="O5478" s="44">
        <v>0</v>
      </c>
      <c r="P5478" s="44">
        <v>0</v>
      </c>
      <c r="Q5478" s="44">
        <v>0</v>
      </c>
      <c r="R5478" s="44">
        <v>15.004066</v>
      </c>
      <c r="S5478" s="44">
        <v>15.322934999999999</v>
      </c>
      <c r="T5478" s="44">
        <v>168721</v>
      </c>
      <c r="U5478" s="44">
        <v>23728</v>
      </c>
      <c r="V5478" s="44">
        <v>0</v>
      </c>
      <c r="W5478" s="44">
        <v>0</v>
      </c>
      <c r="X5478" s="44">
        <v>0</v>
      </c>
      <c r="Y5478" s="44">
        <v>96822.750041000007</v>
      </c>
      <c r="Z5478" s="44">
        <v>2591.5868540000001</v>
      </c>
      <c r="AA5478" s="44">
        <v>78.008529999999993</v>
      </c>
      <c r="AB5478" s="44">
        <v>4.3051370000000002</v>
      </c>
      <c r="AC5478" s="44">
        <v>1.7507239999999999</v>
      </c>
      <c r="AD5478" s="44">
        <v>20788.718755000002</v>
      </c>
    </row>
    <row r="5479" spans="1:30" x14ac:dyDescent="0.25">
      <c r="A5479">
        <v>208490</v>
      </c>
      <c r="B5479" t="s">
        <v>515</v>
      </c>
      <c r="C5479" t="s">
        <v>521</v>
      </c>
      <c r="D5479" t="s">
        <v>534</v>
      </c>
      <c r="F5479" s="48" t="e">
        <f>VLOOKUP(A5479,'TAZ definitions'!$A$1:$E$1902,2,FALSE)</f>
        <v>#N/A</v>
      </c>
      <c r="G5479" s="48" t="e">
        <f>VLOOKUP(A5479,'TAZ definitions'!$A$1:$E$1902,4,FALSE)</f>
        <v>#N/A</v>
      </c>
      <c r="H5479" s="44">
        <v>168459</v>
      </c>
      <c r="I5479" s="44">
        <v>0</v>
      </c>
      <c r="J5479" s="44">
        <v>20991</v>
      </c>
      <c r="K5479" s="44">
        <v>0</v>
      </c>
      <c r="L5479" s="44">
        <v>0</v>
      </c>
      <c r="M5479" s="44">
        <v>0</v>
      </c>
      <c r="N5479" s="44">
        <v>0</v>
      </c>
      <c r="O5479" s="44">
        <v>0</v>
      </c>
      <c r="P5479" s="44">
        <v>0</v>
      </c>
      <c r="Q5479" s="44">
        <v>0</v>
      </c>
      <c r="R5479" s="44">
        <v>15.819004</v>
      </c>
      <c r="S5479" s="44">
        <v>16.045470999999999</v>
      </c>
      <c r="T5479" s="44">
        <v>168459</v>
      </c>
      <c r="U5479" s="44">
        <v>20991</v>
      </c>
      <c r="V5479" s="44">
        <v>0</v>
      </c>
      <c r="W5479" s="44">
        <v>0</v>
      </c>
      <c r="X5479" s="44">
        <v>17163.489098999999</v>
      </c>
      <c r="Y5479" s="44">
        <v>104709.24543</v>
      </c>
      <c r="Z5479" s="44">
        <v>3324.7420689999999</v>
      </c>
      <c r="AA5479" s="44">
        <v>88.073126000000002</v>
      </c>
      <c r="AB5479" s="44">
        <v>4.3438280000000002</v>
      </c>
      <c r="AC5479" s="44">
        <v>2.0697640000000002</v>
      </c>
      <c r="AD5479" s="44">
        <v>24089.526813</v>
      </c>
    </row>
    <row r="5480" spans="1:30" x14ac:dyDescent="0.25">
      <c r="A5480">
        <v>208491</v>
      </c>
      <c r="B5480" t="s">
        <v>515</v>
      </c>
      <c r="C5480" t="s">
        <v>521</v>
      </c>
      <c r="D5480" t="s">
        <v>534</v>
      </c>
      <c r="F5480" s="48" t="e">
        <f>VLOOKUP(A5480,'TAZ definitions'!$A$1:$E$1902,2,FALSE)</f>
        <v>#N/A</v>
      </c>
      <c r="G5480" s="48" t="e">
        <f>VLOOKUP(A5480,'TAZ definitions'!$A$1:$E$1902,4,FALSE)</f>
        <v>#N/A</v>
      </c>
      <c r="H5480" s="44">
        <v>159818</v>
      </c>
      <c r="I5480" s="44">
        <v>0</v>
      </c>
      <c r="J5480" s="44">
        <v>22821</v>
      </c>
      <c r="K5480" s="44">
        <v>0</v>
      </c>
      <c r="L5480" s="44">
        <v>0</v>
      </c>
      <c r="M5480" s="44">
        <v>0</v>
      </c>
      <c r="N5480" s="44">
        <v>0</v>
      </c>
      <c r="O5480" s="44">
        <v>0</v>
      </c>
      <c r="P5480" s="44">
        <v>0</v>
      </c>
      <c r="Q5480" s="44">
        <v>0</v>
      </c>
      <c r="R5480" s="44">
        <v>17.761156</v>
      </c>
      <c r="S5480" s="44">
        <v>18.015464999999999</v>
      </c>
      <c r="T5480" s="44">
        <v>159818</v>
      </c>
      <c r="U5480" s="44">
        <v>22821</v>
      </c>
      <c r="V5480" s="44">
        <v>0</v>
      </c>
      <c r="W5480" s="44">
        <v>0</v>
      </c>
      <c r="X5480" s="44">
        <v>0</v>
      </c>
      <c r="Y5480" s="44">
        <v>56069.640042999999</v>
      </c>
      <c r="Z5480" s="44">
        <v>1700.7483970000001</v>
      </c>
      <c r="AA5480" s="44">
        <v>46.431632</v>
      </c>
      <c r="AB5480" s="44">
        <v>2.3674010000000001</v>
      </c>
      <c r="AC5480" s="44">
        <v>1.082006</v>
      </c>
      <c r="AD5480" s="44">
        <v>12647.443566</v>
      </c>
    </row>
    <row r="5481" spans="1:30" x14ac:dyDescent="0.25">
      <c r="A5481">
        <v>208492</v>
      </c>
      <c r="B5481" t="s">
        <v>515</v>
      </c>
      <c r="C5481" t="s">
        <v>521</v>
      </c>
      <c r="D5481" t="s">
        <v>534</v>
      </c>
      <c r="F5481" s="48" t="e">
        <f>VLOOKUP(A5481,'TAZ definitions'!$A$1:$E$1902,2,FALSE)</f>
        <v>#N/A</v>
      </c>
      <c r="G5481" s="48" t="e">
        <f>VLOOKUP(A5481,'TAZ definitions'!$A$1:$E$1902,4,FALSE)</f>
        <v>#N/A</v>
      </c>
      <c r="H5481" s="44">
        <v>155970</v>
      </c>
      <c r="I5481" s="44">
        <v>0</v>
      </c>
      <c r="J5481" s="44">
        <v>22501</v>
      </c>
      <c r="K5481" s="44">
        <v>0</v>
      </c>
      <c r="L5481" s="44">
        <v>0</v>
      </c>
      <c r="M5481" s="44">
        <v>0</v>
      </c>
      <c r="N5481" s="44">
        <v>0</v>
      </c>
      <c r="O5481" s="44">
        <v>0</v>
      </c>
      <c r="P5481" s="44">
        <v>0</v>
      </c>
      <c r="Q5481" s="44">
        <v>0</v>
      </c>
      <c r="R5481" s="44">
        <v>14.654329000000001</v>
      </c>
      <c r="S5481" s="44">
        <v>14.880613</v>
      </c>
      <c r="T5481" s="44">
        <v>155970</v>
      </c>
      <c r="U5481" s="44">
        <v>22501</v>
      </c>
      <c r="V5481" s="44">
        <v>0</v>
      </c>
      <c r="W5481" s="44">
        <v>0</v>
      </c>
      <c r="X5481" s="44">
        <v>30310.505598</v>
      </c>
      <c r="Y5481" s="44">
        <v>106827.49009599999</v>
      </c>
      <c r="Z5481" s="44">
        <v>3530.7314329999999</v>
      </c>
      <c r="AA5481" s="44">
        <v>89.729961000000003</v>
      </c>
      <c r="AB5481" s="44">
        <v>4.3021039999999999</v>
      </c>
      <c r="AC5481" s="44">
        <v>2.1470289999999999</v>
      </c>
      <c r="AD5481" s="44">
        <v>25018.348569999998</v>
      </c>
    </row>
    <row r="5482" spans="1:30" x14ac:dyDescent="0.25">
      <c r="A5482">
        <v>208493</v>
      </c>
      <c r="B5482" t="s">
        <v>515</v>
      </c>
      <c r="C5482" t="s">
        <v>521</v>
      </c>
      <c r="D5482" t="s">
        <v>534</v>
      </c>
      <c r="F5482" s="48" t="e">
        <f>VLOOKUP(A5482,'TAZ definitions'!$A$1:$E$1902,2,FALSE)</f>
        <v>#N/A</v>
      </c>
      <c r="G5482" s="48" t="e">
        <f>VLOOKUP(A5482,'TAZ definitions'!$A$1:$E$1902,4,FALSE)</f>
        <v>#N/A</v>
      </c>
      <c r="H5482" s="44">
        <v>165755</v>
      </c>
      <c r="I5482" s="44">
        <v>0</v>
      </c>
      <c r="J5482" s="44">
        <v>23725</v>
      </c>
      <c r="K5482" s="44">
        <v>0</v>
      </c>
      <c r="L5482" s="44">
        <v>0</v>
      </c>
      <c r="M5482" s="44">
        <v>0</v>
      </c>
      <c r="N5482" s="44">
        <v>0</v>
      </c>
      <c r="O5482" s="44">
        <v>0</v>
      </c>
      <c r="P5482" s="44">
        <v>0</v>
      </c>
      <c r="Q5482" s="44">
        <v>0</v>
      </c>
      <c r="R5482" s="44">
        <v>14.432078000000001</v>
      </c>
      <c r="S5482" s="44">
        <v>14.652274999999999</v>
      </c>
      <c r="T5482" s="44">
        <v>165755</v>
      </c>
      <c r="U5482" s="44">
        <v>23725</v>
      </c>
      <c r="V5482" s="44">
        <v>0</v>
      </c>
      <c r="W5482" s="44">
        <v>0</v>
      </c>
      <c r="X5482" s="44">
        <v>0</v>
      </c>
      <c r="Y5482" s="44">
        <v>20182.524712999999</v>
      </c>
      <c r="Z5482" s="44">
        <v>641.97939199999996</v>
      </c>
      <c r="AA5482" s="44">
        <v>16.882341</v>
      </c>
      <c r="AB5482" s="44">
        <v>0.79594200000000004</v>
      </c>
      <c r="AC5482" s="44">
        <v>0.39476</v>
      </c>
      <c r="AD5482" s="44">
        <v>4551.1358369999998</v>
      </c>
    </row>
    <row r="5483" spans="1:30" x14ac:dyDescent="0.25">
      <c r="A5483">
        <v>208494</v>
      </c>
      <c r="B5483" t="s">
        <v>515</v>
      </c>
      <c r="C5483" t="s">
        <v>521</v>
      </c>
      <c r="D5483" t="s">
        <v>534</v>
      </c>
      <c r="F5483" s="48" t="e">
        <f>VLOOKUP(A5483,'TAZ definitions'!$A$1:$E$1902,2,FALSE)</f>
        <v>#N/A</v>
      </c>
      <c r="G5483" s="48" t="e">
        <f>VLOOKUP(A5483,'TAZ definitions'!$A$1:$E$1902,4,FALSE)</f>
        <v>#N/A</v>
      </c>
      <c r="H5483" s="44">
        <v>169051</v>
      </c>
      <c r="I5483" s="44">
        <v>0</v>
      </c>
      <c r="J5483" s="44">
        <v>23730</v>
      </c>
      <c r="K5483" s="44">
        <v>0</v>
      </c>
      <c r="L5483" s="44">
        <v>0</v>
      </c>
      <c r="M5483" s="44">
        <v>0</v>
      </c>
      <c r="N5483" s="44">
        <v>0</v>
      </c>
      <c r="O5483" s="44">
        <v>0</v>
      </c>
      <c r="P5483" s="44">
        <v>0</v>
      </c>
      <c r="Q5483" s="44">
        <v>0</v>
      </c>
      <c r="R5483" s="44">
        <v>14.191553000000001</v>
      </c>
      <c r="S5483" s="44">
        <v>14.370482000000001</v>
      </c>
      <c r="T5483" s="44">
        <v>169051</v>
      </c>
      <c r="U5483" s="44">
        <v>23730</v>
      </c>
      <c r="V5483" s="44">
        <v>0</v>
      </c>
      <c r="W5483" s="44">
        <v>0</v>
      </c>
      <c r="X5483" s="44">
        <v>0</v>
      </c>
      <c r="Y5483" s="44">
        <v>12986.436793000001</v>
      </c>
      <c r="Z5483" s="44">
        <v>310.48424</v>
      </c>
      <c r="AA5483" s="44">
        <v>10.335117</v>
      </c>
      <c r="AB5483" s="44">
        <v>0.59372199999999997</v>
      </c>
      <c r="AC5483" s="44">
        <v>0.22491700000000001</v>
      </c>
      <c r="AD5483" s="44">
        <v>2696.8751590000002</v>
      </c>
    </row>
    <row r="5484" spans="1:30" x14ac:dyDescent="0.25">
      <c r="A5484">
        <v>208495</v>
      </c>
      <c r="B5484" t="s">
        <v>515</v>
      </c>
      <c r="C5484" t="s">
        <v>521</v>
      </c>
      <c r="D5484" t="s">
        <v>534</v>
      </c>
      <c r="F5484" s="48" t="e">
        <f>VLOOKUP(A5484,'TAZ definitions'!$A$1:$E$1902,2,FALSE)</f>
        <v>#N/A</v>
      </c>
      <c r="G5484" s="48" t="e">
        <f>VLOOKUP(A5484,'TAZ definitions'!$A$1:$E$1902,4,FALSE)</f>
        <v>#N/A</v>
      </c>
      <c r="H5484" s="44">
        <v>150647</v>
      </c>
      <c r="I5484" s="44">
        <v>0</v>
      </c>
      <c r="J5484" s="44">
        <v>21112</v>
      </c>
      <c r="K5484" s="44">
        <v>0</v>
      </c>
      <c r="L5484" s="44">
        <v>0</v>
      </c>
      <c r="M5484" s="44">
        <v>0</v>
      </c>
      <c r="N5484" s="44">
        <v>0</v>
      </c>
      <c r="O5484" s="44">
        <v>0</v>
      </c>
      <c r="P5484" s="44">
        <v>0</v>
      </c>
      <c r="Q5484" s="44">
        <v>0</v>
      </c>
      <c r="R5484" s="44">
        <v>15.708463</v>
      </c>
      <c r="S5484" s="44">
        <v>15.825531</v>
      </c>
      <c r="T5484" s="44">
        <v>150647</v>
      </c>
      <c r="U5484" s="44">
        <v>21112</v>
      </c>
      <c r="V5484" s="44">
        <v>0</v>
      </c>
      <c r="W5484" s="44">
        <v>0</v>
      </c>
      <c r="X5484" s="44">
        <v>0</v>
      </c>
      <c r="Y5484" s="44">
        <v>51589.543960000003</v>
      </c>
      <c r="Z5484" s="44">
        <v>1680.7794469999999</v>
      </c>
      <c r="AA5484" s="44">
        <v>43.454849000000003</v>
      </c>
      <c r="AB5484" s="44">
        <v>1.9974000000000001</v>
      </c>
      <c r="AC5484" s="44">
        <v>1.0205900000000001</v>
      </c>
      <c r="AD5484" s="44">
        <v>11738.98086</v>
      </c>
    </row>
    <row r="5485" spans="1:30" x14ac:dyDescent="0.25">
      <c r="A5485">
        <v>208496</v>
      </c>
      <c r="B5485" t="s">
        <v>515</v>
      </c>
      <c r="C5485" t="s">
        <v>521</v>
      </c>
      <c r="D5485" t="s">
        <v>156</v>
      </c>
      <c r="F5485" s="48" t="e">
        <f>VLOOKUP(A5485,'TAZ definitions'!$A$1:$E$1902,2,FALSE)</f>
        <v>#N/A</v>
      </c>
      <c r="G5485" s="48" t="e">
        <f>VLOOKUP(A5485,'TAZ definitions'!$A$1:$E$1902,4,FALSE)</f>
        <v>#N/A</v>
      </c>
      <c r="H5485" s="44">
        <v>216429</v>
      </c>
      <c r="I5485" s="44">
        <v>0</v>
      </c>
      <c r="J5485" s="44">
        <v>26208</v>
      </c>
      <c r="K5485" s="44">
        <v>0</v>
      </c>
      <c r="L5485" s="44">
        <v>0</v>
      </c>
      <c r="M5485" s="44">
        <v>0</v>
      </c>
      <c r="N5485" s="44">
        <v>0</v>
      </c>
      <c r="O5485" s="44">
        <v>0</v>
      </c>
      <c r="P5485" s="44">
        <v>0</v>
      </c>
      <c r="Q5485" s="44">
        <v>0</v>
      </c>
      <c r="R5485" s="44">
        <v>18.167611999999998</v>
      </c>
      <c r="S5485" s="44">
        <v>18.356128999999999</v>
      </c>
      <c r="T5485" s="44">
        <v>216429</v>
      </c>
      <c r="U5485" s="44">
        <v>26208</v>
      </c>
      <c r="V5485" s="44">
        <v>0</v>
      </c>
      <c r="W5485" s="44">
        <v>0</v>
      </c>
      <c r="X5485" s="44">
        <v>1142.8943320000001</v>
      </c>
      <c r="Y5485" s="44">
        <v>35066.640873999997</v>
      </c>
      <c r="Z5485" s="44">
        <v>993.61976600000003</v>
      </c>
      <c r="AA5485" s="44">
        <v>32.630243999999998</v>
      </c>
      <c r="AB5485" s="44">
        <v>1.612598</v>
      </c>
      <c r="AC5485" s="44">
        <v>0.67593899999999996</v>
      </c>
      <c r="AD5485" s="44">
        <v>7918.0805129999999</v>
      </c>
    </row>
    <row r="5486" spans="1:30" x14ac:dyDescent="0.25">
      <c r="A5486">
        <v>208497</v>
      </c>
      <c r="B5486" t="s">
        <v>515</v>
      </c>
      <c r="C5486" t="s">
        <v>521</v>
      </c>
      <c r="D5486" t="s">
        <v>156</v>
      </c>
      <c r="F5486" s="48" t="e">
        <f>VLOOKUP(A5486,'TAZ definitions'!$A$1:$E$1902,2,FALSE)</f>
        <v>#N/A</v>
      </c>
      <c r="G5486" s="48" t="e">
        <f>VLOOKUP(A5486,'TAZ definitions'!$A$1:$E$1902,4,FALSE)</f>
        <v>#N/A</v>
      </c>
      <c r="H5486" s="44">
        <v>199477</v>
      </c>
      <c r="I5486" s="44">
        <v>0</v>
      </c>
      <c r="J5486" s="44">
        <v>25103</v>
      </c>
      <c r="K5486" s="44">
        <v>0</v>
      </c>
      <c r="L5486" s="44">
        <v>0</v>
      </c>
      <c r="M5486" s="44">
        <v>0</v>
      </c>
      <c r="N5486" s="44">
        <v>0</v>
      </c>
      <c r="O5486" s="44">
        <v>0</v>
      </c>
      <c r="P5486" s="44">
        <v>0</v>
      </c>
      <c r="Q5486" s="44">
        <v>0</v>
      </c>
      <c r="R5486" s="44">
        <v>17.726669000000001</v>
      </c>
      <c r="S5486" s="44">
        <v>17.875440999999999</v>
      </c>
      <c r="T5486" s="44">
        <v>199477.015625</v>
      </c>
      <c r="U5486" s="44">
        <v>25103.001952999999</v>
      </c>
      <c r="V5486" s="44">
        <v>0</v>
      </c>
      <c r="W5486" s="44">
        <v>0</v>
      </c>
      <c r="X5486" s="44">
        <v>0</v>
      </c>
      <c r="Y5486" s="44">
        <v>20629.997378</v>
      </c>
      <c r="Z5486" s="44">
        <v>600.21938399999999</v>
      </c>
      <c r="AA5486" s="44">
        <v>17.033631</v>
      </c>
      <c r="AB5486" s="44">
        <v>0.84065100000000004</v>
      </c>
      <c r="AC5486" s="44">
        <v>0.392822</v>
      </c>
      <c r="AD5486" s="44">
        <v>4518.9711399999997</v>
      </c>
    </row>
    <row r="5487" spans="1:30" x14ac:dyDescent="0.25">
      <c r="A5487">
        <v>208498</v>
      </c>
      <c r="B5487" t="s">
        <v>515</v>
      </c>
      <c r="C5487" t="s">
        <v>521</v>
      </c>
      <c r="D5487" t="s">
        <v>156</v>
      </c>
      <c r="F5487" s="48" t="e">
        <f>VLOOKUP(A5487,'TAZ definitions'!$A$1:$E$1902,2,FALSE)</f>
        <v>#N/A</v>
      </c>
      <c r="G5487" s="48" t="e">
        <f>VLOOKUP(A5487,'TAZ definitions'!$A$1:$E$1902,4,FALSE)</f>
        <v>#N/A</v>
      </c>
      <c r="H5487" s="44">
        <v>199735</v>
      </c>
      <c r="I5487" s="44">
        <v>0</v>
      </c>
      <c r="J5487" s="44">
        <v>26054</v>
      </c>
      <c r="K5487" s="44">
        <v>0</v>
      </c>
      <c r="L5487" s="44">
        <v>0</v>
      </c>
      <c r="M5487" s="44">
        <v>0</v>
      </c>
      <c r="N5487" s="44">
        <v>0</v>
      </c>
      <c r="O5487" s="44">
        <v>0</v>
      </c>
      <c r="P5487" s="44">
        <v>0</v>
      </c>
      <c r="Q5487" s="44">
        <v>0</v>
      </c>
      <c r="R5487" s="44">
        <v>17.802171999999999</v>
      </c>
      <c r="S5487" s="44">
        <v>18.065569</v>
      </c>
      <c r="T5487" s="44">
        <v>199734.984375</v>
      </c>
      <c r="U5487" s="44">
        <v>26053.998047000001</v>
      </c>
      <c r="V5487" s="44">
        <v>0</v>
      </c>
      <c r="W5487" s="44">
        <v>0</v>
      </c>
      <c r="X5487" s="44">
        <v>868.80232799999999</v>
      </c>
      <c r="Y5487" s="44">
        <v>73200.584013999993</v>
      </c>
      <c r="Z5487" s="44">
        <v>2276.209613</v>
      </c>
      <c r="AA5487" s="44">
        <v>61.588934999999999</v>
      </c>
      <c r="AB5487" s="44">
        <v>2.875562</v>
      </c>
      <c r="AC5487" s="44">
        <v>1.425268</v>
      </c>
      <c r="AD5487" s="44">
        <v>16357.25044</v>
      </c>
    </row>
    <row r="5488" spans="1:30" x14ac:dyDescent="0.25">
      <c r="A5488">
        <v>208499</v>
      </c>
      <c r="B5488" t="s">
        <v>515</v>
      </c>
      <c r="C5488" t="s">
        <v>521</v>
      </c>
      <c r="D5488" t="s">
        <v>534</v>
      </c>
      <c r="F5488" s="48" t="e">
        <f>VLOOKUP(A5488,'TAZ definitions'!$A$1:$E$1902,2,FALSE)</f>
        <v>#N/A</v>
      </c>
      <c r="G5488" s="48" t="e">
        <f>VLOOKUP(A5488,'TAZ definitions'!$A$1:$E$1902,4,FALSE)</f>
        <v>#N/A</v>
      </c>
      <c r="H5488" s="44">
        <v>169964</v>
      </c>
      <c r="I5488" s="44">
        <v>0</v>
      </c>
      <c r="J5488" s="44">
        <v>22627</v>
      </c>
      <c r="K5488" s="44">
        <v>0</v>
      </c>
      <c r="L5488" s="44">
        <v>0</v>
      </c>
      <c r="M5488" s="44">
        <v>0</v>
      </c>
      <c r="N5488" s="44">
        <v>0</v>
      </c>
      <c r="O5488" s="44">
        <v>0</v>
      </c>
      <c r="P5488" s="44">
        <v>0</v>
      </c>
      <c r="Q5488" s="44">
        <v>0</v>
      </c>
      <c r="R5488" s="44">
        <v>16.459394</v>
      </c>
      <c r="S5488" s="44">
        <v>16.596882000000001</v>
      </c>
      <c r="T5488" s="44">
        <v>169964</v>
      </c>
      <c r="U5488" s="44">
        <v>22627</v>
      </c>
      <c r="V5488" s="44">
        <v>0</v>
      </c>
      <c r="W5488" s="44">
        <v>0</v>
      </c>
      <c r="X5488" s="44">
        <v>4979.7040280000001</v>
      </c>
      <c r="Y5488" s="44">
        <v>95590.566214999999</v>
      </c>
      <c r="Z5488" s="44">
        <v>2287.593081</v>
      </c>
      <c r="AA5488" s="44">
        <v>77.207948000000002</v>
      </c>
      <c r="AB5488" s="44">
        <v>4.64907</v>
      </c>
      <c r="AC5488" s="44">
        <v>1.678491</v>
      </c>
      <c r="AD5488" s="44">
        <v>20434.064452999999</v>
      </c>
    </row>
    <row r="5489" spans="1:30" x14ac:dyDescent="0.25">
      <c r="A5489">
        <v>208601</v>
      </c>
      <c r="B5489" t="s">
        <v>515</v>
      </c>
      <c r="C5489" t="s">
        <v>250</v>
      </c>
      <c r="D5489" t="s">
        <v>535</v>
      </c>
      <c r="F5489" s="48" t="e">
        <f>VLOOKUP(A5489,'TAZ definitions'!$A$1:$E$1902,2,FALSE)</f>
        <v>#N/A</v>
      </c>
      <c r="G5489" s="48" t="e">
        <f>VLOOKUP(A5489,'TAZ definitions'!$A$1:$E$1902,4,FALSE)</f>
        <v>#N/A</v>
      </c>
      <c r="H5489" s="44">
        <v>116373</v>
      </c>
      <c r="I5489" s="44">
        <v>0</v>
      </c>
      <c r="J5489" s="44">
        <v>10579</v>
      </c>
      <c r="K5489" s="44">
        <v>0</v>
      </c>
      <c r="L5489" s="44">
        <v>0</v>
      </c>
      <c r="M5489" s="44">
        <v>0</v>
      </c>
      <c r="N5489" s="44">
        <v>0</v>
      </c>
      <c r="O5489" s="44">
        <v>0</v>
      </c>
      <c r="P5489" s="44">
        <v>0</v>
      </c>
      <c r="Q5489" s="44">
        <v>0</v>
      </c>
      <c r="R5489" s="44">
        <v>16.195377000000001</v>
      </c>
      <c r="S5489" s="44">
        <v>16.681808</v>
      </c>
      <c r="T5489" s="44">
        <v>116373</v>
      </c>
      <c r="U5489" s="44">
        <v>10579</v>
      </c>
      <c r="V5489" s="44">
        <v>0</v>
      </c>
      <c r="W5489" s="44">
        <v>0</v>
      </c>
      <c r="X5489" s="44">
        <v>0</v>
      </c>
      <c r="Y5489" s="44">
        <v>80406.401891000001</v>
      </c>
      <c r="Z5489" s="44">
        <v>2449.5141749999998</v>
      </c>
      <c r="AA5489" s="44">
        <v>67.275906000000006</v>
      </c>
      <c r="AB5489" s="44">
        <v>3.5073089999999998</v>
      </c>
      <c r="AC5489" s="44">
        <v>1.557183</v>
      </c>
      <c r="AD5489" s="44">
        <v>18155.430036000002</v>
      </c>
    </row>
    <row r="5490" spans="1:30" x14ac:dyDescent="0.25">
      <c r="A5490">
        <v>208602</v>
      </c>
      <c r="B5490" t="s">
        <v>515</v>
      </c>
      <c r="C5490" t="s">
        <v>250</v>
      </c>
      <c r="D5490" t="s">
        <v>535</v>
      </c>
      <c r="F5490" s="48" t="e">
        <f>VLOOKUP(A5490,'TAZ definitions'!$A$1:$E$1902,2,FALSE)</f>
        <v>#N/A</v>
      </c>
      <c r="G5490" s="48" t="e">
        <f>VLOOKUP(A5490,'TAZ definitions'!$A$1:$E$1902,4,FALSE)</f>
        <v>#N/A</v>
      </c>
      <c r="H5490" s="44">
        <v>195795</v>
      </c>
      <c r="I5490" s="44">
        <v>0</v>
      </c>
      <c r="J5490" s="44">
        <v>15046</v>
      </c>
      <c r="K5490" s="44">
        <v>0</v>
      </c>
      <c r="L5490" s="44">
        <v>0</v>
      </c>
      <c r="M5490" s="44">
        <v>0</v>
      </c>
      <c r="N5490" s="44">
        <v>0</v>
      </c>
      <c r="O5490" s="44">
        <v>0</v>
      </c>
      <c r="P5490" s="44">
        <v>0</v>
      </c>
      <c r="Q5490" s="44">
        <v>0</v>
      </c>
      <c r="R5490" s="44">
        <v>15.291691999999999</v>
      </c>
      <c r="S5490" s="44">
        <v>16.998390000000001</v>
      </c>
      <c r="T5490" s="44">
        <v>195795</v>
      </c>
      <c r="U5490" s="44">
        <v>15046.000977</v>
      </c>
      <c r="V5490" s="44">
        <v>0</v>
      </c>
      <c r="W5490" s="44">
        <v>0</v>
      </c>
      <c r="X5490" s="44">
        <v>2390.5334579999999</v>
      </c>
      <c r="Y5490" s="44">
        <v>75760.828961000007</v>
      </c>
      <c r="Z5490" s="44">
        <v>2107.0942789999999</v>
      </c>
      <c r="AA5490" s="44">
        <v>77.899984000000003</v>
      </c>
      <c r="AB5490" s="44">
        <v>3.6338119999999998</v>
      </c>
      <c r="AC5490" s="44">
        <v>1.4731609999999999</v>
      </c>
      <c r="AD5490" s="44">
        <v>17002.614594999999</v>
      </c>
    </row>
    <row r="5491" spans="1:30" x14ac:dyDescent="0.25">
      <c r="A5491">
        <v>208603</v>
      </c>
      <c r="B5491" t="s">
        <v>515</v>
      </c>
      <c r="C5491" t="s">
        <v>250</v>
      </c>
      <c r="D5491" t="s">
        <v>535</v>
      </c>
      <c r="F5491" s="48" t="e">
        <f>VLOOKUP(A5491,'TAZ definitions'!$A$1:$E$1902,2,FALSE)</f>
        <v>#N/A</v>
      </c>
      <c r="G5491" s="48" t="e">
        <f>VLOOKUP(A5491,'TAZ definitions'!$A$1:$E$1902,4,FALSE)</f>
        <v>#N/A</v>
      </c>
      <c r="H5491" s="44">
        <v>74643</v>
      </c>
      <c r="I5491" s="44">
        <v>0</v>
      </c>
      <c r="J5491" s="44">
        <v>8834</v>
      </c>
      <c r="K5491" s="44">
        <v>0</v>
      </c>
      <c r="L5491" s="44">
        <v>0</v>
      </c>
      <c r="M5491" s="44">
        <v>0</v>
      </c>
      <c r="N5491" s="44">
        <v>0</v>
      </c>
      <c r="O5491" s="44">
        <v>0</v>
      </c>
      <c r="P5491" s="44">
        <v>0</v>
      </c>
      <c r="Q5491" s="44">
        <v>0</v>
      </c>
      <c r="R5491" s="44">
        <v>17.836701999999999</v>
      </c>
      <c r="S5491" s="44">
        <v>18.331216999999999</v>
      </c>
      <c r="T5491" s="44">
        <v>74643</v>
      </c>
      <c r="U5491" s="44">
        <v>8834</v>
      </c>
      <c r="V5491" s="44">
        <v>0</v>
      </c>
      <c r="W5491" s="44">
        <v>0</v>
      </c>
      <c r="X5491" s="44">
        <v>0</v>
      </c>
      <c r="Y5491" s="44">
        <v>3111.2697199999998</v>
      </c>
      <c r="Z5491" s="44">
        <v>156.328001</v>
      </c>
      <c r="AA5491" s="44">
        <v>3.242337</v>
      </c>
      <c r="AB5491" s="44">
        <v>0.121145</v>
      </c>
      <c r="AC5491" s="44">
        <v>7.8356999999999996E-2</v>
      </c>
      <c r="AD5491" s="44">
        <v>888.33775100000003</v>
      </c>
    </row>
    <row r="5492" spans="1:30" x14ac:dyDescent="0.25">
      <c r="A5492">
        <v>208604</v>
      </c>
      <c r="B5492" t="s">
        <v>515</v>
      </c>
      <c r="C5492" t="s">
        <v>250</v>
      </c>
      <c r="D5492" t="s">
        <v>535</v>
      </c>
      <c r="F5492" s="48" t="e">
        <f>VLOOKUP(A5492,'TAZ definitions'!$A$1:$E$1902,2,FALSE)</f>
        <v>#N/A</v>
      </c>
      <c r="G5492" s="48" t="e">
        <f>VLOOKUP(A5492,'TAZ definitions'!$A$1:$E$1902,4,FALSE)</f>
        <v>#N/A</v>
      </c>
      <c r="H5492" s="44">
        <v>99274</v>
      </c>
      <c r="I5492" s="44">
        <v>0</v>
      </c>
      <c r="J5492" s="44">
        <v>10228</v>
      </c>
      <c r="K5492" s="44">
        <v>0</v>
      </c>
      <c r="L5492" s="44">
        <v>0</v>
      </c>
      <c r="M5492" s="44">
        <v>0</v>
      </c>
      <c r="N5492" s="44">
        <v>0</v>
      </c>
      <c r="O5492" s="44">
        <v>0</v>
      </c>
      <c r="P5492" s="44">
        <v>0</v>
      </c>
      <c r="Q5492" s="44">
        <v>0</v>
      </c>
      <c r="R5492" s="44">
        <v>16.60425</v>
      </c>
      <c r="S5492" s="44">
        <v>17.024854999999999</v>
      </c>
      <c r="T5492" s="44">
        <v>99274</v>
      </c>
      <c r="U5492" s="44">
        <v>10228</v>
      </c>
      <c r="V5492" s="44">
        <v>0</v>
      </c>
      <c r="W5492" s="44">
        <v>0</v>
      </c>
      <c r="X5492" s="44">
        <v>0</v>
      </c>
      <c r="Y5492" s="44">
        <v>26751.548784999999</v>
      </c>
      <c r="Z5492" s="44">
        <v>851.00665700000002</v>
      </c>
      <c r="AA5492" s="44">
        <v>22.911899999999999</v>
      </c>
      <c r="AB5492" s="44">
        <v>1.1222000000000001</v>
      </c>
      <c r="AC5492" s="44">
        <v>0.53298500000000004</v>
      </c>
      <c r="AD5492" s="44">
        <v>6156.6964760000001</v>
      </c>
    </row>
    <row r="5493" spans="1:30" x14ac:dyDescent="0.25">
      <c r="A5493">
        <v>208605</v>
      </c>
      <c r="B5493" t="s">
        <v>515</v>
      </c>
      <c r="C5493" t="s">
        <v>250</v>
      </c>
      <c r="D5493" t="s">
        <v>535</v>
      </c>
      <c r="F5493" s="48" t="e">
        <f>VLOOKUP(A5493,'TAZ definitions'!$A$1:$E$1902,2,FALSE)</f>
        <v>#N/A</v>
      </c>
      <c r="G5493" s="48" t="e">
        <f>VLOOKUP(A5493,'TAZ definitions'!$A$1:$E$1902,4,FALSE)</f>
        <v>#N/A</v>
      </c>
      <c r="H5493" s="44">
        <v>77024</v>
      </c>
      <c r="I5493" s="44">
        <v>0</v>
      </c>
      <c r="J5493" s="44">
        <v>8647</v>
      </c>
      <c r="K5493" s="44">
        <v>0</v>
      </c>
      <c r="L5493" s="44">
        <v>0</v>
      </c>
      <c r="M5493" s="44">
        <v>0</v>
      </c>
      <c r="N5493" s="44">
        <v>0</v>
      </c>
      <c r="O5493" s="44">
        <v>0</v>
      </c>
      <c r="P5493" s="44">
        <v>0</v>
      </c>
      <c r="Q5493" s="44">
        <v>0</v>
      </c>
      <c r="R5493" s="44">
        <v>16.653841</v>
      </c>
      <c r="S5493" s="44">
        <v>16.981493</v>
      </c>
      <c r="T5493" s="44">
        <v>77024</v>
      </c>
      <c r="U5493" s="44">
        <v>8647</v>
      </c>
      <c r="V5493" s="44">
        <v>0</v>
      </c>
      <c r="W5493" s="44">
        <v>0</v>
      </c>
      <c r="X5493" s="44">
        <v>0</v>
      </c>
      <c r="Y5493" s="44">
        <v>7862.7326149999999</v>
      </c>
      <c r="Z5493" s="44">
        <v>322.588593</v>
      </c>
      <c r="AA5493" s="44">
        <v>6.8646960000000004</v>
      </c>
      <c r="AB5493" s="44">
        <v>0.30449599999999999</v>
      </c>
      <c r="AC5493" s="44">
        <v>0.174485</v>
      </c>
      <c r="AD5493" s="44">
        <v>2043.9836620000001</v>
      </c>
    </row>
    <row r="5494" spans="1:30" x14ac:dyDescent="0.25">
      <c r="A5494">
        <v>208606</v>
      </c>
      <c r="B5494" t="s">
        <v>515</v>
      </c>
      <c r="C5494" t="s">
        <v>250</v>
      </c>
      <c r="D5494" t="s">
        <v>535</v>
      </c>
      <c r="F5494" s="48" t="e">
        <f>VLOOKUP(A5494,'TAZ definitions'!$A$1:$E$1902,2,FALSE)</f>
        <v>#N/A</v>
      </c>
      <c r="G5494" s="48" t="e">
        <f>VLOOKUP(A5494,'TAZ definitions'!$A$1:$E$1902,4,FALSE)</f>
        <v>#N/A</v>
      </c>
      <c r="H5494" s="44">
        <v>145885</v>
      </c>
      <c r="I5494" s="44">
        <v>0</v>
      </c>
      <c r="J5494" s="44">
        <v>11567</v>
      </c>
      <c r="K5494" s="44">
        <v>0</v>
      </c>
      <c r="L5494" s="44">
        <v>0</v>
      </c>
      <c r="M5494" s="44">
        <v>0</v>
      </c>
      <c r="N5494" s="44">
        <v>0</v>
      </c>
      <c r="O5494" s="44">
        <v>0</v>
      </c>
      <c r="P5494" s="44">
        <v>0</v>
      </c>
      <c r="Q5494" s="44">
        <v>0</v>
      </c>
      <c r="R5494" s="44">
        <v>17.331554000000001</v>
      </c>
      <c r="S5494" s="44">
        <v>17.783688999999999</v>
      </c>
      <c r="T5494" s="44">
        <v>145885</v>
      </c>
      <c r="U5494" s="44">
        <v>11567</v>
      </c>
      <c r="V5494" s="44">
        <v>0</v>
      </c>
      <c r="W5494" s="44">
        <v>0</v>
      </c>
      <c r="X5494" s="44">
        <v>0</v>
      </c>
      <c r="Y5494" s="44">
        <v>14061.195554</v>
      </c>
      <c r="Z5494" s="44">
        <v>586.58193700000004</v>
      </c>
      <c r="AA5494" s="44">
        <v>12.451962999999999</v>
      </c>
      <c r="AB5494" s="44">
        <v>0.52966899999999995</v>
      </c>
      <c r="AC5494" s="44">
        <v>0.31463400000000002</v>
      </c>
      <c r="AD5494" s="44">
        <v>3657.1092880000001</v>
      </c>
    </row>
    <row r="5495" spans="1:30" x14ac:dyDescent="0.25">
      <c r="A5495">
        <v>208607</v>
      </c>
      <c r="B5495" t="s">
        <v>515</v>
      </c>
      <c r="C5495" t="s">
        <v>250</v>
      </c>
      <c r="D5495" t="s">
        <v>535</v>
      </c>
      <c r="F5495" s="48" t="e">
        <f>VLOOKUP(A5495,'TAZ definitions'!$A$1:$E$1902,2,FALSE)</f>
        <v>#N/A</v>
      </c>
      <c r="G5495" s="48" t="e">
        <f>VLOOKUP(A5495,'TAZ definitions'!$A$1:$E$1902,4,FALSE)</f>
        <v>#N/A</v>
      </c>
      <c r="H5495" s="44">
        <v>123850</v>
      </c>
      <c r="I5495" s="44">
        <v>0</v>
      </c>
      <c r="J5495" s="44">
        <v>11324</v>
      </c>
      <c r="K5495" s="44">
        <v>0</v>
      </c>
      <c r="L5495" s="44">
        <v>0</v>
      </c>
      <c r="M5495" s="44">
        <v>0</v>
      </c>
      <c r="N5495" s="44">
        <v>0</v>
      </c>
      <c r="O5495" s="44">
        <v>0</v>
      </c>
      <c r="P5495" s="44">
        <v>0</v>
      </c>
      <c r="Q5495" s="44">
        <v>0</v>
      </c>
      <c r="R5495" s="44">
        <v>17.400095</v>
      </c>
      <c r="S5495" s="44">
        <v>17.762443999999999</v>
      </c>
      <c r="T5495" s="44">
        <v>123849.992188</v>
      </c>
      <c r="U5495" s="44">
        <v>11323.999023</v>
      </c>
      <c r="V5495" s="44">
        <v>0</v>
      </c>
      <c r="W5495" s="44">
        <v>0</v>
      </c>
      <c r="X5495" s="44">
        <v>0</v>
      </c>
      <c r="Y5495" s="44">
        <v>12086.712226</v>
      </c>
      <c r="Z5495" s="44">
        <v>517.62146800000005</v>
      </c>
      <c r="AA5495" s="44">
        <v>10.990335</v>
      </c>
      <c r="AB5495" s="44">
        <v>0.45477400000000001</v>
      </c>
      <c r="AC5495" s="44">
        <v>0.27548499999999998</v>
      </c>
      <c r="AD5495" s="44">
        <v>3184.907138</v>
      </c>
    </row>
    <row r="5496" spans="1:30" x14ac:dyDescent="0.25">
      <c r="A5496">
        <v>208608</v>
      </c>
      <c r="B5496" t="s">
        <v>515</v>
      </c>
      <c r="C5496" t="s">
        <v>250</v>
      </c>
      <c r="D5496" t="s">
        <v>250</v>
      </c>
      <c r="F5496" s="48" t="e">
        <f>VLOOKUP(A5496,'TAZ definitions'!$A$1:$E$1902,2,FALSE)</f>
        <v>#N/A</v>
      </c>
      <c r="G5496" s="48" t="e">
        <f>VLOOKUP(A5496,'TAZ definitions'!$A$1:$E$1902,4,FALSE)</f>
        <v>#N/A</v>
      </c>
      <c r="H5496" s="44">
        <v>49995</v>
      </c>
      <c r="I5496" s="44">
        <v>0</v>
      </c>
      <c r="J5496" s="44">
        <v>6163</v>
      </c>
      <c r="K5496" s="44">
        <v>0</v>
      </c>
      <c r="L5496" s="44">
        <v>0</v>
      </c>
      <c r="M5496" s="44">
        <v>0</v>
      </c>
      <c r="N5496" s="44">
        <v>0</v>
      </c>
      <c r="O5496" s="44">
        <v>0</v>
      </c>
      <c r="P5496" s="44">
        <v>0</v>
      </c>
      <c r="Q5496" s="44">
        <v>0</v>
      </c>
      <c r="R5496" s="44">
        <v>15.361742</v>
      </c>
      <c r="S5496" s="44">
        <v>15.606674999999999</v>
      </c>
      <c r="T5496" s="44">
        <v>49995</v>
      </c>
      <c r="U5496" s="44">
        <v>6163.0004879999997</v>
      </c>
      <c r="V5496" s="44">
        <v>0</v>
      </c>
      <c r="W5496" s="44">
        <v>0</v>
      </c>
      <c r="X5496" s="44">
        <v>0</v>
      </c>
      <c r="Y5496" s="44">
        <v>12749.175725999999</v>
      </c>
      <c r="Z5496" s="44">
        <v>294.95148699999999</v>
      </c>
      <c r="AA5496" s="44">
        <v>10.266102999999999</v>
      </c>
      <c r="AB5496" s="44">
        <v>0.60394899999999996</v>
      </c>
      <c r="AC5496" s="44">
        <v>0.218662</v>
      </c>
      <c r="AD5496" s="44">
        <v>2626.951892</v>
      </c>
    </row>
    <row r="5497" spans="1:30" x14ac:dyDescent="0.25">
      <c r="A5497">
        <v>208609</v>
      </c>
      <c r="B5497" t="s">
        <v>515</v>
      </c>
      <c r="C5497" t="s">
        <v>250</v>
      </c>
      <c r="D5497" t="s">
        <v>250</v>
      </c>
      <c r="F5497" s="48" t="e">
        <f>VLOOKUP(A5497,'TAZ definitions'!$A$1:$E$1902,2,FALSE)</f>
        <v>#N/A</v>
      </c>
      <c r="G5497" s="48" t="e">
        <f>VLOOKUP(A5497,'TAZ definitions'!$A$1:$E$1902,4,FALSE)</f>
        <v>#N/A</v>
      </c>
      <c r="H5497" s="44">
        <v>69869</v>
      </c>
      <c r="I5497" s="44">
        <v>0</v>
      </c>
      <c r="J5497" s="44">
        <v>7922</v>
      </c>
      <c r="K5497" s="44">
        <v>0</v>
      </c>
      <c r="L5497" s="44">
        <v>0</v>
      </c>
      <c r="M5497" s="44">
        <v>0</v>
      </c>
      <c r="N5497" s="44">
        <v>0</v>
      </c>
      <c r="O5497" s="44">
        <v>0</v>
      </c>
      <c r="P5497" s="44">
        <v>0</v>
      </c>
      <c r="Q5497" s="44">
        <v>0</v>
      </c>
      <c r="R5497" s="44">
        <v>15.821626</v>
      </c>
      <c r="S5497" s="44">
        <v>16.112455000000001</v>
      </c>
      <c r="T5497" s="44">
        <v>69869</v>
      </c>
      <c r="U5497" s="44">
        <v>7922</v>
      </c>
      <c r="V5497" s="44">
        <v>0</v>
      </c>
      <c r="W5497" s="44">
        <v>0</v>
      </c>
      <c r="X5497" s="44">
        <v>0</v>
      </c>
      <c r="Y5497" s="44">
        <v>72016.187965999998</v>
      </c>
      <c r="Z5497" s="44">
        <v>1765.0689359999999</v>
      </c>
      <c r="AA5497" s="44">
        <v>57.643200999999998</v>
      </c>
      <c r="AB5497" s="44">
        <v>3.2798759999999998</v>
      </c>
      <c r="AC5497" s="44">
        <v>1.2596339999999999</v>
      </c>
      <c r="AD5497" s="44">
        <v>15067.055555000001</v>
      </c>
    </row>
    <row r="5498" spans="1:30" x14ac:dyDescent="0.25">
      <c r="A5498">
        <v>208610</v>
      </c>
      <c r="B5498" t="s">
        <v>515</v>
      </c>
      <c r="C5498" t="s">
        <v>250</v>
      </c>
      <c r="D5498" t="s">
        <v>535</v>
      </c>
      <c r="F5498" s="48" t="e">
        <f>VLOOKUP(A5498,'TAZ definitions'!$A$1:$E$1902,2,FALSE)</f>
        <v>#N/A</v>
      </c>
      <c r="G5498" s="48" t="e">
        <f>VLOOKUP(A5498,'TAZ definitions'!$A$1:$E$1902,4,FALSE)</f>
        <v>#N/A</v>
      </c>
      <c r="H5498" s="44">
        <v>104430</v>
      </c>
      <c r="I5498" s="44">
        <v>0</v>
      </c>
      <c r="J5498" s="44">
        <v>10849</v>
      </c>
      <c r="K5498" s="44">
        <v>0</v>
      </c>
      <c r="L5498" s="44">
        <v>0</v>
      </c>
      <c r="M5498" s="44">
        <v>0</v>
      </c>
      <c r="N5498" s="44">
        <v>0</v>
      </c>
      <c r="O5498" s="44">
        <v>0</v>
      </c>
      <c r="P5498" s="44">
        <v>0</v>
      </c>
      <c r="Q5498" s="44">
        <v>0</v>
      </c>
      <c r="R5498" s="44">
        <v>18.078526</v>
      </c>
      <c r="S5498" s="44">
        <v>18.23395</v>
      </c>
      <c r="T5498" s="44">
        <v>104430.007813</v>
      </c>
      <c r="U5498" s="44">
        <v>10849</v>
      </c>
      <c r="V5498" s="44">
        <v>0</v>
      </c>
      <c r="W5498" s="44">
        <v>0</v>
      </c>
      <c r="X5498" s="44">
        <v>4536.7505099999998</v>
      </c>
      <c r="Y5498" s="44">
        <v>22023.894464000001</v>
      </c>
      <c r="Z5498" s="44">
        <v>775.92245100000002</v>
      </c>
      <c r="AA5498" s="44">
        <v>19.448433000000001</v>
      </c>
      <c r="AB5498" s="44">
        <v>0.90116200000000002</v>
      </c>
      <c r="AC5498" s="44">
        <v>0.46593000000000001</v>
      </c>
      <c r="AD5498" s="44">
        <v>5395.4148429999996</v>
      </c>
    </row>
    <row r="5499" spans="1:30" x14ac:dyDescent="0.25">
      <c r="A5499">
        <v>208611</v>
      </c>
      <c r="B5499" t="s">
        <v>515</v>
      </c>
      <c r="C5499" t="s">
        <v>250</v>
      </c>
      <c r="D5499" t="s">
        <v>276</v>
      </c>
      <c r="F5499" s="48" t="e">
        <f>VLOOKUP(A5499,'TAZ definitions'!$A$1:$E$1902,2,FALSE)</f>
        <v>#N/A</v>
      </c>
      <c r="G5499" s="48" t="e">
        <f>VLOOKUP(A5499,'TAZ definitions'!$A$1:$E$1902,4,FALSE)</f>
        <v>#N/A</v>
      </c>
      <c r="H5499" s="44">
        <v>109490</v>
      </c>
      <c r="I5499" s="44">
        <v>0</v>
      </c>
      <c r="J5499" s="44">
        <v>13521</v>
      </c>
      <c r="K5499" s="44">
        <v>0</v>
      </c>
      <c r="L5499" s="44">
        <v>0</v>
      </c>
      <c r="M5499" s="44">
        <v>0</v>
      </c>
      <c r="N5499" s="44">
        <v>0</v>
      </c>
      <c r="O5499" s="44">
        <v>0</v>
      </c>
      <c r="P5499" s="44">
        <v>0</v>
      </c>
      <c r="Q5499" s="44">
        <v>0</v>
      </c>
      <c r="R5499" s="44">
        <v>17.226638999999999</v>
      </c>
      <c r="S5499" s="44">
        <v>17.593775000000001</v>
      </c>
      <c r="T5499" s="44">
        <v>109490</v>
      </c>
      <c r="U5499" s="44">
        <v>13520.999023</v>
      </c>
      <c r="V5499" s="44">
        <v>0</v>
      </c>
      <c r="W5499" s="44">
        <v>0</v>
      </c>
      <c r="X5499" s="44">
        <v>2849.022066</v>
      </c>
      <c r="Y5499" s="44">
        <v>30466.348273</v>
      </c>
      <c r="Z5499" s="44">
        <v>981.34264299999995</v>
      </c>
      <c r="AA5499" s="44">
        <v>25.669587</v>
      </c>
      <c r="AB5499" s="44">
        <v>1.224831</v>
      </c>
      <c r="AC5499" s="44">
        <v>0.60194000000000003</v>
      </c>
      <c r="AD5499" s="44">
        <v>7000.3541379999997</v>
      </c>
    </row>
    <row r="5500" spans="1:30" x14ac:dyDescent="0.25">
      <c r="A5500">
        <v>208612</v>
      </c>
      <c r="B5500" t="s">
        <v>515</v>
      </c>
      <c r="C5500" t="s">
        <v>250</v>
      </c>
      <c r="D5500" t="s">
        <v>276</v>
      </c>
      <c r="F5500" s="48" t="e">
        <f>VLOOKUP(A5500,'TAZ definitions'!$A$1:$E$1902,2,FALSE)</f>
        <v>#N/A</v>
      </c>
      <c r="G5500" s="48" t="e">
        <f>VLOOKUP(A5500,'TAZ definitions'!$A$1:$E$1902,4,FALSE)</f>
        <v>#N/A</v>
      </c>
      <c r="H5500" s="44">
        <v>133154</v>
      </c>
      <c r="I5500" s="44">
        <v>0</v>
      </c>
      <c r="J5500" s="44">
        <v>13593</v>
      </c>
      <c r="K5500" s="44">
        <v>0</v>
      </c>
      <c r="L5500" s="44">
        <v>0</v>
      </c>
      <c r="M5500" s="44">
        <v>0</v>
      </c>
      <c r="N5500" s="44">
        <v>0</v>
      </c>
      <c r="O5500" s="44">
        <v>0</v>
      </c>
      <c r="P5500" s="44">
        <v>0</v>
      </c>
      <c r="Q5500" s="44">
        <v>0</v>
      </c>
      <c r="R5500" s="44">
        <v>18.350207999999999</v>
      </c>
      <c r="S5500" s="44">
        <v>18.729075999999999</v>
      </c>
      <c r="T5500" s="44">
        <v>133154</v>
      </c>
      <c r="U5500" s="44">
        <v>13593</v>
      </c>
      <c r="V5500" s="44">
        <v>0</v>
      </c>
      <c r="W5500" s="44">
        <v>0</v>
      </c>
      <c r="X5500" s="44">
        <v>444.070156</v>
      </c>
      <c r="Y5500" s="44">
        <v>35071.699716000003</v>
      </c>
      <c r="Z5500" s="44">
        <v>875.69562699999994</v>
      </c>
      <c r="AA5500" s="44">
        <v>28.185511999999999</v>
      </c>
      <c r="AB5500" s="44">
        <v>1.660744</v>
      </c>
      <c r="AC5500" s="44">
        <v>0.622973</v>
      </c>
      <c r="AD5500" s="44">
        <v>7490.8193879999999</v>
      </c>
    </row>
    <row r="5501" spans="1:30" x14ac:dyDescent="0.25">
      <c r="A5501">
        <v>208613</v>
      </c>
      <c r="B5501" t="s">
        <v>515</v>
      </c>
      <c r="C5501" t="s">
        <v>250</v>
      </c>
      <c r="D5501" t="s">
        <v>535</v>
      </c>
      <c r="F5501" s="48" t="e">
        <f>VLOOKUP(A5501,'TAZ definitions'!$A$1:$E$1902,2,FALSE)</f>
        <v>#N/A</v>
      </c>
      <c r="G5501" s="48" t="e">
        <f>VLOOKUP(A5501,'TAZ definitions'!$A$1:$E$1902,4,FALSE)</f>
        <v>#N/A</v>
      </c>
      <c r="H5501" s="44">
        <v>57061</v>
      </c>
      <c r="I5501" s="44">
        <v>0</v>
      </c>
      <c r="J5501" s="44">
        <v>7908</v>
      </c>
      <c r="K5501" s="44">
        <v>0</v>
      </c>
      <c r="L5501" s="44">
        <v>0</v>
      </c>
      <c r="M5501" s="44">
        <v>0</v>
      </c>
      <c r="N5501" s="44">
        <v>0</v>
      </c>
      <c r="O5501" s="44">
        <v>0</v>
      </c>
      <c r="P5501" s="44">
        <v>0</v>
      </c>
      <c r="Q5501" s="44">
        <v>0</v>
      </c>
      <c r="R5501" s="44">
        <v>17.726896</v>
      </c>
      <c r="S5501" s="44">
        <v>18.063483999999999</v>
      </c>
      <c r="T5501" s="44">
        <v>57061</v>
      </c>
      <c r="U5501" s="44">
        <v>7908</v>
      </c>
      <c r="V5501" s="44">
        <v>0</v>
      </c>
      <c r="W5501" s="44">
        <v>0</v>
      </c>
      <c r="X5501" s="44">
        <v>0</v>
      </c>
      <c r="Y5501" s="44">
        <v>10108.858905999999</v>
      </c>
      <c r="Z5501" s="44">
        <v>510.343054</v>
      </c>
      <c r="AA5501" s="44">
        <v>10.531904000000001</v>
      </c>
      <c r="AB5501" s="44">
        <v>0.39920499999999998</v>
      </c>
      <c r="AC5501" s="44">
        <v>0.25457099999999999</v>
      </c>
      <c r="AD5501" s="44">
        <v>2894.1227439999998</v>
      </c>
    </row>
    <row r="5502" spans="1:30" x14ac:dyDescent="0.25">
      <c r="A5502">
        <v>208614</v>
      </c>
      <c r="B5502" t="s">
        <v>515</v>
      </c>
      <c r="C5502" t="s">
        <v>250</v>
      </c>
      <c r="D5502" t="s">
        <v>535</v>
      </c>
      <c r="F5502" s="48" t="e">
        <f>VLOOKUP(A5502,'TAZ definitions'!$A$1:$E$1902,2,FALSE)</f>
        <v>#N/A</v>
      </c>
      <c r="G5502" s="48" t="e">
        <f>VLOOKUP(A5502,'TAZ definitions'!$A$1:$E$1902,4,FALSE)</f>
        <v>#N/A</v>
      </c>
      <c r="H5502" s="44">
        <v>139768</v>
      </c>
      <c r="I5502" s="44">
        <v>0</v>
      </c>
      <c r="J5502" s="44">
        <v>10199</v>
      </c>
      <c r="K5502" s="44">
        <v>0</v>
      </c>
      <c r="L5502" s="44">
        <v>0</v>
      </c>
      <c r="M5502" s="44">
        <v>0</v>
      </c>
      <c r="N5502" s="44">
        <v>0</v>
      </c>
      <c r="O5502" s="44">
        <v>0</v>
      </c>
      <c r="P5502" s="44">
        <v>0</v>
      </c>
      <c r="Q5502" s="44">
        <v>0</v>
      </c>
      <c r="R5502" s="44">
        <v>15.783726</v>
      </c>
      <c r="S5502" s="44">
        <v>16.351980000000001</v>
      </c>
      <c r="T5502" s="44">
        <v>139768</v>
      </c>
      <c r="U5502" s="44">
        <v>10199</v>
      </c>
      <c r="V5502" s="44">
        <v>0</v>
      </c>
      <c r="W5502" s="44">
        <v>0</v>
      </c>
      <c r="X5502" s="44">
        <v>0</v>
      </c>
      <c r="Y5502" s="44">
        <v>9223.2963949999994</v>
      </c>
      <c r="Z5502" s="44">
        <v>416.88829299999998</v>
      </c>
      <c r="AA5502" s="44">
        <v>8.759639</v>
      </c>
      <c r="AB5502" s="44">
        <v>0.36660500000000001</v>
      </c>
      <c r="AC5502" s="44">
        <v>0.21737699999999999</v>
      </c>
      <c r="AD5502" s="44">
        <v>2517.785574</v>
      </c>
    </row>
    <row r="5503" spans="1:30" x14ac:dyDescent="0.25">
      <c r="A5503">
        <v>208615</v>
      </c>
      <c r="B5503" t="s">
        <v>515</v>
      </c>
      <c r="C5503" t="s">
        <v>250</v>
      </c>
      <c r="D5503" t="s">
        <v>535</v>
      </c>
      <c r="F5503" s="48" t="e">
        <f>VLOOKUP(A5503,'TAZ definitions'!$A$1:$E$1902,2,FALSE)</f>
        <v>#N/A</v>
      </c>
      <c r="G5503" s="48" t="e">
        <f>VLOOKUP(A5503,'TAZ definitions'!$A$1:$E$1902,4,FALSE)</f>
        <v>#N/A</v>
      </c>
      <c r="H5503" s="44">
        <v>159439</v>
      </c>
      <c r="I5503" s="44">
        <v>0</v>
      </c>
      <c r="J5503" s="44">
        <v>12553</v>
      </c>
      <c r="K5503" s="44">
        <v>0</v>
      </c>
      <c r="L5503" s="44">
        <v>0</v>
      </c>
      <c r="M5503" s="44">
        <v>0</v>
      </c>
      <c r="N5503" s="44">
        <v>0</v>
      </c>
      <c r="O5503" s="44">
        <v>0</v>
      </c>
      <c r="P5503" s="44">
        <v>0</v>
      </c>
      <c r="Q5503" s="44">
        <v>0</v>
      </c>
      <c r="R5503" s="44">
        <v>15.326713</v>
      </c>
      <c r="S5503" s="44">
        <v>15.953678999999999</v>
      </c>
      <c r="T5503" s="44">
        <v>159439</v>
      </c>
      <c r="U5503" s="44">
        <v>12553</v>
      </c>
      <c r="V5503" s="44">
        <v>0</v>
      </c>
      <c r="W5503" s="44">
        <v>0</v>
      </c>
      <c r="X5503" s="44">
        <v>0</v>
      </c>
      <c r="Y5503" s="44">
        <v>16673.933603000001</v>
      </c>
      <c r="Z5503" s="44">
        <v>483.37832100000003</v>
      </c>
      <c r="AA5503" s="44">
        <v>13.857341999999999</v>
      </c>
      <c r="AB5503" s="44">
        <v>0.73761100000000002</v>
      </c>
      <c r="AC5503" s="44">
        <v>0.31632100000000002</v>
      </c>
      <c r="AD5503" s="44">
        <v>3696.4291199999998</v>
      </c>
    </row>
    <row r="5504" spans="1:30" x14ac:dyDescent="0.25">
      <c r="A5504">
        <v>208616</v>
      </c>
      <c r="B5504" t="s">
        <v>515</v>
      </c>
      <c r="C5504" t="s">
        <v>250</v>
      </c>
      <c r="D5504" t="s">
        <v>535</v>
      </c>
      <c r="F5504" s="48" t="e">
        <f>VLOOKUP(A5504,'TAZ definitions'!$A$1:$E$1902,2,FALSE)</f>
        <v>#N/A</v>
      </c>
      <c r="G5504" s="48" t="e">
        <f>VLOOKUP(A5504,'TAZ definitions'!$A$1:$E$1902,4,FALSE)</f>
        <v>#N/A</v>
      </c>
      <c r="H5504" s="44">
        <v>56271</v>
      </c>
      <c r="I5504" s="44">
        <v>0</v>
      </c>
      <c r="J5504" s="44">
        <v>7866</v>
      </c>
      <c r="K5504" s="44">
        <v>0</v>
      </c>
      <c r="L5504" s="44">
        <v>0</v>
      </c>
      <c r="M5504" s="44">
        <v>0</v>
      </c>
      <c r="N5504" s="44">
        <v>0</v>
      </c>
      <c r="O5504" s="44">
        <v>0</v>
      </c>
      <c r="P5504" s="44">
        <v>0</v>
      </c>
      <c r="Q5504" s="44">
        <v>0</v>
      </c>
      <c r="R5504" s="44">
        <v>17.545995999999999</v>
      </c>
      <c r="S5504" s="44">
        <v>17.949358</v>
      </c>
      <c r="T5504" s="44">
        <v>56271</v>
      </c>
      <c r="U5504" s="44">
        <v>7866</v>
      </c>
      <c r="V5504" s="44">
        <v>0</v>
      </c>
      <c r="W5504" s="44">
        <v>0</v>
      </c>
      <c r="X5504" s="44">
        <v>0</v>
      </c>
      <c r="Y5504" s="44">
        <v>1327.393194</v>
      </c>
      <c r="Z5504" s="44">
        <v>67.315730000000002</v>
      </c>
      <c r="AA5504" s="44">
        <v>1.3812009999999999</v>
      </c>
      <c r="AB5504" s="44">
        <v>5.2477999999999997E-2</v>
      </c>
      <c r="AC5504" s="44">
        <v>3.3426999999999998E-2</v>
      </c>
      <c r="AD5504" s="44">
        <v>379.97907199999997</v>
      </c>
    </row>
    <row r="5505" spans="1:30" x14ac:dyDescent="0.25">
      <c r="A5505">
        <v>208617</v>
      </c>
      <c r="B5505" t="s">
        <v>515</v>
      </c>
      <c r="C5505" t="s">
        <v>250</v>
      </c>
      <c r="D5505" t="s">
        <v>535</v>
      </c>
      <c r="F5505" s="48" t="e">
        <f>VLOOKUP(A5505,'TAZ definitions'!$A$1:$E$1902,2,FALSE)</f>
        <v>#N/A</v>
      </c>
      <c r="G5505" s="48" t="e">
        <f>VLOOKUP(A5505,'TAZ definitions'!$A$1:$E$1902,4,FALSE)</f>
        <v>#N/A</v>
      </c>
      <c r="H5505" s="44">
        <v>120994</v>
      </c>
      <c r="I5505" s="44">
        <v>0</v>
      </c>
      <c r="J5505" s="44">
        <v>9054</v>
      </c>
      <c r="K5505" s="44">
        <v>0</v>
      </c>
      <c r="L5505" s="44">
        <v>0</v>
      </c>
      <c r="M5505" s="44">
        <v>0</v>
      </c>
      <c r="N5505" s="44">
        <v>0</v>
      </c>
      <c r="O5505" s="44">
        <v>0</v>
      </c>
      <c r="P5505" s="44">
        <v>0</v>
      </c>
      <c r="Q5505" s="44">
        <v>0</v>
      </c>
      <c r="R5505" s="44">
        <v>16.890077999999999</v>
      </c>
      <c r="S5505" s="44">
        <v>17.659485</v>
      </c>
      <c r="T5505" s="44">
        <v>120994.007813</v>
      </c>
      <c r="U5505" s="44">
        <v>9054</v>
      </c>
      <c r="V5505" s="44">
        <v>0</v>
      </c>
      <c r="W5505" s="44">
        <v>0</v>
      </c>
      <c r="X5505" s="44">
        <v>0</v>
      </c>
      <c r="Y5505" s="44">
        <v>20621.289885999999</v>
      </c>
      <c r="Z5505" s="44">
        <v>818.64915800000006</v>
      </c>
      <c r="AA5505" s="44">
        <v>19.327636999999999</v>
      </c>
      <c r="AB5505" s="44">
        <v>0.86166200000000004</v>
      </c>
      <c r="AC5505" s="44">
        <v>0.45627899999999999</v>
      </c>
      <c r="AD5505" s="44">
        <v>5245.5529500000002</v>
      </c>
    </row>
    <row r="5506" spans="1:30" x14ac:dyDescent="0.25">
      <c r="A5506">
        <v>208618</v>
      </c>
      <c r="B5506" t="s">
        <v>515</v>
      </c>
      <c r="C5506" t="s">
        <v>250</v>
      </c>
      <c r="D5506" t="s">
        <v>250</v>
      </c>
      <c r="F5506" s="48" t="e">
        <f>VLOOKUP(A5506,'TAZ definitions'!$A$1:$E$1902,2,FALSE)</f>
        <v>#N/A</v>
      </c>
      <c r="G5506" s="48" t="e">
        <f>VLOOKUP(A5506,'TAZ definitions'!$A$1:$E$1902,4,FALSE)</f>
        <v>#N/A</v>
      </c>
      <c r="H5506" s="44">
        <v>77810</v>
      </c>
      <c r="I5506" s="44">
        <v>0</v>
      </c>
      <c r="J5506" s="44">
        <v>8474</v>
      </c>
      <c r="K5506" s="44">
        <v>0</v>
      </c>
      <c r="L5506" s="44">
        <v>0</v>
      </c>
      <c r="M5506" s="44">
        <v>0</v>
      </c>
      <c r="N5506" s="44">
        <v>0</v>
      </c>
      <c r="O5506" s="44">
        <v>0</v>
      </c>
      <c r="P5506" s="44">
        <v>0</v>
      </c>
      <c r="Q5506" s="44">
        <v>0</v>
      </c>
      <c r="R5506" s="44">
        <v>14.949676999999999</v>
      </c>
      <c r="S5506" s="44">
        <v>15.170204</v>
      </c>
      <c r="T5506" s="44">
        <v>77810</v>
      </c>
      <c r="U5506" s="44">
        <v>8474</v>
      </c>
      <c r="V5506" s="44">
        <v>0</v>
      </c>
      <c r="W5506" s="44">
        <v>0</v>
      </c>
      <c r="X5506" s="44">
        <v>1058.153687</v>
      </c>
      <c r="Y5506" s="44">
        <v>10136.035447</v>
      </c>
      <c r="Z5506" s="44">
        <v>300.79975899999999</v>
      </c>
      <c r="AA5506" s="44">
        <v>8.3786319999999996</v>
      </c>
      <c r="AB5506" s="44">
        <v>0.436191</v>
      </c>
      <c r="AC5506" s="44">
        <v>0.19258</v>
      </c>
      <c r="AD5506" s="44">
        <v>2258.5695230000001</v>
      </c>
    </row>
    <row r="5507" spans="1:30" x14ac:dyDescent="0.25">
      <c r="A5507">
        <v>208619</v>
      </c>
      <c r="B5507" t="s">
        <v>515</v>
      </c>
      <c r="C5507" t="s">
        <v>250</v>
      </c>
      <c r="D5507" t="s">
        <v>250</v>
      </c>
      <c r="F5507" s="48" t="e">
        <f>VLOOKUP(A5507,'TAZ definitions'!$A$1:$E$1902,2,FALSE)</f>
        <v>#N/A</v>
      </c>
      <c r="G5507" s="48" t="e">
        <f>VLOOKUP(A5507,'TAZ definitions'!$A$1:$E$1902,4,FALSE)</f>
        <v>#N/A</v>
      </c>
      <c r="H5507" s="44">
        <v>87618</v>
      </c>
      <c r="I5507" s="44">
        <v>0</v>
      </c>
      <c r="J5507" s="44">
        <v>10599</v>
      </c>
      <c r="K5507" s="44">
        <v>0</v>
      </c>
      <c r="L5507" s="44">
        <v>0</v>
      </c>
      <c r="M5507" s="44">
        <v>0</v>
      </c>
      <c r="N5507" s="44">
        <v>0</v>
      </c>
      <c r="O5507" s="44">
        <v>0</v>
      </c>
      <c r="P5507" s="44">
        <v>0</v>
      </c>
      <c r="Q5507" s="44">
        <v>0</v>
      </c>
      <c r="R5507" s="44">
        <v>15.11614</v>
      </c>
      <c r="S5507" s="44">
        <v>15.157520999999999</v>
      </c>
      <c r="T5507" s="44">
        <v>87618</v>
      </c>
      <c r="U5507" s="44">
        <v>10599</v>
      </c>
      <c r="V5507" s="44">
        <v>0</v>
      </c>
      <c r="W5507" s="44">
        <v>0</v>
      </c>
      <c r="X5507" s="44">
        <v>18544.089339999999</v>
      </c>
      <c r="Y5507" s="44">
        <v>42793.930959999998</v>
      </c>
      <c r="Z5507" s="44">
        <v>1205.866671</v>
      </c>
      <c r="AA5507" s="44">
        <v>35.501027000000001</v>
      </c>
      <c r="AB5507" s="44">
        <v>1.8979550000000001</v>
      </c>
      <c r="AC5507" s="44">
        <v>0.79857199999999995</v>
      </c>
      <c r="AD5507" s="44">
        <v>9434.5095120000005</v>
      </c>
    </row>
    <row r="5508" spans="1:30" x14ac:dyDescent="0.25">
      <c r="A5508">
        <v>208620</v>
      </c>
      <c r="B5508" t="s">
        <v>515</v>
      </c>
      <c r="C5508" t="s">
        <v>250</v>
      </c>
      <c r="D5508" t="s">
        <v>250</v>
      </c>
      <c r="F5508" s="48" t="e">
        <f>VLOOKUP(A5508,'TAZ definitions'!$A$1:$E$1902,2,FALSE)</f>
        <v>#N/A</v>
      </c>
      <c r="G5508" s="48" t="e">
        <f>VLOOKUP(A5508,'TAZ definitions'!$A$1:$E$1902,4,FALSE)</f>
        <v>#N/A</v>
      </c>
      <c r="H5508" s="44">
        <v>82230</v>
      </c>
      <c r="I5508" s="44">
        <v>0</v>
      </c>
      <c r="J5508" s="44">
        <v>9378</v>
      </c>
      <c r="K5508" s="44">
        <v>0</v>
      </c>
      <c r="L5508" s="44">
        <v>0</v>
      </c>
      <c r="M5508" s="44">
        <v>0</v>
      </c>
      <c r="N5508" s="44">
        <v>0</v>
      </c>
      <c r="O5508" s="44">
        <v>0</v>
      </c>
      <c r="P5508" s="44">
        <v>0</v>
      </c>
      <c r="Q5508" s="44">
        <v>0</v>
      </c>
      <c r="R5508" s="44">
        <v>15.622406</v>
      </c>
      <c r="S5508" s="44">
        <v>15.799727000000001</v>
      </c>
      <c r="T5508" s="44">
        <v>82230</v>
      </c>
      <c r="U5508" s="44">
        <v>9378</v>
      </c>
      <c r="V5508" s="44">
        <v>0</v>
      </c>
      <c r="W5508" s="44">
        <v>0</v>
      </c>
      <c r="X5508" s="44">
        <v>8963.3033579999992</v>
      </c>
      <c r="Y5508" s="44">
        <v>27950.629851999998</v>
      </c>
      <c r="Z5508" s="44">
        <v>820.08697500000005</v>
      </c>
      <c r="AA5508" s="44">
        <v>23.044832</v>
      </c>
      <c r="AB5508" s="44">
        <v>1.1998420000000001</v>
      </c>
      <c r="AC5508" s="44">
        <v>0.53454199999999996</v>
      </c>
      <c r="AD5508" s="44">
        <v>6290.6188199999997</v>
      </c>
    </row>
    <row r="5509" spans="1:30" x14ac:dyDescent="0.25">
      <c r="A5509">
        <v>208621</v>
      </c>
      <c r="B5509" t="s">
        <v>515</v>
      </c>
      <c r="C5509" t="s">
        <v>250</v>
      </c>
      <c r="D5509" t="s">
        <v>250</v>
      </c>
      <c r="F5509" s="48" t="e">
        <f>VLOOKUP(A5509,'TAZ definitions'!$A$1:$E$1902,2,FALSE)</f>
        <v>#N/A</v>
      </c>
      <c r="G5509" s="48" t="e">
        <f>VLOOKUP(A5509,'TAZ definitions'!$A$1:$E$1902,4,FALSE)</f>
        <v>#N/A</v>
      </c>
      <c r="H5509" s="44">
        <v>62106</v>
      </c>
      <c r="I5509" s="44">
        <v>0</v>
      </c>
      <c r="J5509" s="44">
        <v>7033</v>
      </c>
      <c r="K5509" s="44">
        <v>0</v>
      </c>
      <c r="L5509" s="44">
        <v>0</v>
      </c>
      <c r="M5509" s="44">
        <v>0</v>
      </c>
      <c r="N5509" s="44">
        <v>0</v>
      </c>
      <c r="O5509" s="44">
        <v>0</v>
      </c>
      <c r="P5509" s="44">
        <v>0</v>
      </c>
      <c r="Q5509" s="44">
        <v>0</v>
      </c>
      <c r="R5509" s="44">
        <v>15.969367</v>
      </c>
      <c r="S5509" s="44">
        <v>16.18318</v>
      </c>
      <c r="T5509" s="44">
        <v>62106</v>
      </c>
      <c r="U5509" s="44">
        <v>7033</v>
      </c>
      <c r="V5509" s="44">
        <v>0</v>
      </c>
      <c r="W5509" s="44">
        <v>0</v>
      </c>
      <c r="X5509" s="44">
        <v>8695.1209990000007</v>
      </c>
      <c r="Y5509" s="44">
        <v>29866.583547999999</v>
      </c>
      <c r="Z5509" s="44">
        <v>804.220733</v>
      </c>
      <c r="AA5509" s="44">
        <v>24.276637000000001</v>
      </c>
      <c r="AB5509" s="44">
        <v>1.348983</v>
      </c>
      <c r="AC5509" s="44">
        <v>0.54569999999999996</v>
      </c>
      <c r="AD5509" s="44">
        <v>6467.3320350000004</v>
      </c>
    </row>
    <row r="5510" spans="1:30" x14ac:dyDescent="0.25">
      <c r="A5510">
        <v>208622</v>
      </c>
      <c r="B5510" t="s">
        <v>515</v>
      </c>
      <c r="C5510" t="s">
        <v>250</v>
      </c>
      <c r="D5510" t="s">
        <v>250</v>
      </c>
      <c r="F5510" s="48" t="e">
        <f>VLOOKUP(A5510,'TAZ definitions'!$A$1:$E$1902,2,FALSE)</f>
        <v>#N/A</v>
      </c>
      <c r="G5510" s="48" t="e">
        <f>VLOOKUP(A5510,'TAZ definitions'!$A$1:$E$1902,4,FALSE)</f>
        <v>#N/A</v>
      </c>
      <c r="H5510" s="44">
        <v>62532</v>
      </c>
      <c r="I5510" s="44">
        <v>0</v>
      </c>
      <c r="J5510" s="44">
        <v>7682</v>
      </c>
      <c r="K5510" s="44">
        <v>0</v>
      </c>
      <c r="L5510" s="44">
        <v>0</v>
      </c>
      <c r="M5510" s="44">
        <v>0</v>
      </c>
      <c r="N5510" s="44">
        <v>0</v>
      </c>
      <c r="O5510" s="44">
        <v>0</v>
      </c>
      <c r="P5510" s="44">
        <v>0</v>
      </c>
      <c r="Q5510" s="44">
        <v>0</v>
      </c>
      <c r="R5510" s="44">
        <v>18.792904</v>
      </c>
      <c r="S5510" s="44">
        <v>19.146193</v>
      </c>
      <c r="T5510" s="44">
        <v>62532</v>
      </c>
      <c r="U5510" s="44">
        <v>7682</v>
      </c>
      <c r="V5510" s="44">
        <v>0</v>
      </c>
      <c r="W5510" s="44">
        <v>0</v>
      </c>
      <c r="X5510" s="44">
        <v>5277.3710609999998</v>
      </c>
      <c r="Y5510" s="44">
        <v>33427.526860999998</v>
      </c>
      <c r="Z5510" s="44">
        <v>793.90941199999997</v>
      </c>
      <c r="AA5510" s="44">
        <v>26.618447</v>
      </c>
      <c r="AB5510" s="44">
        <v>1.6311009999999999</v>
      </c>
      <c r="AC5510" s="44">
        <v>0.57980200000000004</v>
      </c>
      <c r="AD5510" s="44">
        <v>7039.4816840000003</v>
      </c>
    </row>
    <row r="5511" spans="1:30" x14ac:dyDescent="0.25">
      <c r="A5511">
        <v>208623</v>
      </c>
      <c r="B5511" t="s">
        <v>515</v>
      </c>
      <c r="C5511" t="s">
        <v>250</v>
      </c>
      <c r="D5511" t="s">
        <v>250</v>
      </c>
      <c r="F5511" s="48" t="e">
        <f>VLOOKUP(A5511,'TAZ definitions'!$A$1:$E$1902,2,FALSE)</f>
        <v>#N/A</v>
      </c>
      <c r="G5511" s="48" t="e">
        <f>VLOOKUP(A5511,'TAZ definitions'!$A$1:$E$1902,4,FALSE)</f>
        <v>#N/A</v>
      </c>
      <c r="H5511" s="44">
        <v>62329</v>
      </c>
      <c r="I5511" s="44">
        <v>0</v>
      </c>
      <c r="J5511" s="44">
        <v>7188</v>
      </c>
      <c r="K5511" s="44">
        <v>0</v>
      </c>
      <c r="L5511" s="44">
        <v>0</v>
      </c>
      <c r="M5511" s="44">
        <v>0</v>
      </c>
      <c r="N5511" s="44">
        <v>0</v>
      </c>
      <c r="O5511" s="44">
        <v>0</v>
      </c>
      <c r="P5511" s="44">
        <v>0</v>
      </c>
      <c r="Q5511" s="44">
        <v>0</v>
      </c>
      <c r="R5511" s="44">
        <v>15.659022999999999</v>
      </c>
      <c r="S5511" s="44">
        <v>15.973800000000001</v>
      </c>
      <c r="T5511" s="44">
        <v>62329</v>
      </c>
      <c r="U5511" s="44">
        <v>7188</v>
      </c>
      <c r="V5511" s="44">
        <v>0</v>
      </c>
      <c r="W5511" s="44">
        <v>0</v>
      </c>
      <c r="X5511" s="44">
        <v>13240.905333999999</v>
      </c>
      <c r="Y5511" s="44">
        <v>91812.710621999999</v>
      </c>
      <c r="Z5511" s="44">
        <v>2273.8718939999999</v>
      </c>
      <c r="AA5511" s="44">
        <v>73.939572999999996</v>
      </c>
      <c r="AB5511" s="44">
        <v>4.2972349999999997</v>
      </c>
      <c r="AC5511" s="44">
        <v>1.6178589999999999</v>
      </c>
      <c r="AD5511" s="44">
        <v>19410.913174000001</v>
      </c>
    </row>
    <row r="5512" spans="1:30" x14ac:dyDescent="0.25">
      <c r="A5512">
        <v>208624</v>
      </c>
      <c r="B5512" t="s">
        <v>515</v>
      </c>
      <c r="C5512" t="s">
        <v>250</v>
      </c>
      <c r="D5512" t="s">
        <v>250</v>
      </c>
      <c r="F5512" s="48" t="e">
        <f>VLOOKUP(A5512,'TAZ definitions'!$A$1:$E$1902,2,FALSE)</f>
        <v>#N/A</v>
      </c>
      <c r="G5512" s="48" t="e">
        <f>VLOOKUP(A5512,'TAZ definitions'!$A$1:$E$1902,4,FALSE)</f>
        <v>#N/A</v>
      </c>
      <c r="H5512" s="44">
        <v>63665</v>
      </c>
      <c r="I5512" s="44">
        <v>0</v>
      </c>
      <c r="J5512" s="44">
        <v>7748</v>
      </c>
      <c r="K5512" s="44">
        <v>0</v>
      </c>
      <c r="L5512" s="44">
        <v>0</v>
      </c>
      <c r="M5512" s="44">
        <v>0</v>
      </c>
      <c r="N5512" s="44">
        <v>0</v>
      </c>
      <c r="O5512" s="44">
        <v>0</v>
      </c>
      <c r="P5512" s="44">
        <v>0</v>
      </c>
      <c r="Q5512" s="44">
        <v>0</v>
      </c>
      <c r="R5512" s="44">
        <v>15.977914999999999</v>
      </c>
      <c r="S5512" s="44">
        <v>16.273758000000001</v>
      </c>
      <c r="T5512" s="44">
        <v>63665</v>
      </c>
      <c r="U5512" s="44">
        <v>7748</v>
      </c>
      <c r="V5512" s="44">
        <v>0</v>
      </c>
      <c r="W5512" s="44">
        <v>0</v>
      </c>
      <c r="X5512" s="44">
        <v>0</v>
      </c>
      <c r="Y5512" s="44">
        <v>33890.223549000002</v>
      </c>
      <c r="Z5512" s="44">
        <v>1050.80522</v>
      </c>
      <c r="AA5512" s="44">
        <v>28.191571</v>
      </c>
      <c r="AB5512" s="44">
        <v>1.42926</v>
      </c>
      <c r="AC5512" s="44">
        <v>0.65643700000000005</v>
      </c>
      <c r="AD5512" s="44">
        <v>7694.2469440000004</v>
      </c>
    </row>
    <row r="5513" spans="1:30" x14ac:dyDescent="0.25">
      <c r="A5513">
        <v>208625</v>
      </c>
      <c r="B5513" t="s">
        <v>515</v>
      </c>
      <c r="C5513" t="s">
        <v>250</v>
      </c>
      <c r="D5513" t="s">
        <v>250</v>
      </c>
      <c r="F5513" s="48" t="e">
        <f>VLOOKUP(A5513,'TAZ definitions'!$A$1:$E$1902,2,FALSE)</f>
        <v>#N/A</v>
      </c>
      <c r="G5513" s="48" t="e">
        <f>VLOOKUP(A5513,'TAZ definitions'!$A$1:$E$1902,4,FALSE)</f>
        <v>#N/A</v>
      </c>
      <c r="H5513" s="44">
        <v>73553</v>
      </c>
      <c r="I5513" s="44">
        <v>0</v>
      </c>
      <c r="J5513" s="44">
        <v>7953</v>
      </c>
      <c r="K5513" s="44">
        <v>0</v>
      </c>
      <c r="L5513" s="44">
        <v>0</v>
      </c>
      <c r="M5513" s="44">
        <v>0</v>
      </c>
      <c r="N5513" s="44">
        <v>0</v>
      </c>
      <c r="O5513" s="44">
        <v>0</v>
      </c>
      <c r="P5513" s="44">
        <v>0</v>
      </c>
      <c r="Q5513" s="44">
        <v>0</v>
      </c>
      <c r="R5513" s="44">
        <v>15.545698</v>
      </c>
      <c r="S5513" s="44">
        <v>15.774172999999999</v>
      </c>
      <c r="T5513" s="44">
        <v>73553</v>
      </c>
      <c r="U5513" s="44">
        <v>7952.9995120000003</v>
      </c>
      <c r="V5513" s="44">
        <v>0</v>
      </c>
      <c r="W5513" s="44">
        <v>0</v>
      </c>
      <c r="X5513" s="44">
        <v>0</v>
      </c>
      <c r="Y5513" s="44">
        <v>24406.295657999999</v>
      </c>
      <c r="Z5513" s="44">
        <v>629.83220200000005</v>
      </c>
      <c r="AA5513" s="44">
        <v>19.779195000000001</v>
      </c>
      <c r="AB5513" s="44">
        <v>1.1436040000000001</v>
      </c>
      <c r="AC5513" s="44">
        <v>0.44009399999999999</v>
      </c>
      <c r="AD5513" s="44">
        <v>5285.041037</v>
      </c>
    </row>
    <row r="5514" spans="1:30" x14ac:dyDescent="0.25">
      <c r="A5514">
        <v>208626</v>
      </c>
      <c r="B5514" t="s">
        <v>515</v>
      </c>
      <c r="C5514" t="s">
        <v>250</v>
      </c>
      <c r="D5514" t="s">
        <v>250</v>
      </c>
      <c r="F5514" s="48" t="e">
        <f>VLOOKUP(A5514,'TAZ definitions'!$A$1:$E$1902,2,FALSE)</f>
        <v>#N/A</v>
      </c>
      <c r="G5514" s="48" t="e">
        <f>VLOOKUP(A5514,'TAZ definitions'!$A$1:$E$1902,4,FALSE)</f>
        <v>#N/A</v>
      </c>
      <c r="H5514" s="44">
        <v>64392</v>
      </c>
      <c r="I5514" s="44">
        <v>0</v>
      </c>
      <c r="J5514" s="44">
        <v>7285</v>
      </c>
      <c r="K5514" s="44">
        <v>0</v>
      </c>
      <c r="L5514" s="44">
        <v>0</v>
      </c>
      <c r="M5514" s="44">
        <v>0</v>
      </c>
      <c r="N5514" s="44">
        <v>0</v>
      </c>
      <c r="O5514" s="44">
        <v>0</v>
      </c>
      <c r="P5514" s="44">
        <v>0</v>
      </c>
      <c r="Q5514" s="44">
        <v>0</v>
      </c>
      <c r="R5514" s="44">
        <v>14.911443999999999</v>
      </c>
      <c r="S5514" s="44">
        <v>15.203506000000001</v>
      </c>
      <c r="T5514" s="44">
        <v>64391.996094000002</v>
      </c>
      <c r="U5514" s="44">
        <v>7284.9995120000003</v>
      </c>
      <c r="V5514" s="44">
        <v>0</v>
      </c>
      <c r="W5514" s="44">
        <v>0</v>
      </c>
      <c r="X5514" s="44">
        <v>0</v>
      </c>
      <c r="Y5514" s="44">
        <v>3485.5142850000002</v>
      </c>
      <c r="Z5514" s="44">
        <v>106.706367</v>
      </c>
      <c r="AA5514" s="44">
        <v>2.9275519999999999</v>
      </c>
      <c r="AB5514" s="44">
        <v>0.15317600000000001</v>
      </c>
      <c r="AC5514" s="44">
        <v>6.7200999999999997E-2</v>
      </c>
      <c r="AD5514" s="44">
        <v>798.48454500000003</v>
      </c>
    </row>
    <row r="5515" spans="1:30" x14ac:dyDescent="0.25">
      <c r="A5515">
        <v>208627</v>
      </c>
      <c r="B5515" t="s">
        <v>515</v>
      </c>
      <c r="C5515" t="s">
        <v>250</v>
      </c>
      <c r="D5515" t="s">
        <v>250</v>
      </c>
      <c r="F5515" s="48" t="e">
        <f>VLOOKUP(A5515,'TAZ definitions'!$A$1:$E$1902,2,FALSE)</f>
        <v>#N/A</v>
      </c>
      <c r="G5515" s="48" t="e">
        <f>VLOOKUP(A5515,'TAZ definitions'!$A$1:$E$1902,4,FALSE)</f>
        <v>#N/A</v>
      </c>
      <c r="H5515" s="44">
        <v>64046</v>
      </c>
      <c r="I5515" s="44">
        <v>0</v>
      </c>
      <c r="J5515" s="44">
        <v>7726</v>
      </c>
      <c r="K5515" s="44">
        <v>0</v>
      </c>
      <c r="L5515" s="44">
        <v>0</v>
      </c>
      <c r="M5515" s="44">
        <v>0</v>
      </c>
      <c r="N5515" s="44">
        <v>0</v>
      </c>
      <c r="O5515" s="44">
        <v>0</v>
      </c>
      <c r="P5515" s="44">
        <v>0</v>
      </c>
      <c r="Q5515" s="44">
        <v>0</v>
      </c>
      <c r="R5515" s="44">
        <v>15.126942</v>
      </c>
      <c r="S5515" s="44">
        <v>15.529735000000001</v>
      </c>
      <c r="T5515" s="44">
        <v>64046</v>
      </c>
      <c r="U5515" s="44">
        <v>7726</v>
      </c>
      <c r="V5515" s="44">
        <v>0</v>
      </c>
      <c r="W5515" s="44">
        <v>0</v>
      </c>
      <c r="X5515" s="44">
        <v>0</v>
      </c>
      <c r="Y5515" s="44">
        <v>4246.1457129999999</v>
      </c>
      <c r="Z5515" s="44">
        <v>115.73886</v>
      </c>
      <c r="AA5515" s="44">
        <v>3.4543659999999998</v>
      </c>
      <c r="AB5515" s="44">
        <v>0.19112899999999999</v>
      </c>
      <c r="AC5515" s="44">
        <v>7.7327000000000007E-2</v>
      </c>
      <c r="AD5515" s="44">
        <v>920.10289799999998</v>
      </c>
    </row>
    <row r="5516" spans="1:30" x14ac:dyDescent="0.25">
      <c r="A5516">
        <v>208628</v>
      </c>
      <c r="B5516" t="s">
        <v>515</v>
      </c>
      <c r="C5516" t="s">
        <v>250</v>
      </c>
      <c r="D5516" t="s">
        <v>250</v>
      </c>
      <c r="F5516" s="48" t="e">
        <f>VLOOKUP(A5516,'TAZ definitions'!$A$1:$E$1902,2,FALSE)</f>
        <v>#N/A</v>
      </c>
      <c r="G5516" s="48" t="e">
        <f>VLOOKUP(A5516,'TAZ definitions'!$A$1:$E$1902,4,FALSE)</f>
        <v>#N/A</v>
      </c>
      <c r="H5516" s="44">
        <v>68127</v>
      </c>
      <c r="I5516" s="44">
        <v>0</v>
      </c>
      <c r="J5516" s="44">
        <v>7785</v>
      </c>
      <c r="K5516" s="44">
        <v>0</v>
      </c>
      <c r="L5516" s="44">
        <v>0</v>
      </c>
      <c r="M5516" s="44">
        <v>0</v>
      </c>
      <c r="N5516" s="44">
        <v>0</v>
      </c>
      <c r="O5516" s="44">
        <v>0</v>
      </c>
      <c r="P5516" s="44">
        <v>0</v>
      </c>
      <c r="Q5516" s="44">
        <v>0</v>
      </c>
      <c r="R5516" s="44">
        <v>14.337831</v>
      </c>
      <c r="S5516" s="44">
        <v>14.588666</v>
      </c>
      <c r="T5516" s="44">
        <v>68127</v>
      </c>
      <c r="U5516" s="44">
        <v>7785</v>
      </c>
      <c r="V5516" s="44">
        <v>0</v>
      </c>
      <c r="W5516" s="44">
        <v>0</v>
      </c>
      <c r="X5516" s="44">
        <v>0</v>
      </c>
      <c r="Y5516" s="44">
        <v>1089.6471449999999</v>
      </c>
      <c r="Z5516" s="44">
        <v>31.133133999999998</v>
      </c>
      <c r="AA5516" s="44">
        <v>0.89045600000000003</v>
      </c>
      <c r="AB5516" s="44">
        <v>4.5728999999999999E-2</v>
      </c>
      <c r="AC5516" s="44">
        <v>2.0556999999999999E-2</v>
      </c>
      <c r="AD5516" s="44">
        <v>237.42484200000001</v>
      </c>
    </row>
    <row r="5517" spans="1:30" x14ac:dyDescent="0.25">
      <c r="A5517">
        <v>208629</v>
      </c>
      <c r="B5517" t="s">
        <v>515</v>
      </c>
      <c r="C5517" t="s">
        <v>250</v>
      </c>
      <c r="D5517" t="s">
        <v>276</v>
      </c>
      <c r="F5517" s="48" t="e">
        <f>VLOOKUP(A5517,'TAZ definitions'!$A$1:$E$1902,2,FALSE)</f>
        <v>#N/A</v>
      </c>
      <c r="G5517" s="48" t="e">
        <f>VLOOKUP(A5517,'TAZ definitions'!$A$1:$E$1902,4,FALSE)</f>
        <v>#N/A</v>
      </c>
      <c r="H5517" s="44">
        <v>97535</v>
      </c>
      <c r="I5517" s="44">
        <v>0</v>
      </c>
      <c r="J5517" s="44">
        <v>12405</v>
      </c>
      <c r="K5517" s="44">
        <v>0</v>
      </c>
      <c r="L5517" s="44">
        <v>0</v>
      </c>
      <c r="M5517" s="44">
        <v>0</v>
      </c>
      <c r="N5517" s="44">
        <v>0</v>
      </c>
      <c r="O5517" s="44">
        <v>0</v>
      </c>
      <c r="P5517" s="44">
        <v>0</v>
      </c>
      <c r="Q5517" s="44">
        <v>0</v>
      </c>
      <c r="R5517" s="44">
        <v>20.019749000000001</v>
      </c>
      <c r="S5517" s="44">
        <v>20.374502</v>
      </c>
      <c r="T5517" s="44">
        <v>97535</v>
      </c>
      <c r="U5517" s="44">
        <v>12405</v>
      </c>
      <c r="V5517" s="44">
        <v>0</v>
      </c>
      <c r="W5517" s="44">
        <v>0</v>
      </c>
      <c r="X5517" s="44">
        <v>0</v>
      </c>
      <c r="Y5517" s="44">
        <v>2089.3018609999999</v>
      </c>
      <c r="Z5517" s="44">
        <v>69.755037999999999</v>
      </c>
      <c r="AA5517" s="44">
        <v>1.761738</v>
      </c>
      <c r="AB5517" s="44">
        <v>7.8558000000000003E-2</v>
      </c>
      <c r="AC5517" s="44">
        <v>4.1654999999999998E-2</v>
      </c>
      <c r="AD5517" s="44">
        <v>477.69188600000001</v>
      </c>
    </row>
    <row r="5518" spans="1:30" x14ac:dyDescent="0.25">
      <c r="A5518">
        <v>208630</v>
      </c>
      <c r="B5518" t="s">
        <v>515</v>
      </c>
      <c r="C5518" t="s">
        <v>250</v>
      </c>
      <c r="D5518" t="s">
        <v>250</v>
      </c>
      <c r="F5518" s="48" t="e">
        <f>VLOOKUP(A5518,'TAZ definitions'!$A$1:$E$1902,2,FALSE)</f>
        <v>#N/A</v>
      </c>
      <c r="G5518" s="48" t="e">
        <f>VLOOKUP(A5518,'TAZ definitions'!$A$1:$E$1902,4,FALSE)</f>
        <v>#N/A</v>
      </c>
      <c r="H5518" s="44">
        <v>88104</v>
      </c>
      <c r="I5518" s="44">
        <v>0</v>
      </c>
      <c r="J5518" s="44">
        <v>10609</v>
      </c>
      <c r="K5518" s="44">
        <v>0</v>
      </c>
      <c r="L5518" s="44">
        <v>0</v>
      </c>
      <c r="M5518" s="44">
        <v>0</v>
      </c>
      <c r="N5518" s="44">
        <v>0</v>
      </c>
      <c r="O5518" s="44">
        <v>0</v>
      </c>
      <c r="P5518" s="44">
        <v>0</v>
      </c>
      <c r="Q5518" s="44">
        <v>0</v>
      </c>
      <c r="R5518" s="44">
        <v>15.302206999999999</v>
      </c>
      <c r="S5518" s="44">
        <v>15.48166</v>
      </c>
      <c r="T5518" s="44">
        <v>88104</v>
      </c>
      <c r="U5518" s="44">
        <v>10609</v>
      </c>
      <c r="V5518" s="44">
        <v>0</v>
      </c>
      <c r="W5518" s="44">
        <v>0</v>
      </c>
      <c r="X5518" s="44">
        <v>38796.751362000003</v>
      </c>
      <c r="Y5518" s="44">
        <v>52276.135989000002</v>
      </c>
      <c r="Z5518" s="44">
        <v>1446.923425</v>
      </c>
      <c r="AA5518" s="44">
        <v>42.823402000000002</v>
      </c>
      <c r="AB5518" s="44">
        <v>2.3161079999999998</v>
      </c>
      <c r="AC5518" s="44">
        <v>0.96819999999999995</v>
      </c>
      <c r="AD5518" s="44">
        <v>11402.570111999999</v>
      </c>
    </row>
    <row r="5519" spans="1:30" x14ac:dyDescent="0.25">
      <c r="A5519">
        <v>208631</v>
      </c>
      <c r="B5519" t="s">
        <v>515</v>
      </c>
      <c r="C5519" t="s">
        <v>250</v>
      </c>
      <c r="D5519" t="s">
        <v>276</v>
      </c>
      <c r="F5519" s="48" t="e">
        <f>VLOOKUP(A5519,'TAZ definitions'!$A$1:$E$1902,2,FALSE)</f>
        <v>#N/A</v>
      </c>
      <c r="G5519" s="48" t="e">
        <f>VLOOKUP(A5519,'TAZ definitions'!$A$1:$E$1902,4,FALSE)</f>
        <v>#N/A</v>
      </c>
      <c r="H5519" s="44">
        <v>91628</v>
      </c>
      <c r="I5519" s="44">
        <v>0</v>
      </c>
      <c r="J5519" s="44">
        <v>10686</v>
      </c>
      <c r="K5519" s="44">
        <v>0</v>
      </c>
      <c r="L5519" s="44">
        <v>0</v>
      </c>
      <c r="M5519" s="44">
        <v>0</v>
      </c>
      <c r="N5519" s="44">
        <v>0</v>
      </c>
      <c r="O5519" s="44">
        <v>0</v>
      </c>
      <c r="P5519" s="44">
        <v>0</v>
      </c>
      <c r="Q5519" s="44">
        <v>0</v>
      </c>
      <c r="R5519" s="44">
        <v>15.877211000000001</v>
      </c>
      <c r="S5519" s="44">
        <v>16.176258000000001</v>
      </c>
      <c r="T5519" s="44">
        <v>91628</v>
      </c>
      <c r="U5519" s="44">
        <v>10686</v>
      </c>
      <c r="V5519" s="44">
        <v>0</v>
      </c>
      <c r="W5519" s="44">
        <v>0</v>
      </c>
      <c r="X5519" s="44">
        <v>65227.424951000001</v>
      </c>
      <c r="Y5519" s="44">
        <v>89094.425845000005</v>
      </c>
      <c r="Z5519" s="44">
        <v>2554.62275</v>
      </c>
      <c r="AA5519" s="44">
        <v>73.347814</v>
      </c>
      <c r="AB5519" s="44">
        <v>3.876824</v>
      </c>
      <c r="AC5519" s="44">
        <v>1.6776139999999999</v>
      </c>
      <c r="AD5519" s="44">
        <v>19761.460636</v>
      </c>
    </row>
    <row r="5520" spans="1:30" x14ac:dyDescent="0.25">
      <c r="A5520">
        <v>208632</v>
      </c>
      <c r="B5520" t="s">
        <v>515</v>
      </c>
      <c r="C5520" t="s">
        <v>250</v>
      </c>
      <c r="D5520" t="s">
        <v>276</v>
      </c>
      <c r="F5520" s="48" t="e">
        <f>VLOOKUP(A5520,'TAZ definitions'!$A$1:$E$1902,2,FALSE)</f>
        <v>#N/A</v>
      </c>
      <c r="G5520" s="48" t="e">
        <f>VLOOKUP(A5520,'TAZ definitions'!$A$1:$E$1902,4,FALSE)</f>
        <v>#N/A</v>
      </c>
      <c r="H5520" s="44">
        <v>102170</v>
      </c>
      <c r="I5520" s="44">
        <v>0</v>
      </c>
      <c r="J5520" s="44">
        <v>10985</v>
      </c>
      <c r="K5520" s="44">
        <v>0</v>
      </c>
      <c r="L5520" s="44">
        <v>0</v>
      </c>
      <c r="M5520" s="44">
        <v>0</v>
      </c>
      <c r="N5520" s="44">
        <v>0</v>
      </c>
      <c r="O5520" s="44">
        <v>0</v>
      </c>
      <c r="P5520" s="44">
        <v>0</v>
      </c>
      <c r="Q5520" s="44">
        <v>0</v>
      </c>
      <c r="R5520" s="44">
        <v>16.173805000000002</v>
      </c>
      <c r="S5520" s="44">
        <v>16.420309</v>
      </c>
      <c r="T5520" s="44">
        <v>102169.992188</v>
      </c>
      <c r="U5520" s="44">
        <v>10985</v>
      </c>
      <c r="V5520" s="44">
        <v>0</v>
      </c>
      <c r="W5520" s="44">
        <v>0</v>
      </c>
      <c r="X5520" s="44">
        <v>0</v>
      </c>
      <c r="Y5520" s="44">
        <v>60138.827507000002</v>
      </c>
      <c r="Z5520" s="44">
        <v>1554.283375</v>
      </c>
      <c r="AA5520" s="44">
        <v>47.736283</v>
      </c>
      <c r="AB5520" s="44">
        <v>2.7394440000000002</v>
      </c>
      <c r="AC5520" s="44">
        <v>1.0837479999999999</v>
      </c>
      <c r="AD5520" s="44">
        <v>12825.761806</v>
      </c>
    </row>
    <row r="5521" spans="1:30" x14ac:dyDescent="0.25">
      <c r="A5521">
        <v>208633</v>
      </c>
      <c r="B5521" t="s">
        <v>515</v>
      </c>
      <c r="C5521" t="s">
        <v>250</v>
      </c>
      <c r="D5521" t="s">
        <v>276</v>
      </c>
      <c r="F5521" s="48" t="e">
        <f>VLOOKUP(A5521,'TAZ definitions'!$A$1:$E$1902,2,FALSE)</f>
        <v>#N/A</v>
      </c>
      <c r="G5521" s="48" t="e">
        <f>VLOOKUP(A5521,'TAZ definitions'!$A$1:$E$1902,4,FALSE)</f>
        <v>#N/A</v>
      </c>
      <c r="H5521" s="44">
        <v>103038</v>
      </c>
      <c r="I5521" s="44">
        <v>0</v>
      </c>
      <c r="J5521" s="44">
        <v>11313</v>
      </c>
      <c r="K5521" s="44">
        <v>0</v>
      </c>
      <c r="L5521" s="44">
        <v>0</v>
      </c>
      <c r="M5521" s="44">
        <v>0</v>
      </c>
      <c r="N5521" s="44">
        <v>0</v>
      </c>
      <c r="O5521" s="44">
        <v>0</v>
      </c>
      <c r="P5521" s="44">
        <v>0</v>
      </c>
      <c r="Q5521" s="44">
        <v>0</v>
      </c>
      <c r="R5521" s="44">
        <v>15.966227999999999</v>
      </c>
      <c r="S5521" s="44">
        <v>16.239833999999998</v>
      </c>
      <c r="T5521" s="44">
        <v>103038</v>
      </c>
      <c r="U5521" s="44">
        <v>11313</v>
      </c>
      <c r="V5521" s="44">
        <v>0</v>
      </c>
      <c r="W5521" s="44">
        <v>0</v>
      </c>
      <c r="X5521" s="44">
        <v>29673.729563000001</v>
      </c>
      <c r="Y5521" s="44">
        <v>90042.109737000006</v>
      </c>
      <c r="Z5521" s="44">
        <v>2431.7578020000001</v>
      </c>
      <c r="AA5521" s="44">
        <v>73.802554999999998</v>
      </c>
      <c r="AB5521" s="44">
        <v>4.0101639999999996</v>
      </c>
      <c r="AC5521" s="44">
        <v>1.6530929999999999</v>
      </c>
      <c r="AD5521" s="44">
        <v>19480.085480000002</v>
      </c>
    </row>
    <row r="5522" spans="1:30" x14ac:dyDescent="0.25">
      <c r="A5522">
        <v>208634</v>
      </c>
      <c r="B5522" t="s">
        <v>515</v>
      </c>
      <c r="C5522" t="s">
        <v>250</v>
      </c>
      <c r="D5522" t="s">
        <v>276</v>
      </c>
      <c r="F5522" s="48" t="e">
        <f>VLOOKUP(A5522,'TAZ definitions'!$A$1:$E$1902,2,FALSE)</f>
        <v>#N/A</v>
      </c>
      <c r="G5522" s="48" t="e">
        <f>VLOOKUP(A5522,'TAZ definitions'!$A$1:$E$1902,4,FALSE)</f>
        <v>#N/A</v>
      </c>
      <c r="H5522" s="44">
        <v>92536</v>
      </c>
      <c r="I5522" s="44">
        <v>0</v>
      </c>
      <c r="J5522" s="44">
        <v>10384</v>
      </c>
      <c r="K5522" s="44">
        <v>0</v>
      </c>
      <c r="L5522" s="44">
        <v>0</v>
      </c>
      <c r="M5522" s="44">
        <v>0</v>
      </c>
      <c r="N5522" s="44">
        <v>0</v>
      </c>
      <c r="O5522" s="44">
        <v>0</v>
      </c>
      <c r="P5522" s="44">
        <v>0</v>
      </c>
      <c r="Q5522" s="44">
        <v>0</v>
      </c>
      <c r="R5522" s="44">
        <v>17.155768999999999</v>
      </c>
      <c r="S5522" s="44">
        <v>17.455791000000001</v>
      </c>
      <c r="T5522" s="44">
        <v>92536</v>
      </c>
      <c r="U5522" s="44">
        <v>10384</v>
      </c>
      <c r="V5522" s="44">
        <v>0</v>
      </c>
      <c r="W5522" s="44">
        <v>0</v>
      </c>
      <c r="X5522" s="44">
        <v>13037.955760999999</v>
      </c>
      <c r="Y5522" s="44">
        <v>82768.941078999997</v>
      </c>
      <c r="Z5522" s="44">
        <v>2451.5640210000001</v>
      </c>
      <c r="AA5522" s="44">
        <v>68.177353999999994</v>
      </c>
      <c r="AB5522" s="44">
        <v>3.4821770000000001</v>
      </c>
      <c r="AC5522" s="44">
        <v>1.5938829999999999</v>
      </c>
      <c r="AD5522" s="44">
        <v>18602.191726000001</v>
      </c>
    </row>
    <row r="5523" spans="1:30" x14ac:dyDescent="0.25">
      <c r="A5523">
        <v>208635</v>
      </c>
      <c r="B5523" t="s">
        <v>515</v>
      </c>
      <c r="C5523" t="s">
        <v>250</v>
      </c>
      <c r="D5523" t="s">
        <v>276</v>
      </c>
      <c r="F5523" s="48" t="e">
        <f>VLOOKUP(A5523,'TAZ definitions'!$A$1:$E$1902,2,FALSE)</f>
        <v>#N/A</v>
      </c>
      <c r="G5523" s="48" t="e">
        <f>VLOOKUP(A5523,'TAZ definitions'!$A$1:$E$1902,4,FALSE)</f>
        <v>#N/A</v>
      </c>
      <c r="H5523" s="44">
        <v>101997</v>
      </c>
      <c r="I5523" s="44">
        <v>0</v>
      </c>
      <c r="J5523" s="44">
        <v>10595</v>
      </c>
      <c r="K5523" s="44">
        <v>0</v>
      </c>
      <c r="L5523" s="44">
        <v>0</v>
      </c>
      <c r="M5523" s="44">
        <v>0</v>
      </c>
      <c r="N5523" s="44">
        <v>0</v>
      </c>
      <c r="O5523" s="44">
        <v>0</v>
      </c>
      <c r="P5523" s="44">
        <v>0</v>
      </c>
      <c r="Q5523" s="44">
        <v>0</v>
      </c>
      <c r="R5523" s="44">
        <v>15.923076</v>
      </c>
      <c r="S5523" s="44">
        <v>16.119340999999999</v>
      </c>
      <c r="T5523" s="44">
        <v>101997</v>
      </c>
      <c r="U5523" s="44">
        <v>10595.000977</v>
      </c>
      <c r="V5523" s="44">
        <v>0</v>
      </c>
      <c r="W5523" s="44">
        <v>0</v>
      </c>
      <c r="X5523" s="44">
        <v>8449.5748920000005</v>
      </c>
      <c r="Y5523" s="44">
        <v>55874.010067000003</v>
      </c>
      <c r="Z5523" s="44">
        <v>1654.5313759999999</v>
      </c>
      <c r="AA5523" s="44">
        <v>45.878580999999997</v>
      </c>
      <c r="AB5523" s="44">
        <v>2.3783029999999998</v>
      </c>
      <c r="AC5523" s="44">
        <v>1.072441</v>
      </c>
      <c r="AD5523" s="44">
        <v>12555.880638000001</v>
      </c>
    </row>
    <row r="5524" spans="1:30" x14ac:dyDescent="0.25">
      <c r="A5524">
        <v>208636</v>
      </c>
      <c r="B5524" t="s">
        <v>515</v>
      </c>
      <c r="C5524" t="s">
        <v>250</v>
      </c>
      <c r="D5524" t="s">
        <v>276</v>
      </c>
      <c r="F5524" s="48" t="e">
        <f>VLOOKUP(A5524,'TAZ definitions'!$A$1:$E$1902,2,FALSE)</f>
        <v>#N/A</v>
      </c>
      <c r="G5524" s="48" t="e">
        <f>VLOOKUP(A5524,'TAZ definitions'!$A$1:$E$1902,4,FALSE)</f>
        <v>#N/A</v>
      </c>
      <c r="H5524" s="44">
        <v>88043</v>
      </c>
      <c r="I5524" s="44">
        <v>0</v>
      </c>
      <c r="J5524" s="44">
        <v>10264</v>
      </c>
      <c r="K5524" s="44">
        <v>0</v>
      </c>
      <c r="L5524" s="44">
        <v>0</v>
      </c>
      <c r="M5524" s="44">
        <v>0</v>
      </c>
      <c r="N5524" s="44">
        <v>0</v>
      </c>
      <c r="O5524" s="44">
        <v>0</v>
      </c>
      <c r="P5524" s="44">
        <v>0</v>
      </c>
      <c r="Q5524" s="44">
        <v>0</v>
      </c>
      <c r="R5524" s="44">
        <v>16.335905</v>
      </c>
      <c r="S5524" s="44">
        <v>15.601311000000001</v>
      </c>
      <c r="T5524" s="44">
        <v>88043</v>
      </c>
      <c r="U5524" s="44">
        <v>10264</v>
      </c>
      <c r="V5524" s="44">
        <v>0</v>
      </c>
      <c r="W5524" s="44">
        <v>0</v>
      </c>
      <c r="X5524" s="44">
        <v>6946.8790390000004</v>
      </c>
      <c r="Y5524" s="44">
        <v>36950.509188999997</v>
      </c>
      <c r="Z5524" s="44">
        <v>927.91020800000001</v>
      </c>
      <c r="AA5524" s="44">
        <v>30.112307000000001</v>
      </c>
      <c r="AB5524" s="44">
        <v>1.6844399999999999</v>
      </c>
      <c r="AC5524" s="44">
        <v>0.65405400000000002</v>
      </c>
      <c r="AD5524" s="44">
        <v>7772.7466709999999</v>
      </c>
    </row>
    <row r="5525" spans="1:30" x14ac:dyDescent="0.25">
      <c r="A5525">
        <v>208637</v>
      </c>
      <c r="B5525" t="s">
        <v>515</v>
      </c>
      <c r="C5525" t="s">
        <v>250</v>
      </c>
      <c r="D5525" t="s">
        <v>276</v>
      </c>
      <c r="F5525" s="48" t="e">
        <f>VLOOKUP(A5525,'TAZ definitions'!$A$1:$E$1902,2,FALSE)</f>
        <v>#N/A</v>
      </c>
      <c r="G5525" s="48" t="e">
        <f>VLOOKUP(A5525,'TAZ definitions'!$A$1:$E$1902,4,FALSE)</f>
        <v>#N/A</v>
      </c>
      <c r="H5525" s="44">
        <v>89705</v>
      </c>
      <c r="I5525" s="44">
        <v>0</v>
      </c>
      <c r="J5525" s="44">
        <v>10538</v>
      </c>
      <c r="K5525" s="44">
        <v>0</v>
      </c>
      <c r="L5525" s="44">
        <v>0</v>
      </c>
      <c r="M5525" s="44">
        <v>0</v>
      </c>
      <c r="N5525" s="44">
        <v>0</v>
      </c>
      <c r="O5525" s="44">
        <v>0</v>
      </c>
      <c r="P5525" s="44">
        <v>0</v>
      </c>
      <c r="Q5525" s="44">
        <v>0</v>
      </c>
      <c r="R5525" s="44">
        <v>15.552713000000001</v>
      </c>
      <c r="S5525" s="44">
        <v>15.724195</v>
      </c>
      <c r="T5525" s="44">
        <v>89705</v>
      </c>
      <c r="U5525" s="44">
        <v>10538</v>
      </c>
      <c r="V5525" s="44">
        <v>0</v>
      </c>
      <c r="W5525" s="44">
        <v>0</v>
      </c>
      <c r="X5525" s="44">
        <v>0</v>
      </c>
      <c r="Y5525" s="44">
        <v>6608.2753380000004</v>
      </c>
      <c r="Z5525" s="44">
        <v>184.976508</v>
      </c>
      <c r="AA5525" s="44">
        <v>5.4489549999999998</v>
      </c>
      <c r="AB5525" s="44">
        <v>0.29300999999999999</v>
      </c>
      <c r="AC5525" s="44">
        <v>0.12323199999999999</v>
      </c>
      <c r="AD5525" s="44">
        <v>1451.1930540000001</v>
      </c>
    </row>
    <row r="5526" spans="1:30" x14ac:dyDescent="0.25">
      <c r="A5526">
        <v>208638</v>
      </c>
      <c r="B5526" t="s">
        <v>515</v>
      </c>
      <c r="C5526" t="s">
        <v>250</v>
      </c>
      <c r="D5526" t="s">
        <v>250</v>
      </c>
      <c r="F5526" s="48" t="e">
        <f>VLOOKUP(A5526,'TAZ definitions'!$A$1:$E$1902,2,FALSE)</f>
        <v>#N/A</v>
      </c>
      <c r="G5526" s="48" t="e">
        <f>VLOOKUP(A5526,'TAZ definitions'!$A$1:$E$1902,4,FALSE)</f>
        <v>#N/A</v>
      </c>
      <c r="H5526" s="44">
        <v>81729</v>
      </c>
      <c r="I5526" s="44">
        <v>0</v>
      </c>
      <c r="J5526" s="44">
        <v>9544</v>
      </c>
      <c r="K5526" s="44">
        <v>0</v>
      </c>
      <c r="L5526" s="44">
        <v>0</v>
      </c>
      <c r="M5526" s="44">
        <v>0</v>
      </c>
      <c r="N5526" s="44">
        <v>0</v>
      </c>
      <c r="O5526" s="44">
        <v>0</v>
      </c>
      <c r="P5526" s="44">
        <v>0</v>
      </c>
      <c r="Q5526" s="44">
        <v>0</v>
      </c>
      <c r="R5526" s="44">
        <v>15.262988999999999</v>
      </c>
      <c r="S5526" s="44">
        <v>15.437906</v>
      </c>
      <c r="T5526" s="44">
        <v>81729</v>
      </c>
      <c r="U5526" s="44">
        <v>9544</v>
      </c>
      <c r="V5526" s="44">
        <v>0</v>
      </c>
      <c r="W5526" s="44">
        <v>0</v>
      </c>
      <c r="X5526" s="44">
        <v>0</v>
      </c>
      <c r="Y5526" s="44">
        <v>9820.0982139999996</v>
      </c>
      <c r="Z5526" s="44">
        <v>264.52993600000002</v>
      </c>
      <c r="AA5526" s="44">
        <v>8.0668349999999993</v>
      </c>
      <c r="AB5526" s="44">
        <v>0.42744700000000002</v>
      </c>
      <c r="AC5526" s="44">
        <v>0.177507</v>
      </c>
      <c r="AD5526" s="44">
        <v>2089.4935639999999</v>
      </c>
    </row>
    <row r="5527" spans="1:30" x14ac:dyDescent="0.25">
      <c r="A5527">
        <v>208701</v>
      </c>
      <c r="B5527" t="s">
        <v>515</v>
      </c>
      <c r="C5527" t="s">
        <v>536</v>
      </c>
      <c r="D5527" t="s">
        <v>537</v>
      </c>
      <c r="F5527" s="48" t="e">
        <f>VLOOKUP(A5527,'TAZ definitions'!$A$1:$E$1902,2,FALSE)</f>
        <v>#N/A</v>
      </c>
      <c r="G5527" s="48" t="e">
        <f>VLOOKUP(A5527,'TAZ definitions'!$A$1:$E$1902,4,FALSE)</f>
        <v>#N/A</v>
      </c>
      <c r="H5527" s="44">
        <v>144402</v>
      </c>
      <c r="I5527" s="44">
        <v>0</v>
      </c>
      <c r="J5527" s="44">
        <v>20458</v>
      </c>
      <c r="K5527" s="44">
        <v>0</v>
      </c>
      <c r="L5527" s="44">
        <v>0</v>
      </c>
      <c r="M5527" s="44">
        <v>0</v>
      </c>
      <c r="N5527" s="44">
        <v>0</v>
      </c>
      <c r="O5527" s="44">
        <v>0</v>
      </c>
      <c r="P5527" s="44">
        <v>0</v>
      </c>
      <c r="Q5527" s="44">
        <v>0</v>
      </c>
      <c r="R5527" s="44">
        <v>16.748038999999999</v>
      </c>
      <c r="S5527" s="44">
        <v>16.443505999999999</v>
      </c>
      <c r="T5527" s="44">
        <v>144402</v>
      </c>
      <c r="U5527" s="44">
        <v>20458</v>
      </c>
      <c r="V5527" s="44">
        <v>0</v>
      </c>
      <c r="W5527" s="44">
        <v>0</v>
      </c>
      <c r="X5527" s="44">
        <v>0</v>
      </c>
      <c r="Y5527" s="44">
        <v>30216.826161000001</v>
      </c>
      <c r="Z5527" s="44">
        <v>686.49949300000003</v>
      </c>
      <c r="AA5527" s="44">
        <v>24.074287000000002</v>
      </c>
      <c r="AB5527" s="44">
        <v>1.466734</v>
      </c>
      <c r="AC5527" s="44">
        <v>0.51171800000000001</v>
      </c>
      <c r="AD5527" s="44">
        <v>6197.8683789999995</v>
      </c>
    </row>
    <row r="5528" spans="1:30" x14ac:dyDescent="0.25">
      <c r="A5528">
        <v>208702</v>
      </c>
      <c r="B5528" t="s">
        <v>515</v>
      </c>
      <c r="C5528" t="s">
        <v>536</v>
      </c>
      <c r="D5528" t="s">
        <v>537</v>
      </c>
      <c r="F5528" s="48" t="e">
        <f>VLOOKUP(A5528,'TAZ definitions'!$A$1:$E$1902,2,FALSE)</f>
        <v>#N/A</v>
      </c>
      <c r="G5528" s="48" t="e">
        <f>VLOOKUP(A5528,'TAZ definitions'!$A$1:$E$1902,4,FALSE)</f>
        <v>#N/A</v>
      </c>
      <c r="H5528" s="44">
        <v>66780</v>
      </c>
      <c r="I5528" s="44">
        <v>0</v>
      </c>
      <c r="J5528" s="44">
        <v>10128</v>
      </c>
      <c r="K5528" s="44">
        <v>0</v>
      </c>
      <c r="L5528" s="44">
        <v>0</v>
      </c>
      <c r="M5528" s="44">
        <v>0</v>
      </c>
      <c r="N5528" s="44">
        <v>0</v>
      </c>
      <c r="O5528" s="44">
        <v>0</v>
      </c>
      <c r="P5528" s="44">
        <v>0</v>
      </c>
      <c r="Q5528" s="44">
        <v>0</v>
      </c>
      <c r="R5528" s="44">
        <v>17.950254000000001</v>
      </c>
      <c r="S5528" s="44">
        <v>17.552361000000001</v>
      </c>
      <c r="T5528" s="44">
        <v>66780</v>
      </c>
      <c r="U5528" s="44">
        <v>10128</v>
      </c>
      <c r="V5528" s="44">
        <v>0</v>
      </c>
      <c r="W5528" s="44">
        <v>0</v>
      </c>
      <c r="X5528" s="44">
        <v>0</v>
      </c>
      <c r="Y5528" s="44">
        <v>2166.0408299999999</v>
      </c>
      <c r="Z5528" s="44">
        <v>76.249392</v>
      </c>
      <c r="AA5528" s="44">
        <v>1.8422019999999999</v>
      </c>
      <c r="AB5528" s="44">
        <v>8.0602999999999994E-2</v>
      </c>
      <c r="AC5528" s="44">
        <v>4.4458999999999999E-2</v>
      </c>
      <c r="AD5528" s="44">
        <v>512.15552100000002</v>
      </c>
    </row>
    <row r="5529" spans="1:30" x14ac:dyDescent="0.25">
      <c r="A5529">
        <v>208703</v>
      </c>
      <c r="B5529" t="s">
        <v>515</v>
      </c>
      <c r="C5529" t="s">
        <v>536</v>
      </c>
      <c r="D5529" t="s">
        <v>538</v>
      </c>
      <c r="F5529" s="48" t="e">
        <f>VLOOKUP(A5529,'TAZ definitions'!$A$1:$E$1902,2,FALSE)</f>
        <v>#N/A</v>
      </c>
      <c r="G5529" s="48" t="e">
        <f>VLOOKUP(A5529,'TAZ definitions'!$A$1:$E$1902,4,FALSE)</f>
        <v>#N/A</v>
      </c>
      <c r="H5529" s="44">
        <v>157665</v>
      </c>
      <c r="I5529" s="44">
        <v>0</v>
      </c>
      <c r="J5529" s="44">
        <v>20950</v>
      </c>
      <c r="K5529" s="44">
        <v>0</v>
      </c>
      <c r="L5529" s="44">
        <v>0</v>
      </c>
      <c r="M5529" s="44">
        <v>0</v>
      </c>
      <c r="N5529" s="44">
        <v>0</v>
      </c>
      <c r="O5529" s="44">
        <v>0</v>
      </c>
      <c r="P5529" s="44">
        <v>0</v>
      </c>
      <c r="Q5529" s="44">
        <v>0</v>
      </c>
      <c r="R5529" s="44">
        <v>17.147102</v>
      </c>
      <c r="S5529" s="44">
        <v>16.990749000000001</v>
      </c>
      <c r="T5529" s="44">
        <v>157665</v>
      </c>
      <c r="U5529" s="44">
        <v>20950</v>
      </c>
      <c r="V5529" s="44">
        <v>0</v>
      </c>
      <c r="W5529" s="44">
        <v>0</v>
      </c>
      <c r="X5529" s="44">
        <v>65358.269358999998</v>
      </c>
      <c r="Y5529" s="44">
        <v>136831.959168</v>
      </c>
      <c r="Z5529" s="44">
        <v>2910.8867329999998</v>
      </c>
      <c r="AA5529" s="44">
        <v>156.782085</v>
      </c>
      <c r="AB5529" s="44">
        <v>8.4261149999999994</v>
      </c>
      <c r="AC5529" s="44">
        <v>2.5555560000000002</v>
      </c>
      <c r="AD5529" s="44">
        <v>30587.382014999999</v>
      </c>
    </row>
    <row r="5530" spans="1:30" x14ac:dyDescent="0.25">
      <c r="A5530">
        <v>208704</v>
      </c>
      <c r="B5530" t="s">
        <v>515</v>
      </c>
      <c r="C5530" t="s">
        <v>536</v>
      </c>
      <c r="D5530" t="s">
        <v>538</v>
      </c>
      <c r="F5530" s="48" t="e">
        <f>VLOOKUP(A5530,'TAZ definitions'!$A$1:$E$1902,2,FALSE)</f>
        <v>#N/A</v>
      </c>
      <c r="G5530" s="48" t="e">
        <f>VLOOKUP(A5530,'TAZ definitions'!$A$1:$E$1902,4,FALSE)</f>
        <v>#N/A</v>
      </c>
      <c r="H5530" s="44">
        <v>157914</v>
      </c>
      <c r="I5530" s="44">
        <v>0</v>
      </c>
      <c r="J5530" s="44">
        <v>20967</v>
      </c>
      <c r="K5530" s="44">
        <v>0</v>
      </c>
      <c r="L5530" s="44">
        <v>0</v>
      </c>
      <c r="M5530" s="44">
        <v>0</v>
      </c>
      <c r="N5530" s="44">
        <v>0</v>
      </c>
      <c r="O5530" s="44">
        <v>0</v>
      </c>
      <c r="P5530" s="44">
        <v>0</v>
      </c>
      <c r="Q5530" s="44">
        <v>0</v>
      </c>
      <c r="R5530" s="44">
        <v>15.027577000000001</v>
      </c>
      <c r="S5530" s="44">
        <v>14.860735999999999</v>
      </c>
      <c r="T5530" s="44">
        <v>157914</v>
      </c>
      <c r="U5530" s="44">
        <v>20967</v>
      </c>
      <c r="V5530" s="44">
        <v>0</v>
      </c>
      <c r="W5530" s="44">
        <v>0</v>
      </c>
      <c r="X5530" s="44">
        <v>0</v>
      </c>
      <c r="Y5530" s="44">
        <v>52484.117181000001</v>
      </c>
      <c r="Z5530" s="44">
        <v>1470.478629</v>
      </c>
      <c r="AA5530" s="44">
        <v>43.277850999999998</v>
      </c>
      <c r="AB5530" s="44">
        <v>2.2891210000000002</v>
      </c>
      <c r="AC5530" s="44">
        <v>0.97504299999999999</v>
      </c>
      <c r="AD5530" s="44">
        <v>11519.857972</v>
      </c>
    </row>
    <row r="5531" spans="1:30" x14ac:dyDescent="0.25">
      <c r="A5531">
        <v>208705</v>
      </c>
      <c r="B5531" t="s">
        <v>515</v>
      </c>
      <c r="C5531" t="s">
        <v>536</v>
      </c>
      <c r="D5531" t="s">
        <v>538</v>
      </c>
      <c r="F5531" s="48" t="e">
        <f>VLOOKUP(A5531,'TAZ definitions'!$A$1:$E$1902,2,FALSE)</f>
        <v>#N/A</v>
      </c>
      <c r="G5531" s="48" t="e">
        <f>VLOOKUP(A5531,'TAZ definitions'!$A$1:$E$1902,4,FALSE)</f>
        <v>#N/A</v>
      </c>
      <c r="H5531" s="44">
        <v>169730</v>
      </c>
      <c r="I5531" s="44">
        <v>0</v>
      </c>
      <c r="J5531" s="44">
        <v>21981</v>
      </c>
      <c r="K5531" s="44">
        <v>0</v>
      </c>
      <c r="L5531" s="44">
        <v>0</v>
      </c>
      <c r="M5531" s="44">
        <v>0</v>
      </c>
      <c r="N5531" s="44">
        <v>0</v>
      </c>
      <c r="O5531" s="44">
        <v>0</v>
      </c>
      <c r="P5531" s="44">
        <v>0</v>
      </c>
      <c r="Q5531" s="44">
        <v>0</v>
      </c>
      <c r="R5531" s="44">
        <v>14.456336</v>
      </c>
      <c r="S5531" s="44">
        <v>14.495521999999999</v>
      </c>
      <c r="T5531" s="44">
        <v>169730</v>
      </c>
      <c r="U5531" s="44">
        <v>21981</v>
      </c>
      <c r="V5531" s="44">
        <v>0</v>
      </c>
      <c r="W5531" s="44">
        <v>0</v>
      </c>
      <c r="X5531" s="44">
        <v>0</v>
      </c>
      <c r="Y5531" s="44">
        <v>45568.033985000002</v>
      </c>
      <c r="Z5531" s="44">
        <v>1241.957881</v>
      </c>
      <c r="AA5531" s="44">
        <v>37.576016000000003</v>
      </c>
      <c r="AB5531" s="44">
        <v>1.977697</v>
      </c>
      <c r="AC5531" s="44">
        <v>0.83480699999999997</v>
      </c>
      <c r="AD5531" s="44">
        <v>9806.4294109999992</v>
      </c>
    </row>
    <row r="5532" spans="1:30" x14ac:dyDescent="0.25">
      <c r="A5532">
        <v>208706</v>
      </c>
      <c r="B5532" t="s">
        <v>515</v>
      </c>
      <c r="C5532" t="s">
        <v>536</v>
      </c>
      <c r="D5532" t="s">
        <v>538</v>
      </c>
      <c r="F5532" s="48" t="e">
        <f>VLOOKUP(A5532,'TAZ definitions'!$A$1:$E$1902,2,FALSE)</f>
        <v>#N/A</v>
      </c>
      <c r="G5532" s="48" t="e">
        <f>VLOOKUP(A5532,'TAZ definitions'!$A$1:$E$1902,4,FALSE)</f>
        <v>#N/A</v>
      </c>
      <c r="H5532" s="44">
        <v>168306</v>
      </c>
      <c r="I5532" s="44">
        <v>0</v>
      </c>
      <c r="J5532" s="44">
        <v>21806</v>
      </c>
      <c r="K5532" s="44">
        <v>0</v>
      </c>
      <c r="L5532" s="44">
        <v>0</v>
      </c>
      <c r="M5532" s="44">
        <v>0</v>
      </c>
      <c r="N5532" s="44">
        <v>0</v>
      </c>
      <c r="O5532" s="44">
        <v>0</v>
      </c>
      <c r="P5532" s="44">
        <v>0</v>
      </c>
      <c r="Q5532" s="44">
        <v>0</v>
      </c>
      <c r="R5532" s="44">
        <v>15.544847000000001</v>
      </c>
      <c r="S5532" s="44">
        <v>15.382065000000001</v>
      </c>
      <c r="T5532" s="44">
        <v>168306</v>
      </c>
      <c r="U5532" s="44">
        <v>21806</v>
      </c>
      <c r="V5532" s="44">
        <v>0</v>
      </c>
      <c r="W5532" s="44">
        <v>0</v>
      </c>
      <c r="X5532" s="44">
        <v>0</v>
      </c>
      <c r="Y5532" s="44">
        <v>22082.390294000001</v>
      </c>
      <c r="Z5532" s="44">
        <v>585.51088100000004</v>
      </c>
      <c r="AA5532" s="44">
        <v>18.083739999999999</v>
      </c>
      <c r="AB5532" s="44">
        <v>0.98071200000000003</v>
      </c>
      <c r="AC5532" s="44">
        <v>0.39819700000000002</v>
      </c>
      <c r="AD5532" s="44">
        <v>4709.9116610000001</v>
      </c>
    </row>
    <row r="5533" spans="1:30" x14ac:dyDescent="0.25">
      <c r="A5533">
        <v>208707</v>
      </c>
      <c r="B5533" t="s">
        <v>515</v>
      </c>
      <c r="C5533" t="s">
        <v>536</v>
      </c>
      <c r="D5533" t="s">
        <v>538</v>
      </c>
      <c r="F5533" s="48" t="e">
        <f>VLOOKUP(A5533,'TAZ definitions'!$A$1:$E$1902,2,FALSE)</f>
        <v>#N/A</v>
      </c>
      <c r="G5533" s="48" t="e">
        <f>VLOOKUP(A5533,'TAZ definitions'!$A$1:$E$1902,4,FALSE)</f>
        <v>#N/A</v>
      </c>
      <c r="H5533" s="44">
        <v>166019</v>
      </c>
      <c r="I5533" s="44">
        <v>0</v>
      </c>
      <c r="J5533" s="44">
        <v>21789</v>
      </c>
      <c r="K5533" s="44">
        <v>0</v>
      </c>
      <c r="L5533" s="44">
        <v>0</v>
      </c>
      <c r="M5533" s="44">
        <v>0</v>
      </c>
      <c r="N5533" s="44">
        <v>0</v>
      </c>
      <c r="O5533" s="44">
        <v>0</v>
      </c>
      <c r="P5533" s="44">
        <v>0</v>
      </c>
      <c r="Q5533" s="44">
        <v>0</v>
      </c>
      <c r="R5533" s="44">
        <v>15.180149999999999</v>
      </c>
      <c r="S5533" s="44">
        <v>15.085694</v>
      </c>
      <c r="T5533" s="44">
        <v>166019</v>
      </c>
      <c r="U5533" s="44">
        <v>21789</v>
      </c>
      <c r="V5533" s="44">
        <v>0</v>
      </c>
      <c r="W5533" s="44">
        <v>0</v>
      </c>
      <c r="X5533" s="44">
        <v>0</v>
      </c>
      <c r="Y5533" s="44">
        <v>35331.994866000001</v>
      </c>
      <c r="Z5533" s="44">
        <v>1130.8140510000001</v>
      </c>
      <c r="AA5533" s="44">
        <v>29.71172</v>
      </c>
      <c r="AB5533" s="44">
        <v>1.42222</v>
      </c>
      <c r="AC5533" s="44">
        <v>0.69780500000000001</v>
      </c>
      <c r="AD5533" s="44">
        <v>8086.8732190000001</v>
      </c>
    </row>
    <row r="5534" spans="1:30" x14ac:dyDescent="0.25">
      <c r="A5534">
        <v>208708</v>
      </c>
      <c r="B5534" t="s">
        <v>515</v>
      </c>
      <c r="C5534" t="s">
        <v>536</v>
      </c>
      <c r="D5534" t="s">
        <v>538</v>
      </c>
      <c r="F5534" s="48" t="e">
        <f>VLOOKUP(A5534,'TAZ definitions'!$A$1:$E$1902,2,FALSE)</f>
        <v>#N/A</v>
      </c>
      <c r="G5534" s="48" t="e">
        <f>VLOOKUP(A5534,'TAZ definitions'!$A$1:$E$1902,4,FALSE)</f>
        <v>#N/A</v>
      </c>
      <c r="H5534" s="44">
        <v>163712</v>
      </c>
      <c r="I5534" s="44">
        <v>0</v>
      </c>
      <c r="J5534" s="44">
        <v>21270</v>
      </c>
      <c r="K5534" s="44">
        <v>0</v>
      </c>
      <c r="L5534" s="44">
        <v>0</v>
      </c>
      <c r="M5534" s="44">
        <v>0</v>
      </c>
      <c r="N5534" s="44">
        <v>0</v>
      </c>
      <c r="O5534" s="44">
        <v>0</v>
      </c>
      <c r="P5534" s="44">
        <v>0</v>
      </c>
      <c r="Q5534" s="44">
        <v>0</v>
      </c>
      <c r="R5534" s="44">
        <v>14.364122</v>
      </c>
      <c r="S5534" s="44">
        <v>14.495364</v>
      </c>
      <c r="T5534" s="44">
        <v>163712</v>
      </c>
      <c r="U5534" s="44">
        <v>21270</v>
      </c>
      <c r="V5534" s="44">
        <v>0</v>
      </c>
      <c r="W5534" s="44">
        <v>0</v>
      </c>
      <c r="X5534" s="44">
        <v>0</v>
      </c>
      <c r="Y5534" s="44">
        <v>29352.893251000001</v>
      </c>
      <c r="Z5534" s="44">
        <v>819.60110999999995</v>
      </c>
      <c r="AA5534" s="44">
        <v>24.057583999999999</v>
      </c>
      <c r="AB5534" s="44">
        <v>1.2803199999999999</v>
      </c>
      <c r="AC5534" s="44">
        <v>0.54192200000000001</v>
      </c>
      <c r="AD5534" s="44">
        <v>6394.2940200000003</v>
      </c>
    </row>
    <row r="5535" spans="1:30" x14ac:dyDescent="0.25">
      <c r="A5535">
        <v>208709</v>
      </c>
      <c r="B5535" t="s">
        <v>515</v>
      </c>
      <c r="C5535" t="s">
        <v>536</v>
      </c>
      <c r="D5535" t="s">
        <v>538</v>
      </c>
      <c r="F5535" s="48" t="e">
        <f>VLOOKUP(A5535,'TAZ definitions'!$A$1:$E$1902,2,FALSE)</f>
        <v>#N/A</v>
      </c>
      <c r="G5535" s="48" t="e">
        <f>VLOOKUP(A5535,'TAZ definitions'!$A$1:$E$1902,4,FALSE)</f>
        <v>#N/A</v>
      </c>
      <c r="H5535" s="44">
        <v>169899</v>
      </c>
      <c r="I5535" s="44">
        <v>0</v>
      </c>
      <c r="J5535" s="44">
        <v>21575</v>
      </c>
      <c r="K5535" s="44">
        <v>0</v>
      </c>
      <c r="L5535" s="44">
        <v>0</v>
      </c>
      <c r="M5535" s="44">
        <v>0</v>
      </c>
      <c r="N5535" s="44">
        <v>0</v>
      </c>
      <c r="O5535" s="44">
        <v>0</v>
      </c>
      <c r="P5535" s="44">
        <v>0</v>
      </c>
      <c r="Q5535" s="44">
        <v>0</v>
      </c>
      <c r="R5535" s="44">
        <v>16.130972</v>
      </c>
      <c r="S5535" s="44">
        <v>16.170708000000001</v>
      </c>
      <c r="T5535" s="44">
        <v>169899</v>
      </c>
      <c r="U5535" s="44">
        <v>21575</v>
      </c>
      <c r="V5535" s="44">
        <v>0</v>
      </c>
      <c r="W5535" s="44">
        <v>0</v>
      </c>
      <c r="X5535" s="44">
        <v>6305.4134100000001</v>
      </c>
      <c r="Y5535" s="44">
        <v>12808.807912</v>
      </c>
      <c r="Z5535" s="44">
        <v>363.47260899999998</v>
      </c>
      <c r="AA5535" s="44">
        <v>10.634534</v>
      </c>
      <c r="AB5535" s="44">
        <v>0.54248399999999997</v>
      </c>
      <c r="AC5535" s="44">
        <v>0.24310200000000001</v>
      </c>
      <c r="AD5535" s="44">
        <v>2840.4439459999999</v>
      </c>
    </row>
    <row r="5536" spans="1:30" x14ac:dyDescent="0.25">
      <c r="A5536">
        <v>208710</v>
      </c>
      <c r="B5536" t="s">
        <v>515</v>
      </c>
      <c r="C5536" t="s">
        <v>536</v>
      </c>
      <c r="D5536" t="s">
        <v>425</v>
      </c>
      <c r="F5536" s="48" t="e">
        <f>VLOOKUP(A5536,'TAZ definitions'!$A$1:$E$1902,2,FALSE)</f>
        <v>#N/A</v>
      </c>
      <c r="G5536" s="48" t="e">
        <f>VLOOKUP(A5536,'TAZ definitions'!$A$1:$E$1902,4,FALSE)</f>
        <v>#N/A</v>
      </c>
      <c r="H5536" s="44">
        <v>164925</v>
      </c>
      <c r="I5536" s="44">
        <v>0</v>
      </c>
      <c r="J5536" s="44">
        <v>21642</v>
      </c>
      <c r="K5536" s="44">
        <v>0</v>
      </c>
      <c r="L5536" s="44">
        <v>0</v>
      </c>
      <c r="M5536" s="44">
        <v>0</v>
      </c>
      <c r="N5536" s="44">
        <v>0</v>
      </c>
      <c r="O5536" s="44">
        <v>0</v>
      </c>
      <c r="P5536" s="44">
        <v>0</v>
      </c>
      <c r="Q5536" s="44">
        <v>0</v>
      </c>
      <c r="R5536" s="44">
        <v>18.171257000000001</v>
      </c>
      <c r="S5536" s="44">
        <v>18.129766</v>
      </c>
      <c r="T5536" s="44">
        <v>164925</v>
      </c>
      <c r="U5536" s="44">
        <v>21642</v>
      </c>
      <c r="V5536" s="44">
        <v>0</v>
      </c>
      <c r="W5536" s="44">
        <v>0</v>
      </c>
      <c r="X5536" s="44">
        <v>174860.11635600001</v>
      </c>
      <c r="Y5536" s="44">
        <v>282641.10833199997</v>
      </c>
      <c r="Z5536" s="44">
        <v>8595.2495529999997</v>
      </c>
      <c r="AA5536" s="44">
        <v>299.76389999999998</v>
      </c>
      <c r="AB5536" s="44">
        <v>15.860179</v>
      </c>
      <c r="AC5536" s="44">
        <v>5.8416940000000004</v>
      </c>
      <c r="AD5536" s="44">
        <v>69010.513552000004</v>
      </c>
    </row>
    <row r="5537" spans="1:30" x14ac:dyDescent="0.25">
      <c r="A5537">
        <v>208711</v>
      </c>
      <c r="B5537" t="s">
        <v>515</v>
      </c>
      <c r="C5537" t="s">
        <v>536</v>
      </c>
      <c r="D5537" t="s">
        <v>537</v>
      </c>
      <c r="F5537" s="48" t="e">
        <f>VLOOKUP(A5537,'TAZ definitions'!$A$1:$E$1902,2,FALSE)</f>
        <v>#N/A</v>
      </c>
      <c r="G5537" s="48" t="e">
        <f>VLOOKUP(A5537,'TAZ definitions'!$A$1:$E$1902,4,FALSE)</f>
        <v>#N/A</v>
      </c>
      <c r="H5537" s="44">
        <v>49462</v>
      </c>
      <c r="I5537" s="44">
        <v>0</v>
      </c>
      <c r="J5537" s="44">
        <v>8125</v>
      </c>
      <c r="K5537" s="44">
        <v>0</v>
      </c>
      <c r="L5537" s="44">
        <v>0</v>
      </c>
      <c r="M5537" s="44">
        <v>0</v>
      </c>
      <c r="N5537" s="44">
        <v>0</v>
      </c>
      <c r="O5537" s="44">
        <v>0</v>
      </c>
      <c r="P5537" s="44">
        <v>0</v>
      </c>
      <c r="Q5537" s="44">
        <v>0</v>
      </c>
      <c r="R5537" s="44">
        <v>19.152639000000001</v>
      </c>
      <c r="S5537" s="44">
        <v>19.130438000000002</v>
      </c>
      <c r="T5537" s="44">
        <v>49462</v>
      </c>
      <c r="U5537" s="44">
        <v>8125</v>
      </c>
      <c r="V5537" s="44">
        <v>0</v>
      </c>
      <c r="W5537" s="44">
        <v>0</v>
      </c>
      <c r="X5537" s="44">
        <v>0</v>
      </c>
      <c r="Y5537" s="44">
        <v>8483.3605019999995</v>
      </c>
      <c r="Z5537" s="44">
        <v>200.70133100000001</v>
      </c>
      <c r="AA5537" s="44">
        <v>6.8235679999999999</v>
      </c>
      <c r="AB5537" s="44">
        <v>0.40035599999999999</v>
      </c>
      <c r="AC5537" s="44">
        <v>0.14657000000000001</v>
      </c>
      <c r="AD5537" s="44">
        <v>1756.1308369999999</v>
      </c>
    </row>
    <row r="5538" spans="1:30" x14ac:dyDescent="0.25">
      <c r="A5538">
        <v>208712</v>
      </c>
      <c r="B5538" t="s">
        <v>515</v>
      </c>
      <c r="C5538" t="s">
        <v>536</v>
      </c>
      <c r="D5538" t="s">
        <v>537</v>
      </c>
      <c r="F5538" s="48" t="e">
        <f>VLOOKUP(A5538,'TAZ definitions'!$A$1:$E$1902,2,FALSE)</f>
        <v>#N/A</v>
      </c>
      <c r="G5538" s="48" t="e">
        <f>VLOOKUP(A5538,'TAZ definitions'!$A$1:$E$1902,4,FALSE)</f>
        <v>#N/A</v>
      </c>
      <c r="H5538" s="44">
        <v>75067</v>
      </c>
      <c r="I5538" s="44">
        <v>0</v>
      </c>
      <c r="J5538" s="44">
        <v>11247</v>
      </c>
      <c r="K5538" s="44">
        <v>0</v>
      </c>
      <c r="L5538" s="44">
        <v>0</v>
      </c>
      <c r="M5538" s="44">
        <v>0</v>
      </c>
      <c r="N5538" s="44">
        <v>0</v>
      </c>
      <c r="O5538" s="44">
        <v>0</v>
      </c>
      <c r="P5538" s="44">
        <v>0</v>
      </c>
      <c r="Q5538" s="44">
        <v>0</v>
      </c>
      <c r="R5538" s="44">
        <v>18.345886</v>
      </c>
      <c r="S5538" s="44">
        <v>18.362310000000001</v>
      </c>
      <c r="T5538" s="44">
        <v>75067</v>
      </c>
      <c r="U5538" s="44">
        <v>11247</v>
      </c>
      <c r="V5538" s="44">
        <v>0</v>
      </c>
      <c r="W5538" s="44">
        <v>0</v>
      </c>
      <c r="X5538" s="44">
        <v>0</v>
      </c>
      <c r="Y5538" s="44">
        <v>10625.054388</v>
      </c>
      <c r="Z5538" s="44">
        <v>294.96214500000002</v>
      </c>
      <c r="AA5538" s="44">
        <v>8.7024360000000005</v>
      </c>
      <c r="AB5538" s="44">
        <v>0.46026400000000001</v>
      </c>
      <c r="AC5538" s="44">
        <v>0.19570699999999999</v>
      </c>
      <c r="AD5538" s="44">
        <v>2297.6676480000001</v>
      </c>
    </row>
    <row r="5539" spans="1:30" x14ac:dyDescent="0.25">
      <c r="A5539">
        <v>208713</v>
      </c>
      <c r="B5539" t="s">
        <v>515</v>
      </c>
      <c r="C5539" t="s">
        <v>536</v>
      </c>
      <c r="D5539" t="s">
        <v>537</v>
      </c>
      <c r="F5539" s="48" t="e">
        <f>VLOOKUP(A5539,'TAZ definitions'!$A$1:$E$1902,2,FALSE)</f>
        <v>#N/A</v>
      </c>
      <c r="G5539" s="48" t="e">
        <f>VLOOKUP(A5539,'TAZ definitions'!$A$1:$E$1902,4,FALSE)</f>
        <v>#N/A</v>
      </c>
      <c r="H5539" s="44">
        <v>103231</v>
      </c>
      <c r="I5539" s="44">
        <v>0</v>
      </c>
      <c r="J5539" s="44">
        <v>15191</v>
      </c>
      <c r="K5539" s="44">
        <v>0</v>
      </c>
      <c r="L5539" s="44">
        <v>0</v>
      </c>
      <c r="M5539" s="44">
        <v>0</v>
      </c>
      <c r="N5539" s="44">
        <v>0</v>
      </c>
      <c r="O5539" s="44">
        <v>0</v>
      </c>
      <c r="P5539" s="44">
        <v>0</v>
      </c>
      <c r="Q5539" s="44">
        <v>0</v>
      </c>
      <c r="R5539" s="44">
        <v>16.116727999999998</v>
      </c>
      <c r="S5539" s="44">
        <v>16.260351</v>
      </c>
      <c r="T5539" s="44">
        <v>103230.992188</v>
      </c>
      <c r="U5539" s="44">
        <v>15190.999023</v>
      </c>
      <c r="V5539" s="44">
        <v>0</v>
      </c>
      <c r="W5539" s="44">
        <v>0</v>
      </c>
      <c r="X5539" s="44">
        <v>0</v>
      </c>
      <c r="Y5539" s="44">
        <v>15065.115862000001</v>
      </c>
      <c r="Z5539" s="44">
        <v>364.69829399999998</v>
      </c>
      <c r="AA5539" s="44">
        <v>12.071434</v>
      </c>
      <c r="AB5539" s="44">
        <v>0.74807299999999999</v>
      </c>
      <c r="AC5539" s="44">
        <v>0.26637699999999997</v>
      </c>
      <c r="AD5539" s="44">
        <v>3256.6442769999999</v>
      </c>
    </row>
    <row r="5540" spans="1:30" x14ac:dyDescent="0.25">
      <c r="A5540">
        <v>208714</v>
      </c>
      <c r="B5540" t="s">
        <v>515</v>
      </c>
      <c r="C5540" t="s">
        <v>536</v>
      </c>
      <c r="D5540" t="s">
        <v>539</v>
      </c>
      <c r="F5540" s="48" t="e">
        <f>VLOOKUP(A5540,'TAZ definitions'!$A$1:$E$1902,2,FALSE)</f>
        <v>#N/A</v>
      </c>
      <c r="G5540" s="48" t="e">
        <f>VLOOKUP(A5540,'TAZ definitions'!$A$1:$E$1902,4,FALSE)</f>
        <v>#N/A</v>
      </c>
      <c r="H5540" s="44">
        <v>25968</v>
      </c>
      <c r="I5540" s="44">
        <v>0</v>
      </c>
      <c r="J5540" s="44">
        <v>3741</v>
      </c>
      <c r="K5540" s="44">
        <v>0</v>
      </c>
      <c r="L5540" s="44">
        <v>0</v>
      </c>
      <c r="M5540" s="44">
        <v>0</v>
      </c>
      <c r="N5540" s="44">
        <v>0</v>
      </c>
      <c r="O5540" s="44">
        <v>0</v>
      </c>
      <c r="P5540" s="44">
        <v>0</v>
      </c>
      <c r="Q5540" s="44">
        <v>0</v>
      </c>
      <c r="R5540" s="44">
        <v>22.393553000000001</v>
      </c>
      <c r="S5540" s="44">
        <v>22.095134999999999</v>
      </c>
      <c r="T5540" s="44">
        <v>25968</v>
      </c>
      <c r="U5540" s="44">
        <v>3741.0002439999998</v>
      </c>
      <c r="V5540" s="44">
        <v>0</v>
      </c>
      <c r="W5540" s="44">
        <v>0</v>
      </c>
      <c r="X5540" s="44">
        <v>593.10069399999998</v>
      </c>
      <c r="Y5540" s="44">
        <v>2405.5013749999998</v>
      </c>
      <c r="Z5540" s="44">
        <v>48.782743000000004</v>
      </c>
      <c r="AA5540" s="44">
        <v>2.6313979999999999</v>
      </c>
      <c r="AB5540" s="44">
        <v>0.15282999999999999</v>
      </c>
      <c r="AC5540" s="44">
        <v>4.3208999999999997E-2</v>
      </c>
      <c r="AD5540" s="44">
        <v>539.79500700000006</v>
      </c>
    </row>
    <row r="5541" spans="1:30" x14ac:dyDescent="0.25">
      <c r="A5541">
        <v>208715</v>
      </c>
      <c r="B5541" t="s">
        <v>515</v>
      </c>
      <c r="C5541" t="s">
        <v>536</v>
      </c>
      <c r="D5541" t="s">
        <v>539</v>
      </c>
      <c r="F5541" s="48" t="e">
        <f>VLOOKUP(A5541,'TAZ definitions'!$A$1:$E$1902,2,FALSE)</f>
        <v>#N/A</v>
      </c>
      <c r="G5541" s="48" t="e">
        <f>VLOOKUP(A5541,'TAZ definitions'!$A$1:$E$1902,4,FALSE)</f>
        <v>#N/A</v>
      </c>
      <c r="H5541" s="44">
        <v>88040</v>
      </c>
      <c r="I5541" s="44">
        <v>0</v>
      </c>
      <c r="J5541" s="44">
        <v>12927</v>
      </c>
      <c r="K5541" s="44">
        <v>0</v>
      </c>
      <c r="L5541" s="44">
        <v>0</v>
      </c>
      <c r="M5541" s="44">
        <v>0</v>
      </c>
      <c r="N5541" s="44">
        <v>0</v>
      </c>
      <c r="O5541" s="44">
        <v>0</v>
      </c>
      <c r="P5541" s="44">
        <v>0</v>
      </c>
      <c r="Q5541" s="44">
        <v>0</v>
      </c>
      <c r="R5541" s="44">
        <v>19.356779</v>
      </c>
      <c r="S5541" s="44">
        <v>19.572158999999999</v>
      </c>
      <c r="T5541" s="44">
        <v>88040</v>
      </c>
      <c r="U5541" s="44">
        <v>12927</v>
      </c>
      <c r="V5541" s="44">
        <v>0</v>
      </c>
      <c r="W5541" s="44">
        <v>0</v>
      </c>
      <c r="X5541" s="44">
        <v>1604.87913</v>
      </c>
      <c r="Y5541" s="44">
        <v>20989.893897999998</v>
      </c>
      <c r="Z5541" s="44">
        <v>413.88459</v>
      </c>
      <c r="AA5541" s="44">
        <v>22.179411999999999</v>
      </c>
      <c r="AB5541" s="44">
        <v>1.309579</v>
      </c>
      <c r="AC5541" s="44">
        <v>0.37103000000000003</v>
      </c>
      <c r="AD5541" s="44">
        <v>4611.4221189999998</v>
      </c>
    </row>
    <row r="5542" spans="1:30" x14ac:dyDescent="0.25">
      <c r="A5542">
        <v>208716</v>
      </c>
      <c r="B5542" t="s">
        <v>515</v>
      </c>
      <c r="C5542" t="s">
        <v>536</v>
      </c>
      <c r="D5542" t="s">
        <v>537</v>
      </c>
      <c r="F5542" s="48" t="e">
        <f>VLOOKUP(A5542,'TAZ definitions'!$A$1:$E$1902,2,FALSE)</f>
        <v>#N/A</v>
      </c>
      <c r="G5542" s="48" t="e">
        <f>VLOOKUP(A5542,'TAZ definitions'!$A$1:$E$1902,4,FALSE)</f>
        <v>#N/A</v>
      </c>
      <c r="H5542" s="44">
        <v>26631</v>
      </c>
      <c r="I5542" s="44">
        <v>0</v>
      </c>
      <c r="J5542" s="44">
        <v>5505</v>
      </c>
      <c r="K5542" s="44">
        <v>0</v>
      </c>
      <c r="L5542" s="44">
        <v>0</v>
      </c>
      <c r="M5542" s="44">
        <v>0</v>
      </c>
      <c r="N5542" s="44">
        <v>0</v>
      </c>
      <c r="O5542" s="44">
        <v>0</v>
      </c>
      <c r="P5542" s="44">
        <v>0</v>
      </c>
      <c r="Q5542" s="44">
        <v>0</v>
      </c>
      <c r="R5542" s="44">
        <v>21.772258999999998</v>
      </c>
      <c r="S5542" s="44">
        <v>21.742725</v>
      </c>
      <c r="T5542" s="44">
        <v>26631</v>
      </c>
      <c r="U5542" s="44">
        <v>5505</v>
      </c>
      <c r="V5542" s="44">
        <v>0</v>
      </c>
      <c r="W5542" s="44">
        <v>0</v>
      </c>
      <c r="X5542" s="44">
        <v>0</v>
      </c>
      <c r="Y5542" s="44">
        <v>1756.590371</v>
      </c>
      <c r="Z5542" s="44">
        <v>52.184297999999998</v>
      </c>
      <c r="AA5542" s="44">
        <v>1.451759</v>
      </c>
      <c r="AB5542" s="44">
        <v>7.2574E-2</v>
      </c>
      <c r="AC5542" s="44">
        <v>3.3589000000000001E-2</v>
      </c>
      <c r="AD5542" s="44">
        <v>386.24771500000003</v>
      </c>
    </row>
    <row r="5543" spans="1:30" x14ac:dyDescent="0.25">
      <c r="A5543">
        <v>208717</v>
      </c>
      <c r="B5543" t="s">
        <v>515</v>
      </c>
      <c r="C5543" t="s">
        <v>536</v>
      </c>
      <c r="D5543" t="s">
        <v>537</v>
      </c>
      <c r="F5543" s="48" t="e">
        <f>VLOOKUP(A5543,'TAZ definitions'!$A$1:$E$1902,2,FALSE)</f>
        <v>#N/A</v>
      </c>
      <c r="G5543" s="48" t="e">
        <f>VLOOKUP(A5543,'TAZ definitions'!$A$1:$E$1902,4,FALSE)</f>
        <v>#N/A</v>
      </c>
      <c r="H5543" s="44">
        <v>118645</v>
      </c>
      <c r="I5543" s="44">
        <v>0</v>
      </c>
      <c r="J5543" s="44">
        <v>17894</v>
      </c>
      <c r="K5543" s="44">
        <v>0</v>
      </c>
      <c r="L5543" s="44">
        <v>0</v>
      </c>
      <c r="M5543" s="44">
        <v>0</v>
      </c>
      <c r="N5543" s="44">
        <v>0</v>
      </c>
      <c r="O5543" s="44">
        <v>0</v>
      </c>
      <c r="P5543" s="44">
        <v>0</v>
      </c>
      <c r="Q5543" s="44">
        <v>0</v>
      </c>
      <c r="R5543" s="44">
        <v>14.886241999999999</v>
      </c>
      <c r="S5543" s="44">
        <v>14.505096</v>
      </c>
      <c r="T5543" s="44">
        <v>118644.992188</v>
      </c>
      <c r="U5543" s="44">
        <v>17894</v>
      </c>
      <c r="V5543" s="44">
        <v>0</v>
      </c>
      <c r="W5543" s="44">
        <v>0</v>
      </c>
      <c r="X5543" s="44">
        <v>9565.2124619999995</v>
      </c>
      <c r="Y5543" s="44">
        <v>72750.105408999996</v>
      </c>
      <c r="Z5543" s="44">
        <v>1860.3542030000001</v>
      </c>
      <c r="AA5543" s="44">
        <v>59.087328999999997</v>
      </c>
      <c r="AB5543" s="44">
        <v>3.3458899999999998</v>
      </c>
      <c r="AC5543" s="44">
        <v>1.3041499999999999</v>
      </c>
      <c r="AD5543" s="44">
        <v>15534.256409</v>
      </c>
    </row>
    <row r="5544" spans="1:30" x14ac:dyDescent="0.25">
      <c r="A5544">
        <v>208718</v>
      </c>
      <c r="B5544" t="s">
        <v>515</v>
      </c>
      <c r="C5544" t="s">
        <v>536</v>
      </c>
      <c r="D5544" t="s">
        <v>537</v>
      </c>
      <c r="F5544" s="48" t="e">
        <f>VLOOKUP(A5544,'TAZ definitions'!$A$1:$E$1902,2,FALSE)</f>
        <v>#N/A</v>
      </c>
      <c r="G5544" s="48" t="e">
        <f>VLOOKUP(A5544,'TAZ definitions'!$A$1:$E$1902,4,FALSE)</f>
        <v>#N/A</v>
      </c>
      <c r="H5544" s="44">
        <v>144958</v>
      </c>
      <c r="I5544" s="44">
        <v>0</v>
      </c>
      <c r="J5544" s="44">
        <v>19505</v>
      </c>
      <c r="K5544" s="44">
        <v>0</v>
      </c>
      <c r="L5544" s="44">
        <v>0</v>
      </c>
      <c r="M5544" s="44">
        <v>0</v>
      </c>
      <c r="N5544" s="44">
        <v>0</v>
      </c>
      <c r="O5544" s="44">
        <v>0</v>
      </c>
      <c r="P5544" s="44">
        <v>0</v>
      </c>
      <c r="Q5544" s="44">
        <v>0</v>
      </c>
      <c r="R5544" s="44">
        <v>14.383673999999999</v>
      </c>
      <c r="S5544" s="44">
        <v>14.381103</v>
      </c>
      <c r="T5544" s="44">
        <v>144958</v>
      </c>
      <c r="U5544" s="44">
        <v>19505</v>
      </c>
      <c r="V5544" s="44">
        <v>0</v>
      </c>
      <c r="W5544" s="44">
        <v>0</v>
      </c>
      <c r="X5544" s="44">
        <v>0</v>
      </c>
      <c r="Y5544" s="44">
        <v>33521.918225000001</v>
      </c>
      <c r="Z5544" s="44">
        <v>871.56795399999999</v>
      </c>
      <c r="AA5544" s="44">
        <v>27.245073000000001</v>
      </c>
      <c r="AB5544" s="44">
        <v>1.526303</v>
      </c>
      <c r="AC5544" s="44">
        <v>0.60233000000000003</v>
      </c>
      <c r="AD5544" s="44">
        <v>7127.5258430000004</v>
      </c>
    </row>
    <row r="5545" spans="1:30" x14ac:dyDescent="0.25">
      <c r="A5545">
        <v>208719</v>
      </c>
      <c r="B5545" t="s">
        <v>515</v>
      </c>
      <c r="C5545" t="s">
        <v>536</v>
      </c>
      <c r="D5545" t="s">
        <v>537</v>
      </c>
      <c r="F5545" s="48" t="e">
        <f>VLOOKUP(A5545,'TAZ definitions'!$A$1:$E$1902,2,FALSE)</f>
        <v>#N/A</v>
      </c>
      <c r="G5545" s="48" t="e">
        <f>VLOOKUP(A5545,'TAZ definitions'!$A$1:$E$1902,4,FALSE)</f>
        <v>#N/A</v>
      </c>
      <c r="H5545" s="44">
        <v>105386</v>
      </c>
      <c r="I5545" s="44">
        <v>0</v>
      </c>
      <c r="J5545" s="44">
        <v>15608</v>
      </c>
      <c r="K5545" s="44">
        <v>0</v>
      </c>
      <c r="L5545" s="44">
        <v>0</v>
      </c>
      <c r="M5545" s="44">
        <v>0</v>
      </c>
      <c r="N5545" s="44">
        <v>0</v>
      </c>
      <c r="O5545" s="44">
        <v>0</v>
      </c>
      <c r="P5545" s="44">
        <v>0</v>
      </c>
      <c r="Q5545" s="44">
        <v>0</v>
      </c>
      <c r="R5545" s="44">
        <v>15.322663</v>
      </c>
      <c r="S5545" s="44">
        <v>15.078213999999999</v>
      </c>
      <c r="T5545" s="44">
        <v>105386</v>
      </c>
      <c r="U5545" s="44">
        <v>15608</v>
      </c>
      <c r="V5545" s="44">
        <v>0</v>
      </c>
      <c r="W5545" s="44">
        <v>0</v>
      </c>
      <c r="X5545" s="44">
        <v>2041.059297</v>
      </c>
      <c r="Y5545" s="44">
        <v>32426.725976999998</v>
      </c>
      <c r="Z5545" s="44">
        <v>832.29385600000001</v>
      </c>
      <c r="AA5545" s="44">
        <v>26.293239</v>
      </c>
      <c r="AB5545" s="44">
        <v>1.5229440000000001</v>
      </c>
      <c r="AC5545" s="44">
        <v>0.58027499999999999</v>
      </c>
      <c r="AD5545" s="44">
        <v>6989.1060669999997</v>
      </c>
    </row>
    <row r="5546" spans="1:30" x14ac:dyDescent="0.25">
      <c r="A5546">
        <v>208720</v>
      </c>
      <c r="B5546" t="s">
        <v>515</v>
      </c>
      <c r="C5546" t="s">
        <v>536</v>
      </c>
      <c r="D5546" t="s">
        <v>537</v>
      </c>
      <c r="F5546" s="48" t="e">
        <f>VLOOKUP(A5546,'TAZ definitions'!$A$1:$E$1902,2,FALSE)</f>
        <v>#N/A</v>
      </c>
      <c r="G5546" s="48" t="e">
        <f>VLOOKUP(A5546,'TAZ definitions'!$A$1:$E$1902,4,FALSE)</f>
        <v>#N/A</v>
      </c>
      <c r="H5546" s="44">
        <v>88047</v>
      </c>
      <c r="I5546" s="44">
        <v>0</v>
      </c>
      <c r="J5546" s="44">
        <v>12639</v>
      </c>
      <c r="K5546" s="44">
        <v>0</v>
      </c>
      <c r="L5546" s="44">
        <v>0</v>
      </c>
      <c r="M5546" s="44">
        <v>0</v>
      </c>
      <c r="N5546" s="44">
        <v>0</v>
      </c>
      <c r="O5546" s="44">
        <v>0</v>
      </c>
      <c r="P5546" s="44">
        <v>0</v>
      </c>
      <c r="Q5546" s="44">
        <v>0</v>
      </c>
      <c r="R5546" s="44">
        <v>16.069035</v>
      </c>
      <c r="S5546" s="44">
        <v>16.102156000000001</v>
      </c>
      <c r="T5546" s="44">
        <v>88047</v>
      </c>
      <c r="U5546" s="44">
        <v>12639</v>
      </c>
      <c r="V5546" s="44">
        <v>0</v>
      </c>
      <c r="W5546" s="44">
        <v>0</v>
      </c>
      <c r="X5546" s="44">
        <v>0</v>
      </c>
      <c r="Y5546" s="44">
        <v>25426.145833999999</v>
      </c>
      <c r="Z5546" s="44">
        <v>602.59498799999994</v>
      </c>
      <c r="AA5546" s="44">
        <v>20.328655000000001</v>
      </c>
      <c r="AB5546" s="44">
        <v>1.2352650000000001</v>
      </c>
      <c r="AC5546" s="44">
        <v>0.43749500000000002</v>
      </c>
      <c r="AD5546" s="44">
        <v>5315.8369679999996</v>
      </c>
    </row>
    <row r="5547" spans="1:30" x14ac:dyDescent="0.25">
      <c r="A5547">
        <v>208721</v>
      </c>
      <c r="B5547" t="s">
        <v>515</v>
      </c>
      <c r="C5547" t="s">
        <v>536</v>
      </c>
      <c r="D5547" t="s">
        <v>425</v>
      </c>
      <c r="F5547" s="48" t="e">
        <f>VLOOKUP(A5547,'TAZ definitions'!$A$1:$E$1902,2,FALSE)</f>
        <v>#N/A</v>
      </c>
      <c r="G5547" s="48" t="e">
        <f>VLOOKUP(A5547,'TAZ definitions'!$A$1:$E$1902,4,FALSE)</f>
        <v>#N/A</v>
      </c>
      <c r="H5547" s="44">
        <v>183821</v>
      </c>
      <c r="I5547" s="44">
        <v>0</v>
      </c>
      <c r="J5547" s="44">
        <v>21721</v>
      </c>
      <c r="K5547" s="44">
        <v>0</v>
      </c>
      <c r="L5547" s="44">
        <v>0</v>
      </c>
      <c r="M5547" s="44">
        <v>0</v>
      </c>
      <c r="N5547" s="44">
        <v>0</v>
      </c>
      <c r="O5547" s="44">
        <v>0</v>
      </c>
      <c r="P5547" s="44">
        <v>0</v>
      </c>
      <c r="Q5547" s="44">
        <v>0</v>
      </c>
      <c r="R5547" s="44">
        <v>16.820446</v>
      </c>
      <c r="S5547" s="44">
        <v>16.837669000000002</v>
      </c>
      <c r="T5547" s="44">
        <v>183821</v>
      </c>
      <c r="U5547" s="44">
        <v>21721</v>
      </c>
      <c r="V5547" s="44">
        <v>0</v>
      </c>
      <c r="W5547" s="44">
        <v>0</v>
      </c>
      <c r="X5547" s="44">
        <v>62807.554013000001</v>
      </c>
      <c r="Y5547" s="44">
        <v>76482.250083000006</v>
      </c>
      <c r="Z5547" s="44">
        <v>2561.2052210000002</v>
      </c>
      <c r="AA5547" s="44">
        <v>64.625224000000003</v>
      </c>
      <c r="AB5547" s="44">
        <v>2.9589750000000001</v>
      </c>
      <c r="AC5547" s="44">
        <v>1.5403640000000001</v>
      </c>
      <c r="AD5547" s="44">
        <v>17797.745664999999</v>
      </c>
    </row>
    <row r="5548" spans="1:30" x14ac:dyDescent="0.25">
      <c r="A5548">
        <v>208722</v>
      </c>
      <c r="B5548" t="s">
        <v>515</v>
      </c>
      <c r="C5548" t="s">
        <v>536</v>
      </c>
      <c r="D5548" t="s">
        <v>425</v>
      </c>
      <c r="F5548" s="48" t="e">
        <f>VLOOKUP(A5548,'TAZ definitions'!$A$1:$E$1902,2,FALSE)</f>
        <v>#N/A</v>
      </c>
      <c r="G5548" s="48" t="e">
        <f>VLOOKUP(A5548,'TAZ definitions'!$A$1:$E$1902,4,FALSE)</f>
        <v>#N/A</v>
      </c>
      <c r="H5548" s="44">
        <v>241536</v>
      </c>
      <c r="I5548" s="44">
        <v>0</v>
      </c>
      <c r="J5548" s="44">
        <v>25614</v>
      </c>
      <c r="K5548" s="44">
        <v>0</v>
      </c>
      <c r="L5548" s="44">
        <v>0</v>
      </c>
      <c r="M5548" s="44">
        <v>0</v>
      </c>
      <c r="N5548" s="44">
        <v>0</v>
      </c>
      <c r="O5548" s="44">
        <v>0</v>
      </c>
      <c r="P5548" s="44">
        <v>0</v>
      </c>
      <c r="Q5548" s="44">
        <v>0</v>
      </c>
      <c r="R5548" s="44">
        <v>18.255745000000001</v>
      </c>
      <c r="S5548" s="44">
        <v>18.460156999999999</v>
      </c>
      <c r="T5548" s="44">
        <v>241536</v>
      </c>
      <c r="U5548" s="44">
        <v>25614</v>
      </c>
      <c r="V5548" s="44">
        <v>0</v>
      </c>
      <c r="W5548" s="44">
        <v>0</v>
      </c>
      <c r="X5548" s="44">
        <v>95789.819535999995</v>
      </c>
      <c r="Y5548" s="44">
        <v>200685.06605200001</v>
      </c>
      <c r="Z5548" s="44">
        <v>6556.3187969999999</v>
      </c>
      <c r="AA5548" s="44">
        <v>172.63051899999999</v>
      </c>
      <c r="AB5548" s="44">
        <v>8.1598450000000007</v>
      </c>
      <c r="AC5548" s="44">
        <v>4.0511020000000002</v>
      </c>
      <c r="AD5548" s="44">
        <v>46626.867219</v>
      </c>
    </row>
    <row r="5549" spans="1:30" x14ac:dyDescent="0.25">
      <c r="A5549">
        <v>208723</v>
      </c>
      <c r="B5549" t="s">
        <v>515</v>
      </c>
      <c r="C5549" t="s">
        <v>536</v>
      </c>
      <c r="D5549" t="s">
        <v>425</v>
      </c>
      <c r="F5549" s="48" t="e">
        <f>VLOOKUP(A5549,'TAZ definitions'!$A$1:$E$1902,2,FALSE)</f>
        <v>#N/A</v>
      </c>
      <c r="G5549" s="48" t="e">
        <f>VLOOKUP(A5549,'TAZ definitions'!$A$1:$E$1902,4,FALSE)</f>
        <v>#N/A</v>
      </c>
      <c r="H5549" s="44">
        <v>165669</v>
      </c>
      <c r="I5549" s="44">
        <v>0</v>
      </c>
      <c r="J5549" s="44">
        <v>21270</v>
      </c>
      <c r="K5549" s="44">
        <v>0</v>
      </c>
      <c r="L5549" s="44">
        <v>0</v>
      </c>
      <c r="M5549" s="44">
        <v>0</v>
      </c>
      <c r="N5549" s="44">
        <v>0</v>
      </c>
      <c r="O5549" s="44">
        <v>0</v>
      </c>
      <c r="P5549" s="44">
        <v>0</v>
      </c>
      <c r="Q5549" s="44">
        <v>0</v>
      </c>
      <c r="R5549" s="44">
        <v>17.134836</v>
      </c>
      <c r="S5549" s="44">
        <v>17.077244</v>
      </c>
      <c r="T5549" s="44">
        <v>165669</v>
      </c>
      <c r="U5549" s="44">
        <v>21270</v>
      </c>
      <c r="V5549" s="44">
        <v>0</v>
      </c>
      <c r="W5549" s="44">
        <v>0</v>
      </c>
      <c r="X5549" s="44">
        <v>41747.200056000001</v>
      </c>
      <c r="Y5549" s="44">
        <v>83428.625241000002</v>
      </c>
      <c r="Z5549" s="44">
        <v>2377.2723390000001</v>
      </c>
      <c r="AA5549" s="44">
        <v>69.122365000000002</v>
      </c>
      <c r="AB5549" s="44">
        <v>3.4248400000000001</v>
      </c>
      <c r="AC5549" s="44">
        <v>1.566676</v>
      </c>
      <c r="AD5549" s="44">
        <v>18029.691863</v>
      </c>
    </row>
    <row r="5550" spans="1:30" x14ac:dyDescent="0.25">
      <c r="A5550">
        <v>208724</v>
      </c>
      <c r="B5550" t="s">
        <v>515</v>
      </c>
      <c r="C5550" t="s">
        <v>536</v>
      </c>
      <c r="D5550" t="s">
        <v>425</v>
      </c>
      <c r="F5550" s="48" t="e">
        <f>VLOOKUP(A5550,'TAZ definitions'!$A$1:$E$1902,2,FALSE)</f>
        <v>#N/A</v>
      </c>
      <c r="G5550" s="48" t="e">
        <f>VLOOKUP(A5550,'TAZ definitions'!$A$1:$E$1902,4,FALSE)</f>
        <v>#N/A</v>
      </c>
      <c r="H5550" s="44">
        <v>197828</v>
      </c>
      <c r="I5550" s="44">
        <v>0</v>
      </c>
      <c r="J5550" s="44">
        <v>22015</v>
      </c>
      <c r="K5550" s="44">
        <v>0</v>
      </c>
      <c r="L5550" s="44">
        <v>0</v>
      </c>
      <c r="M5550" s="44">
        <v>0</v>
      </c>
      <c r="N5550" s="44">
        <v>0</v>
      </c>
      <c r="O5550" s="44">
        <v>0</v>
      </c>
      <c r="P5550" s="44">
        <v>0</v>
      </c>
      <c r="Q5550" s="44">
        <v>0</v>
      </c>
      <c r="R5550" s="44">
        <v>18.762774</v>
      </c>
      <c r="S5550" s="44">
        <v>18.790724000000001</v>
      </c>
      <c r="T5550" s="44">
        <v>197828</v>
      </c>
      <c r="U5550" s="44">
        <v>22015</v>
      </c>
      <c r="V5550" s="44">
        <v>0</v>
      </c>
      <c r="W5550" s="44">
        <v>0</v>
      </c>
      <c r="X5550" s="44">
        <v>0</v>
      </c>
      <c r="Y5550" s="44">
        <v>1484.6049459999999</v>
      </c>
      <c r="Z5550" s="44">
        <v>42.587192000000002</v>
      </c>
      <c r="AA5550" s="44">
        <v>1.252672</v>
      </c>
      <c r="AB5550" s="44">
        <v>5.9506999999999997E-2</v>
      </c>
      <c r="AC5550" s="44">
        <v>2.8115999999999999E-2</v>
      </c>
      <c r="AD5550" s="44">
        <v>319.83659299999999</v>
      </c>
    </row>
    <row r="5551" spans="1:30" x14ac:dyDescent="0.25">
      <c r="A5551">
        <v>208725</v>
      </c>
      <c r="B5551" t="s">
        <v>515</v>
      </c>
      <c r="C5551" t="s">
        <v>536</v>
      </c>
      <c r="D5551" t="s">
        <v>539</v>
      </c>
      <c r="F5551" s="48" t="e">
        <f>VLOOKUP(A5551,'TAZ definitions'!$A$1:$E$1902,2,FALSE)</f>
        <v>#N/A</v>
      </c>
      <c r="G5551" s="48" t="e">
        <f>VLOOKUP(A5551,'TAZ definitions'!$A$1:$E$1902,4,FALSE)</f>
        <v>#N/A</v>
      </c>
      <c r="H5551" s="44">
        <v>135297</v>
      </c>
      <c r="I5551" s="44">
        <v>0</v>
      </c>
      <c r="J5551" s="44">
        <v>18849</v>
      </c>
      <c r="K5551" s="44">
        <v>0</v>
      </c>
      <c r="L5551" s="44">
        <v>0</v>
      </c>
      <c r="M5551" s="44">
        <v>0</v>
      </c>
      <c r="N5551" s="44">
        <v>0</v>
      </c>
      <c r="O5551" s="44">
        <v>0</v>
      </c>
      <c r="P5551" s="44">
        <v>0</v>
      </c>
      <c r="Q5551" s="44">
        <v>0</v>
      </c>
      <c r="R5551" s="44">
        <v>17.973869000000001</v>
      </c>
      <c r="S5551" s="44">
        <v>18.032730000000001</v>
      </c>
      <c r="T5551" s="44">
        <v>135297</v>
      </c>
      <c r="U5551" s="44">
        <v>18849</v>
      </c>
      <c r="V5551" s="44">
        <v>0</v>
      </c>
      <c r="W5551" s="44">
        <v>0</v>
      </c>
      <c r="X5551" s="44">
        <v>30896.633516000002</v>
      </c>
      <c r="Y5551" s="44">
        <v>94218.932285000003</v>
      </c>
      <c r="Z5551" s="44">
        <v>1917.6570469999999</v>
      </c>
      <c r="AA5551" s="44">
        <v>104.60695800000001</v>
      </c>
      <c r="AB5551" s="44">
        <v>5.8992490000000002</v>
      </c>
      <c r="AC5551" s="44">
        <v>1.7160470000000001</v>
      </c>
      <c r="AD5551" s="44">
        <v>20973.612977000001</v>
      </c>
    </row>
    <row r="5552" spans="1:30" x14ac:dyDescent="0.25">
      <c r="A5552">
        <v>208726</v>
      </c>
      <c r="B5552" t="s">
        <v>515</v>
      </c>
      <c r="C5552" t="s">
        <v>536</v>
      </c>
      <c r="D5552" t="s">
        <v>540</v>
      </c>
      <c r="F5552" s="48" t="e">
        <f>VLOOKUP(A5552,'TAZ definitions'!$A$1:$E$1902,2,FALSE)</f>
        <v>#N/A</v>
      </c>
      <c r="G5552" s="48" t="e">
        <f>VLOOKUP(A5552,'TAZ definitions'!$A$1:$E$1902,4,FALSE)</f>
        <v>#N/A</v>
      </c>
      <c r="H5552" s="44">
        <v>126067</v>
      </c>
      <c r="I5552" s="44">
        <v>0</v>
      </c>
      <c r="J5552" s="44">
        <v>18667</v>
      </c>
      <c r="K5552" s="44">
        <v>0</v>
      </c>
      <c r="L5552" s="44">
        <v>0</v>
      </c>
      <c r="M5552" s="44">
        <v>0</v>
      </c>
      <c r="N5552" s="44">
        <v>0</v>
      </c>
      <c r="O5552" s="44">
        <v>0</v>
      </c>
      <c r="P5552" s="44">
        <v>0</v>
      </c>
      <c r="Q5552" s="44">
        <v>0</v>
      </c>
      <c r="R5552" s="44">
        <v>19.657682000000001</v>
      </c>
      <c r="S5552" s="44">
        <v>19.372026000000002</v>
      </c>
      <c r="T5552" s="44">
        <v>126067.007813</v>
      </c>
      <c r="U5552" s="44">
        <v>18667</v>
      </c>
      <c r="V5552" s="44">
        <v>0</v>
      </c>
      <c r="W5552" s="44">
        <v>0</v>
      </c>
      <c r="X5552" s="44">
        <v>41048.921335999999</v>
      </c>
      <c r="Y5552" s="44">
        <v>93348.640079000004</v>
      </c>
      <c r="Z5552" s="44">
        <v>2371.0538980000001</v>
      </c>
      <c r="AA5552" s="44">
        <v>93.771365000000003</v>
      </c>
      <c r="AB5552" s="44">
        <v>4.9879709999999999</v>
      </c>
      <c r="AC5552" s="44">
        <v>1.7825299999999999</v>
      </c>
      <c r="AD5552" s="44">
        <v>21132.224119999999</v>
      </c>
    </row>
    <row r="5553" spans="1:30" x14ac:dyDescent="0.25">
      <c r="A5553">
        <v>208727</v>
      </c>
      <c r="B5553" t="s">
        <v>515</v>
      </c>
      <c r="C5553" t="s">
        <v>536</v>
      </c>
      <c r="D5553" t="s">
        <v>537</v>
      </c>
      <c r="F5553" s="48" t="e">
        <f>VLOOKUP(A5553,'TAZ definitions'!$A$1:$E$1902,2,FALSE)</f>
        <v>#N/A</v>
      </c>
      <c r="G5553" s="48" t="e">
        <f>VLOOKUP(A5553,'TAZ definitions'!$A$1:$E$1902,4,FALSE)</f>
        <v>#N/A</v>
      </c>
      <c r="H5553" s="44">
        <v>134099</v>
      </c>
      <c r="I5553" s="44">
        <v>0</v>
      </c>
      <c r="J5553" s="44">
        <v>18928</v>
      </c>
      <c r="K5553" s="44">
        <v>0</v>
      </c>
      <c r="L5553" s="44">
        <v>0</v>
      </c>
      <c r="M5553" s="44">
        <v>0</v>
      </c>
      <c r="N5553" s="44">
        <v>0</v>
      </c>
      <c r="O5553" s="44">
        <v>0</v>
      </c>
      <c r="P5553" s="44">
        <v>0</v>
      </c>
      <c r="Q5553" s="44">
        <v>0</v>
      </c>
      <c r="R5553" s="44">
        <v>14.71157</v>
      </c>
      <c r="S5553" s="44">
        <v>14.732941</v>
      </c>
      <c r="T5553" s="44">
        <v>134099</v>
      </c>
      <c r="U5553" s="44">
        <v>18928</v>
      </c>
      <c r="V5553" s="44">
        <v>0</v>
      </c>
      <c r="W5553" s="44">
        <v>0</v>
      </c>
      <c r="X5553" s="44">
        <v>0</v>
      </c>
      <c r="Y5553" s="44">
        <v>2388.1796250000002</v>
      </c>
      <c r="Z5553" s="44">
        <v>67.972363000000001</v>
      </c>
      <c r="AA5553" s="44">
        <v>1.963103</v>
      </c>
      <c r="AB5553" s="44">
        <v>0.100895</v>
      </c>
      <c r="AC5553" s="44">
        <v>4.4835E-2</v>
      </c>
      <c r="AD5553" s="44">
        <v>517.38736100000006</v>
      </c>
    </row>
    <row r="5554" spans="1:30" x14ac:dyDescent="0.25">
      <c r="A5554">
        <v>208728</v>
      </c>
      <c r="B5554" t="s">
        <v>515</v>
      </c>
      <c r="C5554" t="s">
        <v>536</v>
      </c>
      <c r="D5554" t="s">
        <v>537</v>
      </c>
      <c r="F5554" s="48" t="e">
        <f>VLOOKUP(A5554,'TAZ definitions'!$A$1:$E$1902,2,FALSE)</f>
        <v>#N/A</v>
      </c>
      <c r="G5554" s="48" t="e">
        <f>VLOOKUP(A5554,'TAZ definitions'!$A$1:$E$1902,4,FALSE)</f>
        <v>#N/A</v>
      </c>
      <c r="H5554" s="44">
        <v>122219</v>
      </c>
      <c r="I5554" s="44">
        <v>0</v>
      </c>
      <c r="J5554" s="44">
        <v>17729</v>
      </c>
      <c r="K5554" s="44">
        <v>0</v>
      </c>
      <c r="L5554" s="44">
        <v>0</v>
      </c>
      <c r="M5554" s="44">
        <v>0</v>
      </c>
      <c r="N5554" s="44">
        <v>0</v>
      </c>
      <c r="O5554" s="44">
        <v>0</v>
      </c>
      <c r="P5554" s="44">
        <v>0</v>
      </c>
      <c r="Q5554" s="44">
        <v>0</v>
      </c>
      <c r="R5554" s="44">
        <v>15.458442</v>
      </c>
      <c r="S5554" s="44">
        <v>15.574888</v>
      </c>
      <c r="T5554" s="44">
        <v>122219</v>
      </c>
      <c r="U5554" s="44">
        <v>17729</v>
      </c>
      <c r="V5554" s="44">
        <v>0</v>
      </c>
      <c r="W5554" s="44">
        <v>0</v>
      </c>
      <c r="X5554" s="44">
        <v>8502.9400339999993</v>
      </c>
      <c r="Y5554" s="44">
        <v>15846.106813</v>
      </c>
      <c r="Z5554" s="44">
        <v>542.95795899999996</v>
      </c>
      <c r="AA5554" s="44">
        <v>13.501842</v>
      </c>
      <c r="AB5554" s="44">
        <v>0.63751800000000003</v>
      </c>
      <c r="AC5554" s="44">
        <v>0.32788600000000001</v>
      </c>
      <c r="AD5554" s="44">
        <v>3835.5315679999999</v>
      </c>
    </row>
    <row r="5555" spans="1:30" x14ac:dyDescent="0.25">
      <c r="A5555">
        <v>208729</v>
      </c>
      <c r="B5555" t="s">
        <v>515</v>
      </c>
      <c r="C5555" t="s">
        <v>536</v>
      </c>
      <c r="D5555" t="s">
        <v>425</v>
      </c>
      <c r="F5555" s="48" t="e">
        <f>VLOOKUP(A5555,'TAZ definitions'!$A$1:$E$1902,2,FALSE)</f>
        <v>#N/A</v>
      </c>
      <c r="G5555" s="48" t="e">
        <f>VLOOKUP(A5555,'TAZ definitions'!$A$1:$E$1902,4,FALSE)</f>
        <v>#N/A</v>
      </c>
      <c r="H5555" s="44">
        <v>85647</v>
      </c>
      <c r="I5555" s="44">
        <v>0</v>
      </c>
      <c r="J5555" s="44">
        <v>11770</v>
      </c>
      <c r="K5555" s="44">
        <v>0</v>
      </c>
      <c r="L5555" s="44">
        <v>0</v>
      </c>
      <c r="M5555" s="44">
        <v>0</v>
      </c>
      <c r="N5555" s="44">
        <v>0</v>
      </c>
      <c r="O5555" s="44">
        <v>0</v>
      </c>
      <c r="P5555" s="44">
        <v>0</v>
      </c>
      <c r="Q5555" s="44">
        <v>0</v>
      </c>
      <c r="R5555" s="44">
        <v>21.773963999999999</v>
      </c>
      <c r="S5555" s="44">
        <v>21.804155000000002</v>
      </c>
      <c r="T5555" s="44">
        <v>85647</v>
      </c>
      <c r="U5555" s="44">
        <v>11770</v>
      </c>
      <c r="V5555" s="44">
        <v>0</v>
      </c>
      <c r="W5555" s="44">
        <v>0</v>
      </c>
      <c r="X5555" s="44">
        <v>0</v>
      </c>
      <c r="Y5555" s="44">
        <v>1281.023641</v>
      </c>
      <c r="Z5555" s="44">
        <v>42.703394000000003</v>
      </c>
      <c r="AA5555" s="44">
        <v>1.079439</v>
      </c>
      <c r="AB5555" s="44">
        <v>4.9210999999999998E-2</v>
      </c>
      <c r="AC5555" s="44">
        <v>2.5529E-2</v>
      </c>
      <c r="AD5555" s="44">
        <v>294.40605499999998</v>
      </c>
    </row>
    <row r="5556" spans="1:30" x14ac:dyDescent="0.25">
      <c r="A5556">
        <v>208730</v>
      </c>
      <c r="B5556" t="s">
        <v>515</v>
      </c>
      <c r="C5556" t="s">
        <v>536</v>
      </c>
      <c r="D5556" t="s">
        <v>425</v>
      </c>
      <c r="F5556" s="48" t="e">
        <f>VLOOKUP(A5556,'TAZ definitions'!$A$1:$E$1902,2,FALSE)</f>
        <v>#N/A</v>
      </c>
      <c r="G5556" s="48" t="e">
        <f>VLOOKUP(A5556,'TAZ definitions'!$A$1:$E$1902,4,FALSE)</f>
        <v>#N/A</v>
      </c>
      <c r="H5556" s="44">
        <v>96771</v>
      </c>
      <c r="I5556" s="44">
        <v>0</v>
      </c>
      <c r="J5556" s="44">
        <v>12552</v>
      </c>
      <c r="K5556" s="44">
        <v>0</v>
      </c>
      <c r="L5556" s="44">
        <v>0</v>
      </c>
      <c r="M5556" s="44">
        <v>0</v>
      </c>
      <c r="N5556" s="44">
        <v>0</v>
      </c>
      <c r="O5556" s="44">
        <v>0</v>
      </c>
      <c r="P5556" s="44">
        <v>0</v>
      </c>
      <c r="Q5556" s="44">
        <v>0</v>
      </c>
      <c r="R5556" s="44">
        <v>19.330310999999998</v>
      </c>
      <c r="S5556" s="44">
        <v>19.469294000000001</v>
      </c>
      <c r="T5556" s="44">
        <v>96771</v>
      </c>
      <c r="U5556" s="44">
        <v>12552</v>
      </c>
      <c r="V5556" s="44">
        <v>0</v>
      </c>
      <c r="W5556" s="44">
        <v>0</v>
      </c>
      <c r="X5556" s="44">
        <v>0</v>
      </c>
      <c r="Y5556" s="44">
        <v>4364.8803959999996</v>
      </c>
      <c r="Z5556" s="44">
        <v>218.37164999999999</v>
      </c>
      <c r="AA5556" s="44">
        <v>4.5435319999999999</v>
      </c>
      <c r="AB5556" s="44">
        <v>0.17150399999999999</v>
      </c>
      <c r="AC5556" s="44">
        <v>0.10992200000000001</v>
      </c>
      <c r="AD5556" s="44">
        <v>1248.1019429999999</v>
      </c>
    </row>
    <row r="5557" spans="1:30" x14ac:dyDescent="0.25">
      <c r="A5557">
        <v>208731</v>
      </c>
      <c r="B5557" t="s">
        <v>515</v>
      </c>
      <c r="C5557" t="s">
        <v>536</v>
      </c>
      <c r="D5557" t="s">
        <v>425</v>
      </c>
      <c r="F5557" s="48" t="e">
        <f>VLOOKUP(A5557,'TAZ definitions'!$A$1:$E$1902,2,FALSE)</f>
        <v>#N/A</v>
      </c>
      <c r="G5557" s="48" t="e">
        <f>VLOOKUP(A5557,'TAZ definitions'!$A$1:$E$1902,4,FALSE)</f>
        <v>#N/A</v>
      </c>
      <c r="H5557" s="44">
        <v>165550</v>
      </c>
      <c r="I5557" s="44">
        <v>0</v>
      </c>
      <c r="J5557" s="44">
        <v>21267</v>
      </c>
      <c r="K5557" s="44">
        <v>0</v>
      </c>
      <c r="L5557" s="44">
        <v>0</v>
      </c>
      <c r="M5557" s="44">
        <v>0</v>
      </c>
      <c r="N5557" s="44">
        <v>0</v>
      </c>
      <c r="O5557" s="44">
        <v>0</v>
      </c>
      <c r="P5557" s="44">
        <v>0</v>
      </c>
      <c r="Q5557" s="44">
        <v>0</v>
      </c>
      <c r="R5557" s="44">
        <v>17.149232999999999</v>
      </c>
      <c r="S5557" s="44">
        <v>17.080739999999999</v>
      </c>
      <c r="T5557" s="44">
        <v>165550</v>
      </c>
      <c r="U5557" s="44">
        <v>21266.998047000001</v>
      </c>
      <c r="V5557" s="44">
        <v>0</v>
      </c>
      <c r="W5557" s="44">
        <v>0</v>
      </c>
      <c r="X5557" s="44">
        <v>0</v>
      </c>
      <c r="Y5557" s="44">
        <v>604.53479900000002</v>
      </c>
      <c r="Z5557" s="44">
        <v>20.242735</v>
      </c>
      <c r="AA5557" s="44">
        <v>0.51515500000000003</v>
      </c>
      <c r="AB5557" s="44">
        <v>2.1878999999999999E-2</v>
      </c>
      <c r="AC5557" s="44">
        <v>1.2062E-2</v>
      </c>
      <c r="AD5557" s="44">
        <v>137.312783</v>
      </c>
    </row>
    <row r="5558" spans="1:30" x14ac:dyDescent="0.25">
      <c r="A5558">
        <v>208732</v>
      </c>
      <c r="B5558" t="s">
        <v>515</v>
      </c>
      <c r="C5558" t="s">
        <v>536</v>
      </c>
      <c r="D5558" t="s">
        <v>425</v>
      </c>
      <c r="F5558" s="48" t="e">
        <f>VLOOKUP(A5558,'TAZ definitions'!$A$1:$E$1902,2,FALSE)</f>
        <v>#N/A</v>
      </c>
      <c r="G5558" s="48" t="e">
        <f>VLOOKUP(A5558,'TAZ definitions'!$A$1:$E$1902,4,FALSE)</f>
        <v>#N/A</v>
      </c>
      <c r="H5558" s="44">
        <v>142472</v>
      </c>
      <c r="I5558" s="44">
        <v>0</v>
      </c>
      <c r="J5558" s="44">
        <v>19213</v>
      </c>
      <c r="K5558" s="44">
        <v>0</v>
      </c>
      <c r="L5558" s="44">
        <v>0</v>
      </c>
      <c r="M5558" s="44">
        <v>0</v>
      </c>
      <c r="N5558" s="44">
        <v>0</v>
      </c>
      <c r="O5558" s="44">
        <v>0</v>
      </c>
      <c r="P5558" s="44">
        <v>0</v>
      </c>
      <c r="Q5558" s="44">
        <v>0</v>
      </c>
      <c r="R5558" s="44">
        <v>18.381788</v>
      </c>
      <c r="S5558" s="44">
        <v>18.328886000000001</v>
      </c>
      <c r="T5558" s="44">
        <v>142472</v>
      </c>
      <c r="U5558" s="44">
        <v>19213</v>
      </c>
      <c r="V5558" s="44">
        <v>0</v>
      </c>
      <c r="W5558" s="44">
        <v>0</v>
      </c>
      <c r="X5558" s="44">
        <v>21950.106391000001</v>
      </c>
      <c r="Y5558" s="44">
        <v>43020.488604999999</v>
      </c>
      <c r="Z5558" s="44">
        <v>1434.197079</v>
      </c>
      <c r="AA5558" s="44">
        <v>41.215085000000002</v>
      </c>
      <c r="AB5558" s="44">
        <v>2.0417459999999998</v>
      </c>
      <c r="AC5558" s="44">
        <v>0.89285700000000001</v>
      </c>
      <c r="AD5558" s="44">
        <v>10339.51657</v>
      </c>
    </row>
    <row r="5559" spans="1:30" x14ac:dyDescent="0.25">
      <c r="A5559">
        <v>208733</v>
      </c>
      <c r="B5559" t="s">
        <v>515</v>
      </c>
      <c r="C5559" t="s">
        <v>536</v>
      </c>
      <c r="D5559" t="s">
        <v>425</v>
      </c>
      <c r="F5559" s="48" t="e">
        <f>VLOOKUP(A5559,'TAZ definitions'!$A$1:$E$1902,2,FALSE)</f>
        <v>#N/A</v>
      </c>
      <c r="G5559" s="48" t="e">
        <f>VLOOKUP(A5559,'TAZ definitions'!$A$1:$E$1902,4,FALSE)</f>
        <v>#N/A</v>
      </c>
      <c r="H5559" s="44">
        <v>167482</v>
      </c>
      <c r="I5559" s="44">
        <v>0</v>
      </c>
      <c r="J5559" s="44">
        <v>21284</v>
      </c>
      <c r="K5559" s="44">
        <v>0</v>
      </c>
      <c r="L5559" s="44">
        <v>0</v>
      </c>
      <c r="M5559" s="44">
        <v>0</v>
      </c>
      <c r="N5559" s="44">
        <v>0</v>
      </c>
      <c r="O5559" s="44">
        <v>0</v>
      </c>
      <c r="P5559" s="44">
        <v>0</v>
      </c>
      <c r="Q5559" s="44">
        <v>0</v>
      </c>
      <c r="R5559" s="44">
        <v>20.421538999999999</v>
      </c>
      <c r="S5559" s="44">
        <v>18.901904999999999</v>
      </c>
      <c r="T5559" s="44">
        <v>167482</v>
      </c>
      <c r="U5559" s="44">
        <v>21284</v>
      </c>
      <c r="V5559" s="44">
        <v>0</v>
      </c>
      <c r="W5559" s="44">
        <v>0</v>
      </c>
      <c r="X5559" s="44">
        <v>30800.597596</v>
      </c>
      <c r="Y5559" s="44">
        <v>60682.547671</v>
      </c>
      <c r="Z5559" s="44">
        <v>2399.0204570000001</v>
      </c>
      <c r="AA5559" s="44">
        <v>53.088540999999999</v>
      </c>
      <c r="AB5559" s="44">
        <v>2.5188830000000002</v>
      </c>
      <c r="AC5559" s="44">
        <v>1.339885</v>
      </c>
      <c r="AD5559" s="44">
        <v>15562.845137</v>
      </c>
    </row>
    <row r="5560" spans="1:30" x14ac:dyDescent="0.25">
      <c r="A5560">
        <v>208734</v>
      </c>
      <c r="B5560" t="s">
        <v>515</v>
      </c>
      <c r="C5560" t="s">
        <v>536</v>
      </c>
      <c r="D5560" t="s">
        <v>537</v>
      </c>
      <c r="F5560" s="48" t="e">
        <f>VLOOKUP(A5560,'TAZ definitions'!$A$1:$E$1902,2,FALSE)</f>
        <v>#N/A</v>
      </c>
      <c r="G5560" s="48" t="e">
        <f>VLOOKUP(A5560,'TAZ definitions'!$A$1:$E$1902,4,FALSE)</f>
        <v>#N/A</v>
      </c>
      <c r="H5560" s="44">
        <v>126325</v>
      </c>
      <c r="I5560" s="44">
        <v>0</v>
      </c>
      <c r="J5560" s="44">
        <v>17919</v>
      </c>
      <c r="K5560" s="44">
        <v>0</v>
      </c>
      <c r="L5560" s="44">
        <v>0</v>
      </c>
      <c r="M5560" s="44">
        <v>0</v>
      </c>
      <c r="N5560" s="44">
        <v>0</v>
      </c>
      <c r="O5560" s="44">
        <v>0</v>
      </c>
      <c r="P5560" s="44">
        <v>0</v>
      </c>
      <c r="Q5560" s="44">
        <v>0</v>
      </c>
      <c r="R5560" s="44">
        <v>14.425416</v>
      </c>
      <c r="S5560" s="44">
        <v>14.321823</v>
      </c>
      <c r="T5560" s="44">
        <v>126325</v>
      </c>
      <c r="U5560" s="44">
        <v>17919</v>
      </c>
      <c r="V5560" s="44">
        <v>0</v>
      </c>
      <c r="W5560" s="44">
        <v>0</v>
      </c>
      <c r="X5560" s="44">
        <v>0</v>
      </c>
      <c r="Y5560" s="44">
        <v>21448.803486000001</v>
      </c>
      <c r="Z5560" s="44">
        <v>597.91605100000004</v>
      </c>
      <c r="AA5560" s="44">
        <v>17.562398000000002</v>
      </c>
      <c r="AB5560" s="44">
        <v>0.93877200000000005</v>
      </c>
      <c r="AC5560" s="44">
        <v>0.39668599999999998</v>
      </c>
      <c r="AD5560" s="44">
        <v>4692.9058439999999</v>
      </c>
    </row>
    <row r="5561" spans="1:30" x14ac:dyDescent="0.25">
      <c r="A5561">
        <v>208735</v>
      </c>
      <c r="B5561" t="s">
        <v>515</v>
      </c>
      <c r="C5561" t="s">
        <v>536</v>
      </c>
      <c r="D5561" t="s">
        <v>538</v>
      </c>
      <c r="F5561" s="48" t="e">
        <f>VLOOKUP(A5561,'TAZ definitions'!$A$1:$E$1902,2,FALSE)</f>
        <v>#N/A</v>
      </c>
      <c r="G5561" s="48" t="e">
        <f>VLOOKUP(A5561,'TAZ definitions'!$A$1:$E$1902,4,FALSE)</f>
        <v>#N/A</v>
      </c>
      <c r="H5561" s="44">
        <v>157627</v>
      </c>
      <c r="I5561" s="44">
        <v>0</v>
      </c>
      <c r="J5561" s="44">
        <v>20777</v>
      </c>
      <c r="K5561" s="44">
        <v>0</v>
      </c>
      <c r="L5561" s="44">
        <v>0</v>
      </c>
      <c r="M5561" s="44">
        <v>0</v>
      </c>
      <c r="N5561" s="44">
        <v>0</v>
      </c>
      <c r="O5561" s="44">
        <v>0</v>
      </c>
      <c r="P5561" s="44">
        <v>0</v>
      </c>
      <c r="Q5561" s="44">
        <v>0</v>
      </c>
      <c r="R5561" s="44">
        <v>14.933816999999999</v>
      </c>
      <c r="S5561" s="44">
        <v>14.796493999999999</v>
      </c>
      <c r="T5561" s="44">
        <v>157626.984375</v>
      </c>
      <c r="U5561" s="44">
        <v>20776.998047000001</v>
      </c>
      <c r="V5561" s="44">
        <v>0</v>
      </c>
      <c r="W5561" s="44">
        <v>0</v>
      </c>
      <c r="X5561" s="44">
        <v>0</v>
      </c>
      <c r="Y5561" s="44">
        <v>25235.230065</v>
      </c>
      <c r="Z5561" s="44">
        <v>762.47182099999998</v>
      </c>
      <c r="AA5561" s="44">
        <v>20.865566000000001</v>
      </c>
      <c r="AB5561" s="44">
        <v>1.014443</v>
      </c>
      <c r="AC5561" s="44">
        <v>0.48518800000000001</v>
      </c>
      <c r="AD5561" s="44">
        <v>5579.2914449999998</v>
      </c>
    </row>
    <row r="5562" spans="1:30" x14ac:dyDescent="0.25">
      <c r="A5562">
        <v>208736</v>
      </c>
      <c r="B5562" t="s">
        <v>515</v>
      </c>
      <c r="C5562" t="s">
        <v>536</v>
      </c>
      <c r="D5562" t="s">
        <v>425</v>
      </c>
      <c r="F5562" s="48" t="e">
        <f>VLOOKUP(A5562,'TAZ definitions'!$A$1:$E$1902,2,FALSE)</f>
        <v>#N/A</v>
      </c>
      <c r="G5562" s="48" t="e">
        <f>VLOOKUP(A5562,'TAZ definitions'!$A$1:$E$1902,4,FALSE)</f>
        <v>#N/A</v>
      </c>
      <c r="H5562" s="44">
        <v>223395</v>
      </c>
      <c r="I5562" s="44">
        <v>0</v>
      </c>
      <c r="J5562" s="44">
        <v>23263</v>
      </c>
      <c r="K5562" s="44">
        <v>0</v>
      </c>
      <c r="L5562" s="44">
        <v>0</v>
      </c>
      <c r="M5562" s="44">
        <v>0</v>
      </c>
      <c r="N5562" s="44">
        <v>0</v>
      </c>
      <c r="O5562" s="44">
        <v>0</v>
      </c>
      <c r="P5562" s="44">
        <v>0</v>
      </c>
      <c r="Q5562" s="44">
        <v>0</v>
      </c>
      <c r="R5562" s="44">
        <v>16.177482999999999</v>
      </c>
      <c r="S5562" s="44">
        <v>16.089538999999998</v>
      </c>
      <c r="T5562" s="44">
        <v>223395</v>
      </c>
      <c r="U5562" s="44">
        <v>23263</v>
      </c>
      <c r="V5562" s="44">
        <v>0</v>
      </c>
      <c r="W5562" s="44">
        <v>0</v>
      </c>
      <c r="X5562" s="44">
        <v>92012.730047999998</v>
      </c>
      <c r="Y5562" s="44">
        <v>150060.39644000001</v>
      </c>
      <c r="Z5562" s="44">
        <v>4324.4318700000003</v>
      </c>
      <c r="AA5562" s="44">
        <v>144.892717</v>
      </c>
      <c r="AB5562" s="44">
        <v>7.3976959999999998</v>
      </c>
      <c r="AC5562" s="44">
        <v>2.943956</v>
      </c>
      <c r="AD5562" s="44">
        <v>34840.046246999998</v>
      </c>
    </row>
    <row r="5563" spans="1:30" x14ac:dyDescent="0.25">
      <c r="A5563">
        <v>208737</v>
      </c>
      <c r="B5563" t="s">
        <v>515</v>
      </c>
      <c r="C5563" t="s">
        <v>536</v>
      </c>
      <c r="D5563" t="s">
        <v>425</v>
      </c>
      <c r="F5563" s="48" t="e">
        <f>VLOOKUP(A5563,'TAZ definitions'!$A$1:$E$1902,2,FALSE)</f>
        <v>#N/A</v>
      </c>
      <c r="G5563" s="48" t="e">
        <f>VLOOKUP(A5563,'TAZ definitions'!$A$1:$E$1902,4,FALSE)</f>
        <v>#N/A</v>
      </c>
      <c r="H5563" s="44">
        <v>132873</v>
      </c>
      <c r="I5563" s="44">
        <v>0</v>
      </c>
      <c r="J5563" s="44">
        <v>18941</v>
      </c>
      <c r="K5563" s="44">
        <v>0</v>
      </c>
      <c r="L5563" s="44">
        <v>0</v>
      </c>
      <c r="M5563" s="44">
        <v>0</v>
      </c>
      <c r="N5563" s="44">
        <v>0</v>
      </c>
      <c r="O5563" s="44">
        <v>0</v>
      </c>
      <c r="P5563" s="44">
        <v>0</v>
      </c>
      <c r="Q5563" s="44">
        <v>0</v>
      </c>
      <c r="R5563" s="44">
        <v>17.97072</v>
      </c>
      <c r="S5563" s="44">
        <v>18.093702</v>
      </c>
      <c r="T5563" s="44">
        <v>132873</v>
      </c>
      <c r="U5563" s="44">
        <v>18941</v>
      </c>
      <c r="V5563" s="44">
        <v>0</v>
      </c>
      <c r="W5563" s="44">
        <v>0</v>
      </c>
      <c r="X5563" s="44">
        <v>0</v>
      </c>
      <c r="Y5563" s="44">
        <v>0</v>
      </c>
      <c r="Z5563" s="44">
        <v>0</v>
      </c>
      <c r="AA5563" s="44">
        <v>0</v>
      </c>
      <c r="AB5563" s="44">
        <v>0</v>
      </c>
      <c r="AC5563" s="44">
        <v>0</v>
      </c>
      <c r="AD5563" s="44">
        <v>0</v>
      </c>
    </row>
    <row r="5564" spans="1:30" x14ac:dyDescent="0.25">
      <c r="A5564">
        <v>208738</v>
      </c>
      <c r="B5564" t="s">
        <v>515</v>
      </c>
      <c r="C5564" t="s">
        <v>536</v>
      </c>
      <c r="D5564" t="s">
        <v>540</v>
      </c>
      <c r="F5564" s="48" t="e">
        <f>VLOOKUP(A5564,'TAZ definitions'!$A$1:$E$1902,2,FALSE)</f>
        <v>#N/A</v>
      </c>
      <c r="G5564" s="48" t="e">
        <f>VLOOKUP(A5564,'TAZ definitions'!$A$1:$E$1902,4,FALSE)</f>
        <v>#N/A</v>
      </c>
      <c r="H5564" s="44">
        <v>144499</v>
      </c>
      <c r="I5564" s="44">
        <v>0</v>
      </c>
      <c r="J5564" s="44">
        <v>19526</v>
      </c>
      <c r="K5564" s="44">
        <v>0</v>
      </c>
      <c r="L5564" s="44">
        <v>0</v>
      </c>
      <c r="M5564" s="44">
        <v>0</v>
      </c>
      <c r="N5564" s="44">
        <v>0</v>
      </c>
      <c r="O5564" s="44">
        <v>0</v>
      </c>
      <c r="P5564" s="44">
        <v>0</v>
      </c>
      <c r="Q5564" s="44">
        <v>0</v>
      </c>
      <c r="R5564" s="44">
        <v>17.963697</v>
      </c>
      <c r="S5564" s="44">
        <v>18.060848</v>
      </c>
      <c r="T5564" s="44">
        <v>144499</v>
      </c>
      <c r="U5564" s="44">
        <v>19526</v>
      </c>
      <c r="V5564" s="44">
        <v>0</v>
      </c>
      <c r="W5564" s="44">
        <v>0</v>
      </c>
      <c r="X5564" s="44">
        <v>5185.9291039999998</v>
      </c>
      <c r="Y5564" s="44">
        <v>56784.322316999998</v>
      </c>
      <c r="Z5564" s="44">
        <v>1438.5868599999999</v>
      </c>
      <c r="AA5564" s="44">
        <v>46.515403999999997</v>
      </c>
      <c r="AB5564" s="44">
        <v>2.4915440000000002</v>
      </c>
      <c r="AC5564" s="44">
        <v>1.0276099999999999</v>
      </c>
      <c r="AD5564" s="44">
        <v>11987.944872</v>
      </c>
    </row>
    <row r="5565" spans="1:30" x14ac:dyDescent="0.25">
      <c r="A5565">
        <v>208739</v>
      </c>
      <c r="B5565" t="s">
        <v>515</v>
      </c>
      <c r="C5565" t="s">
        <v>536</v>
      </c>
      <c r="D5565" t="s">
        <v>425</v>
      </c>
      <c r="F5565" s="48" t="e">
        <f>VLOOKUP(A5565,'TAZ definitions'!$A$1:$E$1902,2,FALSE)</f>
        <v>#N/A</v>
      </c>
      <c r="G5565" s="48" t="e">
        <f>VLOOKUP(A5565,'TAZ definitions'!$A$1:$E$1902,4,FALSE)</f>
        <v>#N/A</v>
      </c>
      <c r="H5565" s="44">
        <v>140102</v>
      </c>
      <c r="I5565" s="44">
        <v>0</v>
      </c>
      <c r="J5565" s="44">
        <v>19488</v>
      </c>
      <c r="K5565" s="44">
        <v>0</v>
      </c>
      <c r="L5565" s="44">
        <v>0</v>
      </c>
      <c r="M5565" s="44">
        <v>0</v>
      </c>
      <c r="N5565" s="44">
        <v>0</v>
      </c>
      <c r="O5565" s="44">
        <v>0</v>
      </c>
      <c r="P5565" s="44">
        <v>0</v>
      </c>
      <c r="Q5565" s="44">
        <v>0</v>
      </c>
      <c r="R5565" s="44">
        <v>16.765961000000001</v>
      </c>
      <c r="S5565" s="44">
        <v>16.740881000000002</v>
      </c>
      <c r="T5565" s="44">
        <v>140102</v>
      </c>
      <c r="U5565" s="44">
        <v>19488</v>
      </c>
      <c r="V5565" s="44">
        <v>0</v>
      </c>
      <c r="W5565" s="44">
        <v>0</v>
      </c>
      <c r="X5565" s="44">
        <v>0</v>
      </c>
      <c r="Y5565" s="44">
        <v>16996.403188</v>
      </c>
      <c r="Z5565" s="44">
        <v>576.96260400000006</v>
      </c>
      <c r="AA5565" s="44">
        <v>14.402101</v>
      </c>
      <c r="AB5565" s="44">
        <v>0.64205000000000001</v>
      </c>
      <c r="AC5565" s="44">
        <v>0.34384100000000001</v>
      </c>
      <c r="AD5565" s="44">
        <v>3963.7883109999998</v>
      </c>
    </row>
    <row r="5566" spans="1:30" x14ac:dyDescent="0.25">
      <c r="A5566">
        <v>208740</v>
      </c>
      <c r="B5566" t="s">
        <v>515</v>
      </c>
      <c r="C5566" t="s">
        <v>536</v>
      </c>
      <c r="D5566" t="s">
        <v>540</v>
      </c>
      <c r="F5566" s="48" t="e">
        <f>VLOOKUP(A5566,'TAZ definitions'!$A$1:$E$1902,2,FALSE)</f>
        <v>#N/A</v>
      </c>
      <c r="G5566" s="48" t="e">
        <f>VLOOKUP(A5566,'TAZ definitions'!$A$1:$E$1902,4,FALSE)</f>
        <v>#N/A</v>
      </c>
      <c r="H5566" s="44">
        <v>96217</v>
      </c>
      <c r="I5566" s="44">
        <v>0</v>
      </c>
      <c r="J5566" s="44">
        <v>12813</v>
      </c>
      <c r="K5566" s="44">
        <v>0</v>
      </c>
      <c r="L5566" s="44">
        <v>0</v>
      </c>
      <c r="M5566" s="44">
        <v>0</v>
      </c>
      <c r="N5566" s="44">
        <v>0</v>
      </c>
      <c r="O5566" s="44">
        <v>0</v>
      </c>
      <c r="P5566" s="44">
        <v>0</v>
      </c>
      <c r="Q5566" s="44">
        <v>0</v>
      </c>
      <c r="R5566" s="44">
        <v>18.482655000000001</v>
      </c>
      <c r="S5566" s="44">
        <v>18.069732999999999</v>
      </c>
      <c r="T5566" s="44">
        <v>96217</v>
      </c>
      <c r="U5566" s="44">
        <v>12813</v>
      </c>
      <c r="V5566" s="44">
        <v>0</v>
      </c>
      <c r="W5566" s="44">
        <v>0</v>
      </c>
      <c r="X5566" s="44">
        <v>0</v>
      </c>
      <c r="Y5566" s="44">
        <v>3392.4432449999999</v>
      </c>
      <c r="Z5566" s="44">
        <v>117.114666</v>
      </c>
      <c r="AA5566" s="44">
        <v>2.896674</v>
      </c>
      <c r="AB5566" s="44">
        <v>0.12346699999999999</v>
      </c>
      <c r="AC5566" s="44">
        <v>6.8146999999999999E-2</v>
      </c>
      <c r="AD5566" s="44">
        <v>778.49514199999999</v>
      </c>
    </row>
    <row r="5567" spans="1:30" x14ac:dyDescent="0.25">
      <c r="A5567">
        <v>208741</v>
      </c>
      <c r="B5567" t="s">
        <v>515</v>
      </c>
      <c r="C5567" t="s">
        <v>536</v>
      </c>
      <c r="D5567" t="s">
        <v>540</v>
      </c>
      <c r="F5567" s="48" t="e">
        <f>VLOOKUP(A5567,'TAZ definitions'!$A$1:$E$1902,2,FALSE)</f>
        <v>#N/A</v>
      </c>
      <c r="G5567" s="48" t="e">
        <f>VLOOKUP(A5567,'TAZ definitions'!$A$1:$E$1902,4,FALSE)</f>
        <v>#N/A</v>
      </c>
      <c r="H5567" s="44">
        <v>141994</v>
      </c>
      <c r="I5567" s="44">
        <v>0</v>
      </c>
      <c r="J5567" s="44">
        <v>19145</v>
      </c>
      <c r="K5567" s="44">
        <v>0</v>
      </c>
      <c r="L5567" s="44">
        <v>0</v>
      </c>
      <c r="M5567" s="44">
        <v>0</v>
      </c>
      <c r="N5567" s="44">
        <v>0</v>
      </c>
      <c r="O5567" s="44">
        <v>0</v>
      </c>
      <c r="P5567" s="44">
        <v>0</v>
      </c>
      <c r="Q5567" s="44">
        <v>0</v>
      </c>
      <c r="R5567" s="44">
        <v>17.925999000000001</v>
      </c>
      <c r="S5567" s="44">
        <v>17.523496999999999</v>
      </c>
      <c r="T5567" s="44">
        <v>141994</v>
      </c>
      <c r="U5567" s="44">
        <v>19145</v>
      </c>
      <c r="V5567" s="44">
        <v>0</v>
      </c>
      <c r="W5567" s="44">
        <v>0</v>
      </c>
      <c r="X5567" s="44">
        <v>7135.9595829999998</v>
      </c>
      <c r="Y5567" s="44">
        <v>37292.813527999999</v>
      </c>
      <c r="Z5567" s="44">
        <v>958.34854499999994</v>
      </c>
      <c r="AA5567" s="44">
        <v>34.556525999999998</v>
      </c>
      <c r="AB5567" s="44">
        <v>1.783568</v>
      </c>
      <c r="AC5567" s="44">
        <v>0.69143299999999996</v>
      </c>
      <c r="AD5567" s="44">
        <v>8076.9921489999997</v>
      </c>
    </row>
    <row r="5568" spans="1:30" x14ac:dyDescent="0.25">
      <c r="A5568">
        <v>208742</v>
      </c>
      <c r="B5568" t="s">
        <v>515</v>
      </c>
      <c r="C5568" t="s">
        <v>536</v>
      </c>
      <c r="D5568" t="s">
        <v>540</v>
      </c>
      <c r="F5568" s="48" t="e">
        <f>VLOOKUP(A5568,'TAZ definitions'!$A$1:$E$1902,2,FALSE)</f>
        <v>#N/A</v>
      </c>
      <c r="G5568" s="48" t="e">
        <f>VLOOKUP(A5568,'TAZ definitions'!$A$1:$E$1902,4,FALSE)</f>
        <v>#N/A</v>
      </c>
      <c r="H5568" s="44">
        <v>143983</v>
      </c>
      <c r="I5568" s="44">
        <v>0</v>
      </c>
      <c r="J5568" s="44">
        <v>19331</v>
      </c>
      <c r="K5568" s="44">
        <v>0</v>
      </c>
      <c r="L5568" s="44">
        <v>0</v>
      </c>
      <c r="M5568" s="44">
        <v>0</v>
      </c>
      <c r="N5568" s="44">
        <v>0</v>
      </c>
      <c r="O5568" s="44">
        <v>0</v>
      </c>
      <c r="P5568" s="44">
        <v>0</v>
      </c>
      <c r="Q5568" s="44">
        <v>0</v>
      </c>
      <c r="R5568" s="44">
        <v>16.725134000000001</v>
      </c>
      <c r="S5568" s="44">
        <v>16.975601000000001</v>
      </c>
      <c r="T5568" s="44">
        <v>143983</v>
      </c>
      <c r="U5568" s="44">
        <v>19331</v>
      </c>
      <c r="V5568" s="44">
        <v>0</v>
      </c>
      <c r="W5568" s="44">
        <v>0</v>
      </c>
      <c r="X5568" s="44">
        <v>4388.5299580000001</v>
      </c>
      <c r="Y5568" s="44">
        <v>71328.992236000006</v>
      </c>
      <c r="Z5568" s="44">
        <v>1754.4813569999999</v>
      </c>
      <c r="AA5568" s="44">
        <v>73.384456999999998</v>
      </c>
      <c r="AB5568" s="44">
        <v>3.8309479999999998</v>
      </c>
      <c r="AC5568" s="44">
        <v>1.337348</v>
      </c>
      <c r="AD5568" s="44">
        <v>15822.773751000001</v>
      </c>
    </row>
    <row r="5569" spans="1:30" x14ac:dyDescent="0.25">
      <c r="A5569">
        <v>208743</v>
      </c>
      <c r="B5569" t="s">
        <v>515</v>
      </c>
      <c r="C5569" t="s">
        <v>536</v>
      </c>
      <c r="D5569" t="s">
        <v>540</v>
      </c>
      <c r="F5569" s="48" t="e">
        <f>VLOOKUP(A5569,'TAZ definitions'!$A$1:$E$1902,2,FALSE)</f>
        <v>#N/A</v>
      </c>
      <c r="G5569" s="48" t="e">
        <f>VLOOKUP(A5569,'TAZ definitions'!$A$1:$E$1902,4,FALSE)</f>
        <v>#N/A</v>
      </c>
      <c r="H5569" s="44">
        <v>138952</v>
      </c>
      <c r="I5569" s="44">
        <v>0</v>
      </c>
      <c r="J5569" s="44">
        <v>19483</v>
      </c>
      <c r="K5569" s="44">
        <v>0</v>
      </c>
      <c r="L5569" s="44">
        <v>0</v>
      </c>
      <c r="M5569" s="44">
        <v>0</v>
      </c>
      <c r="N5569" s="44">
        <v>0</v>
      </c>
      <c r="O5569" s="44">
        <v>0</v>
      </c>
      <c r="P5569" s="44">
        <v>0</v>
      </c>
      <c r="Q5569" s="44">
        <v>0</v>
      </c>
      <c r="R5569" s="44">
        <v>16.118036</v>
      </c>
      <c r="S5569" s="44">
        <v>16.072588</v>
      </c>
      <c r="T5569" s="44">
        <v>138952</v>
      </c>
      <c r="U5569" s="44">
        <v>19483</v>
      </c>
      <c r="V5569" s="44">
        <v>0</v>
      </c>
      <c r="W5569" s="44">
        <v>0</v>
      </c>
      <c r="X5569" s="44">
        <v>0</v>
      </c>
      <c r="Y5569" s="44">
        <v>23496.380990000001</v>
      </c>
      <c r="Z5569" s="44">
        <v>728.21532000000002</v>
      </c>
      <c r="AA5569" s="44">
        <v>19.604317999999999</v>
      </c>
      <c r="AB5569" s="44">
        <v>0.99800199999999994</v>
      </c>
      <c r="AC5569" s="44">
        <v>0.45662700000000001</v>
      </c>
      <c r="AD5569" s="44">
        <v>5357.7927280000004</v>
      </c>
    </row>
    <row r="5570" spans="1:30" x14ac:dyDescent="0.25">
      <c r="A5570">
        <v>208744</v>
      </c>
      <c r="B5570" t="s">
        <v>515</v>
      </c>
      <c r="C5570" t="s">
        <v>536</v>
      </c>
      <c r="D5570" t="s">
        <v>540</v>
      </c>
      <c r="F5570" s="48" t="e">
        <f>VLOOKUP(A5570,'TAZ definitions'!$A$1:$E$1902,2,FALSE)</f>
        <v>#N/A</v>
      </c>
      <c r="G5570" s="48" t="e">
        <f>VLOOKUP(A5570,'TAZ definitions'!$A$1:$E$1902,4,FALSE)</f>
        <v>#N/A</v>
      </c>
      <c r="H5570" s="44">
        <v>138221</v>
      </c>
      <c r="I5570" s="44">
        <v>0</v>
      </c>
      <c r="J5570" s="44">
        <v>19373</v>
      </c>
      <c r="K5570" s="44">
        <v>0</v>
      </c>
      <c r="L5570" s="44">
        <v>0</v>
      </c>
      <c r="M5570" s="44">
        <v>0</v>
      </c>
      <c r="N5570" s="44">
        <v>0</v>
      </c>
      <c r="O5570" s="44">
        <v>0</v>
      </c>
      <c r="P5570" s="44">
        <v>0</v>
      </c>
      <c r="Q5570" s="44">
        <v>0</v>
      </c>
      <c r="R5570" s="44">
        <v>15.819915</v>
      </c>
      <c r="S5570" s="44">
        <v>15.893457</v>
      </c>
      <c r="T5570" s="44">
        <v>138221</v>
      </c>
      <c r="U5570" s="44">
        <v>19373</v>
      </c>
      <c r="V5570" s="44">
        <v>0</v>
      </c>
      <c r="W5570" s="44">
        <v>0</v>
      </c>
      <c r="X5570" s="44">
        <v>0</v>
      </c>
      <c r="Y5570" s="44">
        <v>33277.683317000003</v>
      </c>
      <c r="Z5570" s="44">
        <v>762.797505</v>
      </c>
      <c r="AA5570" s="44">
        <v>26.73856</v>
      </c>
      <c r="AB5570" s="44">
        <v>1.5707789999999999</v>
      </c>
      <c r="AC5570" s="44">
        <v>0.56756799999999996</v>
      </c>
      <c r="AD5570" s="44">
        <v>6794.2538109999996</v>
      </c>
    </row>
    <row r="5571" spans="1:30" x14ac:dyDescent="0.25">
      <c r="A5571">
        <v>208745</v>
      </c>
      <c r="B5571" t="s">
        <v>515</v>
      </c>
      <c r="C5571" t="s">
        <v>536</v>
      </c>
      <c r="D5571" t="s">
        <v>540</v>
      </c>
      <c r="F5571" s="48" t="e">
        <f>VLOOKUP(A5571,'TAZ definitions'!$A$1:$E$1902,2,FALSE)</f>
        <v>#N/A</v>
      </c>
      <c r="G5571" s="48" t="e">
        <f>VLOOKUP(A5571,'TAZ definitions'!$A$1:$E$1902,4,FALSE)</f>
        <v>#N/A</v>
      </c>
      <c r="H5571" s="44">
        <v>151162</v>
      </c>
      <c r="I5571" s="44">
        <v>0</v>
      </c>
      <c r="J5571" s="44">
        <v>20497</v>
      </c>
      <c r="K5571" s="44">
        <v>0</v>
      </c>
      <c r="L5571" s="44">
        <v>0</v>
      </c>
      <c r="M5571" s="44">
        <v>0</v>
      </c>
      <c r="N5571" s="44">
        <v>0</v>
      </c>
      <c r="O5571" s="44">
        <v>0</v>
      </c>
      <c r="P5571" s="44">
        <v>0</v>
      </c>
      <c r="Q5571" s="44">
        <v>0</v>
      </c>
      <c r="R5571" s="44">
        <v>17.967945</v>
      </c>
      <c r="S5571" s="44">
        <v>18.047975999999998</v>
      </c>
      <c r="T5571" s="44">
        <v>151162</v>
      </c>
      <c r="U5571" s="44">
        <v>20497</v>
      </c>
      <c r="V5571" s="44">
        <v>0</v>
      </c>
      <c r="W5571" s="44">
        <v>0</v>
      </c>
      <c r="X5571" s="44">
        <v>20896.615126000001</v>
      </c>
      <c r="Y5571" s="44">
        <v>99027.155583</v>
      </c>
      <c r="Z5571" s="44">
        <v>2455.2056459999999</v>
      </c>
      <c r="AA5571" s="44">
        <v>79.339399999999998</v>
      </c>
      <c r="AB5571" s="44">
        <v>4.2311259999999997</v>
      </c>
      <c r="AC5571" s="44">
        <v>1.772942</v>
      </c>
      <c r="AD5571" s="44">
        <v>20529.199596999999</v>
      </c>
    </row>
    <row r="5572" spans="1:30" x14ac:dyDescent="0.25">
      <c r="A5572">
        <v>208746</v>
      </c>
      <c r="B5572" t="s">
        <v>515</v>
      </c>
      <c r="C5572" t="s">
        <v>536</v>
      </c>
      <c r="D5572" t="s">
        <v>540</v>
      </c>
      <c r="F5572" s="48" t="e">
        <f>VLOOKUP(A5572,'TAZ definitions'!$A$1:$E$1902,2,FALSE)</f>
        <v>#N/A</v>
      </c>
      <c r="G5572" s="48" t="e">
        <f>VLOOKUP(A5572,'TAZ definitions'!$A$1:$E$1902,4,FALSE)</f>
        <v>#N/A</v>
      </c>
      <c r="H5572" s="44">
        <v>146024</v>
      </c>
      <c r="I5572" s="44">
        <v>0</v>
      </c>
      <c r="J5572" s="44">
        <v>19442</v>
      </c>
      <c r="K5572" s="44">
        <v>0</v>
      </c>
      <c r="L5572" s="44">
        <v>0</v>
      </c>
      <c r="M5572" s="44">
        <v>0</v>
      </c>
      <c r="N5572" s="44">
        <v>0</v>
      </c>
      <c r="O5572" s="44">
        <v>0</v>
      </c>
      <c r="P5572" s="44">
        <v>0</v>
      </c>
      <c r="Q5572" s="44">
        <v>0</v>
      </c>
      <c r="R5572" s="44">
        <v>17.707090000000001</v>
      </c>
      <c r="S5572" s="44">
        <v>17.716329999999999</v>
      </c>
      <c r="T5572" s="44">
        <v>146024</v>
      </c>
      <c r="U5572" s="44">
        <v>19442</v>
      </c>
      <c r="V5572" s="44">
        <v>0</v>
      </c>
      <c r="W5572" s="44">
        <v>0</v>
      </c>
      <c r="X5572" s="44">
        <v>0</v>
      </c>
      <c r="Y5572" s="44">
        <v>9733.5342280000004</v>
      </c>
      <c r="Z5572" s="44">
        <v>278.51083999999997</v>
      </c>
      <c r="AA5572" s="44">
        <v>8.0284809999999993</v>
      </c>
      <c r="AB5572" s="44">
        <v>0.45288800000000001</v>
      </c>
      <c r="AC5572" s="44">
        <v>0.18308199999999999</v>
      </c>
      <c r="AD5572" s="44">
        <v>2181.0703859999999</v>
      </c>
    </row>
    <row r="5573" spans="1:30" x14ac:dyDescent="0.25">
      <c r="A5573">
        <v>208747</v>
      </c>
      <c r="B5573" t="s">
        <v>515</v>
      </c>
      <c r="C5573" t="s">
        <v>536</v>
      </c>
      <c r="D5573" t="s">
        <v>425</v>
      </c>
      <c r="F5573" s="48" t="e">
        <f>VLOOKUP(A5573,'TAZ definitions'!$A$1:$E$1902,2,FALSE)</f>
        <v>#N/A</v>
      </c>
      <c r="G5573" s="48" t="e">
        <f>VLOOKUP(A5573,'TAZ definitions'!$A$1:$E$1902,4,FALSE)</f>
        <v>#N/A</v>
      </c>
      <c r="H5573" s="44">
        <v>307458</v>
      </c>
      <c r="I5573" s="44">
        <v>0</v>
      </c>
      <c r="J5573" s="44">
        <v>33197</v>
      </c>
      <c r="K5573" s="44">
        <v>0</v>
      </c>
      <c r="L5573" s="44">
        <v>0</v>
      </c>
      <c r="M5573" s="44">
        <v>0</v>
      </c>
      <c r="N5573" s="44">
        <v>0</v>
      </c>
      <c r="O5573" s="44">
        <v>0</v>
      </c>
      <c r="P5573" s="44">
        <v>0</v>
      </c>
      <c r="Q5573" s="44">
        <v>0</v>
      </c>
      <c r="R5573" s="44">
        <v>17.874417999999999</v>
      </c>
      <c r="S5573" s="44">
        <v>18.129411999999999</v>
      </c>
      <c r="T5573" s="44">
        <v>307458</v>
      </c>
      <c r="U5573" s="44">
        <v>33197</v>
      </c>
      <c r="V5573" s="44">
        <v>0</v>
      </c>
      <c r="W5573" s="44">
        <v>0</v>
      </c>
      <c r="X5573" s="44">
        <v>218979.016283</v>
      </c>
      <c r="Y5573" s="44">
        <v>380299.55517399998</v>
      </c>
      <c r="Z5573" s="44">
        <v>10990.333314</v>
      </c>
      <c r="AA5573" s="44">
        <v>396.37483900000001</v>
      </c>
      <c r="AB5573" s="44">
        <v>20.022134999999999</v>
      </c>
      <c r="AC5573" s="44">
        <v>7.7294299999999998</v>
      </c>
      <c r="AD5573" s="44">
        <v>91243.185117999994</v>
      </c>
    </row>
    <row r="5574" spans="1:30" x14ac:dyDescent="0.25">
      <c r="A5574">
        <v>208748</v>
      </c>
      <c r="B5574" t="s">
        <v>515</v>
      </c>
      <c r="C5574" t="s">
        <v>536</v>
      </c>
      <c r="D5574" t="s">
        <v>425</v>
      </c>
      <c r="F5574" s="48" t="e">
        <f>VLOOKUP(A5574,'TAZ definitions'!$A$1:$E$1902,2,FALSE)</f>
        <v>#N/A</v>
      </c>
      <c r="G5574" s="48" t="e">
        <f>VLOOKUP(A5574,'TAZ definitions'!$A$1:$E$1902,4,FALSE)</f>
        <v>#N/A</v>
      </c>
      <c r="H5574" s="44">
        <v>268819</v>
      </c>
      <c r="I5574" s="44">
        <v>0</v>
      </c>
      <c r="J5574" s="44">
        <v>27630</v>
      </c>
      <c r="K5574" s="44">
        <v>0</v>
      </c>
      <c r="L5574" s="44">
        <v>0</v>
      </c>
      <c r="M5574" s="44">
        <v>0</v>
      </c>
      <c r="N5574" s="44">
        <v>0</v>
      </c>
      <c r="O5574" s="44">
        <v>0</v>
      </c>
      <c r="P5574" s="44">
        <v>0</v>
      </c>
      <c r="Q5574" s="44">
        <v>0</v>
      </c>
      <c r="R5574" s="44">
        <v>15.919230000000001</v>
      </c>
      <c r="S5574" s="44">
        <v>15.908188000000001</v>
      </c>
      <c r="T5574" s="44">
        <v>268819</v>
      </c>
      <c r="U5574" s="44">
        <v>27630</v>
      </c>
      <c r="V5574" s="44">
        <v>0</v>
      </c>
      <c r="W5574" s="44">
        <v>0</v>
      </c>
      <c r="X5574" s="44">
        <v>64713.206118000002</v>
      </c>
      <c r="Y5574" s="44">
        <v>114184.99519</v>
      </c>
      <c r="Z5574" s="44">
        <v>3488.6158909999999</v>
      </c>
      <c r="AA5574" s="44">
        <v>94.747844000000001</v>
      </c>
      <c r="AB5574" s="44">
        <v>4.8161129999999996</v>
      </c>
      <c r="AC5574" s="44">
        <v>2.2332010000000002</v>
      </c>
      <c r="AD5574" s="44">
        <v>26044.620932999998</v>
      </c>
    </row>
    <row r="5575" spans="1:30" x14ac:dyDescent="0.25">
      <c r="A5575">
        <v>208749</v>
      </c>
      <c r="B5575" t="s">
        <v>515</v>
      </c>
      <c r="C5575" t="s">
        <v>536</v>
      </c>
      <c r="D5575" t="s">
        <v>425</v>
      </c>
      <c r="F5575" s="48" t="e">
        <f>VLOOKUP(A5575,'TAZ definitions'!$A$1:$E$1902,2,FALSE)</f>
        <v>#N/A</v>
      </c>
      <c r="G5575" s="48" t="e">
        <f>VLOOKUP(A5575,'TAZ definitions'!$A$1:$E$1902,4,FALSE)</f>
        <v>#N/A</v>
      </c>
      <c r="H5575" s="44">
        <v>269633</v>
      </c>
      <c r="I5575" s="44">
        <v>14650</v>
      </c>
      <c r="J5575" s="44">
        <v>27387</v>
      </c>
      <c r="K5575" s="44">
        <v>2229</v>
      </c>
      <c r="L5575" s="44">
        <v>0</v>
      </c>
      <c r="M5575" s="44">
        <v>0</v>
      </c>
      <c r="N5575" s="44">
        <v>0</v>
      </c>
      <c r="O5575" s="44">
        <v>0</v>
      </c>
      <c r="P5575" s="44">
        <v>95.767608999999993</v>
      </c>
      <c r="Q5575" s="44">
        <v>98.140677999999994</v>
      </c>
      <c r="R5575" s="44">
        <v>19.357664</v>
      </c>
      <c r="S5575" s="44">
        <v>19.486958999999999</v>
      </c>
      <c r="T5575" s="44">
        <v>269414.09375</v>
      </c>
      <c r="U5575" s="44">
        <v>27365.402343999998</v>
      </c>
      <c r="V5575" s="44">
        <v>0</v>
      </c>
      <c r="W5575" s="44">
        <v>0</v>
      </c>
      <c r="X5575" s="44">
        <v>24632.254761</v>
      </c>
      <c r="Y5575" s="44">
        <v>43889.827368999999</v>
      </c>
      <c r="Z5575" s="44">
        <v>2439.405303</v>
      </c>
      <c r="AA5575" s="44">
        <v>47.518644999999999</v>
      </c>
      <c r="AB5575" s="44">
        <v>2.0562800000000001</v>
      </c>
      <c r="AC5575" s="44">
        <v>1.2275959999999999</v>
      </c>
      <c r="AD5575" s="44">
        <v>13866.911110999999</v>
      </c>
    </row>
    <row r="5576" spans="1:30" x14ac:dyDescent="0.25">
      <c r="A5576">
        <v>208750</v>
      </c>
      <c r="B5576" t="s">
        <v>515</v>
      </c>
      <c r="C5576" t="s">
        <v>536</v>
      </c>
      <c r="D5576" t="s">
        <v>425</v>
      </c>
      <c r="F5576" s="48" t="e">
        <f>VLOOKUP(A5576,'TAZ definitions'!$A$1:$E$1902,2,FALSE)</f>
        <v>#N/A</v>
      </c>
      <c r="G5576" s="48" t="e">
        <f>VLOOKUP(A5576,'TAZ definitions'!$A$1:$E$1902,4,FALSE)</f>
        <v>#N/A</v>
      </c>
      <c r="H5576" s="44">
        <v>128345</v>
      </c>
      <c r="I5576" s="44">
        <v>0</v>
      </c>
      <c r="J5576" s="44">
        <v>17525</v>
      </c>
      <c r="K5576" s="44">
        <v>0</v>
      </c>
      <c r="L5576" s="44">
        <v>0</v>
      </c>
      <c r="M5576" s="44">
        <v>0</v>
      </c>
      <c r="N5576" s="44">
        <v>0</v>
      </c>
      <c r="O5576" s="44">
        <v>0</v>
      </c>
      <c r="P5576" s="44">
        <v>0</v>
      </c>
      <c r="Q5576" s="44">
        <v>0</v>
      </c>
      <c r="R5576" s="44">
        <v>18.255645999999999</v>
      </c>
      <c r="S5576" s="44">
        <v>18.507626999999999</v>
      </c>
      <c r="T5576" s="44">
        <v>128345</v>
      </c>
      <c r="U5576" s="44">
        <v>17525</v>
      </c>
      <c r="V5576" s="44">
        <v>0</v>
      </c>
      <c r="W5576" s="44">
        <v>0</v>
      </c>
      <c r="X5576" s="44">
        <v>0</v>
      </c>
      <c r="Y5576" s="44">
        <v>14458.552475</v>
      </c>
      <c r="Z5576" s="44">
        <v>541.59224500000005</v>
      </c>
      <c r="AA5576" s="44">
        <v>13.101570000000001</v>
      </c>
      <c r="AB5576" s="44">
        <v>0.60247600000000001</v>
      </c>
      <c r="AC5576" s="44">
        <v>0.30683500000000002</v>
      </c>
      <c r="AD5576" s="44">
        <v>3521.7757339999998</v>
      </c>
    </row>
    <row r="5577" spans="1:30" x14ac:dyDescent="0.25">
      <c r="A5577">
        <v>208751</v>
      </c>
      <c r="B5577" t="s">
        <v>515</v>
      </c>
      <c r="C5577" t="s">
        <v>536</v>
      </c>
      <c r="D5577" t="s">
        <v>425</v>
      </c>
      <c r="F5577" s="48" t="e">
        <f>VLOOKUP(A5577,'TAZ definitions'!$A$1:$E$1902,2,FALSE)</f>
        <v>#N/A</v>
      </c>
      <c r="G5577" s="48" t="e">
        <f>VLOOKUP(A5577,'TAZ definitions'!$A$1:$E$1902,4,FALSE)</f>
        <v>#N/A</v>
      </c>
      <c r="H5577" s="44">
        <v>209239</v>
      </c>
      <c r="I5577" s="44">
        <v>0</v>
      </c>
      <c r="J5577" s="44">
        <v>21690</v>
      </c>
      <c r="K5577" s="44">
        <v>0</v>
      </c>
      <c r="L5577" s="44">
        <v>0</v>
      </c>
      <c r="M5577" s="44">
        <v>0</v>
      </c>
      <c r="N5577" s="44">
        <v>0</v>
      </c>
      <c r="O5577" s="44">
        <v>0</v>
      </c>
      <c r="P5577" s="44">
        <v>0</v>
      </c>
      <c r="Q5577" s="44">
        <v>0</v>
      </c>
      <c r="R5577" s="44">
        <v>16.057842000000001</v>
      </c>
      <c r="S5577" s="44">
        <v>16.214462000000001</v>
      </c>
      <c r="T5577" s="44">
        <v>209239</v>
      </c>
      <c r="U5577" s="44">
        <v>21690</v>
      </c>
      <c r="V5577" s="44">
        <v>0</v>
      </c>
      <c r="W5577" s="44">
        <v>0</v>
      </c>
      <c r="X5577" s="44">
        <v>4426.9217930000004</v>
      </c>
      <c r="Y5577" s="44">
        <v>32793.121030000002</v>
      </c>
      <c r="Z5577" s="44">
        <v>1728.8738249999999</v>
      </c>
      <c r="AA5577" s="44">
        <v>34.861474999999999</v>
      </c>
      <c r="AB5577" s="44">
        <v>1.2577970000000001</v>
      </c>
      <c r="AC5577" s="44">
        <v>0.84392699999999998</v>
      </c>
      <c r="AD5577" s="44">
        <v>9495.2699169999996</v>
      </c>
    </row>
    <row r="5578" spans="1:30" x14ac:dyDescent="0.25">
      <c r="A5578">
        <v>208752</v>
      </c>
      <c r="B5578" t="s">
        <v>515</v>
      </c>
      <c r="C5578" t="s">
        <v>536</v>
      </c>
      <c r="D5578" t="s">
        <v>425</v>
      </c>
      <c r="F5578" s="48" t="e">
        <f>VLOOKUP(A5578,'TAZ definitions'!$A$1:$E$1902,2,FALSE)</f>
        <v>#N/A</v>
      </c>
      <c r="G5578" s="48" t="e">
        <f>VLOOKUP(A5578,'TAZ definitions'!$A$1:$E$1902,4,FALSE)</f>
        <v>#N/A</v>
      </c>
      <c r="H5578" s="44">
        <v>135081</v>
      </c>
      <c r="I5578" s="44">
        <v>0</v>
      </c>
      <c r="J5578" s="44">
        <v>17829</v>
      </c>
      <c r="K5578" s="44">
        <v>0</v>
      </c>
      <c r="L5578" s="44">
        <v>0</v>
      </c>
      <c r="M5578" s="44">
        <v>0</v>
      </c>
      <c r="N5578" s="44">
        <v>0</v>
      </c>
      <c r="O5578" s="44">
        <v>0</v>
      </c>
      <c r="P5578" s="44">
        <v>0</v>
      </c>
      <c r="Q5578" s="44">
        <v>0</v>
      </c>
      <c r="R5578" s="44">
        <v>17.894472</v>
      </c>
      <c r="S5578" s="44">
        <v>18.047965999999999</v>
      </c>
      <c r="T5578" s="44">
        <v>135081</v>
      </c>
      <c r="U5578" s="44">
        <v>17829</v>
      </c>
      <c r="V5578" s="44">
        <v>0</v>
      </c>
      <c r="W5578" s="44">
        <v>0</v>
      </c>
      <c r="X5578" s="44">
        <v>0</v>
      </c>
      <c r="Y5578" s="44">
        <v>1604.572975</v>
      </c>
      <c r="Z5578" s="44">
        <v>85.617794000000004</v>
      </c>
      <c r="AA5578" s="44">
        <v>1.700912</v>
      </c>
      <c r="AB5578" s="44">
        <v>6.1754000000000003E-2</v>
      </c>
      <c r="AC5578" s="44">
        <v>4.1201000000000002E-2</v>
      </c>
      <c r="AD5578" s="44">
        <v>465.94736999999998</v>
      </c>
    </row>
    <row r="5579" spans="1:30" x14ac:dyDescent="0.25">
      <c r="A5579">
        <v>208753</v>
      </c>
      <c r="B5579" t="s">
        <v>515</v>
      </c>
      <c r="C5579" t="s">
        <v>536</v>
      </c>
      <c r="D5579" t="s">
        <v>425</v>
      </c>
      <c r="F5579" s="48" t="e">
        <f>VLOOKUP(A5579,'TAZ definitions'!$A$1:$E$1902,2,FALSE)</f>
        <v>#N/A</v>
      </c>
      <c r="G5579" s="48" t="e">
        <f>VLOOKUP(A5579,'TAZ definitions'!$A$1:$E$1902,4,FALSE)</f>
        <v>#N/A</v>
      </c>
      <c r="H5579" s="44">
        <v>188798</v>
      </c>
      <c r="I5579" s="44">
        <v>0</v>
      </c>
      <c r="J5579" s="44">
        <v>21314</v>
      </c>
      <c r="K5579" s="44">
        <v>0</v>
      </c>
      <c r="L5579" s="44">
        <v>0</v>
      </c>
      <c r="M5579" s="44">
        <v>0</v>
      </c>
      <c r="N5579" s="44">
        <v>0</v>
      </c>
      <c r="O5579" s="44">
        <v>0</v>
      </c>
      <c r="P5579" s="44">
        <v>0</v>
      </c>
      <c r="Q5579" s="44">
        <v>0</v>
      </c>
      <c r="R5579" s="44">
        <v>16.323931000000002</v>
      </c>
      <c r="S5579" s="44">
        <v>16.417601000000001</v>
      </c>
      <c r="T5579" s="44">
        <v>188798</v>
      </c>
      <c r="U5579" s="44">
        <v>21314</v>
      </c>
      <c r="V5579" s="44">
        <v>0</v>
      </c>
      <c r="W5579" s="44">
        <v>0</v>
      </c>
      <c r="X5579" s="44">
        <v>0</v>
      </c>
      <c r="Y5579" s="44">
        <v>2508.9333820000002</v>
      </c>
      <c r="Z5579" s="44">
        <v>131.43618699999999</v>
      </c>
      <c r="AA5579" s="44">
        <v>2.6241530000000002</v>
      </c>
      <c r="AB5579" s="44">
        <v>9.5215999999999995E-2</v>
      </c>
      <c r="AC5579" s="44">
        <v>6.3215999999999994E-2</v>
      </c>
      <c r="AD5579" s="44">
        <v>713.50615000000005</v>
      </c>
    </row>
    <row r="5580" spans="1:30" x14ac:dyDescent="0.25">
      <c r="A5580">
        <v>208754</v>
      </c>
      <c r="B5580" t="s">
        <v>515</v>
      </c>
      <c r="C5580" t="s">
        <v>536</v>
      </c>
      <c r="D5580" t="s">
        <v>425</v>
      </c>
      <c r="F5580" s="48" t="e">
        <f>VLOOKUP(A5580,'TAZ definitions'!$A$1:$E$1902,2,FALSE)</f>
        <v>#N/A</v>
      </c>
      <c r="G5580" s="48" t="e">
        <f>VLOOKUP(A5580,'TAZ definitions'!$A$1:$E$1902,4,FALSE)</f>
        <v>#N/A</v>
      </c>
      <c r="H5580" s="44">
        <v>199216</v>
      </c>
      <c r="I5580" s="44">
        <v>0</v>
      </c>
      <c r="J5580" s="44">
        <v>20729</v>
      </c>
      <c r="K5580" s="44">
        <v>0</v>
      </c>
      <c r="L5580" s="44">
        <v>0</v>
      </c>
      <c r="M5580" s="44">
        <v>0</v>
      </c>
      <c r="N5580" s="44">
        <v>0</v>
      </c>
      <c r="O5580" s="44">
        <v>0</v>
      </c>
      <c r="P5580" s="44">
        <v>0</v>
      </c>
      <c r="Q5580" s="44">
        <v>0</v>
      </c>
      <c r="R5580" s="44">
        <v>15.639132</v>
      </c>
      <c r="S5580" s="44">
        <v>15.823043</v>
      </c>
      <c r="T5580" s="44">
        <v>199216</v>
      </c>
      <c r="U5580" s="44">
        <v>20729</v>
      </c>
      <c r="V5580" s="44">
        <v>0</v>
      </c>
      <c r="W5580" s="44">
        <v>0</v>
      </c>
      <c r="X5580" s="44">
        <v>1188.0093469999999</v>
      </c>
      <c r="Y5580" s="44">
        <v>124532.471485</v>
      </c>
      <c r="Z5580" s="44">
        <v>3454.6697340000001</v>
      </c>
      <c r="AA5580" s="44">
        <v>101.193602</v>
      </c>
      <c r="AB5580" s="44">
        <v>5.3963710000000003</v>
      </c>
      <c r="AC5580" s="44">
        <v>2.3129050000000002</v>
      </c>
      <c r="AD5580" s="44">
        <v>26838.390374999999</v>
      </c>
    </row>
    <row r="5581" spans="1:30" x14ac:dyDescent="0.25">
      <c r="A5581">
        <v>208755</v>
      </c>
      <c r="B5581" t="s">
        <v>515</v>
      </c>
      <c r="C5581" t="s">
        <v>536</v>
      </c>
      <c r="D5581" t="s">
        <v>425</v>
      </c>
      <c r="F5581" s="48" t="e">
        <f>VLOOKUP(A5581,'TAZ definitions'!$A$1:$E$1902,2,FALSE)</f>
        <v>#N/A</v>
      </c>
      <c r="G5581" s="48" t="e">
        <f>VLOOKUP(A5581,'TAZ definitions'!$A$1:$E$1902,4,FALSE)</f>
        <v>#N/A</v>
      </c>
      <c r="H5581" s="44">
        <v>195757</v>
      </c>
      <c r="I5581" s="44">
        <v>0</v>
      </c>
      <c r="J5581" s="44">
        <v>19723</v>
      </c>
      <c r="K5581" s="44">
        <v>0</v>
      </c>
      <c r="L5581" s="44">
        <v>0</v>
      </c>
      <c r="M5581" s="44">
        <v>0</v>
      </c>
      <c r="N5581" s="44">
        <v>0</v>
      </c>
      <c r="O5581" s="44">
        <v>0</v>
      </c>
      <c r="P5581" s="44">
        <v>0</v>
      </c>
      <c r="Q5581" s="44">
        <v>0</v>
      </c>
      <c r="R5581" s="44">
        <v>16.060365999999998</v>
      </c>
      <c r="S5581" s="44">
        <v>16.29026</v>
      </c>
      <c r="T5581" s="44">
        <v>195756.984375</v>
      </c>
      <c r="U5581" s="44">
        <v>19723</v>
      </c>
      <c r="V5581" s="44">
        <v>0</v>
      </c>
      <c r="W5581" s="44">
        <v>0</v>
      </c>
      <c r="X5581" s="44">
        <v>10853.521224</v>
      </c>
      <c r="Y5581" s="44">
        <v>78241.153248000002</v>
      </c>
      <c r="Z5581" s="44">
        <v>2654.9647289999998</v>
      </c>
      <c r="AA5581" s="44">
        <v>67.840975</v>
      </c>
      <c r="AB5581" s="44">
        <v>3.2161110000000002</v>
      </c>
      <c r="AC5581" s="44">
        <v>1.5862400000000001</v>
      </c>
      <c r="AD5581" s="44">
        <v>18235.777067999999</v>
      </c>
    </row>
    <row r="5582" spans="1:30" x14ac:dyDescent="0.25">
      <c r="A5582">
        <v>208756</v>
      </c>
      <c r="B5582" t="s">
        <v>515</v>
      </c>
      <c r="C5582" t="s">
        <v>536</v>
      </c>
      <c r="D5582" t="s">
        <v>425</v>
      </c>
      <c r="F5582" s="48" t="e">
        <f>VLOOKUP(A5582,'TAZ definitions'!$A$1:$E$1902,2,FALSE)</f>
        <v>#N/A</v>
      </c>
      <c r="G5582" s="48" t="e">
        <f>VLOOKUP(A5582,'TAZ definitions'!$A$1:$E$1902,4,FALSE)</f>
        <v>#N/A</v>
      </c>
      <c r="H5582" s="44">
        <v>219011</v>
      </c>
      <c r="I5582" s="44">
        <v>0</v>
      </c>
      <c r="J5582" s="44">
        <v>23263</v>
      </c>
      <c r="K5582" s="44">
        <v>0</v>
      </c>
      <c r="L5582" s="44">
        <v>0</v>
      </c>
      <c r="M5582" s="44">
        <v>0</v>
      </c>
      <c r="N5582" s="44">
        <v>0</v>
      </c>
      <c r="O5582" s="44">
        <v>0</v>
      </c>
      <c r="P5582" s="44">
        <v>0</v>
      </c>
      <c r="Q5582" s="44">
        <v>0</v>
      </c>
      <c r="R5582" s="44">
        <v>14.649077</v>
      </c>
      <c r="S5582" s="44">
        <v>14.900389000000001</v>
      </c>
      <c r="T5582" s="44">
        <v>219011</v>
      </c>
      <c r="U5582" s="44">
        <v>23263</v>
      </c>
      <c r="V5582" s="44">
        <v>0</v>
      </c>
      <c r="W5582" s="44">
        <v>0</v>
      </c>
      <c r="X5582" s="44">
        <v>0</v>
      </c>
      <c r="Y5582" s="44">
        <v>9836.2271990000008</v>
      </c>
      <c r="Z5582" s="44">
        <v>495.22806200000002</v>
      </c>
      <c r="AA5582" s="44">
        <v>10.252955999999999</v>
      </c>
      <c r="AB5582" s="44">
        <v>0.42097499999999999</v>
      </c>
      <c r="AC5582" s="44">
        <v>0.247587</v>
      </c>
      <c r="AD5582" s="44">
        <v>2863.104773</v>
      </c>
    </row>
    <row r="5583" spans="1:30" x14ac:dyDescent="0.25">
      <c r="A5583">
        <v>208757</v>
      </c>
      <c r="B5583" t="s">
        <v>515</v>
      </c>
      <c r="C5583" t="s">
        <v>536</v>
      </c>
      <c r="D5583" t="s">
        <v>425</v>
      </c>
      <c r="F5583" s="48" t="e">
        <f>VLOOKUP(A5583,'TAZ definitions'!$A$1:$E$1902,2,FALSE)</f>
        <v>#N/A</v>
      </c>
      <c r="G5583" s="48" t="e">
        <f>VLOOKUP(A5583,'TAZ definitions'!$A$1:$E$1902,4,FALSE)</f>
        <v>#N/A</v>
      </c>
      <c r="H5583" s="44">
        <v>248174</v>
      </c>
      <c r="I5583" s="44">
        <v>0</v>
      </c>
      <c r="J5583" s="44">
        <v>25168</v>
      </c>
      <c r="K5583" s="44">
        <v>0</v>
      </c>
      <c r="L5583" s="44">
        <v>0</v>
      </c>
      <c r="M5583" s="44">
        <v>0</v>
      </c>
      <c r="N5583" s="44">
        <v>0</v>
      </c>
      <c r="O5583" s="44">
        <v>0</v>
      </c>
      <c r="P5583" s="44">
        <v>113.75305899999999</v>
      </c>
      <c r="Q5583" s="44">
        <v>114.52160600000001</v>
      </c>
      <c r="R5583" s="44">
        <v>18.594957000000001</v>
      </c>
      <c r="S5583" s="44">
        <v>19.033211000000001</v>
      </c>
      <c r="T5583" s="44">
        <v>248056.21875</v>
      </c>
      <c r="U5583" s="44">
        <v>25156.052734000001</v>
      </c>
      <c r="V5583" s="44">
        <v>0</v>
      </c>
      <c r="W5583" s="44">
        <v>0</v>
      </c>
      <c r="X5583" s="44">
        <v>5139.2470050000002</v>
      </c>
      <c r="Y5583" s="44">
        <v>24058.883849000002</v>
      </c>
      <c r="Z5583" s="44">
        <v>713.25146199999995</v>
      </c>
      <c r="AA5583" s="44">
        <v>20.028068000000001</v>
      </c>
      <c r="AB5583" s="44">
        <v>1.0295289999999999</v>
      </c>
      <c r="AC5583" s="44">
        <v>0.46117000000000002</v>
      </c>
      <c r="AD5583" s="44">
        <v>5360.9628089999997</v>
      </c>
    </row>
    <row r="5584" spans="1:30" x14ac:dyDescent="0.25">
      <c r="A5584">
        <v>208758</v>
      </c>
      <c r="B5584" t="s">
        <v>515</v>
      </c>
      <c r="C5584" t="s">
        <v>536</v>
      </c>
      <c r="D5584" t="s">
        <v>425</v>
      </c>
      <c r="F5584" s="48" t="e">
        <f>VLOOKUP(A5584,'TAZ definitions'!$A$1:$E$1902,2,FALSE)</f>
        <v>#N/A</v>
      </c>
      <c r="G5584" s="48" t="e">
        <f>VLOOKUP(A5584,'TAZ definitions'!$A$1:$E$1902,4,FALSE)</f>
        <v>#N/A</v>
      </c>
      <c r="H5584" s="44">
        <v>169514</v>
      </c>
      <c r="I5584" s="44">
        <v>0</v>
      </c>
      <c r="J5584" s="44">
        <v>19181</v>
      </c>
      <c r="K5584" s="44">
        <v>0</v>
      </c>
      <c r="L5584" s="44">
        <v>0</v>
      </c>
      <c r="M5584" s="44">
        <v>0</v>
      </c>
      <c r="N5584" s="44">
        <v>0</v>
      </c>
      <c r="O5584" s="44">
        <v>0</v>
      </c>
      <c r="P5584" s="44">
        <v>0</v>
      </c>
      <c r="Q5584" s="44">
        <v>0</v>
      </c>
      <c r="R5584" s="44">
        <v>17.731071</v>
      </c>
      <c r="S5584" s="44">
        <v>17.974688</v>
      </c>
      <c r="T5584" s="44">
        <v>169514</v>
      </c>
      <c r="U5584" s="44">
        <v>19181</v>
      </c>
      <c r="V5584" s="44">
        <v>0</v>
      </c>
      <c r="W5584" s="44">
        <v>0</v>
      </c>
      <c r="X5584" s="44">
        <v>0</v>
      </c>
      <c r="Y5584" s="44">
        <v>4097.5829739999999</v>
      </c>
      <c r="Z5584" s="44">
        <v>170.80727899999999</v>
      </c>
      <c r="AA5584" s="44">
        <v>3.6309100000000001</v>
      </c>
      <c r="AB5584" s="44">
        <v>0.14830499999999999</v>
      </c>
      <c r="AC5584" s="44">
        <v>9.2035000000000006E-2</v>
      </c>
      <c r="AD5584" s="44">
        <v>1056.077802</v>
      </c>
    </row>
    <row r="5585" spans="1:30" x14ac:dyDescent="0.25">
      <c r="A5585">
        <v>208759</v>
      </c>
      <c r="B5585" t="s">
        <v>515</v>
      </c>
      <c r="C5585" t="s">
        <v>536</v>
      </c>
      <c r="D5585" t="s">
        <v>425</v>
      </c>
      <c r="F5585" s="48" t="e">
        <f>VLOOKUP(A5585,'TAZ definitions'!$A$1:$E$1902,2,FALSE)</f>
        <v>#N/A</v>
      </c>
      <c r="G5585" s="48" t="e">
        <f>VLOOKUP(A5585,'TAZ definitions'!$A$1:$E$1902,4,FALSE)</f>
        <v>#N/A</v>
      </c>
      <c r="H5585" s="44">
        <v>217619</v>
      </c>
      <c r="I5585" s="44">
        <v>0</v>
      </c>
      <c r="J5585" s="44">
        <v>22111</v>
      </c>
      <c r="K5585" s="44">
        <v>0</v>
      </c>
      <c r="L5585" s="44">
        <v>0</v>
      </c>
      <c r="M5585" s="44">
        <v>0</v>
      </c>
      <c r="N5585" s="44">
        <v>0</v>
      </c>
      <c r="O5585" s="44">
        <v>0</v>
      </c>
      <c r="P5585" s="44">
        <v>0</v>
      </c>
      <c r="Q5585" s="44">
        <v>0</v>
      </c>
      <c r="R5585" s="44">
        <v>16.659365000000001</v>
      </c>
      <c r="S5585" s="44">
        <v>16.763186999999999</v>
      </c>
      <c r="T5585" s="44">
        <v>217619</v>
      </c>
      <c r="U5585" s="44">
        <v>22111</v>
      </c>
      <c r="V5585" s="44">
        <v>0</v>
      </c>
      <c r="W5585" s="44">
        <v>0</v>
      </c>
      <c r="X5585" s="44">
        <v>0</v>
      </c>
      <c r="Y5585" s="44">
        <v>24275.981967</v>
      </c>
      <c r="Z5585" s="44">
        <v>1225.831093</v>
      </c>
      <c r="AA5585" s="44">
        <v>25.224257000000001</v>
      </c>
      <c r="AB5585" s="44">
        <v>0.95150599999999996</v>
      </c>
      <c r="AC5585" s="44">
        <v>0.61127200000000004</v>
      </c>
      <c r="AD5585" s="44">
        <v>6934.8264040000004</v>
      </c>
    </row>
    <row r="5586" spans="1:30" x14ac:dyDescent="0.25">
      <c r="A5586">
        <v>208760</v>
      </c>
      <c r="B5586" t="s">
        <v>515</v>
      </c>
      <c r="C5586" t="s">
        <v>536</v>
      </c>
      <c r="D5586" t="s">
        <v>425</v>
      </c>
      <c r="F5586" s="48" t="e">
        <f>VLOOKUP(A5586,'TAZ definitions'!$A$1:$E$1902,2,FALSE)</f>
        <v>#N/A</v>
      </c>
      <c r="G5586" s="48" t="e">
        <f>VLOOKUP(A5586,'TAZ definitions'!$A$1:$E$1902,4,FALSE)</f>
        <v>#N/A</v>
      </c>
      <c r="H5586" s="44">
        <v>222056</v>
      </c>
      <c r="I5586" s="44">
        <v>0</v>
      </c>
      <c r="J5586" s="44">
        <v>22898</v>
      </c>
      <c r="K5586" s="44">
        <v>0</v>
      </c>
      <c r="L5586" s="44">
        <v>0</v>
      </c>
      <c r="M5586" s="44">
        <v>0</v>
      </c>
      <c r="N5586" s="44">
        <v>0</v>
      </c>
      <c r="O5586" s="44">
        <v>0</v>
      </c>
      <c r="P5586" s="44">
        <v>0</v>
      </c>
      <c r="Q5586" s="44">
        <v>0</v>
      </c>
      <c r="R5586" s="44">
        <v>15.767637000000001</v>
      </c>
      <c r="S5586" s="44">
        <v>15.906071000000001</v>
      </c>
      <c r="T5586" s="44">
        <v>222056</v>
      </c>
      <c r="U5586" s="44">
        <v>22898</v>
      </c>
      <c r="V5586" s="44">
        <v>0</v>
      </c>
      <c r="W5586" s="44">
        <v>0</v>
      </c>
      <c r="X5586" s="44">
        <v>0</v>
      </c>
      <c r="Y5586" s="44">
        <v>21535.016490000002</v>
      </c>
      <c r="Z5586" s="44">
        <v>544.956321</v>
      </c>
      <c r="AA5586" s="44">
        <v>17.096644000000001</v>
      </c>
      <c r="AB5586" s="44">
        <v>0.94483099999999998</v>
      </c>
      <c r="AC5586" s="44">
        <v>0.38533899999999999</v>
      </c>
      <c r="AD5586" s="44">
        <v>4484.8715549999997</v>
      </c>
    </row>
    <row r="5587" spans="1:30" x14ac:dyDescent="0.25">
      <c r="A5587">
        <v>208761</v>
      </c>
      <c r="B5587" t="s">
        <v>515</v>
      </c>
      <c r="C5587" t="s">
        <v>536</v>
      </c>
      <c r="D5587" t="s">
        <v>425</v>
      </c>
      <c r="F5587" s="48" t="e">
        <f>VLOOKUP(A5587,'TAZ definitions'!$A$1:$E$1902,2,FALSE)</f>
        <v>#N/A</v>
      </c>
      <c r="G5587" s="48" t="e">
        <f>VLOOKUP(A5587,'TAZ definitions'!$A$1:$E$1902,4,FALSE)</f>
        <v>#N/A</v>
      </c>
      <c r="H5587" s="44">
        <v>250891</v>
      </c>
      <c r="I5587" s="44">
        <v>0</v>
      </c>
      <c r="J5587" s="44">
        <v>24987</v>
      </c>
      <c r="K5587" s="44">
        <v>0</v>
      </c>
      <c r="L5587" s="44">
        <v>0</v>
      </c>
      <c r="M5587" s="44">
        <v>0</v>
      </c>
      <c r="N5587" s="44">
        <v>0</v>
      </c>
      <c r="O5587" s="44">
        <v>0</v>
      </c>
      <c r="P5587" s="44">
        <v>0</v>
      </c>
      <c r="Q5587" s="44">
        <v>0</v>
      </c>
      <c r="R5587" s="44">
        <v>15.348003</v>
      </c>
      <c r="S5587" s="44">
        <v>15.24404</v>
      </c>
      <c r="T5587" s="44">
        <v>250890.984375</v>
      </c>
      <c r="U5587" s="44">
        <v>24987</v>
      </c>
      <c r="V5587" s="44">
        <v>0</v>
      </c>
      <c r="W5587" s="44">
        <v>0</v>
      </c>
      <c r="X5587" s="44">
        <v>50901.455951999997</v>
      </c>
      <c r="Y5587" s="44">
        <v>88388.711181000006</v>
      </c>
      <c r="Z5587" s="44">
        <v>3305.4967299999998</v>
      </c>
      <c r="AA5587" s="44">
        <v>79.945032999999995</v>
      </c>
      <c r="AB5587" s="44">
        <v>3.4916109999999998</v>
      </c>
      <c r="AC5587" s="44">
        <v>1.9212070000000001</v>
      </c>
      <c r="AD5587" s="44">
        <v>22006.135272</v>
      </c>
    </row>
    <row r="5588" spans="1:30" x14ac:dyDescent="0.25">
      <c r="A5588">
        <v>208762</v>
      </c>
      <c r="B5588" t="s">
        <v>515</v>
      </c>
      <c r="C5588" t="s">
        <v>536</v>
      </c>
      <c r="D5588" t="s">
        <v>425</v>
      </c>
      <c r="F5588" s="48" t="e">
        <f>VLOOKUP(A5588,'TAZ definitions'!$A$1:$E$1902,2,FALSE)</f>
        <v>#N/A</v>
      </c>
      <c r="G5588" s="48" t="e">
        <f>VLOOKUP(A5588,'TAZ definitions'!$A$1:$E$1902,4,FALSE)</f>
        <v>#N/A</v>
      </c>
      <c r="H5588" s="44">
        <v>242050</v>
      </c>
      <c r="I5588" s="44">
        <v>0</v>
      </c>
      <c r="J5588" s="44">
        <v>24952</v>
      </c>
      <c r="K5588" s="44">
        <v>0</v>
      </c>
      <c r="L5588" s="44">
        <v>0</v>
      </c>
      <c r="M5588" s="44">
        <v>0</v>
      </c>
      <c r="N5588" s="44">
        <v>0</v>
      </c>
      <c r="O5588" s="44">
        <v>0</v>
      </c>
      <c r="P5588" s="44">
        <v>0</v>
      </c>
      <c r="Q5588" s="44">
        <v>0</v>
      </c>
      <c r="R5588" s="44">
        <v>15.457011</v>
      </c>
      <c r="S5588" s="44">
        <v>15.568436</v>
      </c>
      <c r="T5588" s="44">
        <v>242050</v>
      </c>
      <c r="U5588" s="44">
        <v>24952</v>
      </c>
      <c r="V5588" s="44">
        <v>0</v>
      </c>
      <c r="W5588" s="44">
        <v>0</v>
      </c>
      <c r="X5588" s="44">
        <v>17730.173712</v>
      </c>
      <c r="Y5588" s="44">
        <v>73387.239243000004</v>
      </c>
      <c r="Z5588" s="44">
        <v>2082.2111599999998</v>
      </c>
      <c r="AA5588" s="44">
        <v>59.541950999999997</v>
      </c>
      <c r="AB5588" s="44">
        <v>3.1623239999999999</v>
      </c>
      <c r="AC5588" s="44">
        <v>1.378163</v>
      </c>
      <c r="AD5588" s="44">
        <v>16102.376034999999</v>
      </c>
    </row>
    <row r="5589" spans="1:30" x14ac:dyDescent="0.25">
      <c r="A5589">
        <v>208763</v>
      </c>
      <c r="B5589" t="s">
        <v>515</v>
      </c>
      <c r="C5589" t="s">
        <v>536</v>
      </c>
      <c r="D5589" t="s">
        <v>425</v>
      </c>
      <c r="F5589" s="48" t="e">
        <f>VLOOKUP(A5589,'TAZ definitions'!$A$1:$E$1902,2,FALSE)</f>
        <v>#N/A</v>
      </c>
      <c r="G5589" s="48" t="e">
        <f>VLOOKUP(A5589,'TAZ definitions'!$A$1:$E$1902,4,FALSE)</f>
        <v>#N/A</v>
      </c>
      <c r="H5589" s="44">
        <v>216199</v>
      </c>
      <c r="I5589" s="44">
        <v>0</v>
      </c>
      <c r="J5589" s="44">
        <v>22060</v>
      </c>
      <c r="K5589" s="44">
        <v>0</v>
      </c>
      <c r="L5589" s="44">
        <v>0</v>
      </c>
      <c r="M5589" s="44">
        <v>0</v>
      </c>
      <c r="N5589" s="44">
        <v>0</v>
      </c>
      <c r="O5589" s="44">
        <v>0</v>
      </c>
      <c r="P5589" s="44">
        <v>0</v>
      </c>
      <c r="Q5589" s="44">
        <v>0</v>
      </c>
      <c r="R5589" s="44">
        <v>15.545669</v>
      </c>
      <c r="S5589" s="44">
        <v>15.764799</v>
      </c>
      <c r="T5589" s="44">
        <v>216199</v>
      </c>
      <c r="U5589" s="44">
        <v>22060</v>
      </c>
      <c r="V5589" s="44">
        <v>0</v>
      </c>
      <c r="W5589" s="44">
        <v>0</v>
      </c>
      <c r="X5589" s="44">
        <v>4784.8041640000001</v>
      </c>
      <c r="Y5589" s="44">
        <v>152708.8891</v>
      </c>
      <c r="Z5589" s="44">
        <v>4728.0663400000003</v>
      </c>
      <c r="AA5589" s="44">
        <v>128.945854</v>
      </c>
      <c r="AB5589" s="44">
        <v>6.4285699999999997</v>
      </c>
      <c r="AC5589" s="44">
        <v>2.9824470000000001</v>
      </c>
      <c r="AD5589" s="44">
        <v>34398.566877999998</v>
      </c>
    </row>
    <row r="5590" spans="1:30" x14ac:dyDescent="0.25">
      <c r="A5590">
        <v>208764</v>
      </c>
      <c r="B5590" t="s">
        <v>515</v>
      </c>
      <c r="C5590" t="s">
        <v>536</v>
      </c>
      <c r="D5590" t="s">
        <v>425</v>
      </c>
      <c r="F5590" s="48" t="e">
        <f>VLOOKUP(A5590,'TAZ definitions'!$A$1:$E$1902,2,FALSE)</f>
        <v>#N/A</v>
      </c>
      <c r="G5590" s="48" t="e">
        <f>VLOOKUP(A5590,'TAZ definitions'!$A$1:$E$1902,4,FALSE)</f>
        <v>#N/A</v>
      </c>
      <c r="H5590" s="44">
        <v>253679</v>
      </c>
      <c r="I5590" s="44">
        <v>0</v>
      </c>
      <c r="J5590" s="44">
        <v>26218</v>
      </c>
      <c r="K5590" s="44">
        <v>0</v>
      </c>
      <c r="L5590" s="44">
        <v>0</v>
      </c>
      <c r="M5590" s="44">
        <v>0</v>
      </c>
      <c r="N5590" s="44">
        <v>0</v>
      </c>
      <c r="O5590" s="44">
        <v>0</v>
      </c>
      <c r="P5590" s="44">
        <v>98.950310000000002</v>
      </c>
      <c r="Q5590" s="44">
        <v>101.109741</v>
      </c>
      <c r="R5590" s="44">
        <v>18.414202</v>
      </c>
      <c r="S5590" s="44">
        <v>18.665666999999999</v>
      </c>
      <c r="T5590" s="44">
        <v>253488.59375</v>
      </c>
      <c r="U5590" s="44">
        <v>26198.320313</v>
      </c>
      <c r="V5590" s="44">
        <v>0</v>
      </c>
      <c r="W5590" s="44">
        <v>0</v>
      </c>
      <c r="X5590" s="44">
        <v>114693.968246</v>
      </c>
      <c r="Y5590" s="44">
        <v>239966.570855</v>
      </c>
      <c r="Z5590" s="44">
        <v>6078.0411860000004</v>
      </c>
      <c r="AA5590" s="44">
        <v>254.922901</v>
      </c>
      <c r="AB5590" s="44">
        <v>13.188862</v>
      </c>
      <c r="AC5590" s="44">
        <v>4.5959079999999997</v>
      </c>
      <c r="AD5590" s="44">
        <v>54734.902351999997</v>
      </c>
    </row>
    <row r="5591" spans="1:30" x14ac:dyDescent="0.25">
      <c r="A5591">
        <v>208765</v>
      </c>
      <c r="B5591" t="s">
        <v>515</v>
      </c>
      <c r="C5591" t="s">
        <v>536</v>
      </c>
      <c r="D5591" t="s">
        <v>537</v>
      </c>
      <c r="F5591" s="48" t="e">
        <f>VLOOKUP(A5591,'TAZ definitions'!$A$1:$E$1902,2,FALSE)</f>
        <v>#N/A</v>
      </c>
      <c r="G5591" s="48" t="e">
        <f>VLOOKUP(A5591,'TAZ definitions'!$A$1:$E$1902,4,FALSE)</f>
        <v>#N/A</v>
      </c>
      <c r="H5591" s="44">
        <v>143679</v>
      </c>
      <c r="I5591" s="44">
        <v>0</v>
      </c>
      <c r="J5591" s="44">
        <v>20352</v>
      </c>
      <c r="K5591" s="44">
        <v>0</v>
      </c>
      <c r="L5591" s="44">
        <v>0</v>
      </c>
      <c r="M5591" s="44">
        <v>0</v>
      </c>
      <c r="N5591" s="44">
        <v>0</v>
      </c>
      <c r="O5591" s="44">
        <v>0</v>
      </c>
      <c r="P5591" s="44">
        <v>0</v>
      </c>
      <c r="Q5591" s="44">
        <v>0</v>
      </c>
      <c r="R5591" s="44">
        <v>17.737037999999998</v>
      </c>
      <c r="S5591" s="44">
        <v>17.722003999999998</v>
      </c>
      <c r="T5591" s="44">
        <v>143679</v>
      </c>
      <c r="U5591" s="44">
        <v>20352</v>
      </c>
      <c r="V5591" s="44">
        <v>0</v>
      </c>
      <c r="W5591" s="44">
        <v>0</v>
      </c>
      <c r="X5591" s="44">
        <v>0</v>
      </c>
      <c r="Y5591" s="44">
        <v>15273.068556</v>
      </c>
      <c r="Z5591" s="44">
        <v>780.96615799999995</v>
      </c>
      <c r="AA5591" s="44">
        <v>15.758796</v>
      </c>
      <c r="AB5591" s="44">
        <v>0.61673699999999998</v>
      </c>
      <c r="AC5591" s="44">
        <v>0.37931300000000001</v>
      </c>
      <c r="AD5591" s="44">
        <v>4339.7566459999998</v>
      </c>
    </row>
    <row r="5592" spans="1:30" x14ac:dyDescent="0.25">
      <c r="A5592">
        <v>208766</v>
      </c>
      <c r="B5592" t="s">
        <v>515</v>
      </c>
      <c r="C5592" t="s">
        <v>536</v>
      </c>
      <c r="D5592" t="s">
        <v>538</v>
      </c>
      <c r="F5592" s="48" t="e">
        <f>VLOOKUP(A5592,'TAZ definitions'!$A$1:$E$1902,2,FALSE)</f>
        <v>#N/A</v>
      </c>
      <c r="G5592" s="48" t="e">
        <f>VLOOKUP(A5592,'TAZ definitions'!$A$1:$E$1902,4,FALSE)</f>
        <v>#N/A</v>
      </c>
      <c r="H5592" s="44">
        <v>217467</v>
      </c>
      <c r="I5592" s="44">
        <v>0</v>
      </c>
      <c r="J5592" s="44">
        <v>23724</v>
      </c>
      <c r="K5592" s="44">
        <v>0</v>
      </c>
      <c r="L5592" s="44">
        <v>0</v>
      </c>
      <c r="M5592" s="44">
        <v>0</v>
      </c>
      <c r="N5592" s="44">
        <v>0</v>
      </c>
      <c r="O5592" s="44">
        <v>0</v>
      </c>
      <c r="P5592" s="44">
        <v>0</v>
      </c>
      <c r="Q5592" s="44">
        <v>0</v>
      </c>
      <c r="R5592" s="44">
        <v>16.045918</v>
      </c>
      <c r="S5592" s="44">
        <v>16.102823000000001</v>
      </c>
      <c r="T5592" s="44">
        <v>217467</v>
      </c>
      <c r="U5592" s="44">
        <v>23724</v>
      </c>
      <c r="V5592" s="44">
        <v>0</v>
      </c>
      <c r="W5592" s="44">
        <v>0</v>
      </c>
      <c r="X5592" s="44">
        <v>21023.976348</v>
      </c>
      <c r="Y5592" s="44">
        <v>130086.878512</v>
      </c>
      <c r="Z5592" s="44">
        <v>3245.260929</v>
      </c>
      <c r="AA5592" s="44">
        <v>148.534209</v>
      </c>
      <c r="AB5592" s="44">
        <v>7.1372099999999996</v>
      </c>
      <c r="AC5592" s="44">
        <v>2.5251800000000002</v>
      </c>
      <c r="AD5592" s="44">
        <v>29292.795098999999</v>
      </c>
    </row>
    <row r="5593" spans="1:30" x14ac:dyDescent="0.25">
      <c r="A5593">
        <v>208767</v>
      </c>
      <c r="B5593" t="s">
        <v>515</v>
      </c>
      <c r="C5593" t="s">
        <v>536</v>
      </c>
      <c r="D5593" t="s">
        <v>425</v>
      </c>
      <c r="F5593" s="48" t="e">
        <f>VLOOKUP(A5593,'TAZ definitions'!$A$1:$E$1902,2,FALSE)</f>
        <v>#N/A</v>
      </c>
      <c r="G5593" s="48" t="e">
        <f>VLOOKUP(A5593,'TAZ definitions'!$A$1:$E$1902,4,FALSE)</f>
        <v>#N/A</v>
      </c>
      <c r="H5593" s="44">
        <v>185896</v>
      </c>
      <c r="I5593" s="44">
        <v>0</v>
      </c>
      <c r="J5593" s="44">
        <v>21870</v>
      </c>
      <c r="K5593" s="44">
        <v>0</v>
      </c>
      <c r="L5593" s="44">
        <v>0</v>
      </c>
      <c r="M5593" s="44">
        <v>0</v>
      </c>
      <c r="N5593" s="44">
        <v>0</v>
      </c>
      <c r="O5593" s="44">
        <v>0</v>
      </c>
      <c r="P5593" s="44">
        <v>0</v>
      </c>
      <c r="Q5593" s="44">
        <v>0</v>
      </c>
      <c r="R5593" s="44">
        <v>16.566381</v>
      </c>
      <c r="S5593" s="44">
        <v>16.779404</v>
      </c>
      <c r="T5593" s="44">
        <v>185896</v>
      </c>
      <c r="U5593" s="44">
        <v>21870</v>
      </c>
      <c r="V5593" s="44">
        <v>0</v>
      </c>
      <c r="W5593" s="44">
        <v>0</v>
      </c>
      <c r="X5593" s="44">
        <v>17149.442479000001</v>
      </c>
      <c r="Y5593" s="44">
        <v>57044.623018999999</v>
      </c>
      <c r="Z5593" s="44">
        <v>1462.522154</v>
      </c>
      <c r="AA5593" s="44">
        <v>46.247497000000003</v>
      </c>
      <c r="AB5593" s="44">
        <v>2.611491</v>
      </c>
      <c r="AC5593" s="44">
        <v>1.0292920000000001</v>
      </c>
      <c r="AD5593" s="44">
        <v>12219.881378</v>
      </c>
    </row>
    <row r="5594" spans="1:30" x14ac:dyDescent="0.25">
      <c r="A5594">
        <v>208768</v>
      </c>
      <c r="B5594" t="s">
        <v>515</v>
      </c>
      <c r="C5594" t="s">
        <v>536</v>
      </c>
      <c r="D5594" t="s">
        <v>425</v>
      </c>
      <c r="F5594" s="48" t="e">
        <f>VLOOKUP(A5594,'TAZ definitions'!$A$1:$E$1902,2,FALSE)</f>
        <v>#N/A</v>
      </c>
      <c r="G5594" s="48" t="e">
        <f>VLOOKUP(A5594,'TAZ definitions'!$A$1:$E$1902,4,FALSE)</f>
        <v>#N/A</v>
      </c>
      <c r="H5594" s="44">
        <v>218288</v>
      </c>
      <c r="I5594" s="44">
        <v>0</v>
      </c>
      <c r="J5594" s="44">
        <v>22972</v>
      </c>
      <c r="K5594" s="44">
        <v>0</v>
      </c>
      <c r="L5594" s="44">
        <v>0</v>
      </c>
      <c r="M5594" s="44">
        <v>0</v>
      </c>
      <c r="N5594" s="44">
        <v>0</v>
      </c>
      <c r="O5594" s="44">
        <v>0</v>
      </c>
      <c r="P5594" s="44">
        <v>0</v>
      </c>
      <c r="Q5594" s="44">
        <v>0</v>
      </c>
      <c r="R5594" s="44">
        <v>19.037742999999999</v>
      </c>
      <c r="S5594" s="44">
        <v>19.088844000000002</v>
      </c>
      <c r="T5594" s="44">
        <v>218288</v>
      </c>
      <c r="U5594" s="44">
        <v>22972</v>
      </c>
      <c r="V5594" s="44">
        <v>0</v>
      </c>
      <c r="W5594" s="44">
        <v>0</v>
      </c>
      <c r="X5594" s="44">
        <v>33941.579124000004</v>
      </c>
      <c r="Y5594" s="44">
        <v>89336.010181000005</v>
      </c>
      <c r="Z5594" s="44">
        <v>2472.5496739999999</v>
      </c>
      <c r="AA5594" s="44">
        <v>83.700946000000002</v>
      </c>
      <c r="AB5594" s="44">
        <v>4.2369110000000001</v>
      </c>
      <c r="AC5594" s="44">
        <v>1.7207950000000001</v>
      </c>
      <c r="AD5594" s="44">
        <v>20267.821156000002</v>
      </c>
    </row>
    <row r="5595" spans="1:30" x14ac:dyDescent="0.25">
      <c r="A5595">
        <v>208769</v>
      </c>
      <c r="B5595" t="s">
        <v>515</v>
      </c>
      <c r="C5595" t="s">
        <v>536</v>
      </c>
      <c r="D5595" t="s">
        <v>425</v>
      </c>
      <c r="F5595" s="48" t="e">
        <f>VLOOKUP(A5595,'TAZ definitions'!$A$1:$E$1902,2,FALSE)</f>
        <v>#N/A</v>
      </c>
      <c r="G5595" s="48" t="e">
        <f>VLOOKUP(A5595,'TAZ definitions'!$A$1:$E$1902,4,FALSE)</f>
        <v>#N/A</v>
      </c>
      <c r="H5595" s="44">
        <v>278924</v>
      </c>
      <c r="I5595" s="44">
        <v>0</v>
      </c>
      <c r="J5595" s="44">
        <v>30534</v>
      </c>
      <c r="K5595" s="44">
        <v>0</v>
      </c>
      <c r="L5595" s="44">
        <v>0</v>
      </c>
      <c r="M5595" s="44">
        <v>0</v>
      </c>
      <c r="N5595" s="44">
        <v>0</v>
      </c>
      <c r="O5595" s="44">
        <v>0</v>
      </c>
      <c r="P5595" s="44">
        <v>0</v>
      </c>
      <c r="Q5595" s="44">
        <v>0</v>
      </c>
      <c r="R5595" s="44">
        <v>16.096125000000001</v>
      </c>
      <c r="S5595" s="44">
        <v>16.461098</v>
      </c>
      <c r="T5595" s="44">
        <v>278924</v>
      </c>
      <c r="U5595" s="44">
        <v>30534</v>
      </c>
      <c r="V5595" s="44">
        <v>0</v>
      </c>
      <c r="W5595" s="44">
        <v>0</v>
      </c>
      <c r="X5595" s="44">
        <v>28234.090265999999</v>
      </c>
      <c r="Y5595" s="44">
        <v>77894.884932000001</v>
      </c>
      <c r="Z5595" s="44">
        <v>3009.0251779999999</v>
      </c>
      <c r="AA5595" s="44">
        <v>72.861946000000003</v>
      </c>
      <c r="AB5595" s="44">
        <v>3.3956930000000001</v>
      </c>
      <c r="AC5595" s="44">
        <v>1.738035</v>
      </c>
      <c r="AD5595" s="44">
        <v>20232.825500999999</v>
      </c>
    </row>
    <row r="5596" spans="1:30" x14ac:dyDescent="0.25">
      <c r="A5596">
        <v>208770</v>
      </c>
      <c r="B5596" t="s">
        <v>515</v>
      </c>
      <c r="C5596" t="s">
        <v>536</v>
      </c>
      <c r="D5596" t="s">
        <v>538</v>
      </c>
      <c r="F5596" s="48" t="e">
        <f>VLOOKUP(A5596,'TAZ definitions'!$A$1:$E$1902,2,FALSE)</f>
        <v>#N/A</v>
      </c>
      <c r="G5596" s="48" t="e">
        <f>VLOOKUP(A5596,'TAZ definitions'!$A$1:$E$1902,4,FALSE)</f>
        <v>#N/A</v>
      </c>
      <c r="H5596" s="44">
        <v>220693</v>
      </c>
      <c r="I5596" s="44">
        <v>0</v>
      </c>
      <c r="J5596" s="44">
        <v>23149</v>
      </c>
      <c r="K5596" s="44">
        <v>0</v>
      </c>
      <c r="L5596" s="44">
        <v>0</v>
      </c>
      <c r="M5596" s="44">
        <v>0</v>
      </c>
      <c r="N5596" s="44">
        <v>0</v>
      </c>
      <c r="O5596" s="44">
        <v>0</v>
      </c>
      <c r="P5596" s="44">
        <v>0</v>
      </c>
      <c r="Q5596" s="44">
        <v>0</v>
      </c>
      <c r="R5596" s="44">
        <v>15.710051</v>
      </c>
      <c r="S5596" s="44">
        <v>15.708126</v>
      </c>
      <c r="T5596" s="44">
        <v>220692.984375</v>
      </c>
      <c r="U5596" s="44">
        <v>23149</v>
      </c>
      <c r="V5596" s="44">
        <v>0</v>
      </c>
      <c r="W5596" s="44">
        <v>0</v>
      </c>
      <c r="X5596" s="44">
        <v>8237.6463710000007</v>
      </c>
      <c r="Y5596" s="44">
        <v>10689.013887999999</v>
      </c>
      <c r="Z5596" s="44">
        <v>547.61208199999999</v>
      </c>
      <c r="AA5596" s="44">
        <v>11.332902000000001</v>
      </c>
      <c r="AB5596" s="44">
        <v>0.47713800000000001</v>
      </c>
      <c r="AC5596" s="44">
        <v>0.27740399999999998</v>
      </c>
      <c r="AD5596" s="44">
        <v>3188.2003239999999</v>
      </c>
    </row>
    <row r="5597" spans="1:30" x14ac:dyDescent="0.25">
      <c r="A5597">
        <v>208771</v>
      </c>
      <c r="B5597" t="s">
        <v>515</v>
      </c>
      <c r="C5597" t="s">
        <v>536</v>
      </c>
      <c r="D5597" t="s">
        <v>538</v>
      </c>
      <c r="F5597" s="48" t="e">
        <f>VLOOKUP(A5597,'TAZ definitions'!$A$1:$E$1902,2,FALSE)</f>
        <v>#N/A</v>
      </c>
      <c r="G5597" s="48" t="e">
        <f>VLOOKUP(A5597,'TAZ definitions'!$A$1:$E$1902,4,FALSE)</f>
        <v>#N/A</v>
      </c>
      <c r="H5597" s="44">
        <v>207606</v>
      </c>
      <c r="I5597" s="44">
        <v>0</v>
      </c>
      <c r="J5597" s="44">
        <v>22136</v>
      </c>
      <c r="K5597" s="44">
        <v>0</v>
      </c>
      <c r="L5597" s="44">
        <v>0</v>
      </c>
      <c r="M5597" s="44">
        <v>0</v>
      </c>
      <c r="N5597" s="44">
        <v>0</v>
      </c>
      <c r="O5597" s="44">
        <v>0</v>
      </c>
      <c r="P5597" s="44">
        <v>0</v>
      </c>
      <c r="Q5597" s="44">
        <v>0</v>
      </c>
      <c r="R5597" s="44">
        <v>15.874631000000001</v>
      </c>
      <c r="S5597" s="44">
        <v>15.83869</v>
      </c>
      <c r="T5597" s="44">
        <v>207606</v>
      </c>
      <c r="U5597" s="44">
        <v>22136</v>
      </c>
      <c r="V5597" s="44">
        <v>0</v>
      </c>
      <c r="W5597" s="44">
        <v>0</v>
      </c>
      <c r="X5597" s="44">
        <v>0</v>
      </c>
      <c r="Y5597" s="44">
        <v>8179.49478</v>
      </c>
      <c r="Z5597" s="44">
        <v>373.27096999999998</v>
      </c>
      <c r="AA5597" s="44">
        <v>7.7891190000000003</v>
      </c>
      <c r="AB5597" s="44">
        <v>0.28824</v>
      </c>
      <c r="AC5597" s="44">
        <v>0.19154299999999999</v>
      </c>
      <c r="AD5597" s="44">
        <v>2174.1282890000002</v>
      </c>
    </row>
    <row r="5598" spans="1:30" x14ac:dyDescent="0.25">
      <c r="A5598">
        <v>208772</v>
      </c>
      <c r="B5598" t="s">
        <v>515</v>
      </c>
      <c r="C5598" t="s">
        <v>536</v>
      </c>
      <c r="D5598" t="s">
        <v>425</v>
      </c>
      <c r="F5598" s="48" t="e">
        <f>VLOOKUP(A5598,'TAZ definitions'!$A$1:$E$1902,2,FALSE)</f>
        <v>#N/A</v>
      </c>
      <c r="G5598" s="48" t="e">
        <f>VLOOKUP(A5598,'TAZ definitions'!$A$1:$E$1902,4,FALSE)</f>
        <v>#N/A</v>
      </c>
      <c r="H5598" s="44">
        <v>262881</v>
      </c>
      <c r="I5598" s="44">
        <v>0</v>
      </c>
      <c r="J5598" s="44">
        <v>29079</v>
      </c>
      <c r="K5598" s="44">
        <v>0</v>
      </c>
      <c r="L5598" s="44">
        <v>0</v>
      </c>
      <c r="M5598" s="44">
        <v>0</v>
      </c>
      <c r="N5598" s="44">
        <v>0</v>
      </c>
      <c r="O5598" s="44">
        <v>0</v>
      </c>
      <c r="P5598" s="44">
        <v>0</v>
      </c>
      <c r="Q5598" s="44">
        <v>0</v>
      </c>
      <c r="R5598" s="44">
        <v>17.006792000000001</v>
      </c>
      <c r="S5598" s="44">
        <v>17.481483000000001</v>
      </c>
      <c r="T5598" s="44">
        <v>262881</v>
      </c>
      <c r="U5598" s="44">
        <v>29079</v>
      </c>
      <c r="V5598" s="44">
        <v>0</v>
      </c>
      <c r="W5598" s="44">
        <v>0</v>
      </c>
      <c r="X5598" s="44">
        <v>13904.131025999999</v>
      </c>
      <c r="Y5598" s="44">
        <v>85745.663616999998</v>
      </c>
      <c r="Z5598" s="44">
        <v>2352.1251179999999</v>
      </c>
      <c r="AA5598" s="44">
        <v>80.657518999999994</v>
      </c>
      <c r="AB5598" s="44">
        <v>4.1947239999999999</v>
      </c>
      <c r="AC5598" s="44">
        <v>1.656407</v>
      </c>
      <c r="AD5598" s="44">
        <v>19351.395054000001</v>
      </c>
    </row>
    <row r="5599" spans="1:30" x14ac:dyDescent="0.25">
      <c r="A5599">
        <v>208773</v>
      </c>
      <c r="B5599" t="s">
        <v>515</v>
      </c>
      <c r="C5599" t="s">
        <v>536</v>
      </c>
      <c r="D5599" t="s">
        <v>425</v>
      </c>
      <c r="F5599" s="48" t="e">
        <f>VLOOKUP(A5599,'TAZ definitions'!$A$1:$E$1902,2,FALSE)</f>
        <v>#N/A</v>
      </c>
      <c r="G5599" s="48" t="e">
        <f>VLOOKUP(A5599,'TAZ definitions'!$A$1:$E$1902,4,FALSE)</f>
        <v>#N/A</v>
      </c>
      <c r="H5599" s="44">
        <v>249585</v>
      </c>
      <c r="I5599" s="44">
        <v>0</v>
      </c>
      <c r="J5599" s="44">
        <v>27921</v>
      </c>
      <c r="K5599" s="44">
        <v>0</v>
      </c>
      <c r="L5599" s="44">
        <v>0</v>
      </c>
      <c r="M5599" s="44">
        <v>0</v>
      </c>
      <c r="N5599" s="44">
        <v>0</v>
      </c>
      <c r="O5599" s="44">
        <v>0</v>
      </c>
      <c r="P5599" s="44">
        <v>0</v>
      </c>
      <c r="Q5599" s="44">
        <v>0</v>
      </c>
      <c r="R5599" s="44">
        <v>19.228666</v>
      </c>
      <c r="S5599" s="44">
        <v>19.430489000000001</v>
      </c>
      <c r="T5599" s="44">
        <v>249585</v>
      </c>
      <c r="U5599" s="44">
        <v>27921</v>
      </c>
      <c r="V5599" s="44">
        <v>0</v>
      </c>
      <c r="W5599" s="44">
        <v>0</v>
      </c>
      <c r="X5599" s="44">
        <v>87590.269425000006</v>
      </c>
      <c r="Y5599" s="44">
        <v>238062.59228499999</v>
      </c>
      <c r="Z5599" s="44">
        <v>6322.3697400000001</v>
      </c>
      <c r="AA5599" s="44">
        <v>242.075703</v>
      </c>
      <c r="AB5599" s="44">
        <v>12.801982000000001</v>
      </c>
      <c r="AC5599" s="44">
        <v>4.6586470000000002</v>
      </c>
      <c r="AD5599" s="44">
        <v>55180.055422999998</v>
      </c>
    </row>
    <row r="5600" spans="1:30" x14ac:dyDescent="0.25">
      <c r="A5600">
        <v>208774</v>
      </c>
      <c r="B5600" t="s">
        <v>515</v>
      </c>
      <c r="C5600" t="s">
        <v>536</v>
      </c>
      <c r="D5600" t="s">
        <v>538</v>
      </c>
      <c r="F5600" s="48" t="e">
        <f>VLOOKUP(A5600,'TAZ definitions'!$A$1:$E$1902,2,FALSE)</f>
        <v>#N/A</v>
      </c>
      <c r="G5600" s="48" t="e">
        <f>VLOOKUP(A5600,'TAZ definitions'!$A$1:$E$1902,4,FALSE)</f>
        <v>#N/A</v>
      </c>
      <c r="H5600" s="44">
        <v>169037</v>
      </c>
      <c r="I5600" s="44">
        <v>0</v>
      </c>
      <c r="J5600" s="44">
        <v>20573</v>
      </c>
      <c r="K5600" s="44">
        <v>0</v>
      </c>
      <c r="L5600" s="44">
        <v>0</v>
      </c>
      <c r="M5600" s="44">
        <v>0</v>
      </c>
      <c r="N5600" s="44">
        <v>0</v>
      </c>
      <c r="O5600" s="44">
        <v>0</v>
      </c>
      <c r="P5600" s="44">
        <v>0</v>
      </c>
      <c r="Q5600" s="44">
        <v>0</v>
      </c>
      <c r="R5600" s="44">
        <v>16.011994999999999</v>
      </c>
      <c r="S5600" s="44">
        <v>15.912322</v>
      </c>
      <c r="T5600" s="44">
        <v>169037</v>
      </c>
      <c r="U5600" s="44">
        <v>20573</v>
      </c>
      <c r="V5600" s="44">
        <v>0</v>
      </c>
      <c r="W5600" s="44">
        <v>0</v>
      </c>
      <c r="X5600" s="44">
        <v>0</v>
      </c>
      <c r="Y5600" s="44">
        <v>66775.562053999995</v>
      </c>
      <c r="Z5600" s="44">
        <v>2738.8826690000001</v>
      </c>
      <c r="AA5600" s="44">
        <v>60.916576999999997</v>
      </c>
      <c r="AB5600" s="44">
        <v>2.7643759999999999</v>
      </c>
      <c r="AC5600" s="44">
        <v>1.496159</v>
      </c>
      <c r="AD5600" s="44">
        <v>17498.331751999998</v>
      </c>
    </row>
    <row r="5601" spans="1:30" x14ac:dyDescent="0.25">
      <c r="A5601">
        <v>208775</v>
      </c>
      <c r="B5601" t="s">
        <v>515</v>
      </c>
      <c r="C5601" t="s">
        <v>536</v>
      </c>
      <c r="D5601" t="s">
        <v>538</v>
      </c>
      <c r="F5601" s="48" t="e">
        <f>VLOOKUP(A5601,'TAZ definitions'!$A$1:$E$1902,2,FALSE)</f>
        <v>#N/A</v>
      </c>
      <c r="G5601" s="48" t="e">
        <f>VLOOKUP(A5601,'TAZ definitions'!$A$1:$E$1902,4,FALSE)</f>
        <v>#N/A</v>
      </c>
      <c r="H5601" s="44">
        <v>146440</v>
      </c>
      <c r="I5601" s="44">
        <v>0</v>
      </c>
      <c r="J5601" s="44">
        <v>20026</v>
      </c>
      <c r="K5601" s="44">
        <v>0</v>
      </c>
      <c r="L5601" s="44">
        <v>0</v>
      </c>
      <c r="M5601" s="44">
        <v>0</v>
      </c>
      <c r="N5601" s="44">
        <v>0</v>
      </c>
      <c r="O5601" s="44">
        <v>0</v>
      </c>
      <c r="P5601" s="44">
        <v>0</v>
      </c>
      <c r="Q5601" s="44">
        <v>0</v>
      </c>
      <c r="R5601" s="44">
        <v>15.303125</v>
      </c>
      <c r="S5601" s="44">
        <v>15.170157</v>
      </c>
      <c r="T5601" s="44">
        <v>146440</v>
      </c>
      <c r="U5601" s="44">
        <v>20026</v>
      </c>
      <c r="V5601" s="44">
        <v>0</v>
      </c>
      <c r="W5601" s="44">
        <v>0</v>
      </c>
      <c r="X5601" s="44">
        <v>0</v>
      </c>
      <c r="Y5601" s="44">
        <v>34075.221601999998</v>
      </c>
      <c r="Z5601" s="44">
        <v>1541.877567</v>
      </c>
      <c r="AA5601" s="44">
        <v>32.295403</v>
      </c>
      <c r="AB5601" s="44">
        <v>1.308184</v>
      </c>
      <c r="AC5601" s="44">
        <v>0.80357000000000001</v>
      </c>
      <c r="AD5601" s="44">
        <v>9229.6529699999992</v>
      </c>
    </row>
    <row r="5602" spans="1:30" x14ac:dyDescent="0.25">
      <c r="A5602">
        <v>208776</v>
      </c>
      <c r="B5602" t="s">
        <v>515</v>
      </c>
      <c r="C5602" t="s">
        <v>536</v>
      </c>
      <c r="D5602" t="s">
        <v>537</v>
      </c>
      <c r="F5602" s="48" t="e">
        <f>VLOOKUP(A5602,'TAZ definitions'!$A$1:$E$1902,2,FALSE)</f>
        <v>#N/A</v>
      </c>
      <c r="G5602" s="48" t="e">
        <f>VLOOKUP(A5602,'TAZ definitions'!$A$1:$E$1902,4,FALSE)</f>
        <v>#N/A</v>
      </c>
      <c r="H5602" s="44">
        <v>137645</v>
      </c>
      <c r="I5602" s="44">
        <v>0</v>
      </c>
      <c r="J5602" s="44">
        <v>19342</v>
      </c>
      <c r="K5602" s="44">
        <v>0</v>
      </c>
      <c r="L5602" s="44">
        <v>0</v>
      </c>
      <c r="M5602" s="44">
        <v>0</v>
      </c>
      <c r="N5602" s="44">
        <v>0</v>
      </c>
      <c r="O5602" s="44">
        <v>0</v>
      </c>
      <c r="P5602" s="44">
        <v>0</v>
      </c>
      <c r="Q5602" s="44">
        <v>0</v>
      </c>
      <c r="R5602" s="44">
        <v>15.091713</v>
      </c>
      <c r="S5602" s="44">
        <v>14.979290000000001</v>
      </c>
      <c r="T5602" s="44">
        <v>137645</v>
      </c>
      <c r="U5602" s="44">
        <v>19342</v>
      </c>
      <c r="V5602" s="44">
        <v>0</v>
      </c>
      <c r="W5602" s="44">
        <v>0</v>
      </c>
      <c r="X5602" s="44">
        <v>0</v>
      </c>
      <c r="Y5602" s="44">
        <v>23536.240293999999</v>
      </c>
      <c r="Z5602" s="44">
        <v>716.034989</v>
      </c>
      <c r="AA5602" s="44">
        <v>19.55556</v>
      </c>
      <c r="AB5602" s="44">
        <v>0.947295</v>
      </c>
      <c r="AC5602" s="44">
        <v>0.45383800000000002</v>
      </c>
      <c r="AD5602" s="44">
        <v>5204.4989210000003</v>
      </c>
    </row>
    <row r="5603" spans="1:30" x14ac:dyDescent="0.25">
      <c r="A5603">
        <v>208777</v>
      </c>
      <c r="B5603" t="s">
        <v>515</v>
      </c>
      <c r="C5603" t="s">
        <v>536</v>
      </c>
      <c r="D5603" t="s">
        <v>538</v>
      </c>
      <c r="F5603" s="48" t="e">
        <f>VLOOKUP(A5603,'TAZ definitions'!$A$1:$E$1902,2,FALSE)</f>
        <v>#N/A</v>
      </c>
      <c r="G5603" s="48" t="e">
        <f>VLOOKUP(A5603,'TAZ definitions'!$A$1:$E$1902,4,FALSE)</f>
        <v>#N/A</v>
      </c>
      <c r="H5603" s="44">
        <v>148568</v>
      </c>
      <c r="I5603" s="44">
        <v>0</v>
      </c>
      <c r="J5603" s="44">
        <v>20015</v>
      </c>
      <c r="K5603" s="44">
        <v>0</v>
      </c>
      <c r="L5603" s="44">
        <v>0</v>
      </c>
      <c r="M5603" s="44">
        <v>0</v>
      </c>
      <c r="N5603" s="44">
        <v>0</v>
      </c>
      <c r="O5603" s="44">
        <v>0</v>
      </c>
      <c r="P5603" s="44">
        <v>0</v>
      </c>
      <c r="Q5603" s="44">
        <v>0</v>
      </c>
      <c r="R5603" s="44">
        <v>16.366116999999999</v>
      </c>
      <c r="S5603" s="44">
        <v>16.283156999999999</v>
      </c>
      <c r="T5603" s="44">
        <v>148568</v>
      </c>
      <c r="U5603" s="44">
        <v>20015</v>
      </c>
      <c r="V5603" s="44">
        <v>0</v>
      </c>
      <c r="W5603" s="44">
        <v>0</v>
      </c>
      <c r="X5603" s="44">
        <v>0</v>
      </c>
      <c r="Y5603" s="44">
        <v>21693.905793000002</v>
      </c>
      <c r="Z5603" s="44">
        <v>874.07082500000001</v>
      </c>
      <c r="AA5603" s="44">
        <v>18.558015000000001</v>
      </c>
      <c r="AB5603" s="44">
        <v>0.84365699999999999</v>
      </c>
      <c r="AC5603" s="44">
        <v>0.47224300000000002</v>
      </c>
      <c r="AD5603" s="44">
        <v>5548.1580640000002</v>
      </c>
    </row>
    <row r="5604" spans="1:30" x14ac:dyDescent="0.25">
      <c r="A5604">
        <v>208778</v>
      </c>
      <c r="B5604" t="s">
        <v>515</v>
      </c>
      <c r="C5604" t="s">
        <v>536</v>
      </c>
      <c r="D5604" t="s">
        <v>538</v>
      </c>
      <c r="F5604" s="48" t="e">
        <f>VLOOKUP(A5604,'TAZ definitions'!$A$1:$E$1902,2,FALSE)</f>
        <v>#N/A</v>
      </c>
      <c r="G5604" s="48" t="e">
        <f>VLOOKUP(A5604,'TAZ definitions'!$A$1:$E$1902,4,FALSE)</f>
        <v>#N/A</v>
      </c>
      <c r="H5604" s="44">
        <v>149255</v>
      </c>
      <c r="I5604" s="44">
        <v>0</v>
      </c>
      <c r="J5604" s="44">
        <v>20147</v>
      </c>
      <c r="K5604" s="44">
        <v>0</v>
      </c>
      <c r="L5604" s="44">
        <v>0</v>
      </c>
      <c r="M5604" s="44">
        <v>0</v>
      </c>
      <c r="N5604" s="44">
        <v>0</v>
      </c>
      <c r="O5604" s="44">
        <v>0</v>
      </c>
      <c r="P5604" s="44">
        <v>0</v>
      </c>
      <c r="Q5604" s="44">
        <v>0</v>
      </c>
      <c r="R5604" s="44">
        <v>16.358630999999999</v>
      </c>
      <c r="S5604" s="44">
        <v>16.337281999999998</v>
      </c>
      <c r="T5604" s="44">
        <v>149255</v>
      </c>
      <c r="U5604" s="44">
        <v>20147</v>
      </c>
      <c r="V5604" s="44">
        <v>0</v>
      </c>
      <c r="W5604" s="44">
        <v>0</v>
      </c>
      <c r="X5604" s="44">
        <v>1607.438993</v>
      </c>
      <c r="Y5604" s="44">
        <v>61193.697960999998</v>
      </c>
      <c r="Z5604" s="44">
        <v>1942.9366090000001</v>
      </c>
      <c r="AA5604" s="44">
        <v>51.297995999999998</v>
      </c>
      <c r="AB5604" s="44">
        <v>2.5634739999999998</v>
      </c>
      <c r="AC5604" s="44">
        <v>1.206534</v>
      </c>
      <c r="AD5604" s="44">
        <v>14070.182407</v>
      </c>
    </row>
    <row r="5605" spans="1:30" x14ac:dyDescent="0.25">
      <c r="A5605">
        <v>208779</v>
      </c>
      <c r="B5605" t="s">
        <v>515</v>
      </c>
      <c r="C5605" t="s">
        <v>536</v>
      </c>
      <c r="D5605" t="s">
        <v>537</v>
      </c>
      <c r="F5605" s="48" t="e">
        <f>VLOOKUP(A5605,'TAZ definitions'!$A$1:$E$1902,2,FALSE)</f>
        <v>#N/A</v>
      </c>
      <c r="G5605" s="48" t="e">
        <f>VLOOKUP(A5605,'TAZ definitions'!$A$1:$E$1902,4,FALSE)</f>
        <v>#N/A</v>
      </c>
      <c r="H5605" s="44">
        <v>134648</v>
      </c>
      <c r="I5605" s="44">
        <v>0</v>
      </c>
      <c r="J5605" s="44">
        <v>19016</v>
      </c>
      <c r="K5605" s="44">
        <v>0</v>
      </c>
      <c r="L5605" s="44">
        <v>0</v>
      </c>
      <c r="M5605" s="44">
        <v>0</v>
      </c>
      <c r="N5605" s="44">
        <v>0</v>
      </c>
      <c r="O5605" s="44">
        <v>0</v>
      </c>
      <c r="P5605" s="44">
        <v>0</v>
      </c>
      <c r="Q5605" s="44">
        <v>0</v>
      </c>
      <c r="R5605" s="44">
        <v>14.849995</v>
      </c>
      <c r="S5605" s="44">
        <v>14.243952</v>
      </c>
      <c r="T5605" s="44">
        <v>134648</v>
      </c>
      <c r="U5605" s="44">
        <v>19016</v>
      </c>
      <c r="V5605" s="44">
        <v>0</v>
      </c>
      <c r="W5605" s="44">
        <v>0</v>
      </c>
      <c r="X5605" s="44">
        <v>1483.5362419999999</v>
      </c>
      <c r="Y5605" s="44">
        <v>23425.18376</v>
      </c>
      <c r="Z5605" s="44">
        <v>684.15961500000003</v>
      </c>
      <c r="AA5605" s="44">
        <v>19.470583999999999</v>
      </c>
      <c r="AB5605" s="44">
        <v>0.96573900000000001</v>
      </c>
      <c r="AC5605" s="44">
        <v>0.44340600000000002</v>
      </c>
      <c r="AD5605" s="44">
        <v>5137.5834320000004</v>
      </c>
    </row>
    <row r="5606" spans="1:30" x14ac:dyDescent="0.25">
      <c r="A5606">
        <v>208780</v>
      </c>
      <c r="B5606" t="s">
        <v>515</v>
      </c>
      <c r="C5606" t="s">
        <v>536</v>
      </c>
      <c r="D5606" t="s">
        <v>537</v>
      </c>
      <c r="F5606" s="48" t="e">
        <f>VLOOKUP(A5606,'TAZ definitions'!$A$1:$E$1902,2,FALSE)</f>
        <v>#N/A</v>
      </c>
      <c r="G5606" s="48" t="e">
        <f>VLOOKUP(A5606,'TAZ definitions'!$A$1:$E$1902,4,FALSE)</f>
        <v>#N/A</v>
      </c>
      <c r="H5606" s="44">
        <v>143890</v>
      </c>
      <c r="I5606" s="44">
        <v>0</v>
      </c>
      <c r="J5606" s="44">
        <v>20295</v>
      </c>
      <c r="K5606" s="44">
        <v>0</v>
      </c>
      <c r="L5606" s="44">
        <v>0</v>
      </c>
      <c r="M5606" s="44">
        <v>0</v>
      </c>
      <c r="N5606" s="44">
        <v>0</v>
      </c>
      <c r="O5606" s="44">
        <v>0</v>
      </c>
      <c r="P5606" s="44">
        <v>0</v>
      </c>
      <c r="Q5606" s="44">
        <v>0</v>
      </c>
      <c r="R5606" s="44">
        <v>16.918351999999999</v>
      </c>
      <c r="S5606" s="44">
        <v>16.616596000000001</v>
      </c>
      <c r="T5606" s="44">
        <v>143890</v>
      </c>
      <c r="U5606" s="44">
        <v>20295</v>
      </c>
      <c r="V5606" s="44">
        <v>0</v>
      </c>
      <c r="W5606" s="44">
        <v>0</v>
      </c>
      <c r="X5606" s="44">
        <v>0</v>
      </c>
      <c r="Y5606" s="44">
        <v>1841.3844120000001</v>
      </c>
      <c r="Z5606" s="44">
        <v>61.426423</v>
      </c>
      <c r="AA5606" s="44">
        <v>1.6068519999999999</v>
      </c>
      <c r="AB5606" s="44">
        <v>6.4302999999999999E-2</v>
      </c>
      <c r="AC5606" s="44">
        <v>3.6768000000000002E-2</v>
      </c>
      <c r="AD5606" s="44">
        <v>417.33314100000001</v>
      </c>
    </row>
    <row r="5607" spans="1:30" x14ac:dyDescent="0.25">
      <c r="A5607">
        <v>208781</v>
      </c>
      <c r="B5607" t="s">
        <v>515</v>
      </c>
      <c r="C5607" t="s">
        <v>536</v>
      </c>
      <c r="D5607" t="s">
        <v>538</v>
      </c>
      <c r="F5607" s="48" t="e">
        <f>VLOOKUP(A5607,'TAZ definitions'!$A$1:$E$1902,2,FALSE)</f>
        <v>#N/A</v>
      </c>
      <c r="G5607" s="48" t="e">
        <f>VLOOKUP(A5607,'TAZ definitions'!$A$1:$E$1902,4,FALSE)</f>
        <v>#N/A</v>
      </c>
      <c r="H5607" s="44">
        <v>170077</v>
      </c>
      <c r="I5607" s="44">
        <v>0</v>
      </c>
      <c r="J5607" s="44">
        <v>21655</v>
      </c>
      <c r="K5607" s="44">
        <v>0</v>
      </c>
      <c r="L5607" s="44">
        <v>0</v>
      </c>
      <c r="M5607" s="44">
        <v>0</v>
      </c>
      <c r="N5607" s="44">
        <v>0</v>
      </c>
      <c r="O5607" s="44">
        <v>0</v>
      </c>
      <c r="P5607" s="44">
        <v>0</v>
      </c>
      <c r="Q5607" s="44">
        <v>0</v>
      </c>
      <c r="R5607" s="44">
        <v>15.225289999999999</v>
      </c>
      <c r="S5607" s="44">
        <v>15.379458</v>
      </c>
      <c r="T5607" s="44">
        <v>170077</v>
      </c>
      <c r="U5607" s="44">
        <v>21655</v>
      </c>
      <c r="V5607" s="44">
        <v>0</v>
      </c>
      <c r="W5607" s="44">
        <v>0</v>
      </c>
      <c r="X5607" s="44">
        <v>29387.277493000001</v>
      </c>
      <c r="Y5607" s="44">
        <v>61640.678366</v>
      </c>
      <c r="Z5607" s="44">
        <v>1940.973753</v>
      </c>
      <c r="AA5607" s="44">
        <v>53.132483999999998</v>
      </c>
      <c r="AB5607" s="44">
        <v>2.7255739999999999</v>
      </c>
      <c r="AC5607" s="44">
        <v>1.2340469999999999</v>
      </c>
      <c r="AD5607" s="44">
        <v>14551.431331</v>
      </c>
    </row>
    <row r="5608" spans="1:30" x14ac:dyDescent="0.25">
      <c r="A5608">
        <v>208782</v>
      </c>
      <c r="B5608" t="s">
        <v>515</v>
      </c>
      <c r="C5608" t="s">
        <v>536</v>
      </c>
      <c r="D5608" t="s">
        <v>538</v>
      </c>
      <c r="F5608" s="48" t="e">
        <f>VLOOKUP(A5608,'TAZ definitions'!$A$1:$E$1902,2,FALSE)</f>
        <v>#N/A</v>
      </c>
      <c r="G5608" s="48" t="e">
        <f>VLOOKUP(A5608,'TAZ definitions'!$A$1:$E$1902,4,FALSE)</f>
        <v>#N/A</v>
      </c>
      <c r="H5608" s="44">
        <v>149587</v>
      </c>
      <c r="I5608" s="44">
        <v>0</v>
      </c>
      <c r="J5608" s="44">
        <v>20122</v>
      </c>
      <c r="K5608" s="44">
        <v>0</v>
      </c>
      <c r="L5608" s="44">
        <v>0</v>
      </c>
      <c r="M5608" s="44">
        <v>0</v>
      </c>
      <c r="N5608" s="44">
        <v>0</v>
      </c>
      <c r="O5608" s="44">
        <v>0</v>
      </c>
      <c r="P5608" s="44">
        <v>0</v>
      </c>
      <c r="Q5608" s="44">
        <v>0</v>
      </c>
      <c r="R5608" s="44">
        <v>16.479841</v>
      </c>
      <c r="S5608" s="44">
        <v>16.362328999999999</v>
      </c>
      <c r="T5608" s="44">
        <v>149587.015625</v>
      </c>
      <c r="U5608" s="44">
        <v>20122</v>
      </c>
      <c r="V5608" s="44">
        <v>0</v>
      </c>
      <c r="W5608" s="44">
        <v>0</v>
      </c>
      <c r="X5608" s="44">
        <v>0</v>
      </c>
      <c r="Y5608" s="44">
        <v>53460.680957999997</v>
      </c>
      <c r="Z5608" s="44">
        <v>2373.7545230000001</v>
      </c>
      <c r="AA5608" s="44">
        <v>49.355367000000001</v>
      </c>
      <c r="AB5608" s="44">
        <v>2.0797500000000002</v>
      </c>
      <c r="AC5608" s="44">
        <v>1.2360899999999999</v>
      </c>
      <c r="AD5608" s="44">
        <v>14320.869182</v>
      </c>
    </row>
    <row r="5609" spans="1:30" x14ac:dyDescent="0.25">
      <c r="A5609">
        <v>208783</v>
      </c>
      <c r="B5609" t="s">
        <v>515</v>
      </c>
      <c r="C5609" t="s">
        <v>536</v>
      </c>
      <c r="D5609" t="s">
        <v>538</v>
      </c>
      <c r="F5609" s="48" t="e">
        <f>VLOOKUP(A5609,'TAZ definitions'!$A$1:$E$1902,2,FALSE)</f>
        <v>#N/A</v>
      </c>
      <c r="G5609" s="48" t="e">
        <f>VLOOKUP(A5609,'TAZ definitions'!$A$1:$E$1902,4,FALSE)</f>
        <v>#N/A</v>
      </c>
      <c r="H5609" s="44">
        <v>160404</v>
      </c>
      <c r="I5609" s="44">
        <v>0</v>
      </c>
      <c r="J5609" s="44">
        <v>21146</v>
      </c>
      <c r="K5609" s="44">
        <v>0</v>
      </c>
      <c r="L5609" s="44">
        <v>0</v>
      </c>
      <c r="M5609" s="44">
        <v>0</v>
      </c>
      <c r="N5609" s="44">
        <v>0</v>
      </c>
      <c r="O5609" s="44">
        <v>0</v>
      </c>
      <c r="P5609" s="44">
        <v>0</v>
      </c>
      <c r="Q5609" s="44">
        <v>0</v>
      </c>
      <c r="R5609" s="44">
        <v>14.942318999999999</v>
      </c>
      <c r="S5609" s="44">
        <v>14.951392999999999</v>
      </c>
      <c r="T5609" s="44">
        <v>160404</v>
      </c>
      <c r="U5609" s="44">
        <v>21146</v>
      </c>
      <c r="V5609" s="44">
        <v>0</v>
      </c>
      <c r="W5609" s="44">
        <v>0</v>
      </c>
      <c r="X5609" s="44">
        <v>0</v>
      </c>
      <c r="Y5609" s="44">
        <v>15498.746383</v>
      </c>
      <c r="Z5609" s="44">
        <v>451.41315700000001</v>
      </c>
      <c r="AA5609" s="44">
        <v>12.788907999999999</v>
      </c>
      <c r="AB5609" s="44">
        <v>0.64307499999999995</v>
      </c>
      <c r="AC5609" s="44">
        <v>0.294269</v>
      </c>
      <c r="AD5609" s="44">
        <v>3400.4184650000002</v>
      </c>
    </row>
    <row r="5610" spans="1:30" x14ac:dyDescent="0.25">
      <c r="A5610">
        <v>208784</v>
      </c>
      <c r="B5610" t="s">
        <v>515</v>
      </c>
      <c r="C5610" t="s">
        <v>536</v>
      </c>
      <c r="D5610" t="s">
        <v>538</v>
      </c>
      <c r="F5610" s="48" t="e">
        <f>VLOOKUP(A5610,'TAZ definitions'!$A$1:$E$1902,2,FALSE)</f>
        <v>#N/A</v>
      </c>
      <c r="G5610" s="48" t="e">
        <f>VLOOKUP(A5610,'TAZ definitions'!$A$1:$E$1902,4,FALSE)</f>
        <v>#N/A</v>
      </c>
      <c r="H5610" s="44">
        <v>145050</v>
      </c>
      <c r="I5610" s="44">
        <v>0</v>
      </c>
      <c r="J5610" s="44">
        <v>19794</v>
      </c>
      <c r="K5610" s="44">
        <v>0</v>
      </c>
      <c r="L5610" s="44">
        <v>0</v>
      </c>
      <c r="M5610" s="44">
        <v>0</v>
      </c>
      <c r="N5610" s="44">
        <v>0</v>
      </c>
      <c r="O5610" s="44">
        <v>0</v>
      </c>
      <c r="P5610" s="44">
        <v>0</v>
      </c>
      <c r="Q5610" s="44">
        <v>0</v>
      </c>
      <c r="R5610" s="44">
        <v>17.025096999999999</v>
      </c>
      <c r="S5610" s="44">
        <v>16.951108999999999</v>
      </c>
      <c r="T5610" s="44">
        <v>145050</v>
      </c>
      <c r="U5610" s="44">
        <v>19794</v>
      </c>
      <c r="V5610" s="44">
        <v>0</v>
      </c>
      <c r="W5610" s="44">
        <v>0</v>
      </c>
      <c r="X5610" s="44">
        <v>0</v>
      </c>
      <c r="Y5610" s="44">
        <v>90.860563999999997</v>
      </c>
      <c r="Z5610" s="44">
        <v>4.5431049999999997</v>
      </c>
      <c r="AA5610" s="44">
        <v>9.7615999999999994E-2</v>
      </c>
      <c r="AB5610" s="44">
        <v>3.137E-3</v>
      </c>
      <c r="AC5610" s="44">
        <v>2.2989999999999998E-3</v>
      </c>
      <c r="AD5610" s="44">
        <v>25.582924999999999</v>
      </c>
    </row>
    <row r="5611" spans="1:30" x14ac:dyDescent="0.25">
      <c r="A5611">
        <v>208785</v>
      </c>
      <c r="B5611" t="s">
        <v>515</v>
      </c>
      <c r="C5611" t="s">
        <v>536</v>
      </c>
      <c r="D5611" t="s">
        <v>538</v>
      </c>
      <c r="F5611" s="48" t="e">
        <f>VLOOKUP(A5611,'TAZ definitions'!$A$1:$E$1902,2,FALSE)</f>
        <v>#N/A</v>
      </c>
      <c r="G5611" s="48" t="e">
        <f>VLOOKUP(A5611,'TAZ definitions'!$A$1:$E$1902,4,FALSE)</f>
        <v>#N/A</v>
      </c>
      <c r="H5611" s="44">
        <v>153487</v>
      </c>
      <c r="I5611" s="44">
        <v>0</v>
      </c>
      <c r="J5611" s="44">
        <v>20245</v>
      </c>
      <c r="K5611" s="44">
        <v>0</v>
      </c>
      <c r="L5611" s="44">
        <v>0</v>
      </c>
      <c r="M5611" s="44">
        <v>0</v>
      </c>
      <c r="N5611" s="44">
        <v>0</v>
      </c>
      <c r="O5611" s="44">
        <v>0</v>
      </c>
      <c r="P5611" s="44">
        <v>0</v>
      </c>
      <c r="Q5611" s="44">
        <v>0</v>
      </c>
      <c r="R5611" s="44">
        <v>16.433149</v>
      </c>
      <c r="S5611" s="44">
        <v>16.312381999999999</v>
      </c>
      <c r="T5611" s="44">
        <v>153487</v>
      </c>
      <c r="U5611" s="44">
        <v>20245</v>
      </c>
      <c r="V5611" s="44">
        <v>0</v>
      </c>
      <c r="W5611" s="44">
        <v>0</v>
      </c>
      <c r="X5611" s="44">
        <v>0</v>
      </c>
      <c r="Y5611" s="44">
        <v>2878.1715100000001</v>
      </c>
      <c r="Z5611" s="44">
        <v>143.911328</v>
      </c>
      <c r="AA5611" s="44">
        <v>3.0932970000000002</v>
      </c>
      <c r="AB5611" s="44">
        <v>9.9604999999999999E-2</v>
      </c>
      <c r="AC5611" s="44">
        <v>7.2840000000000002E-2</v>
      </c>
      <c r="AD5611" s="44">
        <v>810.81966299999999</v>
      </c>
    </row>
    <row r="5612" spans="1:30" x14ac:dyDescent="0.25">
      <c r="A5612">
        <v>208786</v>
      </c>
      <c r="B5612" t="s">
        <v>515</v>
      </c>
      <c r="C5612" t="s">
        <v>536</v>
      </c>
      <c r="D5612" t="s">
        <v>537</v>
      </c>
      <c r="F5612" s="48" t="e">
        <f>VLOOKUP(A5612,'TAZ definitions'!$A$1:$E$1902,2,FALSE)</f>
        <v>#N/A</v>
      </c>
      <c r="G5612" s="48" t="e">
        <f>VLOOKUP(A5612,'TAZ definitions'!$A$1:$E$1902,4,FALSE)</f>
        <v>#N/A</v>
      </c>
      <c r="H5612" s="44">
        <v>128298</v>
      </c>
      <c r="I5612" s="44">
        <v>0</v>
      </c>
      <c r="J5612" s="44">
        <v>17884</v>
      </c>
      <c r="K5612" s="44">
        <v>0</v>
      </c>
      <c r="L5612" s="44">
        <v>0</v>
      </c>
      <c r="M5612" s="44">
        <v>0</v>
      </c>
      <c r="N5612" s="44">
        <v>0</v>
      </c>
      <c r="O5612" s="44">
        <v>0</v>
      </c>
      <c r="P5612" s="44">
        <v>0</v>
      </c>
      <c r="Q5612" s="44">
        <v>0</v>
      </c>
      <c r="R5612" s="44">
        <v>16.338145999999998</v>
      </c>
      <c r="S5612" s="44">
        <v>15.554626000000001</v>
      </c>
      <c r="T5612" s="44">
        <v>128298</v>
      </c>
      <c r="U5612" s="44">
        <v>17884</v>
      </c>
      <c r="V5612" s="44">
        <v>0</v>
      </c>
      <c r="W5612" s="44">
        <v>0</v>
      </c>
      <c r="X5612" s="44">
        <v>0</v>
      </c>
      <c r="Y5612" s="44">
        <v>5916.8116719999998</v>
      </c>
      <c r="Z5612" s="44">
        <v>197.34795500000001</v>
      </c>
      <c r="AA5612" s="44">
        <v>4.9829889999999999</v>
      </c>
      <c r="AB5612" s="44">
        <v>0.23206499999999999</v>
      </c>
      <c r="AC5612" s="44">
        <v>0.11785900000000001</v>
      </c>
      <c r="AD5612" s="44">
        <v>1366.7759000000001</v>
      </c>
    </row>
    <row r="5613" spans="1:30" x14ac:dyDescent="0.25">
      <c r="A5613">
        <v>208787</v>
      </c>
      <c r="B5613" t="s">
        <v>515</v>
      </c>
      <c r="C5613" t="s">
        <v>536</v>
      </c>
      <c r="D5613" t="s">
        <v>425</v>
      </c>
      <c r="F5613" s="48" t="e">
        <f>VLOOKUP(A5613,'TAZ definitions'!$A$1:$E$1902,2,FALSE)</f>
        <v>#N/A</v>
      </c>
      <c r="G5613" s="48" t="e">
        <f>VLOOKUP(A5613,'TAZ definitions'!$A$1:$E$1902,4,FALSE)</f>
        <v>#N/A</v>
      </c>
      <c r="H5613" s="44">
        <v>247820</v>
      </c>
      <c r="I5613" s="44">
        <v>0</v>
      </c>
      <c r="J5613" s="44">
        <v>26249</v>
      </c>
      <c r="K5613" s="44">
        <v>0</v>
      </c>
      <c r="L5613" s="44">
        <v>0</v>
      </c>
      <c r="M5613" s="44">
        <v>0</v>
      </c>
      <c r="N5613" s="44">
        <v>0</v>
      </c>
      <c r="O5613" s="44">
        <v>0</v>
      </c>
      <c r="P5613" s="44">
        <v>0</v>
      </c>
      <c r="Q5613" s="44">
        <v>0</v>
      </c>
      <c r="R5613" s="44">
        <v>19.014568000000001</v>
      </c>
      <c r="S5613" s="44">
        <v>19.217361</v>
      </c>
      <c r="T5613" s="44">
        <v>247819.984375</v>
      </c>
      <c r="U5613" s="44">
        <v>26249</v>
      </c>
      <c r="V5613" s="44">
        <v>0</v>
      </c>
      <c r="W5613" s="44">
        <v>0</v>
      </c>
      <c r="X5613" s="44">
        <v>0</v>
      </c>
      <c r="Y5613" s="44">
        <v>16966.933697</v>
      </c>
      <c r="Z5613" s="44">
        <v>453.828259</v>
      </c>
      <c r="AA5613" s="44">
        <v>13.900664000000001</v>
      </c>
      <c r="AB5613" s="44">
        <v>0.73278900000000002</v>
      </c>
      <c r="AC5613" s="44">
        <v>0.31568000000000002</v>
      </c>
      <c r="AD5613" s="44">
        <v>3684.4329809999999</v>
      </c>
    </row>
    <row r="5614" spans="1:30" x14ac:dyDescent="0.25">
      <c r="A5614">
        <v>208788</v>
      </c>
      <c r="B5614" t="s">
        <v>515</v>
      </c>
      <c r="C5614" t="s">
        <v>536</v>
      </c>
      <c r="D5614" t="s">
        <v>425</v>
      </c>
      <c r="F5614" s="48" t="e">
        <f>VLOOKUP(A5614,'TAZ definitions'!$A$1:$E$1902,2,FALSE)</f>
        <v>#N/A</v>
      </c>
      <c r="G5614" s="48" t="e">
        <f>VLOOKUP(A5614,'TAZ definitions'!$A$1:$E$1902,4,FALSE)</f>
        <v>#N/A</v>
      </c>
      <c r="H5614" s="44">
        <v>267166</v>
      </c>
      <c r="I5614" s="44">
        <v>0</v>
      </c>
      <c r="J5614" s="44">
        <v>27823</v>
      </c>
      <c r="K5614" s="44">
        <v>0</v>
      </c>
      <c r="L5614" s="44">
        <v>0</v>
      </c>
      <c r="M5614" s="44">
        <v>0</v>
      </c>
      <c r="N5614" s="44">
        <v>0</v>
      </c>
      <c r="O5614" s="44">
        <v>0</v>
      </c>
      <c r="P5614" s="44">
        <v>109.726288</v>
      </c>
      <c r="Q5614" s="44">
        <v>113.707176</v>
      </c>
      <c r="R5614" s="44">
        <v>18.247627000000001</v>
      </c>
      <c r="S5614" s="44">
        <v>18.513853000000001</v>
      </c>
      <c r="T5614" s="44">
        <v>266983.375</v>
      </c>
      <c r="U5614" s="44">
        <v>27803.984375</v>
      </c>
      <c r="V5614" s="44">
        <v>0</v>
      </c>
      <c r="W5614" s="44">
        <v>0</v>
      </c>
      <c r="X5614" s="44">
        <v>46949.590935</v>
      </c>
      <c r="Y5614" s="44">
        <v>133235.28145000001</v>
      </c>
      <c r="Z5614" s="44">
        <v>4041.6891169999999</v>
      </c>
      <c r="AA5614" s="44">
        <v>111.276966</v>
      </c>
      <c r="AB5614" s="44">
        <v>5.5123379999999997</v>
      </c>
      <c r="AC5614" s="44">
        <v>2.6065610000000001</v>
      </c>
      <c r="AD5614" s="44">
        <v>30036.021865999999</v>
      </c>
    </row>
    <row r="5615" spans="1:30" x14ac:dyDescent="0.25">
      <c r="A5615">
        <v>208789</v>
      </c>
      <c r="B5615" t="s">
        <v>515</v>
      </c>
      <c r="C5615" t="s">
        <v>536</v>
      </c>
      <c r="D5615" t="s">
        <v>425</v>
      </c>
      <c r="F5615" s="48" t="e">
        <f>VLOOKUP(A5615,'TAZ definitions'!$A$1:$E$1902,2,FALSE)</f>
        <v>#N/A</v>
      </c>
      <c r="G5615" s="48" t="e">
        <f>VLOOKUP(A5615,'TAZ definitions'!$A$1:$E$1902,4,FALSE)</f>
        <v>#N/A</v>
      </c>
      <c r="H5615" s="44">
        <v>236214</v>
      </c>
      <c r="I5615" s="44">
        <v>0</v>
      </c>
      <c r="J5615" s="44">
        <v>24730</v>
      </c>
      <c r="K5615" s="44">
        <v>0</v>
      </c>
      <c r="L5615" s="44">
        <v>0</v>
      </c>
      <c r="M5615" s="44">
        <v>0</v>
      </c>
      <c r="N5615" s="44">
        <v>0</v>
      </c>
      <c r="O5615" s="44">
        <v>0</v>
      </c>
      <c r="P5615" s="44">
        <v>0</v>
      </c>
      <c r="Q5615" s="44">
        <v>0</v>
      </c>
      <c r="R5615" s="44">
        <v>15.183496999999999</v>
      </c>
      <c r="S5615" s="44">
        <v>15.344184</v>
      </c>
      <c r="T5615" s="44">
        <v>236214</v>
      </c>
      <c r="U5615" s="44">
        <v>24730</v>
      </c>
      <c r="V5615" s="44">
        <v>0</v>
      </c>
      <c r="W5615" s="44">
        <v>0</v>
      </c>
      <c r="X5615" s="44">
        <v>3579.9717529999998</v>
      </c>
      <c r="Y5615" s="44">
        <v>58971.493363000001</v>
      </c>
      <c r="Z5615" s="44">
        <v>1722.530626</v>
      </c>
      <c r="AA5615" s="44">
        <v>48.904116999999999</v>
      </c>
      <c r="AB5615" s="44">
        <v>2.4058549999999999</v>
      </c>
      <c r="AC5615" s="44">
        <v>1.1245080000000001</v>
      </c>
      <c r="AD5615" s="44">
        <v>12845.288799</v>
      </c>
    </row>
    <row r="5616" spans="1:30" x14ac:dyDescent="0.25">
      <c r="A5616">
        <v>208790</v>
      </c>
      <c r="B5616" t="s">
        <v>515</v>
      </c>
      <c r="C5616" t="s">
        <v>536</v>
      </c>
      <c r="D5616" t="s">
        <v>425</v>
      </c>
      <c r="F5616" s="48" t="e">
        <f>VLOOKUP(A5616,'TAZ definitions'!$A$1:$E$1902,2,FALSE)</f>
        <v>#N/A</v>
      </c>
      <c r="G5616" s="48" t="e">
        <f>VLOOKUP(A5616,'TAZ definitions'!$A$1:$E$1902,4,FALSE)</f>
        <v>#N/A</v>
      </c>
      <c r="H5616" s="44">
        <v>238576</v>
      </c>
      <c r="I5616" s="44">
        <v>0</v>
      </c>
      <c r="J5616" s="44">
        <v>25307</v>
      </c>
      <c r="K5616" s="44">
        <v>0</v>
      </c>
      <c r="L5616" s="44">
        <v>0</v>
      </c>
      <c r="M5616" s="44">
        <v>0</v>
      </c>
      <c r="N5616" s="44">
        <v>0</v>
      </c>
      <c r="O5616" s="44">
        <v>0</v>
      </c>
      <c r="P5616" s="44">
        <v>0</v>
      </c>
      <c r="Q5616" s="44">
        <v>0</v>
      </c>
      <c r="R5616" s="44">
        <v>18.043735999999999</v>
      </c>
      <c r="S5616" s="44">
        <v>17.661332999999999</v>
      </c>
      <c r="T5616" s="44">
        <v>238576</v>
      </c>
      <c r="U5616" s="44">
        <v>25307</v>
      </c>
      <c r="V5616" s="44">
        <v>0</v>
      </c>
      <c r="W5616" s="44">
        <v>0</v>
      </c>
      <c r="X5616" s="44">
        <v>965.96018000000004</v>
      </c>
      <c r="Y5616" s="44">
        <v>84038.083746999997</v>
      </c>
      <c r="Z5616" s="44">
        <v>2443.7975000000001</v>
      </c>
      <c r="AA5616" s="44">
        <v>70.150148000000002</v>
      </c>
      <c r="AB5616" s="44">
        <v>3.5770010000000001</v>
      </c>
      <c r="AC5616" s="44">
        <v>1.612441</v>
      </c>
      <c r="AD5616" s="44">
        <v>18697.86233</v>
      </c>
    </row>
    <row r="5617" spans="1:30" x14ac:dyDescent="0.25">
      <c r="A5617">
        <v>208791</v>
      </c>
      <c r="B5617" t="s">
        <v>515</v>
      </c>
      <c r="C5617" t="s">
        <v>536</v>
      </c>
      <c r="D5617" t="s">
        <v>425</v>
      </c>
      <c r="F5617" s="48" t="e">
        <f>VLOOKUP(A5617,'TAZ definitions'!$A$1:$E$1902,2,FALSE)</f>
        <v>#N/A</v>
      </c>
      <c r="G5617" s="48" t="e">
        <f>VLOOKUP(A5617,'TAZ definitions'!$A$1:$E$1902,4,FALSE)</f>
        <v>#N/A</v>
      </c>
      <c r="H5617" s="44">
        <v>237250</v>
      </c>
      <c r="I5617" s="44">
        <v>0</v>
      </c>
      <c r="J5617" s="44">
        <v>24833</v>
      </c>
      <c r="K5617" s="44">
        <v>0</v>
      </c>
      <c r="L5617" s="44">
        <v>0</v>
      </c>
      <c r="M5617" s="44">
        <v>0</v>
      </c>
      <c r="N5617" s="44">
        <v>0</v>
      </c>
      <c r="O5617" s="44">
        <v>0</v>
      </c>
      <c r="P5617" s="44">
        <v>0</v>
      </c>
      <c r="Q5617" s="44">
        <v>0</v>
      </c>
      <c r="R5617" s="44">
        <v>17.323195999999999</v>
      </c>
      <c r="S5617" s="44">
        <v>16.911422999999999</v>
      </c>
      <c r="T5617" s="44">
        <v>237249.984375</v>
      </c>
      <c r="U5617" s="44">
        <v>24832.998047000001</v>
      </c>
      <c r="V5617" s="44">
        <v>0</v>
      </c>
      <c r="W5617" s="44">
        <v>0</v>
      </c>
      <c r="X5617" s="44">
        <v>0</v>
      </c>
      <c r="Y5617" s="44">
        <v>420.09955500000001</v>
      </c>
      <c r="Z5617" s="44">
        <v>16.803995</v>
      </c>
      <c r="AA5617" s="44">
        <v>0.36205500000000002</v>
      </c>
      <c r="AB5617" s="44">
        <v>1.6531000000000001E-2</v>
      </c>
      <c r="AC5617" s="44">
        <v>9.2049999999999996E-3</v>
      </c>
      <c r="AD5617" s="44">
        <v>108.772927</v>
      </c>
    </row>
    <row r="5618" spans="1:30" x14ac:dyDescent="0.25">
      <c r="A5618">
        <v>208792</v>
      </c>
      <c r="B5618" t="s">
        <v>515</v>
      </c>
      <c r="C5618" t="s">
        <v>536</v>
      </c>
      <c r="D5618" t="s">
        <v>425</v>
      </c>
      <c r="F5618" s="48" t="e">
        <f>VLOOKUP(A5618,'TAZ definitions'!$A$1:$E$1902,2,FALSE)</f>
        <v>#N/A</v>
      </c>
      <c r="G5618" s="48" t="e">
        <f>VLOOKUP(A5618,'TAZ definitions'!$A$1:$E$1902,4,FALSE)</f>
        <v>#N/A</v>
      </c>
      <c r="H5618" s="44">
        <v>206281</v>
      </c>
      <c r="I5618" s="44">
        <v>0</v>
      </c>
      <c r="J5618" s="44">
        <v>19926</v>
      </c>
      <c r="K5618" s="44">
        <v>0</v>
      </c>
      <c r="L5618" s="44">
        <v>0</v>
      </c>
      <c r="M5618" s="44">
        <v>0</v>
      </c>
      <c r="N5618" s="44">
        <v>0</v>
      </c>
      <c r="O5618" s="44">
        <v>0</v>
      </c>
      <c r="P5618" s="44">
        <v>0</v>
      </c>
      <c r="Q5618" s="44">
        <v>0</v>
      </c>
      <c r="R5618" s="44">
        <v>17.644241000000001</v>
      </c>
      <c r="S5618" s="44">
        <v>17.625015000000001</v>
      </c>
      <c r="T5618" s="44">
        <v>206281</v>
      </c>
      <c r="U5618" s="44">
        <v>19926</v>
      </c>
      <c r="V5618" s="44">
        <v>0</v>
      </c>
      <c r="W5618" s="44">
        <v>0</v>
      </c>
      <c r="X5618" s="44">
        <v>0</v>
      </c>
      <c r="Y5618" s="44">
        <v>2901.0152699999999</v>
      </c>
      <c r="Z5618" s="44">
        <v>145.065168</v>
      </c>
      <c r="AA5618" s="44">
        <v>3.0631930000000001</v>
      </c>
      <c r="AB5618" s="44">
        <v>0.10606699999999999</v>
      </c>
      <c r="AC5618" s="44">
        <v>7.3191000000000006E-2</v>
      </c>
      <c r="AD5618" s="44">
        <v>821.37550499999998</v>
      </c>
    </row>
    <row r="5619" spans="1:30" x14ac:dyDescent="0.25">
      <c r="A5619">
        <v>208793</v>
      </c>
      <c r="B5619" t="s">
        <v>515</v>
      </c>
      <c r="C5619" t="s">
        <v>536</v>
      </c>
      <c r="D5619" t="s">
        <v>425</v>
      </c>
      <c r="F5619" s="48" t="e">
        <f>VLOOKUP(A5619,'TAZ definitions'!$A$1:$E$1902,2,FALSE)</f>
        <v>#N/A</v>
      </c>
      <c r="G5619" s="48" t="e">
        <f>VLOOKUP(A5619,'TAZ definitions'!$A$1:$E$1902,4,FALSE)</f>
        <v>#N/A</v>
      </c>
      <c r="H5619" s="44">
        <v>219475</v>
      </c>
      <c r="I5619" s="44">
        <v>0</v>
      </c>
      <c r="J5619" s="44">
        <v>21349</v>
      </c>
      <c r="K5619" s="44">
        <v>0</v>
      </c>
      <c r="L5619" s="44">
        <v>0</v>
      </c>
      <c r="M5619" s="44">
        <v>0</v>
      </c>
      <c r="N5619" s="44">
        <v>0</v>
      </c>
      <c r="O5619" s="44">
        <v>0</v>
      </c>
      <c r="P5619" s="44">
        <v>0</v>
      </c>
      <c r="Q5619" s="44">
        <v>0</v>
      </c>
      <c r="R5619" s="44">
        <v>19.085637999999999</v>
      </c>
      <c r="S5619" s="44">
        <v>18.939406999999999</v>
      </c>
      <c r="T5619" s="44">
        <v>219474.984375</v>
      </c>
      <c r="U5619" s="44">
        <v>21349</v>
      </c>
      <c r="V5619" s="44">
        <v>0</v>
      </c>
      <c r="W5619" s="44">
        <v>0</v>
      </c>
      <c r="X5619" s="44">
        <v>0</v>
      </c>
      <c r="Y5619" s="44">
        <v>6667.8246989999998</v>
      </c>
      <c r="Z5619" s="44">
        <v>334.07779599999998</v>
      </c>
      <c r="AA5619" s="44">
        <v>6.9980159999999998</v>
      </c>
      <c r="AB5619" s="44">
        <v>0.25302999999999998</v>
      </c>
      <c r="AC5619" s="44">
        <v>0.16809499999999999</v>
      </c>
      <c r="AD5619" s="44">
        <v>1897.990112</v>
      </c>
    </row>
    <row r="5620" spans="1:30" x14ac:dyDescent="0.25">
      <c r="A5620">
        <v>208794</v>
      </c>
      <c r="B5620" t="s">
        <v>515</v>
      </c>
      <c r="C5620" t="s">
        <v>536</v>
      </c>
      <c r="D5620" t="s">
        <v>425</v>
      </c>
      <c r="F5620" s="48" t="e">
        <f>VLOOKUP(A5620,'TAZ definitions'!$A$1:$E$1902,2,FALSE)</f>
        <v>#N/A</v>
      </c>
      <c r="G5620" s="48" t="e">
        <f>VLOOKUP(A5620,'TAZ definitions'!$A$1:$E$1902,4,FALSE)</f>
        <v>#N/A</v>
      </c>
      <c r="H5620" s="44">
        <v>266604</v>
      </c>
      <c r="I5620" s="44">
        <v>0</v>
      </c>
      <c r="J5620" s="44">
        <v>26700</v>
      </c>
      <c r="K5620" s="44">
        <v>0</v>
      </c>
      <c r="L5620" s="44">
        <v>0</v>
      </c>
      <c r="M5620" s="44">
        <v>0</v>
      </c>
      <c r="N5620" s="44">
        <v>0</v>
      </c>
      <c r="O5620" s="44">
        <v>0</v>
      </c>
      <c r="P5620" s="44">
        <v>0</v>
      </c>
      <c r="Q5620" s="44">
        <v>0</v>
      </c>
      <c r="R5620" s="44">
        <v>15.432288</v>
      </c>
      <c r="S5620" s="44">
        <v>15.410653</v>
      </c>
      <c r="T5620" s="44">
        <v>266604</v>
      </c>
      <c r="U5620" s="44">
        <v>26700</v>
      </c>
      <c r="V5620" s="44">
        <v>0</v>
      </c>
      <c r="W5620" s="44">
        <v>0</v>
      </c>
      <c r="X5620" s="44">
        <v>0</v>
      </c>
      <c r="Y5620" s="44">
        <v>20095.589129</v>
      </c>
      <c r="Z5620" s="44">
        <v>516.51348800000005</v>
      </c>
      <c r="AA5620" s="44">
        <v>15.952831</v>
      </c>
      <c r="AB5620" s="44">
        <v>0.88801699999999995</v>
      </c>
      <c r="AC5620" s="44">
        <v>0.36074200000000001</v>
      </c>
      <c r="AD5620" s="44">
        <v>4212.0426399999997</v>
      </c>
    </row>
    <row r="5621" spans="1:30" x14ac:dyDescent="0.25">
      <c r="A5621">
        <v>208795</v>
      </c>
      <c r="B5621" t="s">
        <v>515</v>
      </c>
      <c r="C5621" t="s">
        <v>536</v>
      </c>
      <c r="D5621" t="s">
        <v>425</v>
      </c>
      <c r="F5621" s="48" t="e">
        <f>VLOOKUP(A5621,'TAZ definitions'!$A$1:$E$1902,2,FALSE)</f>
        <v>#N/A</v>
      </c>
      <c r="G5621" s="48" t="e">
        <f>VLOOKUP(A5621,'TAZ definitions'!$A$1:$E$1902,4,FALSE)</f>
        <v>#N/A</v>
      </c>
      <c r="H5621" s="44">
        <v>266370</v>
      </c>
      <c r="I5621" s="44">
        <v>0</v>
      </c>
      <c r="J5621" s="44">
        <v>26693</v>
      </c>
      <c r="K5621" s="44">
        <v>0</v>
      </c>
      <c r="L5621" s="44">
        <v>0</v>
      </c>
      <c r="M5621" s="44">
        <v>0</v>
      </c>
      <c r="N5621" s="44">
        <v>0</v>
      </c>
      <c r="O5621" s="44">
        <v>0</v>
      </c>
      <c r="P5621" s="44">
        <v>0</v>
      </c>
      <c r="Q5621" s="44">
        <v>0</v>
      </c>
      <c r="R5621" s="44">
        <v>15.573328</v>
      </c>
      <c r="S5621" s="44">
        <v>15.521906</v>
      </c>
      <c r="T5621" s="44">
        <v>266370</v>
      </c>
      <c r="U5621" s="44">
        <v>26693</v>
      </c>
      <c r="V5621" s="44">
        <v>0</v>
      </c>
      <c r="W5621" s="44">
        <v>0</v>
      </c>
      <c r="X5621" s="44">
        <v>0</v>
      </c>
      <c r="Y5621" s="44">
        <v>55666.150655999998</v>
      </c>
      <c r="Z5621" s="44">
        <v>1550.944387</v>
      </c>
      <c r="AA5621" s="44">
        <v>45.788108000000001</v>
      </c>
      <c r="AB5621" s="44">
        <v>2.296163</v>
      </c>
      <c r="AC5621" s="44">
        <v>1.048324</v>
      </c>
      <c r="AD5621" s="44">
        <v>12006.601199999999</v>
      </c>
    </row>
    <row r="5622" spans="1:30" x14ac:dyDescent="0.25">
      <c r="A5622">
        <v>208796</v>
      </c>
      <c r="B5622" t="s">
        <v>515</v>
      </c>
      <c r="C5622" t="s">
        <v>536</v>
      </c>
      <c r="D5622" t="s">
        <v>425</v>
      </c>
      <c r="F5622" s="48" t="e">
        <f>VLOOKUP(A5622,'TAZ definitions'!$A$1:$E$1902,2,FALSE)</f>
        <v>#N/A</v>
      </c>
      <c r="G5622" s="48" t="e">
        <f>VLOOKUP(A5622,'TAZ definitions'!$A$1:$E$1902,4,FALSE)</f>
        <v>#N/A</v>
      </c>
      <c r="H5622" s="44">
        <v>244190</v>
      </c>
      <c r="I5622" s="44">
        <v>0</v>
      </c>
      <c r="J5622" s="44">
        <v>24613</v>
      </c>
      <c r="K5622" s="44">
        <v>0</v>
      </c>
      <c r="L5622" s="44">
        <v>0</v>
      </c>
      <c r="M5622" s="44">
        <v>0</v>
      </c>
      <c r="N5622" s="44">
        <v>0</v>
      </c>
      <c r="O5622" s="44">
        <v>0</v>
      </c>
      <c r="P5622" s="44">
        <v>0</v>
      </c>
      <c r="Q5622" s="44">
        <v>0</v>
      </c>
      <c r="R5622" s="44">
        <v>15.588998999999999</v>
      </c>
      <c r="S5622" s="44">
        <v>15.648882</v>
      </c>
      <c r="T5622" s="44">
        <v>244190.015625</v>
      </c>
      <c r="U5622" s="44">
        <v>24613</v>
      </c>
      <c r="V5622" s="44">
        <v>0</v>
      </c>
      <c r="W5622" s="44">
        <v>0</v>
      </c>
      <c r="X5622" s="44">
        <v>21115.798777</v>
      </c>
      <c r="Y5622" s="44">
        <v>89297.208830000003</v>
      </c>
      <c r="Z5622" s="44">
        <v>2530.1624670000001</v>
      </c>
      <c r="AA5622" s="44">
        <v>73.423721999999998</v>
      </c>
      <c r="AB5622" s="44">
        <v>3.5708259999999998</v>
      </c>
      <c r="AC5622" s="44">
        <v>1.6791259999999999</v>
      </c>
      <c r="AD5622" s="44">
        <v>19157.783802999998</v>
      </c>
    </row>
    <row r="5623" spans="1:30" x14ac:dyDescent="0.25">
      <c r="A5623">
        <v>208797</v>
      </c>
      <c r="B5623" t="s">
        <v>515</v>
      </c>
      <c r="C5623" t="s">
        <v>536</v>
      </c>
      <c r="D5623" t="s">
        <v>425</v>
      </c>
      <c r="F5623" s="48" t="e">
        <f>VLOOKUP(A5623,'TAZ definitions'!$A$1:$E$1902,2,FALSE)</f>
        <v>#N/A</v>
      </c>
      <c r="G5623" s="48" t="e">
        <f>VLOOKUP(A5623,'TAZ definitions'!$A$1:$E$1902,4,FALSE)</f>
        <v>#N/A</v>
      </c>
      <c r="H5623" s="44">
        <v>227581</v>
      </c>
      <c r="I5623" s="44">
        <v>0</v>
      </c>
      <c r="J5623" s="44">
        <v>21806</v>
      </c>
      <c r="K5623" s="44">
        <v>0</v>
      </c>
      <c r="L5623" s="44">
        <v>0</v>
      </c>
      <c r="M5623" s="44">
        <v>0</v>
      </c>
      <c r="N5623" s="44">
        <v>0</v>
      </c>
      <c r="O5623" s="44">
        <v>0</v>
      </c>
      <c r="P5623" s="44">
        <v>0</v>
      </c>
      <c r="Q5623" s="44">
        <v>0</v>
      </c>
      <c r="R5623" s="44">
        <v>17.072030999999999</v>
      </c>
      <c r="S5623" s="44">
        <v>17.052824000000001</v>
      </c>
      <c r="T5623" s="44">
        <v>227581</v>
      </c>
      <c r="U5623" s="44">
        <v>21806</v>
      </c>
      <c r="V5623" s="44">
        <v>0</v>
      </c>
      <c r="W5623" s="44">
        <v>0</v>
      </c>
      <c r="X5623" s="44">
        <v>0</v>
      </c>
      <c r="Y5623" s="44">
        <v>3532.7024219999998</v>
      </c>
      <c r="Z5623" s="44">
        <v>176.84873099999999</v>
      </c>
      <c r="AA5623" s="44">
        <v>3.7053229999999999</v>
      </c>
      <c r="AB5623" s="44">
        <v>0.13392399999999999</v>
      </c>
      <c r="AC5623" s="44">
        <v>8.9078000000000004E-2</v>
      </c>
      <c r="AD5623" s="44">
        <v>1005.221391</v>
      </c>
    </row>
    <row r="5624" spans="1:30" x14ac:dyDescent="0.25">
      <c r="A5624">
        <v>208798</v>
      </c>
      <c r="B5624" t="s">
        <v>515</v>
      </c>
      <c r="C5624" t="s">
        <v>536</v>
      </c>
      <c r="D5624" t="s">
        <v>425</v>
      </c>
      <c r="F5624" s="48" t="e">
        <f>VLOOKUP(A5624,'TAZ definitions'!$A$1:$E$1902,2,FALSE)</f>
        <v>#N/A</v>
      </c>
      <c r="G5624" s="48" t="e">
        <f>VLOOKUP(A5624,'TAZ definitions'!$A$1:$E$1902,4,FALSE)</f>
        <v>#N/A</v>
      </c>
      <c r="H5624" s="44">
        <v>252933</v>
      </c>
      <c r="I5624" s="44">
        <v>0</v>
      </c>
      <c r="J5624" s="44">
        <v>23980</v>
      </c>
      <c r="K5624" s="44">
        <v>0</v>
      </c>
      <c r="L5624" s="44">
        <v>0</v>
      </c>
      <c r="M5624" s="44">
        <v>0</v>
      </c>
      <c r="N5624" s="44">
        <v>0</v>
      </c>
      <c r="O5624" s="44">
        <v>0</v>
      </c>
      <c r="P5624" s="44">
        <v>0</v>
      </c>
      <c r="Q5624" s="44">
        <v>0</v>
      </c>
      <c r="R5624" s="44">
        <v>15.247668000000001</v>
      </c>
      <c r="S5624" s="44">
        <v>15.198565</v>
      </c>
      <c r="T5624" s="44">
        <v>252933</v>
      </c>
      <c r="U5624" s="44">
        <v>23980</v>
      </c>
      <c r="V5624" s="44">
        <v>0</v>
      </c>
      <c r="W5624" s="44">
        <v>0</v>
      </c>
      <c r="X5624" s="44">
        <v>0</v>
      </c>
      <c r="Y5624" s="44">
        <v>2240.0814839999998</v>
      </c>
      <c r="Z5624" s="44">
        <v>112.005673</v>
      </c>
      <c r="AA5624" s="44">
        <v>2.3869009999999999</v>
      </c>
      <c r="AB5624" s="44">
        <v>8.4446999999999994E-2</v>
      </c>
      <c r="AC5624" s="44">
        <v>5.6593999999999998E-2</v>
      </c>
      <c r="AD5624" s="44">
        <v>639.49624800000004</v>
      </c>
    </row>
    <row r="5625" spans="1:30" x14ac:dyDescent="0.25">
      <c r="A5625">
        <v>208799</v>
      </c>
      <c r="B5625" t="s">
        <v>515</v>
      </c>
      <c r="C5625" t="s">
        <v>536</v>
      </c>
      <c r="D5625" t="s">
        <v>425</v>
      </c>
      <c r="F5625" s="48" t="e">
        <f>VLOOKUP(A5625,'TAZ definitions'!$A$1:$E$1902,2,FALSE)</f>
        <v>#N/A</v>
      </c>
      <c r="G5625" s="48" t="e">
        <f>VLOOKUP(A5625,'TAZ definitions'!$A$1:$E$1902,4,FALSE)</f>
        <v>#N/A</v>
      </c>
      <c r="H5625" s="44">
        <v>270061</v>
      </c>
      <c r="I5625" s="44">
        <v>0</v>
      </c>
      <c r="J5625" s="44">
        <v>26787</v>
      </c>
      <c r="K5625" s="44">
        <v>0</v>
      </c>
      <c r="L5625" s="44">
        <v>0</v>
      </c>
      <c r="M5625" s="44">
        <v>0</v>
      </c>
      <c r="N5625" s="44">
        <v>0</v>
      </c>
      <c r="O5625" s="44">
        <v>0</v>
      </c>
      <c r="P5625" s="44">
        <v>0</v>
      </c>
      <c r="Q5625" s="44">
        <v>0</v>
      </c>
      <c r="R5625" s="44">
        <v>16.433191000000001</v>
      </c>
      <c r="S5625" s="44">
        <v>16.399456000000001</v>
      </c>
      <c r="T5625" s="44">
        <v>270061</v>
      </c>
      <c r="U5625" s="44">
        <v>26787</v>
      </c>
      <c r="V5625" s="44">
        <v>0</v>
      </c>
      <c r="W5625" s="44">
        <v>0</v>
      </c>
      <c r="X5625" s="44">
        <v>50954.600551000003</v>
      </c>
      <c r="Y5625" s="44">
        <v>127687.031451</v>
      </c>
      <c r="Z5625" s="44">
        <v>3840.5947489999999</v>
      </c>
      <c r="AA5625" s="44">
        <v>105.351845</v>
      </c>
      <c r="AB5625" s="44">
        <v>5.2479380000000004</v>
      </c>
      <c r="AC5625" s="44">
        <v>2.444607</v>
      </c>
      <c r="AD5625" s="44">
        <v>28259.005594999999</v>
      </c>
    </row>
    <row r="5626" spans="1:30" x14ac:dyDescent="0.25">
      <c r="A5626">
        <v>208800</v>
      </c>
      <c r="B5626" t="s">
        <v>515</v>
      </c>
      <c r="C5626" t="s">
        <v>536</v>
      </c>
      <c r="D5626" t="s">
        <v>425</v>
      </c>
      <c r="F5626" s="48" t="e">
        <f>VLOOKUP(A5626,'TAZ definitions'!$A$1:$E$1902,2,FALSE)</f>
        <v>#N/A</v>
      </c>
      <c r="G5626" s="48" t="e">
        <f>VLOOKUP(A5626,'TAZ definitions'!$A$1:$E$1902,4,FALSE)</f>
        <v>#N/A</v>
      </c>
      <c r="H5626" s="44">
        <v>254791</v>
      </c>
      <c r="I5626" s="44">
        <v>0</v>
      </c>
      <c r="J5626" s="44">
        <v>24354</v>
      </c>
      <c r="K5626" s="44">
        <v>0</v>
      </c>
      <c r="L5626" s="44">
        <v>0</v>
      </c>
      <c r="M5626" s="44">
        <v>0</v>
      </c>
      <c r="N5626" s="44">
        <v>0</v>
      </c>
      <c r="O5626" s="44">
        <v>0</v>
      </c>
      <c r="P5626" s="44">
        <v>0</v>
      </c>
      <c r="Q5626" s="44">
        <v>0</v>
      </c>
      <c r="R5626" s="44">
        <v>16.565159000000001</v>
      </c>
      <c r="S5626" s="44">
        <v>16.508783000000001</v>
      </c>
      <c r="T5626" s="44">
        <v>254791</v>
      </c>
      <c r="U5626" s="44">
        <v>24354.001952999999</v>
      </c>
      <c r="V5626" s="44">
        <v>0</v>
      </c>
      <c r="W5626" s="44">
        <v>0</v>
      </c>
      <c r="X5626" s="44">
        <v>0</v>
      </c>
      <c r="Y5626" s="44">
        <v>1235.054423</v>
      </c>
      <c r="Z5626" s="44">
        <v>61.753115000000001</v>
      </c>
      <c r="AA5626" s="44">
        <v>1.2987899999999999</v>
      </c>
      <c r="AB5626" s="44">
        <v>4.8104000000000001E-2</v>
      </c>
      <c r="AC5626" s="44">
        <v>3.1140000000000001E-2</v>
      </c>
      <c r="AD5626" s="44">
        <v>353.52954399999999</v>
      </c>
    </row>
    <row r="5627" spans="1:30" x14ac:dyDescent="0.25">
      <c r="A5627">
        <v>208801</v>
      </c>
      <c r="B5627" t="s">
        <v>515</v>
      </c>
      <c r="C5627" t="s">
        <v>536</v>
      </c>
      <c r="D5627" t="s">
        <v>425</v>
      </c>
      <c r="F5627" s="48" t="e">
        <f>VLOOKUP(A5627,'TAZ definitions'!$A$1:$E$1902,2,FALSE)</f>
        <v>#N/A</v>
      </c>
      <c r="G5627" s="48" t="e">
        <f>VLOOKUP(A5627,'TAZ definitions'!$A$1:$E$1902,4,FALSE)</f>
        <v>#N/A</v>
      </c>
      <c r="H5627" s="44">
        <v>127610</v>
      </c>
      <c r="I5627" s="44">
        <v>0</v>
      </c>
      <c r="J5627" s="44">
        <v>14565</v>
      </c>
      <c r="K5627" s="44">
        <v>0</v>
      </c>
      <c r="L5627" s="44">
        <v>0</v>
      </c>
      <c r="M5627" s="44">
        <v>0</v>
      </c>
      <c r="N5627" s="44">
        <v>0</v>
      </c>
      <c r="O5627" s="44">
        <v>0</v>
      </c>
      <c r="P5627" s="44">
        <v>0</v>
      </c>
      <c r="Q5627" s="44">
        <v>0</v>
      </c>
      <c r="R5627" s="44">
        <v>18.038184999999999</v>
      </c>
      <c r="S5627" s="44">
        <v>18.206143999999998</v>
      </c>
      <c r="T5627" s="44">
        <v>127610</v>
      </c>
      <c r="U5627" s="44">
        <v>14565</v>
      </c>
      <c r="V5627" s="44">
        <v>0</v>
      </c>
      <c r="W5627" s="44">
        <v>0</v>
      </c>
      <c r="X5627" s="44">
        <v>0</v>
      </c>
      <c r="Y5627" s="44">
        <v>2612.2793510000001</v>
      </c>
      <c r="Z5627" s="44">
        <v>130.61547100000001</v>
      </c>
      <c r="AA5627" s="44">
        <v>2.7198799999999999</v>
      </c>
      <c r="AB5627" s="44">
        <v>0.10098699999999999</v>
      </c>
      <c r="AC5627" s="44">
        <v>6.5795000000000006E-2</v>
      </c>
      <c r="AD5627" s="44">
        <v>744.63512700000001</v>
      </c>
    </row>
    <row r="5628" spans="1:30" x14ac:dyDescent="0.25">
      <c r="A5628">
        <v>208802</v>
      </c>
      <c r="B5628" t="s">
        <v>515</v>
      </c>
      <c r="C5628" t="s">
        <v>536</v>
      </c>
      <c r="D5628" t="s">
        <v>425</v>
      </c>
      <c r="F5628" s="48" t="e">
        <f>VLOOKUP(A5628,'TAZ definitions'!$A$1:$E$1902,2,FALSE)</f>
        <v>#N/A</v>
      </c>
      <c r="G5628" s="48" t="e">
        <f>VLOOKUP(A5628,'TAZ definitions'!$A$1:$E$1902,4,FALSE)</f>
        <v>#N/A</v>
      </c>
      <c r="H5628" s="44">
        <v>158391</v>
      </c>
      <c r="I5628" s="44">
        <v>0</v>
      </c>
      <c r="J5628" s="44">
        <v>15074</v>
      </c>
      <c r="K5628" s="44">
        <v>0</v>
      </c>
      <c r="L5628" s="44">
        <v>0</v>
      </c>
      <c r="M5628" s="44">
        <v>0</v>
      </c>
      <c r="N5628" s="44">
        <v>0</v>
      </c>
      <c r="O5628" s="44">
        <v>0</v>
      </c>
      <c r="P5628" s="44">
        <v>0</v>
      </c>
      <c r="Q5628" s="44">
        <v>0</v>
      </c>
      <c r="R5628" s="44">
        <v>16.871379999999998</v>
      </c>
      <c r="S5628" s="44">
        <v>17.014849000000002</v>
      </c>
      <c r="T5628" s="44">
        <v>158391</v>
      </c>
      <c r="U5628" s="44">
        <v>15074</v>
      </c>
      <c r="V5628" s="44">
        <v>0</v>
      </c>
      <c r="W5628" s="44">
        <v>0</v>
      </c>
      <c r="X5628" s="44">
        <v>0</v>
      </c>
      <c r="Y5628" s="44">
        <v>2579.3158659999999</v>
      </c>
      <c r="Z5628" s="44">
        <v>83.393012999999996</v>
      </c>
      <c r="AA5628" s="44">
        <v>2.248046</v>
      </c>
      <c r="AB5628" s="44">
        <v>0.10816099999999999</v>
      </c>
      <c r="AC5628" s="44">
        <v>5.1687999999999998E-2</v>
      </c>
      <c r="AD5628" s="44">
        <v>594.35739799999999</v>
      </c>
    </row>
    <row r="5629" spans="1:30" x14ac:dyDescent="0.25">
      <c r="A5629">
        <v>208803</v>
      </c>
      <c r="B5629" t="s">
        <v>515</v>
      </c>
      <c r="C5629" t="s">
        <v>536</v>
      </c>
      <c r="D5629" t="s">
        <v>425</v>
      </c>
      <c r="F5629" s="48" t="e">
        <f>VLOOKUP(A5629,'TAZ definitions'!$A$1:$E$1902,2,FALSE)</f>
        <v>#N/A</v>
      </c>
      <c r="G5629" s="48" t="e">
        <f>VLOOKUP(A5629,'TAZ definitions'!$A$1:$E$1902,4,FALSE)</f>
        <v>#N/A</v>
      </c>
      <c r="H5629" s="44">
        <v>171866</v>
      </c>
      <c r="I5629" s="44">
        <v>0</v>
      </c>
      <c r="J5629" s="44">
        <v>16133</v>
      </c>
      <c r="K5629" s="44">
        <v>0</v>
      </c>
      <c r="L5629" s="44">
        <v>0</v>
      </c>
      <c r="M5629" s="44">
        <v>0</v>
      </c>
      <c r="N5629" s="44">
        <v>0</v>
      </c>
      <c r="O5629" s="44">
        <v>0</v>
      </c>
      <c r="P5629" s="44">
        <v>0</v>
      </c>
      <c r="Q5629" s="44">
        <v>0</v>
      </c>
      <c r="R5629" s="44">
        <v>16.928663</v>
      </c>
      <c r="S5629" s="44">
        <v>17.050812000000001</v>
      </c>
      <c r="T5629" s="44">
        <v>171866</v>
      </c>
      <c r="U5629" s="44">
        <v>16133</v>
      </c>
      <c r="V5629" s="44">
        <v>0</v>
      </c>
      <c r="W5629" s="44">
        <v>0</v>
      </c>
      <c r="X5629" s="44">
        <v>0</v>
      </c>
      <c r="Y5629" s="44">
        <v>12486.174379</v>
      </c>
      <c r="Z5629" s="44">
        <v>312.17323199999998</v>
      </c>
      <c r="AA5629" s="44">
        <v>9.9784959999999998</v>
      </c>
      <c r="AB5629" s="44">
        <v>0.546095</v>
      </c>
      <c r="AC5629" s="44">
        <v>0.22339899999999999</v>
      </c>
      <c r="AD5629" s="44">
        <v>2601.3618019999999</v>
      </c>
    </row>
    <row r="5630" spans="1:30" x14ac:dyDescent="0.25">
      <c r="A5630">
        <v>208804</v>
      </c>
      <c r="B5630" t="s">
        <v>515</v>
      </c>
      <c r="C5630" t="s">
        <v>536</v>
      </c>
      <c r="D5630" t="s">
        <v>425</v>
      </c>
      <c r="F5630" s="48" t="e">
        <f>VLOOKUP(A5630,'TAZ definitions'!$A$1:$E$1902,2,FALSE)</f>
        <v>#N/A</v>
      </c>
      <c r="G5630" s="48" t="e">
        <f>VLOOKUP(A5630,'TAZ definitions'!$A$1:$E$1902,4,FALSE)</f>
        <v>#N/A</v>
      </c>
      <c r="H5630" s="44">
        <v>159363</v>
      </c>
      <c r="I5630" s="44">
        <v>0</v>
      </c>
      <c r="J5630" s="44">
        <v>15165</v>
      </c>
      <c r="K5630" s="44">
        <v>0</v>
      </c>
      <c r="L5630" s="44">
        <v>0</v>
      </c>
      <c r="M5630" s="44">
        <v>0</v>
      </c>
      <c r="N5630" s="44">
        <v>0</v>
      </c>
      <c r="O5630" s="44">
        <v>0</v>
      </c>
      <c r="P5630" s="44">
        <v>0</v>
      </c>
      <c r="Q5630" s="44">
        <v>0</v>
      </c>
      <c r="R5630" s="44">
        <v>17.934937000000001</v>
      </c>
      <c r="S5630" s="44">
        <v>18.123605999999999</v>
      </c>
      <c r="T5630" s="44">
        <v>159363</v>
      </c>
      <c r="U5630" s="44">
        <v>15165</v>
      </c>
      <c r="V5630" s="44">
        <v>0</v>
      </c>
      <c r="W5630" s="44">
        <v>0</v>
      </c>
      <c r="X5630" s="44">
        <v>0</v>
      </c>
      <c r="Y5630" s="44">
        <v>8915.869745</v>
      </c>
      <c r="Z5630" s="44">
        <v>277.321955</v>
      </c>
      <c r="AA5630" s="44">
        <v>7.6824880000000002</v>
      </c>
      <c r="AB5630" s="44">
        <v>0.37639600000000001</v>
      </c>
      <c r="AC5630" s="44">
        <v>0.175507</v>
      </c>
      <c r="AD5630" s="44">
        <v>2022.4496939999999</v>
      </c>
    </row>
    <row r="5631" spans="1:30" x14ac:dyDescent="0.25">
      <c r="A5631">
        <v>208805</v>
      </c>
      <c r="B5631" t="s">
        <v>515</v>
      </c>
      <c r="C5631" t="s">
        <v>536</v>
      </c>
      <c r="D5631" t="s">
        <v>425</v>
      </c>
      <c r="F5631" s="48" t="e">
        <f>VLOOKUP(A5631,'TAZ definitions'!$A$1:$E$1902,2,FALSE)</f>
        <v>#N/A</v>
      </c>
      <c r="G5631" s="48" t="e">
        <f>VLOOKUP(A5631,'TAZ definitions'!$A$1:$E$1902,4,FALSE)</f>
        <v>#N/A</v>
      </c>
      <c r="H5631" s="44">
        <v>170915</v>
      </c>
      <c r="I5631" s="44">
        <v>0</v>
      </c>
      <c r="J5631" s="44">
        <v>16319</v>
      </c>
      <c r="K5631" s="44">
        <v>0</v>
      </c>
      <c r="L5631" s="44">
        <v>0</v>
      </c>
      <c r="M5631" s="44">
        <v>0</v>
      </c>
      <c r="N5631" s="44">
        <v>0</v>
      </c>
      <c r="O5631" s="44">
        <v>0</v>
      </c>
      <c r="P5631" s="44">
        <v>0</v>
      </c>
      <c r="Q5631" s="44">
        <v>0</v>
      </c>
      <c r="R5631" s="44">
        <v>16.919982999999998</v>
      </c>
      <c r="S5631" s="44">
        <v>17.002383999999999</v>
      </c>
      <c r="T5631" s="44">
        <v>170915</v>
      </c>
      <c r="U5631" s="44">
        <v>16319</v>
      </c>
      <c r="V5631" s="44">
        <v>0</v>
      </c>
      <c r="W5631" s="44">
        <v>0</v>
      </c>
      <c r="X5631" s="44">
        <v>0</v>
      </c>
      <c r="Y5631" s="44">
        <v>32141.169884999999</v>
      </c>
      <c r="Z5631" s="44">
        <v>1014.817308</v>
      </c>
      <c r="AA5631" s="44">
        <v>27.549527000000001</v>
      </c>
      <c r="AB5631" s="44">
        <v>1.3574379999999999</v>
      </c>
      <c r="AC5631" s="44">
        <v>0.63936199999999999</v>
      </c>
      <c r="AD5631" s="44">
        <v>7370.2311890000001</v>
      </c>
    </row>
    <row r="5632" spans="1:30" x14ac:dyDescent="0.25">
      <c r="A5632">
        <v>208806</v>
      </c>
      <c r="B5632" t="s">
        <v>515</v>
      </c>
      <c r="C5632" t="s">
        <v>536</v>
      </c>
      <c r="D5632" t="s">
        <v>425</v>
      </c>
      <c r="F5632" s="48" t="e">
        <f>VLOOKUP(A5632,'TAZ definitions'!$A$1:$E$1902,2,FALSE)</f>
        <v>#N/A</v>
      </c>
      <c r="G5632" s="48" t="e">
        <f>VLOOKUP(A5632,'TAZ definitions'!$A$1:$E$1902,4,FALSE)</f>
        <v>#N/A</v>
      </c>
      <c r="H5632" s="44">
        <v>205712</v>
      </c>
      <c r="I5632" s="44">
        <v>0</v>
      </c>
      <c r="J5632" s="44">
        <v>19670</v>
      </c>
      <c r="K5632" s="44">
        <v>0</v>
      </c>
      <c r="L5632" s="44">
        <v>0</v>
      </c>
      <c r="M5632" s="44">
        <v>0</v>
      </c>
      <c r="N5632" s="44">
        <v>0</v>
      </c>
      <c r="O5632" s="44">
        <v>0</v>
      </c>
      <c r="P5632" s="44">
        <v>0</v>
      </c>
      <c r="Q5632" s="44">
        <v>0</v>
      </c>
      <c r="R5632" s="44">
        <v>16.715188999999999</v>
      </c>
      <c r="S5632" s="44">
        <v>16.851196000000002</v>
      </c>
      <c r="T5632" s="44">
        <v>205712</v>
      </c>
      <c r="U5632" s="44">
        <v>19670</v>
      </c>
      <c r="V5632" s="44">
        <v>0</v>
      </c>
      <c r="W5632" s="44">
        <v>0</v>
      </c>
      <c r="X5632" s="44">
        <v>0</v>
      </c>
      <c r="Y5632" s="44">
        <v>9640.820232</v>
      </c>
      <c r="Z5632" s="44">
        <v>241.123626</v>
      </c>
      <c r="AA5632" s="44">
        <v>7.6864299999999997</v>
      </c>
      <c r="AB5632" s="44">
        <v>0.42333599999999999</v>
      </c>
      <c r="AC5632" s="44">
        <v>0.17244200000000001</v>
      </c>
      <c r="AD5632" s="44">
        <v>2009.9987819999999</v>
      </c>
    </row>
    <row r="5633" spans="1:30" x14ac:dyDescent="0.25">
      <c r="A5633">
        <v>208807</v>
      </c>
      <c r="B5633" t="s">
        <v>515</v>
      </c>
      <c r="C5633" t="s">
        <v>536</v>
      </c>
      <c r="D5633" t="s">
        <v>425</v>
      </c>
      <c r="F5633" s="48" t="e">
        <f>VLOOKUP(A5633,'TAZ definitions'!$A$1:$E$1902,2,FALSE)</f>
        <v>#N/A</v>
      </c>
      <c r="G5633" s="48" t="e">
        <f>VLOOKUP(A5633,'TAZ definitions'!$A$1:$E$1902,4,FALSE)</f>
        <v>#N/A</v>
      </c>
      <c r="H5633" s="44">
        <v>126497</v>
      </c>
      <c r="I5633" s="44">
        <v>0</v>
      </c>
      <c r="J5633" s="44">
        <v>14448</v>
      </c>
      <c r="K5633" s="44">
        <v>0</v>
      </c>
      <c r="L5633" s="44">
        <v>0</v>
      </c>
      <c r="M5633" s="44">
        <v>0</v>
      </c>
      <c r="N5633" s="44">
        <v>0</v>
      </c>
      <c r="O5633" s="44">
        <v>0</v>
      </c>
      <c r="P5633" s="44">
        <v>0</v>
      </c>
      <c r="Q5633" s="44">
        <v>0</v>
      </c>
      <c r="R5633" s="44">
        <v>18.502521999999999</v>
      </c>
      <c r="S5633" s="44">
        <v>18.545684999999999</v>
      </c>
      <c r="T5633" s="44">
        <v>126497</v>
      </c>
      <c r="U5633" s="44">
        <v>14448</v>
      </c>
      <c r="V5633" s="44">
        <v>0</v>
      </c>
      <c r="W5633" s="44">
        <v>0</v>
      </c>
      <c r="X5633" s="44">
        <v>0</v>
      </c>
      <c r="Y5633" s="44">
        <v>4357.1400100000001</v>
      </c>
      <c r="Z5633" s="44">
        <v>218.152118</v>
      </c>
      <c r="AA5633" s="44">
        <v>4.5375290000000001</v>
      </c>
      <c r="AB5633" s="44">
        <v>0.17205400000000001</v>
      </c>
      <c r="AC5633" s="44">
        <v>0.10972700000000001</v>
      </c>
      <c r="AD5633" s="44">
        <v>1247.2698929999999</v>
      </c>
    </row>
    <row r="5634" spans="1:30" x14ac:dyDescent="0.25">
      <c r="A5634">
        <v>208808</v>
      </c>
      <c r="B5634" t="s">
        <v>515</v>
      </c>
      <c r="C5634" t="s">
        <v>536</v>
      </c>
      <c r="D5634" t="s">
        <v>425</v>
      </c>
      <c r="F5634" s="48" t="e">
        <f>VLOOKUP(A5634,'TAZ definitions'!$A$1:$E$1902,2,FALSE)</f>
        <v>#N/A</v>
      </c>
      <c r="G5634" s="48" t="e">
        <f>VLOOKUP(A5634,'TAZ definitions'!$A$1:$E$1902,4,FALSE)</f>
        <v>#N/A</v>
      </c>
      <c r="H5634" s="44">
        <v>143897</v>
      </c>
      <c r="I5634" s="44">
        <v>0</v>
      </c>
      <c r="J5634" s="44">
        <v>17287</v>
      </c>
      <c r="K5634" s="44">
        <v>0</v>
      </c>
      <c r="L5634" s="44">
        <v>0</v>
      </c>
      <c r="M5634" s="44">
        <v>0</v>
      </c>
      <c r="N5634" s="44">
        <v>0</v>
      </c>
      <c r="O5634" s="44">
        <v>0</v>
      </c>
      <c r="P5634" s="44">
        <v>0</v>
      </c>
      <c r="Q5634" s="44">
        <v>0</v>
      </c>
      <c r="R5634" s="44">
        <v>16.444489000000001</v>
      </c>
      <c r="S5634" s="44">
        <v>16.603210000000001</v>
      </c>
      <c r="T5634" s="44">
        <v>143897</v>
      </c>
      <c r="U5634" s="44">
        <v>17287</v>
      </c>
      <c r="V5634" s="44">
        <v>0</v>
      </c>
      <c r="W5634" s="44">
        <v>0</v>
      </c>
      <c r="X5634" s="44">
        <v>0</v>
      </c>
      <c r="Y5634" s="44">
        <v>25908.625961999998</v>
      </c>
      <c r="Z5634" s="44">
        <v>1277.688662</v>
      </c>
      <c r="AA5634" s="44">
        <v>26.765159000000001</v>
      </c>
      <c r="AB5634" s="44">
        <v>1.0430649999999999</v>
      </c>
      <c r="AC5634" s="44">
        <v>0.64922500000000005</v>
      </c>
      <c r="AD5634" s="44">
        <v>7348.1471970000002</v>
      </c>
    </row>
    <row r="5635" spans="1:30" x14ac:dyDescent="0.25">
      <c r="A5635">
        <v>208809</v>
      </c>
      <c r="B5635" t="s">
        <v>515</v>
      </c>
      <c r="C5635" t="s">
        <v>536</v>
      </c>
      <c r="D5635" t="s">
        <v>425</v>
      </c>
      <c r="F5635" s="48" t="e">
        <f>VLOOKUP(A5635,'TAZ definitions'!$A$1:$E$1902,2,FALSE)</f>
        <v>#N/A</v>
      </c>
      <c r="G5635" s="48" t="e">
        <f>VLOOKUP(A5635,'TAZ definitions'!$A$1:$E$1902,4,FALSE)</f>
        <v>#N/A</v>
      </c>
      <c r="H5635" s="44">
        <v>183812</v>
      </c>
      <c r="I5635" s="44">
        <v>0</v>
      </c>
      <c r="J5635" s="44">
        <v>18805</v>
      </c>
      <c r="K5635" s="44">
        <v>0</v>
      </c>
      <c r="L5635" s="44">
        <v>0</v>
      </c>
      <c r="M5635" s="44">
        <v>0</v>
      </c>
      <c r="N5635" s="44">
        <v>0</v>
      </c>
      <c r="O5635" s="44">
        <v>0</v>
      </c>
      <c r="P5635" s="44">
        <v>0</v>
      </c>
      <c r="Q5635" s="44">
        <v>0</v>
      </c>
      <c r="R5635" s="44">
        <v>16.181438</v>
      </c>
      <c r="S5635" s="44">
        <v>16.270734999999998</v>
      </c>
      <c r="T5635" s="44">
        <v>183812</v>
      </c>
      <c r="U5635" s="44">
        <v>18805</v>
      </c>
      <c r="V5635" s="44">
        <v>0</v>
      </c>
      <c r="W5635" s="44">
        <v>0</v>
      </c>
      <c r="X5635" s="44">
        <v>0</v>
      </c>
      <c r="Y5635" s="44">
        <v>51572.404498999997</v>
      </c>
      <c r="Z5635" s="44">
        <v>1320.730814</v>
      </c>
      <c r="AA5635" s="44">
        <v>40.955849999999998</v>
      </c>
      <c r="AB5635" s="44">
        <v>2.2667670000000002</v>
      </c>
      <c r="AC5635" s="44">
        <v>0.92602399999999996</v>
      </c>
      <c r="AD5635" s="44">
        <v>10789.909264</v>
      </c>
    </row>
    <row r="5636" spans="1:30" x14ac:dyDescent="0.25">
      <c r="A5636">
        <v>208810</v>
      </c>
      <c r="B5636" t="s">
        <v>515</v>
      </c>
      <c r="C5636" t="s">
        <v>536</v>
      </c>
      <c r="D5636" t="s">
        <v>425</v>
      </c>
      <c r="F5636" s="48" t="e">
        <f>VLOOKUP(A5636,'TAZ definitions'!$A$1:$E$1902,2,FALSE)</f>
        <v>#N/A</v>
      </c>
      <c r="G5636" s="48" t="e">
        <f>VLOOKUP(A5636,'TAZ definitions'!$A$1:$E$1902,4,FALSE)</f>
        <v>#N/A</v>
      </c>
      <c r="H5636" s="44">
        <v>174070</v>
      </c>
      <c r="I5636" s="44">
        <v>0</v>
      </c>
      <c r="J5636" s="44">
        <v>17828</v>
      </c>
      <c r="K5636" s="44">
        <v>0</v>
      </c>
      <c r="L5636" s="44">
        <v>0</v>
      </c>
      <c r="M5636" s="44">
        <v>0</v>
      </c>
      <c r="N5636" s="44">
        <v>0</v>
      </c>
      <c r="O5636" s="44">
        <v>0</v>
      </c>
      <c r="P5636" s="44">
        <v>0</v>
      </c>
      <c r="Q5636" s="44">
        <v>0</v>
      </c>
      <c r="R5636" s="44">
        <v>16.155211999999999</v>
      </c>
      <c r="S5636" s="44">
        <v>16.279623000000001</v>
      </c>
      <c r="T5636" s="44">
        <v>174070</v>
      </c>
      <c r="U5636" s="44">
        <v>17828</v>
      </c>
      <c r="V5636" s="44">
        <v>0</v>
      </c>
      <c r="W5636" s="44">
        <v>0</v>
      </c>
      <c r="X5636" s="44">
        <v>0</v>
      </c>
      <c r="Y5636" s="44">
        <v>25663.667355000001</v>
      </c>
      <c r="Z5636" s="44">
        <v>820.94320900000002</v>
      </c>
      <c r="AA5636" s="44">
        <v>21.501180000000002</v>
      </c>
      <c r="AB5636" s="44">
        <v>1.082713</v>
      </c>
      <c r="AC5636" s="44">
        <v>0.50678999999999996</v>
      </c>
      <c r="AD5636" s="44">
        <v>5886.496486</v>
      </c>
    </row>
    <row r="5637" spans="1:30" x14ac:dyDescent="0.25">
      <c r="A5637">
        <v>208811</v>
      </c>
      <c r="B5637" t="s">
        <v>515</v>
      </c>
      <c r="C5637" t="s">
        <v>536</v>
      </c>
      <c r="D5637" t="s">
        <v>425</v>
      </c>
      <c r="F5637" s="48" t="e">
        <f>VLOOKUP(A5637,'TAZ definitions'!$A$1:$E$1902,2,FALSE)</f>
        <v>#N/A</v>
      </c>
      <c r="G5637" s="48" t="e">
        <f>VLOOKUP(A5637,'TAZ definitions'!$A$1:$E$1902,4,FALSE)</f>
        <v>#N/A</v>
      </c>
      <c r="H5637" s="44">
        <v>142177</v>
      </c>
      <c r="I5637" s="44">
        <v>0</v>
      </c>
      <c r="J5637" s="44">
        <v>17032</v>
      </c>
      <c r="K5637" s="44">
        <v>0</v>
      </c>
      <c r="L5637" s="44">
        <v>0</v>
      </c>
      <c r="M5637" s="44">
        <v>0</v>
      </c>
      <c r="N5637" s="44">
        <v>0</v>
      </c>
      <c r="O5637" s="44">
        <v>0</v>
      </c>
      <c r="P5637" s="44">
        <v>0</v>
      </c>
      <c r="Q5637" s="44">
        <v>0</v>
      </c>
      <c r="R5637" s="44">
        <v>16.674322</v>
      </c>
      <c r="S5637" s="44">
        <v>16.841277999999999</v>
      </c>
      <c r="T5637" s="44">
        <v>142177</v>
      </c>
      <c r="U5637" s="44">
        <v>17032</v>
      </c>
      <c r="V5637" s="44">
        <v>0</v>
      </c>
      <c r="W5637" s="44">
        <v>0</v>
      </c>
      <c r="X5637" s="44">
        <v>0</v>
      </c>
      <c r="Y5637" s="44">
        <v>19204.856691000001</v>
      </c>
      <c r="Z5637" s="44">
        <v>963.94420600000001</v>
      </c>
      <c r="AA5637" s="44">
        <v>19.976932999999999</v>
      </c>
      <c r="AB5637" s="44">
        <v>0.75232299999999996</v>
      </c>
      <c r="AC5637" s="44">
        <v>0.48364499999999999</v>
      </c>
      <c r="AD5637" s="44">
        <v>5487.1575469999998</v>
      </c>
    </row>
    <row r="5638" spans="1:30" x14ac:dyDescent="0.25">
      <c r="A5638">
        <v>208812</v>
      </c>
      <c r="B5638" t="s">
        <v>515</v>
      </c>
      <c r="C5638" t="s">
        <v>536</v>
      </c>
      <c r="D5638" t="s">
        <v>425</v>
      </c>
      <c r="F5638" s="48" t="e">
        <f>VLOOKUP(A5638,'TAZ definitions'!$A$1:$E$1902,2,FALSE)</f>
        <v>#N/A</v>
      </c>
      <c r="G5638" s="48" t="e">
        <f>VLOOKUP(A5638,'TAZ definitions'!$A$1:$E$1902,4,FALSE)</f>
        <v>#N/A</v>
      </c>
      <c r="H5638" s="44">
        <v>213875</v>
      </c>
      <c r="I5638" s="44">
        <v>0</v>
      </c>
      <c r="J5638" s="44">
        <v>22007</v>
      </c>
      <c r="K5638" s="44">
        <v>0</v>
      </c>
      <c r="L5638" s="44">
        <v>0</v>
      </c>
      <c r="M5638" s="44">
        <v>0</v>
      </c>
      <c r="N5638" s="44">
        <v>0</v>
      </c>
      <c r="O5638" s="44">
        <v>0</v>
      </c>
      <c r="P5638" s="44">
        <v>0</v>
      </c>
      <c r="Q5638" s="44">
        <v>0</v>
      </c>
      <c r="R5638" s="44">
        <v>15.352795</v>
      </c>
      <c r="S5638" s="44">
        <v>15.455223999999999</v>
      </c>
      <c r="T5638" s="44">
        <v>213875</v>
      </c>
      <c r="U5638" s="44">
        <v>22007</v>
      </c>
      <c r="V5638" s="44">
        <v>0</v>
      </c>
      <c r="W5638" s="44">
        <v>0</v>
      </c>
      <c r="X5638" s="44">
        <v>0</v>
      </c>
      <c r="Y5638" s="44">
        <v>0</v>
      </c>
      <c r="Z5638" s="44">
        <v>0</v>
      </c>
      <c r="AA5638" s="44">
        <v>0</v>
      </c>
      <c r="AB5638" s="44">
        <v>0</v>
      </c>
      <c r="AC5638" s="44">
        <v>0</v>
      </c>
      <c r="AD5638" s="44">
        <v>0</v>
      </c>
    </row>
    <row r="5639" spans="1:30" x14ac:dyDescent="0.25">
      <c r="A5639">
        <v>208813</v>
      </c>
      <c r="B5639" t="s">
        <v>515</v>
      </c>
      <c r="C5639" t="s">
        <v>536</v>
      </c>
      <c r="D5639" t="s">
        <v>425</v>
      </c>
      <c r="F5639" s="48" t="e">
        <f>VLOOKUP(A5639,'TAZ definitions'!$A$1:$E$1902,2,FALSE)</f>
        <v>#N/A</v>
      </c>
      <c r="G5639" s="48" t="e">
        <f>VLOOKUP(A5639,'TAZ definitions'!$A$1:$E$1902,4,FALSE)</f>
        <v>#N/A</v>
      </c>
      <c r="H5639" s="44">
        <v>175602</v>
      </c>
      <c r="I5639" s="44">
        <v>0</v>
      </c>
      <c r="J5639" s="44">
        <v>18180</v>
      </c>
      <c r="K5639" s="44">
        <v>0</v>
      </c>
      <c r="L5639" s="44">
        <v>0</v>
      </c>
      <c r="M5639" s="44">
        <v>0</v>
      </c>
      <c r="N5639" s="44">
        <v>0</v>
      </c>
      <c r="O5639" s="44">
        <v>0</v>
      </c>
      <c r="P5639" s="44">
        <v>0</v>
      </c>
      <c r="Q5639" s="44">
        <v>0</v>
      </c>
      <c r="R5639" s="44">
        <v>16.458932999999998</v>
      </c>
      <c r="S5639" s="44">
        <v>16.554805999999999</v>
      </c>
      <c r="T5639" s="44">
        <v>175602</v>
      </c>
      <c r="U5639" s="44">
        <v>18180</v>
      </c>
      <c r="V5639" s="44">
        <v>0</v>
      </c>
      <c r="W5639" s="44">
        <v>0</v>
      </c>
      <c r="X5639" s="44">
        <v>0</v>
      </c>
      <c r="Y5639" s="44">
        <v>51882.620542999997</v>
      </c>
      <c r="Z5639" s="44">
        <v>1654.412783</v>
      </c>
      <c r="AA5639" s="44">
        <v>42.909229000000003</v>
      </c>
      <c r="AB5639" s="44">
        <v>2.1326999999999998</v>
      </c>
      <c r="AC5639" s="44">
        <v>1.0229349999999999</v>
      </c>
      <c r="AD5639" s="44">
        <v>11884.206805</v>
      </c>
    </row>
    <row r="5640" spans="1:30" x14ac:dyDescent="0.25">
      <c r="A5640">
        <v>208814</v>
      </c>
      <c r="B5640" t="s">
        <v>515</v>
      </c>
      <c r="C5640" t="s">
        <v>536</v>
      </c>
      <c r="D5640" t="s">
        <v>425</v>
      </c>
      <c r="F5640" s="48" t="e">
        <f>VLOOKUP(A5640,'TAZ definitions'!$A$1:$E$1902,2,FALSE)</f>
        <v>#N/A</v>
      </c>
      <c r="G5640" s="48" t="e">
        <f>VLOOKUP(A5640,'TAZ definitions'!$A$1:$E$1902,4,FALSE)</f>
        <v>#N/A</v>
      </c>
      <c r="H5640" s="44">
        <v>161042</v>
      </c>
      <c r="I5640" s="44">
        <v>0</v>
      </c>
      <c r="J5640" s="44">
        <v>18807</v>
      </c>
      <c r="K5640" s="44">
        <v>0</v>
      </c>
      <c r="L5640" s="44">
        <v>0</v>
      </c>
      <c r="M5640" s="44">
        <v>0</v>
      </c>
      <c r="N5640" s="44">
        <v>0</v>
      </c>
      <c r="O5640" s="44">
        <v>0</v>
      </c>
      <c r="P5640" s="44">
        <v>0</v>
      </c>
      <c r="Q5640" s="44">
        <v>0</v>
      </c>
      <c r="R5640" s="44">
        <v>16.412333</v>
      </c>
      <c r="S5640" s="44">
        <v>16.555378000000001</v>
      </c>
      <c r="T5640" s="44">
        <v>161042</v>
      </c>
      <c r="U5640" s="44">
        <v>18807</v>
      </c>
      <c r="V5640" s="44">
        <v>0</v>
      </c>
      <c r="W5640" s="44">
        <v>0</v>
      </c>
      <c r="X5640" s="44">
        <v>0</v>
      </c>
      <c r="Y5640" s="44">
        <v>35701.413814</v>
      </c>
      <c r="Z5640" s="44">
        <v>920.46341700000005</v>
      </c>
      <c r="AA5640" s="44">
        <v>28.390118999999999</v>
      </c>
      <c r="AB5640" s="44">
        <v>1.5650329999999999</v>
      </c>
      <c r="AC5640" s="44">
        <v>0.64259999999999995</v>
      </c>
      <c r="AD5640" s="44">
        <v>7483.1650330000002</v>
      </c>
    </row>
    <row r="5641" spans="1:30" x14ac:dyDescent="0.25">
      <c r="A5641">
        <v>208815</v>
      </c>
      <c r="B5641" t="s">
        <v>515</v>
      </c>
      <c r="C5641" t="s">
        <v>536</v>
      </c>
      <c r="D5641" t="s">
        <v>425</v>
      </c>
      <c r="F5641" s="48" t="e">
        <f>VLOOKUP(A5641,'TAZ definitions'!$A$1:$E$1902,2,FALSE)</f>
        <v>#N/A</v>
      </c>
      <c r="G5641" s="48" t="e">
        <f>VLOOKUP(A5641,'TAZ definitions'!$A$1:$E$1902,4,FALSE)</f>
        <v>#N/A</v>
      </c>
      <c r="H5641" s="44">
        <v>212677</v>
      </c>
      <c r="I5641" s="44">
        <v>0</v>
      </c>
      <c r="J5641" s="44">
        <v>21002</v>
      </c>
      <c r="K5641" s="44">
        <v>0</v>
      </c>
      <c r="L5641" s="44">
        <v>0</v>
      </c>
      <c r="M5641" s="44">
        <v>0</v>
      </c>
      <c r="N5641" s="44">
        <v>0</v>
      </c>
      <c r="O5641" s="44">
        <v>0</v>
      </c>
      <c r="P5641" s="44">
        <v>0</v>
      </c>
      <c r="Q5641" s="44">
        <v>0</v>
      </c>
      <c r="R5641" s="44">
        <v>18.299109000000001</v>
      </c>
      <c r="S5641" s="44">
        <v>18.356584999999999</v>
      </c>
      <c r="T5641" s="44">
        <v>212677</v>
      </c>
      <c r="U5641" s="44">
        <v>21002</v>
      </c>
      <c r="V5641" s="44">
        <v>0</v>
      </c>
      <c r="W5641" s="44">
        <v>0</v>
      </c>
      <c r="X5641" s="44">
        <v>2683.4237010000002</v>
      </c>
      <c r="Y5641" s="44">
        <v>10516.499824</v>
      </c>
      <c r="Z5641" s="44">
        <v>294.75430799999998</v>
      </c>
      <c r="AA5641" s="44">
        <v>8.5885689999999997</v>
      </c>
      <c r="AB5641" s="44">
        <v>0.44398700000000002</v>
      </c>
      <c r="AC5641" s="44">
        <v>0.19933899999999999</v>
      </c>
      <c r="AD5641" s="44">
        <v>2321.5195440000002</v>
      </c>
    </row>
    <row r="5642" spans="1:30" x14ac:dyDescent="0.25">
      <c r="A5642">
        <v>208816</v>
      </c>
      <c r="B5642" t="s">
        <v>515</v>
      </c>
      <c r="C5642" t="s">
        <v>536</v>
      </c>
      <c r="D5642" t="s">
        <v>425</v>
      </c>
      <c r="F5642" s="48" t="e">
        <f>VLOOKUP(A5642,'TAZ definitions'!$A$1:$E$1902,2,FALSE)</f>
        <v>#N/A</v>
      </c>
      <c r="G5642" s="48" t="e">
        <f>VLOOKUP(A5642,'TAZ definitions'!$A$1:$E$1902,4,FALSE)</f>
        <v>#N/A</v>
      </c>
      <c r="H5642" s="44">
        <v>223517</v>
      </c>
      <c r="I5642" s="44">
        <v>0</v>
      </c>
      <c r="J5642" s="44">
        <v>22961</v>
      </c>
      <c r="K5642" s="44">
        <v>0</v>
      </c>
      <c r="L5642" s="44">
        <v>0</v>
      </c>
      <c r="M5642" s="44">
        <v>0</v>
      </c>
      <c r="N5642" s="44">
        <v>0</v>
      </c>
      <c r="O5642" s="44">
        <v>0</v>
      </c>
      <c r="P5642" s="44">
        <v>0</v>
      </c>
      <c r="Q5642" s="44">
        <v>0</v>
      </c>
      <c r="R5642" s="44">
        <v>16.901146000000001</v>
      </c>
      <c r="S5642" s="44">
        <v>17.007007999999999</v>
      </c>
      <c r="T5642" s="44">
        <v>223517</v>
      </c>
      <c r="U5642" s="44">
        <v>22961</v>
      </c>
      <c r="V5642" s="44">
        <v>0</v>
      </c>
      <c r="W5642" s="44">
        <v>0</v>
      </c>
      <c r="X5642" s="44">
        <v>938.54611799999998</v>
      </c>
      <c r="Y5642" s="44">
        <v>41222.972848999998</v>
      </c>
      <c r="Z5642" s="44">
        <v>1112.494588</v>
      </c>
      <c r="AA5642" s="44">
        <v>33.284426000000003</v>
      </c>
      <c r="AB5642" s="44">
        <v>1.77782</v>
      </c>
      <c r="AC5642" s="44">
        <v>0.76373000000000002</v>
      </c>
      <c r="AD5642" s="44">
        <v>8879.8704880000005</v>
      </c>
    </row>
    <row r="5643" spans="1:30" x14ac:dyDescent="0.25">
      <c r="A5643">
        <v>208817</v>
      </c>
      <c r="B5643" t="s">
        <v>515</v>
      </c>
      <c r="C5643" t="s">
        <v>536</v>
      </c>
      <c r="D5643" t="s">
        <v>425</v>
      </c>
      <c r="F5643" s="48" t="e">
        <f>VLOOKUP(A5643,'TAZ definitions'!$A$1:$E$1902,2,FALSE)</f>
        <v>#N/A</v>
      </c>
      <c r="G5643" s="48" t="e">
        <f>VLOOKUP(A5643,'TAZ definitions'!$A$1:$E$1902,4,FALSE)</f>
        <v>#N/A</v>
      </c>
      <c r="H5643" s="44">
        <v>213737</v>
      </c>
      <c r="I5643" s="44">
        <v>0</v>
      </c>
      <c r="J5643" s="44">
        <v>21715</v>
      </c>
      <c r="K5643" s="44">
        <v>0</v>
      </c>
      <c r="L5643" s="44">
        <v>0</v>
      </c>
      <c r="M5643" s="44">
        <v>0</v>
      </c>
      <c r="N5643" s="44">
        <v>0</v>
      </c>
      <c r="O5643" s="44">
        <v>0</v>
      </c>
      <c r="P5643" s="44">
        <v>0</v>
      </c>
      <c r="Q5643" s="44">
        <v>0</v>
      </c>
      <c r="R5643" s="44">
        <v>17.051673999999998</v>
      </c>
      <c r="S5643" s="44">
        <v>17.103334</v>
      </c>
      <c r="T5643" s="44">
        <v>213737</v>
      </c>
      <c r="U5643" s="44">
        <v>21715</v>
      </c>
      <c r="V5643" s="44">
        <v>0</v>
      </c>
      <c r="W5643" s="44">
        <v>0</v>
      </c>
      <c r="X5643" s="44">
        <v>0</v>
      </c>
      <c r="Y5643" s="44">
        <v>16309.356048</v>
      </c>
      <c r="Z5643" s="44">
        <v>408.41560299999998</v>
      </c>
      <c r="AA5643" s="44">
        <v>12.983663</v>
      </c>
      <c r="AB5643" s="44">
        <v>0.71414500000000003</v>
      </c>
      <c r="AC5643" s="44">
        <v>0.29177799999999998</v>
      </c>
      <c r="AD5643" s="44">
        <v>3395.8063699999998</v>
      </c>
    </row>
    <row r="5644" spans="1:30" x14ac:dyDescent="0.25">
      <c r="A5644">
        <v>208818</v>
      </c>
      <c r="B5644" t="s">
        <v>515</v>
      </c>
      <c r="C5644" t="s">
        <v>536</v>
      </c>
      <c r="D5644" t="s">
        <v>425</v>
      </c>
      <c r="F5644" s="48" t="e">
        <f>VLOOKUP(A5644,'TAZ definitions'!$A$1:$E$1902,2,FALSE)</f>
        <v>#N/A</v>
      </c>
      <c r="G5644" s="48" t="e">
        <f>VLOOKUP(A5644,'TAZ definitions'!$A$1:$E$1902,4,FALSE)</f>
        <v>#N/A</v>
      </c>
      <c r="H5644" s="44">
        <v>142034</v>
      </c>
      <c r="I5644" s="44">
        <v>0</v>
      </c>
      <c r="J5644" s="44">
        <v>17012</v>
      </c>
      <c r="K5644" s="44">
        <v>0</v>
      </c>
      <c r="L5644" s="44">
        <v>0</v>
      </c>
      <c r="M5644" s="44">
        <v>0</v>
      </c>
      <c r="N5644" s="44">
        <v>0</v>
      </c>
      <c r="O5644" s="44">
        <v>0</v>
      </c>
      <c r="P5644" s="44">
        <v>0</v>
      </c>
      <c r="Q5644" s="44">
        <v>0</v>
      </c>
      <c r="R5644" s="44">
        <v>17.59713</v>
      </c>
      <c r="S5644" s="44">
        <v>17.651351999999999</v>
      </c>
      <c r="T5644" s="44">
        <v>142034</v>
      </c>
      <c r="U5644" s="44">
        <v>17012</v>
      </c>
      <c r="V5644" s="44">
        <v>0</v>
      </c>
      <c r="W5644" s="44">
        <v>0</v>
      </c>
      <c r="X5644" s="44">
        <v>0</v>
      </c>
      <c r="Y5644" s="44">
        <v>0</v>
      </c>
      <c r="Z5644" s="44">
        <v>0</v>
      </c>
      <c r="AA5644" s="44">
        <v>0</v>
      </c>
      <c r="AB5644" s="44">
        <v>0</v>
      </c>
      <c r="AC5644" s="44">
        <v>0</v>
      </c>
      <c r="AD5644" s="44">
        <v>0</v>
      </c>
    </row>
    <row r="5645" spans="1:30" x14ac:dyDescent="0.25">
      <c r="A5645">
        <v>208819</v>
      </c>
      <c r="B5645" t="s">
        <v>515</v>
      </c>
      <c r="C5645" t="s">
        <v>536</v>
      </c>
      <c r="D5645" t="s">
        <v>425</v>
      </c>
      <c r="F5645" s="48" t="e">
        <f>VLOOKUP(A5645,'TAZ definitions'!$A$1:$E$1902,2,FALSE)</f>
        <v>#N/A</v>
      </c>
      <c r="G5645" s="48" t="e">
        <f>VLOOKUP(A5645,'TAZ definitions'!$A$1:$E$1902,4,FALSE)</f>
        <v>#N/A</v>
      </c>
      <c r="H5645" s="44">
        <v>96203</v>
      </c>
      <c r="I5645" s="44">
        <v>0</v>
      </c>
      <c r="J5645" s="44">
        <v>12502</v>
      </c>
      <c r="K5645" s="44">
        <v>0</v>
      </c>
      <c r="L5645" s="44">
        <v>0</v>
      </c>
      <c r="M5645" s="44">
        <v>0</v>
      </c>
      <c r="N5645" s="44">
        <v>0</v>
      </c>
      <c r="O5645" s="44">
        <v>0</v>
      </c>
      <c r="P5645" s="44">
        <v>0</v>
      </c>
      <c r="Q5645" s="44">
        <v>0</v>
      </c>
      <c r="R5645" s="44">
        <v>19.144262000000001</v>
      </c>
      <c r="S5645" s="44">
        <v>19.190964000000001</v>
      </c>
      <c r="T5645" s="44">
        <v>96203</v>
      </c>
      <c r="U5645" s="44">
        <v>12501.999023</v>
      </c>
      <c r="V5645" s="44">
        <v>0</v>
      </c>
      <c r="W5645" s="44">
        <v>0</v>
      </c>
      <c r="X5645" s="44">
        <v>0</v>
      </c>
      <c r="Y5645" s="44">
        <v>1042.823774</v>
      </c>
      <c r="Z5645" s="44">
        <v>49.688187999999997</v>
      </c>
      <c r="AA5645" s="44">
        <v>1.055898</v>
      </c>
      <c r="AB5645" s="44">
        <v>4.1343999999999999E-2</v>
      </c>
      <c r="AC5645" s="44">
        <v>2.5484E-2</v>
      </c>
      <c r="AD5645" s="44">
        <v>290.60130900000001</v>
      </c>
    </row>
    <row r="5646" spans="1:30" x14ac:dyDescent="0.25">
      <c r="A5646">
        <v>208820</v>
      </c>
      <c r="B5646" t="s">
        <v>515</v>
      </c>
      <c r="C5646" t="s">
        <v>536</v>
      </c>
      <c r="D5646" t="s">
        <v>425</v>
      </c>
      <c r="F5646" s="48" t="e">
        <f>VLOOKUP(A5646,'TAZ definitions'!$A$1:$E$1902,2,FALSE)</f>
        <v>#N/A</v>
      </c>
      <c r="G5646" s="48" t="e">
        <f>VLOOKUP(A5646,'TAZ definitions'!$A$1:$E$1902,4,FALSE)</f>
        <v>#N/A</v>
      </c>
      <c r="H5646" s="44">
        <v>131375</v>
      </c>
      <c r="I5646" s="44">
        <v>0</v>
      </c>
      <c r="J5646" s="44">
        <v>14981</v>
      </c>
      <c r="K5646" s="44">
        <v>0</v>
      </c>
      <c r="L5646" s="44">
        <v>0</v>
      </c>
      <c r="M5646" s="44">
        <v>0</v>
      </c>
      <c r="N5646" s="44">
        <v>0</v>
      </c>
      <c r="O5646" s="44">
        <v>0</v>
      </c>
      <c r="P5646" s="44">
        <v>0</v>
      </c>
      <c r="Q5646" s="44">
        <v>0</v>
      </c>
      <c r="R5646" s="44">
        <v>17.523468000000001</v>
      </c>
      <c r="S5646" s="44">
        <v>17.536369000000001</v>
      </c>
      <c r="T5646" s="44">
        <v>131375</v>
      </c>
      <c r="U5646" s="44">
        <v>14981</v>
      </c>
      <c r="V5646" s="44">
        <v>0</v>
      </c>
      <c r="W5646" s="44">
        <v>0</v>
      </c>
      <c r="X5646" s="44">
        <v>0</v>
      </c>
      <c r="Y5646" s="44">
        <v>3374.8409929999998</v>
      </c>
      <c r="Z5646" s="44">
        <v>168.98848599999999</v>
      </c>
      <c r="AA5646" s="44">
        <v>3.518837</v>
      </c>
      <c r="AB5646" s="44">
        <v>0.13167799999999999</v>
      </c>
      <c r="AC5646" s="44">
        <v>8.4996000000000002E-2</v>
      </c>
      <c r="AD5646" s="44">
        <v>964.123514</v>
      </c>
    </row>
    <row r="5647" spans="1:30" x14ac:dyDescent="0.25">
      <c r="A5647">
        <v>208821</v>
      </c>
      <c r="B5647" t="s">
        <v>515</v>
      </c>
      <c r="C5647" t="s">
        <v>536</v>
      </c>
      <c r="D5647" t="s">
        <v>425</v>
      </c>
      <c r="F5647" s="48" t="e">
        <f>VLOOKUP(A5647,'TAZ definitions'!$A$1:$E$1902,2,FALSE)</f>
        <v>#N/A</v>
      </c>
      <c r="G5647" s="48" t="e">
        <f>VLOOKUP(A5647,'TAZ definitions'!$A$1:$E$1902,4,FALSE)</f>
        <v>#N/A</v>
      </c>
      <c r="H5647" s="44">
        <v>254791</v>
      </c>
      <c r="I5647" s="44">
        <v>0</v>
      </c>
      <c r="J5647" s="44">
        <v>24354</v>
      </c>
      <c r="K5647" s="44">
        <v>0</v>
      </c>
      <c r="L5647" s="44">
        <v>0</v>
      </c>
      <c r="M5647" s="44">
        <v>0</v>
      </c>
      <c r="N5647" s="44">
        <v>0</v>
      </c>
      <c r="O5647" s="44">
        <v>0</v>
      </c>
      <c r="P5647" s="44">
        <v>0</v>
      </c>
      <c r="Q5647" s="44">
        <v>0</v>
      </c>
      <c r="R5647" s="44">
        <v>17.677427000000002</v>
      </c>
      <c r="S5647" s="44">
        <v>17.597694000000001</v>
      </c>
      <c r="T5647" s="44">
        <v>254791</v>
      </c>
      <c r="U5647" s="44">
        <v>24354</v>
      </c>
      <c r="V5647" s="44">
        <v>0</v>
      </c>
      <c r="W5647" s="44">
        <v>0</v>
      </c>
      <c r="X5647" s="44">
        <v>10410.994903999999</v>
      </c>
      <c r="Y5647" s="44">
        <v>38368.050368999997</v>
      </c>
      <c r="Z5647" s="44">
        <v>1671.76558</v>
      </c>
      <c r="AA5647" s="44">
        <v>35.950263999999997</v>
      </c>
      <c r="AB5647" s="44">
        <v>1.5123219999999999</v>
      </c>
      <c r="AC5647" s="44">
        <v>0.88355300000000003</v>
      </c>
      <c r="AD5647" s="44">
        <v>10213.001969000001</v>
      </c>
    </row>
    <row r="5648" spans="1:30" x14ac:dyDescent="0.25">
      <c r="A5648">
        <v>208822</v>
      </c>
      <c r="B5648" t="s">
        <v>515</v>
      </c>
      <c r="C5648" t="s">
        <v>536</v>
      </c>
      <c r="D5648" t="s">
        <v>425</v>
      </c>
      <c r="F5648" s="48" t="e">
        <f>VLOOKUP(A5648,'TAZ definitions'!$A$1:$E$1902,2,FALSE)</f>
        <v>#N/A</v>
      </c>
      <c r="G5648" s="48" t="e">
        <f>VLOOKUP(A5648,'TAZ definitions'!$A$1:$E$1902,4,FALSE)</f>
        <v>#N/A</v>
      </c>
      <c r="H5648" s="44">
        <v>291750</v>
      </c>
      <c r="I5648" s="44">
        <v>0</v>
      </c>
      <c r="J5648" s="44">
        <v>29450</v>
      </c>
      <c r="K5648" s="44">
        <v>0</v>
      </c>
      <c r="L5648" s="44">
        <v>0</v>
      </c>
      <c r="M5648" s="44">
        <v>0</v>
      </c>
      <c r="N5648" s="44">
        <v>0</v>
      </c>
      <c r="O5648" s="44">
        <v>0</v>
      </c>
      <c r="P5648" s="44">
        <v>0</v>
      </c>
      <c r="Q5648" s="44">
        <v>0</v>
      </c>
      <c r="R5648" s="44">
        <v>15.662706999999999</v>
      </c>
      <c r="S5648" s="44">
        <v>15.56395</v>
      </c>
      <c r="T5648" s="44">
        <v>291750</v>
      </c>
      <c r="U5648" s="44">
        <v>29450</v>
      </c>
      <c r="V5648" s="44">
        <v>0</v>
      </c>
      <c r="W5648" s="44">
        <v>0</v>
      </c>
      <c r="X5648" s="44">
        <v>8838.9958879999995</v>
      </c>
      <c r="Y5648" s="44">
        <v>59850.895484000001</v>
      </c>
      <c r="Z5648" s="44">
        <v>1649.13643</v>
      </c>
      <c r="AA5648" s="44">
        <v>49.025402999999997</v>
      </c>
      <c r="AB5648" s="44">
        <v>2.4857740000000002</v>
      </c>
      <c r="AC5648" s="44">
        <v>1.121154</v>
      </c>
      <c r="AD5648" s="44">
        <v>12945.725598000001</v>
      </c>
    </row>
    <row r="5649" spans="1:30" x14ac:dyDescent="0.25">
      <c r="A5649">
        <v>208901</v>
      </c>
      <c r="B5649" t="s">
        <v>515</v>
      </c>
      <c r="C5649" t="s">
        <v>456</v>
      </c>
      <c r="D5649" t="s">
        <v>237</v>
      </c>
      <c r="F5649" s="48" t="e">
        <f>VLOOKUP(A5649,'TAZ definitions'!$A$1:$E$1902,2,FALSE)</f>
        <v>#N/A</v>
      </c>
      <c r="G5649" s="48" t="e">
        <f>VLOOKUP(A5649,'TAZ definitions'!$A$1:$E$1902,4,FALSE)</f>
        <v>#N/A</v>
      </c>
      <c r="H5649" s="44">
        <v>17748</v>
      </c>
      <c r="I5649" s="44">
        <v>0</v>
      </c>
      <c r="J5649" s="44">
        <v>2841</v>
      </c>
      <c r="K5649" s="44">
        <v>0</v>
      </c>
      <c r="L5649" s="44">
        <v>0</v>
      </c>
      <c r="M5649" s="44">
        <v>0</v>
      </c>
      <c r="N5649" s="44">
        <v>0</v>
      </c>
      <c r="O5649" s="44">
        <v>0</v>
      </c>
      <c r="P5649" s="44">
        <v>0</v>
      </c>
      <c r="Q5649" s="44">
        <v>0</v>
      </c>
      <c r="R5649" s="44">
        <v>19.351412</v>
      </c>
      <c r="S5649" s="44">
        <v>19.545743999999999</v>
      </c>
      <c r="T5649" s="44">
        <v>17748</v>
      </c>
      <c r="U5649" s="44">
        <v>2841</v>
      </c>
      <c r="V5649" s="44">
        <v>0</v>
      </c>
      <c r="W5649" s="44">
        <v>0</v>
      </c>
      <c r="X5649" s="44">
        <v>29300.983871</v>
      </c>
      <c r="Y5649" s="44">
        <v>46149.683735999999</v>
      </c>
      <c r="Z5649" s="44">
        <v>1431.037521</v>
      </c>
      <c r="AA5649" s="44">
        <v>38.397295999999997</v>
      </c>
      <c r="AB5649" s="44">
        <v>2.6845319999999999</v>
      </c>
      <c r="AC5649" s="44">
        <v>0.92440299999999997</v>
      </c>
      <c r="AD5649" s="44">
        <v>12169.796700999999</v>
      </c>
    </row>
    <row r="5650" spans="1:30" x14ac:dyDescent="0.25">
      <c r="A5650">
        <v>208902</v>
      </c>
      <c r="B5650" t="s">
        <v>515</v>
      </c>
      <c r="C5650" t="s">
        <v>456</v>
      </c>
      <c r="D5650" t="s">
        <v>237</v>
      </c>
      <c r="F5650" s="48" t="e">
        <f>VLOOKUP(A5650,'TAZ definitions'!$A$1:$E$1902,2,FALSE)</f>
        <v>#N/A</v>
      </c>
      <c r="G5650" s="48" t="e">
        <f>VLOOKUP(A5650,'TAZ definitions'!$A$1:$E$1902,4,FALSE)</f>
        <v>#N/A</v>
      </c>
      <c r="H5650" s="44">
        <v>17782</v>
      </c>
      <c r="I5650" s="44">
        <v>0</v>
      </c>
      <c r="J5650" s="44">
        <v>2841</v>
      </c>
      <c r="K5650" s="44">
        <v>0</v>
      </c>
      <c r="L5650" s="44">
        <v>0</v>
      </c>
      <c r="M5650" s="44">
        <v>0</v>
      </c>
      <c r="N5650" s="44">
        <v>0</v>
      </c>
      <c r="O5650" s="44">
        <v>0</v>
      </c>
      <c r="P5650" s="44">
        <v>0</v>
      </c>
      <c r="Q5650" s="44">
        <v>0</v>
      </c>
      <c r="R5650" s="44">
        <v>17.330770000000001</v>
      </c>
      <c r="S5650" s="44">
        <v>17.284216000000001</v>
      </c>
      <c r="T5650" s="44">
        <v>17782</v>
      </c>
      <c r="U5650" s="44">
        <v>2841</v>
      </c>
      <c r="V5650" s="44">
        <v>0</v>
      </c>
      <c r="W5650" s="44">
        <v>0</v>
      </c>
      <c r="X5650" s="44">
        <v>5054.1016769999997</v>
      </c>
      <c r="Y5650" s="44">
        <v>18598.248973000002</v>
      </c>
      <c r="Z5650" s="44">
        <v>485.761483</v>
      </c>
      <c r="AA5650" s="44">
        <v>15.035017</v>
      </c>
      <c r="AB5650" s="44">
        <v>1.0432110000000001</v>
      </c>
      <c r="AC5650" s="44">
        <v>0.33806399999999998</v>
      </c>
      <c r="AD5650" s="44">
        <v>4366.185007</v>
      </c>
    </row>
    <row r="5651" spans="1:30" x14ac:dyDescent="0.25">
      <c r="A5651">
        <v>208903</v>
      </c>
      <c r="B5651" t="s">
        <v>515</v>
      </c>
      <c r="C5651" t="s">
        <v>456</v>
      </c>
      <c r="D5651" t="s">
        <v>541</v>
      </c>
      <c r="F5651" s="48" t="e">
        <f>VLOOKUP(A5651,'TAZ definitions'!$A$1:$E$1902,2,FALSE)</f>
        <v>#N/A</v>
      </c>
      <c r="G5651" s="48" t="e">
        <f>VLOOKUP(A5651,'TAZ definitions'!$A$1:$E$1902,4,FALSE)</f>
        <v>#N/A</v>
      </c>
      <c r="H5651" s="44">
        <v>16553</v>
      </c>
      <c r="I5651" s="44">
        <v>0</v>
      </c>
      <c r="J5651" s="44">
        <v>2697</v>
      </c>
      <c r="K5651" s="44">
        <v>0</v>
      </c>
      <c r="L5651" s="44">
        <v>0</v>
      </c>
      <c r="M5651" s="44">
        <v>0</v>
      </c>
      <c r="N5651" s="44">
        <v>0</v>
      </c>
      <c r="O5651" s="44">
        <v>0</v>
      </c>
      <c r="P5651" s="44">
        <v>0</v>
      </c>
      <c r="Q5651" s="44">
        <v>0</v>
      </c>
      <c r="R5651" s="44">
        <v>13.298479</v>
      </c>
      <c r="S5651" s="44">
        <v>13.704264999999999</v>
      </c>
      <c r="T5651" s="44">
        <v>16553</v>
      </c>
      <c r="U5651" s="44">
        <v>2697</v>
      </c>
      <c r="V5651" s="44">
        <v>0</v>
      </c>
      <c r="W5651" s="44">
        <v>0</v>
      </c>
      <c r="X5651" s="44">
        <v>1717.0045950000001</v>
      </c>
      <c r="Y5651" s="44">
        <v>16149.374035000001</v>
      </c>
      <c r="Z5651" s="44">
        <v>422.58518199999997</v>
      </c>
      <c r="AA5651" s="44">
        <v>15.077253000000001</v>
      </c>
      <c r="AB5651" s="44">
        <v>0.90861400000000003</v>
      </c>
      <c r="AC5651" s="44">
        <v>0.29890499999999998</v>
      </c>
      <c r="AD5651" s="44">
        <v>3745.6437299999998</v>
      </c>
    </row>
    <row r="5652" spans="1:30" x14ac:dyDescent="0.25">
      <c r="A5652">
        <v>208904</v>
      </c>
      <c r="B5652" t="s">
        <v>515</v>
      </c>
      <c r="C5652" t="s">
        <v>456</v>
      </c>
      <c r="D5652" t="s">
        <v>541</v>
      </c>
      <c r="F5652" s="48" t="e">
        <f>VLOOKUP(A5652,'TAZ definitions'!$A$1:$E$1902,2,FALSE)</f>
        <v>#N/A</v>
      </c>
      <c r="G5652" s="48" t="e">
        <f>VLOOKUP(A5652,'TAZ definitions'!$A$1:$E$1902,4,FALSE)</f>
        <v>#N/A</v>
      </c>
      <c r="H5652" s="44">
        <v>14646</v>
      </c>
      <c r="I5652" s="44">
        <v>0</v>
      </c>
      <c r="J5652" s="44">
        <v>2331</v>
      </c>
      <c r="K5652" s="44">
        <v>0</v>
      </c>
      <c r="L5652" s="44">
        <v>0</v>
      </c>
      <c r="M5652" s="44">
        <v>0</v>
      </c>
      <c r="N5652" s="44">
        <v>0</v>
      </c>
      <c r="O5652" s="44">
        <v>0</v>
      </c>
      <c r="P5652" s="44">
        <v>0</v>
      </c>
      <c r="Q5652" s="44">
        <v>0</v>
      </c>
      <c r="R5652" s="44">
        <v>12.903413</v>
      </c>
      <c r="S5652" s="44">
        <v>12.774535</v>
      </c>
      <c r="T5652" s="44">
        <v>14646</v>
      </c>
      <c r="U5652" s="44">
        <v>2331</v>
      </c>
      <c r="V5652" s="44">
        <v>0</v>
      </c>
      <c r="W5652" s="44">
        <v>0</v>
      </c>
      <c r="X5652" s="44">
        <v>0</v>
      </c>
      <c r="Y5652" s="44">
        <v>18030.255366000001</v>
      </c>
      <c r="Z5652" s="44">
        <v>563.17213100000004</v>
      </c>
      <c r="AA5652" s="44">
        <v>14.950780999999999</v>
      </c>
      <c r="AB5652" s="44">
        <v>0.80494100000000002</v>
      </c>
      <c r="AC5652" s="44">
        <v>0.35154299999999999</v>
      </c>
      <c r="AD5652" s="44">
        <v>4227.7957880000004</v>
      </c>
    </row>
    <row r="5653" spans="1:30" x14ac:dyDescent="0.25">
      <c r="A5653">
        <v>208905</v>
      </c>
      <c r="B5653" t="s">
        <v>515</v>
      </c>
      <c r="C5653" t="s">
        <v>456</v>
      </c>
      <c r="D5653" t="s">
        <v>541</v>
      </c>
      <c r="F5653" s="48" t="e">
        <f>VLOOKUP(A5653,'TAZ definitions'!$A$1:$E$1902,2,FALSE)</f>
        <v>#N/A</v>
      </c>
      <c r="G5653" s="48" t="e">
        <f>VLOOKUP(A5653,'TAZ definitions'!$A$1:$E$1902,4,FALSE)</f>
        <v>#N/A</v>
      </c>
      <c r="H5653" s="44">
        <v>14646</v>
      </c>
      <c r="I5653" s="44">
        <v>0</v>
      </c>
      <c r="J5653" s="44">
        <v>2331</v>
      </c>
      <c r="K5653" s="44">
        <v>0</v>
      </c>
      <c r="L5653" s="44">
        <v>0</v>
      </c>
      <c r="M5653" s="44">
        <v>0</v>
      </c>
      <c r="N5653" s="44">
        <v>0</v>
      </c>
      <c r="O5653" s="44">
        <v>0</v>
      </c>
      <c r="P5653" s="44">
        <v>0</v>
      </c>
      <c r="Q5653" s="44">
        <v>0</v>
      </c>
      <c r="R5653" s="44">
        <v>12.581163999999999</v>
      </c>
      <c r="S5653" s="44">
        <v>12.392640999999999</v>
      </c>
      <c r="T5653" s="44">
        <v>14646</v>
      </c>
      <c r="U5653" s="44">
        <v>2331</v>
      </c>
      <c r="V5653" s="44">
        <v>0</v>
      </c>
      <c r="W5653" s="44">
        <v>0</v>
      </c>
      <c r="X5653" s="44">
        <v>0</v>
      </c>
      <c r="Y5653" s="44">
        <v>5429.5978670000004</v>
      </c>
      <c r="Z5653" s="44">
        <v>162.02481900000001</v>
      </c>
      <c r="AA5653" s="44">
        <v>4.4965020000000004</v>
      </c>
      <c r="AB5653" s="44">
        <v>0.251886</v>
      </c>
      <c r="AC5653" s="44">
        <v>0.103535</v>
      </c>
      <c r="AD5653" s="44">
        <v>1240.885526</v>
      </c>
    </row>
    <row r="5654" spans="1:30" x14ac:dyDescent="0.25">
      <c r="A5654">
        <v>208906</v>
      </c>
      <c r="B5654" t="s">
        <v>515</v>
      </c>
      <c r="C5654" t="s">
        <v>456</v>
      </c>
      <c r="D5654" t="s">
        <v>541</v>
      </c>
      <c r="F5654" s="48" t="e">
        <f>VLOOKUP(A5654,'TAZ definitions'!$A$1:$E$1902,2,FALSE)</f>
        <v>#N/A</v>
      </c>
      <c r="G5654" s="48" t="e">
        <f>VLOOKUP(A5654,'TAZ definitions'!$A$1:$E$1902,4,FALSE)</f>
        <v>#N/A</v>
      </c>
      <c r="H5654" s="44">
        <v>14908</v>
      </c>
      <c r="I5654" s="44">
        <v>0</v>
      </c>
      <c r="J5654" s="44">
        <v>2383</v>
      </c>
      <c r="K5654" s="44">
        <v>0</v>
      </c>
      <c r="L5654" s="44">
        <v>0</v>
      </c>
      <c r="M5654" s="44">
        <v>0</v>
      </c>
      <c r="N5654" s="44">
        <v>0</v>
      </c>
      <c r="O5654" s="44">
        <v>0</v>
      </c>
      <c r="P5654" s="44">
        <v>0</v>
      </c>
      <c r="Q5654" s="44">
        <v>0</v>
      </c>
      <c r="R5654" s="44">
        <v>13.169864</v>
      </c>
      <c r="S5654" s="44">
        <v>12.975547000000001</v>
      </c>
      <c r="T5654" s="44">
        <v>14908.000977</v>
      </c>
      <c r="U5654" s="44">
        <v>2383</v>
      </c>
      <c r="V5654" s="44">
        <v>0</v>
      </c>
      <c r="W5654" s="44">
        <v>0</v>
      </c>
      <c r="X5654" s="44">
        <v>0</v>
      </c>
      <c r="Y5654" s="44">
        <v>62126.730589999999</v>
      </c>
      <c r="Z5654" s="44">
        <v>1567.794353</v>
      </c>
      <c r="AA5654" s="44">
        <v>49.359388000000003</v>
      </c>
      <c r="AB5654" s="44">
        <v>3.262184</v>
      </c>
      <c r="AC5654" s="44">
        <v>1.08714</v>
      </c>
      <c r="AD5654" s="44">
        <v>13792.66733</v>
      </c>
    </row>
    <row r="5655" spans="1:30" x14ac:dyDescent="0.25">
      <c r="A5655">
        <v>208907</v>
      </c>
      <c r="B5655" t="s">
        <v>515</v>
      </c>
      <c r="C5655" t="s">
        <v>456</v>
      </c>
      <c r="D5655" t="s">
        <v>541</v>
      </c>
      <c r="F5655" s="48" t="e">
        <f>VLOOKUP(A5655,'TAZ definitions'!$A$1:$E$1902,2,FALSE)</f>
        <v>#N/A</v>
      </c>
      <c r="G5655" s="48" t="e">
        <f>VLOOKUP(A5655,'TAZ definitions'!$A$1:$E$1902,4,FALSE)</f>
        <v>#N/A</v>
      </c>
      <c r="H5655" s="44">
        <v>16428</v>
      </c>
      <c r="I5655" s="44">
        <v>0</v>
      </c>
      <c r="J5655" s="44">
        <v>2414</v>
      </c>
      <c r="K5655" s="44">
        <v>0</v>
      </c>
      <c r="L5655" s="44">
        <v>0</v>
      </c>
      <c r="M5655" s="44">
        <v>0</v>
      </c>
      <c r="N5655" s="44">
        <v>0</v>
      </c>
      <c r="O5655" s="44">
        <v>0</v>
      </c>
      <c r="P5655" s="44">
        <v>0</v>
      </c>
      <c r="Q5655" s="44">
        <v>0</v>
      </c>
      <c r="R5655" s="44">
        <v>12.712002999999999</v>
      </c>
      <c r="S5655" s="44">
        <v>12.990437999999999</v>
      </c>
      <c r="T5655" s="44">
        <v>16428</v>
      </c>
      <c r="U5655" s="44">
        <v>2414</v>
      </c>
      <c r="V5655" s="44">
        <v>0</v>
      </c>
      <c r="W5655" s="44">
        <v>0</v>
      </c>
      <c r="X5655" s="44">
        <v>3654.0864919999999</v>
      </c>
      <c r="Y5655" s="44">
        <v>19778.633716</v>
      </c>
      <c r="Z5655" s="44">
        <v>525.09594800000002</v>
      </c>
      <c r="AA5655" s="44">
        <v>17.630865</v>
      </c>
      <c r="AB5655" s="44">
        <v>1.0361739999999999</v>
      </c>
      <c r="AC5655" s="44">
        <v>0.36719099999999999</v>
      </c>
      <c r="AD5655" s="44">
        <v>4516.4216699999997</v>
      </c>
    </row>
    <row r="5656" spans="1:30" x14ac:dyDescent="0.25">
      <c r="A5656">
        <v>208908</v>
      </c>
      <c r="B5656" t="s">
        <v>515</v>
      </c>
      <c r="C5656" t="s">
        <v>456</v>
      </c>
      <c r="D5656" t="s">
        <v>542</v>
      </c>
      <c r="F5656" s="48" t="e">
        <f>VLOOKUP(A5656,'TAZ definitions'!$A$1:$E$1902,2,FALSE)</f>
        <v>#N/A</v>
      </c>
      <c r="G5656" s="48" t="e">
        <f>VLOOKUP(A5656,'TAZ definitions'!$A$1:$E$1902,4,FALSE)</f>
        <v>#N/A</v>
      </c>
      <c r="H5656" s="44">
        <v>39434</v>
      </c>
      <c r="I5656" s="44">
        <v>0</v>
      </c>
      <c r="J5656" s="44">
        <v>5462</v>
      </c>
      <c r="K5656" s="44">
        <v>0</v>
      </c>
      <c r="L5656" s="44">
        <v>0</v>
      </c>
      <c r="M5656" s="44">
        <v>0</v>
      </c>
      <c r="N5656" s="44">
        <v>0</v>
      </c>
      <c r="O5656" s="44">
        <v>0</v>
      </c>
      <c r="P5656" s="44">
        <v>0</v>
      </c>
      <c r="Q5656" s="44">
        <v>0</v>
      </c>
      <c r="R5656" s="44">
        <v>18.129235999999999</v>
      </c>
      <c r="S5656" s="44">
        <v>17.696000999999999</v>
      </c>
      <c r="T5656" s="44">
        <v>39434</v>
      </c>
      <c r="U5656" s="44">
        <v>5462</v>
      </c>
      <c r="V5656" s="44">
        <v>0</v>
      </c>
      <c r="W5656" s="44">
        <v>0</v>
      </c>
      <c r="X5656" s="44">
        <v>0</v>
      </c>
      <c r="Y5656" s="44">
        <v>18763.990447</v>
      </c>
      <c r="Z5656" s="44">
        <v>370.11586799999998</v>
      </c>
      <c r="AA5656" s="44">
        <v>21.37529</v>
      </c>
      <c r="AB5656" s="44">
        <v>1.053188</v>
      </c>
      <c r="AC5656" s="44">
        <v>0.33749000000000001</v>
      </c>
      <c r="AD5656" s="44">
        <v>3918.1337619999999</v>
      </c>
    </row>
    <row r="5657" spans="1:30" x14ac:dyDescent="0.25">
      <c r="A5657">
        <v>208909</v>
      </c>
      <c r="B5657" t="s">
        <v>515</v>
      </c>
      <c r="C5657" t="s">
        <v>456</v>
      </c>
      <c r="D5657" t="s">
        <v>543</v>
      </c>
      <c r="F5657" s="48" t="e">
        <f>VLOOKUP(A5657,'TAZ definitions'!$A$1:$E$1902,2,FALSE)</f>
        <v>#N/A</v>
      </c>
      <c r="G5657" s="48" t="e">
        <f>VLOOKUP(A5657,'TAZ definitions'!$A$1:$E$1902,4,FALSE)</f>
        <v>#N/A</v>
      </c>
      <c r="H5657" s="44">
        <v>41477</v>
      </c>
      <c r="I5657" s="44">
        <v>0</v>
      </c>
      <c r="J5657" s="44">
        <v>5447</v>
      </c>
      <c r="K5657" s="44">
        <v>0</v>
      </c>
      <c r="L5657" s="44">
        <v>0</v>
      </c>
      <c r="M5657" s="44">
        <v>0</v>
      </c>
      <c r="N5657" s="44">
        <v>0</v>
      </c>
      <c r="O5657" s="44">
        <v>0</v>
      </c>
      <c r="P5657" s="44">
        <v>0</v>
      </c>
      <c r="Q5657" s="44">
        <v>0</v>
      </c>
      <c r="R5657" s="44">
        <v>17.246898999999999</v>
      </c>
      <c r="S5657" s="44">
        <v>18.498932</v>
      </c>
      <c r="T5657" s="44">
        <v>41477</v>
      </c>
      <c r="U5657" s="44">
        <v>5447</v>
      </c>
      <c r="V5657" s="44">
        <v>0</v>
      </c>
      <c r="W5657" s="44">
        <v>0</v>
      </c>
      <c r="X5657" s="44">
        <v>0</v>
      </c>
      <c r="Y5657" s="44">
        <v>7418.849741</v>
      </c>
      <c r="Z5657" s="44">
        <v>184.596296</v>
      </c>
      <c r="AA5657" s="44">
        <v>7.2261879999999996</v>
      </c>
      <c r="AB5657" s="44">
        <v>0.36426900000000001</v>
      </c>
      <c r="AC5657" s="44">
        <v>0.137461</v>
      </c>
      <c r="AD5657" s="44">
        <v>1597.957715</v>
      </c>
    </row>
    <row r="5658" spans="1:30" x14ac:dyDescent="0.25">
      <c r="A5658">
        <v>208910</v>
      </c>
      <c r="B5658" t="s">
        <v>515</v>
      </c>
      <c r="C5658" t="s">
        <v>456</v>
      </c>
      <c r="D5658" t="s">
        <v>542</v>
      </c>
      <c r="F5658" s="48" t="e">
        <f>VLOOKUP(A5658,'TAZ definitions'!$A$1:$E$1902,2,FALSE)</f>
        <v>#N/A</v>
      </c>
      <c r="G5658" s="48" t="e">
        <f>VLOOKUP(A5658,'TAZ definitions'!$A$1:$E$1902,4,FALSE)</f>
        <v>#N/A</v>
      </c>
      <c r="H5658" s="44">
        <v>30024</v>
      </c>
      <c r="I5658" s="44">
        <v>0</v>
      </c>
      <c r="J5658" s="44">
        <v>4107</v>
      </c>
      <c r="K5658" s="44">
        <v>0</v>
      </c>
      <c r="L5658" s="44">
        <v>0</v>
      </c>
      <c r="M5658" s="44">
        <v>0</v>
      </c>
      <c r="N5658" s="44">
        <v>0</v>
      </c>
      <c r="O5658" s="44">
        <v>0</v>
      </c>
      <c r="P5658" s="44">
        <v>0</v>
      </c>
      <c r="Q5658" s="44">
        <v>0</v>
      </c>
      <c r="R5658" s="44">
        <v>20.439973999999999</v>
      </c>
      <c r="S5658" s="44">
        <v>19.933205000000001</v>
      </c>
      <c r="T5658" s="44">
        <v>30024</v>
      </c>
      <c r="U5658" s="44">
        <v>4107</v>
      </c>
      <c r="V5658" s="44">
        <v>0</v>
      </c>
      <c r="W5658" s="44">
        <v>0</v>
      </c>
      <c r="X5658" s="44">
        <v>0</v>
      </c>
      <c r="Y5658" s="44">
        <v>5798.0039839999999</v>
      </c>
      <c r="Z5658" s="44">
        <v>193.49823900000001</v>
      </c>
      <c r="AA5658" s="44">
        <v>4.8735799999999996</v>
      </c>
      <c r="AB5658" s="44">
        <v>0.21527499999999999</v>
      </c>
      <c r="AC5658" s="44">
        <v>0.11562799999999999</v>
      </c>
      <c r="AD5658" s="44">
        <v>1320.4698269999999</v>
      </c>
    </row>
    <row r="5659" spans="1:30" x14ac:dyDescent="0.25">
      <c r="A5659">
        <v>208911</v>
      </c>
      <c r="B5659" t="s">
        <v>515</v>
      </c>
      <c r="C5659" t="s">
        <v>456</v>
      </c>
      <c r="D5659" t="s">
        <v>543</v>
      </c>
      <c r="F5659" s="48" t="e">
        <f>VLOOKUP(A5659,'TAZ definitions'!$A$1:$E$1902,2,FALSE)</f>
        <v>#N/A</v>
      </c>
      <c r="G5659" s="48" t="e">
        <f>VLOOKUP(A5659,'TAZ definitions'!$A$1:$E$1902,4,FALSE)</f>
        <v>#N/A</v>
      </c>
      <c r="H5659" s="44">
        <v>28032</v>
      </c>
      <c r="I5659" s="44">
        <v>0</v>
      </c>
      <c r="J5659" s="44">
        <v>3235</v>
      </c>
      <c r="K5659" s="44">
        <v>0</v>
      </c>
      <c r="L5659" s="44">
        <v>0</v>
      </c>
      <c r="M5659" s="44">
        <v>0</v>
      </c>
      <c r="N5659" s="44">
        <v>0</v>
      </c>
      <c r="O5659" s="44">
        <v>0</v>
      </c>
      <c r="P5659" s="44">
        <v>0</v>
      </c>
      <c r="Q5659" s="44">
        <v>0</v>
      </c>
      <c r="R5659" s="44">
        <v>20.116810000000001</v>
      </c>
      <c r="S5659" s="44">
        <v>18.499741</v>
      </c>
      <c r="T5659" s="44">
        <v>28031.998047000001</v>
      </c>
      <c r="U5659" s="44">
        <v>3235</v>
      </c>
      <c r="V5659" s="44">
        <v>0</v>
      </c>
      <c r="W5659" s="44">
        <v>0</v>
      </c>
      <c r="X5659" s="44">
        <v>0</v>
      </c>
      <c r="Y5659" s="44">
        <v>0</v>
      </c>
      <c r="Z5659" s="44">
        <v>0</v>
      </c>
      <c r="AA5659" s="44">
        <v>0</v>
      </c>
      <c r="AB5659" s="44">
        <v>0</v>
      </c>
      <c r="AC5659" s="44">
        <v>0</v>
      </c>
      <c r="AD5659" s="44">
        <v>0</v>
      </c>
    </row>
    <row r="5660" spans="1:30" x14ac:dyDescent="0.25">
      <c r="A5660">
        <v>208912</v>
      </c>
      <c r="B5660" t="s">
        <v>515</v>
      </c>
      <c r="C5660" t="s">
        <v>456</v>
      </c>
      <c r="D5660" t="s">
        <v>543</v>
      </c>
      <c r="F5660" s="48" t="e">
        <f>VLOOKUP(A5660,'TAZ definitions'!$A$1:$E$1902,2,FALSE)</f>
        <v>#N/A</v>
      </c>
      <c r="G5660" s="48" t="e">
        <f>VLOOKUP(A5660,'TAZ definitions'!$A$1:$E$1902,4,FALSE)</f>
        <v>#N/A</v>
      </c>
      <c r="H5660" s="44">
        <v>26888</v>
      </c>
      <c r="I5660" s="44">
        <v>0</v>
      </c>
      <c r="J5660" s="44">
        <v>3130</v>
      </c>
      <c r="K5660" s="44">
        <v>0</v>
      </c>
      <c r="L5660" s="44">
        <v>0</v>
      </c>
      <c r="M5660" s="44">
        <v>0</v>
      </c>
      <c r="N5660" s="44">
        <v>0</v>
      </c>
      <c r="O5660" s="44">
        <v>0</v>
      </c>
      <c r="P5660" s="44">
        <v>0</v>
      </c>
      <c r="Q5660" s="44">
        <v>0</v>
      </c>
      <c r="R5660" s="44">
        <v>20.738710000000001</v>
      </c>
      <c r="S5660" s="44">
        <v>19.004989999999999</v>
      </c>
      <c r="T5660" s="44">
        <v>26888</v>
      </c>
      <c r="U5660" s="44">
        <v>3130</v>
      </c>
      <c r="V5660" s="44">
        <v>0</v>
      </c>
      <c r="W5660" s="44">
        <v>0</v>
      </c>
      <c r="X5660" s="44">
        <v>0</v>
      </c>
      <c r="Y5660" s="44">
        <v>2348.1945909999999</v>
      </c>
      <c r="Z5660" s="44">
        <v>78.301331000000005</v>
      </c>
      <c r="AA5660" s="44">
        <v>1.978448</v>
      </c>
      <c r="AB5660" s="44">
        <v>8.8040999999999994E-2</v>
      </c>
      <c r="AC5660" s="44">
        <v>4.6820000000000001E-2</v>
      </c>
      <c r="AD5660" s="44">
        <v>536.39297199999999</v>
      </c>
    </row>
    <row r="5661" spans="1:30" x14ac:dyDescent="0.25">
      <c r="A5661">
        <v>208913</v>
      </c>
      <c r="B5661" t="s">
        <v>515</v>
      </c>
      <c r="C5661" t="s">
        <v>456</v>
      </c>
      <c r="D5661" t="s">
        <v>543</v>
      </c>
      <c r="F5661" s="48" t="e">
        <f>VLOOKUP(A5661,'TAZ definitions'!$A$1:$E$1902,2,FALSE)</f>
        <v>#N/A</v>
      </c>
      <c r="G5661" s="48" t="e">
        <f>VLOOKUP(A5661,'TAZ definitions'!$A$1:$E$1902,4,FALSE)</f>
        <v>#N/A</v>
      </c>
      <c r="H5661" s="44">
        <v>26063</v>
      </c>
      <c r="I5661" s="44">
        <v>0</v>
      </c>
      <c r="J5661" s="44">
        <v>2663</v>
      </c>
      <c r="K5661" s="44">
        <v>0</v>
      </c>
      <c r="L5661" s="44">
        <v>0</v>
      </c>
      <c r="M5661" s="44">
        <v>0</v>
      </c>
      <c r="N5661" s="44">
        <v>0</v>
      </c>
      <c r="O5661" s="44">
        <v>0</v>
      </c>
      <c r="P5661" s="44">
        <v>0</v>
      </c>
      <c r="Q5661" s="44">
        <v>0</v>
      </c>
      <c r="R5661" s="44">
        <v>22.801134000000001</v>
      </c>
      <c r="S5661" s="44">
        <v>19.866705</v>
      </c>
      <c r="T5661" s="44">
        <v>26063</v>
      </c>
      <c r="U5661" s="44">
        <v>2663</v>
      </c>
      <c r="V5661" s="44">
        <v>0</v>
      </c>
      <c r="W5661" s="44">
        <v>0</v>
      </c>
      <c r="X5661" s="44">
        <v>0</v>
      </c>
      <c r="Y5661" s="44">
        <v>1230.7464</v>
      </c>
      <c r="Z5661" s="44">
        <v>23.486101999999999</v>
      </c>
      <c r="AA5661" s="44">
        <v>1.4177930000000001</v>
      </c>
      <c r="AB5661" s="44">
        <v>6.9920999999999997E-2</v>
      </c>
      <c r="AC5661" s="44">
        <v>2.2053E-2</v>
      </c>
      <c r="AD5661" s="44">
        <v>255.70135300000001</v>
      </c>
    </row>
    <row r="5662" spans="1:30" x14ac:dyDescent="0.25">
      <c r="A5662">
        <v>208914</v>
      </c>
      <c r="B5662" t="s">
        <v>515</v>
      </c>
      <c r="C5662" t="s">
        <v>456</v>
      </c>
      <c r="D5662" t="s">
        <v>542</v>
      </c>
      <c r="F5662" s="48" t="e">
        <f>VLOOKUP(A5662,'TAZ definitions'!$A$1:$E$1902,2,FALSE)</f>
        <v>#N/A</v>
      </c>
      <c r="G5662" s="48" t="e">
        <f>VLOOKUP(A5662,'TAZ definitions'!$A$1:$E$1902,4,FALSE)</f>
        <v>#N/A</v>
      </c>
      <c r="H5662" s="44">
        <v>44342</v>
      </c>
      <c r="I5662" s="44">
        <v>0</v>
      </c>
      <c r="J5662" s="44">
        <v>5272</v>
      </c>
      <c r="K5662" s="44">
        <v>0</v>
      </c>
      <c r="L5662" s="44">
        <v>0</v>
      </c>
      <c r="M5662" s="44">
        <v>0</v>
      </c>
      <c r="N5662" s="44">
        <v>0</v>
      </c>
      <c r="O5662" s="44">
        <v>0</v>
      </c>
      <c r="P5662" s="44">
        <v>0</v>
      </c>
      <c r="Q5662" s="44">
        <v>0</v>
      </c>
      <c r="R5662" s="44">
        <v>18.797592000000002</v>
      </c>
      <c r="S5662" s="44">
        <v>18.55114</v>
      </c>
      <c r="T5662" s="44">
        <v>44342</v>
      </c>
      <c r="U5662" s="44">
        <v>5272</v>
      </c>
      <c r="V5662" s="44">
        <v>0</v>
      </c>
      <c r="W5662" s="44">
        <v>0</v>
      </c>
      <c r="X5662" s="44">
        <v>724.83245099999999</v>
      </c>
      <c r="Y5662" s="44">
        <v>12964.317878</v>
      </c>
      <c r="Z5662" s="44">
        <v>366.43256000000002</v>
      </c>
      <c r="AA5662" s="44">
        <v>10.633114000000001</v>
      </c>
      <c r="AB5662" s="44">
        <v>0.60698600000000003</v>
      </c>
      <c r="AC5662" s="44">
        <v>0.241318</v>
      </c>
      <c r="AD5662" s="44">
        <v>2900.5546650000001</v>
      </c>
    </row>
    <row r="5663" spans="1:30" x14ac:dyDescent="0.25">
      <c r="A5663">
        <v>208915</v>
      </c>
      <c r="B5663" t="s">
        <v>515</v>
      </c>
      <c r="C5663" t="s">
        <v>456</v>
      </c>
      <c r="D5663" t="s">
        <v>543</v>
      </c>
      <c r="F5663" s="48" t="e">
        <f>VLOOKUP(A5663,'TAZ definitions'!$A$1:$E$1902,2,FALSE)</f>
        <v>#N/A</v>
      </c>
      <c r="G5663" s="48" t="e">
        <f>VLOOKUP(A5663,'TAZ definitions'!$A$1:$E$1902,4,FALSE)</f>
        <v>#N/A</v>
      </c>
      <c r="H5663" s="44">
        <v>23805</v>
      </c>
      <c r="I5663" s="44">
        <v>0</v>
      </c>
      <c r="J5663" s="44">
        <v>3328</v>
      </c>
      <c r="K5663" s="44">
        <v>0</v>
      </c>
      <c r="L5663" s="44">
        <v>0</v>
      </c>
      <c r="M5663" s="44">
        <v>0</v>
      </c>
      <c r="N5663" s="44">
        <v>0</v>
      </c>
      <c r="O5663" s="44">
        <v>0</v>
      </c>
      <c r="P5663" s="44">
        <v>0</v>
      </c>
      <c r="Q5663" s="44">
        <v>0</v>
      </c>
      <c r="R5663" s="44">
        <v>19.142557</v>
      </c>
      <c r="S5663" s="44">
        <v>17.852391999999998</v>
      </c>
      <c r="T5663" s="44">
        <v>23805</v>
      </c>
      <c r="U5663" s="44">
        <v>3328</v>
      </c>
      <c r="V5663" s="44">
        <v>0</v>
      </c>
      <c r="W5663" s="44">
        <v>0</v>
      </c>
      <c r="X5663" s="44">
        <v>0</v>
      </c>
      <c r="Y5663" s="44">
        <v>7064.27628</v>
      </c>
      <c r="Z5663" s="44">
        <v>176.89526799999999</v>
      </c>
      <c r="AA5663" s="44">
        <v>5.6776160000000004</v>
      </c>
      <c r="AB5663" s="44">
        <v>0.34110299999999999</v>
      </c>
      <c r="AC5663" s="44">
        <v>0.12504499999999999</v>
      </c>
      <c r="AD5663" s="44">
        <v>1511.4013560000001</v>
      </c>
    </row>
    <row r="5664" spans="1:30" x14ac:dyDescent="0.25">
      <c r="A5664">
        <v>208916</v>
      </c>
      <c r="B5664" t="s">
        <v>515</v>
      </c>
      <c r="C5664" t="s">
        <v>456</v>
      </c>
      <c r="D5664" t="s">
        <v>543</v>
      </c>
      <c r="F5664" s="48" t="e">
        <f>VLOOKUP(A5664,'TAZ definitions'!$A$1:$E$1902,2,FALSE)</f>
        <v>#N/A</v>
      </c>
      <c r="G5664" s="48" t="e">
        <f>VLOOKUP(A5664,'TAZ definitions'!$A$1:$E$1902,4,FALSE)</f>
        <v>#N/A</v>
      </c>
      <c r="H5664" s="44">
        <v>27171</v>
      </c>
      <c r="I5664" s="44">
        <v>0</v>
      </c>
      <c r="J5664" s="44">
        <v>4346</v>
      </c>
      <c r="K5664" s="44">
        <v>0</v>
      </c>
      <c r="L5664" s="44">
        <v>0</v>
      </c>
      <c r="M5664" s="44">
        <v>0</v>
      </c>
      <c r="N5664" s="44">
        <v>0</v>
      </c>
      <c r="O5664" s="44">
        <v>0</v>
      </c>
      <c r="P5664" s="44">
        <v>0</v>
      </c>
      <c r="Q5664" s="44">
        <v>0</v>
      </c>
      <c r="R5664" s="44">
        <v>19.350933000000001</v>
      </c>
      <c r="S5664" s="44">
        <v>18.164712999999999</v>
      </c>
      <c r="T5664" s="44">
        <v>27171</v>
      </c>
      <c r="U5664" s="44">
        <v>4346</v>
      </c>
      <c r="V5664" s="44">
        <v>0</v>
      </c>
      <c r="W5664" s="44">
        <v>0</v>
      </c>
      <c r="X5664" s="44">
        <v>0</v>
      </c>
      <c r="Y5664" s="44">
        <v>85.218475999999995</v>
      </c>
      <c r="Z5664" s="44">
        <v>2.4348139999999998</v>
      </c>
      <c r="AA5664" s="44">
        <v>6.9765999999999995E-2</v>
      </c>
      <c r="AB5664" s="44">
        <v>3.6099999999999999E-3</v>
      </c>
      <c r="AC5664" s="44">
        <v>1.6100000000000001E-3</v>
      </c>
      <c r="AD5664" s="44">
        <v>18.515364000000002</v>
      </c>
    </row>
    <row r="5665" spans="1:30" x14ac:dyDescent="0.25">
      <c r="A5665">
        <v>208917</v>
      </c>
      <c r="B5665" t="s">
        <v>515</v>
      </c>
      <c r="C5665" t="s">
        <v>456</v>
      </c>
      <c r="D5665" t="s">
        <v>543</v>
      </c>
      <c r="F5665" s="48" t="e">
        <f>VLOOKUP(A5665,'TAZ definitions'!$A$1:$E$1902,2,FALSE)</f>
        <v>#N/A</v>
      </c>
      <c r="G5665" s="48" t="e">
        <f>VLOOKUP(A5665,'TAZ definitions'!$A$1:$E$1902,4,FALSE)</f>
        <v>#N/A</v>
      </c>
      <c r="H5665" s="44">
        <v>25704</v>
      </c>
      <c r="I5665" s="44">
        <v>0</v>
      </c>
      <c r="J5665" s="44">
        <v>4248</v>
      </c>
      <c r="K5665" s="44">
        <v>0</v>
      </c>
      <c r="L5665" s="44">
        <v>0</v>
      </c>
      <c r="M5665" s="44">
        <v>0</v>
      </c>
      <c r="N5665" s="44">
        <v>0</v>
      </c>
      <c r="O5665" s="44">
        <v>0</v>
      </c>
      <c r="P5665" s="44">
        <v>0</v>
      </c>
      <c r="Q5665" s="44">
        <v>0</v>
      </c>
      <c r="R5665" s="44">
        <v>21.828033000000001</v>
      </c>
      <c r="S5665" s="44">
        <v>19.245905</v>
      </c>
      <c r="T5665" s="44">
        <v>25704</v>
      </c>
      <c r="U5665" s="44">
        <v>4248</v>
      </c>
      <c r="V5665" s="44">
        <v>0</v>
      </c>
      <c r="W5665" s="44">
        <v>0</v>
      </c>
      <c r="X5665" s="44">
        <v>0</v>
      </c>
      <c r="Y5665" s="44">
        <v>5091.9739600000003</v>
      </c>
      <c r="Z5665" s="44">
        <v>144.52606299999999</v>
      </c>
      <c r="AA5665" s="44">
        <v>4.4903029999999999</v>
      </c>
      <c r="AB5665" s="44">
        <v>0.23008400000000001</v>
      </c>
      <c r="AC5665" s="44">
        <v>9.6135999999999999E-2</v>
      </c>
      <c r="AD5665" s="44">
        <v>1126.6042460000001</v>
      </c>
    </row>
    <row r="5666" spans="1:30" x14ac:dyDescent="0.25">
      <c r="A5666">
        <v>208918</v>
      </c>
      <c r="B5666" t="s">
        <v>515</v>
      </c>
      <c r="C5666" t="s">
        <v>456</v>
      </c>
      <c r="D5666" t="s">
        <v>541</v>
      </c>
      <c r="F5666" s="48" t="e">
        <f>VLOOKUP(A5666,'TAZ definitions'!$A$1:$E$1902,2,FALSE)</f>
        <v>#N/A</v>
      </c>
      <c r="G5666" s="48" t="e">
        <f>VLOOKUP(A5666,'TAZ definitions'!$A$1:$E$1902,4,FALSE)</f>
        <v>#N/A</v>
      </c>
      <c r="H5666" s="44">
        <v>14512</v>
      </c>
      <c r="I5666" s="44">
        <v>0</v>
      </c>
      <c r="J5666" s="44">
        <v>2332</v>
      </c>
      <c r="K5666" s="44">
        <v>0</v>
      </c>
      <c r="L5666" s="44">
        <v>0</v>
      </c>
      <c r="M5666" s="44">
        <v>0</v>
      </c>
      <c r="N5666" s="44">
        <v>0</v>
      </c>
      <c r="O5666" s="44">
        <v>0</v>
      </c>
      <c r="P5666" s="44">
        <v>0</v>
      </c>
      <c r="Q5666" s="44">
        <v>0</v>
      </c>
      <c r="R5666" s="44">
        <v>13.012991</v>
      </c>
      <c r="S5666" s="44">
        <v>12.905175</v>
      </c>
      <c r="T5666" s="44">
        <v>14512</v>
      </c>
      <c r="U5666" s="44">
        <v>2332</v>
      </c>
      <c r="V5666" s="44">
        <v>0</v>
      </c>
      <c r="W5666" s="44">
        <v>0</v>
      </c>
      <c r="X5666" s="44">
        <v>0</v>
      </c>
      <c r="Y5666" s="44">
        <v>2336.2649249999999</v>
      </c>
      <c r="Z5666" s="44">
        <v>66.751486</v>
      </c>
      <c r="AA5666" s="44">
        <v>1.937916</v>
      </c>
      <c r="AB5666" s="44">
        <v>9.2966999999999994E-2</v>
      </c>
      <c r="AC5666" s="44">
        <v>4.4259E-2</v>
      </c>
      <c r="AD5666" s="44">
        <v>500.06775399999998</v>
      </c>
    </row>
    <row r="5667" spans="1:30" x14ac:dyDescent="0.25">
      <c r="A5667">
        <v>208919</v>
      </c>
      <c r="B5667" t="s">
        <v>515</v>
      </c>
      <c r="C5667" t="s">
        <v>456</v>
      </c>
      <c r="D5667" t="s">
        <v>541</v>
      </c>
      <c r="F5667" s="48" t="e">
        <f>VLOOKUP(A5667,'TAZ definitions'!$A$1:$E$1902,2,FALSE)</f>
        <v>#N/A</v>
      </c>
      <c r="G5667" s="48" t="e">
        <f>VLOOKUP(A5667,'TAZ definitions'!$A$1:$E$1902,4,FALSE)</f>
        <v>#N/A</v>
      </c>
      <c r="H5667" s="44">
        <v>13110</v>
      </c>
      <c r="I5667" s="44">
        <v>0</v>
      </c>
      <c r="J5667" s="44">
        <v>2315</v>
      </c>
      <c r="K5667" s="44">
        <v>0</v>
      </c>
      <c r="L5667" s="44">
        <v>0</v>
      </c>
      <c r="M5667" s="44">
        <v>0</v>
      </c>
      <c r="N5667" s="44">
        <v>0</v>
      </c>
      <c r="O5667" s="44">
        <v>0</v>
      </c>
      <c r="P5667" s="44">
        <v>0</v>
      </c>
      <c r="Q5667" s="44">
        <v>0</v>
      </c>
      <c r="R5667" s="44">
        <v>13.571873</v>
      </c>
      <c r="S5667" s="44">
        <v>13.085003</v>
      </c>
      <c r="T5667" s="44">
        <v>13110</v>
      </c>
      <c r="U5667" s="44">
        <v>2315</v>
      </c>
      <c r="V5667" s="44">
        <v>0</v>
      </c>
      <c r="W5667" s="44">
        <v>0</v>
      </c>
      <c r="X5667" s="44">
        <v>0</v>
      </c>
      <c r="Y5667" s="44">
        <v>2682.7216349999999</v>
      </c>
      <c r="Z5667" s="44">
        <v>76.745694</v>
      </c>
      <c r="AA5667" s="44">
        <v>2.2123810000000002</v>
      </c>
      <c r="AB5667" s="44">
        <v>0.116936</v>
      </c>
      <c r="AC5667" s="44">
        <v>5.0618000000000003E-2</v>
      </c>
      <c r="AD5667" s="44">
        <v>589.02066200000002</v>
      </c>
    </row>
    <row r="5668" spans="1:30" x14ac:dyDescent="0.25">
      <c r="A5668">
        <v>208920</v>
      </c>
      <c r="B5668" t="s">
        <v>515</v>
      </c>
      <c r="C5668" t="s">
        <v>456</v>
      </c>
      <c r="D5668" t="s">
        <v>541</v>
      </c>
      <c r="F5668" s="48" t="e">
        <f>VLOOKUP(A5668,'TAZ definitions'!$A$1:$E$1902,2,FALSE)</f>
        <v>#N/A</v>
      </c>
      <c r="G5668" s="48" t="e">
        <f>VLOOKUP(A5668,'TAZ definitions'!$A$1:$E$1902,4,FALSE)</f>
        <v>#N/A</v>
      </c>
      <c r="H5668" s="44">
        <v>13110</v>
      </c>
      <c r="I5668" s="44">
        <v>0</v>
      </c>
      <c r="J5668" s="44">
        <v>2315</v>
      </c>
      <c r="K5668" s="44">
        <v>0</v>
      </c>
      <c r="L5668" s="44">
        <v>0</v>
      </c>
      <c r="M5668" s="44">
        <v>0</v>
      </c>
      <c r="N5668" s="44">
        <v>0</v>
      </c>
      <c r="O5668" s="44">
        <v>0</v>
      </c>
      <c r="P5668" s="44">
        <v>0</v>
      </c>
      <c r="Q5668" s="44">
        <v>0</v>
      </c>
      <c r="R5668" s="44">
        <v>13.010547000000001</v>
      </c>
      <c r="S5668" s="44">
        <v>12.691858999999999</v>
      </c>
      <c r="T5668" s="44">
        <v>13110</v>
      </c>
      <c r="U5668" s="44">
        <v>2315</v>
      </c>
      <c r="V5668" s="44">
        <v>0</v>
      </c>
      <c r="W5668" s="44">
        <v>0</v>
      </c>
      <c r="X5668" s="44">
        <v>0</v>
      </c>
      <c r="Y5668" s="44">
        <v>1826.7197430000001</v>
      </c>
      <c r="Z5668" s="44">
        <v>54.764552000000002</v>
      </c>
      <c r="AA5668" s="44">
        <v>1.5179579999999999</v>
      </c>
      <c r="AB5668" s="44">
        <v>7.5394000000000003E-2</v>
      </c>
      <c r="AC5668" s="44">
        <v>3.5076000000000003E-2</v>
      </c>
      <c r="AD5668" s="44">
        <v>404.48499199999998</v>
      </c>
    </row>
    <row r="5669" spans="1:30" x14ac:dyDescent="0.25">
      <c r="A5669">
        <v>208921</v>
      </c>
      <c r="B5669" t="s">
        <v>515</v>
      </c>
      <c r="C5669" t="s">
        <v>456</v>
      </c>
      <c r="D5669" t="s">
        <v>541</v>
      </c>
      <c r="F5669" s="48" t="e">
        <f>VLOOKUP(A5669,'TAZ definitions'!$A$1:$E$1902,2,FALSE)</f>
        <v>#N/A</v>
      </c>
      <c r="G5669" s="48" t="e">
        <f>VLOOKUP(A5669,'TAZ definitions'!$A$1:$E$1902,4,FALSE)</f>
        <v>#N/A</v>
      </c>
      <c r="H5669" s="44">
        <v>12949</v>
      </c>
      <c r="I5669" s="44">
        <v>0</v>
      </c>
      <c r="J5669" s="44">
        <v>2303</v>
      </c>
      <c r="K5669" s="44">
        <v>0</v>
      </c>
      <c r="L5669" s="44">
        <v>0</v>
      </c>
      <c r="M5669" s="44">
        <v>0</v>
      </c>
      <c r="N5669" s="44">
        <v>0</v>
      </c>
      <c r="O5669" s="44">
        <v>0</v>
      </c>
      <c r="P5669" s="44">
        <v>0</v>
      </c>
      <c r="Q5669" s="44">
        <v>0</v>
      </c>
      <c r="R5669" s="44">
        <v>13.611492999999999</v>
      </c>
      <c r="S5669" s="44">
        <v>13.247337</v>
      </c>
      <c r="T5669" s="44">
        <v>12949</v>
      </c>
      <c r="U5669" s="44">
        <v>2303</v>
      </c>
      <c r="V5669" s="44">
        <v>0</v>
      </c>
      <c r="W5669" s="44">
        <v>0</v>
      </c>
      <c r="X5669" s="44">
        <v>0</v>
      </c>
      <c r="Y5669" s="44">
        <v>3385.625211</v>
      </c>
      <c r="Z5669" s="44">
        <v>96.732719000000003</v>
      </c>
      <c r="AA5669" s="44">
        <v>2.8023920000000002</v>
      </c>
      <c r="AB5669" s="44">
        <v>0.14441599999999999</v>
      </c>
      <c r="AC5669" s="44">
        <v>6.3944000000000001E-2</v>
      </c>
      <c r="AD5669" s="44">
        <v>739.17894699999999</v>
      </c>
    </row>
    <row r="5670" spans="1:30" x14ac:dyDescent="0.25">
      <c r="A5670">
        <v>208922</v>
      </c>
      <c r="B5670" t="s">
        <v>515</v>
      </c>
      <c r="C5670" t="s">
        <v>456</v>
      </c>
      <c r="D5670" t="s">
        <v>541</v>
      </c>
      <c r="F5670" s="48" t="e">
        <f>VLOOKUP(A5670,'TAZ definitions'!$A$1:$E$1902,2,FALSE)</f>
        <v>#N/A</v>
      </c>
      <c r="G5670" s="48" t="e">
        <f>VLOOKUP(A5670,'TAZ definitions'!$A$1:$E$1902,4,FALSE)</f>
        <v>#N/A</v>
      </c>
      <c r="H5670" s="44">
        <v>12787</v>
      </c>
      <c r="I5670" s="44">
        <v>0</v>
      </c>
      <c r="J5670" s="44">
        <v>2301</v>
      </c>
      <c r="K5670" s="44">
        <v>0</v>
      </c>
      <c r="L5670" s="44">
        <v>0</v>
      </c>
      <c r="M5670" s="44">
        <v>0</v>
      </c>
      <c r="N5670" s="44">
        <v>0</v>
      </c>
      <c r="O5670" s="44">
        <v>0</v>
      </c>
      <c r="P5670" s="44">
        <v>0</v>
      </c>
      <c r="Q5670" s="44">
        <v>0</v>
      </c>
      <c r="R5670" s="44">
        <v>16.278687000000001</v>
      </c>
      <c r="S5670" s="44">
        <v>15.897363</v>
      </c>
      <c r="T5670" s="44">
        <v>12786.999023</v>
      </c>
      <c r="U5670" s="44">
        <v>2301</v>
      </c>
      <c r="V5670" s="44">
        <v>0</v>
      </c>
      <c r="W5670" s="44">
        <v>0</v>
      </c>
      <c r="X5670" s="44">
        <v>0</v>
      </c>
      <c r="Y5670" s="44">
        <v>2495.0483319999998</v>
      </c>
      <c r="Z5670" s="44">
        <v>78.010975000000002</v>
      </c>
      <c r="AA5670" s="44">
        <v>2.085121</v>
      </c>
      <c r="AB5670" s="44">
        <v>0.10934199999999999</v>
      </c>
      <c r="AC5670" s="44">
        <v>4.8459000000000002E-2</v>
      </c>
      <c r="AD5670" s="44">
        <v>574.28608399999996</v>
      </c>
    </row>
    <row r="5671" spans="1:30" x14ac:dyDescent="0.25">
      <c r="A5671">
        <v>208923</v>
      </c>
      <c r="B5671" t="s">
        <v>515</v>
      </c>
      <c r="C5671" t="s">
        <v>456</v>
      </c>
      <c r="D5671" t="s">
        <v>541</v>
      </c>
      <c r="F5671" s="48" t="e">
        <f>VLOOKUP(A5671,'TAZ definitions'!$A$1:$E$1902,2,FALSE)</f>
        <v>#N/A</v>
      </c>
      <c r="G5671" s="48" t="e">
        <f>VLOOKUP(A5671,'TAZ definitions'!$A$1:$E$1902,4,FALSE)</f>
        <v>#N/A</v>
      </c>
      <c r="H5671" s="44">
        <v>12949</v>
      </c>
      <c r="I5671" s="44">
        <v>0</v>
      </c>
      <c r="J5671" s="44">
        <v>2303</v>
      </c>
      <c r="K5671" s="44">
        <v>0</v>
      </c>
      <c r="L5671" s="44">
        <v>0</v>
      </c>
      <c r="M5671" s="44">
        <v>0</v>
      </c>
      <c r="N5671" s="44">
        <v>0</v>
      </c>
      <c r="O5671" s="44">
        <v>0</v>
      </c>
      <c r="P5671" s="44">
        <v>0</v>
      </c>
      <c r="Q5671" s="44">
        <v>0</v>
      </c>
      <c r="R5671" s="44">
        <v>12.789261</v>
      </c>
      <c r="S5671" s="44">
        <v>12.613512999999999</v>
      </c>
      <c r="T5671" s="44">
        <v>12949</v>
      </c>
      <c r="U5671" s="44">
        <v>2303</v>
      </c>
      <c r="V5671" s="44">
        <v>0</v>
      </c>
      <c r="W5671" s="44">
        <v>0</v>
      </c>
      <c r="X5671" s="44">
        <v>0</v>
      </c>
      <c r="Y5671" s="44">
        <v>12438.185443</v>
      </c>
      <c r="Z5671" s="44">
        <v>407.55729000000002</v>
      </c>
      <c r="AA5671" s="44">
        <v>10.459059999999999</v>
      </c>
      <c r="AB5671" s="44">
        <v>0.54359400000000002</v>
      </c>
      <c r="AC5671" s="44">
        <v>0.25137399999999999</v>
      </c>
      <c r="AD5671" s="44">
        <v>2996.8429679999999</v>
      </c>
    </row>
    <row r="5672" spans="1:30" x14ac:dyDescent="0.25">
      <c r="A5672">
        <v>208924</v>
      </c>
      <c r="B5672" t="s">
        <v>515</v>
      </c>
      <c r="C5672" t="s">
        <v>456</v>
      </c>
      <c r="D5672" t="s">
        <v>541</v>
      </c>
      <c r="F5672" s="48" t="e">
        <f>VLOOKUP(A5672,'TAZ definitions'!$A$1:$E$1902,2,FALSE)</f>
        <v>#N/A</v>
      </c>
      <c r="G5672" s="48" t="e">
        <f>VLOOKUP(A5672,'TAZ definitions'!$A$1:$E$1902,4,FALSE)</f>
        <v>#N/A</v>
      </c>
      <c r="H5672" s="44">
        <v>14512</v>
      </c>
      <c r="I5672" s="44">
        <v>0</v>
      </c>
      <c r="J5672" s="44">
        <v>2332</v>
      </c>
      <c r="K5672" s="44">
        <v>0</v>
      </c>
      <c r="L5672" s="44">
        <v>0</v>
      </c>
      <c r="M5672" s="44">
        <v>0</v>
      </c>
      <c r="N5672" s="44">
        <v>0</v>
      </c>
      <c r="O5672" s="44">
        <v>0</v>
      </c>
      <c r="P5672" s="44">
        <v>0</v>
      </c>
      <c r="Q5672" s="44">
        <v>0</v>
      </c>
      <c r="R5672" s="44">
        <v>14.221971</v>
      </c>
      <c r="S5672" s="44">
        <v>13.794772999999999</v>
      </c>
      <c r="T5672" s="44">
        <v>14512</v>
      </c>
      <c r="U5672" s="44">
        <v>2332</v>
      </c>
      <c r="V5672" s="44">
        <v>0</v>
      </c>
      <c r="W5672" s="44">
        <v>0</v>
      </c>
      <c r="X5672" s="44">
        <v>0</v>
      </c>
      <c r="Y5672" s="44">
        <v>7160.3712130000004</v>
      </c>
      <c r="Z5672" s="44">
        <v>205.26106899999999</v>
      </c>
      <c r="AA5672" s="44">
        <v>5.9144829999999997</v>
      </c>
      <c r="AB5672" s="44">
        <v>0.31131399999999998</v>
      </c>
      <c r="AC5672" s="44">
        <v>0.13511899999999999</v>
      </c>
      <c r="AD5672" s="44">
        <v>1571.527869</v>
      </c>
    </row>
    <row r="5673" spans="1:30" x14ac:dyDescent="0.25">
      <c r="A5673">
        <v>208925</v>
      </c>
      <c r="B5673" t="s">
        <v>515</v>
      </c>
      <c r="C5673" t="s">
        <v>456</v>
      </c>
      <c r="D5673" t="s">
        <v>542</v>
      </c>
      <c r="F5673" s="48" t="e">
        <f>VLOOKUP(A5673,'TAZ definitions'!$A$1:$E$1902,2,FALSE)</f>
        <v>#N/A</v>
      </c>
      <c r="G5673" s="48" t="e">
        <f>VLOOKUP(A5673,'TAZ definitions'!$A$1:$E$1902,4,FALSE)</f>
        <v>#N/A</v>
      </c>
      <c r="H5673" s="44">
        <v>40310</v>
      </c>
      <c r="I5673" s="44">
        <v>0</v>
      </c>
      <c r="J5673" s="44">
        <v>4833</v>
      </c>
      <c r="K5673" s="44">
        <v>0</v>
      </c>
      <c r="L5673" s="44">
        <v>0</v>
      </c>
      <c r="M5673" s="44">
        <v>0</v>
      </c>
      <c r="N5673" s="44">
        <v>0</v>
      </c>
      <c r="O5673" s="44">
        <v>0</v>
      </c>
      <c r="P5673" s="44">
        <v>0</v>
      </c>
      <c r="Q5673" s="44">
        <v>0</v>
      </c>
      <c r="R5673" s="44">
        <v>16.911148000000001</v>
      </c>
      <c r="S5673" s="44">
        <v>16.714828000000001</v>
      </c>
      <c r="T5673" s="44">
        <v>40310</v>
      </c>
      <c r="U5673" s="44">
        <v>4833</v>
      </c>
      <c r="V5673" s="44">
        <v>0</v>
      </c>
      <c r="W5673" s="44">
        <v>0</v>
      </c>
      <c r="X5673" s="44">
        <v>0</v>
      </c>
      <c r="Y5673" s="44">
        <v>53690.564512999998</v>
      </c>
      <c r="Z5673" s="44">
        <v>1283.7074399999999</v>
      </c>
      <c r="AA5673" s="44">
        <v>49.304062999999999</v>
      </c>
      <c r="AB5673" s="44">
        <v>2.6923170000000001</v>
      </c>
      <c r="AC5673" s="44">
        <v>0.96380299999999997</v>
      </c>
      <c r="AD5673" s="44">
        <v>11432.737005999999</v>
      </c>
    </row>
    <row r="5674" spans="1:30" x14ac:dyDescent="0.25">
      <c r="A5674">
        <v>208926</v>
      </c>
      <c r="B5674" t="s">
        <v>515</v>
      </c>
      <c r="C5674" t="s">
        <v>456</v>
      </c>
      <c r="D5674" t="s">
        <v>541</v>
      </c>
      <c r="F5674" s="48" t="e">
        <f>VLOOKUP(A5674,'TAZ definitions'!$A$1:$E$1902,2,FALSE)</f>
        <v>#N/A</v>
      </c>
      <c r="G5674" s="48" t="e">
        <f>VLOOKUP(A5674,'TAZ definitions'!$A$1:$E$1902,4,FALSE)</f>
        <v>#N/A</v>
      </c>
      <c r="H5674" s="44">
        <v>14869</v>
      </c>
      <c r="I5674" s="44">
        <v>0</v>
      </c>
      <c r="J5674" s="44">
        <v>2383</v>
      </c>
      <c r="K5674" s="44">
        <v>0</v>
      </c>
      <c r="L5674" s="44">
        <v>0</v>
      </c>
      <c r="M5674" s="44">
        <v>0</v>
      </c>
      <c r="N5674" s="44">
        <v>0</v>
      </c>
      <c r="O5674" s="44">
        <v>0</v>
      </c>
      <c r="P5674" s="44">
        <v>0</v>
      </c>
      <c r="Q5674" s="44">
        <v>0</v>
      </c>
      <c r="R5674" s="44">
        <v>12.536616</v>
      </c>
      <c r="S5674" s="44">
        <v>12.354393</v>
      </c>
      <c r="T5674" s="44">
        <v>14868.999023</v>
      </c>
      <c r="U5674" s="44">
        <v>2383</v>
      </c>
      <c r="V5674" s="44">
        <v>0</v>
      </c>
      <c r="W5674" s="44">
        <v>0</v>
      </c>
      <c r="X5674" s="44">
        <v>0</v>
      </c>
      <c r="Y5674" s="44">
        <v>28274.373468000002</v>
      </c>
      <c r="Z5674" s="44">
        <v>687.18536300000005</v>
      </c>
      <c r="AA5674" s="44">
        <v>22.826944000000001</v>
      </c>
      <c r="AB5674" s="44">
        <v>1.5984799999999999</v>
      </c>
      <c r="AC5674" s="44">
        <v>0.488035</v>
      </c>
      <c r="AD5674" s="44">
        <v>6328.6512249999996</v>
      </c>
    </row>
    <row r="5675" spans="1:30" x14ac:dyDescent="0.25">
      <c r="A5675">
        <v>208927</v>
      </c>
      <c r="B5675" t="s">
        <v>515</v>
      </c>
      <c r="C5675" t="s">
        <v>456</v>
      </c>
      <c r="D5675" t="s">
        <v>541</v>
      </c>
      <c r="F5675" s="48" t="e">
        <f>VLOOKUP(A5675,'TAZ definitions'!$A$1:$E$1902,2,FALSE)</f>
        <v>#N/A</v>
      </c>
      <c r="G5675" s="48" t="e">
        <f>VLOOKUP(A5675,'TAZ definitions'!$A$1:$E$1902,4,FALSE)</f>
        <v>#N/A</v>
      </c>
      <c r="H5675" s="44">
        <v>15664</v>
      </c>
      <c r="I5675" s="44">
        <v>0</v>
      </c>
      <c r="J5675" s="44">
        <v>2696</v>
      </c>
      <c r="K5675" s="44">
        <v>0</v>
      </c>
      <c r="L5675" s="44">
        <v>0</v>
      </c>
      <c r="M5675" s="44">
        <v>0</v>
      </c>
      <c r="N5675" s="44">
        <v>0</v>
      </c>
      <c r="O5675" s="44">
        <v>0</v>
      </c>
      <c r="P5675" s="44">
        <v>0</v>
      </c>
      <c r="Q5675" s="44">
        <v>0</v>
      </c>
      <c r="R5675" s="44">
        <v>11.196211999999999</v>
      </c>
      <c r="S5675" s="44">
        <v>11.780868999999999</v>
      </c>
      <c r="T5675" s="44">
        <v>15663.999023</v>
      </c>
      <c r="U5675" s="44">
        <v>2696</v>
      </c>
      <c r="V5675" s="44">
        <v>0</v>
      </c>
      <c r="W5675" s="44">
        <v>0</v>
      </c>
      <c r="X5675" s="44">
        <v>0</v>
      </c>
      <c r="Y5675" s="44">
        <v>0</v>
      </c>
      <c r="Z5675" s="44">
        <v>0</v>
      </c>
      <c r="AA5675" s="44">
        <v>0</v>
      </c>
      <c r="AB5675" s="44">
        <v>0</v>
      </c>
      <c r="AC5675" s="44">
        <v>0</v>
      </c>
      <c r="AD5675" s="44">
        <v>0</v>
      </c>
    </row>
    <row r="5676" spans="1:30" x14ac:dyDescent="0.25">
      <c r="A5676">
        <v>208928</v>
      </c>
      <c r="B5676" t="s">
        <v>515</v>
      </c>
      <c r="C5676" t="s">
        <v>456</v>
      </c>
      <c r="D5676" t="s">
        <v>541</v>
      </c>
      <c r="F5676" s="48" t="e">
        <f>VLOOKUP(A5676,'TAZ definitions'!$A$1:$E$1902,2,FALSE)</f>
        <v>#N/A</v>
      </c>
      <c r="G5676" s="48" t="e">
        <f>VLOOKUP(A5676,'TAZ definitions'!$A$1:$E$1902,4,FALSE)</f>
        <v>#N/A</v>
      </c>
      <c r="H5676" s="44">
        <v>17243</v>
      </c>
      <c r="I5676" s="44">
        <v>0</v>
      </c>
      <c r="J5676" s="44">
        <v>2718</v>
      </c>
      <c r="K5676" s="44">
        <v>0</v>
      </c>
      <c r="L5676" s="44">
        <v>0</v>
      </c>
      <c r="M5676" s="44">
        <v>0</v>
      </c>
      <c r="N5676" s="44">
        <v>0</v>
      </c>
      <c r="O5676" s="44">
        <v>0</v>
      </c>
      <c r="P5676" s="44">
        <v>0</v>
      </c>
      <c r="Q5676" s="44">
        <v>0</v>
      </c>
      <c r="R5676" s="44">
        <v>11.002774</v>
      </c>
      <c r="S5676" s="44">
        <v>11.813530999999999</v>
      </c>
      <c r="T5676" s="44">
        <v>17243</v>
      </c>
      <c r="U5676" s="44">
        <v>2718</v>
      </c>
      <c r="V5676" s="44">
        <v>0</v>
      </c>
      <c r="W5676" s="44">
        <v>0</v>
      </c>
      <c r="X5676" s="44">
        <v>7557.555026</v>
      </c>
      <c r="Y5676" s="44">
        <v>25548.145578</v>
      </c>
      <c r="Z5676" s="44">
        <v>562.82994199999996</v>
      </c>
      <c r="AA5676" s="44">
        <v>26.173978000000002</v>
      </c>
      <c r="AB5676" s="44">
        <v>1.5904</v>
      </c>
      <c r="AC5676" s="44">
        <v>0.45875199999999999</v>
      </c>
      <c r="AD5676" s="44">
        <v>5838.4431089999998</v>
      </c>
    </row>
    <row r="5677" spans="1:30" x14ac:dyDescent="0.25">
      <c r="A5677">
        <v>208929</v>
      </c>
      <c r="B5677" t="s">
        <v>515</v>
      </c>
      <c r="C5677" t="s">
        <v>456</v>
      </c>
      <c r="D5677" t="s">
        <v>544</v>
      </c>
      <c r="F5677" s="48" t="e">
        <f>VLOOKUP(A5677,'TAZ definitions'!$A$1:$E$1902,2,FALSE)</f>
        <v>#N/A</v>
      </c>
      <c r="G5677" s="48" t="e">
        <f>VLOOKUP(A5677,'TAZ definitions'!$A$1:$E$1902,4,FALSE)</f>
        <v>#N/A</v>
      </c>
      <c r="H5677" s="44">
        <v>36858</v>
      </c>
      <c r="I5677" s="44">
        <v>0</v>
      </c>
      <c r="J5677" s="44">
        <v>4118</v>
      </c>
      <c r="K5677" s="44">
        <v>0</v>
      </c>
      <c r="L5677" s="44">
        <v>0</v>
      </c>
      <c r="M5677" s="44">
        <v>0</v>
      </c>
      <c r="N5677" s="44">
        <v>0</v>
      </c>
      <c r="O5677" s="44">
        <v>0</v>
      </c>
      <c r="P5677" s="44">
        <v>0</v>
      </c>
      <c r="Q5677" s="44">
        <v>0</v>
      </c>
      <c r="R5677" s="44">
        <v>16.360727000000001</v>
      </c>
      <c r="S5677" s="44">
        <v>16.074805999999999</v>
      </c>
      <c r="T5677" s="44">
        <v>36858</v>
      </c>
      <c r="U5677" s="44">
        <v>4118</v>
      </c>
      <c r="V5677" s="44">
        <v>0</v>
      </c>
      <c r="W5677" s="44">
        <v>0</v>
      </c>
      <c r="X5677" s="44">
        <v>0</v>
      </c>
      <c r="Y5677" s="44">
        <v>8147.9615720000002</v>
      </c>
      <c r="Z5677" s="44">
        <v>233.80819299999999</v>
      </c>
      <c r="AA5677" s="44">
        <v>6.7015180000000001</v>
      </c>
      <c r="AB5677" s="44">
        <v>0.36279</v>
      </c>
      <c r="AC5677" s="44">
        <v>0.151257</v>
      </c>
      <c r="AD5677" s="44">
        <v>1801.5534279999999</v>
      </c>
    </row>
    <row r="5678" spans="1:30" x14ac:dyDescent="0.25">
      <c r="A5678">
        <v>208930</v>
      </c>
      <c r="B5678" t="s">
        <v>515</v>
      </c>
      <c r="C5678" t="s">
        <v>456</v>
      </c>
      <c r="D5678" t="s">
        <v>544</v>
      </c>
      <c r="F5678" s="48" t="e">
        <f>VLOOKUP(A5678,'TAZ definitions'!$A$1:$E$1902,2,FALSE)</f>
        <v>#N/A</v>
      </c>
      <c r="G5678" s="48" t="e">
        <f>VLOOKUP(A5678,'TAZ definitions'!$A$1:$E$1902,4,FALSE)</f>
        <v>#N/A</v>
      </c>
      <c r="H5678" s="44">
        <v>38358</v>
      </c>
      <c r="I5678" s="44">
        <v>0</v>
      </c>
      <c r="J5678" s="44">
        <v>4359</v>
      </c>
      <c r="K5678" s="44">
        <v>0</v>
      </c>
      <c r="L5678" s="44">
        <v>0</v>
      </c>
      <c r="M5678" s="44">
        <v>0</v>
      </c>
      <c r="N5678" s="44">
        <v>0</v>
      </c>
      <c r="O5678" s="44">
        <v>0</v>
      </c>
      <c r="P5678" s="44">
        <v>0</v>
      </c>
      <c r="Q5678" s="44">
        <v>0</v>
      </c>
      <c r="R5678" s="44">
        <v>15.36543</v>
      </c>
      <c r="S5678" s="44">
        <v>15.265458000000001</v>
      </c>
      <c r="T5678" s="44">
        <v>38358</v>
      </c>
      <c r="U5678" s="44">
        <v>4359</v>
      </c>
      <c r="V5678" s="44">
        <v>0</v>
      </c>
      <c r="W5678" s="44">
        <v>0</v>
      </c>
      <c r="X5678" s="44">
        <v>0</v>
      </c>
      <c r="Y5678" s="44">
        <v>45950.154196000003</v>
      </c>
      <c r="Z5678" s="44">
        <v>1015.249955</v>
      </c>
      <c r="AA5678" s="44">
        <v>40.693779999999997</v>
      </c>
      <c r="AB5678" s="44">
        <v>2.362304</v>
      </c>
      <c r="AC5678" s="44">
        <v>0.79366099999999995</v>
      </c>
      <c r="AD5678" s="44">
        <v>9584.9413430000004</v>
      </c>
    </row>
    <row r="5679" spans="1:30" x14ac:dyDescent="0.25">
      <c r="A5679">
        <v>208931</v>
      </c>
      <c r="B5679" t="s">
        <v>515</v>
      </c>
      <c r="C5679" t="s">
        <v>456</v>
      </c>
      <c r="D5679" t="s">
        <v>544</v>
      </c>
      <c r="F5679" s="48" t="e">
        <f>VLOOKUP(A5679,'TAZ definitions'!$A$1:$E$1902,2,FALSE)</f>
        <v>#N/A</v>
      </c>
      <c r="G5679" s="48" t="e">
        <f>VLOOKUP(A5679,'TAZ definitions'!$A$1:$E$1902,4,FALSE)</f>
        <v>#N/A</v>
      </c>
      <c r="H5679" s="44">
        <v>36330</v>
      </c>
      <c r="I5679" s="44">
        <v>0</v>
      </c>
      <c r="J5679" s="44">
        <v>4101</v>
      </c>
      <c r="K5679" s="44">
        <v>0</v>
      </c>
      <c r="L5679" s="44">
        <v>0</v>
      </c>
      <c r="M5679" s="44">
        <v>0</v>
      </c>
      <c r="N5679" s="44">
        <v>0</v>
      </c>
      <c r="O5679" s="44">
        <v>0</v>
      </c>
      <c r="P5679" s="44">
        <v>0</v>
      </c>
      <c r="Q5679" s="44">
        <v>0</v>
      </c>
      <c r="R5679" s="44">
        <v>15.184882</v>
      </c>
      <c r="S5679" s="44">
        <v>15.120008</v>
      </c>
      <c r="T5679" s="44">
        <v>36330</v>
      </c>
      <c r="U5679" s="44">
        <v>4101</v>
      </c>
      <c r="V5679" s="44">
        <v>0</v>
      </c>
      <c r="W5679" s="44">
        <v>0</v>
      </c>
      <c r="X5679" s="44">
        <v>0</v>
      </c>
      <c r="Y5679" s="44">
        <v>6199.8832730000004</v>
      </c>
      <c r="Z5679" s="44">
        <v>144.65899099999999</v>
      </c>
      <c r="AA5679" s="44">
        <v>4.9698630000000001</v>
      </c>
      <c r="AB5679" s="44">
        <v>0.298097</v>
      </c>
      <c r="AC5679" s="44">
        <v>0.107234</v>
      </c>
      <c r="AD5679" s="44">
        <v>1293.756132</v>
      </c>
    </row>
    <row r="5680" spans="1:30" x14ac:dyDescent="0.25">
      <c r="A5680">
        <v>208932</v>
      </c>
      <c r="B5680" t="s">
        <v>515</v>
      </c>
      <c r="C5680" t="s">
        <v>456</v>
      </c>
      <c r="D5680" t="s">
        <v>544</v>
      </c>
      <c r="F5680" s="48" t="e">
        <f>VLOOKUP(A5680,'TAZ definitions'!$A$1:$E$1902,2,FALSE)</f>
        <v>#N/A</v>
      </c>
      <c r="G5680" s="48" t="e">
        <f>VLOOKUP(A5680,'TAZ definitions'!$A$1:$E$1902,4,FALSE)</f>
        <v>#N/A</v>
      </c>
      <c r="H5680" s="44">
        <v>36330</v>
      </c>
      <c r="I5680" s="44">
        <v>0</v>
      </c>
      <c r="J5680" s="44">
        <v>4101</v>
      </c>
      <c r="K5680" s="44">
        <v>0</v>
      </c>
      <c r="L5680" s="44">
        <v>0</v>
      </c>
      <c r="M5680" s="44">
        <v>0</v>
      </c>
      <c r="N5680" s="44">
        <v>0</v>
      </c>
      <c r="O5680" s="44">
        <v>0</v>
      </c>
      <c r="P5680" s="44">
        <v>0</v>
      </c>
      <c r="Q5680" s="44">
        <v>0</v>
      </c>
      <c r="R5680" s="44">
        <v>15.494678</v>
      </c>
      <c r="S5680" s="44">
        <v>15.452031</v>
      </c>
      <c r="T5680" s="44">
        <v>36330</v>
      </c>
      <c r="U5680" s="44">
        <v>4101</v>
      </c>
      <c r="V5680" s="44">
        <v>0</v>
      </c>
      <c r="W5680" s="44">
        <v>0</v>
      </c>
      <c r="X5680" s="44">
        <v>0</v>
      </c>
      <c r="Y5680" s="44">
        <v>24812.093873999998</v>
      </c>
      <c r="Z5680" s="44">
        <v>564.43736100000001</v>
      </c>
      <c r="AA5680" s="44">
        <v>20.231959</v>
      </c>
      <c r="AB5680" s="44">
        <v>1.219846</v>
      </c>
      <c r="AC5680" s="44">
        <v>0.42785800000000002</v>
      </c>
      <c r="AD5680" s="44">
        <v>5183.5935749999999</v>
      </c>
    </row>
    <row r="5681" spans="1:30" x14ac:dyDescent="0.25">
      <c r="A5681">
        <v>208933</v>
      </c>
      <c r="B5681" t="s">
        <v>515</v>
      </c>
      <c r="C5681" t="s">
        <v>456</v>
      </c>
      <c r="D5681" t="s">
        <v>544</v>
      </c>
      <c r="F5681" s="48" t="e">
        <f>VLOOKUP(A5681,'TAZ definitions'!$A$1:$E$1902,2,FALSE)</f>
        <v>#N/A</v>
      </c>
      <c r="G5681" s="48" t="e">
        <f>VLOOKUP(A5681,'TAZ definitions'!$A$1:$E$1902,4,FALSE)</f>
        <v>#N/A</v>
      </c>
      <c r="H5681" s="44">
        <v>30009</v>
      </c>
      <c r="I5681" s="44">
        <v>0</v>
      </c>
      <c r="J5681" s="44">
        <v>2971</v>
      </c>
      <c r="K5681" s="44">
        <v>0</v>
      </c>
      <c r="L5681" s="44">
        <v>0</v>
      </c>
      <c r="M5681" s="44">
        <v>0</v>
      </c>
      <c r="N5681" s="44">
        <v>0</v>
      </c>
      <c r="O5681" s="44">
        <v>0</v>
      </c>
      <c r="P5681" s="44">
        <v>0</v>
      </c>
      <c r="Q5681" s="44">
        <v>0</v>
      </c>
      <c r="R5681" s="44">
        <v>16.945876999999999</v>
      </c>
      <c r="S5681" s="44">
        <v>16.624476999999999</v>
      </c>
      <c r="T5681" s="44">
        <v>30009</v>
      </c>
      <c r="U5681" s="44">
        <v>2971</v>
      </c>
      <c r="V5681" s="44">
        <v>0</v>
      </c>
      <c r="W5681" s="44">
        <v>0</v>
      </c>
      <c r="X5681" s="44">
        <v>0</v>
      </c>
      <c r="Y5681" s="44">
        <v>17283.532895</v>
      </c>
      <c r="Z5681" s="44">
        <v>402.63429400000001</v>
      </c>
      <c r="AA5681" s="44">
        <v>13.801489</v>
      </c>
      <c r="AB5681" s="44">
        <v>0.84599000000000002</v>
      </c>
      <c r="AC5681" s="44">
        <v>0.29638599999999998</v>
      </c>
      <c r="AD5681" s="44">
        <v>3611.3842420000001</v>
      </c>
    </row>
    <row r="5682" spans="1:30" x14ac:dyDescent="0.25">
      <c r="A5682">
        <v>208934</v>
      </c>
      <c r="B5682" t="s">
        <v>515</v>
      </c>
      <c r="C5682" t="s">
        <v>456</v>
      </c>
      <c r="D5682" t="s">
        <v>544</v>
      </c>
      <c r="F5682" s="48" t="e">
        <f>VLOOKUP(A5682,'TAZ definitions'!$A$1:$E$1902,2,FALSE)</f>
        <v>#N/A</v>
      </c>
      <c r="G5682" s="48" t="e">
        <f>VLOOKUP(A5682,'TAZ definitions'!$A$1:$E$1902,4,FALSE)</f>
        <v>#N/A</v>
      </c>
      <c r="H5682" s="44">
        <v>32027</v>
      </c>
      <c r="I5682" s="44">
        <v>0</v>
      </c>
      <c r="J5682" s="44">
        <v>3207</v>
      </c>
      <c r="K5682" s="44">
        <v>0</v>
      </c>
      <c r="L5682" s="44">
        <v>0</v>
      </c>
      <c r="M5682" s="44">
        <v>0</v>
      </c>
      <c r="N5682" s="44">
        <v>0</v>
      </c>
      <c r="O5682" s="44">
        <v>0</v>
      </c>
      <c r="P5682" s="44">
        <v>0</v>
      </c>
      <c r="Q5682" s="44">
        <v>0</v>
      </c>
      <c r="R5682" s="44">
        <v>16.944756999999999</v>
      </c>
      <c r="S5682" s="44">
        <v>16.821504999999998</v>
      </c>
      <c r="T5682" s="44">
        <v>32027.001952999999</v>
      </c>
      <c r="U5682" s="44">
        <v>3207</v>
      </c>
      <c r="V5682" s="44">
        <v>0</v>
      </c>
      <c r="W5682" s="44">
        <v>0</v>
      </c>
      <c r="X5682" s="44">
        <v>0</v>
      </c>
      <c r="Y5682" s="44">
        <v>0</v>
      </c>
      <c r="Z5682" s="44">
        <v>0</v>
      </c>
      <c r="AA5682" s="44">
        <v>0</v>
      </c>
      <c r="AB5682" s="44">
        <v>0</v>
      </c>
      <c r="AC5682" s="44">
        <v>0</v>
      </c>
      <c r="AD5682" s="44">
        <v>0</v>
      </c>
    </row>
    <row r="5683" spans="1:30" x14ac:dyDescent="0.25">
      <c r="A5683">
        <v>208935</v>
      </c>
      <c r="B5683" t="s">
        <v>515</v>
      </c>
      <c r="C5683" t="s">
        <v>456</v>
      </c>
      <c r="D5683" t="s">
        <v>542</v>
      </c>
      <c r="F5683" s="48" t="e">
        <f>VLOOKUP(A5683,'TAZ definitions'!$A$1:$E$1902,2,FALSE)</f>
        <v>#N/A</v>
      </c>
      <c r="G5683" s="48" t="e">
        <f>VLOOKUP(A5683,'TAZ definitions'!$A$1:$E$1902,4,FALSE)</f>
        <v>#N/A</v>
      </c>
      <c r="H5683" s="44">
        <v>30900</v>
      </c>
      <c r="I5683" s="44">
        <v>0</v>
      </c>
      <c r="J5683" s="44">
        <v>3466</v>
      </c>
      <c r="K5683" s="44">
        <v>0</v>
      </c>
      <c r="L5683" s="44">
        <v>0</v>
      </c>
      <c r="M5683" s="44">
        <v>0</v>
      </c>
      <c r="N5683" s="44">
        <v>0</v>
      </c>
      <c r="O5683" s="44">
        <v>0</v>
      </c>
      <c r="P5683" s="44">
        <v>0</v>
      </c>
      <c r="Q5683" s="44">
        <v>0</v>
      </c>
      <c r="R5683" s="44">
        <v>19.510479</v>
      </c>
      <c r="S5683" s="44">
        <v>19.355761999999999</v>
      </c>
      <c r="T5683" s="44">
        <v>30900</v>
      </c>
      <c r="U5683" s="44">
        <v>3466</v>
      </c>
      <c r="V5683" s="44">
        <v>0</v>
      </c>
      <c r="W5683" s="44">
        <v>0</v>
      </c>
      <c r="X5683" s="44">
        <v>0</v>
      </c>
      <c r="Y5683" s="44">
        <v>3264.6518380000002</v>
      </c>
      <c r="Z5683" s="44">
        <v>102.629042</v>
      </c>
      <c r="AA5683" s="44">
        <v>2.7261890000000002</v>
      </c>
      <c r="AB5683" s="44">
        <v>0.12749199999999999</v>
      </c>
      <c r="AC5683" s="44">
        <v>6.3593999999999998E-2</v>
      </c>
      <c r="AD5683" s="44">
        <v>726.93897300000003</v>
      </c>
    </row>
    <row r="5684" spans="1:30" x14ac:dyDescent="0.25">
      <c r="A5684">
        <v>208936</v>
      </c>
      <c r="B5684" t="s">
        <v>515</v>
      </c>
      <c r="C5684" t="s">
        <v>456</v>
      </c>
      <c r="D5684" t="s">
        <v>544</v>
      </c>
      <c r="F5684" s="48" t="e">
        <f>VLOOKUP(A5684,'TAZ definitions'!$A$1:$E$1902,2,FALSE)</f>
        <v>#N/A</v>
      </c>
      <c r="G5684" s="48" t="e">
        <f>VLOOKUP(A5684,'TAZ definitions'!$A$1:$E$1902,4,FALSE)</f>
        <v>#N/A</v>
      </c>
      <c r="H5684" s="44">
        <v>28180</v>
      </c>
      <c r="I5684" s="44">
        <v>0</v>
      </c>
      <c r="J5684" s="44">
        <v>2869</v>
      </c>
      <c r="K5684" s="44">
        <v>0</v>
      </c>
      <c r="L5684" s="44">
        <v>0</v>
      </c>
      <c r="M5684" s="44">
        <v>0</v>
      </c>
      <c r="N5684" s="44">
        <v>0</v>
      </c>
      <c r="O5684" s="44">
        <v>0</v>
      </c>
      <c r="P5684" s="44">
        <v>0</v>
      </c>
      <c r="Q5684" s="44">
        <v>0</v>
      </c>
      <c r="R5684" s="44">
        <v>18.573937999999998</v>
      </c>
      <c r="S5684" s="44">
        <v>18.421471</v>
      </c>
      <c r="T5684" s="44">
        <v>28180</v>
      </c>
      <c r="U5684" s="44">
        <v>2869</v>
      </c>
      <c r="V5684" s="44">
        <v>0</v>
      </c>
      <c r="W5684" s="44">
        <v>0</v>
      </c>
      <c r="X5684" s="44">
        <v>0</v>
      </c>
      <c r="Y5684" s="44">
        <v>2189.9781309999998</v>
      </c>
      <c r="Z5684" s="44">
        <v>62.754111999999999</v>
      </c>
      <c r="AA5684" s="44">
        <v>1.8061640000000001</v>
      </c>
      <c r="AB5684" s="44">
        <v>9.5731999999999998E-2</v>
      </c>
      <c r="AC5684" s="44">
        <v>4.1315999999999999E-2</v>
      </c>
      <c r="AD5684" s="44">
        <v>481.25988100000001</v>
      </c>
    </row>
    <row r="5685" spans="1:30" x14ac:dyDescent="0.25">
      <c r="A5685">
        <v>208937</v>
      </c>
      <c r="B5685" t="s">
        <v>515</v>
      </c>
      <c r="C5685" t="s">
        <v>456</v>
      </c>
      <c r="D5685" t="s">
        <v>237</v>
      </c>
      <c r="F5685" s="48" t="e">
        <f>VLOOKUP(A5685,'TAZ definitions'!$A$1:$E$1902,2,FALSE)</f>
        <v>#N/A</v>
      </c>
      <c r="G5685" s="48" t="e">
        <f>VLOOKUP(A5685,'TAZ definitions'!$A$1:$E$1902,4,FALSE)</f>
        <v>#N/A</v>
      </c>
      <c r="H5685" s="44">
        <v>21243</v>
      </c>
      <c r="I5685" s="44">
        <v>0</v>
      </c>
      <c r="J5685" s="44">
        <v>3169</v>
      </c>
      <c r="K5685" s="44">
        <v>0</v>
      </c>
      <c r="L5685" s="44">
        <v>0</v>
      </c>
      <c r="M5685" s="44">
        <v>0</v>
      </c>
      <c r="N5685" s="44">
        <v>0</v>
      </c>
      <c r="O5685" s="44">
        <v>0</v>
      </c>
      <c r="P5685" s="44">
        <v>0</v>
      </c>
      <c r="Q5685" s="44">
        <v>0</v>
      </c>
      <c r="R5685" s="44">
        <v>18.526218</v>
      </c>
      <c r="S5685" s="44">
        <v>18.656245999999999</v>
      </c>
      <c r="T5685" s="44">
        <v>21243</v>
      </c>
      <c r="U5685" s="44">
        <v>3169</v>
      </c>
      <c r="V5685" s="44">
        <v>0</v>
      </c>
      <c r="W5685" s="44">
        <v>0</v>
      </c>
      <c r="X5685" s="44">
        <v>0</v>
      </c>
      <c r="Y5685" s="44">
        <v>3602.1282740000001</v>
      </c>
      <c r="Z5685" s="44">
        <v>104.135723</v>
      </c>
      <c r="AA5685" s="44">
        <v>2.9715479999999999</v>
      </c>
      <c r="AB5685" s="44">
        <v>0.17005700000000001</v>
      </c>
      <c r="AC5685" s="44">
        <v>6.7705000000000001E-2</v>
      </c>
      <c r="AD5685" s="44">
        <v>810.96007699999996</v>
      </c>
    </row>
    <row r="5686" spans="1:30" x14ac:dyDescent="0.25">
      <c r="A5686">
        <v>208938</v>
      </c>
      <c r="B5686" t="s">
        <v>515</v>
      </c>
      <c r="C5686" t="s">
        <v>456</v>
      </c>
      <c r="D5686" t="s">
        <v>541</v>
      </c>
      <c r="F5686" s="48" t="e">
        <f>VLOOKUP(A5686,'TAZ definitions'!$A$1:$E$1902,2,FALSE)</f>
        <v>#N/A</v>
      </c>
      <c r="G5686" s="48" t="e">
        <f>VLOOKUP(A5686,'TAZ definitions'!$A$1:$E$1902,4,FALSE)</f>
        <v>#N/A</v>
      </c>
      <c r="H5686" s="44">
        <v>18116</v>
      </c>
      <c r="I5686" s="44">
        <v>0</v>
      </c>
      <c r="J5686" s="44">
        <v>2853</v>
      </c>
      <c r="K5686" s="44">
        <v>0</v>
      </c>
      <c r="L5686" s="44">
        <v>0</v>
      </c>
      <c r="M5686" s="44">
        <v>0</v>
      </c>
      <c r="N5686" s="44">
        <v>0</v>
      </c>
      <c r="O5686" s="44">
        <v>0</v>
      </c>
      <c r="P5686" s="44">
        <v>0</v>
      </c>
      <c r="Q5686" s="44">
        <v>0</v>
      </c>
      <c r="R5686" s="44">
        <v>14.827178</v>
      </c>
      <c r="S5686" s="44">
        <v>14.951167</v>
      </c>
      <c r="T5686" s="44">
        <v>18116</v>
      </c>
      <c r="U5686" s="44">
        <v>2853</v>
      </c>
      <c r="V5686" s="44">
        <v>0</v>
      </c>
      <c r="W5686" s="44">
        <v>0</v>
      </c>
      <c r="X5686" s="44">
        <v>0</v>
      </c>
      <c r="Y5686" s="44">
        <v>18314.199805</v>
      </c>
      <c r="Z5686" s="44">
        <v>532.03488900000002</v>
      </c>
      <c r="AA5686" s="44">
        <v>15.107113999999999</v>
      </c>
      <c r="AB5686" s="44">
        <v>0.81098599999999998</v>
      </c>
      <c r="AC5686" s="44">
        <v>0.34530300000000003</v>
      </c>
      <c r="AD5686" s="44">
        <v>4040.8210949999998</v>
      </c>
    </row>
    <row r="5687" spans="1:30" x14ac:dyDescent="0.25">
      <c r="A5687">
        <v>208939</v>
      </c>
      <c r="B5687" t="s">
        <v>515</v>
      </c>
      <c r="C5687" t="s">
        <v>456</v>
      </c>
      <c r="D5687" t="s">
        <v>545</v>
      </c>
      <c r="F5687" s="48" t="e">
        <f>VLOOKUP(A5687,'TAZ definitions'!$A$1:$E$1902,2,FALSE)</f>
        <v>#N/A</v>
      </c>
      <c r="G5687" s="48" t="e">
        <f>VLOOKUP(A5687,'TAZ definitions'!$A$1:$E$1902,4,FALSE)</f>
        <v>#N/A</v>
      </c>
      <c r="H5687" s="44">
        <v>984</v>
      </c>
      <c r="I5687" s="44">
        <v>0</v>
      </c>
      <c r="J5687" s="44">
        <v>99</v>
      </c>
      <c r="K5687" s="44">
        <v>0</v>
      </c>
      <c r="L5687" s="44">
        <v>0</v>
      </c>
      <c r="M5687" s="44">
        <v>0</v>
      </c>
      <c r="N5687" s="44">
        <v>0</v>
      </c>
      <c r="O5687" s="44">
        <v>0</v>
      </c>
      <c r="P5687" s="44">
        <v>0</v>
      </c>
      <c r="Q5687" s="44">
        <v>0</v>
      </c>
      <c r="R5687" s="44">
        <v>23.84864</v>
      </c>
      <c r="S5687" s="44">
        <v>23.890051</v>
      </c>
      <c r="T5687" s="44">
        <v>984</v>
      </c>
      <c r="U5687" s="44">
        <v>99</v>
      </c>
      <c r="V5687" s="44">
        <v>0</v>
      </c>
      <c r="W5687" s="44">
        <v>0</v>
      </c>
      <c r="X5687" s="44">
        <v>0</v>
      </c>
      <c r="Y5687" s="44">
        <v>0</v>
      </c>
      <c r="Z5687" s="44">
        <v>0</v>
      </c>
      <c r="AA5687" s="44">
        <v>0</v>
      </c>
      <c r="AB5687" s="44">
        <v>0</v>
      </c>
      <c r="AC5687" s="44">
        <v>0</v>
      </c>
      <c r="AD5687" s="44">
        <v>0</v>
      </c>
    </row>
    <row r="5688" spans="1:30" x14ac:dyDescent="0.25">
      <c r="A5688">
        <v>208940</v>
      </c>
      <c r="B5688" t="s">
        <v>515</v>
      </c>
      <c r="C5688" t="s">
        <v>456</v>
      </c>
      <c r="D5688" t="s">
        <v>542</v>
      </c>
      <c r="F5688" s="48" t="e">
        <f>VLOOKUP(A5688,'TAZ definitions'!$A$1:$E$1902,2,FALSE)</f>
        <v>#N/A</v>
      </c>
      <c r="G5688" s="48" t="e">
        <f>VLOOKUP(A5688,'TAZ definitions'!$A$1:$E$1902,4,FALSE)</f>
        <v>#N/A</v>
      </c>
      <c r="H5688" s="44">
        <v>35489</v>
      </c>
      <c r="I5688" s="44">
        <v>0</v>
      </c>
      <c r="J5688" s="44">
        <v>4378</v>
      </c>
      <c r="K5688" s="44">
        <v>0</v>
      </c>
      <c r="L5688" s="44">
        <v>0</v>
      </c>
      <c r="M5688" s="44">
        <v>0</v>
      </c>
      <c r="N5688" s="44">
        <v>0</v>
      </c>
      <c r="O5688" s="44">
        <v>0</v>
      </c>
      <c r="P5688" s="44">
        <v>0</v>
      </c>
      <c r="Q5688" s="44">
        <v>0</v>
      </c>
      <c r="R5688" s="44">
        <v>18.452873</v>
      </c>
      <c r="S5688" s="44">
        <v>18.941866000000001</v>
      </c>
      <c r="T5688" s="44">
        <v>35489</v>
      </c>
      <c r="U5688" s="44">
        <v>4378</v>
      </c>
      <c r="V5688" s="44">
        <v>0</v>
      </c>
      <c r="W5688" s="44">
        <v>0</v>
      </c>
      <c r="X5688" s="44">
        <v>0</v>
      </c>
      <c r="Y5688" s="44">
        <v>1662.2063000000001</v>
      </c>
      <c r="Z5688" s="44">
        <v>55.449621</v>
      </c>
      <c r="AA5688" s="44">
        <v>1.404134</v>
      </c>
      <c r="AB5688" s="44">
        <v>6.0387999999999997E-2</v>
      </c>
      <c r="AC5688" s="44">
        <v>3.3163999999999999E-2</v>
      </c>
      <c r="AD5688" s="44">
        <v>377.046223</v>
      </c>
    </row>
    <row r="5689" spans="1:30" x14ac:dyDescent="0.25">
      <c r="A5689">
        <v>208941</v>
      </c>
      <c r="B5689" t="s">
        <v>515</v>
      </c>
      <c r="C5689" t="s">
        <v>456</v>
      </c>
      <c r="D5689" t="s">
        <v>542</v>
      </c>
      <c r="F5689" s="48" t="e">
        <f>VLOOKUP(A5689,'TAZ definitions'!$A$1:$E$1902,2,FALSE)</f>
        <v>#N/A</v>
      </c>
      <c r="G5689" s="48" t="e">
        <f>VLOOKUP(A5689,'TAZ definitions'!$A$1:$E$1902,4,FALSE)</f>
        <v>#N/A</v>
      </c>
      <c r="H5689" s="44">
        <v>35374</v>
      </c>
      <c r="I5689" s="44">
        <v>0</v>
      </c>
      <c r="J5689" s="44">
        <v>4376</v>
      </c>
      <c r="K5689" s="44">
        <v>0</v>
      </c>
      <c r="L5689" s="44">
        <v>0</v>
      </c>
      <c r="M5689" s="44">
        <v>0</v>
      </c>
      <c r="N5689" s="44">
        <v>0</v>
      </c>
      <c r="O5689" s="44">
        <v>0</v>
      </c>
      <c r="P5689" s="44">
        <v>0</v>
      </c>
      <c r="Q5689" s="44">
        <v>0</v>
      </c>
      <c r="R5689" s="44">
        <v>19.116173</v>
      </c>
      <c r="S5689" s="44">
        <v>19.717739000000002</v>
      </c>
      <c r="T5689" s="44">
        <v>35374</v>
      </c>
      <c r="U5689" s="44">
        <v>4376</v>
      </c>
      <c r="V5689" s="44">
        <v>0</v>
      </c>
      <c r="W5689" s="44">
        <v>0</v>
      </c>
      <c r="X5689" s="44">
        <v>0</v>
      </c>
      <c r="Y5689" s="44">
        <v>3228.518947</v>
      </c>
      <c r="Z5689" s="44">
        <v>109.22087999999999</v>
      </c>
      <c r="AA5689" s="44">
        <v>2.722397</v>
      </c>
      <c r="AB5689" s="44">
        <v>0.12138</v>
      </c>
      <c r="AC5689" s="44">
        <v>6.4368999999999996E-2</v>
      </c>
      <c r="AD5689" s="44">
        <v>738.13722600000006</v>
      </c>
    </row>
    <row r="5690" spans="1:30" x14ac:dyDescent="0.25">
      <c r="A5690">
        <v>208942</v>
      </c>
      <c r="B5690" t="s">
        <v>515</v>
      </c>
      <c r="C5690" t="s">
        <v>456</v>
      </c>
      <c r="D5690" t="s">
        <v>542</v>
      </c>
      <c r="F5690" s="48" t="e">
        <f>VLOOKUP(A5690,'TAZ definitions'!$A$1:$E$1902,2,FALSE)</f>
        <v>#N/A</v>
      </c>
      <c r="G5690" s="48" t="e">
        <f>VLOOKUP(A5690,'TAZ definitions'!$A$1:$E$1902,4,FALSE)</f>
        <v>#N/A</v>
      </c>
      <c r="H5690" s="44">
        <v>31474</v>
      </c>
      <c r="I5690" s="44">
        <v>0</v>
      </c>
      <c r="J5690" s="44">
        <v>4323</v>
      </c>
      <c r="K5690" s="44">
        <v>0</v>
      </c>
      <c r="L5690" s="44">
        <v>0</v>
      </c>
      <c r="M5690" s="44">
        <v>0</v>
      </c>
      <c r="N5690" s="44">
        <v>0</v>
      </c>
      <c r="O5690" s="44">
        <v>0</v>
      </c>
      <c r="P5690" s="44">
        <v>0</v>
      </c>
      <c r="Q5690" s="44">
        <v>0</v>
      </c>
      <c r="R5690" s="44">
        <v>22.834762999999999</v>
      </c>
      <c r="S5690" s="44">
        <v>23.310381</v>
      </c>
      <c r="T5690" s="44">
        <v>31474</v>
      </c>
      <c r="U5690" s="44">
        <v>4323</v>
      </c>
      <c r="V5690" s="44">
        <v>0</v>
      </c>
      <c r="W5690" s="44">
        <v>0</v>
      </c>
      <c r="X5690" s="44">
        <v>0</v>
      </c>
      <c r="Y5690" s="44">
        <v>76.156458000000001</v>
      </c>
      <c r="Z5690" s="44">
        <v>2.5385490000000002</v>
      </c>
      <c r="AA5690" s="44">
        <v>6.4264000000000002E-2</v>
      </c>
      <c r="AB5690" s="44">
        <v>3.1800000000000001E-3</v>
      </c>
      <c r="AC5690" s="44">
        <v>1.5150000000000001E-3</v>
      </c>
      <c r="AD5690" s="44">
        <v>17.890816999999998</v>
      </c>
    </row>
    <row r="5691" spans="1:30" x14ac:dyDescent="0.25">
      <c r="A5691">
        <v>208943</v>
      </c>
      <c r="B5691" t="s">
        <v>515</v>
      </c>
      <c r="C5691" t="s">
        <v>456</v>
      </c>
      <c r="D5691" t="s">
        <v>542</v>
      </c>
      <c r="F5691" s="48" t="e">
        <f>VLOOKUP(A5691,'TAZ definitions'!$A$1:$E$1902,2,FALSE)</f>
        <v>#N/A</v>
      </c>
      <c r="G5691" s="48" t="e">
        <f>VLOOKUP(A5691,'TAZ definitions'!$A$1:$E$1902,4,FALSE)</f>
        <v>#N/A</v>
      </c>
      <c r="H5691" s="44">
        <v>28510</v>
      </c>
      <c r="I5691" s="44">
        <v>0</v>
      </c>
      <c r="J5691" s="44">
        <v>3387</v>
      </c>
      <c r="K5691" s="44">
        <v>0</v>
      </c>
      <c r="L5691" s="44">
        <v>0</v>
      </c>
      <c r="M5691" s="44">
        <v>0</v>
      </c>
      <c r="N5691" s="44">
        <v>0</v>
      </c>
      <c r="O5691" s="44">
        <v>0</v>
      </c>
      <c r="P5691" s="44">
        <v>0</v>
      </c>
      <c r="Q5691" s="44">
        <v>0</v>
      </c>
      <c r="R5691" s="44">
        <v>19.530832</v>
      </c>
      <c r="S5691" s="44">
        <v>19.182186000000002</v>
      </c>
      <c r="T5691" s="44">
        <v>28510</v>
      </c>
      <c r="U5691" s="44">
        <v>3387</v>
      </c>
      <c r="V5691" s="44">
        <v>0</v>
      </c>
      <c r="W5691" s="44">
        <v>0</v>
      </c>
      <c r="X5691" s="44">
        <v>0</v>
      </c>
      <c r="Y5691" s="44">
        <v>1380.0255460000001</v>
      </c>
      <c r="Z5691" s="44">
        <v>46.039490999999998</v>
      </c>
      <c r="AA5691" s="44">
        <v>1.165942</v>
      </c>
      <c r="AB5691" s="44">
        <v>5.0162999999999999E-2</v>
      </c>
      <c r="AC5691" s="44">
        <v>2.7532999999999998E-2</v>
      </c>
      <c r="AD5691" s="44">
        <v>313.09066899999999</v>
      </c>
    </row>
    <row r="5692" spans="1:30" x14ac:dyDescent="0.25">
      <c r="A5692">
        <v>208944</v>
      </c>
      <c r="B5692" t="s">
        <v>515</v>
      </c>
      <c r="C5692" t="s">
        <v>456</v>
      </c>
      <c r="D5692" t="s">
        <v>545</v>
      </c>
      <c r="F5692" s="48" t="e">
        <f>VLOOKUP(A5692,'TAZ definitions'!$A$1:$E$1902,2,FALSE)</f>
        <v>#N/A</v>
      </c>
      <c r="G5692" s="48" t="e">
        <f>VLOOKUP(A5692,'TAZ definitions'!$A$1:$E$1902,4,FALSE)</f>
        <v>#N/A</v>
      </c>
      <c r="H5692" s="44">
        <v>42</v>
      </c>
      <c r="I5692" s="44">
        <v>0</v>
      </c>
      <c r="J5692" s="44">
        <v>4</v>
      </c>
      <c r="K5692" s="44">
        <v>0</v>
      </c>
      <c r="L5692" s="44">
        <v>0</v>
      </c>
      <c r="M5692" s="44">
        <v>0</v>
      </c>
      <c r="N5692" s="44">
        <v>0</v>
      </c>
      <c r="O5692" s="44">
        <v>0</v>
      </c>
      <c r="P5692" s="44">
        <v>0</v>
      </c>
      <c r="Q5692" s="44">
        <v>0</v>
      </c>
      <c r="R5692" s="44">
        <v>34.109336999999996</v>
      </c>
      <c r="S5692" s="44">
        <v>33.816875000000003</v>
      </c>
      <c r="T5692" s="44">
        <v>42</v>
      </c>
      <c r="U5692" s="44">
        <v>4</v>
      </c>
      <c r="V5692" s="44">
        <v>0</v>
      </c>
      <c r="W5692" s="44">
        <v>0</v>
      </c>
      <c r="X5692" s="44">
        <v>0</v>
      </c>
      <c r="Y5692" s="44">
        <v>0</v>
      </c>
      <c r="Z5692" s="44">
        <v>0</v>
      </c>
      <c r="AA5692" s="44">
        <v>0</v>
      </c>
      <c r="AB5692" s="44">
        <v>0</v>
      </c>
      <c r="AC5692" s="44">
        <v>0</v>
      </c>
      <c r="AD5692" s="44">
        <v>0</v>
      </c>
    </row>
    <row r="5693" spans="1:30" x14ac:dyDescent="0.25">
      <c r="A5693">
        <v>208945</v>
      </c>
      <c r="B5693" t="s">
        <v>515</v>
      </c>
      <c r="C5693" t="s">
        <v>456</v>
      </c>
      <c r="D5693" t="s">
        <v>541</v>
      </c>
      <c r="F5693" s="48" t="e">
        <f>VLOOKUP(A5693,'TAZ definitions'!$A$1:$E$1902,2,FALSE)</f>
        <v>#N/A</v>
      </c>
      <c r="G5693" s="48" t="e">
        <f>VLOOKUP(A5693,'TAZ definitions'!$A$1:$E$1902,4,FALSE)</f>
        <v>#N/A</v>
      </c>
      <c r="H5693" s="44">
        <v>21757</v>
      </c>
      <c r="I5693" s="44">
        <v>0</v>
      </c>
      <c r="J5693" s="44">
        <v>3089</v>
      </c>
      <c r="K5693" s="44">
        <v>0</v>
      </c>
      <c r="L5693" s="44">
        <v>0</v>
      </c>
      <c r="M5693" s="44">
        <v>0</v>
      </c>
      <c r="N5693" s="44">
        <v>0</v>
      </c>
      <c r="O5693" s="44">
        <v>0</v>
      </c>
      <c r="P5693" s="44">
        <v>0</v>
      </c>
      <c r="Q5693" s="44">
        <v>0</v>
      </c>
      <c r="R5693" s="44">
        <v>15.304679</v>
      </c>
      <c r="S5693" s="44">
        <v>15.077336000000001</v>
      </c>
      <c r="T5693" s="44">
        <v>21757</v>
      </c>
      <c r="U5693" s="44">
        <v>3089</v>
      </c>
      <c r="V5693" s="44">
        <v>0</v>
      </c>
      <c r="W5693" s="44">
        <v>0</v>
      </c>
      <c r="X5693" s="44">
        <v>0</v>
      </c>
      <c r="Y5693" s="44">
        <v>967.35402999999997</v>
      </c>
      <c r="Z5693" s="44">
        <v>32.245277999999999</v>
      </c>
      <c r="AA5693" s="44">
        <v>0.80754300000000001</v>
      </c>
      <c r="AB5693" s="44">
        <v>4.4915999999999998E-2</v>
      </c>
      <c r="AC5693" s="44">
        <v>1.9191E-2</v>
      </c>
      <c r="AD5693" s="44">
        <v>233.387001</v>
      </c>
    </row>
    <row r="5694" spans="1:30" x14ac:dyDescent="0.25">
      <c r="A5694">
        <v>208946</v>
      </c>
      <c r="B5694" t="s">
        <v>515</v>
      </c>
      <c r="C5694" t="s">
        <v>456</v>
      </c>
      <c r="D5694" t="s">
        <v>541</v>
      </c>
      <c r="F5694" s="48" t="e">
        <f>VLOOKUP(A5694,'TAZ definitions'!$A$1:$E$1902,2,FALSE)</f>
        <v>#N/A</v>
      </c>
      <c r="G5694" s="48" t="e">
        <f>VLOOKUP(A5694,'TAZ definitions'!$A$1:$E$1902,4,FALSE)</f>
        <v>#N/A</v>
      </c>
      <c r="H5694" s="44">
        <v>20512</v>
      </c>
      <c r="I5694" s="44">
        <v>0</v>
      </c>
      <c r="J5694" s="44">
        <v>3012</v>
      </c>
      <c r="K5694" s="44">
        <v>0</v>
      </c>
      <c r="L5694" s="44">
        <v>0</v>
      </c>
      <c r="M5694" s="44">
        <v>0</v>
      </c>
      <c r="N5694" s="44">
        <v>0</v>
      </c>
      <c r="O5694" s="44">
        <v>0</v>
      </c>
      <c r="P5694" s="44">
        <v>0</v>
      </c>
      <c r="Q5694" s="44">
        <v>0</v>
      </c>
      <c r="R5694" s="44">
        <v>13.963079</v>
      </c>
      <c r="S5694" s="44">
        <v>14.096653</v>
      </c>
      <c r="T5694" s="44">
        <v>20512</v>
      </c>
      <c r="U5694" s="44">
        <v>3012</v>
      </c>
      <c r="V5694" s="44">
        <v>0</v>
      </c>
      <c r="W5694" s="44">
        <v>0</v>
      </c>
      <c r="X5694" s="44">
        <v>0</v>
      </c>
      <c r="Y5694" s="44">
        <v>7082.605912</v>
      </c>
      <c r="Z5694" s="44">
        <v>178.34400500000001</v>
      </c>
      <c r="AA5694" s="44">
        <v>5.7225339999999996</v>
      </c>
      <c r="AB5694" s="44">
        <v>0.32589600000000002</v>
      </c>
      <c r="AC5694" s="44">
        <v>0.12587699999999999</v>
      </c>
      <c r="AD5694" s="44">
        <v>1491.9971820000001</v>
      </c>
    </row>
    <row r="5695" spans="1:30" x14ac:dyDescent="0.25">
      <c r="A5695">
        <v>208947</v>
      </c>
      <c r="B5695" t="s">
        <v>515</v>
      </c>
      <c r="C5695" t="s">
        <v>456</v>
      </c>
      <c r="D5695" t="s">
        <v>541</v>
      </c>
      <c r="F5695" s="48" t="e">
        <f>VLOOKUP(A5695,'TAZ definitions'!$A$1:$E$1902,2,FALSE)</f>
        <v>#N/A</v>
      </c>
      <c r="G5695" s="48" t="e">
        <f>VLOOKUP(A5695,'TAZ definitions'!$A$1:$E$1902,4,FALSE)</f>
        <v>#N/A</v>
      </c>
      <c r="H5695" s="44">
        <v>15664</v>
      </c>
      <c r="I5695" s="44">
        <v>0</v>
      </c>
      <c r="J5695" s="44">
        <v>2696</v>
      </c>
      <c r="K5695" s="44">
        <v>0</v>
      </c>
      <c r="L5695" s="44">
        <v>0</v>
      </c>
      <c r="M5695" s="44">
        <v>0</v>
      </c>
      <c r="N5695" s="44">
        <v>0</v>
      </c>
      <c r="O5695" s="44">
        <v>0</v>
      </c>
      <c r="P5695" s="44">
        <v>0</v>
      </c>
      <c r="Q5695" s="44">
        <v>0</v>
      </c>
      <c r="R5695" s="44">
        <v>11.869413</v>
      </c>
      <c r="S5695" s="44">
        <v>11.896490999999999</v>
      </c>
      <c r="T5695" s="44">
        <v>15664</v>
      </c>
      <c r="U5695" s="44">
        <v>2696</v>
      </c>
      <c r="V5695" s="44">
        <v>0</v>
      </c>
      <c r="W5695" s="44">
        <v>0</v>
      </c>
      <c r="X5695" s="44">
        <v>0</v>
      </c>
      <c r="Y5695" s="44">
        <v>12225.809882</v>
      </c>
      <c r="Z5695" s="44">
        <v>326.64219000000003</v>
      </c>
      <c r="AA5695" s="44">
        <v>9.9223870000000005</v>
      </c>
      <c r="AB5695" s="44">
        <v>0.60815399999999997</v>
      </c>
      <c r="AC5695" s="44">
        <v>0.21979299999999999</v>
      </c>
      <c r="AD5695" s="44">
        <v>2722.203755</v>
      </c>
    </row>
    <row r="5696" spans="1:30" x14ac:dyDescent="0.25">
      <c r="A5696">
        <v>208948</v>
      </c>
      <c r="B5696" t="s">
        <v>515</v>
      </c>
      <c r="C5696" t="s">
        <v>456</v>
      </c>
      <c r="D5696" t="s">
        <v>478</v>
      </c>
      <c r="F5696" s="48" t="e">
        <f>VLOOKUP(A5696,'TAZ definitions'!$A$1:$E$1902,2,FALSE)</f>
        <v>#N/A</v>
      </c>
      <c r="G5696" s="48" t="e">
        <f>VLOOKUP(A5696,'TAZ definitions'!$A$1:$E$1902,4,FALSE)</f>
        <v>#N/A</v>
      </c>
      <c r="H5696" s="44">
        <v>83900</v>
      </c>
      <c r="I5696" s="44">
        <v>0</v>
      </c>
      <c r="J5696" s="44">
        <v>11176</v>
      </c>
      <c r="K5696" s="44">
        <v>0</v>
      </c>
      <c r="L5696" s="44">
        <v>0</v>
      </c>
      <c r="M5696" s="44">
        <v>0</v>
      </c>
      <c r="N5696" s="44">
        <v>0</v>
      </c>
      <c r="O5696" s="44">
        <v>0</v>
      </c>
      <c r="P5696" s="44">
        <v>0</v>
      </c>
      <c r="Q5696" s="44">
        <v>0</v>
      </c>
      <c r="R5696" s="44">
        <v>19.991674</v>
      </c>
      <c r="S5696" s="44">
        <v>20.040001</v>
      </c>
      <c r="T5696" s="44">
        <v>83900</v>
      </c>
      <c r="U5696" s="44">
        <v>11176</v>
      </c>
      <c r="V5696" s="44">
        <v>0</v>
      </c>
      <c r="W5696" s="44">
        <v>0</v>
      </c>
      <c r="X5696" s="44">
        <v>2818.2115480000002</v>
      </c>
      <c r="Y5696" s="44">
        <v>14738.446089999999</v>
      </c>
      <c r="Z5696" s="44">
        <v>347.468054</v>
      </c>
      <c r="AA5696" s="44">
        <v>14.975091000000001</v>
      </c>
      <c r="AB5696" s="44">
        <v>0.83813400000000005</v>
      </c>
      <c r="AC5696" s="44">
        <v>0.27035799999999999</v>
      </c>
      <c r="AD5696" s="44">
        <v>3307.2121320000001</v>
      </c>
    </row>
    <row r="5697" spans="1:30" x14ac:dyDescent="0.25">
      <c r="A5697">
        <v>208949</v>
      </c>
      <c r="B5697" t="s">
        <v>515</v>
      </c>
      <c r="C5697" t="s">
        <v>456</v>
      </c>
      <c r="D5697" t="s">
        <v>546</v>
      </c>
      <c r="F5697" s="48" t="e">
        <f>VLOOKUP(A5697,'TAZ definitions'!$A$1:$E$1902,2,FALSE)</f>
        <v>#N/A</v>
      </c>
      <c r="G5697" s="48" t="e">
        <f>VLOOKUP(A5697,'TAZ definitions'!$A$1:$E$1902,4,FALSE)</f>
        <v>#N/A</v>
      </c>
      <c r="H5697" s="44">
        <v>111890</v>
      </c>
      <c r="I5697" s="44">
        <v>0</v>
      </c>
      <c r="J5697" s="44">
        <v>14711</v>
      </c>
      <c r="K5697" s="44">
        <v>0</v>
      </c>
      <c r="L5697" s="44">
        <v>0</v>
      </c>
      <c r="M5697" s="44">
        <v>0</v>
      </c>
      <c r="N5697" s="44">
        <v>0</v>
      </c>
      <c r="O5697" s="44">
        <v>0</v>
      </c>
      <c r="P5697" s="44">
        <v>0</v>
      </c>
      <c r="Q5697" s="44">
        <v>0</v>
      </c>
      <c r="R5697" s="44">
        <v>17.69659</v>
      </c>
      <c r="S5697" s="44">
        <v>17.496359000000002</v>
      </c>
      <c r="T5697" s="44">
        <v>111890</v>
      </c>
      <c r="U5697" s="44">
        <v>14711</v>
      </c>
      <c r="V5697" s="44">
        <v>0</v>
      </c>
      <c r="W5697" s="44">
        <v>0</v>
      </c>
      <c r="X5697" s="44">
        <v>26524.933331</v>
      </c>
      <c r="Y5697" s="44">
        <v>62242.887318000001</v>
      </c>
      <c r="Z5697" s="44">
        <v>1610.462066</v>
      </c>
      <c r="AA5697" s="44">
        <v>61.235605</v>
      </c>
      <c r="AB5697" s="44">
        <v>3.045191</v>
      </c>
      <c r="AC5697" s="44">
        <v>1.170453</v>
      </c>
      <c r="AD5697" s="44">
        <v>13633.069471000001</v>
      </c>
    </row>
    <row r="5698" spans="1:30" x14ac:dyDescent="0.25">
      <c r="A5698">
        <v>208950</v>
      </c>
      <c r="B5698" t="s">
        <v>515</v>
      </c>
      <c r="C5698" t="s">
        <v>456</v>
      </c>
      <c r="D5698" t="s">
        <v>466</v>
      </c>
      <c r="F5698" s="48" t="e">
        <f>VLOOKUP(A5698,'TAZ definitions'!$A$1:$E$1902,2,FALSE)</f>
        <v>#N/A</v>
      </c>
      <c r="G5698" s="48" t="e">
        <f>VLOOKUP(A5698,'TAZ definitions'!$A$1:$E$1902,4,FALSE)</f>
        <v>#N/A</v>
      </c>
      <c r="H5698" s="44">
        <v>32172</v>
      </c>
      <c r="I5698" s="44">
        <v>0</v>
      </c>
      <c r="J5698" s="44">
        <v>3735</v>
      </c>
      <c r="K5698" s="44">
        <v>0</v>
      </c>
      <c r="L5698" s="44">
        <v>0</v>
      </c>
      <c r="M5698" s="44">
        <v>0</v>
      </c>
      <c r="N5698" s="44">
        <v>0</v>
      </c>
      <c r="O5698" s="44">
        <v>0</v>
      </c>
      <c r="P5698" s="44">
        <v>0</v>
      </c>
      <c r="Q5698" s="44">
        <v>0</v>
      </c>
      <c r="R5698" s="44">
        <v>21.713863</v>
      </c>
      <c r="S5698" s="44">
        <v>20.774370000000001</v>
      </c>
      <c r="T5698" s="44">
        <v>32172</v>
      </c>
      <c r="U5698" s="44">
        <v>3735</v>
      </c>
      <c r="V5698" s="44">
        <v>0</v>
      </c>
      <c r="W5698" s="44">
        <v>0</v>
      </c>
      <c r="X5698" s="44">
        <v>0</v>
      </c>
      <c r="Y5698" s="44">
        <v>5219.8599059999997</v>
      </c>
      <c r="Z5698" s="44">
        <v>124.951483</v>
      </c>
      <c r="AA5698" s="44">
        <v>4.1518030000000001</v>
      </c>
      <c r="AB5698" s="44">
        <v>0.28074900000000003</v>
      </c>
      <c r="AC5698" s="44">
        <v>9.0559000000000001E-2</v>
      </c>
      <c r="AD5698" s="44">
        <v>1148.0399480000001</v>
      </c>
    </row>
    <row r="5699" spans="1:30" x14ac:dyDescent="0.25">
      <c r="A5699">
        <v>208951</v>
      </c>
      <c r="B5699" t="s">
        <v>515</v>
      </c>
      <c r="C5699" t="s">
        <v>456</v>
      </c>
      <c r="D5699" t="s">
        <v>478</v>
      </c>
      <c r="F5699" s="48" t="e">
        <f>VLOOKUP(A5699,'TAZ definitions'!$A$1:$E$1902,2,FALSE)</f>
        <v>#N/A</v>
      </c>
      <c r="G5699" s="48" t="e">
        <f>VLOOKUP(A5699,'TAZ definitions'!$A$1:$E$1902,4,FALSE)</f>
        <v>#N/A</v>
      </c>
      <c r="H5699" s="44">
        <v>5131</v>
      </c>
      <c r="I5699" s="44">
        <v>0</v>
      </c>
      <c r="J5699" s="44">
        <v>465</v>
      </c>
      <c r="K5699" s="44">
        <v>0</v>
      </c>
      <c r="L5699" s="44">
        <v>0</v>
      </c>
      <c r="M5699" s="44">
        <v>0</v>
      </c>
      <c r="N5699" s="44">
        <v>0</v>
      </c>
      <c r="O5699" s="44">
        <v>0</v>
      </c>
      <c r="P5699" s="44">
        <v>0</v>
      </c>
      <c r="Q5699" s="44">
        <v>0</v>
      </c>
      <c r="R5699" s="44">
        <v>22.978770999999998</v>
      </c>
      <c r="S5699" s="44">
        <v>23.652349000000001</v>
      </c>
      <c r="T5699" s="44">
        <v>5131</v>
      </c>
      <c r="U5699" s="44">
        <v>465</v>
      </c>
      <c r="V5699" s="44">
        <v>0</v>
      </c>
      <c r="W5699" s="44">
        <v>0</v>
      </c>
      <c r="X5699" s="44">
        <v>1169.3932259999999</v>
      </c>
      <c r="Y5699" s="44">
        <v>5231.0006430000003</v>
      </c>
      <c r="Z5699" s="44">
        <v>112.403441</v>
      </c>
      <c r="AA5699" s="44">
        <v>5.6090910000000003</v>
      </c>
      <c r="AB5699" s="44">
        <v>0.32356800000000002</v>
      </c>
      <c r="AC5699" s="44">
        <v>9.468E-2</v>
      </c>
      <c r="AD5699" s="44">
        <v>1177.3356490000001</v>
      </c>
    </row>
    <row r="5700" spans="1:30" x14ac:dyDescent="0.25">
      <c r="A5700">
        <v>208952</v>
      </c>
      <c r="B5700" t="s">
        <v>515</v>
      </c>
      <c r="C5700" t="s">
        <v>456</v>
      </c>
      <c r="D5700" t="s">
        <v>478</v>
      </c>
      <c r="F5700" s="48" t="e">
        <f>VLOOKUP(A5700,'TAZ definitions'!$A$1:$E$1902,2,FALSE)</f>
        <v>#N/A</v>
      </c>
      <c r="G5700" s="48" t="e">
        <f>VLOOKUP(A5700,'TAZ definitions'!$A$1:$E$1902,4,FALSE)</f>
        <v>#N/A</v>
      </c>
      <c r="H5700" s="44">
        <v>80282</v>
      </c>
      <c r="I5700" s="44">
        <v>0</v>
      </c>
      <c r="J5700" s="44">
        <v>11457</v>
      </c>
      <c r="K5700" s="44">
        <v>0</v>
      </c>
      <c r="L5700" s="44">
        <v>0</v>
      </c>
      <c r="M5700" s="44">
        <v>0</v>
      </c>
      <c r="N5700" s="44">
        <v>0</v>
      </c>
      <c r="O5700" s="44">
        <v>0</v>
      </c>
      <c r="P5700" s="44">
        <v>0</v>
      </c>
      <c r="Q5700" s="44">
        <v>0</v>
      </c>
      <c r="R5700" s="44">
        <v>18.563562000000001</v>
      </c>
      <c r="S5700" s="44">
        <v>18.452764999999999</v>
      </c>
      <c r="T5700" s="44">
        <v>80282</v>
      </c>
      <c r="U5700" s="44">
        <v>11457</v>
      </c>
      <c r="V5700" s="44">
        <v>0</v>
      </c>
      <c r="W5700" s="44">
        <v>0</v>
      </c>
      <c r="X5700" s="44">
        <v>194.93044499999999</v>
      </c>
      <c r="Y5700" s="44">
        <v>5428.6526999999996</v>
      </c>
      <c r="Z5700" s="44">
        <v>138.54533799999999</v>
      </c>
      <c r="AA5700" s="44">
        <v>4.3877709999999999</v>
      </c>
      <c r="AB5700" s="44">
        <v>0.25172099999999997</v>
      </c>
      <c r="AC5700" s="44">
        <v>9.672E-2</v>
      </c>
      <c r="AD5700" s="44">
        <v>1155.353077</v>
      </c>
    </row>
    <row r="5701" spans="1:30" x14ac:dyDescent="0.25">
      <c r="A5701">
        <v>208953</v>
      </c>
      <c r="B5701" t="s">
        <v>515</v>
      </c>
      <c r="C5701" t="s">
        <v>456</v>
      </c>
      <c r="D5701" t="s">
        <v>546</v>
      </c>
      <c r="F5701" s="48" t="e">
        <f>VLOOKUP(A5701,'TAZ definitions'!$A$1:$E$1902,2,FALSE)</f>
        <v>#N/A</v>
      </c>
      <c r="G5701" s="48" t="e">
        <f>VLOOKUP(A5701,'TAZ definitions'!$A$1:$E$1902,4,FALSE)</f>
        <v>#N/A</v>
      </c>
      <c r="H5701" s="44">
        <v>88245</v>
      </c>
      <c r="I5701" s="44">
        <v>0</v>
      </c>
      <c r="J5701" s="44">
        <v>11899</v>
      </c>
      <c r="K5701" s="44">
        <v>0</v>
      </c>
      <c r="L5701" s="44">
        <v>0</v>
      </c>
      <c r="M5701" s="44">
        <v>0</v>
      </c>
      <c r="N5701" s="44">
        <v>0</v>
      </c>
      <c r="O5701" s="44">
        <v>0</v>
      </c>
      <c r="P5701" s="44">
        <v>0</v>
      </c>
      <c r="Q5701" s="44">
        <v>0</v>
      </c>
      <c r="R5701" s="44">
        <v>19.316381</v>
      </c>
      <c r="S5701" s="44">
        <v>18.833195</v>
      </c>
      <c r="T5701" s="44">
        <v>88245</v>
      </c>
      <c r="U5701" s="44">
        <v>11899</v>
      </c>
      <c r="V5701" s="44">
        <v>0</v>
      </c>
      <c r="W5701" s="44">
        <v>0</v>
      </c>
      <c r="X5701" s="44">
        <v>6989.6382670000003</v>
      </c>
      <c r="Y5701" s="44">
        <v>18071.733528000001</v>
      </c>
      <c r="Z5701" s="44">
        <v>432.149045</v>
      </c>
      <c r="AA5701" s="44">
        <v>18.997515</v>
      </c>
      <c r="AB5701" s="44">
        <v>0.93170399999999998</v>
      </c>
      <c r="AC5701" s="44">
        <v>0.338835</v>
      </c>
      <c r="AD5701" s="44">
        <v>3916.4333150000002</v>
      </c>
    </row>
    <row r="5702" spans="1:30" x14ac:dyDescent="0.25">
      <c r="A5702">
        <v>208954</v>
      </c>
      <c r="B5702" t="s">
        <v>515</v>
      </c>
      <c r="C5702" t="s">
        <v>456</v>
      </c>
      <c r="D5702" t="s">
        <v>546</v>
      </c>
      <c r="F5702" s="48" t="e">
        <f>VLOOKUP(A5702,'TAZ definitions'!$A$1:$E$1902,2,FALSE)</f>
        <v>#N/A</v>
      </c>
      <c r="G5702" s="48" t="e">
        <f>VLOOKUP(A5702,'TAZ definitions'!$A$1:$E$1902,4,FALSE)</f>
        <v>#N/A</v>
      </c>
      <c r="H5702" s="44">
        <v>70559</v>
      </c>
      <c r="I5702" s="44">
        <v>0</v>
      </c>
      <c r="J5702" s="44">
        <v>8631</v>
      </c>
      <c r="K5702" s="44">
        <v>0</v>
      </c>
      <c r="L5702" s="44">
        <v>0</v>
      </c>
      <c r="M5702" s="44">
        <v>0</v>
      </c>
      <c r="N5702" s="44">
        <v>0</v>
      </c>
      <c r="O5702" s="44">
        <v>0</v>
      </c>
      <c r="P5702" s="44">
        <v>0</v>
      </c>
      <c r="Q5702" s="44">
        <v>0</v>
      </c>
      <c r="R5702" s="44">
        <v>18.480459</v>
      </c>
      <c r="S5702" s="44">
        <v>18.156493999999999</v>
      </c>
      <c r="T5702" s="44">
        <v>70559</v>
      </c>
      <c r="U5702" s="44">
        <v>8631</v>
      </c>
      <c r="V5702" s="44">
        <v>0</v>
      </c>
      <c r="W5702" s="44">
        <v>0</v>
      </c>
      <c r="X5702" s="44">
        <v>7767.6657949999999</v>
      </c>
      <c r="Y5702" s="44">
        <v>22042.626398</v>
      </c>
      <c r="Z5702" s="44">
        <v>586.71115199999997</v>
      </c>
      <c r="AA5702" s="44">
        <v>22.519145999999999</v>
      </c>
      <c r="AB5702" s="44">
        <v>1.0912440000000001</v>
      </c>
      <c r="AC5702" s="44">
        <v>0.42575499999999999</v>
      </c>
      <c r="AD5702" s="44">
        <v>4939.416999</v>
      </c>
    </row>
    <row r="5703" spans="1:30" x14ac:dyDescent="0.25">
      <c r="A5703">
        <v>208955</v>
      </c>
      <c r="B5703" t="s">
        <v>515</v>
      </c>
      <c r="C5703" t="s">
        <v>456</v>
      </c>
      <c r="D5703" t="s">
        <v>542</v>
      </c>
      <c r="F5703" s="48" t="e">
        <f>VLOOKUP(A5703,'TAZ definitions'!$A$1:$E$1902,2,FALSE)</f>
        <v>#N/A</v>
      </c>
      <c r="G5703" s="48" t="e">
        <f>VLOOKUP(A5703,'TAZ definitions'!$A$1:$E$1902,4,FALSE)</f>
        <v>#N/A</v>
      </c>
      <c r="H5703" s="44">
        <v>54745</v>
      </c>
      <c r="I5703" s="44">
        <v>0</v>
      </c>
      <c r="J5703" s="44">
        <v>5882</v>
      </c>
      <c r="K5703" s="44">
        <v>0</v>
      </c>
      <c r="L5703" s="44">
        <v>0</v>
      </c>
      <c r="M5703" s="44">
        <v>0</v>
      </c>
      <c r="N5703" s="44">
        <v>0</v>
      </c>
      <c r="O5703" s="44">
        <v>0</v>
      </c>
      <c r="P5703" s="44">
        <v>0</v>
      </c>
      <c r="Q5703" s="44">
        <v>0</v>
      </c>
      <c r="R5703" s="44">
        <v>15.101545</v>
      </c>
      <c r="S5703" s="44">
        <v>14.834345000000001</v>
      </c>
      <c r="T5703" s="44">
        <v>54745</v>
      </c>
      <c r="U5703" s="44">
        <v>5882</v>
      </c>
      <c r="V5703" s="44">
        <v>0</v>
      </c>
      <c r="W5703" s="44">
        <v>0</v>
      </c>
      <c r="X5703" s="44">
        <v>1188.038857</v>
      </c>
      <c r="Y5703" s="44">
        <v>20396.029976999998</v>
      </c>
      <c r="Z5703" s="44">
        <v>537.00090499999999</v>
      </c>
      <c r="AA5703" s="44">
        <v>16.639758</v>
      </c>
      <c r="AB5703" s="44">
        <v>0.96499299999999999</v>
      </c>
      <c r="AC5703" s="44">
        <v>0.37001499999999998</v>
      </c>
      <c r="AD5703" s="44">
        <v>4451.8077549999998</v>
      </c>
    </row>
    <row r="5704" spans="1:30" x14ac:dyDescent="0.25">
      <c r="A5704">
        <v>208956</v>
      </c>
      <c r="B5704" t="s">
        <v>515</v>
      </c>
      <c r="C5704" t="s">
        <v>456</v>
      </c>
      <c r="D5704" t="s">
        <v>542</v>
      </c>
      <c r="F5704" s="48" t="e">
        <f>VLOOKUP(A5704,'TAZ definitions'!$A$1:$E$1902,2,FALSE)</f>
        <v>#N/A</v>
      </c>
      <c r="G5704" s="48" t="e">
        <f>VLOOKUP(A5704,'TAZ definitions'!$A$1:$E$1902,4,FALSE)</f>
        <v>#N/A</v>
      </c>
      <c r="H5704" s="44">
        <v>38958</v>
      </c>
      <c r="I5704" s="44">
        <v>0</v>
      </c>
      <c r="J5704" s="44">
        <v>4597</v>
      </c>
      <c r="K5704" s="44">
        <v>0</v>
      </c>
      <c r="L5704" s="44">
        <v>0</v>
      </c>
      <c r="M5704" s="44">
        <v>0</v>
      </c>
      <c r="N5704" s="44">
        <v>0</v>
      </c>
      <c r="O5704" s="44">
        <v>0</v>
      </c>
      <c r="P5704" s="44">
        <v>0</v>
      </c>
      <c r="Q5704" s="44">
        <v>0</v>
      </c>
      <c r="R5704" s="44">
        <v>16.863600000000002</v>
      </c>
      <c r="S5704" s="44">
        <v>16.710384000000001</v>
      </c>
      <c r="T5704" s="44">
        <v>38958</v>
      </c>
      <c r="U5704" s="44">
        <v>4597</v>
      </c>
      <c r="V5704" s="44">
        <v>0</v>
      </c>
      <c r="W5704" s="44">
        <v>0</v>
      </c>
      <c r="X5704" s="44">
        <v>0</v>
      </c>
      <c r="Y5704" s="44">
        <v>7081.0932469999998</v>
      </c>
      <c r="Z5704" s="44">
        <v>233.41296199999999</v>
      </c>
      <c r="AA5704" s="44">
        <v>5.9720529999999998</v>
      </c>
      <c r="AB5704" s="44">
        <v>0.26413300000000001</v>
      </c>
      <c r="AC5704" s="44">
        <v>0.14060300000000001</v>
      </c>
      <c r="AD5704" s="44">
        <v>1605.6048410000001</v>
      </c>
    </row>
    <row r="5705" spans="1:30" x14ac:dyDescent="0.25">
      <c r="A5705">
        <v>208957</v>
      </c>
      <c r="B5705" t="s">
        <v>515</v>
      </c>
      <c r="C5705" t="s">
        <v>456</v>
      </c>
      <c r="D5705" t="s">
        <v>237</v>
      </c>
      <c r="F5705" s="48" t="e">
        <f>VLOOKUP(A5705,'TAZ definitions'!$A$1:$E$1902,2,FALSE)</f>
        <v>#N/A</v>
      </c>
      <c r="G5705" s="48" t="e">
        <f>VLOOKUP(A5705,'TAZ definitions'!$A$1:$E$1902,4,FALSE)</f>
        <v>#N/A</v>
      </c>
      <c r="H5705" s="44">
        <v>18983</v>
      </c>
      <c r="I5705" s="44">
        <v>0</v>
      </c>
      <c r="J5705" s="44">
        <v>2922</v>
      </c>
      <c r="K5705" s="44">
        <v>0</v>
      </c>
      <c r="L5705" s="44">
        <v>0</v>
      </c>
      <c r="M5705" s="44">
        <v>0</v>
      </c>
      <c r="N5705" s="44">
        <v>0</v>
      </c>
      <c r="O5705" s="44">
        <v>0</v>
      </c>
      <c r="P5705" s="44">
        <v>0</v>
      </c>
      <c r="Q5705" s="44">
        <v>0</v>
      </c>
      <c r="R5705" s="44">
        <v>19.953703000000001</v>
      </c>
      <c r="S5705" s="44">
        <v>20.452376999999998</v>
      </c>
      <c r="T5705" s="44">
        <v>18983</v>
      </c>
      <c r="U5705" s="44">
        <v>2922</v>
      </c>
      <c r="V5705" s="44">
        <v>0</v>
      </c>
      <c r="W5705" s="44">
        <v>0</v>
      </c>
      <c r="X5705" s="44">
        <v>13864.148879</v>
      </c>
      <c r="Y5705" s="44">
        <v>24815.763359</v>
      </c>
      <c r="Z5705" s="44">
        <v>596.75665100000003</v>
      </c>
      <c r="AA5705" s="44">
        <v>27.307251000000001</v>
      </c>
      <c r="AB5705" s="44">
        <v>1.679659</v>
      </c>
      <c r="AC5705" s="44">
        <v>0.48880099999999999</v>
      </c>
      <c r="AD5705" s="44">
        <v>6158.1885499999999</v>
      </c>
    </row>
    <row r="5706" spans="1:30" x14ac:dyDescent="0.25">
      <c r="A5706">
        <v>208958</v>
      </c>
      <c r="B5706" t="s">
        <v>515</v>
      </c>
      <c r="C5706" t="s">
        <v>456</v>
      </c>
      <c r="D5706" t="s">
        <v>237</v>
      </c>
      <c r="F5706" s="48" t="e">
        <f>VLOOKUP(A5706,'TAZ definitions'!$A$1:$E$1902,2,FALSE)</f>
        <v>#N/A</v>
      </c>
      <c r="G5706" s="48" t="e">
        <f>VLOOKUP(A5706,'TAZ definitions'!$A$1:$E$1902,4,FALSE)</f>
        <v>#N/A</v>
      </c>
      <c r="H5706" s="44">
        <v>38096</v>
      </c>
      <c r="I5706" s="44">
        <v>0</v>
      </c>
      <c r="J5706" s="44">
        <v>5651</v>
      </c>
      <c r="K5706" s="44">
        <v>0</v>
      </c>
      <c r="L5706" s="44">
        <v>0</v>
      </c>
      <c r="M5706" s="44">
        <v>0</v>
      </c>
      <c r="N5706" s="44">
        <v>0</v>
      </c>
      <c r="O5706" s="44">
        <v>0</v>
      </c>
      <c r="P5706" s="44">
        <v>0</v>
      </c>
      <c r="Q5706" s="44">
        <v>0</v>
      </c>
      <c r="R5706" s="44">
        <v>19.057020000000001</v>
      </c>
      <c r="S5706" s="44">
        <v>19.686636</v>
      </c>
      <c r="T5706" s="44">
        <v>38096</v>
      </c>
      <c r="U5706" s="44">
        <v>5651</v>
      </c>
      <c r="V5706" s="44">
        <v>0</v>
      </c>
      <c r="W5706" s="44">
        <v>0</v>
      </c>
      <c r="X5706" s="44">
        <v>1229.80006</v>
      </c>
      <c r="Y5706" s="44">
        <v>9587.2580569999991</v>
      </c>
      <c r="Z5706" s="44">
        <v>243.12400700000001</v>
      </c>
      <c r="AA5706" s="44">
        <v>8.8988099999999992</v>
      </c>
      <c r="AB5706" s="44">
        <v>0.48569400000000001</v>
      </c>
      <c r="AC5706" s="44">
        <v>0.17722299999999999</v>
      </c>
      <c r="AD5706" s="44">
        <v>2115.5586109999999</v>
      </c>
    </row>
    <row r="5707" spans="1:30" x14ac:dyDescent="0.25">
      <c r="A5707">
        <v>208959</v>
      </c>
      <c r="B5707" t="s">
        <v>515</v>
      </c>
      <c r="C5707" t="s">
        <v>456</v>
      </c>
      <c r="D5707" t="s">
        <v>237</v>
      </c>
      <c r="F5707" s="48" t="e">
        <f>VLOOKUP(A5707,'TAZ definitions'!$A$1:$E$1902,2,FALSE)</f>
        <v>#N/A</v>
      </c>
      <c r="G5707" s="48" t="e">
        <f>VLOOKUP(A5707,'TAZ definitions'!$A$1:$E$1902,4,FALSE)</f>
        <v>#N/A</v>
      </c>
      <c r="H5707" s="44">
        <v>32067</v>
      </c>
      <c r="I5707" s="44">
        <v>0</v>
      </c>
      <c r="J5707" s="44">
        <v>3443</v>
      </c>
      <c r="K5707" s="44">
        <v>0</v>
      </c>
      <c r="L5707" s="44">
        <v>0</v>
      </c>
      <c r="M5707" s="44">
        <v>0</v>
      </c>
      <c r="N5707" s="44">
        <v>0</v>
      </c>
      <c r="O5707" s="44">
        <v>0</v>
      </c>
      <c r="P5707" s="44">
        <v>0</v>
      </c>
      <c r="Q5707" s="44">
        <v>0</v>
      </c>
      <c r="R5707" s="44">
        <v>21.307127000000001</v>
      </c>
      <c r="S5707" s="44">
        <v>21.613945000000001</v>
      </c>
      <c r="T5707" s="44">
        <v>32067</v>
      </c>
      <c r="U5707" s="44">
        <v>3443</v>
      </c>
      <c r="V5707" s="44">
        <v>0</v>
      </c>
      <c r="W5707" s="44">
        <v>0</v>
      </c>
      <c r="X5707" s="44">
        <v>18697.633034999999</v>
      </c>
      <c r="Y5707" s="44">
        <v>33114.378746000002</v>
      </c>
      <c r="Z5707" s="44">
        <v>713.82769699999994</v>
      </c>
      <c r="AA5707" s="44">
        <v>35.758735999999999</v>
      </c>
      <c r="AB5707" s="44">
        <v>2.1885460000000001</v>
      </c>
      <c r="AC5707" s="44">
        <v>0.60611300000000001</v>
      </c>
      <c r="AD5707" s="44">
        <v>7788.6689200000001</v>
      </c>
    </row>
    <row r="5708" spans="1:30" x14ac:dyDescent="0.25">
      <c r="A5708">
        <v>208960</v>
      </c>
      <c r="B5708" t="s">
        <v>515</v>
      </c>
      <c r="C5708" t="s">
        <v>456</v>
      </c>
      <c r="D5708" t="s">
        <v>466</v>
      </c>
      <c r="F5708" s="48" t="e">
        <f>VLOOKUP(A5708,'TAZ definitions'!$A$1:$E$1902,2,FALSE)</f>
        <v>#N/A</v>
      </c>
      <c r="G5708" s="48" t="e">
        <f>VLOOKUP(A5708,'TAZ definitions'!$A$1:$E$1902,4,FALSE)</f>
        <v>#N/A</v>
      </c>
      <c r="H5708" s="44">
        <v>49513</v>
      </c>
      <c r="I5708" s="44">
        <v>0</v>
      </c>
      <c r="J5708" s="44">
        <v>7212</v>
      </c>
      <c r="K5708" s="44">
        <v>0</v>
      </c>
      <c r="L5708" s="44">
        <v>0</v>
      </c>
      <c r="M5708" s="44">
        <v>0</v>
      </c>
      <c r="N5708" s="44">
        <v>0</v>
      </c>
      <c r="O5708" s="44">
        <v>0</v>
      </c>
      <c r="P5708" s="44">
        <v>0</v>
      </c>
      <c r="Q5708" s="44">
        <v>0</v>
      </c>
      <c r="R5708" s="44">
        <v>19.824059999999999</v>
      </c>
      <c r="S5708" s="44">
        <v>20.832049999999999</v>
      </c>
      <c r="T5708" s="44">
        <v>49512.996094000002</v>
      </c>
      <c r="U5708" s="44">
        <v>7212</v>
      </c>
      <c r="V5708" s="44">
        <v>0</v>
      </c>
      <c r="W5708" s="44">
        <v>0</v>
      </c>
      <c r="X5708" s="44">
        <v>22896.697095</v>
      </c>
      <c r="Y5708" s="44">
        <v>61932.261480000001</v>
      </c>
      <c r="Z5708" s="44">
        <v>1197.9429929999999</v>
      </c>
      <c r="AA5708" s="44">
        <v>69.208657000000002</v>
      </c>
      <c r="AB5708" s="44">
        <v>4.1101570000000001</v>
      </c>
      <c r="AC5708" s="44">
        <v>1.1054930000000001</v>
      </c>
      <c r="AD5708" s="44">
        <v>13957.401696000001</v>
      </c>
    </row>
    <row r="5709" spans="1:30" x14ac:dyDescent="0.25">
      <c r="A5709">
        <v>208961</v>
      </c>
      <c r="B5709" t="s">
        <v>515</v>
      </c>
      <c r="C5709" t="s">
        <v>456</v>
      </c>
      <c r="D5709" t="s">
        <v>466</v>
      </c>
      <c r="F5709" s="48" t="e">
        <f>VLOOKUP(A5709,'TAZ definitions'!$A$1:$E$1902,2,FALSE)</f>
        <v>#N/A</v>
      </c>
      <c r="G5709" s="48" t="e">
        <f>VLOOKUP(A5709,'TAZ definitions'!$A$1:$E$1902,4,FALSE)</f>
        <v>#N/A</v>
      </c>
      <c r="H5709" s="44">
        <v>38441</v>
      </c>
      <c r="I5709" s="44">
        <v>0</v>
      </c>
      <c r="J5709" s="44">
        <v>4199</v>
      </c>
      <c r="K5709" s="44">
        <v>0</v>
      </c>
      <c r="L5709" s="44">
        <v>0</v>
      </c>
      <c r="M5709" s="44">
        <v>0</v>
      </c>
      <c r="N5709" s="44">
        <v>0</v>
      </c>
      <c r="O5709" s="44">
        <v>0</v>
      </c>
      <c r="P5709" s="44">
        <v>0</v>
      </c>
      <c r="Q5709" s="44">
        <v>0</v>
      </c>
      <c r="R5709" s="44">
        <v>19.297889999999999</v>
      </c>
      <c r="S5709" s="44">
        <v>19.754923000000002</v>
      </c>
      <c r="T5709" s="44">
        <v>38441</v>
      </c>
      <c r="U5709" s="44">
        <v>4199</v>
      </c>
      <c r="V5709" s="44">
        <v>0</v>
      </c>
      <c r="W5709" s="44">
        <v>0</v>
      </c>
      <c r="X5709" s="44">
        <v>7044.1831730000004</v>
      </c>
      <c r="Y5709" s="44">
        <v>17680.754507000001</v>
      </c>
      <c r="Z5709" s="44">
        <v>378.41395</v>
      </c>
      <c r="AA5709" s="44">
        <v>18.722273000000001</v>
      </c>
      <c r="AB5709" s="44">
        <v>1.1274850000000001</v>
      </c>
      <c r="AC5709" s="44">
        <v>0.32039099999999998</v>
      </c>
      <c r="AD5709" s="44">
        <v>4059.629414</v>
      </c>
    </row>
    <row r="5710" spans="1:30" x14ac:dyDescent="0.25">
      <c r="A5710">
        <v>208962</v>
      </c>
      <c r="B5710" t="s">
        <v>515</v>
      </c>
      <c r="C5710" t="s">
        <v>456</v>
      </c>
      <c r="D5710" t="s">
        <v>466</v>
      </c>
      <c r="F5710" s="48" t="e">
        <f>VLOOKUP(A5710,'TAZ definitions'!$A$1:$E$1902,2,FALSE)</f>
        <v>#N/A</v>
      </c>
      <c r="G5710" s="48" t="e">
        <f>VLOOKUP(A5710,'TAZ definitions'!$A$1:$E$1902,4,FALSE)</f>
        <v>#N/A</v>
      </c>
      <c r="H5710" s="44">
        <v>42222</v>
      </c>
      <c r="I5710" s="44">
        <v>0</v>
      </c>
      <c r="J5710" s="44">
        <v>5866</v>
      </c>
      <c r="K5710" s="44">
        <v>0</v>
      </c>
      <c r="L5710" s="44">
        <v>0</v>
      </c>
      <c r="M5710" s="44">
        <v>0</v>
      </c>
      <c r="N5710" s="44">
        <v>0</v>
      </c>
      <c r="O5710" s="44">
        <v>0</v>
      </c>
      <c r="P5710" s="44">
        <v>0</v>
      </c>
      <c r="Q5710" s="44">
        <v>0</v>
      </c>
      <c r="R5710" s="44">
        <v>18.838115999999999</v>
      </c>
      <c r="S5710" s="44">
        <v>18.795407999999998</v>
      </c>
      <c r="T5710" s="44">
        <v>42222</v>
      </c>
      <c r="U5710" s="44">
        <v>5866</v>
      </c>
      <c r="V5710" s="44">
        <v>0</v>
      </c>
      <c r="W5710" s="44">
        <v>0</v>
      </c>
      <c r="X5710" s="44">
        <v>0</v>
      </c>
      <c r="Y5710" s="44">
        <v>3337.1047800000001</v>
      </c>
      <c r="Z5710" s="44">
        <v>99.334284999999994</v>
      </c>
      <c r="AA5710" s="44">
        <v>2.7235659999999999</v>
      </c>
      <c r="AB5710" s="44">
        <v>0.16975799999999999</v>
      </c>
      <c r="AC5710" s="44">
        <v>6.3249E-2</v>
      </c>
      <c r="AD5710" s="44">
        <v>780.18273799999997</v>
      </c>
    </row>
    <row r="5711" spans="1:30" x14ac:dyDescent="0.25">
      <c r="A5711">
        <v>208963</v>
      </c>
      <c r="B5711" t="s">
        <v>515</v>
      </c>
      <c r="C5711" t="s">
        <v>456</v>
      </c>
      <c r="D5711" t="s">
        <v>546</v>
      </c>
      <c r="F5711" s="48" t="e">
        <f>VLOOKUP(A5711,'TAZ definitions'!$A$1:$E$1902,2,FALSE)</f>
        <v>#N/A</v>
      </c>
      <c r="G5711" s="48" t="e">
        <f>VLOOKUP(A5711,'TAZ definitions'!$A$1:$E$1902,4,FALSE)</f>
        <v>#N/A</v>
      </c>
      <c r="H5711" s="44">
        <v>66157</v>
      </c>
      <c r="I5711" s="44">
        <v>0</v>
      </c>
      <c r="J5711" s="44">
        <v>7167</v>
      </c>
      <c r="K5711" s="44">
        <v>0</v>
      </c>
      <c r="L5711" s="44">
        <v>0</v>
      </c>
      <c r="M5711" s="44">
        <v>0</v>
      </c>
      <c r="N5711" s="44">
        <v>0</v>
      </c>
      <c r="O5711" s="44">
        <v>0</v>
      </c>
      <c r="P5711" s="44">
        <v>0</v>
      </c>
      <c r="Q5711" s="44">
        <v>0</v>
      </c>
      <c r="R5711" s="44">
        <v>18.549762999999999</v>
      </c>
      <c r="S5711" s="44">
        <v>18.443607</v>
      </c>
      <c r="T5711" s="44">
        <v>66157</v>
      </c>
      <c r="U5711" s="44">
        <v>7167</v>
      </c>
      <c r="V5711" s="44">
        <v>0</v>
      </c>
      <c r="W5711" s="44">
        <v>0</v>
      </c>
      <c r="X5711" s="44">
        <v>4089.6329139999998</v>
      </c>
      <c r="Y5711" s="44">
        <v>27261.013609000001</v>
      </c>
      <c r="Z5711" s="44">
        <v>840.86616900000001</v>
      </c>
      <c r="AA5711" s="44">
        <v>28.038395999999999</v>
      </c>
      <c r="AB5711" s="44">
        <v>1.422075</v>
      </c>
      <c r="AC5711" s="44">
        <v>0.54435</v>
      </c>
      <c r="AD5711" s="44">
        <v>6345.2047769999999</v>
      </c>
    </row>
    <row r="5712" spans="1:30" x14ac:dyDescent="0.25">
      <c r="A5712">
        <v>208964</v>
      </c>
      <c r="B5712" t="s">
        <v>515</v>
      </c>
      <c r="C5712" t="s">
        <v>456</v>
      </c>
      <c r="D5712" t="s">
        <v>546</v>
      </c>
      <c r="F5712" s="48" t="e">
        <f>VLOOKUP(A5712,'TAZ definitions'!$A$1:$E$1902,2,FALSE)</f>
        <v>#N/A</v>
      </c>
      <c r="G5712" s="48" t="e">
        <f>VLOOKUP(A5712,'TAZ definitions'!$A$1:$E$1902,4,FALSE)</f>
        <v>#N/A</v>
      </c>
      <c r="H5712" s="44">
        <v>76761</v>
      </c>
      <c r="I5712" s="44">
        <v>0</v>
      </c>
      <c r="J5712" s="44">
        <v>10411</v>
      </c>
      <c r="K5712" s="44">
        <v>0</v>
      </c>
      <c r="L5712" s="44">
        <v>0</v>
      </c>
      <c r="M5712" s="44">
        <v>0</v>
      </c>
      <c r="N5712" s="44">
        <v>0</v>
      </c>
      <c r="O5712" s="44">
        <v>0</v>
      </c>
      <c r="P5712" s="44">
        <v>0</v>
      </c>
      <c r="Q5712" s="44">
        <v>0</v>
      </c>
      <c r="R5712" s="44">
        <v>17.599442</v>
      </c>
      <c r="S5712" s="44">
        <v>17.533957999999998</v>
      </c>
      <c r="T5712" s="44">
        <v>76761</v>
      </c>
      <c r="U5712" s="44">
        <v>10411.000977</v>
      </c>
      <c r="V5712" s="44">
        <v>0</v>
      </c>
      <c r="W5712" s="44">
        <v>0</v>
      </c>
      <c r="X5712" s="44">
        <v>0</v>
      </c>
      <c r="Y5712" s="44">
        <v>21820.964229000001</v>
      </c>
      <c r="Z5712" s="44">
        <v>486.98812900000001</v>
      </c>
      <c r="AA5712" s="44">
        <v>17.490518000000002</v>
      </c>
      <c r="AB5712" s="44">
        <v>1.0426800000000001</v>
      </c>
      <c r="AC5712" s="44">
        <v>0.36919600000000002</v>
      </c>
      <c r="AD5712" s="44">
        <v>4443.340768</v>
      </c>
    </row>
    <row r="5713" spans="1:30" x14ac:dyDescent="0.25">
      <c r="A5713">
        <v>208965</v>
      </c>
      <c r="B5713" t="s">
        <v>515</v>
      </c>
      <c r="C5713" t="s">
        <v>456</v>
      </c>
      <c r="D5713" t="s">
        <v>546</v>
      </c>
      <c r="F5713" s="48" t="e">
        <f>VLOOKUP(A5713,'TAZ definitions'!$A$1:$E$1902,2,FALSE)</f>
        <v>#N/A</v>
      </c>
      <c r="G5713" s="48" t="e">
        <f>VLOOKUP(A5713,'TAZ definitions'!$A$1:$E$1902,4,FALSE)</f>
        <v>#N/A</v>
      </c>
      <c r="H5713" s="44">
        <v>99888</v>
      </c>
      <c r="I5713" s="44">
        <v>0</v>
      </c>
      <c r="J5713" s="44">
        <v>14545</v>
      </c>
      <c r="K5713" s="44">
        <v>0</v>
      </c>
      <c r="L5713" s="44">
        <v>0</v>
      </c>
      <c r="M5713" s="44">
        <v>0</v>
      </c>
      <c r="N5713" s="44">
        <v>0</v>
      </c>
      <c r="O5713" s="44">
        <v>0</v>
      </c>
      <c r="P5713" s="44">
        <v>0</v>
      </c>
      <c r="Q5713" s="44">
        <v>0</v>
      </c>
      <c r="R5713" s="44">
        <v>20.610780999999999</v>
      </c>
      <c r="S5713" s="44">
        <v>20.581569999999999</v>
      </c>
      <c r="T5713" s="44">
        <v>99888</v>
      </c>
      <c r="U5713" s="44">
        <v>14545</v>
      </c>
      <c r="V5713" s="44">
        <v>0</v>
      </c>
      <c r="W5713" s="44">
        <v>0</v>
      </c>
      <c r="X5713" s="44">
        <v>0</v>
      </c>
      <c r="Y5713" s="44">
        <v>2505.3432269999998</v>
      </c>
      <c r="Z5713" s="44">
        <v>84.619467</v>
      </c>
      <c r="AA5713" s="44">
        <v>2.111459</v>
      </c>
      <c r="AB5713" s="44">
        <v>0.100007</v>
      </c>
      <c r="AC5713" s="44">
        <v>4.9884999999999999E-2</v>
      </c>
      <c r="AD5713" s="44">
        <v>581.45160199999998</v>
      </c>
    </row>
    <row r="5714" spans="1:30" x14ac:dyDescent="0.25">
      <c r="A5714">
        <v>208966</v>
      </c>
      <c r="B5714" t="s">
        <v>515</v>
      </c>
      <c r="C5714" t="s">
        <v>456</v>
      </c>
      <c r="D5714" t="s">
        <v>546</v>
      </c>
      <c r="F5714" s="48" t="e">
        <f>VLOOKUP(A5714,'TAZ definitions'!$A$1:$E$1902,2,FALSE)</f>
        <v>#N/A</v>
      </c>
      <c r="G5714" s="48" t="e">
        <f>VLOOKUP(A5714,'TAZ definitions'!$A$1:$E$1902,4,FALSE)</f>
        <v>#N/A</v>
      </c>
      <c r="H5714" s="44">
        <v>118469</v>
      </c>
      <c r="I5714" s="44">
        <v>0</v>
      </c>
      <c r="J5714" s="44">
        <v>16706</v>
      </c>
      <c r="K5714" s="44">
        <v>0</v>
      </c>
      <c r="L5714" s="44">
        <v>0</v>
      </c>
      <c r="M5714" s="44">
        <v>0</v>
      </c>
      <c r="N5714" s="44">
        <v>0</v>
      </c>
      <c r="O5714" s="44">
        <v>0</v>
      </c>
      <c r="P5714" s="44">
        <v>0</v>
      </c>
      <c r="Q5714" s="44">
        <v>0</v>
      </c>
      <c r="R5714" s="44">
        <v>16.915714000000001</v>
      </c>
      <c r="S5714" s="44">
        <v>16.818449000000001</v>
      </c>
      <c r="T5714" s="44">
        <v>118469</v>
      </c>
      <c r="U5714" s="44">
        <v>16706</v>
      </c>
      <c r="V5714" s="44">
        <v>0</v>
      </c>
      <c r="W5714" s="44">
        <v>0</v>
      </c>
      <c r="X5714" s="44">
        <v>0</v>
      </c>
      <c r="Y5714" s="44">
        <v>14131.452314</v>
      </c>
      <c r="Z5714" s="44">
        <v>440.76087100000001</v>
      </c>
      <c r="AA5714" s="44">
        <v>11.778241</v>
      </c>
      <c r="AB5714" s="44">
        <v>0.57858299999999996</v>
      </c>
      <c r="AC5714" s="44">
        <v>0.27516699999999999</v>
      </c>
      <c r="AD5714" s="44">
        <v>3216.0807159999999</v>
      </c>
    </row>
    <row r="5715" spans="1:30" x14ac:dyDescent="0.25">
      <c r="A5715">
        <v>208967</v>
      </c>
      <c r="B5715" t="s">
        <v>515</v>
      </c>
      <c r="C5715" t="s">
        <v>456</v>
      </c>
      <c r="D5715" t="s">
        <v>546</v>
      </c>
      <c r="F5715" s="48" t="e">
        <f>VLOOKUP(A5715,'TAZ definitions'!$A$1:$E$1902,2,FALSE)</f>
        <v>#N/A</v>
      </c>
      <c r="G5715" s="48" t="e">
        <f>VLOOKUP(A5715,'TAZ definitions'!$A$1:$E$1902,4,FALSE)</f>
        <v>#N/A</v>
      </c>
      <c r="H5715" s="44">
        <v>63855</v>
      </c>
      <c r="I5715" s="44">
        <v>0</v>
      </c>
      <c r="J5715" s="44">
        <v>6704</v>
      </c>
      <c r="K5715" s="44">
        <v>0</v>
      </c>
      <c r="L5715" s="44">
        <v>0</v>
      </c>
      <c r="M5715" s="44">
        <v>0</v>
      </c>
      <c r="N5715" s="44">
        <v>0</v>
      </c>
      <c r="O5715" s="44">
        <v>0</v>
      </c>
      <c r="P5715" s="44">
        <v>0</v>
      </c>
      <c r="Q5715" s="44">
        <v>0</v>
      </c>
      <c r="R5715" s="44">
        <v>17.466861999999999</v>
      </c>
      <c r="S5715" s="44">
        <v>17.433900999999999</v>
      </c>
      <c r="T5715" s="44">
        <v>63855</v>
      </c>
      <c r="U5715" s="44">
        <v>6704</v>
      </c>
      <c r="V5715" s="44">
        <v>0</v>
      </c>
      <c r="W5715" s="44">
        <v>0</v>
      </c>
      <c r="X5715" s="44">
        <v>23299.304862000001</v>
      </c>
      <c r="Y5715" s="44">
        <v>49224.550951999998</v>
      </c>
      <c r="Z5715" s="44">
        <v>1544.4676899999999</v>
      </c>
      <c r="AA5715" s="44">
        <v>52.271669000000003</v>
      </c>
      <c r="AB5715" s="44">
        <v>2.550783</v>
      </c>
      <c r="AC5715" s="44">
        <v>0.99892599999999998</v>
      </c>
      <c r="AD5715" s="44">
        <v>11436.501995000001</v>
      </c>
    </row>
    <row r="5716" spans="1:30" x14ac:dyDescent="0.25">
      <c r="A5716">
        <v>208968</v>
      </c>
      <c r="B5716" t="s">
        <v>515</v>
      </c>
      <c r="C5716" t="s">
        <v>456</v>
      </c>
      <c r="D5716" t="s">
        <v>546</v>
      </c>
      <c r="F5716" s="48" t="e">
        <f>VLOOKUP(A5716,'TAZ definitions'!$A$1:$E$1902,2,FALSE)</f>
        <v>#N/A</v>
      </c>
      <c r="G5716" s="48" t="e">
        <f>VLOOKUP(A5716,'TAZ definitions'!$A$1:$E$1902,4,FALSE)</f>
        <v>#N/A</v>
      </c>
      <c r="H5716" s="44">
        <v>86733</v>
      </c>
      <c r="I5716" s="44">
        <v>0</v>
      </c>
      <c r="J5716" s="44">
        <v>11505</v>
      </c>
      <c r="K5716" s="44">
        <v>0</v>
      </c>
      <c r="L5716" s="44">
        <v>0</v>
      </c>
      <c r="M5716" s="44">
        <v>0</v>
      </c>
      <c r="N5716" s="44">
        <v>0</v>
      </c>
      <c r="O5716" s="44">
        <v>0</v>
      </c>
      <c r="P5716" s="44">
        <v>0</v>
      </c>
      <c r="Q5716" s="44">
        <v>0</v>
      </c>
      <c r="R5716" s="44">
        <v>18.562484999999999</v>
      </c>
      <c r="S5716" s="44">
        <v>18.568663000000001</v>
      </c>
      <c r="T5716" s="44">
        <v>86733</v>
      </c>
      <c r="U5716" s="44">
        <v>11505</v>
      </c>
      <c r="V5716" s="44">
        <v>0</v>
      </c>
      <c r="W5716" s="44">
        <v>0</v>
      </c>
      <c r="X5716" s="44">
        <v>114.003997</v>
      </c>
      <c r="Y5716" s="44">
        <v>22121.465978</v>
      </c>
      <c r="Z5716" s="44">
        <v>574.10326899999995</v>
      </c>
      <c r="AA5716" s="44">
        <v>18.054789</v>
      </c>
      <c r="AB5716" s="44">
        <v>1.006478</v>
      </c>
      <c r="AC5716" s="44">
        <v>0.39584000000000003</v>
      </c>
      <c r="AD5716" s="44">
        <v>4720.3682049999998</v>
      </c>
    </row>
    <row r="5717" spans="1:30" x14ac:dyDescent="0.25">
      <c r="A5717">
        <v>208969</v>
      </c>
      <c r="B5717" t="s">
        <v>515</v>
      </c>
      <c r="C5717" t="s">
        <v>456</v>
      </c>
      <c r="D5717" t="s">
        <v>546</v>
      </c>
      <c r="F5717" s="48" t="e">
        <f>VLOOKUP(A5717,'TAZ definitions'!$A$1:$E$1902,2,FALSE)</f>
        <v>#N/A</v>
      </c>
      <c r="G5717" s="48" t="e">
        <f>VLOOKUP(A5717,'TAZ definitions'!$A$1:$E$1902,4,FALSE)</f>
        <v>#N/A</v>
      </c>
      <c r="H5717" s="44">
        <v>106403</v>
      </c>
      <c r="I5717" s="44">
        <v>0</v>
      </c>
      <c r="J5717" s="44">
        <v>14693</v>
      </c>
      <c r="K5717" s="44">
        <v>0</v>
      </c>
      <c r="L5717" s="44">
        <v>0</v>
      </c>
      <c r="M5717" s="44">
        <v>0</v>
      </c>
      <c r="N5717" s="44">
        <v>0</v>
      </c>
      <c r="O5717" s="44">
        <v>0</v>
      </c>
      <c r="P5717" s="44">
        <v>112.243317</v>
      </c>
      <c r="Q5717" s="44">
        <v>121.323235</v>
      </c>
      <c r="R5717" s="44">
        <v>18.359124999999999</v>
      </c>
      <c r="S5717" s="44">
        <v>18.219925</v>
      </c>
      <c r="T5717" s="44">
        <v>106374.3125</v>
      </c>
      <c r="U5717" s="44">
        <v>14689.039063</v>
      </c>
      <c r="V5717" s="44">
        <v>0</v>
      </c>
      <c r="W5717" s="44">
        <v>0</v>
      </c>
      <c r="X5717" s="44">
        <v>0</v>
      </c>
      <c r="Y5717" s="44">
        <v>32266.037079000002</v>
      </c>
      <c r="Z5717" s="44">
        <v>784.31930899999998</v>
      </c>
      <c r="AA5717" s="44">
        <v>29.628499999999999</v>
      </c>
      <c r="AB5717" s="44">
        <v>1.5915680000000001</v>
      </c>
      <c r="AC5717" s="44">
        <v>0.58448500000000003</v>
      </c>
      <c r="AD5717" s="44">
        <v>6906.9115060000004</v>
      </c>
    </row>
    <row r="5718" spans="1:30" x14ac:dyDescent="0.25">
      <c r="A5718">
        <v>208970</v>
      </c>
      <c r="B5718" t="s">
        <v>515</v>
      </c>
      <c r="C5718" t="s">
        <v>456</v>
      </c>
      <c r="D5718" t="s">
        <v>546</v>
      </c>
      <c r="F5718" s="48" t="e">
        <f>VLOOKUP(A5718,'TAZ definitions'!$A$1:$E$1902,2,FALSE)</f>
        <v>#N/A</v>
      </c>
      <c r="G5718" s="48" t="e">
        <f>VLOOKUP(A5718,'TAZ definitions'!$A$1:$E$1902,4,FALSE)</f>
        <v>#N/A</v>
      </c>
      <c r="H5718" s="44">
        <v>97187</v>
      </c>
      <c r="I5718" s="44">
        <v>0</v>
      </c>
      <c r="J5718" s="44">
        <v>13053</v>
      </c>
      <c r="K5718" s="44">
        <v>0</v>
      </c>
      <c r="L5718" s="44">
        <v>0</v>
      </c>
      <c r="M5718" s="44">
        <v>0</v>
      </c>
      <c r="N5718" s="44">
        <v>0</v>
      </c>
      <c r="O5718" s="44">
        <v>0</v>
      </c>
      <c r="P5718" s="44">
        <v>0</v>
      </c>
      <c r="Q5718" s="44">
        <v>0</v>
      </c>
      <c r="R5718" s="44">
        <v>18.300951000000001</v>
      </c>
      <c r="S5718" s="44">
        <v>19.660848999999999</v>
      </c>
      <c r="T5718" s="44">
        <v>97187</v>
      </c>
      <c r="U5718" s="44">
        <v>13053</v>
      </c>
      <c r="V5718" s="44">
        <v>0</v>
      </c>
      <c r="W5718" s="44">
        <v>0</v>
      </c>
      <c r="X5718" s="44">
        <v>15034.509028</v>
      </c>
      <c r="Y5718" s="44">
        <v>47024.765147999999</v>
      </c>
      <c r="Z5718" s="44">
        <v>1074.969975</v>
      </c>
      <c r="AA5718" s="44">
        <v>45.484755999999997</v>
      </c>
      <c r="AB5718" s="44">
        <v>2.4345469999999998</v>
      </c>
      <c r="AC5718" s="44">
        <v>0.84597800000000001</v>
      </c>
      <c r="AD5718" s="44">
        <v>10020.553501</v>
      </c>
    </row>
    <row r="5719" spans="1:30" x14ac:dyDescent="0.25">
      <c r="A5719">
        <v>208971</v>
      </c>
      <c r="B5719" t="s">
        <v>515</v>
      </c>
      <c r="C5719" t="s">
        <v>456</v>
      </c>
      <c r="D5719" t="s">
        <v>546</v>
      </c>
      <c r="F5719" s="48" t="e">
        <f>VLOOKUP(A5719,'TAZ definitions'!$A$1:$E$1902,2,FALSE)</f>
        <v>#N/A</v>
      </c>
      <c r="G5719" s="48" t="e">
        <f>VLOOKUP(A5719,'TAZ definitions'!$A$1:$E$1902,4,FALSE)</f>
        <v>#N/A</v>
      </c>
      <c r="H5719" s="44">
        <v>77327</v>
      </c>
      <c r="I5719" s="44">
        <v>0</v>
      </c>
      <c r="J5719" s="44">
        <v>10507</v>
      </c>
      <c r="K5719" s="44">
        <v>0</v>
      </c>
      <c r="L5719" s="44">
        <v>0</v>
      </c>
      <c r="M5719" s="44">
        <v>0</v>
      </c>
      <c r="N5719" s="44">
        <v>0</v>
      </c>
      <c r="O5719" s="44">
        <v>0</v>
      </c>
      <c r="P5719" s="44">
        <v>0</v>
      </c>
      <c r="Q5719" s="44">
        <v>0</v>
      </c>
      <c r="R5719" s="44">
        <v>19.108906000000001</v>
      </c>
      <c r="S5719" s="44">
        <v>18.962976000000001</v>
      </c>
      <c r="T5719" s="44">
        <v>77327</v>
      </c>
      <c r="U5719" s="44">
        <v>10507</v>
      </c>
      <c r="V5719" s="44">
        <v>0</v>
      </c>
      <c r="W5719" s="44">
        <v>0</v>
      </c>
      <c r="X5719" s="44">
        <v>0</v>
      </c>
      <c r="Y5719" s="44">
        <v>74.297966000000002</v>
      </c>
      <c r="Z5719" s="44">
        <v>2.4765990000000002</v>
      </c>
      <c r="AA5719" s="44">
        <v>6.2980999999999995E-2</v>
      </c>
      <c r="AB5719" s="44">
        <v>2.9629999999999999E-3</v>
      </c>
      <c r="AC5719" s="44">
        <v>1.4790000000000001E-3</v>
      </c>
      <c r="AD5719" s="44">
        <v>17.265611</v>
      </c>
    </row>
    <row r="5720" spans="1:30" x14ac:dyDescent="0.25">
      <c r="A5720">
        <v>208972</v>
      </c>
      <c r="B5720" t="s">
        <v>515</v>
      </c>
      <c r="C5720" t="s">
        <v>456</v>
      </c>
      <c r="D5720" t="s">
        <v>546</v>
      </c>
      <c r="F5720" s="48" t="e">
        <f>VLOOKUP(A5720,'TAZ definitions'!$A$1:$E$1902,2,FALSE)</f>
        <v>#N/A</v>
      </c>
      <c r="G5720" s="48" t="e">
        <f>VLOOKUP(A5720,'TAZ definitions'!$A$1:$E$1902,4,FALSE)</f>
        <v>#N/A</v>
      </c>
      <c r="H5720" s="44">
        <v>103935</v>
      </c>
      <c r="I5720" s="44">
        <v>0</v>
      </c>
      <c r="J5720" s="44">
        <v>14021</v>
      </c>
      <c r="K5720" s="44">
        <v>0</v>
      </c>
      <c r="L5720" s="44">
        <v>0</v>
      </c>
      <c r="M5720" s="44">
        <v>0</v>
      </c>
      <c r="N5720" s="44">
        <v>0</v>
      </c>
      <c r="O5720" s="44">
        <v>0</v>
      </c>
      <c r="P5720" s="44">
        <v>99.443634000000003</v>
      </c>
      <c r="Q5720" s="44">
        <v>112.43026</v>
      </c>
      <c r="R5720" s="44">
        <v>16.518281999999999</v>
      </c>
      <c r="S5720" s="44">
        <v>16.486758999999999</v>
      </c>
      <c r="T5720" s="44">
        <v>103876.75</v>
      </c>
      <c r="U5720" s="44">
        <v>14013.141602</v>
      </c>
      <c r="V5720" s="44">
        <v>0</v>
      </c>
      <c r="W5720" s="44">
        <v>0</v>
      </c>
      <c r="X5720" s="44">
        <v>0</v>
      </c>
      <c r="Y5720" s="44">
        <v>10762.122902999999</v>
      </c>
      <c r="Z5720" s="44">
        <v>252.84942799999999</v>
      </c>
      <c r="AA5720" s="44">
        <v>8.6413869999999999</v>
      </c>
      <c r="AB5720" s="44">
        <v>0.50741199999999997</v>
      </c>
      <c r="AC5720" s="44">
        <v>0.187746</v>
      </c>
      <c r="AD5720" s="44">
        <v>2244.5438709999999</v>
      </c>
    </row>
    <row r="5721" spans="1:30" x14ac:dyDescent="0.25">
      <c r="A5721">
        <v>208973</v>
      </c>
      <c r="B5721" t="s">
        <v>515</v>
      </c>
      <c r="C5721" t="s">
        <v>456</v>
      </c>
      <c r="D5721" t="s">
        <v>544</v>
      </c>
      <c r="F5721" s="48" t="e">
        <f>VLOOKUP(A5721,'TAZ definitions'!$A$1:$E$1902,2,FALSE)</f>
        <v>#N/A</v>
      </c>
      <c r="G5721" s="48" t="e">
        <f>VLOOKUP(A5721,'TAZ definitions'!$A$1:$E$1902,4,FALSE)</f>
        <v>#N/A</v>
      </c>
      <c r="H5721" s="44">
        <v>52963</v>
      </c>
      <c r="I5721" s="44">
        <v>0</v>
      </c>
      <c r="J5721" s="44">
        <v>5881</v>
      </c>
      <c r="K5721" s="44">
        <v>0</v>
      </c>
      <c r="L5721" s="44">
        <v>0</v>
      </c>
      <c r="M5721" s="44">
        <v>0</v>
      </c>
      <c r="N5721" s="44">
        <v>0</v>
      </c>
      <c r="O5721" s="44">
        <v>0</v>
      </c>
      <c r="P5721" s="44">
        <v>0</v>
      </c>
      <c r="Q5721" s="44">
        <v>0</v>
      </c>
      <c r="R5721" s="44">
        <v>16.709354000000001</v>
      </c>
      <c r="S5721" s="44">
        <v>16.723043000000001</v>
      </c>
      <c r="T5721" s="44">
        <v>52962.996094000002</v>
      </c>
      <c r="U5721" s="44">
        <v>5881</v>
      </c>
      <c r="V5721" s="44">
        <v>0</v>
      </c>
      <c r="W5721" s="44">
        <v>0</v>
      </c>
      <c r="X5721" s="44">
        <v>0</v>
      </c>
      <c r="Y5721" s="44">
        <v>20184.918880000001</v>
      </c>
      <c r="Z5721" s="44">
        <v>460.35269399999999</v>
      </c>
      <c r="AA5721" s="44">
        <v>16.076979000000001</v>
      </c>
      <c r="AB5721" s="44">
        <v>0.98211099999999996</v>
      </c>
      <c r="AC5721" s="44">
        <v>0.34363900000000003</v>
      </c>
      <c r="AD5721" s="44">
        <v>4171.3082459999996</v>
      </c>
    </row>
    <row r="5722" spans="1:30" x14ac:dyDescent="0.25">
      <c r="A5722">
        <v>208974</v>
      </c>
      <c r="B5722" t="s">
        <v>515</v>
      </c>
      <c r="C5722" t="s">
        <v>456</v>
      </c>
      <c r="D5722" t="s">
        <v>544</v>
      </c>
      <c r="F5722" s="48" t="e">
        <f>VLOOKUP(A5722,'TAZ definitions'!$A$1:$E$1902,2,FALSE)</f>
        <v>#N/A</v>
      </c>
      <c r="G5722" s="48" t="e">
        <f>VLOOKUP(A5722,'TAZ definitions'!$A$1:$E$1902,4,FALSE)</f>
        <v>#N/A</v>
      </c>
      <c r="H5722" s="44">
        <v>56946</v>
      </c>
      <c r="I5722" s="44">
        <v>0</v>
      </c>
      <c r="J5722" s="44">
        <v>6079</v>
      </c>
      <c r="K5722" s="44">
        <v>0</v>
      </c>
      <c r="L5722" s="44">
        <v>0</v>
      </c>
      <c r="M5722" s="44">
        <v>0</v>
      </c>
      <c r="N5722" s="44">
        <v>0</v>
      </c>
      <c r="O5722" s="44">
        <v>0</v>
      </c>
      <c r="P5722" s="44">
        <v>0</v>
      </c>
      <c r="Q5722" s="44">
        <v>0</v>
      </c>
      <c r="R5722" s="44">
        <v>17.805354999999999</v>
      </c>
      <c r="S5722" s="44">
        <v>17.809629000000001</v>
      </c>
      <c r="T5722" s="44">
        <v>56946</v>
      </c>
      <c r="U5722" s="44">
        <v>6079</v>
      </c>
      <c r="V5722" s="44">
        <v>0</v>
      </c>
      <c r="W5722" s="44">
        <v>0</v>
      </c>
      <c r="X5722" s="44">
        <v>0</v>
      </c>
      <c r="Y5722" s="44">
        <v>16579.578999000001</v>
      </c>
      <c r="Z5722" s="44">
        <v>414.77696300000002</v>
      </c>
      <c r="AA5722" s="44">
        <v>13.365750999999999</v>
      </c>
      <c r="AB5722" s="44">
        <v>0.77388500000000005</v>
      </c>
      <c r="AC5722" s="44">
        <v>0.292072</v>
      </c>
      <c r="AD5722" s="44">
        <v>3503.0449450000001</v>
      </c>
    </row>
    <row r="5723" spans="1:30" x14ac:dyDescent="0.25">
      <c r="A5723">
        <v>208975</v>
      </c>
      <c r="B5723" t="s">
        <v>515</v>
      </c>
      <c r="C5723" t="s">
        <v>456</v>
      </c>
      <c r="D5723" t="s">
        <v>544</v>
      </c>
      <c r="F5723" s="48" t="e">
        <f>VLOOKUP(A5723,'TAZ definitions'!$A$1:$E$1902,2,FALSE)</f>
        <v>#N/A</v>
      </c>
      <c r="G5723" s="48" t="e">
        <f>VLOOKUP(A5723,'TAZ definitions'!$A$1:$E$1902,4,FALSE)</f>
        <v>#N/A</v>
      </c>
      <c r="H5723" s="44">
        <v>57450</v>
      </c>
      <c r="I5723" s="44">
        <v>0</v>
      </c>
      <c r="J5723" s="44">
        <v>6080</v>
      </c>
      <c r="K5723" s="44">
        <v>0</v>
      </c>
      <c r="L5723" s="44">
        <v>0</v>
      </c>
      <c r="M5723" s="44">
        <v>0</v>
      </c>
      <c r="N5723" s="44">
        <v>0</v>
      </c>
      <c r="O5723" s="44">
        <v>0</v>
      </c>
      <c r="P5723" s="44">
        <v>0</v>
      </c>
      <c r="Q5723" s="44">
        <v>0</v>
      </c>
      <c r="R5723" s="44">
        <v>16.564098000000001</v>
      </c>
      <c r="S5723" s="44">
        <v>16.592548000000001</v>
      </c>
      <c r="T5723" s="44">
        <v>57450</v>
      </c>
      <c r="U5723" s="44">
        <v>6080</v>
      </c>
      <c r="V5723" s="44">
        <v>0</v>
      </c>
      <c r="W5723" s="44">
        <v>0</v>
      </c>
      <c r="X5723" s="44">
        <v>0</v>
      </c>
      <c r="Y5723" s="44">
        <v>17175.446233999999</v>
      </c>
      <c r="Z5723" s="44">
        <v>523.11846500000001</v>
      </c>
      <c r="AA5723" s="44">
        <v>14.225479999999999</v>
      </c>
      <c r="AB5723" s="44">
        <v>0.70331900000000003</v>
      </c>
      <c r="AC5723" s="44">
        <v>0.33438699999999999</v>
      </c>
      <c r="AD5723" s="44">
        <v>3871.0215800000001</v>
      </c>
    </row>
    <row r="5724" spans="1:30" x14ac:dyDescent="0.25">
      <c r="A5724">
        <v>208976</v>
      </c>
      <c r="B5724" t="s">
        <v>515</v>
      </c>
      <c r="C5724" t="s">
        <v>456</v>
      </c>
      <c r="D5724" t="s">
        <v>544</v>
      </c>
      <c r="F5724" s="48" t="e">
        <f>VLOOKUP(A5724,'TAZ definitions'!$A$1:$E$1902,2,FALSE)</f>
        <v>#N/A</v>
      </c>
      <c r="G5724" s="48" t="e">
        <f>VLOOKUP(A5724,'TAZ definitions'!$A$1:$E$1902,4,FALSE)</f>
        <v>#N/A</v>
      </c>
      <c r="H5724" s="44">
        <v>56973</v>
      </c>
      <c r="I5724" s="44">
        <v>0</v>
      </c>
      <c r="J5724" s="44">
        <v>6079</v>
      </c>
      <c r="K5724" s="44">
        <v>0</v>
      </c>
      <c r="L5724" s="44">
        <v>0</v>
      </c>
      <c r="M5724" s="44">
        <v>0</v>
      </c>
      <c r="N5724" s="44">
        <v>0</v>
      </c>
      <c r="O5724" s="44">
        <v>0</v>
      </c>
      <c r="P5724" s="44">
        <v>0</v>
      </c>
      <c r="Q5724" s="44">
        <v>0</v>
      </c>
      <c r="R5724" s="44">
        <v>16.679541</v>
      </c>
      <c r="S5724" s="44">
        <v>16.635839000000001</v>
      </c>
      <c r="T5724" s="44">
        <v>56973</v>
      </c>
      <c r="U5724" s="44">
        <v>6079</v>
      </c>
      <c r="V5724" s="44">
        <v>0</v>
      </c>
      <c r="W5724" s="44">
        <v>0</v>
      </c>
      <c r="X5724" s="44">
        <v>0</v>
      </c>
      <c r="Y5724" s="44">
        <v>0</v>
      </c>
      <c r="Z5724" s="44">
        <v>0</v>
      </c>
      <c r="AA5724" s="44">
        <v>0</v>
      </c>
      <c r="AB5724" s="44">
        <v>0</v>
      </c>
      <c r="AC5724" s="44">
        <v>0</v>
      </c>
      <c r="AD5724" s="44">
        <v>0</v>
      </c>
    </row>
    <row r="5725" spans="1:30" x14ac:dyDescent="0.25">
      <c r="A5725">
        <v>208977</v>
      </c>
      <c r="B5725" t="s">
        <v>515</v>
      </c>
      <c r="C5725" t="s">
        <v>456</v>
      </c>
      <c r="D5725" t="s">
        <v>544</v>
      </c>
      <c r="F5725" s="48" t="e">
        <f>VLOOKUP(A5725,'TAZ definitions'!$A$1:$E$1902,2,FALSE)</f>
        <v>#N/A</v>
      </c>
      <c r="G5725" s="48" t="e">
        <f>VLOOKUP(A5725,'TAZ definitions'!$A$1:$E$1902,4,FALSE)</f>
        <v>#N/A</v>
      </c>
      <c r="H5725" s="44">
        <v>52613</v>
      </c>
      <c r="I5725" s="44">
        <v>0</v>
      </c>
      <c r="J5725" s="44">
        <v>5872</v>
      </c>
      <c r="K5725" s="44">
        <v>0</v>
      </c>
      <c r="L5725" s="44">
        <v>0</v>
      </c>
      <c r="M5725" s="44">
        <v>0</v>
      </c>
      <c r="N5725" s="44">
        <v>0</v>
      </c>
      <c r="O5725" s="44">
        <v>0</v>
      </c>
      <c r="P5725" s="44">
        <v>0</v>
      </c>
      <c r="Q5725" s="44">
        <v>0</v>
      </c>
      <c r="R5725" s="44">
        <v>16.55057</v>
      </c>
      <c r="S5725" s="44">
        <v>16.549305</v>
      </c>
      <c r="T5725" s="44">
        <v>52613</v>
      </c>
      <c r="U5725" s="44">
        <v>5872</v>
      </c>
      <c r="V5725" s="44">
        <v>0</v>
      </c>
      <c r="W5725" s="44">
        <v>0</v>
      </c>
      <c r="X5725" s="44">
        <v>0</v>
      </c>
      <c r="Y5725" s="44">
        <v>1652.4940999999999</v>
      </c>
      <c r="Z5725" s="44">
        <v>55.109287999999999</v>
      </c>
      <c r="AA5725" s="44">
        <v>1.4108780000000001</v>
      </c>
      <c r="AB5725" s="44">
        <v>6.2696000000000002E-2</v>
      </c>
      <c r="AC5725" s="44">
        <v>3.2939999999999997E-2</v>
      </c>
      <c r="AD5725" s="44">
        <v>379.87336800000003</v>
      </c>
    </row>
    <row r="5726" spans="1:30" x14ac:dyDescent="0.25">
      <c r="A5726">
        <v>208978</v>
      </c>
      <c r="B5726" t="s">
        <v>515</v>
      </c>
      <c r="C5726" t="s">
        <v>456</v>
      </c>
      <c r="D5726" t="s">
        <v>546</v>
      </c>
      <c r="F5726" s="48" t="e">
        <f>VLOOKUP(A5726,'TAZ definitions'!$A$1:$E$1902,2,FALSE)</f>
        <v>#N/A</v>
      </c>
      <c r="G5726" s="48" t="e">
        <f>VLOOKUP(A5726,'TAZ definitions'!$A$1:$E$1902,4,FALSE)</f>
        <v>#N/A</v>
      </c>
      <c r="H5726" s="44">
        <v>108476</v>
      </c>
      <c r="I5726" s="44">
        <v>0</v>
      </c>
      <c r="J5726" s="44">
        <v>14644</v>
      </c>
      <c r="K5726" s="44">
        <v>0</v>
      </c>
      <c r="L5726" s="44">
        <v>0</v>
      </c>
      <c r="M5726" s="44">
        <v>0</v>
      </c>
      <c r="N5726" s="44">
        <v>0</v>
      </c>
      <c r="O5726" s="44">
        <v>0</v>
      </c>
      <c r="P5726" s="44">
        <v>0</v>
      </c>
      <c r="Q5726" s="44">
        <v>0</v>
      </c>
      <c r="R5726" s="44">
        <v>17.93985</v>
      </c>
      <c r="S5726" s="44">
        <v>17.889042</v>
      </c>
      <c r="T5726" s="44">
        <v>108476</v>
      </c>
      <c r="U5726" s="44">
        <v>14644</v>
      </c>
      <c r="V5726" s="44">
        <v>0</v>
      </c>
      <c r="W5726" s="44">
        <v>0</v>
      </c>
      <c r="X5726" s="44">
        <v>4123.0293979999997</v>
      </c>
      <c r="Y5726" s="44">
        <v>15662.313558</v>
      </c>
      <c r="Z5726" s="44">
        <v>421.17332699999997</v>
      </c>
      <c r="AA5726" s="44">
        <v>12.881176999999999</v>
      </c>
      <c r="AB5726" s="44">
        <v>0.67813100000000004</v>
      </c>
      <c r="AC5726" s="44">
        <v>0.29086200000000001</v>
      </c>
      <c r="AD5726" s="44">
        <v>3406.7081210000001</v>
      </c>
    </row>
    <row r="5727" spans="1:30" x14ac:dyDescent="0.25">
      <c r="A5727">
        <v>208979</v>
      </c>
      <c r="B5727" t="s">
        <v>515</v>
      </c>
      <c r="C5727" t="s">
        <v>456</v>
      </c>
      <c r="D5727" t="s">
        <v>546</v>
      </c>
      <c r="F5727" s="48" t="e">
        <f>VLOOKUP(A5727,'TAZ definitions'!$A$1:$E$1902,2,FALSE)</f>
        <v>#N/A</v>
      </c>
      <c r="G5727" s="48" t="e">
        <f>VLOOKUP(A5727,'TAZ definitions'!$A$1:$E$1902,4,FALSE)</f>
        <v>#N/A</v>
      </c>
      <c r="H5727" s="44">
        <v>99033</v>
      </c>
      <c r="I5727" s="44">
        <v>0</v>
      </c>
      <c r="J5727" s="44">
        <v>13391</v>
      </c>
      <c r="K5727" s="44">
        <v>0</v>
      </c>
      <c r="L5727" s="44">
        <v>0</v>
      </c>
      <c r="M5727" s="44">
        <v>0</v>
      </c>
      <c r="N5727" s="44">
        <v>0</v>
      </c>
      <c r="O5727" s="44">
        <v>0</v>
      </c>
      <c r="P5727" s="44">
        <v>0</v>
      </c>
      <c r="Q5727" s="44">
        <v>0</v>
      </c>
      <c r="R5727" s="44">
        <v>23.423528999999998</v>
      </c>
      <c r="S5727" s="44">
        <v>23.272272000000001</v>
      </c>
      <c r="T5727" s="44">
        <v>99033</v>
      </c>
      <c r="U5727" s="44">
        <v>13390.999023</v>
      </c>
      <c r="V5727" s="44">
        <v>0</v>
      </c>
      <c r="W5727" s="44">
        <v>0</v>
      </c>
      <c r="X5727" s="44">
        <v>5329.4806330000001</v>
      </c>
      <c r="Y5727" s="44">
        <v>30219.806431000001</v>
      </c>
      <c r="Z5727" s="44">
        <v>968.30400999999995</v>
      </c>
      <c r="AA5727" s="44">
        <v>29.428176000000001</v>
      </c>
      <c r="AB5727" s="44">
        <v>1.4261140000000001</v>
      </c>
      <c r="AC5727" s="44">
        <v>0.62752300000000005</v>
      </c>
      <c r="AD5727" s="44">
        <v>7295.698617</v>
      </c>
    </row>
    <row r="5728" spans="1:30" x14ac:dyDescent="0.25">
      <c r="A5728">
        <v>208980</v>
      </c>
      <c r="B5728" t="s">
        <v>515</v>
      </c>
      <c r="C5728" t="s">
        <v>456</v>
      </c>
      <c r="D5728" t="s">
        <v>542</v>
      </c>
      <c r="F5728" s="48" t="e">
        <f>VLOOKUP(A5728,'TAZ definitions'!$A$1:$E$1902,2,FALSE)</f>
        <v>#N/A</v>
      </c>
      <c r="G5728" s="48" t="e">
        <f>VLOOKUP(A5728,'TAZ definitions'!$A$1:$E$1902,4,FALSE)</f>
        <v>#N/A</v>
      </c>
      <c r="H5728" s="44">
        <v>54166</v>
      </c>
      <c r="I5728" s="44">
        <v>0</v>
      </c>
      <c r="J5728" s="44">
        <v>5926</v>
      </c>
      <c r="K5728" s="44">
        <v>0</v>
      </c>
      <c r="L5728" s="44">
        <v>0</v>
      </c>
      <c r="M5728" s="44">
        <v>0</v>
      </c>
      <c r="N5728" s="44">
        <v>0</v>
      </c>
      <c r="O5728" s="44">
        <v>0</v>
      </c>
      <c r="P5728" s="44">
        <v>0</v>
      </c>
      <c r="Q5728" s="44">
        <v>0</v>
      </c>
      <c r="R5728" s="44">
        <v>18.250135</v>
      </c>
      <c r="S5728" s="44">
        <v>17.326229000000001</v>
      </c>
      <c r="T5728" s="44">
        <v>54166</v>
      </c>
      <c r="U5728" s="44">
        <v>5926</v>
      </c>
      <c r="V5728" s="44">
        <v>0</v>
      </c>
      <c r="W5728" s="44">
        <v>0</v>
      </c>
      <c r="X5728" s="44">
        <v>3847.1232909999999</v>
      </c>
      <c r="Y5728" s="44">
        <v>44821.162938000001</v>
      </c>
      <c r="Z5728" s="44">
        <v>961.58443299999999</v>
      </c>
      <c r="AA5728" s="44">
        <v>49.849974000000003</v>
      </c>
      <c r="AB5728" s="44">
        <v>2.445055</v>
      </c>
      <c r="AC5728" s="44">
        <v>0.82165500000000002</v>
      </c>
      <c r="AD5728" s="44">
        <v>9516.8981430000003</v>
      </c>
    </row>
    <row r="5729" spans="1:30" x14ac:dyDescent="0.25">
      <c r="A5729">
        <v>208981</v>
      </c>
      <c r="B5729" t="s">
        <v>515</v>
      </c>
      <c r="C5729" t="s">
        <v>456</v>
      </c>
      <c r="D5729" t="s">
        <v>542</v>
      </c>
      <c r="F5729" s="48" t="e">
        <f>VLOOKUP(A5729,'TAZ definitions'!$A$1:$E$1902,2,FALSE)</f>
        <v>#N/A</v>
      </c>
      <c r="G5729" s="48" t="e">
        <f>VLOOKUP(A5729,'TAZ definitions'!$A$1:$E$1902,4,FALSE)</f>
        <v>#N/A</v>
      </c>
      <c r="H5729" s="44">
        <v>41421</v>
      </c>
      <c r="I5729" s="44">
        <v>0</v>
      </c>
      <c r="J5729" s="44">
        <v>4780</v>
      </c>
      <c r="K5729" s="44">
        <v>0</v>
      </c>
      <c r="L5729" s="44">
        <v>0</v>
      </c>
      <c r="M5729" s="44">
        <v>0</v>
      </c>
      <c r="N5729" s="44">
        <v>0</v>
      </c>
      <c r="O5729" s="44">
        <v>0</v>
      </c>
      <c r="P5729" s="44">
        <v>0</v>
      </c>
      <c r="Q5729" s="44">
        <v>0</v>
      </c>
      <c r="R5729" s="44">
        <v>20.448906000000001</v>
      </c>
      <c r="S5729" s="44">
        <v>20.136091</v>
      </c>
      <c r="T5729" s="44">
        <v>41421</v>
      </c>
      <c r="U5729" s="44">
        <v>4780</v>
      </c>
      <c r="V5729" s="44">
        <v>0</v>
      </c>
      <c r="W5729" s="44">
        <v>0</v>
      </c>
      <c r="X5729" s="44">
        <v>5212.697827</v>
      </c>
      <c r="Y5729" s="44">
        <v>24299.592778999999</v>
      </c>
      <c r="Z5729" s="44">
        <v>734.88031000000001</v>
      </c>
      <c r="AA5729" s="44">
        <v>20.663723999999998</v>
      </c>
      <c r="AB5729" s="44">
        <v>1.174963</v>
      </c>
      <c r="AC5729" s="44">
        <v>0.47020099999999998</v>
      </c>
      <c r="AD5729" s="44">
        <v>5705.7474730000004</v>
      </c>
    </row>
    <row r="5730" spans="1:30" x14ac:dyDescent="0.25">
      <c r="A5730">
        <v>208982</v>
      </c>
      <c r="B5730" t="s">
        <v>515</v>
      </c>
      <c r="C5730" t="s">
        <v>456</v>
      </c>
      <c r="D5730" t="s">
        <v>542</v>
      </c>
      <c r="F5730" s="48" t="e">
        <f>VLOOKUP(A5730,'TAZ definitions'!$A$1:$E$1902,2,FALSE)</f>
        <v>#N/A</v>
      </c>
      <c r="G5730" s="48" t="e">
        <f>VLOOKUP(A5730,'TAZ definitions'!$A$1:$E$1902,4,FALSE)</f>
        <v>#N/A</v>
      </c>
      <c r="H5730" s="44">
        <v>40170</v>
      </c>
      <c r="I5730" s="44">
        <v>0</v>
      </c>
      <c r="J5730" s="44">
        <v>4391</v>
      </c>
      <c r="K5730" s="44">
        <v>0</v>
      </c>
      <c r="L5730" s="44">
        <v>0</v>
      </c>
      <c r="M5730" s="44">
        <v>0</v>
      </c>
      <c r="N5730" s="44">
        <v>0</v>
      </c>
      <c r="O5730" s="44">
        <v>0</v>
      </c>
      <c r="P5730" s="44">
        <v>0</v>
      </c>
      <c r="Q5730" s="44">
        <v>0</v>
      </c>
      <c r="R5730" s="44">
        <v>15.010026999999999</v>
      </c>
      <c r="S5730" s="44">
        <v>14.676968</v>
      </c>
      <c r="T5730" s="44">
        <v>40170</v>
      </c>
      <c r="U5730" s="44">
        <v>4391</v>
      </c>
      <c r="V5730" s="44">
        <v>0</v>
      </c>
      <c r="W5730" s="44">
        <v>0</v>
      </c>
      <c r="X5730" s="44">
        <v>0</v>
      </c>
      <c r="Y5730" s="44">
        <v>10639.805668999999</v>
      </c>
      <c r="Z5730" s="44">
        <v>242.65161599999999</v>
      </c>
      <c r="AA5730" s="44">
        <v>8.4545600000000007</v>
      </c>
      <c r="AB5730" s="44">
        <v>0.53959400000000002</v>
      </c>
      <c r="AC5730" s="44">
        <v>0.18056800000000001</v>
      </c>
      <c r="AD5730" s="44">
        <v>2231.5817339999999</v>
      </c>
    </row>
    <row r="5731" spans="1:30" x14ac:dyDescent="0.25">
      <c r="A5731">
        <v>208983</v>
      </c>
      <c r="B5731" t="s">
        <v>515</v>
      </c>
      <c r="C5731" t="s">
        <v>456</v>
      </c>
      <c r="D5731" t="s">
        <v>542</v>
      </c>
      <c r="F5731" s="48" t="e">
        <f>VLOOKUP(A5731,'TAZ definitions'!$A$1:$E$1902,2,FALSE)</f>
        <v>#N/A</v>
      </c>
      <c r="G5731" s="48" t="e">
        <f>VLOOKUP(A5731,'TAZ definitions'!$A$1:$E$1902,4,FALSE)</f>
        <v>#N/A</v>
      </c>
      <c r="H5731" s="44">
        <v>36858</v>
      </c>
      <c r="I5731" s="44">
        <v>0</v>
      </c>
      <c r="J5731" s="44">
        <v>4118</v>
      </c>
      <c r="K5731" s="44">
        <v>0</v>
      </c>
      <c r="L5731" s="44">
        <v>0</v>
      </c>
      <c r="M5731" s="44">
        <v>0</v>
      </c>
      <c r="N5731" s="44">
        <v>0</v>
      </c>
      <c r="O5731" s="44">
        <v>0</v>
      </c>
      <c r="P5731" s="44">
        <v>0</v>
      </c>
      <c r="Q5731" s="44">
        <v>0</v>
      </c>
      <c r="R5731" s="44">
        <v>16.140326000000002</v>
      </c>
      <c r="S5731" s="44">
        <v>15.762635</v>
      </c>
      <c r="T5731" s="44">
        <v>36858</v>
      </c>
      <c r="U5731" s="44">
        <v>4118</v>
      </c>
      <c r="V5731" s="44">
        <v>0</v>
      </c>
      <c r="W5731" s="44">
        <v>0</v>
      </c>
      <c r="X5731" s="44">
        <v>2798.3844730000001</v>
      </c>
      <c r="Y5731" s="44">
        <v>39842.052174999997</v>
      </c>
      <c r="Z5731" s="44">
        <v>1042.7096770000001</v>
      </c>
      <c r="AA5731" s="44">
        <v>41.177771999999997</v>
      </c>
      <c r="AB5731" s="44">
        <v>1.9746490000000001</v>
      </c>
      <c r="AC5731" s="44">
        <v>0.761818</v>
      </c>
      <c r="AD5731" s="44">
        <v>8839.7480259999993</v>
      </c>
    </row>
    <row r="5732" spans="1:30" x14ac:dyDescent="0.25">
      <c r="A5732">
        <v>208984</v>
      </c>
      <c r="B5732" t="s">
        <v>515</v>
      </c>
      <c r="C5732" t="s">
        <v>456</v>
      </c>
      <c r="D5732" t="s">
        <v>542</v>
      </c>
      <c r="F5732" s="48" t="e">
        <f>VLOOKUP(A5732,'TAZ definitions'!$A$1:$E$1902,2,FALSE)</f>
        <v>#N/A</v>
      </c>
      <c r="G5732" s="48" t="e">
        <f>VLOOKUP(A5732,'TAZ definitions'!$A$1:$E$1902,4,FALSE)</f>
        <v>#N/A</v>
      </c>
      <c r="H5732" s="44">
        <v>40995</v>
      </c>
      <c r="I5732" s="44">
        <v>0</v>
      </c>
      <c r="J5732" s="44">
        <v>4858</v>
      </c>
      <c r="K5732" s="44">
        <v>0</v>
      </c>
      <c r="L5732" s="44">
        <v>0</v>
      </c>
      <c r="M5732" s="44">
        <v>0</v>
      </c>
      <c r="N5732" s="44">
        <v>0</v>
      </c>
      <c r="O5732" s="44">
        <v>0</v>
      </c>
      <c r="P5732" s="44">
        <v>0</v>
      </c>
      <c r="Q5732" s="44">
        <v>0</v>
      </c>
      <c r="R5732" s="44">
        <v>15.265117</v>
      </c>
      <c r="S5732" s="44">
        <v>15.170894000000001</v>
      </c>
      <c r="T5732" s="44">
        <v>40995</v>
      </c>
      <c r="U5732" s="44">
        <v>4858</v>
      </c>
      <c r="V5732" s="44">
        <v>0</v>
      </c>
      <c r="W5732" s="44">
        <v>0</v>
      </c>
      <c r="X5732" s="44">
        <v>0</v>
      </c>
      <c r="Y5732" s="44">
        <v>37605.778767000003</v>
      </c>
      <c r="Z5732" s="44">
        <v>982.90900399999998</v>
      </c>
      <c r="AA5732" s="44">
        <v>30.537393000000002</v>
      </c>
      <c r="AB5732" s="44">
        <v>1.7745</v>
      </c>
      <c r="AC5732" s="44">
        <v>0.67386500000000005</v>
      </c>
      <c r="AD5732" s="44">
        <v>8098.1199049999996</v>
      </c>
    </row>
    <row r="5733" spans="1:30" x14ac:dyDescent="0.25">
      <c r="A5733">
        <v>208985</v>
      </c>
      <c r="B5733" t="s">
        <v>515</v>
      </c>
      <c r="C5733" t="s">
        <v>456</v>
      </c>
      <c r="D5733" t="s">
        <v>542</v>
      </c>
      <c r="F5733" s="48" t="e">
        <f>VLOOKUP(A5733,'TAZ definitions'!$A$1:$E$1902,2,FALSE)</f>
        <v>#N/A</v>
      </c>
      <c r="G5733" s="48" t="e">
        <f>VLOOKUP(A5733,'TAZ definitions'!$A$1:$E$1902,4,FALSE)</f>
        <v>#N/A</v>
      </c>
      <c r="H5733" s="44">
        <v>38069</v>
      </c>
      <c r="I5733" s="44">
        <v>0</v>
      </c>
      <c r="J5733" s="44">
        <v>4126</v>
      </c>
      <c r="K5733" s="44">
        <v>0</v>
      </c>
      <c r="L5733" s="44">
        <v>0</v>
      </c>
      <c r="M5733" s="44">
        <v>0</v>
      </c>
      <c r="N5733" s="44">
        <v>0</v>
      </c>
      <c r="O5733" s="44">
        <v>0</v>
      </c>
      <c r="P5733" s="44">
        <v>0</v>
      </c>
      <c r="Q5733" s="44">
        <v>0</v>
      </c>
      <c r="R5733" s="44">
        <v>14.964219</v>
      </c>
      <c r="S5733" s="44">
        <v>14.915133000000001</v>
      </c>
      <c r="T5733" s="44">
        <v>38069</v>
      </c>
      <c r="U5733" s="44">
        <v>4126</v>
      </c>
      <c r="V5733" s="44">
        <v>0</v>
      </c>
      <c r="W5733" s="44">
        <v>0</v>
      </c>
      <c r="X5733" s="44">
        <v>0</v>
      </c>
      <c r="Y5733" s="44">
        <v>30660.248566999999</v>
      </c>
      <c r="Z5733" s="44">
        <v>810.81566799999996</v>
      </c>
      <c r="AA5733" s="44">
        <v>24.861951000000001</v>
      </c>
      <c r="AB5733" s="44">
        <v>1.4444030000000001</v>
      </c>
      <c r="AC5733" s="44">
        <v>0.55481599999999998</v>
      </c>
      <c r="AD5733" s="44">
        <v>6709.0980339999996</v>
      </c>
    </row>
    <row r="5734" spans="1:30" x14ac:dyDescent="0.25">
      <c r="A5734">
        <v>208986</v>
      </c>
      <c r="B5734" t="s">
        <v>515</v>
      </c>
      <c r="C5734" t="s">
        <v>456</v>
      </c>
      <c r="D5734" t="s">
        <v>542</v>
      </c>
      <c r="F5734" s="48" t="e">
        <f>VLOOKUP(A5734,'TAZ definitions'!$A$1:$E$1902,2,FALSE)</f>
        <v>#N/A</v>
      </c>
      <c r="G5734" s="48" t="e">
        <f>VLOOKUP(A5734,'TAZ definitions'!$A$1:$E$1902,4,FALSE)</f>
        <v>#N/A</v>
      </c>
      <c r="H5734" s="44">
        <v>38795</v>
      </c>
      <c r="I5734" s="44">
        <v>0</v>
      </c>
      <c r="J5734" s="44">
        <v>4593</v>
      </c>
      <c r="K5734" s="44">
        <v>0</v>
      </c>
      <c r="L5734" s="44">
        <v>0</v>
      </c>
      <c r="M5734" s="44">
        <v>0</v>
      </c>
      <c r="N5734" s="44">
        <v>0</v>
      </c>
      <c r="O5734" s="44">
        <v>0</v>
      </c>
      <c r="P5734" s="44">
        <v>0</v>
      </c>
      <c r="Q5734" s="44">
        <v>0</v>
      </c>
      <c r="R5734" s="44">
        <v>17.06991</v>
      </c>
      <c r="S5734" s="44">
        <v>17.127140000000001</v>
      </c>
      <c r="T5734" s="44">
        <v>38795</v>
      </c>
      <c r="U5734" s="44">
        <v>4593</v>
      </c>
      <c r="V5734" s="44">
        <v>0</v>
      </c>
      <c r="W5734" s="44">
        <v>0</v>
      </c>
      <c r="X5734" s="44">
        <v>0</v>
      </c>
      <c r="Y5734" s="44">
        <v>255.735727</v>
      </c>
      <c r="Z5734" s="44">
        <v>8.5261829999999996</v>
      </c>
      <c r="AA5734" s="44">
        <v>0.21670300000000001</v>
      </c>
      <c r="AB5734" s="44">
        <v>1.0382000000000001E-2</v>
      </c>
      <c r="AC5734" s="44">
        <v>5.0899999999999999E-3</v>
      </c>
      <c r="AD5734" s="44">
        <v>59.695566999999997</v>
      </c>
    </row>
    <row r="5735" spans="1:30" x14ac:dyDescent="0.25">
      <c r="A5735">
        <v>208987</v>
      </c>
      <c r="B5735" t="s">
        <v>515</v>
      </c>
      <c r="C5735" t="s">
        <v>456</v>
      </c>
      <c r="D5735" t="s">
        <v>542</v>
      </c>
      <c r="F5735" s="48" t="e">
        <f>VLOOKUP(A5735,'TAZ definitions'!$A$1:$E$1902,2,FALSE)</f>
        <v>#N/A</v>
      </c>
      <c r="G5735" s="48" t="e">
        <f>VLOOKUP(A5735,'TAZ definitions'!$A$1:$E$1902,4,FALSE)</f>
        <v>#N/A</v>
      </c>
      <c r="H5735" s="44">
        <v>41387</v>
      </c>
      <c r="I5735" s="44">
        <v>0</v>
      </c>
      <c r="J5735" s="44">
        <v>4785</v>
      </c>
      <c r="K5735" s="44">
        <v>0</v>
      </c>
      <c r="L5735" s="44">
        <v>0</v>
      </c>
      <c r="M5735" s="44">
        <v>0</v>
      </c>
      <c r="N5735" s="44">
        <v>0</v>
      </c>
      <c r="O5735" s="44">
        <v>0</v>
      </c>
      <c r="P5735" s="44">
        <v>0</v>
      </c>
      <c r="Q5735" s="44">
        <v>0</v>
      </c>
      <c r="R5735" s="44">
        <v>16.716456999999998</v>
      </c>
      <c r="S5735" s="44">
        <v>16.540485</v>
      </c>
      <c r="T5735" s="44">
        <v>41387</v>
      </c>
      <c r="U5735" s="44">
        <v>4785</v>
      </c>
      <c r="V5735" s="44">
        <v>0</v>
      </c>
      <c r="W5735" s="44">
        <v>0</v>
      </c>
      <c r="X5735" s="44">
        <v>664.66513599999996</v>
      </c>
      <c r="Y5735" s="44">
        <v>3958.8457309999999</v>
      </c>
      <c r="Z5735" s="44">
        <v>148.023844</v>
      </c>
      <c r="AA5735" s="44">
        <v>3.4360719999999998</v>
      </c>
      <c r="AB5735" s="44">
        <v>0.152169</v>
      </c>
      <c r="AC5735" s="44">
        <v>8.4598999999999994E-2</v>
      </c>
      <c r="AD5735" s="44">
        <v>979.17476699999997</v>
      </c>
    </row>
    <row r="5736" spans="1:30" x14ac:dyDescent="0.25">
      <c r="A5736">
        <v>208988</v>
      </c>
      <c r="B5736" t="s">
        <v>515</v>
      </c>
      <c r="C5736" t="s">
        <v>456</v>
      </c>
      <c r="D5736" t="s">
        <v>546</v>
      </c>
      <c r="F5736" s="48" t="e">
        <f>VLOOKUP(A5736,'TAZ definitions'!$A$1:$E$1902,2,FALSE)</f>
        <v>#N/A</v>
      </c>
      <c r="G5736" s="48" t="e">
        <f>VLOOKUP(A5736,'TAZ definitions'!$A$1:$E$1902,4,FALSE)</f>
        <v>#N/A</v>
      </c>
      <c r="H5736" s="44">
        <v>124165</v>
      </c>
      <c r="I5736" s="44">
        <v>0</v>
      </c>
      <c r="J5736" s="44">
        <v>16344</v>
      </c>
      <c r="K5736" s="44">
        <v>0</v>
      </c>
      <c r="L5736" s="44">
        <v>0</v>
      </c>
      <c r="M5736" s="44">
        <v>0</v>
      </c>
      <c r="N5736" s="44">
        <v>0</v>
      </c>
      <c r="O5736" s="44">
        <v>0</v>
      </c>
      <c r="P5736" s="44">
        <v>0</v>
      </c>
      <c r="Q5736" s="44">
        <v>0</v>
      </c>
      <c r="R5736" s="44">
        <v>17.552655999999999</v>
      </c>
      <c r="S5736" s="44">
        <v>17.536217000000001</v>
      </c>
      <c r="T5736" s="44">
        <v>124165</v>
      </c>
      <c r="U5736" s="44">
        <v>16344</v>
      </c>
      <c r="V5736" s="44">
        <v>0</v>
      </c>
      <c r="W5736" s="44">
        <v>0</v>
      </c>
      <c r="X5736" s="44">
        <v>0</v>
      </c>
      <c r="Y5736" s="44">
        <v>33417.715516999997</v>
      </c>
      <c r="Z5736" s="44">
        <v>923.25902199999996</v>
      </c>
      <c r="AA5736" s="44">
        <v>27.464644</v>
      </c>
      <c r="AB5736" s="44">
        <v>1.4549300000000001</v>
      </c>
      <c r="AC5736" s="44">
        <v>0.61615299999999995</v>
      </c>
      <c r="AD5736" s="44">
        <v>7239.5194869999996</v>
      </c>
    </row>
    <row r="5737" spans="1:30" x14ac:dyDescent="0.25">
      <c r="A5737">
        <v>208989</v>
      </c>
      <c r="B5737" t="s">
        <v>515</v>
      </c>
      <c r="C5737" t="s">
        <v>456</v>
      </c>
      <c r="D5737" t="s">
        <v>546</v>
      </c>
      <c r="F5737" s="48" t="e">
        <f>VLOOKUP(A5737,'TAZ definitions'!$A$1:$E$1902,2,FALSE)</f>
        <v>#N/A</v>
      </c>
      <c r="G5737" s="48" t="e">
        <f>VLOOKUP(A5737,'TAZ definitions'!$A$1:$E$1902,4,FALSE)</f>
        <v>#N/A</v>
      </c>
      <c r="H5737" s="44">
        <v>123008</v>
      </c>
      <c r="I5737" s="44">
        <v>0</v>
      </c>
      <c r="J5737" s="44">
        <v>16833</v>
      </c>
      <c r="K5737" s="44">
        <v>0</v>
      </c>
      <c r="L5737" s="44">
        <v>0</v>
      </c>
      <c r="M5737" s="44">
        <v>0</v>
      </c>
      <c r="N5737" s="44">
        <v>0</v>
      </c>
      <c r="O5737" s="44">
        <v>0</v>
      </c>
      <c r="P5737" s="44">
        <v>0</v>
      </c>
      <c r="Q5737" s="44">
        <v>0</v>
      </c>
      <c r="R5737" s="44">
        <v>15.759238</v>
      </c>
      <c r="S5737" s="44">
        <v>15.814861000000001</v>
      </c>
      <c r="T5737" s="44">
        <v>123008</v>
      </c>
      <c r="U5737" s="44">
        <v>16833</v>
      </c>
      <c r="V5737" s="44">
        <v>0</v>
      </c>
      <c r="W5737" s="44">
        <v>0</v>
      </c>
      <c r="X5737" s="44">
        <v>0</v>
      </c>
      <c r="Y5737" s="44">
        <v>20135.971398999998</v>
      </c>
      <c r="Z5737" s="44">
        <v>508.05872900000003</v>
      </c>
      <c r="AA5737" s="44">
        <v>16.320118999999998</v>
      </c>
      <c r="AB5737" s="44">
        <v>0.91943299999999994</v>
      </c>
      <c r="AC5737" s="44">
        <v>0.35632999999999998</v>
      </c>
      <c r="AD5737" s="44">
        <v>4235.0911230000002</v>
      </c>
    </row>
    <row r="5738" spans="1:30" x14ac:dyDescent="0.25">
      <c r="A5738">
        <v>208990</v>
      </c>
      <c r="B5738" t="s">
        <v>515</v>
      </c>
      <c r="C5738" t="s">
        <v>456</v>
      </c>
      <c r="D5738" t="s">
        <v>546</v>
      </c>
      <c r="F5738" s="48" t="e">
        <f>VLOOKUP(A5738,'TAZ definitions'!$A$1:$E$1902,2,FALSE)</f>
        <v>#N/A</v>
      </c>
      <c r="G5738" s="48" t="e">
        <f>VLOOKUP(A5738,'TAZ definitions'!$A$1:$E$1902,4,FALSE)</f>
        <v>#N/A</v>
      </c>
      <c r="H5738" s="44">
        <v>123122</v>
      </c>
      <c r="I5738" s="44">
        <v>0</v>
      </c>
      <c r="J5738" s="44">
        <v>16328</v>
      </c>
      <c r="K5738" s="44">
        <v>0</v>
      </c>
      <c r="L5738" s="44">
        <v>0</v>
      </c>
      <c r="M5738" s="44">
        <v>0</v>
      </c>
      <c r="N5738" s="44">
        <v>0</v>
      </c>
      <c r="O5738" s="44">
        <v>0</v>
      </c>
      <c r="P5738" s="44">
        <v>0</v>
      </c>
      <c r="Q5738" s="44">
        <v>0</v>
      </c>
      <c r="R5738" s="44">
        <v>16.612534</v>
      </c>
      <c r="S5738" s="44">
        <v>16.646242000000001</v>
      </c>
      <c r="T5738" s="44">
        <v>123122.007813</v>
      </c>
      <c r="U5738" s="44">
        <v>16328</v>
      </c>
      <c r="V5738" s="44">
        <v>0</v>
      </c>
      <c r="W5738" s="44">
        <v>0</v>
      </c>
      <c r="X5738" s="44">
        <v>0</v>
      </c>
      <c r="Y5738" s="44">
        <v>0</v>
      </c>
      <c r="Z5738" s="44">
        <v>0</v>
      </c>
      <c r="AA5738" s="44">
        <v>0</v>
      </c>
      <c r="AB5738" s="44">
        <v>0</v>
      </c>
      <c r="AC5738" s="44">
        <v>0</v>
      </c>
      <c r="AD5738" s="44">
        <v>0</v>
      </c>
    </row>
    <row r="5739" spans="1:30" x14ac:dyDescent="0.25">
      <c r="A5739">
        <v>208991</v>
      </c>
      <c r="B5739" t="s">
        <v>515</v>
      </c>
      <c r="C5739" t="s">
        <v>456</v>
      </c>
      <c r="D5739" t="s">
        <v>546</v>
      </c>
      <c r="F5739" s="48" t="e">
        <f>VLOOKUP(A5739,'TAZ definitions'!$A$1:$E$1902,2,FALSE)</f>
        <v>#N/A</v>
      </c>
      <c r="G5739" s="48" t="e">
        <f>VLOOKUP(A5739,'TAZ definitions'!$A$1:$E$1902,4,FALSE)</f>
        <v>#N/A</v>
      </c>
      <c r="H5739" s="44">
        <v>123548</v>
      </c>
      <c r="I5739" s="44">
        <v>0</v>
      </c>
      <c r="J5739" s="44">
        <v>16756</v>
      </c>
      <c r="K5739" s="44">
        <v>0</v>
      </c>
      <c r="L5739" s="44">
        <v>0</v>
      </c>
      <c r="M5739" s="44">
        <v>0</v>
      </c>
      <c r="N5739" s="44">
        <v>0</v>
      </c>
      <c r="O5739" s="44">
        <v>0</v>
      </c>
      <c r="P5739" s="44">
        <v>0</v>
      </c>
      <c r="Q5739" s="44">
        <v>0</v>
      </c>
      <c r="R5739" s="44">
        <v>15.537148999999999</v>
      </c>
      <c r="S5739" s="44">
        <v>15.600448</v>
      </c>
      <c r="T5739" s="44">
        <v>123548</v>
      </c>
      <c r="U5739" s="44">
        <v>16756</v>
      </c>
      <c r="V5739" s="44">
        <v>0</v>
      </c>
      <c r="W5739" s="44">
        <v>0</v>
      </c>
      <c r="X5739" s="44">
        <v>0</v>
      </c>
      <c r="Y5739" s="44">
        <v>9221.6841339999992</v>
      </c>
      <c r="Z5739" s="44">
        <v>268.99692900000002</v>
      </c>
      <c r="AA5739" s="44">
        <v>7.5648489999999997</v>
      </c>
      <c r="AB5739" s="44">
        <v>0.38225100000000001</v>
      </c>
      <c r="AC5739" s="44">
        <v>0.17407900000000001</v>
      </c>
      <c r="AD5739" s="44">
        <v>2004.0356730000001</v>
      </c>
    </row>
    <row r="5740" spans="1:30" x14ac:dyDescent="0.25">
      <c r="A5740">
        <v>208992</v>
      </c>
      <c r="B5740" t="s">
        <v>515</v>
      </c>
      <c r="C5740" t="s">
        <v>456</v>
      </c>
      <c r="D5740" t="s">
        <v>546</v>
      </c>
      <c r="F5740" s="48" t="e">
        <f>VLOOKUP(A5740,'TAZ definitions'!$A$1:$E$1902,2,FALSE)</f>
        <v>#N/A</v>
      </c>
      <c r="G5740" s="48" t="e">
        <f>VLOOKUP(A5740,'TAZ definitions'!$A$1:$E$1902,4,FALSE)</f>
        <v>#N/A</v>
      </c>
      <c r="H5740" s="44">
        <v>104052</v>
      </c>
      <c r="I5740" s="44">
        <v>0</v>
      </c>
      <c r="J5740" s="44">
        <v>13579</v>
      </c>
      <c r="K5740" s="44">
        <v>0</v>
      </c>
      <c r="L5740" s="44">
        <v>0</v>
      </c>
      <c r="M5740" s="44">
        <v>0</v>
      </c>
      <c r="N5740" s="44">
        <v>0</v>
      </c>
      <c r="O5740" s="44">
        <v>0</v>
      </c>
      <c r="P5740" s="44">
        <v>0</v>
      </c>
      <c r="Q5740" s="44">
        <v>0</v>
      </c>
      <c r="R5740" s="44">
        <v>17.396032000000002</v>
      </c>
      <c r="S5740" s="44">
        <v>17.411498999999999</v>
      </c>
      <c r="T5740" s="44">
        <v>104052</v>
      </c>
      <c r="U5740" s="44">
        <v>13578.999023</v>
      </c>
      <c r="V5740" s="44">
        <v>0</v>
      </c>
      <c r="W5740" s="44">
        <v>0</v>
      </c>
      <c r="X5740" s="44">
        <v>0</v>
      </c>
      <c r="Y5740" s="44">
        <v>17125.492283</v>
      </c>
      <c r="Z5740" s="44">
        <v>519.27214000000004</v>
      </c>
      <c r="AA5740" s="44">
        <v>14.328120999999999</v>
      </c>
      <c r="AB5740" s="44">
        <v>0.67971400000000004</v>
      </c>
      <c r="AC5740" s="44">
        <v>0.330982</v>
      </c>
      <c r="AD5740" s="44">
        <v>3788.7695560000002</v>
      </c>
    </row>
    <row r="5741" spans="1:30" s="42" customFormat="1" x14ac:dyDescent="0.25">
      <c r="F5741" s="50"/>
      <c r="G5741" s="50"/>
      <c r="H5741" s="51">
        <f>SUMIF($E$2:$E$5740,"MAPC",H2:H5740)</f>
        <v>672965241</v>
      </c>
      <c r="I5741" s="51">
        <f t="shared" ref="I5741:AD5741" si="0">SUMIF($E$2:$E$5740,"MAPC",I2:I5740)</f>
        <v>658730268</v>
      </c>
      <c r="J5741" s="51">
        <f t="shared" si="0"/>
        <v>93151430</v>
      </c>
      <c r="K5741" s="51">
        <f t="shared" si="0"/>
        <v>73138295</v>
      </c>
      <c r="L5741" s="51">
        <f t="shared" si="0"/>
        <v>52587003</v>
      </c>
      <c r="M5741" s="51">
        <f t="shared" si="0"/>
        <v>80635251</v>
      </c>
      <c r="N5741" s="51">
        <f t="shared" si="0"/>
        <v>2087305.3426459988</v>
      </c>
      <c r="O5741" s="51">
        <f t="shared" si="0"/>
        <v>1554751.1876709994</v>
      </c>
      <c r="P5741" s="51">
        <f t="shared" si="0"/>
        <v>94877.040897000072</v>
      </c>
      <c r="Q5741" s="51">
        <f t="shared" si="0"/>
        <v>95452.069722000015</v>
      </c>
      <c r="R5741" s="51">
        <f t="shared" si="0"/>
        <v>39828.489692999974</v>
      </c>
      <c r="S5741" s="51">
        <f t="shared" si="0"/>
        <v>40046.153819000057</v>
      </c>
      <c r="T5741" s="51">
        <f t="shared" si="0"/>
        <v>693145909.98440361</v>
      </c>
      <c r="U5741" s="51">
        <f t="shared" si="0"/>
        <v>93873465.911105275</v>
      </c>
      <c r="V5741" s="51">
        <f t="shared" si="0"/>
        <v>62299843.60260094</v>
      </c>
      <c r="W5741" s="51">
        <f t="shared" si="0"/>
        <v>2190074.9995139996</v>
      </c>
      <c r="X5741" s="51">
        <f t="shared" si="0"/>
        <v>198437118.05458921</v>
      </c>
      <c r="Y5741" s="51">
        <f t="shared" si="0"/>
        <v>302888933.94062912</v>
      </c>
      <c r="Z5741" s="51">
        <f t="shared" si="0"/>
        <v>19922243.676378012</v>
      </c>
      <c r="AA5741" s="51">
        <f t="shared" si="0"/>
        <v>331838.29384599929</v>
      </c>
      <c r="AB5741" s="51">
        <f t="shared" si="0"/>
        <v>15353.396587000007</v>
      </c>
      <c r="AC5741" s="51">
        <f t="shared" si="0"/>
        <v>9395.2919469999979</v>
      </c>
      <c r="AD5741" s="51">
        <f t="shared" si="0"/>
        <v>107200719.15181404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9"/>
  <sheetViews>
    <sheetView zoomScale="110" zoomScaleNormal="110" workbookViewId="0">
      <selection activeCell="I7" sqref="I7"/>
    </sheetView>
  </sheetViews>
  <sheetFormatPr defaultColWidth="8.7109375" defaultRowHeight="12.75" x14ac:dyDescent="0.2"/>
  <cols>
    <col min="1" max="1" width="27.85546875" style="2" bestFit="1" customWidth="1"/>
    <col min="2" max="2" width="7.85546875" style="2" bestFit="1" customWidth="1"/>
    <col min="3" max="3" width="9" style="2" bestFit="1" customWidth="1"/>
    <col min="4" max="4" width="6.5703125" style="2" bestFit="1" customWidth="1"/>
    <col min="5" max="5" width="7.85546875" style="2" bestFit="1" customWidth="1"/>
    <col min="6" max="6" width="9" style="2" bestFit="1" customWidth="1"/>
    <col min="7" max="7" width="6.5703125" style="2" bestFit="1" customWidth="1"/>
    <col min="8" max="8" width="7.85546875" style="2" bestFit="1" customWidth="1"/>
    <col min="9" max="9" width="9" style="2" bestFit="1" customWidth="1"/>
    <col min="10" max="10" width="6.5703125" style="2" bestFit="1" customWidth="1"/>
    <col min="11" max="11" width="7.85546875" style="2" bestFit="1" customWidth="1"/>
    <col min="12" max="12" width="9" style="2" bestFit="1" customWidth="1"/>
    <col min="13" max="13" width="6.5703125" style="2" bestFit="1" customWidth="1"/>
    <col min="14" max="16384" width="8.7109375" style="2"/>
  </cols>
  <sheetData>
    <row r="1" spans="1:13" x14ac:dyDescent="0.2">
      <c r="A1" s="9"/>
      <c r="B1" s="68" t="s">
        <v>5</v>
      </c>
      <c r="C1" s="69"/>
      <c r="D1" s="69"/>
      <c r="E1" s="68" t="s">
        <v>17</v>
      </c>
      <c r="F1" s="69"/>
      <c r="G1" s="69"/>
      <c r="H1" s="68" t="s">
        <v>18</v>
      </c>
      <c r="I1" s="69"/>
      <c r="J1" s="69"/>
      <c r="K1" s="68" t="s">
        <v>19</v>
      </c>
      <c r="L1" s="69"/>
      <c r="M1" s="70"/>
    </row>
    <row r="2" spans="1:13" x14ac:dyDescent="0.2">
      <c r="A2" s="10"/>
      <c r="B2" s="12" t="s">
        <v>6</v>
      </c>
      <c r="C2" s="8" t="s">
        <v>7</v>
      </c>
      <c r="D2" s="28" t="s">
        <v>63</v>
      </c>
      <c r="E2" s="12" t="s">
        <v>6</v>
      </c>
      <c r="F2" s="8" t="s">
        <v>7</v>
      </c>
      <c r="G2" s="28" t="s">
        <v>63</v>
      </c>
      <c r="H2" s="12" t="s">
        <v>6</v>
      </c>
      <c r="I2" s="8" t="s">
        <v>7</v>
      </c>
      <c r="J2" s="28" t="s">
        <v>63</v>
      </c>
      <c r="K2" s="12" t="s">
        <v>6</v>
      </c>
      <c r="L2" s="8" t="s">
        <v>7</v>
      </c>
      <c r="M2" s="56" t="s">
        <v>63</v>
      </c>
    </row>
    <row r="3" spans="1:13" x14ac:dyDescent="0.2">
      <c r="A3" s="9" t="s">
        <v>9</v>
      </c>
      <c r="B3" s="13"/>
      <c r="C3" s="14"/>
      <c r="D3" s="14"/>
      <c r="E3" s="13"/>
      <c r="F3" s="14"/>
      <c r="G3" s="14"/>
      <c r="H3" s="13"/>
      <c r="I3" s="14"/>
      <c r="J3" s="14"/>
      <c r="K3" s="13"/>
      <c r="L3" s="14"/>
      <c r="M3" s="9"/>
    </row>
    <row r="4" spans="1:13" x14ac:dyDescent="0.2">
      <c r="A4" s="11" t="s">
        <v>8</v>
      </c>
      <c r="B4" s="13"/>
      <c r="C4" s="14"/>
      <c r="D4" s="14">
        <f>C4-B4</f>
        <v>0</v>
      </c>
      <c r="E4" s="13"/>
      <c r="F4" s="14"/>
      <c r="G4" s="14">
        <f>F4-E4</f>
        <v>0</v>
      </c>
      <c r="H4" s="13"/>
      <c r="I4" s="14"/>
      <c r="J4" s="14">
        <f>I4-H4</f>
        <v>0</v>
      </c>
      <c r="K4" s="13"/>
      <c r="L4" s="14"/>
      <c r="M4" s="9">
        <f>L4-K4</f>
        <v>0</v>
      </c>
    </row>
    <row r="5" spans="1:13" x14ac:dyDescent="0.2">
      <c r="A5" s="11" t="s">
        <v>64</v>
      </c>
      <c r="B5" s="13"/>
      <c r="C5" s="14"/>
      <c r="D5" s="14">
        <f t="shared" ref="D5:D10" si="0">C5-B5</f>
        <v>0</v>
      </c>
      <c r="E5" s="13"/>
      <c r="F5" s="14"/>
      <c r="G5" s="14">
        <f t="shared" ref="G5:G10" si="1">F5-E5</f>
        <v>0</v>
      </c>
      <c r="H5" s="13"/>
      <c r="I5" s="14"/>
      <c r="J5" s="14">
        <f t="shared" ref="J5:J10" si="2">I5-H5</f>
        <v>0</v>
      </c>
      <c r="K5" s="13"/>
      <c r="L5" s="14"/>
      <c r="M5" s="9">
        <f t="shared" ref="M5:M10" si="3">L5-K5</f>
        <v>0</v>
      </c>
    </row>
    <row r="6" spans="1:13" x14ac:dyDescent="0.2">
      <c r="A6" s="11" t="s">
        <v>65</v>
      </c>
      <c r="B6" s="13"/>
      <c r="C6" s="14"/>
      <c r="D6" s="14">
        <f t="shared" si="0"/>
        <v>0</v>
      </c>
      <c r="E6" s="13"/>
      <c r="F6" s="14"/>
      <c r="G6" s="14">
        <f t="shared" si="1"/>
        <v>0</v>
      </c>
      <c r="H6" s="13"/>
      <c r="I6" s="14"/>
      <c r="J6" s="14">
        <f t="shared" si="2"/>
        <v>0</v>
      </c>
      <c r="K6" s="13"/>
      <c r="L6" s="14"/>
      <c r="M6" s="9">
        <f t="shared" si="3"/>
        <v>0</v>
      </c>
    </row>
    <row r="7" spans="1:13" x14ac:dyDescent="0.2">
      <c r="A7" s="11" t="s">
        <v>10</v>
      </c>
      <c r="B7" s="13"/>
      <c r="C7" s="14"/>
      <c r="D7" s="14">
        <f>C8-B8</f>
        <v>0</v>
      </c>
      <c r="E7" s="13"/>
      <c r="F7" s="14"/>
      <c r="G7" s="14">
        <f>F8-E8</f>
        <v>0</v>
      </c>
      <c r="H7" s="13"/>
      <c r="I7" s="14"/>
      <c r="J7" s="14">
        <f>I8-H8</f>
        <v>0</v>
      </c>
      <c r="K7" s="13"/>
      <c r="L7" s="14"/>
      <c r="M7" s="9">
        <f>L8-K8</f>
        <v>0</v>
      </c>
    </row>
    <row r="8" spans="1:13" x14ac:dyDescent="0.2">
      <c r="A8" s="9"/>
      <c r="B8" s="13"/>
      <c r="C8" s="14"/>
      <c r="E8" s="13"/>
      <c r="F8" s="14"/>
      <c r="H8" s="13"/>
      <c r="I8" s="14"/>
      <c r="K8" s="13"/>
      <c r="L8" s="14"/>
      <c r="M8" s="9"/>
    </row>
    <row r="9" spans="1:13" x14ac:dyDescent="0.2">
      <c r="A9" s="9" t="s">
        <v>11</v>
      </c>
      <c r="B9" s="13"/>
      <c r="C9" s="14"/>
      <c r="D9" s="14"/>
      <c r="E9" s="13"/>
      <c r="F9" s="14"/>
      <c r="G9" s="14"/>
      <c r="H9" s="13"/>
      <c r="I9" s="14"/>
      <c r="J9" s="14"/>
      <c r="K9" s="13"/>
      <c r="L9" s="14"/>
      <c r="M9" s="9"/>
    </row>
    <row r="10" spans="1:13" x14ac:dyDescent="0.2">
      <c r="A10" s="11" t="s">
        <v>13</v>
      </c>
      <c r="B10" s="13"/>
      <c r="C10" s="14"/>
      <c r="D10" s="14">
        <f t="shared" si="0"/>
        <v>0</v>
      </c>
      <c r="E10" s="13"/>
      <c r="F10" s="14"/>
      <c r="G10" s="14">
        <f t="shared" si="1"/>
        <v>0</v>
      </c>
      <c r="H10" s="13"/>
      <c r="I10" s="14"/>
      <c r="J10" s="14">
        <f t="shared" si="2"/>
        <v>0</v>
      </c>
      <c r="K10" s="13"/>
      <c r="L10" s="14"/>
      <c r="M10" s="9">
        <f t="shared" si="3"/>
        <v>0</v>
      </c>
    </row>
    <row r="11" spans="1:13" x14ac:dyDescent="0.2">
      <c r="A11" s="11" t="s">
        <v>12</v>
      </c>
      <c r="B11" s="13"/>
      <c r="C11" s="14"/>
      <c r="D11" s="14">
        <f>C12-B12</f>
        <v>0</v>
      </c>
      <c r="E11" s="13"/>
      <c r="F11" s="14"/>
      <c r="G11" s="14">
        <f>F12-E12</f>
        <v>0</v>
      </c>
      <c r="H11" s="13"/>
      <c r="I11" s="14"/>
      <c r="J11" s="14">
        <f>I12-H12</f>
        <v>0</v>
      </c>
      <c r="K11" s="13"/>
      <c r="L11" s="14"/>
      <c r="M11" s="9">
        <f>L12-K12</f>
        <v>0</v>
      </c>
    </row>
    <row r="12" spans="1:13" x14ac:dyDescent="0.2">
      <c r="A12" s="9"/>
      <c r="B12" s="13"/>
      <c r="C12" s="14"/>
      <c r="D12" s="14"/>
      <c r="E12" s="13"/>
      <c r="F12" s="14"/>
      <c r="G12" s="14"/>
      <c r="H12" s="13"/>
      <c r="I12" s="14"/>
      <c r="J12" s="14"/>
      <c r="K12" s="13"/>
      <c r="L12" s="14"/>
      <c r="M12" s="9"/>
    </row>
    <row r="13" spans="1:13" x14ac:dyDescent="0.2">
      <c r="A13" s="9" t="s">
        <v>14</v>
      </c>
      <c r="B13" s="13"/>
      <c r="C13" s="14"/>
      <c r="D13" s="14"/>
      <c r="E13" s="13"/>
      <c r="F13" s="14"/>
      <c r="G13" s="14"/>
      <c r="H13" s="13"/>
      <c r="I13" s="14"/>
      <c r="J13" s="14"/>
      <c r="K13" s="13"/>
      <c r="L13" s="14"/>
      <c r="M13" s="9"/>
    </row>
    <row r="14" spans="1:13" x14ac:dyDescent="0.2">
      <c r="A14" s="11" t="s">
        <v>13</v>
      </c>
      <c r="B14" s="13"/>
      <c r="C14" s="14"/>
      <c r="D14" s="14">
        <f t="shared" ref="D14" si="4">C14-B14</f>
        <v>0</v>
      </c>
      <c r="E14" s="13"/>
      <c r="F14" s="14"/>
      <c r="G14" s="14">
        <f t="shared" ref="G14" si="5">F14-E14</f>
        <v>0</v>
      </c>
      <c r="H14" s="13"/>
      <c r="I14" s="14"/>
      <c r="J14" s="14">
        <f t="shared" ref="J14" si="6">I14-H14</f>
        <v>0</v>
      </c>
      <c r="K14" s="13"/>
      <c r="L14" s="14"/>
      <c r="M14" s="9">
        <f t="shared" ref="M14" si="7">L14-K14</f>
        <v>0</v>
      </c>
    </row>
    <row r="15" spans="1:13" x14ac:dyDescent="0.2">
      <c r="A15" s="11" t="s">
        <v>12</v>
      </c>
      <c r="B15" s="13"/>
      <c r="C15" s="14"/>
      <c r="D15" s="14">
        <f>C16-B16</f>
        <v>0</v>
      </c>
      <c r="E15" s="13"/>
      <c r="F15" s="14"/>
      <c r="G15" s="14">
        <f>F16-E16</f>
        <v>0</v>
      </c>
      <c r="H15" s="13"/>
      <c r="I15" s="14"/>
      <c r="J15" s="14">
        <f>I16-H16</f>
        <v>0</v>
      </c>
      <c r="K15" s="13"/>
      <c r="L15" s="14"/>
      <c r="M15" s="9">
        <f>L16-K16</f>
        <v>0</v>
      </c>
    </row>
    <row r="16" spans="1:13" x14ac:dyDescent="0.2">
      <c r="A16" s="9"/>
      <c r="B16" s="13"/>
      <c r="C16" s="14"/>
      <c r="D16" s="14"/>
      <c r="E16" s="13"/>
      <c r="F16" s="14"/>
      <c r="G16" s="14"/>
      <c r="H16" s="13"/>
      <c r="I16" s="14"/>
      <c r="J16" s="14"/>
      <c r="K16" s="13"/>
      <c r="L16" s="14"/>
      <c r="M16" s="9"/>
    </row>
    <row r="17" spans="1:13" x14ac:dyDescent="0.2">
      <c r="A17" s="2" t="s">
        <v>15</v>
      </c>
      <c r="B17" s="13"/>
      <c r="C17" s="14"/>
      <c r="D17" s="14">
        <f t="shared" ref="D17" si="8">C17-B17</f>
        <v>0</v>
      </c>
      <c r="E17" s="13"/>
      <c r="F17" s="14"/>
      <c r="G17" s="14">
        <f t="shared" ref="G17" si="9">F17-E17</f>
        <v>0</v>
      </c>
      <c r="H17" s="13"/>
      <c r="I17" s="14"/>
      <c r="J17" s="14">
        <f t="shared" ref="J17" si="10">I17-H17</f>
        <v>0</v>
      </c>
      <c r="K17" s="13"/>
      <c r="L17" s="14"/>
      <c r="M17" s="9">
        <f t="shared" ref="M17" si="11">L17-K17</f>
        <v>0</v>
      </c>
    </row>
    <row r="18" spans="1:13" x14ac:dyDescent="0.2">
      <c r="A18" s="14"/>
      <c r="B18" s="13"/>
      <c r="C18" s="14"/>
      <c r="E18" s="13"/>
      <c r="F18" s="14"/>
      <c r="H18" s="13"/>
      <c r="I18" s="14"/>
      <c r="K18" s="13"/>
      <c r="L18" s="14"/>
      <c r="M18" s="9"/>
    </row>
    <row r="19" spans="1:13" x14ac:dyDescent="0.2">
      <c r="A19" s="7" t="s">
        <v>16</v>
      </c>
      <c r="B19" s="15"/>
      <c r="C19" s="7"/>
      <c r="D19" s="7">
        <f>C19-B19</f>
        <v>0</v>
      </c>
      <c r="E19" s="15"/>
      <c r="F19" s="7"/>
      <c r="G19" s="7">
        <f>F19-E19</f>
        <v>0</v>
      </c>
      <c r="H19" s="15"/>
      <c r="I19" s="7"/>
      <c r="J19" s="7">
        <f>I19-H19</f>
        <v>0</v>
      </c>
      <c r="K19" s="15"/>
      <c r="L19" s="7"/>
      <c r="M19" s="10">
        <f>L19-K19</f>
        <v>0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1:G35"/>
  <sheetViews>
    <sheetView topLeftCell="A22" workbookViewId="0">
      <selection activeCell="E28" sqref="E28"/>
    </sheetView>
  </sheetViews>
  <sheetFormatPr defaultRowHeight="15" x14ac:dyDescent="0.25"/>
  <cols>
    <col min="3" max="3" width="17.140625" customWidth="1"/>
    <col min="4" max="6" width="14.5703125" customWidth="1"/>
    <col min="7" max="7" width="19" customWidth="1"/>
  </cols>
  <sheetData>
    <row r="1" spans="3:7" ht="15.75" x14ac:dyDescent="0.25">
      <c r="C1" s="16" t="s">
        <v>556</v>
      </c>
    </row>
    <row r="2" spans="3:7" ht="16.5" thickBot="1" x14ac:dyDescent="0.3">
      <c r="C2" s="16" t="s">
        <v>20</v>
      </c>
    </row>
    <row r="3" spans="3:7" ht="39.75" thickBot="1" x14ac:dyDescent="0.3">
      <c r="C3" s="19" t="s">
        <v>21</v>
      </c>
      <c r="D3" s="20" t="s">
        <v>22</v>
      </c>
      <c r="E3" s="20" t="s">
        <v>23</v>
      </c>
      <c r="F3" s="20" t="s">
        <v>24</v>
      </c>
      <c r="G3" s="20" t="s">
        <v>66</v>
      </c>
    </row>
    <row r="4" spans="3:7" x14ac:dyDescent="0.25">
      <c r="C4" s="21" t="s">
        <v>25</v>
      </c>
      <c r="D4" s="32">
        <f>'metric results'!B4</f>
        <v>0</v>
      </c>
      <c r="E4" s="32">
        <f>'metric results'!C4</f>
        <v>0</v>
      </c>
      <c r="F4" s="32">
        <f>'metric results'!D4</f>
        <v>0</v>
      </c>
      <c r="G4" s="32"/>
    </row>
    <row r="5" spans="3:7" x14ac:dyDescent="0.25">
      <c r="C5" s="22" t="s">
        <v>26</v>
      </c>
      <c r="D5" s="33">
        <f>'metric results'!E4</f>
        <v>0</v>
      </c>
      <c r="E5" s="33">
        <f>'metric results'!F4</f>
        <v>0</v>
      </c>
      <c r="F5" s="33">
        <f>'metric results'!G4</f>
        <v>0</v>
      </c>
      <c r="G5" s="33" t="s">
        <v>71</v>
      </c>
    </row>
    <row r="6" spans="3:7" x14ac:dyDescent="0.25">
      <c r="C6" s="21" t="s">
        <v>27</v>
      </c>
      <c r="D6" s="32">
        <f>'metric results'!H4</f>
        <v>0</v>
      </c>
      <c r="E6" s="32">
        <f>'metric results'!I4</f>
        <v>0</v>
      </c>
      <c r="F6" s="32">
        <f>'metric results'!J4</f>
        <v>0</v>
      </c>
      <c r="G6" s="32"/>
    </row>
    <row r="7" spans="3:7" ht="15.75" thickBot="1" x14ac:dyDescent="0.3">
      <c r="C7" s="23" t="s">
        <v>28</v>
      </c>
      <c r="D7" s="34">
        <f>'metric results'!K4</f>
        <v>0</v>
      </c>
      <c r="E7" s="34">
        <f>'metric results'!L4</f>
        <v>0</v>
      </c>
      <c r="F7" s="34">
        <f>'metric results'!M4</f>
        <v>0</v>
      </c>
      <c r="G7" s="34" t="s">
        <v>71</v>
      </c>
    </row>
    <row r="11" spans="3:7" ht="15.75" x14ac:dyDescent="0.25">
      <c r="C11" s="16" t="s">
        <v>29</v>
      </c>
    </row>
    <row r="12" spans="3:7" ht="16.5" thickBot="1" x14ac:dyDescent="0.3">
      <c r="C12" s="16" t="s">
        <v>30</v>
      </c>
    </row>
    <row r="13" spans="3:7" ht="39.75" thickBot="1" x14ac:dyDescent="0.3">
      <c r="C13" s="19" t="s">
        <v>21</v>
      </c>
      <c r="D13" s="20" t="s">
        <v>22</v>
      </c>
      <c r="E13" s="20" t="s">
        <v>23</v>
      </c>
      <c r="F13" s="20" t="s">
        <v>24</v>
      </c>
      <c r="G13" s="20" t="s">
        <v>66</v>
      </c>
    </row>
    <row r="14" spans="3:7" x14ac:dyDescent="0.25">
      <c r="C14" s="21" t="s">
        <v>25</v>
      </c>
      <c r="D14" s="29">
        <f>'metric results'!B5</f>
        <v>0</v>
      </c>
      <c r="E14" s="29">
        <f>'metric results'!C5</f>
        <v>0</v>
      </c>
      <c r="F14" s="29">
        <f>'metric results'!D5</f>
        <v>0</v>
      </c>
      <c r="G14" s="29"/>
    </row>
    <row r="15" spans="3:7" x14ac:dyDescent="0.25">
      <c r="C15" s="22" t="s">
        <v>26</v>
      </c>
      <c r="D15" s="30">
        <f>'metric results'!E5</f>
        <v>0</v>
      </c>
      <c r="E15" s="30">
        <f>'metric results'!F5</f>
        <v>0</v>
      </c>
      <c r="F15" s="30">
        <f>'metric results'!G5</f>
        <v>0</v>
      </c>
      <c r="G15" s="30" t="s">
        <v>71</v>
      </c>
    </row>
    <row r="16" spans="3:7" x14ac:dyDescent="0.25">
      <c r="C16" s="21" t="s">
        <v>27</v>
      </c>
      <c r="D16" s="29">
        <f>'metric results'!H5</f>
        <v>0</v>
      </c>
      <c r="E16" s="29">
        <f>'metric results'!I5</f>
        <v>0</v>
      </c>
      <c r="F16" s="29">
        <f>'metric results'!J5</f>
        <v>0</v>
      </c>
      <c r="G16" s="29"/>
    </row>
    <row r="17" spans="3:7" ht="15.75" thickBot="1" x14ac:dyDescent="0.3">
      <c r="C17" s="23" t="s">
        <v>28</v>
      </c>
      <c r="D17" s="31">
        <f>'metric results'!K5</f>
        <v>0</v>
      </c>
      <c r="E17" s="31">
        <f>'metric results'!L5</f>
        <v>0</v>
      </c>
      <c r="F17" s="31">
        <f>'metric results'!M5</f>
        <v>0</v>
      </c>
      <c r="G17" s="31" t="s">
        <v>71</v>
      </c>
    </row>
    <row r="20" spans="3:7" ht="15.75" x14ac:dyDescent="0.25">
      <c r="C20" s="16" t="s">
        <v>31</v>
      </c>
    </row>
    <row r="21" spans="3:7" ht="16.5" thickBot="1" x14ac:dyDescent="0.3">
      <c r="C21" s="16" t="s">
        <v>32</v>
      </c>
    </row>
    <row r="22" spans="3:7" ht="39.75" thickBot="1" x14ac:dyDescent="0.3">
      <c r="C22" s="19" t="s">
        <v>21</v>
      </c>
      <c r="D22" s="20" t="s">
        <v>22</v>
      </c>
      <c r="E22" s="20" t="s">
        <v>23</v>
      </c>
      <c r="F22" s="20" t="s">
        <v>24</v>
      </c>
      <c r="G22" s="20" t="s">
        <v>66</v>
      </c>
    </row>
    <row r="23" spans="3:7" x14ac:dyDescent="0.25">
      <c r="C23" s="21" t="s">
        <v>25</v>
      </c>
      <c r="D23" s="29">
        <f>'metric results'!B6</f>
        <v>0</v>
      </c>
      <c r="E23" s="29">
        <f>'metric results'!C6</f>
        <v>0</v>
      </c>
      <c r="F23" s="29">
        <f>'metric results'!D6</f>
        <v>0</v>
      </c>
      <c r="G23" s="29"/>
    </row>
    <row r="24" spans="3:7" x14ac:dyDescent="0.25">
      <c r="C24" s="22" t="s">
        <v>26</v>
      </c>
      <c r="D24" s="30">
        <f>'metric results'!E6</f>
        <v>0</v>
      </c>
      <c r="E24" s="30">
        <f>'metric results'!F6</f>
        <v>0</v>
      </c>
      <c r="F24" s="30">
        <f>'metric results'!G6</f>
        <v>0</v>
      </c>
      <c r="G24" s="30" t="s">
        <v>71</v>
      </c>
    </row>
    <row r="25" spans="3:7" x14ac:dyDescent="0.25">
      <c r="C25" s="21" t="s">
        <v>27</v>
      </c>
      <c r="D25" s="29">
        <f>'metric results'!H6</f>
        <v>0</v>
      </c>
      <c r="E25" s="29">
        <f>'metric results'!I6</f>
        <v>0</v>
      </c>
      <c r="F25" s="29">
        <f>'metric results'!J6</f>
        <v>0</v>
      </c>
      <c r="G25" s="29"/>
    </row>
    <row r="26" spans="3:7" ht="15.75" thickBot="1" x14ac:dyDescent="0.3">
      <c r="C26" s="23" t="s">
        <v>28</v>
      </c>
      <c r="D26" s="31">
        <f>'metric results'!K6</f>
        <v>0</v>
      </c>
      <c r="E26" s="31">
        <f>'metric results'!L6</f>
        <v>0</v>
      </c>
      <c r="F26" s="31">
        <f>'metric results'!M6</f>
        <v>0</v>
      </c>
      <c r="G26" s="31" t="s">
        <v>71</v>
      </c>
    </row>
    <row r="29" spans="3:7" ht="15.75" x14ac:dyDescent="0.25">
      <c r="C29" s="16" t="s">
        <v>33</v>
      </c>
    </row>
    <row r="30" spans="3:7" ht="16.5" thickBot="1" x14ac:dyDescent="0.3">
      <c r="C30" s="16" t="s">
        <v>34</v>
      </c>
    </row>
    <row r="31" spans="3:7" ht="39.75" thickBot="1" x14ac:dyDescent="0.3">
      <c r="C31" s="19" t="s">
        <v>21</v>
      </c>
      <c r="D31" s="20" t="s">
        <v>22</v>
      </c>
      <c r="E31" s="20" t="s">
        <v>23</v>
      </c>
      <c r="F31" s="20" t="s">
        <v>24</v>
      </c>
      <c r="G31" s="20" t="s">
        <v>66</v>
      </c>
    </row>
    <row r="32" spans="3:7" x14ac:dyDescent="0.25">
      <c r="C32" s="21" t="s">
        <v>25</v>
      </c>
      <c r="D32" s="29">
        <f>'metric results'!B7</f>
        <v>0</v>
      </c>
      <c r="E32" s="29">
        <f>'metric results'!C7</f>
        <v>0</v>
      </c>
      <c r="F32" s="29">
        <f>'metric results'!D7</f>
        <v>0</v>
      </c>
      <c r="G32" s="29"/>
    </row>
    <row r="33" spans="3:7" x14ac:dyDescent="0.25">
      <c r="C33" s="22" t="s">
        <v>26</v>
      </c>
      <c r="D33" s="30">
        <f>'metric results'!E7</f>
        <v>0</v>
      </c>
      <c r="E33" s="30">
        <f>'metric results'!F7</f>
        <v>0</v>
      </c>
      <c r="F33" s="30">
        <f>'metric results'!G7</f>
        <v>0</v>
      </c>
      <c r="G33" s="30" t="s">
        <v>71</v>
      </c>
    </row>
    <row r="34" spans="3:7" x14ac:dyDescent="0.25">
      <c r="C34" s="21" t="s">
        <v>27</v>
      </c>
      <c r="D34" s="29">
        <f>'metric results'!H7</f>
        <v>0</v>
      </c>
      <c r="E34" s="29">
        <f>'metric results'!I7</f>
        <v>0</v>
      </c>
      <c r="F34" s="29">
        <f>'metric results'!J7</f>
        <v>0</v>
      </c>
      <c r="G34" s="29"/>
    </row>
    <row r="35" spans="3:7" ht="15.75" thickBot="1" x14ac:dyDescent="0.3">
      <c r="C35" s="23" t="s">
        <v>28</v>
      </c>
      <c r="D35" s="31">
        <f>'metric results'!K7</f>
        <v>0</v>
      </c>
      <c r="E35" s="31">
        <f>'metric results'!L7</f>
        <v>0</v>
      </c>
      <c r="F35" s="31">
        <f>'metric results'!M7</f>
        <v>0</v>
      </c>
      <c r="G35" s="31" t="s">
        <v>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1:G34"/>
  <sheetViews>
    <sheetView topLeftCell="A22" workbookViewId="0">
      <selection activeCell="D41" sqref="D41"/>
    </sheetView>
  </sheetViews>
  <sheetFormatPr defaultRowHeight="15" x14ac:dyDescent="0.25"/>
  <cols>
    <col min="3" max="6" width="15.28515625" customWidth="1"/>
    <col min="7" max="7" width="18.28515625" customWidth="1"/>
  </cols>
  <sheetData>
    <row r="1" spans="3:7" ht="15.75" x14ac:dyDescent="0.25">
      <c r="C1" s="16" t="s">
        <v>35</v>
      </c>
    </row>
    <row r="2" spans="3:7" ht="16.5" thickBot="1" x14ac:dyDescent="0.3">
      <c r="C2" s="16" t="s">
        <v>36</v>
      </c>
    </row>
    <row r="3" spans="3:7" ht="52.5" thickBot="1" x14ac:dyDescent="0.3">
      <c r="C3" s="19" t="s">
        <v>21</v>
      </c>
      <c r="D3" s="20" t="s">
        <v>22</v>
      </c>
      <c r="E3" s="20" t="s">
        <v>23</v>
      </c>
      <c r="F3" s="20" t="s">
        <v>24</v>
      </c>
      <c r="G3" s="20" t="s">
        <v>66</v>
      </c>
    </row>
    <row r="4" spans="3:7" x14ac:dyDescent="0.25">
      <c r="C4" s="21" t="s">
        <v>25</v>
      </c>
      <c r="D4" s="29">
        <f>'metric results'!B10</f>
        <v>0</v>
      </c>
      <c r="E4" s="29">
        <f>'metric results'!C10</f>
        <v>0</v>
      </c>
      <c r="F4" s="29">
        <f>'metric results'!D10</f>
        <v>0</v>
      </c>
      <c r="G4" s="29"/>
    </row>
    <row r="5" spans="3:7" x14ac:dyDescent="0.25">
      <c r="C5" s="22" t="s">
        <v>26</v>
      </c>
      <c r="D5" s="30">
        <f>'metric results'!E10</f>
        <v>0</v>
      </c>
      <c r="E5" s="30">
        <f>'metric results'!F10</f>
        <v>0</v>
      </c>
      <c r="F5" s="30">
        <f>'metric results'!G10</f>
        <v>0</v>
      </c>
      <c r="G5" s="30" t="s">
        <v>71</v>
      </c>
    </row>
    <row r="6" spans="3:7" x14ac:dyDescent="0.25">
      <c r="C6" s="21" t="s">
        <v>27</v>
      </c>
      <c r="D6" s="29">
        <f>'metric results'!H10</f>
        <v>0</v>
      </c>
      <c r="E6" s="29">
        <f>'metric results'!I10</f>
        <v>0</v>
      </c>
      <c r="F6" s="29">
        <f>'metric results'!J10</f>
        <v>0</v>
      </c>
      <c r="G6" s="29"/>
    </row>
    <row r="7" spans="3:7" ht="27" thickBot="1" x14ac:dyDescent="0.3">
      <c r="C7" s="23" t="s">
        <v>28</v>
      </c>
      <c r="D7" s="31">
        <f>'metric results'!K10</f>
        <v>0</v>
      </c>
      <c r="E7" s="31">
        <f>'metric results'!L10</f>
        <v>0</v>
      </c>
      <c r="F7" s="31">
        <f>'metric results'!M10</f>
        <v>0</v>
      </c>
      <c r="G7" s="31" t="s">
        <v>71</v>
      </c>
    </row>
    <row r="10" spans="3:7" ht="15.75" x14ac:dyDescent="0.25">
      <c r="C10" s="27" t="s">
        <v>37</v>
      </c>
    </row>
    <row r="11" spans="3:7" ht="16.5" thickBot="1" x14ac:dyDescent="0.3">
      <c r="C11" s="27" t="s">
        <v>38</v>
      </c>
    </row>
    <row r="12" spans="3:7" ht="52.5" thickBot="1" x14ac:dyDescent="0.3">
      <c r="C12" s="19" t="s">
        <v>21</v>
      </c>
      <c r="D12" s="20" t="s">
        <v>22</v>
      </c>
      <c r="E12" s="20" t="s">
        <v>23</v>
      </c>
      <c r="F12" s="20" t="s">
        <v>24</v>
      </c>
      <c r="G12" s="20" t="s">
        <v>66</v>
      </c>
    </row>
    <row r="13" spans="3:7" x14ac:dyDescent="0.25">
      <c r="C13" s="21" t="s">
        <v>25</v>
      </c>
      <c r="D13" s="29">
        <f>'metric results'!B11</f>
        <v>0</v>
      </c>
      <c r="E13" s="29">
        <f>'metric results'!C11</f>
        <v>0</v>
      </c>
      <c r="F13" s="29">
        <f>'metric results'!D11</f>
        <v>0</v>
      </c>
      <c r="G13" s="29"/>
    </row>
    <row r="14" spans="3:7" x14ac:dyDescent="0.25">
      <c r="C14" s="22" t="s">
        <v>26</v>
      </c>
      <c r="D14" s="30">
        <f>'metric results'!E11</f>
        <v>0</v>
      </c>
      <c r="E14" s="30">
        <f>'metric results'!F11</f>
        <v>0</v>
      </c>
      <c r="F14" s="30">
        <f>'metric results'!G11</f>
        <v>0</v>
      </c>
      <c r="G14" s="30" t="s">
        <v>71</v>
      </c>
    </row>
    <row r="15" spans="3:7" x14ac:dyDescent="0.25">
      <c r="C15" s="21" t="s">
        <v>27</v>
      </c>
      <c r="D15" s="29">
        <f>'metric results'!H11</f>
        <v>0</v>
      </c>
      <c r="E15" s="29">
        <f>'metric results'!I11</f>
        <v>0</v>
      </c>
      <c r="F15" s="29">
        <f>'metric results'!J11</f>
        <v>0</v>
      </c>
      <c r="G15" s="29"/>
    </row>
    <row r="16" spans="3:7" ht="27" thickBot="1" x14ac:dyDescent="0.3">
      <c r="C16" s="23" t="s">
        <v>28</v>
      </c>
      <c r="D16" s="31">
        <f>'metric results'!K11</f>
        <v>0</v>
      </c>
      <c r="E16" s="31">
        <f>'metric results'!L11</f>
        <v>0</v>
      </c>
      <c r="F16" s="31">
        <f>'metric results'!M11</f>
        <v>0</v>
      </c>
      <c r="G16" s="31" t="s">
        <v>71</v>
      </c>
    </row>
    <row r="19" spans="3:7" ht="15.75" x14ac:dyDescent="0.25">
      <c r="C19" s="16" t="s">
        <v>39</v>
      </c>
    </row>
    <row r="20" spans="3:7" ht="16.5" thickBot="1" x14ac:dyDescent="0.3">
      <c r="C20" s="16" t="s">
        <v>40</v>
      </c>
    </row>
    <row r="21" spans="3:7" ht="52.5" thickBot="1" x14ac:dyDescent="0.3">
      <c r="C21" s="19" t="s">
        <v>21</v>
      </c>
      <c r="D21" s="20" t="s">
        <v>22</v>
      </c>
      <c r="E21" s="20" t="s">
        <v>23</v>
      </c>
      <c r="F21" s="20" t="s">
        <v>24</v>
      </c>
      <c r="G21" s="20" t="s">
        <v>66</v>
      </c>
    </row>
    <row r="22" spans="3:7" x14ac:dyDescent="0.25">
      <c r="C22" s="21" t="s">
        <v>25</v>
      </c>
      <c r="D22" s="29">
        <f>'metric results'!B14</f>
        <v>0</v>
      </c>
      <c r="E22" s="29">
        <f>'metric results'!C14</f>
        <v>0</v>
      </c>
      <c r="F22" s="29">
        <f>'metric results'!D14</f>
        <v>0</v>
      </c>
      <c r="G22" s="29"/>
    </row>
    <row r="23" spans="3:7" x14ac:dyDescent="0.25">
      <c r="C23" s="22" t="s">
        <v>26</v>
      </c>
      <c r="D23" s="30">
        <f>'metric results'!E14</f>
        <v>0</v>
      </c>
      <c r="E23" s="30">
        <f>'metric results'!F14</f>
        <v>0</v>
      </c>
      <c r="F23" s="30">
        <f>'metric results'!G14</f>
        <v>0</v>
      </c>
      <c r="G23" s="30" t="s">
        <v>71</v>
      </c>
    </row>
    <row r="24" spans="3:7" x14ac:dyDescent="0.25">
      <c r="C24" s="21" t="s">
        <v>27</v>
      </c>
      <c r="D24" s="29">
        <f>'metric results'!H14</f>
        <v>0</v>
      </c>
      <c r="E24" s="29">
        <f>'metric results'!I14</f>
        <v>0</v>
      </c>
      <c r="F24" s="29">
        <f>'metric results'!J14</f>
        <v>0</v>
      </c>
      <c r="G24" s="29"/>
    </row>
    <row r="25" spans="3:7" ht="27" thickBot="1" x14ac:dyDescent="0.3">
      <c r="C25" s="23" t="s">
        <v>28</v>
      </c>
      <c r="D25" s="31">
        <f>'metric results'!K14</f>
        <v>0</v>
      </c>
      <c r="E25" s="31">
        <f>'metric results'!L14</f>
        <v>0</v>
      </c>
      <c r="F25" s="31">
        <f>'metric results'!M14</f>
        <v>0</v>
      </c>
      <c r="G25" s="31" t="s">
        <v>71</v>
      </c>
    </row>
    <row r="28" spans="3:7" ht="15.75" x14ac:dyDescent="0.25">
      <c r="C28" s="16" t="s">
        <v>41</v>
      </c>
    </row>
    <row r="29" spans="3:7" ht="16.5" thickBot="1" x14ac:dyDescent="0.3">
      <c r="C29" s="16" t="s">
        <v>42</v>
      </c>
    </row>
    <row r="30" spans="3:7" ht="52.5" thickBot="1" x14ac:dyDescent="0.3">
      <c r="C30" s="19" t="s">
        <v>21</v>
      </c>
      <c r="D30" s="20" t="s">
        <v>22</v>
      </c>
      <c r="E30" s="20" t="s">
        <v>23</v>
      </c>
      <c r="F30" s="20" t="s">
        <v>24</v>
      </c>
      <c r="G30" s="20" t="s">
        <v>66</v>
      </c>
    </row>
    <row r="31" spans="3:7" x14ac:dyDescent="0.25">
      <c r="C31" s="21" t="s">
        <v>25</v>
      </c>
      <c r="D31" s="29">
        <f>'metric results'!B15</f>
        <v>0</v>
      </c>
      <c r="E31" s="29">
        <f>'metric results'!C15</f>
        <v>0</v>
      </c>
      <c r="F31" s="29">
        <f>'metric results'!D15</f>
        <v>0</v>
      </c>
      <c r="G31" s="29"/>
    </row>
    <row r="32" spans="3:7" x14ac:dyDescent="0.25">
      <c r="C32" s="22" t="s">
        <v>26</v>
      </c>
      <c r="D32" s="30">
        <f>'metric results'!E15</f>
        <v>0</v>
      </c>
      <c r="E32" s="30">
        <f>'metric results'!F15</f>
        <v>0</v>
      </c>
      <c r="F32" s="30">
        <f>'metric results'!G15</f>
        <v>0</v>
      </c>
      <c r="G32" s="30" t="s">
        <v>71</v>
      </c>
    </row>
    <row r="33" spans="3:7" x14ac:dyDescent="0.25">
      <c r="C33" s="21" t="s">
        <v>27</v>
      </c>
      <c r="D33" s="29">
        <f>'metric results'!H15</f>
        <v>0</v>
      </c>
      <c r="E33" s="29">
        <f>'metric results'!I15</f>
        <v>0</v>
      </c>
      <c r="F33" s="29">
        <f>'metric results'!J15</f>
        <v>0</v>
      </c>
      <c r="G33" s="29"/>
    </row>
    <row r="34" spans="3:7" ht="27" thickBot="1" x14ac:dyDescent="0.3">
      <c r="C34" s="23" t="s">
        <v>28</v>
      </c>
      <c r="D34" s="31">
        <f>'metric results'!K15</f>
        <v>0</v>
      </c>
      <c r="E34" s="31">
        <f>'metric results'!L15</f>
        <v>0</v>
      </c>
      <c r="F34" s="31">
        <f>'metric results'!M15</f>
        <v>0</v>
      </c>
      <c r="G34" s="31" t="s">
        <v>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3:G18"/>
  <sheetViews>
    <sheetView topLeftCell="A7" workbookViewId="0">
      <selection activeCell="E12" sqref="E12"/>
    </sheetView>
  </sheetViews>
  <sheetFormatPr defaultRowHeight="15" x14ac:dyDescent="0.25"/>
  <cols>
    <col min="3" max="6" width="15.28515625" customWidth="1"/>
    <col min="7" max="7" width="19.5703125" customWidth="1"/>
  </cols>
  <sheetData>
    <row r="3" spans="3:7" ht="15.75" x14ac:dyDescent="0.25">
      <c r="C3" s="16" t="s">
        <v>43</v>
      </c>
    </row>
    <row r="4" spans="3:7" ht="16.5" thickBot="1" x14ac:dyDescent="0.3">
      <c r="C4" s="16" t="s">
        <v>44</v>
      </c>
    </row>
    <row r="5" spans="3:7" ht="39.75" thickBot="1" x14ac:dyDescent="0.3">
      <c r="C5" s="19" t="s">
        <v>21</v>
      </c>
      <c r="D5" s="20" t="s">
        <v>45</v>
      </c>
      <c r="E5" s="20" t="s">
        <v>46</v>
      </c>
      <c r="F5" s="20" t="s">
        <v>24</v>
      </c>
      <c r="G5" s="20" t="s">
        <v>66</v>
      </c>
    </row>
    <row r="6" spans="3:7" x14ac:dyDescent="0.25">
      <c r="C6" s="21" t="s">
        <v>25</v>
      </c>
      <c r="D6" s="29">
        <f>'metric results'!B17</f>
        <v>0</v>
      </c>
      <c r="E6" s="29">
        <f>'metric results'!C17</f>
        <v>0</v>
      </c>
      <c r="F6" s="29">
        <f>'metric results'!D17</f>
        <v>0</v>
      </c>
      <c r="G6" s="29"/>
    </row>
    <row r="7" spans="3:7" x14ac:dyDescent="0.25">
      <c r="C7" s="22" t="s">
        <v>26</v>
      </c>
      <c r="D7" s="30">
        <f>'metric results'!E17</f>
        <v>0</v>
      </c>
      <c r="E7" s="30">
        <f>'metric results'!F17</f>
        <v>0</v>
      </c>
      <c r="F7" s="30">
        <f>'metric results'!G17</f>
        <v>0</v>
      </c>
      <c r="G7" s="30" t="s">
        <v>71</v>
      </c>
    </row>
    <row r="8" spans="3:7" x14ac:dyDescent="0.25">
      <c r="C8" s="21" t="s">
        <v>27</v>
      </c>
      <c r="D8" s="29">
        <f>'metric results'!H17</f>
        <v>0</v>
      </c>
      <c r="E8" s="29">
        <f>'metric results'!I17</f>
        <v>0</v>
      </c>
      <c r="F8" s="29">
        <f>'metric results'!J17</f>
        <v>0</v>
      </c>
      <c r="G8" s="29"/>
    </row>
    <row r="9" spans="3:7" ht="27" thickBot="1" x14ac:dyDescent="0.3">
      <c r="C9" s="23" t="s">
        <v>28</v>
      </c>
      <c r="D9" s="31">
        <f>'metric results'!K17</f>
        <v>0</v>
      </c>
      <c r="E9" s="31">
        <f>'metric results'!L17</f>
        <v>0</v>
      </c>
      <c r="F9" s="31">
        <f>'metric results'!M17</f>
        <v>0</v>
      </c>
      <c r="G9" s="31" t="s">
        <v>71</v>
      </c>
    </row>
    <row r="12" spans="3:7" ht="15.75" x14ac:dyDescent="0.25">
      <c r="C12" s="16" t="s">
        <v>47</v>
      </c>
    </row>
    <row r="13" spans="3:7" ht="16.5" thickBot="1" x14ac:dyDescent="0.3">
      <c r="C13" s="16" t="s">
        <v>48</v>
      </c>
    </row>
    <row r="14" spans="3:7" ht="39.75" thickBot="1" x14ac:dyDescent="0.3">
      <c r="C14" s="19" t="s">
        <v>21</v>
      </c>
      <c r="D14" s="20" t="s">
        <v>22</v>
      </c>
      <c r="E14" s="20" t="s">
        <v>23</v>
      </c>
      <c r="F14" s="20" t="s">
        <v>24</v>
      </c>
      <c r="G14" s="20" t="s">
        <v>66</v>
      </c>
    </row>
    <row r="15" spans="3:7" x14ac:dyDescent="0.25">
      <c r="C15" s="21" t="s">
        <v>25</v>
      </c>
      <c r="D15" s="29">
        <f>'metric results'!B19</f>
        <v>0</v>
      </c>
      <c r="E15" s="29">
        <f>'metric results'!C19</f>
        <v>0</v>
      </c>
      <c r="F15" s="29">
        <f>'metric results'!D19</f>
        <v>0</v>
      </c>
      <c r="G15" s="29"/>
    </row>
    <row r="16" spans="3:7" x14ac:dyDescent="0.25">
      <c r="C16" s="22" t="s">
        <v>26</v>
      </c>
      <c r="D16" s="30">
        <f>'metric results'!E19</f>
        <v>0</v>
      </c>
      <c r="E16" s="30">
        <f>'metric results'!F19</f>
        <v>0</v>
      </c>
      <c r="F16" s="30">
        <f>'metric results'!G19</f>
        <v>0</v>
      </c>
      <c r="G16" s="30" t="s">
        <v>71</v>
      </c>
    </row>
    <row r="17" spans="3:7" x14ac:dyDescent="0.25">
      <c r="C17" s="21" t="s">
        <v>27</v>
      </c>
      <c r="D17" s="29">
        <f>'metric results'!H19</f>
        <v>0</v>
      </c>
      <c r="E17" s="29">
        <f>'metric results'!I19</f>
        <v>0</v>
      </c>
      <c r="F17" s="29">
        <f>'metric results'!J19</f>
        <v>0</v>
      </c>
      <c r="G17" s="29"/>
    </row>
    <row r="18" spans="3:7" ht="27" thickBot="1" x14ac:dyDescent="0.3">
      <c r="C18" s="23" t="s">
        <v>28</v>
      </c>
      <c r="D18" s="31">
        <f>'metric results'!K19</f>
        <v>0</v>
      </c>
      <c r="E18" s="31">
        <f>'metric results'!L19</f>
        <v>0</v>
      </c>
      <c r="F18" s="31">
        <f>'metric results'!M19</f>
        <v>0</v>
      </c>
      <c r="G18" s="31" t="s">
        <v>71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2:E25"/>
  <sheetViews>
    <sheetView topLeftCell="A16" zoomScaleNormal="100" workbookViewId="0">
      <selection activeCell="C31" sqref="C31"/>
    </sheetView>
  </sheetViews>
  <sheetFormatPr defaultRowHeight="15" x14ac:dyDescent="0.25"/>
  <cols>
    <col min="3" max="3" width="27.85546875" customWidth="1"/>
    <col min="4" max="5" width="26.5703125" customWidth="1"/>
  </cols>
  <sheetData>
    <row r="2" spans="3:5" ht="15.75" x14ac:dyDescent="0.25">
      <c r="C2" s="16" t="s">
        <v>49</v>
      </c>
    </row>
    <row r="3" spans="3:5" ht="16.5" thickBot="1" x14ac:dyDescent="0.3">
      <c r="C3" s="16" t="s">
        <v>50</v>
      </c>
    </row>
    <row r="4" spans="3:5" ht="26.25" thickBot="1" x14ac:dyDescent="0.3">
      <c r="C4" s="19" t="s">
        <v>51</v>
      </c>
      <c r="D4" s="17" t="s">
        <v>52</v>
      </c>
      <c r="E4" s="17" t="s">
        <v>53</v>
      </c>
    </row>
    <row r="5" spans="3:5" ht="25.5" x14ac:dyDescent="0.25">
      <c r="C5" s="35" t="s">
        <v>54</v>
      </c>
      <c r="D5" s="36">
        <f>'accessibility tables'!G4</f>
        <v>0</v>
      </c>
      <c r="E5" s="36">
        <f>'accessibility tables'!G6</f>
        <v>0</v>
      </c>
    </row>
    <row r="6" spans="3:5" ht="25.5" x14ac:dyDescent="0.25">
      <c r="C6" s="38" t="s">
        <v>72</v>
      </c>
      <c r="D6" s="37">
        <f>'accessibility tables'!G14</f>
        <v>0</v>
      </c>
      <c r="E6" s="37">
        <f>'accessibility tables'!G16</f>
        <v>0</v>
      </c>
    </row>
    <row r="7" spans="3:5" ht="25.5" x14ac:dyDescent="0.25">
      <c r="C7" s="40" t="s">
        <v>55</v>
      </c>
      <c r="D7" s="39">
        <f>'accessibility tables'!G23</f>
        <v>0</v>
      </c>
      <c r="E7" s="39">
        <f>'accessibility tables'!G25</f>
        <v>0</v>
      </c>
    </row>
    <row r="8" spans="3:5" ht="26.25" thickBot="1" x14ac:dyDescent="0.3">
      <c r="C8" s="41" t="s">
        <v>56</v>
      </c>
      <c r="D8" s="18">
        <f>'accessibility tables'!G32</f>
        <v>0</v>
      </c>
      <c r="E8" s="18">
        <f>'accessibility tables'!G34</f>
        <v>0</v>
      </c>
    </row>
    <row r="12" spans="3:5" ht="15.75" x14ac:dyDescent="0.25">
      <c r="C12" s="16" t="s">
        <v>57</v>
      </c>
    </row>
    <row r="13" spans="3:5" ht="16.5" thickBot="1" x14ac:dyDescent="0.3">
      <c r="C13" s="16" t="s">
        <v>58</v>
      </c>
    </row>
    <row r="14" spans="3:5" ht="27" thickBot="1" x14ac:dyDescent="0.3">
      <c r="C14" s="19" t="s">
        <v>51</v>
      </c>
      <c r="D14" s="20" t="s">
        <v>52</v>
      </c>
      <c r="E14" s="20" t="s">
        <v>53</v>
      </c>
    </row>
    <row r="15" spans="3:5" ht="26.25" x14ac:dyDescent="0.25">
      <c r="C15" s="21" t="s">
        <v>67</v>
      </c>
      <c r="D15" s="24">
        <f>'mobility tables'!G4</f>
        <v>0</v>
      </c>
      <c r="E15" s="24">
        <f>'mobility tables'!G6</f>
        <v>0</v>
      </c>
    </row>
    <row r="16" spans="3:5" ht="26.25" x14ac:dyDescent="0.25">
      <c r="C16" s="22" t="s">
        <v>68</v>
      </c>
      <c r="D16" s="25">
        <f>'mobility tables'!G13</f>
        <v>0</v>
      </c>
      <c r="E16" s="25">
        <f>'mobility tables'!G15</f>
        <v>0</v>
      </c>
    </row>
    <row r="17" spans="3:5" ht="26.25" x14ac:dyDescent="0.25">
      <c r="C17" s="21" t="s">
        <v>69</v>
      </c>
      <c r="D17" s="24">
        <f>'mobility tables'!G22</f>
        <v>0</v>
      </c>
      <c r="E17" s="24">
        <f>'mobility tables'!G24</f>
        <v>0</v>
      </c>
    </row>
    <row r="18" spans="3:5" ht="27" thickBot="1" x14ac:dyDescent="0.3">
      <c r="C18" s="23" t="s">
        <v>70</v>
      </c>
      <c r="D18" s="26">
        <f>'mobility tables'!G31</f>
        <v>0</v>
      </c>
      <c r="E18" s="26">
        <f>'mobility tables'!G33</f>
        <v>0</v>
      </c>
    </row>
    <row r="21" spans="3:5" ht="15.75" x14ac:dyDescent="0.25">
      <c r="C21" s="16" t="s">
        <v>59</v>
      </c>
    </row>
    <row r="22" spans="3:5" ht="16.5" thickBot="1" x14ac:dyDescent="0.3">
      <c r="C22" s="16" t="s">
        <v>60</v>
      </c>
    </row>
    <row r="23" spans="3:5" ht="26.25" thickBot="1" x14ac:dyDescent="0.3">
      <c r="C23" s="19" t="s">
        <v>51</v>
      </c>
      <c r="D23" s="17" t="s">
        <v>52</v>
      </c>
      <c r="E23" s="17" t="s">
        <v>53</v>
      </c>
    </row>
    <row r="24" spans="3:5" x14ac:dyDescent="0.25">
      <c r="C24" s="21" t="s">
        <v>61</v>
      </c>
      <c r="D24" s="24">
        <f>'environmental metrics'!G6</f>
        <v>0</v>
      </c>
      <c r="E24" s="24">
        <f>'environmental metrics'!G8</f>
        <v>0</v>
      </c>
    </row>
    <row r="25" spans="3:5" ht="15.75" thickBot="1" x14ac:dyDescent="0.3">
      <c r="C25" s="23" t="s">
        <v>62</v>
      </c>
      <c r="D25" s="26">
        <f>'environmental metrics'!G15</f>
        <v>0</v>
      </c>
      <c r="E25" s="26">
        <f>'environmental metrics'!G17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TAZ definitions</vt:lpstr>
      <vt:lpstr>2040_NoBuild</vt:lpstr>
      <vt:lpstr>sum</vt:lpstr>
      <vt:lpstr>2040_Build</vt:lpstr>
      <vt:lpstr>metric results</vt:lpstr>
      <vt:lpstr>accessibility tables</vt:lpstr>
      <vt:lpstr>mobility tables</vt:lpstr>
      <vt:lpstr>environmental metrics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2020-05-07T18:23:44Z</dcterms:modified>
</cp:coreProperties>
</file>